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defaultThemeVersion="166925"/>
  <mc:AlternateContent xmlns:mc="http://schemas.openxmlformats.org/markup-compatibility/2006">
    <mc:Choice Requires="x15">
      <x15ac:absPath xmlns:x15ac="http://schemas.microsoft.com/office/spreadsheetml/2010/11/ac" url="C:\Users\Smajlaj\Downloads\"/>
    </mc:Choice>
  </mc:AlternateContent>
  <xr:revisionPtr revIDLastSave="0" documentId="13_ncr:1_{99CD00F8-1AEE-4718-B933-2406A13F42AC}" xr6:coauthVersionLast="47" xr6:coauthVersionMax="47" xr10:uidLastSave="{00000000-0000-0000-0000-000000000000}"/>
  <bookViews>
    <workbookView xWindow="28680" yWindow="-120" windowWidth="27870" windowHeight="18240" tabRatio="759" xr2:uid="{00000000-000D-0000-FFFF-FFFF00000000}"/>
  </bookViews>
  <sheets>
    <sheet name="Erläuterung" sheetId="13" r:id="rId1"/>
    <sheet name="1 - Strom Erdgas Wärme 2021" sheetId="2" r:id="rId2"/>
    <sheet name="2 - Strom Erdgas Wärme 2022" sheetId="4" r:id="rId3"/>
    <sheet name="3 - Treibstoffe Rechnungen" sheetId="16" r:id="rId4"/>
    <sheet name="3 - Treibstoffe" sheetId="17" r:id="rId5"/>
    <sheet name="4 - Zuschuss" sheetId="7" r:id="rId6"/>
    <sheet name="Import" sheetId="10" state="hidden" r:id="rId7"/>
    <sheet name="Zählpunkte Schritt 1" sheetId="8" state="hidden" r:id="rId8"/>
    <sheet name="Zählpunkte Schritt 2" sheetId="9" state="hidden" r:id="rId9"/>
    <sheet name="Liste" sheetId="6" state="hidden" r:id="rId10"/>
  </sheets>
  <externalReferences>
    <externalReference r:id="rId11"/>
  </externalReferences>
  <definedNames>
    <definedName name="Art">#REF!</definedName>
    <definedName name="_xlnm.Print_Area" localSheetId="1">'1 - Strom Erdgas Wärme 2021'!$A$1:$W$100</definedName>
    <definedName name="_xlnm.Print_Area" localSheetId="4">'3 - Treibstoffe'!$A$1:$C$28</definedName>
    <definedName name="Energieart" localSheetId="0">[1]Liste!$A$1:$A$2</definedName>
    <definedName name="Energieart">Liste!$A$1:$A$3</definedName>
    <definedName name="Lastprofilzähler" localSheetId="0">[1]Liste!$B$1:$B$2</definedName>
    <definedName name="Lastprofilzähler">Liste!$B$1:$B$2</definedName>
    <definedName name="Zählpunkte" localSheetId="0">#REF!</definedName>
    <definedName name="Zählpunk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53" i="16" l="1"/>
  <c r="N30" i="16"/>
  <c r="M30" i="16"/>
  <c r="N29" i="16"/>
  <c r="M29" i="16"/>
  <c r="N27" i="16"/>
  <c r="M27" i="16"/>
  <c r="N26" i="16"/>
  <c r="M26" i="16"/>
  <c r="N24" i="16"/>
  <c r="M24" i="16"/>
  <c r="N23" i="16"/>
  <c r="M23" i="16"/>
  <c r="G12" i="16"/>
  <c r="I12" i="16"/>
  <c r="G13" i="16"/>
  <c r="I13" i="16"/>
  <c r="G14" i="16"/>
  <c r="I14" i="16"/>
  <c r="G15" i="16"/>
  <c r="I15" i="16"/>
  <c r="G16" i="16"/>
  <c r="I16" i="16"/>
  <c r="G17" i="16"/>
  <c r="I17" i="16"/>
  <c r="G18" i="16"/>
  <c r="I18" i="16"/>
  <c r="G19" i="16"/>
  <c r="I19" i="16"/>
  <c r="G20" i="16"/>
  <c r="I20" i="16"/>
  <c r="G21" i="16"/>
  <c r="I21" i="16"/>
  <c r="G22" i="16"/>
  <c r="I22" i="16"/>
  <c r="G23" i="16"/>
  <c r="I23" i="16"/>
  <c r="G24" i="16"/>
  <c r="I24" i="16"/>
  <c r="G25" i="16"/>
  <c r="I25" i="16"/>
  <c r="G26" i="16"/>
  <c r="I26" i="16"/>
  <c r="G27" i="16"/>
  <c r="I27" i="16"/>
  <c r="G28" i="16"/>
  <c r="I28" i="16"/>
  <c r="G29" i="16"/>
  <c r="I29" i="16"/>
  <c r="G30" i="16"/>
  <c r="I30" i="16"/>
  <c r="G31" i="16"/>
  <c r="I31" i="16"/>
  <c r="G32" i="16"/>
  <c r="I32" i="16"/>
  <c r="G33" i="16"/>
  <c r="I33" i="16"/>
  <c r="G34" i="16"/>
  <c r="I34" i="16"/>
  <c r="G35" i="16"/>
  <c r="I35" i="16"/>
  <c r="G36" i="16"/>
  <c r="I36" i="16"/>
  <c r="G37" i="16"/>
  <c r="I37" i="16"/>
  <c r="G38" i="16"/>
  <c r="I38" i="16"/>
  <c r="G39" i="16"/>
  <c r="I39" i="16"/>
  <c r="G40" i="16"/>
  <c r="I40" i="16"/>
  <c r="G41" i="16"/>
  <c r="I41" i="16"/>
  <c r="G42" i="16"/>
  <c r="I42" i="16"/>
  <c r="G43" i="16"/>
  <c r="I43" i="16"/>
  <c r="G44" i="16"/>
  <c r="I44" i="16"/>
  <c r="G45" i="16"/>
  <c r="I45" i="16"/>
  <c r="G46" i="16"/>
  <c r="I46" i="16"/>
  <c r="G47" i="16"/>
  <c r="I47" i="16"/>
  <c r="G48" i="16"/>
  <c r="I48" i="16"/>
  <c r="G49" i="16"/>
  <c r="I49" i="16"/>
  <c r="G50" i="16"/>
  <c r="I50" i="16"/>
  <c r="G51" i="16"/>
  <c r="I51" i="16"/>
  <c r="G52" i="16"/>
  <c r="I52" i="16"/>
  <c r="G53" i="16"/>
  <c r="I53" i="16"/>
  <c r="G54" i="16"/>
  <c r="I54" i="16"/>
  <c r="G55" i="16"/>
  <c r="I55" i="16"/>
  <c r="G56" i="16"/>
  <c r="I56" i="16"/>
  <c r="G57" i="16"/>
  <c r="I57" i="16"/>
  <c r="G58" i="16"/>
  <c r="I58" i="16"/>
  <c r="G59" i="16"/>
  <c r="I59" i="16"/>
  <c r="G60" i="16"/>
  <c r="I60" i="16"/>
  <c r="G61" i="16"/>
  <c r="I61" i="16"/>
  <c r="G62" i="16"/>
  <c r="I62" i="16"/>
  <c r="G63" i="16"/>
  <c r="I63" i="16"/>
  <c r="G64" i="16"/>
  <c r="I64" i="16"/>
  <c r="G65" i="16"/>
  <c r="I65" i="16"/>
  <c r="G66" i="16"/>
  <c r="I66" i="16"/>
  <c r="G67" i="16"/>
  <c r="I67" i="16"/>
  <c r="G68" i="16"/>
  <c r="I68" i="16"/>
  <c r="G69" i="16"/>
  <c r="I69" i="16"/>
  <c r="G70" i="16"/>
  <c r="I70" i="16"/>
  <c r="G71" i="16"/>
  <c r="I71" i="16"/>
  <c r="G72" i="16"/>
  <c r="I72" i="16"/>
  <c r="G73" i="16"/>
  <c r="I73" i="16"/>
  <c r="G74" i="16"/>
  <c r="I74" i="16"/>
  <c r="G75" i="16"/>
  <c r="I75" i="16"/>
  <c r="G76" i="16"/>
  <c r="I76" i="16"/>
  <c r="G77" i="16"/>
  <c r="I77" i="16"/>
  <c r="G78" i="16"/>
  <c r="I78" i="16"/>
  <c r="G79" i="16"/>
  <c r="I79" i="16"/>
  <c r="G80" i="16"/>
  <c r="I80" i="16"/>
  <c r="G81" i="16"/>
  <c r="I81" i="16"/>
  <c r="G82" i="16"/>
  <c r="I82" i="16"/>
  <c r="G83" i="16"/>
  <c r="I83" i="16"/>
  <c r="G84" i="16"/>
  <c r="I84" i="16"/>
  <c r="G85" i="16"/>
  <c r="I85" i="16"/>
  <c r="G86" i="16"/>
  <c r="I86" i="16"/>
  <c r="G87" i="16"/>
  <c r="I87" i="16"/>
  <c r="G88" i="16"/>
  <c r="I88" i="16"/>
  <c r="G89" i="16"/>
  <c r="I89" i="16"/>
  <c r="G90" i="16"/>
  <c r="I90" i="16"/>
  <c r="G91" i="16"/>
  <c r="I91" i="16"/>
  <c r="G92" i="16"/>
  <c r="I92" i="16"/>
  <c r="G93" i="16"/>
  <c r="I93" i="16"/>
  <c r="G94" i="16"/>
  <c r="I94" i="16"/>
  <c r="G95" i="16"/>
  <c r="I95" i="16"/>
  <c r="G96" i="16"/>
  <c r="I96" i="16"/>
  <c r="G97" i="16"/>
  <c r="I97" i="16"/>
  <c r="G98" i="16"/>
  <c r="I98" i="16"/>
  <c r="G99" i="16"/>
  <c r="I99" i="16"/>
  <c r="G100" i="16"/>
  <c r="I100" i="16"/>
  <c r="G101" i="16"/>
  <c r="I101" i="16"/>
  <c r="G102" i="16"/>
  <c r="I102" i="16"/>
  <c r="G103" i="16"/>
  <c r="I103" i="16"/>
  <c r="G104" i="16"/>
  <c r="I104" i="16"/>
  <c r="G105" i="16"/>
  <c r="I105" i="16"/>
  <c r="G106" i="16"/>
  <c r="I106" i="16"/>
  <c r="G107" i="16"/>
  <c r="I107" i="16"/>
  <c r="G108" i="16"/>
  <c r="I108" i="16"/>
  <c r="G109" i="16"/>
  <c r="I109" i="16"/>
  <c r="G110" i="16"/>
  <c r="I110" i="16"/>
  <c r="G111" i="16"/>
  <c r="I111" i="16"/>
  <c r="G112" i="16"/>
  <c r="I112" i="16"/>
  <c r="G113" i="16"/>
  <c r="I113" i="16"/>
  <c r="G114" i="16"/>
  <c r="I114" i="16"/>
  <c r="G115" i="16"/>
  <c r="I115" i="16"/>
  <c r="G116" i="16"/>
  <c r="I116" i="16"/>
  <c r="G117" i="16"/>
  <c r="I117" i="16"/>
  <c r="G118" i="16"/>
  <c r="I118" i="16"/>
  <c r="G119" i="16"/>
  <c r="I119" i="16"/>
  <c r="G120" i="16"/>
  <c r="I120" i="16"/>
  <c r="G121" i="16"/>
  <c r="I121" i="16"/>
  <c r="G122" i="16"/>
  <c r="I122" i="16"/>
  <c r="G123" i="16"/>
  <c r="I123" i="16"/>
  <c r="G124" i="16"/>
  <c r="I124" i="16"/>
  <c r="G125" i="16"/>
  <c r="I125" i="16"/>
  <c r="G126" i="16"/>
  <c r="I126" i="16"/>
  <c r="G127" i="16"/>
  <c r="I127" i="16"/>
  <c r="G128" i="16"/>
  <c r="I128" i="16"/>
  <c r="G129" i="16"/>
  <c r="I129" i="16"/>
  <c r="G130" i="16"/>
  <c r="I130" i="16"/>
  <c r="G131" i="16"/>
  <c r="I131" i="16"/>
  <c r="G132" i="16"/>
  <c r="I132" i="16"/>
  <c r="G133" i="16"/>
  <c r="I133" i="16"/>
  <c r="G134" i="16"/>
  <c r="I134" i="16"/>
  <c r="G135" i="16"/>
  <c r="I135" i="16"/>
  <c r="G136" i="16"/>
  <c r="I136" i="16"/>
  <c r="G137" i="16"/>
  <c r="I137" i="16"/>
  <c r="G138" i="16"/>
  <c r="I138" i="16"/>
  <c r="G139" i="16"/>
  <c r="I139" i="16"/>
  <c r="G140" i="16"/>
  <c r="I140" i="16"/>
  <c r="G141" i="16"/>
  <c r="I141" i="16"/>
  <c r="G142" i="16"/>
  <c r="I142" i="16"/>
  <c r="G143" i="16"/>
  <c r="I143" i="16"/>
  <c r="G144" i="16"/>
  <c r="I144" i="16"/>
  <c r="G145" i="16"/>
  <c r="I145" i="16"/>
  <c r="G146" i="16"/>
  <c r="I146" i="16"/>
  <c r="G147" i="16"/>
  <c r="I147" i="16"/>
  <c r="G148" i="16"/>
  <c r="I148" i="16"/>
  <c r="G149" i="16"/>
  <c r="I149" i="16"/>
  <c r="G150" i="16"/>
  <c r="I150" i="16"/>
  <c r="G151" i="16"/>
  <c r="I151" i="16"/>
  <c r="G152" i="16"/>
  <c r="I152" i="16"/>
  <c r="G153" i="16"/>
  <c r="I153" i="16"/>
  <c r="G154" i="16"/>
  <c r="I154" i="16"/>
  <c r="G155" i="16"/>
  <c r="I155" i="16"/>
  <c r="G156" i="16"/>
  <c r="I156" i="16"/>
  <c r="G157" i="16"/>
  <c r="I157" i="16"/>
  <c r="G158" i="16"/>
  <c r="I158" i="16"/>
  <c r="G159" i="16"/>
  <c r="I159" i="16"/>
  <c r="G160" i="16"/>
  <c r="I160" i="16"/>
  <c r="G161" i="16"/>
  <c r="I161" i="16"/>
  <c r="G162" i="16"/>
  <c r="I162" i="16"/>
  <c r="G163" i="16"/>
  <c r="I163" i="16"/>
  <c r="G164" i="16"/>
  <c r="I164" i="16"/>
  <c r="G165" i="16"/>
  <c r="I165" i="16"/>
  <c r="G166" i="16"/>
  <c r="I166" i="16"/>
  <c r="G167" i="16"/>
  <c r="I167" i="16"/>
  <c r="G168" i="16"/>
  <c r="I168" i="16"/>
  <c r="G169" i="16"/>
  <c r="I169" i="16"/>
  <c r="G170" i="16"/>
  <c r="I170" i="16"/>
  <c r="G171" i="16"/>
  <c r="I171" i="16"/>
  <c r="G172" i="16"/>
  <c r="I172" i="16"/>
  <c r="G173" i="16"/>
  <c r="I173" i="16"/>
  <c r="G174" i="16"/>
  <c r="I174" i="16"/>
  <c r="G175" i="16"/>
  <c r="I175" i="16"/>
  <c r="G176" i="16"/>
  <c r="I176" i="16"/>
  <c r="G177" i="16"/>
  <c r="I177" i="16"/>
  <c r="G178" i="16"/>
  <c r="I178" i="16"/>
  <c r="G179" i="16"/>
  <c r="I179" i="16"/>
  <c r="G180" i="16"/>
  <c r="I180" i="16"/>
  <c r="G181" i="16"/>
  <c r="I181" i="16"/>
  <c r="G182" i="16"/>
  <c r="I182" i="16"/>
  <c r="G183" i="16"/>
  <c r="I183" i="16"/>
  <c r="G184" i="16"/>
  <c r="I184" i="16"/>
  <c r="G185" i="16"/>
  <c r="I185" i="16"/>
  <c r="G186" i="16"/>
  <c r="I186" i="16"/>
  <c r="G187" i="16"/>
  <c r="I187" i="16"/>
  <c r="G188" i="16"/>
  <c r="I188" i="16"/>
  <c r="G189" i="16"/>
  <c r="I189" i="16"/>
  <c r="G190" i="16"/>
  <c r="I190" i="16"/>
  <c r="G191" i="16"/>
  <c r="I191" i="16"/>
  <c r="G192" i="16"/>
  <c r="I192" i="16"/>
  <c r="G193" i="16"/>
  <c r="I193" i="16"/>
  <c r="G194" i="16"/>
  <c r="I194" i="16"/>
  <c r="G195" i="16"/>
  <c r="I195" i="16"/>
  <c r="G196" i="16"/>
  <c r="I196" i="16"/>
  <c r="G197" i="16"/>
  <c r="I197" i="16"/>
  <c r="G198" i="16"/>
  <c r="I198" i="16"/>
  <c r="G199" i="16"/>
  <c r="I199" i="16"/>
  <c r="G200" i="16"/>
  <c r="I200" i="16"/>
  <c r="G201" i="16"/>
  <c r="I201" i="16"/>
  <c r="G202" i="16"/>
  <c r="I202" i="16"/>
  <c r="G203" i="16"/>
  <c r="I203" i="16"/>
  <c r="G204" i="16"/>
  <c r="I204" i="16"/>
  <c r="G205" i="16"/>
  <c r="I205" i="16"/>
  <c r="G206" i="16"/>
  <c r="I206" i="16"/>
  <c r="G207" i="16"/>
  <c r="I207" i="16"/>
  <c r="G208" i="16"/>
  <c r="I208" i="16"/>
  <c r="G209" i="16"/>
  <c r="I209" i="16"/>
  <c r="G210" i="16"/>
  <c r="I210" i="16"/>
  <c r="G211" i="16"/>
  <c r="I211" i="16"/>
  <c r="G212" i="16"/>
  <c r="I212" i="16"/>
  <c r="G213" i="16"/>
  <c r="I213" i="16"/>
  <c r="G214" i="16"/>
  <c r="I214" i="16"/>
  <c r="G215" i="16"/>
  <c r="I215" i="16"/>
  <c r="G216" i="16"/>
  <c r="I216" i="16"/>
  <c r="G217" i="16"/>
  <c r="I217" i="16"/>
  <c r="G218" i="16"/>
  <c r="I218" i="16"/>
  <c r="G219" i="16"/>
  <c r="I219" i="16"/>
  <c r="G220" i="16"/>
  <c r="I220" i="16"/>
  <c r="G221" i="16"/>
  <c r="I221" i="16"/>
  <c r="G222" i="16"/>
  <c r="I222" i="16"/>
  <c r="G223" i="16"/>
  <c r="I223" i="16"/>
  <c r="G224" i="16"/>
  <c r="I224" i="16"/>
  <c r="G225" i="16"/>
  <c r="I225" i="16"/>
  <c r="G226" i="16"/>
  <c r="I226" i="16"/>
  <c r="G227" i="16"/>
  <c r="I227" i="16"/>
  <c r="G228" i="16"/>
  <c r="I228" i="16"/>
  <c r="G229" i="16"/>
  <c r="I229" i="16"/>
  <c r="G230" i="16"/>
  <c r="I230" i="16"/>
  <c r="G231" i="16"/>
  <c r="I231" i="16"/>
  <c r="G232" i="16"/>
  <c r="I232" i="16"/>
  <c r="G233" i="16"/>
  <c r="I233" i="16"/>
  <c r="G234" i="16"/>
  <c r="I234" i="16"/>
  <c r="G235" i="16"/>
  <c r="I235" i="16"/>
  <c r="G236" i="16"/>
  <c r="I236" i="16"/>
  <c r="G237" i="16"/>
  <c r="I237" i="16"/>
  <c r="G238" i="16"/>
  <c r="I238" i="16"/>
  <c r="G239" i="16"/>
  <c r="I239" i="16"/>
  <c r="G240" i="16"/>
  <c r="I240" i="16"/>
  <c r="G241" i="16"/>
  <c r="I241" i="16"/>
  <c r="G242" i="16"/>
  <c r="I242" i="16"/>
  <c r="G243" i="16"/>
  <c r="I243" i="16"/>
  <c r="G244" i="16"/>
  <c r="I244" i="16"/>
  <c r="G245" i="16"/>
  <c r="I245" i="16"/>
  <c r="G246" i="16"/>
  <c r="I246" i="16"/>
  <c r="G247" i="16"/>
  <c r="I247" i="16"/>
  <c r="G248" i="16"/>
  <c r="I248" i="16"/>
  <c r="G249" i="16"/>
  <c r="I249" i="16"/>
  <c r="G250" i="16"/>
  <c r="I250" i="16"/>
  <c r="G251" i="16"/>
  <c r="I251" i="16"/>
  <c r="G252" i="16"/>
  <c r="I252" i="16"/>
  <c r="G253" i="16"/>
  <c r="I253" i="16"/>
  <c r="G254" i="16"/>
  <c r="I254" i="16"/>
  <c r="G255" i="16"/>
  <c r="I255" i="16"/>
  <c r="G256" i="16"/>
  <c r="I256" i="16"/>
  <c r="G257" i="16"/>
  <c r="I257" i="16"/>
  <c r="G258" i="16"/>
  <c r="I258" i="16"/>
  <c r="G259" i="16"/>
  <c r="I259" i="16"/>
  <c r="G260" i="16"/>
  <c r="I260" i="16"/>
  <c r="G261" i="16"/>
  <c r="I261" i="16"/>
  <c r="G262" i="16"/>
  <c r="I262" i="16"/>
  <c r="G263" i="16"/>
  <c r="I263" i="16"/>
  <c r="G264" i="16"/>
  <c r="I264" i="16"/>
  <c r="G265" i="16"/>
  <c r="I265" i="16"/>
  <c r="G266" i="16"/>
  <c r="I266" i="16"/>
  <c r="G267" i="16"/>
  <c r="I267" i="16"/>
  <c r="G268" i="16"/>
  <c r="I268" i="16"/>
  <c r="G269" i="16"/>
  <c r="I269" i="16"/>
  <c r="G270" i="16"/>
  <c r="I270" i="16"/>
  <c r="G271" i="16"/>
  <c r="I271" i="16"/>
  <c r="G272" i="16"/>
  <c r="I272" i="16"/>
  <c r="G273" i="16"/>
  <c r="I273" i="16"/>
  <c r="G274" i="16"/>
  <c r="I274" i="16"/>
  <c r="G275" i="16"/>
  <c r="I275" i="16"/>
  <c r="G276" i="16"/>
  <c r="I276" i="16"/>
  <c r="G277" i="16"/>
  <c r="I277" i="16"/>
  <c r="G278" i="16"/>
  <c r="I278" i="16"/>
  <c r="G279" i="16"/>
  <c r="I279" i="16"/>
  <c r="G280" i="16"/>
  <c r="I280" i="16"/>
  <c r="G281" i="16"/>
  <c r="I281" i="16"/>
  <c r="G282" i="16"/>
  <c r="I282" i="16"/>
  <c r="G283" i="16"/>
  <c r="I283" i="16"/>
  <c r="G284" i="16"/>
  <c r="I284" i="16"/>
  <c r="G285" i="16"/>
  <c r="I285" i="16"/>
  <c r="G286" i="16"/>
  <c r="I286" i="16"/>
  <c r="G287" i="16"/>
  <c r="I287" i="16"/>
  <c r="G288" i="16"/>
  <c r="I288" i="16"/>
  <c r="G289" i="16"/>
  <c r="I289" i="16"/>
  <c r="G290" i="16"/>
  <c r="I290" i="16"/>
  <c r="G291" i="16"/>
  <c r="I291" i="16"/>
  <c r="G292" i="16"/>
  <c r="I292" i="16"/>
  <c r="G293" i="16"/>
  <c r="I293" i="16"/>
  <c r="G294" i="16"/>
  <c r="I294" i="16"/>
  <c r="G295" i="16"/>
  <c r="I295" i="16"/>
  <c r="G296" i="16"/>
  <c r="I296" i="16"/>
  <c r="G297" i="16"/>
  <c r="I297" i="16"/>
  <c r="G298" i="16"/>
  <c r="I298" i="16"/>
  <c r="G299" i="16"/>
  <c r="I299" i="16"/>
  <c r="G300" i="16"/>
  <c r="I300" i="16"/>
  <c r="G301" i="16"/>
  <c r="I301" i="16"/>
  <c r="G302" i="16"/>
  <c r="I302" i="16"/>
  <c r="G303" i="16"/>
  <c r="I303" i="16"/>
  <c r="G304" i="16"/>
  <c r="I304" i="16"/>
  <c r="G305" i="16"/>
  <c r="I305" i="16"/>
  <c r="G306" i="16"/>
  <c r="I306" i="16"/>
  <c r="G307" i="16"/>
  <c r="I307" i="16"/>
  <c r="G308" i="16"/>
  <c r="I308" i="16"/>
  <c r="G309" i="16"/>
  <c r="I309" i="16"/>
  <c r="G310" i="16"/>
  <c r="I310" i="16"/>
  <c r="G311" i="16"/>
  <c r="I311" i="16"/>
  <c r="G312" i="16"/>
  <c r="I312" i="16"/>
  <c r="G313" i="16"/>
  <c r="I313" i="16"/>
  <c r="G314" i="16"/>
  <c r="I314" i="16"/>
  <c r="G315" i="16"/>
  <c r="I315" i="16"/>
  <c r="G316" i="16"/>
  <c r="I316" i="16"/>
  <c r="G317" i="16"/>
  <c r="I317" i="16"/>
  <c r="G318" i="16"/>
  <c r="I318" i="16"/>
  <c r="G319" i="16"/>
  <c r="I319" i="16"/>
  <c r="G320" i="16"/>
  <c r="I320" i="16"/>
  <c r="G321" i="16"/>
  <c r="I321" i="16"/>
  <c r="G322" i="16"/>
  <c r="I322" i="16"/>
  <c r="G323" i="16"/>
  <c r="I323" i="16"/>
  <c r="G324" i="16"/>
  <c r="I324" i="16"/>
  <c r="G325" i="16"/>
  <c r="I325" i="16"/>
  <c r="G326" i="16"/>
  <c r="I326" i="16"/>
  <c r="G327" i="16"/>
  <c r="I327" i="16"/>
  <c r="G328" i="16"/>
  <c r="I328" i="16"/>
  <c r="G329" i="16"/>
  <c r="I329" i="16"/>
  <c r="G330" i="16"/>
  <c r="I330" i="16"/>
  <c r="G331" i="16"/>
  <c r="I331" i="16"/>
  <c r="G332" i="16"/>
  <c r="I332" i="16"/>
  <c r="G333" i="16"/>
  <c r="I333" i="16"/>
  <c r="G334" i="16"/>
  <c r="I334" i="16"/>
  <c r="G335" i="16"/>
  <c r="I335" i="16"/>
  <c r="G336" i="16"/>
  <c r="I336" i="16"/>
  <c r="G337" i="16"/>
  <c r="I337" i="16"/>
  <c r="G338" i="16"/>
  <c r="I338" i="16"/>
  <c r="G339" i="16"/>
  <c r="I339" i="16"/>
  <c r="G340" i="16"/>
  <c r="I340" i="16"/>
  <c r="G341" i="16"/>
  <c r="I341" i="16"/>
  <c r="G342" i="16"/>
  <c r="I342" i="16"/>
  <c r="G343" i="16"/>
  <c r="I343" i="16"/>
  <c r="G344" i="16"/>
  <c r="I344" i="16"/>
  <c r="G345" i="16"/>
  <c r="I345" i="16"/>
  <c r="G346" i="16"/>
  <c r="I346" i="16"/>
  <c r="G347" i="16"/>
  <c r="I347" i="16"/>
  <c r="G348" i="16"/>
  <c r="I348" i="16"/>
  <c r="G349" i="16"/>
  <c r="I349" i="16"/>
  <c r="G350" i="16"/>
  <c r="I350" i="16"/>
  <c r="G351" i="16"/>
  <c r="I351" i="16"/>
  <c r="G352" i="16"/>
  <c r="I352" i="16"/>
  <c r="G353" i="16"/>
  <c r="G354" i="16"/>
  <c r="I354" i="16"/>
  <c r="G355" i="16"/>
  <c r="I355" i="16"/>
  <c r="G356" i="16"/>
  <c r="I356" i="16"/>
  <c r="G357" i="16"/>
  <c r="I357" i="16"/>
  <c r="G358" i="16"/>
  <c r="I358" i="16"/>
  <c r="G359" i="16"/>
  <c r="I359" i="16"/>
  <c r="G360" i="16"/>
  <c r="I360" i="16"/>
  <c r="G361" i="16"/>
  <c r="I361" i="16"/>
  <c r="G362" i="16"/>
  <c r="I362" i="16"/>
  <c r="G363" i="16"/>
  <c r="I363" i="16"/>
  <c r="G364" i="16"/>
  <c r="I364" i="16"/>
  <c r="G365" i="16"/>
  <c r="I365" i="16"/>
  <c r="G366" i="16"/>
  <c r="I366" i="16"/>
  <c r="G367" i="16"/>
  <c r="I367" i="16"/>
  <c r="G368" i="16"/>
  <c r="I368" i="16"/>
  <c r="G369" i="16"/>
  <c r="I369" i="16"/>
  <c r="G370" i="16"/>
  <c r="I370" i="16"/>
  <c r="G371" i="16"/>
  <c r="I371" i="16"/>
  <c r="G372" i="16"/>
  <c r="I372" i="16"/>
  <c r="G373" i="16"/>
  <c r="I373" i="16"/>
  <c r="G374" i="16"/>
  <c r="I374" i="16"/>
  <c r="G375" i="16"/>
  <c r="I375" i="16"/>
  <c r="G376" i="16"/>
  <c r="I376" i="16"/>
  <c r="G377" i="16"/>
  <c r="I377" i="16"/>
  <c r="G378" i="16"/>
  <c r="I378" i="16"/>
  <c r="G379" i="16"/>
  <c r="I379" i="16"/>
  <c r="G380" i="16"/>
  <c r="I380" i="16"/>
  <c r="G381" i="16"/>
  <c r="I381" i="16"/>
  <c r="G382" i="16"/>
  <c r="I382" i="16"/>
  <c r="G383" i="16"/>
  <c r="I383" i="16"/>
  <c r="G384" i="16"/>
  <c r="I384" i="16"/>
  <c r="G385" i="16"/>
  <c r="I385" i="16"/>
  <c r="G386" i="16"/>
  <c r="I386" i="16"/>
  <c r="G387" i="16"/>
  <c r="I387" i="16"/>
  <c r="G388" i="16"/>
  <c r="I388" i="16"/>
  <c r="G389" i="16"/>
  <c r="I389" i="16"/>
  <c r="G390" i="16"/>
  <c r="I390" i="16"/>
  <c r="G391" i="16"/>
  <c r="I391" i="16"/>
  <c r="G392" i="16"/>
  <c r="I392" i="16"/>
  <c r="G393" i="16"/>
  <c r="I393" i="16"/>
  <c r="G394" i="16"/>
  <c r="I394" i="16"/>
  <c r="G395" i="16"/>
  <c r="I395" i="16"/>
  <c r="G396" i="16"/>
  <c r="I396" i="16"/>
  <c r="G397" i="16"/>
  <c r="I397" i="16"/>
  <c r="G398" i="16"/>
  <c r="I398" i="16"/>
  <c r="G399" i="16"/>
  <c r="I399" i="16"/>
  <c r="G400" i="16"/>
  <c r="I400" i="16"/>
  <c r="G401" i="16"/>
  <c r="I401" i="16"/>
  <c r="G402" i="16"/>
  <c r="I402" i="16"/>
  <c r="G403" i="16"/>
  <c r="I403" i="16"/>
  <c r="G404" i="16"/>
  <c r="I404" i="16"/>
  <c r="G405" i="16"/>
  <c r="I405" i="16"/>
  <c r="G406" i="16"/>
  <c r="I406" i="16"/>
  <c r="G407" i="16"/>
  <c r="I407" i="16"/>
  <c r="G408" i="16"/>
  <c r="I408" i="16"/>
  <c r="G409" i="16"/>
  <c r="I409" i="16"/>
  <c r="G410" i="16"/>
  <c r="I410" i="16"/>
  <c r="G411" i="16"/>
  <c r="I411" i="16"/>
  <c r="G412" i="16"/>
  <c r="I412" i="16"/>
  <c r="G413" i="16"/>
  <c r="I413" i="16"/>
  <c r="G414" i="16"/>
  <c r="I414" i="16"/>
  <c r="G415" i="16"/>
  <c r="I415" i="16"/>
  <c r="G416" i="16"/>
  <c r="I416" i="16"/>
  <c r="G417" i="16"/>
  <c r="I417" i="16"/>
  <c r="G418" i="16"/>
  <c r="I418" i="16"/>
  <c r="G419" i="16"/>
  <c r="I419" i="16"/>
  <c r="G420" i="16"/>
  <c r="I420" i="16"/>
  <c r="G421" i="16"/>
  <c r="I421" i="16"/>
  <c r="G422" i="16"/>
  <c r="I422" i="16"/>
  <c r="G423" i="16"/>
  <c r="I423" i="16"/>
  <c r="G424" i="16"/>
  <c r="I424" i="16"/>
  <c r="G425" i="16"/>
  <c r="I425" i="16"/>
  <c r="G426" i="16"/>
  <c r="I426" i="16"/>
  <c r="G427" i="16"/>
  <c r="I427" i="16"/>
  <c r="G428" i="16"/>
  <c r="I428" i="16"/>
  <c r="G429" i="16"/>
  <c r="I429" i="16"/>
  <c r="G430" i="16"/>
  <c r="I430" i="16"/>
  <c r="G431" i="16"/>
  <c r="I431" i="16"/>
  <c r="G432" i="16"/>
  <c r="I432" i="16"/>
  <c r="G433" i="16"/>
  <c r="I433" i="16"/>
  <c r="G434" i="16"/>
  <c r="I434" i="16"/>
  <c r="G435" i="16"/>
  <c r="I435" i="16"/>
  <c r="G436" i="16"/>
  <c r="I436" i="16"/>
  <c r="G437" i="16"/>
  <c r="I437" i="16"/>
  <c r="G438" i="16"/>
  <c r="I438" i="16"/>
  <c r="G439" i="16"/>
  <c r="I439" i="16"/>
  <c r="G440" i="16"/>
  <c r="I440" i="16"/>
  <c r="G441" i="16"/>
  <c r="I441" i="16"/>
  <c r="G442" i="16"/>
  <c r="I442" i="16"/>
  <c r="G443" i="16"/>
  <c r="I443" i="16"/>
  <c r="G444" i="16"/>
  <c r="I444" i="16"/>
  <c r="G445" i="16"/>
  <c r="I445" i="16"/>
  <c r="G446" i="16"/>
  <c r="I446" i="16"/>
  <c r="G447" i="16"/>
  <c r="I447" i="16"/>
  <c r="G448" i="16"/>
  <c r="I448" i="16"/>
  <c r="G449" i="16"/>
  <c r="I449" i="16"/>
  <c r="G450" i="16"/>
  <c r="I450" i="16"/>
  <c r="G451" i="16"/>
  <c r="I451" i="16"/>
  <c r="G452" i="16"/>
  <c r="I452" i="16"/>
  <c r="G453" i="16"/>
  <c r="I453" i="16"/>
  <c r="G454" i="16"/>
  <c r="I454" i="16"/>
  <c r="G455" i="16"/>
  <c r="I455" i="16"/>
  <c r="G456" i="16"/>
  <c r="I456" i="16"/>
  <c r="G457" i="16"/>
  <c r="I457" i="16"/>
  <c r="G458" i="16"/>
  <c r="I458" i="16"/>
  <c r="G459" i="16"/>
  <c r="I459" i="16"/>
  <c r="G460" i="16"/>
  <c r="I460" i="16"/>
  <c r="G461" i="16"/>
  <c r="I461" i="16"/>
  <c r="G462" i="16"/>
  <c r="I462" i="16"/>
  <c r="G463" i="16"/>
  <c r="I463" i="16"/>
  <c r="G464" i="16"/>
  <c r="I464" i="16"/>
  <c r="G465" i="16"/>
  <c r="I465" i="16"/>
  <c r="G466" i="16"/>
  <c r="I466" i="16"/>
  <c r="G467" i="16"/>
  <c r="I467" i="16"/>
  <c r="G468" i="16"/>
  <c r="I468" i="16"/>
  <c r="G469" i="16"/>
  <c r="I469" i="16"/>
  <c r="G470" i="16"/>
  <c r="I470" i="16"/>
  <c r="G471" i="16"/>
  <c r="I471" i="16"/>
  <c r="G472" i="16"/>
  <c r="I472" i="16"/>
  <c r="G473" i="16"/>
  <c r="I473" i="16"/>
  <c r="G474" i="16"/>
  <c r="I474" i="16"/>
  <c r="G475" i="16"/>
  <c r="I475" i="16"/>
  <c r="G476" i="16"/>
  <c r="I476" i="16"/>
  <c r="G477" i="16"/>
  <c r="I477" i="16"/>
  <c r="G478" i="16"/>
  <c r="I478" i="16"/>
  <c r="G479" i="16"/>
  <c r="I479" i="16"/>
  <c r="G480" i="16"/>
  <c r="I480" i="16"/>
  <c r="G481" i="16"/>
  <c r="I481" i="16"/>
  <c r="G482" i="16"/>
  <c r="I482" i="16"/>
  <c r="G483" i="16"/>
  <c r="I483" i="16"/>
  <c r="G484" i="16"/>
  <c r="I484" i="16"/>
  <c r="G485" i="16"/>
  <c r="I485" i="16"/>
  <c r="G486" i="16"/>
  <c r="I486" i="16"/>
  <c r="G487" i="16"/>
  <c r="I487" i="16"/>
  <c r="G488" i="16"/>
  <c r="I488" i="16"/>
  <c r="G489" i="16"/>
  <c r="I489" i="16"/>
  <c r="G490" i="16"/>
  <c r="I490" i="16"/>
  <c r="G491" i="16"/>
  <c r="I491" i="16"/>
  <c r="G492" i="16"/>
  <c r="I492" i="16"/>
  <c r="G493" i="16"/>
  <c r="I493" i="16"/>
  <c r="G494" i="16"/>
  <c r="I494" i="16"/>
  <c r="G495" i="16"/>
  <c r="I495" i="16"/>
  <c r="G496" i="16"/>
  <c r="I496" i="16"/>
  <c r="G497" i="16"/>
  <c r="I497" i="16"/>
  <c r="G498" i="16"/>
  <c r="I498" i="16"/>
  <c r="G499" i="16"/>
  <c r="I499" i="16"/>
  <c r="G500" i="16"/>
  <c r="I500" i="16"/>
  <c r="G501" i="16"/>
  <c r="I501" i="16"/>
  <c r="G502" i="16"/>
  <c r="I502" i="16"/>
  <c r="G503" i="16"/>
  <c r="I503" i="16"/>
  <c r="G504" i="16"/>
  <c r="I504" i="16"/>
  <c r="G505" i="16"/>
  <c r="I505" i="16"/>
  <c r="G506" i="16"/>
  <c r="I506" i="16"/>
  <c r="G507" i="16"/>
  <c r="I507" i="16"/>
  <c r="G508" i="16"/>
  <c r="I508" i="16"/>
  <c r="G509" i="16"/>
  <c r="I509" i="16"/>
  <c r="G510" i="16"/>
  <c r="I510" i="16"/>
  <c r="G511" i="16"/>
  <c r="I511" i="16"/>
  <c r="G512" i="16"/>
  <c r="I512" i="16"/>
  <c r="G513" i="16"/>
  <c r="I513" i="16"/>
  <c r="G514" i="16"/>
  <c r="I514" i="16"/>
  <c r="G515" i="16"/>
  <c r="I515" i="16"/>
  <c r="G516" i="16"/>
  <c r="I516" i="16"/>
  <c r="G517" i="16"/>
  <c r="I517" i="16"/>
  <c r="G518" i="16"/>
  <c r="I518" i="16"/>
  <c r="G519" i="16"/>
  <c r="I519" i="16"/>
  <c r="G520" i="16"/>
  <c r="I520" i="16"/>
  <c r="G521" i="16"/>
  <c r="I521" i="16"/>
  <c r="G522" i="16"/>
  <c r="I522" i="16"/>
  <c r="G523" i="16"/>
  <c r="I523" i="16"/>
  <c r="G524" i="16"/>
  <c r="I524" i="16"/>
  <c r="G525" i="16"/>
  <c r="I525" i="16"/>
  <c r="G526" i="16"/>
  <c r="I526" i="16"/>
  <c r="G527" i="16"/>
  <c r="I527" i="16"/>
  <c r="G528" i="16"/>
  <c r="I528" i="16"/>
  <c r="G529" i="16"/>
  <c r="I529" i="16"/>
  <c r="G530" i="16"/>
  <c r="I530" i="16"/>
  <c r="G531" i="16"/>
  <c r="I531" i="16"/>
  <c r="G532" i="16"/>
  <c r="I532" i="16"/>
  <c r="G533" i="16"/>
  <c r="I533" i="16"/>
  <c r="G534" i="16"/>
  <c r="I534" i="16"/>
  <c r="G535" i="16"/>
  <c r="I535" i="16"/>
  <c r="G536" i="16"/>
  <c r="I536" i="16"/>
  <c r="G537" i="16"/>
  <c r="I537" i="16"/>
  <c r="G538" i="16"/>
  <c r="I538" i="16"/>
  <c r="G539" i="16"/>
  <c r="I539" i="16"/>
  <c r="G540" i="16"/>
  <c r="I540" i="16"/>
  <c r="G541" i="16"/>
  <c r="I541" i="16"/>
  <c r="G542" i="16"/>
  <c r="I542" i="16"/>
  <c r="G543" i="16"/>
  <c r="I543" i="16"/>
  <c r="G544" i="16"/>
  <c r="I544" i="16"/>
  <c r="G545" i="16"/>
  <c r="I545" i="16"/>
  <c r="G546" i="16"/>
  <c r="I546" i="16"/>
  <c r="G547" i="16"/>
  <c r="I547" i="16"/>
  <c r="G548" i="16"/>
  <c r="I548" i="16"/>
  <c r="G549" i="16"/>
  <c r="I549" i="16"/>
  <c r="G550" i="16"/>
  <c r="I550" i="16"/>
  <c r="G551" i="16"/>
  <c r="I551" i="16"/>
  <c r="G552" i="16"/>
  <c r="I552" i="16"/>
  <c r="G553" i="16"/>
  <c r="I553" i="16"/>
  <c r="G554" i="16"/>
  <c r="I554" i="16"/>
  <c r="G555" i="16"/>
  <c r="I555" i="16"/>
  <c r="G556" i="16"/>
  <c r="I556" i="16"/>
  <c r="G557" i="16"/>
  <c r="I557" i="16"/>
  <c r="G558" i="16"/>
  <c r="I558" i="16"/>
  <c r="G559" i="16"/>
  <c r="I559" i="16"/>
  <c r="G560" i="16"/>
  <c r="I560" i="16"/>
  <c r="G561" i="16"/>
  <c r="I561" i="16"/>
  <c r="G562" i="16"/>
  <c r="I562" i="16"/>
  <c r="G563" i="16"/>
  <c r="I563" i="16"/>
  <c r="G564" i="16"/>
  <c r="I564" i="16"/>
  <c r="G565" i="16"/>
  <c r="I565" i="16"/>
  <c r="G566" i="16"/>
  <c r="I566" i="16"/>
  <c r="G567" i="16"/>
  <c r="I567" i="16"/>
  <c r="G568" i="16"/>
  <c r="I568" i="16"/>
  <c r="G569" i="16"/>
  <c r="I569" i="16"/>
  <c r="G570" i="16"/>
  <c r="I570" i="16"/>
  <c r="G571" i="16"/>
  <c r="I571" i="16"/>
  <c r="G572" i="16"/>
  <c r="I572" i="16"/>
  <c r="G573" i="16"/>
  <c r="I573" i="16"/>
  <c r="G574" i="16"/>
  <c r="I574" i="16"/>
  <c r="G575" i="16"/>
  <c r="I575" i="16"/>
  <c r="G576" i="16"/>
  <c r="I576" i="16"/>
  <c r="G577" i="16"/>
  <c r="I577" i="16"/>
  <c r="G578" i="16"/>
  <c r="I578" i="16"/>
  <c r="G579" i="16"/>
  <c r="I579" i="16"/>
  <c r="G580" i="16"/>
  <c r="I580" i="16"/>
  <c r="G581" i="16"/>
  <c r="I581" i="16"/>
  <c r="G582" i="16"/>
  <c r="I582" i="16"/>
  <c r="G583" i="16"/>
  <c r="I583" i="16"/>
  <c r="G584" i="16"/>
  <c r="I584" i="16"/>
  <c r="G585" i="16"/>
  <c r="I585" i="16"/>
  <c r="G586" i="16"/>
  <c r="I586" i="16"/>
  <c r="G587" i="16"/>
  <c r="I587" i="16"/>
  <c r="G588" i="16"/>
  <c r="I588" i="16"/>
  <c r="G589" i="16"/>
  <c r="I589" i="16"/>
  <c r="G590" i="16"/>
  <c r="I590" i="16"/>
  <c r="G591" i="16"/>
  <c r="I591" i="16"/>
  <c r="G592" i="16"/>
  <c r="I592" i="16"/>
  <c r="G593" i="16"/>
  <c r="I593" i="16"/>
  <c r="G594" i="16"/>
  <c r="I594" i="16"/>
  <c r="G595" i="16"/>
  <c r="I595" i="16"/>
  <c r="G596" i="16"/>
  <c r="I596" i="16"/>
  <c r="G597" i="16"/>
  <c r="I597" i="16"/>
  <c r="G598" i="16"/>
  <c r="I598" i="16"/>
  <c r="G599" i="16"/>
  <c r="I599" i="16"/>
  <c r="G600" i="16"/>
  <c r="I600" i="16"/>
  <c r="G601" i="16"/>
  <c r="I601" i="16"/>
  <c r="G602" i="16"/>
  <c r="I602" i="16"/>
  <c r="G603" i="16"/>
  <c r="I603" i="16"/>
  <c r="G604" i="16"/>
  <c r="I604" i="16"/>
  <c r="G605" i="16"/>
  <c r="I605" i="16"/>
  <c r="G606" i="16"/>
  <c r="I606" i="16"/>
  <c r="G607" i="16"/>
  <c r="I607" i="16"/>
  <c r="G608" i="16"/>
  <c r="I608" i="16"/>
  <c r="G609" i="16"/>
  <c r="I609" i="16"/>
  <c r="G610" i="16"/>
  <c r="I610" i="16"/>
  <c r="G611" i="16"/>
  <c r="I611" i="16"/>
  <c r="G612" i="16"/>
  <c r="I612" i="16"/>
  <c r="G613" i="16"/>
  <c r="I613" i="16"/>
  <c r="G614" i="16"/>
  <c r="I614" i="16"/>
  <c r="G615" i="16"/>
  <c r="I615" i="16"/>
  <c r="G616" i="16"/>
  <c r="I616" i="16"/>
  <c r="G617" i="16"/>
  <c r="I617" i="16"/>
  <c r="G618" i="16"/>
  <c r="I618" i="16"/>
  <c r="G619" i="16"/>
  <c r="I619" i="16"/>
  <c r="G620" i="16"/>
  <c r="I620" i="16"/>
  <c r="G621" i="16"/>
  <c r="I621" i="16"/>
  <c r="G622" i="16"/>
  <c r="I622" i="16"/>
  <c r="G623" i="16"/>
  <c r="I623" i="16"/>
  <c r="G624" i="16"/>
  <c r="I624" i="16"/>
  <c r="G625" i="16"/>
  <c r="I625" i="16"/>
  <c r="G626" i="16"/>
  <c r="I626" i="16"/>
  <c r="G627" i="16"/>
  <c r="I627" i="16"/>
  <c r="G628" i="16"/>
  <c r="I628" i="16"/>
  <c r="G629" i="16"/>
  <c r="I629" i="16"/>
  <c r="G630" i="16"/>
  <c r="I630" i="16"/>
  <c r="G631" i="16"/>
  <c r="I631" i="16"/>
  <c r="G632" i="16"/>
  <c r="I632" i="16"/>
  <c r="G633" i="16"/>
  <c r="I633" i="16"/>
  <c r="G634" i="16"/>
  <c r="I634" i="16"/>
  <c r="G635" i="16"/>
  <c r="I635" i="16"/>
  <c r="G636" i="16"/>
  <c r="I636" i="16"/>
  <c r="G637" i="16"/>
  <c r="I637" i="16"/>
  <c r="G638" i="16"/>
  <c r="I638" i="16"/>
  <c r="G639" i="16"/>
  <c r="I639" i="16"/>
  <c r="G640" i="16"/>
  <c r="I640" i="16"/>
  <c r="G641" i="16"/>
  <c r="I641" i="16"/>
  <c r="G642" i="16"/>
  <c r="I642" i="16"/>
  <c r="G643" i="16"/>
  <c r="I643" i="16"/>
  <c r="G644" i="16"/>
  <c r="I644" i="16"/>
  <c r="G645" i="16"/>
  <c r="I645" i="16"/>
  <c r="G646" i="16"/>
  <c r="I646" i="16"/>
  <c r="G647" i="16"/>
  <c r="I647" i="16"/>
  <c r="G648" i="16"/>
  <c r="I648" i="16"/>
  <c r="G649" i="16"/>
  <c r="I649" i="16"/>
  <c r="G650" i="16"/>
  <c r="I650" i="16"/>
  <c r="G651" i="16"/>
  <c r="I651" i="16"/>
  <c r="G652" i="16"/>
  <c r="I652" i="16"/>
  <c r="G653" i="16"/>
  <c r="I653" i="16"/>
  <c r="G654" i="16"/>
  <c r="I654" i="16"/>
  <c r="G655" i="16"/>
  <c r="I655" i="16"/>
  <c r="G656" i="16"/>
  <c r="I656" i="16"/>
  <c r="G657" i="16"/>
  <c r="I657" i="16"/>
  <c r="G658" i="16"/>
  <c r="I658" i="16"/>
  <c r="G659" i="16"/>
  <c r="I659" i="16"/>
  <c r="G660" i="16"/>
  <c r="I660" i="16"/>
  <c r="G661" i="16"/>
  <c r="I661" i="16"/>
  <c r="G662" i="16"/>
  <c r="I662" i="16"/>
  <c r="G663" i="16"/>
  <c r="I663" i="16"/>
  <c r="G664" i="16"/>
  <c r="I664" i="16"/>
  <c r="G665" i="16"/>
  <c r="I665" i="16"/>
  <c r="G666" i="16"/>
  <c r="I666" i="16"/>
  <c r="G667" i="16"/>
  <c r="I667" i="16"/>
  <c r="G668" i="16"/>
  <c r="I668" i="16"/>
  <c r="G669" i="16"/>
  <c r="I669" i="16"/>
  <c r="G670" i="16"/>
  <c r="I670" i="16"/>
  <c r="G671" i="16"/>
  <c r="I671" i="16"/>
  <c r="G672" i="16"/>
  <c r="I672" i="16"/>
  <c r="G673" i="16"/>
  <c r="I673" i="16"/>
  <c r="G674" i="16"/>
  <c r="I674" i="16"/>
  <c r="G675" i="16"/>
  <c r="I675" i="16"/>
  <c r="G676" i="16"/>
  <c r="I676" i="16"/>
  <c r="G677" i="16"/>
  <c r="I677" i="16"/>
  <c r="G678" i="16"/>
  <c r="I678" i="16"/>
  <c r="G679" i="16"/>
  <c r="I679" i="16"/>
  <c r="G680" i="16"/>
  <c r="I680" i="16"/>
  <c r="G681" i="16"/>
  <c r="I681" i="16"/>
  <c r="G682" i="16"/>
  <c r="I682" i="16"/>
  <c r="G683" i="16"/>
  <c r="I683" i="16"/>
  <c r="G684" i="16"/>
  <c r="I684" i="16"/>
  <c r="G685" i="16"/>
  <c r="I685" i="16"/>
  <c r="G686" i="16"/>
  <c r="I686" i="16"/>
  <c r="G687" i="16"/>
  <c r="I687" i="16"/>
  <c r="G688" i="16"/>
  <c r="I688" i="16"/>
  <c r="G689" i="16"/>
  <c r="I689" i="16"/>
  <c r="G690" i="16"/>
  <c r="I690" i="16"/>
  <c r="G691" i="16"/>
  <c r="I691" i="16"/>
  <c r="G692" i="16"/>
  <c r="I692" i="16"/>
  <c r="G693" i="16"/>
  <c r="I693" i="16"/>
  <c r="G694" i="16"/>
  <c r="I694" i="16"/>
  <c r="G695" i="16"/>
  <c r="I695" i="16"/>
  <c r="G696" i="16"/>
  <c r="I696" i="16"/>
  <c r="G697" i="16"/>
  <c r="I697" i="16"/>
  <c r="G698" i="16"/>
  <c r="I698" i="16"/>
  <c r="G699" i="16"/>
  <c r="I699" i="16"/>
  <c r="G700" i="16"/>
  <c r="I700" i="16"/>
  <c r="G701" i="16"/>
  <c r="I701" i="16"/>
  <c r="G702" i="16"/>
  <c r="I702" i="16"/>
  <c r="G703" i="16"/>
  <c r="I703" i="16"/>
  <c r="G704" i="16"/>
  <c r="I704" i="16"/>
  <c r="G705" i="16"/>
  <c r="I705" i="16"/>
  <c r="G706" i="16"/>
  <c r="I706" i="16"/>
  <c r="G707" i="16"/>
  <c r="I707" i="16"/>
  <c r="G708" i="16"/>
  <c r="I708" i="16"/>
  <c r="G709" i="16"/>
  <c r="I709" i="16"/>
  <c r="G710" i="16"/>
  <c r="I710" i="16"/>
  <c r="G711" i="16"/>
  <c r="I711" i="16"/>
  <c r="G712" i="16"/>
  <c r="I712" i="16"/>
  <c r="G713" i="16"/>
  <c r="I713" i="16"/>
  <c r="G714" i="16"/>
  <c r="I714" i="16"/>
  <c r="G715" i="16"/>
  <c r="I715" i="16"/>
  <c r="G716" i="16"/>
  <c r="I716" i="16"/>
  <c r="G717" i="16"/>
  <c r="I717" i="16"/>
  <c r="G718" i="16"/>
  <c r="I718" i="16"/>
  <c r="G719" i="16"/>
  <c r="I719" i="16"/>
  <c r="G720" i="16"/>
  <c r="I720" i="16"/>
  <c r="G721" i="16"/>
  <c r="I721" i="16"/>
  <c r="G722" i="16"/>
  <c r="I722" i="16"/>
  <c r="G723" i="16"/>
  <c r="I723" i="16"/>
  <c r="G724" i="16"/>
  <c r="I724" i="16"/>
  <c r="G725" i="16"/>
  <c r="I725" i="16"/>
  <c r="G726" i="16"/>
  <c r="I726" i="16"/>
  <c r="G727" i="16"/>
  <c r="I727" i="16"/>
  <c r="G728" i="16"/>
  <c r="I728" i="16"/>
  <c r="G729" i="16"/>
  <c r="I729" i="16"/>
  <c r="G730" i="16"/>
  <c r="I730" i="16"/>
  <c r="G731" i="16"/>
  <c r="I731" i="16"/>
  <c r="G732" i="16"/>
  <c r="I732" i="16"/>
  <c r="G733" i="16"/>
  <c r="I733" i="16"/>
  <c r="G734" i="16"/>
  <c r="I734" i="16"/>
  <c r="G735" i="16"/>
  <c r="I735" i="16"/>
  <c r="G736" i="16"/>
  <c r="I736" i="16"/>
  <c r="G737" i="16"/>
  <c r="I737" i="16"/>
  <c r="G738" i="16"/>
  <c r="I738" i="16"/>
  <c r="G739" i="16"/>
  <c r="I739" i="16"/>
  <c r="G740" i="16"/>
  <c r="I740" i="16"/>
  <c r="G741" i="16"/>
  <c r="I741" i="16"/>
  <c r="G742" i="16"/>
  <c r="I742" i="16"/>
  <c r="G743" i="16"/>
  <c r="I743" i="16"/>
  <c r="G744" i="16"/>
  <c r="I744" i="16"/>
  <c r="G745" i="16"/>
  <c r="I745" i="16"/>
  <c r="G746" i="16"/>
  <c r="I746" i="16"/>
  <c r="G747" i="16"/>
  <c r="I747" i="16"/>
  <c r="G748" i="16"/>
  <c r="I748" i="16"/>
  <c r="G749" i="16"/>
  <c r="I749" i="16"/>
  <c r="G750" i="16"/>
  <c r="I750" i="16"/>
  <c r="G751" i="16"/>
  <c r="I751" i="16"/>
  <c r="G752" i="16"/>
  <c r="I752" i="16"/>
  <c r="G753" i="16"/>
  <c r="I753" i="16"/>
  <c r="G754" i="16"/>
  <c r="I754" i="16"/>
  <c r="G755" i="16"/>
  <c r="I755" i="16"/>
  <c r="G756" i="16"/>
  <c r="I756" i="16"/>
  <c r="G757" i="16"/>
  <c r="I757" i="16"/>
  <c r="G758" i="16"/>
  <c r="I758" i="16"/>
  <c r="G759" i="16"/>
  <c r="I759" i="16"/>
  <c r="G760" i="16"/>
  <c r="I760" i="16"/>
  <c r="G761" i="16"/>
  <c r="I761" i="16"/>
  <c r="G762" i="16"/>
  <c r="I762" i="16"/>
  <c r="G763" i="16"/>
  <c r="I763" i="16"/>
  <c r="G764" i="16"/>
  <c r="I764" i="16"/>
  <c r="G765" i="16"/>
  <c r="I765" i="16"/>
  <c r="G766" i="16"/>
  <c r="I766" i="16"/>
  <c r="G767" i="16"/>
  <c r="I767" i="16"/>
  <c r="G768" i="16"/>
  <c r="I768" i="16"/>
  <c r="G769" i="16"/>
  <c r="I769" i="16"/>
  <c r="G770" i="16"/>
  <c r="I770" i="16"/>
  <c r="G771" i="16"/>
  <c r="I771" i="16"/>
  <c r="G772" i="16"/>
  <c r="I772" i="16"/>
  <c r="G773" i="16"/>
  <c r="I773" i="16"/>
  <c r="G774" i="16"/>
  <c r="I774" i="16"/>
  <c r="G775" i="16"/>
  <c r="I775" i="16"/>
  <c r="G776" i="16"/>
  <c r="I776" i="16"/>
  <c r="G777" i="16"/>
  <c r="I777" i="16"/>
  <c r="G778" i="16"/>
  <c r="I778" i="16"/>
  <c r="G779" i="16"/>
  <c r="I779" i="16"/>
  <c r="G780" i="16"/>
  <c r="I780" i="16"/>
  <c r="G781" i="16"/>
  <c r="I781" i="16"/>
  <c r="G782" i="16"/>
  <c r="I782" i="16"/>
  <c r="G783" i="16"/>
  <c r="I783" i="16"/>
  <c r="G784" i="16"/>
  <c r="I784" i="16"/>
  <c r="G785" i="16"/>
  <c r="I785" i="16"/>
  <c r="G786" i="16"/>
  <c r="I786" i="16"/>
  <c r="G787" i="16"/>
  <c r="I787" i="16"/>
  <c r="G788" i="16"/>
  <c r="I788" i="16"/>
  <c r="G789" i="16"/>
  <c r="I789" i="16"/>
  <c r="G790" i="16"/>
  <c r="I790" i="16"/>
  <c r="G791" i="16"/>
  <c r="I791" i="16"/>
  <c r="G792" i="16"/>
  <c r="I792" i="16"/>
  <c r="G793" i="16"/>
  <c r="I793" i="16"/>
  <c r="G794" i="16"/>
  <c r="I794" i="16"/>
  <c r="G795" i="16"/>
  <c r="I795" i="16"/>
  <c r="G796" i="16"/>
  <c r="I796" i="16"/>
  <c r="G797" i="16"/>
  <c r="I797" i="16"/>
  <c r="G798" i="16"/>
  <c r="I798" i="16"/>
  <c r="G799" i="16"/>
  <c r="I799" i="16"/>
  <c r="G800" i="16"/>
  <c r="I800" i="16"/>
  <c r="G801" i="16"/>
  <c r="I801" i="16"/>
  <c r="G802" i="16"/>
  <c r="I802" i="16"/>
  <c r="G803" i="16"/>
  <c r="I803" i="16"/>
  <c r="G804" i="16"/>
  <c r="I804" i="16"/>
  <c r="G805" i="16"/>
  <c r="I805" i="16"/>
  <c r="G806" i="16"/>
  <c r="I806" i="16"/>
  <c r="G807" i="16"/>
  <c r="I807" i="16"/>
  <c r="G808" i="16"/>
  <c r="I808" i="16"/>
  <c r="G809" i="16"/>
  <c r="I809" i="16"/>
  <c r="G810" i="16"/>
  <c r="I810" i="16"/>
  <c r="G811" i="16"/>
  <c r="I811" i="16"/>
  <c r="G812" i="16"/>
  <c r="I812" i="16"/>
  <c r="G813" i="16"/>
  <c r="I813" i="16"/>
  <c r="G814" i="16"/>
  <c r="I814" i="16"/>
  <c r="G815" i="16"/>
  <c r="I815" i="16"/>
  <c r="G816" i="16"/>
  <c r="I816" i="16"/>
  <c r="G817" i="16"/>
  <c r="I817" i="16"/>
  <c r="G818" i="16"/>
  <c r="I818" i="16"/>
  <c r="G819" i="16"/>
  <c r="I819" i="16"/>
  <c r="G820" i="16"/>
  <c r="I820" i="16"/>
  <c r="G821" i="16"/>
  <c r="I821" i="16"/>
  <c r="G822" i="16"/>
  <c r="I822" i="16"/>
  <c r="G823" i="16"/>
  <c r="I823" i="16"/>
  <c r="G824" i="16"/>
  <c r="I824" i="16"/>
  <c r="G825" i="16"/>
  <c r="I825" i="16"/>
  <c r="G826" i="16"/>
  <c r="I826" i="16"/>
  <c r="G827" i="16"/>
  <c r="I827" i="16"/>
  <c r="G828" i="16"/>
  <c r="I828" i="16"/>
  <c r="G829" i="16"/>
  <c r="I829" i="16"/>
  <c r="G830" i="16"/>
  <c r="I830" i="16"/>
  <c r="G831" i="16"/>
  <c r="I831" i="16"/>
  <c r="G832" i="16"/>
  <c r="I832" i="16"/>
  <c r="G833" i="16"/>
  <c r="I833" i="16"/>
  <c r="G834" i="16"/>
  <c r="I834" i="16"/>
  <c r="G835" i="16"/>
  <c r="I835" i="16"/>
  <c r="G836" i="16"/>
  <c r="I836" i="16"/>
  <c r="G837" i="16"/>
  <c r="I837" i="16"/>
  <c r="G838" i="16"/>
  <c r="I838" i="16"/>
  <c r="G839" i="16"/>
  <c r="I839" i="16"/>
  <c r="G840" i="16"/>
  <c r="I840" i="16"/>
  <c r="G841" i="16"/>
  <c r="I841" i="16"/>
  <c r="G842" i="16"/>
  <c r="I842" i="16"/>
  <c r="G843" i="16"/>
  <c r="I843" i="16"/>
  <c r="G844" i="16"/>
  <c r="I844" i="16"/>
  <c r="G845" i="16"/>
  <c r="I845" i="16"/>
  <c r="G846" i="16"/>
  <c r="I846" i="16"/>
  <c r="G847" i="16"/>
  <c r="I847" i="16"/>
  <c r="G848" i="16"/>
  <c r="I848" i="16"/>
  <c r="G849" i="16"/>
  <c r="I849" i="16"/>
  <c r="G850" i="16"/>
  <c r="I850" i="16"/>
  <c r="G851" i="16"/>
  <c r="I851" i="16"/>
  <c r="G852" i="16"/>
  <c r="I852" i="16"/>
  <c r="G853" i="16"/>
  <c r="I853" i="16"/>
  <c r="G854" i="16"/>
  <c r="I854" i="16"/>
  <c r="G855" i="16"/>
  <c r="I855" i="16"/>
  <c r="G856" i="16"/>
  <c r="I856" i="16"/>
  <c r="G857" i="16"/>
  <c r="I857" i="16"/>
  <c r="G858" i="16"/>
  <c r="I858" i="16"/>
  <c r="G859" i="16"/>
  <c r="I859" i="16"/>
  <c r="G860" i="16"/>
  <c r="I860" i="16"/>
  <c r="G861" i="16"/>
  <c r="I861" i="16"/>
  <c r="G862" i="16"/>
  <c r="I862" i="16"/>
  <c r="G863" i="16"/>
  <c r="I863" i="16"/>
  <c r="G864" i="16"/>
  <c r="I864" i="16"/>
  <c r="G865" i="16"/>
  <c r="I865" i="16"/>
  <c r="G866" i="16"/>
  <c r="I866" i="16"/>
  <c r="G867" i="16"/>
  <c r="I867" i="16"/>
  <c r="G868" i="16"/>
  <c r="I868" i="16"/>
  <c r="G869" i="16"/>
  <c r="I869" i="16"/>
  <c r="G870" i="16"/>
  <c r="I870" i="16"/>
  <c r="G871" i="16"/>
  <c r="I871" i="16"/>
  <c r="G872" i="16"/>
  <c r="I872" i="16"/>
  <c r="G873" i="16"/>
  <c r="I873" i="16"/>
  <c r="G874" i="16"/>
  <c r="I874" i="16"/>
  <c r="G875" i="16"/>
  <c r="I875" i="16"/>
  <c r="G876" i="16"/>
  <c r="I876" i="16"/>
  <c r="G877" i="16"/>
  <c r="I877" i="16"/>
  <c r="G878" i="16"/>
  <c r="I878" i="16"/>
  <c r="G879" i="16"/>
  <c r="I879" i="16"/>
  <c r="G880" i="16"/>
  <c r="I880" i="16"/>
  <c r="G881" i="16"/>
  <c r="I881" i="16"/>
  <c r="G882" i="16"/>
  <c r="I882" i="16"/>
  <c r="G883" i="16"/>
  <c r="I883" i="16"/>
  <c r="G884" i="16"/>
  <c r="I884" i="16"/>
  <c r="G885" i="16"/>
  <c r="I885" i="16"/>
  <c r="G886" i="16"/>
  <c r="I886" i="16"/>
  <c r="G887" i="16"/>
  <c r="I887" i="16"/>
  <c r="G888" i="16"/>
  <c r="I888" i="16"/>
  <c r="G889" i="16"/>
  <c r="I889" i="16"/>
  <c r="G890" i="16"/>
  <c r="I890" i="16"/>
  <c r="G891" i="16"/>
  <c r="I891" i="16"/>
  <c r="G892" i="16"/>
  <c r="I892" i="16"/>
  <c r="G893" i="16"/>
  <c r="I893" i="16"/>
  <c r="G894" i="16"/>
  <c r="I894" i="16"/>
  <c r="G895" i="16"/>
  <c r="I895" i="16"/>
  <c r="G896" i="16"/>
  <c r="I896" i="16"/>
  <c r="G897" i="16"/>
  <c r="I897" i="16"/>
  <c r="G898" i="16"/>
  <c r="I898" i="16"/>
  <c r="G899" i="16"/>
  <c r="I899" i="16"/>
  <c r="G900" i="16"/>
  <c r="I900" i="16"/>
  <c r="G901" i="16"/>
  <c r="I901" i="16"/>
  <c r="G902" i="16"/>
  <c r="I902" i="16"/>
  <c r="G903" i="16"/>
  <c r="I903" i="16"/>
  <c r="G904" i="16"/>
  <c r="I904" i="16"/>
  <c r="G905" i="16"/>
  <c r="I905" i="16"/>
  <c r="G906" i="16"/>
  <c r="I906" i="16"/>
  <c r="G907" i="16"/>
  <c r="I907" i="16"/>
  <c r="G908" i="16"/>
  <c r="I908" i="16"/>
  <c r="G909" i="16"/>
  <c r="I909" i="16"/>
  <c r="G910" i="16"/>
  <c r="I910" i="16"/>
  <c r="G911" i="16"/>
  <c r="I911" i="16"/>
  <c r="G912" i="16"/>
  <c r="I912" i="16"/>
  <c r="G913" i="16"/>
  <c r="I913" i="16"/>
  <c r="G914" i="16"/>
  <c r="I914" i="16"/>
  <c r="G915" i="16"/>
  <c r="I915" i="16"/>
  <c r="G916" i="16"/>
  <c r="I916" i="16"/>
  <c r="G917" i="16"/>
  <c r="I917" i="16"/>
  <c r="G918" i="16"/>
  <c r="I918" i="16"/>
  <c r="G919" i="16"/>
  <c r="I919" i="16"/>
  <c r="G920" i="16"/>
  <c r="I920" i="16"/>
  <c r="G921" i="16"/>
  <c r="I921" i="16"/>
  <c r="G922" i="16"/>
  <c r="I922" i="16"/>
  <c r="G923" i="16"/>
  <c r="I923" i="16"/>
  <c r="G924" i="16"/>
  <c r="I924" i="16"/>
  <c r="G925" i="16"/>
  <c r="I925" i="16"/>
  <c r="G926" i="16"/>
  <c r="I926" i="16"/>
  <c r="G927" i="16"/>
  <c r="I927" i="16"/>
  <c r="G928" i="16"/>
  <c r="I928" i="16"/>
  <c r="G929" i="16"/>
  <c r="I929" i="16"/>
  <c r="G930" i="16"/>
  <c r="I930" i="16"/>
  <c r="G931" i="16"/>
  <c r="I931" i="16"/>
  <c r="G932" i="16"/>
  <c r="I932" i="16"/>
  <c r="G933" i="16"/>
  <c r="I933" i="16"/>
  <c r="G934" i="16"/>
  <c r="I934" i="16"/>
  <c r="G935" i="16"/>
  <c r="I935" i="16"/>
  <c r="G936" i="16"/>
  <c r="I936" i="16"/>
  <c r="G937" i="16"/>
  <c r="I937" i="16"/>
  <c r="G938" i="16"/>
  <c r="I938" i="16"/>
  <c r="G939" i="16"/>
  <c r="I939" i="16"/>
  <c r="G940" i="16"/>
  <c r="I940" i="16"/>
  <c r="G941" i="16"/>
  <c r="I941" i="16"/>
  <c r="G942" i="16"/>
  <c r="I942" i="16"/>
  <c r="G943" i="16"/>
  <c r="I943" i="16"/>
  <c r="G944" i="16"/>
  <c r="I944" i="16"/>
  <c r="G945" i="16"/>
  <c r="I945" i="16"/>
  <c r="G946" i="16"/>
  <c r="I946" i="16"/>
  <c r="G947" i="16"/>
  <c r="I947" i="16"/>
  <c r="G948" i="16"/>
  <c r="I948" i="16"/>
  <c r="G949" i="16"/>
  <c r="I949" i="16"/>
  <c r="G950" i="16"/>
  <c r="I950" i="16"/>
  <c r="G951" i="16"/>
  <c r="I951" i="16"/>
  <c r="G952" i="16"/>
  <c r="I952" i="16"/>
  <c r="G953" i="16"/>
  <c r="I953" i="16"/>
  <c r="G954" i="16"/>
  <c r="I954" i="16"/>
  <c r="G955" i="16"/>
  <c r="I955" i="16"/>
  <c r="G956" i="16"/>
  <c r="I956" i="16"/>
  <c r="G957" i="16"/>
  <c r="I957" i="16"/>
  <c r="G958" i="16"/>
  <c r="I958" i="16"/>
  <c r="G959" i="16"/>
  <c r="I959" i="16"/>
  <c r="G960" i="16"/>
  <c r="I960" i="16"/>
  <c r="G961" i="16"/>
  <c r="I961" i="16"/>
  <c r="G962" i="16"/>
  <c r="I962" i="16"/>
  <c r="G963" i="16"/>
  <c r="I963" i="16"/>
  <c r="G964" i="16"/>
  <c r="I964" i="16"/>
  <c r="G965" i="16"/>
  <c r="I965" i="16"/>
  <c r="G966" i="16"/>
  <c r="I966" i="16"/>
  <c r="G967" i="16"/>
  <c r="I967" i="16"/>
  <c r="G968" i="16"/>
  <c r="I968" i="16"/>
  <c r="G969" i="16"/>
  <c r="I969" i="16"/>
  <c r="G970" i="16"/>
  <c r="I970" i="16"/>
  <c r="G971" i="16"/>
  <c r="I971" i="16"/>
  <c r="G972" i="16"/>
  <c r="I972" i="16"/>
  <c r="G973" i="16"/>
  <c r="I973" i="16"/>
  <c r="G974" i="16"/>
  <c r="I974" i="16"/>
  <c r="G975" i="16"/>
  <c r="I975" i="16"/>
  <c r="G976" i="16"/>
  <c r="I976" i="16"/>
  <c r="G977" i="16"/>
  <c r="I977" i="16"/>
  <c r="G978" i="16"/>
  <c r="I978" i="16"/>
  <c r="G979" i="16"/>
  <c r="I979" i="16"/>
  <c r="G980" i="16"/>
  <c r="I980" i="16"/>
  <c r="G981" i="16"/>
  <c r="I981" i="16"/>
  <c r="G982" i="16"/>
  <c r="I982" i="16"/>
  <c r="G983" i="16"/>
  <c r="I983" i="16"/>
  <c r="G984" i="16"/>
  <c r="I984" i="16"/>
  <c r="G985" i="16"/>
  <c r="I985" i="16"/>
  <c r="G986" i="16"/>
  <c r="I986" i="16"/>
  <c r="G987" i="16"/>
  <c r="I987" i="16"/>
  <c r="G988" i="16"/>
  <c r="I988" i="16"/>
  <c r="G989" i="16"/>
  <c r="I989" i="16"/>
  <c r="G990" i="16"/>
  <c r="I990" i="16"/>
  <c r="G991" i="16"/>
  <c r="I991" i="16"/>
  <c r="G992" i="16"/>
  <c r="I992" i="16"/>
  <c r="G993" i="16"/>
  <c r="I993" i="16"/>
  <c r="G994" i="16"/>
  <c r="I994" i="16"/>
  <c r="G995" i="16"/>
  <c r="I995" i="16"/>
  <c r="G996" i="16"/>
  <c r="I996" i="16"/>
  <c r="G997" i="16"/>
  <c r="I997" i="16"/>
  <c r="G998" i="16"/>
  <c r="I998" i="16"/>
  <c r="G999" i="16"/>
  <c r="I999" i="16"/>
  <c r="G1000" i="16"/>
  <c r="I1000" i="16"/>
  <c r="G1001" i="16"/>
  <c r="I1001" i="16"/>
  <c r="G1002" i="16"/>
  <c r="I1002" i="16"/>
  <c r="G1003" i="16"/>
  <c r="I1003" i="16"/>
  <c r="G1004" i="16"/>
  <c r="I1004" i="16"/>
  <c r="G1005" i="16"/>
  <c r="I1005" i="16"/>
  <c r="G1006" i="16"/>
  <c r="I1006" i="16"/>
  <c r="G1007" i="16"/>
  <c r="I1007" i="16"/>
  <c r="G1008" i="16"/>
  <c r="I1008" i="16"/>
  <c r="G1009" i="16"/>
  <c r="I1009" i="16"/>
  <c r="G1010" i="16"/>
  <c r="I1010" i="16"/>
  <c r="G1011" i="16"/>
  <c r="I1011" i="16"/>
  <c r="G1012" i="16"/>
  <c r="I1012" i="16"/>
  <c r="G1013" i="16"/>
  <c r="I1013" i="16"/>
  <c r="G1014" i="16"/>
  <c r="I1014" i="16"/>
  <c r="G1015" i="16"/>
  <c r="I1015" i="16"/>
  <c r="G1016" i="16"/>
  <c r="I1016" i="16"/>
  <c r="G1017" i="16"/>
  <c r="I1017" i="16"/>
  <c r="G1018" i="16"/>
  <c r="I1018" i="16"/>
  <c r="G1019" i="16"/>
  <c r="I1019" i="16"/>
  <c r="G1020" i="16"/>
  <c r="I1020" i="16"/>
  <c r="G1021" i="16"/>
  <c r="I1021" i="16"/>
  <c r="G1022" i="16"/>
  <c r="I1022" i="16"/>
  <c r="G1023" i="16"/>
  <c r="I1023" i="16"/>
  <c r="G1024" i="16"/>
  <c r="I1024" i="16"/>
  <c r="G1025" i="16"/>
  <c r="I1025" i="16"/>
  <c r="G1026" i="16"/>
  <c r="I1026" i="16"/>
  <c r="G1027" i="16"/>
  <c r="I1027" i="16"/>
  <c r="G1028" i="16"/>
  <c r="I1028" i="16"/>
  <c r="G1029" i="16"/>
  <c r="I1029" i="16"/>
  <c r="G1030" i="16"/>
  <c r="I1030" i="16"/>
  <c r="G1031" i="16"/>
  <c r="I1031" i="16"/>
  <c r="G1032" i="16"/>
  <c r="I1032" i="16"/>
  <c r="G1033" i="16"/>
  <c r="I1033" i="16"/>
  <c r="G1034" i="16"/>
  <c r="I1034" i="16"/>
  <c r="G1035" i="16"/>
  <c r="I1035" i="16"/>
  <c r="G1036" i="16"/>
  <c r="I1036" i="16"/>
  <c r="G1037" i="16"/>
  <c r="I1037" i="16"/>
  <c r="G1038" i="16"/>
  <c r="I1038" i="16"/>
  <c r="G1039" i="16"/>
  <c r="I1039" i="16"/>
  <c r="G1040" i="16"/>
  <c r="I1040" i="16"/>
  <c r="G1041" i="16"/>
  <c r="I1041" i="16"/>
  <c r="G1042" i="16"/>
  <c r="I1042" i="16"/>
  <c r="G1043" i="16"/>
  <c r="I1043" i="16"/>
  <c r="G1044" i="16"/>
  <c r="I1044" i="16"/>
  <c r="G1045" i="16"/>
  <c r="I1045" i="16"/>
  <c r="G1046" i="16"/>
  <c r="I1046" i="16"/>
  <c r="G1047" i="16"/>
  <c r="I1047" i="16"/>
  <c r="G1048" i="16"/>
  <c r="I1048" i="16"/>
  <c r="G1049" i="16"/>
  <c r="I1049" i="16"/>
  <c r="G1050" i="16"/>
  <c r="I1050" i="16"/>
  <c r="M8050" i="4"/>
  <c r="L8050" i="4"/>
  <c r="B8050" i="4"/>
  <c r="I8049" i="4"/>
  <c r="M8048" i="4"/>
  <c r="B8048" i="4"/>
  <c r="H8046" i="4"/>
  <c r="B8049" i="4" s="1"/>
  <c r="M8042" i="4"/>
  <c r="L8042" i="4"/>
  <c r="B8042" i="4"/>
  <c r="I8041" i="4"/>
  <c r="M8040" i="4"/>
  <c r="B8040" i="4"/>
  <c r="H8038" i="4"/>
  <c r="B8041" i="4" s="1"/>
  <c r="M8034" i="4"/>
  <c r="L8034" i="4"/>
  <c r="B8034" i="4"/>
  <c r="M8032" i="4"/>
  <c r="B8032" i="4"/>
  <c r="H8030" i="4"/>
  <c r="B8033" i="4" s="1"/>
  <c r="M8026" i="4"/>
  <c r="L8026" i="4"/>
  <c r="B8026" i="4"/>
  <c r="M8024" i="4"/>
  <c r="B8024" i="4"/>
  <c r="H8022" i="4"/>
  <c r="B8025" i="4" s="1"/>
  <c r="M8018" i="4"/>
  <c r="L8018" i="4"/>
  <c r="B8018" i="4"/>
  <c r="I8017" i="4"/>
  <c r="M8016" i="4"/>
  <c r="B8016" i="4"/>
  <c r="H8014" i="4"/>
  <c r="B8017" i="4" s="1"/>
  <c r="M8010" i="4"/>
  <c r="L8010" i="4"/>
  <c r="B8010" i="4"/>
  <c r="I8009" i="4"/>
  <c r="M8008" i="4"/>
  <c r="B8008" i="4"/>
  <c r="H8006" i="4"/>
  <c r="B8009" i="4" s="1"/>
  <c r="M8002" i="4"/>
  <c r="L8002" i="4"/>
  <c r="B8002" i="4"/>
  <c r="M8000" i="4"/>
  <c r="B8000" i="4"/>
  <c r="H7998" i="4"/>
  <c r="B8001" i="4" s="1"/>
  <c r="M7994" i="4"/>
  <c r="L7994" i="4"/>
  <c r="B7994" i="4"/>
  <c r="I7993" i="4"/>
  <c r="M7992" i="4"/>
  <c r="B7992" i="4"/>
  <c r="H7990" i="4"/>
  <c r="B7993" i="4" s="1"/>
  <c r="M7986" i="4"/>
  <c r="L7986" i="4"/>
  <c r="B7986" i="4"/>
  <c r="J7985" i="4"/>
  <c r="I7985" i="4"/>
  <c r="M7984" i="4"/>
  <c r="B7984" i="4"/>
  <c r="H7982" i="4"/>
  <c r="B7985" i="4" s="1"/>
  <c r="M7978" i="4"/>
  <c r="L7978" i="4"/>
  <c r="B7978" i="4"/>
  <c r="I7977" i="4"/>
  <c r="M7976" i="4"/>
  <c r="B7976" i="4"/>
  <c r="H7974" i="4"/>
  <c r="B7977" i="4" s="1"/>
  <c r="M7970" i="4"/>
  <c r="L7970" i="4"/>
  <c r="B7970" i="4"/>
  <c r="J7969" i="4"/>
  <c r="I7969" i="4"/>
  <c r="M7968" i="4"/>
  <c r="B7968" i="4"/>
  <c r="H7966" i="4"/>
  <c r="B7969" i="4" s="1"/>
  <c r="M7962" i="4"/>
  <c r="L7962" i="4"/>
  <c r="B7962" i="4"/>
  <c r="J7961" i="4"/>
  <c r="I7961" i="4"/>
  <c r="M7960" i="4"/>
  <c r="B7960" i="4"/>
  <c r="H7958" i="4"/>
  <c r="B7961" i="4" s="1"/>
  <c r="M7954" i="4"/>
  <c r="L7954" i="4"/>
  <c r="B7954" i="4"/>
  <c r="K7953" i="4"/>
  <c r="J7953" i="4"/>
  <c r="I7953" i="4"/>
  <c r="H7953" i="4" s="1"/>
  <c r="M7952" i="4"/>
  <c r="B7952" i="4"/>
  <c r="H7950" i="4"/>
  <c r="B7953" i="4" s="1"/>
  <c r="M7946" i="4"/>
  <c r="L7946" i="4"/>
  <c r="B7946" i="4"/>
  <c r="I7945" i="4"/>
  <c r="M7944" i="4"/>
  <c r="B7944" i="4"/>
  <c r="H7942" i="4"/>
  <c r="B7945" i="4" s="1"/>
  <c r="M7938" i="4"/>
  <c r="L7938" i="4"/>
  <c r="B7938" i="4"/>
  <c r="M7936" i="4"/>
  <c r="B7936" i="4"/>
  <c r="H7934" i="4"/>
  <c r="B7937" i="4" s="1"/>
  <c r="M7930" i="4"/>
  <c r="L7930" i="4"/>
  <c r="B7930" i="4"/>
  <c r="M7928" i="4"/>
  <c r="B7928" i="4"/>
  <c r="H7926" i="4"/>
  <c r="B7929" i="4" s="1"/>
  <c r="M7922" i="4"/>
  <c r="L7922" i="4"/>
  <c r="B7922" i="4"/>
  <c r="M7920" i="4"/>
  <c r="B7920" i="4"/>
  <c r="H7918" i="4"/>
  <c r="B7921" i="4" s="1"/>
  <c r="M7914" i="4"/>
  <c r="L7914" i="4"/>
  <c r="B7914" i="4"/>
  <c r="I7913" i="4"/>
  <c r="M7912" i="4"/>
  <c r="B7912" i="4"/>
  <c r="H7910" i="4"/>
  <c r="B7913" i="4" s="1"/>
  <c r="M7906" i="4"/>
  <c r="L7906" i="4"/>
  <c r="B7906" i="4"/>
  <c r="I7905" i="4"/>
  <c r="M7904" i="4"/>
  <c r="B7904" i="4"/>
  <c r="H7902" i="4"/>
  <c r="B7905" i="4" s="1"/>
  <c r="M7898" i="4"/>
  <c r="L7898" i="4"/>
  <c r="B7898" i="4"/>
  <c r="J7897" i="4"/>
  <c r="I7897" i="4"/>
  <c r="M7896" i="4"/>
  <c r="B7896" i="4"/>
  <c r="H7894" i="4"/>
  <c r="B7897" i="4" s="1"/>
  <c r="M7890" i="4"/>
  <c r="L7890" i="4"/>
  <c r="B7890" i="4"/>
  <c r="M7888" i="4"/>
  <c r="B7888" i="4"/>
  <c r="H7886" i="4"/>
  <c r="B7889" i="4" s="1"/>
  <c r="M7882" i="4"/>
  <c r="L7882" i="4"/>
  <c r="B7882" i="4"/>
  <c r="M7880" i="4"/>
  <c r="B7880" i="4"/>
  <c r="H7878" i="4"/>
  <c r="B7881" i="4" s="1"/>
  <c r="M7874" i="4"/>
  <c r="L7874" i="4"/>
  <c r="B7874" i="4"/>
  <c r="J7873" i="4"/>
  <c r="I7873" i="4"/>
  <c r="M7872" i="4"/>
  <c r="B7872" i="4"/>
  <c r="H7870" i="4"/>
  <c r="B7873" i="4" s="1"/>
  <c r="M7866" i="4"/>
  <c r="L7866" i="4"/>
  <c r="B7866" i="4"/>
  <c r="J7865" i="4"/>
  <c r="I7865" i="4"/>
  <c r="M7864" i="4"/>
  <c r="B7864" i="4"/>
  <c r="H7862" i="4"/>
  <c r="B7865" i="4" s="1"/>
  <c r="M7858" i="4"/>
  <c r="L7858" i="4"/>
  <c r="B7858" i="4"/>
  <c r="I7857" i="4"/>
  <c r="B7857" i="4"/>
  <c r="M7856" i="4"/>
  <c r="B7856" i="4"/>
  <c r="H7854" i="4"/>
  <c r="M7857" i="4" s="1"/>
  <c r="M7850" i="4"/>
  <c r="L7850" i="4"/>
  <c r="B7850" i="4"/>
  <c r="I7849" i="4"/>
  <c r="M7848" i="4"/>
  <c r="B7848" i="4"/>
  <c r="H7846" i="4"/>
  <c r="B7849" i="4" s="1"/>
  <c r="M7842" i="4"/>
  <c r="L7842" i="4"/>
  <c r="B7842" i="4"/>
  <c r="J7841" i="4"/>
  <c r="I7841" i="4"/>
  <c r="M7840" i="4"/>
  <c r="B7840" i="4"/>
  <c r="H7838" i="4"/>
  <c r="B7841" i="4" s="1"/>
  <c r="M7834" i="4"/>
  <c r="L7834" i="4"/>
  <c r="B7834" i="4"/>
  <c r="I7833" i="4"/>
  <c r="M7832" i="4"/>
  <c r="B7832" i="4"/>
  <c r="H7830" i="4"/>
  <c r="B7833" i="4" s="1"/>
  <c r="M7826" i="4"/>
  <c r="L7826" i="4"/>
  <c r="B7826" i="4"/>
  <c r="I7825" i="4"/>
  <c r="M7824" i="4"/>
  <c r="B7824" i="4"/>
  <c r="H7822" i="4"/>
  <c r="B7825" i="4" s="1"/>
  <c r="M7818" i="4"/>
  <c r="L7818" i="4"/>
  <c r="B7818" i="4"/>
  <c r="J7817" i="4"/>
  <c r="I7817" i="4"/>
  <c r="M7816" i="4"/>
  <c r="B7816" i="4"/>
  <c r="H7814" i="4"/>
  <c r="B7817" i="4" s="1"/>
  <c r="M7810" i="4"/>
  <c r="L7810" i="4"/>
  <c r="B7810" i="4"/>
  <c r="I7809" i="4"/>
  <c r="M7808" i="4"/>
  <c r="B7808" i="4"/>
  <c r="H7806" i="4"/>
  <c r="B7809" i="4" s="1"/>
  <c r="M7802" i="4"/>
  <c r="L7802" i="4"/>
  <c r="B7802" i="4"/>
  <c r="M7800" i="4"/>
  <c r="B7800" i="4"/>
  <c r="H7798" i="4"/>
  <c r="B7801" i="4" s="1"/>
  <c r="M7794" i="4"/>
  <c r="L7794" i="4"/>
  <c r="B7794" i="4"/>
  <c r="I7793" i="4"/>
  <c r="M7792" i="4"/>
  <c r="B7792" i="4"/>
  <c r="H7790" i="4"/>
  <c r="B7793" i="4" s="1"/>
  <c r="M7786" i="4"/>
  <c r="L7786" i="4"/>
  <c r="B7786" i="4"/>
  <c r="I7785" i="4"/>
  <c r="M7784" i="4"/>
  <c r="B7784" i="4"/>
  <c r="H7782" i="4"/>
  <c r="B7785" i="4" s="1"/>
  <c r="M7778" i="4"/>
  <c r="L7778" i="4"/>
  <c r="B7778" i="4"/>
  <c r="J7777" i="4"/>
  <c r="I7777" i="4"/>
  <c r="M7776" i="4"/>
  <c r="B7776" i="4"/>
  <c r="H7774" i="4"/>
  <c r="B7777" i="4" s="1"/>
  <c r="M7770" i="4"/>
  <c r="L7770" i="4"/>
  <c r="B7770" i="4"/>
  <c r="J7769" i="4"/>
  <c r="I7769" i="4"/>
  <c r="M7768" i="4"/>
  <c r="B7768" i="4"/>
  <c r="H7766" i="4"/>
  <c r="B7769" i="4" s="1"/>
  <c r="M7762" i="4"/>
  <c r="L7762" i="4"/>
  <c r="B7762" i="4"/>
  <c r="I7761" i="4"/>
  <c r="M7760" i="4"/>
  <c r="B7760" i="4"/>
  <c r="H7758" i="4"/>
  <c r="B7761" i="4" s="1"/>
  <c r="M7754" i="4"/>
  <c r="L7754" i="4"/>
  <c r="B7754" i="4"/>
  <c r="J7753" i="4"/>
  <c r="I7753" i="4"/>
  <c r="M7752" i="4"/>
  <c r="B7752" i="4"/>
  <c r="H7750" i="4"/>
  <c r="B7753" i="4" s="1"/>
  <c r="M7746" i="4"/>
  <c r="L7746" i="4"/>
  <c r="B7746" i="4"/>
  <c r="I7745" i="4"/>
  <c r="M7744" i="4"/>
  <c r="B7744" i="4"/>
  <c r="H7742" i="4"/>
  <c r="B7745" i="4" s="1"/>
  <c r="M7738" i="4"/>
  <c r="L7738" i="4"/>
  <c r="B7738" i="4"/>
  <c r="J7737" i="4"/>
  <c r="I7737" i="4"/>
  <c r="M7736" i="4"/>
  <c r="B7736" i="4"/>
  <c r="H7734" i="4"/>
  <c r="B7737" i="4" s="1"/>
  <c r="M7730" i="4"/>
  <c r="L7730" i="4"/>
  <c r="B7730" i="4"/>
  <c r="M7728" i="4"/>
  <c r="B7728" i="4"/>
  <c r="H7726" i="4"/>
  <c r="B7729" i="4" s="1"/>
  <c r="M7722" i="4"/>
  <c r="L7722" i="4"/>
  <c r="B7722" i="4"/>
  <c r="I7721" i="4"/>
  <c r="M7720" i="4"/>
  <c r="B7720" i="4"/>
  <c r="H7718" i="4"/>
  <c r="B7721" i="4" s="1"/>
  <c r="M7714" i="4"/>
  <c r="L7714" i="4"/>
  <c r="B7714" i="4"/>
  <c r="I7713" i="4"/>
  <c r="M7712" i="4"/>
  <c r="B7712" i="4"/>
  <c r="H7710" i="4"/>
  <c r="B7713" i="4" s="1"/>
  <c r="M7706" i="4"/>
  <c r="L7706" i="4"/>
  <c r="B7706" i="4"/>
  <c r="I7705" i="4"/>
  <c r="M7704" i="4"/>
  <c r="B7704" i="4"/>
  <c r="H7702" i="4"/>
  <c r="B7705" i="4" s="1"/>
  <c r="M7698" i="4"/>
  <c r="L7698" i="4"/>
  <c r="B7698" i="4"/>
  <c r="I7697" i="4"/>
  <c r="M7696" i="4"/>
  <c r="B7696" i="4"/>
  <c r="H7694" i="4"/>
  <c r="B7697" i="4" s="1"/>
  <c r="M7690" i="4"/>
  <c r="L7690" i="4"/>
  <c r="B7690" i="4"/>
  <c r="M7688" i="4"/>
  <c r="B7688" i="4"/>
  <c r="H7686" i="4"/>
  <c r="B7689" i="4" s="1"/>
  <c r="M7682" i="4"/>
  <c r="L7682" i="4"/>
  <c r="B7682" i="4"/>
  <c r="M7680" i="4"/>
  <c r="B7680" i="4"/>
  <c r="H7678" i="4"/>
  <c r="B7681" i="4" s="1"/>
  <c r="M7674" i="4"/>
  <c r="L7674" i="4"/>
  <c r="B7674" i="4"/>
  <c r="I7673" i="4"/>
  <c r="M7672" i="4"/>
  <c r="B7672" i="4"/>
  <c r="H7670" i="4"/>
  <c r="B7673" i="4" s="1"/>
  <c r="M7666" i="4"/>
  <c r="L7666" i="4"/>
  <c r="B7666" i="4"/>
  <c r="J7665" i="4"/>
  <c r="I7665" i="4"/>
  <c r="M7664" i="4"/>
  <c r="B7664" i="4"/>
  <c r="H7662" i="4"/>
  <c r="B7665" i="4" s="1"/>
  <c r="M7658" i="4"/>
  <c r="L7658" i="4"/>
  <c r="B7658" i="4"/>
  <c r="M7656" i="4"/>
  <c r="B7656" i="4"/>
  <c r="H7654" i="4"/>
  <c r="B7657" i="4" s="1"/>
  <c r="M7650" i="4"/>
  <c r="L7650" i="4"/>
  <c r="B7650" i="4"/>
  <c r="J7649" i="4"/>
  <c r="I7649" i="4"/>
  <c r="M7648" i="4"/>
  <c r="B7648" i="4"/>
  <c r="H7646" i="4"/>
  <c r="B7649" i="4" s="1"/>
  <c r="M7642" i="4"/>
  <c r="L7642" i="4"/>
  <c r="B7642" i="4"/>
  <c r="I7641" i="4"/>
  <c r="M7640" i="4"/>
  <c r="B7640" i="4"/>
  <c r="H7638" i="4"/>
  <c r="B7641" i="4" s="1"/>
  <c r="M7634" i="4"/>
  <c r="L7634" i="4"/>
  <c r="B7634" i="4"/>
  <c r="I7633" i="4"/>
  <c r="M7632" i="4"/>
  <c r="B7632" i="4"/>
  <c r="H7630" i="4"/>
  <c r="B7633" i="4" s="1"/>
  <c r="M7626" i="4"/>
  <c r="L7626" i="4"/>
  <c r="B7626" i="4"/>
  <c r="M7624" i="4"/>
  <c r="B7624" i="4"/>
  <c r="H7622" i="4"/>
  <c r="K7625" i="4" s="1"/>
  <c r="M7618" i="4"/>
  <c r="L7618" i="4"/>
  <c r="B7618" i="4"/>
  <c r="I7617" i="4"/>
  <c r="M7616" i="4"/>
  <c r="B7616" i="4"/>
  <c r="H7614" i="4"/>
  <c r="B7617" i="4" s="1"/>
  <c r="M7610" i="4"/>
  <c r="L7610" i="4"/>
  <c r="B7610" i="4"/>
  <c r="I7609" i="4"/>
  <c r="M7608" i="4"/>
  <c r="B7608" i="4"/>
  <c r="H7606" i="4"/>
  <c r="B7609" i="4" s="1"/>
  <c r="M7602" i="4"/>
  <c r="L7602" i="4"/>
  <c r="B7602" i="4"/>
  <c r="J7601" i="4"/>
  <c r="I7601" i="4"/>
  <c r="M7600" i="4"/>
  <c r="B7600" i="4"/>
  <c r="H7598" i="4"/>
  <c r="B7601" i="4" s="1"/>
  <c r="M7594" i="4"/>
  <c r="L7594" i="4"/>
  <c r="B7594" i="4"/>
  <c r="J7593" i="4"/>
  <c r="I7593" i="4"/>
  <c r="M7592" i="4"/>
  <c r="B7592" i="4"/>
  <c r="H7590" i="4"/>
  <c r="B7593" i="4" s="1"/>
  <c r="M7586" i="4"/>
  <c r="L7586" i="4"/>
  <c r="B7586" i="4"/>
  <c r="J7585" i="4"/>
  <c r="I7585" i="4"/>
  <c r="M7584" i="4"/>
  <c r="B7584" i="4"/>
  <c r="H7582" i="4"/>
  <c r="B7585" i="4" s="1"/>
  <c r="M7578" i="4"/>
  <c r="L7578" i="4"/>
  <c r="B7578" i="4"/>
  <c r="I7577" i="4"/>
  <c r="M7576" i="4"/>
  <c r="B7576" i="4"/>
  <c r="H7574" i="4"/>
  <c r="B7577" i="4" s="1"/>
  <c r="M7570" i="4"/>
  <c r="L7570" i="4"/>
  <c r="B7570" i="4"/>
  <c r="I7569" i="4"/>
  <c r="M7568" i="4"/>
  <c r="B7568" i="4"/>
  <c r="H7566" i="4"/>
  <c r="B7569" i="4" s="1"/>
  <c r="M7562" i="4"/>
  <c r="L7562" i="4"/>
  <c r="B7562" i="4"/>
  <c r="I7561" i="4"/>
  <c r="M7560" i="4"/>
  <c r="B7560" i="4"/>
  <c r="H7558" i="4"/>
  <c r="B7561" i="4" s="1"/>
  <c r="M7554" i="4"/>
  <c r="L7554" i="4"/>
  <c r="B7554" i="4"/>
  <c r="M7552" i="4"/>
  <c r="B7552" i="4"/>
  <c r="H7550" i="4"/>
  <c r="B7553" i="4" s="1"/>
  <c r="M7546" i="4"/>
  <c r="L7546" i="4"/>
  <c r="B7546" i="4"/>
  <c r="I7545" i="4"/>
  <c r="M7544" i="4"/>
  <c r="B7544" i="4"/>
  <c r="H7542" i="4"/>
  <c r="B7545" i="4" s="1"/>
  <c r="M7538" i="4"/>
  <c r="L7538" i="4"/>
  <c r="B7538" i="4"/>
  <c r="M7536" i="4"/>
  <c r="B7536" i="4"/>
  <c r="H7534" i="4"/>
  <c r="K7537" i="4" s="1"/>
  <c r="M7530" i="4"/>
  <c r="L7530" i="4"/>
  <c r="B7530" i="4"/>
  <c r="M7528" i="4"/>
  <c r="B7528" i="4"/>
  <c r="H7526" i="4"/>
  <c r="B7529" i="4" s="1"/>
  <c r="M7522" i="4"/>
  <c r="L7522" i="4"/>
  <c r="B7522" i="4"/>
  <c r="I7521" i="4"/>
  <c r="M7520" i="4"/>
  <c r="B7520" i="4"/>
  <c r="H7518" i="4"/>
  <c r="B7521" i="4" s="1"/>
  <c r="M7514" i="4"/>
  <c r="L7514" i="4"/>
  <c r="B7514" i="4"/>
  <c r="I7513" i="4"/>
  <c r="M7512" i="4"/>
  <c r="B7512" i="4"/>
  <c r="H7510" i="4"/>
  <c r="B7513" i="4" s="1"/>
  <c r="M7506" i="4"/>
  <c r="L7506" i="4"/>
  <c r="B7506" i="4"/>
  <c r="I7505" i="4"/>
  <c r="M7504" i="4"/>
  <c r="B7504" i="4"/>
  <c r="H7502" i="4"/>
  <c r="B7505" i="4" s="1"/>
  <c r="M7498" i="4"/>
  <c r="L7498" i="4"/>
  <c r="B7498" i="4"/>
  <c r="I7497" i="4"/>
  <c r="M7496" i="4"/>
  <c r="B7496" i="4"/>
  <c r="H7494" i="4"/>
  <c r="B7497" i="4" s="1"/>
  <c r="M7490" i="4"/>
  <c r="L7490" i="4"/>
  <c r="B7490" i="4"/>
  <c r="I7489" i="4"/>
  <c r="M7488" i="4"/>
  <c r="B7488" i="4"/>
  <c r="H7486" i="4"/>
  <c r="B7489" i="4" s="1"/>
  <c r="M7482" i="4"/>
  <c r="L7482" i="4"/>
  <c r="B7482" i="4"/>
  <c r="I7481" i="4"/>
  <c r="M7480" i="4"/>
  <c r="B7480" i="4"/>
  <c r="H7478" i="4"/>
  <c r="B7481" i="4" s="1"/>
  <c r="M7474" i="4"/>
  <c r="L7474" i="4"/>
  <c r="B7474" i="4"/>
  <c r="I7473" i="4"/>
  <c r="M7472" i="4"/>
  <c r="B7472" i="4"/>
  <c r="H7470" i="4"/>
  <c r="B7473" i="4" s="1"/>
  <c r="M7466" i="4"/>
  <c r="L7466" i="4"/>
  <c r="B7466" i="4"/>
  <c r="M7464" i="4"/>
  <c r="B7464" i="4"/>
  <c r="H7462" i="4"/>
  <c r="K7465" i="4" s="1"/>
  <c r="M7458" i="4"/>
  <c r="L7458" i="4"/>
  <c r="B7458" i="4"/>
  <c r="J7457" i="4"/>
  <c r="I7457" i="4"/>
  <c r="M7456" i="4"/>
  <c r="B7456" i="4"/>
  <c r="H7454" i="4"/>
  <c r="B7457" i="4" s="1"/>
  <c r="M7450" i="4"/>
  <c r="L7450" i="4"/>
  <c r="B7450" i="4"/>
  <c r="I7449" i="4"/>
  <c r="M7448" i="4"/>
  <c r="B7448" i="4"/>
  <c r="H7446" i="4"/>
  <c r="B7449" i="4" s="1"/>
  <c r="M7442" i="4"/>
  <c r="L7442" i="4"/>
  <c r="B7442" i="4"/>
  <c r="I7441" i="4"/>
  <c r="M7440" i="4"/>
  <c r="B7440" i="4"/>
  <c r="H7438" i="4"/>
  <c r="B7441" i="4" s="1"/>
  <c r="M7434" i="4"/>
  <c r="L7434" i="4"/>
  <c r="B7434" i="4"/>
  <c r="I7433" i="4"/>
  <c r="M7432" i="4"/>
  <c r="B7432" i="4"/>
  <c r="H7430" i="4"/>
  <c r="B7433" i="4" s="1"/>
  <c r="M7426" i="4"/>
  <c r="L7426" i="4"/>
  <c r="B7426" i="4"/>
  <c r="I7425" i="4"/>
  <c r="M7424" i="4"/>
  <c r="B7424" i="4"/>
  <c r="H7422" i="4"/>
  <c r="B7425" i="4" s="1"/>
  <c r="M7418" i="4"/>
  <c r="L7418" i="4"/>
  <c r="B7418" i="4"/>
  <c r="I7417" i="4"/>
  <c r="M7416" i="4"/>
  <c r="B7416" i="4"/>
  <c r="H7414" i="4"/>
  <c r="B7417" i="4" s="1"/>
  <c r="M7410" i="4"/>
  <c r="L7410" i="4"/>
  <c r="B7410" i="4"/>
  <c r="M7408" i="4"/>
  <c r="B7408" i="4"/>
  <c r="H7406" i="4"/>
  <c r="B7409" i="4" s="1"/>
  <c r="M7402" i="4"/>
  <c r="L7402" i="4"/>
  <c r="B7402" i="4"/>
  <c r="I7401" i="4"/>
  <c r="M7400" i="4"/>
  <c r="B7400" i="4"/>
  <c r="H7398" i="4"/>
  <c r="B7401" i="4" s="1"/>
  <c r="M7394" i="4"/>
  <c r="L7394" i="4"/>
  <c r="B7394" i="4"/>
  <c r="M7392" i="4"/>
  <c r="B7392" i="4"/>
  <c r="H7390" i="4"/>
  <c r="B7393" i="4" s="1"/>
  <c r="M7386" i="4"/>
  <c r="L7386" i="4"/>
  <c r="B7386" i="4"/>
  <c r="J7385" i="4"/>
  <c r="I7385" i="4"/>
  <c r="M7384" i="4"/>
  <c r="B7384" i="4"/>
  <c r="H7382" i="4"/>
  <c r="B7385" i="4" s="1"/>
  <c r="M7378" i="4"/>
  <c r="L7378" i="4"/>
  <c r="B7378" i="4"/>
  <c r="M7376" i="4"/>
  <c r="B7376" i="4"/>
  <c r="H7374" i="4"/>
  <c r="B7377" i="4" s="1"/>
  <c r="M7370" i="4"/>
  <c r="L7370" i="4"/>
  <c r="B7370" i="4"/>
  <c r="I7369" i="4"/>
  <c r="M7368" i="4"/>
  <c r="B7368" i="4"/>
  <c r="H7366" i="4"/>
  <c r="B7369" i="4" s="1"/>
  <c r="M7362" i="4"/>
  <c r="L7362" i="4"/>
  <c r="B7362" i="4"/>
  <c r="M7360" i="4"/>
  <c r="B7360" i="4"/>
  <c r="H7358" i="4"/>
  <c r="B7361" i="4" s="1"/>
  <c r="M7354" i="4"/>
  <c r="L7354" i="4"/>
  <c r="B7354" i="4"/>
  <c r="J7353" i="4"/>
  <c r="I7353" i="4"/>
  <c r="M7352" i="4"/>
  <c r="B7352" i="4"/>
  <c r="H7350" i="4"/>
  <c r="B7353" i="4" s="1"/>
  <c r="M7346" i="4"/>
  <c r="L7346" i="4"/>
  <c r="B7346" i="4"/>
  <c r="M7344" i="4"/>
  <c r="B7344" i="4"/>
  <c r="H7342" i="4"/>
  <c r="B7345" i="4" s="1"/>
  <c r="M7338" i="4"/>
  <c r="L7338" i="4"/>
  <c r="B7338" i="4"/>
  <c r="M7336" i="4"/>
  <c r="B7336" i="4"/>
  <c r="H7334" i="4"/>
  <c r="K7337" i="4" s="1"/>
  <c r="M7330" i="4"/>
  <c r="L7330" i="4"/>
  <c r="B7330" i="4"/>
  <c r="I7329" i="4"/>
  <c r="M7328" i="4"/>
  <c r="B7328" i="4"/>
  <c r="H7326" i="4"/>
  <c r="B7329" i="4" s="1"/>
  <c r="M7322" i="4"/>
  <c r="L7322" i="4"/>
  <c r="B7322" i="4"/>
  <c r="M7320" i="4"/>
  <c r="B7320" i="4"/>
  <c r="H7318" i="4"/>
  <c r="B7321" i="4" s="1"/>
  <c r="M7314" i="4"/>
  <c r="L7314" i="4"/>
  <c r="B7314" i="4"/>
  <c r="I7313" i="4"/>
  <c r="M7312" i="4"/>
  <c r="B7312" i="4"/>
  <c r="H7310" i="4"/>
  <c r="B7313" i="4" s="1"/>
  <c r="M7306" i="4"/>
  <c r="L7306" i="4"/>
  <c r="B7306" i="4"/>
  <c r="J7305" i="4"/>
  <c r="I7305" i="4"/>
  <c r="B7305" i="4"/>
  <c r="M7304" i="4"/>
  <c r="B7304" i="4"/>
  <c r="H7302" i="4"/>
  <c r="M7305" i="4" s="1"/>
  <c r="M7298" i="4"/>
  <c r="L7298" i="4"/>
  <c r="B7298" i="4"/>
  <c r="M7296" i="4"/>
  <c r="B7296" i="4"/>
  <c r="H7294" i="4"/>
  <c r="B7297" i="4" s="1"/>
  <c r="M7290" i="4"/>
  <c r="L7290" i="4"/>
  <c r="B7290" i="4"/>
  <c r="M7288" i="4"/>
  <c r="B7288" i="4"/>
  <c r="H7286" i="4"/>
  <c r="B7289" i="4" s="1"/>
  <c r="M7282" i="4"/>
  <c r="L7282" i="4"/>
  <c r="B7282" i="4"/>
  <c r="I7281" i="4"/>
  <c r="M7280" i="4"/>
  <c r="B7280" i="4"/>
  <c r="H7278" i="4"/>
  <c r="B7281" i="4" s="1"/>
  <c r="M7274" i="4"/>
  <c r="L7274" i="4"/>
  <c r="B7274" i="4"/>
  <c r="M7272" i="4"/>
  <c r="B7272" i="4"/>
  <c r="H7270" i="4"/>
  <c r="B7273" i="4" s="1"/>
  <c r="M7266" i="4"/>
  <c r="L7266" i="4"/>
  <c r="B7266" i="4"/>
  <c r="I7265" i="4"/>
  <c r="M7264" i="4"/>
  <c r="B7264" i="4"/>
  <c r="H7262" i="4"/>
  <c r="B7265" i="4" s="1"/>
  <c r="M7258" i="4"/>
  <c r="L7258" i="4"/>
  <c r="B7258" i="4"/>
  <c r="J7257" i="4"/>
  <c r="I7257" i="4"/>
  <c r="M7256" i="4"/>
  <c r="B7256" i="4"/>
  <c r="H7254" i="4"/>
  <c r="B7257" i="4" s="1"/>
  <c r="M7250" i="4"/>
  <c r="L7250" i="4"/>
  <c r="B7250" i="4"/>
  <c r="J7249" i="4"/>
  <c r="I7249" i="4"/>
  <c r="M7248" i="4"/>
  <c r="B7248" i="4"/>
  <c r="H7246" i="4"/>
  <c r="B7249" i="4" s="1"/>
  <c r="M7242" i="4"/>
  <c r="L7242" i="4"/>
  <c r="B7242" i="4"/>
  <c r="M7240" i="4"/>
  <c r="B7240" i="4"/>
  <c r="H7238" i="4"/>
  <c r="B7241" i="4" s="1"/>
  <c r="M7234" i="4"/>
  <c r="L7234" i="4"/>
  <c r="B7234" i="4"/>
  <c r="I7233" i="4"/>
  <c r="M7232" i="4"/>
  <c r="B7232" i="4"/>
  <c r="H7230" i="4"/>
  <c r="B7233" i="4" s="1"/>
  <c r="M7226" i="4"/>
  <c r="L7226" i="4"/>
  <c r="B7226" i="4"/>
  <c r="I7225" i="4"/>
  <c r="M7224" i="4"/>
  <c r="B7224" i="4"/>
  <c r="H7222" i="4"/>
  <c r="B7225" i="4" s="1"/>
  <c r="M7218" i="4"/>
  <c r="L7218" i="4"/>
  <c r="B7218" i="4"/>
  <c r="J7217" i="4"/>
  <c r="I7217" i="4"/>
  <c r="M7216" i="4"/>
  <c r="B7216" i="4"/>
  <c r="H7214" i="4"/>
  <c r="B7217" i="4" s="1"/>
  <c r="M7210" i="4"/>
  <c r="L7210" i="4"/>
  <c r="B7210" i="4"/>
  <c r="M7208" i="4"/>
  <c r="B7208" i="4"/>
  <c r="H7206" i="4"/>
  <c r="B7209" i="4" s="1"/>
  <c r="M7202" i="4"/>
  <c r="L7202" i="4"/>
  <c r="B7202" i="4"/>
  <c r="I7201" i="4"/>
  <c r="M7200" i="4"/>
  <c r="B7200" i="4"/>
  <c r="H7198" i="4"/>
  <c r="B7201" i="4" s="1"/>
  <c r="M7194" i="4"/>
  <c r="L7194" i="4"/>
  <c r="B7194" i="4"/>
  <c r="J7193" i="4"/>
  <c r="I7193" i="4"/>
  <c r="M7192" i="4"/>
  <c r="B7192" i="4"/>
  <c r="H7190" i="4"/>
  <c r="B7193" i="4" s="1"/>
  <c r="M7186" i="4"/>
  <c r="L7186" i="4"/>
  <c r="B7186" i="4"/>
  <c r="M7184" i="4"/>
  <c r="B7184" i="4"/>
  <c r="H7182" i="4"/>
  <c r="B7185" i="4" s="1"/>
  <c r="M7178" i="4"/>
  <c r="L7178" i="4"/>
  <c r="B7178" i="4"/>
  <c r="M7176" i="4"/>
  <c r="B7176" i="4"/>
  <c r="H7174" i="4"/>
  <c r="B7177" i="4" s="1"/>
  <c r="M7170" i="4"/>
  <c r="L7170" i="4"/>
  <c r="B7170" i="4"/>
  <c r="M7168" i="4"/>
  <c r="B7168" i="4"/>
  <c r="H7166" i="4"/>
  <c r="B7169" i="4" s="1"/>
  <c r="M7162" i="4"/>
  <c r="L7162" i="4"/>
  <c r="B7162" i="4"/>
  <c r="M7160" i="4"/>
  <c r="B7160" i="4"/>
  <c r="H7158" i="4"/>
  <c r="B7161" i="4" s="1"/>
  <c r="M7154" i="4"/>
  <c r="L7154" i="4"/>
  <c r="B7154" i="4"/>
  <c r="I7153" i="4"/>
  <c r="M7152" i="4"/>
  <c r="B7152" i="4"/>
  <c r="H7150" i="4"/>
  <c r="B7153" i="4" s="1"/>
  <c r="M7146" i="4"/>
  <c r="L7146" i="4"/>
  <c r="B7146" i="4"/>
  <c r="J7145" i="4"/>
  <c r="I7145" i="4"/>
  <c r="M7144" i="4"/>
  <c r="B7144" i="4"/>
  <c r="H7142" i="4"/>
  <c r="B7145" i="4" s="1"/>
  <c r="M7138" i="4"/>
  <c r="L7138" i="4"/>
  <c r="B7138" i="4"/>
  <c r="J7137" i="4"/>
  <c r="I7137" i="4"/>
  <c r="B7137" i="4"/>
  <c r="M7136" i="4"/>
  <c r="B7136" i="4"/>
  <c r="H7134" i="4"/>
  <c r="M7137" i="4" s="1"/>
  <c r="M7130" i="4"/>
  <c r="L7130" i="4"/>
  <c r="B7130" i="4"/>
  <c r="M7128" i="4"/>
  <c r="B7128" i="4"/>
  <c r="H7126" i="4"/>
  <c r="B7129" i="4" s="1"/>
  <c r="M7122" i="4"/>
  <c r="L7122" i="4"/>
  <c r="B7122" i="4"/>
  <c r="M7120" i="4"/>
  <c r="B7120" i="4"/>
  <c r="H7118" i="4"/>
  <c r="B7121" i="4" s="1"/>
  <c r="M7114" i="4"/>
  <c r="L7114" i="4"/>
  <c r="B7114" i="4"/>
  <c r="I7113" i="4"/>
  <c r="M7112" i="4"/>
  <c r="B7112" i="4"/>
  <c r="H7110" i="4"/>
  <c r="B7113" i="4" s="1"/>
  <c r="M7106" i="4"/>
  <c r="L7106" i="4"/>
  <c r="B7106" i="4"/>
  <c r="I7105" i="4"/>
  <c r="M7104" i="4"/>
  <c r="B7104" i="4"/>
  <c r="H7102" i="4"/>
  <c r="B7105" i="4" s="1"/>
  <c r="M7098" i="4"/>
  <c r="L7098" i="4"/>
  <c r="B7098" i="4"/>
  <c r="I7097" i="4"/>
  <c r="M7096" i="4"/>
  <c r="B7096" i="4"/>
  <c r="H7094" i="4"/>
  <c r="B7097" i="4" s="1"/>
  <c r="M7090" i="4"/>
  <c r="L7090" i="4"/>
  <c r="B7090" i="4"/>
  <c r="M7088" i="4"/>
  <c r="B7088" i="4"/>
  <c r="H7086" i="4"/>
  <c r="B7089" i="4" s="1"/>
  <c r="M7082" i="4"/>
  <c r="L7082" i="4"/>
  <c r="B7082" i="4"/>
  <c r="J7081" i="4"/>
  <c r="I7081" i="4"/>
  <c r="M7080" i="4"/>
  <c r="B7080" i="4"/>
  <c r="H7078" i="4"/>
  <c r="B7081" i="4" s="1"/>
  <c r="M7074" i="4"/>
  <c r="L7074" i="4"/>
  <c r="B7074" i="4"/>
  <c r="I7073" i="4"/>
  <c r="M7072" i="4"/>
  <c r="B7072" i="4"/>
  <c r="H7070" i="4"/>
  <c r="B7073" i="4" s="1"/>
  <c r="M7066" i="4"/>
  <c r="L7066" i="4"/>
  <c r="B7066" i="4"/>
  <c r="I7065" i="4"/>
  <c r="M7064" i="4"/>
  <c r="B7064" i="4"/>
  <c r="H7062" i="4"/>
  <c r="B7065" i="4" s="1"/>
  <c r="M7058" i="4"/>
  <c r="L7058" i="4"/>
  <c r="B7058" i="4"/>
  <c r="I7057" i="4"/>
  <c r="M7056" i="4"/>
  <c r="B7056" i="4"/>
  <c r="H7054" i="4"/>
  <c r="B7057" i="4" s="1"/>
  <c r="M7050" i="4"/>
  <c r="L7050" i="4"/>
  <c r="B7050" i="4"/>
  <c r="J7049" i="4"/>
  <c r="I7049" i="4"/>
  <c r="M7048" i="4"/>
  <c r="B7048" i="4"/>
  <c r="H7046" i="4"/>
  <c r="B7049" i="4" s="1"/>
  <c r="M7042" i="4"/>
  <c r="L7042" i="4"/>
  <c r="B7042" i="4"/>
  <c r="I7041" i="4"/>
  <c r="M7040" i="4"/>
  <c r="B7040" i="4"/>
  <c r="H7038" i="4"/>
  <c r="B7041" i="4" s="1"/>
  <c r="M7034" i="4"/>
  <c r="L7034" i="4"/>
  <c r="B7034" i="4"/>
  <c r="M7032" i="4"/>
  <c r="B7032" i="4"/>
  <c r="H7030" i="4"/>
  <c r="B7033" i="4" s="1"/>
  <c r="M7026" i="4"/>
  <c r="L7026" i="4"/>
  <c r="B7026" i="4"/>
  <c r="M7024" i="4"/>
  <c r="B7024" i="4"/>
  <c r="H7022" i="4"/>
  <c r="B7025" i="4" s="1"/>
  <c r="M7018" i="4"/>
  <c r="L7018" i="4"/>
  <c r="B7018" i="4"/>
  <c r="I7017" i="4"/>
  <c r="M7016" i="4"/>
  <c r="B7016" i="4"/>
  <c r="H7014" i="4"/>
  <c r="B7017" i="4" s="1"/>
  <c r="M7010" i="4"/>
  <c r="L7010" i="4"/>
  <c r="B7010" i="4"/>
  <c r="M7008" i="4"/>
  <c r="B7008" i="4"/>
  <c r="H7006" i="4"/>
  <c r="K7009" i="4" s="1"/>
  <c r="M7002" i="4"/>
  <c r="L7002" i="4"/>
  <c r="B7002" i="4"/>
  <c r="I7001" i="4"/>
  <c r="M7000" i="4"/>
  <c r="B7000" i="4"/>
  <c r="H6998" i="4"/>
  <c r="B7001" i="4" s="1"/>
  <c r="M6994" i="4"/>
  <c r="L6994" i="4"/>
  <c r="B6994" i="4"/>
  <c r="I6993" i="4"/>
  <c r="M6992" i="4"/>
  <c r="B6992" i="4"/>
  <c r="H6990" i="4"/>
  <c r="B6993" i="4" s="1"/>
  <c r="M6986" i="4"/>
  <c r="L6986" i="4"/>
  <c r="B6986" i="4"/>
  <c r="J6985" i="4"/>
  <c r="I6985" i="4"/>
  <c r="M6984" i="4"/>
  <c r="B6984" i="4"/>
  <c r="H6982" i="4"/>
  <c r="B6985" i="4" s="1"/>
  <c r="M6978" i="4"/>
  <c r="L6978" i="4"/>
  <c r="B6978" i="4"/>
  <c r="M6976" i="4"/>
  <c r="B6976" i="4"/>
  <c r="H6974" i="4"/>
  <c r="B6977" i="4" s="1"/>
  <c r="M6970" i="4"/>
  <c r="L6970" i="4"/>
  <c r="B6970" i="4"/>
  <c r="J6969" i="4"/>
  <c r="I6969" i="4"/>
  <c r="M6968" i="4"/>
  <c r="B6968" i="4"/>
  <c r="H6966" i="4"/>
  <c r="B6969" i="4" s="1"/>
  <c r="M6962" i="4"/>
  <c r="L6962" i="4"/>
  <c r="B6962" i="4"/>
  <c r="I6961" i="4"/>
  <c r="M6960" i="4"/>
  <c r="B6960" i="4"/>
  <c r="H6958" i="4"/>
  <c r="B6961" i="4" s="1"/>
  <c r="M6954" i="4"/>
  <c r="L6954" i="4"/>
  <c r="B6954" i="4"/>
  <c r="J6953" i="4"/>
  <c r="I6953" i="4"/>
  <c r="M6952" i="4"/>
  <c r="B6952" i="4"/>
  <c r="H6950" i="4"/>
  <c r="B6953" i="4" s="1"/>
  <c r="M6946" i="4"/>
  <c r="L6946" i="4"/>
  <c r="B6946" i="4"/>
  <c r="M6944" i="4"/>
  <c r="B6944" i="4"/>
  <c r="H6942" i="4"/>
  <c r="B6945" i="4" s="1"/>
  <c r="M6938" i="4"/>
  <c r="L6938" i="4"/>
  <c r="B6938" i="4"/>
  <c r="J6937" i="4"/>
  <c r="I6937" i="4"/>
  <c r="M6936" i="4"/>
  <c r="B6936" i="4"/>
  <c r="H6934" i="4"/>
  <c r="B6937" i="4" s="1"/>
  <c r="M6930" i="4"/>
  <c r="L6930" i="4"/>
  <c r="B6930" i="4"/>
  <c r="M6928" i="4"/>
  <c r="B6928" i="4"/>
  <c r="H6926" i="4"/>
  <c r="B6929" i="4" s="1"/>
  <c r="M6922" i="4"/>
  <c r="L6922" i="4"/>
  <c r="B6922" i="4"/>
  <c r="J6921" i="4"/>
  <c r="I6921" i="4"/>
  <c r="M6920" i="4"/>
  <c r="B6920" i="4"/>
  <c r="H6918" i="4"/>
  <c r="B6921" i="4" s="1"/>
  <c r="M6914" i="4"/>
  <c r="L6914" i="4"/>
  <c r="B6914" i="4"/>
  <c r="J6913" i="4"/>
  <c r="I6913" i="4"/>
  <c r="M6912" i="4"/>
  <c r="B6912" i="4"/>
  <c r="H6910" i="4"/>
  <c r="B6913" i="4" s="1"/>
  <c r="M6906" i="4"/>
  <c r="L6906" i="4"/>
  <c r="B6906" i="4"/>
  <c r="M6904" i="4"/>
  <c r="B6904" i="4"/>
  <c r="H6902" i="4"/>
  <c r="B6905" i="4" s="1"/>
  <c r="M6898" i="4"/>
  <c r="L6898" i="4"/>
  <c r="B6898" i="4"/>
  <c r="M6896" i="4"/>
  <c r="B6896" i="4"/>
  <c r="H6894" i="4"/>
  <c r="B6897" i="4" s="1"/>
  <c r="M6890" i="4"/>
  <c r="L6890" i="4"/>
  <c r="B6890" i="4"/>
  <c r="I6889" i="4"/>
  <c r="M6888" i="4"/>
  <c r="B6888" i="4"/>
  <c r="H6886" i="4"/>
  <c r="B6889" i="4" s="1"/>
  <c r="M6882" i="4"/>
  <c r="L6882" i="4"/>
  <c r="B6882" i="4"/>
  <c r="M6880" i="4"/>
  <c r="B6880" i="4"/>
  <c r="H6878" i="4"/>
  <c r="B6881" i="4" s="1"/>
  <c r="M6874" i="4"/>
  <c r="L6874" i="4"/>
  <c r="B6874" i="4"/>
  <c r="J6873" i="4"/>
  <c r="I6873" i="4"/>
  <c r="M6872" i="4"/>
  <c r="B6872" i="4"/>
  <c r="H6870" i="4"/>
  <c r="B6873" i="4" s="1"/>
  <c r="M6866" i="4"/>
  <c r="L6866" i="4"/>
  <c r="B6866" i="4"/>
  <c r="I6865" i="4"/>
  <c r="M6864" i="4"/>
  <c r="B6864" i="4"/>
  <c r="H6862" i="4"/>
  <c r="B6865" i="4" s="1"/>
  <c r="M6858" i="4"/>
  <c r="L6858" i="4"/>
  <c r="B6858" i="4"/>
  <c r="M6856" i="4"/>
  <c r="B6856" i="4"/>
  <c r="H6854" i="4"/>
  <c r="B6857" i="4" s="1"/>
  <c r="M6850" i="4"/>
  <c r="L6850" i="4"/>
  <c r="B6850" i="4"/>
  <c r="M6848" i="4"/>
  <c r="B6848" i="4"/>
  <c r="H6846" i="4"/>
  <c r="B6849" i="4" s="1"/>
  <c r="M6842" i="4"/>
  <c r="L6842" i="4"/>
  <c r="B6842" i="4"/>
  <c r="M6840" i="4"/>
  <c r="B6840" i="4"/>
  <c r="H6838" i="4"/>
  <c r="B6841" i="4" s="1"/>
  <c r="M6834" i="4"/>
  <c r="L6834" i="4"/>
  <c r="B6834" i="4"/>
  <c r="I6833" i="4"/>
  <c r="M6832" i="4"/>
  <c r="B6832" i="4"/>
  <c r="H6830" i="4"/>
  <c r="B6833" i="4" s="1"/>
  <c r="M6826" i="4"/>
  <c r="L6826" i="4"/>
  <c r="B6826" i="4"/>
  <c r="J6825" i="4"/>
  <c r="I6825" i="4"/>
  <c r="M6824" i="4"/>
  <c r="B6824" i="4"/>
  <c r="H6822" i="4"/>
  <c r="B6825" i="4" s="1"/>
  <c r="M6818" i="4"/>
  <c r="L6818" i="4"/>
  <c r="B6818" i="4"/>
  <c r="M6816" i="4"/>
  <c r="B6816" i="4"/>
  <c r="H6814" i="4"/>
  <c r="B6817" i="4" s="1"/>
  <c r="M6810" i="4"/>
  <c r="L6810" i="4"/>
  <c r="B6810" i="4"/>
  <c r="I6809" i="4"/>
  <c r="M6808" i="4"/>
  <c r="B6808" i="4"/>
  <c r="H6806" i="4"/>
  <c r="B6809" i="4" s="1"/>
  <c r="M6802" i="4"/>
  <c r="L6802" i="4"/>
  <c r="B6802" i="4"/>
  <c r="I6801" i="4"/>
  <c r="M6800" i="4"/>
  <c r="B6800" i="4"/>
  <c r="H6798" i="4"/>
  <c r="B6801" i="4" s="1"/>
  <c r="M6794" i="4"/>
  <c r="L6794" i="4"/>
  <c r="B6794" i="4"/>
  <c r="I6793" i="4"/>
  <c r="M6792" i="4"/>
  <c r="B6792" i="4"/>
  <c r="H6790" i="4"/>
  <c r="B6793" i="4" s="1"/>
  <c r="M6786" i="4"/>
  <c r="L6786" i="4"/>
  <c r="B6786" i="4"/>
  <c r="M6784" i="4"/>
  <c r="B6784" i="4"/>
  <c r="H6782" i="4"/>
  <c r="B6785" i="4" s="1"/>
  <c r="M6778" i="4"/>
  <c r="L6778" i="4"/>
  <c r="B6778" i="4"/>
  <c r="M6776" i="4"/>
  <c r="B6776" i="4"/>
  <c r="H6774" i="4"/>
  <c r="B6777" i="4" s="1"/>
  <c r="M6770" i="4"/>
  <c r="L6770" i="4"/>
  <c r="B6770" i="4"/>
  <c r="M6768" i="4"/>
  <c r="B6768" i="4"/>
  <c r="H6766" i="4"/>
  <c r="B6769" i="4" s="1"/>
  <c r="M6762" i="4"/>
  <c r="L6762" i="4"/>
  <c r="B6762" i="4"/>
  <c r="M6760" i="4"/>
  <c r="B6760" i="4"/>
  <c r="H6758" i="4"/>
  <c r="B6761" i="4" s="1"/>
  <c r="M6754" i="4"/>
  <c r="L6754" i="4"/>
  <c r="B6754" i="4"/>
  <c r="J6753" i="4"/>
  <c r="I6753" i="4"/>
  <c r="M6752" i="4"/>
  <c r="B6752" i="4"/>
  <c r="H6750" i="4"/>
  <c r="B6753" i="4" s="1"/>
  <c r="M6746" i="4"/>
  <c r="L6746" i="4"/>
  <c r="B6746" i="4"/>
  <c r="I6745" i="4"/>
  <c r="M6744" i="4"/>
  <c r="B6744" i="4"/>
  <c r="H6742" i="4"/>
  <c r="B6745" i="4" s="1"/>
  <c r="M6738" i="4"/>
  <c r="L6738" i="4"/>
  <c r="B6738" i="4"/>
  <c r="I6737" i="4"/>
  <c r="M6736" i="4"/>
  <c r="B6736" i="4"/>
  <c r="H6734" i="4"/>
  <c r="B6737" i="4" s="1"/>
  <c r="M6730" i="4"/>
  <c r="L6730" i="4"/>
  <c r="B6730" i="4"/>
  <c r="I6729" i="4"/>
  <c r="M6728" i="4"/>
  <c r="B6728" i="4"/>
  <c r="H6726" i="4"/>
  <c r="B6729" i="4" s="1"/>
  <c r="M6722" i="4"/>
  <c r="L6722" i="4"/>
  <c r="B6722" i="4"/>
  <c r="I6721" i="4"/>
  <c r="M6720" i="4"/>
  <c r="B6720" i="4"/>
  <c r="H6718" i="4"/>
  <c r="B6721" i="4" s="1"/>
  <c r="M6714" i="4"/>
  <c r="L6714" i="4"/>
  <c r="B6714" i="4"/>
  <c r="I6713" i="4"/>
  <c r="M6712" i="4"/>
  <c r="B6712" i="4"/>
  <c r="H6710" i="4"/>
  <c r="B6713" i="4" s="1"/>
  <c r="M6706" i="4"/>
  <c r="L6706" i="4"/>
  <c r="B6706" i="4"/>
  <c r="I6705" i="4"/>
  <c r="M6704" i="4"/>
  <c r="B6704" i="4"/>
  <c r="H6702" i="4"/>
  <c r="B6705" i="4" s="1"/>
  <c r="M6698" i="4"/>
  <c r="L6698" i="4"/>
  <c r="B6698" i="4"/>
  <c r="M6696" i="4"/>
  <c r="B6696" i="4"/>
  <c r="H6694" i="4"/>
  <c r="B6697" i="4" s="1"/>
  <c r="M6690" i="4"/>
  <c r="L6690" i="4"/>
  <c r="B6690" i="4"/>
  <c r="M6688" i="4"/>
  <c r="B6688" i="4"/>
  <c r="H6686" i="4"/>
  <c r="B6689" i="4" s="1"/>
  <c r="M6682" i="4"/>
  <c r="L6682" i="4"/>
  <c r="B6682" i="4"/>
  <c r="M6681" i="4"/>
  <c r="J6681" i="4"/>
  <c r="I6681" i="4"/>
  <c r="H6681" i="4" s="1"/>
  <c r="B6681" i="4"/>
  <c r="M6680" i="4"/>
  <c r="B6680" i="4"/>
  <c r="H6678" i="4"/>
  <c r="K6681" i="4" s="1"/>
  <c r="M6674" i="4"/>
  <c r="L6674" i="4"/>
  <c r="B6674" i="4"/>
  <c r="J6673" i="4"/>
  <c r="I6673" i="4"/>
  <c r="M6672" i="4"/>
  <c r="B6672" i="4"/>
  <c r="H6670" i="4"/>
  <c r="B6673" i="4" s="1"/>
  <c r="M6666" i="4"/>
  <c r="L6666" i="4"/>
  <c r="B6666" i="4"/>
  <c r="M6664" i="4"/>
  <c r="B6664" i="4"/>
  <c r="H6662" i="4"/>
  <c r="B6665" i="4" s="1"/>
  <c r="M6658" i="4"/>
  <c r="L6658" i="4"/>
  <c r="B6658" i="4"/>
  <c r="M6656" i="4"/>
  <c r="B6656" i="4"/>
  <c r="H6654" i="4"/>
  <c r="B6657" i="4" s="1"/>
  <c r="M6650" i="4"/>
  <c r="L6650" i="4"/>
  <c r="B6650" i="4"/>
  <c r="I6649" i="4"/>
  <c r="M6648" i="4"/>
  <c r="B6648" i="4"/>
  <c r="H6646" i="4"/>
  <c r="B6649" i="4" s="1"/>
  <c r="M6642" i="4"/>
  <c r="L6642" i="4"/>
  <c r="B6642" i="4"/>
  <c r="J6641" i="4"/>
  <c r="I6641" i="4"/>
  <c r="M6640" i="4"/>
  <c r="B6640" i="4"/>
  <c r="H6638" i="4"/>
  <c r="B6641" i="4" s="1"/>
  <c r="M6634" i="4"/>
  <c r="L6634" i="4"/>
  <c r="B6634" i="4"/>
  <c r="I6633" i="4"/>
  <c r="M6632" i="4"/>
  <c r="B6632" i="4"/>
  <c r="H6630" i="4"/>
  <c r="B6633" i="4" s="1"/>
  <c r="M6626" i="4"/>
  <c r="L6626" i="4"/>
  <c r="B6626" i="4"/>
  <c r="M6624" i="4"/>
  <c r="B6624" i="4"/>
  <c r="H6622" i="4"/>
  <c r="B6625" i="4" s="1"/>
  <c r="M6618" i="4"/>
  <c r="L6618" i="4"/>
  <c r="B6618" i="4"/>
  <c r="M6616" i="4"/>
  <c r="B6616" i="4"/>
  <c r="H6614" i="4"/>
  <c r="B6617" i="4" s="1"/>
  <c r="M6610" i="4"/>
  <c r="L6610" i="4"/>
  <c r="B6610" i="4"/>
  <c r="I6609" i="4"/>
  <c r="B6609" i="4"/>
  <c r="M6608" i="4"/>
  <c r="B6608" i="4"/>
  <c r="H6606" i="4"/>
  <c r="M6609" i="4" s="1"/>
  <c r="M6602" i="4"/>
  <c r="L6602" i="4"/>
  <c r="B6602" i="4"/>
  <c r="I6601" i="4"/>
  <c r="M6600" i="4"/>
  <c r="B6600" i="4"/>
  <c r="H6598" i="4"/>
  <c r="B6601" i="4" s="1"/>
  <c r="M6594" i="4"/>
  <c r="L6594" i="4"/>
  <c r="B6594" i="4"/>
  <c r="I6593" i="4"/>
  <c r="M6592" i="4"/>
  <c r="B6592" i="4"/>
  <c r="H6590" i="4"/>
  <c r="B6593" i="4" s="1"/>
  <c r="M6586" i="4"/>
  <c r="L6586" i="4"/>
  <c r="B6586" i="4"/>
  <c r="J6585" i="4"/>
  <c r="I6585" i="4"/>
  <c r="M6584" i="4"/>
  <c r="B6584" i="4"/>
  <c r="H6582" i="4"/>
  <c r="B6585" i="4" s="1"/>
  <c r="M6578" i="4"/>
  <c r="L6578" i="4"/>
  <c r="B6578" i="4"/>
  <c r="J6577" i="4"/>
  <c r="I6577" i="4"/>
  <c r="M6576" i="4"/>
  <c r="B6576" i="4"/>
  <c r="H6574" i="4"/>
  <c r="B6577" i="4" s="1"/>
  <c r="M6570" i="4"/>
  <c r="L6570" i="4"/>
  <c r="B6570" i="4"/>
  <c r="J6569" i="4"/>
  <c r="I6569" i="4"/>
  <c r="M6568" i="4"/>
  <c r="B6568" i="4"/>
  <c r="H6566" i="4"/>
  <c r="B6569" i="4" s="1"/>
  <c r="M6562" i="4"/>
  <c r="L6562" i="4"/>
  <c r="B6562" i="4"/>
  <c r="I6561" i="4"/>
  <c r="M6560" i="4"/>
  <c r="B6560" i="4"/>
  <c r="H6558" i="4"/>
  <c r="B6561" i="4" s="1"/>
  <c r="M6554" i="4"/>
  <c r="L6554" i="4"/>
  <c r="B6554" i="4"/>
  <c r="J6553" i="4"/>
  <c r="I6553" i="4"/>
  <c r="M6552" i="4"/>
  <c r="B6552" i="4"/>
  <c r="H6550" i="4"/>
  <c r="B6553" i="4" s="1"/>
  <c r="M6546" i="4"/>
  <c r="L6546" i="4"/>
  <c r="B6546" i="4"/>
  <c r="J6545" i="4"/>
  <c r="I6545" i="4"/>
  <c r="M6544" i="4"/>
  <c r="B6544" i="4"/>
  <c r="H6542" i="4"/>
  <c r="B6545" i="4" s="1"/>
  <c r="M6538" i="4"/>
  <c r="L6538" i="4"/>
  <c r="B6538" i="4"/>
  <c r="J6537" i="4"/>
  <c r="I6537" i="4"/>
  <c r="M6536" i="4"/>
  <c r="B6536" i="4"/>
  <c r="H6534" i="4"/>
  <c r="B6537" i="4" s="1"/>
  <c r="M6530" i="4"/>
  <c r="L6530" i="4"/>
  <c r="B6530" i="4"/>
  <c r="I6529" i="4"/>
  <c r="M6528" i="4"/>
  <c r="B6528" i="4"/>
  <c r="H6526" i="4"/>
  <c r="B6529" i="4" s="1"/>
  <c r="M6522" i="4"/>
  <c r="L6522" i="4"/>
  <c r="B6522" i="4"/>
  <c r="I6521" i="4"/>
  <c r="B6521" i="4"/>
  <c r="M6520" i="4"/>
  <c r="B6520" i="4"/>
  <c r="H6518" i="4"/>
  <c r="M6521" i="4" s="1"/>
  <c r="M6514" i="4"/>
  <c r="L6514" i="4"/>
  <c r="B6514" i="4"/>
  <c r="J6513" i="4"/>
  <c r="I6513" i="4"/>
  <c r="M6512" i="4"/>
  <c r="B6512" i="4"/>
  <c r="H6510" i="4"/>
  <c r="B6513" i="4" s="1"/>
  <c r="M6506" i="4"/>
  <c r="L6506" i="4"/>
  <c r="B6506" i="4"/>
  <c r="I6505" i="4"/>
  <c r="M6504" i="4"/>
  <c r="B6504" i="4"/>
  <c r="H6502" i="4"/>
  <c r="B6505" i="4" s="1"/>
  <c r="M6498" i="4"/>
  <c r="L6498" i="4"/>
  <c r="B6498" i="4"/>
  <c r="M6496" i="4"/>
  <c r="B6496" i="4"/>
  <c r="H6494" i="4"/>
  <c r="B6497" i="4" s="1"/>
  <c r="M6490" i="4"/>
  <c r="L6490" i="4"/>
  <c r="B6490" i="4"/>
  <c r="I6489" i="4"/>
  <c r="M6488" i="4"/>
  <c r="B6488" i="4"/>
  <c r="H6486" i="4"/>
  <c r="B6489" i="4" s="1"/>
  <c r="M6482" i="4"/>
  <c r="L6482" i="4"/>
  <c r="B6482" i="4"/>
  <c r="J6481" i="4"/>
  <c r="I6481" i="4"/>
  <c r="M6480" i="4"/>
  <c r="B6480" i="4"/>
  <c r="H6478" i="4"/>
  <c r="B6481" i="4" s="1"/>
  <c r="M6474" i="4"/>
  <c r="L6474" i="4"/>
  <c r="B6474" i="4"/>
  <c r="I6473" i="4"/>
  <c r="M6472" i="4"/>
  <c r="B6472" i="4"/>
  <c r="H6470" i="4"/>
  <c r="B6473" i="4" s="1"/>
  <c r="M6466" i="4"/>
  <c r="L6466" i="4"/>
  <c r="B6466" i="4"/>
  <c r="M6464" i="4"/>
  <c r="B6464" i="4"/>
  <c r="H6462" i="4"/>
  <c r="B6465" i="4" s="1"/>
  <c r="M6458" i="4"/>
  <c r="L6458" i="4"/>
  <c r="B6458" i="4"/>
  <c r="J6457" i="4"/>
  <c r="I6457" i="4"/>
  <c r="M6456" i="4"/>
  <c r="B6456" i="4"/>
  <c r="H6454" i="4"/>
  <c r="B6457" i="4" s="1"/>
  <c r="M6450" i="4"/>
  <c r="L6450" i="4"/>
  <c r="B6450" i="4"/>
  <c r="K6449" i="4"/>
  <c r="M6448" i="4"/>
  <c r="B6448" i="4"/>
  <c r="H6446" i="4"/>
  <c r="B6449" i="4" s="1"/>
  <c r="M6442" i="4"/>
  <c r="L6442" i="4"/>
  <c r="B6442" i="4"/>
  <c r="M6440" i="4"/>
  <c r="B6440" i="4"/>
  <c r="H6438" i="4"/>
  <c r="B6441" i="4" s="1"/>
  <c r="M6434" i="4"/>
  <c r="L6434" i="4"/>
  <c r="B6434" i="4"/>
  <c r="M6432" i="4"/>
  <c r="B6432" i="4"/>
  <c r="H6430" i="4"/>
  <c r="B6433" i="4" s="1"/>
  <c r="M6426" i="4"/>
  <c r="L6426" i="4"/>
  <c r="B6426" i="4"/>
  <c r="M6424" i="4"/>
  <c r="B6424" i="4"/>
  <c r="H6422" i="4"/>
  <c r="B6425" i="4" s="1"/>
  <c r="M6418" i="4"/>
  <c r="L6418" i="4"/>
  <c r="B6418" i="4"/>
  <c r="J6417" i="4"/>
  <c r="I6417" i="4"/>
  <c r="M6416" i="4"/>
  <c r="B6416" i="4"/>
  <c r="H6414" i="4"/>
  <c r="B6417" i="4" s="1"/>
  <c r="M6410" i="4"/>
  <c r="L6410" i="4"/>
  <c r="B6410" i="4"/>
  <c r="M6408" i="4"/>
  <c r="B6408" i="4"/>
  <c r="H6406" i="4"/>
  <c r="B6409" i="4" s="1"/>
  <c r="M6402" i="4"/>
  <c r="L6402" i="4"/>
  <c r="B6402" i="4"/>
  <c r="J6401" i="4"/>
  <c r="I6401" i="4"/>
  <c r="M6400" i="4"/>
  <c r="B6400" i="4"/>
  <c r="H6398" i="4"/>
  <c r="B6401" i="4" s="1"/>
  <c r="M6394" i="4"/>
  <c r="L6394" i="4"/>
  <c r="B6394" i="4"/>
  <c r="I6393" i="4"/>
  <c r="M6392" i="4"/>
  <c r="B6392" i="4"/>
  <c r="H6390" i="4"/>
  <c r="B6393" i="4" s="1"/>
  <c r="M6386" i="4"/>
  <c r="L6386" i="4"/>
  <c r="B6386" i="4"/>
  <c r="M6384" i="4"/>
  <c r="B6384" i="4"/>
  <c r="H6382" i="4"/>
  <c r="B6385" i="4" s="1"/>
  <c r="M6378" i="4"/>
  <c r="L6378" i="4"/>
  <c r="B6378" i="4"/>
  <c r="I6377" i="4"/>
  <c r="M6376" i="4"/>
  <c r="B6376" i="4"/>
  <c r="H6374" i="4"/>
  <c r="B6377" i="4" s="1"/>
  <c r="M6370" i="4"/>
  <c r="L6370" i="4"/>
  <c r="B6370" i="4"/>
  <c r="I6369" i="4"/>
  <c r="B6369" i="4"/>
  <c r="M6368" i="4"/>
  <c r="B6368" i="4"/>
  <c r="H6366" i="4"/>
  <c r="M6369" i="4" s="1"/>
  <c r="M6362" i="4"/>
  <c r="L6362" i="4"/>
  <c r="B6362" i="4"/>
  <c r="M6360" i="4"/>
  <c r="B6360" i="4"/>
  <c r="H6358" i="4"/>
  <c r="B6361" i="4" s="1"/>
  <c r="M6354" i="4"/>
  <c r="L6354" i="4"/>
  <c r="B6354" i="4"/>
  <c r="J6353" i="4"/>
  <c r="I6353" i="4"/>
  <c r="M6352" i="4"/>
  <c r="B6352" i="4"/>
  <c r="H6350" i="4"/>
  <c r="B6353" i="4" s="1"/>
  <c r="M6346" i="4"/>
  <c r="L6346" i="4"/>
  <c r="B6346" i="4"/>
  <c r="I6345" i="4"/>
  <c r="M6344" i="4"/>
  <c r="B6344" i="4"/>
  <c r="H6342" i="4"/>
  <c r="B6345" i="4" s="1"/>
  <c r="M6338" i="4"/>
  <c r="L6338" i="4"/>
  <c r="B6338" i="4"/>
  <c r="I6337" i="4"/>
  <c r="M6336" i="4"/>
  <c r="B6336" i="4"/>
  <c r="H6334" i="4"/>
  <c r="B6337" i="4" s="1"/>
  <c r="M6330" i="4"/>
  <c r="L6330" i="4"/>
  <c r="B6330" i="4"/>
  <c r="J6329" i="4"/>
  <c r="I6329" i="4"/>
  <c r="M6328" i="4"/>
  <c r="B6328" i="4"/>
  <c r="H6326" i="4"/>
  <c r="B6329" i="4" s="1"/>
  <c r="M6322" i="4"/>
  <c r="L6322" i="4"/>
  <c r="B6322" i="4"/>
  <c r="I6321" i="4"/>
  <c r="M6320" i="4"/>
  <c r="B6320" i="4"/>
  <c r="H6318" i="4"/>
  <c r="B6321" i="4" s="1"/>
  <c r="M6314" i="4"/>
  <c r="L6314" i="4"/>
  <c r="B6314" i="4"/>
  <c r="M6312" i="4"/>
  <c r="B6312" i="4"/>
  <c r="H6310" i="4"/>
  <c r="K6313" i="4" s="1"/>
  <c r="M6306" i="4"/>
  <c r="L6306" i="4"/>
  <c r="B6306" i="4"/>
  <c r="I6305" i="4"/>
  <c r="M6304" i="4"/>
  <c r="B6304" i="4"/>
  <c r="H6302" i="4"/>
  <c r="B6305" i="4" s="1"/>
  <c r="M6298" i="4"/>
  <c r="L6298" i="4"/>
  <c r="B6298" i="4"/>
  <c r="M6296" i="4"/>
  <c r="B6296" i="4"/>
  <c r="H6294" i="4"/>
  <c r="B6297" i="4" s="1"/>
  <c r="M6290" i="4"/>
  <c r="L6290" i="4"/>
  <c r="B6290" i="4"/>
  <c r="I6289" i="4"/>
  <c r="M6288" i="4"/>
  <c r="B6288" i="4"/>
  <c r="H6286" i="4"/>
  <c r="B6289" i="4" s="1"/>
  <c r="M6282" i="4"/>
  <c r="L6282" i="4"/>
  <c r="B6282" i="4"/>
  <c r="J6281" i="4"/>
  <c r="I6281" i="4"/>
  <c r="M6280" i="4"/>
  <c r="B6280" i="4"/>
  <c r="H6278" i="4"/>
  <c r="B6281" i="4" s="1"/>
  <c r="M6274" i="4"/>
  <c r="L6274" i="4"/>
  <c r="B6274" i="4"/>
  <c r="B6273" i="4"/>
  <c r="M6272" i="4"/>
  <c r="B6272" i="4"/>
  <c r="H6270" i="4"/>
  <c r="M6273" i="4" s="1"/>
  <c r="M6266" i="4"/>
  <c r="L6266" i="4"/>
  <c r="B6266" i="4"/>
  <c r="I6265" i="4"/>
  <c r="M6264" i="4"/>
  <c r="B6264" i="4"/>
  <c r="H6262" i="4"/>
  <c r="B6265" i="4" s="1"/>
  <c r="M6258" i="4"/>
  <c r="L6258" i="4"/>
  <c r="B6258" i="4"/>
  <c r="M6256" i="4"/>
  <c r="B6256" i="4"/>
  <c r="H6254" i="4"/>
  <c r="K6257" i="4" s="1"/>
  <c r="M6250" i="4"/>
  <c r="L6250" i="4"/>
  <c r="B6250" i="4"/>
  <c r="M6248" i="4"/>
  <c r="B6248" i="4"/>
  <c r="H6246" i="4"/>
  <c r="B6249" i="4" s="1"/>
  <c r="M6242" i="4"/>
  <c r="L6242" i="4"/>
  <c r="B6242" i="4"/>
  <c r="J6241" i="4"/>
  <c r="I6241" i="4"/>
  <c r="M6240" i="4"/>
  <c r="B6240" i="4"/>
  <c r="H6238" i="4"/>
  <c r="B6241" i="4" s="1"/>
  <c r="M6234" i="4"/>
  <c r="L6234" i="4"/>
  <c r="B6234" i="4"/>
  <c r="J6233" i="4"/>
  <c r="I6233" i="4"/>
  <c r="M6232" i="4"/>
  <c r="B6232" i="4"/>
  <c r="H6230" i="4"/>
  <c r="B6233" i="4" s="1"/>
  <c r="M6226" i="4"/>
  <c r="L6226" i="4"/>
  <c r="B6226" i="4"/>
  <c r="M6224" i="4"/>
  <c r="B6224" i="4"/>
  <c r="H6222" i="4"/>
  <c r="B6225" i="4" s="1"/>
  <c r="M6218" i="4"/>
  <c r="L6218" i="4"/>
  <c r="B6218" i="4"/>
  <c r="M6216" i="4"/>
  <c r="B6216" i="4"/>
  <c r="H6214" i="4"/>
  <c r="B6217" i="4" s="1"/>
  <c r="M6210" i="4"/>
  <c r="L6210" i="4"/>
  <c r="B6210" i="4"/>
  <c r="M6208" i="4"/>
  <c r="B6208" i="4"/>
  <c r="H6206" i="4"/>
  <c r="B6209" i="4" s="1"/>
  <c r="M6202" i="4"/>
  <c r="L6202" i="4"/>
  <c r="B6202" i="4"/>
  <c r="M6200" i="4"/>
  <c r="B6200" i="4"/>
  <c r="H6198" i="4"/>
  <c r="B6201" i="4" s="1"/>
  <c r="M6194" i="4"/>
  <c r="L6194" i="4"/>
  <c r="B6194" i="4"/>
  <c r="J6193" i="4"/>
  <c r="I6193" i="4"/>
  <c r="M6192" i="4"/>
  <c r="B6192" i="4"/>
  <c r="H6190" i="4"/>
  <c r="B6193" i="4" s="1"/>
  <c r="M6186" i="4"/>
  <c r="L6186" i="4"/>
  <c r="B6186" i="4"/>
  <c r="J6185" i="4"/>
  <c r="I6185" i="4"/>
  <c r="M6184" i="4"/>
  <c r="B6184" i="4"/>
  <c r="H6182" i="4"/>
  <c r="B6185" i="4" s="1"/>
  <c r="M6178" i="4"/>
  <c r="L6178" i="4"/>
  <c r="B6178" i="4"/>
  <c r="I6177" i="4"/>
  <c r="M6176" i="4"/>
  <c r="B6176" i="4"/>
  <c r="H6174" i="4"/>
  <c r="B6177" i="4" s="1"/>
  <c r="M6170" i="4"/>
  <c r="L6170" i="4"/>
  <c r="B6170" i="4"/>
  <c r="J6169" i="4"/>
  <c r="I6169" i="4"/>
  <c r="B6169" i="4"/>
  <c r="M6168" i="4"/>
  <c r="B6168" i="4"/>
  <c r="H6166" i="4"/>
  <c r="M6169" i="4" s="1"/>
  <c r="M6162" i="4"/>
  <c r="L6162" i="4"/>
  <c r="B6162" i="4"/>
  <c r="I6161" i="4"/>
  <c r="M6160" i="4"/>
  <c r="B6160" i="4"/>
  <c r="H6158" i="4"/>
  <c r="B6161" i="4" s="1"/>
  <c r="M6154" i="4"/>
  <c r="L6154" i="4"/>
  <c r="B6154" i="4"/>
  <c r="K6153" i="4"/>
  <c r="M6152" i="4"/>
  <c r="B6152" i="4"/>
  <c r="H6150" i="4"/>
  <c r="B6153" i="4" s="1"/>
  <c r="M6146" i="4"/>
  <c r="L6146" i="4"/>
  <c r="B6146" i="4"/>
  <c r="J6145" i="4"/>
  <c r="B6145" i="4"/>
  <c r="M6144" i="4"/>
  <c r="B6144" i="4"/>
  <c r="H6142" i="4"/>
  <c r="M6145" i="4" s="1"/>
  <c r="M6138" i="4"/>
  <c r="L6138" i="4"/>
  <c r="B6138" i="4"/>
  <c r="M6136" i="4"/>
  <c r="B6136" i="4"/>
  <c r="H6134" i="4"/>
  <c r="B6137" i="4" s="1"/>
  <c r="M6130" i="4"/>
  <c r="L6130" i="4"/>
  <c r="B6130" i="4"/>
  <c r="I6129" i="4"/>
  <c r="M6128" i="4"/>
  <c r="B6128" i="4"/>
  <c r="H6126" i="4"/>
  <c r="B6129" i="4" s="1"/>
  <c r="M6122" i="4"/>
  <c r="L6122" i="4"/>
  <c r="B6122" i="4"/>
  <c r="I6121" i="4"/>
  <c r="M6120" i="4"/>
  <c r="B6120" i="4"/>
  <c r="H6118" i="4"/>
  <c r="B6121" i="4" s="1"/>
  <c r="M6114" i="4"/>
  <c r="L6114" i="4"/>
  <c r="B6114" i="4"/>
  <c r="I6113" i="4"/>
  <c r="M6112" i="4"/>
  <c r="B6112" i="4"/>
  <c r="H6110" i="4"/>
  <c r="B6113" i="4" s="1"/>
  <c r="M6106" i="4"/>
  <c r="L6106" i="4"/>
  <c r="B6106" i="4"/>
  <c r="M6104" i="4"/>
  <c r="B6104" i="4"/>
  <c r="H6102" i="4"/>
  <c r="B6105" i="4" s="1"/>
  <c r="M6098" i="4"/>
  <c r="L6098" i="4"/>
  <c r="B6098" i="4"/>
  <c r="I6097" i="4"/>
  <c r="M6096" i="4"/>
  <c r="B6096" i="4"/>
  <c r="H6094" i="4"/>
  <c r="B6097" i="4" s="1"/>
  <c r="M6090" i="4"/>
  <c r="L6090" i="4"/>
  <c r="B6090" i="4"/>
  <c r="M6088" i="4"/>
  <c r="B6088" i="4"/>
  <c r="H6086" i="4"/>
  <c r="B6089" i="4" s="1"/>
  <c r="M6082" i="4"/>
  <c r="L6082" i="4"/>
  <c r="B6082" i="4"/>
  <c r="M6081" i="4"/>
  <c r="J6081" i="4"/>
  <c r="B6081" i="4"/>
  <c r="M6080" i="4"/>
  <c r="B6080" i="4"/>
  <c r="H6078" i="4"/>
  <c r="K6081" i="4" s="1"/>
  <c r="M6074" i="4"/>
  <c r="L6074" i="4"/>
  <c r="B6074" i="4"/>
  <c r="M6072" i="4"/>
  <c r="B6072" i="4"/>
  <c r="H6070" i="4"/>
  <c r="B6073" i="4" s="1"/>
  <c r="M6066" i="4"/>
  <c r="L6066" i="4"/>
  <c r="B6066" i="4"/>
  <c r="J6065" i="4"/>
  <c r="B6065" i="4"/>
  <c r="M6064" i="4"/>
  <c r="B6064" i="4"/>
  <c r="H6062" i="4"/>
  <c r="M6065" i="4" s="1"/>
  <c r="M6058" i="4"/>
  <c r="L6058" i="4"/>
  <c r="B6058" i="4"/>
  <c r="M6056" i="4"/>
  <c r="B6056" i="4"/>
  <c r="H6054" i="4"/>
  <c r="B6057" i="4" s="1"/>
  <c r="M6050" i="4"/>
  <c r="L6050" i="4"/>
  <c r="B6050" i="4"/>
  <c r="I6049" i="4"/>
  <c r="M6048" i="4"/>
  <c r="B6048" i="4"/>
  <c r="H6046" i="4"/>
  <c r="B6049" i="4" s="1"/>
  <c r="M6042" i="4"/>
  <c r="L6042" i="4"/>
  <c r="B6042" i="4"/>
  <c r="M6040" i="4"/>
  <c r="B6040" i="4"/>
  <c r="H6038" i="4"/>
  <c r="B6041" i="4" s="1"/>
  <c r="M6034" i="4"/>
  <c r="L6034" i="4"/>
  <c r="B6034" i="4"/>
  <c r="I6033" i="4"/>
  <c r="M6032" i="4"/>
  <c r="B6032" i="4"/>
  <c r="H6030" i="4"/>
  <c r="B6033" i="4" s="1"/>
  <c r="M6026" i="4"/>
  <c r="L6026" i="4"/>
  <c r="B6026" i="4"/>
  <c r="I6025" i="4"/>
  <c r="M6024" i="4"/>
  <c r="B6024" i="4"/>
  <c r="H6022" i="4"/>
  <c r="B6025" i="4" s="1"/>
  <c r="M6018" i="4"/>
  <c r="L6018" i="4"/>
  <c r="B6018" i="4"/>
  <c r="M6016" i="4"/>
  <c r="B6016" i="4"/>
  <c r="H6014" i="4"/>
  <c r="B6017" i="4" s="1"/>
  <c r="M6010" i="4"/>
  <c r="L6010" i="4"/>
  <c r="B6010" i="4"/>
  <c r="I6009" i="4"/>
  <c r="M6008" i="4"/>
  <c r="B6008" i="4"/>
  <c r="H6006" i="4"/>
  <c r="B6009" i="4" s="1"/>
  <c r="M6002" i="4"/>
  <c r="L6002" i="4"/>
  <c r="B6002" i="4"/>
  <c r="I6001" i="4"/>
  <c r="M6000" i="4"/>
  <c r="B6000" i="4"/>
  <c r="H5998" i="4"/>
  <c r="B6001" i="4" s="1"/>
  <c r="M5994" i="4"/>
  <c r="L5994" i="4"/>
  <c r="B5994" i="4"/>
  <c r="I5993" i="4"/>
  <c r="M5992" i="4"/>
  <c r="B5992" i="4"/>
  <c r="H5990" i="4"/>
  <c r="B5993" i="4" s="1"/>
  <c r="M5986" i="4"/>
  <c r="L5986" i="4"/>
  <c r="B5986" i="4"/>
  <c r="I5985" i="4"/>
  <c r="B5985" i="4"/>
  <c r="M5984" i="4"/>
  <c r="B5984" i="4"/>
  <c r="H5982" i="4"/>
  <c r="M5985" i="4" s="1"/>
  <c r="M5978" i="4"/>
  <c r="L5978" i="4"/>
  <c r="B5978" i="4"/>
  <c r="J5977" i="4"/>
  <c r="I5977" i="4"/>
  <c r="M5976" i="4"/>
  <c r="B5976" i="4"/>
  <c r="H5974" i="4"/>
  <c r="B5977" i="4" s="1"/>
  <c r="M5970" i="4"/>
  <c r="L5970" i="4"/>
  <c r="B5970" i="4"/>
  <c r="M5969" i="4"/>
  <c r="J5969" i="4"/>
  <c r="I5969" i="4"/>
  <c r="M5968" i="4"/>
  <c r="B5968" i="4"/>
  <c r="H5966" i="4"/>
  <c r="B5969" i="4" s="1"/>
  <c r="M5962" i="4"/>
  <c r="L5962" i="4"/>
  <c r="B5962" i="4"/>
  <c r="M5960" i="4"/>
  <c r="B5960" i="4"/>
  <c r="H5958" i="4"/>
  <c r="B5961" i="4" s="1"/>
  <c r="M5954" i="4"/>
  <c r="L5954" i="4"/>
  <c r="B5954" i="4"/>
  <c r="I5953" i="4"/>
  <c r="M5952" i="4"/>
  <c r="B5952" i="4"/>
  <c r="H5950" i="4"/>
  <c r="B5953" i="4" s="1"/>
  <c r="M5946" i="4"/>
  <c r="L5946" i="4"/>
  <c r="B5946" i="4"/>
  <c r="M5944" i="4"/>
  <c r="B5944" i="4"/>
  <c r="H5942" i="4"/>
  <c r="B5945" i="4" s="1"/>
  <c r="M5938" i="4"/>
  <c r="L5938" i="4"/>
  <c r="B5938" i="4"/>
  <c r="M5936" i="4"/>
  <c r="B5936" i="4"/>
  <c r="H5934" i="4"/>
  <c r="B5937" i="4" s="1"/>
  <c r="M5930" i="4"/>
  <c r="L5930" i="4"/>
  <c r="B5930" i="4"/>
  <c r="M5928" i="4"/>
  <c r="B5928" i="4"/>
  <c r="H5926" i="4"/>
  <c r="B5929" i="4" s="1"/>
  <c r="M5922" i="4"/>
  <c r="L5922" i="4"/>
  <c r="B5922" i="4"/>
  <c r="I5921" i="4"/>
  <c r="M5920" i="4"/>
  <c r="B5920" i="4"/>
  <c r="H5918" i="4"/>
  <c r="B5921" i="4" s="1"/>
  <c r="M5914" i="4"/>
  <c r="L5914" i="4"/>
  <c r="B5914" i="4"/>
  <c r="I5913" i="4"/>
  <c r="M5912" i="4"/>
  <c r="B5912" i="4"/>
  <c r="H5910" i="4"/>
  <c r="B5913" i="4" s="1"/>
  <c r="M5906" i="4"/>
  <c r="L5906" i="4"/>
  <c r="B5906" i="4"/>
  <c r="I5905" i="4"/>
  <c r="M5904" i="4"/>
  <c r="B5904" i="4"/>
  <c r="H5902" i="4"/>
  <c r="B5905" i="4" s="1"/>
  <c r="M5898" i="4"/>
  <c r="L5898" i="4"/>
  <c r="B5898" i="4"/>
  <c r="I5897" i="4"/>
  <c r="M5896" i="4"/>
  <c r="B5896" i="4"/>
  <c r="H5894" i="4"/>
  <c r="B5897" i="4" s="1"/>
  <c r="M5890" i="4"/>
  <c r="L5890" i="4"/>
  <c r="B5890" i="4"/>
  <c r="M5888" i="4"/>
  <c r="B5888" i="4"/>
  <c r="H5886" i="4"/>
  <c r="B5889" i="4" s="1"/>
  <c r="M5882" i="4"/>
  <c r="L5882" i="4"/>
  <c r="B5882" i="4"/>
  <c r="M5880" i="4"/>
  <c r="B5880" i="4"/>
  <c r="H5878" i="4"/>
  <c r="B5881" i="4" s="1"/>
  <c r="M5874" i="4"/>
  <c r="L5874" i="4"/>
  <c r="B5874" i="4"/>
  <c r="J5873" i="4"/>
  <c r="I5873" i="4"/>
  <c r="M5872" i="4"/>
  <c r="B5872" i="4"/>
  <c r="H5870" i="4"/>
  <c r="B5873" i="4" s="1"/>
  <c r="M5866" i="4"/>
  <c r="L5866" i="4"/>
  <c r="B5866" i="4"/>
  <c r="I5865" i="4"/>
  <c r="M5864" i="4"/>
  <c r="B5864" i="4"/>
  <c r="H5862" i="4"/>
  <c r="B5865" i="4" s="1"/>
  <c r="M5858" i="4"/>
  <c r="L5858" i="4"/>
  <c r="B5858" i="4"/>
  <c r="M5857" i="4"/>
  <c r="J5857" i="4"/>
  <c r="I5857" i="4"/>
  <c r="M5856" i="4"/>
  <c r="B5856" i="4"/>
  <c r="H5854" i="4"/>
  <c r="B5857" i="4" s="1"/>
  <c r="M5850" i="4"/>
  <c r="L5850" i="4"/>
  <c r="B5850" i="4"/>
  <c r="J5849" i="4"/>
  <c r="I5849" i="4"/>
  <c r="M5848" i="4"/>
  <c r="B5848" i="4"/>
  <c r="H5846" i="4"/>
  <c r="B5849" i="4" s="1"/>
  <c r="M5842" i="4"/>
  <c r="L5842" i="4"/>
  <c r="B5842" i="4"/>
  <c r="I5841" i="4"/>
  <c r="M5840" i="4"/>
  <c r="B5840" i="4"/>
  <c r="H5838" i="4"/>
  <c r="B5841" i="4" s="1"/>
  <c r="M5834" i="4"/>
  <c r="L5834" i="4"/>
  <c r="B5834" i="4"/>
  <c r="M5833" i="4"/>
  <c r="J5833" i="4"/>
  <c r="I5833" i="4"/>
  <c r="M5832" i="4"/>
  <c r="B5832" i="4"/>
  <c r="H5830" i="4"/>
  <c r="B5833" i="4" s="1"/>
  <c r="M5826" i="4"/>
  <c r="L5826" i="4"/>
  <c r="B5826" i="4"/>
  <c r="J5825" i="4"/>
  <c r="I5825" i="4"/>
  <c r="M5824" i="4"/>
  <c r="B5824" i="4"/>
  <c r="H5822" i="4"/>
  <c r="B5825" i="4" s="1"/>
  <c r="M5818" i="4"/>
  <c r="L5818" i="4"/>
  <c r="B5818" i="4"/>
  <c r="J5817" i="4"/>
  <c r="I5817" i="4"/>
  <c r="M5816" i="4"/>
  <c r="B5816" i="4"/>
  <c r="H5814" i="4"/>
  <c r="B5817" i="4" s="1"/>
  <c r="M5810" i="4"/>
  <c r="L5810" i="4"/>
  <c r="B5810" i="4"/>
  <c r="I5809" i="4"/>
  <c r="M5808" i="4"/>
  <c r="B5808" i="4"/>
  <c r="H5806" i="4"/>
  <c r="B5809" i="4" s="1"/>
  <c r="M5802" i="4"/>
  <c r="L5802" i="4"/>
  <c r="B5802" i="4"/>
  <c r="I5801" i="4"/>
  <c r="M5800" i="4"/>
  <c r="B5800" i="4"/>
  <c r="H5798" i="4"/>
  <c r="B5801" i="4" s="1"/>
  <c r="M5794" i="4"/>
  <c r="L5794" i="4"/>
  <c r="B5794" i="4"/>
  <c r="M5792" i="4"/>
  <c r="B5792" i="4"/>
  <c r="H5790" i="4"/>
  <c r="B5793" i="4" s="1"/>
  <c r="M5786" i="4"/>
  <c r="L5786" i="4"/>
  <c r="B5786" i="4"/>
  <c r="M5785" i="4"/>
  <c r="J5785" i="4"/>
  <c r="I5785" i="4"/>
  <c r="M5784" i="4"/>
  <c r="B5784" i="4"/>
  <c r="H5782" i="4"/>
  <c r="B5785" i="4" s="1"/>
  <c r="M5778" i="4"/>
  <c r="L5778" i="4"/>
  <c r="B5778" i="4"/>
  <c r="M5776" i="4"/>
  <c r="B5776" i="4"/>
  <c r="H5774" i="4"/>
  <c r="B5777" i="4" s="1"/>
  <c r="M5770" i="4"/>
  <c r="L5770" i="4"/>
  <c r="B5770" i="4"/>
  <c r="I5769" i="4"/>
  <c r="B5769" i="4"/>
  <c r="M5768" i="4"/>
  <c r="B5768" i="4"/>
  <c r="H5766" i="4"/>
  <c r="M5769" i="4" s="1"/>
  <c r="M5762" i="4"/>
  <c r="L5762" i="4"/>
  <c r="B5762" i="4"/>
  <c r="J5761" i="4"/>
  <c r="I5761" i="4"/>
  <c r="M5760" i="4"/>
  <c r="B5760" i="4"/>
  <c r="H5758" i="4"/>
  <c r="B5761" i="4" s="1"/>
  <c r="M5754" i="4"/>
  <c r="L5754" i="4"/>
  <c r="B5754" i="4"/>
  <c r="J5753" i="4"/>
  <c r="I5753" i="4"/>
  <c r="M5752" i="4"/>
  <c r="B5752" i="4"/>
  <c r="H5750" i="4"/>
  <c r="B5753" i="4" s="1"/>
  <c r="M5746" i="4"/>
  <c r="L5746" i="4"/>
  <c r="B5746" i="4"/>
  <c r="J5745" i="4"/>
  <c r="I5745" i="4"/>
  <c r="B5745" i="4"/>
  <c r="M5744" i="4"/>
  <c r="B5744" i="4"/>
  <c r="H5742" i="4"/>
  <c r="M5745" i="4" s="1"/>
  <c r="M5738" i="4"/>
  <c r="L5738" i="4"/>
  <c r="B5738" i="4"/>
  <c r="I5737" i="4"/>
  <c r="M5736" i="4"/>
  <c r="B5736" i="4"/>
  <c r="H5734" i="4"/>
  <c r="B5737" i="4" s="1"/>
  <c r="M5730" i="4"/>
  <c r="L5730" i="4"/>
  <c r="B5730" i="4"/>
  <c r="I5729" i="4"/>
  <c r="M5728" i="4"/>
  <c r="B5728" i="4"/>
  <c r="H5726" i="4"/>
  <c r="B5729" i="4" s="1"/>
  <c r="M5722" i="4"/>
  <c r="L5722" i="4"/>
  <c r="B5722" i="4"/>
  <c r="I5721" i="4"/>
  <c r="M5720" i="4"/>
  <c r="B5720" i="4"/>
  <c r="H5718" i="4"/>
  <c r="B5721" i="4" s="1"/>
  <c r="M5714" i="4"/>
  <c r="L5714" i="4"/>
  <c r="B5714" i="4"/>
  <c r="J5713" i="4"/>
  <c r="I5713" i="4"/>
  <c r="M5712" i="4"/>
  <c r="B5712" i="4"/>
  <c r="H5710" i="4"/>
  <c r="B5713" i="4" s="1"/>
  <c r="M5706" i="4"/>
  <c r="L5706" i="4"/>
  <c r="B5706" i="4"/>
  <c r="M5704" i="4"/>
  <c r="B5704" i="4"/>
  <c r="H5702" i="4"/>
  <c r="B5705" i="4" s="1"/>
  <c r="M5698" i="4"/>
  <c r="L5698" i="4"/>
  <c r="B5698" i="4"/>
  <c r="M5696" i="4"/>
  <c r="B5696" i="4"/>
  <c r="H5694" i="4"/>
  <c r="B5697" i="4" s="1"/>
  <c r="M5690" i="4"/>
  <c r="L5690" i="4"/>
  <c r="B5690" i="4"/>
  <c r="I5689" i="4"/>
  <c r="M5688" i="4"/>
  <c r="B5688" i="4"/>
  <c r="H5686" i="4"/>
  <c r="B5689" i="4" s="1"/>
  <c r="M5682" i="4"/>
  <c r="L5682" i="4"/>
  <c r="B5682" i="4"/>
  <c r="J5681" i="4"/>
  <c r="I5681" i="4"/>
  <c r="M5680" i="4"/>
  <c r="B5680" i="4"/>
  <c r="H5678" i="4"/>
  <c r="B5681" i="4" s="1"/>
  <c r="M5674" i="4"/>
  <c r="L5674" i="4"/>
  <c r="B5674" i="4"/>
  <c r="I5673" i="4"/>
  <c r="M5672" i="4"/>
  <c r="B5672" i="4"/>
  <c r="H5670" i="4"/>
  <c r="B5673" i="4" s="1"/>
  <c r="M5666" i="4"/>
  <c r="L5666" i="4"/>
  <c r="B5666" i="4"/>
  <c r="M5664" i="4"/>
  <c r="B5664" i="4"/>
  <c r="H5662" i="4"/>
  <c r="B5665" i="4" s="1"/>
  <c r="M5658" i="4"/>
  <c r="L5658" i="4"/>
  <c r="B5658" i="4"/>
  <c r="J5657" i="4"/>
  <c r="I5657" i="4"/>
  <c r="M5656" i="4"/>
  <c r="B5656" i="4"/>
  <c r="H5654" i="4"/>
  <c r="B5657" i="4" s="1"/>
  <c r="M5650" i="4"/>
  <c r="L5650" i="4"/>
  <c r="B5650" i="4"/>
  <c r="J5649" i="4"/>
  <c r="I5649" i="4"/>
  <c r="M5648" i="4"/>
  <c r="B5648" i="4"/>
  <c r="H5646" i="4"/>
  <c r="B5649" i="4" s="1"/>
  <c r="M5642" i="4"/>
  <c r="L5642" i="4"/>
  <c r="B5642" i="4"/>
  <c r="J5641" i="4"/>
  <c r="I5641" i="4"/>
  <c r="M5640" i="4"/>
  <c r="B5640" i="4"/>
  <c r="H5638" i="4"/>
  <c r="B5641" i="4" s="1"/>
  <c r="M5634" i="4"/>
  <c r="L5634" i="4"/>
  <c r="B5634" i="4"/>
  <c r="J5633" i="4"/>
  <c r="I5633" i="4"/>
  <c r="M5632" i="4"/>
  <c r="B5632" i="4"/>
  <c r="H5630" i="4"/>
  <c r="B5633" i="4" s="1"/>
  <c r="M5626" i="4"/>
  <c r="L5626" i="4"/>
  <c r="B5626" i="4"/>
  <c r="J5625" i="4"/>
  <c r="I5625" i="4"/>
  <c r="M5624" i="4"/>
  <c r="B5624" i="4"/>
  <c r="H5622" i="4"/>
  <c r="B5625" i="4" s="1"/>
  <c r="M5618" i="4"/>
  <c r="L5618" i="4"/>
  <c r="B5618" i="4"/>
  <c r="J5617" i="4"/>
  <c r="I5617" i="4"/>
  <c r="M5616" i="4"/>
  <c r="B5616" i="4"/>
  <c r="H5614" i="4"/>
  <c r="B5617" i="4" s="1"/>
  <c r="M5610" i="4"/>
  <c r="L5610" i="4"/>
  <c r="B5610" i="4"/>
  <c r="I5609" i="4"/>
  <c r="M5608" i="4"/>
  <c r="B5608" i="4"/>
  <c r="H5606" i="4"/>
  <c r="B5609" i="4" s="1"/>
  <c r="M5602" i="4"/>
  <c r="L5602" i="4"/>
  <c r="B5602" i="4"/>
  <c r="J5601" i="4"/>
  <c r="I5601" i="4"/>
  <c r="M5600" i="4"/>
  <c r="B5600" i="4"/>
  <c r="H5598" i="4"/>
  <c r="B5601" i="4" s="1"/>
  <c r="M5594" i="4"/>
  <c r="L5594" i="4"/>
  <c r="B5594" i="4"/>
  <c r="M5592" i="4"/>
  <c r="B5592" i="4"/>
  <c r="H5590" i="4"/>
  <c r="B5593" i="4" s="1"/>
  <c r="M5586" i="4"/>
  <c r="L5586" i="4"/>
  <c r="B5586" i="4"/>
  <c r="I5585" i="4"/>
  <c r="M5584" i="4"/>
  <c r="B5584" i="4"/>
  <c r="H5582" i="4"/>
  <c r="B5585" i="4" s="1"/>
  <c r="M5578" i="4"/>
  <c r="L5578" i="4"/>
  <c r="B5578" i="4"/>
  <c r="I5577" i="4"/>
  <c r="M5576" i="4"/>
  <c r="B5576" i="4"/>
  <c r="H5574" i="4"/>
  <c r="B5577" i="4" s="1"/>
  <c r="M5570" i="4"/>
  <c r="L5570" i="4"/>
  <c r="B5570" i="4"/>
  <c r="M5568" i="4"/>
  <c r="B5568" i="4"/>
  <c r="H5566" i="4"/>
  <c r="B5569" i="4" s="1"/>
  <c r="M5562" i="4"/>
  <c r="L5562" i="4"/>
  <c r="B5562" i="4"/>
  <c r="M5560" i="4"/>
  <c r="B5560" i="4"/>
  <c r="H5558" i="4"/>
  <c r="B5561" i="4" s="1"/>
  <c r="M5554" i="4"/>
  <c r="L5554" i="4"/>
  <c r="B5554" i="4"/>
  <c r="I5553" i="4"/>
  <c r="M5552" i="4"/>
  <c r="B5552" i="4"/>
  <c r="H5550" i="4"/>
  <c r="B5553" i="4" s="1"/>
  <c r="M5546" i="4"/>
  <c r="L5546" i="4"/>
  <c r="B5546" i="4"/>
  <c r="J5545" i="4"/>
  <c r="I5545" i="4"/>
  <c r="M5544" i="4"/>
  <c r="B5544" i="4"/>
  <c r="H5542" i="4"/>
  <c r="B5545" i="4" s="1"/>
  <c r="M5538" i="4"/>
  <c r="L5538" i="4"/>
  <c r="B5538" i="4"/>
  <c r="J5537" i="4"/>
  <c r="I5537" i="4"/>
  <c r="M5536" i="4"/>
  <c r="B5536" i="4"/>
  <c r="H5534" i="4"/>
  <c r="B5537" i="4" s="1"/>
  <c r="M5530" i="4"/>
  <c r="L5530" i="4"/>
  <c r="B5530" i="4"/>
  <c r="I5529" i="4"/>
  <c r="M5528" i="4"/>
  <c r="B5528" i="4"/>
  <c r="H5526" i="4"/>
  <c r="B5529" i="4" s="1"/>
  <c r="M5522" i="4"/>
  <c r="L5522" i="4"/>
  <c r="B5522" i="4"/>
  <c r="I5521" i="4"/>
  <c r="M5520" i="4"/>
  <c r="B5520" i="4"/>
  <c r="H5518" i="4"/>
  <c r="B5521" i="4" s="1"/>
  <c r="M5514" i="4"/>
  <c r="L5514" i="4"/>
  <c r="B5514" i="4"/>
  <c r="M5513" i="4"/>
  <c r="J5513" i="4"/>
  <c r="I5513" i="4"/>
  <c r="M5512" i="4"/>
  <c r="B5512" i="4"/>
  <c r="H5510" i="4"/>
  <c r="B5513" i="4" s="1"/>
  <c r="M5506" i="4"/>
  <c r="L5506" i="4"/>
  <c r="B5506" i="4"/>
  <c r="I5505" i="4"/>
  <c r="M5504" i="4"/>
  <c r="B5504" i="4"/>
  <c r="H5502" i="4"/>
  <c r="B5505" i="4" s="1"/>
  <c r="M5498" i="4"/>
  <c r="L5498" i="4"/>
  <c r="B5498" i="4"/>
  <c r="M5496" i="4"/>
  <c r="B5496" i="4"/>
  <c r="H5494" i="4"/>
  <c r="B5497" i="4" s="1"/>
  <c r="M5490" i="4"/>
  <c r="L5490" i="4"/>
  <c r="B5490" i="4"/>
  <c r="M5488" i="4"/>
  <c r="B5488" i="4"/>
  <c r="H5486" i="4"/>
  <c r="B5489" i="4" s="1"/>
  <c r="M5482" i="4"/>
  <c r="L5482" i="4"/>
  <c r="B5482" i="4"/>
  <c r="I5481" i="4"/>
  <c r="B5481" i="4"/>
  <c r="M5480" i="4"/>
  <c r="B5480" i="4"/>
  <c r="H5478" i="4"/>
  <c r="M5481" i="4" s="1"/>
  <c r="M5474" i="4"/>
  <c r="L5474" i="4"/>
  <c r="B5474" i="4"/>
  <c r="M5472" i="4"/>
  <c r="B5472" i="4"/>
  <c r="H5470" i="4"/>
  <c r="B5473" i="4" s="1"/>
  <c r="M5466" i="4"/>
  <c r="L5466" i="4"/>
  <c r="B5466" i="4"/>
  <c r="M5464" i="4"/>
  <c r="B5464" i="4"/>
  <c r="H5462" i="4"/>
  <c r="B5465" i="4" s="1"/>
  <c r="M5458" i="4"/>
  <c r="L5458" i="4"/>
  <c r="B5458" i="4"/>
  <c r="I5457" i="4"/>
  <c r="B5457" i="4"/>
  <c r="M5456" i="4"/>
  <c r="B5456" i="4"/>
  <c r="H5454" i="4"/>
  <c r="M5457" i="4" s="1"/>
  <c r="M5450" i="4"/>
  <c r="L5450" i="4"/>
  <c r="B5450" i="4"/>
  <c r="M5448" i="4"/>
  <c r="B5448" i="4"/>
  <c r="H5446" i="4"/>
  <c r="B5449" i="4" s="1"/>
  <c r="M5442" i="4"/>
  <c r="L5442" i="4"/>
  <c r="B5442" i="4"/>
  <c r="M5441" i="4"/>
  <c r="J5441" i="4"/>
  <c r="I5441" i="4"/>
  <c r="M5440" i="4"/>
  <c r="B5440" i="4"/>
  <c r="H5438" i="4"/>
  <c r="B5441" i="4" s="1"/>
  <c r="M5434" i="4"/>
  <c r="L5434" i="4"/>
  <c r="B5434" i="4"/>
  <c r="I5433" i="4"/>
  <c r="M5432" i="4"/>
  <c r="B5432" i="4"/>
  <c r="H5430" i="4"/>
  <c r="B5433" i="4" s="1"/>
  <c r="M5426" i="4"/>
  <c r="L5426" i="4"/>
  <c r="B5426" i="4"/>
  <c r="J5425" i="4"/>
  <c r="I5425" i="4"/>
  <c r="M5424" i="4"/>
  <c r="B5424" i="4"/>
  <c r="H5422" i="4"/>
  <c r="B5425" i="4" s="1"/>
  <c r="M5418" i="4"/>
  <c r="L5418" i="4"/>
  <c r="B5418" i="4"/>
  <c r="M5417" i="4"/>
  <c r="J5417" i="4"/>
  <c r="I5417" i="4"/>
  <c r="M5416" i="4"/>
  <c r="B5416" i="4"/>
  <c r="H5414" i="4"/>
  <c r="B5417" i="4" s="1"/>
  <c r="M5410" i="4"/>
  <c r="L5410" i="4"/>
  <c r="B5410" i="4"/>
  <c r="M5408" i="4"/>
  <c r="B5408" i="4"/>
  <c r="H5406" i="4"/>
  <c r="B5409" i="4" s="1"/>
  <c r="M5402" i="4"/>
  <c r="L5402" i="4"/>
  <c r="B5402" i="4"/>
  <c r="K5401" i="4"/>
  <c r="I5401" i="4"/>
  <c r="M5400" i="4"/>
  <c r="B5400" i="4"/>
  <c r="H5398" i="4"/>
  <c r="B5401" i="4" s="1"/>
  <c r="M5394" i="4"/>
  <c r="L5394" i="4"/>
  <c r="B5394" i="4"/>
  <c r="M5392" i="4"/>
  <c r="B5392" i="4"/>
  <c r="H5390" i="4"/>
  <c r="B5393" i="4" s="1"/>
  <c r="M5386" i="4"/>
  <c r="L5386" i="4"/>
  <c r="B5386" i="4"/>
  <c r="I5385" i="4"/>
  <c r="M5384" i="4"/>
  <c r="B5384" i="4"/>
  <c r="H5382" i="4"/>
  <c r="B5385" i="4" s="1"/>
  <c r="M5378" i="4"/>
  <c r="L5378" i="4"/>
  <c r="B5378" i="4"/>
  <c r="M5376" i="4"/>
  <c r="B5376" i="4"/>
  <c r="H5374" i="4"/>
  <c r="B5377" i="4" s="1"/>
  <c r="M5370" i="4"/>
  <c r="L5370" i="4"/>
  <c r="B5370" i="4"/>
  <c r="M5368" i="4"/>
  <c r="B5368" i="4"/>
  <c r="H5366" i="4"/>
  <c r="B5369" i="4" s="1"/>
  <c r="M5362" i="4"/>
  <c r="L5362" i="4"/>
  <c r="B5362" i="4"/>
  <c r="I5361" i="4"/>
  <c r="M5360" i="4"/>
  <c r="B5360" i="4"/>
  <c r="H5358" i="4"/>
  <c r="B5361" i="4" s="1"/>
  <c r="M5354" i="4"/>
  <c r="L5354" i="4"/>
  <c r="B5354" i="4"/>
  <c r="M5352" i="4"/>
  <c r="B5352" i="4"/>
  <c r="H5350" i="4"/>
  <c r="K5353" i="4" s="1"/>
  <c r="M5346" i="4"/>
  <c r="L5346" i="4"/>
  <c r="B5346" i="4"/>
  <c r="M5344" i="4"/>
  <c r="B5344" i="4"/>
  <c r="H5342" i="4"/>
  <c r="B5345" i="4" s="1"/>
  <c r="M5338" i="4"/>
  <c r="L5338" i="4"/>
  <c r="B5338" i="4"/>
  <c r="I5337" i="4"/>
  <c r="M5336" i="4"/>
  <c r="B5336" i="4"/>
  <c r="H5334" i="4"/>
  <c r="B5337" i="4" s="1"/>
  <c r="M5330" i="4"/>
  <c r="L5330" i="4"/>
  <c r="B5330" i="4"/>
  <c r="M5328" i="4"/>
  <c r="B5328" i="4"/>
  <c r="H5326" i="4"/>
  <c r="B5329" i="4" s="1"/>
  <c r="M5322" i="4"/>
  <c r="L5322" i="4"/>
  <c r="B5322" i="4"/>
  <c r="M5320" i="4"/>
  <c r="B5320" i="4"/>
  <c r="H5318" i="4"/>
  <c r="B5321" i="4" s="1"/>
  <c r="M5314" i="4"/>
  <c r="L5314" i="4"/>
  <c r="B5314" i="4"/>
  <c r="M5312" i="4"/>
  <c r="B5312" i="4"/>
  <c r="H5310" i="4"/>
  <c r="B5313" i="4" s="1"/>
  <c r="M5306" i="4"/>
  <c r="L5306" i="4"/>
  <c r="B5306" i="4"/>
  <c r="M5305" i="4"/>
  <c r="J5305" i="4"/>
  <c r="I5305" i="4"/>
  <c r="M5304" i="4"/>
  <c r="B5304" i="4"/>
  <c r="H5302" i="4"/>
  <c r="B5305" i="4" s="1"/>
  <c r="M5298" i="4"/>
  <c r="L5298" i="4"/>
  <c r="B5298" i="4"/>
  <c r="M5296" i="4"/>
  <c r="B5296" i="4"/>
  <c r="H5294" i="4"/>
  <c r="B5297" i="4" s="1"/>
  <c r="M5290" i="4"/>
  <c r="L5290" i="4"/>
  <c r="B5290" i="4"/>
  <c r="J5289" i="4"/>
  <c r="I5289" i="4"/>
  <c r="M5288" i="4"/>
  <c r="B5288" i="4"/>
  <c r="H5286" i="4"/>
  <c r="B5289" i="4" s="1"/>
  <c r="M5282" i="4"/>
  <c r="L5282" i="4"/>
  <c r="B5282" i="4"/>
  <c r="J5281" i="4"/>
  <c r="I5281" i="4"/>
  <c r="M5280" i="4"/>
  <c r="B5280" i="4"/>
  <c r="H5278" i="4"/>
  <c r="B5281" i="4" s="1"/>
  <c r="M5274" i="4"/>
  <c r="L5274" i="4"/>
  <c r="B5274" i="4"/>
  <c r="J5273" i="4"/>
  <c r="I5273" i="4"/>
  <c r="M5272" i="4"/>
  <c r="B5272" i="4"/>
  <c r="H5270" i="4"/>
  <c r="B5273" i="4" s="1"/>
  <c r="M5266" i="4"/>
  <c r="L5266" i="4"/>
  <c r="B5266" i="4"/>
  <c r="I5265" i="4"/>
  <c r="M5264" i="4"/>
  <c r="B5264" i="4"/>
  <c r="H5262" i="4"/>
  <c r="B5265" i="4" s="1"/>
  <c r="M5258" i="4"/>
  <c r="L5258" i="4"/>
  <c r="B5258" i="4"/>
  <c r="M5256" i="4"/>
  <c r="B5256" i="4"/>
  <c r="H5254" i="4"/>
  <c r="B5257" i="4" s="1"/>
  <c r="M5250" i="4"/>
  <c r="L5250" i="4"/>
  <c r="B5250" i="4"/>
  <c r="M5248" i="4"/>
  <c r="B5248" i="4"/>
  <c r="H5246" i="4"/>
  <c r="B5249" i="4" s="1"/>
  <c r="M5242" i="4"/>
  <c r="L5242" i="4"/>
  <c r="B5242" i="4"/>
  <c r="I5241" i="4"/>
  <c r="M5240" i="4"/>
  <c r="B5240" i="4"/>
  <c r="H5238" i="4"/>
  <c r="B5241" i="4" s="1"/>
  <c r="M5234" i="4"/>
  <c r="L5234" i="4"/>
  <c r="B5234" i="4"/>
  <c r="M5232" i="4"/>
  <c r="B5232" i="4"/>
  <c r="H5230" i="4"/>
  <c r="B5233" i="4" s="1"/>
  <c r="M5226" i="4"/>
  <c r="L5226" i="4"/>
  <c r="B5226" i="4"/>
  <c r="M5224" i="4"/>
  <c r="B5224" i="4"/>
  <c r="H5222" i="4"/>
  <c r="B5225" i="4" s="1"/>
  <c r="M5218" i="4"/>
  <c r="L5218" i="4"/>
  <c r="B5218" i="4"/>
  <c r="I5217" i="4"/>
  <c r="M5216" i="4"/>
  <c r="B5216" i="4"/>
  <c r="H5214" i="4"/>
  <c r="B5217" i="4" s="1"/>
  <c r="M5210" i="4"/>
  <c r="L5210" i="4"/>
  <c r="B5210" i="4"/>
  <c r="J5209" i="4"/>
  <c r="I5209" i="4"/>
  <c r="M5208" i="4"/>
  <c r="B5208" i="4"/>
  <c r="H5206" i="4"/>
  <c r="B5209" i="4" s="1"/>
  <c r="M5202" i="4"/>
  <c r="L5202" i="4"/>
  <c r="B5202" i="4"/>
  <c r="M5200" i="4"/>
  <c r="B5200" i="4"/>
  <c r="H5198" i="4"/>
  <c r="B5201" i="4" s="1"/>
  <c r="M5194" i="4"/>
  <c r="L5194" i="4"/>
  <c r="B5194" i="4"/>
  <c r="I5193" i="4"/>
  <c r="M5192" i="4"/>
  <c r="B5192" i="4"/>
  <c r="H5190" i="4"/>
  <c r="B5193" i="4" s="1"/>
  <c r="M5186" i="4"/>
  <c r="L5186" i="4"/>
  <c r="B5186" i="4"/>
  <c r="I5185" i="4"/>
  <c r="M5184" i="4"/>
  <c r="B5184" i="4"/>
  <c r="H5182" i="4"/>
  <c r="B5185" i="4" s="1"/>
  <c r="M5178" i="4"/>
  <c r="L5178" i="4"/>
  <c r="B5178" i="4"/>
  <c r="M5177" i="4"/>
  <c r="J5177" i="4"/>
  <c r="I5177" i="4"/>
  <c r="M5176" i="4"/>
  <c r="B5176" i="4"/>
  <c r="H5174" i="4"/>
  <c r="B5177" i="4" s="1"/>
  <c r="M5170" i="4"/>
  <c r="L5170" i="4"/>
  <c r="B5170" i="4"/>
  <c r="J5169" i="4"/>
  <c r="I5169" i="4"/>
  <c r="M5168" i="4"/>
  <c r="B5168" i="4"/>
  <c r="H5166" i="4"/>
  <c r="B5169" i="4" s="1"/>
  <c r="M5162" i="4"/>
  <c r="L5162" i="4"/>
  <c r="B5162" i="4"/>
  <c r="I5161" i="4"/>
  <c r="M5160" i="4"/>
  <c r="B5160" i="4"/>
  <c r="H5158" i="4"/>
  <c r="B5161" i="4" s="1"/>
  <c r="M5154" i="4"/>
  <c r="L5154" i="4"/>
  <c r="B5154" i="4"/>
  <c r="I5153" i="4"/>
  <c r="M5152" i="4"/>
  <c r="B5152" i="4"/>
  <c r="H5150" i="4"/>
  <c r="B5153" i="4" s="1"/>
  <c r="M5146" i="4"/>
  <c r="L5146" i="4"/>
  <c r="B5146" i="4"/>
  <c r="I5145" i="4"/>
  <c r="M5144" i="4"/>
  <c r="B5144" i="4"/>
  <c r="H5142" i="4"/>
  <c r="B5145" i="4" s="1"/>
  <c r="M5138" i="4"/>
  <c r="L5138" i="4"/>
  <c r="B5138" i="4"/>
  <c r="I5137" i="4"/>
  <c r="M5136" i="4"/>
  <c r="B5136" i="4"/>
  <c r="H5134" i="4"/>
  <c r="B5137" i="4" s="1"/>
  <c r="M5130" i="4"/>
  <c r="L5130" i="4"/>
  <c r="B5130" i="4"/>
  <c r="J5129" i="4"/>
  <c r="I5129" i="4"/>
  <c r="M5128" i="4"/>
  <c r="B5128" i="4"/>
  <c r="H5126" i="4"/>
  <c r="B5129" i="4" s="1"/>
  <c r="M5122" i="4"/>
  <c r="L5122" i="4"/>
  <c r="B5122" i="4"/>
  <c r="J5121" i="4"/>
  <c r="I5121" i="4"/>
  <c r="M5120" i="4"/>
  <c r="B5120" i="4"/>
  <c r="H5118" i="4"/>
  <c r="B5121" i="4" s="1"/>
  <c r="M5114" i="4"/>
  <c r="L5114" i="4"/>
  <c r="B5114" i="4"/>
  <c r="J5113" i="4"/>
  <c r="I5113" i="4"/>
  <c r="M5112" i="4"/>
  <c r="B5112" i="4"/>
  <c r="H5110" i="4"/>
  <c r="B5113" i="4" s="1"/>
  <c r="M5106" i="4"/>
  <c r="L5106" i="4"/>
  <c r="B5106" i="4"/>
  <c r="M5104" i="4"/>
  <c r="B5104" i="4"/>
  <c r="H5102" i="4"/>
  <c r="K5105" i="4" s="1"/>
  <c r="M5098" i="4"/>
  <c r="L5098" i="4"/>
  <c r="B5098" i="4"/>
  <c r="I5097" i="4"/>
  <c r="M5096" i="4"/>
  <c r="B5096" i="4"/>
  <c r="H5094" i="4"/>
  <c r="B5097" i="4" s="1"/>
  <c r="M5090" i="4"/>
  <c r="L5090" i="4"/>
  <c r="B5090" i="4"/>
  <c r="J5089" i="4"/>
  <c r="I5089" i="4"/>
  <c r="M5088" i="4"/>
  <c r="B5088" i="4"/>
  <c r="H5086" i="4"/>
  <c r="B5089" i="4" s="1"/>
  <c r="M5082" i="4"/>
  <c r="L5082" i="4"/>
  <c r="B5082" i="4"/>
  <c r="J5081" i="4"/>
  <c r="I5081" i="4"/>
  <c r="M5080" i="4"/>
  <c r="B5080" i="4"/>
  <c r="H5078" i="4"/>
  <c r="B5081" i="4" s="1"/>
  <c r="M5074" i="4"/>
  <c r="L5074" i="4"/>
  <c r="B5074" i="4"/>
  <c r="J5073" i="4"/>
  <c r="I5073" i="4"/>
  <c r="M5072" i="4"/>
  <c r="B5072" i="4"/>
  <c r="H5070" i="4"/>
  <c r="B5073" i="4" s="1"/>
  <c r="M5066" i="4"/>
  <c r="L5066" i="4"/>
  <c r="B5066" i="4"/>
  <c r="I5065" i="4"/>
  <c r="M5064" i="4"/>
  <c r="B5064" i="4"/>
  <c r="H5062" i="4"/>
  <c r="B5065" i="4" s="1"/>
  <c r="M5058" i="4"/>
  <c r="L5058" i="4"/>
  <c r="B5058" i="4"/>
  <c r="J5057" i="4"/>
  <c r="I5057" i="4"/>
  <c r="M5056" i="4"/>
  <c r="B5056" i="4"/>
  <c r="H5054" i="4"/>
  <c r="K5057" i="4" s="1"/>
  <c r="M5050" i="4"/>
  <c r="L5050" i="4"/>
  <c r="B5050" i="4"/>
  <c r="J5049" i="4"/>
  <c r="I5049" i="4"/>
  <c r="M5048" i="4"/>
  <c r="B5048" i="4"/>
  <c r="H5046" i="4"/>
  <c r="B5049" i="4" s="1"/>
  <c r="M5042" i="4"/>
  <c r="L5042" i="4"/>
  <c r="B5042" i="4"/>
  <c r="J5041" i="4"/>
  <c r="I5041" i="4"/>
  <c r="M5040" i="4"/>
  <c r="B5040" i="4"/>
  <c r="H5038" i="4"/>
  <c r="B5041" i="4" s="1"/>
  <c r="M5034" i="4"/>
  <c r="L5034" i="4"/>
  <c r="B5034" i="4"/>
  <c r="J5033" i="4"/>
  <c r="I5033" i="4"/>
  <c r="M5032" i="4"/>
  <c r="B5032" i="4"/>
  <c r="H5030" i="4"/>
  <c r="B5033" i="4" s="1"/>
  <c r="M5026" i="4"/>
  <c r="L5026" i="4"/>
  <c r="B5026" i="4"/>
  <c r="I5025" i="4"/>
  <c r="M5024" i="4"/>
  <c r="B5024" i="4"/>
  <c r="H5022" i="4"/>
  <c r="B5025" i="4" s="1"/>
  <c r="M5018" i="4"/>
  <c r="L5018" i="4"/>
  <c r="B5018" i="4"/>
  <c r="J5017" i="4"/>
  <c r="I5017" i="4"/>
  <c r="M5016" i="4"/>
  <c r="B5016" i="4"/>
  <c r="H5014" i="4"/>
  <c r="B5017" i="4" s="1"/>
  <c r="M5010" i="4"/>
  <c r="L5010" i="4"/>
  <c r="B5010" i="4"/>
  <c r="J5009" i="4"/>
  <c r="I5009" i="4"/>
  <c r="M5008" i="4"/>
  <c r="B5008" i="4"/>
  <c r="H5006" i="4"/>
  <c r="B5009" i="4" s="1"/>
  <c r="M5002" i="4"/>
  <c r="L5002" i="4"/>
  <c r="B5002" i="4"/>
  <c r="I5001" i="4"/>
  <c r="M5000" i="4"/>
  <c r="B5000" i="4"/>
  <c r="H4998" i="4"/>
  <c r="B5001" i="4" s="1"/>
  <c r="M4994" i="4"/>
  <c r="L4994" i="4"/>
  <c r="B4994" i="4"/>
  <c r="M4992" i="4"/>
  <c r="B4992" i="4"/>
  <c r="H4990" i="4"/>
  <c r="B4993" i="4" s="1"/>
  <c r="M4986" i="4"/>
  <c r="L4986" i="4"/>
  <c r="B4986" i="4"/>
  <c r="M4984" i="4"/>
  <c r="B4984" i="4"/>
  <c r="H4982" i="4"/>
  <c r="B4985" i="4" s="1"/>
  <c r="M4978" i="4"/>
  <c r="L4978" i="4"/>
  <c r="B4978" i="4"/>
  <c r="I4977" i="4"/>
  <c r="M4976" i="4"/>
  <c r="B4976" i="4"/>
  <c r="H4974" i="4"/>
  <c r="B4977" i="4" s="1"/>
  <c r="M4970" i="4"/>
  <c r="L4970" i="4"/>
  <c r="B4970" i="4"/>
  <c r="I4969" i="4"/>
  <c r="M4968" i="4"/>
  <c r="B4968" i="4"/>
  <c r="H4966" i="4"/>
  <c r="B4969" i="4" s="1"/>
  <c r="M4962" i="4"/>
  <c r="L4962" i="4"/>
  <c r="B4962" i="4"/>
  <c r="M4961" i="4"/>
  <c r="J4961" i="4"/>
  <c r="I4961" i="4"/>
  <c r="M4960" i="4"/>
  <c r="B4960" i="4"/>
  <c r="H4958" i="4"/>
  <c r="B4961" i="4" s="1"/>
  <c r="M4954" i="4"/>
  <c r="L4954" i="4"/>
  <c r="B4954" i="4"/>
  <c r="M4952" i="4"/>
  <c r="B4952" i="4"/>
  <c r="H4950" i="4"/>
  <c r="B4953" i="4" s="1"/>
  <c r="M4946" i="4"/>
  <c r="L4946" i="4"/>
  <c r="B4946" i="4"/>
  <c r="I4945" i="4"/>
  <c r="M4944" i="4"/>
  <c r="B4944" i="4"/>
  <c r="H4942" i="4"/>
  <c r="B4945" i="4" s="1"/>
  <c r="M4938" i="4"/>
  <c r="L4938" i="4"/>
  <c r="B4938" i="4"/>
  <c r="J4937" i="4"/>
  <c r="I4937" i="4"/>
  <c r="M4936" i="4"/>
  <c r="B4936" i="4"/>
  <c r="H4934" i="4"/>
  <c r="B4937" i="4" s="1"/>
  <c r="M4930" i="4"/>
  <c r="L4930" i="4"/>
  <c r="B4930" i="4"/>
  <c r="I4929" i="4"/>
  <c r="M4928" i="4"/>
  <c r="B4928" i="4"/>
  <c r="H4926" i="4"/>
  <c r="B4929" i="4" s="1"/>
  <c r="M4922" i="4"/>
  <c r="L4922" i="4"/>
  <c r="B4922" i="4"/>
  <c r="M4920" i="4"/>
  <c r="B4920" i="4"/>
  <c r="H4918" i="4"/>
  <c r="K4921" i="4" s="1"/>
  <c r="M4914" i="4"/>
  <c r="L4914" i="4"/>
  <c r="B4914" i="4"/>
  <c r="I4913" i="4"/>
  <c r="M4912" i="4"/>
  <c r="B4912" i="4"/>
  <c r="H4910" i="4"/>
  <c r="B4913" i="4" s="1"/>
  <c r="M4906" i="4"/>
  <c r="L4906" i="4"/>
  <c r="B4906" i="4"/>
  <c r="I4905" i="4"/>
  <c r="M4904" i="4"/>
  <c r="B4904" i="4"/>
  <c r="H4902" i="4"/>
  <c r="B4905" i="4" s="1"/>
  <c r="M4898" i="4"/>
  <c r="L4898" i="4"/>
  <c r="B4898" i="4"/>
  <c r="J4897" i="4"/>
  <c r="I4897" i="4"/>
  <c r="M4896" i="4"/>
  <c r="B4896" i="4"/>
  <c r="H4894" i="4"/>
  <c r="B4897" i="4" s="1"/>
  <c r="M4890" i="4"/>
  <c r="L4890" i="4"/>
  <c r="B4890" i="4"/>
  <c r="K4889" i="4"/>
  <c r="J4889" i="4"/>
  <c r="I4889" i="4"/>
  <c r="H4889" i="4" s="1"/>
  <c r="M4888" i="4"/>
  <c r="B4888" i="4"/>
  <c r="H4886" i="4"/>
  <c r="B4889" i="4" s="1"/>
  <c r="M4882" i="4"/>
  <c r="L4882" i="4"/>
  <c r="B4882" i="4"/>
  <c r="M4880" i="4"/>
  <c r="B4880" i="4"/>
  <c r="H4878" i="4"/>
  <c r="B4881" i="4" s="1"/>
  <c r="M4874" i="4"/>
  <c r="L4874" i="4"/>
  <c r="B4874" i="4"/>
  <c r="M4872" i="4"/>
  <c r="B4872" i="4"/>
  <c r="H4870" i="4"/>
  <c r="B4873" i="4" s="1"/>
  <c r="M4866" i="4"/>
  <c r="L4866" i="4"/>
  <c r="B4866" i="4"/>
  <c r="J4865" i="4"/>
  <c r="I4865" i="4"/>
  <c r="M4864" i="4"/>
  <c r="B4864" i="4"/>
  <c r="H4862" i="4"/>
  <c r="B4865" i="4" s="1"/>
  <c r="M4858" i="4"/>
  <c r="L4858" i="4"/>
  <c r="B4858" i="4"/>
  <c r="I4857" i="4"/>
  <c r="M4856" i="4"/>
  <c r="B4856" i="4"/>
  <c r="H4854" i="4"/>
  <c r="B4857" i="4" s="1"/>
  <c r="M4850" i="4"/>
  <c r="L4850" i="4"/>
  <c r="B4850" i="4"/>
  <c r="M4848" i="4"/>
  <c r="B4848" i="4"/>
  <c r="H4846" i="4"/>
  <c r="B4849" i="4" s="1"/>
  <c r="M4842" i="4"/>
  <c r="L4842" i="4"/>
  <c r="B4842" i="4"/>
  <c r="I4841" i="4"/>
  <c r="M4840" i="4"/>
  <c r="B4840" i="4"/>
  <c r="H4838" i="4"/>
  <c r="B4841" i="4" s="1"/>
  <c r="M4834" i="4"/>
  <c r="L4834" i="4"/>
  <c r="B4834" i="4"/>
  <c r="I4833" i="4"/>
  <c r="M4832" i="4"/>
  <c r="B4832" i="4"/>
  <c r="H4830" i="4"/>
  <c r="B4833" i="4" s="1"/>
  <c r="M4826" i="4"/>
  <c r="L4826" i="4"/>
  <c r="B4826" i="4"/>
  <c r="J4825" i="4"/>
  <c r="I4825" i="4"/>
  <c r="M4824" i="4"/>
  <c r="B4824" i="4"/>
  <c r="H4822" i="4"/>
  <c r="B4825" i="4" s="1"/>
  <c r="M4818" i="4"/>
  <c r="L4818" i="4"/>
  <c r="B4818" i="4"/>
  <c r="M4817" i="4"/>
  <c r="J4817" i="4"/>
  <c r="I4817" i="4"/>
  <c r="M4816" i="4"/>
  <c r="B4816" i="4"/>
  <c r="H4814" i="4"/>
  <c r="B4817" i="4" s="1"/>
  <c r="M4810" i="4"/>
  <c r="L4810" i="4"/>
  <c r="B4810" i="4"/>
  <c r="J4809" i="4"/>
  <c r="I4809" i="4"/>
  <c r="M4808" i="4"/>
  <c r="B4808" i="4"/>
  <c r="H4806" i="4"/>
  <c r="B4809" i="4" s="1"/>
  <c r="M4802" i="4"/>
  <c r="L4802" i="4"/>
  <c r="B4802" i="4"/>
  <c r="I4801" i="4"/>
  <c r="M4800" i="4"/>
  <c r="B4800" i="4"/>
  <c r="H4798" i="4"/>
  <c r="B4801" i="4" s="1"/>
  <c r="M4794" i="4"/>
  <c r="L4794" i="4"/>
  <c r="B4794" i="4"/>
  <c r="J4793" i="4"/>
  <c r="I4793" i="4"/>
  <c r="M4792" i="4"/>
  <c r="B4792" i="4"/>
  <c r="H4790" i="4"/>
  <c r="B4793" i="4" s="1"/>
  <c r="M4786" i="4"/>
  <c r="L4786" i="4"/>
  <c r="B4786" i="4"/>
  <c r="M4785" i="4"/>
  <c r="M4784" i="4"/>
  <c r="B4784" i="4"/>
  <c r="H4782" i="4"/>
  <c r="B4785" i="4" s="1"/>
  <c r="M4778" i="4"/>
  <c r="L4778" i="4"/>
  <c r="B4778" i="4"/>
  <c r="M4776" i="4"/>
  <c r="B4776" i="4"/>
  <c r="H4774" i="4"/>
  <c r="M4777" i="4" s="1"/>
  <c r="M4770" i="4"/>
  <c r="L4770" i="4"/>
  <c r="B4770" i="4"/>
  <c r="M4768" i="4"/>
  <c r="B4768" i="4"/>
  <c r="H4766" i="4"/>
  <c r="B4769" i="4" s="1"/>
  <c r="M4762" i="4"/>
  <c r="L4762" i="4"/>
  <c r="B4762" i="4"/>
  <c r="J4761" i="4"/>
  <c r="I4761" i="4"/>
  <c r="M4760" i="4"/>
  <c r="B4760" i="4"/>
  <c r="H4758" i="4"/>
  <c r="B4761" i="4" s="1"/>
  <c r="M4754" i="4"/>
  <c r="L4754" i="4"/>
  <c r="B4754" i="4"/>
  <c r="I4753" i="4"/>
  <c r="M4752" i="4"/>
  <c r="B4752" i="4"/>
  <c r="H4750" i="4"/>
  <c r="B4753" i="4" s="1"/>
  <c r="M4746" i="4"/>
  <c r="L4746" i="4"/>
  <c r="B4746" i="4"/>
  <c r="J4745" i="4"/>
  <c r="I4745" i="4"/>
  <c r="M4744" i="4"/>
  <c r="B4744" i="4"/>
  <c r="H4742" i="4"/>
  <c r="B4745" i="4" s="1"/>
  <c r="M4738" i="4"/>
  <c r="L4738" i="4"/>
  <c r="B4738" i="4"/>
  <c r="I4737" i="4"/>
  <c r="M4736" i="4"/>
  <c r="B4736" i="4"/>
  <c r="H4734" i="4"/>
  <c r="B4737" i="4" s="1"/>
  <c r="M4730" i="4"/>
  <c r="L4730" i="4"/>
  <c r="B4730" i="4"/>
  <c r="I4729" i="4"/>
  <c r="M4728" i="4"/>
  <c r="B4728" i="4"/>
  <c r="H4726" i="4"/>
  <c r="B4729" i="4" s="1"/>
  <c r="M4722" i="4"/>
  <c r="L4722" i="4"/>
  <c r="B4722" i="4"/>
  <c r="M4720" i="4"/>
  <c r="B4720" i="4"/>
  <c r="H4718" i="4"/>
  <c r="B4721" i="4" s="1"/>
  <c r="M4714" i="4"/>
  <c r="L4714" i="4"/>
  <c r="B4714" i="4"/>
  <c r="I4713" i="4"/>
  <c r="M4712" i="4"/>
  <c r="B4712" i="4"/>
  <c r="H4710" i="4"/>
  <c r="B4713" i="4" s="1"/>
  <c r="M4706" i="4"/>
  <c r="L4706" i="4"/>
  <c r="B4706" i="4"/>
  <c r="I4705" i="4"/>
  <c r="M4704" i="4"/>
  <c r="B4704" i="4"/>
  <c r="H4702" i="4"/>
  <c r="B4705" i="4" s="1"/>
  <c r="M4698" i="4"/>
  <c r="L4698" i="4"/>
  <c r="B4698" i="4"/>
  <c r="M4696" i="4"/>
  <c r="B4696" i="4"/>
  <c r="H4694" i="4"/>
  <c r="B4697" i="4" s="1"/>
  <c r="M4690" i="4"/>
  <c r="L4690" i="4"/>
  <c r="B4690" i="4"/>
  <c r="J4689" i="4"/>
  <c r="I4689" i="4"/>
  <c r="M4688" i="4"/>
  <c r="B4688" i="4"/>
  <c r="H4686" i="4"/>
  <c r="B4689" i="4" s="1"/>
  <c r="M4682" i="4"/>
  <c r="L4682" i="4"/>
  <c r="B4682" i="4"/>
  <c r="M4680" i="4"/>
  <c r="B4680" i="4"/>
  <c r="H4678" i="4"/>
  <c r="B4681" i="4" s="1"/>
  <c r="M4674" i="4"/>
  <c r="L4674" i="4"/>
  <c r="B4674" i="4"/>
  <c r="J4673" i="4"/>
  <c r="I4673" i="4"/>
  <c r="B4673" i="4"/>
  <c r="M4672" i="4"/>
  <c r="B4672" i="4"/>
  <c r="H4670" i="4"/>
  <c r="M4673" i="4" s="1"/>
  <c r="M4666" i="4"/>
  <c r="L4666" i="4"/>
  <c r="B4666" i="4"/>
  <c r="J4665" i="4"/>
  <c r="I4665" i="4"/>
  <c r="M4664" i="4"/>
  <c r="B4664" i="4"/>
  <c r="H4662" i="4"/>
  <c r="B4665" i="4" s="1"/>
  <c r="M4658" i="4"/>
  <c r="L4658" i="4"/>
  <c r="B4658" i="4"/>
  <c r="J4657" i="4"/>
  <c r="I4657" i="4"/>
  <c r="M4656" i="4"/>
  <c r="B4656" i="4"/>
  <c r="H4654" i="4"/>
  <c r="B4657" i="4" s="1"/>
  <c r="M4650" i="4"/>
  <c r="L4650" i="4"/>
  <c r="B4650" i="4"/>
  <c r="I4649" i="4"/>
  <c r="M4648" i="4"/>
  <c r="B4648" i="4"/>
  <c r="H4646" i="4"/>
  <c r="B4649" i="4" s="1"/>
  <c r="M4642" i="4"/>
  <c r="L4642" i="4"/>
  <c r="B4642" i="4"/>
  <c r="J4641" i="4"/>
  <c r="I4641" i="4"/>
  <c r="M4640" i="4"/>
  <c r="B4640" i="4"/>
  <c r="H4638" i="4"/>
  <c r="B4641" i="4" s="1"/>
  <c r="M4634" i="4"/>
  <c r="L4634" i="4"/>
  <c r="B4634" i="4"/>
  <c r="J4633" i="4"/>
  <c r="I4633" i="4"/>
  <c r="M4632" i="4"/>
  <c r="B4632" i="4"/>
  <c r="H4630" i="4"/>
  <c r="B4633" i="4" s="1"/>
  <c r="M4626" i="4"/>
  <c r="L4626" i="4"/>
  <c r="B4626" i="4"/>
  <c r="I4625" i="4"/>
  <c r="M4624" i="4"/>
  <c r="B4624" i="4"/>
  <c r="H4622" i="4"/>
  <c r="B4625" i="4" s="1"/>
  <c r="M4618" i="4"/>
  <c r="L4618" i="4"/>
  <c r="B4618" i="4"/>
  <c r="J4617" i="4"/>
  <c r="I4617" i="4"/>
  <c r="M4616" i="4"/>
  <c r="B4616" i="4"/>
  <c r="H4614" i="4"/>
  <c r="B4617" i="4" s="1"/>
  <c r="M4610" i="4"/>
  <c r="L4610" i="4"/>
  <c r="B4610" i="4"/>
  <c r="I4609" i="4"/>
  <c r="M4608" i="4"/>
  <c r="B4608" i="4"/>
  <c r="H4606" i="4"/>
  <c r="B4609" i="4" s="1"/>
  <c r="M4602" i="4"/>
  <c r="L4602" i="4"/>
  <c r="B4602" i="4"/>
  <c r="I4601" i="4"/>
  <c r="M4600" i="4"/>
  <c r="B4600" i="4"/>
  <c r="H4598" i="4"/>
  <c r="B4601" i="4" s="1"/>
  <c r="M4594" i="4"/>
  <c r="L4594" i="4"/>
  <c r="B4594" i="4"/>
  <c r="J4593" i="4"/>
  <c r="I4593" i="4"/>
  <c r="M4592" i="4"/>
  <c r="B4592" i="4"/>
  <c r="H4590" i="4"/>
  <c r="B4593" i="4" s="1"/>
  <c r="M4586" i="4"/>
  <c r="L4586" i="4"/>
  <c r="B4586" i="4"/>
  <c r="I4585" i="4"/>
  <c r="M4584" i="4"/>
  <c r="B4584" i="4"/>
  <c r="H4582" i="4"/>
  <c r="B4585" i="4" s="1"/>
  <c r="M4578" i="4"/>
  <c r="L4578" i="4"/>
  <c r="B4578" i="4"/>
  <c r="M4576" i="4"/>
  <c r="B4576" i="4"/>
  <c r="H4574" i="4"/>
  <c r="B4577" i="4" s="1"/>
  <c r="M4570" i="4"/>
  <c r="L4570" i="4"/>
  <c r="B4570" i="4"/>
  <c r="J4569" i="4"/>
  <c r="I4569" i="4"/>
  <c r="M4568" i="4"/>
  <c r="B4568" i="4"/>
  <c r="H4566" i="4"/>
  <c r="B4569" i="4" s="1"/>
  <c r="M4562" i="4"/>
  <c r="L4562" i="4"/>
  <c r="B4562" i="4"/>
  <c r="J4561" i="4"/>
  <c r="I4561" i="4"/>
  <c r="M4560" i="4"/>
  <c r="B4560" i="4"/>
  <c r="H4558" i="4"/>
  <c r="B4561" i="4" s="1"/>
  <c r="M4554" i="4"/>
  <c r="L4554" i="4"/>
  <c r="B4554" i="4"/>
  <c r="J4553" i="4"/>
  <c r="I4553" i="4"/>
  <c r="M4552" i="4"/>
  <c r="B4552" i="4"/>
  <c r="H4550" i="4"/>
  <c r="B4553" i="4" s="1"/>
  <c r="M4546" i="4"/>
  <c r="L4546" i="4"/>
  <c r="B4546" i="4"/>
  <c r="J4545" i="4"/>
  <c r="I4545" i="4"/>
  <c r="M4544" i="4"/>
  <c r="B4544" i="4"/>
  <c r="H4542" i="4"/>
  <c r="B4545" i="4" s="1"/>
  <c r="M4538" i="4"/>
  <c r="L4538" i="4"/>
  <c r="B4538" i="4"/>
  <c r="J4537" i="4"/>
  <c r="I4537" i="4"/>
  <c r="M4536" i="4"/>
  <c r="B4536" i="4"/>
  <c r="H4534" i="4"/>
  <c r="B4537" i="4" s="1"/>
  <c r="M4530" i="4"/>
  <c r="L4530" i="4"/>
  <c r="B4530" i="4"/>
  <c r="J4529" i="4"/>
  <c r="I4529" i="4"/>
  <c r="M4528" i="4"/>
  <c r="B4528" i="4"/>
  <c r="H4526" i="4"/>
  <c r="B4529" i="4" s="1"/>
  <c r="M4522" i="4"/>
  <c r="L4522" i="4"/>
  <c r="B4522" i="4"/>
  <c r="J4521" i="4"/>
  <c r="I4521" i="4"/>
  <c r="M4520" i="4"/>
  <c r="B4520" i="4"/>
  <c r="H4518" i="4"/>
  <c r="B4521" i="4" s="1"/>
  <c r="M4514" i="4"/>
  <c r="L4514" i="4"/>
  <c r="B4514" i="4"/>
  <c r="J4513" i="4"/>
  <c r="I4513" i="4"/>
  <c r="M4512" i="4"/>
  <c r="B4512" i="4"/>
  <c r="H4510" i="4"/>
  <c r="B4513" i="4" s="1"/>
  <c r="M4506" i="4"/>
  <c r="L4506" i="4"/>
  <c r="B4506" i="4"/>
  <c r="J4505" i="4"/>
  <c r="I4505" i="4"/>
  <c r="M4504" i="4"/>
  <c r="B4504" i="4"/>
  <c r="H4502" i="4"/>
  <c r="K4505" i="4" s="1"/>
  <c r="M4498" i="4"/>
  <c r="L4498" i="4"/>
  <c r="B4498" i="4"/>
  <c r="I4497" i="4"/>
  <c r="M4496" i="4"/>
  <c r="B4496" i="4"/>
  <c r="H4494" i="4"/>
  <c r="B4497" i="4" s="1"/>
  <c r="M4490" i="4"/>
  <c r="L4490" i="4"/>
  <c r="B4490" i="4"/>
  <c r="J4489" i="4"/>
  <c r="I4489" i="4"/>
  <c r="M4488" i="4"/>
  <c r="B4488" i="4"/>
  <c r="H4486" i="4"/>
  <c r="B4489" i="4" s="1"/>
  <c r="M4482" i="4"/>
  <c r="L4482" i="4"/>
  <c r="B4482" i="4"/>
  <c r="K4481" i="4"/>
  <c r="M4480" i="4"/>
  <c r="B4480" i="4"/>
  <c r="H4478" i="4"/>
  <c r="B4481" i="4" s="1"/>
  <c r="M4474" i="4"/>
  <c r="L4474" i="4"/>
  <c r="B4474" i="4"/>
  <c r="M4472" i="4"/>
  <c r="B4472" i="4"/>
  <c r="H4470" i="4"/>
  <c r="B4473" i="4" s="1"/>
  <c r="M4466" i="4"/>
  <c r="L4466" i="4"/>
  <c r="B4466" i="4"/>
  <c r="M4464" i="4"/>
  <c r="B4464" i="4"/>
  <c r="H4462" i="4"/>
  <c r="B4465" i="4" s="1"/>
  <c r="M4458" i="4"/>
  <c r="L4458" i="4"/>
  <c r="B4458" i="4"/>
  <c r="J4457" i="4"/>
  <c r="I4457" i="4"/>
  <c r="B4457" i="4"/>
  <c r="M4456" i="4"/>
  <c r="B4456" i="4"/>
  <c r="H4454" i="4"/>
  <c r="M4457" i="4" s="1"/>
  <c r="M4450" i="4"/>
  <c r="L4450" i="4"/>
  <c r="B4450" i="4"/>
  <c r="I4449" i="4"/>
  <c r="M4448" i="4"/>
  <c r="B4448" i="4"/>
  <c r="H4446" i="4"/>
  <c r="B4449" i="4" s="1"/>
  <c r="M4442" i="4"/>
  <c r="L4442" i="4"/>
  <c r="B4442" i="4"/>
  <c r="M4440" i="4"/>
  <c r="B4440" i="4"/>
  <c r="H4438" i="4"/>
  <c r="B4441" i="4" s="1"/>
  <c r="M4434" i="4"/>
  <c r="L4434" i="4"/>
  <c r="B4434" i="4"/>
  <c r="I4433" i="4"/>
  <c r="M4432" i="4"/>
  <c r="B4432" i="4"/>
  <c r="H4430" i="4"/>
  <c r="B4433" i="4" s="1"/>
  <c r="M4426" i="4"/>
  <c r="L4426" i="4"/>
  <c r="B4426" i="4"/>
  <c r="M4424" i="4"/>
  <c r="B4424" i="4"/>
  <c r="H4422" i="4"/>
  <c r="B4425" i="4" s="1"/>
  <c r="M4418" i="4"/>
  <c r="L4418" i="4"/>
  <c r="B4418" i="4"/>
  <c r="M4416" i="4"/>
  <c r="B4416" i="4"/>
  <c r="H4414" i="4"/>
  <c r="B4417" i="4" s="1"/>
  <c r="M4410" i="4"/>
  <c r="L4410" i="4"/>
  <c r="B4410" i="4"/>
  <c r="I4409" i="4"/>
  <c r="M4408" i="4"/>
  <c r="B4408" i="4"/>
  <c r="H4406" i="4"/>
  <c r="B4409" i="4" s="1"/>
  <c r="M4402" i="4"/>
  <c r="L4402" i="4"/>
  <c r="B4402" i="4"/>
  <c r="J4401" i="4"/>
  <c r="I4401" i="4"/>
  <c r="M4400" i="4"/>
  <c r="B4400" i="4"/>
  <c r="H4398" i="4"/>
  <c r="B4401" i="4" s="1"/>
  <c r="M4394" i="4"/>
  <c r="L4394" i="4"/>
  <c r="B4394" i="4"/>
  <c r="M4392" i="4"/>
  <c r="B4392" i="4"/>
  <c r="H4390" i="4"/>
  <c r="K4393" i="4" s="1"/>
  <c r="M4386" i="4"/>
  <c r="L4386" i="4"/>
  <c r="B4386" i="4"/>
  <c r="I4385" i="4"/>
  <c r="M4384" i="4"/>
  <c r="B4384" i="4"/>
  <c r="H4382" i="4"/>
  <c r="B4385" i="4" s="1"/>
  <c r="M4378" i="4"/>
  <c r="L4378" i="4"/>
  <c r="B4378" i="4"/>
  <c r="J4377" i="4"/>
  <c r="I4377" i="4"/>
  <c r="M4376" i="4"/>
  <c r="B4376" i="4"/>
  <c r="H4374" i="4"/>
  <c r="B4377" i="4" s="1"/>
  <c r="M4370" i="4"/>
  <c r="L4370" i="4"/>
  <c r="B4370" i="4"/>
  <c r="J4369" i="4"/>
  <c r="I4369" i="4"/>
  <c r="M4368" i="4"/>
  <c r="B4368" i="4"/>
  <c r="H4366" i="4"/>
  <c r="B4369" i="4" s="1"/>
  <c r="M4362" i="4"/>
  <c r="L4362" i="4"/>
  <c r="B4362" i="4"/>
  <c r="M4360" i="4"/>
  <c r="B4360" i="4"/>
  <c r="H4358" i="4"/>
  <c r="B4361" i="4" s="1"/>
  <c r="M4354" i="4"/>
  <c r="L4354" i="4"/>
  <c r="B4354" i="4"/>
  <c r="J4353" i="4"/>
  <c r="I4353" i="4"/>
  <c r="M4352" i="4"/>
  <c r="B4352" i="4"/>
  <c r="H4350" i="4"/>
  <c r="B4353" i="4" s="1"/>
  <c r="M4346" i="4"/>
  <c r="L4346" i="4"/>
  <c r="B4346" i="4"/>
  <c r="I4345" i="4"/>
  <c r="M4344" i="4"/>
  <c r="B4344" i="4"/>
  <c r="H4342" i="4"/>
  <c r="B4345" i="4" s="1"/>
  <c r="M4338" i="4"/>
  <c r="L4338" i="4"/>
  <c r="B4338" i="4"/>
  <c r="J4337" i="4"/>
  <c r="I4337" i="4"/>
  <c r="M4336" i="4"/>
  <c r="B4336" i="4"/>
  <c r="H4334" i="4"/>
  <c r="B4337" i="4" s="1"/>
  <c r="M4330" i="4"/>
  <c r="L4330" i="4"/>
  <c r="B4330" i="4"/>
  <c r="J4329" i="4"/>
  <c r="I4329" i="4"/>
  <c r="M4328" i="4"/>
  <c r="B4328" i="4"/>
  <c r="H4326" i="4"/>
  <c r="B4329" i="4" s="1"/>
  <c r="M4322" i="4"/>
  <c r="L4322" i="4"/>
  <c r="B4322" i="4"/>
  <c r="J4321" i="4"/>
  <c r="I4321" i="4"/>
  <c r="M4320" i="4"/>
  <c r="B4320" i="4"/>
  <c r="H4318" i="4"/>
  <c r="K4321" i="4" s="1"/>
  <c r="M4314" i="4"/>
  <c r="L4314" i="4"/>
  <c r="B4314" i="4"/>
  <c r="J4313" i="4"/>
  <c r="I4313" i="4"/>
  <c r="M4312" i="4"/>
  <c r="B4312" i="4"/>
  <c r="H4310" i="4"/>
  <c r="B4313" i="4" s="1"/>
  <c r="M4306" i="4"/>
  <c r="L4306" i="4"/>
  <c r="B4306" i="4"/>
  <c r="M4304" i="4"/>
  <c r="B4304" i="4"/>
  <c r="H4302" i="4"/>
  <c r="B4305" i="4" s="1"/>
  <c r="M4298" i="4"/>
  <c r="L4298" i="4"/>
  <c r="B4298" i="4"/>
  <c r="K4297" i="4"/>
  <c r="J4297" i="4"/>
  <c r="I4297" i="4"/>
  <c r="H4297" i="4" s="1"/>
  <c r="M4296" i="4"/>
  <c r="B4296" i="4"/>
  <c r="H4294" i="4"/>
  <c r="B4297" i="4" s="1"/>
  <c r="M4290" i="4"/>
  <c r="L4290" i="4"/>
  <c r="B4290" i="4"/>
  <c r="J4289" i="4"/>
  <c r="I4289" i="4"/>
  <c r="M4288" i="4"/>
  <c r="B4288" i="4"/>
  <c r="H4286" i="4"/>
  <c r="B4289" i="4" s="1"/>
  <c r="M4282" i="4"/>
  <c r="L4282" i="4"/>
  <c r="B4282" i="4"/>
  <c r="M4280" i="4"/>
  <c r="B4280" i="4"/>
  <c r="H4278" i="4"/>
  <c r="B4281" i="4" s="1"/>
  <c r="M4274" i="4"/>
  <c r="L4274" i="4"/>
  <c r="B4274" i="4"/>
  <c r="M4272" i="4"/>
  <c r="B4272" i="4"/>
  <c r="H4270" i="4"/>
  <c r="B4273" i="4" s="1"/>
  <c r="M4266" i="4"/>
  <c r="L4266" i="4"/>
  <c r="B4266" i="4"/>
  <c r="J4265" i="4"/>
  <c r="I4265" i="4"/>
  <c r="M4264" i="4"/>
  <c r="B4264" i="4"/>
  <c r="H4262" i="4"/>
  <c r="B4265" i="4" s="1"/>
  <c r="M4258" i="4"/>
  <c r="L4258" i="4"/>
  <c r="B4258" i="4"/>
  <c r="J4257" i="4"/>
  <c r="I4257" i="4"/>
  <c r="M4256" i="4"/>
  <c r="B4256" i="4"/>
  <c r="H4254" i="4"/>
  <c r="B4257" i="4" s="1"/>
  <c r="M4250" i="4"/>
  <c r="L4250" i="4"/>
  <c r="B4250" i="4"/>
  <c r="J4249" i="4"/>
  <c r="I4249" i="4"/>
  <c r="M4248" i="4"/>
  <c r="B4248" i="4"/>
  <c r="H4246" i="4"/>
  <c r="B4249" i="4" s="1"/>
  <c r="M4242" i="4"/>
  <c r="L4242" i="4"/>
  <c r="B4242" i="4"/>
  <c r="M4240" i="4"/>
  <c r="B4240" i="4"/>
  <c r="H4238" i="4"/>
  <c r="B4241" i="4" s="1"/>
  <c r="M4234" i="4"/>
  <c r="L4234" i="4"/>
  <c r="B4234" i="4"/>
  <c r="J4233" i="4"/>
  <c r="I4233" i="4"/>
  <c r="M4232" i="4"/>
  <c r="B4232" i="4"/>
  <c r="H4230" i="4"/>
  <c r="B4233" i="4" s="1"/>
  <c r="M4226" i="4"/>
  <c r="L4226" i="4"/>
  <c r="B4226" i="4"/>
  <c r="I4225" i="4"/>
  <c r="M4224" i="4"/>
  <c r="B4224" i="4"/>
  <c r="H4222" i="4"/>
  <c r="B4225" i="4" s="1"/>
  <c r="M4218" i="4"/>
  <c r="L4218" i="4"/>
  <c r="B4218" i="4"/>
  <c r="J4217" i="4"/>
  <c r="I4217" i="4"/>
  <c r="M4216" i="4"/>
  <c r="B4216" i="4"/>
  <c r="H4214" i="4"/>
  <c r="K4217" i="4" s="1"/>
  <c r="M4210" i="4"/>
  <c r="L4210" i="4"/>
  <c r="B4210" i="4"/>
  <c r="I4209" i="4"/>
  <c r="M4208" i="4"/>
  <c r="B4208" i="4"/>
  <c r="H4206" i="4"/>
  <c r="B4209" i="4" s="1"/>
  <c r="M4202" i="4"/>
  <c r="L4202" i="4"/>
  <c r="B4202" i="4"/>
  <c r="M4200" i="4"/>
  <c r="B4200" i="4"/>
  <c r="H4198" i="4"/>
  <c r="B4201" i="4" s="1"/>
  <c r="M4194" i="4"/>
  <c r="L4194" i="4"/>
  <c r="B4194" i="4"/>
  <c r="I4193" i="4"/>
  <c r="M4192" i="4"/>
  <c r="B4192" i="4"/>
  <c r="H4190" i="4"/>
  <c r="B4193" i="4" s="1"/>
  <c r="M4186" i="4"/>
  <c r="L4186" i="4"/>
  <c r="B4186" i="4"/>
  <c r="M4184" i="4"/>
  <c r="B4184" i="4"/>
  <c r="H4182" i="4"/>
  <c r="K4185" i="4" s="1"/>
  <c r="M4178" i="4"/>
  <c r="L4178" i="4"/>
  <c r="B4178" i="4"/>
  <c r="M4176" i="4"/>
  <c r="B4176" i="4"/>
  <c r="H4174" i="4"/>
  <c r="B4177" i="4" s="1"/>
  <c r="M4170" i="4"/>
  <c r="L4170" i="4"/>
  <c r="B4170" i="4"/>
  <c r="M4168" i="4"/>
  <c r="B4168" i="4"/>
  <c r="H4166" i="4"/>
  <c r="B4169" i="4" s="1"/>
  <c r="M4162" i="4"/>
  <c r="L4162" i="4"/>
  <c r="B4162" i="4"/>
  <c r="I4161" i="4"/>
  <c r="M4160" i="4"/>
  <c r="B4160" i="4"/>
  <c r="H4158" i="4"/>
  <c r="B4161" i="4" s="1"/>
  <c r="M4154" i="4"/>
  <c r="L4154" i="4"/>
  <c r="B4154" i="4"/>
  <c r="M4152" i="4"/>
  <c r="B4152" i="4"/>
  <c r="H4150" i="4"/>
  <c r="B4153" i="4" s="1"/>
  <c r="M4146" i="4"/>
  <c r="L4146" i="4"/>
  <c r="B4146" i="4"/>
  <c r="M4144" i="4"/>
  <c r="B4144" i="4"/>
  <c r="H4142" i="4"/>
  <c r="B4145" i="4" s="1"/>
  <c r="M4138" i="4"/>
  <c r="L4138" i="4"/>
  <c r="B4138" i="4"/>
  <c r="J4137" i="4"/>
  <c r="I4137" i="4"/>
  <c r="M4136" i="4"/>
  <c r="B4136" i="4"/>
  <c r="H4134" i="4"/>
  <c r="B4137" i="4" s="1"/>
  <c r="M4130" i="4"/>
  <c r="L4130" i="4"/>
  <c r="B4130" i="4"/>
  <c r="M4128" i="4"/>
  <c r="B4128" i="4"/>
  <c r="H4126" i="4"/>
  <c r="B4129" i="4" s="1"/>
  <c r="M4122" i="4"/>
  <c r="L4122" i="4"/>
  <c r="B4122" i="4"/>
  <c r="I4121" i="4"/>
  <c r="M4120" i="4"/>
  <c r="B4120" i="4"/>
  <c r="H4118" i="4"/>
  <c r="B4121" i="4" s="1"/>
  <c r="M4114" i="4"/>
  <c r="L4114" i="4"/>
  <c r="B4114" i="4"/>
  <c r="K4113" i="4"/>
  <c r="M4112" i="4"/>
  <c r="B4112" i="4"/>
  <c r="H4110" i="4"/>
  <c r="B4113" i="4" s="1"/>
  <c r="M4106" i="4"/>
  <c r="L4106" i="4"/>
  <c r="B4106" i="4"/>
  <c r="J4105" i="4"/>
  <c r="I4105" i="4"/>
  <c r="M4104" i="4"/>
  <c r="B4104" i="4"/>
  <c r="H4102" i="4"/>
  <c r="B4105" i="4" s="1"/>
  <c r="M4098" i="4"/>
  <c r="L4098" i="4"/>
  <c r="B4098" i="4"/>
  <c r="J4097" i="4"/>
  <c r="I4097" i="4"/>
  <c r="M4096" i="4"/>
  <c r="B4096" i="4"/>
  <c r="H4094" i="4"/>
  <c r="B4097" i="4" s="1"/>
  <c r="M4090" i="4"/>
  <c r="L4090" i="4"/>
  <c r="B4090" i="4"/>
  <c r="I4089" i="4"/>
  <c r="M4088" i="4"/>
  <c r="B4088" i="4"/>
  <c r="H4086" i="4"/>
  <c r="B4089" i="4" s="1"/>
  <c r="M4082" i="4"/>
  <c r="L4082" i="4"/>
  <c r="B4082" i="4"/>
  <c r="M4080" i="4"/>
  <c r="B4080" i="4"/>
  <c r="H4078" i="4"/>
  <c r="B4081" i="4" s="1"/>
  <c r="M4074" i="4"/>
  <c r="L4074" i="4"/>
  <c r="B4074" i="4"/>
  <c r="J4073" i="4"/>
  <c r="I4073" i="4"/>
  <c r="M4072" i="4"/>
  <c r="B4072" i="4"/>
  <c r="H4070" i="4"/>
  <c r="B4073" i="4" s="1"/>
  <c r="M4066" i="4"/>
  <c r="L4066" i="4"/>
  <c r="B4066" i="4"/>
  <c r="J4065" i="4"/>
  <c r="I4065" i="4"/>
  <c r="M4064" i="4"/>
  <c r="B4064" i="4"/>
  <c r="H4062" i="4"/>
  <c r="B4065" i="4" s="1"/>
  <c r="M4058" i="4"/>
  <c r="L4058" i="4"/>
  <c r="B4058" i="4"/>
  <c r="J4057" i="4"/>
  <c r="I4057" i="4"/>
  <c r="M4056" i="4"/>
  <c r="B4056" i="4"/>
  <c r="H4054" i="4"/>
  <c r="B4057" i="4" s="1"/>
  <c r="M4050" i="4"/>
  <c r="L4050" i="4"/>
  <c r="B4050" i="4"/>
  <c r="I4049" i="4"/>
  <c r="M4048" i="4"/>
  <c r="B4048" i="4"/>
  <c r="H4046" i="4"/>
  <c r="B4049" i="4" s="1"/>
  <c r="M4042" i="4"/>
  <c r="L4042" i="4"/>
  <c r="B4042" i="4"/>
  <c r="M4040" i="4"/>
  <c r="B4040" i="4"/>
  <c r="H4038" i="4"/>
  <c r="B4041" i="4" s="1"/>
  <c r="M4034" i="4"/>
  <c r="L4034" i="4"/>
  <c r="B4034" i="4"/>
  <c r="J4033" i="4"/>
  <c r="I4033" i="4"/>
  <c r="M4032" i="4"/>
  <c r="B4032" i="4"/>
  <c r="H4030" i="4"/>
  <c r="B4033" i="4" s="1"/>
  <c r="M4026" i="4"/>
  <c r="L4026" i="4"/>
  <c r="B4026" i="4"/>
  <c r="J4025" i="4"/>
  <c r="I4025" i="4"/>
  <c r="M4024" i="4"/>
  <c r="B4024" i="4"/>
  <c r="H4022" i="4"/>
  <c r="B4025" i="4" s="1"/>
  <c r="M4018" i="4"/>
  <c r="L4018" i="4"/>
  <c r="B4018" i="4"/>
  <c r="M4016" i="4"/>
  <c r="B4016" i="4"/>
  <c r="H4014" i="4"/>
  <c r="B4017" i="4" s="1"/>
  <c r="M4010" i="4"/>
  <c r="L4010" i="4"/>
  <c r="B4010" i="4"/>
  <c r="M4008" i="4"/>
  <c r="B4008" i="4"/>
  <c r="H4006" i="4"/>
  <c r="B4009" i="4" s="1"/>
  <c r="M4002" i="4"/>
  <c r="L4002" i="4"/>
  <c r="B4002" i="4"/>
  <c r="I4001" i="4"/>
  <c r="M4000" i="4"/>
  <c r="B4000" i="4"/>
  <c r="H3998" i="4"/>
  <c r="B4001" i="4" s="1"/>
  <c r="M3994" i="4"/>
  <c r="L3994" i="4"/>
  <c r="B3994" i="4"/>
  <c r="J3993" i="4"/>
  <c r="I3993" i="4"/>
  <c r="M3992" i="4"/>
  <c r="B3992" i="4"/>
  <c r="H3990" i="4"/>
  <c r="B3993" i="4" s="1"/>
  <c r="M3986" i="4"/>
  <c r="L3986" i="4"/>
  <c r="B3986" i="4"/>
  <c r="M3984" i="4"/>
  <c r="B3984" i="4"/>
  <c r="H3982" i="4"/>
  <c r="B3985" i="4" s="1"/>
  <c r="M3978" i="4"/>
  <c r="L3978" i="4"/>
  <c r="B3978" i="4"/>
  <c r="J3977" i="4"/>
  <c r="I3977" i="4"/>
  <c r="M3976" i="4"/>
  <c r="B3976" i="4"/>
  <c r="H3974" i="4"/>
  <c r="B3977" i="4" s="1"/>
  <c r="M3970" i="4"/>
  <c r="L3970" i="4"/>
  <c r="B3970" i="4"/>
  <c r="M3968" i="4"/>
  <c r="B3968" i="4"/>
  <c r="H3966" i="4"/>
  <c r="B3969" i="4" s="1"/>
  <c r="M3962" i="4"/>
  <c r="L3962" i="4"/>
  <c r="B3962" i="4"/>
  <c r="I3961" i="4"/>
  <c r="M3960" i="4"/>
  <c r="B3960" i="4"/>
  <c r="H3958" i="4"/>
  <c r="B3961" i="4" s="1"/>
  <c r="M3954" i="4"/>
  <c r="L3954" i="4"/>
  <c r="B3954" i="4"/>
  <c r="M3953" i="4"/>
  <c r="J3953" i="4"/>
  <c r="I3953" i="4"/>
  <c r="M3952" i="4"/>
  <c r="B3952" i="4"/>
  <c r="H3950" i="4"/>
  <c r="B3953" i="4" s="1"/>
  <c r="M3946" i="4"/>
  <c r="L3946" i="4"/>
  <c r="B3946" i="4"/>
  <c r="M3945" i="4"/>
  <c r="J3945" i="4"/>
  <c r="I3945" i="4"/>
  <c r="M3944" i="4"/>
  <c r="B3944" i="4"/>
  <c r="H3942" i="4"/>
  <c r="B3945" i="4" s="1"/>
  <c r="M3938" i="4"/>
  <c r="L3938" i="4"/>
  <c r="B3938" i="4"/>
  <c r="I3937" i="4"/>
  <c r="M3936" i="4"/>
  <c r="B3936" i="4"/>
  <c r="H3934" i="4"/>
  <c r="B3937" i="4" s="1"/>
  <c r="M3930" i="4"/>
  <c r="L3930" i="4"/>
  <c r="B3930" i="4"/>
  <c r="I3929" i="4"/>
  <c r="M3928" i="4"/>
  <c r="B3928" i="4"/>
  <c r="H3926" i="4"/>
  <c r="B3929" i="4" s="1"/>
  <c r="M3922" i="4"/>
  <c r="L3922" i="4"/>
  <c r="B3922" i="4"/>
  <c r="M3920" i="4"/>
  <c r="B3920" i="4"/>
  <c r="H3918" i="4"/>
  <c r="B3921" i="4" s="1"/>
  <c r="M3914" i="4"/>
  <c r="L3914" i="4"/>
  <c r="B3914" i="4"/>
  <c r="J3913" i="4"/>
  <c r="I3913" i="4"/>
  <c r="M3912" i="4"/>
  <c r="B3912" i="4"/>
  <c r="H3910" i="4"/>
  <c r="B3913" i="4" s="1"/>
  <c r="M3906" i="4"/>
  <c r="L3906" i="4"/>
  <c r="B3906" i="4"/>
  <c r="J3905" i="4"/>
  <c r="I3905" i="4"/>
  <c r="M3904" i="4"/>
  <c r="B3904" i="4"/>
  <c r="H3902" i="4"/>
  <c r="M3905" i="4" s="1"/>
  <c r="M3898" i="4"/>
  <c r="L3898" i="4"/>
  <c r="B3898" i="4"/>
  <c r="K3897" i="4"/>
  <c r="J3897" i="4"/>
  <c r="I3897" i="4"/>
  <c r="H3897" i="4" s="1"/>
  <c r="M3896" i="4"/>
  <c r="B3896" i="4"/>
  <c r="H3894" i="4"/>
  <c r="B3897" i="4" s="1"/>
  <c r="M3890" i="4"/>
  <c r="L3890" i="4"/>
  <c r="B3890" i="4"/>
  <c r="M3888" i="4"/>
  <c r="B3888" i="4"/>
  <c r="H3886" i="4"/>
  <c r="B3889" i="4" s="1"/>
  <c r="M3882" i="4"/>
  <c r="L3882" i="4"/>
  <c r="B3882" i="4"/>
  <c r="M3880" i="4"/>
  <c r="B3880" i="4"/>
  <c r="H3878" i="4"/>
  <c r="B3881" i="4" s="1"/>
  <c r="M3874" i="4"/>
  <c r="L3874" i="4"/>
  <c r="B3874" i="4"/>
  <c r="I3873" i="4"/>
  <c r="M3872" i="4"/>
  <c r="B3872" i="4"/>
  <c r="H3870" i="4"/>
  <c r="B3873" i="4" s="1"/>
  <c r="M3866" i="4"/>
  <c r="L3866" i="4"/>
  <c r="B3866" i="4"/>
  <c r="M3864" i="4"/>
  <c r="B3864" i="4"/>
  <c r="H3862" i="4"/>
  <c r="B3865" i="4" s="1"/>
  <c r="M3858" i="4"/>
  <c r="L3858" i="4"/>
  <c r="B3858" i="4"/>
  <c r="I3857" i="4"/>
  <c r="M3856" i="4"/>
  <c r="B3856" i="4"/>
  <c r="H3854" i="4"/>
  <c r="B3857" i="4" s="1"/>
  <c r="M3850" i="4"/>
  <c r="L3850" i="4"/>
  <c r="B3850" i="4"/>
  <c r="M3848" i="4"/>
  <c r="B3848" i="4"/>
  <c r="H3846" i="4"/>
  <c r="B3849" i="4" s="1"/>
  <c r="M3842" i="4"/>
  <c r="L3842" i="4"/>
  <c r="B3842" i="4"/>
  <c r="J3841" i="4"/>
  <c r="I3841" i="4"/>
  <c r="M3840" i="4"/>
  <c r="B3840" i="4"/>
  <c r="H3838" i="4"/>
  <c r="B3841" i="4" s="1"/>
  <c r="M3834" i="4"/>
  <c r="L3834" i="4"/>
  <c r="B3834" i="4"/>
  <c r="I3833" i="4"/>
  <c r="M3832" i="4"/>
  <c r="B3832" i="4"/>
  <c r="H3830" i="4"/>
  <c r="B3833" i="4" s="1"/>
  <c r="M3826" i="4"/>
  <c r="L3826" i="4"/>
  <c r="B3826" i="4"/>
  <c r="J3825" i="4"/>
  <c r="I3825" i="4"/>
  <c r="M3824" i="4"/>
  <c r="B3824" i="4"/>
  <c r="H3822" i="4"/>
  <c r="B3825" i="4" s="1"/>
  <c r="M3818" i="4"/>
  <c r="L3818" i="4"/>
  <c r="B3818" i="4"/>
  <c r="J3817" i="4"/>
  <c r="I3817" i="4"/>
  <c r="M3816" i="4"/>
  <c r="B3816" i="4"/>
  <c r="H3814" i="4"/>
  <c r="B3817" i="4" s="1"/>
  <c r="M3810" i="4"/>
  <c r="L3810" i="4"/>
  <c r="B3810" i="4"/>
  <c r="J3809" i="4"/>
  <c r="I3809" i="4"/>
  <c r="M3808" i="4"/>
  <c r="B3808" i="4"/>
  <c r="H3806" i="4"/>
  <c r="B3809" i="4" s="1"/>
  <c r="M3802" i="4"/>
  <c r="L3802" i="4"/>
  <c r="B3802" i="4"/>
  <c r="B3801" i="4"/>
  <c r="M3800" i="4"/>
  <c r="B3800" i="4"/>
  <c r="H3798" i="4"/>
  <c r="M3801" i="4" s="1"/>
  <c r="M3794" i="4"/>
  <c r="L3794" i="4"/>
  <c r="B3794" i="4"/>
  <c r="M3792" i="4"/>
  <c r="B3792" i="4"/>
  <c r="H3790" i="4"/>
  <c r="B3793" i="4" s="1"/>
  <c r="M3786" i="4"/>
  <c r="L3786" i="4"/>
  <c r="B3786" i="4"/>
  <c r="J3785" i="4"/>
  <c r="B3785" i="4"/>
  <c r="M3784" i="4"/>
  <c r="B3784" i="4"/>
  <c r="H3782" i="4"/>
  <c r="M3785" i="4" s="1"/>
  <c r="M3778" i="4"/>
  <c r="L3778" i="4"/>
  <c r="B3778" i="4"/>
  <c r="I3777" i="4"/>
  <c r="M3776" i="4"/>
  <c r="B3776" i="4"/>
  <c r="H3774" i="4"/>
  <c r="B3777" i="4" s="1"/>
  <c r="M3770" i="4"/>
  <c r="L3770" i="4"/>
  <c r="B3770" i="4"/>
  <c r="M3768" i="4"/>
  <c r="B3768" i="4"/>
  <c r="H3766" i="4"/>
  <c r="B3769" i="4" s="1"/>
  <c r="M3762" i="4"/>
  <c r="L3762" i="4"/>
  <c r="B3762" i="4"/>
  <c r="M3760" i="4"/>
  <c r="B3760" i="4"/>
  <c r="H3758" i="4"/>
  <c r="B3761" i="4" s="1"/>
  <c r="M3754" i="4"/>
  <c r="L3754" i="4"/>
  <c r="B3754" i="4"/>
  <c r="M3752" i="4"/>
  <c r="B3752" i="4"/>
  <c r="H3750" i="4"/>
  <c r="B3753" i="4" s="1"/>
  <c r="M3746" i="4"/>
  <c r="L3746" i="4"/>
  <c r="B3746" i="4"/>
  <c r="J3745" i="4"/>
  <c r="I3745" i="4"/>
  <c r="M3744" i="4"/>
  <c r="B3744" i="4"/>
  <c r="H3742" i="4"/>
  <c r="B3745" i="4" s="1"/>
  <c r="M3738" i="4"/>
  <c r="L3738" i="4"/>
  <c r="B3738" i="4"/>
  <c r="M3736" i="4"/>
  <c r="B3736" i="4"/>
  <c r="H3734" i="4"/>
  <c r="B3737" i="4" s="1"/>
  <c r="M3730" i="4"/>
  <c r="L3730" i="4"/>
  <c r="B3730" i="4"/>
  <c r="I3729" i="4"/>
  <c r="M3728" i="4"/>
  <c r="B3728" i="4"/>
  <c r="H3726" i="4"/>
  <c r="B3729" i="4" s="1"/>
  <c r="M3722" i="4"/>
  <c r="L3722" i="4"/>
  <c r="B3722" i="4"/>
  <c r="M3720" i="4"/>
  <c r="B3720" i="4"/>
  <c r="H3718" i="4"/>
  <c r="B3721" i="4" s="1"/>
  <c r="M3714" i="4"/>
  <c r="L3714" i="4"/>
  <c r="B3714" i="4"/>
  <c r="M3712" i="4"/>
  <c r="B3712" i="4"/>
  <c r="H3710" i="4"/>
  <c r="B3713" i="4" s="1"/>
  <c r="M3706" i="4"/>
  <c r="L3706" i="4"/>
  <c r="B3706" i="4"/>
  <c r="M3704" i="4"/>
  <c r="B3704" i="4"/>
  <c r="H3702" i="4"/>
  <c r="B3705" i="4" s="1"/>
  <c r="M3698" i="4"/>
  <c r="L3698" i="4"/>
  <c r="B3698" i="4"/>
  <c r="I3697" i="4"/>
  <c r="M3696" i="4"/>
  <c r="B3696" i="4"/>
  <c r="H3694" i="4"/>
  <c r="B3697" i="4" s="1"/>
  <c r="M3690" i="4"/>
  <c r="L3690" i="4"/>
  <c r="B3690" i="4"/>
  <c r="M3688" i="4"/>
  <c r="B3688" i="4"/>
  <c r="H3686" i="4"/>
  <c r="B3689" i="4" s="1"/>
  <c r="M3682" i="4"/>
  <c r="L3682" i="4"/>
  <c r="B3682" i="4"/>
  <c r="M3680" i="4"/>
  <c r="B3680" i="4"/>
  <c r="H3678" i="4"/>
  <c r="B3681" i="4" s="1"/>
  <c r="M3674" i="4"/>
  <c r="L3674" i="4"/>
  <c r="B3674" i="4"/>
  <c r="M3672" i="4"/>
  <c r="B3672" i="4"/>
  <c r="H3670" i="4"/>
  <c r="B3673" i="4" s="1"/>
  <c r="M3666" i="4"/>
  <c r="L3666" i="4"/>
  <c r="B3666" i="4"/>
  <c r="M3664" i="4"/>
  <c r="B3664" i="4"/>
  <c r="H3662" i="4"/>
  <c r="B3665" i="4" s="1"/>
  <c r="M3658" i="4"/>
  <c r="L3658" i="4"/>
  <c r="B3658" i="4"/>
  <c r="I3657" i="4"/>
  <c r="M3656" i="4"/>
  <c r="B3656" i="4"/>
  <c r="H3654" i="4"/>
  <c r="B3657" i="4" s="1"/>
  <c r="M3650" i="4"/>
  <c r="L3650" i="4"/>
  <c r="B3650" i="4"/>
  <c r="I3649" i="4"/>
  <c r="M3648" i="4"/>
  <c r="B3648" i="4"/>
  <c r="H3646" i="4"/>
  <c r="B3649" i="4" s="1"/>
  <c r="M3642" i="4"/>
  <c r="L3642" i="4"/>
  <c r="B3642" i="4"/>
  <c r="I3641" i="4"/>
  <c r="M3640" i="4"/>
  <c r="B3640" i="4"/>
  <c r="H3638" i="4"/>
  <c r="B3641" i="4" s="1"/>
  <c r="M3634" i="4"/>
  <c r="L3634" i="4"/>
  <c r="B3634" i="4"/>
  <c r="M3632" i="4"/>
  <c r="B3632" i="4"/>
  <c r="H3630" i="4"/>
  <c r="B3633" i="4" s="1"/>
  <c r="M3626" i="4"/>
  <c r="L3626" i="4"/>
  <c r="B3626" i="4"/>
  <c r="M3624" i="4"/>
  <c r="B3624" i="4"/>
  <c r="H3622" i="4"/>
  <c r="B3625" i="4" s="1"/>
  <c r="M3618" i="4"/>
  <c r="L3618" i="4"/>
  <c r="B3618" i="4"/>
  <c r="M3616" i="4"/>
  <c r="B3616" i="4"/>
  <c r="H3614" i="4"/>
  <c r="B3617" i="4" s="1"/>
  <c r="M3610" i="4"/>
  <c r="L3610" i="4"/>
  <c r="B3610" i="4"/>
  <c r="M3608" i="4"/>
  <c r="B3608" i="4"/>
  <c r="H3606" i="4"/>
  <c r="B3609" i="4" s="1"/>
  <c r="M3602" i="4"/>
  <c r="L3602" i="4"/>
  <c r="B3602" i="4"/>
  <c r="I3601" i="4"/>
  <c r="M3600" i="4"/>
  <c r="B3600" i="4"/>
  <c r="H3598" i="4"/>
  <c r="B3601" i="4" s="1"/>
  <c r="M3594" i="4"/>
  <c r="L3594" i="4"/>
  <c r="B3594" i="4"/>
  <c r="M3592" i="4"/>
  <c r="B3592" i="4"/>
  <c r="H3590" i="4"/>
  <c r="B3593" i="4" s="1"/>
  <c r="M3586" i="4"/>
  <c r="L3586" i="4"/>
  <c r="B3586" i="4"/>
  <c r="M3584" i="4"/>
  <c r="B3584" i="4"/>
  <c r="H3582" i="4"/>
  <c r="B3585" i="4" s="1"/>
  <c r="M3578" i="4"/>
  <c r="L3578" i="4"/>
  <c r="B3578" i="4"/>
  <c r="M3576" i="4"/>
  <c r="B3576" i="4"/>
  <c r="H3574" i="4"/>
  <c r="B3577" i="4" s="1"/>
  <c r="M3570" i="4"/>
  <c r="L3570" i="4"/>
  <c r="B3570" i="4"/>
  <c r="I3569" i="4"/>
  <c r="M3568" i="4"/>
  <c r="B3568" i="4"/>
  <c r="H3566" i="4"/>
  <c r="B3569" i="4" s="1"/>
  <c r="M3562" i="4"/>
  <c r="L3562" i="4"/>
  <c r="B3562" i="4"/>
  <c r="I3561" i="4"/>
  <c r="M3560" i="4"/>
  <c r="B3560" i="4"/>
  <c r="H3558" i="4"/>
  <c r="B3561" i="4" s="1"/>
  <c r="M3554" i="4"/>
  <c r="L3554" i="4"/>
  <c r="B3554" i="4"/>
  <c r="M3553" i="4"/>
  <c r="M3552" i="4"/>
  <c r="B3552" i="4"/>
  <c r="H3550" i="4"/>
  <c r="B3553" i="4" s="1"/>
  <c r="M3546" i="4"/>
  <c r="L3546" i="4"/>
  <c r="B3546" i="4"/>
  <c r="I3545" i="4"/>
  <c r="M3544" i="4"/>
  <c r="B3544" i="4"/>
  <c r="H3542" i="4"/>
  <c r="B3545" i="4" s="1"/>
  <c r="M3538" i="4"/>
  <c r="L3538" i="4"/>
  <c r="B3538" i="4"/>
  <c r="K3537" i="4"/>
  <c r="M3536" i="4"/>
  <c r="B3536" i="4"/>
  <c r="H3534" i="4"/>
  <c r="B3537" i="4" s="1"/>
  <c r="M3530" i="4"/>
  <c r="L3530" i="4"/>
  <c r="B3530" i="4"/>
  <c r="M3528" i="4"/>
  <c r="B3528" i="4"/>
  <c r="H3526" i="4"/>
  <c r="B3529" i="4" s="1"/>
  <c r="M3522" i="4"/>
  <c r="L3522" i="4"/>
  <c r="B3522" i="4"/>
  <c r="M3520" i="4"/>
  <c r="B3520" i="4"/>
  <c r="H3518" i="4"/>
  <c r="B3521" i="4" s="1"/>
  <c r="M3514" i="4"/>
  <c r="L3514" i="4"/>
  <c r="B3514" i="4"/>
  <c r="M3512" i="4"/>
  <c r="B3512" i="4"/>
  <c r="H3510" i="4"/>
  <c r="B3513" i="4" s="1"/>
  <c r="M3506" i="4"/>
  <c r="L3506" i="4"/>
  <c r="B3506" i="4"/>
  <c r="I3505" i="4"/>
  <c r="M3504" i="4"/>
  <c r="B3504" i="4"/>
  <c r="H3502" i="4"/>
  <c r="B3505" i="4" s="1"/>
  <c r="M3498" i="4"/>
  <c r="L3498" i="4"/>
  <c r="B3498" i="4"/>
  <c r="M3496" i="4"/>
  <c r="B3496" i="4"/>
  <c r="H3494" i="4"/>
  <c r="B3497" i="4" s="1"/>
  <c r="M3490" i="4"/>
  <c r="L3490" i="4"/>
  <c r="B3490" i="4"/>
  <c r="I3489" i="4"/>
  <c r="M3488" i="4"/>
  <c r="B3488" i="4"/>
  <c r="H3486" i="4"/>
  <c r="B3489" i="4" s="1"/>
  <c r="M3482" i="4"/>
  <c r="L3482" i="4"/>
  <c r="B3482" i="4"/>
  <c r="M3480" i="4"/>
  <c r="B3480" i="4"/>
  <c r="H3478" i="4"/>
  <c r="B3481" i="4" s="1"/>
  <c r="M3474" i="4"/>
  <c r="L3474" i="4"/>
  <c r="B3474" i="4"/>
  <c r="I3473" i="4"/>
  <c r="M3472" i="4"/>
  <c r="B3472" i="4"/>
  <c r="H3470" i="4"/>
  <c r="B3473" i="4" s="1"/>
  <c r="M3466" i="4"/>
  <c r="L3466" i="4"/>
  <c r="B3466" i="4"/>
  <c r="M3464" i="4"/>
  <c r="B3464" i="4"/>
  <c r="H3462" i="4"/>
  <c r="B3465" i="4" s="1"/>
  <c r="M3458" i="4"/>
  <c r="L3458" i="4"/>
  <c r="B3458" i="4"/>
  <c r="M3456" i="4"/>
  <c r="B3456" i="4"/>
  <c r="H3454" i="4"/>
  <c r="B3457" i="4" s="1"/>
  <c r="M3450" i="4"/>
  <c r="L3450" i="4"/>
  <c r="B3450" i="4"/>
  <c r="I3449" i="4"/>
  <c r="M3448" i="4"/>
  <c r="B3448" i="4"/>
  <c r="H3446" i="4"/>
  <c r="B3449" i="4" s="1"/>
  <c r="M3442" i="4"/>
  <c r="L3442" i="4"/>
  <c r="B3442" i="4"/>
  <c r="I3441" i="4"/>
  <c r="M3440" i="4"/>
  <c r="B3440" i="4"/>
  <c r="H3438" i="4"/>
  <c r="B3441" i="4" s="1"/>
  <c r="M3434" i="4"/>
  <c r="L3434" i="4"/>
  <c r="B3434" i="4"/>
  <c r="I3433" i="4"/>
  <c r="M3432" i="4"/>
  <c r="B3432" i="4"/>
  <c r="H3430" i="4"/>
  <c r="B3433" i="4" s="1"/>
  <c r="M3426" i="4"/>
  <c r="L3426" i="4"/>
  <c r="B3426" i="4"/>
  <c r="M3424" i="4"/>
  <c r="B3424" i="4"/>
  <c r="H3422" i="4"/>
  <c r="B3425" i="4" s="1"/>
  <c r="M3418" i="4"/>
  <c r="L3418" i="4"/>
  <c r="B3418" i="4"/>
  <c r="M3416" i="4"/>
  <c r="B3416" i="4"/>
  <c r="H3414" i="4"/>
  <c r="B3417" i="4" s="1"/>
  <c r="M3410" i="4"/>
  <c r="L3410" i="4"/>
  <c r="B3410" i="4"/>
  <c r="M3408" i="4"/>
  <c r="B3408" i="4"/>
  <c r="H3406" i="4"/>
  <c r="B3409" i="4" s="1"/>
  <c r="M3402" i="4"/>
  <c r="L3402" i="4"/>
  <c r="B3402" i="4"/>
  <c r="M3400" i="4"/>
  <c r="B3400" i="4"/>
  <c r="H3398" i="4"/>
  <c r="B3401" i="4" s="1"/>
  <c r="M3394" i="4"/>
  <c r="L3394" i="4"/>
  <c r="B3394" i="4"/>
  <c r="J3393" i="4"/>
  <c r="I3393" i="4"/>
  <c r="M3392" i="4"/>
  <c r="B3392" i="4"/>
  <c r="H3390" i="4"/>
  <c r="B3393" i="4" s="1"/>
  <c r="M3386" i="4"/>
  <c r="L3386" i="4"/>
  <c r="B3386" i="4"/>
  <c r="I3385" i="4"/>
  <c r="M3384" i="4"/>
  <c r="B3384" i="4"/>
  <c r="H3382" i="4"/>
  <c r="B3385" i="4" s="1"/>
  <c r="M3378" i="4"/>
  <c r="L3378" i="4"/>
  <c r="B3378" i="4"/>
  <c r="M3376" i="4"/>
  <c r="B3376" i="4"/>
  <c r="H3374" i="4"/>
  <c r="B3377" i="4" s="1"/>
  <c r="M3370" i="4"/>
  <c r="L3370" i="4"/>
  <c r="B3370" i="4"/>
  <c r="M3368" i="4"/>
  <c r="B3368" i="4"/>
  <c r="H3366" i="4"/>
  <c r="B3369" i="4" s="1"/>
  <c r="M3362" i="4"/>
  <c r="L3362" i="4"/>
  <c r="B3362" i="4"/>
  <c r="I3361" i="4"/>
  <c r="M3360" i="4"/>
  <c r="B3360" i="4"/>
  <c r="H3358" i="4"/>
  <c r="B3361" i="4" s="1"/>
  <c r="M3354" i="4"/>
  <c r="L3354" i="4"/>
  <c r="B3354" i="4"/>
  <c r="I3353" i="4"/>
  <c r="M3352" i="4"/>
  <c r="B3352" i="4"/>
  <c r="H3350" i="4"/>
  <c r="B3353" i="4" s="1"/>
  <c r="M3346" i="4"/>
  <c r="L3346" i="4"/>
  <c r="B3346" i="4"/>
  <c r="J3345" i="4"/>
  <c r="I3345" i="4"/>
  <c r="M3344" i="4"/>
  <c r="B3344" i="4"/>
  <c r="H3342" i="4"/>
  <c r="B3345" i="4" s="1"/>
  <c r="M3338" i="4"/>
  <c r="L3338" i="4"/>
  <c r="B3338" i="4"/>
  <c r="M3336" i="4"/>
  <c r="B3336" i="4"/>
  <c r="H3334" i="4"/>
  <c r="B3337" i="4" s="1"/>
  <c r="M3330" i="4"/>
  <c r="L3330" i="4"/>
  <c r="B3330" i="4"/>
  <c r="I3329" i="4"/>
  <c r="M3328" i="4"/>
  <c r="B3328" i="4"/>
  <c r="H3326" i="4"/>
  <c r="B3329" i="4" s="1"/>
  <c r="M3322" i="4"/>
  <c r="L3322" i="4"/>
  <c r="B3322" i="4"/>
  <c r="M3321" i="4"/>
  <c r="J3321" i="4"/>
  <c r="I3321" i="4"/>
  <c r="M3320" i="4"/>
  <c r="B3320" i="4"/>
  <c r="H3318" i="4"/>
  <c r="B3321" i="4" s="1"/>
  <c r="M3314" i="4"/>
  <c r="L3314" i="4"/>
  <c r="B3314" i="4"/>
  <c r="M3312" i="4"/>
  <c r="B3312" i="4"/>
  <c r="H3310" i="4"/>
  <c r="B3313" i="4" s="1"/>
  <c r="M3306" i="4"/>
  <c r="L3306" i="4"/>
  <c r="B3306" i="4"/>
  <c r="I3305" i="4"/>
  <c r="M3304" i="4"/>
  <c r="B3304" i="4"/>
  <c r="H3302" i="4"/>
  <c r="B3305" i="4" s="1"/>
  <c r="M3298" i="4"/>
  <c r="L3298" i="4"/>
  <c r="B3298" i="4"/>
  <c r="J3297" i="4"/>
  <c r="I3297" i="4"/>
  <c r="M3296" i="4"/>
  <c r="B3296" i="4"/>
  <c r="H3294" i="4"/>
  <c r="B3297" i="4" s="1"/>
  <c r="M3290" i="4"/>
  <c r="L3290" i="4"/>
  <c r="B3290" i="4"/>
  <c r="M3288" i="4"/>
  <c r="B3288" i="4"/>
  <c r="H3286" i="4"/>
  <c r="B3289" i="4" s="1"/>
  <c r="M3282" i="4"/>
  <c r="L3282" i="4"/>
  <c r="B3282" i="4"/>
  <c r="I3281" i="4"/>
  <c r="M3280" i="4"/>
  <c r="B3280" i="4"/>
  <c r="H3278" i="4"/>
  <c r="B3281" i="4" s="1"/>
  <c r="M3274" i="4"/>
  <c r="L3274" i="4"/>
  <c r="B3274" i="4"/>
  <c r="M3272" i="4"/>
  <c r="B3272" i="4"/>
  <c r="H3270" i="4"/>
  <c r="B3273" i="4" s="1"/>
  <c r="M3266" i="4"/>
  <c r="L3266" i="4"/>
  <c r="B3266" i="4"/>
  <c r="M3264" i="4"/>
  <c r="B3264" i="4"/>
  <c r="H3262" i="4"/>
  <c r="B3265" i="4" s="1"/>
  <c r="M3258" i="4"/>
  <c r="L3258" i="4"/>
  <c r="B3258" i="4"/>
  <c r="J3257" i="4"/>
  <c r="I3257" i="4"/>
  <c r="M3256" i="4"/>
  <c r="B3256" i="4"/>
  <c r="H3254" i="4"/>
  <c r="B3257" i="4" s="1"/>
  <c r="M3250" i="4"/>
  <c r="L3250" i="4"/>
  <c r="B3250" i="4"/>
  <c r="M3249" i="4"/>
  <c r="I3249" i="4"/>
  <c r="B3249" i="4"/>
  <c r="M3248" i="4"/>
  <c r="B3248" i="4"/>
  <c r="H3246" i="4"/>
  <c r="K3249" i="4" s="1"/>
  <c r="M3242" i="4"/>
  <c r="L3242" i="4"/>
  <c r="B3242" i="4"/>
  <c r="M3240" i="4"/>
  <c r="B3240" i="4"/>
  <c r="H3238" i="4"/>
  <c r="B3241" i="4" s="1"/>
  <c r="M3234" i="4"/>
  <c r="L3234" i="4"/>
  <c r="B3234" i="4"/>
  <c r="M3232" i="4"/>
  <c r="B3232" i="4"/>
  <c r="H3230" i="4"/>
  <c r="B3233" i="4" s="1"/>
  <c r="M3226" i="4"/>
  <c r="L3226" i="4"/>
  <c r="B3226" i="4"/>
  <c r="M3224" i="4"/>
  <c r="B3224" i="4"/>
  <c r="H3222" i="4"/>
  <c r="B3225" i="4" s="1"/>
  <c r="M3218" i="4"/>
  <c r="L3218" i="4"/>
  <c r="B3218" i="4"/>
  <c r="I3217" i="4"/>
  <c r="M3216" i="4"/>
  <c r="B3216" i="4"/>
  <c r="H3214" i="4"/>
  <c r="B3217" i="4" s="1"/>
  <c r="M3210" i="4"/>
  <c r="L3210" i="4"/>
  <c r="B3210" i="4"/>
  <c r="M3208" i="4"/>
  <c r="B3208" i="4"/>
  <c r="H3206" i="4"/>
  <c r="B3209" i="4" s="1"/>
  <c r="M3202" i="4"/>
  <c r="L3202" i="4"/>
  <c r="B3202" i="4"/>
  <c r="I3201" i="4"/>
  <c r="M3200" i="4"/>
  <c r="B3200" i="4"/>
  <c r="H3198" i="4"/>
  <c r="B3201" i="4" s="1"/>
  <c r="M3194" i="4"/>
  <c r="L3194" i="4"/>
  <c r="B3194" i="4"/>
  <c r="I3193" i="4"/>
  <c r="M3192" i="4"/>
  <c r="B3192" i="4"/>
  <c r="H3190" i="4"/>
  <c r="B3193" i="4" s="1"/>
  <c r="M3186" i="4"/>
  <c r="L3186" i="4"/>
  <c r="B3186" i="4"/>
  <c r="I3185" i="4"/>
  <c r="M3184" i="4"/>
  <c r="B3184" i="4"/>
  <c r="H3182" i="4"/>
  <c r="B3185" i="4" s="1"/>
  <c r="M3178" i="4"/>
  <c r="L3178" i="4"/>
  <c r="B3178" i="4"/>
  <c r="J3177" i="4"/>
  <c r="I3177" i="4"/>
  <c r="M3176" i="4"/>
  <c r="B3176" i="4"/>
  <c r="H3174" i="4"/>
  <c r="B3177" i="4" s="1"/>
  <c r="M3170" i="4"/>
  <c r="L3170" i="4"/>
  <c r="B3170" i="4"/>
  <c r="I3169" i="4"/>
  <c r="M3168" i="4"/>
  <c r="B3168" i="4"/>
  <c r="H3166" i="4"/>
  <c r="B3169" i="4" s="1"/>
  <c r="M3162" i="4"/>
  <c r="L3162" i="4"/>
  <c r="B3162" i="4"/>
  <c r="I3161" i="4"/>
  <c r="M3160" i="4"/>
  <c r="B3160" i="4"/>
  <c r="H3158" i="4"/>
  <c r="B3161" i="4" s="1"/>
  <c r="M3154" i="4"/>
  <c r="L3154" i="4"/>
  <c r="B3154" i="4"/>
  <c r="M3152" i="4"/>
  <c r="B3152" i="4"/>
  <c r="H3150" i="4"/>
  <c r="B3153" i="4" s="1"/>
  <c r="M3146" i="4"/>
  <c r="L3146" i="4"/>
  <c r="B3146" i="4"/>
  <c r="M3144" i="4"/>
  <c r="B3144" i="4"/>
  <c r="H3142" i="4"/>
  <c r="B3145" i="4" s="1"/>
  <c r="M3138" i="4"/>
  <c r="L3138" i="4"/>
  <c r="B3138" i="4"/>
  <c r="M3136" i="4"/>
  <c r="B3136" i="4"/>
  <c r="H3134" i="4"/>
  <c r="B3137" i="4" s="1"/>
  <c r="M3130" i="4"/>
  <c r="L3130" i="4"/>
  <c r="B3130" i="4"/>
  <c r="J3129" i="4"/>
  <c r="I3129" i="4"/>
  <c r="M3128" i="4"/>
  <c r="B3128" i="4"/>
  <c r="H3126" i="4"/>
  <c r="B3129" i="4" s="1"/>
  <c r="M3122" i="4"/>
  <c r="L3122" i="4"/>
  <c r="B3122" i="4"/>
  <c r="I3121" i="4"/>
  <c r="M3120" i="4"/>
  <c r="B3120" i="4"/>
  <c r="H3118" i="4"/>
  <c r="B3121" i="4" s="1"/>
  <c r="M3114" i="4"/>
  <c r="L3114" i="4"/>
  <c r="B3114" i="4"/>
  <c r="I3113" i="4"/>
  <c r="M3112" i="4"/>
  <c r="B3112" i="4"/>
  <c r="H3110" i="4"/>
  <c r="B3113" i="4" s="1"/>
  <c r="M3106" i="4"/>
  <c r="L3106" i="4"/>
  <c r="B3106" i="4"/>
  <c r="I3105" i="4"/>
  <c r="B3105" i="4"/>
  <c r="M3104" i="4"/>
  <c r="B3104" i="4"/>
  <c r="H3102" i="4"/>
  <c r="M3105" i="4" s="1"/>
  <c r="M3098" i="4"/>
  <c r="L3098" i="4"/>
  <c r="B3098" i="4"/>
  <c r="M3096" i="4"/>
  <c r="B3096" i="4"/>
  <c r="H3094" i="4"/>
  <c r="B3097" i="4" s="1"/>
  <c r="M3090" i="4"/>
  <c r="L3090" i="4"/>
  <c r="B3090" i="4"/>
  <c r="M3088" i="4"/>
  <c r="B3088" i="4"/>
  <c r="H3086" i="4"/>
  <c r="B3089" i="4" s="1"/>
  <c r="M3082" i="4"/>
  <c r="L3082" i="4"/>
  <c r="B3082" i="4"/>
  <c r="M3080" i="4"/>
  <c r="B3080" i="4"/>
  <c r="H3078" i="4"/>
  <c r="B3081" i="4" s="1"/>
  <c r="M3074" i="4"/>
  <c r="L3074" i="4"/>
  <c r="B3074" i="4"/>
  <c r="M3072" i="4"/>
  <c r="B3072" i="4"/>
  <c r="H3070" i="4"/>
  <c r="B3073" i="4" s="1"/>
  <c r="M3066" i="4"/>
  <c r="L3066" i="4"/>
  <c r="B3066" i="4"/>
  <c r="I3065" i="4"/>
  <c r="M3064" i="4"/>
  <c r="B3064" i="4"/>
  <c r="H3062" i="4"/>
  <c r="B3065" i="4" s="1"/>
  <c r="M3058" i="4"/>
  <c r="L3058" i="4"/>
  <c r="B3058" i="4"/>
  <c r="I3057" i="4"/>
  <c r="M3056" i="4"/>
  <c r="B3056" i="4"/>
  <c r="H3054" i="4"/>
  <c r="B3057" i="4" s="1"/>
  <c r="M3050" i="4"/>
  <c r="L3050" i="4"/>
  <c r="B3050" i="4"/>
  <c r="M3048" i="4"/>
  <c r="B3048" i="4"/>
  <c r="H3046" i="4"/>
  <c r="B3049" i="4" s="1"/>
  <c r="M3042" i="4"/>
  <c r="L3042" i="4"/>
  <c r="B3042" i="4"/>
  <c r="M3040" i="4"/>
  <c r="B3040" i="4"/>
  <c r="H3038" i="4"/>
  <c r="B3041" i="4" s="1"/>
  <c r="M3034" i="4"/>
  <c r="L3034" i="4"/>
  <c r="B3034" i="4"/>
  <c r="M3032" i="4"/>
  <c r="B3032" i="4"/>
  <c r="H3030" i="4"/>
  <c r="B3033" i="4" s="1"/>
  <c r="M3026" i="4"/>
  <c r="L3026" i="4"/>
  <c r="B3026" i="4"/>
  <c r="M3024" i="4"/>
  <c r="B3024" i="4"/>
  <c r="H3022" i="4"/>
  <c r="B3025" i="4" s="1"/>
  <c r="M3018" i="4"/>
  <c r="L3018" i="4"/>
  <c r="B3018" i="4"/>
  <c r="M3016" i="4"/>
  <c r="B3016" i="4"/>
  <c r="H3014" i="4"/>
  <c r="B3017" i="4" s="1"/>
  <c r="M3010" i="4"/>
  <c r="L3010" i="4"/>
  <c r="B3010" i="4"/>
  <c r="I3009" i="4"/>
  <c r="B3009" i="4"/>
  <c r="M3008" i="4"/>
  <c r="B3008" i="4"/>
  <c r="H3006" i="4"/>
  <c r="M3009" i="4" s="1"/>
  <c r="M3002" i="4"/>
  <c r="L3002" i="4"/>
  <c r="B3002" i="4"/>
  <c r="M3001" i="4"/>
  <c r="J3001" i="4"/>
  <c r="B3001" i="4"/>
  <c r="M3000" i="4"/>
  <c r="B3000" i="4"/>
  <c r="H2998" i="4"/>
  <c r="K3001" i="4" s="1"/>
  <c r="M2994" i="4"/>
  <c r="L2994" i="4"/>
  <c r="B2994" i="4"/>
  <c r="M2992" i="4"/>
  <c r="B2992" i="4"/>
  <c r="H2990" i="4"/>
  <c r="B2993" i="4" s="1"/>
  <c r="M2986" i="4"/>
  <c r="L2986" i="4"/>
  <c r="B2986" i="4"/>
  <c r="M2984" i="4"/>
  <c r="B2984" i="4"/>
  <c r="H2982" i="4"/>
  <c r="B2985" i="4" s="1"/>
  <c r="M2978" i="4"/>
  <c r="L2978" i="4"/>
  <c r="B2978" i="4"/>
  <c r="M2976" i="4"/>
  <c r="B2976" i="4"/>
  <c r="H2974" i="4"/>
  <c r="B2977" i="4" s="1"/>
  <c r="M2970" i="4"/>
  <c r="L2970" i="4"/>
  <c r="B2970" i="4"/>
  <c r="M2968" i="4"/>
  <c r="B2968" i="4"/>
  <c r="H2966" i="4"/>
  <c r="B2969" i="4" s="1"/>
  <c r="M2962" i="4"/>
  <c r="L2962" i="4"/>
  <c r="B2962" i="4"/>
  <c r="J2961" i="4"/>
  <c r="B2961" i="4"/>
  <c r="M2960" i="4"/>
  <c r="B2960" i="4"/>
  <c r="H2958" i="4"/>
  <c r="M2961" i="4" s="1"/>
  <c r="M2954" i="4"/>
  <c r="L2954" i="4"/>
  <c r="B2954" i="4"/>
  <c r="M2952" i="4"/>
  <c r="B2952" i="4"/>
  <c r="H2950" i="4"/>
  <c r="B2953" i="4" s="1"/>
  <c r="M2946" i="4"/>
  <c r="L2946" i="4"/>
  <c r="B2946" i="4"/>
  <c r="J2945" i="4"/>
  <c r="I2945" i="4"/>
  <c r="M2944" i="4"/>
  <c r="B2944" i="4"/>
  <c r="H2942" i="4"/>
  <c r="B2945" i="4" s="1"/>
  <c r="M2938" i="4"/>
  <c r="L2938" i="4"/>
  <c r="B2938" i="4"/>
  <c r="M2936" i="4"/>
  <c r="B2936" i="4"/>
  <c r="H2934" i="4"/>
  <c r="B2937" i="4" s="1"/>
  <c r="M2930" i="4"/>
  <c r="L2930" i="4"/>
  <c r="B2930" i="4"/>
  <c r="M2928" i="4"/>
  <c r="B2928" i="4"/>
  <c r="H2926" i="4"/>
  <c r="B2929" i="4" s="1"/>
  <c r="M2922" i="4"/>
  <c r="L2922" i="4"/>
  <c r="B2922" i="4"/>
  <c r="J2921" i="4"/>
  <c r="B2921" i="4"/>
  <c r="M2920" i="4"/>
  <c r="B2920" i="4"/>
  <c r="H2918" i="4"/>
  <c r="M2921" i="4" s="1"/>
  <c r="M2914" i="4"/>
  <c r="L2914" i="4"/>
  <c r="B2914" i="4"/>
  <c r="I2913" i="4"/>
  <c r="M2912" i="4"/>
  <c r="B2912" i="4"/>
  <c r="H2910" i="4"/>
  <c r="B2913" i="4" s="1"/>
  <c r="M2906" i="4"/>
  <c r="L2906" i="4"/>
  <c r="B2906" i="4"/>
  <c r="I2905" i="4"/>
  <c r="M2904" i="4"/>
  <c r="B2904" i="4"/>
  <c r="H2902" i="4"/>
  <c r="B2905" i="4" s="1"/>
  <c r="M2898" i="4"/>
  <c r="L2898" i="4"/>
  <c r="B2898" i="4"/>
  <c r="M2896" i="4"/>
  <c r="B2896" i="4"/>
  <c r="H2894" i="4"/>
  <c r="B2897" i="4" s="1"/>
  <c r="M2890" i="4"/>
  <c r="L2890" i="4"/>
  <c r="B2890" i="4"/>
  <c r="I2889" i="4"/>
  <c r="M2888" i="4"/>
  <c r="B2888" i="4"/>
  <c r="H2886" i="4"/>
  <c r="B2889" i="4" s="1"/>
  <c r="M2882" i="4"/>
  <c r="L2882" i="4"/>
  <c r="B2882" i="4"/>
  <c r="M2880" i="4"/>
  <c r="B2880" i="4"/>
  <c r="H2878" i="4"/>
  <c r="B2881" i="4" s="1"/>
  <c r="M2874" i="4"/>
  <c r="L2874" i="4"/>
  <c r="B2874" i="4"/>
  <c r="B2873" i="4"/>
  <c r="M2872" i="4"/>
  <c r="B2872" i="4"/>
  <c r="H2870" i="4"/>
  <c r="M2873" i="4" s="1"/>
  <c r="M2866" i="4"/>
  <c r="L2866" i="4"/>
  <c r="B2866" i="4"/>
  <c r="J2865" i="4"/>
  <c r="B2865" i="4"/>
  <c r="M2864" i="4"/>
  <c r="B2864" i="4"/>
  <c r="H2862" i="4"/>
  <c r="M2865" i="4" s="1"/>
  <c r="M2858" i="4"/>
  <c r="L2858" i="4"/>
  <c r="B2858" i="4"/>
  <c r="M2856" i="4"/>
  <c r="B2856" i="4"/>
  <c r="H2854" i="4"/>
  <c r="B2857" i="4" s="1"/>
  <c r="M2850" i="4"/>
  <c r="L2850" i="4"/>
  <c r="B2850" i="4"/>
  <c r="I2849" i="4"/>
  <c r="M2848" i="4"/>
  <c r="B2848" i="4"/>
  <c r="H2846" i="4"/>
  <c r="B2849" i="4" s="1"/>
  <c r="M2842" i="4"/>
  <c r="L2842" i="4"/>
  <c r="B2842" i="4"/>
  <c r="I2841" i="4"/>
  <c r="M2840" i="4"/>
  <c r="B2840" i="4"/>
  <c r="H2838" i="4"/>
  <c r="B2841" i="4" s="1"/>
  <c r="M2834" i="4"/>
  <c r="L2834" i="4"/>
  <c r="B2834" i="4"/>
  <c r="M2832" i="4"/>
  <c r="B2832" i="4"/>
  <c r="H2830" i="4"/>
  <c r="B2833" i="4" s="1"/>
  <c r="M2826" i="4"/>
  <c r="L2826" i="4"/>
  <c r="B2826" i="4"/>
  <c r="J2825" i="4"/>
  <c r="I2825" i="4"/>
  <c r="B2825" i="4"/>
  <c r="M2824" i="4"/>
  <c r="B2824" i="4"/>
  <c r="H2822" i="4"/>
  <c r="M2825" i="4" s="1"/>
  <c r="M2818" i="4"/>
  <c r="L2818" i="4"/>
  <c r="B2818" i="4"/>
  <c r="M2816" i="4"/>
  <c r="B2816" i="4"/>
  <c r="H2814" i="4"/>
  <c r="B2817" i="4" s="1"/>
  <c r="M2810" i="4"/>
  <c r="L2810" i="4"/>
  <c r="B2810" i="4"/>
  <c r="I2809" i="4"/>
  <c r="M2808" i="4"/>
  <c r="B2808" i="4"/>
  <c r="H2806" i="4"/>
  <c r="B2809" i="4" s="1"/>
  <c r="M2802" i="4"/>
  <c r="L2802" i="4"/>
  <c r="B2802" i="4"/>
  <c r="I2801" i="4"/>
  <c r="M2800" i="4"/>
  <c r="B2800" i="4"/>
  <c r="H2798" i="4"/>
  <c r="B2801" i="4" s="1"/>
  <c r="M2794" i="4"/>
  <c r="L2794" i="4"/>
  <c r="B2794" i="4"/>
  <c r="M2792" i="4"/>
  <c r="B2792" i="4"/>
  <c r="H2790" i="4"/>
  <c r="B2793" i="4" s="1"/>
  <c r="M2786" i="4"/>
  <c r="L2786" i="4"/>
  <c r="B2786" i="4"/>
  <c r="I2785" i="4"/>
  <c r="M2784" i="4"/>
  <c r="B2784" i="4"/>
  <c r="H2782" i="4"/>
  <c r="B2785" i="4" s="1"/>
  <c r="M2778" i="4"/>
  <c r="L2778" i="4"/>
  <c r="B2778" i="4"/>
  <c r="M2776" i="4"/>
  <c r="B2776" i="4"/>
  <c r="H2774" i="4"/>
  <c r="B2777" i="4" s="1"/>
  <c r="M2770" i="4"/>
  <c r="L2770" i="4"/>
  <c r="B2770" i="4"/>
  <c r="B2769" i="4"/>
  <c r="M2768" i="4"/>
  <c r="B2768" i="4"/>
  <c r="H2766" i="4"/>
  <c r="M2769" i="4" s="1"/>
  <c r="M2762" i="4"/>
  <c r="L2762" i="4"/>
  <c r="B2762" i="4"/>
  <c r="M2760" i="4"/>
  <c r="B2760" i="4"/>
  <c r="H2758" i="4"/>
  <c r="B2761" i="4" s="1"/>
  <c r="M2754" i="4"/>
  <c r="L2754" i="4"/>
  <c r="B2754" i="4"/>
  <c r="M2752" i="4"/>
  <c r="B2752" i="4"/>
  <c r="H2750" i="4"/>
  <c r="B2753" i="4" s="1"/>
  <c r="M2746" i="4"/>
  <c r="L2746" i="4"/>
  <c r="B2746" i="4"/>
  <c r="M2744" i="4"/>
  <c r="B2744" i="4"/>
  <c r="H2742" i="4"/>
  <c r="B2745" i="4" s="1"/>
  <c r="M2738" i="4"/>
  <c r="L2738" i="4"/>
  <c r="B2738" i="4"/>
  <c r="M2736" i="4"/>
  <c r="B2736" i="4"/>
  <c r="H2734" i="4"/>
  <c r="B2737" i="4" s="1"/>
  <c r="M2730" i="4"/>
  <c r="L2730" i="4"/>
  <c r="B2730" i="4"/>
  <c r="I2729" i="4"/>
  <c r="M2728" i="4"/>
  <c r="B2728" i="4"/>
  <c r="H2726" i="4"/>
  <c r="B2729" i="4" s="1"/>
  <c r="M2722" i="4"/>
  <c r="L2722" i="4"/>
  <c r="B2722" i="4"/>
  <c r="M2720" i="4"/>
  <c r="B2720" i="4"/>
  <c r="H2718" i="4"/>
  <c r="B2721" i="4" s="1"/>
  <c r="M2714" i="4"/>
  <c r="L2714" i="4"/>
  <c r="B2714" i="4"/>
  <c r="M2712" i="4"/>
  <c r="B2712" i="4"/>
  <c r="H2710" i="4"/>
  <c r="B2713" i="4" s="1"/>
  <c r="M2706" i="4"/>
  <c r="L2706" i="4"/>
  <c r="B2706" i="4"/>
  <c r="I2705" i="4"/>
  <c r="M2704" i="4"/>
  <c r="B2704" i="4"/>
  <c r="H2702" i="4"/>
  <c r="B2705" i="4" s="1"/>
  <c r="M2698" i="4"/>
  <c r="L2698" i="4"/>
  <c r="B2698" i="4"/>
  <c r="M2696" i="4"/>
  <c r="B2696" i="4"/>
  <c r="H2694" i="4"/>
  <c r="B2697" i="4" s="1"/>
  <c r="M2690" i="4"/>
  <c r="L2690" i="4"/>
  <c r="B2690" i="4"/>
  <c r="I2689" i="4"/>
  <c r="M2688" i="4"/>
  <c r="B2688" i="4"/>
  <c r="H2686" i="4"/>
  <c r="B2689" i="4" s="1"/>
  <c r="M2682" i="4"/>
  <c r="L2682" i="4"/>
  <c r="B2682" i="4"/>
  <c r="M2680" i="4"/>
  <c r="B2680" i="4"/>
  <c r="H2678" i="4"/>
  <c r="B2681" i="4" s="1"/>
  <c r="M2674" i="4"/>
  <c r="L2674" i="4"/>
  <c r="B2674" i="4"/>
  <c r="M2672" i="4"/>
  <c r="B2672" i="4"/>
  <c r="H2670" i="4"/>
  <c r="B2673" i="4" s="1"/>
  <c r="M2666" i="4"/>
  <c r="L2666" i="4"/>
  <c r="B2666" i="4"/>
  <c r="M2664" i="4"/>
  <c r="B2664" i="4"/>
  <c r="H2662" i="4"/>
  <c r="B2665" i="4" s="1"/>
  <c r="M2658" i="4"/>
  <c r="L2658" i="4"/>
  <c r="B2658" i="4"/>
  <c r="M2656" i="4"/>
  <c r="B2656" i="4"/>
  <c r="H2654" i="4"/>
  <c r="B2657" i="4" s="1"/>
  <c r="M2650" i="4"/>
  <c r="L2650" i="4"/>
  <c r="B2650" i="4"/>
  <c r="I2649" i="4"/>
  <c r="M2648" i="4"/>
  <c r="B2648" i="4"/>
  <c r="H2646" i="4"/>
  <c r="B2649" i="4" s="1"/>
  <c r="M2642" i="4"/>
  <c r="L2642" i="4"/>
  <c r="B2642" i="4"/>
  <c r="I2641" i="4"/>
  <c r="M2640" i="4"/>
  <c r="B2640" i="4"/>
  <c r="H2638" i="4"/>
  <c r="B2641" i="4" s="1"/>
  <c r="M2634" i="4"/>
  <c r="L2634" i="4"/>
  <c r="B2634" i="4"/>
  <c r="I2633" i="4"/>
  <c r="B2633" i="4"/>
  <c r="M2632" i="4"/>
  <c r="B2632" i="4"/>
  <c r="H2630" i="4"/>
  <c r="M2633" i="4" s="1"/>
  <c r="M2626" i="4"/>
  <c r="L2626" i="4"/>
  <c r="B2626" i="4"/>
  <c r="I2625" i="4"/>
  <c r="M2624" i="4"/>
  <c r="B2624" i="4"/>
  <c r="H2622" i="4"/>
  <c r="B2625" i="4" s="1"/>
  <c r="M2618" i="4"/>
  <c r="L2618" i="4"/>
  <c r="B2618" i="4"/>
  <c r="M2616" i="4"/>
  <c r="B2616" i="4"/>
  <c r="H2614" i="4"/>
  <c r="B2617" i="4" s="1"/>
  <c r="M2610" i="4"/>
  <c r="L2610" i="4"/>
  <c r="B2610" i="4"/>
  <c r="M2608" i="4"/>
  <c r="B2608" i="4"/>
  <c r="H2606" i="4"/>
  <c r="B2609" i="4" s="1"/>
  <c r="M2602" i="4"/>
  <c r="L2602" i="4"/>
  <c r="B2602" i="4"/>
  <c r="M2600" i="4"/>
  <c r="B2600" i="4"/>
  <c r="H2598" i="4"/>
  <c r="B2601" i="4" s="1"/>
  <c r="M2594" i="4"/>
  <c r="L2594" i="4"/>
  <c r="B2594" i="4"/>
  <c r="J2593" i="4"/>
  <c r="I2593" i="4"/>
  <c r="M2592" i="4"/>
  <c r="B2592" i="4"/>
  <c r="H2590" i="4"/>
  <c r="B2593" i="4" s="1"/>
  <c r="M2586" i="4"/>
  <c r="L2586" i="4"/>
  <c r="B2586" i="4"/>
  <c r="M2584" i="4"/>
  <c r="B2584" i="4"/>
  <c r="H2582" i="4"/>
  <c r="B2585" i="4" s="1"/>
  <c r="M2578" i="4"/>
  <c r="L2578" i="4"/>
  <c r="B2578" i="4"/>
  <c r="M2576" i="4"/>
  <c r="B2576" i="4"/>
  <c r="H2574" i="4"/>
  <c r="B2577" i="4" s="1"/>
  <c r="M2570" i="4"/>
  <c r="L2570" i="4"/>
  <c r="B2570" i="4"/>
  <c r="J2569" i="4"/>
  <c r="I2569" i="4"/>
  <c r="M2568" i="4"/>
  <c r="B2568" i="4"/>
  <c r="H2566" i="4"/>
  <c r="B2569" i="4" s="1"/>
  <c r="M2562" i="4"/>
  <c r="L2562" i="4"/>
  <c r="B2562" i="4"/>
  <c r="B2561" i="4"/>
  <c r="M2560" i="4"/>
  <c r="B2560" i="4"/>
  <c r="H2558" i="4"/>
  <c r="M2561" i="4" s="1"/>
  <c r="M2554" i="4"/>
  <c r="L2554" i="4"/>
  <c r="B2554" i="4"/>
  <c r="J2553" i="4"/>
  <c r="I2553" i="4"/>
  <c r="M2552" i="4"/>
  <c r="B2552" i="4"/>
  <c r="H2550" i="4"/>
  <c r="B2553" i="4" s="1"/>
  <c r="M2546" i="4"/>
  <c r="L2546" i="4"/>
  <c r="B2546" i="4"/>
  <c r="M2544" i="4"/>
  <c r="B2544" i="4"/>
  <c r="H2542" i="4"/>
  <c r="B2545" i="4" s="1"/>
  <c r="M2538" i="4"/>
  <c r="L2538" i="4"/>
  <c r="B2538" i="4"/>
  <c r="I2537" i="4"/>
  <c r="M2536" i="4"/>
  <c r="B2536" i="4"/>
  <c r="H2534" i="4"/>
  <c r="B2537" i="4" s="1"/>
  <c r="M2530" i="4"/>
  <c r="L2530" i="4"/>
  <c r="B2530" i="4"/>
  <c r="M2528" i="4"/>
  <c r="B2528" i="4"/>
  <c r="H2526" i="4"/>
  <c r="B2529" i="4" s="1"/>
  <c r="M2522" i="4"/>
  <c r="L2522" i="4"/>
  <c r="B2522" i="4"/>
  <c r="I2521" i="4"/>
  <c r="B2521" i="4"/>
  <c r="M2520" i="4"/>
  <c r="B2520" i="4"/>
  <c r="H2518" i="4"/>
  <c r="M2521" i="4" s="1"/>
  <c r="M2514" i="4"/>
  <c r="L2514" i="4"/>
  <c r="B2514" i="4"/>
  <c r="M2512" i="4"/>
  <c r="B2512" i="4"/>
  <c r="H2510" i="4"/>
  <c r="B2513" i="4" s="1"/>
  <c r="M2506" i="4"/>
  <c r="L2506" i="4"/>
  <c r="B2506" i="4"/>
  <c r="M2504" i="4"/>
  <c r="B2504" i="4"/>
  <c r="H2502" i="4"/>
  <c r="B2505" i="4" s="1"/>
  <c r="M2498" i="4"/>
  <c r="L2498" i="4"/>
  <c r="B2498" i="4"/>
  <c r="I2497" i="4"/>
  <c r="M2496" i="4"/>
  <c r="B2496" i="4"/>
  <c r="H2494" i="4"/>
  <c r="B2497" i="4" s="1"/>
  <c r="M2490" i="4"/>
  <c r="L2490" i="4"/>
  <c r="B2490" i="4"/>
  <c r="M2488" i="4"/>
  <c r="B2488" i="4"/>
  <c r="H2486" i="4"/>
  <c r="B2489" i="4" s="1"/>
  <c r="M2482" i="4"/>
  <c r="L2482" i="4"/>
  <c r="B2482" i="4"/>
  <c r="I2481" i="4"/>
  <c r="M2480" i="4"/>
  <c r="B2480" i="4"/>
  <c r="H2478" i="4"/>
  <c r="B2481" i="4" s="1"/>
  <c r="M2474" i="4"/>
  <c r="L2474" i="4"/>
  <c r="B2474" i="4"/>
  <c r="J2473" i="4"/>
  <c r="I2473" i="4"/>
  <c r="M2472" i="4"/>
  <c r="B2472" i="4"/>
  <c r="H2470" i="4"/>
  <c r="B2473" i="4" s="1"/>
  <c r="M2466" i="4"/>
  <c r="L2466" i="4"/>
  <c r="B2466" i="4"/>
  <c r="I2465" i="4"/>
  <c r="M2464" i="4"/>
  <c r="B2464" i="4"/>
  <c r="H2462" i="4"/>
  <c r="B2465" i="4" s="1"/>
  <c r="M2458" i="4"/>
  <c r="L2458" i="4"/>
  <c r="B2458" i="4"/>
  <c r="M2456" i="4"/>
  <c r="B2456" i="4"/>
  <c r="H2454" i="4"/>
  <c r="B2457" i="4" s="1"/>
  <c r="M2450" i="4"/>
  <c r="L2450" i="4"/>
  <c r="B2450" i="4"/>
  <c r="I2449" i="4"/>
  <c r="M2448" i="4"/>
  <c r="B2448" i="4"/>
  <c r="H2446" i="4"/>
  <c r="B2449" i="4" s="1"/>
  <c r="M2442" i="4"/>
  <c r="L2442" i="4"/>
  <c r="B2442" i="4"/>
  <c r="M2440" i="4"/>
  <c r="B2440" i="4"/>
  <c r="H2438" i="4"/>
  <c r="B2441" i="4" s="1"/>
  <c r="M2434" i="4"/>
  <c r="L2434" i="4"/>
  <c r="B2434" i="4"/>
  <c r="M2433" i="4"/>
  <c r="I2433" i="4"/>
  <c r="M2432" i="4"/>
  <c r="B2432" i="4"/>
  <c r="H2430" i="4"/>
  <c r="B2433" i="4" s="1"/>
  <c r="M2426" i="4"/>
  <c r="L2426" i="4"/>
  <c r="B2426" i="4"/>
  <c r="M2424" i="4"/>
  <c r="B2424" i="4"/>
  <c r="H2422" i="4"/>
  <c r="B2425" i="4" s="1"/>
  <c r="M2418" i="4"/>
  <c r="L2418" i="4"/>
  <c r="B2418" i="4"/>
  <c r="M2416" i="4"/>
  <c r="B2416" i="4"/>
  <c r="H2414" i="4"/>
  <c r="B2417" i="4" s="1"/>
  <c r="M2410" i="4"/>
  <c r="L2410" i="4"/>
  <c r="B2410" i="4"/>
  <c r="M2409" i="4"/>
  <c r="B2409" i="4"/>
  <c r="M2408" i="4"/>
  <c r="B2408" i="4"/>
  <c r="H2406" i="4"/>
  <c r="K2409" i="4" s="1"/>
  <c r="M2402" i="4"/>
  <c r="L2402" i="4"/>
  <c r="B2402" i="4"/>
  <c r="M2400" i="4"/>
  <c r="B2400" i="4"/>
  <c r="H2398" i="4"/>
  <c r="B2401" i="4" s="1"/>
  <c r="M2394" i="4"/>
  <c r="L2394" i="4"/>
  <c r="B2394" i="4"/>
  <c r="I2393" i="4"/>
  <c r="M2392" i="4"/>
  <c r="B2392" i="4"/>
  <c r="H2390" i="4"/>
  <c r="B2393" i="4" s="1"/>
  <c r="M2386" i="4"/>
  <c r="L2386" i="4"/>
  <c r="B2386" i="4"/>
  <c r="M2384" i="4"/>
  <c r="B2384" i="4"/>
  <c r="H2382" i="4"/>
  <c r="B2385" i="4" s="1"/>
  <c r="M2378" i="4"/>
  <c r="L2378" i="4"/>
  <c r="B2378" i="4"/>
  <c r="J2377" i="4"/>
  <c r="I2377" i="4"/>
  <c r="B2377" i="4"/>
  <c r="M2376" i="4"/>
  <c r="B2376" i="4"/>
  <c r="H2374" i="4"/>
  <c r="M2377" i="4" s="1"/>
  <c r="M2370" i="4"/>
  <c r="L2370" i="4"/>
  <c r="B2370" i="4"/>
  <c r="M2368" i="4"/>
  <c r="B2368" i="4"/>
  <c r="H2366" i="4"/>
  <c r="B2369" i="4" s="1"/>
  <c r="M2362" i="4"/>
  <c r="L2362" i="4"/>
  <c r="B2362" i="4"/>
  <c r="M2360" i="4"/>
  <c r="B2360" i="4"/>
  <c r="H2358" i="4"/>
  <c r="B2361" i="4" s="1"/>
  <c r="M2354" i="4"/>
  <c r="L2354" i="4"/>
  <c r="B2354" i="4"/>
  <c r="M2352" i="4"/>
  <c r="B2352" i="4"/>
  <c r="H2350" i="4"/>
  <c r="B2353" i="4" s="1"/>
  <c r="M2346" i="4"/>
  <c r="L2346" i="4"/>
  <c r="B2346" i="4"/>
  <c r="M2344" i="4"/>
  <c r="B2344" i="4"/>
  <c r="H2342" i="4"/>
  <c r="B2345" i="4" s="1"/>
  <c r="M2338" i="4"/>
  <c r="L2338" i="4"/>
  <c r="B2338" i="4"/>
  <c r="I2337" i="4"/>
  <c r="B2337" i="4"/>
  <c r="M2336" i="4"/>
  <c r="B2336" i="4"/>
  <c r="H2334" i="4"/>
  <c r="M2337" i="4" s="1"/>
  <c r="M2330" i="4"/>
  <c r="L2330" i="4"/>
  <c r="B2330" i="4"/>
  <c r="I2329" i="4"/>
  <c r="B2329" i="4"/>
  <c r="M2328" i="4"/>
  <c r="B2328" i="4"/>
  <c r="H2326" i="4"/>
  <c r="M2329" i="4" s="1"/>
  <c r="M2322" i="4"/>
  <c r="L2322" i="4"/>
  <c r="B2322" i="4"/>
  <c r="M2320" i="4"/>
  <c r="B2320" i="4"/>
  <c r="H2318" i="4"/>
  <c r="B2321" i="4" s="1"/>
  <c r="M2314" i="4"/>
  <c r="L2314" i="4"/>
  <c r="B2314" i="4"/>
  <c r="M2313" i="4"/>
  <c r="J2313" i="4"/>
  <c r="I2313" i="4"/>
  <c r="B2313" i="4"/>
  <c r="M2312" i="4"/>
  <c r="B2312" i="4"/>
  <c r="H2310" i="4"/>
  <c r="K2313" i="4" s="1"/>
  <c r="M2306" i="4"/>
  <c r="L2306" i="4"/>
  <c r="B2306" i="4"/>
  <c r="M2304" i="4"/>
  <c r="B2304" i="4"/>
  <c r="H2302" i="4"/>
  <c r="B2305" i="4" s="1"/>
  <c r="M2298" i="4"/>
  <c r="L2298" i="4"/>
  <c r="B2298" i="4"/>
  <c r="I2297" i="4"/>
  <c r="M2296" i="4"/>
  <c r="B2296" i="4"/>
  <c r="H2294" i="4"/>
  <c r="B2297" i="4" s="1"/>
  <c r="M2290" i="4"/>
  <c r="L2290" i="4"/>
  <c r="B2290" i="4"/>
  <c r="I2289" i="4"/>
  <c r="M2288" i="4"/>
  <c r="B2288" i="4"/>
  <c r="H2286" i="4"/>
  <c r="B2289" i="4" s="1"/>
  <c r="M2282" i="4"/>
  <c r="L2282" i="4"/>
  <c r="B2282" i="4"/>
  <c r="M2280" i="4"/>
  <c r="B2280" i="4"/>
  <c r="H2278" i="4"/>
  <c r="B2281" i="4" s="1"/>
  <c r="M2274" i="4"/>
  <c r="L2274" i="4"/>
  <c r="B2274" i="4"/>
  <c r="M2272" i="4"/>
  <c r="B2272" i="4"/>
  <c r="H2270" i="4"/>
  <c r="B2273" i="4" s="1"/>
  <c r="M2266" i="4"/>
  <c r="L2266" i="4"/>
  <c r="B2266" i="4"/>
  <c r="I2265" i="4"/>
  <c r="M2264" i="4"/>
  <c r="B2264" i="4"/>
  <c r="H2262" i="4"/>
  <c r="B2265" i="4" s="1"/>
  <c r="M2258" i="4"/>
  <c r="L2258" i="4"/>
  <c r="B2258" i="4"/>
  <c r="M2256" i="4"/>
  <c r="B2256" i="4"/>
  <c r="H2254" i="4"/>
  <c r="B2257" i="4" s="1"/>
  <c r="M2250" i="4"/>
  <c r="L2250" i="4"/>
  <c r="B2250" i="4"/>
  <c r="M2248" i="4"/>
  <c r="B2248" i="4"/>
  <c r="H2246" i="4"/>
  <c r="B2249" i="4" s="1"/>
  <c r="M2242" i="4"/>
  <c r="L2242" i="4"/>
  <c r="B2242" i="4"/>
  <c r="M2240" i="4"/>
  <c r="B2240" i="4"/>
  <c r="H2238" i="4"/>
  <c r="B2241" i="4" s="1"/>
  <c r="M2234" i="4"/>
  <c r="L2234" i="4"/>
  <c r="B2234" i="4"/>
  <c r="M2232" i="4"/>
  <c r="B2232" i="4"/>
  <c r="H2230" i="4"/>
  <c r="B2233" i="4" s="1"/>
  <c r="M2226" i="4"/>
  <c r="L2226" i="4"/>
  <c r="B2226" i="4"/>
  <c r="M2224" i="4"/>
  <c r="B2224" i="4"/>
  <c r="H2222" i="4"/>
  <c r="B2225" i="4" s="1"/>
  <c r="M2218" i="4"/>
  <c r="L2218" i="4"/>
  <c r="B2218" i="4"/>
  <c r="M2216" i="4"/>
  <c r="B2216" i="4"/>
  <c r="H2214" i="4"/>
  <c r="B2217" i="4" s="1"/>
  <c r="M2210" i="4"/>
  <c r="L2210" i="4"/>
  <c r="B2210" i="4"/>
  <c r="M2208" i="4"/>
  <c r="B2208" i="4"/>
  <c r="H2206" i="4"/>
  <c r="B2209" i="4" s="1"/>
  <c r="M2202" i="4"/>
  <c r="L2202" i="4"/>
  <c r="B2202" i="4"/>
  <c r="M2200" i="4"/>
  <c r="B2200" i="4"/>
  <c r="H2198" i="4"/>
  <c r="B2201" i="4" s="1"/>
  <c r="M2194" i="4"/>
  <c r="L2194" i="4"/>
  <c r="B2194" i="4"/>
  <c r="I2193" i="4"/>
  <c r="M2192" i="4"/>
  <c r="B2192" i="4"/>
  <c r="H2190" i="4"/>
  <c r="B2193" i="4" s="1"/>
  <c r="M2186" i="4"/>
  <c r="L2186" i="4"/>
  <c r="B2186" i="4"/>
  <c r="M2185" i="4"/>
  <c r="B2185" i="4"/>
  <c r="M2184" i="4"/>
  <c r="B2184" i="4"/>
  <c r="H2182" i="4"/>
  <c r="K2185" i="4" s="1"/>
  <c r="M2178" i="4"/>
  <c r="L2178" i="4"/>
  <c r="B2178" i="4"/>
  <c r="M2176" i="4"/>
  <c r="B2176" i="4"/>
  <c r="H2174" i="4"/>
  <c r="B2177" i="4" s="1"/>
  <c r="M2170" i="4"/>
  <c r="L2170" i="4"/>
  <c r="B2170" i="4"/>
  <c r="M2168" i="4"/>
  <c r="B2168" i="4"/>
  <c r="H2166" i="4"/>
  <c r="B2169" i="4" s="1"/>
  <c r="M2162" i="4"/>
  <c r="L2162" i="4"/>
  <c r="B2162" i="4"/>
  <c r="B2161" i="4"/>
  <c r="M2160" i="4"/>
  <c r="B2160" i="4"/>
  <c r="H2158" i="4"/>
  <c r="M2161" i="4" s="1"/>
  <c r="M2154" i="4"/>
  <c r="L2154" i="4"/>
  <c r="B2154" i="4"/>
  <c r="M2152" i="4"/>
  <c r="B2152" i="4"/>
  <c r="H2150" i="4"/>
  <c r="B2153" i="4" s="1"/>
  <c r="M2146" i="4"/>
  <c r="L2146" i="4"/>
  <c r="B2146" i="4"/>
  <c r="J2145" i="4"/>
  <c r="I2145" i="4"/>
  <c r="B2145" i="4"/>
  <c r="M2144" i="4"/>
  <c r="B2144" i="4"/>
  <c r="H2142" i="4"/>
  <c r="M2145" i="4" s="1"/>
  <c r="M2138" i="4"/>
  <c r="L2138" i="4"/>
  <c r="B2138" i="4"/>
  <c r="M2136" i="4"/>
  <c r="B2136" i="4"/>
  <c r="H2134" i="4"/>
  <c r="B2137" i="4" s="1"/>
  <c r="M2130" i="4"/>
  <c r="L2130" i="4"/>
  <c r="B2130" i="4"/>
  <c r="M2128" i="4"/>
  <c r="B2128" i="4"/>
  <c r="H2126" i="4"/>
  <c r="B2129" i="4" s="1"/>
  <c r="M2122" i="4"/>
  <c r="L2122" i="4"/>
  <c r="B2122" i="4"/>
  <c r="M2120" i="4"/>
  <c r="B2120" i="4"/>
  <c r="H2118" i="4"/>
  <c r="B2121" i="4" s="1"/>
  <c r="M2114" i="4"/>
  <c r="L2114" i="4"/>
  <c r="B2114" i="4"/>
  <c r="B2113" i="4"/>
  <c r="M2112" i="4"/>
  <c r="B2112" i="4"/>
  <c r="H2110" i="4"/>
  <c r="M2113" i="4" s="1"/>
  <c r="M2106" i="4"/>
  <c r="L2106" i="4"/>
  <c r="B2106" i="4"/>
  <c r="I2105" i="4"/>
  <c r="M2104" i="4"/>
  <c r="B2104" i="4"/>
  <c r="H2102" i="4"/>
  <c r="B2105" i="4" s="1"/>
  <c r="M2098" i="4"/>
  <c r="L2098" i="4"/>
  <c r="B2098" i="4"/>
  <c r="M2096" i="4"/>
  <c r="B2096" i="4"/>
  <c r="H2094" i="4"/>
  <c r="B2097" i="4" s="1"/>
  <c r="M2090" i="4"/>
  <c r="L2090" i="4"/>
  <c r="B2090" i="4"/>
  <c r="I2089" i="4"/>
  <c r="B2089" i="4"/>
  <c r="M2088" i="4"/>
  <c r="B2088" i="4"/>
  <c r="H2086" i="4"/>
  <c r="M2089" i="4" s="1"/>
  <c r="M2082" i="4"/>
  <c r="L2082" i="4"/>
  <c r="B2082" i="4"/>
  <c r="M2080" i="4"/>
  <c r="B2080" i="4"/>
  <c r="H2078" i="4"/>
  <c r="B2081" i="4" s="1"/>
  <c r="M2074" i="4"/>
  <c r="L2074" i="4"/>
  <c r="B2074" i="4"/>
  <c r="I2073" i="4"/>
  <c r="M2072" i="4"/>
  <c r="B2072" i="4"/>
  <c r="H2070" i="4"/>
  <c r="B2073" i="4" s="1"/>
  <c r="M2066" i="4"/>
  <c r="L2066" i="4"/>
  <c r="B2066" i="4"/>
  <c r="M2064" i="4"/>
  <c r="B2064" i="4"/>
  <c r="H2062" i="4"/>
  <c r="B2065" i="4" s="1"/>
  <c r="M2058" i="4"/>
  <c r="L2058" i="4"/>
  <c r="B2058" i="4"/>
  <c r="I2057" i="4"/>
  <c r="M2056" i="4"/>
  <c r="B2056" i="4"/>
  <c r="H2054" i="4"/>
  <c r="B2057" i="4" s="1"/>
  <c r="M2050" i="4"/>
  <c r="L2050" i="4"/>
  <c r="B2050" i="4"/>
  <c r="J2049" i="4"/>
  <c r="I2049" i="4"/>
  <c r="B2049" i="4"/>
  <c r="M2048" i="4"/>
  <c r="B2048" i="4"/>
  <c r="H2046" i="4"/>
  <c r="M2049" i="4" s="1"/>
  <c r="M2042" i="4"/>
  <c r="L2042" i="4"/>
  <c r="B2042" i="4"/>
  <c r="B2041" i="4"/>
  <c r="M2040" i="4"/>
  <c r="B2040" i="4"/>
  <c r="H2038" i="4"/>
  <c r="M2041" i="4" s="1"/>
  <c r="M2034" i="4"/>
  <c r="L2034" i="4"/>
  <c r="B2034" i="4"/>
  <c r="M2032" i="4"/>
  <c r="B2032" i="4"/>
  <c r="H2030" i="4"/>
  <c r="B2033" i="4" s="1"/>
  <c r="M2026" i="4"/>
  <c r="L2026" i="4"/>
  <c r="B2026" i="4"/>
  <c r="I2025" i="4"/>
  <c r="M2024" i="4"/>
  <c r="B2024" i="4"/>
  <c r="H2022" i="4"/>
  <c r="B2025" i="4" s="1"/>
  <c r="M2018" i="4"/>
  <c r="L2018" i="4"/>
  <c r="B2018" i="4"/>
  <c r="M2016" i="4"/>
  <c r="B2016" i="4"/>
  <c r="H2014" i="4"/>
  <c r="B2017" i="4" s="1"/>
  <c r="M2010" i="4"/>
  <c r="L2010" i="4"/>
  <c r="B2010" i="4"/>
  <c r="B2009" i="4"/>
  <c r="M2008" i="4"/>
  <c r="B2008" i="4"/>
  <c r="H2006" i="4"/>
  <c r="M2009" i="4" s="1"/>
  <c r="M2002" i="4"/>
  <c r="L2002" i="4"/>
  <c r="B2002" i="4"/>
  <c r="M2000" i="4"/>
  <c r="B2000" i="4"/>
  <c r="H1998" i="4"/>
  <c r="B2001" i="4" s="1"/>
  <c r="M1994" i="4"/>
  <c r="L1994" i="4"/>
  <c r="B1994" i="4"/>
  <c r="M1992" i="4"/>
  <c r="B1992" i="4"/>
  <c r="H1990" i="4"/>
  <c r="B1993" i="4" s="1"/>
  <c r="M1986" i="4"/>
  <c r="L1986" i="4"/>
  <c r="B1986" i="4"/>
  <c r="M1984" i="4"/>
  <c r="B1984" i="4"/>
  <c r="H1982" i="4"/>
  <c r="B1985" i="4" s="1"/>
  <c r="M1978" i="4"/>
  <c r="L1978" i="4"/>
  <c r="B1978" i="4"/>
  <c r="M1976" i="4"/>
  <c r="B1976" i="4"/>
  <c r="H1974" i="4"/>
  <c r="B1977" i="4" s="1"/>
  <c r="M1970" i="4"/>
  <c r="L1970" i="4"/>
  <c r="B1970" i="4"/>
  <c r="M1968" i="4"/>
  <c r="B1968" i="4"/>
  <c r="H1966" i="4"/>
  <c r="B1969" i="4" s="1"/>
  <c r="M1962" i="4"/>
  <c r="L1962" i="4"/>
  <c r="B1962" i="4"/>
  <c r="J1961" i="4"/>
  <c r="M1960" i="4"/>
  <c r="B1960" i="4"/>
  <c r="H1958" i="4"/>
  <c r="B1961" i="4" s="1"/>
  <c r="M1954" i="4"/>
  <c r="L1954" i="4"/>
  <c r="B1954" i="4"/>
  <c r="M1952" i="4"/>
  <c r="B1952" i="4"/>
  <c r="H1950" i="4"/>
  <c r="B1953" i="4" s="1"/>
  <c r="M1946" i="4"/>
  <c r="L1946" i="4"/>
  <c r="B1946" i="4"/>
  <c r="M1944" i="4"/>
  <c r="B1944" i="4"/>
  <c r="H1942" i="4"/>
  <c r="B1945" i="4" s="1"/>
  <c r="M1938" i="4"/>
  <c r="L1938" i="4"/>
  <c r="B1938" i="4"/>
  <c r="J1937" i="4"/>
  <c r="I1937" i="4"/>
  <c r="M1936" i="4"/>
  <c r="B1936" i="4"/>
  <c r="H1934" i="4"/>
  <c r="B1937" i="4" s="1"/>
  <c r="M1930" i="4"/>
  <c r="L1930" i="4"/>
  <c r="B1930" i="4"/>
  <c r="M1928" i="4"/>
  <c r="B1928" i="4"/>
  <c r="H1926" i="4"/>
  <c r="B1929" i="4" s="1"/>
  <c r="M1922" i="4"/>
  <c r="L1922" i="4"/>
  <c r="B1922" i="4"/>
  <c r="M1920" i="4"/>
  <c r="B1920" i="4"/>
  <c r="H1918" i="4"/>
  <c r="B1921" i="4" s="1"/>
  <c r="M1914" i="4"/>
  <c r="L1914" i="4"/>
  <c r="B1914" i="4"/>
  <c r="J1913" i="4"/>
  <c r="I1913" i="4"/>
  <c r="M1912" i="4"/>
  <c r="B1912" i="4"/>
  <c r="H1910" i="4"/>
  <c r="B1913" i="4" s="1"/>
  <c r="M1906" i="4"/>
  <c r="L1906" i="4"/>
  <c r="B1906" i="4"/>
  <c r="B1905" i="4"/>
  <c r="M1904" i="4"/>
  <c r="B1904" i="4"/>
  <c r="H1902" i="4"/>
  <c r="M1905" i="4" s="1"/>
  <c r="M1898" i="4"/>
  <c r="L1898" i="4"/>
  <c r="B1898" i="4"/>
  <c r="M1897" i="4"/>
  <c r="B1897" i="4"/>
  <c r="M1896" i="4"/>
  <c r="B1896" i="4"/>
  <c r="H1894" i="4"/>
  <c r="K1897" i="4" s="1"/>
  <c r="M1890" i="4"/>
  <c r="L1890" i="4"/>
  <c r="B1890" i="4"/>
  <c r="I1889" i="4"/>
  <c r="B1889" i="4"/>
  <c r="M1888" i="4"/>
  <c r="B1888" i="4"/>
  <c r="H1886" i="4"/>
  <c r="M1889" i="4" s="1"/>
  <c r="M1882" i="4"/>
  <c r="L1882" i="4"/>
  <c r="B1882" i="4"/>
  <c r="M1880" i="4"/>
  <c r="B1880" i="4"/>
  <c r="H1878" i="4"/>
  <c r="B1881" i="4" s="1"/>
  <c r="M1874" i="4"/>
  <c r="L1874" i="4"/>
  <c r="B1874" i="4"/>
  <c r="M1872" i="4"/>
  <c r="B1872" i="4"/>
  <c r="H1870" i="4"/>
  <c r="B1873" i="4" s="1"/>
  <c r="M1866" i="4"/>
  <c r="L1866" i="4"/>
  <c r="B1866" i="4"/>
  <c r="M1864" i="4"/>
  <c r="B1864" i="4"/>
  <c r="H1862" i="4"/>
  <c r="B1865" i="4" s="1"/>
  <c r="M1858" i="4"/>
  <c r="L1858" i="4"/>
  <c r="B1858" i="4"/>
  <c r="M1857" i="4"/>
  <c r="I1857" i="4"/>
  <c r="M1856" i="4"/>
  <c r="B1856" i="4"/>
  <c r="H1854" i="4"/>
  <c r="B1857" i="4" s="1"/>
  <c r="M1850" i="4"/>
  <c r="L1850" i="4"/>
  <c r="B1850" i="4"/>
  <c r="M1848" i="4"/>
  <c r="B1848" i="4"/>
  <c r="H1846" i="4"/>
  <c r="B1849" i="4" s="1"/>
  <c r="M1842" i="4"/>
  <c r="L1842" i="4"/>
  <c r="B1842" i="4"/>
  <c r="M1840" i="4"/>
  <c r="B1840" i="4"/>
  <c r="H1838" i="4"/>
  <c r="B1841" i="4" s="1"/>
  <c r="M1834" i="4"/>
  <c r="L1834" i="4"/>
  <c r="B1834" i="4"/>
  <c r="B1833" i="4"/>
  <c r="M1832" i="4"/>
  <c r="B1832" i="4"/>
  <c r="H1830" i="4"/>
  <c r="M1833" i="4" s="1"/>
  <c r="M1826" i="4"/>
  <c r="L1826" i="4"/>
  <c r="B1826" i="4"/>
  <c r="M1824" i="4"/>
  <c r="B1824" i="4"/>
  <c r="H1822" i="4"/>
  <c r="B1825" i="4" s="1"/>
  <c r="M1818" i="4"/>
  <c r="L1818" i="4"/>
  <c r="B1818" i="4"/>
  <c r="I1817" i="4"/>
  <c r="B1817" i="4"/>
  <c r="M1816" i="4"/>
  <c r="B1816" i="4"/>
  <c r="H1814" i="4"/>
  <c r="M1817" i="4" s="1"/>
  <c r="M1810" i="4"/>
  <c r="L1810" i="4"/>
  <c r="B1810" i="4"/>
  <c r="M1808" i="4"/>
  <c r="B1808" i="4"/>
  <c r="H1806" i="4"/>
  <c r="B1809" i="4" s="1"/>
  <c r="M1802" i="4"/>
  <c r="L1802" i="4"/>
  <c r="B1802" i="4"/>
  <c r="I1801" i="4"/>
  <c r="M1800" i="4"/>
  <c r="B1800" i="4"/>
  <c r="H1798" i="4"/>
  <c r="B1801" i="4" s="1"/>
  <c r="M1794" i="4"/>
  <c r="L1794" i="4"/>
  <c r="B1794" i="4"/>
  <c r="I1793" i="4"/>
  <c r="B1793" i="4"/>
  <c r="M1792" i="4"/>
  <c r="B1792" i="4"/>
  <c r="H1790" i="4"/>
  <c r="M1793" i="4" s="1"/>
  <c r="M1786" i="4"/>
  <c r="L1786" i="4"/>
  <c r="B1786" i="4"/>
  <c r="M1784" i="4"/>
  <c r="B1784" i="4"/>
  <c r="H1782" i="4"/>
  <c r="B1785" i="4" s="1"/>
  <c r="M1778" i="4"/>
  <c r="L1778" i="4"/>
  <c r="B1778" i="4"/>
  <c r="I1777" i="4"/>
  <c r="M1776" i="4"/>
  <c r="B1776" i="4"/>
  <c r="H1774" i="4"/>
  <c r="B1777" i="4" s="1"/>
  <c r="M1770" i="4"/>
  <c r="L1770" i="4"/>
  <c r="B1770" i="4"/>
  <c r="M1768" i="4"/>
  <c r="B1768" i="4"/>
  <c r="H1766" i="4"/>
  <c r="B1769" i="4" s="1"/>
  <c r="M1762" i="4"/>
  <c r="L1762" i="4"/>
  <c r="B1762" i="4"/>
  <c r="B1761" i="4"/>
  <c r="M1760" i="4"/>
  <c r="B1760" i="4"/>
  <c r="H1758" i="4"/>
  <c r="M1761" i="4" s="1"/>
  <c r="M1754" i="4"/>
  <c r="L1754" i="4"/>
  <c r="B1754" i="4"/>
  <c r="M1752" i="4"/>
  <c r="B1752" i="4"/>
  <c r="H1750" i="4"/>
  <c r="B1753" i="4" s="1"/>
  <c r="M1746" i="4"/>
  <c r="L1746" i="4"/>
  <c r="B1746" i="4"/>
  <c r="M1744" i="4"/>
  <c r="B1744" i="4"/>
  <c r="H1742" i="4"/>
  <c r="B1745" i="4" s="1"/>
  <c r="M1738" i="4"/>
  <c r="L1738" i="4"/>
  <c r="B1738" i="4"/>
  <c r="I1737" i="4"/>
  <c r="B1737" i="4"/>
  <c r="M1736" i="4"/>
  <c r="B1736" i="4"/>
  <c r="H1734" i="4"/>
  <c r="M1737" i="4" s="1"/>
  <c r="M1730" i="4"/>
  <c r="L1730" i="4"/>
  <c r="B1730" i="4"/>
  <c r="M1728" i="4"/>
  <c r="B1728" i="4"/>
  <c r="H1726" i="4"/>
  <c r="B1729" i="4" s="1"/>
  <c r="M1722" i="4"/>
  <c r="L1722" i="4"/>
  <c r="B1722" i="4"/>
  <c r="M1721" i="4"/>
  <c r="M1720" i="4"/>
  <c r="B1720" i="4"/>
  <c r="H1718" i="4"/>
  <c r="B1721" i="4" s="1"/>
  <c r="M1714" i="4"/>
  <c r="L1714" i="4"/>
  <c r="B1714" i="4"/>
  <c r="J1713" i="4"/>
  <c r="M1712" i="4"/>
  <c r="B1712" i="4"/>
  <c r="H1710" i="4"/>
  <c r="B1713" i="4" s="1"/>
  <c r="M1706" i="4"/>
  <c r="L1706" i="4"/>
  <c r="B1706" i="4"/>
  <c r="M1704" i="4"/>
  <c r="B1704" i="4"/>
  <c r="H1702" i="4"/>
  <c r="B1705" i="4" s="1"/>
  <c r="M1698" i="4"/>
  <c r="L1698" i="4"/>
  <c r="B1698" i="4"/>
  <c r="I1697" i="4"/>
  <c r="M1696" i="4"/>
  <c r="B1696" i="4"/>
  <c r="H1694" i="4"/>
  <c r="B1697" i="4" s="1"/>
  <c r="M1690" i="4"/>
  <c r="L1690" i="4"/>
  <c r="B1690" i="4"/>
  <c r="M1688" i="4"/>
  <c r="B1688" i="4"/>
  <c r="H1686" i="4"/>
  <c r="B1689" i="4" s="1"/>
  <c r="M1682" i="4"/>
  <c r="L1682" i="4"/>
  <c r="B1682" i="4"/>
  <c r="J1681" i="4"/>
  <c r="I1681" i="4"/>
  <c r="B1681" i="4"/>
  <c r="M1680" i="4"/>
  <c r="B1680" i="4"/>
  <c r="H1678" i="4"/>
  <c r="M1681" i="4" s="1"/>
  <c r="M1674" i="4"/>
  <c r="L1674" i="4"/>
  <c r="B1674" i="4"/>
  <c r="I1673" i="4"/>
  <c r="B1673" i="4"/>
  <c r="M1672" i="4"/>
  <c r="B1672" i="4"/>
  <c r="H1670" i="4"/>
  <c r="M1673" i="4" s="1"/>
  <c r="M1666" i="4"/>
  <c r="L1666" i="4"/>
  <c r="B1666" i="4"/>
  <c r="J1665" i="4"/>
  <c r="I1665" i="4"/>
  <c r="B1665" i="4"/>
  <c r="M1664" i="4"/>
  <c r="B1664" i="4"/>
  <c r="H1662" i="4"/>
  <c r="M1665" i="4" s="1"/>
  <c r="M1658" i="4"/>
  <c r="L1658" i="4"/>
  <c r="B1658" i="4"/>
  <c r="M1656" i="4"/>
  <c r="B1656" i="4"/>
  <c r="H1654" i="4"/>
  <c r="B1657" i="4" s="1"/>
  <c r="M1650" i="4"/>
  <c r="L1650" i="4"/>
  <c r="B1650" i="4"/>
  <c r="I1649" i="4"/>
  <c r="M1648" i="4"/>
  <c r="B1648" i="4"/>
  <c r="H1646" i="4"/>
  <c r="B1649" i="4" s="1"/>
  <c r="M1642" i="4"/>
  <c r="L1642" i="4"/>
  <c r="B1642" i="4"/>
  <c r="J1641" i="4"/>
  <c r="I1641" i="4"/>
  <c r="M1640" i="4"/>
  <c r="B1640" i="4"/>
  <c r="H1638" i="4"/>
  <c r="B1641" i="4" s="1"/>
  <c r="M1634" i="4"/>
  <c r="L1634" i="4"/>
  <c r="B1634" i="4"/>
  <c r="M1632" i="4"/>
  <c r="B1632" i="4"/>
  <c r="H1630" i="4"/>
  <c r="B1633" i="4" s="1"/>
  <c r="M1626" i="4"/>
  <c r="L1626" i="4"/>
  <c r="B1626" i="4"/>
  <c r="I1625" i="4"/>
  <c r="M1624" i="4"/>
  <c r="B1624" i="4"/>
  <c r="H1622" i="4"/>
  <c r="B1625" i="4" s="1"/>
  <c r="M1618" i="4"/>
  <c r="L1618" i="4"/>
  <c r="B1618" i="4"/>
  <c r="K1617" i="4"/>
  <c r="M1616" i="4"/>
  <c r="B1616" i="4"/>
  <c r="H1614" i="4"/>
  <c r="B1617" i="4" s="1"/>
  <c r="M1610" i="4"/>
  <c r="L1610" i="4"/>
  <c r="B1610" i="4"/>
  <c r="I1609" i="4"/>
  <c r="M1608" i="4"/>
  <c r="B1608" i="4"/>
  <c r="H1606" i="4"/>
  <c r="B1609" i="4" s="1"/>
  <c r="M1602" i="4"/>
  <c r="L1602" i="4"/>
  <c r="B1602" i="4"/>
  <c r="M1601" i="4"/>
  <c r="B1601" i="4"/>
  <c r="M1600" i="4"/>
  <c r="B1600" i="4"/>
  <c r="H1598" i="4"/>
  <c r="K1601" i="4" s="1"/>
  <c r="M1594" i="4"/>
  <c r="L1594" i="4"/>
  <c r="B1594" i="4"/>
  <c r="M1592" i="4"/>
  <c r="B1592" i="4"/>
  <c r="H1590" i="4"/>
  <c r="B1593" i="4" s="1"/>
  <c r="M1586" i="4"/>
  <c r="L1586" i="4"/>
  <c r="B1586" i="4"/>
  <c r="J1585" i="4"/>
  <c r="B1585" i="4"/>
  <c r="M1584" i="4"/>
  <c r="B1584" i="4"/>
  <c r="H1582" i="4"/>
  <c r="M1585" i="4" s="1"/>
  <c r="M1578" i="4"/>
  <c r="L1578" i="4"/>
  <c r="B1578" i="4"/>
  <c r="M1576" i="4"/>
  <c r="B1576" i="4"/>
  <c r="H1574" i="4"/>
  <c r="B1577" i="4" s="1"/>
  <c r="M1570" i="4"/>
  <c r="L1570" i="4"/>
  <c r="B1570" i="4"/>
  <c r="I1569" i="4"/>
  <c r="M1568" i="4"/>
  <c r="B1568" i="4"/>
  <c r="H1566" i="4"/>
  <c r="B1569" i="4" s="1"/>
  <c r="M1562" i="4"/>
  <c r="L1562" i="4"/>
  <c r="B1562" i="4"/>
  <c r="M1560" i="4"/>
  <c r="B1560" i="4"/>
  <c r="H1558" i="4"/>
  <c r="B1561" i="4" s="1"/>
  <c r="M1554" i="4"/>
  <c r="L1554" i="4"/>
  <c r="B1554" i="4"/>
  <c r="I1553" i="4"/>
  <c r="M1552" i="4"/>
  <c r="B1552" i="4"/>
  <c r="H1550" i="4"/>
  <c r="B1553" i="4" s="1"/>
  <c r="M1546" i="4"/>
  <c r="L1546" i="4"/>
  <c r="B1546" i="4"/>
  <c r="M1544" i="4"/>
  <c r="B1544" i="4"/>
  <c r="H1542" i="4"/>
  <c r="B1545" i="4" s="1"/>
  <c r="M1538" i="4"/>
  <c r="L1538" i="4"/>
  <c r="B1538" i="4"/>
  <c r="J1537" i="4"/>
  <c r="I1537" i="4"/>
  <c r="M1536" i="4"/>
  <c r="B1536" i="4"/>
  <c r="H1534" i="4"/>
  <c r="B1537" i="4" s="1"/>
  <c r="M1530" i="4"/>
  <c r="L1530" i="4"/>
  <c r="B1530" i="4"/>
  <c r="M1528" i="4"/>
  <c r="B1528" i="4"/>
  <c r="H1526" i="4"/>
  <c r="B1529" i="4" s="1"/>
  <c r="M1522" i="4"/>
  <c r="L1522" i="4"/>
  <c r="B1522" i="4"/>
  <c r="M1520" i="4"/>
  <c r="B1520" i="4"/>
  <c r="H1518" i="4"/>
  <c r="B1521" i="4" s="1"/>
  <c r="M1514" i="4"/>
  <c r="L1514" i="4"/>
  <c r="B1514" i="4"/>
  <c r="J1513" i="4"/>
  <c r="B1513" i="4"/>
  <c r="M1512" i="4"/>
  <c r="B1512" i="4"/>
  <c r="H1510" i="4"/>
  <c r="M1513" i="4" s="1"/>
  <c r="M1506" i="4"/>
  <c r="L1506" i="4"/>
  <c r="B1506" i="4"/>
  <c r="M1504" i="4"/>
  <c r="B1504" i="4"/>
  <c r="H1502" i="4"/>
  <c r="B1505" i="4" s="1"/>
  <c r="M1498" i="4"/>
  <c r="L1498" i="4"/>
  <c r="B1498" i="4"/>
  <c r="M1496" i="4"/>
  <c r="B1496" i="4"/>
  <c r="H1494" i="4"/>
  <c r="B1497" i="4" s="1"/>
  <c r="M1490" i="4"/>
  <c r="L1490" i="4"/>
  <c r="B1490" i="4"/>
  <c r="M1488" i="4"/>
  <c r="B1488" i="4"/>
  <c r="H1486" i="4"/>
  <c r="B1489" i="4" s="1"/>
  <c r="M1482" i="4"/>
  <c r="L1482" i="4"/>
  <c r="B1482" i="4"/>
  <c r="M1480" i="4"/>
  <c r="B1480" i="4"/>
  <c r="H1478" i="4"/>
  <c r="B1481" i="4" s="1"/>
  <c r="M1474" i="4"/>
  <c r="L1474" i="4"/>
  <c r="B1474" i="4"/>
  <c r="I1473" i="4"/>
  <c r="M1472" i="4"/>
  <c r="B1472" i="4"/>
  <c r="H1470" i="4"/>
  <c r="B1473" i="4" s="1"/>
  <c r="M1466" i="4"/>
  <c r="L1466" i="4"/>
  <c r="B1466" i="4"/>
  <c r="M1464" i="4"/>
  <c r="B1464" i="4"/>
  <c r="H1462" i="4"/>
  <c r="B1465" i="4" s="1"/>
  <c r="M1458" i="4"/>
  <c r="L1458" i="4"/>
  <c r="B1458" i="4"/>
  <c r="M1456" i="4"/>
  <c r="B1456" i="4"/>
  <c r="H1454" i="4"/>
  <c r="B1457" i="4" s="1"/>
  <c r="M1450" i="4"/>
  <c r="L1450" i="4"/>
  <c r="B1450" i="4"/>
  <c r="M1448" i="4"/>
  <c r="B1448" i="4"/>
  <c r="H1446" i="4"/>
  <c r="B1449" i="4" s="1"/>
  <c r="M1442" i="4"/>
  <c r="L1442" i="4"/>
  <c r="B1442" i="4"/>
  <c r="I1441" i="4"/>
  <c r="M1440" i="4"/>
  <c r="B1440" i="4"/>
  <c r="H1438" i="4"/>
  <c r="B1441" i="4" s="1"/>
  <c r="M1434" i="4"/>
  <c r="L1434" i="4"/>
  <c r="B1434" i="4"/>
  <c r="M1432" i="4"/>
  <c r="B1432" i="4"/>
  <c r="H1430" i="4"/>
  <c r="B1433" i="4" s="1"/>
  <c r="M1426" i="4"/>
  <c r="L1426" i="4"/>
  <c r="B1426" i="4"/>
  <c r="M1424" i="4"/>
  <c r="B1424" i="4"/>
  <c r="H1422" i="4"/>
  <c r="B1425" i="4" s="1"/>
  <c r="M1418" i="4"/>
  <c r="L1418" i="4"/>
  <c r="B1418" i="4"/>
  <c r="I1417" i="4"/>
  <c r="M1416" i="4"/>
  <c r="B1416" i="4"/>
  <c r="H1414" i="4"/>
  <c r="B1417" i="4" s="1"/>
  <c r="M1410" i="4"/>
  <c r="L1410" i="4"/>
  <c r="B1410" i="4"/>
  <c r="M1408" i="4"/>
  <c r="B1408" i="4"/>
  <c r="H1406" i="4"/>
  <c r="B1409" i="4" s="1"/>
  <c r="M1402" i="4"/>
  <c r="L1402" i="4"/>
  <c r="B1402" i="4"/>
  <c r="M1400" i="4"/>
  <c r="B1400" i="4"/>
  <c r="H1398" i="4"/>
  <c r="B1401" i="4" s="1"/>
  <c r="M1394" i="4"/>
  <c r="L1394" i="4"/>
  <c r="B1394" i="4"/>
  <c r="M1392" i="4"/>
  <c r="B1392" i="4"/>
  <c r="H1390" i="4"/>
  <c r="B1393" i="4" s="1"/>
  <c r="M1386" i="4"/>
  <c r="L1386" i="4"/>
  <c r="B1386" i="4"/>
  <c r="M1384" i="4"/>
  <c r="B1384" i="4"/>
  <c r="H1382" i="4"/>
  <c r="B1385" i="4" s="1"/>
  <c r="M1378" i="4"/>
  <c r="L1378" i="4"/>
  <c r="B1378" i="4"/>
  <c r="B1377" i="4"/>
  <c r="M1376" i="4"/>
  <c r="B1376" i="4"/>
  <c r="H1374" i="4"/>
  <c r="M1377" i="4" s="1"/>
  <c r="M1370" i="4"/>
  <c r="L1370" i="4"/>
  <c r="B1370" i="4"/>
  <c r="M1368" i="4"/>
  <c r="B1368" i="4"/>
  <c r="H1366" i="4"/>
  <c r="B1369" i="4" s="1"/>
  <c r="M1362" i="4"/>
  <c r="L1362" i="4"/>
  <c r="B1362" i="4"/>
  <c r="M1361" i="4"/>
  <c r="I1361" i="4"/>
  <c r="M1360" i="4"/>
  <c r="B1360" i="4"/>
  <c r="H1358" i="4"/>
  <c r="B1361" i="4" s="1"/>
  <c r="M1354" i="4"/>
  <c r="L1354" i="4"/>
  <c r="B1354" i="4"/>
  <c r="M1352" i="4"/>
  <c r="B1352" i="4"/>
  <c r="H1350" i="4"/>
  <c r="B1353" i="4" s="1"/>
  <c r="M1346" i="4"/>
  <c r="L1346" i="4"/>
  <c r="B1346" i="4"/>
  <c r="I1345" i="4"/>
  <c r="M1344" i="4"/>
  <c r="B1344" i="4"/>
  <c r="H1342" i="4"/>
  <c r="B1345" i="4" s="1"/>
  <c r="M1338" i="4"/>
  <c r="L1338" i="4"/>
  <c r="B1338" i="4"/>
  <c r="I1337" i="4"/>
  <c r="M1336" i="4"/>
  <c r="B1336" i="4"/>
  <c r="H1334" i="4"/>
  <c r="B1337" i="4" s="1"/>
  <c r="M1330" i="4"/>
  <c r="L1330" i="4"/>
  <c r="B1330" i="4"/>
  <c r="M1328" i="4"/>
  <c r="B1328" i="4"/>
  <c r="H1326" i="4"/>
  <c r="B1329" i="4" s="1"/>
  <c r="M1322" i="4"/>
  <c r="L1322" i="4"/>
  <c r="B1322" i="4"/>
  <c r="M1320" i="4"/>
  <c r="B1320" i="4"/>
  <c r="H1318" i="4"/>
  <c r="B1321" i="4" s="1"/>
  <c r="M1314" i="4"/>
  <c r="L1314" i="4"/>
  <c r="B1314" i="4"/>
  <c r="I1313" i="4"/>
  <c r="B1313" i="4"/>
  <c r="M1312" i="4"/>
  <c r="B1312" i="4"/>
  <c r="H1310" i="4"/>
  <c r="M1313" i="4" s="1"/>
  <c r="M1306" i="4"/>
  <c r="L1306" i="4"/>
  <c r="B1306" i="4"/>
  <c r="I1305" i="4"/>
  <c r="M1304" i="4"/>
  <c r="B1304" i="4"/>
  <c r="H1302" i="4"/>
  <c r="B1305" i="4" s="1"/>
  <c r="M1298" i="4"/>
  <c r="L1298" i="4"/>
  <c r="B1298" i="4"/>
  <c r="B1297" i="4"/>
  <c r="M1296" i="4"/>
  <c r="B1296" i="4"/>
  <c r="H1294" i="4"/>
  <c r="M1297" i="4" s="1"/>
  <c r="M1290" i="4"/>
  <c r="L1290" i="4"/>
  <c r="B1290" i="4"/>
  <c r="M1288" i="4"/>
  <c r="B1288" i="4"/>
  <c r="H1286" i="4"/>
  <c r="B1289" i="4" s="1"/>
  <c r="M1282" i="4"/>
  <c r="L1282" i="4"/>
  <c r="B1282" i="4"/>
  <c r="M1280" i="4"/>
  <c r="B1280" i="4"/>
  <c r="H1278" i="4"/>
  <c r="B1281" i="4" s="1"/>
  <c r="M1274" i="4"/>
  <c r="L1274" i="4"/>
  <c r="B1274" i="4"/>
  <c r="M1272" i="4"/>
  <c r="B1272" i="4"/>
  <c r="H1270" i="4"/>
  <c r="B1273" i="4" s="1"/>
  <c r="M1266" i="4"/>
  <c r="L1266" i="4"/>
  <c r="B1266" i="4"/>
  <c r="M1264" i="4"/>
  <c r="B1264" i="4"/>
  <c r="H1262" i="4"/>
  <c r="B1265" i="4" s="1"/>
  <c r="M1258" i="4"/>
  <c r="L1258" i="4"/>
  <c r="B1258" i="4"/>
  <c r="B1257" i="4"/>
  <c r="M1256" i="4"/>
  <c r="B1256" i="4"/>
  <c r="H1254" i="4"/>
  <c r="M1257" i="4" s="1"/>
  <c r="M1250" i="4"/>
  <c r="L1250" i="4"/>
  <c r="B1250" i="4"/>
  <c r="M1248" i="4"/>
  <c r="B1248" i="4"/>
  <c r="H1246" i="4"/>
  <c r="B1249" i="4" s="1"/>
  <c r="M1242" i="4"/>
  <c r="L1242" i="4"/>
  <c r="B1242" i="4"/>
  <c r="M1240" i="4"/>
  <c r="B1240" i="4"/>
  <c r="H1238" i="4"/>
  <c r="B1241" i="4" s="1"/>
  <c r="M1234" i="4"/>
  <c r="L1234" i="4"/>
  <c r="B1234" i="4"/>
  <c r="J1233" i="4"/>
  <c r="I1233" i="4"/>
  <c r="M1232" i="4"/>
  <c r="B1232" i="4"/>
  <c r="H1230" i="4"/>
  <c r="B1233" i="4" s="1"/>
  <c r="M1226" i="4"/>
  <c r="L1226" i="4"/>
  <c r="B1226" i="4"/>
  <c r="M1224" i="4"/>
  <c r="B1224" i="4"/>
  <c r="H1222" i="4"/>
  <c r="B1225" i="4" s="1"/>
  <c r="M1218" i="4"/>
  <c r="L1218" i="4"/>
  <c r="B1218" i="4"/>
  <c r="I1217" i="4"/>
  <c r="B1217" i="4"/>
  <c r="M1216" i="4"/>
  <c r="B1216" i="4"/>
  <c r="H1214" i="4"/>
  <c r="M1217" i="4" s="1"/>
  <c r="M1210" i="4"/>
  <c r="L1210" i="4"/>
  <c r="B1210" i="4"/>
  <c r="M1208" i="4"/>
  <c r="B1208" i="4"/>
  <c r="H1206" i="4"/>
  <c r="B1209" i="4" s="1"/>
  <c r="M1202" i="4"/>
  <c r="L1202" i="4"/>
  <c r="B1202" i="4"/>
  <c r="I1201" i="4"/>
  <c r="B1201" i="4"/>
  <c r="M1200" i="4"/>
  <c r="B1200" i="4"/>
  <c r="H1198" i="4"/>
  <c r="M1201" i="4" s="1"/>
  <c r="M1194" i="4"/>
  <c r="L1194" i="4"/>
  <c r="B1194" i="4"/>
  <c r="I1193" i="4"/>
  <c r="M1192" i="4"/>
  <c r="B1192" i="4"/>
  <c r="H1190" i="4"/>
  <c r="B1193" i="4" s="1"/>
  <c r="M1186" i="4"/>
  <c r="L1186" i="4"/>
  <c r="B1186" i="4"/>
  <c r="M1184" i="4"/>
  <c r="B1184" i="4"/>
  <c r="H1182" i="4"/>
  <c r="B1185" i="4" s="1"/>
  <c r="M1178" i="4"/>
  <c r="L1178" i="4"/>
  <c r="B1178" i="4"/>
  <c r="I1177" i="4"/>
  <c r="M1176" i="4"/>
  <c r="B1176" i="4"/>
  <c r="H1174" i="4"/>
  <c r="B1177" i="4" s="1"/>
  <c r="M1170" i="4"/>
  <c r="L1170" i="4"/>
  <c r="B1170" i="4"/>
  <c r="I1169" i="4"/>
  <c r="M1168" i="4"/>
  <c r="B1168" i="4"/>
  <c r="H1166" i="4"/>
  <c r="B1169" i="4" s="1"/>
  <c r="M1162" i="4"/>
  <c r="L1162" i="4"/>
  <c r="B1162" i="4"/>
  <c r="B1161" i="4"/>
  <c r="M1160" i="4"/>
  <c r="B1160" i="4"/>
  <c r="H1158" i="4"/>
  <c r="M1161" i="4" s="1"/>
  <c r="M1154" i="4"/>
  <c r="L1154" i="4"/>
  <c r="B1154" i="4"/>
  <c r="I1153" i="4"/>
  <c r="M1152" i="4"/>
  <c r="B1152" i="4"/>
  <c r="H1150" i="4"/>
  <c r="B1153" i="4" s="1"/>
  <c r="M1146" i="4"/>
  <c r="L1146" i="4"/>
  <c r="B1146" i="4"/>
  <c r="I1145" i="4"/>
  <c r="B1145" i="4"/>
  <c r="M1144" i="4"/>
  <c r="B1144" i="4"/>
  <c r="H1142" i="4"/>
  <c r="M1145" i="4" s="1"/>
  <c r="M1138" i="4"/>
  <c r="L1138" i="4"/>
  <c r="B1138" i="4"/>
  <c r="M1136" i="4"/>
  <c r="B1136" i="4"/>
  <c r="H1134" i="4"/>
  <c r="B1137" i="4" s="1"/>
  <c r="M1130" i="4"/>
  <c r="L1130" i="4"/>
  <c r="B1130" i="4"/>
  <c r="M1128" i="4"/>
  <c r="B1128" i="4"/>
  <c r="H1126" i="4"/>
  <c r="B1129" i="4" s="1"/>
  <c r="M1122" i="4"/>
  <c r="L1122" i="4"/>
  <c r="B1122" i="4"/>
  <c r="M1121" i="4"/>
  <c r="J1121" i="4"/>
  <c r="B1121" i="4"/>
  <c r="M1120" i="4"/>
  <c r="B1120" i="4"/>
  <c r="H1118" i="4"/>
  <c r="K1121" i="4" s="1"/>
  <c r="M1114" i="4"/>
  <c r="L1114" i="4"/>
  <c r="B1114" i="4"/>
  <c r="M1112" i="4"/>
  <c r="B1112" i="4"/>
  <c r="H1110" i="4"/>
  <c r="B1113" i="4" s="1"/>
  <c r="M1106" i="4"/>
  <c r="L1106" i="4"/>
  <c r="B1106" i="4"/>
  <c r="M1104" i="4"/>
  <c r="B1104" i="4"/>
  <c r="H1102" i="4"/>
  <c r="B1105" i="4" s="1"/>
  <c r="M1098" i="4"/>
  <c r="L1098" i="4"/>
  <c r="B1098" i="4"/>
  <c r="I1097" i="4"/>
  <c r="M1096" i="4"/>
  <c r="B1096" i="4"/>
  <c r="H1094" i="4"/>
  <c r="B1097" i="4" s="1"/>
  <c r="M1090" i="4"/>
  <c r="L1090" i="4"/>
  <c r="B1090" i="4"/>
  <c r="M1089" i="4"/>
  <c r="M1088" i="4"/>
  <c r="B1088" i="4"/>
  <c r="H1086" i="4"/>
  <c r="B1089" i="4" s="1"/>
  <c r="M1082" i="4"/>
  <c r="L1082" i="4"/>
  <c r="B1082" i="4"/>
  <c r="I1081" i="4"/>
  <c r="M1080" i="4"/>
  <c r="B1080" i="4"/>
  <c r="H1078" i="4"/>
  <c r="B1081" i="4" s="1"/>
  <c r="M1074" i="4"/>
  <c r="L1074" i="4"/>
  <c r="B1074" i="4"/>
  <c r="B1073" i="4"/>
  <c r="M1072" i="4"/>
  <c r="B1072" i="4"/>
  <c r="H1070" i="4"/>
  <c r="M1073" i="4" s="1"/>
  <c r="M1066" i="4"/>
  <c r="L1066" i="4"/>
  <c r="B1066" i="4"/>
  <c r="M1064" i="4"/>
  <c r="B1064" i="4"/>
  <c r="H1062" i="4"/>
  <c r="B1065" i="4" s="1"/>
  <c r="M1058" i="4"/>
  <c r="L1058" i="4"/>
  <c r="B1058" i="4"/>
  <c r="I1057" i="4"/>
  <c r="M1056" i="4"/>
  <c r="B1056" i="4"/>
  <c r="H1054" i="4"/>
  <c r="B1057" i="4" s="1"/>
  <c r="M1050" i="4"/>
  <c r="L1050" i="4"/>
  <c r="B1050" i="4"/>
  <c r="I1049" i="4"/>
  <c r="M1048" i="4"/>
  <c r="B1048" i="4"/>
  <c r="H1046" i="4"/>
  <c r="B1049" i="4" s="1"/>
  <c r="M1042" i="4"/>
  <c r="L1042" i="4"/>
  <c r="B1042" i="4"/>
  <c r="J1041" i="4"/>
  <c r="M1040" i="4"/>
  <c r="B1040" i="4"/>
  <c r="H1038" i="4"/>
  <c r="B1041" i="4" s="1"/>
  <c r="M1034" i="4"/>
  <c r="L1034" i="4"/>
  <c r="B1034" i="4"/>
  <c r="M1033" i="4"/>
  <c r="B1033" i="4"/>
  <c r="M1032" i="4"/>
  <c r="B1032" i="4"/>
  <c r="H1030" i="4"/>
  <c r="K1033" i="4" s="1"/>
  <c r="M1026" i="4"/>
  <c r="L1026" i="4"/>
  <c r="B1026" i="4"/>
  <c r="M1024" i="4"/>
  <c r="B1024" i="4"/>
  <c r="H1022" i="4"/>
  <c r="B1025" i="4" s="1"/>
  <c r="M1018" i="4"/>
  <c r="L1018" i="4"/>
  <c r="B1018" i="4"/>
  <c r="M1016" i="4"/>
  <c r="B1016" i="4"/>
  <c r="H1014" i="4"/>
  <c r="B1017" i="4" s="1"/>
  <c r="M1010" i="4"/>
  <c r="L1010" i="4"/>
  <c r="B1010" i="4"/>
  <c r="I1009" i="4"/>
  <c r="M1008" i="4"/>
  <c r="B1008" i="4"/>
  <c r="H1006" i="4"/>
  <c r="B1009" i="4" s="1"/>
  <c r="M1002" i="4"/>
  <c r="L1002" i="4"/>
  <c r="B1002" i="4"/>
  <c r="B1001" i="4"/>
  <c r="M1000" i="4"/>
  <c r="B1000" i="4"/>
  <c r="H998" i="4"/>
  <c r="M1001" i="4" s="1"/>
  <c r="M994" i="4"/>
  <c r="L994" i="4"/>
  <c r="B994" i="4"/>
  <c r="I993" i="4"/>
  <c r="M992" i="4"/>
  <c r="B992" i="4"/>
  <c r="H990" i="4"/>
  <c r="B993" i="4" s="1"/>
  <c r="M986" i="4"/>
  <c r="L986" i="4"/>
  <c r="B986" i="4"/>
  <c r="M984" i="4"/>
  <c r="B984" i="4"/>
  <c r="H982" i="4"/>
  <c r="B985" i="4" s="1"/>
  <c r="M978" i="4"/>
  <c r="L978" i="4"/>
  <c r="B978" i="4"/>
  <c r="M976" i="4"/>
  <c r="B976" i="4"/>
  <c r="H974" i="4"/>
  <c r="B977" i="4" s="1"/>
  <c r="M970" i="4"/>
  <c r="L970" i="4"/>
  <c r="B970" i="4"/>
  <c r="M968" i="4"/>
  <c r="B968" i="4"/>
  <c r="H966" i="4"/>
  <c r="B969" i="4" s="1"/>
  <c r="M962" i="4"/>
  <c r="L962" i="4"/>
  <c r="B962" i="4"/>
  <c r="B961" i="4"/>
  <c r="M960" i="4"/>
  <c r="B960" i="4"/>
  <c r="H958" i="4"/>
  <c r="M961" i="4" s="1"/>
  <c r="M954" i="4"/>
  <c r="L954" i="4"/>
  <c r="B954" i="4"/>
  <c r="I953" i="4"/>
  <c r="B953" i="4"/>
  <c r="M952" i="4"/>
  <c r="B952" i="4"/>
  <c r="H950" i="4"/>
  <c r="M953" i="4" s="1"/>
  <c r="M946" i="4"/>
  <c r="L946" i="4"/>
  <c r="B946" i="4"/>
  <c r="I945" i="4"/>
  <c r="M944" i="4"/>
  <c r="B944" i="4"/>
  <c r="H942" i="4"/>
  <c r="B945" i="4" s="1"/>
  <c r="M938" i="4"/>
  <c r="L938" i="4"/>
  <c r="B938" i="4"/>
  <c r="I937" i="4"/>
  <c r="M936" i="4"/>
  <c r="B936" i="4"/>
  <c r="H934" i="4"/>
  <c r="B937" i="4" s="1"/>
  <c r="M930" i="4"/>
  <c r="L930" i="4"/>
  <c r="B930" i="4"/>
  <c r="I929" i="4"/>
  <c r="M928" i="4"/>
  <c r="B928" i="4"/>
  <c r="H926" i="4"/>
  <c r="B929" i="4" s="1"/>
  <c r="M922" i="4"/>
  <c r="L922" i="4"/>
  <c r="B922" i="4"/>
  <c r="J921" i="4"/>
  <c r="M920" i="4"/>
  <c r="B920" i="4"/>
  <c r="H918" i="4"/>
  <c r="B921" i="4" s="1"/>
  <c r="M914" i="4"/>
  <c r="L914" i="4"/>
  <c r="B914" i="4"/>
  <c r="I913" i="4"/>
  <c r="M912" i="4"/>
  <c r="B912" i="4"/>
  <c r="H910" i="4"/>
  <c r="B913" i="4" s="1"/>
  <c r="M906" i="4"/>
  <c r="L906" i="4"/>
  <c r="B906" i="4"/>
  <c r="B905" i="4"/>
  <c r="M904" i="4"/>
  <c r="B904" i="4"/>
  <c r="H902" i="4"/>
  <c r="M905" i="4" s="1"/>
  <c r="M898" i="4"/>
  <c r="L898" i="4"/>
  <c r="B898" i="4"/>
  <c r="M896" i="4"/>
  <c r="B896" i="4"/>
  <c r="H894" i="4"/>
  <c r="B897" i="4" s="1"/>
  <c r="M890" i="4"/>
  <c r="L890" i="4"/>
  <c r="B890" i="4"/>
  <c r="M889" i="4"/>
  <c r="J889" i="4"/>
  <c r="B889" i="4"/>
  <c r="M888" i="4"/>
  <c r="B888" i="4"/>
  <c r="H886" i="4"/>
  <c r="K889" i="4" s="1"/>
  <c r="M882" i="4"/>
  <c r="L882" i="4"/>
  <c r="B882" i="4"/>
  <c r="I881" i="4"/>
  <c r="B881" i="4"/>
  <c r="M880" i="4"/>
  <c r="B880" i="4"/>
  <c r="H878" i="4"/>
  <c r="M881" i="4" s="1"/>
  <c r="M874" i="4"/>
  <c r="L874" i="4"/>
  <c r="B874" i="4"/>
  <c r="M872" i="4"/>
  <c r="B872" i="4"/>
  <c r="H870" i="4"/>
  <c r="B873" i="4" s="1"/>
  <c r="M866" i="4"/>
  <c r="L866" i="4"/>
  <c r="B866" i="4"/>
  <c r="I865" i="4"/>
  <c r="M864" i="4"/>
  <c r="B864" i="4"/>
  <c r="H862" i="4"/>
  <c r="B865" i="4" s="1"/>
  <c r="M858" i="4"/>
  <c r="L858" i="4"/>
  <c r="B858" i="4"/>
  <c r="M856" i="4"/>
  <c r="B856" i="4"/>
  <c r="H854" i="4"/>
  <c r="B857" i="4" s="1"/>
  <c r="M850" i="4"/>
  <c r="L850" i="4"/>
  <c r="B850" i="4"/>
  <c r="M848" i="4"/>
  <c r="B848" i="4"/>
  <c r="H846" i="4"/>
  <c r="B849" i="4" s="1"/>
  <c r="M842" i="4"/>
  <c r="L842" i="4"/>
  <c r="B842" i="4"/>
  <c r="M840" i="4"/>
  <c r="B840" i="4"/>
  <c r="H838" i="4"/>
  <c r="B841" i="4" s="1"/>
  <c r="M834" i="4"/>
  <c r="L834" i="4"/>
  <c r="B834" i="4"/>
  <c r="I833" i="4"/>
  <c r="B833" i="4"/>
  <c r="M832" i="4"/>
  <c r="B832" i="4"/>
  <c r="H830" i="4"/>
  <c r="M833" i="4" s="1"/>
  <c r="M826" i="4"/>
  <c r="L826" i="4"/>
  <c r="B826" i="4"/>
  <c r="M824" i="4"/>
  <c r="B824" i="4"/>
  <c r="H822" i="4"/>
  <c r="B825" i="4" s="1"/>
  <c r="M818" i="4"/>
  <c r="L818" i="4"/>
  <c r="B818" i="4"/>
  <c r="I817" i="4"/>
  <c r="M816" i="4"/>
  <c r="B816" i="4"/>
  <c r="H814" i="4"/>
  <c r="B817" i="4" s="1"/>
  <c r="M810" i="4"/>
  <c r="L810" i="4"/>
  <c r="B810" i="4"/>
  <c r="I809" i="4"/>
  <c r="M808" i="4"/>
  <c r="B808" i="4"/>
  <c r="H806" i="4"/>
  <c r="B809" i="4" s="1"/>
  <c r="M802" i="4"/>
  <c r="L802" i="4"/>
  <c r="B802" i="4"/>
  <c r="I801" i="4"/>
  <c r="M800" i="4"/>
  <c r="B800" i="4"/>
  <c r="H798" i="4"/>
  <c r="B801" i="4" s="1"/>
  <c r="M794" i="4"/>
  <c r="L794" i="4"/>
  <c r="B794" i="4"/>
  <c r="M792" i="4"/>
  <c r="B792" i="4"/>
  <c r="H790" i="4"/>
  <c r="B793" i="4" s="1"/>
  <c r="M786" i="4"/>
  <c r="L786" i="4"/>
  <c r="B786" i="4"/>
  <c r="M784" i="4"/>
  <c r="B784" i="4"/>
  <c r="H782" i="4"/>
  <c r="B785" i="4" s="1"/>
  <c r="M778" i="4"/>
  <c r="L778" i="4"/>
  <c r="B778" i="4"/>
  <c r="M776" i="4"/>
  <c r="B776" i="4"/>
  <c r="H774" i="4"/>
  <c r="B777" i="4" s="1"/>
  <c r="M770" i="4"/>
  <c r="L770" i="4"/>
  <c r="B770" i="4"/>
  <c r="M769" i="4"/>
  <c r="J769" i="4"/>
  <c r="B769" i="4"/>
  <c r="M768" i="4"/>
  <c r="B768" i="4"/>
  <c r="H766" i="4"/>
  <c r="K769" i="4" s="1"/>
  <c r="M762" i="4"/>
  <c r="L762" i="4"/>
  <c r="B762" i="4"/>
  <c r="M760" i="4"/>
  <c r="B760" i="4"/>
  <c r="H758" i="4"/>
  <c r="B761" i="4" s="1"/>
  <c r="M754" i="4"/>
  <c r="L754" i="4"/>
  <c r="B754" i="4"/>
  <c r="M752" i="4"/>
  <c r="B752" i="4"/>
  <c r="H750" i="4"/>
  <c r="B753" i="4" s="1"/>
  <c r="M746" i="4"/>
  <c r="L746" i="4"/>
  <c r="B746" i="4"/>
  <c r="M744" i="4"/>
  <c r="B744" i="4"/>
  <c r="H742" i="4"/>
  <c r="B745" i="4" s="1"/>
  <c r="M738" i="4"/>
  <c r="L738" i="4"/>
  <c r="B738" i="4"/>
  <c r="M736" i="4"/>
  <c r="B736" i="4"/>
  <c r="H734" i="4"/>
  <c r="B737" i="4" s="1"/>
  <c r="M730" i="4"/>
  <c r="L730" i="4"/>
  <c r="B730" i="4"/>
  <c r="M728" i="4"/>
  <c r="B728" i="4"/>
  <c r="H726" i="4"/>
  <c r="B729" i="4" s="1"/>
  <c r="M722" i="4"/>
  <c r="L722" i="4"/>
  <c r="B722" i="4"/>
  <c r="I721" i="4"/>
  <c r="M720" i="4"/>
  <c r="B720" i="4"/>
  <c r="H718" i="4"/>
  <c r="B721" i="4" s="1"/>
  <c r="M714" i="4"/>
  <c r="L714" i="4"/>
  <c r="B714" i="4"/>
  <c r="I713" i="4"/>
  <c r="M712" i="4"/>
  <c r="B712" i="4"/>
  <c r="H710" i="4"/>
  <c r="B713" i="4" s="1"/>
  <c r="M706" i="4"/>
  <c r="L706" i="4"/>
  <c r="B706" i="4"/>
  <c r="B705" i="4"/>
  <c r="M704" i="4"/>
  <c r="B704" i="4"/>
  <c r="H702" i="4"/>
  <c r="M705" i="4" s="1"/>
  <c r="M698" i="4"/>
  <c r="L698" i="4"/>
  <c r="B698" i="4"/>
  <c r="M697" i="4"/>
  <c r="B697" i="4"/>
  <c r="M696" i="4"/>
  <c r="B696" i="4"/>
  <c r="H694" i="4"/>
  <c r="K697" i="4" s="1"/>
  <c r="M690" i="4"/>
  <c r="L690" i="4"/>
  <c r="B690" i="4"/>
  <c r="M688" i="4"/>
  <c r="B688" i="4"/>
  <c r="H686" i="4"/>
  <c r="B689" i="4" s="1"/>
  <c r="M682" i="4"/>
  <c r="L682" i="4"/>
  <c r="B682" i="4"/>
  <c r="I681" i="4"/>
  <c r="M680" i="4"/>
  <c r="B680" i="4"/>
  <c r="H678" i="4"/>
  <c r="B681" i="4" s="1"/>
  <c r="M674" i="4"/>
  <c r="L674" i="4"/>
  <c r="B674" i="4"/>
  <c r="I673" i="4"/>
  <c r="M672" i="4"/>
  <c r="B672" i="4"/>
  <c r="H670" i="4"/>
  <c r="B673" i="4" s="1"/>
  <c r="M666" i="4"/>
  <c r="L666" i="4"/>
  <c r="B666" i="4"/>
  <c r="I665" i="4"/>
  <c r="M664" i="4"/>
  <c r="B664" i="4"/>
  <c r="H662" i="4"/>
  <c r="B665" i="4" s="1"/>
  <c r="M658" i="4"/>
  <c r="L658" i="4"/>
  <c r="B658" i="4"/>
  <c r="M656" i="4"/>
  <c r="B656" i="4"/>
  <c r="H654" i="4"/>
  <c r="B657" i="4" s="1"/>
  <c r="M650" i="4"/>
  <c r="L650" i="4"/>
  <c r="B650" i="4"/>
  <c r="I649" i="4"/>
  <c r="M648" i="4"/>
  <c r="B648" i="4"/>
  <c r="H646" i="4"/>
  <c r="B649" i="4" s="1"/>
  <c r="M642" i="4"/>
  <c r="L642" i="4"/>
  <c r="B642" i="4"/>
  <c r="I641" i="4"/>
  <c r="M640" i="4"/>
  <c r="B640" i="4"/>
  <c r="H638" i="4"/>
  <c r="B641" i="4" s="1"/>
  <c r="M634" i="4"/>
  <c r="L634" i="4"/>
  <c r="B634" i="4"/>
  <c r="I633" i="4"/>
  <c r="M632" i="4"/>
  <c r="B632" i="4"/>
  <c r="H630" i="4"/>
  <c r="B633" i="4" s="1"/>
  <c r="M626" i="4"/>
  <c r="L626" i="4"/>
  <c r="B626" i="4"/>
  <c r="I625" i="4"/>
  <c r="M624" i="4"/>
  <c r="B624" i="4"/>
  <c r="H622" i="4"/>
  <c r="B625" i="4" s="1"/>
  <c r="M618" i="4"/>
  <c r="L618" i="4"/>
  <c r="B618" i="4"/>
  <c r="M616" i="4"/>
  <c r="B616" i="4"/>
  <c r="H614" i="4"/>
  <c r="B617" i="4" s="1"/>
  <c r="M610" i="4"/>
  <c r="L610" i="4"/>
  <c r="B610" i="4"/>
  <c r="I609" i="4"/>
  <c r="B609" i="4"/>
  <c r="M608" i="4"/>
  <c r="B608" i="4"/>
  <c r="H606" i="4"/>
  <c r="M609" i="4" s="1"/>
  <c r="M602" i="4"/>
  <c r="L602" i="4"/>
  <c r="B602" i="4"/>
  <c r="M600" i="4"/>
  <c r="B600" i="4"/>
  <c r="H598" i="4"/>
  <c r="B601" i="4" s="1"/>
  <c r="M594" i="4"/>
  <c r="L594" i="4"/>
  <c r="B594" i="4"/>
  <c r="M592" i="4"/>
  <c r="B592" i="4"/>
  <c r="H590" i="4"/>
  <c r="B593" i="4" s="1"/>
  <c r="M586" i="4"/>
  <c r="L586" i="4"/>
  <c r="B586" i="4"/>
  <c r="I585" i="4"/>
  <c r="M584" i="4"/>
  <c r="B584" i="4"/>
  <c r="H582" i="4"/>
  <c r="B585" i="4" s="1"/>
  <c r="M578" i="4"/>
  <c r="L578" i="4"/>
  <c r="B578" i="4"/>
  <c r="M576" i="4"/>
  <c r="B576" i="4"/>
  <c r="H574" i="4"/>
  <c r="B577" i="4" s="1"/>
  <c r="M570" i="4"/>
  <c r="L570" i="4"/>
  <c r="B570" i="4"/>
  <c r="M569" i="4"/>
  <c r="I569" i="4"/>
  <c r="M568" i="4"/>
  <c r="B568" i="4"/>
  <c r="H566" i="4"/>
  <c r="B569" i="4" s="1"/>
  <c r="M562" i="4"/>
  <c r="L562" i="4"/>
  <c r="B562" i="4"/>
  <c r="M560" i="4"/>
  <c r="B560" i="4"/>
  <c r="H558" i="4"/>
  <c r="B561" i="4" s="1"/>
  <c r="M554" i="4"/>
  <c r="L554" i="4"/>
  <c r="B554" i="4"/>
  <c r="I553" i="4"/>
  <c r="M552" i="4"/>
  <c r="B552" i="4"/>
  <c r="H550" i="4"/>
  <c r="B553" i="4" s="1"/>
  <c r="M546" i="4"/>
  <c r="L546" i="4"/>
  <c r="B546" i="4"/>
  <c r="M544" i="4"/>
  <c r="B544" i="4"/>
  <c r="H542" i="4"/>
  <c r="B545" i="4" s="1"/>
  <c r="M538" i="4"/>
  <c r="L538" i="4"/>
  <c r="B538" i="4"/>
  <c r="M536" i="4"/>
  <c r="B536" i="4"/>
  <c r="H534" i="4"/>
  <c r="B537" i="4" s="1"/>
  <c r="M530" i="4"/>
  <c r="L530" i="4"/>
  <c r="B530" i="4"/>
  <c r="I529" i="4"/>
  <c r="M528" i="4"/>
  <c r="B528" i="4"/>
  <c r="H526" i="4"/>
  <c r="B529" i="4" s="1"/>
  <c r="M522" i="4"/>
  <c r="L522" i="4"/>
  <c r="B522" i="4"/>
  <c r="I521" i="4"/>
  <c r="M520" i="4"/>
  <c r="B520" i="4"/>
  <c r="H518" i="4"/>
  <c r="B521" i="4" s="1"/>
  <c r="M514" i="4"/>
  <c r="L514" i="4"/>
  <c r="B514" i="4"/>
  <c r="M512" i="4"/>
  <c r="B512" i="4"/>
  <c r="H510" i="4"/>
  <c r="B513" i="4" s="1"/>
  <c r="M506" i="4"/>
  <c r="L506" i="4"/>
  <c r="B506" i="4"/>
  <c r="M504" i="4"/>
  <c r="B504" i="4"/>
  <c r="H502" i="4"/>
  <c r="B505" i="4" s="1"/>
  <c r="M498" i="4"/>
  <c r="L498" i="4"/>
  <c r="B498" i="4"/>
  <c r="I497" i="4"/>
  <c r="M496" i="4"/>
  <c r="B496" i="4"/>
  <c r="H494" i="4"/>
  <c r="B497" i="4" s="1"/>
  <c r="M490" i="4"/>
  <c r="L490" i="4"/>
  <c r="B490" i="4"/>
  <c r="M488" i="4"/>
  <c r="B488" i="4"/>
  <c r="H486" i="4"/>
  <c r="B489" i="4" s="1"/>
  <c r="M482" i="4"/>
  <c r="L482" i="4"/>
  <c r="B482" i="4"/>
  <c r="M480" i="4"/>
  <c r="B480" i="4"/>
  <c r="H478" i="4"/>
  <c r="B481" i="4" s="1"/>
  <c r="M474" i="4"/>
  <c r="L474" i="4"/>
  <c r="B474" i="4"/>
  <c r="I473" i="4"/>
  <c r="M472" i="4"/>
  <c r="B472" i="4"/>
  <c r="H470" i="4"/>
  <c r="B473" i="4" s="1"/>
  <c r="M466" i="4"/>
  <c r="L466" i="4"/>
  <c r="B466" i="4"/>
  <c r="B465" i="4"/>
  <c r="M464" i="4"/>
  <c r="B464" i="4"/>
  <c r="H462" i="4"/>
  <c r="M465" i="4" s="1"/>
  <c r="M458" i="4"/>
  <c r="L458" i="4"/>
  <c r="B458" i="4"/>
  <c r="I457" i="4"/>
  <c r="M456" i="4"/>
  <c r="B456" i="4"/>
  <c r="H454" i="4"/>
  <c r="B457" i="4" s="1"/>
  <c r="M450" i="4"/>
  <c r="L450" i="4"/>
  <c r="B450" i="4"/>
  <c r="M448" i="4"/>
  <c r="B448" i="4"/>
  <c r="H446" i="4"/>
  <c r="B449" i="4" s="1"/>
  <c r="M442" i="4"/>
  <c r="L442" i="4"/>
  <c r="B442" i="4"/>
  <c r="M440" i="4"/>
  <c r="B440" i="4"/>
  <c r="H438" i="4"/>
  <c r="B441" i="4" s="1"/>
  <c r="M434" i="4"/>
  <c r="L434" i="4"/>
  <c r="B434" i="4"/>
  <c r="B433" i="4"/>
  <c r="M432" i="4"/>
  <c r="B432" i="4"/>
  <c r="H430" i="4"/>
  <c r="M433" i="4" s="1"/>
  <c r="M426" i="4"/>
  <c r="L426" i="4"/>
  <c r="B426" i="4"/>
  <c r="J425" i="4"/>
  <c r="I425" i="4"/>
  <c r="M424" i="4"/>
  <c r="B424" i="4"/>
  <c r="H422" i="4"/>
  <c r="B425" i="4" s="1"/>
  <c r="M418" i="4"/>
  <c r="L418" i="4"/>
  <c r="B418" i="4"/>
  <c r="I417" i="4"/>
  <c r="M416" i="4"/>
  <c r="B416" i="4"/>
  <c r="H414" i="4"/>
  <c r="B417" i="4" s="1"/>
  <c r="M410" i="4"/>
  <c r="L410" i="4"/>
  <c r="B410" i="4"/>
  <c r="M408" i="4"/>
  <c r="B408" i="4"/>
  <c r="H406" i="4"/>
  <c r="B409" i="4" s="1"/>
  <c r="M402" i="4"/>
  <c r="L402" i="4"/>
  <c r="B402" i="4"/>
  <c r="M400" i="4"/>
  <c r="B400" i="4"/>
  <c r="H398" i="4"/>
  <c r="B401" i="4" s="1"/>
  <c r="M394" i="4"/>
  <c r="L394" i="4"/>
  <c r="B394" i="4"/>
  <c r="J393" i="4"/>
  <c r="B393" i="4"/>
  <c r="M392" i="4"/>
  <c r="B392" i="4"/>
  <c r="H390" i="4"/>
  <c r="M393" i="4" s="1"/>
  <c r="M386" i="4"/>
  <c r="L386" i="4"/>
  <c r="B386" i="4"/>
  <c r="M384" i="4"/>
  <c r="B384" i="4"/>
  <c r="H382" i="4"/>
  <c r="B385" i="4" s="1"/>
  <c r="M378" i="4"/>
  <c r="L378" i="4"/>
  <c r="B378" i="4"/>
  <c r="B377" i="4"/>
  <c r="M376" i="4"/>
  <c r="B376" i="4"/>
  <c r="H374" i="4"/>
  <c r="M377" i="4" s="1"/>
  <c r="M370" i="4"/>
  <c r="L370" i="4"/>
  <c r="B370" i="4"/>
  <c r="M368" i="4"/>
  <c r="B368" i="4"/>
  <c r="H366" i="4"/>
  <c r="B369" i="4" s="1"/>
  <c r="M362" i="4"/>
  <c r="L362" i="4"/>
  <c r="B362" i="4"/>
  <c r="I361" i="4"/>
  <c r="M360" i="4"/>
  <c r="B360" i="4"/>
  <c r="H358" i="4"/>
  <c r="B361" i="4" s="1"/>
  <c r="M354" i="4"/>
  <c r="L354" i="4"/>
  <c r="B354" i="4"/>
  <c r="M353" i="4"/>
  <c r="I353" i="4"/>
  <c r="B353" i="4"/>
  <c r="M352" i="4"/>
  <c r="B352" i="4"/>
  <c r="H350" i="4"/>
  <c r="K353" i="4" s="1"/>
  <c r="M346" i="4"/>
  <c r="L346" i="4"/>
  <c r="B346" i="4"/>
  <c r="M344" i="4"/>
  <c r="B344" i="4"/>
  <c r="H342" i="4"/>
  <c r="B345" i="4" s="1"/>
  <c r="M338" i="4"/>
  <c r="L338" i="4"/>
  <c r="B338" i="4"/>
  <c r="I337" i="4"/>
  <c r="M336" i="4"/>
  <c r="B336" i="4"/>
  <c r="H334" i="4"/>
  <c r="B337" i="4" s="1"/>
  <c r="M330" i="4"/>
  <c r="L330" i="4"/>
  <c r="B330" i="4"/>
  <c r="I329" i="4"/>
  <c r="M328" i="4"/>
  <c r="B328" i="4"/>
  <c r="H326" i="4"/>
  <c r="B329" i="4" s="1"/>
  <c r="M322" i="4"/>
  <c r="L322" i="4"/>
  <c r="B322" i="4"/>
  <c r="M320" i="4"/>
  <c r="B320" i="4"/>
  <c r="H318" i="4"/>
  <c r="B321" i="4" s="1"/>
  <c r="M314" i="4"/>
  <c r="L314" i="4"/>
  <c r="B314" i="4"/>
  <c r="M312" i="4"/>
  <c r="B312" i="4"/>
  <c r="H310" i="4"/>
  <c r="B313" i="4" s="1"/>
  <c r="M306" i="4"/>
  <c r="L306" i="4"/>
  <c r="B306" i="4"/>
  <c r="I305" i="4"/>
  <c r="M304" i="4"/>
  <c r="B304" i="4"/>
  <c r="H302" i="4"/>
  <c r="B305" i="4" s="1"/>
  <c r="M298" i="4"/>
  <c r="L298" i="4"/>
  <c r="B298" i="4"/>
  <c r="I297" i="4"/>
  <c r="M296" i="4"/>
  <c r="B296" i="4"/>
  <c r="H294" i="4"/>
  <c r="B297" i="4" s="1"/>
  <c r="M290" i="4"/>
  <c r="L290" i="4"/>
  <c r="B290" i="4"/>
  <c r="M288" i="4"/>
  <c r="B288" i="4"/>
  <c r="H286" i="4"/>
  <c r="B289" i="4" s="1"/>
  <c r="M282" i="4"/>
  <c r="L282" i="4"/>
  <c r="B282" i="4"/>
  <c r="I281" i="4"/>
  <c r="M280" i="4"/>
  <c r="B280" i="4"/>
  <c r="H278" i="4"/>
  <c r="B281" i="4" s="1"/>
  <c r="M274" i="4"/>
  <c r="L274" i="4"/>
  <c r="B274" i="4"/>
  <c r="M272" i="4"/>
  <c r="B272" i="4"/>
  <c r="H270" i="4"/>
  <c r="B273" i="4" s="1"/>
  <c r="M266" i="4"/>
  <c r="L266" i="4"/>
  <c r="B266" i="4"/>
  <c r="M264" i="4"/>
  <c r="B264" i="4"/>
  <c r="H262" i="4"/>
  <c r="B265" i="4" s="1"/>
  <c r="M258" i="4"/>
  <c r="L258" i="4"/>
  <c r="B258" i="4"/>
  <c r="I257" i="4"/>
  <c r="M256" i="4"/>
  <c r="B256" i="4"/>
  <c r="H254" i="4"/>
  <c r="B257" i="4" s="1"/>
  <c r="M250" i="4"/>
  <c r="L250" i="4"/>
  <c r="B250" i="4"/>
  <c r="J249" i="4"/>
  <c r="I249" i="4"/>
  <c r="M248" i="4"/>
  <c r="B248" i="4"/>
  <c r="H246" i="4"/>
  <c r="B249" i="4" s="1"/>
  <c r="M242" i="4"/>
  <c r="L242" i="4"/>
  <c r="B242" i="4"/>
  <c r="J241" i="4"/>
  <c r="I241" i="4"/>
  <c r="M240" i="4"/>
  <c r="B240" i="4"/>
  <c r="H238" i="4"/>
  <c r="B241" i="4" s="1"/>
  <c r="M234" i="4"/>
  <c r="L234" i="4"/>
  <c r="B234" i="4"/>
  <c r="I233" i="4"/>
  <c r="M232" i="4"/>
  <c r="B232" i="4"/>
  <c r="H230" i="4"/>
  <c r="B233" i="4" s="1"/>
  <c r="M226" i="4"/>
  <c r="L226" i="4"/>
  <c r="B226" i="4"/>
  <c r="I225" i="4"/>
  <c r="B225" i="4"/>
  <c r="M224" i="4"/>
  <c r="B224" i="4"/>
  <c r="H222" i="4"/>
  <c r="M225" i="4" s="1"/>
  <c r="M218" i="4"/>
  <c r="L218" i="4"/>
  <c r="B218" i="4"/>
  <c r="M216" i="4"/>
  <c r="B216" i="4"/>
  <c r="H214" i="4"/>
  <c r="B217" i="4" s="1"/>
  <c r="M210" i="4"/>
  <c r="L210" i="4"/>
  <c r="B210" i="4"/>
  <c r="I209" i="4"/>
  <c r="B209" i="4"/>
  <c r="M208" i="4"/>
  <c r="B208" i="4"/>
  <c r="H206" i="4"/>
  <c r="M209" i="4" s="1"/>
  <c r="M202" i="4"/>
  <c r="L202" i="4"/>
  <c r="B202" i="4"/>
  <c r="M200" i="4"/>
  <c r="B200" i="4"/>
  <c r="H198" i="4"/>
  <c r="B201" i="4" s="1"/>
  <c r="M194" i="4"/>
  <c r="L194" i="4"/>
  <c r="B194" i="4"/>
  <c r="I193" i="4"/>
  <c r="M192" i="4"/>
  <c r="B192" i="4"/>
  <c r="H190" i="4"/>
  <c r="B193" i="4" s="1"/>
  <c r="M186" i="4"/>
  <c r="L186" i="4"/>
  <c r="B186" i="4"/>
  <c r="M184" i="4"/>
  <c r="B184" i="4"/>
  <c r="H182" i="4"/>
  <c r="B185" i="4" s="1"/>
  <c r="M178" i="4"/>
  <c r="L178" i="4"/>
  <c r="B178" i="4"/>
  <c r="I177" i="4"/>
  <c r="M176" i="4"/>
  <c r="B176" i="4"/>
  <c r="H174" i="4"/>
  <c r="B177" i="4" s="1"/>
  <c r="M170" i="4"/>
  <c r="L170" i="4"/>
  <c r="B170" i="4"/>
  <c r="I169" i="4"/>
  <c r="M168" i="4"/>
  <c r="B168" i="4"/>
  <c r="H166" i="4"/>
  <c r="B169" i="4" s="1"/>
  <c r="M162" i="4"/>
  <c r="L162" i="4"/>
  <c r="B162" i="4"/>
  <c r="I161" i="4"/>
  <c r="M160" i="4"/>
  <c r="B160" i="4"/>
  <c r="H158" i="4"/>
  <c r="B161" i="4" s="1"/>
  <c r="M154" i="4"/>
  <c r="L154" i="4"/>
  <c r="B154" i="4"/>
  <c r="B153" i="4"/>
  <c r="M152" i="4"/>
  <c r="B152" i="4"/>
  <c r="H150" i="4"/>
  <c r="M153" i="4" s="1"/>
  <c r="M146" i="4"/>
  <c r="L146" i="4"/>
  <c r="B146" i="4"/>
  <c r="J145" i="4"/>
  <c r="I145" i="4"/>
  <c r="M144" i="4"/>
  <c r="B144" i="4"/>
  <c r="H142" i="4"/>
  <c r="B145" i="4" s="1"/>
  <c r="M138" i="4"/>
  <c r="L138" i="4"/>
  <c r="B138" i="4"/>
  <c r="I137" i="4"/>
  <c r="M136" i="4"/>
  <c r="B136" i="4"/>
  <c r="H134" i="4"/>
  <c r="B137" i="4" s="1"/>
  <c r="M130" i="4"/>
  <c r="L130" i="4"/>
  <c r="B130" i="4"/>
  <c r="M129" i="4"/>
  <c r="I129" i="4"/>
  <c r="M128" i="4"/>
  <c r="B128" i="4"/>
  <c r="H126" i="4"/>
  <c r="B129" i="4" s="1"/>
  <c r="M122" i="4"/>
  <c r="L122" i="4"/>
  <c r="B122" i="4"/>
  <c r="I121" i="4"/>
  <c r="M120" i="4"/>
  <c r="B120" i="4"/>
  <c r="H118" i="4"/>
  <c r="B121" i="4" s="1"/>
  <c r="M114" i="4"/>
  <c r="L114" i="4"/>
  <c r="B114" i="4"/>
  <c r="I113" i="4"/>
  <c r="M112" i="4"/>
  <c r="B112" i="4"/>
  <c r="H110" i="4"/>
  <c r="B113" i="4" s="1"/>
  <c r="M106" i="4"/>
  <c r="L106" i="4"/>
  <c r="B106" i="4"/>
  <c r="J105" i="4"/>
  <c r="I105" i="4"/>
  <c r="M104" i="4"/>
  <c r="B104" i="4"/>
  <c r="H102" i="4"/>
  <c r="B105" i="4" s="1"/>
  <c r="M98" i="4"/>
  <c r="L98" i="4"/>
  <c r="B98" i="4"/>
  <c r="I97" i="4"/>
  <c r="B97" i="4"/>
  <c r="M96" i="4"/>
  <c r="B96" i="4"/>
  <c r="H94" i="4"/>
  <c r="M97" i="4" s="1"/>
  <c r="M90" i="4"/>
  <c r="L90" i="4"/>
  <c r="B90" i="4"/>
  <c r="M88" i="4"/>
  <c r="B88" i="4"/>
  <c r="H86" i="4"/>
  <c r="B89" i="4" s="1"/>
  <c r="M82" i="4"/>
  <c r="L82" i="4"/>
  <c r="B82" i="4"/>
  <c r="J81" i="4"/>
  <c r="I81" i="4"/>
  <c r="M80" i="4"/>
  <c r="B80" i="4"/>
  <c r="H78" i="4"/>
  <c r="B81" i="4" s="1"/>
  <c r="M74" i="4"/>
  <c r="L74" i="4"/>
  <c r="B74" i="4"/>
  <c r="M72" i="4"/>
  <c r="B72" i="4"/>
  <c r="H70" i="4"/>
  <c r="B73" i="4" s="1"/>
  <c r="M66" i="4"/>
  <c r="L66" i="4"/>
  <c r="B66" i="4"/>
  <c r="I65" i="4"/>
  <c r="M64" i="4"/>
  <c r="B64" i="4"/>
  <c r="H62" i="4"/>
  <c r="B65" i="4" s="1"/>
  <c r="M58" i="4"/>
  <c r="L58" i="4"/>
  <c r="B58" i="4"/>
  <c r="J57" i="4"/>
  <c r="I57" i="4"/>
  <c r="M56" i="4"/>
  <c r="B56" i="4"/>
  <c r="H54" i="4"/>
  <c r="B57" i="4" s="1"/>
  <c r="K7039" i="2"/>
  <c r="B7039" i="2"/>
  <c r="K7038" i="2"/>
  <c r="B7038" i="2"/>
  <c r="AA7035" i="2"/>
  <c r="Z7035" i="2"/>
  <c r="Y7035" i="2"/>
  <c r="X7035" i="2"/>
  <c r="K7032" i="2"/>
  <c r="B7032" i="2"/>
  <c r="K7031" i="2"/>
  <c r="B7031" i="2"/>
  <c r="AA7028" i="2"/>
  <c r="Z7028" i="2"/>
  <c r="Y7028" i="2"/>
  <c r="X7028" i="2"/>
  <c r="K7025" i="2"/>
  <c r="B7025" i="2"/>
  <c r="K7024" i="2"/>
  <c r="B7024" i="2"/>
  <c r="AA7021" i="2"/>
  <c r="Z7021" i="2"/>
  <c r="Y7021" i="2"/>
  <c r="X7021" i="2"/>
  <c r="K7018" i="2"/>
  <c r="B7018" i="2"/>
  <c r="K7017" i="2"/>
  <c r="B7017" i="2"/>
  <c r="AA7014" i="2"/>
  <c r="Z7014" i="2"/>
  <c r="Y7014" i="2"/>
  <c r="X7014" i="2"/>
  <c r="K7011" i="2"/>
  <c r="B7011" i="2"/>
  <c r="K7010" i="2"/>
  <c r="B7010" i="2"/>
  <c r="AA7007" i="2"/>
  <c r="Z7007" i="2"/>
  <c r="Y7007" i="2"/>
  <c r="X7007" i="2"/>
  <c r="K7004" i="2"/>
  <c r="B7004" i="2"/>
  <c r="K7003" i="2"/>
  <c r="B7003" i="2"/>
  <c r="AA7000" i="2"/>
  <c r="Z7000" i="2"/>
  <c r="Y7000" i="2"/>
  <c r="X7000" i="2"/>
  <c r="K6997" i="2"/>
  <c r="B6997" i="2"/>
  <c r="K6996" i="2"/>
  <c r="B6996" i="2"/>
  <c r="AA6993" i="2"/>
  <c r="Z6993" i="2"/>
  <c r="Y6993" i="2"/>
  <c r="X6993" i="2"/>
  <c r="K6990" i="2"/>
  <c r="B6990" i="2"/>
  <c r="K6989" i="2"/>
  <c r="B6989" i="2"/>
  <c r="AA6986" i="2"/>
  <c r="Z6986" i="2"/>
  <c r="Y6986" i="2"/>
  <c r="X6986" i="2"/>
  <c r="K6983" i="2"/>
  <c r="B6983" i="2"/>
  <c r="K6982" i="2"/>
  <c r="B6982" i="2"/>
  <c r="AA6979" i="2"/>
  <c r="Z6979" i="2"/>
  <c r="Y6979" i="2"/>
  <c r="X6979" i="2"/>
  <c r="K6976" i="2"/>
  <c r="B6976" i="2"/>
  <c r="K6975" i="2"/>
  <c r="B6975" i="2"/>
  <c r="AA6972" i="2"/>
  <c r="Z6972" i="2"/>
  <c r="Y6972" i="2"/>
  <c r="X6972" i="2"/>
  <c r="K6969" i="2"/>
  <c r="B6969" i="2"/>
  <c r="K6968" i="2"/>
  <c r="B6968" i="2"/>
  <c r="AA6965" i="2"/>
  <c r="Z6965" i="2"/>
  <c r="Y6965" i="2"/>
  <c r="X6965" i="2"/>
  <c r="K6962" i="2"/>
  <c r="B6962" i="2"/>
  <c r="K6961" i="2"/>
  <c r="B6961" i="2"/>
  <c r="AA6958" i="2"/>
  <c r="Z6958" i="2"/>
  <c r="Y6958" i="2"/>
  <c r="X6958" i="2"/>
  <c r="K6955" i="2"/>
  <c r="B6955" i="2"/>
  <c r="K6954" i="2"/>
  <c r="B6954" i="2"/>
  <c r="AA6951" i="2"/>
  <c r="Z6951" i="2"/>
  <c r="Y6951" i="2"/>
  <c r="X6951" i="2"/>
  <c r="K6948" i="2"/>
  <c r="B6948" i="2"/>
  <c r="K6947" i="2"/>
  <c r="B6947" i="2"/>
  <c r="AA6944" i="2"/>
  <c r="Z6944" i="2"/>
  <c r="Y6944" i="2"/>
  <c r="X6944" i="2"/>
  <c r="K6941" i="2"/>
  <c r="B6941" i="2"/>
  <c r="K6940" i="2"/>
  <c r="B6940" i="2"/>
  <c r="AA6937" i="2"/>
  <c r="Z6937" i="2"/>
  <c r="Y6937" i="2"/>
  <c r="X6937" i="2"/>
  <c r="K6934" i="2"/>
  <c r="B6934" i="2"/>
  <c r="K6933" i="2"/>
  <c r="B6933" i="2"/>
  <c r="AA6930" i="2"/>
  <c r="Z6930" i="2"/>
  <c r="Y6930" i="2"/>
  <c r="X6930" i="2"/>
  <c r="K6927" i="2"/>
  <c r="B6927" i="2"/>
  <c r="K6926" i="2"/>
  <c r="B6926" i="2"/>
  <c r="AA6923" i="2"/>
  <c r="Z6923" i="2"/>
  <c r="Y6923" i="2"/>
  <c r="X6923" i="2"/>
  <c r="K6920" i="2"/>
  <c r="B6920" i="2"/>
  <c r="K6919" i="2"/>
  <c r="B6919" i="2"/>
  <c r="AA6916" i="2"/>
  <c r="Z6916" i="2"/>
  <c r="Y6916" i="2"/>
  <c r="X6916" i="2"/>
  <c r="K6913" i="2"/>
  <c r="B6913" i="2"/>
  <c r="K6912" i="2"/>
  <c r="B6912" i="2"/>
  <c r="AA6909" i="2"/>
  <c r="Z6909" i="2"/>
  <c r="Y6909" i="2"/>
  <c r="X6909" i="2"/>
  <c r="K6906" i="2"/>
  <c r="B6906" i="2"/>
  <c r="K6905" i="2"/>
  <c r="B6905" i="2"/>
  <c r="AA6902" i="2"/>
  <c r="Z6902" i="2"/>
  <c r="Y6902" i="2"/>
  <c r="X6902" i="2"/>
  <c r="K6899" i="2"/>
  <c r="B6899" i="2"/>
  <c r="K6898" i="2"/>
  <c r="B6898" i="2"/>
  <c r="AA6895" i="2"/>
  <c r="Z6895" i="2"/>
  <c r="Y6895" i="2"/>
  <c r="X6895" i="2"/>
  <c r="K6892" i="2"/>
  <c r="B6892" i="2"/>
  <c r="K6891" i="2"/>
  <c r="B6891" i="2"/>
  <c r="AA6888" i="2"/>
  <c r="Z6888" i="2"/>
  <c r="Y6888" i="2"/>
  <c r="X6888" i="2"/>
  <c r="K6885" i="2"/>
  <c r="B6885" i="2"/>
  <c r="K6884" i="2"/>
  <c r="B6884" i="2"/>
  <c r="AA6881" i="2"/>
  <c r="Z6881" i="2"/>
  <c r="Y6881" i="2"/>
  <c r="X6881" i="2"/>
  <c r="K6878" i="2"/>
  <c r="B6878" i="2"/>
  <c r="K6877" i="2"/>
  <c r="B6877" i="2"/>
  <c r="AA6874" i="2"/>
  <c r="Z6874" i="2"/>
  <c r="Y6874" i="2"/>
  <c r="X6874" i="2"/>
  <c r="K6871" i="2"/>
  <c r="B6871" i="2"/>
  <c r="K6870" i="2"/>
  <c r="B6870" i="2"/>
  <c r="AA6867" i="2"/>
  <c r="Z6867" i="2"/>
  <c r="Y6867" i="2"/>
  <c r="X6867" i="2"/>
  <c r="K6864" i="2"/>
  <c r="B6864" i="2"/>
  <c r="K6863" i="2"/>
  <c r="B6863" i="2"/>
  <c r="AA6860" i="2"/>
  <c r="Z6860" i="2"/>
  <c r="Y6860" i="2"/>
  <c r="X6860" i="2"/>
  <c r="K6857" i="2"/>
  <c r="B6857" i="2"/>
  <c r="K6856" i="2"/>
  <c r="B6856" i="2"/>
  <c r="AA6853" i="2"/>
  <c r="Z6853" i="2"/>
  <c r="Y6853" i="2"/>
  <c r="X6853" i="2"/>
  <c r="K6850" i="2"/>
  <c r="B6850" i="2"/>
  <c r="K6849" i="2"/>
  <c r="B6849" i="2"/>
  <c r="AA6846" i="2"/>
  <c r="Z6846" i="2"/>
  <c r="Y6846" i="2"/>
  <c r="X6846" i="2"/>
  <c r="K6843" i="2"/>
  <c r="B6843" i="2"/>
  <c r="K6842" i="2"/>
  <c r="B6842" i="2"/>
  <c r="AA6839" i="2"/>
  <c r="Z6839" i="2"/>
  <c r="Y6839" i="2"/>
  <c r="X6839" i="2"/>
  <c r="K6836" i="2"/>
  <c r="B6836" i="2"/>
  <c r="K6835" i="2"/>
  <c r="B6835" i="2"/>
  <c r="AA6832" i="2"/>
  <c r="Z6832" i="2"/>
  <c r="Y6832" i="2"/>
  <c r="X6832" i="2"/>
  <c r="K6829" i="2"/>
  <c r="B6829" i="2"/>
  <c r="K6828" i="2"/>
  <c r="B6828" i="2"/>
  <c r="AA6825" i="2"/>
  <c r="Z6825" i="2"/>
  <c r="Y6825" i="2"/>
  <c r="X6825" i="2"/>
  <c r="K6822" i="2"/>
  <c r="B6822" i="2"/>
  <c r="K6821" i="2"/>
  <c r="B6821" i="2"/>
  <c r="AA6818" i="2"/>
  <c r="Z6818" i="2"/>
  <c r="Y6818" i="2"/>
  <c r="X6818" i="2"/>
  <c r="K6815" i="2"/>
  <c r="B6815" i="2"/>
  <c r="K6814" i="2"/>
  <c r="B6814" i="2"/>
  <c r="AA6811" i="2"/>
  <c r="Z6811" i="2"/>
  <c r="Y6811" i="2"/>
  <c r="X6811" i="2"/>
  <c r="K6808" i="2"/>
  <c r="B6808" i="2"/>
  <c r="K6807" i="2"/>
  <c r="B6807" i="2"/>
  <c r="AA6804" i="2"/>
  <c r="Z6804" i="2"/>
  <c r="Y6804" i="2"/>
  <c r="X6804" i="2"/>
  <c r="K6801" i="2"/>
  <c r="B6801" i="2"/>
  <c r="K6800" i="2"/>
  <c r="B6800" i="2"/>
  <c r="AA6797" i="2"/>
  <c r="Z6797" i="2"/>
  <c r="Y6797" i="2"/>
  <c r="X6797" i="2"/>
  <c r="K6794" i="2"/>
  <c r="B6794" i="2"/>
  <c r="K6793" i="2"/>
  <c r="B6793" i="2"/>
  <c r="AA6790" i="2"/>
  <c r="Z6790" i="2"/>
  <c r="Y6790" i="2"/>
  <c r="X6790" i="2"/>
  <c r="K6787" i="2"/>
  <c r="B6787" i="2"/>
  <c r="K6786" i="2"/>
  <c r="B6786" i="2"/>
  <c r="AA6783" i="2"/>
  <c r="Z6783" i="2"/>
  <c r="Y6783" i="2"/>
  <c r="X6783" i="2"/>
  <c r="K6780" i="2"/>
  <c r="B6780" i="2"/>
  <c r="K6779" i="2"/>
  <c r="B6779" i="2"/>
  <c r="AA6776" i="2"/>
  <c r="Z6776" i="2"/>
  <c r="Y6776" i="2"/>
  <c r="X6776" i="2"/>
  <c r="K6773" i="2"/>
  <c r="B6773" i="2"/>
  <c r="K6772" i="2"/>
  <c r="B6772" i="2"/>
  <c r="AA6769" i="2"/>
  <c r="Z6769" i="2"/>
  <c r="Y6769" i="2"/>
  <c r="X6769" i="2"/>
  <c r="K6766" i="2"/>
  <c r="B6766" i="2"/>
  <c r="K6765" i="2"/>
  <c r="B6765" i="2"/>
  <c r="AA6762" i="2"/>
  <c r="Z6762" i="2"/>
  <c r="Y6762" i="2"/>
  <c r="X6762" i="2"/>
  <c r="K6759" i="2"/>
  <c r="B6759" i="2"/>
  <c r="K6758" i="2"/>
  <c r="B6758" i="2"/>
  <c r="AA6755" i="2"/>
  <c r="Z6755" i="2"/>
  <c r="Y6755" i="2"/>
  <c r="X6755" i="2"/>
  <c r="K6752" i="2"/>
  <c r="B6752" i="2"/>
  <c r="K6751" i="2"/>
  <c r="B6751" i="2"/>
  <c r="AA6748" i="2"/>
  <c r="Z6748" i="2"/>
  <c r="Y6748" i="2"/>
  <c r="X6748" i="2"/>
  <c r="K6745" i="2"/>
  <c r="B6745" i="2"/>
  <c r="K6744" i="2"/>
  <c r="B6744" i="2"/>
  <c r="AA6741" i="2"/>
  <c r="Z6741" i="2"/>
  <c r="Y6741" i="2"/>
  <c r="X6741" i="2"/>
  <c r="K6738" i="2"/>
  <c r="B6738" i="2"/>
  <c r="K6737" i="2"/>
  <c r="B6737" i="2"/>
  <c r="AA6734" i="2"/>
  <c r="Z6734" i="2"/>
  <c r="Y6734" i="2"/>
  <c r="X6734" i="2"/>
  <c r="K6731" i="2"/>
  <c r="B6731" i="2"/>
  <c r="K6730" i="2"/>
  <c r="B6730" i="2"/>
  <c r="AA6727" i="2"/>
  <c r="Z6727" i="2"/>
  <c r="Y6727" i="2"/>
  <c r="X6727" i="2"/>
  <c r="K6724" i="2"/>
  <c r="B6724" i="2"/>
  <c r="K6723" i="2"/>
  <c r="B6723" i="2"/>
  <c r="AA6720" i="2"/>
  <c r="Z6720" i="2"/>
  <c r="Y6720" i="2"/>
  <c r="X6720" i="2"/>
  <c r="K6717" i="2"/>
  <c r="B6717" i="2"/>
  <c r="K6716" i="2"/>
  <c r="B6716" i="2"/>
  <c r="AA6713" i="2"/>
  <c r="Z6713" i="2"/>
  <c r="Y6713" i="2"/>
  <c r="X6713" i="2"/>
  <c r="K6710" i="2"/>
  <c r="B6710" i="2"/>
  <c r="K6709" i="2"/>
  <c r="B6709" i="2"/>
  <c r="AA6706" i="2"/>
  <c r="Z6706" i="2"/>
  <c r="Y6706" i="2"/>
  <c r="X6706" i="2"/>
  <c r="K6703" i="2"/>
  <c r="B6703" i="2"/>
  <c r="K6702" i="2"/>
  <c r="B6702" i="2"/>
  <c r="AA6699" i="2"/>
  <c r="Z6699" i="2"/>
  <c r="Y6699" i="2"/>
  <c r="X6699" i="2"/>
  <c r="K6696" i="2"/>
  <c r="B6696" i="2"/>
  <c r="K6695" i="2"/>
  <c r="B6695" i="2"/>
  <c r="AA6692" i="2"/>
  <c r="Z6692" i="2"/>
  <c r="Y6692" i="2"/>
  <c r="X6692" i="2"/>
  <c r="K6689" i="2"/>
  <c r="B6689" i="2"/>
  <c r="K6688" i="2"/>
  <c r="B6688" i="2"/>
  <c r="AA6685" i="2"/>
  <c r="Z6685" i="2"/>
  <c r="Y6685" i="2"/>
  <c r="X6685" i="2"/>
  <c r="K6682" i="2"/>
  <c r="B6682" i="2"/>
  <c r="K6681" i="2"/>
  <c r="B6681" i="2"/>
  <c r="AA6678" i="2"/>
  <c r="Z6678" i="2"/>
  <c r="Y6678" i="2"/>
  <c r="X6678" i="2"/>
  <c r="K6675" i="2"/>
  <c r="B6675" i="2"/>
  <c r="K6674" i="2"/>
  <c r="B6674" i="2"/>
  <c r="AA6671" i="2"/>
  <c r="Z6671" i="2"/>
  <c r="Y6671" i="2"/>
  <c r="X6671" i="2"/>
  <c r="K6668" i="2"/>
  <c r="B6668" i="2"/>
  <c r="K6667" i="2"/>
  <c r="B6667" i="2"/>
  <c r="AA6664" i="2"/>
  <c r="Z6664" i="2"/>
  <c r="Y6664" i="2"/>
  <c r="X6664" i="2"/>
  <c r="K6661" i="2"/>
  <c r="B6661" i="2"/>
  <c r="K6660" i="2"/>
  <c r="B6660" i="2"/>
  <c r="AA6657" i="2"/>
  <c r="Z6657" i="2"/>
  <c r="Y6657" i="2"/>
  <c r="X6657" i="2"/>
  <c r="K6654" i="2"/>
  <c r="B6654" i="2"/>
  <c r="K6653" i="2"/>
  <c r="B6653" i="2"/>
  <c r="AA6650" i="2"/>
  <c r="Z6650" i="2"/>
  <c r="Y6650" i="2"/>
  <c r="X6650" i="2"/>
  <c r="K6647" i="2"/>
  <c r="B6647" i="2"/>
  <c r="K6646" i="2"/>
  <c r="B6646" i="2"/>
  <c r="AA6643" i="2"/>
  <c r="Z6643" i="2"/>
  <c r="Y6643" i="2"/>
  <c r="X6643" i="2"/>
  <c r="K6640" i="2"/>
  <c r="B6640" i="2"/>
  <c r="K6639" i="2"/>
  <c r="B6639" i="2"/>
  <c r="AA6636" i="2"/>
  <c r="Z6636" i="2"/>
  <c r="Y6636" i="2"/>
  <c r="X6636" i="2"/>
  <c r="K6633" i="2"/>
  <c r="B6633" i="2"/>
  <c r="K6632" i="2"/>
  <c r="B6632" i="2"/>
  <c r="AA6629" i="2"/>
  <c r="Z6629" i="2"/>
  <c r="Y6629" i="2"/>
  <c r="X6629" i="2"/>
  <c r="K6626" i="2"/>
  <c r="B6626" i="2"/>
  <c r="K6625" i="2"/>
  <c r="B6625" i="2"/>
  <c r="AA6622" i="2"/>
  <c r="Z6622" i="2"/>
  <c r="Y6622" i="2"/>
  <c r="X6622" i="2"/>
  <c r="K6619" i="2"/>
  <c r="B6619" i="2"/>
  <c r="K6618" i="2"/>
  <c r="B6618" i="2"/>
  <c r="AA6615" i="2"/>
  <c r="Z6615" i="2"/>
  <c r="Y6615" i="2"/>
  <c r="X6615" i="2"/>
  <c r="K6612" i="2"/>
  <c r="B6612" i="2"/>
  <c r="K6611" i="2"/>
  <c r="B6611" i="2"/>
  <c r="AA6608" i="2"/>
  <c r="Z6608" i="2"/>
  <c r="Y6608" i="2"/>
  <c r="X6608" i="2"/>
  <c r="K6605" i="2"/>
  <c r="B6605" i="2"/>
  <c r="K6604" i="2"/>
  <c r="B6604" i="2"/>
  <c r="AA6601" i="2"/>
  <c r="Z6601" i="2"/>
  <c r="Y6601" i="2"/>
  <c r="X6601" i="2"/>
  <c r="K6598" i="2"/>
  <c r="B6598" i="2"/>
  <c r="K6597" i="2"/>
  <c r="B6597" i="2"/>
  <c r="AA6594" i="2"/>
  <c r="Z6594" i="2"/>
  <c r="Y6594" i="2"/>
  <c r="X6594" i="2"/>
  <c r="K6591" i="2"/>
  <c r="B6591" i="2"/>
  <c r="K6590" i="2"/>
  <c r="B6590" i="2"/>
  <c r="AA6587" i="2"/>
  <c r="Z6587" i="2"/>
  <c r="Y6587" i="2"/>
  <c r="X6587" i="2"/>
  <c r="K6584" i="2"/>
  <c r="B6584" i="2"/>
  <c r="K6583" i="2"/>
  <c r="B6583" i="2"/>
  <c r="AA6580" i="2"/>
  <c r="Z6580" i="2"/>
  <c r="Y6580" i="2"/>
  <c r="X6580" i="2"/>
  <c r="K6577" i="2"/>
  <c r="B6577" i="2"/>
  <c r="K6576" i="2"/>
  <c r="B6576" i="2"/>
  <c r="AA6573" i="2"/>
  <c r="Z6573" i="2"/>
  <c r="Y6573" i="2"/>
  <c r="X6573" i="2"/>
  <c r="K6570" i="2"/>
  <c r="B6570" i="2"/>
  <c r="K6569" i="2"/>
  <c r="B6569" i="2"/>
  <c r="AA6566" i="2"/>
  <c r="Z6566" i="2"/>
  <c r="Y6566" i="2"/>
  <c r="X6566" i="2"/>
  <c r="K6563" i="2"/>
  <c r="B6563" i="2"/>
  <c r="K6562" i="2"/>
  <c r="B6562" i="2"/>
  <c r="AA6559" i="2"/>
  <c r="Z6559" i="2"/>
  <c r="Y6559" i="2"/>
  <c r="X6559" i="2"/>
  <c r="K6556" i="2"/>
  <c r="B6556" i="2"/>
  <c r="K6555" i="2"/>
  <c r="B6555" i="2"/>
  <c r="AA6552" i="2"/>
  <c r="Z6552" i="2"/>
  <c r="Y6552" i="2"/>
  <c r="X6552" i="2"/>
  <c r="K6549" i="2"/>
  <c r="B6549" i="2"/>
  <c r="K6548" i="2"/>
  <c r="B6548" i="2"/>
  <c r="AA6545" i="2"/>
  <c r="Z6545" i="2"/>
  <c r="Y6545" i="2"/>
  <c r="X6545" i="2"/>
  <c r="K6542" i="2"/>
  <c r="B6542" i="2"/>
  <c r="K6541" i="2"/>
  <c r="B6541" i="2"/>
  <c r="AA6538" i="2"/>
  <c r="Z6538" i="2"/>
  <c r="Y6538" i="2"/>
  <c r="X6538" i="2"/>
  <c r="K6535" i="2"/>
  <c r="B6535" i="2"/>
  <c r="K6534" i="2"/>
  <c r="B6534" i="2"/>
  <c r="AA6531" i="2"/>
  <c r="Z6531" i="2"/>
  <c r="Y6531" i="2"/>
  <c r="X6531" i="2"/>
  <c r="K6528" i="2"/>
  <c r="B6528" i="2"/>
  <c r="K6527" i="2"/>
  <c r="B6527" i="2"/>
  <c r="AA6524" i="2"/>
  <c r="Z6524" i="2"/>
  <c r="Y6524" i="2"/>
  <c r="X6524" i="2"/>
  <c r="K6521" i="2"/>
  <c r="B6521" i="2"/>
  <c r="K6520" i="2"/>
  <c r="B6520" i="2"/>
  <c r="AA6517" i="2"/>
  <c r="Z6517" i="2"/>
  <c r="Y6517" i="2"/>
  <c r="X6517" i="2"/>
  <c r="K6514" i="2"/>
  <c r="B6514" i="2"/>
  <c r="K6513" i="2"/>
  <c r="B6513" i="2"/>
  <c r="AA6510" i="2"/>
  <c r="Z6510" i="2"/>
  <c r="Y6510" i="2"/>
  <c r="X6510" i="2"/>
  <c r="K6507" i="2"/>
  <c r="B6507" i="2"/>
  <c r="K6506" i="2"/>
  <c r="B6506" i="2"/>
  <c r="AA6503" i="2"/>
  <c r="Z6503" i="2"/>
  <c r="Y6503" i="2"/>
  <c r="X6503" i="2"/>
  <c r="K6500" i="2"/>
  <c r="B6500" i="2"/>
  <c r="K6499" i="2"/>
  <c r="B6499" i="2"/>
  <c r="AA6496" i="2"/>
  <c r="Z6496" i="2"/>
  <c r="Y6496" i="2"/>
  <c r="X6496" i="2"/>
  <c r="K6493" i="2"/>
  <c r="B6493" i="2"/>
  <c r="K6492" i="2"/>
  <c r="B6492" i="2"/>
  <c r="AA6489" i="2"/>
  <c r="Z6489" i="2"/>
  <c r="Y6489" i="2"/>
  <c r="X6489" i="2"/>
  <c r="K6486" i="2"/>
  <c r="B6486" i="2"/>
  <c r="K6485" i="2"/>
  <c r="B6485" i="2"/>
  <c r="AA6482" i="2"/>
  <c r="Z6482" i="2"/>
  <c r="Y6482" i="2"/>
  <c r="X6482" i="2"/>
  <c r="K6479" i="2"/>
  <c r="B6479" i="2"/>
  <c r="K6478" i="2"/>
  <c r="B6478" i="2"/>
  <c r="AA6475" i="2"/>
  <c r="Z6475" i="2"/>
  <c r="Y6475" i="2"/>
  <c r="X6475" i="2"/>
  <c r="K6472" i="2"/>
  <c r="B6472" i="2"/>
  <c r="K6471" i="2"/>
  <c r="B6471" i="2"/>
  <c r="AA6468" i="2"/>
  <c r="Z6468" i="2"/>
  <c r="Y6468" i="2"/>
  <c r="X6468" i="2"/>
  <c r="K6465" i="2"/>
  <c r="B6465" i="2"/>
  <c r="K6464" i="2"/>
  <c r="B6464" i="2"/>
  <c r="AA6461" i="2"/>
  <c r="Z6461" i="2"/>
  <c r="Y6461" i="2"/>
  <c r="X6461" i="2"/>
  <c r="K6458" i="2"/>
  <c r="B6458" i="2"/>
  <c r="K6457" i="2"/>
  <c r="B6457" i="2"/>
  <c r="AA6454" i="2"/>
  <c r="Z6454" i="2"/>
  <c r="Y6454" i="2"/>
  <c r="X6454" i="2"/>
  <c r="K6451" i="2"/>
  <c r="B6451" i="2"/>
  <c r="K6450" i="2"/>
  <c r="B6450" i="2"/>
  <c r="AA6447" i="2"/>
  <c r="Z6447" i="2"/>
  <c r="Y6447" i="2"/>
  <c r="X6447" i="2"/>
  <c r="K6444" i="2"/>
  <c r="B6444" i="2"/>
  <c r="K6443" i="2"/>
  <c r="B6443" i="2"/>
  <c r="AA6440" i="2"/>
  <c r="Z6440" i="2"/>
  <c r="Y6440" i="2"/>
  <c r="X6440" i="2"/>
  <c r="K6437" i="2"/>
  <c r="B6437" i="2"/>
  <c r="K6436" i="2"/>
  <c r="B6436" i="2"/>
  <c r="AA6433" i="2"/>
  <c r="Z6433" i="2"/>
  <c r="Y6433" i="2"/>
  <c r="X6433" i="2"/>
  <c r="K6430" i="2"/>
  <c r="B6430" i="2"/>
  <c r="K6429" i="2"/>
  <c r="B6429" i="2"/>
  <c r="AA6426" i="2"/>
  <c r="Z6426" i="2"/>
  <c r="Y6426" i="2"/>
  <c r="X6426" i="2"/>
  <c r="K6423" i="2"/>
  <c r="B6423" i="2"/>
  <c r="K6422" i="2"/>
  <c r="B6422" i="2"/>
  <c r="AA6419" i="2"/>
  <c r="Z6419" i="2"/>
  <c r="Y6419" i="2"/>
  <c r="X6419" i="2"/>
  <c r="K6416" i="2"/>
  <c r="B6416" i="2"/>
  <c r="K6415" i="2"/>
  <c r="B6415" i="2"/>
  <c r="AA6412" i="2"/>
  <c r="Z6412" i="2"/>
  <c r="Y6412" i="2"/>
  <c r="X6412" i="2"/>
  <c r="K6409" i="2"/>
  <c r="B6409" i="2"/>
  <c r="K6408" i="2"/>
  <c r="B6408" i="2"/>
  <c r="AA6405" i="2"/>
  <c r="Z6405" i="2"/>
  <c r="Y6405" i="2"/>
  <c r="X6405" i="2"/>
  <c r="K6402" i="2"/>
  <c r="B6402" i="2"/>
  <c r="K6401" i="2"/>
  <c r="B6401" i="2"/>
  <c r="AA6398" i="2"/>
  <c r="Z6398" i="2"/>
  <c r="Y6398" i="2"/>
  <c r="X6398" i="2"/>
  <c r="K6395" i="2"/>
  <c r="B6395" i="2"/>
  <c r="K6394" i="2"/>
  <c r="B6394" i="2"/>
  <c r="AA6391" i="2"/>
  <c r="Z6391" i="2"/>
  <c r="Y6391" i="2"/>
  <c r="X6391" i="2"/>
  <c r="K6388" i="2"/>
  <c r="B6388" i="2"/>
  <c r="K6387" i="2"/>
  <c r="B6387" i="2"/>
  <c r="AA6384" i="2"/>
  <c r="Z6384" i="2"/>
  <c r="Y6384" i="2"/>
  <c r="X6384" i="2"/>
  <c r="K6381" i="2"/>
  <c r="B6381" i="2"/>
  <c r="K6380" i="2"/>
  <c r="B6380" i="2"/>
  <c r="AA6377" i="2"/>
  <c r="Z6377" i="2"/>
  <c r="Y6377" i="2"/>
  <c r="X6377" i="2"/>
  <c r="K6374" i="2"/>
  <c r="B6374" i="2"/>
  <c r="K6373" i="2"/>
  <c r="B6373" i="2"/>
  <c r="AA6370" i="2"/>
  <c r="Z6370" i="2"/>
  <c r="Y6370" i="2"/>
  <c r="X6370" i="2"/>
  <c r="K6367" i="2"/>
  <c r="B6367" i="2"/>
  <c r="K6366" i="2"/>
  <c r="B6366" i="2"/>
  <c r="AA6363" i="2"/>
  <c r="Z6363" i="2"/>
  <c r="Y6363" i="2"/>
  <c r="X6363" i="2"/>
  <c r="K6360" i="2"/>
  <c r="B6360" i="2"/>
  <c r="K6359" i="2"/>
  <c r="B6359" i="2"/>
  <c r="AA6356" i="2"/>
  <c r="Z6356" i="2"/>
  <c r="Y6356" i="2"/>
  <c r="X6356" i="2"/>
  <c r="K6353" i="2"/>
  <c r="B6353" i="2"/>
  <c r="K6352" i="2"/>
  <c r="B6352" i="2"/>
  <c r="AA6349" i="2"/>
  <c r="Z6349" i="2"/>
  <c r="Y6349" i="2"/>
  <c r="X6349" i="2"/>
  <c r="K6346" i="2"/>
  <c r="B6346" i="2"/>
  <c r="K6345" i="2"/>
  <c r="B6345" i="2"/>
  <c r="AA6342" i="2"/>
  <c r="Z6342" i="2"/>
  <c r="Y6342" i="2"/>
  <c r="X6342" i="2"/>
  <c r="K6339" i="2"/>
  <c r="B6339" i="2"/>
  <c r="K6338" i="2"/>
  <c r="B6338" i="2"/>
  <c r="AA6335" i="2"/>
  <c r="Z6335" i="2"/>
  <c r="Y6335" i="2"/>
  <c r="X6335" i="2"/>
  <c r="K6332" i="2"/>
  <c r="B6332" i="2"/>
  <c r="K6331" i="2"/>
  <c r="B6331" i="2"/>
  <c r="AA6328" i="2"/>
  <c r="Z6328" i="2"/>
  <c r="Y6328" i="2"/>
  <c r="X6328" i="2"/>
  <c r="K6325" i="2"/>
  <c r="B6325" i="2"/>
  <c r="K6324" i="2"/>
  <c r="B6324" i="2"/>
  <c r="AA6321" i="2"/>
  <c r="Z6321" i="2"/>
  <c r="Y6321" i="2"/>
  <c r="X6321" i="2"/>
  <c r="K6318" i="2"/>
  <c r="B6318" i="2"/>
  <c r="K6317" i="2"/>
  <c r="B6317" i="2"/>
  <c r="AA6314" i="2"/>
  <c r="Z6314" i="2"/>
  <c r="Y6314" i="2"/>
  <c r="X6314" i="2"/>
  <c r="K6311" i="2"/>
  <c r="B6311" i="2"/>
  <c r="K6310" i="2"/>
  <c r="B6310" i="2"/>
  <c r="AA6307" i="2"/>
  <c r="Z6307" i="2"/>
  <c r="Y6307" i="2"/>
  <c r="X6307" i="2"/>
  <c r="K6304" i="2"/>
  <c r="B6304" i="2"/>
  <c r="K6303" i="2"/>
  <c r="B6303" i="2"/>
  <c r="AA6300" i="2"/>
  <c r="Z6300" i="2"/>
  <c r="Y6300" i="2"/>
  <c r="X6300" i="2"/>
  <c r="K6297" i="2"/>
  <c r="B6297" i="2"/>
  <c r="K6296" i="2"/>
  <c r="B6296" i="2"/>
  <c r="AA6293" i="2"/>
  <c r="Z6293" i="2"/>
  <c r="Y6293" i="2"/>
  <c r="X6293" i="2"/>
  <c r="K6290" i="2"/>
  <c r="B6290" i="2"/>
  <c r="K6289" i="2"/>
  <c r="B6289" i="2"/>
  <c r="AA6286" i="2"/>
  <c r="Z6286" i="2"/>
  <c r="Y6286" i="2"/>
  <c r="X6286" i="2"/>
  <c r="K6283" i="2"/>
  <c r="B6283" i="2"/>
  <c r="K6282" i="2"/>
  <c r="B6282" i="2"/>
  <c r="AA6279" i="2"/>
  <c r="Z6279" i="2"/>
  <c r="Y6279" i="2"/>
  <c r="X6279" i="2"/>
  <c r="K6276" i="2"/>
  <c r="B6276" i="2"/>
  <c r="K6275" i="2"/>
  <c r="B6275" i="2"/>
  <c r="AA6272" i="2"/>
  <c r="Z6272" i="2"/>
  <c r="Y6272" i="2"/>
  <c r="X6272" i="2"/>
  <c r="K6269" i="2"/>
  <c r="B6269" i="2"/>
  <c r="K6268" i="2"/>
  <c r="B6268" i="2"/>
  <c r="AA6265" i="2"/>
  <c r="Z6265" i="2"/>
  <c r="Y6265" i="2"/>
  <c r="X6265" i="2"/>
  <c r="K6262" i="2"/>
  <c r="B6262" i="2"/>
  <c r="K6261" i="2"/>
  <c r="B6261" i="2"/>
  <c r="AA6258" i="2"/>
  <c r="Z6258" i="2"/>
  <c r="Y6258" i="2"/>
  <c r="X6258" i="2"/>
  <c r="K6255" i="2"/>
  <c r="B6255" i="2"/>
  <c r="K6254" i="2"/>
  <c r="B6254" i="2"/>
  <c r="AA6251" i="2"/>
  <c r="Z6251" i="2"/>
  <c r="Y6251" i="2"/>
  <c r="X6251" i="2"/>
  <c r="K6248" i="2"/>
  <c r="B6248" i="2"/>
  <c r="K6247" i="2"/>
  <c r="B6247" i="2"/>
  <c r="AA6244" i="2"/>
  <c r="Z6244" i="2"/>
  <c r="Y6244" i="2"/>
  <c r="X6244" i="2"/>
  <c r="K6241" i="2"/>
  <c r="B6241" i="2"/>
  <c r="K6240" i="2"/>
  <c r="B6240" i="2"/>
  <c r="AA6237" i="2"/>
  <c r="Z6237" i="2"/>
  <c r="Y6237" i="2"/>
  <c r="X6237" i="2"/>
  <c r="K6234" i="2"/>
  <c r="B6234" i="2"/>
  <c r="K6233" i="2"/>
  <c r="B6233" i="2"/>
  <c r="AA6230" i="2"/>
  <c r="Z6230" i="2"/>
  <c r="Y6230" i="2"/>
  <c r="X6230" i="2"/>
  <c r="K6227" i="2"/>
  <c r="B6227" i="2"/>
  <c r="K6226" i="2"/>
  <c r="B6226" i="2"/>
  <c r="AA6223" i="2"/>
  <c r="Z6223" i="2"/>
  <c r="Y6223" i="2"/>
  <c r="X6223" i="2"/>
  <c r="K6220" i="2"/>
  <c r="B6220" i="2"/>
  <c r="K6219" i="2"/>
  <c r="B6219" i="2"/>
  <c r="AA6216" i="2"/>
  <c r="Z6216" i="2"/>
  <c r="Y6216" i="2"/>
  <c r="X6216" i="2"/>
  <c r="K6213" i="2"/>
  <c r="B6213" i="2"/>
  <c r="K6212" i="2"/>
  <c r="B6212" i="2"/>
  <c r="AA6209" i="2"/>
  <c r="Z6209" i="2"/>
  <c r="Y6209" i="2"/>
  <c r="X6209" i="2"/>
  <c r="K6206" i="2"/>
  <c r="B6206" i="2"/>
  <c r="K6205" i="2"/>
  <c r="B6205" i="2"/>
  <c r="AA6202" i="2"/>
  <c r="Z6202" i="2"/>
  <c r="Y6202" i="2"/>
  <c r="X6202" i="2"/>
  <c r="K6199" i="2"/>
  <c r="B6199" i="2"/>
  <c r="K6198" i="2"/>
  <c r="B6198" i="2"/>
  <c r="AA6195" i="2"/>
  <c r="Z6195" i="2"/>
  <c r="Y6195" i="2"/>
  <c r="X6195" i="2"/>
  <c r="K6192" i="2"/>
  <c r="B6192" i="2"/>
  <c r="K6191" i="2"/>
  <c r="B6191" i="2"/>
  <c r="AA6188" i="2"/>
  <c r="Z6188" i="2"/>
  <c r="Y6188" i="2"/>
  <c r="X6188" i="2"/>
  <c r="K6185" i="2"/>
  <c r="B6185" i="2"/>
  <c r="K6184" i="2"/>
  <c r="B6184" i="2"/>
  <c r="AA6181" i="2"/>
  <c r="Z6181" i="2"/>
  <c r="Y6181" i="2"/>
  <c r="X6181" i="2"/>
  <c r="K6178" i="2"/>
  <c r="B6178" i="2"/>
  <c r="K6177" i="2"/>
  <c r="B6177" i="2"/>
  <c r="AA6174" i="2"/>
  <c r="Z6174" i="2"/>
  <c r="Y6174" i="2"/>
  <c r="X6174" i="2"/>
  <c r="K6171" i="2"/>
  <c r="B6171" i="2"/>
  <c r="K6170" i="2"/>
  <c r="B6170" i="2"/>
  <c r="AA6167" i="2"/>
  <c r="Z6167" i="2"/>
  <c r="Y6167" i="2"/>
  <c r="X6167" i="2"/>
  <c r="K6164" i="2"/>
  <c r="B6164" i="2"/>
  <c r="K6163" i="2"/>
  <c r="B6163" i="2"/>
  <c r="AA6160" i="2"/>
  <c r="Z6160" i="2"/>
  <c r="Y6160" i="2"/>
  <c r="X6160" i="2"/>
  <c r="K6157" i="2"/>
  <c r="B6157" i="2"/>
  <c r="K6156" i="2"/>
  <c r="B6156" i="2"/>
  <c r="AA6153" i="2"/>
  <c r="Z6153" i="2"/>
  <c r="Y6153" i="2"/>
  <c r="X6153" i="2"/>
  <c r="K6150" i="2"/>
  <c r="B6150" i="2"/>
  <c r="K6149" i="2"/>
  <c r="B6149" i="2"/>
  <c r="AA6146" i="2"/>
  <c r="Z6146" i="2"/>
  <c r="Y6146" i="2"/>
  <c r="X6146" i="2"/>
  <c r="K6143" i="2"/>
  <c r="B6143" i="2"/>
  <c r="K6142" i="2"/>
  <c r="B6142" i="2"/>
  <c r="AA6139" i="2"/>
  <c r="Z6139" i="2"/>
  <c r="Y6139" i="2"/>
  <c r="X6139" i="2"/>
  <c r="K6136" i="2"/>
  <c r="B6136" i="2"/>
  <c r="K6135" i="2"/>
  <c r="B6135" i="2"/>
  <c r="AA6132" i="2"/>
  <c r="Z6132" i="2"/>
  <c r="Y6132" i="2"/>
  <c r="X6132" i="2"/>
  <c r="K6129" i="2"/>
  <c r="B6129" i="2"/>
  <c r="K6128" i="2"/>
  <c r="B6128" i="2"/>
  <c r="AA6125" i="2"/>
  <c r="Z6125" i="2"/>
  <c r="Y6125" i="2"/>
  <c r="X6125" i="2"/>
  <c r="K6122" i="2"/>
  <c r="B6122" i="2"/>
  <c r="K6121" i="2"/>
  <c r="B6121" i="2"/>
  <c r="AA6118" i="2"/>
  <c r="Z6118" i="2"/>
  <c r="Y6118" i="2"/>
  <c r="X6118" i="2"/>
  <c r="K6115" i="2"/>
  <c r="B6115" i="2"/>
  <c r="K6114" i="2"/>
  <c r="B6114" i="2"/>
  <c r="AA6111" i="2"/>
  <c r="Z6111" i="2"/>
  <c r="Y6111" i="2"/>
  <c r="X6111" i="2"/>
  <c r="K6108" i="2"/>
  <c r="B6108" i="2"/>
  <c r="K6107" i="2"/>
  <c r="B6107" i="2"/>
  <c r="AA6104" i="2"/>
  <c r="Z6104" i="2"/>
  <c r="Y6104" i="2"/>
  <c r="X6104" i="2"/>
  <c r="K6101" i="2"/>
  <c r="B6101" i="2"/>
  <c r="K6100" i="2"/>
  <c r="B6100" i="2"/>
  <c r="AA6097" i="2"/>
  <c r="Z6097" i="2"/>
  <c r="Y6097" i="2"/>
  <c r="X6097" i="2"/>
  <c r="K6094" i="2"/>
  <c r="B6094" i="2"/>
  <c r="K6093" i="2"/>
  <c r="B6093" i="2"/>
  <c r="AA6090" i="2"/>
  <c r="Z6090" i="2"/>
  <c r="Y6090" i="2"/>
  <c r="X6090" i="2"/>
  <c r="K6087" i="2"/>
  <c r="B6087" i="2"/>
  <c r="K6086" i="2"/>
  <c r="B6086" i="2"/>
  <c r="AA6083" i="2"/>
  <c r="Z6083" i="2"/>
  <c r="Y6083" i="2"/>
  <c r="X6083" i="2"/>
  <c r="K6080" i="2"/>
  <c r="B6080" i="2"/>
  <c r="K6079" i="2"/>
  <c r="B6079" i="2"/>
  <c r="AA6076" i="2"/>
  <c r="Z6076" i="2"/>
  <c r="Y6076" i="2"/>
  <c r="X6076" i="2"/>
  <c r="K6073" i="2"/>
  <c r="B6073" i="2"/>
  <c r="K6072" i="2"/>
  <c r="B6072" i="2"/>
  <c r="AA6069" i="2"/>
  <c r="Z6069" i="2"/>
  <c r="Y6069" i="2"/>
  <c r="X6069" i="2"/>
  <c r="K6066" i="2"/>
  <c r="B6066" i="2"/>
  <c r="K6065" i="2"/>
  <c r="B6065" i="2"/>
  <c r="AA6062" i="2"/>
  <c r="Z6062" i="2"/>
  <c r="Y6062" i="2"/>
  <c r="X6062" i="2"/>
  <c r="K6059" i="2"/>
  <c r="B6059" i="2"/>
  <c r="K6058" i="2"/>
  <c r="B6058" i="2"/>
  <c r="AA6055" i="2"/>
  <c r="Z6055" i="2"/>
  <c r="Y6055" i="2"/>
  <c r="X6055" i="2"/>
  <c r="K6052" i="2"/>
  <c r="B6052" i="2"/>
  <c r="K6051" i="2"/>
  <c r="B6051" i="2"/>
  <c r="AA6048" i="2"/>
  <c r="Z6048" i="2"/>
  <c r="Y6048" i="2"/>
  <c r="X6048" i="2"/>
  <c r="K6045" i="2"/>
  <c r="B6045" i="2"/>
  <c r="K6044" i="2"/>
  <c r="B6044" i="2"/>
  <c r="AA6041" i="2"/>
  <c r="Z6041" i="2"/>
  <c r="Y6041" i="2"/>
  <c r="X6041" i="2"/>
  <c r="K6038" i="2"/>
  <c r="B6038" i="2"/>
  <c r="K6037" i="2"/>
  <c r="B6037" i="2"/>
  <c r="AA6034" i="2"/>
  <c r="Z6034" i="2"/>
  <c r="Y6034" i="2"/>
  <c r="X6034" i="2"/>
  <c r="K6031" i="2"/>
  <c r="B6031" i="2"/>
  <c r="K6030" i="2"/>
  <c r="B6030" i="2"/>
  <c r="AA6027" i="2"/>
  <c r="Z6027" i="2"/>
  <c r="Y6027" i="2"/>
  <c r="X6027" i="2"/>
  <c r="K6024" i="2"/>
  <c r="B6024" i="2"/>
  <c r="K6023" i="2"/>
  <c r="B6023" i="2"/>
  <c r="AA6020" i="2"/>
  <c r="Z6020" i="2"/>
  <c r="Y6020" i="2"/>
  <c r="X6020" i="2"/>
  <c r="K6017" i="2"/>
  <c r="B6017" i="2"/>
  <c r="K6016" i="2"/>
  <c r="B6016" i="2"/>
  <c r="AA6013" i="2"/>
  <c r="Z6013" i="2"/>
  <c r="Y6013" i="2"/>
  <c r="X6013" i="2"/>
  <c r="K6010" i="2"/>
  <c r="B6010" i="2"/>
  <c r="K6009" i="2"/>
  <c r="B6009" i="2"/>
  <c r="AA6006" i="2"/>
  <c r="Z6006" i="2"/>
  <c r="Y6006" i="2"/>
  <c r="X6006" i="2"/>
  <c r="K6003" i="2"/>
  <c r="B6003" i="2"/>
  <c r="K6002" i="2"/>
  <c r="B6002" i="2"/>
  <c r="AA5999" i="2"/>
  <c r="Z5999" i="2"/>
  <c r="Y5999" i="2"/>
  <c r="X5999" i="2"/>
  <c r="K5996" i="2"/>
  <c r="B5996" i="2"/>
  <c r="K5995" i="2"/>
  <c r="B5995" i="2"/>
  <c r="AA5992" i="2"/>
  <c r="Z5992" i="2"/>
  <c r="Y5992" i="2"/>
  <c r="X5992" i="2"/>
  <c r="K5989" i="2"/>
  <c r="B5989" i="2"/>
  <c r="K5988" i="2"/>
  <c r="B5988" i="2"/>
  <c r="AA5985" i="2"/>
  <c r="Z5985" i="2"/>
  <c r="Y5985" i="2"/>
  <c r="X5985" i="2"/>
  <c r="K5982" i="2"/>
  <c r="B5982" i="2"/>
  <c r="K5981" i="2"/>
  <c r="B5981" i="2"/>
  <c r="AA5978" i="2"/>
  <c r="Z5978" i="2"/>
  <c r="Y5978" i="2"/>
  <c r="X5978" i="2"/>
  <c r="K5975" i="2"/>
  <c r="B5975" i="2"/>
  <c r="K5974" i="2"/>
  <c r="B5974" i="2"/>
  <c r="AA5971" i="2"/>
  <c r="Z5971" i="2"/>
  <c r="Y5971" i="2"/>
  <c r="X5971" i="2"/>
  <c r="K5968" i="2"/>
  <c r="B5968" i="2"/>
  <c r="K5967" i="2"/>
  <c r="B5967" i="2"/>
  <c r="AA5964" i="2"/>
  <c r="Z5964" i="2"/>
  <c r="Y5964" i="2"/>
  <c r="X5964" i="2"/>
  <c r="K5961" i="2"/>
  <c r="B5961" i="2"/>
  <c r="K5960" i="2"/>
  <c r="B5960" i="2"/>
  <c r="AA5957" i="2"/>
  <c r="Z5957" i="2"/>
  <c r="Y5957" i="2"/>
  <c r="X5957" i="2"/>
  <c r="K5954" i="2"/>
  <c r="B5954" i="2"/>
  <c r="K5953" i="2"/>
  <c r="B5953" i="2"/>
  <c r="AA5950" i="2"/>
  <c r="Z5950" i="2"/>
  <c r="Y5950" i="2"/>
  <c r="X5950" i="2"/>
  <c r="K5947" i="2"/>
  <c r="B5947" i="2"/>
  <c r="K5946" i="2"/>
  <c r="B5946" i="2"/>
  <c r="AA5943" i="2"/>
  <c r="Z5943" i="2"/>
  <c r="Y5943" i="2"/>
  <c r="X5943" i="2"/>
  <c r="K5940" i="2"/>
  <c r="B5940" i="2"/>
  <c r="K5939" i="2"/>
  <c r="B5939" i="2"/>
  <c r="AA5936" i="2"/>
  <c r="Z5936" i="2"/>
  <c r="Y5936" i="2"/>
  <c r="X5936" i="2"/>
  <c r="K5933" i="2"/>
  <c r="B5933" i="2"/>
  <c r="K5932" i="2"/>
  <c r="B5932" i="2"/>
  <c r="AA5929" i="2"/>
  <c r="Z5929" i="2"/>
  <c r="Y5929" i="2"/>
  <c r="X5929" i="2"/>
  <c r="K5926" i="2"/>
  <c r="B5926" i="2"/>
  <c r="K5925" i="2"/>
  <c r="B5925" i="2"/>
  <c r="AA5922" i="2"/>
  <c r="Z5922" i="2"/>
  <c r="Y5922" i="2"/>
  <c r="X5922" i="2"/>
  <c r="K5919" i="2"/>
  <c r="B5919" i="2"/>
  <c r="K5918" i="2"/>
  <c r="B5918" i="2"/>
  <c r="AA5915" i="2"/>
  <c r="Z5915" i="2"/>
  <c r="Y5915" i="2"/>
  <c r="X5915" i="2"/>
  <c r="K5912" i="2"/>
  <c r="B5912" i="2"/>
  <c r="K5911" i="2"/>
  <c r="B5911" i="2"/>
  <c r="AA5908" i="2"/>
  <c r="Z5908" i="2"/>
  <c r="Y5908" i="2"/>
  <c r="X5908" i="2"/>
  <c r="K5905" i="2"/>
  <c r="B5905" i="2"/>
  <c r="K5904" i="2"/>
  <c r="B5904" i="2"/>
  <c r="AA5901" i="2"/>
  <c r="Z5901" i="2"/>
  <c r="Y5901" i="2"/>
  <c r="X5901" i="2"/>
  <c r="K5898" i="2"/>
  <c r="B5898" i="2"/>
  <c r="K5897" i="2"/>
  <c r="B5897" i="2"/>
  <c r="AA5894" i="2"/>
  <c r="Z5894" i="2"/>
  <c r="Y5894" i="2"/>
  <c r="X5894" i="2"/>
  <c r="K5891" i="2"/>
  <c r="B5891" i="2"/>
  <c r="K5890" i="2"/>
  <c r="B5890" i="2"/>
  <c r="AA5887" i="2"/>
  <c r="Z5887" i="2"/>
  <c r="Y5887" i="2"/>
  <c r="X5887" i="2"/>
  <c r="K5884" i="2"/>
  <c r="B5884" i="2"/>
  <c r="K5883" i="2"/>
  <c r="B5883" i="2"/>
  <c r="AA5880" i="2"/>
  <c r="Z5880" i="2"/>
  <c r="Y5880" i="2"/>
  <c r="X5880" i="2"/>
  <c r="K5877" i="2"/>
  <c r="B5877" i="2"/>
  <c r="K5876" i="2"/>
  <c r="B5876" i="2"/>
  <c r="AA5873" i="2"/>
  <c r="Z5873" i="2"/>
  <c r="Y5873" i="2"/>
  <c r="X5873" i="2"/>
  <c r="K5870" i="2"/>
  <c r="B5870" i="2"/>
  <c r="K5869" i="2"/>
  <c r="B5869" i="2"/>
  <c r="AA5866" i="2"/>
  <c r="Z5866" i="2"/>
  <c r="Y5866" i="2"/>
  <c r="X5866" i="2"/>
  <c r="K5863" i="2"/>
  <c r="B5863" i="2"/>
  <c r="K5862" i="2"/>
  <c r="B5862" i="2"/>
  <c r="AA5859" i="2"/>
  <c r="Z5859" i="2"/>
  <c r="Y5859" i="2"/>
  <c r="X5859" i="2"/>
  <c r="K5856" i="2"/>
  <c r="B5856" i="2"/>
  <c r="K5855" i="2"/>
  <c r="B5855" i="2"/>
  <c r="AA5852" i="2"/>
  <c r="Z5852" i="2"/>
  <c r="Y5852" i="2"/>
  <c r="X5852" i="2"/>
  <c r="K5849" i="2"/>
  <c r="B5849" i="2"/>
  <c r="K5848" i="2"/>
  <c r="B5848" i="2"/>
  <c r="AA5845" i="2"/>
  <c r="Z5845" i="2"/>
  <c r="Y5845" i="2"/>
  <c r="X5845" i="2"/>
  <c r="K5842" i="2"/>
  <c r="B5842" i="2"/>
  <c r="K5841" i="2"/>
  <c r="B5841" i="2"/>
  <c r="AA5838" i="2"/>
  <c r="Z5838" i="2"/>
  <c r="Y5838" i="2"/>
  <c r="X5838" i="2"/>
  <c r="K5835" i="2"/>
  <c r="B5835" i="2"/>
  <c r="K5834" i="2"/>
  <c r="B5834" i="2"/>
  <c r="AA5831" i="2"/>
  <c r="Z5831" i="2"/>
  <c r="Y5831" i="2"/>
  <c r="X5831" i="2"/>
  <c r="K5828" i="2"/>
  <c r="B5828" i="2"/>
  <c r="K5827" i="2"/>
  <c r="B5827" i="2"/>
  <c r="AA5824" i="2"/>
  <c r="Z5824" i="2"/>
  <c r="Y5824" i="2"/>
  <c r="X5824" i="2"/>
  <c r="K5821" i="2"/>
  <c r="B5821" i="2"/>
  <c r="K5820" i="2"/>
  <c r="B5820" i="2"/>
  <c r="AA5817" i="2"/>
  <c r="Z5817" i="2"/>
  <c r="Y5817" i="2"/>
  <c r="X5817" i="2"/>
  <c r="K5814" i="2"/>
  <c r="B5814" i="2"/>
  <c r="K5813" i="2"/>
  <c r="B5813" i="2"/>
  <c r="AA5810" i="2"/>
  <c r="Z5810" i="2"/>
  <c r="Y5810" i="2"/>
  <c r="X5810" i="2"/>
  <c r="K5807" i="2"/>
  <c r="B5807" i="2"/>
  <c r="K5806" i="2"/>
  <c r="B5806" i="2"/>
  <c r="AA5803" i="2"/>
  <c r="Z5803" i="2"/>
  <c r="Y5803" i="2"/>
  <c r="X5803" i="2"/>
  <c r="K5800" i="2"/>
  <c r="B5800" i="2"/>
  <c r="K5799" i="2"/>
  <c r="B5799" i="2"/>
  <c r="AA5796" i="2"/>
  <c r="Z5796" i="2"/>
  <c r="Y5796" i="2"/>
  <c r="X5796" i="2"/>
  <c r="K5793" i="2"/>
  <c r="B5793" i="2"/>
  <c r="K5792" i="2"/>
  <c r="B5792" i="2"/>
  <c r="AA5789" i="2"/>
  <c r="Z5789" i="2"/>
  <c r="Y5789" i="2"/>
  <c r="X5789" i="2"/>
  <c r="K5786" i="2"/>
  <c r="B5786" i="2"/>
  <c r="K5785" i="2"/>
  <c r="B5785" i="2"/>
  <c r="AA5782" i="2"/>
  <c r="Z5782" i="2"/>
  <c r="Y5782" i="2"/>
  <c r="X5782" i="2"/>
  <c r="K5779" i="2"/>
  <c r="B5779" i="2"/>
  <c r="K5778" i="2"/>
  <c r="B5778" i="2"/>
  <c r="AA5775" i="2"/>
  <c r="Z5775" i="2"/>
  <c r="Y5775" i="2"/>
  <c r="X5775" i="2"/>
  <c r="K5772" i="2"/>
  <c r="B5772" i="2"/>
  <c r="K5771" i="2"/>
  <c r="B5771" i="2"/>
  <c r="AA5768" i="2"/>
  <c r="Z5768" i="2"/>
  <c r="Y5768" i="2"/>
  <c r="X5768" i="2"/>
  <c r="K5765" i="2"/>
  <c r="B5765" i="2"/>
  <c r="K5764" i="2"/>
  <c r="B5764" i="2"/>
  <c r="AA5761" i="2"/>
  <c r="Z5761" i="2"/>
  <c r="Y5761" i="2"/>
  <c r="X5761" i="2"/>
  <c r="K5758" i="2"/>
  <c r="B5758" i="2"/>
  <c r="K5757" i="2"/>
  <c r="B5757" i="2"/>
  <c r="AA5754" i="2"/>
  <c r="Z5754" i="2"/>
  <c r="Y5754" i="2"/>
  <c r="X5754" i="2"/>
  <c r="K5751" i="2"/>
  <c r="B5751" i="2"/>
  <c r="K5750" i="2"/>
  <c r="B5750" i="2"/>
  <c r="AA5747" i="2"/>
  <c r="Z5747" i="2"/>
  <c r="Y5747" i="2"/>
  <c r="X5747" i="2"/>
  <c r="K5744" i="2"/>
  <c r="B5744" i="2"/>
  <c r="K5743" i="2"/>
  <c r="B5743" i="2"/>
  <c r="AA5740" i="2"/>
  <c r="Z5740" i="2"/>
  <c r="Y5740" i="2"/>
  <c r="X5740" i="2"/>
  <c r="K5737" i="2"/>
  <c r="B5737" i="2"/>
  <c r="K5736" i="2"/>
  <c r="B5736" i="2"/>
  <c r="AA5733" i="2"/>
  <c r="Z5733" i="2"/>
  <c r="Y5733" i="2"/>
  <c r="X5733" i="2"/>
  <c r="K5730" i="2"/>
  <c r="B5730" i="2"/>
  <c r="K5729" i="2"/>
  <c r="B5729" i="2"/>
  <c r="AA5726" i="2"/>
  <c r="Z5726" i="2"/>
  <c r="Y5726" i="2"/>
  <c r="X5726" i="2"/>
  <c r="K5723" i="2"/>
  <c r="B5723" i="2"/>
  <c r="K5722" i="2"/>
  <c r="B5722" i="2"/>
  <c r="AA5719" i="2"/>
  <c r="Z5719" i="2"/>
  <c r="Y5719" i="2"/>
  <c r="X5719" i="2"/>
  <c r="K5716" i="2"/>
  <c r="B5716" i="2"/>
  <c r="K5715" i="2"/>
  <c r="B5715" i="2"/>
  <c r="AA5712" i="2"/>
  <c r="Z5712" i="2"/>
  <c r="Y5712" i="2"/>
  <c r="X5712" i="2"/>
  <c r="K5709" i="2"/>
  <c r="B5709" i="2"/>
  <c r="K5708" i="2"/>
  <c r="B5708" i="2"/>
  <c r="AA5705" i="2"/>
  <c r="Z5705" i="2"/>
  <c r="Y5705" i="2"/>
  <c r="X5705" i="2"/>
  <c r="K5702" i="2"/>
  <c r="B5702" i="2"/>
  <c r="K5701" i="2"/>
  <c r="B5701" i="2"/>
  <c r="AA5698" i="2"/>
  <c r="Z5698" i="2"/>
  <c r="Y5698" i="2"/>
  <c r="X5698" i="2"/>
  <c r="K5695" i="2"/>
  <c r="B5695" i="2"/>
  <c r="K5694" i="2"/>
  <c r="B5694" i="2"/>
  <c r="AA5691" i="2"/>
  <c r="Z5691" i="2"/>
  <c r="Y5691" i="2"/>
  <c r="X5691" i="2"/>
  <c r="K5688" i="2"/>
  <c r="B5688" i="2"/>
  <c r="K5687" i="2"/>
  <c r="B5687" i="2"/>
  <c r="AA5684" i="2"/>
  <c r="Z5684" i="2"/>
  <c r="Y5684" i="2"/>
  <c r="X5684" i="2"/>
  <c r="K5681" i="2"/>
  <c r="B5681" i="2"/>
  <c r="K5680" i="2"/>
  <c r="B5680" i="2"/>
  <c r="AA5677" i="2"/>
  <c r="Z5677" i="2"/>
  <c r="Y5677" i="2"/>
  <c r="X5677" i="2"/>
  <c r="K5674" i="2"/>
  <c r="B5674" i="2"/>
  <c r="K5673" i="2"/>
  <c r="B5673" i="2"/>
  <c r="AA5670" i="2"/>
  <c r="Z5670" i="2"/>
  <c r="Y5670" i="2"/>
  <c r="X5670" i="2"/>
  <c r="K5667" i="2"/>
  <c r="B5667" i="2"/>
  <c r="K5666" i="2"/>
  <c r="B5666" i="2"/>
  <c r="AA5663" i="2"/>
  <c r="Z5663" i="2"/>
  <c r="Y5663" i="2"/>
  <c r="X5663" i="2"/>
  <c r="K5660" i="2"/>
  <c r="B5660" i="2"/>
  <c r="K5659" i="2"/>
  <c r="B5659" i="2"/>
  <c r="AA5656" i="2"/>
  <c r="Z5656" i="2"/>
  <c r="Y5656" i="2"/>
  <c r="X5656" i="2"/>
  <c r="K5653" i="2"/>
  <c r="B5653" i="2"/>
  <c r="K5652" i="2"/>
  <c r="B5652" i="2"/>
  <c r="AA5649" i="2"/>
  <c r="Z5649" i="2"/>
  <c r="Y5649" i="2"/>
  <c r="X5649" i="2"/>
  <c r="K5646" i="2"/>
  <c r="B5646" i="2"/>
  <c r="K5645" i="2"/>
  <c r="B5645" i="2"/>
  <c r="AA5642" i="2"/>
  <c r="Z5642" i="2"/>
  <c r="Y5642" i="2"/>
  <c r="X5642" i="2"/>
  <c r="K5639" i="2"/>
  <c r="B5639" i="2"/>
  <c r="K5638" i="2"/>
  <c r="B5638" i="2"/>
  <c r="AA5635" i="2"/>
  <c r="Z5635" i="2"/>
  <c r="Y5635" i="2"/>
  <c r="X5635" i="2"/>
  <c r="K5632" i="2"/>
  <c r="B5632" i="2"/>
  <c r="K5631" i="2"/>
  <c r="B5631" i="2"/>
  <c r="AA5628" i="2"/>
  <c r="Z5628" i="2"/>
  <c r="Y5628" i="2"/>
  <c r="X5628" i="2"/>
  <c r="K5625" i="2"/>
  <c r="B5625" i="2"/>
  <c r="K5624" i="2"/>
  <c r="B5624" i="2"/>
  <c r="AA5621" i="2"/>
  <c r="Z5621" i="2"/>
  <c r="Y5621" i="2"/>
  <c r="X5621" i="2"/>
  <c r="K5618" i="2"/>
  <c r="B5618" i="2"/>
  <c r="K5617" i="2"/>
  <c r="B5617" i="2"/>
  <c r="AA5614" i="2"/>
  <c r="Z5614" i="2"/>
  <c r="Y5614" i="2"/>
  <c r="X5614" i="2"/>
  <c r="K5611" i="2"/>
  <c r="B5611" i="2"/>
  <c r="K5610" i="2"/>
  <c r="B5610" i="2"/>
  <c r="AA5607" i="2"/>
  <c r="Z5607" i="2"/>
  <c r="Y5607" i="2"/>
  <c r="X5607" i="2"/>
  <c r="K5604" i="2"/>
  <c r="B5604" i="2"/>
  <c r="K5603" i="2"/>
  <c r="B5603" i="2"/>
  <c r="AA5600" i="2"/>
  <c r="Z5600" i="2"/>
  <c r="Y5600" i="2"/>
  <c r="X5600" i="2"/>
  <c r="K5597" i="2"/>
  <c r="B5597" i="2"/>
  <c r="K5596" i="2"/>
  <c r="B5596" i="2"/>
  <c r="AA5593" i="2"/>
  <c r="Z5593" i="2"/>
  <c r="Y5593" i="2"/>
  <c r="X5593" i="2"/>
  <c r="K5590" i="2"/>
  <c r="B5590" i="2"/>
  <c r="K5589" i="2"/>
  <c r="B5589" i="2"/>
  <c r="AA5586" i="2"/>
  <c r="Z5586" i="2"/>
  <c r="Y5586" i="2"/>
  <c r="X5586" i="2"/>
  <c r="K5583" i="2"/>
  <c r="B5583" i="2"/>
  <c r="K5582" i="2"/>
  <c r="B5582" i="2"/>
  <c r="AA5579" i="2"/>
  <c r="Z5579" i="2"/>
  <c r="Y5579" i="2"/>
  <c r="X5579" i="2"/>
  <c r="K5576" i="2"/>
  <c r="B5576" i="2"/>
  <c r="K5575" i="2"/>
  <c r="B5575" i="2"/>
  <c r="AA5572" i="2"/>
  <c r="Z5572" i="2"/>
  <c r="Y5572" i="2"/>
  <c r="X5572" i="2"/>
  <c r="K5569" i="2"/>
  <c r="B5569" i="2"/>
  <c r="K5568" i="2"/>
  <c r="B5568" i="2"/>
  <c r="AA5565" i="2"/>
  <c r="Z5565" i="2"/>
  <c r="Y5565" i="2"/>
  <c r="X5565" i="2"/>
  <c r="K5562" i="2"/>
  <c r="B5562" i="2"/>
  <c r="K5561" i="2"/>
  <c r="B5561" i="2"/>
  <c r="AA5558" i="2"/>
  <c r="Z5558" i="2"/>
  <c r="Y5558" i="2"/>
  <c r="X5558" i="2"/>
  <c r="K5555" i="2"/>
  <c r="B5555" i="2"/>
  <c r="K5554" i="2"/>
  <c r="B5554" i="2"/>
  <c r="AA5551" i="2"/>
  <c r="Z5551" i="2"/>
  <c r="Y5551" i="2"/>
  <c r="X5551" i="2"/>
  <c r="K5548" i="2"/>
  <c r="B5548" i="2"/>
  <c r="K5547" i="2"/>
  <c r="B5547" i="2"/>
  <c r="AA5544" i="2"/>
  <c r="Z5544" i="2"/>
  <c r="Y5544" i="2"/>
  <c r="X5544" i="2"/>
  <c r="K5541" i="2"/>
  <c r="B5541" i="2"/>
  <c r="K5540" i="2"/>
  <c r="B5540" i="2"/>
  <c r="AA5537" i="2"/>
  <c r="Z5537" i="2"/>
  <c r="Y5537" i="2"/>
  <c r="X5537" i="2"/>
  <c r="K5534" i="2"/>
  <c r="B5534" i="2"/>
  <c r="K5533" i="2"/>
  <c r="B5533" i="2"/>
  <c r="AA5530" i="2"/>
  <c r="Z5530" i="2"/>
  <c r="Y5530" i="2"/>
  <c r="X5530" i="2"/>
  <c r="K5527" i="2"/>
  <c r="B5527" i="2"/>
  <c r="K5526" i="2"/>
  <c r="B5526" i="2"/>
  <c r="AA5523" i="2"/>
  <c r="Z5523" i="2"/>
  <c r="Y5523" i="2"/>
  <c r="X5523" i="2"/>
  <c r="K5520" i="2"/>
  <c r="B5520" i="2"/>
  <c r="K5519" i="2"/>
  <c r="B5519" i="2"/>
  <c r="AA5516" i="2"/>
  <c r="Z5516" i="2"/>
  <c r="Y5516" i="2"/>
  <c r="X5516" i="2"/>
  <c r="K5513" i="2"/>
  <c r="B5513" i="2"/>
  <c r="K5512" i="2"/>
  <c r="B5512" i="2"/>
  <c r="AA5509" i="2"/>
  <c r="Z5509" i="2"/>
  <c r="Y5509" i="2"/>
  <c r="X5509" i="2"/>
  <c r="K5506" i="2"/>
  <c r="B5506" i="2"/>
  <c r="K5505" i="2"/>
  <c r="B5505" i="2"/>
  <c r="AA5502" i="2"/>
  <c r="Z5502" i="2"/>
  <c r="Y5502" i="2"/>
  <c r="X5502" i="2"/>
  <c r="K5499" i="2"/>
  <c r="B5499" i="2"/>
  <c r="K5498" i="2"/>
  <c r="B5498" i="2"/>
  <c r="AA5495" i="2"/>
  <c r="Z5495" i="2"/>
  <c r="Y5495" i="2"/>
  <c r="X5495" i="2"/>
  <c r="K5492" i="2"/>
  <c r="B5492" i="2"/>
  <c r="K5491" i="2"/>
  <c r="B5491" i="2"/>
  <c r="AA5488" i="2"/>
  <c r="Z5488" i="2"/>
  <c r="Y5488" i="2"/>
  <c r="X5488" i="2"/>
  <c r="K5485" i="2"/>
  <c r="B5485" i="2"/>
  <c r="K5484" i="2"/>
  <c r="B5484" i="2"/>
  <c r="AA5481" i="2"/>
  <c r="Z5481" i="2"/>
  <c r="Y5481" i="2"/>
  <c r="X5481" i="2"/>
  <c r="K5478" i="2"/>
  <c r="B5478" i="2"/>
  <c r="K5477" i="2"/>
  <c r="B5477" i="2"/>
  <c r="AA5474" i="2"/>
  <c r="Z5474" i="2"/>
  <c r="Y5474" i="2"/>
  <c r="X5474" i="2"/>
  <c r="K5471" i="2"/>
  <c r="B5471" i="2"/>
  <c r="K5470" i="2"/>
  <c r="B5470" i="2"/>
  <c r="AA5467" i="2"/>
  <c r="Z5467" i="2"/>
  <c r="Y5467" i="2"/>
  <c r="X5467" i="2"/>
  <c r="K5464" i="2"/>
  <c r="B5464" i="2"/>
  <c r="K5463" i="2"/>
  <c r="B5463" i="2"/>
  <c r="AA5460" i="2"/>
  <c r="Z5460" i="2"/>
  <c r="Y5460" i="2"/>
  <c r="X5460" i="2"/>
  <c r="K5457" i="2"/>
  <c r="B5457" i="2"/>
  <c r="K5456" i="2"/>
  <c r="B5456" i="2"/>
  <c r="AA5453" i="2"/>
  <c r="Z5453" i="2"/>
  <c r="Y5453" i="2"/>
  <c r="X5453" i="2"/>
  <c r="K5450" i="2"/>
  <c r="B5450" i="2"/>
  <c r="K5449" i="2"/>
  <c r="B5449" i="2"/>
  <c r="AA5446" i="2"/>
  <c r="Z5446" i="2"/>
  <c r="Y5446" i="2"/>
  <c r="X5446" i="2"/>
  <c r="K5443" i="2"/>
  <c r="B5443" i="2"/>
  <c r="K5442" i="2"/>
  <c r="B5442" i="2"/>
  <c r="AA5439" i="2"/>
  <c r="Z5439" i="2"/>
  <c r="Y5439" i="2"/>
  <c r="X5439" i="2"/>
  <c r="K5436" i="2"/>
  <c r="B5436" i="2"/>
  <c r="K5435" i="2"/>
  <c r="B5435" i="2"/>
  <c r="AA5432" i="2"/>
  <c r="Z5432" i="2"/>
  <c r="Y5432" i="2"/>
  <c r="X5432" i="2"/>
  <c r="K5429" i="2"/>
  <c r="B5429" i="2"/>
  <c r="K5428" i="2"/>
  <c r="B5428" i="2"/>
  <c r="AA5425" i="2"/>
  <c r="Z5425" i="2"/>
  <c r="Y5425" i="2"/>
  <c r="X5425" i="2"/>
  <c r="K5422" i="2"/>
  <c r="B5422" i="2"/>
  <c r="K5421" i="2"/>
  <c r="B5421" i="2"/>
  <c r="AA5418" i="2"/>
  <c r="Z5418" i="2"/>
  <c r="Y5418" i="2"/>
  <c r="X5418" i="2"/>
  <c r="K5415" i="2"/>
  <c r="B5415" i="2"/>
  <c r="K5414" i="2"/>
  <c r="B5414" i="2"/>
  <c r="AA5411" i="2"/>
  <c r="Z5411" i="2"/>
  <c r="Y5411" i="2"/>
  <c r="X5411" i="2"/>
  <c r="K5408" i="2"/>
  <c r="B5408" i="2"/>
  <c r="K5407" i="2"/>
  <c r="B5407" i="2"/>
  <c r="AA5404" i="2"/>
  <c r="Z5404" i="2"/>
  <c r="Y5404" i="2"/>
  <c r="X5404" i="2"/>
  <c r="K5401" i="2"/>
  <c r="B5401" i="2"/>
  <c r="K5400" i="2"/>
  <c r="B5400" i="2"/>
  <c r="AA5397" i="2"/>
  <c r="Z5397" i="2"/>
  <c r="Y5397" i="2"/>
  <c r="X5397" i="2"/>
  <c r="K5394" i="2"/>
  <c r="B5394" i="2"/>
  <c r="K5393" i="2"/>
  <c r="B5393" i="2"/>
  <c r="AA5390" i="2"/>
  <c r="Z5390" i="2"/>
  <c r="Y5390" i="2"/>
  <c r="X5390" i="2"/>
  <c r="K5387" i="2"/>
  <c r="B5387" i="2"/>
  <c r="K5386" i="2"/>
  <c r="B5386" i="2"/>
  <c r="AA5383" i="2"/>
  <c r="Z5383" i="2"/>
  <c r="Y5383" i="2"/>
  <c r="X5383" i="2"/>
  <c r="K5380" i="2"/>
  <c r="B5380" i="2"/>
  <c r="K5379" i="2"/>
  <c r="B5379" i="2"/>
  <c r="AA5376" i="2"/>
  <c r="Z5376" i="2"/>
  <c r="Y5376" i="2"/>
  <c r="X5376" i="2"/>
  <c r="K5373" i="2"/>
  <c r="B5373" i="2"/>
  <c r="K5372" i="2"/>
  <c r="B5372" i="2"/>
  <c r="AA5369" i="2"/>
  <c r="Z5369" i="2"/>
  <c r="Y5369" i="2"/>
  <c r="X5369" i="2"/>
  <c r="K5366" i="2"/>
  <c r="B5366" i="2"/>
  <c r="K5365" i="2"/>
  <c r="B5365" i="2"/>
  <c r="AA5362" i="2"/>
  <c r="Z5362" i="2"/>
  <c r="Y5362" i="2"/>
  <c r="X5362" i="2"/>
  <c r="K5359" i="2"/>
  <c r="B5359" i="2"/>
  <c r="K5358" i="2"/>
  <c r="B5358" i="2"/>
  <c r="AA5355" i="2"/>
  <c r="Z5355" i="2"/>
  <c r="Y5355" i="2"/>
  <c r="X5355" i="2"/>
  <c r="K5352" i="2"/>
  <c r="B5352" i="2"/>
  <c r="K5351" i="2"/>
  <c r="B5351" i="2"/>
  <c r="AA5348" i="2"/>
  <c r="Z5348" i="2"/>
  <c r="Y5348" i="2"/>
  <c r="X5348" i="2"/>
  <c r="K5345" i="2"/>
  <c r="B5345" i="2"/>
  <c r="K5344" i="2"/>
  <c r="B5344" i="2"/>
  <c r="AA5341" i="2"/>
  <c r="Z5341" i="2"/>
  <c r="Y5341" i="2"/>
  <c r="X5341" i="2"/>
  <c r="K5338" i="2"/>
  <c r="B5338" i="2"/>
  <c r="K5337" i="2"/>
  <c r="B5337" i="2"/>
  <c r="AA5334" i="2"/>
  <c r="Z5334" i="2"/>
  <c r="Y5334" i="2"/>
  <c r="X5334" i="2"/>
  <c r="K5331" i="2"/>
  <c r="B5331" i="2"/>
  <c r="K5330" i="2"/>
  <c r="B5330" i="2"/>
  <c r="AA5327" i="2"/>
  <c r="Z5327" i="2"/>
  <c r="Y5327" i="2"/>
  <c r="X5327" i="2"/>
  <c r="K5324" i="2"/>
  <c r="B5324" i="2"/>
  <c r="K5323" i="2"/>
  <c r="B5323" i="2"/>
  <c r="AA5320" i="2"/>
  <c r="Z5320" i="2"/>
  <c r="Y5320" i="2"/>
  <c r="X5320" i="2"/>
  <c r="K5317" i="2"/>
  <c r="B5317" i="2"/>
  <c r="K5316" i="2"/>
  <c r="B5316" i="2"/>
  <c r="AA5313" i="2"/>
  <c r="Z5313" i="2"/>
  <c r="Y5313" i="2"/>
  <c r="X5313" i="2"/>
  <c r="K5310" i="2"/>
  <c r="B5310" i="2"/>
  <c r="K5309" i="2"/>
  <c r="B5309" i="2"/>
  <c r="AA5306" i="2"/>
  <c r="Z5306" i="2"/>
  <c r="Y5306" i="2"/>
  <c r="X5306" i="2"/>
  <c r="K5303" i="2"/>
  <c r="B5303" i="2"/>
  <c r="K5302" i="2"/>
  <c r="B5302" i="2"/>
  <c r="AA5299" i="2"/>
  <c r="Z5299" i="2"/>
  <c r="Y5299" i="2"/>
  <c r="X5299" i="2"/>
  <c r="K5296" i="2"/>
  <c r="B5296" i="2"/>
  <c r="K5295" i="2"/>
  <c r="B5295" i="2"/>
  <c r="AA5292" i="2"/>
  <c r="Z5292" i="2"/>
  <c r="Y5292" i="2"/>
  <c r="X5292" i="2"/>
  <c r="K5289" i="2"/>
  <c r="B5289" i="2"/>
  <c r="K5288" i="2"/>
  <c r="B5288" i="2"/>
  <c r="AA5285" i="2"/>
  <c r="Z5285" i="2"/>
  <c r="Y5285" i="2"/>
  <c r="X5285" i="2"/>
  <c r="K5282" i="2"/>
  <c r="B5282" i="2"/>
  <c r="K5281" i="2"/>
  <c r="B5281" i="2"/>
  <c r="AA5278" i="2"/>
  <c r="Z5278" i="2"/>
  <c r="Y5278" i="2"/>
  <c r="X5278" i="2"/>
  <c r="K5275" i="2"/>
  <c r="B5275" i="2"/>
  <c r="K5274" i="2"/>
  <c r="B5274" i="2"/>
  <c r="AA5271" i="2"/>
  <c r="Z5271" i="2"/>
  <c r="Y5271" i="2"/>
  <c r="X5271" i="2"/>
  <c r="K5268" i="2"/>
  <c r="B5268" i="2"/>
  <c r="K5267" i="2"/>
  <c r="B5267" i="2"/>
  <c r="AA5264" i="2"/>
  <c r="Z5264" i="2"/>
  <c r="Y5264" i="2"/>
  <c r="X5264" i="2"/>
  <c r="K5261" i="2"/>
  <c r="B5261" i="2"/>
  <c r="K5260" i="2"/>
  <c r="B5260" i="2"/>
  <c r="AA5257" i="2"/>
  <c r="Z5257" i="2"/>
  <c r="Y5257" i="2"/>
  <c r="X5257" i="2"/>
  <c r="K5254" i="2"/>
  <c r="B5254" i="2"/>
  <c r="K5253" i="2"/>
  <c r="B5253" i="2"/>
  <c r="AA5250" i="2"/>
  <c r="Z5250" i="2"/>
  <c r="Y5250" i="2"/>
  <c r="X5250" i="2"/>
  <c r="K5247" i="2"/>
  <c r="B5247" i="2"/>
  <c r="K5246" i="2"/>
  <c r="B5246" i="2"/>
  <c r="AA5243" i="2"/>
  <c r="Z5243" i="2"/>
  <c r="Y5243" i="2"/>
  <c r="X5243" i="2"/>
  <c r="K5240" i="2"/>
  <c r="B5240" i="2"/>
  <c r="K5239" i="2"/>
  <c r="B5239" i="2"/>
  <c r="AA5236" i="2"/>
  <c r="Z5236" i="2"/>
  <c r="Y5236" i="2"/>
  <c r="X5236" i="2"/>
  <c r="K5233" i="2"/>
  <c r="B5233" i="2"/>
  <c r="K5232" i="2"/>
  <c r="B5232" i="2"/>
  <c r="AA5229" i="2"/>
  <c r="Z5229" i="2"/>
  <c r="Y5229" i="2"/>
  <c r="X5229" i="2"/>
  <c r="K5226" i="2"/>
  <c r="B5226" i="2"/>
  <c r="K5225" i="2"/>
  <c r="B5225" i="2"/>
  <c r="AA5222" i="2"/>
  <c r="Z5222" i="2"/>
  <c r="Y5222" i="2"/>
  <c r="X5222" i="2"/>
  <c r="K5219" i="2"/>
  <c r="B5219" i="2"/>
  <c r="K5218" i="2"/>
  <c r="B5218" i="2"/>
  <c r="AA5215" i="2"/>
  <c r="Z5215" i="2"/>
  <c r="Y5215" i="2"/>
  <c r="X5215" i="2"/>
  <c r="K5212" i="2"/>
  <c r="B5212" i="2"/>
  <c r="K5211" i="2"/>
  <c r="B5211" i="2"/>
  <c r="AA5208" i="2"/>
  <c r="Z5208" i="2"/>
  <c r="Y5208" i="2"/>
  <c r="X5208" i="2"/>
  <c r="K5205" i="2"/>
  <c r="B5205" i="2"/>
  <c r="K5204" i="2"/>
  <c r="B5204" i="2"/>
  <c r="AA5201" i="2"/>
  <c r="Z5201" i="2"/>
  <c r="Y5201" i="2"/>
  <c r="X5201" i="2"/>
  <c r="K5198" i="2"/>
  <c r="B5198" i="2"/>
  <c r="K5197" i="2"/>
  <c r="B5197" i="2"/>
  <c r="AA5194" i="2"/>
  <c r="Z5194" i="2"/>
  <c r="Y5194" i="2"/>
  <c r="X5194" i="2"/>
  <c r="K5191" i="2"/>
  <c r="B5191" i="2"/>
  <c r="K5190" i="2"/>
  <c r="B5190" i="2"/>
  <c r="AA5187" i="2"/>
  <c r="Z5187" i="2"/>
  <c r="Y5187" i="2"/>
  <c r="X5187" i="2"/>
  <c r="K5184" i="2"/>
  <c r="B5184" i="2"/>
  <c r="K5183" i="2"/>
  <c r="B5183" i="2"/>
  <c r="AA5180" i="2"/>
  <c r="Z5180" i="2"/>
  <c r="Y5180" i="2"/>
  <c r="X5180" i="2"/>
  <c r="K5177" i="2"/>
  <c r="B5177" i="2"/>
  <c r="K5176" i="2"/>
  <c r="B5176" i="2"/>
  <c r="AA5173" i="2"/>
  <c r="Z5173" i="2"/>
  <c r="Y5173" i="2"/>
  <c r="X5173" i="2"/>
  <c r="K5170" i="2"/>
  <c r="B5170" i="2"/>
  <c r="K5169" i="2"/>
  <c r="B5169" i="2"/>
  <c r="AA5166" i="2"/>
  <c r="Z5166" i="2"/>
  <c r="Y5166" i="2"/>
  <c r="X5166" i="2"/>
  <c r="K5163" i="2"/>
  <c r="B5163" i="2"/>
  <c r="K5162" i="2"/>
  <c r="B5162" i="2"/>
  <c r="AA5159" i="2"/>
  <c r="Z5159" i="2"/>
  <c r="Y5159" i="2"/>
  <c r="X5159" i="2"/>
  <c r="K5156" i="2"/>
  <c r="B5156" i="2"/>
  <c r="K5155" i="2"/>
  <c r="B5155" i="2"/>
  <c r="AA5152" i="2"/>
  <c r="Z5152" i="2"/>
  <c r="Y5152" i="2"/>
  <c r="X5152" i="2"/>
  <c r="K5149" i="2"/>
  <c r="B5149" i="2"/>
  <c r="K5148" i="2"/>
  <c r="B5148" i="2"/>
  <c r="AA5145" i="2"/>
  <c r="Z5145" i="2"/>
  <c r="Y5145" i="2"/>
  <c r="X5145" i="2"/>
  <c r="K5142" i="2"/>
  <c r="B5142" i="2"/>
  <c r="K5141" i="2"/>
  <c r="B5141" i="2"/>
  <c r="AA5138" i="2"/>
  <c r="Z5138" i="2"/>
  <c r="Y5138" i="2"/>
  <c r="X5138" i="2"/>
  <c r="K5135" i="2"/>
  <c r="B5135" i="2"/>
  <c r="K5134" i="2"/>
  <c r="B5134" i="2"/>
  <c r="AA5131" i="2"/>
  <c r="Z5131" i="2"/>
  <c r="Y5131" i="2"/>
  <c r="X5131" i="2"/>
  <c r="K5128" i="2"/>
  <c r="B5128" i="2"/>
  <c r="K5127" i="2"/>
  <c r="B5127" i="2"/>
  <c r="AA5124" i="2"/>
  <c r="Z5124" i="2"/>
  <c r="Y5124" i="2"/>
  <c r="X5124" i="2"/>
  <c r="K5121" i="2"/>
  <c r="B5121" i="2"/>
  <c r="K5120" i="2"/>
  <c r="B5120" i="2"/>
  <c r="AA5117" i="2"/>
  <c r="Z5117" i="2"/>
  <c r="Y5117" i="2"/>
  <c r="X5117" i="2"/>
  <c r="K5114" i="2"/>
  <c r="B5114" i="2"/>
  <c r="K5113" i="2"/>
  <c r="B5113" i="2"/>
  <c r="AA5110" i="2"/>
  <c r="Z5110" i="2"/>
  <c r="Y5110" i="2"/>
  <c r="X5110" i="2"/>
  <c r="K5107" i="2"/>
  <c r="B5107" i="2"/>
  <c r="K5106" i="2"/>
  <c r="B5106" i="2"/>
  <c r="AA5103" i="2"/>
  <c r="Z5103" i="2"/>
  <c r="Y5103" i="2"/>
  <c r="X5103" i="2"/>
  <c r="K5100" i="2"/>
  <c r="B5100" i="2"/>
  <c r="K5099" i="2"/>
  <c r="B5099" i="2"/>
  <c r="AA5096" i="2"/>
  <c r="Z5096" i="2"/>
  <c r="Y5096" i="2"/>
  <c r="X5096" i="2"/>
  <c r="K5093" i="2"/>
  <c r="B5093" i="2"/>
  <c r="K5092" i="2"/>
  <c r="B5092" i="2"/>
  <c r="AA5089" i="2"/>
  <c r="Z5089" i="2"/>
  <c r="Y5089" i="2"/>
  <c r="X5089" i="2"/>
  <c r="K5086" i="2"/>
  <c r="B5086" i="2"/>
  <c r="K5085" i="2"/>
  <c r="B5085" i="2"/>
  <c r="AA5082" i="2"/>
  <c r="Z5082" i="2"/>
  <c r="Y5082" i="2"/>
  <c r="X5082" i="2"/>
  <c r="K5079" i="2"/>
  <c r="B5079" i="2"/>
  <c r="K5078" i="2"/>
  <c r="B5078" i="2"/>
  <c r="AA5075" i="2"/>
  <c r="Z5075" i="2"/>
  <c r="Y5075" i="2"/>
  <c r="X5075" i="2"/>
  <c r="K5072" i="2"/>
  <c r="B5072" i="2"/>
  <c r="K5071" i="2"/>
  <c r="B5071" i="2"/>
  <c r="AA5068" i="2"/>
  <c r="Z5068" i="2"/>
  <c r="Y5068" i="2"/>
  <c r="X5068" i="2"/>
  <c r="K5065" i="2"/>
  <c r="B5065" i="2"/>
  <c r="K5064" i="2"/>
  <c r="B5064" i="2"/>
  <c r="AA5061" i="2"/>
  <c r="Z5061" i="2"/>
  <c r="Y5061" i="2"/>
  <c r="X5061" i="2"/>
  <c r="K5058" i="2"/>
  <c r="B5058" i="2"/>
  <c r="K5057" i="2"/>
  <c r="B5057" i="2"/>
  <c r="AA5054" i="2"/>
  <c r="Z5054" i="2"/>
  <c r="Y5054" i="2"/>
  <c r="X5054" i="2"/>
  <c r="K5051" i="2"/>
  <c r="B5051" i="2"/>
  <c r="K5050" i="2"/>
  <c r="B5050" i="2"/>
  <c r="AA5047" i="2"/>
  <c r="Z5047" i="2"/>
  <c r="Y5047" i="2"/>
  <c r="X5047" i="2"/>
  <c r="K5044" i="2"/>
  <c r="B5044" i="2"/>
  <c r="K5043" i="2"/>
  <c r="B5043" i="2"/>
  <c r="AA5040" i="2"/>
  <c r="Z5040" i="2"/>
  <c r="Y5040" i="2"/>
  <c r="X5040" i="2"/>
  <c r="K5037" i="2"/>
  <c r="B5037" i="2"/>
  <c r="K5036" i="2"/>
  <c r="B5036" i="2"/>
  <c r="AA5033" i="2"/>
  <c r="Z5033" i="2"/>
  <c r="Y5033" i="2"/>
  <c r="X5033" i="2"/>
  <c r="K5030" i="2"/>
  <c r="B5030" i="2"/>
  <c r="K5029" i="2"/>
  <c r="B5029" i="2"/>
  <c r="AA5026" i="2"/>
  <c r="Z5026" i="2"/>
  <c r="Y5026" i="2"/>
  <c r="X5026" i="2"/>
  <c r="K5023" i="2"/>
  <c r="B5023" i="2"/>
  <c r="K5022" i="2"/>
  <c r="B5022" i="2"/>
  <c r="AA5019" i="2"/>
  <c r="Z5019" i="2"/>
  <c r="Y5019" i="2"/>
  <c r="X5019" i="2"/>
  <c r="K5016" i="2"/>
  <c r="B5016" i="2"/>
  <c r="K5015" i="2"/>
  <c r="B5015" i="2"/>
  <c r="AA5012" i="2"/>
  <c r="Z5012" i="2"/>
  <c r="Y5012" i="2"/>
  <c r="X5012" i="2"/>
  <c r="K5009" i="2"/>
  <c r="B5009" i="2"/>
  <c r="K5008" i="2"/>
  <c r="B5008" i="2"/>
  <c r="AA5005" i="2"/>
  <c r="Z5005" i="2"/>
  <c r="Y5005" i="2"/>
  <c r="X5005" i="2"/>
  <c r="K5002" i="2"/>
  <c r="B5002" i="2"/>
  <c r="K5001" i="2"/>
  <c r="B5001" i="2"/>
  <c r="AA4998" i="2"/>
  <c r="Z4998" i="2"/>
  <c r="Y4998" i="2"/>
  <c r="X4998" i="2"/>
  <c r="K4995" i="2"/>
  <c r="B4995" i="2"/>
  <c r="K4994" i="2"/>
  <c r="B4994" i="2"/>
  <c r="AA4991" i="2"/>
  <c r="Z4991" i="2"/>
  <c r="Y4991" i="2"/>
  <c r="X4991" i="2"/>
  <c r="K4988" i="2"/>
  <c r="B4988" i="2"/>
  <c r="K4987" i="2"/>
  <c r="B4987" i="2"/>
  <c r="AA4984" i="2"/>
  <c r="Z4984" i="2"/>
  <c r="Y4984" i="2"/>
  <c r="X4984" i="2"/>
  <c r="K4981" i="2"/>
  <c r="B4981" i="2"/>
  <c r="K4980" i="2"/>
  <c r="B4980" i="2"/>
  <c r="AA4977" i="2"/>
  <c r="Z4977" i="2"/>
  <c r="Y4977" i="2"/>
  <c r="X4977" i="2"/>
  <c r="K4974" i="2"/>
  <c r="B4974" i="2"/>
  <c r="K4973" i="2"/>
  <c r="B4973" i="2"/>
  <c r="AA4970" i="2"/>
  <c r="Z4970" i="2"/>
  <c r="Y4970" i="2"/>
  <c r="X4970" i="2"/>
  <c r="K4967" i="2"/>
  <c r="B4967" i="2"/>
  <c r="K4966" i="2"/>
  <c r="B4966" i="2"/>
  <c r="AA4963" i="2"/>
  <c r="Z4963" i="2"/>
  <c r="Y4963" i="2"/>
  <c r="X4963" i="2"/>
  <c r="K4960" i="2"/>
  <c r="B4960" i="2"/>
  <c r="K4959" i="2"/>
  <c r="B4959" i="2"/>
  <c r="AA4956" i="2"/>
  <c r="Z4956" i="2"/>
  <c r="Y4956" i="2"/>
  <c r="X4956" i="2"/>
  <c r="K4953" i="2"/>
  <c r="B4953" i="2"/>
  <c r="K4952" i="2"/>
  <c r="B4952" i="2"/>
  <c r="AA4949" i="2"/>
  <c r="Z4949" i="2"/>
  <c r="Y4949" i="2"/>
  <c r="X4949" i="2"/>
  <c r="K4946" i="2"/>
  <c r="B4946" i="2"/>
  <c r="K4945" i="2"/>
  <c r="B4945" i="2"/>
  <c r="AA4942" i="2"/>
  <c r="Z4942" i="2"/>
  <c r="Y4942" i="2"/>
  <c r="X4942" i="2"/>
  <c r="K4939" i="2"/>
  <c r="B4939" i="2"/>
  <c r="K4938" i="2"/>
  <c r="B4938" i="2"/>
  <c r="AA4935" i="2"/>
  <c r="Z4935" i="2"/>
  <c r="Y4935" i="2"/>
  <c r="X4935" i="2"/>
  <c r="K4932" i="2"/>
  <c r="B4932" i="2"/>
  <c r="K4931" i="2"/>
  <c r="B4931" i="2"/>
  <c r="AA4928" i="2"/>
  <c r="Z4928" i="2"/>
  <c r="Y4928" i="2"/>
  <c r="X4928" i="2"/>
  <c r="K4925" i="2"/>
  <c r="B4925" i="2"/>
  <c r="K4924" i="2"/>
  <c r="B4924" i="2"/>
  <c r="AA4921" i="2"/>
  <c r="Z4921" i="2"/>
  <c r="Y4921" i="2"/>
  <c r="X4921" i="2"/>
  <c r="K4918" i="2"/>
  <c r="B4918" i="2"/>
  <c r="K4917" i="2"/>
  <c r="B4917" i="2"/>
  <c r="AA4914" i="2"/>
  <c r="Z4914" i="2"/>
  <c r="Y4914" i="2"/>
  <c r="X4914" i="2"/>
  <c r="K4911" i="2"/>
  <c r="B4911" i="2"/>
  <c r="K4910" i="2"/>
  <c r="B4910" i="2"/>
  <c r="AA4907" i="2"/>
  <c r="Z4907" i="2"/>
  <c r="Y4907" i="2"/>
  <c r="X4907" i="2"/>
  <c r="K4904" i="2"/>
  <c r="B4904" i="2"/>
  <c r="K4903" i="2"/>
  <c r="B4903" i="2"/>
  <c r="AA4900" i="2"/>
  <c r="Z4900" i="2"/>
  <c r="Y4900" i="2"/>
  <c r="X4900" i="2"/>
  <c r="K4897" i="2"/>
  <c r="B4897" i="2"/>
  <c r="K4896" i="2"/>
  <c r="B4896" i="2"/>
  <c r="AA4893" i="2"/>
  <c r="Z4893" i="2"/>
  <c r="Y4893" i="2"/>
  <c r="X4893" i="2"/>
  <c r="K4890" i="2"/>
  <c r="B4890" i="2"/>
  <c r="K4889" i="2"/>
  <c r="B4889" i="2"/>
  <c r="AA4886" i="2"/>
  <c r="Z4886" i="2"/>
  <c r="Y4886" i="2"/>
  <c r="X4886" i="2"/>
  <c r="K4883" i="2"/>
  <c r="B4883" i="2"/>
  <c r="K4882" i="2"/>
  <c r="B4882" i="2"/>
  <c r="AA4879" i="2"/>
  <c r="Z4879" i="2"/>
  <c r="Y4879" i="2"/>
  <c r="X4879" i="2"/>
  <c r="K4876" i="2"/>
  <c r="B4876" i="2"/>
  <c r="K4875" i="2"/>
  <c r="B4875" i="2"/>
  <c r="AA4872" i="2"/>
  <c r="Z4872" i="2"/>
  <c r="Y4872" i="2"/>
  <c r="X4872" i="2"/>
  <c r="K4869" i="2"/>
  <c r="B4869" i="2"/>
  <c r="K4868" i="2"/>
  <c r="B4868" i="2"/>
  <c r="AA4865" i="2"/>
  <c r="Z4865" i="2"/>
  <c r="Y4865" i="2"/>
  <c r="X4865" i="2"/>
  <c r="K4862" i="2"/>
  <c r="B4862" i="2"/>
  <c r="K4861" i="2"/>
  <c r="B4861" i="2"/>
  <c r="AA4858" i="2"/>
  <c r="Z4858" i="2"/>
  <c r="Y4858" i="2"/>
  <c r="X4858" i="2"/>
  <c r="K4855" i="2"/>
  <c r="B4855" i="2"/>
  <c r="K4854" i="2"/>
  <c r="B4854" i="2"/>
  <c r="AA4851" i="2"/>
  <c r="Z4851" i="2"/>
  <c r="Y4851" i="2"/>
  <c r="X4851" i="2"/>
  <c r="K4848" i="2"/>
  <c r="B4848" i="2"/>
  <c r="K4847" i="2"/>
  <c r="B4847" i="2"/>
  <c r="AA4844" i="2"/>
  <c r="Z4844" i="2"/>
  <c r="Y4844" i="2"/>
  <c r="X4844" i="2"/>
  <c r="K4841" i="2"/>
  <c r="B4841" i="2"/>
  <c r="K4840" i="2"/>
  <c r="B4840" i="2"/>
  <c r="AA4837" i="2"/>
  <c r="Z4837" i="2"/>
  <c r="Y4837" i="2"/>
  <c r="X4837" i="2"/>
  <c r="K4834" i="2"/>
  <c r="B4834" i="2"/>
  <c r="K4833" i="2"/>
  <c r="B4833" i="2"/>
  <c r="AA4830" i="2"/>
  <c r="Z4830" i="2"/>
  <c r="Y4830" i="2"/>
  <c r="X4830" i="2"/>
  <c r="K4827" i="2"/>
  <c r="B4827" i="2"/>
  <c r="K4826" i="2"/>
  <c r="B4826" i="2"/>
  <c r="AA4823" i="2"/>
  <c r="Z4823" i="2"/>
  <c r="Y4823" i="2"/>
  <c r="X4823" i="2"/>
  <c r="K4820" i="2"/>
  <c r="B4820" i="2"/>
  <c r="K4819" i="2"/>
  <c r="B4819" i="2"/>
  <c r="AA4816" i="2"/>
  <c r="Z4816" i="2"/>
  <c r="Y4816" i="2"/>
  <c r="X4816" i="2"/>
  <c r="K4813" i="2"/>
  <c r="B4813" i="2"/>
  <c r="K4812" i="2"/>
  <c r="B4812" i="2"/>
  <c r="AA4809" i="2"/>
  <c r="Z4809" i="2"/>
  <c r="Y4809" i="2"/>
  <c r="X4809" i="2"/>
  <c r="K4806" i="2"/>
  <c r="B4806" i="2"/>
  <c r="K4805" i="2"/>
  <c r="B4805" i="2"/>
  <c r="AA4802" i="2"/>
  <c r="Z4802" i="2"/>
  <c r="Y4802" i="2"/>
  <c r="X4802" i="2"/>
  <c r="K4799" i="2"/>
  <c r="B4799" i="2"/>
  <c r="K4798" i="2"/>
  <c r="B4798" i="2"/>
  <c r="AA4795" i="2"/>
  <c r="Z4795" i="2"/>
  <c r="Y4795" i="2"/>
  <c r="X4795" i="2"/>
  <c r="K4792" i="2"/>
  <c r="B4792" i="2"/>
  <c r="K4791" i="2"/>
  <c r="B4791" i="2"/>
  <c r="AA4788" i="2"/>
  <c r="Z4788" i="2"/>
  <c r="Y4788" i="2"/>
  <c r="X4788" i="2"/>
  <c r="K4785" i="2"/>
  <c r="B4785" i="2"/>
  <c r="K4784" i="2"/>
  <c r="B4784" i="2"/>
  <c r="AA4781" i="2"/>
  <c r="Z4781" i="2"/>
  <c r="Y4781" i="2"/>
  <c r="X4781" i="2"/>
  <c r="K4778" i="2"/>
  <c r="B4778" i="2"/>
  <c r="K4777" i="2"/>
  <c r="B4777" i="2"/>
  <c r="AA4774" i="2"/>
  <c r="Z4774" i="2"/>
  <c r="Y4774" i="2"/>
  <c r="X4774" i="2"/>
  <c r="K4771" i="2"/>
  <c r="B4771" i="2"/>
  <c r="K4770" i="2"/>
  <c r="B4770" i="2"/>
  <c r="AA4767" i="2"/>
  <c r="Z4767" i="2"/>
  <c r="Y4767" i="2"/>
  <c r="X4767" i="2"/>
  <c r="K4764" i="2"/>
  <c r="B4764" i="2"/>
  <c r="K4763" i="2"/>
  <c r="B4763" i="2"/>
  <c r="AA4760" i="2"/>
  <c r="Z4760" i="2"/>
  <c r="Y4760" i="2"/>
  <c r="X4760" i="2"/>
  <c r="K4757" i="2"/>
  <c r="B4757" i="2"/>
  <c r="K4756" i="2"/>
  <c r="B4756" i="2"/>
  <c r="AA4753" i="2"/>
  <c r="Z4753" i="2"/>
  <c r="Y4753" i="2"/>
  <c r="X4753" i="2"/>
  <c r="K4750" i="2"/>
  <c r="B4750" i="2"/>
  <c r="K4749" i="2"/>
  <c r="B4749" i="2"/>
  <c r="AA4746" i="2"/>
  <c r="Z4746" i="2"/>
  <c r="Y4746" i="2"/>
  <c r="X4746" i="2"/>
  <c r="K4743" i="2"/>
  <c r="B4743" i="2"/>
  <c r="K4742" i="2"/>
  <c r="B4742" i="2"/>
  <c r="AA4739" i="2"/>
  <c r="Z4739" i="2"/>
  <c r="Y4739" i="2"/>
  <c r="X4739" i="2"/>
  <c r="K4736" i="2"/>
  <c r="B4736" i="2"/>
  <c r="K4735" i="2"/>
  <c r="B4735" i="2"/>
  <c r="AA4732" i="2"/>
  <c r="Z4732" i="2"/>
  <c r="Y4732" i="2"/>
  <c r="X4732" i="2"/>
  <c r="K4729" i="2"/>
  <c r="B4729" i="2"/>
  <c r="K4728" i="2"/>
  <c r="B4728" i="2"/>
  <c r="AA4725" i="2"/>
  <c r="Z4725" i="2"/>
  <c r="Y4725" i="2"/>
  <c r="X4725" i="2"/>
  <c r="K4722" i="2"/>
  <c r="B4722" i="2"/>
  <c r="K4721" i="2"/>
  <c r="B4721" i="2"/>
  <c r="AA4718" i="2"/>
  <c r="Z4718" i="2"/>
  <c r="Y4718" i="2"/>
  <c r="X4718" i="2"/>
  <c r="K4715" i="2"/>
  <c r="B4715" i="2"/>
  <c r="K4714" i="2"/>
  <c r="B4714" i="2"/>
  <c r="AA4711" i="2"/>
  <c r="Z4711" i="2"/>
  <c r="Y4711" i="2"/>
  <c r="X4711" i="2"/>
  <c r="K4708" i="2"/>
  <c r="B4708" i="2"/>
  <c r="K4707" i="2"/>
  <c r="B4707" i="2"/>
  <c r="AA4704" i="2"/>
  <c r="Z4704" i="2"/>
  <c r="Y4704" i="2"/>
  <c r="X4704" i="2"/>
  <c r="K4701" i="2"/>
  <c r="B4701" i="2"/>
  <c r="K4700" i="2"/>
  <c r="B4700" i="2"/>
  <c r="AA4697" i="2"/>
  <c r="Z4697" i="2"/>
  <c r="Y4697" i="2"/>
  <c r="X4697" i="2"/>
  <c r="K4694" i="2"/>
  <c r="B4694" i="2"/>
  <c r="K4693" i="2"/>
  <c r="B4693" i="2"/>
  <c r="AA4690" i="2"/>
  <c r="Z4690" i="2"/>
  <c r="Y4690" i="2"/>
  <c r="X4690" i="2"/>
  <c r="K4687" i="2"/>
  <c r="B4687" i="2"/>
  <c r="K4686" i="2"/>
  <c r="B4686" i="2"/>
  <c r="AA4683" i="2"/>
  <c r="Z4683" i="2"/>
  <c r="Y4683" i="2"/>
  <c r="X4683" i="2"/>
  <c r="K4680" i="2"/>
  <c r="B4680" i="2"/>
  <c r="K4679" i="2"/>
  <c r="B4679" i="2"/>
  <c r="AA4676" i="2"/>
  <c r="Z4676" i="2"/>
  <c r="Y4676" i="2"/>
  <c r="X4676" i="2"/>
  <c r="K4673" i="2"/>
  <c r="B4673" i="2"/>
  <c r="K4672" i="2"/>
  <c r="B4672" i="2"/>
  <c r="AA4669" i="2"/>
  <c r="Z4669" i="2"/>
  <c r="Y4669" i="2"/>
  <c r="X4669" i="2"/>
  <c r="K4666" i="2"/>
  <c r="B4666" i="2"/>
  <c r="K4665" i="2"/>
  <c r="B4665" i="2"/>
  <c r="AA4662" i="2"/>
  <c r="Z4662" i="2"/>
  <c r="Y4662" i="2"/>
  <c r="X4662" i="2"/>
  <c r="K4659" i="2"/>
  <c r="B4659" i="2"/>
  <c r="K4658" i="2"/>
  <c r="B4658" i="2"/>
  <c r="AA4655" i="2"/>
  <c r="Z4655" i="2"/>
  <c r="Y4655" i="2"/>
  <c r="X4655" i="2"/>
  <c r="K4652" i="2"/>
  <c r="B4652" i="2"/>
  <c r="K4651" i="2"/>
  <c r="B4651" i="2"/>
  <c r="AA4648" i="2"/>
  <c r="Z4648" i="2"/>
  <c r="Y4648" i="2"/>
  <c r="X4648" i="2"/>
  <c r="K4645" i="2"/>
  <c r="B4645" i="2"/>
  <c r="K4644" i="2"/>
  <c r="B4644" i="2"/>
  <c r="AA4641" i="2"/>
  <c r="Z4641" i="2"/>
  <c r="Y4641" i="2"/>
  <c r="X4641" i="2"/>
  <c r="K4638" i="2"/>
  <c r="B4638" i="2"/>
  <c r="K4637" i="2"/>
  <c r="B4637" i="2"/>
  <c r="AA4634" i="2"/>
  <c r="Z4634" i="2"/>
  <c r="Y4634" i="2"/>
  <c r="X4634" i="2"/>
  <c r="K4631" i="2"/>
  <c r="B4631" i="2"/>
  <c r="K4630" i="2"/>
  <c r="B4630" i="2"/>
  <c r="AA4627" i="2"/>
  <c r="Z4627" i="2"/>
  <c r="Y4627" i="2"/>
  <c r="X4627" i="2"/>
  <c r="K4624" i="2"/>
  <c r="B4624" i="2"/>
  <c r="K4623" i="2"/>
  <c r="B4623" i="2"/>
  <c r="AA4620" i="2"/>
  <c r="Z4620" i="2"/>
  <c r="Y4620" i="2"/>
  <c r="X4620" i="2"/>
  <c r="K4617" i="2"/>
  <c r="B4617" i="2"/>
  <c r="K4616" i="2"/>
  <c r="B4616" i="2"/>
  <c r="AA4613" i="2"/>
  <c r="Z4613" i="2"/>
  <c r="Y4613" i="2"/>
  <c r="X4613" i="2"/>
  <c r="K4610" i="2"/>
  <c r="B4610" i="2"/>
  <c r="K4609" i="2"/>
  <c r="B4609" i="2"/>
  <c r="AA4606" i="2"/>
  <c r="Z4606" i="2"/>
  <c r="Y4606" i="2"/>
  <c r="X4606" i="2"/>
  <c r="K4603" i="2"/>
  <c r="B4603" i="2"/>
  <c r="K4602" i="2"/>
  <c r="B4602" i="2"/>
  <c r="AA4599" i="2"/>
  <c r="Z4599" i="2"/>
  <c r="Y4599" i="2"/>
  <c r="X4599" i="2"/>
  <c r="K4596" i="2"/>
  <c r="B4596" i="2"/>
  <c r="K4595" i="2"/>
  <c r="B4595" i="2"/>
  <c r="AA4592" i="2"/>
  <c r="Z4592" i="2"/>
  <c r="Y4592" i="2"/>
  <c r="X4592" i="2"/>
  <c r="K4589" i="2"/>
  <c r="B4589" i="2"/>
  <c r="K4588" i="2"/>
  <c r="B4588" i="2"/>
  <c r="AA4585" i="2"/>
  <c r="Z4585" i="2"/>
  <c r="Y4585" i="2"/>
  <c r="X4585" i="2"/>
  <c r="K4582" i="2"/>
  <c r="B4582" i="2"/>
  <c r="K4581" i="2"/>
  <c r="B4581" i="2"/>
  <c r="AA4578" i="2"/>
  <c r="Z4578" i="2"/>
  <c r="Y4578" i="2"/>
  <c r="X4578" i="2"/>
  <c r="K4575" i="2"/>
  <c r="B4575" i="2"/>
  <c r="K4574" i="2"/>
  <c r="B4574" i="2"/>
  <c r="AA4571" i="2"/>
  <c r="Z4571" i="2"/>
  <c r="Y4571" i="2"/>
  <c r="X4571" i="2"/>
  <c r="K4568" i="2"/>
  <c r="B4568" i="2"/>
  <c r="K4567" i="2"/>
  <c r="B4567" i="2"/>
  <c r="AA4564" i="2"/>
  <c r="Z4564" i="2"/>
  <c r="Y4564" i="2"/>
  <c r="X4564" i="2"/>
  <c r="K4561" i="2"/>
  <c r="B4561" i="2"/>
  <c r="K4560" i="2"/>
  <c r="B4560" i="2"/>
  <c r="AA4557" i="2"/>
  <c r="Z4557" i="2"/>
  <c r="Y4557" i="2"/>
  <c r="X4557" i="2"/>
  <c r="K4554" i="2"/>
  <c r="B4554" i="2"/>
  <c r="K4553" i="2"/>
  <c r="B4553" i="2"/>
  <c r="AA4550" i="2"/>
  <c r="Z4550" i="2"/>
  <c r="Y4550" i="2"/>
  <c r="X4550" i="2"/>
  <c r="K4547" i="2"/>
  <c r="B4547" i="2"/>
  <c r="K4546" i="2"/>
  <c r="B4546" i="2"/>
  <c r="AA4543" i="2"/>
  <c r="Z4543" i="2"/>
  <c r="Y4543" i="2"/>
  <c r="X4543" i="2"/>
  <c r="K4540" i="2"/>
  <c r="B4540" i="2"/>
  <c r="K4539" i="2"/>
  <c r="B4539" i="2"/>
  <c r="AA4536" i="2"/>
  <c r="Z4536" i="2"/>
  <c r="Y4536" i="2"/>
  <c r="X4536" i="2"/>
  <c r="K4533" i="2"/>
  <c r="B4533" i="2"/>
  <c r="K4532" i="2"/>
  <c r="B4532" i="2"/>
  <c r="AA4529" i="2"/>
  <c r="Z4529" i="2"/>
  <c r="Y4529" i="2"/>
  <c r="X4529" i="2"/>
  <c r="K4526" i="2"/>
  <c r="B4526" i="2"/>
  <c r="K4525" i="2"/>
  <c r="B4525" i="2"/>
  <c r="AA4522" i="2"/>
  <c r="Z4522" i="2"/>
  <c r="Y4522" i="2"/>
  <c r="X4522" i="2"/>
  <c r="K4519" i="2"/>
  <c r="B4519" i="2"/>
  <c r="K4518" i="2"/>
  <c r="B4518" i="2"/>
  <c r="AA4515" i="2"/>
  <c r="Z4515" i="2"/>
  <c r="Y4515" i="2"/>
  <c r="X4515" i="2"/>
  <c r="K4512" i="2"/>
  <c r="B4512" i="2"/>
  <c r="K4511" i="2"/>
  <c r="B4511" i="2"/>
  <c r="AA4508" i="2"/>
  <c r="Z4508" i="2"/>
  <c r="Y4508" i="2"/>
  <c r="X4508" i="2"/>
  <c r="K4505" i="2"/>
  <c r="B4505" i="2"/>
  <c r="K4504" i="2"/>
  <c r="B4504" i="2"/>
  <c r="AA4501" i="2"/>
  <c r="Z4501" i="2"/>
  <c r="Y4501" i="2"/>
  <c r="X4501" i="2"/>
  <c r="K4498" i="2"/>
  <c r="B4498" i="2"/>
  <c r="K4497" i="2"/>
  <c r="B4497" i="2"/>
  <c r="AA4494" i="2"/>
  <c r="Z4494" i="2"/>
  <c r="Y4494" i="2"/>
  <c r="X4494" i="2"/>
  <c r="K4491" i="2"/>
  <c r="B4491" i="2"/>
  <c r="K4490" i="2"/>
  <c r="B4490" i="2"/>
  <c r="AA4487" i="2"/>
  <c r="Z4487" i="2"/>
  <c r="Y4487" i="2"/>
  <c r="X4487" i="2"/>
  <c r="K4484" i="2"/>
  <c r="B4484" i="2"/>
  <c r="K4483" i="2"/>
  <c r="B4483" i="2"/>
  <c r="AA4480" i="2"/>
  <c r="Z4480" i="2"/>
  <c r="Y4480" i="2"/>
  <c r="X4480" i="2"/>
  <c r="K4477" i="2"/>
  <c r="B4477" i="2"/>
  <c r="K4476" i="2"/>
  <c r="B4476" i="2"/>
  <c r="AA4473" i="2"/>
  <c r="Z4473" i="2"/>
  <c r="Y4473" i="2"/>
  <c r="X4473" i="2"/>
  <c r="K4470" i="2"/>
  <c r="B4470" i="2"/>
  <c r="K4469" i="2"/>
  <c r="B4469" i="2"/>
  <c r="AA4466" i="2"/>
  <c r="Z4466" i="2"/>
  <c r="Y4466" i="2"/>
  <c r="X4466" i="2"/>
  <c r="K4463" i="2"/>
  <c r="B4463" i="2"/>
  <c r="K4462" i="2"/>
  <c r="B4462" i="2"/>
  <c r="AA4459" i="2"/>
  <c r="Z4459" i="2"/>
  <c r="Y4459" i="2"/>
  <c r="X4459" i="2"/>
  <c r="K4456" i="2"/>
  <c r="B4456" i="2"/>
  <c r="K4455" i="2"/>
  <c r="B4455" i="2"/>
  <c r="AA4452" i="2"/>
  <c r="Z4452" i="2"/>
  <c r="Y4452" i="2"/>
  <c r="X4452" i="2"/>
  <c r="K4449" i="2"/>
  <c r="B4449" i="2"/>
  <c r="K4448" i="2"/>
  <c r="B4448" i="2"/>
  <c r="AA4445" i="2"/>
  <c r="Z4445" i="2"/>
  <c r="Y4445" i="2"/>
  <c r="X4445" i="2"/>
  <c r="K4442" i="2"/>
  <c r="B4442" i="2"/>
  <c r="K4441" i="2"/>
  <c r="B4441" i="2"/>
  <c r="AA4438" i="2"/>
  <c r="Z4438" i="2"/>
  <c r="Y4438" i="2"/>
  <c r="X4438" i="2"/>
  <c r="K4435" i="2"/>
  <c r="B4435" i="2"/>
  <c r="K4434" i="2"/>
  <c r="B4434" i="2"/>
  <c r="AA4431" i="2"/>
  <c r="Z4431" i="2"/>
  <c r="Y4431" i="2"/>
  <c r="X4431" i="2"/>
  <c r="K4428" i="2"/>
  <c r="B4428" i="2"/>
  <c r="K4427" i="2"/>
  <c r="B4427" i="2"/>
  <c r="AA4424" i="2"/>
  <c r="Z4424" i="2"/>
  <c r="Y4424" i="2"/>
  <c r="X4424" i="2"/>
  <c r="K4421" i="2"/>
  <c r="B4421" i="2"/>
  <c r="K4420" i="2"/>
  <c r="B4420" i="2"/>
  <c r="AA4417" i="2"/>
  <c r="Z4417" i="2"/>
  <c r="Y4417" i="2"/>
  <c r="X4417" i="2"/>
  <c r="K4414" i="2"/>
  <c r="B4414" i="2"/>
  <c r="K4413" i="2"/>
  <c r="B4413" i="2"/>
  <c r="AA4410" i="2"/>
  <c r="Z4410" i="2"/>
  <c r="Y4410" i="2"/>
  <c r="X4410" i="2"/>
  <c r="K4407" i="2"/>
  <c r="B4407" i="2"/>
  <c r="K4406" i="2"/>
  <c r="B4406" i="2"/>
  <c r="AA4403" i="2"/>
  <c r="Z4403" i="2"/>
  <c r="Y4403" i="2"/>
  <c r="X4403" i="2"/>
  <c r="K4400" i="2"/>
  <c r="B4400" i="2"/>
  <c r="K4399" i="2"/>
  <c r="B4399" i="2"/>
  <c r="AA4396" i="2"/>
  <c r="Z4396" i="2"/>
  <c r="Y4396" i="2"/>
  <c r="X4396" i="2"/>
  <c r="K4393" i="2"/>
  <c r="B4393" i="2"/>
  <c r="K4392" i="2"/>
  <c r="B4392" i="2"/>
  <c r="AA4389" i="2"/>
  <c r="Z4389" i="2"/>
  <c r="Y4389" i="2"/>
  <c r="X4389" i="2"/>
  <c r="K4386" i="2"/>
  <c r="B4386" i="2"/>
  <c r="K4385" i="2"/>
  <c r="B4385" i="2"/>
  <c r="AA4382" i="2"/>
  <c r="Z4382" i="2"/>
  <c r="Y4382" i="2"/>
  <c r="X4382" i="2"/>
  <c r="K4379" i="2"/>
  <c r="B4379" i="2"/>
  <c r="K4378" i="2"/>
  <c r="B4378" i="2"/>
  <c r="AA4375" i="2"/>
  <c r="Z4375" i="2"/>
  <c r="Y4375" i="2"/>
  <c r="X4375" i="2"/>
  <c r="K4372" i="2"/>
  <c r="B4372" i="2"/>
  <c r="K4371" i="2"/>
  <c r="B4371" i="2"/>
  <c r="AA4368" i="2"/>
  <c r="Z4368" i="2"/>
  <c r="Y4368" i="2"/>
  <c r="X4368" i="2"/>
  <c r="K4365" i="2"/>
  <c r="B4365" i="2"/>
  <c r="K4364" i="2"/>
  <c r="B4364" i="2"/>
  <c r="AA4361" i="2"/>
  <c r="Z4361" i="2"/>
  <c r="Y4361" i="2"/>
  <c r="X4361" i="2"/>
  <c r="K4358" i="2"/>
  <c r="B4358" i="2"/>
  <c r="K4357" i="2"/>
  <c r="B4357" i="2"/>
  <c r="AA4354" i="2"/>
  <c r="Z4354" i="2"/>
  <c r="Y4354" i="2"/>
  <c r="X4354" i="2"/>
  <c r="K4351" i="2"/>
  <c r="B4351" i="2"/>
  <c r="K4350" i="2"/>
  <c r="B4350" i="2"/>
  <c r="AA4347" i="2"/>
  <c r="Z4347" i="2"/>
  <c r="Y4347" i="2"/>
  <c r="X4347" i="2"/>
  <c r="K4344" i="2"/>
  <c r="B4344" i="2"/>
  <c r="K4343" i="2"/>
  <c r="B4343" i="2"/>
  <c r="AA4340" i="2"/>
  <c r="Z4340" i="2"/>
  <c r="Y4340" i="2"/>
  <c r="X4340" i="2"/>
  <c r="K4337" i="2"/>
  <c r="B4337" i="2"/>
  <c r="K4336" i="2"/>
  <c r="B4336" i="2"/>
  <c r="AA4333" i="2"/>
  <c r="Z4333" i="2"/>
  <c r="Y4333" i="2"/>
  <c r="X4333" i="2"/>
  <c r="K4330" i="2"/>
  <c r="B4330" i="2"/>
  <c r="K4329" i="2"/>
  <c r="B4329" i="2"/>
  <c r="AA4326" i="2"/>
  <c r="Z4326" i="2"/>
  <c r="Y4326" i="2"/>
  <c r="X4326" i="2"/>
  <c r="K4323" i="2"/>
  <c r="B4323" i="2"/>
  <c r="K4322" i="2"/>
  <c r="B4322" i="2"/>
  <c r="AA4319" i="2"/>
  <c r="Z4319" i="2"/>
  <c r="Y4319" i="2"/>
  <c r="X4319" i="2"/>
  <c r="K4316" i="2"/>
  <c r="B4316" i="2"/>
  <c r="K4315" i="2"/>
  <c r="B4315" i="2"/>
  <c r="AA4312" i="2"/>
  <c r="Z4312" i="2"/>
  <c r="Y4312" i="2"/>
  <c r="X4312" i="2"/>
  <c r="K4309" i="2"/>
  <c r="B4309" i="2"/>
  <c r="K4308" i="2"/>
  <c r="B4308" i="2"/>
  <c r="AA4305" i="2"/>
  <c r="Z4305" i="2"/>
  <c r="Y4305" i="2"/>
  <c r="X4305" i="2"/>
  <c r="K4302" i="2"/>
  <c r="B4302" i="2"/>
  <c r="K4301" i="2"/>
  <c r="B4301" i="2"/>
  <c r="AA4298" i="2"/>
  <c r="Z4298" i="2"/>
  <c r="Y4298" i="2"/>
  <c r="X4298" i="2"/>
  <c r="K4295" i="2"/>
  <c r="B4295" i="2"/>
  <c r="K4294" i="2"/>
  <c r="B4294" i="2"/>
  <c r="AA4291" i="2"/>
  <c r="Z4291" i="2"/>
  <c r="Y4291" i="2"/>
  <c r="X4291" i="2"/>
  <c r="K4288" i="2"/>
  <c r="B4288" i="2"/>
  <c r="K4287" i="2"/>
  <c r="B4287" i="2"/>
  <c r="AA4284" i="2"/>
  <c r="Z4284" i="2"/>
  <c r="Y4284" i="2"/>
  <c r="X4284" i="2"/>
  <c r="K4281" i="2"/>
  <c r="B4281" i="2"/>
  <c r="K4280" i="2"/>
  <c r="B4280" i="2"/>
  <c r="AA4277" i="2"/>
  <c r="Z4277" i="2"/>
  <c r="Y4277" i="2"/>
  <c r="X4277" i="2"/>
  <c r="K4274" i="2"/>
  <c r="B4274" i="2"/>
  <c r="K4273" i="2"/>
  <c r="B4273" i="2"/>
  <c r="AA4270" i="2"/>
  <c r="Z4270" i="2"/>
  <c r="Y4270" i="2"/>
  <c r="X4270" i="2"/>
  <c r="K4267" i="2"/>
  <c r="B4267" i="2"/>
  <c r="K4266" i="2"/>
  <c r="B4266" i="2"/>
  <c r="AA4263" i="2"/>
  <c r="Z4263" i="2"/>
  <c r="Y4263" i="2"/>
  <c r="X4263" i="2"/>
  <c r="K4260" i="2"/>
  <c r="B4260" i="2"/>
  <c r="K4259" i="2"/>
  <c r="B4259" i="2"/>
  <c r="AA4256" i="2"/>
  <c r="Z4256" i="2"/>
  <c r="Y4256" i="2"/>
  <c r="X4256" i="2"/>
  <c r="K4253" i="2"/>
  <c r="B4253" i="2"/>
  <c r="K4252" i="2"/>
  <c r="B4252" i="2"/>
  <c r="AA4249" i="2"/>
  <c r="Z4249" i="2"/>
  <c r="Y4249" i="2"/>
  <c r="X4249" i="2"/>
  <c r="K4246" i="2"/>
  <c r="B4246" i="2"/>
  <c r="K4245" i="2"/>
  <c r="B4245" i="2"/>
  <c r="AA4242" i="2"/>
  <c r="Z4242" i="2"/>
  <c r="Y4242" i="2"/>
  <c r="X4242" i="2"/>
  <c r="K4239" i="2"/>
  <c r="B4239" i="2"/>
  <c r="K4238" i="2"/>
  <c r="B4238" i="2"/>
  <c r="AA4235" i="2"/>
  <c r="Z4235" i="2"/>
  <c r="Y4235" i="2"/>
  <c r="X4235" i="2"/>
  <c r="K4232" i="2"/>
  <c r="B4232" i="2"/>
  <c r="K4231" i="2"/>
  <c r="B4231" i="2"/>
  <c r="AA4228" i="2"/>
  <c r="Z4228" i="2"/>
  <c r="Y4228" i="2"/>
  <c r="X4228" i="2"/>
  <c r="K4225" i="2"/>
  <c r="B4225" i="2"/>
  <c r="K4224" i="2"/>
  <c r="B4224" i="2"/>
  <c r="AA4221" i="2"/>
  <c r="Z4221" i="2"/>
  <c r="Y4221" i="2"/>
  <c r="X4221" i="2"/>
  <c r="K4218" i="2"/>
  <c r="B4218" i="2"/>
  <c r="K4217" i="2"/>
  <c r="B4217" i="2"/>
  <c r="AA4214" i="2"/>
  <c r="Z4214" i="2"/>
  <c r="Y4214" i="2"/>
  <c r="X4214" i="2"/>
  <c r="K4211" i="2"/>
  <c r="B4211" i="2"/>
  <c r="K4210" i="2"/>
  <c r="B4210" i="2"/>
  <c r="AA4207" i="2"/>
  <c r="Z4207" i="2"/>
  <c r="Y4207" i="2"/>
  <c r="X4207" i="2"/>
  <c r="K4204" i="2"/>
  <c r="B4204" i="2"/>
  <c r="K4203" i="2"/>
  <c r="B4203" i="2"/>
  <c r="AA4200" i="2"/>
  <c r="Z4200" i="2"/>
  <c r="Y4200" i="2"/>
  <c r="X4200" i="2"/>
  <c r="K4197" i="2"/>
  <c r="B4197" i="2"/>
  <c r="K4196" i="2"/>
  <c r="B4196" i="2"/>
  <c r="AA4193" i="2"/>
  <c r="Z4193" i="2"/>
  <c r="Y4193" i="2"/>
  <c r="X4193" i="2"/>
  <c r="K4190" i="2"/>
  <c r="B4190" i="2"/>
  <c r="K4189" i="2"/>
  <c r="B4189" i="2"/>
  <c r="AA4186" i="2"/>
  <c r="Z4186" i="2"/>
  <c r="Y4186" i="2"/>
  <c r="X4186" i="2"/>
  <c r="K4183" i="2"/>
  <c r="B4183" i="2"/>
  <c r="K4182" i="2"/>
  <c r="B4182" i="2"/>
  <c r="AA4179" i="2"/>
  <c r="Z4179" i="2"/>
  <c r="Y4179" i="2"/>
  <c r="X4179" i="2"/>
  <c r="K4176" i="2"/>
  <c r="B4176" i="2"/>
  <c r="K4175" i="2"/>
  <c r="B4175" i="2"/>
  <c r="AA4172" i="2"/>
  <c r="Z4172" i="2"/>
  <c r="Y4172" i="2"/>
  <c r="X4172" i="2"/>
  <c r="K4169" i="2"/>
  <c r="B4169" i="2"/>
  <c r="K4168" i="2"/>
  <c r="B4168" i="2"/>
  <c r="AA4165" i="2"/>
  <c r="Z4165" i="2"/>
  <c r="Y4165" i="2"/>
  <c r="X4165" i="2"/>
  <c r="K4162" i="2"/>
  <c r="B4162" i="2"/>
  <c r="K4161" i="2"/>
  <c r="B4161" i="2"/>
  <c r="AA4158" i="2"/>
  <c r="Z4158" i="2"/>
  <c r="Y4158" i="2"/>
  <c r="X4158" i="2"/>
  <c r="K4155" i="2"/>
  <c r="B4155" i="2"/>
  <c r="K4154" i="2"/>
  <c r="B4154" i="2"/>
  <c r="AA4151" i="2"/>
  <c r="Z4151" i="2"/>
  <c r="Y4151" i="2"/>
  <c r="X4151" i="2"/>
  <c r="K4148" i="2"/>
  <c r="B4148" i="2"/>
  <c r="K4147" i="2"/>
  <c r="B4147" i="2"/>
  <c r="AA4144" i="2"/>
  <c r="Z4144" i="2"/>
  <c r="Y4144" i="2"/>
  <c r="X4144" i="2"/>
  <c r="K4141" i="2"/>
  <c r="B4141" i="2"/>
  <c r="K4140" i="2"/>
  <c r="B4140" i="2"/>
  <c r="AA4137" i="2"/>
  <c r="Z4137" i="2"/>
  <c r="Y4137" i="2"/>
  <c r="X4137" i="2"/>
  <c r="K4134" i="2"/>
  <c r="B4134" i="2"/>
  <c r="K4133" i="2"/>
  <c r="B4133" i="2"/>
  <c r="AA4130" i="2"/>
  <c r="Z4130" i="2"/>
  <c r="Y4130" i="2"/>
  <c r="X4130" i="2"/>
  <c r="K4127" i="2"/>
  <c r="B4127" i="2"/>
  <c r="K4126" i="2"/>
  <c r="B4126" i="2"/>
  <c r="AA4123" i="2"/>
  <c r="Z4123" i="2"/>
  <c r="Y4123" i="2"/>
  <c r="X4123" i="2"/>
  <c r="K4120" i="2"/>
  <c r="B4120" i="2"/>
  <c r="K4119" i="2"/>
  <c r="B4119" i="2"/>
  <c r="AA4116" i="2"/>
  <c r="Z4116" i="2"/>
  <c r="Y4116" i="2"/>
  <c r="X4116" i="2"/>
  <c r="K4113" i="2"/>
  <c r="B4113" i="2"/>
  <c r="K4112" i="2"/>
  <c r="B4112" i="2"/>
  <c r="AA4109" i="2"/>
  <c r="Z4109" i="2"/>
  <c r="Y4109" i="2"/>
  <c r="X4109" i="2"/>
  <c r="K4106" i="2"/>
  <c r="B4106" i="2"/>
  <c r="K4105" i="2"/>
  <c r="B4105" i="2"/>
  <c r="AA4102" i="2"/>
  <c r="Z4102" i="2"/>
  <c r="Y4102" i="2"/>
  <c r="X4102" i="2"/>
  <c r="K4099" i="2"/>
  <c r="B4099" i="2"/>
  <c r="K4098" i="2"/>
  <c r="B4098" i="2"/>
  <c r="AA4095" i="2"/>
  <c r="Z4095" i="2"/>
  <c r="Y4095" i="2"/>
  <c r="X4095" i="2"/>
  <c r="K4092" i="2"/>
  <c r="B4092" i="2"/>
  <c r="K4091" i="2"/>
  <c r="B4091" i="2"/>
  <c r="AA4088" i="2"/>
  <c r="Z4088" i="2"/>
  <c r="Y4088" i="2"/>
  <c r="X4088" i="2"/>
  <c r="K4085" i="2"/>
  <c r="B4085" i="2"/>
  <c r="K4084" i="2"/>
  <c r="B4084" i="2"/>
  <c r="AA4081" i="2"/>
  <c r="Z4081" i="2"/>
  <c r="Y4081" i="2"/>
  <c r="X4081" i="2"/>
  <c r="K4078" i="2"/>
  <c r="B4078" i="2"/>
  <c r="K4077" i="2"/>
  <c r="B4077" i="2"/>
  <c r="AA4074" i="2"/>
  <c r="Z4074" i="2"/>
  <c r="Y4074" i="2"/>
  <c r="X4074" i="2"/>
  <c r="K4071" i="2"/>
  <c r="B4071" i="2"/>
  <c r="K4070" i="2"/>
  <c r="B4070" i="2"/>
  <c r="AA4067" i="2"/>
  <c r="Z4067" i="2"/>
  <c r="Y4067" i="2"/>
  <c r="X4067" i="2"/>
  <c r="K4064" i="2"/>
  <c r="B4064" i="2"/>
  <c r="K4063" i="2"/>
  <c r="B4063" i="2"/>
  <c r="AA4060" i="2"/>
  <c r="Z4060" i="2"/>
  <c r="Y4060" i="2"/>
  <c r="X4060" i="2"/>
  <c r="K4057" i="2"/>
  <c r="B4057" i="2"/>
  <c r="K4056" i="2"/>
  <c r="B4056" i="2"/>
  <c r="AA4053" i="2"/>
  <c r="Z4053" i="2"/>
  <c r="Y4053" i="2"/>
  <c r="X4053" i="2"/>
  <c r="K4050" i="2"/>
  <c r="B4050" i="2"/>
  <c r="K4049" i="2"/>
  <c r="B4049" i="2"/>
  <c r="AA4046" i="2"/>
  <c r="Z4046" i="2"/>
  <c r="Y4046" i="2"/>
  <c r="X4046" i="2"/>
  <c r="K4043" i="2"/>
  <c r="B4043" i="2"/>
  <c r="K4042" i="2"/>
  <c r="B4042" i="2"/>
  <c r="AA4039" i="2"/>
  <c r="Z4039" i="2"/>
  <c r="Y4039" i="2"/>
  <c r="X4039" i="2"/>
  <c r="K4036" i="2"/>
  <c r="B4036" i="2"/>
  <c r="K4035" i="2"/>
  <c r="B4035" i="2"/>
  <c r="AA4032" i="2"/>
  <c r="Z4032" i="2"/>
  <c r="Y4032" i="2"/>
  <c r="X4032" i="2"/>
  <c r="K4029" i="2"/>
  <c r="B4029" i="2"/>
  <c r="K4028" i="2"/>
  <c r="B4028" i="2"/>
  <c r="AA4025" i="2"/>
  <c r="Z4025" i="2"/>
  <c r="Y4025" i="2"/>
  <c r="X4025" i="2"/>
  <c r="K4022" i="2"/>
  <c r="B4022" i="2"/>
  <c r="K4021" i="2"/>
  <c r="B4021" i="2"/>
  <c r="AA4018" i="2"/>
  <c r="Z4018" i="2"/>
  <c r="Y4018" i="2"/>
  <c r="X4018" i="2"/>
  <c r="K4015" i="2"/>
  <c r="B4015" i="2"/>
  <c r="K4014" i="2"/>
  <c r="B4014" i="2"/>
  <c r="AA4011" i="2"/>
  <c r="Z4011" i="2"/>
  <c r="Y4011" i="2"/>
  <c r="X4011" i="2"/>
  <c r="K4008" i="2"/>
  <c r="B4008" i="2"/>
  <c r="K4007" i="2"/>
  <c r="B4007" i="2"/>
  <c r="AA4004" i="2"/>
  <c r="Z4004" i="2"/>
  <c r="Y4004" i="2"/>
  <c r="X4004" i="2"/>
  <c r="K4001" i="2"/>
  <c r="B4001" i="2"/>
  <c r="K4000" i="2"/>
  <c r="B4000" i="2"/>
  <c r="AA3997" i="2"/>
  <c r="Z3997" i="2"/>
  <c r="Y3997" i="2"/>
  <c r="X3997" i="2"/>
  <c r="K3994" i="2"/>
  <c r="B3994" i="2"/>
  <c r="K3993" i="2"/>
  <c r="B3993" i="2"/>
  <c r="AA3990" i="2"/>
  <c r="Z3990" i="2"/>
  <c r="Y3990" i="2"/>
  <c r="X3990" i="2"/>
  <c r="K3987" i="2"/>
  <c r="B3987" i="2"/>
  <c r="K3986" i="2"/>
  <c r="B3986" i="2"/>
  <c r="AA3983" i="2"/>
  <c r="Z3983" i="2"/>
  <c r="Y3983" i="2"/>
  <c r="X3983" i="2"/>
  <c r="K3980" i="2"/>
  <c r="B3980" i="2"/>
  <c r="K3979" i="2"/>
  <c r="B3979" i="2"/>
  <c r="AA3976" i="2"/>
  <c r="Z3976" i="2"/>
  <c r="Y3976" i="2"/>
  <c r="X3976" i="2"/>
  <c r="K3973" i="2"/>
  <c r="B3973" i="2"/>
  <c r="K3972" i="2"/>
  <c r="B3972" i="2"/>
  <c r="AA3969" i="2"/>
  <c r="Z3969" i="2"/>
  <c r="Y3969" i="2"/>
  <c r="X3969" i="2"/>
  <c r="K3966" i="2"/>
  <c r="B3966" i="2"/>
  <c r="K3965" i="2"/>
  <c r="B3965" i="2"/>
  <c r="AA3962" i="2"/>
  <c r="Z3962" i="2"/>
  <c r="Y3962" i="2"/>
  <c r="X3962" i="2"/>
  <c r="K3959" i="2"/>
  <c r="B3959" i="2"/>
  <c r="K3958" i="2"/>
  <c r="B3958" i="2"/>
  <c r="AA3955" i="2"/>
  <c r="Z3955" i="2"/>
  <c r="Y3955" i="2"/>
  <c r="X3955" i="2"/>
  <c r="K3952" i="2"/>
  <c r="B3952" i="2"/>
  <c r="K3951" i="2"/>
  <c r="B3951" i="2"/>
  <c r="AA3948" i="2"/>
  <c r="Z3948" i="2"/>
  <c r="Y3948" i="2"/>
  <c r="X3948" i="2"/>
  <c r="K3945" i="2"/>
  <c r="B3945" i="2"/>
  <c r="K3944" i="2"/>
  <c r="B3944" i="2"/>
  <c r="AA3941" i="2"/>
  <c r="Z3941" i="2"/>
  <c r="Y3941" i="2"/>
  <c r="X3941" i="2"/>
  <c r="K3938" i="2"/>
  <c r="B3938" i="2"/>
  <c r="K3937" i="2"/>
  <c r="B3937" i="2"/>
  <c r="AA3934" i="2"/>
  <c r="Z3934" i="2"/>
  <c r="Y3934" i="2"/>
  <c r="X3934" i="2"/>
  <c r="K3931" i="2"/>
  <c r="B3931" i="2"/>
  <c r="K3930" i="2"/>
  <c r="B3930" i="2"/>
  <c r="AA3927" i="2"/>
  <c r="Z3927" i="2"/>
  <c r="Y3927" i="2"/>
  <c r="X3927" i="2"/>
  <c r="K3924" i="2"/>
  <c r="B3924" i="2"/>
  <c r="K3923" i="2"/>
  <c r="B3923" i="2"/>
  <c r="AA3920" i="2"/>
  <c r="Z3920" i="2"/>
  <c r="Y3920" i="2"/>
  <c r="X3920" i="2"/>
  <c r="K3917" i="2"/>
  <c r="B3917" i="2"/>
  <c r="K3916" i="2"/>
  <c r="B3916" i="2"/>
  <c r="AA3913" i="2"/>
  <c r="Z3913" i="2"/>
  <c r="Y3913" i="2"/>
  <c r="X3913" i="2"/>
  <c r="K3910" i="2"/>
  <c r="B3910" i="2"/>
  <c r="K3909" i="2"/>
  <c r="B3909" i="2"/>
  <c r="AA3906" i="2"/>
  <c r="Z3906" i="2"/>
  <c r="Y3906" i="2"/>
  <c r="X3906" i="2"/>
  <c r="K3903" i="2"/>
  <c r="B3903" i="2"/>
  <c r="K3902" i="2"/>
  <c r="B3902" i="2"/>
  <c r="AA3899" i="2"/>
  <c r="Z3899" i="2"/>
  <c r="Y3899" i="2"/>
  <c r="X3899" i="2"/>
  <c r="K3896" i="2"/>
  <c r="B3896" i="2"/>
  <c r="K3895" i="2"/>
  <c r="B3895" i="2"/>
  <c r="AA3892" i="2"/>
  <c r="Z3892" i="2"/>
  <c r="Y3892" i="2"/>
  <c r="X3892" i="2"/>
  <c r="K3889" i="2"/>
  <c r="B3889" i="2"/>
  <c r="K3888" i="2"/>
  <c r="B3888" i="2"/>
  <c r="AA3885" i="2"/>
  <c r="Z3885" i="2"/>
  <c r="Y3885" i="2"/>
  <c r="X3885" i="2"/>
  <c r="K3882" i="2"/>
  <c r="B3882" i="2"/>
  <c r="K3881" i="2"/>
  <c r="B3881" i="2"/>
  <c r="AA3878" i="2"/>
  <c r="Z3878" i="2"/>
  <c r="Y3878" i="2"/>
  <c r="X3878" i="2"/>
  <c r="K3875" i="2"/>
  <c r="B3875" i="2"/>
  <c r="K3874" i="2"/>
  <c r="B3874" i="2"/>
  <c r="AA3871" i="2"/>
  <c r="Z3871" i="2"/>
  <c r="Y3871" i="2"/>
  <c r="X3871" i="2"/>
  <c r="K3868" i="2"/>
  <c r="B3868" i="2"/>
  <c r="K3867" i="2"/>
  <c r="B3867" i="2"/>
  <c r="AA3864" i="2"/>
  <c r="Z3864" i="2"/>
  <c r="Y3864" i="2"/>
  <c r="X3864" i="2"/>
  <c r="K3861" i="2"/>
  <c r="B3861" i="2"/>
  <c r="K3860" i="2"/>
  <c r="B3860" i="2"/>
  <c r="AA3857" i="2"/>
  <c r="Z3857" i="2"/>
  <c r="Y3857" i="2"/>
  <c r="X3857" i="2"/>
  <c r="K3854" i="2"/>
  <c r="B3854" i="2"/>
  <c r="K3853" i="2"/>
  <c r="B3853" i="2"/>
  <c r="AA3850" i="2"/>
  <c r="Z3850" i="2"/>
  <c r="Y3850" i="2"/>
  <c r="X3850" i="2"/>
  <c r="K3847" i="2"/>
  <c r="B3847" i="2"/>
  <c r="K3846" i="2"/>
  <c r="B3846" i="2"/>
  <c r="AA3843" i="2"/>
  <c r="Z3843" i="2"/>
  <c r="Y3843" i="2"/>
  <c r="X3843" i="2"/>
  <c r="K3840" i="2"/>
  <c r="B3840" i="2"/>
  <c r="K3839" i="2"/>
  <c r="B3839" i="2"/>
  <c r="AA3836" i="2"/>
  <c r="Z3836" i="2"/>
  <c r="Y3836" i="2"/>
  <c r="X3836" i="2"/>
  <c r="K3833" i="2"/>
  <c r="B3833" i="2"/>
  <c r="K3832" i="2"/>
  <c r="B3832" i="2"/>
  <c r="AA3829" i="2"/>
  <c r="Z3829" i="2"/>
  <c r="Y3829" i="2"/>
  <c r="X3829" i="2"/>
  <c r="K3826" i="2"/>
  <c r="B3826" i="2"/>
  <c r="K3825" i="2"/>
  <c r="B3825" i="2"/>
  <c r="AA3822" i="2"/>
  <c r="Z3822" i="2"/>
  <c r="Y3822" i="2"/>
  <c r="X3822" i="2"/>
  <c r="K3819" i="2"/>
  <c r="B3819" i="2"/>
  <c r="K3818" i="2"/>
  <c r="B3818" i="2"/>
  <c r="AA3815" i="2"/>
  <c r="Z3815" i="2"/>
  <c r="Y3815" i="2"/>
  <c r="X3815" i="2"/>
  <c r="K3812" i="2"/>
  <c r="B3812" i="2"/>
  <c r="K3811" i="2"/>
  <c r="B3811" i="2"/>
  <c r="AA3808" i="2"/>
  <c r="Z3808" i="2"/>
  <c r="Y3808" i="2"/>
  <c r="X3808" i="2"/>
  <c r="K3805" i="2"/>
  <c r="B3805" i="2"/>
  <c r="K3804" i="2"/>
  <c r="B3804" i="2"/>
  <c r="AA3801" i="2"/>
  <c r="Z3801" i="2"/>
  <c r="Y3801" i="2"/>
  <c r="X3801" i="2"/>
  <c r="K3798" i="2"/>
  <c r="B3798" i="2"/>
  <c r="K3797" i="2"/>
  <c r="B3797" i="2"/>
  <c r="AA3794" i="2"/>
  <c r="Z3794" i="2"/>
  <c r="Y3794" i="2"/>
  <c r="X3794" i="2"/>
  <c r="K3791" i="2"/>
  <c r="B3791" i="2"/>
  <c r="K3790" i="2"/>
  <c r="B3790" i="2"/>
  <c r="AA3787" i="2"/>
  <c r="Z3787" i="2"/>
  <c r="Y3787" i="2"/>
  <c r="X3787" i="2"/>
  <c r="K3784" i="2"/>
  <c r="B3784" i="2"/>
  <c r="K3783" i="2"/>
  <c r="B3783" i="2"/>
  <c r="AA3780" i="2"/>
  <c r="Z3780" i="2"/>
  <c r="Y3780" i="2"/>
  <c r="X3780" i="2"/>
  <c r="K3777" i="2"/>
  <c r="B3777" i="2"/>
  <c r="K3776" i="2"/>
  <c r="B3776" i="2"/>
  <c r="AA3773" i="2"/>
  <c r="Z3773" i="2"/>
  <c r="Y3773" i="2"/>
  <c r="X3773" i="2"/>
  <c r="K3770" i="2"/>
  <c r="B3770" i="2"/>
  <c r="K3769" i="2"/>
  <c r="B3769" i="2"/>
  <c r="AA3766" i="2"/>
  <c r="Z3766" i="2"/>
  <c r="Y3766" i="2"/>
  <c r="X3766" i="2"/>
  <c r="K3763" i="2"/>
  <c r="B3763" i="2"/>
  <c r="K3762" i="2"/>
  <c r="B3762" i="2"/>
  <c r="AA3759" i="2"/>
  <c r="Z3759" i="2"/>
  <c r="Y3759" i="2"/>
  <c r="X3759" i="2"/>
  <c r="K3756" i="2"/>
  <c r="B3756" i="2"/>
  <c r="K3755" i="2"/>
  <c r="B3755" i="2"/>
  <c r="AA3752" i="2"/>
  <c r="Z3752" i="2"/>
  <c r="Y3752" i="2"/>
  <c r="X3752" i="2"/>
  <c r="K3749" i="2"/>
  <c r="B3749" i="2"/>
  <c r="K3748" i="2"/>
  <c r="B3748" i="2"/>
  <c r="AA3745" i="2"/>
  <c r="Z3745" i="2"/>
  <c r="Y3745" i="2"/>
  <c r="X3745" i="2"/>
  <c r="K3742" i="2"/>
  <c r="B3742" i="2"/>
  <c r="K3741" i="2"/>
  <c r="B3741" i="2"/>
  <c r="AA3738" i="2"/>
  <c r="Z3738" i="2"/>
  <c r="Y3738" i="2"/>
  <c r="X3738" i="2"/>
  <c r="K3735" i="2"/>
  <c r="B3735" i="2"/>
  <c r="K3734" i="2"/>
  <c r="B3734" i="2"/>
  <c r="AA3731" i="2"/>
  <c r="Z3731" i="2"/>
  <c r="Y3731" i="2"/>
  <c r="X3731" i="2"/>
  <c r="K3728" i="2"/>
  <c r="B3728" i="2"/>
  <c r="K3727" i="2"/>
  <c r="B3727" i="2"/>
  <c r="AA3724" i="2"/>
  <c r="Z3724" i="2"/>
  <c r="Y3724" i="2"/>
  <c r="X3724" i="2"/>
  <c r="K3721" i="2"/>
  <c r="B3721" i="2"/>
  <c r="K3720" i="2"/>
  <c r="B3720" i="2"/>
  <c r="AA3717" i="2"/>
  <c r="Z3717" i="2"/>
  <c r="Y3717" i="2"/>
  <c r="X3717" i="2"/>
  <c r="K3714" i="2"/>
  <c r="B3714" i="2"/>
  <c r="K3713" i="2"/>
  <c r="B3713" i="2"/>
  <c r="AA3710" i="2"/>
  <c r="Z3710" i="2"/>
  <c r="Y3710" i="2"/>
  <c r="X3710" i="2"/>
  <c r="K3707" i="2"/>
  <c r="B3707" i="2"/>
  <c r="K3706" i="2"/>
  <c r="B3706" i="2"/>
  <c r="AA3703" i="2"/>
  <c r="Z3703" i="2"/>
  <c r="Y3703" i="2"/>
  <c r="X3703" i="2"/>
  <c r="K3700" i="2"/>
  <c r="B3700" i="2"/>
  <c r="K3699" i="2"/>
  <c r="B3699" i="2"/>
  <c r="AA3696" i="2"/>
  <c r="Z3696" i="2"/>
  <c r="Y3696" i="2"/>
  <c r="X3696" i="2"/>
  <c r="K3693" i="2"/>
  <c r="B3693" i="2"/>
  <c r="K3692" i="2"/>
  <c r="B3692" i="2"/>
  <c r="AA3689" i="2"/>
  <c r="Z3689" i="2"/>
  <c r="Y3689" i="2"/>
  <c r="X3689" i="2"/>
  <c r="K3686" i="2"/>
  <c r="B3686" i="2"/>
  <c r="K3685" i="2"/>
  <c r="B3685" i="2"/>
  <c r="AA3682" i="2"/>
  <c r="Z3682" i="2"/>
  <c r="Y3682" i="2"/>
  <c r="X3682" i="2"/>
  <c r="K3679" i="2"/>
  <c r="B3679" i="2"/>
  <c r="K3678" i="2"/>
  <c r="B3678" i="2"/>
  <c r="AA3675" i="2"/>
  <c r="Z3675" i="2"/>
  <c r="Y3675" i="2"/>
  <c r="X3675" i="2"/>
  <c r="K3672" i="2"/>
  <c r="B3672" i="2"/>
  <c r="K3671" i="2"/>
  <c r="B3671" i="2"/>
  <c r="AA3668" i="2"/>
  <c r="Z3668" i="2"/>
  <c r="Y3668" i="2"/>
  <c r="X3668" i="2"/>
  <c r="K3665" i="2"/>
  <c r="B3665" i="2"/>
  <c r="K3664" i="2"/>
  <c r="B3664" i="2"/>
  <c r="AA3661" i="2"/>
  <c r="Z3661" i="2"/>
  <c r="Y3661" i="2"/>
  <c r="X3661" i="2"/>
  <c r="K3658" i="2"/>
  <c r="B3658" i="2"/>
  <c r="K3657" i="2"/>
  <c r="B3657" i="2"/>
  <c r="AA3654" i="2"/>
  <c r="Z3654" i="2"/>
  <c r="Y3654" i="2"/>
  <c r="X3654" i="2"/>
  <c r="K3651" i="2"/>
  <c r="B3651" i="2"/>
  <c r="K3650" i="2"/>
  <c r="B3650" i="2"/>
  <c r="AA3647" i="2"/>
  <c r="Z3647" i="2"/>
  <c r="Y3647" i="2"/>
  <c r="X3647" i="2"/>
  <c r="K3644" i="2"/>
  <c r="B3644" i="2"/>
  <c r="K3643" i="2"/>
  <c r="B3643" i="2"/>
  <c r="AA3640" i="2"/>
  <c r="Z3640" i="2"/>
  <c r="Y3640" i="2"/>
  <c r="X3640" i="2"/>
  <c r="K3637" i="2"/>
  <c r="B3637" i="2"/>
  <c r="K3636" i="2"/>
  <c r="B3636" i="2"/>
  <c r="AA3633" i="2"/>
  <c r="Z3633" i="2"/>
  <c r="Y3633" i="2"/>
  <c r="X3633" i="2"/>
  <c r="K3630" i="2"/>
  <c r="B3630" i="2"/>
  <c r="K3629" i="2"/>
  <c r="B3629" i="2"/>
  <c r="AA3626" i="2"/>
  <c r="Z3626" i="2"/>
  <c r="Y3626" i="2"/>
  <c r="X3626" i="2"/>
  <c r="K3623" i="2"/>
  <c r="B3623" i="2"/>
  <c r="K3622" i="2"/>
  <c r="B3622" i="2"/>
  <c r="AA3619" i="2"/>
  <c r="Z3619" i="2"/>
  <c r="Y3619" i="2"/>
  <c r="X3619" i="2"/>
  <c r="K3616" i="2"/>
  <c r="B3616" i="2"/>
  <c r="K3615" i="2"/>
  <c r="B3615" i="2"/>
  <c r="AA3612" i="2"/>
  <c r="Z3612" i="2"/>
  <c r="Y3612" i="2"/>
  <c r="X3612" i="2"/>
  <c r="K3609" i="2"/>
  <c r="B3609" i="2"/>
  <c r="K3608" i="2"/>
  <c r="B3608" i="2"/>
  <c r="AA3605" i="2"/>
  <c r="Z3605" i="2"/>
  <c r="Y3605" i="2"/>
  <c r="X3605" i="2"/>
  <c r="K3602" i="2"/>
  <c r="B3602" i="2"/>
  <c r="K3601" i="2"/>
  <c r="B3601" i="2"/>
  <c r="AA3598" i="2"/>
  <c r="Z3598" i="2"/>
  <c r="Y3598" i="2"/>
  <c r="X3598" i="2"/>
  <c r="K3595" i="2"/>
  <c r="B3595" i="2"/>
  <c r="K3594" i="2"/>
  <c r="B3594" i="2"/>
  <c r="AA3591" i="2"/>
  <c r="Z3591" i="2"/>
  <c r="Y3591" i="2"/>
  <c r="X3591" i="2"/>
  <c r="K3588" i="2"/>
  <c r="B3588" i="2"/>
  <c r="K3587" i="2"/>
  <c r="B3587" i="2"/>
  <c r="AA3584" i="2"/>
  <c r="Z3584" i="2"/>
  <c r="Y3584" i="2"/>
  <c r="X3584" i="2"/>
  <c r="K3581" i="2"/>
  <c r="B3581" i="2"/>
  <c r="K3580" i="2"/>
  <c r="B3580" i="2"/>
  <c r="AA3577" i="2"/>
  <c r="Z3577" i="2"/>
  <c r="Y3577" i="2"/>
  <c r="X3577" i="2"/>
  <c r="K3574" i="2"/>
  <c r="B3574" i="2"/>
  <c r="K3573" i="2"/>
  <c r="B3573" i="2"/>
  <c r="AA3570" i="2"/>
  <c r="Z3570" i="2"/>
  <c r="Y3570" i="2"/>
  <c r="X3570" i="2"/>
  <c r="K3567" i="2"/>
  <c r="B3567" i="2"/>
  <c r="K3566" i="2"/>
  <c r="B3566" i="2"/>
  <c r="AA3563" i="2"/>
  <c r="Z3563" i="2"/>
  <c r="Y3563" i="2"/>
  <c r="X3563" i="2"/>
  <c r="K3560" i="2"/>
  <c r="B3560" i="2"/>
  <c r="K3559" i="2"/>
  <c r="B3559" i="2"/>
  <c r="AA3556" i="2"/>
  <c r="Z3556" i="2"/>
  <c r="Y3556" i="2"/>
  <c r="X3556" i="2"/>
  <c r="K3553" i="2"/>
  <c r="B3553" i="2"/>
  <c r="K3552" i="2"/>
  <c r="B3552" i="2"/>
  <c r="AA3549" i="2"/>
  <c r="Z3549" i="2"/>
  <c r="Y3549" i="2"/>
  <c r="X3549" i="2"/>
  <c r="K3546" i="2"/>
  <c r="B3546" i="2"/>
  <c r="K3545" i="2"/>
  <c r="B3545" i="2"/>
  <c r="AA3542" i="2"/>
  <c r="Z3542" i="2"/>
  <c r="Y3542" i="2"/>
  <c r="X3542" i="2"/>
  <c r="K3539" i="2"/>
  <c r="B3539" i="2"/>
  <c r="K3538" i="2"/>
  <c r="B3538" i="2"/>
  <c r="AA3535" i="2"/>
  <c r="Z3535" i="2"/>
  <c r="Y3535" i="2"/>
  <c r="X3535" i="2"/>
  <c r="K3532" i="2"/>
  <c r="B3532" i="2"/>
  <c r="K3531" i="2"/>
  <c r="B3531" i="2"/>
  <c r="AA3528" i="2"/>
  <c r="Z3528" i="2"/>
  <c r="Y3528" i="2"/>
  <c r="X3528" i="2"/>
  <c r="K3525" i="2"/>
  <c r="B3525" i="2"/>
  <c r="K3524" i="2"/>
  <c r="B3524" i="2"/>
  <c r="AA3521" i="2"/>
  <c r="Z3521" i="2"/>
  <c r="Y3521" i="2"/>
  <c r="X3521" i="2"/>
  <c r="K3518" i="2"/>
  <c r="B3518" i="2"/>
  <c r="K3517" i="2"/>
  <c r="B3517" i="2"/>
  <c r="AA3514" i="2"/>
  <c r="Z3514" i="2"/>
  <c r="Y3514" i="2"/>
  <c r="X3514" i="2"/>
  <c r="K3511" i="2"/>
  <c r="B3511" i="2"/>
  <c r="K3510" i="2"/>
  <c r="B3510" i="2"/>
  <c r="AA3507" i="2"/>
  <c r="Z3507" i="2"/>
  <c r="Y3507" i="2"/>
  <c r="X3507" i="2"/>
  <c r="K3504" i="2"/>
  <c r="B3504" i="2"/>
  <c r="K3503" i="2"/>
  <c r="B3503" i="2"/>
  <c r="AA3500" i="2"/>
  <c r="Z3500" i="2"/>
  <c r="Y3500" i="2"/>
  <c r="X3500" i="2"/>
  <c r="K3497" i="2"/>
  <c r="B3497" i="2"/>
  <c r="K3496" i="2"/>
  <c r="B3496" i="2"/>
  <c r="AA3493" i="2"/>
  <c r="Z3493" i="2"/>
  <c r="Y3493" i="2"/>
  <c r="X3493" i="2"/>
  <c r="K3490" i="2"/>
  <c r="B3490" i="2"/>
  <c r="K3489" i="2"/>
  <c r="B3489" i="2"/>
  <c r="AA3486" i="2"/>
  <c r="Z3486" i="2"/>
  <c r="Y3486" i="2"/>
  <c r="X3486" i="2"/>
  <c r="K3483" i="2"/>
  <c r="B3483" i="2"/>
  <c r="K3482" i="2"/>
  <c r="B3482" i="2"/>
  <c r="AA3479" i="2"/>
  <c r="Z3479" i="2"/>
  <c r="Y3479" i="2"/>
  <c r="X3479" i="2"/>
  <c r="K3476" i="2"/>
  <c r="B3476" i="2"/>
  <c r="K3475" i="2"/>
  <c r="B3475" i="2"/>
  <c r="AA3472" i="2"/>
  <c r="Z3472" i="2"/>
  <c r="Y3472" i="2"/>
  <c r="X3472" i="2"/>
  <c r="K3469" i="2"/>
  <c r="B3469" i="2"/>
  <c r="K3468" i="2"/>
  <c r="B3468" i="2"/>
  <c r="AA3465" i="2"/>
  <c r="Z3465" i="2"/>
  <c r="Y3465" i="2"/>
  <c r="X3465" i="2"/>
  <c r="K3462" i="2"/>
  <c r="B3462" i="2"/>
  <c r="K3461" i="2"/>
  <c r="B3461" i="2"/>
  <c r="AA3458" i="2"/>
  <c r="Z3458" i="2"/>
  <c r="Y3458" i="2"/>
  <c r="X3458" i="2"/>
  <c r="K3455" i="2"/>
  <c r="B3455" i="2"/>
  <c r="K3454" i="2"/>
  <c r="B3454" i="2"/>
  <c r="AA3451" i="2"/>
  <c r="Z3451" i="2"/>
  <c r="Y3451" i="2"/>
  <c r="X3451" i="2"/>
  <c r="K3448" i="2"/>
  <c r="B3448" i="2"/>
  <c r="K3447" i="2"/>
  <c r="B3447" i="2"/>
  <c r="AA3444" i="2"/>
  <c r="Z3444" i="2"/>
  <c r="Y3444" i="2"/>
  <c r="X3444" i="2"/>
  <c r="K3441" i="2"/>
  <c r="B3441" i="2"/>
  <c r="K3440" i="2"/>
  <c r="B3440" i="2"/>
  <c r="AA3437" i="2"/>
  <c r="Z3437" i="2"/>
  <c r="Y3437" i="2"/>
  <c r="X3437" i="2"/>
  <c r="K3434" i="2"/>
  <c r="B3434" i="2"/>
  <c r="K3433" i="2"/>
  <c r="B3433" i="2"/>
  <c r="AA3430" i="2"/>
  <c r="Z3430" i="2"/>
  <c r="Y3430" i="2"/>
  <c r="X3430" i="2"/>
  <c r="K3427" i="2"/>
  <c r="B3427" i="2"/>
  <c r="K3426" i="2"/>
  <c r="B3426" i="2"/>
  <c r="AA3423" i="2"/>
  <c r="Z3423" i="2"/>
  <c r="Y3423" i="2"/>
  <c r="X3423" i="2"/>
  <c r="K3420" i="2"/>
  <c r="B3420" i="2"/>
  <c r="K3419" i="2"/>
  <c r="B3419" i="2"/>
  <c r="AA3416" i="2"/>
  <c r="Z3416" i="2"/>
  <c r="Y3416" i="2"/>
  <c r="X3416" i="2"/>
  <c r="K3413" i="2"/>
  <c r="B3413" i="2"/>
  <c r="K3412" i="2"/>
  <c r="B3412" i="2"/>
  <c r="AA3409" i="2"/>
  <c r="Z3409" i="2"/>
  <c r="Y3409" i="2"/>
  <c r="X3409" i="2"/>
  <c r="K3406" i="2"/>
  <c r="B3406" i="2"/>
  <c r="K3405" i="2"/>
  <c r="B3405" i="2"/>
  <c r="AA3402" i="2"/>
  <c r="Z3402" i="2"/>
  <c r="Y3402" i="2"/>
  <c r="X3402" i="2"/>
  <c r="K3399" i="2"/>
  <c r="B3399" i="2"/>
  <c r="K3398" i="2"/>
  <c r="B3398" i="2"/>
  <c r="AA3395" i="2"/>
  <c r="Z3395" i="2"/>
  <c r="Y3395" i="2"/>
  <c r="X3395" i="2"/>
  <c r="K3392" i="2"/>
  <c r="B3392" i="2"/>
  <c r="K3391" i="2"/>
  <c r="B3391" i="2"/>
  <c r="AA3388" i="2"/>
  <c r="Z3388" i="2"/>
  <c r="Y3388" i="2"/>
  <c r="X3388" i="2"/>
  <c r="K3385" i="2"/>
  <c r="B3385" i="2"/>
  <c r="K3384" i="2"/>
  <c r="B3384" i="2"/>
  <c r="AA3381" i="2"/>
  <c r="Z3381" i="2"/>
  <c r="Y3381" i="2"/>
  <c r="X3381" i="2"/>
  <c r="K3378" i="2"/>
  <c r="B3378" i="2"/>
  <c r="K3377" i="2"/>
  <c r="B3377" i="2"/>
  <c r="AA3374" i="2"/>
  <c r="Z3374" i="2"/>
  <c r="Y3374" i="2"/>
  <c r="X3374" i="2"/>
  <c r="K3371" i="2"/>
  <c r="B3371" i="2"/>
  <c r="K3370" i="2"/>
  <c r="B3370" i="2"/>
  <c r="AA3367" i="2"/>
  <c r="Z3367" i="2"/>
  <c r="Y3367" i="2"/>
  <c r="X3367" i="2"/>
  <c r="K3364" i="2"/>
  <c r="B3364" i="2"/>
  <c r="K3363" i="2"/>
  <c r="B3363" i="2"/>
  <c r="AA3360" i="2"/>
  <c r="Z3360" i="2"/>
  <c r="Y3360" i="2"/>
  <c r="X3360" i="2"/>
  <c r="K3357" i="2"/>
  <c r="B3357" i="2"/>
  <c r="K3356" i="2"/>
  <c r="B3356" i="2"/>
  <c r="AA3353" i="2"/>
  <c r="Z3353" i="2"/>
  <c r="Y3353" i="2"/>
  <c r="X3353" i="2"/>
  <c r="K3350" i="2"/>
  <c r="B3350" i="2"/>
  <c r="K3349" i="2"/>
  <c r="B3349" i="2"/>
  <c r="AA3346" i="2"/>
  <c r="Z3346" i="2"/>
  <c r="Y3346" i="2"/>
  <c r="X3346" i="2"/>
  <c r="K3343" i="2"/>
  <c r="B3343" i="2"/>
  <c r="K3342" i="2"/>
  <c r="B3342" i="2"/>
  <c r="AA3339" i="2"/>
  <c r="Z3339" i="2"/>
  <c r="Y3339" i="2"/>
  <c r="X3339" i="2"/>
  <c r="K3336" i="2"/>
  <c r="B3336" i="2"/>
  <c r="K3335" i="2"/>
  <c r="B3335" i="2"/>
  <c r="AA3332" i="2"/>
  <c r="Z3332" i="2"/>
  <c r="Y3332" i="2"/>
  <c r="X3332" i="2"/>
  <c r="K3329" i="2"/>
  <c r="B3329" i="2"/>
  <c r="K3328" i="2"/>
  <c r="B3328" i="2"/>
  <c r="AA3325" i="2"/>
  <c r="Z3325" i="2"/>
  <c r="Y3325" i="2"/>
  <c r="X3325" i="2"/>
  <c r="K3322" i="2"/>
  <c r="B3322" i="2"/>
  <c r="K3321" i="2"/>
  <c r="B3321" i="2"/>
  <c r="AA3318" i="2"/>
  <c r="Z3318" i="2"/>
  <c r="Y3318" i="2"/>
  <c r="X3318" i="2"/>
  <c r="K3315" i="2"/>
  <c r="B3315" i="2"/>
  <c r="K3314" i="2"/>
  <c r="B3314" i="2"/>
  <c r="AA3311" i="2"/>
  <c r="Z3311" i="2"/>
  <c r="Y3311" i="2"/>
  <c r="X3311" i="2"/>
  <c r="K3308" i="2"/>
  <c r="B3308" i="2"/>
  <c r="K3307" i="2"/>
  <c r="B3307" i="2"/>
  <c r="AA3304" i="2"/>
  <c r="Z3304" i="2"/>
  <c r="Y3304" i="2"/>
  <c r="X3304" i="2"/>
  <c r="K3301" i="2"/>
  <c r="B3301" i="2"/>
  <c r="K3300" i="2"/>
  <c r="B3300" i="2"/>
  <c r="AA3297" i="2"/>
  <c r="Z3297" i="2"/>
  <c r="Y3297" i="2"/>
  <c r="X3297" i="2"/>
  <c r="K3294" i="2"/>
  <c r="B3294" i="2"/>
  <c r="K3293" i="2"/>
  <c r="B3293" i="2"/>
  <c r="AA3290" i="2"/>
  <c r="Z3290" i="2"/>
  <c r="Y3290" i="2"/>
  <c r="X3290" i="2"/>
  <c r="K3287" i="2"/>
  <c r="B3287" i="2"/>
  <c r="K3286" i="2"/>
  <c r="B3286" i="2"/>
  <c r="AA3283" i="2"/>
  <c r="Z3283" i="2"/>
  <c r="Y3283" i="2"/>
  <c r="X3283" i="2"/>
  <c r="K3280" i="2"/>
  <c r="B3280" i="2"/>
  <c r="K3279" i="2"/>
  <c r="B3279" i="2"/>
  <c r="AA3276" i="2"/>
  <c r="Z3276" i="2"/>
  <c r="Y3276" i="2"/>
  <c r="X3276" i="2"/>
  <c r="K3273" i="2"/>
  <c r="B3273" i="2"/>
  <c r="K3272" i="2"/>
  <c r="B3272" i="2"/>
  <c r="AA3269" i="2"/>
  <c r="Z3269" i="2"/>
  <c r="Y3269" i="2"/>
  <c r="X3269" i="2"/>
  <c r="K3266" i="2"/>
  <c r="B3266" i="2"/>
  <c r="K3265" i="2"/>
  <c r="B3265" i="2"/>
  <c r="AA3262" i="2"/>
  <c r="Z3262" i="2"/>
  <c r="Y3262" i="2"/>
  <c r="X3262" i="2"/>
  <c r="K3259" i="2"/>
  <c r="B3259" i="2"/>
  <c r="K3258" i="2"/>
  <c r="B3258" i="2"/>
  <c r="AA3255" i="2"/>
  <c r="Z3255" i="2"/>
  <c r="Y3255" i="2"/>
  <c r="X3255" i="2"/>
  <c r="K3252" i="2"/>
  <c r="B3252" i="2"/>
  <c r="K3251" i="2"/>
  <c r="B3251" i="2"/>
  <c r="AA3248" i="2"/>
  <c r="Z3248" i="2"/>
  <c r="Y3248" i="2"/>
  <c r="X3248" i="2"/>
  <c r="K3245" i="2"/>
  <c r="B3245" i="2"/>
  <c r="K3244" i="2"/>
  <c r="B3244" i="2"/>
  <c r="AA3241" i="2"/>
  <c r="Z3241" i="2"/>
  <c r="Y3241" i="2"/>
  <c r="X3241" i="2"/>
  <c r="K3238" i="2"/>
  <c r="B3238" i="2"/>
  <c r="K3237" i="2"/>
  <c r="B3237" i="2"/>
  <c r="AA3234" i="2"/>
  <c r="Z3234" i="2"/>
  <c r="Y3234" i="2"/>
  <c r="X3234" i="2"/>
  <c r="K3231" i="2"/>
  <c r="B3231" i="2"/>
  <c r="K3230" i="2"/>
  <c r="B3230" i="2"/>
  <c r="AA3227" i="2"/>
  <c r="Z3227" i="2"/>
  <c r="Y3227" i="2"/>
  <c r="X3227" i="2"/>
  <c r="K3224" i="2"/>
  <c r="B3224" i="2"/>
  <c r="K3223" i="2"/>
  <c r="B3223" i="2"/>
  <c r="AA3220" i="2"/>
  <c r="Z3220" i="2"/>
  <c r="Y3220" i="2"/>
  <c r="X3220" i="2"/>
  <c r="K3217" i="2"/>
  <c r="B3217" i="2"/>
  <c r="K3216" i="2"/>
  <c r="B3216" i="2"/>
  <c r="AA3213" i="2"/>
  <c r="Z3213" i="2"/>
  <c r="Y3213" i="2"/>
  <c r="X3213" i="2"/>
  <c r="K3210" i="2"/>
  <c r="B3210" i="2"/>
  <c r="K3209" i="2"/>
  <c r="B3209" i="2"/>
  <c r="AA3206" i="2"/>
  <c r="Z3206" i="2"/>
  <c r="Y3206" i="2"/>
  <c r="X3206" i="2"/>
  <c r="K3203" i="2"/>
  <c r="B3203" i="2"/>
  <c r="K3202" i="2"/>
  <c r="B3202" i="2"/>
  <c r="AA3199" i="2"/>
  <c r="Z3199" i="2"/>
  <c r="Y3199" i="2"/>
  <c r="X3199" i="2"/>
  <c r="K3196" i="2"/>
  <c r="B3196" i="2"/>
  <c r="K3195" i="2"/>
  <c r="B3195" i="2"/>
  <c r="AA3192" i="2"/>
  <c r="Z3192" i="2"/>
  <c r="Y3192" i="2"/>
  <c r="X3192" i="2"/>
  <c r="K3189" i="2"/>
  <c r="B3189" i="2"/>
  <c r="K3188" i="2"/>
  <c r="B3188" i="2"/>
  <c r="AA3185" i="2"/>
  <c r="Z3185" i="2"/>
  <c r="Y3185" i="2"/>
  <c r="X3185" i="2"/>
  <c r="K3182" i="2"/>
  <c r="B3182" i="2"/>
  <c r="K3181" i="2"/>
  <c r="B3181" i="2"/>
  <c r="AA3178" i="2"/>
  <c r="Z3178" i="2"/>
  <c r="Y3178" i="2"/>
  <c r="X3178" i="2"/>
  <c r="K3175" i="2"/>
  <c r="B3175" i="2"/>
  <c r="K3174" i="2"/>
  <c r="B3174" i="2"/>
  <c r="AA3171" i="2"/>
  <c r="Z3171" i="2"/>
  <c r="Y3171" i="2"/>
  <c r="X3171" i="2"/>
  <c r="K3168" i="2"/>
  <c r="B3168" i="2"/>
  <c r="K3167" i="2"/>
  <c r="B3167" i="2"/>
  <c r="AA3164" i="2"/>
  <c r="Z3164" i="2"/>
  <c r="Y3164" i="2"/>
  <c r="X3164" i="2"/>
  <c r="K3161" i="2"/>
  <c r="B3161" i="2"/>
  <c r="K3160" i="2"/>
  <c r="B3160" i="2"/>
  <c r="AA3157" i="2"/>
  <c r="Z3157" i="2"/>
  <c r="Y3157" i="2"/>
  <c r="X3157" i="2"/>
  <c r="K3154" i="2"/>
  <c r="B3154" i="2"/>
  <c r="K3153" i="2"/>
  <c r="B3153" i="2"/>
  <c r="AA3150" i="2"/>
  <c r="Z3150" i="2"/>
  <c r="Y3150" i="2"/>
  <c r="X3150" i="2"/>
  <c r="K3147" i="2"/>
  <c r="B3147" i="2"/>
  <c r="K3146" i="2"/>
  <c r="B3146" i="2"/>
  <c r="AA3143" i="2"/>
  <c r="Z3143" i="2"/>
  <c r="Y3143" i="2"/>
  <c r="X3143" i="2"/>
  <c r="K3140" i="2"/>
  <c r="B3140" i="2"/>
  <c r="K3139" i="2"/>
  <c r="B3139" i="2"/>
  <c r="AA3136" i="2"/>
  <c r="Z3136" i="2"/>
  <c r="Y3136" i="2"/>
  <c r="X3136" i="2"/>
  <c r="K3133" i="2"/>
  <c r="B3133" i="2"/>
  <c r="K3132" i="2"/>
  <c r="B3132" i="2"/>
  <c r="AA3129" i="2"/>
  <c r="Z3129" i="2"/>
  <c r="Y3129" i="2"/>
  <c r="X3129" i="2"/>
  <c r="K3126" i="2"/>
  <c r="B3126" i="2"/>
  <c r="K3125" i="2"/>
  <c r="B3125" i="2"/>
  <c r="AA3122" i="2"/>
  <c r="Z3122" i="2"/>
  <c r="Y3122" i="2"/>
  <c r="X3122" i="2"/>
  <c r="K3119" i="2"/>
  <c r="B3119" i="2"/>
  <c r="K3118" i="2"/>
  <c r="B3118" i="2"/>
  <c r="AA3115" i="2"/>
  <c r="Z3115" i="2"/>
  <c r="Y3115" i="2"/>
  <c r="X3115" i="2"/>
  <c r="K3112" i="2"/>
  <c r="B3112" i="2"/>
  <c r="K3111" i="2"/>
  <c r="B3111" i="2"/>
  <c r="AA3108" i="2"/>
  <c r="Z3108" i="2"/>
  <c r="Y3108" i="2"/>
  <c r="X3108" i="2"/>
  <c r="K3105" i="2"/>
  <c r="B3105" i="2"/>
  <c r="K3104" i="2"/>
  <c r="B3104" i="2"/>
  <c r="AA3101" i="2"/>
  <c r="Z3101" i="2"/>
  <c r="Y3101" i="2"/>
  <c r="X3101" i="2"/>
  <c r="K3098" i="2"/>
  <c r="B3098" i="2"/>
  <c r="K3097" i="2"/>
  <c r="B3097" i="2"/>
  <c r="AA3094" i="2"/>
  <c r="Z3094" i="2"/>
  <c r="Y3094" i="2"/>
  <c r="X3094" i="2"/>
  <c r="K3091" i="2"/>
  <c r="B3091" i="2"/>
  <c r="K3090" i="2"/>
  <c r="B3090" i="2"/>
  <c r="AA3087" i="2"/>
  <c r="Z3087" i="2"/>
  <c r="Y3087" i="2"/>
  <c r="X3087" i="2"/>
  <c r="K3084" i="2"/>
  <c r="B3084" i="2"/>
  <c r="K3083" i="2"/>
  <c r="B3083" i="2"/>
  <c r="AA3080" i="2"/>
  <c r="Z3080" i="2"/>
  <c r="Y3080" i="2"/>
  <c r="X3080" i="2"/>
  <c r="K3077" i="2"/>
  <c r="B3077" i="2"/>
  <c r="K3076" i="2"/>
  <c r="B3076" i="2"/>
  <c r="AA3073" i="2"/>
  <c r="Z3073" i="2"/>
  <c r="Y3073" i="2"/>
  <c r="X3073" i="2"/>
  <c r="K3070" i="2"/>
  <c r="B3070" i="2"/>
  <c r="K3069" i="2"/>
  <c r="B3069" i="2"/>
  <c r="AA3066" i="2"/>
  <c r="Z3066" i="2"/>
  <c r="Y3066" i="2"/>
  <c r="X3066" i="2"/>
  <c r="K3063" i="2"/>
  <c r="B3063" i="2"/>
  <c r="K3062" i="2"/>
  <c r="B3062" i="2"/>
  <c r="AA3059" i="2"/>
  <c r="Z3059" i="2"/>
  <c r="Y3059" i="2"/>
  <c r="X3059" i="2"/>
  <c r="K3056" i="2"/>
  <c r="B3056" i="2"/>
  <c r="K3055" i="2"/>
  <c r="B3055" i="2"/>
  <c r="AA3052" i="2"/>
  <c r="Z3052" i="2"/>
  <c r="Y3052" i="2"/>
  <c r="X3052" i="2"/>
  <c r="K3049" i="2"/>
  <c r="B3049" i="2"/>
  <c r="K3048" i="2"/>
  <c r="B3048" i="2"/>
  <c r="AA3045" i="2"/>
  <c r="Z3045" i="2"/>
  <c r="Y3045" i="2"/>
  <c r="X3045" i="2"/>
  <c r="K3042" i="2"/>
  <c r="B3042" i="2"/>
  <c r="K3041" i="2"/>
  <c r="B3041" i="2"/>
  <c r="AA3038" i="2"/>
  <c r="Z3038" i="2"/>
  <c r="Y3038" i="2"/>
  <c r="X3038" i="2"/>
  <c r="K3035" i="2"/>
  <c r="B3035" i="2"/>
  <c r="K3034" i="2"/>
  <c r="B3034" i="2"/>
  <c r="AA3031" i="2"/>
  <c r="Z3031" i="2"/>
  <c r="Y3031" i="2"/>
  <c r="X3031" i="2"/>
  <c r="K3028" i="2"/>
  <c r="B3028" i="2"/>
  <c r="K3027" i="2"/>
  <c r="B3027" i="2"/>
  <c r="AA3024" i="2"/>
  <c r="Z3024" i="2"/>
  <c r="Y3024" i="2"/>
  <c r="X3024" i="2"/>
  <c r="K3021" i="2"/>
  <c r="B3021" i="2"/>
  <c r="K3020" i="2"/>
  <c r="B3020" i="2"/>
  <c r="AA3017" i="2"/>
  <c r="Z3017" i="2"/>
  <c r="Y3017" i="2"/>
  <c r="X3017" i="2"/>
  <c r="K3014" i="2"/>
  <c r="B3014" i="2"/>
  <c r="K3013" i="2"/>
  <c r="B3013" i="2"/>
  <c r="AA3010" i="2"/>
  <c r="Z3010" i="2"/>
  <c r="Y3010" i="2"/>
  <c r="X3010" i="2"/>
  <c r="K3007" i="2"/>
  <c r="B3007" i="2"/>
  <c r="K3006" i="2"/>
  <c r="B3006" i="2"/>
  <c r="AA3003" i="2"/>
  <c r="Z3003" i="2"/>
  <c r="Y3003" i="2"/>
  <c r="X3003" i="2"/>
  <c r="K3000" i="2"/>
  <c r="B3000" i="2"/>
  <c r="K2999" i="2"/>
  <c r="B2999" i="2"/>
  <c r="AA2996" i="2"/>
  <c r="Z2996" i="2"/>
  <c r="Y2996" i="2"/>
  <c r="X2996" i="2"/>
  <c r="K2993" i="2"/>
  <c r="B2993" i="2"/>
  <c r="K2992" i="2"/>
  <c r="B2992" i="2"/>
  <c r="AA2989" i="2"/>
  <c r="Z2989" i="2"/>
  <c r="Y2989" i="2"/>
  <c r="X2989" i="2"/>
  <c r="K2986" i="2"/>
  <c r="B2986" i="2"/>
  <c r="K2985" i="2"/>
  <c r="B2985" i="2"/>
  <c r="AA2982" i="2"/>
  <c r="Z2982" i="2"/>
  <c r="Y2982" i="2"/>
  <c r="X2982" i="2"/>
  <c r="K2979" i="2"/>
  <c r="B2979" i="2"/>
  <c r="K2978" i="2"/>
  <c r="B2978" i="2"/>
  <c r="AA2975" i="2"/>
  <c r="Z2975" i="2"/>
  <c r="Y2975" i="2"/>
  <c r="X2975" i="2"/>
  <c r="K2972" i="2"/>
  <c r="B2972" i="2"/>
  <c r="K2971" i="2"/>
  <c r="B2971" i="2"/>
  <c r="AA2968" i="2"/>
  <c r="Z2968" i="2"/>
  <c r="Y2968" i="2"/>
  <c r="X2968" i="2"/>
  <c r="K2965" i="2"/>
  <c r="B2965" i="2"/>
  <c r="K2964" i="2"/>
  <c r="B2964" i="2"/>
  <c r="AA2961" i="2"/>
  <c r="Z2961" i="2"/>
  <c r="Y2961" i="2"/>
  <c r="X2961" i="2"/>
  <c r="K2958" i="2"/>
  <c r="B2958" i="2"/>
  <c r="K2957" i="2"/>
  <c r="B2957" i="2"/>
  <c r="AA2954" i="2"/>
  <c r="Z2954" i="2"/>
  <c r="Y2954" i="2"/>
  <c r="X2954" i="2"/>
  <c r="K2951" i="2"/>
  <c r="B2951" i="2"/>
  <c r="K2950" i="2"/>
  <c r="B2950" i="2"/>
  <c r="AA2947" i="2"/>
  <c r="Z2947" i="2"/>
  <c r="Y2947" i="2"/>
  <c r="X2947" i="2"/>
  <c r="K2944" i="2"/>
  <c r="B2944" i="2"/>
  <c r="K2943" i="2"/>
  <c r="B2943" i="2"/>
  <c r="AA2940" i="2"/>
  <c r="Z2940" i="2"/>
  <c r="Y2940" i="2"/>
  <c r="X2940" i="2"/>
  <c r="K2937" i="2"/>
  <c r="B2937" i="2"/>
  <c r="K2936" i="2"/>
  <c r="B2936" i="2"/>
  <c r="AA2933" i="2"/>
  <c r="Z2933" i="2"/>
  <c r="Y2933" i="2"/>
  <c r="X2933" i="2"/>
  <c r="K2930" i="2"/>
  <c r="B2930" i="2"/>
  <c r="K2929" i="2"/>
  <c r="B2929" i="2"/>
  <c r="AA2926" i="2"/>
  <c r="Z2926" i="2"/>
  <c r="Y2926" i="2"/>
  <c r="X2926" i="2"/>
  <c r="K2923" i="2"/>
  <c r="B2923" i="2"/>
  <c r="K2922" i="2"/>
  <c r="B2922" i="2"/>
  <c r="AA2919" i="2"/>
  <c r="Z2919" i="2"/>
  <c r="Y2919" i="2"/>
  <c r="X2919" i="2"/>
  <c r="K2916" i="2"/>
  <c r="B2916" i="2"/>
  <c r="K2915" i="2"/>
  <c r="B2915" i="2"/>
  <c r="AA2912" i="2"/>
  <c r="Z2912" i="2"/>
  <c r="Y2912" i="2"/>
  <c r="X2912" i="2"/>
  <c r="K2909" i="2"/>
  <c r="B2909" i="2"/>
  <c r="K2908" i="2"/>
  <c r="B2908" i="2"/>
  <c r="AA2905" i="2"/>
  <c r="Z2905" i="2"/>
  <c r="Y2905" i="2"/>
  <c r="X2905" i="2"/>
  <c r="K2902" i="2"/>
  <c r="B2902" i="2"/>
  <c r="K2901" i="2"/>
  <c r="B2901" i="2"/>
  <c r="AA2898" i="2"/>
  <c r="Z2898" i="2"/>
  <c r="Y2898" i="2"/>
  <c r="X2898" i="2"/>
  <c r="K2895" i="2"/>
  <c r="B2895" i="2"/>
  <c r="K2894" i="2"/>
  <c r="B2894" i="2"/>
  <c r="AA2891" i="2"/>
  <c r="Z2891" i="2"/>
  <c r="Y2891" i="2"/>
  <c r="X2891" i="2"/>
  <c r="K2888" i="2"/>
  <c r="B2888" i="2"/>
  <c r="K2887" i="2"/>
  <c r="B2887" i="2"/>
  <c r="AA2884" i="2"/>
  <c r="Z2884" i="2"/>
  <c r="Y2884" i="2"/>
  <c r="X2884" i="2"/>
  <c r="K2881" i="2"/>
  <c r="B2881" i="2"/>
  <c r="K2880" i="2"/>
  <c r="B2880" i="2"/>
  <c r="AA2877" i="2"/>
  <c r="Z2877" i="2"/>
  <c r="Y2877" i="2"/>
  <c r="X2877" i="2"/>
  <c r="K2874" i="2"/>
  <c r="B2874" i="2"/>
  <c r="K2873" i="2"/>
  <c r="B2873" i="2"/>
  <c r="AA2870" i="2"/>
  <c r="Z2870" i="2"/>
  <c r="Y2870" i="2"/>
  <c r="X2870" i="2"/>
  <c r="K2867" i="2"/>
  <c r="B2867" i="2"/>
  <c r="K2866" i="2"/>
  <c r="B2866" i="2"/>
  <c r="AA2863" i="2"/>
  <c r="Z2863" i="2"/>
  <c r="Y2863" i="2"/>
  <c r="X2863" i="2"/>
  <c r="K2860" i="2"/>
  <c r="B2860" i="2"/>
  <c r="K2859" i="2"/>
  <c r="B2859" i="2"/>
  <c r="AA2856" i="2"/>
  <c r="Z2856" i="2"/>
  <c r="Y2856" i="2"/>
  <c r="X2856" i="2"/>
  <c r="K2853" i="2"/>
  <c r="B2853" i="2"/>
  <c r="K2852" i="2"/>
  <c r="B2852" i="2"/>
  <c r="AA2849" i="2"/>
  <c r="Z2849" i="2"/>
  <c r="Y2849" i="2"/>
  <c r="X2849" i="2"/>
  <c r="K2846" i="2"/>
  <c r="B2846" i="2"/>
  <c r="K2845" i="2"/>
  <c r="B2845" i="2"/>
  <c r="AA2842" i="2"/>
  <c r="Z2842" i="2"/>
  <c r="Y2842" i="2"/>
  <c r="X2842" i="2"/>
  <c r="K2839" i="2"/>
  <c r="B2839" i="2"/>
  <c r="K2838" i="2"/>
  <c r="B2838" i="2"/>
  <c r="AA2835" i="2"/>
  <c r="Z2835" i="2"/>
  <c r="Y2835" i="2"/>
  <c r="X2835" i="2"/>
  <c r="K2832" i="2"/>
  <c r="B2832" i="2"/>
  <c r="K2831" i="2"/>
  <c r="B2831" i="2"/>
  <c r="AA2828" i="2"/>
  <c r="Z2828" i="2"/>
  <c r="Y2828" i="2"/>
  <c r="X2828" i="2"/>
  <c r="K2825" i="2"/>
  <c r="B2825" i="2"/>
  <c r="K2824" i="2"/>
  <c r="B2824" i="2"/>
  <c r="AA2821" i="2"/>
  <c r="Z2821" i="2"/>
  <c r="Y2821" i="2"/>
  <c r="X2821" i="2"/>
  <c r="K2818" i="2"/>
  <c r="B2818" i="2"/>
  <c r="K2817" i="2"/>
  <c r="B2817" i="2"/>
  <c r="AA2814" i="2"/>
  <c r="Z2814" i="2"/>
  <c r="Y2814" i="2"/>
  <c r="X2814" i="2"/>
  <c r="K2811" i="2"/>
  <c r="B2811" i="2"/>
  <c r="K2810" i="2"/>
  <c r="B2810" i="2"/>
  <c r="AA2807" i="2"/>
  <c r="Z2807" i="2"/>
  <c r="Y2807" i="2"/>
  <c r="X2807" i="2"/>
  <c r="K2804" i="2"/>
  <c r="B2804" i="2"/>
  <c r="K2803" i="2"/>
  <c r="B2803" i="2"/>
  <c r="AA2800" i="2"/>
  <c r="Z2800" i="2"/>
  <c r="Y2800" i="2"/>
  <c r="X2800" i="2"/>
  <c r="K2797" i="2"/>
  <c r="B2797" i="2"/>
  <c r="K2796" i="2"/>
  <c r="B2796" i="2"/>
  <c r="AA2793" i="2"/>
  <c r="Z2793" i="2"/>
  <c r="Y2793" i="2"/>
  <c r="X2793" i="2"/>
  <c r="K2790" i="2"/>
  <c r="B2790" i="2"/>
  <c r="K2789" i="2"/>
  <c r="B2789" i="2"/>
  <c r="AA2786" i="2"/>
  <c r="Z2786" i="2"/>
  <c r="Y2786" i="2"/>
  <c r="X2786" i="2"/>
  <c r="K2783" i="2"/>
  <c r="B2783" i="2"/>
  <c r="K2782" i="2"/>
  <c r="B2782" i="2"/>
  <c r="AA2779" i="2"/>
  <c r="Z2779" i="2"/>
  <c r="Y2779" i="2"/>
  <c r="X2779" i="2"/>
  <c r="K2776" i="2"/>
  <c r="B2776" i="2"/>
  <c r="K2775" i="2"/>
  <c r="B2775" i="2"/>
  <c r="AA2772" i="2"/>
  <c r="Z2772" i="2"/>
  <c r="Y2772" i="2"/>
  <c r="X2772" i="2"/>
  <c r="K2769" i="2"/>
  <c r="B2769" i="2"/>
  <c r="K2768" i="2"/>
  <c r="B2768" i="2"/>
  <c r="AA2765" i="2"/>
  <c r="Z2765" i="2"/>
  <c r="Y2765" i="2"/>
  <c r="X2765" i="2"/>
  <c r="K2762" i="2"/>
  <c r="B2762" i="2"/>
  <c r="K2761" i="2"/>
  <c r="B2761" i="2"/>
  <c r="AA2758" i="2"/>
  <c r="Z2758" i="2"/>
  <c r="Y2758" i="2"/>
  <c r="X2758" i="2"/>
  <c r="K2755" i="2"/>
  <c r="B2755" i="2"/>
  <c r="K2754" i="2"/>
  <c r="B2754" i="2"/>
  <c r="AA2751" i="2"/>
  <c r="Z2751" i="2"/>
  <c r="Y2751" i="2"/>
  <c r="X2751" i="2"/>
  <c r="K2748" i="2"/>
  <c r="B2748" i="2"/>
  <c r="K2747" i="2"/>
  <c r="B2747" i="2"/>
  <c r="AA2744" i="2"/>
  <c r="Z2744" i="2"/>
  <c r="Y2744" i="2"/>
  <c r="X2744" i="2"/>
  <c r="K2741" i="2"/>
  <c r="B2741" i="2"/>
  <c r="K2740" i="2"/>
  <c r="B2740" i="2"/>
  <c r="AA2737" i="2"/>
  <c r="Z2737" i="2"/>
  <c r="Y2737" i="2"/>
  <c r="X2737" i="2"/>
  <c r="K2734" i="2"/>
  <c r="B2734" i="2"/>
  <c r="K2733" i="2"/>
  <c r="B2733" i="2"/>
  <c r="AA2730" i="2"/>
  <c r="Z2730" i="2"/>
  <c r="Y2730" i="2"/>
  <c r="X2730" i="2"/>
  <c r="K2727" i="2"/>
  <c r="B2727" i="2"/>
  <c r="K2726" i="2"/>
  <c r="B2726" i="2"/>
  <c r="AA2723" i="2"/>
  <c r="Z2723" i="2"/>
  <c r="Y2723" i="2"/>
  <c r="X2723" i="2"/>
  <c r="K2720" i="2"/>
  <c r="B2720" i="2"/>
  <c r="K2719" i="2"/>
  <c r="B2719" i="2"/>
  <c r="AA2716" i="2"/>
  <c r="Z2716" i="2"/>
  <c r="Y2716" i="2"/>
  <c r="X2716" i="2"/>
  <c r="K2713" i="2"/>
  <c r="B2713" i="2"/>
  <c r="K2712" i="2"/>
  <c r="B2712" i="2"/>
  <c r="AA2709" i="2"/>
  <c r="Z2709" i="2"/>
  <c r="Y2709" i="2"/>
  <c r="X2709" i="2"/>
  <c r="K2706" i="2"/>
  <c r="B2706" i="2"/>
  <c r="K2705" i="2"/>
  <c r="B2705" i="2"/>
  <c r="AA2702" i="2"/>
  <c r="Z2702" i="2"/>
  <c r="Y2702" i="2"/>
  <c r="X2702" i="2"/>
  <c r="K2699" i="2"/>
  <c r="B2699" i="2"/>
  <c r="K2698" i="2"/>
  <c r="B2698" i="2"/>
  <c r="AA2695" i="2"/>
  <c r="Z2695" i="2"/>
  <c r="Y2695" i="2"/>
  <c r="X2695" i="2"/>
  <c r="K2692" i="2"/>
  <c r="B2692" i="2"/>
  <c r="K2691" i="2"/>
  <c r="B2691" i="2"/>
  <c r="AA2688" i="2"/>
  <c r="Z2688" i="2"/>
  <c r="Y2688" i="2"/>
  <c r="X2688" i="2"/>
  <c r="K2685" i="2"/>
  <c r="B2685" i="2"/>
  <c r="K2684" i="2"/>
  <c r="B2684" i="2"/>
  <c r="AA2681" i="2"/>
  <c r="Z2681" i="2"/>
  <c r="Y2681" i="2"/>
  <c r="X2681" i="2"/>
  <c r="K2678" i="2"/>
  <c r="B2678" i="2"/>
  <c r="K2677" i="2"/>
  <c r="B2677" i="2"/>
  <c r="AA2674" i="2"/>
  <c r="Z2674" i="2"/>
  <c r="Y2674" i="2"/>
  <c r="X2674" i="2"/>
  <c r="K2671" i="2"/>
  <c r="B2671" i="2"/>
  <c r="K2670" i="2"/>
  <c r="B2670" i="2"/>
  <c r="AA2667" i="2"/>
  <c r="Z2667" i="2"/>
  <c r="Y2667" i="2"/>
  <c r="X2667" i="2"/>
  <c r="K2664" i="2"/>
  <c r="B2664" i="2"/>
  <c r="K2663" i="2"/>
  <c r="B2663" i="2"/>
  <c r="AA2660" i="2"/>
  <c r="Z2660" i="2"/>
  <c r="Y2660" i="2"/>
  <c r="X2660" i="2"/>
  <c r="K2657" i="2"/>
  <c r="B2657" i="2"/>
  <c r="K2656" i="2"/>
  <c r="B2656" i="2"/>
  <c r="AA2653" i="2"/>
  <c r="Z2653" i="2"/>
  <c r="Y2653" i="2"/>
  <c r="X2653" i="2"/>
  <c r="K2650" i="2"/>
  <c r="B2650" i="2"/>
  <c r="K2649" i="2"/>
  <c r="B2649" i="2"/>
  <c r="AA2646" i="2"/>
  <c r="Z2646" i="2"/>
  <c r="Y2646" i="2"/>
  <c r="X2646" i="2"/>
  <c r="K2643" i="2"/>
  <c r="B2643" i="2"/>
  <c r="K2642" i="2"/>
  <c r="B2642" i="2"/>
  <c r="AA2639" i="2"/>
  <c r="Z2639" i="2"/>
  <c r="Y2639" i="2"/>
  <c r="X2639" i="2"/>
  <c r="K2636" i="2"/>
  <c r="B2636" i="2"/>
  <c r="K2635" i="2"/>
  <c r="B2635" i="2"/>
  <c r="AA2632" i="2"/>
  <c r="Z2632" i="2"/>
  <c r="Y2632" i="2"/>
  <c r="X2632" i="2"/>
  <c r="K2629" i="2"/>
  <c r="B2629" i="2"/>
  <c r="K2628" i="2"/>
  <c r="B2628" i="2"/>
  <c r="AA2625" i="2"/>
  <c r="Z2625" i="2"/>
  <c r="Y2625" i="2"/>
  <c r="X2625" i="2"/>
  <c r="K2622" i="2"/>
  <c r="B2622" i="2"/>
  <c r="K2621" i="2"/>
  <c r="B2621" i="2"/>
  <c r="AA2618" i="2"/>
  <c r="Z2618" i="2"/>
  <c r="Y2618" i="2"/>
  <c r="X2618" i="2"/>
  <c r="K2615" i="2"/>
  <c r="B2615" i="2"/>
  <c r="K2614" i="2"/>
  <c r="B2614" i="2"/>
  <c r="AA2611" i="2"/>
  <c r="Z2611" i="2"/>
  <c r="Y2611" i="2"/>
  <c r="X2611" i="2"/>
  <c r="K2608" i="2"/>
  <c r="B2608" i="2"/>
  <c r="K2607" i="2"/>
  <c r="B2607" i="2"/>
  <c r="AA2604" i="2"/>
  <c r="Z2604" i="2"/>
  <c r="Y2604" i="2"/>
  <c r="X2604" i="2"/>
  <c r="K2601" i="2"/>
  <c r="B2601" i="2"/>
  <c r="K2600" i="2"/>
  <c r="B2600" i="2"/>
  <c r="AA2597" i="2"/>
  <c r="Z2597" i="2"/>
  <c r="Y2597" i="2"/>
  <c r="X2597" i="2"/>
  <c r="K2594" i="2"/>
  <c r="B2594" i="2"/>
  <c r="K2593" i="2"/>
  <c r="B2593" i="2"/>
  <c r="AA2590" i="2"/>
  <c r="Z2590" i="2"/>
  <c r="Y2590" i="2"/>
  <c r="X2590" i="2"/>
  <c r="K2587" i="2"/>
  <c r="B2587" i="2"/>
  <c r="K2586" i="2"/>
  <c r="B2586" i="2"/>
  <c r="AA2583" i="2"/>
  <c r="Z2583" i="2"/>
  <c r="Y2583" i="2"/>
  <c r="X2583" i="2"/>
  <c r="K2580" i="2"/>
  <c r="B2580" i="2"/>
  <c r="K2579" i="2"/>
  <c r="B2579" i="2"/>
  <c r="AA2576" i="2"/>
  <c r="Z2576" i="2"/>
  <c r="Y2576" i="2"/>
  <c r="X2576" i="2"/>
  <c r="K2573" i="2"/>
  <c r="B2573" i="2"/>
  <c r="K2572" i="2"/>
  <c r="B2572" i="2"/>
  <c r="AA2569" i="2"/>
  <c r="Z2569" i="2"/>
  <c r="Y2569" i="2"/>
  <c r="X2569" i="2"/>
  <c r="K2566" i="2"/>
  <c r="B2566" i="2"/>
  <c r="K2565" i="2"/>
  <c r="B2565" i="2"/>
  <c r="AA2562" i="2"/>
  <c r="Z2562" i="2"/>
  <c r="Y2562" i="2"/>
  <c r="X2562" i="2"/>
  <c r="K2559" i="2"/>
  <c r="B2559" i="2"/>
  <c r="K2558" i="2"/>
  <c r="B2558" i="2"/>
  <c r="AA2555" i="2"/>
  <c r="Z2555" i="2"/>
  <c r="Y2555" i="2"/>
  <c r="X2555" i="2"/>
  <c r="K2552" i="2"/>
  <c r="B2552" i="2"/>
  <c r="K2551" i="2"/>
  <c r="B2551" i="2"/>
  <c r="AA2548" i="2"/>
  <c r="Z2548" i="2"/>
  <c r="Y2548" i="2"/>
  <c r="X2548" i="2"/>
  <c r="K2545" i="2"/>
  <c r="B2545" i="2"/>
  <c r="K2544" i="2"/>
  <c r="B2544" i="2"/>
  <c r="AA2541" i="2"/>
  <c r="Z2541" i="2"/>
  <c r="Y2541" i="2"/>
  <c r="X2541" i="2"/>
  <c r="K2538" i="2"/>
  <c r="B2538" i="2"/>
  <c r="K2537" i="2"/>
  <c r="B2537" i="2"/>
  <c r="AA2534" i="2"/>
  <c r="Z2534" i="2"/>
  <c r="Y2534" i="2"/>
  <c r="X2534" i="2"/>
  <c r="K2531" i="2"/>
  <c r="B2531" i="2"/>
  <c r="K2530" i="2"/>
  <c r="B2530" i="2"/>
  <c r="AA2527" i="2"/>
  <c r="Z2527" i="2"/>
  <c r="Y2527" i="2"/>
  <c r="X2527" i="2"/>
  <c r="K2524" i="2"/>
  <c r="B2524" i="2"/>
  <c r="K2523" i="2"/>
  <c r="B2523" i="2"/>
  <c r="AA2520" i="2"/>
  <c r="Z2520" i="2"/>
  <c r="Y2520" i="2"/>
  <c r="X2520" i="2"/>
  <c r="K2517" i="2"/>
  <c r="B2517" i="2"/>
  <c r="K2516" i="2"/>
  <c r="B2516" i="2"/>
  <c r="AA2513" i="2"/>
  <c r="Z2513" i="2"/>
  <c r="Y2513" i="2"/>
  <c r="X2513" i="2"/>
  <c r="K2510" i="2"/>
  <c r="B2510" i="2"/>
  <c r="K2509" i="2"/>
  <c r="B2509" i="2"/>
  <c r="AA2506" i="2"/>
  <c r="Z2506" i="2"/>
  <c r="Y2506" i="2"/>
  <c r="X2506" i="2"/>
  <c r="K2503" i="2"/>
  <c r="B2503" i="2"/>
  <c r="K2502" i="2"/>
  <c r="B2502" i="2"/>
  <c r="AA2499" i="2"/>
  <c r="Z2499" i="2"/>
  <c r="Y2499" i="2"/>
  <c r="X2499" i="2"/>
  <c r="K2496" i="2"/>
  <c r="B2496" i="2"/>
  <c r="K2495" i="2"/>
  <c r="B2495" i="2"/>
  <c r="AA2492" i="2"/>
  <c r="Z2492" i="2"/>
  <c r="Y2492" i="2"/>
  <c r="X2492" i="2"/>
  <c r="K2489" i="2"/>
  <c r="B2489" i="2"/>
  <c r="K2488" i="2"/>
  <c r="B2488" i="2"/>
  <c r="AA2485" i="2"/>
  <c r="Z2485" i="2"/>
  <c r="Y2485" i="2"/>
  <c r="X2485" i="2"/>
  <c r="K2482" i="2"/>
  <c r="B2482" i="2"/>
  <c r="K2481" i="2"/>
  <c r="B2481" i="2"/>
  <c r="AA2478" i="2"/>
  <c r="Z2478" i="2"/>
  <c r="Y2478" i="2"/>
  <c r="X2478" i="2"/>
  <c r="K2475" i="2"/>
  <c r="B2475" i="2"/>
  <c r="K2474" i="2"/>
  <c r="B2474" i="2"/>
  <c r="AA2471" i="2"/>
  <c r="Z2471" i="2"/>
  <c r="Y2471" i="2"/>
  <c r="X2471" i="2"/>
  <c r="K2468" i="2"/>
  <c r="B2468" i="2"/>
  <c r="K2467" i="2"/>
  <c r="B2467" i="2"/>
  <c r="AA2464" i="2"/>
  <c r="Z2464" i="2"/>
  <c r="Y2464" i="2"/>
  <c r="X2464" i="2"/>
  <c r="K2461" i="2"/>
  <c r="B2461" i="2"/>
  <c r="K2460" i="2"/>
  <c r="B2460" i="2"/>
  <c r="AA2457" i="2"/>
  <c r="Z2457" i="2"/>
  <c r="Y2457" i="2"/>
  <c r="X2457" i="2"/>
  <c r="K2454" i="2"/>
  <c r="B2454" i="2"/>
  <c r="K2453" i="2"/>
  <c r="B2453" i="2"/>
  <c r="AA2450" i="2"/>
  <c r="Z2450" i="2"/>
  <c r="Y2450" i="2"/>
  <c r="X2450" i="2"/>
  <c r="K2447" i="2"/>
  <c r="B2447" i="2"/>
  <c r="K2446" i="2"/>
  <c r="B2446" i="2"/>
  <c r="AA2443" i="2"/>
  <c r="Z2443" i="2"/>
  <c r="Y2443" i="2"/>
  <c r="X2443" i="2"/>
  <c r="K2440" i="2"/>
  <c r="B2440" i="2"/>
  <c r="K2439" i="2"/>
  <c r="B2439" i="2"/>
  <c r="AA2436" i="2"/>
  <c r="Z2436" i="2"/>
  <c r="Y2436" i="2"/>
  <c r="X2436" i="2"/>
  <c r="K2433" i="2"/>
  <c r="B2433" i="2"/>
  <c r="K2432" i="2"/>
  <c r="B2432" i="2"/>
  <c r="AA2429" i="2"/>
  <c r="Z2429" i="2"/>
  <c r="Y2429" i="2"/>
  <c r="X2429" i="2"/>
  <c r="K2426" i="2"/>
  <c r="B2426" i="2"/>
  <c r="K2425" i="2"/>
  <c r="B2425" i="2"/>
  <c r="AA2422" i="2"/>
  <c r="Z2422" i="2"/>
  <c r="Y2422" i="2"/>
  <c r="X2422" i="2"/>
  <c r="K2419" i="2"/>
  <c r="B2419" i="2"/>
  <c r="K2418" i="2"/>
  <c r="B2418" i="2"/>
  <c r="AA2415" i="2"/>
  <c r="Z2415" i="2"/>
  <c r="Y2415" i="2"/>
  <c r="X2415" i="2"/>
  <c r="K2412" i="2"/>
  <c r="B2412" i="2"/>
  <c r="K2411" i="2"/>
  <c r="B2411" i="2"/>
  <c r="AA2408" i="2"/>
  <c r="Z2408" i="2"/>
  <c r="Y2408" i="2"/>
  <c r="X2408" i="2"/>
  <c r="K2405" i="2"/>
  <c r="B2405" i="2"/>
  <c r="K2404" i="2"/>
  <c r="B2404" i="2"/>
  <c r="AA2401" i="2"/>
  <c r="Z2401" i="2"/>
  <c r="Y2401" i="2"/>
  <c r="X2401" i="2"/>
  <c r="K2398" i="2"/>
  <c r="B2398" i="2"/>
  <c r="K2397" i="2"/>
  <c r="B2397" i="2"/>
  <c r="AA2394" i="2"/>
  <c r="Z2394" i="2"/>
  <c r="Y2394" i="2"/>
  <c r="X2394" i="2"/>
  <c r="K2391" i="2"/>
  <c r="B2391" i="2"/>
  <c r="K2390" i="2"/>
  <c r="B2390" i="2"/>
  <c r="AA2387" i="2"/>
  <c r="Z2387" i="2"/>
  <c r="Y2387" i="2"/>
  <c r="X2387" i="2"/>
  <c r="K2384" i="2"/>
  <c r="B2384" i="2"/>
  <c r="K2383" i="2"/>
  <c r="B2383" i="2"/>
  <c r="AA2380" i="2"/>
  <c r="Z2380" i="2"/>
  <c r="Y2380" i="2"/>
  <c r="X2380" i="2"/>
  <c r="K2377" i="2"/>
  <c r="B2377" i="2"/>
  <c r="K2376" i="2"/>
  <c r="B2376" i="2"/>
  <c r="AA2373" i="2"/>
  <c r="Z2373" i="2"/>
  <c r="Y2373" i="2"/>
  <c r="X2373" i="2"/>
  <c r="K2370" i="2"/>
  <c r="B2370" i="2"/>
  <c r="K2369" i="2"/>
  <c r="B2369" i="2"/>
  <c r="AA2366" i="2"/>
  <c r="Z2366" i="2"/>
  <c r="Y2366" i="2"/>
  <c r="X2366" i="2"/>
  <c r="K2363" i="2"/>
  <c r="B2363" i="2"/>
  <c r="K2362" i="2"/>
  <c r="B2362" i="2"/>
  <c r="AA2359" i="2"/>
  <c r="Z2359" i="2"/>
  <c r="Y2359" i="2"/>
  <c r="X2359" i="2"/>
  <c r="K2356" i="2"/>
  <c r="B2356" i="2"/>
  <c r="K2355" i="2"/>
  <c r="B2355" i="2"/>
  <c r="AA2352" i="2"/>
  <c r="Z2352" i="2"/>
  <c r="Y2352" i="2"/>
  <c r="X2352" i="2"/>
  <c r="K2349" i="2"/>
  <c r="B2349" i="2"/>
  <c r="K2348" i="2"/>
  <c r="B2348" i="2"/>
  <c r="AA2345" i="2"/>
  <c r="Z2345" i="2"/>
  <c r="Y2345" i="2"/>
  <c r="X2345" i="2"/>
  <c r="K2342" i="2"/>
  <c r="B2342" i="2"/>
  <c r="K2341" i="2"/>
  <c r="B2341" i="2"/>
  <c r="AA2338" i="2"/>
  <c r="Z2338" i="2"/>
  <c r="Y2338" i="2"/>
  <c r="X2338" i="2"/>
  <c r="K2335" i="2"/>
  <c r="B2335" i="2"/>
  <c r="K2334" i="2"/>
  <c r="B2334" i="2"/>
  <c r="AA2331" i="2"/>
  <c r="Z2331" i="2"/>
  <c r="Y2331" i="2"/>
  <c r="X2331" i="2"/>
  <c r="K2328" i="2"/>
  <c r="B2328" i="2"/>
  <c r="K2327" i="2"/>
  <c r="B2327" i="2"/>
  <c r="AA2324" i="2"/>
  <c r="Z2324" i="2"/>
  <c r="Y2324" i="2"/>
  <c r="X2324" i="2"/>
  <c r="K2321" i="2"/>
  <c r="B2321" i="2"/>
  <c r="K2320" i="2"/>
  <c r="B2320" i="2"/>
  <c r="AA2317" i="2"/>
  <c r="Z2317" i="2"/>
  <c r="Y2317" i="2"/>
  <c r="X2317" i="2"/>
  <c r="K2314" i="2"/>
  <c r="B2314" i="2"/>
  <c r="K2313" i="2"/>
  <c r="B2313" i="2"/>
  <c r="AA2310" i="2"/>
  <c r="Z2310" i="2"/>
  <c r="Y2310" i="2"/>
  <c r="X2310" i="2"/>
  <c r="K2307" i="2"/>
  <c r="B2307" i="2"/>
  <c r="K2306" i="2"/>
  <c r="B2306" i="2"/>
  <c r="AA2303" i="2"/>
  <c r="Z2303" i="2"/>
  <c r="Y2303" i="2"/>
  <c r="X2303" i="2"/>
  <c r="K2300" i="2"/>
  <c r="B2300" i="2"/>
  <c r="K2299" i="2"/>
  <c r="B2299" i="2"/>
  <c r="AA2296" i="2"/>
  <c r="Z2296" i="2"/>
  <c r="Y2296" i="2"/>
  <c r="X2296" i="2"/>
  <c r="K2293" i="2"/>
  <c r="B2293" i="2"/>
  <c r="K2292" i="2"/>
  <c r="B2292" i="2"/>
  <c r="AA2289" i="2"/>
  <c r="Z2289" i="2"/>
  <c r="Y2289" i="2"/>
  <c r="X2289" i="2"/>
  <c r="K2286" i="2"/>
  <c r="B2286" i="2"/>
  <c r="K2285" i="2"/>
  <c r="B2285" i="2"/>
  <c r="AA2282" i="2"/>
  <c r="Z2282" i="2"/>
  <c r="Y2282" i="2"/>
  <c r="X2282" i="2"/>
  <c r="K2279" i="2"/>
  <c r="B2279" i="2"/>
  <c r="K2278" i="2"/>
  <c r="B2278" i="2"/>
  <c r="AA2275" i="2"/>
  <c r="Z2275" i="2"/>
  <c r="Y2275" i="2"/>
  <c r="X2275" i="2"/>
  <c r="K2272" i="2"/>
  <c r="B2272" i="2"/>
  <c r="K2271" i="2"/>
  <c r="B2271" i="2"/>
  <c r="AA2268" i="2"/>
  <c r="Z2268" i="2"/>
  <c r="Y2268" i="2"/>
  <c r="X2268" i="2"/>
  <c r="K2265" i="2"/>
  <c r="B2265" i="2"/>
  <c r="K2264" i="2"/>
  <c r="B2264" i="2"/>
  <c r="AA2261" i="2"/>
  <c r="Z2261" i="2"/>
  <c r="Y2261" i="2"/>
  <c r="X2261" i="2"/>
  <c r="K2258" i="2"/>
  <c r="B2258" i="2"/>
  <c r="K2257" i="2"/>
  <c r="B2257" i="2"/>
  <c r="AA2254" i="2"/>
  <c r="Z2254" i="2"/>
  <c r="Y2254" i="2"/>
  <c r="X2254" i="2"/>
  <c r="K2251" i="2"/>
  <c r="B2251" i="2"/>
  <c r="K2250" i="2"/>
  <c r="B2250" i="2"/>
  <c r="AA2247" i="2"/>
  <c r="Z2247" i="2"/>
  <c r="Y2247" i="2"/>
  <c r="X2247" i="2"/>
  <c r="K2244" i="2"/>
  <c r="B2244" i="2"/>
  <c r="K2243" i="2"/>
  <c r="B2243" i="2"/>
  <c r="AA2240" i="2"/>
  <c r="Z2240" i="2"/>
  <c r="Y2240" i="2"/>
  <c r="X2240" i="2"/>
  <c r="K2237" i="2"/>
  <c r="B2237" i="2"/>
  <c r="K2236" i="2"/>
  <c r="B2236" i="2"/>
  <c r="AA2233" i="2"/>
  <c r="Z2233" i="2"/>
  <c r="Y2233" i="2"/>
  <c r="X2233" i="2"/>
  <c r="K2230" i="2"/>
  <c r="B2230" i="2"/>
  <c r="K2229" i="2"/>
  <c r="B2229" i="2"/>
  <c r="AA2226" i="2"/>
  <c r="Z2226" i="2"/>
  <c r="Y2226" i="2"/>
  <c r="X2226" i="2"/>
  <c r="K2223" i="2"/>
  <c r="B2223" i="2"/>
  <c r="K2222" i="2"/>
  <c r="B2222" i="2"/>
  <c r="AA2219" i="2"/>
  <c r="Z2219" i="2"/>
  <c r="Y2219" i="2"/>
  <c r="X2219" i="2"/>
  <c r="K2216" i="2"/>
  <c r="B2216" i="2"/>
  <c r="K2215" i="2"/>
  <c r="B2215" i="2"/>
  <c r="AA2212" i="2"/>
  <c r="Z2212" i="2"/>
  <c r="Y2212" i="2"/>
  <c r="X2212" i="2"/>
  <c r="K2209" i="2"/>
  <c r="B2209" i="2"/>
  <c r="K2208" i="2"/>
  <c r="B2208" i="2"/>
  <c r="AA2205" i="2"/>
  <c r="Z2205" i="2"/>
  <c r="Y2205" i="2"/>
  <c r="X2205" i="2"/>
  <c r="K2202" i="2"/>
  <c r="B2202" i="2"/>
  <c r="K2201" i="2"/>
  <c r="B2201" i="2"/>
  <c r="AA2198" i="2"/>
  <c r="Z2198" i="2"/>
  <c r="Y2198" i="2"/>
  <c r="X2198" i="2"/>
  <c r="K2195" i="2"/>
  <c r="B2195" i="2"/>
  <c r="K2194" i="2"/>
  <c r="B2194" i="2"/>
  <c r="AA2191" i="2"/>
  <c r="Z2191" i="2"/>
  <c r="Y2191" i="2"/>
  <c r="X2191" i="2"/>
  <c r="K2188" i="2"/>
  <c r="B2188" i="2"/>
  <c r="K2187" i="2"/>
  <c r="B2187" i="2"/>
  <c r="AA2184" i="2"/>
  <c r="Z2184" i="2"/>
  <c r="Y2184" i="2"/>
  <c r="X2184" i="2"/>
  <c r="K2181" i="2"/>
  <c r="B2181" i="2"/>
  <c r="K2180" i="2"/>
  <c r="B2180" i="2"/>
  <c r="AA2177" i="2"/>
  <c r="Z2177" i="2"/>
  <c r="Y2177" i="2"/>
  <c r="X2177" i="2"/>
  <c r="K2174" i="2"/>
  <c r="B2174" i="2"/>
  <c r="K2173" i="2"/>
  <c r="B2173" i="2"/>
  <c r="AA2170" i="2"/>
  <c r="Z2170" i="2"/>
  <c r="Y2170" i="2"/>
  <c r="X2170" i="2"/>
  <c r="K2167" i="2"/>
  <c r="B2167" i="2"/>
  <c r="K2166" i="2"/>
  <c r="B2166" i="2"/>
  <c r="AA2163" i="2"/>
  <c r="Z2163" i="2"/>
  <c r="Y2163" i="2"/>
  <c r="X2163" i="2"/>
  <c r="K2160" i="2"/>
  <c r="B2160" i="2"/>
  <c r="K2159" i="2"/>
  <c r="B2159" i="2"/>
  <c r="AA2156" i="2"/>
  <c r="Z2156" i="2"/>
  <c r="Y2156" i="2"/>
  <c r="X2156" i="2"/>
  <c r="K2153" i="2"/>
  <c r="B2153" i="2"/>
  <c r="K2152" i="2"/>
  <c r="B2152" i="2"/>
  <c r="AA2149" i="2"/>
  <c r="Z2149" i="2"/>
  <c r="Y2149" i="2"/>
  <c r="X2149" i="2"/>
  <c r="K2146" i="2"/>
  <c r="B2146" i="2"/>
  <c r="K2145" i="2"/>
  <c r="B2145" i="2"/>
  <c r="AA2142" i="2"/>
  <c r="Z2142" i="2"/>
  <c r="Y2142" i="2"/>
  <c r="X2142" i="2"/>
  <c r="K2139" i="2"/>
  <c r="B2139" i="2"/>
  <c r="K2138" i="2"/>
  <c r="B2138" i="2"/>
  <c r="AA2135" i="2"/>
  <c r="Z2135" i="2"/>
  <c r="Y2135" i="2"/>
  <c r="X2135" i="2"/>
  <c r="K2132" i="2"/>
  <c r="B2132" i="2"/>
  <c r="K2131" i="2"/>
  <c r="B2131" i="2"/>
  <c r="AA2128" i="2"/>
  <c r="Z2128" i="2"/>
  <c r="Y2128" i="2"/>
  <c r="X2128" i="2"/>
  <c r="K2125" i="2"/>
  <c r="B2125" i="2"/>
  <c r="K2124" i="2"/>
  <c r="B2124" i="2"/>
  <c r="AA2121" i="2"/>
  <c r="Z2121" i="2"/>
  <c r="Y2121" i="2"/>
  <c r="X2121" i="2"/>
  <c r="K2118" i="2"/>
  <c r="B2118" i="2"/>
  <c r="K2117" i="2"/>
  <c r="B2117" i="2"/>
  <c r="AA2114" i="2"/>
  <c r="Z2114" i="2"/>
  <c r="Y2114" i="2"/>
  <c r="X2114" i="2"/>
  <c r="K2111" i="2"/>
  <c r="B2111" i="2"/>
  <c r="K2110" i="2"/>
  <c r="B2110" i="2"/>
  <c r="AA2107" i="2"/>
  <c r="Z2107" i="2"/>
  <c r="Y2107" i="2"/>
  <c r="X2107" i="2"/>
  <c r="K2104" i="2"/>
  <c r="B2104" i="2"/>
  <c r="K2103" i="2"/>
  <c r="B2103" i="2"/>
  <c r="AA2100" i="2"/>
  <c r="Z2100" i="2"/>
  <c r="Y2100" i="2"/>
  <c r="X2100" i="2"/>
  <c r="K2097" i="2"/>
  <c r="B2097" i="2"/>
  <c r="K2096" i="2"/>
  <c r="B2096" i="2"/>
  <c r="AA2093" i="2"/>
  <c r="Z2093" i="2"/>
  <c r="Y2093" i="2"/>
  <c r="X2093" i="2"/>
  <c r="K2090" i="2"/>
  <c r="B2090" i="2"/>
  <c r="K2089" i="2"/>
  <c r="B2089" i="2"/>
  <c r="AA2086" i="2"/>
  <c r="Z2086" i="2"/>
  <c r="Y2086" i="2"/>
  <c r="X2086" i="2"/>
  <c r="K2083" i="2"/>
  <c r="B2083" i="2"/>
  <c r="K2082" i="2"/>
  <c r="B2082" i="2"/>
  <c r="AA2079" i="2"/>
  <c r="Z2079" i="2"/>
  <c r="Y2079" i="2"/>
  <c r="X2079" i="2"/>
  <c r="K2076" i="2"/>
  <c r="B2076" i="2"/>
  <c r="K2075" i="2"/>
  <c r="B2075" i="2"/>
  <c r="AA2072" i="2"/>
  <c r="Z2072" i="2"/>
  <c r="Y2072" i="2"/>
  <c r="X2072" i="2"/>
  <c r="K2069" i="2"/>
  <c r="B2069" i="2"/>
  <c r="K2068" i="2"/>
  <c r="B2068" i="2"/>
  <c r="AA2065" i="2"/>
  <c r="Z2065" i="2"/>
  <c r="Y2065" i="2"/>
  <c r="X2065" i="2"/>
  <c r="K2062" i="2"/>
  <c r="B2062" i="2"/>
  <c r="K2061" i="2"/>
  <c r="B2061" i="2"/>
  <c r="AA2058" i="2"/>
  <c r="Z2058" i="2"/>
  <c r="Y2058" i="2"/>
  <c r="X2058" i="2"/>
  <c r="K2055" i="2"/>
  <c r="B2055" i="2"/>
  <c r="K2054" i="2"/>
  <c r="B2054" i="2"/>
  <c r="AA2051" i="2"/>
  <c r="Z2051" i="2"/>
  <c r="Y2051" i="2"/>
  <c r="X2051" i="2"/>
  <c r="K2048" i="2"/>
  <c r="B2048" i="2"/>
  <c r="K2047" i="2"/>
  <c r="B2047" i="2"/>
  <c r="AA2044" i="2"/>
  <c r="Z2044" i="2"/>
  <c r="Y2044" i="2"/>
  <c r="X2044" i="2"/>
  <c r="K2041" i="2"/>
  <c r="B2041" i="2"/>
  <c r="K2040" i="2"/>
  <c r="B2040" i="2"/>
  <c r="AA2037" i="2"/>
  <c r="Z2037" i="2"/>
  <c r="Y2037" i="2"/>
  <c r="X2037" i="2"/>
  <c r="K2034" i="2"/>
  <c r="B2034" i="2"/>
  <c r="K2033" i="2"/>
  <c r="B2033" i="2"/>
  <c r="AA2030" i="2"/>
  <c r="Z2030" i="2"/>
  <c r="Y2030" i="2"/>
  <c r="X2030" i="2"/>
  <c r="K2027" i="2"/>
  <c r="B2027" i="2"/>
  <c r="K2026" i="2"/>
  <c r="B2026" i="2"/>
  <c r="AA2023" i="2"/>
  <c r="Z2023" i="2"/>
  <c r="Y2023" i="2"/>
  <c r="X2023" i="2"/>
  <c r="K2020" i="2"/>
  <c r="B2020" i="2"/>
  <c r="K2019" i="2"/>
  <c r="B2019" i="2"/>
  <c r="AA2016" i="2"/>
  <c r="Z2016" i="2"/>
  <c r="Y2016" i="2"/>
  <c r="X2016" i="2"/>
  <c r="K2013" i="2"/>
  <c r="B2013" i="2"/>
  <c r="K2012" i="2"/>
  <c r="B2012" i="2"/>
  <c r="AA2009" i="2"/>
  <c r="Z2009" i="2"/>
  <c r="Y2009" i="2"/>
  <c r="X2009" i="2"/>
  <c r="K2006" i="2"/>
  <c r="B2006" i="2"/>
  <c r="K2005" i="2"/>
  <c r="B2005" i="2"/>
  <c r="AA2002" i="2"/>
  <c r="Z2002" i="2"/>
  <c r="Y2002" i="2"/>
  <c r="X2002" i="2"/>
  <c r="K1999" i="2"/>
  <c r="B1999" i="2"/>
  <c r="K1998" i="2"/>
  <c r="B1998" i="2"/>
  <c r="AA1995" i="2"/>
  <c r="Z1995" i="2"/>
  <c r="Y1995" i="2"/>
  <c r="X1995" i="2"/>
  <c r="K1992" i="2"/>
  <c r="B1992" i="2"/>
  <c r="K1991" i="2"/>
  <c r="B1991" i="2"/>
  <c r="AA1988" i="2"/>
  <c r="Z1988" i="2"/>
  <c r="Y1988" i="2"/>
  <c r="X1988" i="2"/>
  <c r="K1985" i="2"/>
  <c r="B1985" i="2"/>
  <c r="K1984" i="2"/>
  <c r="B1984" i="2"/>
  <c r="AA1981" i="2"/>
  <c r="Z1981" i="2"/>
  <c r="Y1981" i="2"/>
  <c r="X1981" i="2"/>
  <c r="K1978" i="2"/>
  <c r="B1978" i="2"/>
  <c r="K1977" i="2"/>
  <c r="B1977" i="2"/>
  <c r="AA1974" i="2"/>
  <c r="Z1974" i="2"/>
  <c r="Y1974" i="2"/>
  <c r="X1974" i="2"/>
  <c r="K1971" i="2"/>
  <c r="B1971" i="2"/>
  <c r="K1970" i="2"/>
  <c r="B1970" i="2"/>
  <c r="AA1967" i="2"/>
  <c r="Z1967" i="2"/>
  <c r="Y1967" i="2"/>
  <c r="X1967" i="2"/>
  <c r="K1964" i="2"/>
  <c r="B1964" i="2"/>
  <c r="K1963" i="2"/>
  <c r="B1963" i="2"/>
  <c r="AA1960" i="2"/>
  <c r="Z1960" i="2"/>
  <c r="Y1960" i="2"/>
  <c r="X1960" i="2"/>
  <c r="K1957" i="2"/>
  <c r="B1957" i="2"/>
  <c r="K1956" i="2"/>
  <c r="B1956" i="2"/>
  <c r="AA1953" i="2"/>
  <c r="Z1953" i="2"/>
  <c r="Y1953" i="2"/>
  <c r="X1953" i="2"/>
  <c r="K1950" i="2"/>
  <c r="B1950" i="2"/>
  <c r="K1949" i="2"/>
  <c r="B1949" i="2"/>
  <c r="AA1946" i="2"/>
  <c r="Z1946" i="2"/>
  <c r="Y1946" i="2"/>
  <c r="X1946" i="2"/>
  <c r="K1943" i="2"/>
  <c r="B1943" i="2"/>
  <c r="K1942" i="2"/>
  <c r="B1942" i="2"/>
  <c r="AA1939" i="2"/>
  <c r="Z1939" i="2"/>
  <c r="Y1939" i="2"/>
  <c r="X1939" i="2"/>
  <c r="K1936" i="2"/>
  <c r="B1936" i="2"/>
  <c r="K1935" i="2"/>
  <c r="B1935" i="2"/>
  <c r="AA1932" i="2"/>
  <c r="Z1932" i="2"/>
  <c r="Y1932" i="2"/>
  <c r="X1932" i="2"/>
  <c r="K1929" i="2"/>
  <c r="B1929" i="2"/>
  <c r="K1928" i="2"/>
  <c r="B1928" i="2"/>
  <c r="AA1925" i="2"/>
  <c r="Z1925" i="2"/>
  <c r="Y1925" i="2"/>
  <c r="X1925" i="2"/>
  <c r="K1922" i="2"/>
  <c r="B1922" i="2"/>
  <c r="K1921" i="2"/>
  <c r="B1921" i="2"/>
  <c r="AA1918" i="2"/>
  <c r="Z1918" i="2"/>
  <c r="Y1918" i="2"/>
  <c r="X1918" i="2"/>
  <c r="K1915" i="2"/>
  <c r="B1915" i="2"/>
  <c r="K1914" i="2"/>
  <c r="B1914" i="2"/>
  <c r="AA1911" i="2"/>
  <c r="Z1911" i="2"/>
  <c r="Y1911" i="2"/>
  <c r="X1911" i="2"/>
  <c r="K1908" i="2"/>
  <c r="B1908" i="2"/>
  <c r="K1907" i="2"/>
  <c r="B1907" i="2"/>
  <c r="AA1904" i="2"/>
  <c r="Z1904" i="2"/>
  <c r="Y1904" i="2"/>
  <c r="X1904" i="2"/>
  <c r="K1901" i="2"/>
  <c r="B1901" i="2"/>
  <c r="K1900" i="2"/>
  <c r="B1900" i="2"/>
  <c r="AA1897" i="2"/>
  <c r="Z1897" i="2"/>
  <c r="Y1897" i="2"/>
  <c r="X1897" i="2"/>
  <c r="K1894" i="2"/>
  <c r="B1894" i="2"/>
  <c r="K1893" i="2"/>
  <c r="B1893" i="2"/>
  <c r="AA1890" i="2"/>
  <c r="Z1890" i="2"/>
  <c r="Y1890" i="2"/>
  <c r="X1890" i="2"/>
  <c r="K1887" i="2"/>
  <c r="B1887" i="2"/>
  <c r="K1886" i="2"/>
  <c r="B1886" i="2"/>
  <c r="AA1883" i="2"/>
  <c r="Z1883" i="2"/>
  <c r="Y1883" i="2"/>
  <c r="X1883" i="2"/>
  <c r="K1880" i="2"/>
  <c r="B1880" i="2"/>
  <c r="K1879" i="2"/>
  <c r="B1879" i="2"/>
  <c r="AA1876" i="2"/>
  <c r="Z1876" i="2"/>
  <c r="Y1876" i="2"/>
  <c r="X1876" i="2"/>
  <c r="K1873" i="2"/>
  <c r="B1873" i="2"/>
  <c r="K1872" i="2"/>
  <c r="B1872" i="2"/>
  <c r="AA1869" i="2"/>
  <c r="Z1869" i="2"/>
  <c r="Y1869" i="2"/>
  <c r="X1869" i="2"/>
  <c r="K1866" i="2"/>
  <c r="B1866" i="2"/>
  <c r="K1865" i="2"/>
  <c r="B1865" i="2"/>
  <c r="AA1862" i="2"/>
  <c r="Z1862" i="2"/>
  <c r="Y1862" i="2"/>
  <c r="X1862" i="2"/>
  <c r="K1859" i="2"/>
  <c r="B1859" i="2"/>
  <c r="K1858" i="2"/>
  <c r="B1858" i="2"/>
  <c r="AA1855" i="2"/>
  <c r="Z1855" i="2"/>
  <c r="Y1855" i="2"/>
  <c r="X1855" i="2"/>
  <c r="K1852" i="2"/>
  <c r="B1852" i="2"/>
  <c r="K1851" i="2"/>
  <c r="B1851" i="2"/>
  <c r="AA1848" i="2"/>
  <c r="Z1848" i="2"/>
  <c r="Y1848" i="2"/>
  <c r="X1848" i="2"/>
  <c r="K1845" i="2"/>
  <c r="B1845" i="2"/>
  <c r="K1844" i="2"/>
  <c r="B1844" i="2"/>
  <c r="AA1841" i="2"/>
  <c r="Z1841" i="2"/>
  <c r="Y1841" i="2"/>
  <c r="X1841" i="2"/>
  <c r="K1838" i="2"/>
  <c r="B1838" i="2"/>
  <c r="K1837" i="2"/>
  <c r="B1837" i="2"/>
  <c r="AA1834" i="2"/>
  <c r="Z1834" i="2"/>
  <c r="Y1834" i="2"/>
  <c r="X1834" i="2"/>
  <c r="K1831" i="2"/>
  <c r="B1831" i="2"/>
  <c r="K1830" i="2"/>
  <c r="B1830" i="2"/>
  <c r="AA1827" i="2"/>
  <c r="Z1827" i="2"/>
  <c r="Y1827" i="2"/>
  <c r="X1827" i="2"/>
  <c r="K1824" i="2"/>
  <c r="B1824" i="2"/>
  <c r="K1823" i="2"/>
  <c r="B1823" i="2"/>
  <c r="AA1820" i="2"/>
  <c r="Z1820" i="2"/>
  <c r="Y1820" i="2"/>
  <c r="X1820" i="2"/>
  <c r="K1817" i="2"/>
  <c r="B1817" i="2"/>
  <c r="K1816" i="2"/>
  <c r="B1816" i="2"/>
  <c r="AA1813" i="2"/>
  <c r="Z1813" i="2"/>
  <c r="Y1813" i="2"/>
  <c r="X1813" i="2"/>
  <c r="K1810" i="2"/>
  <c r="B1810" i="2"/>
  <c r="K1809" i="2"/>
  <c r="B1809" i="2"/>
  <c r="AA1806" i="2"/>
  <c r="Z1806" i="2"/>
  <c r="Y1806" i="2"/>
  <c r="X1806" i="2"/>
  <c r="K1803" i="2"/>
  <c r="B1803" i="2"/>
  <c r="K1802" i="2"/>
  <c r="B1802" i="2"/>
  <c r="AA1799" i="2"/>
  <c r="Z1799" i="2"/>
  <c r="Y1799" i="2"/>
  <c r="X1799" i="2"/>
  <c r="K1796" i="2"/>
  <c r="B1796" i="2"/>
  <c r="K1795" i="2"/>
  <c r="B1795" i="2"/>
  <c r="AA1792" i="2"/>
  <c r="Z1792" i="2"/>
  <c r="Y1792" i="2"/>
  <c r="X1792" i="2"/>
  <c r="K1789" i="2"/>
  <c r="B1789" i="2"/>
  <c r="K1788" i="2"/>
  <c r="B1788" i="2"/>
  <c r="AA1785" i="2"/>
  <c r="Z1785" i="2"/>
  <c r="Y1785" i="2"/>
  <c r="X1785" i="2"/>
  <c r="K1782" i="2"/>
  <c r="B1782" i="2"/>
  <c r="K1781" i="2"/>
  <c r="B1781" i="2"/>
  <c r="AA1778" i="2"/>
  <c r="Z1778" i="2"/>
  <c r="Y1778" i="2"/>
  <c r="X1778" i="2"/>
  <c r="K1775" i="2"/>
  <c r="B1775" i="2"/>
  <c r="K1774" i="2"/>
  <c r="B1774" i="2"/>
  <c r="AA1771" i="2"/>
  <c r="Z1771" i="2"/>
  <c r="Y1771" i="2"/>
  <c r="X1771" i="2"/>
  <c r="K1768" i="2"/>
  <c r="B1768" i="2"/>
  <c r="K1767" i="2"/>
  <c r="B1767" i="2"/>
  <c r="AA1764" i="2"/>
  <c r="Z1764" i="2"/>
  <c r="Y1764" i="2"/>
  <c r="X1764" i="2"/>
  <c r="K1761" i="2"/>
  <c r="B1761" i="2"/>
  <c r="K1760" i="2"/>
  <c r="B1760" i="2"/>
  <c r="AA1757" i="2"/>
  <c r="Z1757" i="2"/>
  <c r="Y1757" i="2"/>
  <c r="X1757" i="2"/>
  <c r="K1754" i="2"/>
  <c r="B1754" i="2"/>
  <c r="K1753" i="2"/>
  <c r="B1753" i="2"/>
  <c r="AA1750" i="2"/>
  <c r="Z1750" i="2"/>
  <c r="Y1750" i="2"/>
  <c r="X1750" i="2"/>
  <c r="K1747" i="2"/>
  <c r="B1747" i="2"/>
  <c r="K1746" i="2"/>
  <c r="B1746" i="2"/>
  <c r="AA1743" i="2"/>
  <c r="Z1743" i="2"/>
  <c r="Y1743" i="2"/>
  <c r="X1743" i="2"/>
  <c r="K1740" i="2"/>
  <c r="B1740" i="2"/>
  <c r="K1739" i="2"/>
  <c r="B1739" i="2"/>
  <c r="AA1736" i="2"/>
  <c r="Z1736" i="2"/>
  <c r="Y1736" i="2"/>
  <c r="X1736" i="2"/>
  <c r="K1733" i="2"/>
  <c r="B1733" i="2"/>
  <c r="K1732" i="2"/>
  <c r="B1732" i="2"/>
  <c r="AA1729" i="2"/>
  <c r="Z1729" i="2"/>
  <c r="Y1729" i="2"/>
  <c r="X1729" i="2"/>
  <c r="K1726" i="2"/>
  <c r="B1726" i="2"/>
  <c r="K1725" i="2"/>
  <c r="B1725" i="2"/>
  <c r="AA1722" i="2"/>
  <c r="Z1722" i="2"/>
  <c r="Y1722" i="2"/>
  <c r="X1722" i="2"/>
  <c r="K1719" i="2"/>
  <c r="B1719" i="2"/>
  <c r="K1718" i="2"/>
  <c r="B1718" i="2"/>
  <c r="AA1715" i="2"/>
  <c r="Z1715" i="2"/>
  <c r="Y1715" i="2"/>
  <c r="X1715" i="2"/>
  <c r="K1712" i="2"/>
  <c r="B1712" i="2"/>
  <c r="K1711" i="2"/>
  <c r="B1711" i="2"/>
  <c r="AA1708" i="2"/>
  <c r="Z1708" i="2"/>
  <c r="Y1708" i="2"/>
  <c r="X1708" i="2"/>
  <c r="K1705" i="2"/>
  <c r="B1705" i="2"/>
  <c r="K1704" i="2"/>
  <c r="B1704" i="2"/>
  <c r="AA1701" i="2"/>
  <c r="Z1701" i="2"/>
  <c r="Y1701" i="2"/>
  <c r="X1701" i="2"/>
  <c r="K1698" i="2"/>
  <c r="B1698" i="2"/>
  <c r="K1697" i="2"/>
  <c r="B1697" i="2"/>
  <c r="AA1694" i="2"/>
  <c r="Z1694" i="2"/>
  <c r="Y1694" i="2"/>
  <c r="X1694" i="2"/>
  <c r="K1691" i="2"/>
  <c r="B1691" i="2"/>
  <c r="K1690" i="2"/>
  <c r="B1690" i="2"/>
  <c r="AA1687" i="2"/>
  <c r="Z1687" i="2"/>
  <c r="Y1687" i="2"/>
  <c r="X1687" i="2"/>
  <c r="K1684" i="2"/>
  <c r="B1684" i="2"/>
  <c r="K1683" i="2"/>
  <c r="B1683" i="2"/>
  <c r="AA1680" i="2"/>
  <c r="Z1680" i="2"/>
  <c r="Y1680" i="2"/>
  <c r="X1680" i="2"/>
  <c r="K1677" i="2"/>
  <c r="B1677" i="2"/>
  <c r="K1676" i="2"/>
  <c r="B1676" i="2"/>
  <c r="AA1673" i="2"/>
  <c r="Z1673" i="2"/>
  <c r="Y1673" i="2"/>
  <c r="X1673" i="2"/>
  <c r="K1670" i="2"/>
  <c r="B1670" i="2"/>
  <c r="K1669" i="2"/>
  <c r="B1669" i="2"/>
  <c r="AA1666" i="2"/>
  <c r="Z1666" i="2"/>
  <c r="Y1666" i="2"/>
  <c r="X1666" i="2"/>
  <c r="K1663" i="2"/>
  <c r="B1663" i="2"/>
  <c r="K1662" i="2"/>
  <c r="B1662" i="2"/>
  <c r="AA1659" i="2"/>
  <c r="Z1659" i="2"/>
  <c r="Y1659" i="2"/>
  <c r="X1659" i="2"/>
  <c r="K1656" i="2"/>
  <c r="B1656" i="2"/>
  <c r="K1655" i="2"/>
  <c r="B1655" i="2"/>
  <c r="AA1652" i="2"/>
  <c r="Z1652" i="2"/>
  <c r="Y1652" i="2"/>
  <c r="X1652" i="2"/>
  <c r="K1649" i="2"/>
  <c r="B1649" i="2"/>
  <c r="K1648" i="2"/>
  <c r="B1648" i="2"/>
  <c r="AA1645" i="2"/>
  <c r="Z1645" i="2"/>
  <c r="Y1645" i="2"/>
  <c r="X1645" i="2"/>
  <c r="K1642" i="2"/>
  <c r="B1642" i="2"/>
  <c r="K1641" i="2"/>
  <c r="B1641" i="2"/>
  <c r="AA1638" i="2"/>
  <c r="Z1638" i="2"/>
  <c r="Y1638" i="2"/>
  <c r="X1638" i="2"/>
  <c r="K1635" i="2"/>
  <c r="B1635" i="2"/>
  <c r="K1634" i="2"/>
  <c r="B1634" i="2"/>
  <c r="AA1631" i="2"/>
  <c r="Z1631" i="2"/>
  <c r="Y1631" i="2"/>
  <c r="X1631" i="2"/>
  <c r="K1628" i="2"/>
  <c r="B1628" i="2"/>
  <c r="K1627" i="2"/>
  <c r="B1627" i="2"/>
  <c r="AA1624" i="2"/>
  <c r="Z1624" i="2"/>
  <c r="Y1624" i="2"/>
  <c r="X1624" i="2"/>
  <c r="K1621" i="2"/>
  <c r="B1621" i="2"/>
  <c r="K1620" i="2"/>
  <c r="B1620" i="2"/>
  <c r="AA1617" i="2"/>
  <c r="Z1617" i="2"/>
  <c r="Y1617" i="2"/>
  <c r="X1617" i="2"/>
  <c r="K1614" i="2"/>
  <c r="B1614" i="2"/>
  <c r="K1613" i="2"/>
  <c r="B1613" i="2"/>
  <c r="AA1610" i="2"/>
  <c r="Z1610" i="2"/>
  <c r="Y1610" i="2"/>
  <c r="X1610" i="2"/>
  <c r="K1607" i="2"/>
  <c r="B1607" i="2"/>
  <c r="K1606" i="2"/>
  <c r="B1606" i="2"/>
  <c r="AA1603" i="2"/>
  <c r="Z1603" i="2"/>
  <c r="Y1603" i="2"/>
  <c r="X1603" i="2"/>
  <c r="K1600" i="2"/>
  <c r="B1600" i="2"/>
  <c r="K1599" i="2"/>
  <c r="B1599" i="2"/>
  <c r="AA1596" i="2"/>
  <c r="Z1596" i="2"/>
  <c r="Y1596" i="2"/>
  <c r="X1596" i="2"/>
  <c r="K1593" i="2"/>
  <c r="B1593" i="2"/>
  <c r="K1592" i="2"/>
  <c r="B1592" i="2"/>
  <c r="AA1589" i="2"/>
  <c r="Z1589" i="2"/>
  <c r="Y1589" i="2"/>
  <c r="X1589" i="2"/>
  <c r="K1586" i="2"/>
  <c r="B1586" i="2"/>
  <c r="K1585" i="2"/>
  <c r="B1585" i="2"/>
  <c r="AA1582" i="2"/>
  <c r="Z1582" i="2"/>
  <c r="Y1582" i="2"/>
  <c r="X1582" i="2"/>
  <c r="K1579" i="2"/>
  <c r="B1579" i="2"/>
  <c r="K1578" i="2"/>
  <c r="B1578" i="2"/>
  <c r="AA1575" i="2"/>
  <c r="Z1575" i="2"/>
  <c r="Y1575" i="2"/>
  <c r="X1575" i="2"/>
  <c r="K1572" i="2"/>
  <c r="B1572" i="2"/>
  <c r="K1571" i="2"/>
  <c r="B1571" i="2"/>
  <c r="AA1568" i="2"/>
  <c r="Z1568" i="2"/>
  <c r="Y1568" i="2"/>
  <c r="X1568" i="2"/>
  <c r="K1565" i="2"/>
  <c r="B1565" i="2"/>
  <c r="K1564" i="2"/>
  <c r="B1564" i="2"/>
  <c r="AA1561" i="2"/>
  <c r="Z1561" i="2"/>
  <c r="Y1561" i="2"/>
  <c r="X1561" i="2"/>
  <c r="K1558" i="2"/>
  <c r="B1558" i="2"/>
  <c r="K1557" i="2"/>
  <c r="B1557" i="2"/>
  <c r="AA1554" i="2"/>
  <c r="Z1554" i="2"/>
  <c r="Y1554" i="2"/>
  <c r="X1554" i="2"/>
  <c r="K1551" i="2"/>
  <c r="B1551" i="2"/>
  <c r="K1550" i="2"/>
  <c r="B1550" i="2"/>
  <c r="AA1547" i="2"/>
  <c r="Z1547" i="2"/>
  <c r="Y1547" i="2"/>
  <c r="X1547" i="2"/>
  <c r="K1544" i="2"/>
  <c r="B1544" i="2"/>
  <c r="K1543" i="2"/>
  <c r="B1543" i="2"/>
  <c r="AA1540" i="2"/>
  <c r="Z1540" i="2"/>
  <c r="Y1540" i="2"/>
  <c r="X1540" i="2"/>
  <c r="K1537" i="2"/>
  <c r="B1537" i="2"/>
  <c r="K1536" i="2"/>
  <c r="B1536" i="2"/>
  <c r="AA1533" i="2"/>
  <c r="Z1533" i="2"/>
  <c r="Y1533" i="2"/>
  <c r="X1533" i="2"/>
  <c r="K1530" i="2"/>
  <c r="B1530" i="2"/>
  <c r="K1529" i="2"/>
  <c r="B1529" i="2"/>
  <c r="AA1526" i="2"/>
  <c r="Z1526" i="2"/>
  <c r="Y1526" i="2"/>
  <c r="X1526" i="2"/>
  <c r="K1523" i="2"/>
  <c r="B1523" i="2"/>
  <c r="K1522" i="2"/>
  <c r="B1522" i="2"/>
  <c r="AA1519" i="2"/>
  <c r="Z1519" i="2"/>
  <c r="Y1519" i="2"/>
  <c r="X1519" i="2"/>
  <c r="K1516" i="2"/>
  <c r="B1516" i="2"/>
  <c r="K1515" i="2"/>
  <c r="B1515" i="2"/>
  <c r="AA1512" i="2"/>
  <c r="Z1512" i="2"/>
  <c r="Y1512" i="2"/>
  <c r="X1512" i="2"/>
  <c r="K1509" i="2"/>
  <c r="B1509" i="2"/>
  <c r="K1508" i="2"/>
  <c r="B1508" i="2"/>
  <c r="AA1505" i="2"/>
  <c r="Z1505" i="2"/>
  <c r="Y1505" i="2"/>
  <c r="X1505" i="2"/>
  <c r="K1502" i="2"/>
  <c r="B1502" i="2"/>
  <c r="K1501" i="2"/>
  <c r="B1501" i="2"/>
  <c r="AA1498" i="2"/>
  <c r="Z1498" i="2"/>
  <c r="Y1498" i="2"/>
  <c r="X1498" i="2"/>
  <c r="K1495" i="2"/>
  <c r="B1495" i="2"/>
  <c r="K1494" i="2"/>
  <c r="B1494" i="2"/>
  <c r="AA1491" i="2"/>
  <c r="Z1491" i="2"/>
  <c r="Y1491" i="2"/>
  <c r="X1491" i="2"/>
  <c r="K1488" i="2"/>
  <c r="B1488" i="2"/>
  <c r="K1487" i="2"/>
  <c r="B1487" i="2"/>
  <c r="AA1484" i="2"/>
  <c r="Z1484" i="2"/>
  <c r="Y1484" i="2"/>
  <c r="X1484" i="2"/>
  <c r="K1481" i="2"/>
  <c r="B1481" i="2"/>
  <c r="K1480" i="2"/>
  <c r="B1480" i="2"/>
  <c r="AA1477" i="2"/>
  <c r="Z1477" i="2"/>
  <c r="Y1477" i="2"/>
  <c r="X1477" i="2"/>
  <c r="K1474" i="2"/>
  <c r="B1474" i="2"/>
  <c r="K1473" i="2"/>
  <c r="B1473" i="2"/>
  <c r="AA1470" i="2"/>
  <c r="Z1470" i="2"/>
  <c r="Y1470" i="2"/>
  <c r="X1470" i="2"/>
  <c r="K1467" i="2"/>
  <c r="B1467" i="2"/>
  <c r="K1466" i="2"/>
  <c r="B1466" i="2"/>
  <c r="AA1463" i="2"/>
  <c r="Z1463" i="2"/>
  <c r="Y1463" i="2"/>
  <c r="X1463" i="2"/>
  <c r="K1460" i="2"/>
  <c r="B1460" i="2"/>
  <c r="K1459" i="2"/>
  <c r="B1459" i="2"/>
  <c r="AA1456" i="2"/>
  <c r="Z1456" i="2"/>
  <c r="Y1456" i="2"/>
  <c r="X1456" i="2"/>
  <c r="K1453" i="2"/>
  <c r="B1453" i="2"/>
  <c r="K1452" i="2"/>
  <c r="B1452" i="2"/>
  <c r="AA1449" i="2"/>
  <c r="Z1449" i="2"/>
  <c r="Y1449" i="2"/>
  <c r="X1449" i="2"/>
  <c r="K1446" i="2"/>
  <c r="B1446" i="2"/>
  <c r="K1445" i="2"/>
  <c r="B1445" i="2"/>
  <c r="AA1442" i="2"/>
  <c r="Z1442" i="2"/>
  <c r="Y1442" i="2"/>
  <c r="X1442" i="2"/>
  <c r="K1439" i="2"/>
  <c r="B1439" i="2"/>
  <c r="K1438" i="2"/>
  <c r="B1438" i="2"/>
  <c r="AA1435" i="2"/>
  <c r="Z1435" i="2"/>
  <c r="Y1435" i="2"/>
  <c r="X1435" i="2"/>
  <c r="K1432" i="2"/>
  <c r="B1432" i="2"/>
  <c r="K1431" i="2"/>
  <c r="B1431" i="2"/>
  <c r="AA1428" i="2"/>
  <c r="Z1428" i="2"/>
  <c r="Y1428" i="2"/>
  <c r="X1428" i="2"/>
  <c r="K1425" i="2"/>
  <c r="B1425" i="2"/>
  <c r="K1424" i="2"/>
  <c r="B1424" i="2"/>
  <c r="AA1421" i="2"/>
  <c r="Z1421" i="2"/>
  <c r="Y1421" i="2"/>
  <c r="X1421" i="2"/>
  <c r="K1418" i="2"/>
  <c r="B1418" i="2"/>
  <c r="K1417" i="2"/>
  <c r="B1417" i="2"/>
  <c r="AA1414" i="2"/>
  <c r="Z1414" i="2"/>
  <c r="Y1414" i="2"/>
  <c r="X1414" i="2"/>
  <c r="K1411" i="2"/>
  <c r="B1411" i="2"/>
  <c r="K1410" i="2"/>
  <c r="B1410" i="2"/>
  <c r="AA1407" i="2"/>
  <c r="Z1407" i="2"/>
  <c r="Y1407" i="2"/>
  <c r="X1407" i="2"/>
  <c r="K1404" i="2"/>
  <c r="B1404" i="2"/>
  <c r="K1403" i="2"/>
  <c r="B1403" i="2"/>
  <c r="AA1400" i="2"/>
  <c r="Z1400" i="2"/>
  <c r="Y1400" i="2"/>
  <c r="X1400" i="2"/>
  <c r="K1397" i="2"/>
  <c r="B1397" i="2"/>
  <c r="K1396" i="2"/>
  <c r="B1396" i="2"/>
  <c r="AA1393" i="2"/>
  <c r="Z1393" i="2"/>
  <c r="Y1393" i="2"/>
  <c r="X1393" i="2"/>
  <c r="K1390" i="2"/>
  <c r="B1390" i="2"/>
  <c r="K1389" i="2"/>
  <c r="B1389" i="2"/>
  <c r="AA1386" i="2"/>
  <c r="Z1386" i="2"/>
  <c r="Y1386" i="2"/>
  <c r="X1386" i="2"/>
  <c r="K1383" i="2"/>
  <c r="B1383" i="2"/>
  <c r="K1382" i="2"/>
  <c r="B1382" i="2"/>
  <c r="AA1379" i="2"/>
  <c r="Z1379" i="2"/>
  <c r="Y1379" i="2"/>
  <c r="X1379" i="2"/>
  <c r="K1376" i="2"/>
  <c r="B1376" i="2"/>
  <c r="K1375" i="2"/>
  <c r="B1375" i="2"/>
  <c r="AA1372" i="2"/>
  <c r="Z1372" i="2"/>
  <c r="Y1372" i="2"/>
  <c r="X1372" i="2"/>
  <c r="K1369" i="2"/>
  <c r="B1369" i="2"/>
  <c r="K1368" i="2"/>
  <c r="B1368" i="2"/>
  <c r="AA1365" i="2"/>
  <c r="Z1365" i="2"/>
  <c r="Y1365" i="2"/>
  <c r="X1365" i="2"/>
  <c r="K1362" i="2"/>
  <c r="B1362" i="2"/>
  <c r="K1361" i="2"/>
  <c r="B1361" i="2"/>
  <c r="AA1358" i="2"/>
  <c r="Z1358" i="2"/>
  <c r="Y1358" i="2"/>
  <c r="X1358" i="2"/>
  <c r="K1355" i="2"/>
  <c r="B1355" i="2"/>
  <c r="K1354" i="2"/>
  <c r="B1354" i="2"/>
  <c r="AA1351" i="2"/>
  <c r="Z1351" i="2"/>
  <c r="Y1351" i="2"/>
  <c r="X1351" i="2"/>
  <c r="K1348" i="2"/>
  <c r="B1348" i="2"/>
  <c r="K1347" i="2"/>
  <c r="B1347" i="2"/>
  <c r="AA1344" i="2"/>
  <c r="Z1344" i="2"/>
  <c r="Y1344" i="2"/>
  <c r="X1344" i="2"/>
  <c r="K1341" i="2"/>
  <c r="B1341" i="2"/>
  <c r="K1340" i="2"/>
  <c r="B1340" i="2"/>
  <c r="AA1337" i="2"/>
  <c r="Z1337" i="2"/>
  <c r="Y1337" i="2"/>
  <c r="X1337" i="2"/>
  <c r="K1334" i="2"/>
  <c r="B1334" i="2"/>
  <c r="K1333" i="2"/>
  <c r="B1333" i="2"/>
  <c r="AA1330" i="2"/>
  <c r="Z1330" i="2"/>
  <c r="Y1330" i="2"/>
  <c r="X1330" i="2"/>
  <c r="K1327" i="2"/>
  <c r="B1327" i="2"/>
  <c r="K1326" i="2"/>
  <c r="B1326" i="2"/>
  <c r="AA1323" i="2"/>
  <c r="Z1323" i="2"/>
  <c r="Y1323" i="2"/>
  <c r="X1323" i="2"/>
  <c r="K1320" i="2"/>
  <c r="B1320" i="2"/>
  <c r="K1319" i="2"/>
  <c r="B1319" i="2"/>
  <c r="AA1316" i="2"/>
  <c r="Z1316" i="2"/>
  <c r="Y1316" i="2"/>
  <c r="X1316" i="2"/>
  <c r="K1313" i="2"/>
  <c r="B1313" i="2"/>
  <c r="K1312" i="2"/>
  <c r="B1312" i="2"/>
  <c r="AA1309" i="2"/>
  <c r="Z1309" i="2"/>
  <c r="Y1309" i="2"/>
  <c r="X1309" i="2"/>
  <c r="K1306" i="2"/>
  <c r="B1306" i="2"/>
  <c r="K1305" i="2"/>
  <c r="B1305" i="2"/>
  <c r="AA1302" i="2"/>
  <c r="Z1302" i="2"/>
  <c r="Y1302" i="2"/>
  <c r="X1302" i="2"/>
  <c r="K1299" i="2"/>
  <c r="B1299" i="2"/>
  <c r="K1298" i="2"/>
  <c r="B1298" i="2"/>
  <c r="AA1295" i="2"/>
  <c r="Z1295" i="2"/>
  <c r="Y1295" i="2"/>
  <c r="X1295" i="2"/>
  <c r="K1292" i="2"/>
  <c r="B1292" i="2"/>
  <c r="K1291" i="2"/>
  <c r="B1291" i="2"/>
  <c r="AA1288" i="2"/>
  <c r="Z1288" i="2"/>
  <c r="Y1288" i="2"/>
  <c r="X1288" i="2"/>
  <c r="K1285" i="2"/>
  <c r="B1285" i="2"/>
  <c r="K1284" i="2"/>
  <c r="B1284" i="2"/>
  <c r="AA1281" i="2"/>
  <c r="Z1281" i="2"/>
  <c r="Y1281" i="2"/>
  <c r="X1281" i="2"/>
  <c r="K1278" i="2"/>
  <c r="B1278" i="2"/>
  <c r="K1277" i="2"/>
  <c r="B1277" i="2"/>
  <c r="AA1274" i="2"/>
  <c r="Z1274" i="2"/>
  <c r="Y1274" i="2"/>
  <c r="X1274" i="2"/>
  <c r="K1271" i="2"/>
  <c r="B1271" i="2"/>
  <c r="K1270" i="2"/>
  <c r="B1270" i="2"/>
  <c r="AA1267" i="2"/>
  <c r="Z1267" i="2"/>
  <c r="Y1267" i="2"/>
  <c r="X1267" i="2"/>
  <c r="K1264" i="2"/>
  <c r="B1264" i="2"/>
  <c r="K1263" i="2"/>
  <c r="B1263" i="2"/>
  <c r="AA1260" i="2"/>
  <c r="Z1260" i="2"/>
  <c r="Y1260" i="2"/>
  <c r="X1260" i="2"/>
  <c r="K1257" i="2"/>
  <c r="B1257" i="2"/>
  <c r="K1256" i="2"/>
  <c r="B1256" i="2"/>
  <c r="AA1253" i="2"/>
  <c r="Z1253" i="2"/>
  <c r="Y1253" i="2"/>
  <c r="X1253" i="2"/>
  <c r="K1250" i="2"/>
  <c r="B1250" i="2"/>
  <c r="K1249" i="2"/>
  <c r="B1249" i="2"/>
  <c r="AA1246" i="2"/>
  <c r="Z1246" i="2"/>
  <c r="Y1246" i="2"/>
  <c r="X1246" i="2"/>
  <c r="K1243" i="2"/>
  <c r="B1243" i="2"/>
  <c r="K1242" i="2"/>
  <c r="B1242" i="2"/>
  <c r="AA1239" i="2"/>
  <c r="Z1239" i="2"/>
  <c r="Y1239" i="2"/>
  <c r="X1239" i="2"/>
  <c r="K1236" i="2"/>
  <c r="B1236" i="2"/>
  <c r="K1235" i="2"/>
  <c r="B1235" i="2"/>
  <c r="AA1232" i="2"/>
  <c r="Z1232" i="2"/>
  <c r="Y1232" i="2"/>
  <c r="X1232" i="2"/>
  <c r="K1229" i="2"/>
  <c r="B1229" i="2"/>
  <c r="K1228" i="2"/>
  <c r="B1228" i="2"/>
  <c r="AA1225" i="2"/>
  <c r="Z1225" i="2"/>
  <c r="Y1225" i="2"/>
  <c r="X1225" i="2"/>
  <c r="K1222" i="2"/>
  <c r="B1222" i="2"/>
  <c r="K1221" i="2"/>
  <c r="B1221" i="2"/>
  <c r="AA1218" i="2"/>
  <c r="Z1218" i="2"/>
  <c r="Y1218" i="2"/>
  <c r="X1218" i="2"/>
  <c r="K1215" i="2"/>
  <c r="B1215" i="2"/>
  <c r="K1214" i="2"/>
  <c r="B1214" i="2"/>
  <c r="AA1211" i="2"/>
  <c r="Z1211" i="2"/>
  <c r="Y1211" i="2"/>
  <c r="X1211" i="2"/>
  <c r="K1208" i="2"/>
  <c r="B1208" i="2"/>
  <c r="K1207" i="2"/>
  <c r="B1207" i="2"/>
  <c r="AA1204" i="2"/>
  <c r="Z1204" i="2"/>
  <c r="Y1204" i="2"/>
  <c r="X1204" i="2"/>
  <c r="K1201" i="2"/>
  <c r="B1201" i="2"/>
  <c r="K1200" i="2"/>
  <c r="B1200" i="2"/>
  <c r="AA1197" i="2"/>
  <c r="Z1197" i="2"/>
  <c r="Y1197" i="2"/>
  <c r="X1197" i="2"/>
  <c r="K1194" i="2"/>
  <c r="B1194" i="2"/>
  <c r="K1193" i="2"/>
  <c r="B1193" i="2"/>
  <c r="AA1190" i="2"/>
  <c r="Z1190" i="2"/>
  <c r="Y1190" i="2"/>
  <c r="X1190" i="2"/>
  <c r="K1187" i="2"/>
  <c r="B1187" i="2"/>
  <c r="K1186" i="2"/>
  <c r="B1186" i="2"/>
  <c r="AA1183" i="2"/>
  <c r="Z1183" i="2"/>
  <c r="Y1183" i="2"/>
  <c r="X1183" i="2"/>
  <c r="K1180" i="2"/>
  <c r="B1180" i="2"/>
  <c r="K1179" i="2"/>
  <c r="B1179" i="2"/>
  <c r="AA1176" i="2"/>
  <c r="Z1176" i="2"/>
  <c r="Y1176" i="2"/>
  <c r="X1176" i="2"/>
  <c r="K1173" i="2"/>
  <c r="B1173" i="2"/>
  <c r="K1172" i="2"/>
  <c r="B1172" i="2"/>
  <c r="AA1169" i="2"/>
  <c r="Z1169" i="2"/>
  <c r="Y1169" i="2"/>
  <c r="X1169" i="2"/>
  <c r="K1166" i="2"/>
  <c r="B1166" i="2"/>
  <c r="K1165" i="2"/>
  <c r="B1165" i="2"/>
  <c r="AA1162" i="2"/>
  <c r="Z1162" i="2"/>
  <c r="Y1162" i="2"/>
  <c r="X1162" i="2"/>
  <c r="K1159" i="2"/>
  <c r="B1159" i="2"/>
  <c r="K1158" i="2"/>
  <c r="B1158" i="2"/>
  <c r="AA1155" i="2"/>
  <c r="Z1155" i="2"/>
  <c r="Y1155" i="2"/>
  <c r="X1155" i="2"/>
  <c r="K1152" i="2"/>
  <c r="B1152" i="2"/>
  <c r="K1151" i="2"/>
  <c r="B1151" i="2"/>
  <c r="AA1148" i="2"/>
  <c r="Z1148" i="2"/>
  <c r="Y1148" i="2"/>
  <c r="X1148" i="2"/>
  <c r="K1145" i="2"/>
  <c r="B1145" i="2"/>
  <c r="K1144" i="2"/>
  <c r="B1144" i="2"/>
  <c r="AA1141" i="2"/>
  <c r="Z1141" i="2"/>
  <c r="Y1141" i="2"/>
  <c r="X1141" i="2"/>
  <c r="K1138" i="2"/>
  <c r="B1138" i="2"/>
  <c r="K1137" i="2"/>
  <c r="B1137" i="2"/>
  <c r="AA1134" i="2"/>
  <c r="Z1134" i="2"/>
  <c r="Y1134" i="2"/>
  <c r="X1134" i="2"/>
  <c r="K1131" i="2"/>
  <c r="B1131" i="2"/>
  <c r="K1130" i="2"/>
  <c r="B1130" i="2"/>
  <c r="AA1127" i="2"/>
  <c r="Z1127" i="2"/>
  <c r="Y1127" i="2"/>
  <c r="X1127" i="2"/>
  <c r="K1124" i="2"/>
  <c r="B1124" i="2"/>
  <c r="K1123" i="2"/>
  <c r="B1123" i="2"/>
  <c r="AA1120" i="2"/>
  <c r="Z1120" i="2"/>
  <c r="Y1120" i="2"/>
  <c r="X1120" i="2"/>
  <c r="K1117" i="2"/>
  <c r="B1117" i="2"/>
  <c r="K1116" i="2"/>
  <c r="B1116" i="2"/>
  <c r="AA1113" i="2"/>
  <c r="Z1113" i="2"/>
  <c r="Y1113" i="2"/>
  <c r="X1113" i="2"/>
  <c r="K1110" i="2"/>
  <c r="B1110" i="2"/>
  <c r="K1109" i="2"/>
  <c r="B1109" i="2"/>
  <c r="AA1106" i="2"/>
  <c r="Z1106" i="2"/>
  <c r="Y1106" i="2"/>
  <c r="X1106" i="2"/>
  <c r="K1103" i="2"/>
  <c r="B1103" i="2"/>
  <c r="K1102" i="2"/>
  <c r="B1102" i="2"/>
  <c r="AA1099" i="2"/>
  <c r="Z1099" i="2"/>
  <c r="Y1099" i="2"/>
  <c r="X1099" i="2"/>
  <c r="K1096" i="2"/>
  <c r="B1096" i="2"/>
  <c r="K1095" i="2"/>
  <c r="B1095" i="2"/>
  <c r="AA1092" i="2"/>
  <c r="Z1092" i="2"/>
  <c r="Y1092" i="2"/>
  <c r="X1092" i="2"/>
  <c r="K1089" i="2"/>
  <c r="B1089" i="2"/>
  <c r="K1088" i="2"/>
  <c r="B1088" i="2"/>
  <c r="AA1085" i="2"/>
  <c r="Z1085" i="2"/>
  <c r="Y1085" i="2"/>
  <c r="X1085" i="2"/>
  <c r="K1082" i="2"/>
  <c r="B1082" i="2"/>
  <c r="K1081" i="2"/>
  <c r="B1081" i="2"/>
  <c r="AA1078" i="2"/>
  <c r="Z1078" i="2"/>
  <c r="Y1078" i="2"/>
  <c r="X1078" i="2"/>
  <c r="K1075" i="2"/>
  <c r="B1075" i="2"/>
  <c r="K1074" i="2"/>
  <c r="B1074" i="2"/>
  <c r="AA1071" i="2"/>
  <c r="Z1071" i="2"/>
  <c r="Y1071" i="2"/>
  <c r="X1071" i="2"/>
  <c r="K1068" i="2"/>
  <c r="B1068" i="2"/>
  <c r="K1067" i="2"/>
  <c r="B1067" i="2"/>
  <c r="AA1064" i="2"/>
  <c r="Z1064" i="2"/>
  <c r="Y1064" i="2"/>
  <c r="X1064" i="2"/>
  <c r="K1061" i="2"/>
  <c r="B1061" i="2"/>
  <c r="K1060" i="2"/>
  <c r="B1060" i="2"/>
  <c r="AA1057" i="2"/>
  <c r="Z1057" i="2"/>
  <c r="Y1057" i="2"/>
  <c r="X1057" i="2"/>
  <c r="K1054" i="2"/>
  <c r="B1054" i="2"/>
  <c r="K1053" i="2"/>
  <c r="B1053" i="2"/>
  <c r="AA1050" i="2"/>
  <c r="Z1050" i="2"/>
  <c r="Y1050" i="2"/>
  <c r="X1050" i="2"/>
  <c r="K1047" i="2"/>
  <c r="B1047" i="2"/>
  <c r="K1046" i="2"/>
  <c r="B1046" i="2"/>
  <c r="AA1043" i="2"/>
  <c r="Z1043" i="2"/>
  <c r="Y1043" i="2"/>
  <c r="X1043" i="2"/>
  <c r="K1040" i="2"/>
  <c r="B1040" i="2"/>
  <c r="K1039" i="2"/>
  <c r="B1039" i="2"/>
  <c r="AA1036" i="2"/>
  <c r="Z1036" i="2"/>
  <c r="Y1036" i="2"/>
  <c r="X1036" i="2"/>
  <c r="K1033" i="2"/>
  <c r="B1033" i="2"/>
  <c r="K1032" i="2"/>
  <c r="B1032" i="2"/>
  <c r="AA1029" i="2"/>
  <c r="Z1029" i="2"/>
  <c r="Y1029" i="2"/>
  <c r="X1029" i="2"/>
  <c r="K1026" i="2"/>
  <c r="B1026" i="2"/>
  <c r="K1025" i="2"/>
  <c r="B1025" i="2"/>
  <c r="AA1022" i="2"/>
  <c r="Z1022" i="2"/>
  <c r="Y1022" i="2"/>
  <c r="X1022" i="2"/>
  <c r="K1019" i="2"/>
  <c r="B1019" i="2"/>
  <c r="K1018" i="2"/>
  <c r="B1018" i="2"/>
  <c r="AA1015" i="2"/>
  <c r="Z1015" i="2"/>
  <c r="Y1015" i="2"/>
  <c r="X1015" i="2"/>
  <c r="K1012" i="2"/>
  <c r="B1012" i="2"/>
  <c r="K1011" i="2"/>
  <c r="B1011" i="2"/>
  <c r="AA1008" i="2"/>
  <c r="Z1008" i="2"/>
  <c r="Y1008" i="2"/>
  <c r="X1008" i="2"/>
  <c r="K1005" i="2"/>
  <c r="B1005" i="2"/>
  <c r="K1004" i="2"/>
  <c r="B1004" i="2"/>
  <c r="AA1001" i="2"/>
  <c r="Z1001" i="2"/>
  <c r="Y1001" i="2"/>
  <c r="X1001" i="2"/>
  <c r="K998" i="2"/>
  <c r="B998" i="2"/>
  <c r="K997" i="2"/>
  <c r="B997" i="2"/>
  <c r="AA994" i="2"/>
  <c r="Z994" i="2"/>
  <c r="Y994" i="2"/>
  <c r="X994" i="2"/>
  <c r="K991" i="2"/>
  <c r="B991" i="2"/>
  <c r="K990" i="2"/>
  <c r="B990" i="2"/>
  <c r="AA987" i="2"/>
  <c r="Z987" i="2"/>
  <c r="Y987" i="2"/>
  <c r="X987" i="2"/>
  <c r="K984" i="2"/>
  <c r="B984" i="2"/>
  <c r="K983" i="2"/>
  <c r="B983" i="2"/>
  <c r="AA980" i="2"/>
  <c r="Z980" i="2"/>
  <c r="Y980" i="2"/>
  <c r="X980" i="2"/>
  <c r="K977" i="2"/>
  <c r="B977" i="2"/>
  <c r="K976" i="2"/>
  <c r="B976" i="2"/>
  <c r="AA973" i="2"/>
  <c r="Z973" i="2"/>
  <c r="Y973" i="2"/>
  <c r="X973" i="2"/>
  <c r="K970" i="2"/>
  <c r="B970" i="2"/>
  <c r="K969" i="2"/>
  <c r="B969" i="2"/>
  <c r="AA966" i="2"/>
  <c r="Z966" i="2"/>
  <c r="Y966" i="2"/>
  <c r="X966" i="2"/>
  <c r="K963" i="2"/>
  <c r="B963" i="2"/>
  <c r="K962" i="2"/>
  <c r="B962" i="2"/>
  <c r="AA959" i="2"/>
  <c r="Z959" i="2"/>
  <c r="Y959" i="2"/>
  <c r="X959" i="2"/>
  <c r="K956" i="2"/>
  <c r="B956" i="2"/>
  <c r="K955" i="2"/>
  <c r="B955" i="2"/>
  <c r="AA952" i="2"/>
  <c r="Z952" i="2"/>
  <c r="Y952" i="2"/>
  <c r="X952" i="2"/>
  <c r="K949" i="2"/>
  <c r="B949" i="2"/>
  <c r="K948" i="2"/>
  <c r="B948" i="2"/>
  <c r="AA945" i="2"/>
  <c r="Z945" i="2"/>
  <c r="Y945" i="2"/>
  <c r="X945" i="2"/>
  <c r="K942" i="2"/>
  <c r="B942" i="2"/>
  <c r="K941" i="2"/>
  <c r="B941" i="2"/>
  <c r="AA938" i="2"/>
  <c r="Z938" i="2"/>
  <c r="Y938" i="2"/>
  <c r="X938" i="2"/>
  <c r="K935" i="2"/>
  <c r="B935" i="2"/>
  <c r="K934" i="2"/>
  <c r="B934" i="2"/>
  <c r="AA931" i="2"/>
  <c r="Z931" i="2"/>
  <c r="Y931" i="2"/>
  <c r="X931" i="2"/>
  <c r="K928" i="2"/>
  <c r="B928" i="2"/>
  <c r="K927" i="2"/>
  <c r="B927" i="2"/>
  <c r="AA924" i="2"/>
  <c r="Z924" i="2"/>
  <c r="Y924" i="2"/>
  <c r="X924" i="2"/>
  <c r="K921" i="2"/>
  <c r="B921" i="2"/>
  <c r="K920" i="2"/>
  <c r="B920" i="2"/>
  <c r="AA917" i="2"/>
  <c r="Z917" i="2"/>
  <c r="Y917" i="2"/>
  <c r="X917" i="2"/>
  <c r="K914" i="2"/>
  <c r="B914" i="2"/>
  <c r="K913" i="2"/>
  <c r="B913" i="2"/>
  <c r="AA910" i="2"/>
  <c r="Z910" i="2"/>
  <c r="Y910" i="2"/>
  <c r="X910" i="2"/>
  <c r="K907" i="2"/>
  <c r="B907" i="2"/>
  <c r="K906" i="2"/>
  <c r="B906" i="2"/>
  <c r="AA903" i="2"/>
  <c r="Z903" i="2"/>
  <c r="Y903" i="2"/>
  <c r="X903" i="2"/>
  <c r="K900" i="2"/>
  <c r="B900" i="2"/>
  <c r="K899" i="2"/>
  <c r="B899" i="2"/>
  <c r="AA896" i="2"/>
  <c r="Z896" i="2"/>
  <c r="Y896" i="2"/>
  <c r="X896" i="2"/>
  <c r="K893" i="2"/>
  <c r="B893" i="2"/>
  <c r="K892" i="2"/>
  <c r="B892" i="2"/>
  <c r="AA889" i="2"/>
  <c r="Z889" i="2"/>
  <c r="Y889" i="2"/>
  <c r="X889" i="2"/>
  <c r="K886" i="2"/>
  <c r="B886" i="2"/>
  <c r="K885" i="2"/>
  <c r="B885" i="2"/>
  <c r="AA882" i="2"/>
  <c r="Z882" i="2"/>
  <c r="Y882" i="2"/>
  <c r="X882" i="2"/>
  <c r="K879" i="2"/>
  <c r="B879" i="2"/>
  <c r="K878" i="2"/>
  <c r="B878" i="2"/>
  <c r="AA875" i="2"/>
  <c r="Z875" i="2"/>
  <c r="Y875" i="2"/>
  <c r="X875" i="2"/>
  <c r="K872" i="2"/>
  <c r="B872" i="2"/>
  <c r="K871" i="2"/>
  <c r="B871" i="2"/>
  <c r="AA868" i="2"/>
  <c r="Z868" i="2"/>
  <c r="Y868" i="2"/>
  <c r="X868" i="2"/>
  <c r="K865" i="2"/>
  <c r="B865" i="2"/>
  <c r="K864" i="2"/>
  <c r="B864" i="2"/>
  <c r="AA861" i="2"/>
  <c r="Z861" i="2"/>
  <c r="Y861" i="2"/>
  <c r="X861" i="2"/>
  <c r="K858" i="2"/>
  <c r="B858" i="2"/>
  <c r="K857" i="2"/>
  <c r="B857" i="2"/>
  <c r="AA854" i="2"/>
  <c r="Z854" i="2"/>
  <c r="Y854" i="2"/>
  <c r="X854" i="2"/>
  <c r="K851" i="2"/>
  <c r="B851" i="2"/>
  <c r="K850" i="2"/>
  <c r="B850" i="2"/>
  <c r="AA847" i="2"/>
  <c r="Z847" i="2"/>
  <c r="Y847" i="2"/>
  <c r="X847" i="2"/>
  <c r="K844" i="2"/>
  <c r="B844" i="2"/>
  <c r="K843" i="2"/>
  <c r="B843" i="2"/>
  <c r="AA840" i="2"/>
  <c r="Z840" i="2"/>
  <c r="Y840" i="2"/>
  <c r="X840" i="2"/>
  <c r="K837" i="2"/>
  <c r="B837" i="2"/>
  <c r="K836" i="2"/>
  <c r="B836" i="2"/>
  <c r="AA833" i="2"/>
  <c r="Z833" i="2"/>
  <c r="Y833" i="2"/>
  <c r="X833" i="2"/>
  <c r="K830" i="2"/>
  <c r="B830" i="2"/>
  <c r="K829" i="2"/>
  <c r="B829" i="2"/>
  <c r="AA826" i="2"/>
  <c r="Z826" i="2"/>
  <c r="Y826" i="2"/>
  <c r="X826" i="2"/>
  <c r="K823" i="2"/>
  <c r="B823" i="2"/>
  <c r="K822" i="2"/>
  <c r="B822" i="2"/>
  <c r="AA819" i="2"/>
  <c r="Z819" i="2"/>
  <c r="Y819" i="2"/>
  <c r="X819" i="2"/>
  <c r="K816" i="2"/>
  <c r="B816" i="2"/>
  <c r="K815" i="2"/>
  <c r="B815" i="2"/>
  <c r="AA812" i="2"/>
  <c r="Z812" i="2"/>
  <c r="Y812" i="2"/>
  <c r="X812" i="2"/>
  <c r="K809" i="2"/>
  <c r="B809" i="2"/>
  <c r="K808" i="2"/>
  <c r="B808" i="2"/>
  <c r="AA805" i="2"/>
  <c r="Z805" i="2"/>
  <c r="Y805" i="2"/>
  <c r="X805" i="2"/>
  <c r="K802" i="2"/>
  <c r="B802" i="2"/>
  <c r="K801" i="2"/>
  <c r="B801" i="2"/>
  <c r="AA798" i="2"/>
  <c r="Z798" i="2"/>
  <c r="Y798" i="2"/>
  <c r="X798" i="2"/>
  <c r="K795" i="2"/>
  <c r="B795" i="2"/>
  <c r="K794" i="2"/>
  <c r="B794" i="2"/>
  <c r="AA791" i="2"/>
  <c r="Z791" i="2"/>
  <c r="Y791" i="2"/>
  <c r="X791" i="2"/>
  <c r="K788" i="2"/>
  <c r="B788" i="2"/>
  <c r="K787" i="2"/>
  <c r="B787" i="2"/>
  <c r="AA784" i="2"/>
  <c r="Z784" i="2"/>
  <c r="Y784" i="2"/>
  <c r="X784" i="2"/>
  <c r="K781" i="2"/>
  <c r="B781" i="2"/>
  <c r="K780" i="2"/>
  <c r="B780" i="2"/>
  <c r="AA777" i="2"/>
  <c r="Z777" i="2"/>
  <c r="Y777" i="2"/>
  <c r="X777" i="2"/>
  <c r="K774" i="2"/>
  <c r="B774" i="2"/>
  <c r="K773" i="2"/>
  <c r="B773" i="2"/>
  <c r="AA770" i="2"/>
  <c r="Z770" i="2"/>
  <c r="Y770" i="2"/>
  <c r="X770" i="2"/>
  <c r="K767" i="2"/>
  <c r="B767" i="2"/>
  <c r="K766" i="2"/>
  <c r="B766" i="2"/>
  <c r="AA763" i="2"/>
  <c r="Z763" i="2"/>
  <c r="Y763" i="2"/>
  <c r="X763" i="2"/>
  <c r="K760" i="2"/>
  <c r="B760" i="2"/>
  <c r="K759" i="2"/>
  <c r="B759" i="2"/>
  <c r="AA756" i="2"/>
  <c r="Z756" i="2"/>
  <c r="Y756" i="2"/>
  <c r="X756" i="2"/>
  <c r="K753" i="2"/>
  <c r="B753" i="2"/>
  <c r="K752" i="2"/>
  <c r="B752" i="2"/>
  <c r="AA749" i="2"/>
  <c r="Z749" i="2"/>
  <c r="Y749" i="2"/>
  <c r="X749" i="2"/>
  <c r="K746" i="2"/>
  <c r="B746" i="2"/>
  <c r="K745" i="2"/>
  <c r="B745" i="2"/>
  <c r="AA742" i="2"/>
  <c r="Z742" i="2"/>
  <c r="Y742" i="2"/>
  <c r="X742" i="2"/>
  <c r="K739" i="2"/>
  <c r="B739" i="2"/>
  <c r="K738" i="2"/>
  <c r="B738" i="2"/>
  <c r="AA735" i="2"/>
  <c r="Z735" i="2"/>
  <c r="Y735" i="2"/>
  <c r="X735" i="2"/>
  <c r="K732" i="2"/>
  <c r="B732" i="2"/>
  <c r="K731" i="2"/>
  <c r="B731" i="2"/>
  <c r="AA728" i="2"/>
  <c r="Z728" i="2"/>
  <c r="Y728" i="2"/>
  <c r="X728" i="2"/>
  <c r="K725" i="2"/>
  <c r="B725" i="2"/>
  <c r="K724" i="2"/>
  <c r="B724" i="2"/>
  <c r="AA721" i="2"/>
  <c r="Z721" i="2"/>
  <c r="Y721" i="2"/>
  <c r="X721" i="2"/>
  <c r="K718" i="2"/>
  <c r="B718" i="2"/>
  <c r="K717" i="2"/>
  <c r="B717" i="2"/>
  <c r="AA714" i="2"/>
  <c r="Z714" i="2"/>
  <c r="Y714" i="2"/>
  <c r="X714" i="2"/>
  <c r="K711" i="2"/>
  <c r="B711" i="2"/>
  <c r="K710" i="2"/>
  <c r="B710" i="2"/>
  <c r="AA707" i="2"/>
  <c r="Z707" i="2"/>
  <c r="Y707" i="2"/>
  <c r="X707" i="2"/>
  <c r="K704" i="2"/>
  <c r="B704" i="2"/>
  <c r="K703" i="2"/>
  <c r="B703" i="2"/>
  <c r="AA700" i="2"/>
  <c r="Z700" i="2"/>
  <c r="Y700" i="2"/>
  <c r="X700" i="2"/>
  <c r="K697" i="2"/>
  <c r="B697" i="2"/>
  <c r="K696" i="2"/>
  <c r="B696" i="2"/>
  <c r="AA693" i="2"/>
  <c r="Z693" i="2"/>
  <c r="Y693" i="2"/>
  <c r="X693" i="2"/>
  <c r="K690" i="2"/>
  <c r="B690" i="2"/>
  <c r="K689" i="2"/>
  <c r="B689" i="2"/>
  <c r="AA686" i="2"/>
  <c r="Z686" i="2"/>
  <c r="Y686" i="2"/>
  <c r="X686" i="2"/>
  <c r="K683" i="2"/>
  <c r="B683" i="2"/>
  <c r="K682" i="2"/>
  <c r="B682" i="2"/>
  <c r="AA679" i="2"/>
  <c r="Z679" i="2"/>
  <c r="Y679" i="2"/>
  <c r="X679" i="2"/>
  <c r="K676" i="2"/>
  <c r="B676" i="2"/>
  <c r="K675" i="2"/>
  <c r="B675" i="2"/>
  <c r="AA672" i="2"/>
  <c r="Z672" i="2"/>
  <c r="Y672" i="2"/>
  <c r="X672" i="2"/>
  <c r="K669" i="2"/>
  <c r="B669" i="2"/>
  <c r="K668" i="2"/>
  <c r="B668" i="2"/>
  <c r="AA665" i="2"/>
  <c r="Z665" i="2"/>
  <c r="Y665" i="2"/>
  <c r="X665" i="2"/>
  <c r="K662" i="2"/>
  <c r="B662" i="2"/>
  <c r="K661" i="2"/>
  <c r="B661" i="2"/>
  <c r="AA658" i="2"/>
  <c r="Z658" i="2"/>
  <c r="Y658" i="2"/>
  <c r="X658" i="2"/>
  <c r="K655" i="2"/>
  <c r="B655" i="2"/>
  <c r="K654" i="2"/>
  <c r="B654" i="2"/>
  <c r="AA651" i="2"/>
  <c r="Z651" i="2"/>
  <c r="Y651" i="2"/>
  <c r="X651" i="2"/>
  <c r="K648" i="2"/>
  <c r="B648" i="2"/>
  <c r="K647" i="2"/>
  <c r="B647" i="2"/>
  <c r="AA644" i="2"/>
  <c r="Z644" i="2"/>
  <c r="Y644" i="2"/>
  <c r="X644" i="2"/>
  <c r="K641" i="2"/>
  <c r="B641" i="2"/>
  <c r="K640" i="2"/>
  <c r="B640" i="2"/>
  <c r="AA637" i="2"/>
  <c r="Z637" i="2"/>
  <c r="Y637" i="2"/>
  <c r="X637" i="2"/>
  <c r="K634" i="2"/>
  <c r="B634" i="2"/>
  <c r="K633" i="2"/>
  <c r="B633" i="2"/>
  <c r="AA630" i="2"/>
  <c r="Z630" i="2"/>
  <c r="Y630" i="2"/>
  <c r="X630" i="2"/>
  <c r="K627" i="2"/>
  <c r="B627" i="2"/>
  <c r="K626" i="2"/>
  <c r="B626" i="2"/>
  <c r="AA623" i="2"/>
  <c r="Z623" i="2"/>
  <c r="Y623" i="2"/>
  <c r="X623" i="2"/>
  <c r="K620" i="2"/>
  <c r="B620" i="2"/>
  <c r="K619" i="2"/>
  <c r="B619" i="2"/>
  <c r="AA616" i="2"/>
  <c r="Z616" i="2"/>
  <c r="Y616" i="2"/>
  <c r="X616" i="2"/>
  <c r="K613" i="2"/>
  <c r="B613" i="2"/>
  <c r="K612" i="2"/>
  <c r="B612" i="2"/>
  <c r="AA609" i="2"/>
  <c r="Z609" i="2"/>
  <c r="Y609" i="2"/>
  <c r="X609" i="2"/>
  <c r="K606" i="2"/>
  <c r="B606" i="2"/>
  <c r="K605" i="2"/>
  <c r="B605" i="2"/>
  <c r="AA602" i="2"/>
  <c r="Z602" i="2"/>
  <c r="Y602" i="2"/>
  <c r="X602" i="2"/>
  <c r="K599" i="2"/>
  <c r="B599" i="2"/>
  <c r="K598" i="2"/>
  <c r="B598" i="2"/>
  <c r="AA595" i="2"/>
  <c r="Z595" i="2"/>
  <c r="Y595" i="2"/>
  <c r="X595" i="2"/>
  <c r="K592" i="2"/>
  <c r="B592" i="2"/>
  <c r="K591" i="2"/>
  <c r="B591" i="2"/>
  <c r="AA588" i="2"/>
  <c r="Z588" i="2"/>
  <c r="Y588" i="2"/>
  <c r="X588" i="2"/>
  <c r="K585" i="2"/>
  <c r="B585" i="2"/>
  <c r="K584" i="2"/>
  <c r="B584" i="2"/>
  <c r="AA581" i="2"/>
  <c r="Z581" i="2"/>
  <c r="Y581" i="2"/>
  <c r="X581" i="2"/>
  <c r="K578" i="2"/>
  <c r="B578" i="2"/>
  <c r="K577" i="2"/>
  <c r="B577" i="2"/>
  <c r="AA574" i="2"/>
  <c r="Z574" i="2"/>
  <c r="Y574" i="2"/>
  <c r="X574" i="2"/>
  <c r="K571" i="2"/>
  <c r="B571" i="2"/>
  <c r="K570" i="2"/>
  <c r="B570" i="2"/>
  <c r="AA567" i="2"/>
  <c r="Z567" i="2"/>
  <c r="Y567" i="2"/>
  <c r="X567" i="2"/>
  <c r="K564" i="2"/>
  <c r="B564" i="2"/>
  <c r="K563" i="2"/>
  <c r="B563" i="2"/>
  <c r="AA560" i="2"/>
  <c r="Z560" i="2"/>
  <c r="Y560" i="2"/>
  <c r="X560" i="2"/>
  <c r="K557" i="2"/>
  <c r="B557" i="2"/>
  <c r="K556" i="2"/>
  <c r="B556" i="2"/>
  <c r="AA553" i="2"/>
  <c r="Z553" i="2"/>
  <c r="Y553" i="2"/>
  <c r="X553" i="2"/>
  <c r="K550" i="2"/>
  <c r="B550" i="2"/>
  <c r="K549" i="2"/>
  <c r="B549" i="2"/>
  <c r="AA546" i="2"/>
  <c r="Z546" i="2"/>
  <c r="Y546" i="2"/>
  <c r="X546" i="2"/>
  <c r="K543" i="2"/>
  <c r="B543" i="2"/>
  <c r="K542" i="2"/>
  <c r="B542" i="2"/>
  <c r="AA539" i="2"/>
  <c r="Z539" i="2"/>
  <c r="Y539" i="2"/>
  <c r="X539" i="2"/>
  <c r="K536" i="2"/>
  <c r="B536" i="2"/>
  <c r="K535" i="2"/>
  <c r="B535" i="2"/>
  <c r="AA532" i="2"/>
  <c r="Z532" i="2"/>
  <c r="Y532" i="2"/>
  <c r="X532" i="2"/>
  <c r="K529" i="2"/>
  <c r="B529" i="2"/>
  <c r="K528" i="2"/>
  <c r="B528" i="2"/>
  <c r="AA525" i="2"/>
  <c r="Z525" i="2"/>
  <c r="Y525" i="2"/>
  <c r="X525" i="2"/>
  <c r="K522" i="2"/>
  <c r="B522" i="2"/>
  <c r="K521" i="2"/>
  <c r="B521" i="2"/>
  <c r="AA518" i="2"/>
  <c r="Z518" i="2"/>
  <c r="Y518" i="2"/>
  <c r="X518" i="2"/>
  <c r="K515" i="2"/>
  <c r="B515" i="2"/>
  <c r="K514" i="2"/>
  <c r="B514" i="2"/>
  <c r="AA511" i="2"/>
  <c r="Z511" i="2"/>
  <c r="Y511" i="2"/>
  <c r="X511" i="2"/>
  <c r="K508" i="2"/>
  <c r="B508" i="2"/>
  <c r="K507" i="2"/>
  <c r="B507" i="2"/>
  <c r="AA504" i="2"/>
  <c r="Z504" i="2"/>
  <c r="Y504" i="2"/>
  <c r="X504" i="2"/>
  <c r="K501" i="2"/>
  <c r="B501" i="2"/>
  <c r="K500" i="2"/>
  <c r="B500" i="2"/>
  <c r="AA497" i="2"/>
  <c r="Z497" i="2"/>
  <c r="Y497" i="2"/>
  <c r="X497" i="2"/>
  <c r="K494" i="2"/>
  <c r="B494" i="2"/>
  <c r="K493" i="2"/>
  <c r="B493" i="2"/>
  <c r="AA490" i="2"/>
  <c r="Z490" i="2"/>
  <c r="Y490" i="2"/>
  <c r="X490" i="2"/>
  <c r="K487" i="2"/>
  <c r="B487" i="2"/>
  <c r="K486" i="2"/>
  <c r="B486" i="2"/>
  <c r="AA483" i="2"/>
  <c r="Z483" i="2"/>
  <c r="Y483" i="2"/>
  <c r="X483" i="2"/>
  <c r="K480" i="2"/>
  <c r="B480" i="2"/>
  <c r="K479" i="2"/>
  <c r="B479" i="2"/>
  <c r="AA476" i="2"/>
  <c r="Z476" i="2"/>
  <c r="Y476" i="2"/>
  <c r="X476" i="2"/>
  <c r="K473" i="2"/>
  <c r="B473" i="2"/>
  <c r="K472" i="2"/>
  <c r="B472" i="2"/>
  <c r="AA469" i="2"/>
  <c r="Z469" i="2"/>
  <c r="Y469" i="2"/>
  <c r="X469" i="2"/>
  <c r="K466" i="2"/>
  <c r="B466" i="2"/>
  <c r="K465" i="2"/>
  <c r="B465" i="2"/>
  <c r="AA462" i="2"/>
  <c r="Z462" i="2"/>
  <c r="Y462" i="2"/>
  <c r="X462" i="2"/>
  <c r="K459" i="2"/>
  <c r="B459" i="2"/>
  <c r="K458" i="2"/>
  <c r="B458" i="2"/>
  <c r="AA455" i="2"/>
  <c r="Z455" i="2"/>
  <c r="Y455" i="2"/>
  <c r="X455" i="2"/>
  <c r="K452" i="2"/>
  <c r="B452" i="2"/>
  <c r="K451" i="2"/>
  <c r="B451" i="2"/>
  <c r="AA448" i="2"/>
  <c r="Z448" i="2"/>
  <c r="Y448" i="2"/>
  <c r="X448" i="2"/>
  <c r="K445" i="2"/>
  <c r="B445" i="2"/>
  <c r="K444" i="2"/>
  <c r="B444" i="2"/>
  <c r="AA441" i="2"/>
  <c r="Z441" i="2"/>
  <c r="Y441" i="2"/>
  <c r="X441" i="2"/>
  <c r="K438" i="2"/>
  <c r="B438" i="2"/>
  <c r="K437" i="2"/>
  <c r="B437" i="2"/>
  <c r="AA434" i="2"/>
  <c r="Z434" i="2"/>
  <c r="Y434" i="2"/>
  <c r="X434" i="2"/>
  <c r="K431" i="2"/>
  <c r="B431" i="2"/>
  <c r="K430" i="2"/>
  <c r="B430" i="2"/>
  <c r="AA427" i="2"/>
  <c r="Z427" i="2"/>
  <c r="Y427" i="2"/>
  <c r="X427" i="2"/>
  <c r="K424" i="2"/>
  <c r="B424" i="2"/>
  <c r="K423" i="2"/>
  <c r="B423" i="2"/>
  <c r="AA420" i="2"/>
  <c r="Z420" i="2"/>
  <c r="Y420" i="2"/>
  <c r="X420" i="2"/>
  <c r="K417" i="2"/>
  <c r="B417" i="2"/>
  <c r="K416" i="2"/>
  <c r="B416" i="2"/>
  <c r="AA413" i="2"/>
  <c r="Z413" i="2"/>
  <c r="Y413" i="2"/>
  <c r="X413" i="2"/>
  <c r="K410" i="2"/>
  <c r="B410" i="2"/>
  <c r="K409" i="2"/>
  <c r="B409" i="2"/>
  <c r="AA406" i="2"/>
  <c r="Z406" i="2"/>
  <c r="Y406" i="2"/>
  <c r="X406" i="2"/>
  <c r="K403" i="2"/>
  <c r="B403" i="2"/>
  <c r="K402" i="2"/>
  <c r="B402" i="2"/>
  <c r="AA399" i="2"/>
  <c r="Z399" i="2"/>
  <c r="Y399" i="2"/>
  <c r="X399" i="2"/>
  <c r="K396" i="2"/>
  <c r="B396" i="2"/>
  <c r="K395" i="2"/>
  <c r="B395" i="2"/>
  <c r="AA392" i="2"/>
  <c r="Z392" i="2"/>
  <c r="Y392" i="2"/>
  <c r="X392" i="2"/>
  <c r="K389" i="2"/>
  <c r="B389" i="2"/>
  <c r="K388" i="2"/>
  <c r="B388" i="2"/>
  <c r="AA385" i="2"/>
  <c r="Z385" i="2"/>
  <c r="Y385" i="2"/>
  <c r="X385" i="2"/>
  <c r="K382" i="2"/>
  <c r="B382" i="2"/>
  <c r="K381" i="2"/>
  <c r="B381" i="2"/>
  <c r="AA378" i="2"/>
  <c r="Z378" i="2"/>
  <c r="Y378" i="2"/>
  <c r="X378" i="2"/>
  <c r="K375" i="2"/>
  <c r="B375" i="2"/>
  <c r="K374" i="2"/>
  <c r="B374" i="2"/>
  <c r="AA371" i="2"/>
  <c r="Z371" i="2"/>
  <c r="Y371" i="2"/>
  <c r="X371" i="2"/>
  <c r="K368" i="2"/>
  <c r="B368" i="2"/>
  <c r="K367" i="2"/>
  <c r="B367" i="2"/>
  <c r="AA364" i="2"/>
  <c r="Z364" i="2"/>
  <c r="Y364" i="2"/>
  <c r="X364" i="2"/>
  <c r="K361" i="2"/>
  <c r="B361" i="2"/>
  <c r="K360" i="2"/>
  <c r="B360" i="2"/>
  <c r="AA357" i="2"/>
  <c r="Z357" i="2"/>
  <c r="Y357" i="2"/>
  <c r="X357" i="2"/>
  <c r="K354" i="2"/>
  <c r="B354" i="2"/>
  <c r="K353" i="2"/>
  <c r="B353" i="2"/>
  <c r="AA350" i="2"/>
  <c r="Z350" i="2"/>
  <c r="Y350" i="2"/>
  <c r="X350" i="2"/>
  <c r="K347" i="2"/>
  <c r="B347" i="2"/>
  <c r="K346" i="2"/>
  <c r="B346" i="2"/>
  <c r="AA343" i="2"/>
  <c r="Z343" i="2"/>
  <c r="Y343" i="2"/>
  <c r="X343" i="2"/>
  <c r="K340" i="2"/>
  <c r="B340" i="2"/>
  <c r="K339" i="2"/>
  <c r="B339" i="2"/>
  <c r="AA336" i="2"/>
  <c r="Z336" i="2"/>
  <c r="Y336" i="2"/>
  <c r="X336" i="2"/>
  <c r="K333" i="2"/>
  <c r="B333" i="2"/>
  <c r="K332" i="2"/>
  <c r="B332" i="2"/>
  <c r="AA329" i="2"/>
  <c r="Z329" i="2"/>
  <c r="Y329" i="2"/>
  <c r="X329" i="2"/>
  <c r="K326" i="2"/>
  <c r="B326" i="2"/>
  <c r="K325" i="2"/>
  <c r="B325" i="2"/>
  <c r="AA322" i="2"/>
  <c r="Z322" i="2"/>
  <c r="Y322" i="2"/>
  <c r="X322" i="2"/>
  <c r="K319" i="2"/>
  <c r="B319" i="2"/>
  <c r="K318" i="2"/>
  <c r="B318" i="2"/>
  <c r="AA315" i="2"/>
  <c r="Z315" i="2"/>
  <c r="Y315" i="2"/>
  <c r="X315" i="2"/>
  <c r="K312" i="2"/>
  <c r="B312" i="2"/>
  <c r="K311" i="2"/>
  <c r="B311" i="2"/>
  <c r="AA308" i="2"/>
  <c r="Z308" i="2"/>
  <c r="Y308" i="2"/>
  <c r="X308" i="2"/>
  <c r="K305" i="2"/>
  <c r="B305" i="2"/>
  <c r="K304" i="2"/>
  <c r="B304" i="2"/>
  <c r="AA301" i="2"/>
  <c r="Z301" i="2"/>
  <c r="Y301" i="2"/>
  <c r="X301" i="2"/>
  <c r="K298" i="2"/>
  <c r="B298" i="2"/>
  <c r="K297" i="2"/>
  <c r="B297" i="2"/>
  <c r="AA294" i="2"/>
  <c r="Z294" i="2"/>
  <c r="Y294" i="2"/>
  <c r="X294" i="2"/>
  <c r="K291" i="2"/>
  <c r="B291" i="2"/>
  <c r="K290" i="2"/>
  <c r="B290" i="2"/>
  <c r="AA287" i="2"/>
  <c r="Z287" i="2"/>
  <c r="Y287" i="2"/>
  <c r="X287" i="2"/>
  <c r="K284" i="2"/>
  <c r="B284" i="2"/>
  <c r="K283" i="2"/>
  <c r="B283" i="2"/>
  <c r="AA280" i="2"/>
  <c r="Z280" i="2"/>
  <c r="Y280" i="2"/>
  <c r="X280" i="2"/>
  <c r="K277" i="2"/>
  <c r="B277" i="2"/>
  <c r="K276" i="2"/>
  <c r="B276" i="2"/>
  <c r="AA273" i="2"/>
  <c r="Z273" i="2"/>
  <c r="Y273" i="2"/>
  <c r="X273" i="2"/>
  <c r="K270" i="2"/>
  <c r="B270" i="2"/>
  <c r="K269" i="2"/>
  <c r="B269" i="2"/>
  <c r="AA266" i="2"/>
  <c r="Z266" i="2"/>
  <c r="Y266" i="2"/>
  <c r="X266" i="2"/>
  <c r="K263" i="2"/>
  <c r="B263" i="2"/>
  <c r="K262" i="2"/>
  <c r="B262" i="2"/>
  <c r="AA259" i="2"/>
  <c r="Z259" i="2"/>
  <c r="Y259" i="2"/>
  <c r="X259" i="2"/>
  <c r="K256" i="2"/>
  <c r="B256" i="2"/>
  <c r="K255" i="2"/>
  <c r="B255" i="2"/>
  <c r="AA252" i="2"/>
  <c r="Z252" i="2"/>
  <c r="Y252" i="2"/>
  <c r="X252" i="2"/>
  <c r="K249" i="2"/>
  <c r="B249" i="2"/>
  <c r="K248" i="2"/>
  <c r="B248" i="2"/>
  <c r="AA245" i="2"/>
  <c r="Z245" i="2"/>
  <c r="Y245" i="2"/>
  <c r="X245" i="2"/>
  <c r="K242" i="2"/>
  <c r="B242" i="2"/>
  <c r="K241" i="2"/>
  <c r="B241" i="2"/>
  <c r="AA238" i="2"/>
  <c r="Z238" i="2"/>
  <c r="Y238" i="2"/>
  <c r="X238" i="2"/>
  <c r="K235" i="2"/>
  <c r="B235" i="2"/>
  <c r="K234" i="2"/>
  <c r="B234" i="2"/>
  <c r="AA231" i="2"/>
  <c r="Z231" i="2"/>
  <c r="Y231" i="2"/>
  <c r="X231" i="2"/>
  <c r="K228" i="2"/>
  <c r="B228" i="2"/>
  <c r="K227" i="2"/>
  <c r="B227" i="2"/>
  <c r="AA224" i="2"/>
  <c r="Z224" i="2"/>
  <c r="Y224" i="2"/>
  <c r="X224" i="2"/>
  <c r="K221" i="2"/>
  <c r="B221" i="2"/>
  <c r="K220" i="2"/>
  <c r="B220" i="2"/>
  <c r="AA217" i="2"/>
  <c r="Z217" i="2"/>
  <c r="Y217" i="2"/>
  <c r="X217" i="2"/>
  <c r="K214" i="2"/>
  <c r="B214" i="2"/>
  <c r="K213" i="2"/>
  <c r="B213" i="2"/>
  <c r="AA210" i="2"/>
  <c r="Z210" i="2"/>
  <c r="Y210" i="2"/>
  <c r="X210" i="2"/>
  <c r="K207" i="2"/>
  <c r="B207" i="2"/>
  <c r="K206" i="2"/>
  <c r="B206" i="2"/>
  <c r="AA203" i="2"/>
  <c r="Z203" i="2"/>
  <c r="Y203" i="2"/>
  <c r="X203" i="2"/>
  <c r="K200" i="2"/>
  <c r="B200" i="2"/>
  <c r="K199" i="2"/>
  <c r="B199" i="2"/>
  <c r="AA196" i="2"/>
  <c r="Z196" i="2"/>
  <c r="Y196" i="2"/>
  <c r="X196" i="2"/>
  <c r="K193" i="2"/>
  <c r="B193" i="2"/>
  <c r="K192" i="2"/>
  <c r="B192" i="2"/>
  <c r="AA189" i="2"/>
  <c r="Z189" i="2"/>
  <c r="Y189" i="2"/>
  <c r="X189" i="2"/>
  <c r="K186" i="2"/>
  <c r="B186" i="2"/>
  <c r="K185" i="2"/>
  <c r="B185" i="2"/>
  <c r="AA182" i="2"/>
  <c r="Z182" i="2"/>
  <c r="Y182" i="2"/>
  <c r="X182" i="2"/>
  <c r="K179" i="2"/>
  <c r="B179" i="2"/>
  <c r="K178" i="2"/>
  <c r="B178" i="2"/>
  <c r="AA175" i="2"/>
  <c r="Z175" i="2"/>
  <c r="Y175" i="2"/>
  <c r="X175" i="2"/>
  <c r="K172" i="2"/>
  <c r="B172" i="2"/>
  <c r="K171" i="2"/>
  <c r="B171" i="2"/>
  <c r="AA168" i="2"/>
  <c r="Z168" i="2"/>
  <c r="Y168" i="2"/>
  <c r="X168" i="2"/>
  <c r="K165" i="2"/>
  <c r="B165" i="2"/>
  <c r="K164" i="2"/>
  <c r="B164" i="2"/>
  <c r="AA161" i="2"/>
  <c r="Z161" i="2"/>
  <c r="Y161" i="2"/>
  <c r="X161" i="2"/>
  <c r="K158" i="2"/>
  <c r="B158" i="2"/>
  <c r="K157" i="2"/>
  <c r="B157" i="2"/>
  <c r="AA154" i="2"/>
  <c r="Z154" i="2"/>
  <c r="Y154" i="2"/>
  <c r="X154" i="2"/>
  <c r="K151" i="2"/>
  <c r="B151" i="2"/>
  <c r="K150" i="2"/>
  <c r="B150" i="2"/>
  <c r="AA147" i="2"/>
  <c r="Z147" i="2"/>
  <c r="Y147" i="2"/>
  <c r="X147" i="2"/>
  <c r="K144" i="2"/>
  <c r="B144" i="2"/>
  <c r="K143" i="2"/>
  <c r="B143" i="2"/>
  <c r="AA140" i="2"/>
  <c r="Z140" i="2"/>
  <c r="Y140" i="2"/>
  <c r="X140" i="2"/>
  <c r="K137" i="2"/>
  <c r="B137" i="2"/>
  <c r="K136" i="2"/>
  <c r="B136" i="2"/>
  <c r="AA133" i="2"/>
  <c r="Z133" i="2"/>
  <c r="Y133" i="2"/>
  <c r="X133" i="2"/>
  <c r="K130" i="2"/>
  <c r="B130" i="2"/>
  <c r="K129" i="2"/>
  <c r="B129" i="2"/>
  <c r="AA126" i="2"/>
  <c r="Z126" i="2"/>
  <c r="Y126" i="2"/>
  <c r="X126" i="2"/>
  <c r="K123" i="2"/>
  <c r="B123" i="2"/>
  <c r="K122" i="2"/>
  <c r="B122" i="2"/>
  <c r="AA119" i="2"/>
  <c r="Z119" i="2"/>
  <c r="Y119" i="2"/>
  <c r="X119" i="2"/>
  <c r="K116" i="2"/>
  <c r="B116" i="2"/>
  <c r="K115" i="2"/>
  <c r="B115" i="2"/>
  <c r="AA112" i="2"/>
  <c r="Z112" i="2"/>
  <c r="Y112" i="2"/>
  <c r="X112" i="2"/>
  <c r="K109" i="2"/>
  <c r="B109" i="2"/>
  <c r="K108" i="2"/>
  <c r="B108" i="2"/>
  <c r="AA105" i="2"/>
  <c r="Z105" i="2"/>
  <c r="Y105" i="2"/>
  <c r="X105" i="2"/>
  <c r="K102" i="2"/>
  <c r="B102" i="2"/>
  <c r="K101" i="2"/>
  <c r="B101" i="2"/>
  <c r="AA98" i="2"/>
  <c r="Z98" i="2"/>
  <c r="Y98" i="2"/>
  <c r="X98" i="2"/>
  <c r="K95" i="2"/>
  <c r="B95" i="2"/>
  <c r="K94" i="2"/>
  <c r="B94" i="2"/>
  <c r="AA91" i="2"/>
  <c r="Z91" i="2"/>
  <c r="Y91" i="2"/>
  <c r="X91" i="2"/>
  <c r="K88" i="2"/>
  <c r="B88" i="2"/>
  <c r="K87" i="2"/>
  <c r="B87" i="2"/>
  <c r="AA84" i="2"/>
  <c r="Z84" i="2"/>
  <c r="Y84" i="2"/>
  <c r="X84" i="2"/>
  <c r="K81" i="2"/>
  <c r="B81" i="2"/>
  <c r="K80" i="2"/>
  <c r="B80" i="2"/>
  <c r="AA77" i="2"/>
  <c r="Z77" i="2"/>
  <c r="Y77" i="2"/>
  <c r="X77" i="2"/>
  <c r="K74" i="2"/>
  <c r="B74" i="2"/>
  <c r="K73" i="2"/>
  <c r="B73" i="2"/>
  <c r="AA70" i="2"/>
  <c r="Z70" i="2"/>
  <c r="Y70" i="2"/>
  <c r="X70" i="2"/>
  <c r="K67" i="2"/>
  <c r="B67" i="2"/>
  <c r="K66" i="2"/>
  <c r="B66" i="2"/>
  <c r="AA63" i="2"/>
  <c r="Z63" i="2"/>
  <c r="Y63" i="2"/>
  <c r="X63" i="2"/>
  <c r="K60" i="2"/>
  <c r="B60" i="2"/>
  <c r="K59" i="2"/>
  <c r="B59" i="2"/>
  <c r="AA56" i="2"/>
  <c r="Z56" i="2"/>
  <c r="Y56" i="2"/>
  <c r="X56" i="2"/>
  <c r="K53" i="2"/>
  <c r="B53" i="2"/>
  <c r="K52" i="2"/>
  <c r="B52" i="2"/>
  <c r="AA49" i="2"/>
  <c r="Z49" i="2"/>
  <c r="Y49" i="2"/>
  <c r="X49" i="2"/>
  <c r="K46" i="2"/>
  <c r="B46" i="2"/>
  <c r="K45" i="2"/>
  <c r="B45" i="2"/>
  <c r="AA42" i="2"/>
  <c r="Z42" i="2"/>
  <c r="Y42" i="2"/>
  <c r="X42" i="2"/>
  <c r="B38" i="2"/>
  <c r="M50" i="4"/>
  <c r="L50" i="4"/>
  <c r="B50" i="4"/>
  <c r="M48" i="4"/>
  <c r="B48" i="4"/>
  <c r="G11" i="16"/>
  <c r="J8049" i="4" l="1"/>
  <c r="H8049" i="4" s="1"/>
  <c r="K8049" i="4"/>
  <c r="M8049" i="4"/>
  <c r="J8041" i="4"/>
  <c r="H8041" i="4" s="1"/>
  <c r="K8041" i="4"/>
  <c r="M8041" i="4"/>
  <c r="G8040" i="4"/>
  <c r="F8042" i="4"/>
  <c r="I8033" i="4"/>
  <c r="J8033" i="4"/>
  <c r="K8033" i="4"/>
  <c r="M8033" i="4"/>
  <c r="I8025" i="4"/>
  <c r="J8025" i="4"/>
  <c r="K8025" i="4"/>
  <c r="M8025" i="4"/>
  <c r="J8017" i="4"/>
  <c r="H8017" i="4" s="1"/>
  <c r="K8017" i="4"/>
  <c r="M8017" i="4"/>
  <c r="J8009" i="4"/>
  <c r="K8009" i="4"/>
  <c r="H8009" i="4" s="1"/>
  <c r="M8009" i="4"/>
  <c r="I8001" i="4"/>
  <c r="K8001" i="4"/>
  <c r="J8001" i="4"/>
  <c r="M8001" i="4"/>
  <c r="J7993" i="4"/>
  <c r="H7993" i="4" s="1"/>
  <c r="K7993" i="4"/>
  <c r="M7993" i="4"/>
  <c r="K7985" i="4"/>
  <c r="H7985" i="4" s="1"/>
  <c r="M7985" i="4"/>
  <c r="G7984" i="4"/>
  <c r="F7986" i="4"/>
  <c r="J7977" i="4"/>
  <c r="H7977" i="4" s="1"/>
  <c r="K7977" i="4"/>
  <c r="M7977" i="4"/>
  <c r="G7976" i="4"/>
  <c r="F7978" i="4"/>
  <c r="K7969" i="4"/>
  <c r="H7969" i="4" s="1"/>
  <c r="M7969" i="4"/>
  <c r="G7968" i="4"/>
  <c r="F7970" i="4"/>
  <c r="K7961" i="4"/>
  <c r="H7961" i="4" s="1"/>
  <c r="M7961" i="4"/>
  <c r="G7960" i="4"/>
  <c r="F7962" i="4"/>
  <c r="M7953" i="4"/>
  <c r="G7952" i="4"/>
  <c r="F7954" i="4"/>
  <c r="J7945" i="4"/>
  <c r="H7945" i="4" s="1"/>
  <c r="K7945" i="4"/>
  <c r="M7945" i="4"/>
  <c r="G7944" i="4"/>
  <c r="F7946" i="4"/>
  <c r="I7937" i="4"/>
  <c r="K7937" i="4"/>
  <c r="J7937" i="4"/>
  <c r="M7937" i="4"/>
  <c r="I7929" i="4"/>
  <c r="J7929" i="4"/>
  <c r="K7929" i="4"/>
  <c r="M7929" i="4"/>
  <c r="I7921" i="4"/>
  <c r="J7921" i="4"/>
  <c r="K7921" i="4"/>
  <c r="M7921" i="4"/>
  <c r="J7913" i="4"/>
  <c r="H7913" i="4" s="1"/>
  <c r="K7913" i="4"/>
  <c r="M7913" i="4"/>
  <c r="G7912" i="4"/>
  <c r="F7914" i="4"/>
  <c r="J7905" i="4"/>
  <c r="H7905" i="4" s="1"/>
  <c r="K7905" i="4"/>
  <c r="M7905" i="4"/>
  <c r="K7897" i="4"/>
  <c r="G7896" i="4" s="1"/>
  <c r="M7897" i="4"/>
  <c r="I7889" i="4"/>
  <c r="J7889" i="4"/>
  <c r="K7889" i="4"/>
  <c r="M7889" i="4"/>
  <c r="I7881" i="4"/>
  <c r="J7881" i="4"/>
  <c r="M7881" i="4"/>
  <c r="K7881" i="4"/>
  <c r="K7873" i="4"/>
  <c r="H7873" i="4" s="1"/>
  <c r="M7873" i="4"/>
  <c r="K7865" i="4"/>
  <c r="H7865" i="4" s="1"/>
  <c r="M7865" i="4"/>
  <c r="J7857" i="4"/>
  <c r="H7857" i="4" s="1"/>
  <c r="K7857" i="4"/>
  <c r="G7856" i="4"/>
  <c r="F7858" i="4"/>
  <c r="H7849" i="4"/>
  <c r="J7849" i="4"/>
  <c r="F7850" i="4" s="1"/>
  <c r="K7849" i="4"/>
  <c r="M7849" i="4"/>
  <c r="G7848" i="4"/>
  <c r="K7841" i="4"/>
  <c r="H7841" i="4" s="1"/>
  <c r="M7841" i="4"/>
  <c r="J7833" i="4"/>
  <c r="H7833" i="4" s="1"/>
  <c r="K7833" i="4"/>
  <c r="M7833" i="4"/>
  <c r="H7825" i="4"/>
  <c r="J7825" i="4"/>
  <c r="K7825" i="4"/>
  <c r="M7825" i="4"/>
  <c r="G7824" i="4"/>
  <c r="F7826" i="4"/>
  <c r="K7817" i="4"/>
  <c r="H7817" i="4" s="1"/>
  <c r="M7817" i="4"/>
  <c r="G7816" i="4"/>
  <c r="F7818" i="4"/>
  <c r="J7809" i="4"/>
  <c r="G7808" i="4" s="1"/>
  <c r="K7809" i="4"/>
  <c r="H7809" i="4" s="1"/>
  <c r="M7809" i="4"/>
  <c r="I7801" i="4"/>
  <c r="J7801" i="4"/>
  <c r="K7801" i="4"/>
  <c r="M7801" i="4"/>
  <c r="J7793" i="4"/>
  <c r="H7793" i="4" s="1"/>
  <c r="K7793" i="4"/>
  <c r="M7793" i="4"/>
  <c r="J7785" i="4"/>
  <c r="H7785" i="4" s="1"/>
  <c r="K7785" i="4"/>
  <c r="M7785" i="4"/>
  <c r="K7777" i="4"/>
  <c r="H7777" i="4" s="1"/>
  <c r="M7777" i="4"/>
  <c r="K7769" i="4"/>
  <c r="H7769" i="4" s="1"/>
  <c r="M7769" i="4"/>
  <c r="H7761" i="4"/>
  <c r="J7761" i="4"/>
  <c r="K7761" i="4"/>
  <c r="M7761" i="4"/>
  <c r="G7760" i="4"/>
  <c r="F7762" i="4"/>
  <c r="K7753" i="4"/>
  <c r="H7753" i="4" s="1"/>
  <c r="M7753" i="4"/>
  <c r="J7745" i="4"/>
  <c r="H7745" i="4" s="1"/>
  <c r="K7745" i="4"/>
  <c r="G7744" i="4" s="1"/>
  <c r="M7745" i="4"/>
  <c r="K7737" i="4"/>
  <c r="H7737" i="4" s="1"/>
  <c r="M7737" i="4"/>
  <c r="M7729" i="4"/>
  <c r="I7729" i="4"/>
  <c r="K7729" i="4"/>
  <c r="J7729" i="4"/>
  <c r="J7721" i="4"/>
  <c r="H7721" i="4" s="1"/>
  <c r="K7721" i="4"/>
  <c r="M7721" i="4"/>
  <c r="J7713" i="4"/>
  <c r="H7713" i="4" s="1"/>
  <c r="K7713" i="4"/>
  <c r="M7713" i="4"/>
  <c r="J7705" i="4"/>
  <c r="K7705" i="4"/>
  <c r="G7704" i="4" s="1"/>
  <c r="M7705" i="4"/>
  <c r="H7697" i="4"/>
  <c r="J7697" i="4"/>
  <c r="K7697" i="4"/>
  <c r="M7697" i="4"/>
  <c r="G7696" i="4"/>
  <c r="F7698" i="4"/>
  <c r="M7689" i="4"/>
  <c r="I7689" i="4"/>
  <c r="K7689" i="4"/>
  <c r="J7689" i="4"/>
  <c r="I7681" i="4"/>
  <c r="J7681" i="4"/>
  <c r="M7681" i="4"/>
  <c r="K7681" i="4"/>
  <c r="J7673" i="4"/>
  <c r="H7673" i="4" s="1"/>
  <c r="K7673" i="4"/>
  <c r="M7673" i="4"/>
  <c r="H7665" i="4"/>
  <c r="K7665" i="4"/>
  <c r="M7665" i="4"/>
  <c r="G7664" i="4"/>
  <c r="F7666" i="4"/>
  <c r="I7657" i="4"/>
  <c r="J7657" i="4"/>
  <c r="K7657" i="4"/>
  <c r="M7657" i="4"/>
  <c r="H7649" i="4"/>
  <c r="K7649" i="4"/>
  <c r="M7649" i="4"/>
  <c r="G7648" i="4"/>
  <c r="F7650" i="4"/>
  <c r="J7641" i="4"/>
  <c r="K7641" i="4"/>
  <c r="H7641" i="4" s="1"/>
  <c r="M7641" i="4"/>
  <c r="J7633" i="4"/>
  <c r="H7633" i="4" s="1"/>
  <c r="K7633" i="4"/>
  <c r="M7633" i="4"/>
  <c r="I7625" i="4"/>
  <c r="J7625" i="4"/>
  <c r="M7625" i="4"/>
  <c r="B7625" i="4"/>
  <c r="J7617" i="4"/>
  <c r="H7617" i="4" s="1"/>
  <c r="K7617" i="4"/>
  <c r="M7617" i="4"/>
  <c r="G7616" i="4"/>
  <c r="F7618" i="4"/>
  <c r="J7609" i="4"/>
  <c r="H7609" i="4" s="1"/>
  <c r="K7609" i="4"/>
  <c r="M7609" i="4"/>
  <c r="H7601" i="4"/>
  <c r="K7601" i="4"/>
  <c r="M7601" i="4"/>
  <c r="G7600" i="4"/>
  <c r="F7602" i="4"/>
  <c r="H7593" i="4"/>
  <c r="K7593" i="4"/>
  <c r="G7592" i="4" s="1"/>
  <c r="M7593" i="4"/>
  <c r="F7594" i="4"/>
  <c r="K7585" i="4"/>
  <c r="H7585" i="4" s="1"/>
  <c r="M7585" i="4"/>
  <c r="H7577" i="4"/>
  <c r="J7577" i="4"/>
  <c r="G7576" i="4" s="1"/>
  <c r="K7577" i="4"/>
  <c r="M7577" i="4"/>
  <c r="F7578" i="4"/>
  <c r="J7569" i="4"/>
  <c r="H7569" i="4" s="1"/>
  <c r="K7569" i="4"/>
  <c r="M7569" i="4"/>
  <c r="F7570" i="4"/>
  <c r="J7561" i="4"/>
  <c r="H7561" i="4" s="1"/>
  <c r="K7561" i="4"/>
  <c r="M7561" i="4"/>
  <c r="F7562" i="4"/>
  <c r="I7553" i="4"/>
  <c r="J7553" i="4"/>
  <c r="M7553" i="4"/>
  <c r="K7553" i="4"/>
  <c r="J7545" i="4"/>
  <c r="H7545" i="4" s="1"/>
  <c r="K7545" i="4"/>
  <c r="M7545" i="4"/>
  <c r="I7537" i="4"/>
  <c r="J7537" i="4"/>
  <c r="M7537" i="4"/>
  <c r="B7537" i="4"/>
  <c r="I7529" i="4"/>
  <c r="J7529" i="4"/>
  <c r="K7529" i="4"/>
  <c r="M7529" i="4"/>
  <c r="J7521" i="4"/>
  <c r="H7521" i="4" s="1"/>
  <c r="K7521" i="4"/>
  <c r="M7521" i="4"/>
  <c r="J7513" i="4"/>
  <c r="H7513" i="4" s="1"/>
  <c r="K7513" i="4"/>
  <c r="M7513" i="4"/>
  <c r="J7505" i="4"/>
  <c r="H7505" i="4" s="1"/>
  <c r="K7505" i="4"/>
  <c r="M7505" i="4"/>
  <c r="F7506" i="4"/>
  <c r="J7497" i="4"/>
  <c r="H7497" i="4" s="1"/>
  <c r="K7497" i="4"/>
  <c r="M7497" i="4"/>
  <c r="H7489" i="4"/>
  <c r="J7489" i="4"/>
  <c r="G7488" i="4" s="1"/>
  <c r="K7489" i="4"/>
  <c r="M7489" i="4"/>
  <c r="J7481" i="4"/>
  <c r="H7481" i="4" s="1"/>
  <c r="K7481" i="4"/>
  <c r="M7481" i="4"/>
  <c r="H7473" i="4"/>
  <c r="J7473" i="4"/>
  <c r="F7474" i="4" s="1"/>
  <c r="K7473" i="4"/>
  <c r="M7473" i="4"/>
  <c r="G7472" i="4"/>
  <c r="I7465" i="4"/>
  <c r="J7465" i="4"/>
  <c r="M7465" i="4"/>
  <c r="B7465" i="4"/>
  <c r="H7457" i="4"/>
  <c r="K7457" i="4"/>
  <c r="M7457" i="4"/>
  <c r="G7456" i="4"/>
  <c r="F7458" i="4"/>
  <c r="J7449" i="4"/>
  <c r="H7449" i="4" s="1"/>
  <c r="K7449" i="4"/>
  <c r="M7449" i="4"/>
  <c r="J7441" i="4"/>
  <c r="H7441" i="4" s="1"/>
  <c r="K7441" i="4"/>
  <c r="M7441" i="4"/>
  <c r="J7433" i="4"/>
  <c r="H7433" i="4" s="1"/>
  <c r="K7433" i="4"/>
  <c r="M7433" i="4"/>
  <c r="G7432" i="4"/>
  <c r="F7434" i="4"/>
  <c r="H7425" i="4"/>
  <c r="J7425" i="4"/>
  <c r="K7425" i="4"/>
  <c r="M7425" i="4"/>
  <c r="G7424" i="4"/>
  <c r="F7426" i="4"/>
  <c r="J7417" i="4"/>
  <c r="H7417" i="4" s="1"/>
  <c r="K7417" i="4"/>
  <c r="M7417" i="4"/>
  <c r="I7409" i="4"/>
  <c r="J7409" i="4"/>
  <c r="K7409" i="4"/>
  <c r="M7409" i="4"/>
  <c r="J7401" i="4"/>
  <c r="H7401" i="4" s="1"/>
  <c r="K7401" i="4"/>
  <c r="M7401" i="4"/>
  <c r="I7393" i="4"/>
  <c r="J7393" i="4"/>
  <c r="K7393" i="4"/>
  <c r="M7393" i="4"/>
  <c r="K7385" i="4"/>
  <c r="H7385" i="4" s="1"/>
  <c r="M7385" i="4"/>
  <c r="I7377" i="4"/>
  <c r="J7377" i="4"/>
  <c r="K7377" i="4"/>
  <c r="M7377" i="4"/>
  <c r="J7369" i="4"/>
  <c r="H7369" i="4" s="1"/>
  <c r="K7369" i="4"/>
  <c r="F7370" i="4" s="1"/>
  <c r="M7369" i="4"/>
  <c r="I7361" i="4"/>
  <c r="J7361" i="4"/>
  <c r="K7361" i="4"/>
  <c r="M7361" i="4"/>
  <c r="H7353" i="4"/>
  <c r="K7353" i="4"/>
  <c r="M7353" i="4"/>
  <c r="G7352" i="4"/>
  <c r="F7354" i="4"/>
  <c r="I7345" i="4"/>
  <c r="J7345" i="4"/>
  <c r="M7345" i="4"/>
  <c r="K7345" i="4"/>
  <c r="I7337" i="4"/>
  <c r="J7337" i="4"/>
  <c r="M7337" i="4"/>
  <c r="B7337" i="4"/>
  <c r="J7329" i="4"/>
  <c r="H7329" i="4" s="1"/>
  <c r="K7329" i="4"/>
  <c r="M7329" i="4"/>
  <c r="G7328" i="4"/>
  <c r="F7330" i="4"/>
  <c r="I7321" i="4"/>
  <c r="J7321" i="4"/>
  <c r="K7321" i="4"/>
  <c r="M7321" i="4"/>
  <c r="J7313" i="4"/>
  <c r="H7313" i="4" s="1"/>
  <c r="K7313" i="4"/>
  <c r="M7313" i="4"/>
  <c r="K7305" i="4"/>
  <c r="H7305" i="4" s="1"/>
  <c r="I7297" i="4"/>
  <c r="J7297" i="4"/>
  <c r="K7297" i="4"/>
  <c r="M7297" i="4"/>
  <c r="I7289" i="4"/>
  <c r="J7289" i="4"/>
  <c r="K7289" i="4"/>
  <c r="M7289" i="4"/>
  <c r="J7281" i="4"/>
  <c r="H7281" i="4" s="1"/>
  <c r="K7281" i="4"/>
  <c r="M7281" i="4"/>
  <c r="I7273" i="4"/>
  <c r="J7273" i="4"/>
  <c r="M7273" i="4"/>
  <c r="K7273" i="4"/>
  <c r="J7265" i="4"/>
  <c r="H7265" i="4" s="1"/>
  <c r="K7265" i="4"/>
  <c r="M7265" i="4"/>
  <c r="F7266" i="4"/>
  <c r="H7257" i="4"/>
  <c r="K7257" i="4"/>
  <c r="M7257" i="4"/>
  <c r="G7256" i="4"/>
  <c r="F7258" i="4"/>
  <c r="K7249" i="4"/>
  <c r="H7249" i="4" s="1"/>
  <c r="M7249" i="4"/>
  <c r="F7250" i="4"/>
  <c r="I7241" i="4"/>
  <c r="J7241" i="4"/>
  <c r="M7241" i="4"/>
  <c r="K7241" i="4"/>
  <c r="J7233" i="4"/>
  <c r="H7233" i="4" s="1"/>
  <c r="K7233" i="4"/>
  <c r="M7233" i="4"/>
  <c r="G7232" i="4"/>
  <c r="F7234" i="4"/>
  <c r="J7225" i="4"/>
  <c r="H7225" i="4" s="1"/>
  <c r="K7225" i="4"/>
  <c r="G7224" i="4" s="1"/>
  <c r="M7225" i="4"/>
  <c r="H7217" i="4"/>
  <c r="K7217" i="4"/>
  <c r="G7216" i="4" s="1"/>
  <c r="M7217" i="4"/>
  <c r="I7209" i="4"/>
  <c r="J7209" i="4"/>
  <c r="M7209" i="4"/>
  <c r="K7209" i="4"/>
  <c r="H7201" i="4"/>
  <c r="J7201" i="4"/>
  <c r="K7201" i="4"/>
  <c r="M7201" i="4"/>
  <c r="G7200" i="4"/>
  <c r="F7202" i="4"/>
  <c r="H7193" i="4"/>
  <c r="K7193" i="4"/>
  <c r="M7193" i="4"/>
  <c r="G7192" i="4"/>
  <c r="F7194" i="4"/>
  <c r="I7185" i="4"/>
  <c r="J7185" i="4"/>
  <c r="K7185" i="4"/>
  <c r="M7185" i="4"/>
  <c r="I7177" i="4"/>
  <c r="J7177" i="4"/>
  <c r="M7177" i="4"/>
  <c r="K7177" i="4"/>
  <c r="I7169" i="4"/>
  <c r="J7169" i="4"/>
  <c r="K7169" i="4"/>
  <c r="M7169" i="4"/>
  <c r="I7161" i="4"/>
  <c r="J7161" i="4"/>
  <c r="K7161" i="4"/>
  <c r="M7161" i="4"/>
  <c r="J7153" i="4"/>
  <c r="H7153" i="4" s="1"/>
  <c r="K7153" i="4"/>
  <c r="M7153" i="4"/>
  <c r="F7154" i="4"/>
  <c r="K7145" i="4"/>
  <c r="H7145" i="4" s="1"/>
  <c r="M7145" i="4"/>
  <c r="F7146" i="4"/>
  <c r="K7137" i="4"/>
  <c r="H7137" i="4" s="1"/>
  <c r="I7129" i="4"/>
  <c r="J7129" i="4"/>
  <c r="K7129" i="4"/>
  <c r="M7129" i="4"/>
  <c r="I7121" i="4"/>
  <c r="J7121" i="4"/>
  <c r="K7121" i="4"/>
  <c r="M7121" i="4"/>
  <c r="H7113" i="4"/>
  <c r="J7113" i="4"/>
  <c r="G7112" i="4" s="1"/>
  <c r="K7113" i="4"/>
  <c r="M7113" i="4"/>
  <c r="F7114" i="4"/>
  <c r="H7105" i="4"/>
  <c r="J7105" i="4"/>
  <c r="G7104" i="4" s="1"/>
  <c r="K7105" i="4"/>
  <c r="M7105" i="4"/>
  <c r="F7106" i="4"/>
  <c r="J7097" i="4"/>
  <c r="H7097" i="4" s="1"/>
  <c r="K7097" i="4"/>
  <c r="M7097" i="4"/>
  <c r="G7096" i="4"/>
  <c r="F7098" i="4"/>
  <c r="I7089" i="4"/>
  <c r="J7089" i="4"/>
  <c r="K7089" i="4"/>
  <c r="M7089" i="4"/>
  <c r="K7081" i="4"/>
  <c r="H7081" i="4" s="1"/>
  <c r="M7081" i="4"/>
  <c r="F7074" i="4"/>
  <c r="J7073" i="4"/>
  <c r="H7073" i="4" s="1"/>
  <c r="K7073" i="4"/>
  <c r="M7073" i="4"/>
  <c r="G7072" i="4"/>
  <c r="J7065" i="4"/>
  <c r="H7065" i="4" s="1"/>
  <c r="K7065" i="4"/>
  <c r="F7066" i="4" s="1"/>
  <c r="M7065" i="4"/>
  <c r="J7057" i="4"/>
  <c r="H7057" i="4" s="1"/>
  <c r="K7057" i="4"/>
  <c r="M7057" i="4"/>
  <c r="K7049" i="4"/>
  <c r="H7049" i="4" s="1"/>
  <c r="M7049" i="4"/>
  <c r="G7048" i="4"/>
  <c r="J7041" i="4"/>
  <c r="F7042" i="4" s="1"/>
  <c r="K7041" i="4"/>
  <c r="M7041" i="4"/>
  <c r="I7033" i="4"/>
  <c r="J7033" i="4"/>
  <c r="K7033" i="4"/>
  <c r="M7033" i="4"/>
  <c r="I7025" i="4"/>
  <c r="J7025" i="4"/>
  <c r="K7025" i="4"/>
  <c r="M7025" i="4"/>
  <c r="H7017" i="4"/>
  <c r="J7017" i="4"/>
  <c r="K7017" i="4"/>
  <c r="M7017" i="4"/>
  <c r="G7016" i="4"/>
  <c r="F7018" i="4"/>
  <c r="I7009" i="4"/>
  <c r="J7009" i="4"/>
  <c r="M7009" i="4"/>
  <c r="B7009" i="4"/>
  <c r="J7001" i="4"/>
  <c r="H7001" i="4" s="1"/>
  <c r="K7001" i="4"/>
  <c r="M7001" i="4"/>
  <c r="G7000" i="4"/>
  <c r="F7002" i="4"/>
  <c r="J6993" i="4"/>
  <c r="K6993" i="4"/>
  <c r="H6993" i="4" s="1"/>
  <c r="M6993" i="4"/>
  <c r="K6985" i="4"/>
  <c r="H6985" i="4" s="1"/>
  <c r="M6985" i="4"/>
  <c r="G6984" i="4"/>
  <c r="F6986" i="4"/>
  <c r="I6977" i="4"/>
  <c r="J6977" i="4"/>
  <c r="K6977" i="4"/>
  <c r="M6977" i="4"/>
  <c r="K6969" i="4"/>
  <c r="H6969" i="4" s="1"/>
  <c r="M6969" i="4"/>
  <c r="H6961" i="4"/>
  <c r="J6961" i="4"/>
  <c r="K6961" i="4"/>
  <c r="M6961" i="4"/>
  <c r="G6960" i="4"/>
  <c r="F6962" i="4"/>
  <c r="K6953" i="4"/>
  <c r="H6953" i="4" s="1"/>
  <c r="M6953" i="4"/>
  <c r="I6945" i="4"/>
  <c r="J6945" i="4"/>
  <c r="K6945" i="4"/>
  <c r="M6945" i="4"/>
  <c r="K6937" i="4"/>
  <c r="H6937" i="4" s="1"/>
  <c r="M6937" i="4"/>
  <c r="I6929" i="4"/>
  <c r="J6929" i="4"/>
  <c r="K6929" i="4"/>
  <c r="M6929" i="4"/>
  <c r="K6921" i="4"/>
  <c r="H6921" i="4" s="1"/>
  <c r="M6921" i="4"/>
  <c r="G6920" i="4"/>
  <c r="F6922" i="4"/>
  <c r="K6913" i="4"/>
  <c r="H6913" i="4" s="1"/>
  <c r="M6913" i="4"/>
  <c r="G6912" i="4"/>
  <c r="F6914" i="4"/>
  <c r="I6905" i="4"/>
  <c r="J6905" i="4"/>
  <c r="M6905" i="4"/>
  <c r="K6905" i="4"/>
  <c r="I6897" i="4"/>
  <c r="J6897" i="4"/>
  <c r="K6897" i="4"/>
  <c r="M6897" i="4"/>
  <c r="J6889" i="4"/>
  <c r="H6889" i="4" s="1"/>
  <c r="K6889" i="4"/>
  <c r="M6889" i="4"/>
  <c r="G6888" i="4"/>
  <c r="F6890" i="4"/>
  <c r="I6881" i="4"/>
  <c r="J6881" i="4"/>
  <c r="K6881" i="4"/>
  <c r="M6881" i="4"/>
  <c r="K6873" i="4"/>
  <c r="H6873" i="4" s="1"/>
  <c r="M6873" i="4"/>
  <c r="H6865" i="4"/>
  <c r="J6865" i="4"/>
  <c r="G6864" i="4" s="1"/>
  <c r="K6865" i="4"/>
  <c r="M6865" i="4"/>
  <c r="F6866" i="4"/>
  <c r="I6857" i="4"/>
  <c r="K6857" i="4"/>
  <c r="J6857" i="4"/>
  <c r="M6857" i="4"/>
  <c r="K6849" i="4"/>
  <c r="M6849" i="4"/>
  <c r="I6849" i="4"/>
  <c r="J6849" i="4"/>
  <c r="I6841" i="4"/>
  <c r="J6841" i="4"/>
  <c r="K6841" i="4"/>
  <c r="M6841" i="4"/>
  <c r="J6833" i="4"/>
  <c r="H6833" i="4" s="1"/>
  <c r="K6833" i="4"/>
  <c r="M6833" i="4"/>
  <c r="K6825" i="4"/>
  <c r="H6825" i="4" s="1"/>
  <c r="M6825" i="4"/>
  <c r="I6817" i="4"/>
  <c r="J6817" i="4"/>
  <c r="K6817" i="4"/>
  <c r="M6817" i="4"/>
  <c r="J6809" i="4"/>
  <c r="H6809" i="4" s="1"/>
  <c r="K6809" i="4"/>
  <c r="M6809" i="4"/>
  <c r="J6801" i="4"/>
  <c r="H6801" i="4" s="1"/>
  <c r="K6801" i="4"/>
  <c r="M6801" i="4"/>
  <c r="J6793" i="4"/>
  <c r="H6793" i="4" s="1"/>
  <c r="K6793" i="4"/>
  <c r="M6793" i="4"/>
  <c r="I6785" i="4"/>
  <c r="J6785" i="4"/>
  <c r="K6785" i="4"/>
  <c r="M6785" i="4"/>
  <c r="I6777" i="4"/>
  <c r="J6777" i="4"/>
  <c r="M6777" i="4"/>
  <c r="K6777" i="4"/>
  <c r="K6769" i="4"/>
  <c r="I6769" i="4"/>
  <c r="J6769" i="4"/>
  <c r="M6769" i="4"/>
  <c r="I6761" i="4"/>
  <c r="K6761" i="4"/>
  <c r="J6761" i="4"/>
  <c r="M6761" i="4"/>
  <c r="K6753" i="4"/>
  <c r="H6753" i="4" s="1"/>
  <c r="M6753" i="4"/>
  <c r="J6745" i="4"/>
  <c r="H6745" i="4" s="1"/>
  <c r="K6745" i="4"/>
  <c r="M6745" i="4"/>
  <c r="J6737" i="4"/>
  <c r="H6737" i="4" s="1"/>
  <c r="K6737" i="4"/>
  <c r="M6737" i="4"/>
  <c r="F6738" i="4"/>
  <c r="J6729" i="4"/>
  <c r="H6729" i="4" s="1"/>
  <c r="K6729" i="4"/>
  <c r="M6729" i="4"/>
  <c r="G6728" i="4"/>
  <c r="F6730" i="4"/>
  <c r="J6721" i="4"/>
  <c r="H6721" i="4" s="1"/>
  <c r="K6721" i="4"/>
  <c r="M6721" i="4"/>
  <c r="G6720" i="4"/>
  <c r="F6722" i="4"/>
  <c r="J6713" i="4"/>
  <c r="H6713" i="4" s="1"/>
  <c r="K6713" i="4"/>
  <c r="M6713" i="4"/>
  <c r="J6705" i="4"/>
  <c r="H6705" i="4" s="1"/>
  <c r="K6705" i="4"/>
  <c r="M6705" i="4"/>
  <c r="I6697" i="4"/>
  <c r="J6697" i="4"/>
  <c r="K6697" i="4"/>
  <c r="M6697" i="4"/>
  <c r="I6689" i="4"/>
  <c r="J6689" i="4"/>
  <c r="K6689" i="4"/>
  <c r="M6689" i="4"/>
  <c r="G6680" i="4"/>
  <c r="F6682" i="4"/>
  <c r="K6673" i="4"/>
  <c r="H6673" i="4" s="1"/>
  <c r="M6673" i="4"/>
  <c r="I6665" i="4"/>
  <c r="J6665" i="4"/>
  <c r="K6665" i="4"/>
  <c r="M6665" i="4"/>
  <c r="I6657" i="4"/>
  <c r="J6657" i="4"/>
  <c r="K6657" i="4"/>
  <c r="M6657" i="4"/>
  <c r="J6649" i="4"/>
  <c r="H6649" i="4" s="1"/>
  <c r="K6649" i="4"/>
  <c r="F6650" i="4" s="1"/>
  <c r="M6649" i="4"/>
  <c r="K6641" i="4"/>
  <c r="H6641" i="4" s="1"/>
  <c r="M6641" i="4"/>
  <c r="G6640" i="4"/>
  <c r="F6642" i="4"/>
  <c r="J6633" i="4"/>
  <c r="H6633" i="4" s="1"/>
  <c r="K6633" i="4"/>
  <c r="M6633" i="4"/>
  <c r="I6625" i="4"/>
  <c r="K6625" i="4"/>
  <c r="J6625" i="4"/>
  <c r="M6625" i="4"/>
  <c r="I6617" i="4"/>
  <c r="J6617" i="4"/>
  <c r="K6617" i="4"/>
  <c r="M6617" i="4"/>
  <c r="J6609" i="4"/>
  <c r="H6609" i="4" s="1"/>
  <c r="K6609" i="4"/>
  <c r="G6608" i="4"/>
  <c r="F6610" i="4"/>
  <c r="J6601" i="4"/>
  <c r="K6601" i="4"/>
  <c r="H6601" i="4" s="1"/>
  <c r="M6601" i="4"/>
  <c r="J6593" i="4"/>
  <c r="H6593" i="4" s="1"/>
  <c r="K6593" i="4"/>
  <c r="M6593" i="4"/>
  <c r="K6585" i="4"/>
  <c r="H6585" i="4" s="1"/>
  <c r="M6585" i="4"/>
  <c r="G6584" i="4"/>
  <c r="F6586" i="4"/>
  <c r="K6577" i="4"/>
  <c r="H6577" i="4" s="1"/>
  <c r="M6577" i="4"/>
  <c r="G6576" i="4"/>
  <c r="F6578" i="4"/>
  <c r="K6569" i="4"/>
  <c r="H6569" i="4" s="1"/>
  <c r="M6569" i="4"/>
  <c r="G6568" i="4"/>
  <c r="F6570" i="4"/>
  <c r="J6561" i="4"/>
  <c r="H6561" i="4" s="1"/>
  <c r="K6561" i="4"/>
  <c r="M6561" i="4"/>
  <c r="G6560" i="4"/>
  <c r="F6562" i="4"/>
  <c r="K6553" i="4"/>
  <c r="H6553" i="4" s="1"/>
  <c r="M6553" i="4"/>
  <c r="G6552" i="4"/>
  <c r="F6554" i="4"/>
  <c r="H6545" i="4"/>
  <c r="K6545" i="4"/>
  <c r="M6545" i="4"/>
  <c r="G6544" i="4"/>
  <c r="F6546" i="4"/>
  <c r="H6537" i="4"/>
  <c r="K6537" i="4"/>
  <c r="M6537" i="4"/>
  <c r="G6536" i="4"/>
  <c r="F6538" i="4"/>
  <c r="J6529" i="4"/>
  <c r="H6529" i="4" s="1"/>
  <c r="K6529" i="4"/>
  <c r="M6529" i="4"/>
  <c r="G6528" i="4"/>
  <c r="F6530" i="4"/>
  <c r="J6521" i="4"/>
  <c r="H6521" i="4" s="1"/>
  <c r="K6521" i="4"/>
  <c r="G6520" i="4"/>
  <c r="F6522" i="4"/>
  <c r="K6513" i="4"/>
  <c r="H6513" i="4" s="1"/>
  <c r="M6513" i="4"/>
  <c r="G6512" i="4"/>
  <c r="F6514" i="4"/>
  <c r="J6505" i="4"/>
  <c r="H6505" i="4" s="1"/>
  <c r="K6505" i="4"/>
  <c r="M6505" i="4"/>
  <c r="G6504" i="4"/>
  <c r="F6506" i="4"/>
  <c r="I6497" i="4"/>
  <c r="J6497" i="4"/>
  <c r="K6497" i="4"/>
  <c r="M6497" i="4"/>
  <c r="J6489" i="4"/>
  <c r="H6489" i="4" s="1"/>
  <c r="K6489" i="4"/>
  <c r="M6489" i="4"/>
  <c r="G6488" i="4"/>
  <c r="F6490" i="4"/>
  <c r="K6481" i="4"/>
  <c r="H6481" i="4" s="1"/>
  <c r="M6481" i="4"/>
  <c r="G6480" i="4"/>
  <c r="F6482" i="4"/>
  <c r="J6473" i="4"/>
  <c r="K6473" i="4"/>
  <c r="H6473" i="4" s="1"/>
  <c r="M6473" i="4"/>
  <c r="G6472" i="4"/>
  <c r="I6465" i="4"/>
  <c r="J6465" i="4"/>
  <c r="M6465" i="4"/>
  <c r="K6465" i="4"/>
  <c r="K6457" i="4"/>
  <c r="H6457" i="4" s="1"/>
  <c r="M6457" i="4"/>
  <c r="G6456" i="4"/>
  <c r="F6458" i="4"/>
  <c r="I6449" i="4"/>
  <c r="J6449" i="4"/>
  <c r="M6449" i="4"/>
  <c r="K6441" i="4"/>
  <c r="I6441" i="4"/>
  <c r="J6441" i="4"/>
  <c r="M6441" i="4"/>
  <c r="I6433" i="4"/>
  <c r="J6433" i="4"/>
  <c r="K6433" i="4"/>
  <c r="M6433" i="4"/>
  <c r="I6425" i="4"/>
  <c r="J6425" i="4"/>
  <c r="K6425" i="4"/>
  <c r="M6425" i="4"/>
  <c r="K6417" i="4"/>
  <c r="H6417" i="4" s="1"/>
  <c r="M6417" i="4"/>
  <c r="F6418" i="4"/>
  <c r="I6409" i="4"/>
  <c r="J6409" i="4"/>
  <c r="M6409" i="4"/>
  <c r="K6409" i="4"/>
  <c r="K6401" i="4"/>
  <c r="H6401" i="4" s="1"/>
  <c r="M6401" i="4"/>
  <c r="G6400" i="4"/>
  <c r="F6402" i="4"/>
  <c r="J6393" i="4"/>
  <c r="H6393" i="4" s="1"/>
  <c r="K6393" i="4"/>
  <c r="M6393" i="4"/>
  <c r="G6392" i="4"/>
  <c r="F6394" i="4"/>
  <c r="I6385" i="4"/>
  <c r="J6385" i="4"/>
  <c r="K6385" i="4"/>
  <c r="M6385" i="4"/>
  <c r="J6377" i="4"/>
  <c r="H6377" i="4" s="1"/>
  <c r="K6377" i="4"/>
  <c r="M6377" i="4"/>
  <c r="G6376" i="4"/>
  <c r="F6378" i="4"/>
  <c r="J6369" i="4"/>
  <c r="H6369" i="4" s="1"/>
  <c r="K6369" i="4"/>
  <c r="G6368" i="4"/>
  <c r="F6370" i="4"/>
  <c r="I6361" i="4"/>
  <c r="K6361" i="4"/>
  <c r="J6361" i="4"/>
  <c r="M6361" i="4"/>
  <c r="K6353" i="4"/>
  <c r="H6353" i="4" s="1"/>
  <c r="M6353" i="4"/>
  <c r="H6345" i="4"/>
  <c r="J6345" i="4"/>
  <c r="M6345" i="4"/>
  <c r="K6345" i="4"/>
  <c r="G6344" i="4"/>
  <c r="F6346" i="4"/>
  <c r="J6337" i="4"/>
  <c r="H6337" i="4" s="1"/>
  <c r="K6337" i="4"/>
  <c r="M6337" i="4"/>
  <c r="G6336" i="4"/>
  <c r="F6338" i="4"/>
  <c r="K6329" i="4"/>
  <c r="H6329" i="4" s="1"/>
  <c r="M6329" i="4"/>
  <c r="J6321" i="4"/>
  <c r="H6321" i="4" s="1"/>
  <c r="K6321" i="4"/>
  <c r="M6321" i="4"/>
  <c r="G6320" i="4"/>
  <c r="F6322" i="4"/>
  <c r="I6313" i="4"/>
  <c r="J6313" i="4"/>
  <c r="M6313" i="4"/>
  <c r="B6313" i="4"/>
  <c r="J6305" i="4"/>
  <c r="H6305" i="4" s="1"/>
  <c r="K6305" i="4"/>
  <c r="M6305" i="4"/>
  <c r="G6304" i="4"/>
  <c r="F6306" i="4"/>
  <c r="I6297" i="4"/>
  <c r="J6297" i="4"/>
  <c r="K6297" i="4"/>
  <c r="M6297" i="4"/>
  <c r="J6289" i="4"/>
  <c r="H6289" i="4" s="1"/>
  <c r="K6289" i="4"/>
  <c r="M6289" i="4"/>
  <c r="K6281" i="4"/>
  <c r="H6281" i="4" s="1"/>
  <c r="M6281" i="4"/>
  <c r="G6280" i="4"/>
  <c r="F6282" i="4"/>
  <c r="I6273" i="4"/>
  <c r="J6273" i="4"/>
  <c r="K6273" i="4"/>
  <c r="H6265" i="4"/>
  <c r="J6265" i="4"/>
  <c r="K6265" i="4"/>
  <c r="M6265" i="4"/>
  <c r="G6264" i="4"/>
  <c r="F6266" i="4"/>
  <c r="I6257" i="4"/>
  <c r="J6257" i="4"/>
  <c r="M6257" i="4"/>
  <c r="B6257" i="4"/>
  <c r="I6249" i="4"/>
  <c r="J6249" i="4"/>
  <c r="K6249" i="4"/>
  <c r="M6249" i="4"/>
  <c r="K6241" i="4"/>
  <c r="H6241" i="4" s="1"/>
  <c r="M6241" i="4"/>
  <c r="K6233" i="4"/>
  <c r="H6233" i="4" s="1"/>
  <c r="M6233" i="4"/>
  <c r="I6225" i="4"/>
  <c r="J6225" i="4"/>
  <c r="M6225" i="4"/>
  <c r="K6225" i="4"/>
  <c r="I6217" i="4"/>
  <c r="J6217" i="4"/>
  <c r="K6217" i="4"/>
  <c r="M6217" i="4"/>
  <c r="I6209" i="4"/>
  <c r="J6209" i="4"/>
  <c r="K6209" i="4"/>
  <c r="M6209" i="4"/>
  <c r="K6201" i="4"/>
  <c r="I6201" i="4"/>
  <c r="J6201" i="4"/>
  <c r="M6201" i="4"/>
  <c r="K6193" i="4"/>
  <c r="H6193" i="4" s="1"/>
  <c r="M6193" i="4"/>
  <c r="H6185" i="4"/>
  <c r="K6185" i="4"/>
  <c r="M6185" i="4"/>
  <c r="G6184" i="4"/>
  <c r="F6186" i="4"/>
  <c r="J6177" i="4"/>
  <c r="H6177" i="4" s="1"/>
  <c r="K6177" i="4"/>
  <c r="M6177" i="4"/>
  <c r="G6176" i="4"/>
  <c r="F6178" i="4"/>
  <c r="K6169" i="4"/>
  <c r="H6169" i="4" s="1"/>
  <c r="G6168" i="4"/>
  <c r="F6170" i="4"/>
  <c r="J6161" i="4"/>
  <c r="H6161" i="4" s="1"/>
  <c r="K6161" i="4"/>
  <c r="M6161" i="4"/>
  <c r="I6153" i="4"/>
  <c r="J6153" i="4"/>
  <c r="M6153" i="4"/>
  <c r="I6145" i="4"/>
  <c r="K6145" i="4"/>
  <c r="I6137" i="4"/>
  <c r="J6137" i="4"/>
  <c r="K6137" i="4"/>
  <c r="M6137" i="4"/>
  <c r="J6129" i="4"/>
  <c r="H6129" i="4" s="1"/>
  <c r="K6129" i="4"/>
  <c r="M6129" i="4"/>
  <c r="J6121" i="4"/>
  <c r="H6121" i="4" s="1"/>
  <c r="K6121" i="4"/>
  <c r="M6121" i="4"/>
  <c r="G6120" i="4"/>
  <c r="F6122" i="4"/>
  <c r="J6113" i="4"/>
  <c r="H6113" i="4" s="1"/>
  <c r="K6113" i="4"/>
  <c r="M6113" i="4"/>
  <c r="I6105" i="4"/>
  <c r="J6105" i="4"/>
  <c r="K6105" i="4"/>
  <c r="M6105" i="4"/>
  <c r="J6097" i="4"/>
  <c r="H6097" i="4" s="1"/>
  <c r="K6097" i="4"/>
  <c r="M6097" i="4"/>
  <c r="I6089" i="4"/>
  <c r="J6089" i="4"/>
  <c r="K6089" i="4"/>
  <c r="M6089" i="4"/>
  <c r="I6081" i="4"/>
  <c r="I6073" i="4"/>
  <c r="J6073" i="4"/>
  <c r="K6073" i="4"/>
  <c r="M6073" i="4"/>
  <c r="I6065" i="4"/>
  <c r="K6065" i="4"/>
  <c r="I6057" i="4"/>
  <c r="J6057" i="4"/>
  <c r="K6057" i="4"/>
  <c r="M6057" i="4"/>
  <c r="J6049" i="4"/>
  <c r="H6049" i="4" s="1"/>
  <c r="K6049" i="4"/>
  <c r="G6048" i="4" s="1"/>
  <c r="M6049" i="4"/>
  <c r="F6050" i="4"/>
  <c r="I6041" i="4"/>
  <c r="J6041" i="4"/>
  <c r="K6041" i="4"/>
  <c r="M6041" i="4"/>
  <c r="J6033" i="4"/>
  <c r="H6033" i="4" s="1"/>
  <c r="K6033" i="4"/>
  <c r="M6033" i="4"/>
  <c r="J6025" i="4"/>
  <c r="H6025" i="4" s="1"/>
  <c r="K6025" i="4"/>
  <c r="G6024" i="4" s="1"/>
  <c r="M6025" i="4"/>
  <c r="F6026" i="4"/>
  <c r="I6017" i="4"/>
  <c r="J6017" i="4"/>
  <c r="K6017" i="4"/>
  <c r="M6017" i="4"/>
  <c r="J6009" i="4"/>
  <c r="H6009" i="4" s="1"/>
  <c r="K6009" i="4"/>
  <c r="M6009" i="4"/>
  <c r="F6010" i="4"/>
  <c r="J6001" i="4"/>
  <c r="H6001" i="4" s="1"/>
  <c r="K6001" i="4"/>
  <c r="M6001" i="4"/>
  <c r="G6000" i="4"/>
  <c r="F6002" i="4"/>
  <c r="J5993" i="4"/>
  <c r="H5993" i="4" s="1"/>
  <c r="K5993" i="4"/>
  <c r="M5993" i="4"/>
  <c r="J5985" i="4"/>
  <c r="H5985" i="4" s="1"/>
  <c r="K5985" i="4"/>
  <c r="G5984" i="4"/>
  <c r="F5986" i="4"/>
  <c r="K5977" i="4"/>
  <c r="H5977" i="4" s="1"/>
  <c r="M5977" i="4"/>
  <c r="K5969" i="4"/>
  <c r="H5969" i="4" s="1"/>
  <c r="I5961" i="4"/>
  <c r="J5961" i="4"/>
  <c r="K5961" i="4"/>
  <c r="M5961" i="4"/>
  <c r="J5953" i="4"/>
  <c r="H5953" i="4" s="1"/>
  <c r="K5953" i="4"/>
  <c r="M5953" i="4"/>
  <c r="I5945" i="4"/>
  <c r="J5945" i="4"/>
  <c r="M5945" i="4"/>
  <c r="K5945" i="4"/>
  <c r="I5937" i="4"/>
  <c r="J5937" i="4"/>
  <c r="K5937" i="4"/>
  <c r="M5937" i="4"/>
  <c r="I5929" i="4"/>
  <c r="J5929" i="4"/>
  <c r="K5929" i="4"/>
  <c r="M5929" i="4"/>
  <c r="J5921" i="4"/>
  <c r="H5921" i="4" s="1"/>
  <c r="K5921" i="4"/>
  <c r="M5921" i="4"/>
  <c r="G5920" i="4"/>
  <c r="F5922" i="4"/>
  <c r="J5913" i="4"/>
  <c r="H5913" i="4" s="1"/>
  <c r="K5913" i="4"/>
  <c r="M5913" i="4"/>
  <c r="G5912" i="4"/>
  <c r="F5914" i="4"/>
  <c r="J5905" i="4"/>
  <c r="H5905" i="4" s="1"/>
  <c r="K5905" i="4"/>
  <c r="M5905" i="4"/>
  <c r="G5904" i="4"/>
  <c r="F5906" i="4"/>
  <c r="J5897" i="4"/>
  <c r="H5897" i="4" s="1"/>
  <c r="K5897" i="4"/>
  <c r="M5897" i="4"/>
  <c r="G5896" i="4"/>
  <c r="F5898" i="4"/>
  <c r="I5889" i="4"/>
  <c r="J5889" i="4"/>
  <c r="K5889" i="4"/>
  <c r="M5889" i="4"/>
  <c r="I5881" i="4"/>
  <c r="J5881" i="4"/>
  <c r="M5881" i="4"/>
  <c r="K5881" i="4"/>
  <c r="K5873" i="4"/>
  <c r="H5873" i="4" s="1"/>
  <c r="M5873" i="4"/>
  <c r="J5865" i="4"/>
  <c r="H5865" i="4" s="1"/>
  <c r="K5865" i="4"/>
  <c r="M5865" i="4"/>
  <c r="K5857" i="4"/>
  <c r="H5857" i="4" s="1"/>
  <c r="K5849" i="4"/>
  <c r="H5849" i="4" s="1"/>
  <c r="M5849" i="4"/>
  <c r="G5848" i="4"/>
  <c r="F5850" i="4"/>
  <c r="J5841" i="4"/>
  <c r="H5841" i="4" s="1"/>
  <c r="K5841" i="4"/>
  <c r="M5841" i="4"/>
  <c r="G5840" i="4"/>
  <c r="F5842" i="4"/>
  <c r="K5833" i="4"/>
  <c r="H5833" i="4" s="1"/>
  <c r="G5832" i="4"/>
  <c r="F5834" i="4"/>
  <c r="K5825" i="4"/>
  <c r="H5825" i="4" s="1"/>
  <c r="M5825" i="4"/>
  <c r="G5824" i="4"/>
  <c r="F5826" i="4"/>
  <c r="K5817" i="4"/>
  <c r="H5817" i="4" s="1"/>
  <c r="M5817" i="4"/>
  <c r="F5818" i="4"/>
  <c r="J5809" i="4"/>
  <c r="H5809" i="4" s="1"/>
  <c r="K5809" i="4"/>
  <c r="M5809" i="4"/>
  <c r="G5808" i="4"/>
  <c r="F5810" i="4"/>
  <c r="J5801" i="4"/>
  <c r="H5801" i="4" s="1"/>
  <c r="K5801" i="4"/>
  <c r="M5801" i="4"/>
  <c r="G5800" i="4"/>
  <c r="F5802" i="4"/>
  <c r="I5793" i="4"/>
  <c r="J5793" i="4"/>
  <c r="K5793" i="4"/>
  <c r="M5793" i="4"/>
  <c r="K5785" i="4"/>
  <c r="H5785" i="4" s="1"/>
  <c r="G5784" i="4"/>
  <c r="F5786" i="4"/>
  <c r="I5777" i="4"/>
  <c r="J5777" i="4"/>
  <c r="K5777" i="4"/>
  <c r="M5777" i="4"/>
  <c r="J5769" i="4"/>
  <c r="H5769" i="4" s="1"/>
  <c r="K5769" i="4"/>
  <c r="G5768" i="4"/>
  <c r="K5761" i="4"/>
  <c r="H5761" i="4" s="1"/>
  <c r="M5761" i="4"/>
  <c r="G5760" i="4"/>
  <c r="F5762" i="4"/>
  <c r="K5753" i="4"/>
  <c r="H5753" i="4" s="1"/>
  <c r="M5753" i="4"/>
  <c r="G5752" i="4"/>
  <c r="F5754" i="4"/>
  <c r="K5745" i="4"/>
  <c r="H5745" i="4" s="1"/>
  <c r="G5744" i="4"/>
  <c r="F5746" i="4"/>
  <c r="J5737" i="4"/>
  <c r="H5737" i="4" s="1"/>
  <c r="K5737" i="4"/>
  <c r="G5736" i="4" s="1"/>
  <c r="M5737" i="4"/>
  <c r="J5729" i="4"/>
  <c r="H5729" i="4" s="1"/>
  <c r="K5729" i="4"/>
  <c r="M5729" i="4"/>
  <c r="F5730" i="4"/>
  <c r="J5721" i="4"/>
  <c r="H5721" i="4" s="1"/>
  <c r="K5721" i="4"/>
  <c r="G5720" i="4" s="1"/>
  <c r="M5721" i="4"/>
  <c r="K5713" i="4"/>
  <c r="H5713" i="4" s="1"/>
  <c r="M5713" i="4"/>
  <c r="G5712" i="4"/>
  <c r="I5705" i="4"/>
  <c r="J5705" i="4"/>
  <c r="K5705" i="4"/>
  <c r="M5705" i="4"/>
  <c r="I5697" i="4"/>
  <c r="J5697" i="4"/>
  <c r="K5697" i="4"/>
  <c r="M5697" i="4"/>
  <c r="J5689" i="4"/>
  <c r="H5689" i="4" s="1"/>
  <c r="K5689" i="4"/>
  <c r="M5689" i="4"/>
  <c r="K5681" i="4"/>
  <c r="H5681" i="4" s="1"/>
  <c r="M5681" i="4"/>
  <c r="G5680" i="4"/>
  <c r="F5682" i="4"/>
  <c r="J5673" i="4"/>
  <c r="H5673" i="4" s="1"/>
  <c r="K5673" i="4"/>
  <c r="M5673" i="4"/>
  <c r="F5674" i="4"/>
  <c r="K5665" i="4"/>
  <c r="I5665" i="4"/>
  <c r="J5665" i="4"/>
  <c r="M5665" i="4"/>
  <c r="K5657" i="4"/>
  <c r="H5657" i="4" s="1"/>
  <c r="M5657" i="4"/>
  <c r="K5649" i="4"/>
  <c r="H5649" i="4" s="1"/>
  <c r="M5649" i="4"/>
  <c r="G5648" i="4"/>
  <c r="K5641" i="4"/>
  <c r="H5641" i="4" s="1"/>
  <c r="M5641" i="4"/>
  <c r="G5640" i="4"/>
  <c r="F5642" i="4"/>
  <c r="K5633" i="4"/>
  <c r="H5633" i="4" s="1"/>
  <c r="M5633" i="4"/>
  <c r="G5632" i="4"/>
  <c r="F5634" i="4"/>
  <c r="K5625" i="4"/>
  <c r="H5625" i="4" s="1"/>
  <c r="M5625" i="4"/>
  <c r="G5624" i="4"/>
  <c r="F5626" i="4"/>
  <c r="K5617" i="4"/>
  <c r="H5617" i="4" s="1"/>
  <c r="M5617" i="4"/>
  <c r="G5616" i="4"/>
  <c r="F5618" i="4"/>
  <c r="J5609" i="4"/>
  <c r="H5609" i="4" s="1"/>
  <c r="K5609" i="4"/>
  <c r="M5609" i="4"/>
  <c r="G5608" i="4"/>
  <c r="F5610" i="4"/>
  <c r="K5601" i="4"/>
  <c r="H5601" i="4" s="1"/>
  <c r="M5601" i="4"/>
  <c r="F5602" i="4"/>
  <c r="I5593" i="4"/>
  <c r="J5593" i="4"/>
  <c r="K5593" i="4"/>
  <c r="M5593" i="4"/>
  <c r="J5585" i="4"/>
  <c r="H5585" i="4" s="1"/>
  <c r="K5585" i="4"/>
  <c r="M5585" i="4"/>
  <c r="G5584" i="4"/>
  <c r="J5577" i="4"/>
  <c r="H5577" i="4" s="1"/>
  <c r="K5577" i="4"/>
  <c r="M5577" i="4"/>
  <c r="G5576" i="4"/>
  <c r="I5569" i="4"/>
  <c r="J5569" i="4"/>
  <c r="K5569" i="4"/>
  <c r="M5569" i="4"/>
  <c r="I5561" i="4"/>
  <c r="J5561" i="4"/>
  <c r="K5561" i="4"/>
  <c r="M5561" i="4"/>
  <c r="J5553" i="4"/>
  <c r="H5553" i="4" s="1"/>
  <c r="K5553" i="4"/>
  <c r="M5553" i="4"/>
  <c r="G5552" i="4"/>
  <c r="F5554" i="4"/>
  <c r="K5545" i="4"/>
  <c r="H5545" i="4" s="1"/>
  <c r="M5545" i="4"/>
  <c r="G5544" i="4"/>
  <c r="F5546" i="4"/>
  <c r="K5537" i="4"/>
  <c r="H5537" i="4" s="1"/>
  <c r="M5537" i="4"/>
  <c r="G5536" i="4"/>
  <c r="F5538" i="4"/>
  <c r="J5529" i="4"/>
  <c r="H5529" i="4" s="1"/>
  <c r="K5529" i="4"/>
  <c r="M5529" i="4"/>
  <c r="G5528" i="4"/>
  <c r="F5530" i="4"/>
  <c r="J5521" i="4"/>
  <c r="H5521" i="4" s="1"/>
  <c r="K5521" i="4"/>
  <c r="M5521" i="4"/>
  <c r="G5520" i="4"/>
  <c r="F5522" i="4"/>
  <c r="K5513" i="4"/>
  <c r="H5513" i="4" s="1"/>
  <c r="J5505" i="4"/>
  <c r="H5505" i="4" s="1"/>
  <c r="K5505" i="4"/>
  <c r="M5505" i="4"/>
  <c r="F5506" i="4"/>
  <c r="I5497" i="4"/>
  <c r="J5497" i="4"/>
  <c r="M5497" i="4"/>
  <c r="K5497" i="4"/>
  <c r="I5489" i="4"/>
  <c r="J5489" i="4"/>
  <c r="K5489" i="4"/>
  <c r="M5489" i="4"/>
  <c r="J5481" i="4"/>
  <c r="K5481" i="4"/>
  <c r="H5481" i="4" s="1"/>
  <c r="I5473" i="4"/>
  <c r="J5473" i="4"/>
  <c r="K5473" i="4"/>
  <c r="M5473" i="4"/>
  <c r="I5465" i="4"/>
  <c r="J5465" i="4"/>
  <c r="K5465" i="4"/>
  <c r="M5465" i="4"/>
  <c r="J5457" i="4"/>
  <c r="H5457" i="4" s="1"/>
  <c r="K5457" i="4"/>
  <c r="G5456" i="4"/>
  <c r="I5449" i="4"/>
  <c r="J5449" i="4"/>
  <c r="K5449" i="4"/>
  <c r="M5449" i="4"/>
  <c r="K5441" i="4"/>
  <c r="H5441" i="4" s="1"/>
  <c r="F5442" i="4"/>
  <c r="J5433" i="4"/>
  <c r="H5433" i="4" s="1"/>
  <c r="K5433" i="4"/>
  <c r="M5433" i="4"/>
  <c r="K5425" i="4"/>
  <c r="H5425" i="4" s="1"/>
  <c r="M5425" i="4"/>
  <c r="G5424" i="4"/>
  <c r="K5417" i="4"/>
  <c r="H5417" i="4" s="1"/>
  <c r="F5418" i="4"/>
  <c r="I5409" i="4"/>
  <c r="K5409" i="4"/>
  <c r="J5409" i="4"/>
  <c r="M5409" i="4"/>
  <c r="J5401" i="4"/>
  <c r="H5401" i="4" s="1"/>
  <c r="M5401" i="4"/>
  <c r="G5400" i="4"/>
  <c r="F5402" i="4"/>
  <c r="I5393" i="4"/>
  <c r="J5393" i="4"/>
  <c r="K5393" i="4"/>
  <c r="M5393" i="4"/>
  <c r="H5385" i="4"/>
  <c r="J5385" i="4"/>
  <c r="F5386" i="4" s="1"/>
  <c r="K5385" i="4"/>
  <c r="M5385" i="4"/>
  <c r="G5384" i="4"/>
  <c r="I5377" i="4"/>
  <c r="J5377" i="4"/>
  <c r="K5377" i="4"/>
  <c r="M5377" i="4"/>
  <c r="I5369" i="4"/>
  <c r="K5369" i="4"/>
  <c r="J5369" i="4"/>
  <c r="M5369" i="4"/>
  <c r="J5361" i="4"/>
  <c r="H5361" i="4" s="1"/>
  <c r="K5361" i="4"/>
  <c r="G5360" i="4" s="1"/>
  <c r="M5361" i="4"/>
  <c r="I5353" i="4"/>
  <c r="J5353" i="4"/>
  <c r="M5353" i="4"/>
  <c r="B5353" i="4"/>
  <c r="I5345" i="4"/>
  <c r="J5345" i="4"/>
  <c r="M5345" i="4"/>
  <c r="K5345" i="4"/>
  <c r="J5337" i="4"/>
  <c r="H5337" i="4" s="1"/>
  <c r="K5337" i="4"/>
  <c r="M5337" i="4"/>
  <c r="F5338" i="4"/>
  <c r="I5329" i="4"/>
  <c r="J5329" i="4"/>
  <c r="K5329" i="4"/>
  <c r="M5329" i="4"/>
  <c r="I5321" i="4"/>
  <c r="J5321" i="4"/>
  <c r="K5321" i="4"/>
  <c r="M5321" i="4"/>
  <c r="I5313" i="4"/>
  <c r="J5313" i="4"/>
  <c r="K5313" i="4"/>
  <c r="M5313" i="4"/>
  <c r="K5305" i="4"/>
  <c r="H5305" i="4" s="1"/>
  <c r="F5306" i="4"/>
  <c r="I5297" i="4"/>
  <c r="J5297" i="4"/>
  <c r="K5297" i="4"/>
  <c r="M5297" i="4"/>
  <c r="K5289" i="4"/>
  <c r="H5289" i="4" s="1"/>
  <c r="M5289" i="4"/>
  <c r="G5288" i="4"/>
  <c r="F5290" i="4"/>
  <c r="K5281" i="4"/>
  <c r="H5281" i="4" s="1"/>
  <c r="M5281" i="4"/>
  <c r="G5280" i="4"/>
  <c r="F5282" i="4"/>
  <c r="K5273" i="4"/>
  <c r="H5273" i="4" s="1"/>
  <c r="M5273" i="4"/>
  <c r="G5272" i="4"/>
  <c r="J5265" i="4"/>
  <c r="H5265" i="4" s="1"/>
  <c r="K5265" i="4"/>
  <c r="G5264" i="4" s="1"/>
  <c r="M5265" i="4"/>
  <c r="I5257" i="4"/>
  <c r="J5257" i="4"/>
  <c r="K5257" i="4"/>
  <c r="M5257" i="4"/>
  <c r="I5249" i="4"/>
  <c r="J5249" i="4"/>
  <c r="K5249" i="4"/>
  <c r="M5249" i="4"/>
  <c r="J5241" i="4"/>
  <c r="H5241" i="4" s="1"/>
  <c r="K5241" i="4"/>
  <c r="M5241" i="4"/>
  <c r="G5240" i="4"/>
  <c r="F5242" i="4"/>
  <c r="I5233" i="4"/>
  <c r="J5233" i="4"/>
  <c r="K5233" i="4"/>
  <c r="M5233" i="4"/>
  <c r="I5225" i="4"/>
  <c r="J5225" i="4"/>
  <c r="K5225" i="4"/>
  <c r="M5225" i="4"/>
  <c r="J5217" i="4"/>
  <c r="H5217" i="4" s="1"/>
  <c r="K5217" i="4"/>
  <c r="M5217" i="4"/>
  <c r="G5216" i="4"/>
  <c r="K5209" i="4"/>
  <c r="H5209" i="4" s="1"/>
  <c r="M5209" i="4"/>
  <c r="G5208" i="4"/>
  <c r="I5201" i="4"/>
  <c r="J5201" i="4"/>
  <c r="K5201" i="4"/>
  <c r="M5201" i="4"/>
  <c r="J5193" i="4"/>
  <c r="H5193" i="4" s="1"/>
  <c r="K5193" i="4"/>
  <c r="G5192" i="4" s="1"/>
  <c r="M5193" i="4"/>
  <c r="F5194" i="4"/>
  <c r="J5185" i="4"/>
  <c r="H5185" i="4" s="1"/>
  <c r="K5185" i="4"/>
  <c r="M5185" i="4"/>
  <c r="K5177" i="4"/>
  <c r="H5177" i="4" s="1"/>
  <c r="F5178" i="4"/>
  <c r="K5169" i="4"/>
  <c r="H5169" i="4" s="1"/>
  <c r="M5169" i="4"/>
  <c r="J5161" i="4"/>
  <c r="H5161" i="4" s="1"/>
  <c r="K5161" i="4"/>
  <c r="M5161" i="4"/>
  <c r="J5153" i="4"/>
  <c r="H5153" i="4" s="1"/>
  <c r="K5153" i="4"/>
  <c r="F5154" i="4" s="1"/>
  <c r="M5153" i="4"/>
  <c r="J5145" i="4"/>
  <c r="H5145" i="4" s="1"/>
  <c r="K5145" i="4"/>
  <c r="M5145" i="4"/>
  <c r="J5137" i="4"/>
  <c r="H5137" i="4" s="1"/>
  <c r="K5137" i="4"/>
  <c r="M5137" i="4"/>
  <c r="K5129" i="4"/>
  <c r="H5129" i="4" s="1"/>
  <c r="M5129" i="4"/>
  <c r="K5121" i="4"/>
  <c r="H5121" i="4" s="1"/>
  <c r="M5121" i="4"/>
  <c r="K5113" i="4"/>
  <c r="H5113" i="4" s="1"/>
  <c r="M5113" i="4"/>
  <c r="G5112" i="4"/>
  <c r="F5114" i="4"/>
  <c r="I5105" i="4"/>
  <c r="J5105" i="4"/>
  <c r="M5105" i="4"/>
  <c r="B5105" i="4"/>
  <c r="J5097" i="4"/>
  <c r="H5097" i="4" s="1"/>
  <c r="K5097" i="4"/>
  <c r="M5097" i="4"/>
  <c r="G5096" i="4"/>
  <c r="F5098" i="4"/>
  <c r="K5089" i="4"/>
  <c r="H5089" i="4" s="1"/>
  <c r="M5089" i="4"/>
  <c r="G5088" i="4"/>
  <c r="F5090" i="4"/>
  <c r="K5081" i="4"/>
  <c r="H5081" i="4" s="1"/>
  <c r="M5081" i="4"/>
  <c r="G5080" i="4"/>
  <c r="F5082" i="4"/>
  <c r="K5073" i="4"/>
  <c r="H5073" i="4" s="1"/>
  <c r="M5073" i="4"/>
  <c r="G5072" i="4"/>
  <c r="F5074" i="4"/>
  <c r="J5065" i="4"/>
  <c r="H5065" i="4" s="1"/>
  <c r="K5065" i="4"/>
  <c r="F5066" i="4" s="1"/>
  <c r="M5065" i="4"/>
  <c r="G5064" i="4"/>
  <c r="H5057" i="4"/>
  <c r="M5057" i="4"/>
  <c r="F5058" i="4"/>
  <c r="B5057" i="4"/>
  <c r="G5056" i="4"/>
  <c r="H5049" i="4"/>
  <c r="K5049" i="4"/>
  <c r="M5049" i="4"/>
  <c r="G5048" i="4"/>
  <c r="F5050" i="4"/>
  <c r="K5041" i="4"/>
  <c r="H5041" i="4" s="1"/>
  <c r="M5041" i="4"/>
  <c r="G5040" i="4"/>
  <c r="F5042" i="4"/>
  <c r="K5033" i="4"/>
  <c r="H5033" i="4" s="1"/>
  <c r="M5033" i="4"/>
  <c r="J5025" i="4"/>
  <c r="H5025" i="4" s="1"/>
  <c r="K5025" i="4"/>
  <c r="M5025" i="4"/>
  <c r="F5026" i="4"/>
  <c r="K5017" i="4"/>
  <c r="H5017" i="4" s="1"/>
  <c r="M5017" i="4"/>
  <c r="K5009" i="4"/>
  <c r="H5009" i="4" s="1"/>
  <c r="M5009" i="4"/>
  <c r="J5001" i="4"/>
  <c r="H5001" i="4" s="1"/>
  <c r="K5001" i="4"/>
  <c r="M5001" i="4"/>
  <c r="I4993" i="4"/>
  <c r="J4993" i="4"/>
  <c r="K4993" i="4"/>
  <c r="M4993" i="4"/>
  <c r="I4985" i="4"/>
  <c r="J4985" i="4"/>
  <c r="K4985" i="4"/>
  <c r="M4985" i="4"/>
  <c r="J4977" i="4"/>
  <c r="H4977" i="4" s="1"/>
  <c r="K4977" i="4"/>
  <c r="G4976" i="4" s="1"/>
  <c r="M4977" i="4"/>
  <c r="J4969" i="4"/>
  <c r="H4969" i="4" s="1"/>
  <c r="K4969" i="4"/>
  <c r="G4968" i="4" s="1"/>
  <c r="M4969" i="4"/>
  <c r="F4970" i="4"/>
  <c r="K4961" i="4"/>
  <c r="H4961" i="4" s="1"/>
  <c r="F4962" i="4"/>
  <c r="I4953" i="4"/>
  <c r="J4953" i="4"/>
  <c r="M4953" i="4"/>
  <c r="K4953" i="4"/>
  <c r="J4945" i="4"/>
  <c r="H4945" i="4" s="1"/>
  <c r="K4945" i="4"/>
  <c r="M4945" i="4"/>
  <c r="G4944" i="4"/>
  <c r="K4937" i="4"/>
  <c r="H4937" i="4" s="1"/>
  <c r="M4937" i="4"/>
  <c r="G4936" i="4"/>
  <c r="F4938" i="4"/>
  <c r="J4929" i="4"/>
  <c r="H4929" i="4" s="1"/>
  <c r="K4929" i="4"/>
  <c r="M4929" i="4"/>
  <c r="G4928" i="4"/>
  <c r="F4930" i="4"/>
  <c r="I4921" i="4"/>
  <c r="J4921" i="4"/>
  <c r="M4921" i="4"/>
  <c r="B4921" i="4"/>
  <c r="J4913" i="4"/>
  <c r="H4913" i="4" s="1"/>
  <c r="K4913" i="4"/>
  <c r="M4913" i="4"/>
  <c r="J4905" i="4"/>
  <c r="H4905" i="4" s="1"/>
  <c r="K4905" i="4"/>
  <c r="M4905" i="4"/>
  <c r="G4904" i="4"/>
  <c r="F4906" i="4"/>
  <c r="K4897" i="4"/>
  <c r="H4897" i="4" s="1"/>
  <c r="M4897" i="4"/>
  <c r="G4896" i="4"/>
  <c r="F4898" i="4"/>
  <c r="M4889" i="4"/>
  <c r="G4888" i="4"/>
  <c r="F4890" i="4"/>
  <c r="I4881" i="4"/>
  <c r="J4881" i="4"/>
  <c r="K4881" i="4"/>
  <c r="M4881" i="4"/>
  <c r="I4873" i="4"/>
  <c r="J4873" i="4"/>
  <c r="K4873" i="4"/>
  <c r="M4873" i="4"/>
  <c r="K4865" i="4"/>
  <c r="H4865" i="4" s="1"/>
  <c r="M4865" i="4"/>
  <c r="J4857" i="4"/>
  <c r="H4857" i="4" s="1"/>
  <c r="K4857" i="4"/>
  <c r="M4857" i="4"/>
  <c r="I4849" i="4"/>
  <c r="J4849" i="4"/>
  <c r="K4849" i="4"/>
  <c r="M4849" i="4"/>
  <c r="J4841" i="4"/>
  <c r="H4841" i="4" s="1"/>
  <c r="K4841" i="4"/>
  <c r="G4840" i="4" s="1"/>
  <c r="M4841" i="4"/>
  <c r="J4833" i="4"/>
  <c r="H4833" i="4" s="1"/>
  <c r="K4833" i="4"/>
  <c r="M4833" i="4"/>
  <c r="G4832" i="4"/>
  <c r="F4834" i="4"/>
  <c r="K4825" i="4"/>
  <c r="H4825" i="4" s="1"/>
  <c r="M4825" i="4"/>
  <c r="K4817" i="4"/>
  <c r="H4817" i="4" s="1"/>
  <c r="F4818" i="4"/>
  <c r="K4809" i="4"/>
  <c r="H4809" i="4" s="1"/>
  <c r="M4809" i="4"/>
  <c r="J4801" i="4"/>
  <c r="H4801" i="4" s="1"/>
  <c r="K4801" i="4"/>
  <c r="M4801" i="4"/>
  <c r="G4800" i="4"/>
  <c r="K4793" i="4"/>
  <c r="H4793" i="4" s="1"/>
  <c r="M4793" i="4"/>
  <c r="G4792" i="4"/>
  <c r="F4794" i="4"/>
  <c r="I4785" i="4"/>
  <c r="K4785" i="4"/>
  <c r="J4785" i="4"/>
  <c r="I4777" i="4"/>
  <c r="J4777" i="4"/>
  <c r="B4777" i="4"/>
  <c r="K4777" i="4"/>
  <c r="I4769" i="4"/>
  <c r="J4769" i="4"/>
  <c r="K4769" i="4"/>
  <c r="M4769" i="4"/>
  <c r="K4761" i="4"/>
  <c r="H4761" i="4" s="1"/>
  <c r="M4761" i="4"/>
  <c r="F4762" i="4"/>
  <c r="J4753" i="4"/>
  <c r="H4753" i="4" s="1"/>
  <c r="K4753" i="4"/>
  <c r="G4752" i="4" s="1"/>
  <c r="M4753" i="4"/>
  <c r="M4745" i="4"/>
  <c r="F4746" i="4"/>
  <c r="K4745" i="4"/>
  <c r="H4745" i="4" s="1"/>
  <c r="J4737" i="4"/>
  <c r="H4737" i="4" s="1"/>
  <c r="K4737" i="4"/>
  <c r="M4737" i="4"/>
  <c r="G4736" i="4"/>
  <c r="F4738" i="4"/>
  <c r="J4729" i="4"/>
  <c r="H4729" i="4" s="1"/>
  <c r="K4729" i="4"/>
  <c r="G4728" i="4" s="1"/>
  <c r="M4729" i="4"/>
  <c r="F4730" i="4"/>
  <c r="I4721" i="4"/>
  <c r="J4721" i="4"/>
  <c r="K4721" i="4"/>
  <c r="M4721" i="4"/>
  <c r="J4713" i="4"/>
  <c r="H4713" i="4" s="1"/>
  <c r="K4713" i="4"/>
  <c r="M4713" i="4"/>
  <c r="G4712" i="4"/>
  <c r="J4705" i="4"/>
  <c r="H4705" i="4" s="1"/>
  <c r="K4705" i="4"/>
  <c r="M4705" i="4"/>
  <c r="G4704" i="4"/>
  <c r="F4706" i="4"/>
  <c r="I4697" i="4"/>
  <c r="J4697" i="4"/>
  <c r="K4697" i="4"/>
  <c r="M4697" i="4"/>
  <c r="K4689" i="4"/>
  <c r="H4689" i="4" s="1"/>
  <c r="M4689" i="4"/>
  <c r="G4688" i="4"/>
  <c r="I4681" i="4"/>
  <c r="J4681" i="4"/>
  <c r="K4681" i="4"/>
  <c r="M4681" i="4"/>
  <c r="K4673" i="4"/>
  <c r="H4673" i="4" s="1"/>
  <c r="G4672" i="4"/>
  <c r="F4674" i="4"/>
  <c r="K4665" i="4"/>
  <c r="H4665" i="4" s="1"/>
  <c r="M4665" i="4"/>
  <c r="K4657" i="4"/>
  <c r="H4657" i="4" s="1"/>
  <c r="M4657" i="4"/>
  <c r="G4656" i="4"/>
  <c r="F4658" i="4"/>
  <c r="J4649" i="4"/>
  <c r="H4649" i="4" s="1"/>
  <c r="K4649" i="4"/>
  <c r="M4649" i="4"/>
  <c r="G4648" i="4"/>
  <c r="F4650" i="4"/>
  <c r="K4641" i="4"/>
  <c r="H4641" i="4" s="1"/>
  <c r="M4641" i="4"/>
  <c r="G4640" i="4"/>
  <c r="F4642" i="4"/>
  <c r="K4633" i="4"/>
  <c r="H4633" i="4" s="1"/>
  <c r="M4633" i="4"/>
  <c r="G4632" i="4"/>
  <c r="F4634" i="4"/>
  <c r="J4625" i="4"/>
  <c r="H4625" i="4" s="1"/>
  <c r="K4625" i="4"/>
  <c r="M4625" i="4"/>
  <c r="G4624" i="4"/>
  <c r="F4626" i="4"/>
  <c r="H4617" i="4"/>
  <c r="M4617" i="4"/>
  <c r="K4617" i="4"/>
  <c r="G4616" i="4" s="1"/>
  <c r="F4618" i="4"/>
  <c r="J4609" i="4"/>
  <c r="H4609" i="4" s="1"/>
  <c r="K4609" i="4"/>
  <c r="M4609" i="4"/>
  <c r="G4608" i="4"/>
  <c r="J4601" i="4"/>
  <c r="H4601" i="4" s="1"/>
  <c r="K4601" i="4"/>
  <c r="M4601" i="4"/>
  <c r="G4600" i="4"/>
  <c r="F4602" i="4"/>
  <c r="H4593" i="4"/>
  <c r="K4593" i="4"/>
  <c r="M4593" i="4"/>
  <c r="G4592" i="4"/>
  <c r="F4594" i="4"/>
  <c r="J4585" i="4"/>
  <c r="H4585" i="4" s="1"/>
  <c r="K4585" i="4"/>
  <c r="G4584" i="4" s="1"/>
  <c r="M4585" i="4"/>
  <c r="I4577" i="4"/>
  <c r="J4577" i="4"/>
  <c r="K4577" i="4"/>
  <c r="M4577" i="4"/>
  <c r="K4569" i="4"/>
  <c r="G4568" i="4" s="1"/>
  <c r="M4569" i="4"/>
  <c r="F4570" i="4"/>
  <c r="K4561" i="4"/>
  <c r="H4561" i="4" s="1"/>
  <c r="M4561" i="4"/>
  <c r="G4560" i="4"/>
  <c r="F4562" i="4"/>
  <c r="K4553" i="4"/>
  <c r="H4553" i="4" s="1"/>
  <c r="M4553" i="4"/>
  <c r="G4552" i="4"/>
  <c r="F4554" i="4"/>
  <c r="K4545" i="4"/>
  <c r="H4545" i="4" s="1"/>
  <c r="M4545" i="4"/>
  <c r="G4544" i="4"/>
  <c r="F4546" i="4"/>
  <c r="K4537" i="4"/>
  <c r="H4537" i="4" s="1"/>
  <c r="M4537" i="4"/>
  <c r="G4536" i="4"/>
  <c r="F4538" i="4"/>
  <c r="K4529" i="4"/>
  <c r="H4529" i="4" s="1"/>
  <c r="M4529" i="4"/>
  <c r="G4528" i="4"/>
  <c r="F4530" i="4"/>
  <c r="K4521" i="4"/>
  <c r="H4521" i="4" s="1"/>
  <c r="M4521" i="4"/>
  <c r="F4522" i="4"/>
  <c r="G4520" i="4"/>
  <c r="K4513" i="4"/>
  <c r="H4513" i="4" s="1"/>
  <c r="M4513" i="4"/>
  <c r="G4512" i="4"/>
  <c r="F4514" i="4"/>
  <c r="H4505" i="4"/>
  <c r="M4505" i="4"/>
  <c r="G4504" i="4"/>
  <c r="F4506" i="4"/>
  <c r="B4505" i="4"/>
  <c r="J4497" i="4"/>
  <c r="H4497" i="4" s="1"/>
  <c r="K4497" i="4"/>
  <c r="M4497" i="4"/>
  <c r="G4496" i="4"/>
  <c r="F4498" i="4"/>
  <c r="M4489" i="4"/>
  <c r="K4489" i="4"/>
  <c r="H4489" i="4" s="1"/>
  <c r="G4488" i="4"/>
  <c r="F4490" i="4"/>
  <c r="I4481" i="4"/>
  <c r="J4481" i="4"/>
  <c r="M4481" i="4"/>
  <c r="I4473" i="4"/>
  <c r="J4473" i="4"/>
  <c r="K4473" i="4"/>
  <c r="M4473" i="4"/>
  <c r="I4465" i="4"/>
  <c r="J4465" i="4"/>
  <c r="K4465" i="4"/>
  <c r="M4465" i="4"/>
  <c r="K4457" i="4"/>
  <c r="H4457" i="4" s="1"/>
  <c r="G4456" i="4"/>
  <c r="F4458" i="4"/>
  <c r="J4449" i="4"/>
  <c r="H4449" i="4" s="1"/>
  <c r="M4449" i="4"/>
  <c r="K4449" i="4"/>
  <c r="G4448" i="4" s="1"/>
  <c r="I4441" i="4"/>
  <c r="J4441" i="4"/>
  <c r="M4441" i="4"/>
  <c r="K4441" i="4"/>
  <c r="J4433" i="4"/>
  <c r="H4433" i="4" s="1"/>
  <c r="K4433" i="4"/>
  <c r="M4433" i="4"/>
  <c r="G4432" i="4"/>
  <c r="I4425" i="4"/>
  <c r="J4425" i="4"/>
  <c r="K4425" i="4"/>
  <c r="M4425" i="4"/>
  <c r="I4417" i="4"/>
  <c r="J4417" i="4"/>
  <c r="K4417" i="4"/>
  <c r="M4417" i="4"/>
  <c r="J4409" i="4"/>
  <c r="H4409" i="4" s="1"/>
  <c r="K4409" i="4"/>
  <c r="M4409" i="4"/>
  <c r="G4408" i="4"/>
  <c r="F4410" i="4"/>
  <c r="K4401" i="4"/>
  <c r="H4401" i="4" s="1"/>
  <c r="M4401" i="4"/>
  <c r="F4402" i="4"/>
  <c r="I4393" i="4"/>
  <c r="J4393" i="4"/>
  <c r="M4393" i="4"/>
  <c r="B4393" i="4"/>
  <c r="J4385" i="4"/>
  <c r="H4385" i="4" s="1"/>
  <c r="K4385" i="4"/>
  <c r="M4385" i="4"/>
  <c r="G4384" i="4"/>
  <c r="F4386" i="4"/>
  <c r="K4377" i="4"/>
  <c r="H4377" i="4" s="1"/>
  <c r="M4377" i="4"/>
  <c r="G4376" i="4"/>
  <c r="F4378" i="4"/>
  <c r="K4369" i="4"/>
  <c r="H4369" i="4" s="1"/>
  <c r="M4369" i="4"/>
  <c r="G4368" i="4"/>
  <c r="F4370" i="4"/>
  <c r="I4361" i="4"/>
  <c r="J4361" i="4"/>
  <c r="M4361" i="4"/>
  <c r="K4361" i="4"/>
  <c r="K4353" i="4"/>
  <c r="H4353" i="4" s="1"/>
  <c r="M4353" i="4"/>
  <c r="G4352" i="4"/>
  <c r="F4354" i="4"/>
  <c r="J4345" i="4"/>
  <c r="H4345" i="4" s="1"/>
  <c r="K4345" i="4"/>
  <c r="M4345" i="4"/>
  <c r="G4344" i="4"/>
  <c r="F4346" i="4"/>
  <c r="K4337" i="4"/>
  <c r="H4337" i="4" s="1"/>
  <c r="M4337" i="4"/>
  <c r="G4336" i="4"/>
  <c r="F4338" i="4"/>
  <c r="K4329" i="4"/>
  <c r="H4329" i="4" s="1"/>
  <c r="M4329" i="4"/>
  <c r="G4328" i="4"/>
  <c r="F4330" i="4"/>
  <c r="H4321" i="4"/>
  <c r="M4321" i="4"/>
  <c r="G4320" i="4"/>
  <c r="F4322" i="4"/>
  <c r="B4321" i="4"/>
  <c r="K4313" i="4"/>
  <c r="H4313" i="4" s="1"/>
  <c r="M4313" i="4"/>
  <c r="F4314" i="4"/>
  <c r="G4312" i="4"/>
  <c r="I4305" i="4"/>
  <c r="J4305" i="4"/>
  <c r="K4305" i="4"/>
  <c r="M4305" i="4"/>
  <c r="M4297" i="4"/>
  <c r="G4296" i="4"/>
  <c r="F4298" i="4"/>
  <c r="K4289" i="4"/>
  <c r="H4289" i="4" s="1"/>
  <c r="M4289" i="4"/>
  <c r="G4288" i="4"/>
  <c r="F4290" i="4"/>
  <c r="I4281" i="4"/>
  <c r="J4281" i="4"/>
  <c r="K4281" i="4"/>
  <c r="M4281" i="4"/>
  <c r="I4273" i="4"/>
  <c r="J4273" i="4"/>
  <c r="K4273" i="4"/>
  <c r="M4273" i="4"/>
  <c r="K4265" i="4"/>
  <c r="H4265" i="4" s="1"/>
  <c r="M4265" i="4"/>
  <c r="F4266" i="4"/>
  <c r="K4257" i="4"/>
  <c r="H4257" i="4" s="1"/>
  <c r="M4257" i="4"/>
  <c r="G4256" i="4"/>
  <c r="F4258" i="4"/>
  <c r="M4249" i="4"/>
  <c r="K4249" i="4"/>
  <c r="H4249" i="4" s="1"/>
  <c r="F4250" i="4"/>
  <c r="I4241" i="4"/>
  <c r="J4241" i="4"/>
  <c r="K4241" i="4"/>
  <c r="M4241" i="4"/>
  <c r="K4233" i="4"/>
  <c r="H4233" i="4" s="1"/>
  <c r="M4233" i="4"/>
  <c r="G4232" i="4"/>
  <c r="F4234" i="4"/>
  <c r="J4225" i="4"/>
  <c r="H4225" i="4" s="1"/>
  <c r="K4225" i="4"/>
  <c r="M4225" i="4"/>
  <c r="G4224" i="4"/>
  <c r="F4226" i="4"/>
  <c r="H4217" i="4"/>
  <c r="M4217" i="4"/>
  <c r="G4216" i="4"/>
  <c r="F4218" i="4"/>
  <c r="B4217" i="4"/>
  <c r="J4209" i="4"/>
  <c r="H4209" i="4" s="1"/>
  <c r="M4209" i="4"/>
  <c r="K4209" i="4"/>
  <c r="G4208" i="4" s="1"/>
  <c r="F4210" i="4"/>
  <c r="I4201" i="4"/>
  <c r="K4201" i="4"/>
  <c r="J4201" i="4"/>
  <c r="M4201" i="4"/>
  <c r="J4193" i="4"/>
  <c r="H4193" i="4" s="1"/>
  <c r="K4193" i="4"/>
  <c r="M4193" i="4"/>
  <c r="G4192" i="4"/>
  <c r="F4194" i="4"/>
  <c r="I4185" i="4"/>
  <c r="J4185" i="4"/>
  <c r="M4185" i="4"/>
  <c r="B4185" i="4"/>
  <c r="I4177" i="4"/>
  <c r="J4177" i="4"/>
  <c r="K4177" i="4"/>
  <c r="M4177" i="4"/>
  <c r="I4169" i="4"/>
  <c r="J4169" i="4"/>
  <c r="K4169" i="4"/>
  <c r="M4169" i="4"/>
  <c r="J4161" i="4"/>
  <c r="H4161" i="4" s="1"/>
  <c r="K4161" i="4"/>
  <c r="M4161" i="4"/>
  <c r="G4160" i="4"/>
  <c r="F4162" i="4"/>
  <c r="I4153" i="4"/>
  <c r="J4153" i="4"/>
  <c r="K4153" i="4"/>
  <c r="M4153" i="4"/>
  <c r="I4145" i="4"/>
  <c r="J4145" i="4"/>
  <c r="K4145" i="4"/>
  <c r="M4145" i="4"/>
  <c r="K4137" i="4"/>
  <c r="H4137" i="4" s="1"/>
  <c r="M4137" i="4"/>
  <c r="I4129" i="4"/>
  <c r="J4129" i="4"/>
  <c r="K4129" i="4"/>
  <c r="M4129" i="4"/>
  <c r="J4121" i="4"/>
  <c r="H4121" i="4" s="1"/>
  <c r="K4121" i="4"/>
  <c r="M4121" i="4"/>
  <c r="G4120" i="4"/>
  <c r="F4122" i="4"/>
  <c r="I4113" i="4"/>
  <c r="J4113" i="4"/>
  <c r="M4113" i="4"/>
  <c r="K4105" i="4"/>
  <c r="H4105" i="4" s="1"/>
  <c r="M4105" i="4"/>
  <c r="G4104" i="4"/>
  <c r="F4106" i="4"/>
  <c r="K4097" i="4"/>
  <c r="H4097" i="4" s="1"/>
  <c r="M4097" i="4"/>
  <c r="G4096" i="4"/>
  <c r="F4098" i="4"/>
  <c r="J4089" i="4"/>
  <c r="H4089" i="4" s="1"/>
  <c r="K4089" i="4"/>
  <c r="M4089" i="4"/>
  <c r="G4088" i="4"/>
  <c r="F4090" i="4"/>
  <c r="I4081" i="4"/>
  <c r="J4081" i="4"/>
  <c r="K4081" i="4"/>
  <c r="M4081" i="4"/>
  <c r="K4073" i="4"/>
  <c r="H4073" i="4" s="1"/>
  <c r="M4073" i="4"/>
  <c r="G4072" i="4"/>
  <c r="F4074" i="4"/>
  <c r="K4065" i="4"/>
  <c r="H4065" i="4" s="1"/>
  <c r="M4065" i="4"/>
  <c r="G4064" i="4"/>
  <c r="F4066" i="4"/>
  <c r="K4057" i="4"/>
  <c r="H4057" i="4" s="1"/>
  <c r="M4057" i="4"/>
  <c r="J4049" i="4"/>
  <c r="H4049" i="4" s="1"/>
  <c r="K4049" i="4"/>
  <c r="M4049" i="4"/>
  <c r="G4048" i="4"/>
  <c r="F4050" i="4"/>
  <c r="I4041" i="4"/>
  <c r="J4041" i="4"/>
  <c r="K4041" i="4"/>
  <c r="M4041" i="4"/>
  <c r="K4033" i="4"/>
  <c r="H4033" i="4" s="1"/>
  <c r="M4033" i="4"/>
  <c r="G4032" i="4"/>
  <c r="F4034" i="4"/>
  <c r="K4025" i="4"/>
  <c r="H4025" i="4" s="1"/>
  <c r="M4025" i="4"/>
  <c r="F4026" i="4"/>
  <c r="G4024" i="4"/>
  <c r="I4017" i="4"/>
  <c r="J4017" i="4"/>
  <c r="K4017" i="4"/>
  <c r="M4017" i="4"/>
  <c r="I4009" i="4"/>
  <c r="J4009" i="4"/>
  <c r="K4009" i="4"/>
  <c r="M4009" i="4"/>
  <c r="J4001" i="4"/>
  <c r="H4001" i="4" s="1"/>
  <c r="K4001" i="4"/>
  <c r="M4001" i="4"/>
  <c r="G4000" i="4"/>
  <c r="F4002" i="4"/>
  <c r="K3993" i="4"/>
  <c r="H3993" i="4" s="1"/>
  <c r="M3993" i="4"/>
  <c r="G3992" i="4"/>
  <c r="F3994" i="4"/>
  <c r="K3985" i="4"/>
  <c r="I3985" i="4"/>
  <c r="J3985" i="4"/>
  <c r="M3985" i="4"/>
  <c r="K3977" i="4"/>
  <c r="H3977" i="4" s="1"/>
  <c r="M3977" i="4"/>
  <c r="G3976" i="4"/>
  <c r="F3978" i="4"/>
  <c r="I3969" i="4"/>
  <c r="J3969" i="4"/>
  <c r="K3969" i="4"/>
  <c r="M3969" i="4"/>
  <c r="J3961" i="4"/>
  <c r="H3961" i="4" s="1"/>
  <c r="M3961" i="4"/>
  <c r="K3961" i="4"/>
  <c r="G3960" i="4" s="1"/>
  <c r="K3953" i="4"/>
  <c r="H3953" i="4" s="1"/>
  <c r="G3952" i="4"/>
  <c r="F3954" i="4"/>
  <c r="K3945" i="4"/>
  <c r="H3945" i="4" s="1"/>
  <c r="J3937" i="4"/>
  <c r="H3937" i="4" s="1"/>
  <c r="K3937" i="4"/>
  <c r="M3937" i="4"/>
  <c r="G3936" i="4"/>
  <c r="F3938" i="4"/>
  <c r="J3929" i="4"/>
  <c r="H3929" i="4" s="1"/>
  <c r="K3929" i="4"/>
  <c r="M3929" i="4"/>
  <c r="G3928" i="4"/>
  <c r="F3930" i="4"/>
  <c r="I3921" i="4"/>
  <c r="J3921" i="4"/>
  <c r="M3921" i="4"/>
  <c r="K3921" i="4"/>
  <c r="K3913" i="4"/>
  <c r="H3913" i="4" s="1"/>
  <c r="M3913" i="4"/>
  <c r="G3912" i="4"/>
  <c r="F3914" i="4"/>
  <c r="B3905" i="4"/>
  <c r="K3905" i="4"/>
  <c r="H3905" i="4" s="1"/>
  <c r="M3897" i="4"/>
  <c r="G3896" i="4"/>
  <c r="F3898" i="4"/>
  <c r="I3889" i="4"/>
  <c r="J3889" i="4"/>
  <c r="K3889" i="4"/>
  <c r="M3889" i="4"/>
  <c r="I3881" i="4"/>
  <c r="J3881" i="4"/>
  <c r="K3881" i="4"/>
  <c r="M3881" i="4"/>
  <c r="J3873" i="4"/>
  <c r="H3873" i="4" s="1"/>
  <c r="K3873" i="4"/>
  <c r="M3873" i="4"/>
  <c r="G3872" i="4"/>
  <c r="F3874" i="4"/>
  <c r="I3865" i="4"/>
  <c r="J3865" i="4"/>
  <c r="K3865" i="4"/>
  <c r="M3865" i="4"/>
  <c r="J3857" i="4"/>
  <c r="K3857" i="4"/>
  <c r="H3857" i="4" s="1"/>
  <c r="M3857" i="4"/>
  <c r="F3858" i="4"/>
  <c r="I3849" i="4"/>
  <c r="J3849" i="4"/>
  <c r="K3849" i="4"/>
  <c r="M3849" i="4"/>
  <c r="K3841" i="4"/>
  <c r="H3841" i="4" s="1"/>
  <c r="M3841" i="4"/>
  <c r="G3840" i="4"/>
  <c r="F3842" i="4"/>
  <c r="J3833" i="4"/>
  <c r="H3833" i="4" s="1"/>
  <c r="K3833" i="4"/>
  <c r="G3832" i="4" s="1"/>
  <c r="M3833" i="4"/>
  <c r="K3825" i="4"/>
  <c r="H3825" i="4" s="1"/>
  <c r="M3825" i="4"/>
  <c r="G3824" i="4"/>
  <c r="F3826" i="4"/>
  <c r="K3817" i="4"/>
  <c r="H3817" i="4" s="1"/>
  <c r="M3817" i="4"/>
  <c r="F3818" i="4"/>
  <c r="G3816" i="4"/>
  <c r="K3809" i="4"/>
  <c r="H3809" i="4" s="1"/>
  <c r="M3809" i="4"/>
  <c r="G3808" i="4"/>
  <c r="I3801" i="4"/>
  <c r="J3801" i="4"/>
  <c r="K3801" i="4"/>
  <c r="I3793" i="4"/>
  <c r="J3793" i="4"/>
  <c r="K3793" i="4"/>
  <c r="M3793" i="4"/>
  <c r="I3785" i="4"/>
  <c r="K3785" i="4"/>
  <c r="J3777" i="4"/>
  <c r="H3777" i="4" s="1"/>
  <c r="K3777" i="4"/>
  <c r="M3777" i="4"/>
  <c r="G3776" i="4"/>
  <c r="F3778" i="4"/>
  <c r="I3769" i="4"/>
  <c r="J3769" i="4"/>
  <c r="M3769" i="4"/>
  <c r="K3769" i="4"/>
  <c r="I3761" i="4"/>
  <c r="J3761" i="4"/>
  <c r="K3761" i="4"/>
  <c r="M3761" i="4"/>
  <c r="I3753" i="4"/>
  <c r="J3753" i="4"/>
  <c r="K3753" i="4"/>
  <c r="M3753" i="4"/>
  <c r="K3745" i="4"/>
  <c r="H3745" i="4" s="1"/>
  <c r="M3745" i="4"/>
  <c r="I3737" i="4"/>
  <c r="J3737" i="4"/>
  <c r="K3737" i="4"/>
  <c r="M3737" i="4"/>
  <c r="J3729" i="4"/>
  <c r="H3729" i="4" s="1"/>
  <c r="K3729" i="4"/>
  <c r="M3729" i="4"/>
  <c r="I3721" i="4"/>
  <c r="J3721" i="4"/>
  <c r="K3721" i="4"/>
  <c r="M3721" i="4"/>
  <c r="I3713" i="4"/>
  <c r="J3713" i="4"/>
  <c r="K3713" i="4"/>
  <c r="M3713" i="4"/>
  <c r="I3705" i="4"/>
  <c r="J3705" i="4"/>
  <c r="K3705" i="4"/>
  <c r="M3705" i="4"/>
  <c r="H3697" i="4"/>
  <c r="J3697" i="4"/>
  <c r="K3697" i="4"/>
  <c r="M3697" i="4"/>
  <c r="G3696" i="4"/>
  <c r="F3698" i="4"/>
  <c r="I3689" i="4"/>
  <c r="J3689" i="4"/>
  <c r="K3689" i="4"/>
  <c r="M3689" i="4"/>
  <c r="I3681" i="4"/>
  <c r="J3681" i="4"/>
  <c r="K3681" i="4"/>
  <c r="M3681" i="4"/>
  <c r="I3673" i="4"/>
  <c r="J3673" i="4"/>
  <c r="K3673" i="4"/>
  <c r="M3673" i="4"/>
  <c r="I3665" i="4"/>
  <c r="J3665" i="4"/>
  <c r="K3665" i="4"/>
  <c r="M3665" i="4"/>
  <c r="J3657" i="4"/>
  <c r="H3657" i="4" s="1"/>
  <c r="K3657" i="4"/>
  <c r="G3656" i="4" s="1"/>
  <c r="M3657" i="4"/>
  <c r="J3649" i="4"/>
  <c r="H3649" i="4" s="1"/>
  <c r="K3649" i="4"/>
  <c r="M3649" i="4"/>
  <c r="J3641" i="4"/>
  <c r="H3641" i="4" s="1"/>
  <c r="K3641" i="4"/>
  <c r="M3641" i="4"/>
  <c r="G3640" i="4"/>
  <c r="F3642" i="4"/>
  <c r="I3633" i="4"/>
  <c r="J3633" i="4"/>
  <c r="K3633" i="4"/>
  <c r="M3633" i="4"/>
  <c r="I3625" i="4"/>
  <c r="J3625" i="4"/>
  <c r="K3625" i="4"/>
  <c r="M3625" i="4"/>
  <c r="I3617" i="4"/>
  <c r="J3617" i="4"/>
  <c r="K3617" i="4"/>
  <c r="M3617" i="4"/>
  <c r="I3609" i="4"/>
  <c r="J3609" i="4"/>
  <c r="K3609" i="4"/>
  <c r="M3609" i="4"/>
  <c r="H3601" i="4"/>
  <c r="J3601" i="4"/>
  <c r="K3601" i="4"/>
  <c r="M3601" i="4"/>
  <c r="G3600" i="4"/>
  <c r="F3602" i="4"/>
  <c r="I3593" i="4"/>
  <c r="J3593" i="4"/>
  <c r="K3593" i="4"/>
  <c r="M3593" i="4"/>
  <c r="I3585" i="4"/>
  <c r="J3585" i="4"/>
  <c r="K3585" i="4"/>
  <c r="M3585" i="4"/>
  <c r="I3577" i="4"/>
  <c r="J3577" i="4"/>
  <c r="K3577" i="4"/>
  <c r="M3577" i="4"/>
  <c r="J3569" i="4"/>
  <c r="H3569" i="4" s="1"/>
  <c r="K3569" i="4"/>
  <c r="M3569" i="4"/>
  <c r="G3568" i="4"/>
  <c r="F3570" i="4"/>
  <c r="J3561" i="4"/>
  <c r="H3561" i="4" s="1"/>
  <c r="K3561" i="4"/>
  <c r="M3561" i="4"/>
  <c r="G3560" i="4"/>
  <c r="F3562" i="4"/>
  <c r="I3553" i="4"/>
  <c r="J3553" i="4"/>
  <c r="K3553" i="4"/>
  <c r="H3545" i="4"/>
  <c r="J3545" i="4"/>
  <c r="K3545" i="4"/>
  <c r="M3545" i="4"/>
  <c r="G3544" i="4"/>
  <c r="F3546" i="4"/>
  <c r="I3537" i="4"/>
  <c r="J3537" i="4"/>
  <c r="M3537" i="4"/>
  <c r="I3529" i="4"/>
  <c r="J3529" i="4"/>
  <c r="K3529" i="4"/>
  <c r="M3529" i="4"/>
  <c r="I3521" i="4"/>
  <c r="J3521" i="4"/>
  <c r="K3521" i="4"/>
  <c r="M3521" i="4"/>
  <c r="I3513" i="4"/>
  <c r="J3513" i="4"/>
  <c r="K3513" i="4"/>
  <c r="M3513" i="4"/>
  <c r="H3505" i="4"/>
  <c r="J3505" i="4"/>
  <c r="K3505" i="4"/>
  <c r="M3505" i="4"/>
  <c r="G3504" i="4"/>
  <c r="F3506" i="4"/>
  <c r="I3497" i="4"/>
  <c r="J3497" i="4"/>
  <c r="K3497" i="4"/>
  <c r="M3497" i="4"/>
  <c r="J3489" i="4"/>
  <c r="H3489" i="4" s="1"/>
  <c r="K3489" i="4"/>
  <c r="M3489" i="4"/>
  <c r="G3488" i="4"/>
  <c r="F3490" i="4"/>
  <c r="I3481" i="4"/>
  <c r="J3481" i="4"/>
  <c r="K3481" i="4"/>
  <c r="M3481" i="4"/>
  <c r="J3473" i="4"/>
  <c r="H3473" i="4" s="1"/>
  <c r="K3473" i="4"/>
  <c r="M3473" i="4"/>
  <c r="G3472" i="4"/>
  <c r="F3474" i="4"/>
  <c r="I3465" i="4"/>
  <c r="J3465" i="4"/>
  <c r="K3465" i="4"/>
  <c r="M3465" i="4"/>
  <c r="I3457" i="4"/>
  <c r="J3457" i="4"/>
  <c r="K3457" i="4"/>
  <c r="M3457" i="4"/>
  <c r="J3449" i="4"/>
  <c r="H3449" i="4" s="1"/>
  <c r="K3449" i="4"/>
  <c r="M3449" i="4"/>
  <c r="G3448" i="4"/>
  <c r="F3450" i="4"/>
  <c r="J3441" i="4"/>
  <c r="K3441" i="4"/>
  <c r="H3441" i="4" s="1"/>
  <c r="M3441" i="4"/>
  <c r="H3433" i="4"/>
  <c r="J3433" i="4"/>
  <c r="K3433" i="4"/>
  <c r="M3433" i="4"/>
  <c r="G3432" i="4"/>
  <c r="F3434" i="4"/>
  <c r="I3425" i="4"/>
  <c r="J3425" i="4"/>
  <c r="K3425" i="4"/>
  <c r="M3425" i="4"/>
  <c r="I3417" i="4"/>
  <c r="J3417" i="4"/>
  <c r="K3417" i="4"/>
  <c r="M3417" i="4"/>
  <c r="I3409" i="4"/>
  <c r="J3409" i="4"/>
  <c r="K3409" i="4"/>
  <c r="M3409" i="4"/>
  <c r="I3401" i="4"/>
  <c r="J3401" i="4"/>
  <c r="K3401" i="4"/>
  <c r="M3401" i="4"/>
  <c r="H3393" i="4"/>
  <c r="K3393" i="4"/>
  <c r="M3393" i="4"/>
  <c r="G3392" i="4"/>
  <c r="F3394" i="4"/>
  <c r="J3385" i="4"/>
  <c r="H3385" i="4" s="1"/>
  <c r="K3385" i="4"/>
  <c r="M3385" i="4"/>
  <c r="G3384" i="4"/>
  <c r="F3386" i="4"/>
  <c r="I3377" i="4"/>
  <c r="J3377" i="4"/>
  <c r="K3377" i="4"/>
  <c r="M3377" i="4"/>
  <c r="I3369" i="4"/>
  <c r="J3369" i="4"/>
  <c r="K3369" i="4"/>
  <c r="M3369" i="4"/>
  <c r="J3361" i="4"/>
  <c r="H3361" i="4" s="1"/>
  <c r="K3361" i="4"/>
  <c r="M3361" i="4"/>
  <c r="F3362" i="4"/>
  <c r="J3353" i="4"/>
  <c r="H3353" i="4" s="1"/>
  <c r="K3353" i="4"/>
  <c r="M3353" i="4"/>
  <c r="F3354" i="4"/>
  <c r="K3345" i="4"/>
  <c r="H3345" i="4" s="1"/>
  <c r="M3345" i="4"/>
  <c r="I3337" i="4"/>
  <c r="J3337" i="4"/>
  <c r="K3337" i="4"/>
  <c r="M3337" i="4"/>
  <c r="J3329" i="4"/>
  <c r="H3329" i="4" s="1"/>
  <c r="K3329" i="4"/>
  <c r="M3329" i="4"/>
  <c r="G3328" i="4"/>
  <c r="F3330" i="4"/>
  <c r="K3321" i="4"/>
  <c r="H3321" i="4" s="1"/>
  <c r="G3320" i="4"/>
  <c r="F3322" i="4"/>
  <c r="I3313" i="4"/>
  <c r="J3313" i="4"/>
  <c r="M3313" i="4"/>
  <c r="K3313" i="4"/>
  <c r="H3305" i="4"/>
  <c r="J3305" i="4"/>
  <c r="K3305" i="4"/>
  <c r="M3305" i="4"/>
  <c r="G3304" i="4"/>
  <c r="F3306" i="4"/>
  <c r="K3297" i="4"/>
  <c r="H3297" i="4" s="1"/>
  <c r="M3297" i="4"/>
  <c r="I3289" i="4"/>
  <c r="J3289" i="4"/>
  <c r="K3289" i="4"/>
  <c r="M3289" i="4"/>
  <c r="J3281" i="4"/>
  <c r="H3281" i="4" s="1"/>
  <c r="K3281" i="4"/>
  <c r="M3281" i="4"/>
  <c r="G3280" i="4"/>
  <c r="F3282" i="4"/>
  <c r="I3273" i="4"/>
  <c r="J3273" i="4"/>
  <c r="K3273" i="4"/>
  <c r="M3273" i="4"/>
  <c r="I3265" i="4"/>
  <c r="J3265" i="4"/>
  <c r="K3265" i="4"/>
  <c r="M3265" i="4"/>
  <c r="K3257" i="4"/>
  <c r="H3257" i="4" s="1"/>
  <c r="M3257" i="4"/>
  <c r="G3256" i="4"/>
  <c r="F3258" i="4"/>
  <c r="H3249" i="4"/>
  <c r="J3249" i="4"/>
  <c r="G3248" i="4"/>
  <c r="F3250" i="4"/>
  <c r="I3241" i="4"/>
  <c r="J3241" i="4"/>
  <c r="K3241" i="4"/>
  <c r="M3241" i="4"/>
  <c r="I3233" i="4"/>
  <c r="J3233" i="4"/>
  <c r="K3233" i="4"/>
  <c r="M3233" i="4"/>
  <c r="I3225" i="4"/>
  <c r="J3225" i="4"/>
  <c r="K3225" i="4"/>
  <c r="M3225" i="4"/>
  <c r="J3217" i="4"/>
  <c r="H3217" i="4" s="1"/>
  <c r="K3217" i="4"/>
  <c r="M3217" i="4"/>
  <c r="G3216" i="4"/>
  <c r="F3218" i="4"/>
  <c r="I3209" i="4"/>
  <c r="J3209" i="4"/>
  <c r="M3209" i="4"/>
  <c r="K3209" i="4"/>
  <c r="J3201" i="4"/>
  <c r="H3201" i="4" s="1"/>
  <c r="K3201" i="4"/>
  <c r="G3200" i="4" s="1"/>
  <c r="M3201" i="4"/>
  <c r="F3202" i="4"/>
  <c r="H3193" i="4"/>
  <c r="J3193" i="4"/>
  <c r="K3193" i="4"/>
  <c r="F3194" i="4" s="1"/>
  <c r="M3193" i="4"/>
  <c r="G3192" i="4"/>
  <c r="J3185" i="4"/>
  <c r="H3185" i="4" s="1"/>
  <c r="K3185" i="4"/>
  <c r="M3185" i="4"/>
  <c r="G3184" i="4"/>
  <c r="F3186" i="4"/>
  <c r="K3177" i="4"/>
  <c r="H3177" i="4" s="1"/>
  <c r="M3177" i="4"/>
  <c r="F3178" i="4"/>
  <c r="H3169" i="4"/>
  <c r="J3169" i="4"/>
  <c r="G3168" i="4" s="1"/>
  <c r="K3169" i="4"/>
  <c r="M3169" i="4"/>
  <c r="J3161" i="4"/>
  <c r="H3161" i="4" s="1"/>
  <c r="K3161" i="4"/>
  <c r="M3161" i="4"/>
  <c r="I3153" i="4"/>
  <c r="J3153" i="4"/>
  <c r="K3153" i="4"/>
  <c r="M3153" i="4"/>
  <c r="I3145" i="4"/>
  <c r="J3145" i="4"/>
  <c r="K3145" i="4"/>
  <c r="M3145" i="4"/>
  <c r="I3137" i="4"/>
  <c r="J3137" i="4"/>
  <c r="K3137" i="4"/>
  <c r="M3137" i="4"/>
  <c r="K3129" i="4"/>
  <c r="H3129" i="4" s="1"/>
  <c r="M3129" i="4"/>
  <c r="J3121" i="4"/>
  <c r="H3121" i="4" s="1"/>
  <c r="K3121" i="4"/>
  <c r="M3121" i="4"/>
  <c r="H3113" i="4"/>
  <c r="J3113" i="4"/>
  <c r="K3113" i="4"/>
  <c r="M3113" i="4"/>
  <c r="G3112" i="4"/>
  <c r="F3114" i="4"/>
  <c r="J3105" i="4"/>
  <c r="H3105" i="4" s="1"/>
  <c r="K3105" i="4"/>
  <c r="I3097" i="4"/>
  <c r="J3097" i="4"/>
  <c r="K3097" i="4"/>
  <c r="M3097" i="4"/>
  <c r="I3089" i="4"/>
  <c r="J3089" i="4"/>
  <c r="K3089" i="4"/>
  <c r="M3089" i="4"/>
  <c r="I3081" i="4"/>
  <c r="J3081" i="4"/>
  <c r="K3081" i="4"/>
  <c r="M3081" i="4"/>
  <c r="I3073" i="4"/>
  <c r="J3073" i="4"/>
  <c r="K3073" i="4"/>
  <c r="M3073" i="4"/>
  <c r="J3065" i="4"/>
  <c r="H3065" i="4" s="1"/>
  <c r="K3065" i="4"/>
  <c r="G3064" i="4" s="1"/>
  <c r="M3065" i="4"/>
  <c r="J3057" i="4"/>
  <c r="H3057" i="4" s="1"/>
  <c r="K3057" i="4"/>
  <c r="M3057" i="4"/>
  <c r="G3056" i="4"/>
  <c r="F3058" i="4"/>
  <c r="I3049" i="4"/>
  <c r="J3049" i="4"/>
  <c r="K3049" i="4"/>
  <c r="M3049" i="4"/>
  <c r="I3041" i="4"/>
  <c r="J3041" i="4"/>
  <c r="K3041" i="4"/>
  <c r="M3041" i="4"/>
  <c r="I3033" i="4"/>
  <c r="J3033" i="4"/>
  <c r="K3033" i="4"/>
  <c r="M3033" i="4"/>
  <c r="I3025" i="4"/>
  <c r="J3025" i="4"/>
  <c r="K3025" i="4"/>
  <c r="M3025" i="4"/>
  <c r="I3017" i="4"/>
  <c r="J3017" i="4"/>
  <c r="K3017" i="4"/>
  <c r="M3017" i="4"/>
  <c r="J3009" i="4"/>
  <c r="H3009" i="4" s="1"/>
  <c r="K3009" i="4"/>
  <c r="G3008" i="4"/>
  <c r="F3010" i="4"/>
  <c r="I3001" i="4"/>
  <c r="I2993" i="4"/>
  <c r="J2993" i="4"/>
  <c r="K2993" i="4"/>
  <c r="M2993" i="4"/>
  <c r="I2985" i="4"/>
  <c r="J2985" i="4"/>
  <c r="K2985" i="4"/>
  <c r="M2985" i="4"/>
  <c r="I2977" i="4"/>
  <c r="J2977" i="4"/>
  <c r="K2977" i="4"/>
  <c r="M2977" i="4"/>
  <c r="I2969" i="4"/>
  <c r="J2969" i="4"/>
  <c r="K2969" i="4"/>
  <c r="M2969" i="4"/>
  <c r="I2961" i="4"/>
  <c r="K2961" i="4"/>
  <c r="I2953" i="4"/>
  <c r="J2953" i="4"/>
  <c r="K2953" i="4"/>
  <c r="M2953" i="4"/>
  <c r="K2945" i="4"/>
  <c r="H2945" i="4" s="1"/>
  <c r="M2945" i="4"/>
  <c r="I2937" i="4"/>
  <c r="J2937" i="4"/>
  <c r="K2937" i="4"/>
  <c r="M2937" i="4"/>
  <c r="I2929" i="4"/>
  <c r="J2929" i="4"/>
  <c r="K2929" i="4"/>
  <c r="M2929" i="4"/>
  <c r="I2921" i="4"/>
  <c r="K2921" i="4"/>
  <c r="J2913" i="4"/>
  <c r="H2913" i="4" s="1"/>
  <c r="K2913" i="4"/>
  <c r="M2913" i="4"/>
  <c r="J2905" i="4"/>
  <c r="H2905" i="4" s="1"/>
  <c r="K2905" i="4"/>
  <c r="M2905" i="4"/>
  <c r="I2897" i="4"/>
  <c r="J2897" i="4"/>
  <c r="K2897" i="4"/>
  <c r="M2897" i="4"/>
  <c r="J2889" i="4"/>
  <c r="H2889" i="4" s="1"/>
  <c r="K2889" i="4"/>
  <c r="M2889" i="4"/>
  <c r="I2881" i="4"/>
  <c r="J2881" i="4"/>
  <c r="K2881" i="4"/>
  <c r="M2881" i="4"/>
  <c r="I2873" i="4"/>
  <c r="J2873" i="4"/>
  <c r="K2873" i="4"/>
  <c r="I2865" i="4"/>
  <c r="K2865" i="4"/>
  <c r="I2857" i="4"/>
  <c r="J2857" i="4"/>
  <c r="K2857" i="4"/>
  <c r="M2857" i="4"/>
  <c r="H2849" i="4"/>
  <c r="J2849" i="4"/>
  <c r="G2848" i="4" s="1"/>
  <c r="K2849" i="4"/>
  <c r="M2849" i="4"/>
  <c r="J2841" i="4"/>
  <c r="H2841" i="4" s="1"/>
  <c r="K2841" i="4"/>
  <c r="M2841" i="4"/>
  <c r="F2842" i="4"/>
  <c r="I2833" i="4"/>
  <c r="J2833" i="4"/>
  <c r="K2833" i="4"/>
  <c r="M2833" i="4"/>
  <c r="K2825" i="4"/>
  <c r="H2825" i="4" s="1"/>
  <c r="I2817" i="4"/>
  <c r="J2817" i="4"/>
  <c r="K2817" i="4"/>
  <c r="M2817" i="4"/>
  <c r="H2809" i="4"/>
  <c r="J2809" i="4"/>
  <c r="G2808" i="4" s="1"/>
  <c r="K2809" i="4"/>
  <c r="M2809" i="4"/>
  <c r="F2810" i="4"/>
  <c r="J2801" i="4"/>
  <c r="H2801" i="4" s="1"/>
  <c r="K2801" i="4"/>
  <c r="M2801" i="4"/>
  <c r="G2800" i="4"/>
  <c r="F2802" i="4"/>
  <c r="I2793" i="4"/>
  <c r="J2793" i="4"/>
  <c r="K2793" i="4"/>
  <c r="M2793" i="4"/>
  <c r="J2785" i="4"/>
  <c r="K2785" i="4"/>
  <c r="H2785" i="4" s="1"/>
  <c r="M2785" i="4"/>
  <c r="I2777" i="4"/>
  <c r="J2777" i="4"/>
  <c r="K2777" i="4"/>
  <c r="M2777" i="4"/>
  <c r="I2769" i="4"/>
  <c r="J2769" i="4"/>
  <c r="K2769" i="4"/>
  <c r="I2761" i="4"/>
  <c r="J2761" i="4"/>
  <c r="K2761" i="4"/>
  <c r="M2761" i="4"/>
  <c r="I2753" i="4"/>
  <c r="J2753" i="4"/>
  <c r="K2753" i="4"/>
  <c r="M2753" i="4"/>
  <c r="I2745" i="4"/>
  <c r="J2745" i="4"/>
  <c r="K2745" i="4"/>
  <c r="M2745" i="4"/>
  <c r="I2737" i="4"/>
  <c r="J2737" i="4"/>
  <c r="K2737" i="4"/>
  <c r="M2737" i="4"/>
  <c r="J2729" i="4"/>
  <c r="G2728" i="4" s="1"/>
  <c r="K2729" i="4"/>
  <c r="M2729" i="4"/>
  <c r="I2721" i="4"/>
  <c r="J2721" i="4"/>
  <c r="K2721" i="4"/>
  <c r="M2721" i="4"/>
  <c r="I2713" i="4"/>
  <c r="J2713" i="4"/>
  <c r="K2713" i="4"/>
  <c r="M2713" i="4"/>
  <c r="J2705" i="4"/>
  <c r="H2705" i="4" s="1"/>
  <c r="K2705" i="4"/>
  <c r="M2705" i="4"/>
  <c r="I2697" i="4"/>
  <c r="J2697" i="4"/>
  <c r="K2697" i="4"/>
  <c r="M2697" i="4"/>
  <c r="J2689" i="4"/>
  <c r="H2689" i="4" s="1"/>
  <c r="K2689" i="4"/>
  <c r="M2689" i="4"/>
  <c r="G2688" i="4"/>
  <c r="F2690" i="4"/>
  <c r="I2681" i="4"/>
  <c r="J2681" i="4"/>
  <c r="K2681" i="4"/>
  <c r="M2681" i="4"/>
  <c r="I2673" i="4"/>
  <c r="J2673" i="4"/>
  <c r="K2673" i="4"/>
  <c r="M2673" i="4"/>
  <c r="I2665" i="4"/>
  <c r="J2665" i="4"/>
  <c r="K2665" i="4"/>
  <c r="M2665" i="4"/>
  <c r="I2657" i="4"/>
  <c r="J2657" i="4"/>
  <c r="K2657" i="4"/>
  <c r="M2657" i="4"/>
  <c r="J2649" i="4"/>
  <c r="H2649" i="4" s="1"/>
  <c r="K2649" i="4"/>
  <c r="M2649" i="4"/>
  <c r="H2641" i="4"/>
  <c r="J2641" i="4"/>
  <c r="K2641" i="4"/>
  <c r="M2641" i="4"/>
  <c r="G2640" i="4"/>
  <c r="F2642" i="4"/>
  <c r="H2633" i="4"/>
  <c r="J2633" i="4"/>
  <c r="K2633" i="4"/>
  <c r="G2632" i="4"/>
  <c r="F2634" i="4"/>
  <c r="H2625" i="4"/>
  <c r="J2625" i="4"/>
  <c r="K2625" i="4"/>
  <c r="M2625" i="4"/>
  <c r="G2624" i="4"/>
  <c r="F2626" i="4"/>
  <c r="I2617" i="4"/>
  <c r="J2617" i="4"/>
  <c r="K2617" i="4"/>
  <c r="M2617" i="4"/>
  <c r="I2609" i="4"/>
  <c r="J2609" i="4"/>
  <c r="K2609" i="4"/>
  <c r="M2609" i="4"/>
  <c r="I2601" i="4"/>
  <c r="J2601" i="4"/>
  <c r="K2601" i="4"/>
  <c r="M2601" i="4"/>
  <c r="K2593" i="4"/>
  <c r="H2593" i="4" s="1"/>
  <c r="M2593" i="4"/>
  <c r="G2592" i="4"/>
  <c r="I2585" i="4"/>
  <c r="J2585" i="4"/>
  <c r="K2585" i="4"/>
  <c r="M2585" i="4"/>
  <c r="I2577" i="4"/>
  <c r="J2577" i="4"/>
  <c r="K2577" i="4"/>
  <c r="M2577" i="4"/>
  <c r="K2569" i="4"/>
  <c r="F2570" i="4" s="1"/>
  <c r="M2569" i="4"/>
  <c r="I2561" i="4"/>
  <c r="J2561" i="4"/>
  <c r="K2561" i="4"/>
  <c r="K2553" i="4"/>
  <c r="H2553" i="4" s="1"/>
  <c r="M2553" i="4"/>
  <c r="I2545" i="4"/>
  <c r="J2545" i="4"/>
  <c r="K2545" i="4"/>
  <c r="M2545" i="4"/>
  <c r="J2537" i="4"/>
  <c r="H2537" i="4" s="1"/>
  <c r="K2537" i="4"/>
  <c r="M2537" i="4"/>
  <c r="I2529" i="4"/>
  <c r="J2529" i="4"/>
  <c r="K2529" i="4"/>
  <c r="M2529" i="4"/>
  <c r="J2521" i="4"/>
  <c r="H2521" i="4" s="1"/>
  <c r="K2521" i="4"/>
  <c r="I2513" i="4"/>
  <c r="J2513" i="4"/>
  <c r="K2513" i="4"/>
  <c r="M2513" i="4"/>
  <c r="I2505" i="4"/>
  <c r="K2505" i="4"/>
  <c r="J2505" i="4"/>
  <c r="M2505" i="4"/>
  <c r="J2497" i="4"/>
  <c r="H2497" i="4" s="1"/>
  <c r="K2497" i="4"/>
  <c r="M2497" i="4"/>
  <c r="G2496" i="4"/>
  <c r="F2498" i="4"/>
  <c r="I2489" i="4"/>
  <c r="J2489" i="4"/>
  <c r="K2489" i="4"/>
  <c r="M2489" i="4"/>
  <c r="J2481" i="4"/>
  <c r="H2481" i="4" s="1"/>
  <c r="K2481" i="4"/>
  <c r="M2481" i="4"/>
  <c r="G2480" i="4"/>
  <c r="F2482" i="4"/>
  <c r="K2473" i="4"/>
  <c r="H2473" i="4" s="1"/>
  <c r="M2473" i="4"/>
  <c r="J2465" i="4"/>
  <c r="H2465" i="4" s="1"/>
  <c r="K2465" i="4"/>
  <c r="M2465" i="4"/>
  <c r="G2464" i="4"/>
  <c r="F2466" i="4"/>
  <c r="I2457" i="4"/>
  <c r="J2457" i="4"/>
  <c r="K2457" i="4"/>
  <c r="M2457" i="4"/>
  <c r="J2449" i="4"/>
  <c r="H2449" i="4" s="1"/>
  <c r="K2449" i="4"/>
  <c r="M2449" i="4"/>
  <c r="G2448" i="4"/>
  <c r="F2450" i="4"/>
  <c r="I2441" i="4"/>
  <c r="J2441" i="4"/>
  <c r="K2441" i="4"/>
  <c r="M2441" i="4"/>
  <c r="H2433" i="4"/>
  <c r="J2433" i="4"/>
  <c r="K2433" i="4"/>
  <c r="G2432" i="4"/>
  <c r="F2434" i="4"/>
  <c r="I2425" i="4"/>
  <c r="J2425" i="4"/>
  <c r="K2425" i="4"/>
  <c r="M2425" i="4"/>
  <c r="I2417" i="4"/>
  <c r="J2417" i="4"/>
  <c r="K2417" i="4"/>
  <c r="M2417" i="4"/>
  <c r="I2409" i="4"/>
  <c r="J2409" i="4"/>
  <c r="I2401" i="4"/>
  <c r="J2401" i="4"/>
  <c r="K2401" i="4"/>
  <c r="M2401" i="4"/>
  <c r="H2393" i="4"/>
  <c r="J2393" i="4"/>
  <c r="K2393" i="4"/>
  <c r="M2393" i="4"/>
  <c r="G2392" i="4"/>
  <c r="F2394" i="4"/>
  <c r="I2385" i="4"/>
  <c r="J2385" i="4"/>
  <c r="K2385" i="4"/>
  <c r="M2385" i="4"/>
  <c r="K2377" i="4"/>
  <c r="H2377" i="4" s="1"/>
  <c r="F2378" i="4"/>
  <c r="I2369" i="4"/>
  <c r="J2369" i="4"/>
  <c r="K2369" i="4"/>
  <c r="M2369" i="4"/>
  <c r="I2361" i="4"/>
  <c r="J2361" i="4"/>
  <c r="K2361" i="4"/>
  <c r="M2361" i="4"/>
  <c r="I2353" i="4"/>
  <c r="J2353" i="4"/>
  <c r="K2353" i="4"/>
  <c r="M2353" i="4"/>
  <c r="I2345" i="4"/>
  <c r="J2345" i="4"/>
  <c r="K2345" i="4"/>
  <c r="M2345" i="4"/>
  <c r="J2337" i="4"/>
  <c r="H2337" i="4" s="1"/>
  <c r="K2337" i="4"/>
  <c r="J2329" i="4"/>
  <c r="H2329" i="4" s="1"/>
  <c r="K2329" i="4"/>
  <c r="I2321" i="4"/>
  <c r="J2321" i="4"/>
  <c r="K2321" i="4"/>
  <c r="M2321" i="4"/>
  <c r="H2313" i="4"/>
  <c r="G2312" i="4"/>
  <c r="F2314" i="4"/>
  <c r="I2305" i="4"/>
  <c r="J2305" i="4"/>
  <c r="K2305" i="4"/>
  <c r="M2305" i="4"/>
  <c r="J2297" i="4"/>
  <c r="H2297" i="4" s="1"/>
  <c r="K2297" i="4"/>
  <c r="M2297" i="4"/>
  <c r="J2289" i="4"/>
  <c r="H2289" i="4" s="1"/>
  <c r="K2289" i="4"/>
  <c r="M2289" i="4"/>
  <c r="I2281" i="4"/>
  <c r="J2281" i="4"/>
  <c r="K2281" i="4"/>
  <c r="M2281" i="4"/>
  <c r="I2273" i="4"/>
  <c r="J2273" i="4"/>
  <c r="K2273" i="4"/>
  <c r="M2273" i="4"/>
  <c r="J2265" i="4"/>
  <c r="H2265" i="4" s="1"/>
  <c r="K2265" i="4"/>
  <c r="M2265" i="4"/>
  <c r="G2264" i="4"/>
  <c r="F2266" i="4"/>
  <c r="I2257" i="4"/>
  <c r="J2257" i="4"/>
  <c r="K2257" i="4"/>
  <c r="M2257" i="4"/>
  <c r="I2249" i="4"/>
  <c r="J2249" i="4"/>
  <c r="K2249" i="4"/>
  <c r="M2249" i="4"/>
  <c r="I2241" i="4"/>
  <c r="J2241" i="4"/>
  <c r="K2241" i="4"/>
  <c r="M2241" i="4"/>
  <c r="I2233" i="4"/>
  <c r="J2233" i="4"/>
  <c r="K2233" i="4"/>
  <c r="M2233" i="4"/>
  <c r="I2225" i="4"/>
  <c r="J2225" i="4"/>
  <c r="K2225" i="4"/>
  <c r="M2225" i="4"/>
  <c r="I2217" i="4"/>
  <c r="J2217" i="4"/>
  <c r="K2217" i="4"/>
  <c r="M2217" i="4"/>
  <c r="I2209" i="4"/>
  <c r="J2209" i="4"/>
  <c r="K2209" i="4"/>
  <c r="M2209" i="4"/>
  <c r="I2201" i="4"/>
  <c r="J2201" i="4"/>
  <c r="K2201" i="4"/>
  <c r="M2201" i="4"/>
  <c r="J2193" i="4"/>
  <c r="H2193" i="4" s="1"/>
  <c r="K2193" i="4"/>
  <c r="M2193" i="4"/>
  <c r="I2185" i="4"/>
  <c r="J2185" i="4"/>
  <c r="I2177" i="4"/>
  <c r="J2177" i="4"/>
  <c r="K2177" i="4"/>
  <c r="M2177" i="4"/>
  <c r="I2169" i="4"/>
  <c r="J2169" i="4"/>
  <c r="K2169" i="4"/>
  <c r="M2169" i="4"/>
  <c r="I2161" i="4"/>
  <c r="J2161" i="4"/>
  <c r="K2161" i="4"/>
  <c r="I2153" i="4"/>
  <c r="K2153" i="4"/>
  <c r="J2153" i="4"/>
  <c r="M2153" i="4"/>
  <c r="K2145" i="4"/>
  <c r="G2144" i="4" s="1"/>
  <c r="I2137" i="4"/>
  <c r="J2137" i="4"/>
  <c r="K2137" i="4"/>
  <c r="M2137" i="4"/>
  <c r="I2129" i="4"/>
  <c r="J2129" i="4"/>
  <c r="K2129" i="4"/>
  <c r="M2129" i="4"/>
  <c r="I2121" i="4"/>
  <c r="J2121" i="4"/>
  <c r="K2121" i="4"/>
  <c r="M2121" i="4"/>
  <c r="I2113" i="4"/>
  <c r="J2113" i="4"/>
  <c r="K2113" i="4"/>
  <c r="J2105" i="4"/>
  <c r="H2105" i="4" s="1"/>
  <c r="K2105" i="4"/>
  <c r="M2105" i="4"/>
  <c r="I2097" i="4"/>
  <c r="J2097" i="4"/>
  <c r="K2097" i="4"/>
  <c r="M2097" i="4"/>
  <c r="J2089" i="4"/>
  <c r="H2089" i="4" s="1"/>
  <c r="K2089" i="4"/>
  <c r="I2081" i="4"/>
  <c r="J2081" i="4"/>
  <c r="K2081" i="4"/>
  <c r="M2081" i="4"/>
  <c r="J2073" i="4"/>
  <c r="F2074" i="4" s="1"/>
  <c r="K2073" i="4"/>
  <c r="M2073" i="4"/>
  <c r="I2065" i="4"/>
  <c r="J2065" i="4"/>
  <c r="K2065" i="4"/>
  <c r="M2065" i="4"/>
  <c r="J2057" i="4"/>
  <c r="H2057" i="4" s="1"/>
  <c r="K2057" i="4"/>
  <c r="M2057" i="4"/>
  <c r="F2058" i="4"/>
  <c r="K2049" i="4"/>
  <c r="H2049" i="4" s="1"/>
  <c r="I2041" i="4"/>
  <c r="J2041" i="4"/>
  <c r="K2041" i="4"/>
  <c r="I2033" i="4"/>
  <c r="K2033" i="4"/>
  <c r="J2033" i="4"/>
  <c r="M2033" i="4"/>
  <c r="J2025" i="4"/>
  <c r="H2025" i="4" s="1"/>
  <c r="K2025" i="4"/>
  <c r="M2025" i="4"/>
  <c r="I2017" i="4"/>
  <c r="J2017" i="4"/>
  <c r="K2017" i="4"/>
  <c r="M2017" i="4"/>
  <c r="I2009" i="4"/>
  <c r="J2009" i="4"/>
  <c r="K2009" i="4"/>
  <c r="I2001" i="4"/>
  <c r="J2001" i="4"/>
  <c r="K2001" i="4"/>
  <c r="M2001" i="4"/>
  <c r="I1993" i="4"/>
  <c r="J1993" i="4"/>
  <c r="K1993" i="4"/>
  <c r="M1993" i="4"/>
  <c r="I1985" i="4"/>
  <c r="J1985" i="4"/>
  <c r="K1985" i="4"/>
  <c r="M1985" i="4"/>
  <c r="I1977" i="4"/>
  <c r="J1977" i="4"/>
  <c r="K1977" i="4"/>
  <c r="M1977" i="4"/>
  <c r="I1969" i="4"/>
  <c r="J1969" i="4"/>
  <c r="K1969" i="4"/>
  <c r="M1969" i="4"/>
  <c r="I1961" i="4"/>
  <c r="K1961" i="4"/>
  <c r="M1961" i="4"/>
  <c r="I1953" i="4"/>
  <c r="J1953" i="4"/>
  <c r="K1953" i="4"/>
  <c r="M1953" i="4"/>
  <c r="I1945" i="4"/>
  <c r="J1945" i="4"/>
  <c r="K1945" i="4"/>
  <c r="M1945" i="4"/>
  <c r="K1937" i="4"/>
  <c r="H1937" i="4" s="1"/>
  <c r="M1937" i="4"/>
  <c r="I1929" i="4"/>
  <c r="J1929" i="4"/>
  <c r="K1929" i="4"/>
  <c r="M1929" i="4"/>
  <c r="I1921" i="4"/>
  <c r="J1921" i="4"/>
  <c r="K1921" i="4"/>
  <c r="M1921" i="4"/>
  <c r="H1913" i="4"/>
  <c r="K1913" i="4"/>
  <c r="M1913" i="4"/>
  <c r="G1912" i="4"/>
  <c r="F1914" i="4"/>
  <c r="I1905" i="4"/>
  <c r="J1905" i="4"/>
  <c r="K1905" i="4"/>
  <c r="I1897" i="4"/>
  <c r="J1897" i="4"/>
  <c r="J1889" i="4"/>
  <c r="H1889" i="4" s="1"/>
  <c r="K1889" i="4"/>
  <c r="F1890" i="4"/>
  <c r="I1881" i="4"/>
  <c r="J1881" i="4"/>
  <c r="K1881" i="4"/>
  <c r="M1881" i="4"/>
  <c r="I1873" i="4"/>
  <c r="J1873" i="4"/>
  <c r="K1873" i="4"/>
  <c r="M1873" i="4"/>
  <c r="I1865" i="4"/>
  <c r="J1865" i="4"/>
  <c r="K1865" i="4"/>
  <c r="M1865" i="4"/>
  <c r="J1857" i="4"/>
  <c r="H1857" i="4" s="1"/>
  <c r="K1857" i="4"/>
  <c r="I1849" i="4"/>
  <c r="J1849" i="4"/>
  <c r="K1849" i="4"/>
  <c r="M1849" i="4"/>
  <c r="I1841" i="4"/>
  <c r="J1841" i="4"/>
  <c r="K1841" i="4"/>
  <c r="M1841" i="4"/>
  <c r="I1833" i="4"/>
  <c r="J1833" i="4"/>
  <c r="K1833" i="4"/>
  <c r="I1825" i="4"/>
  <c r="J1825" i="4"/>
  <c r="K1825" i="4"/>
  <c r="M1825" i="4"/>
  <c r="J1817" i="4"/>
  <c r="H1817" i="4" s="1"/>
  <c r="K1817" i="4"/>
  <c r="F1818" i="4"/>
  <c r="I1809" i="4"/>
  <c r="J1809" i="4"/>
  <c r="K1809" i="4"/>
  <c r="M1809" i="4"/>
  <c r="J1801" i="4"/>
  <c r="H1801" i="4" s="1"/>
  <c r="K1801" i="4"/>
  <c r="M1801" i="4"/>
  <c r="J1793" i="4"/>
  <c r="H1793" i="4" s="1"/>
  <c r="K1793" i="4"/>
  <c r="G1792" i="4"/>
  <c r="F1794" i="4"/>
  <c r="I1785" i="4"/>
  <c r="J1785" i="4"/>
  <c r="K1785" i="4"/>
  <c r="M1785" i="4"/>
  <c r="J1777" i="4"/>
  <c r="F1778" i="4" s="1"/>
  <c r="K1777" i="4"/>
  <c r="M1777" i="4"/>
  <c r="I1769" i="4"/>
  <c r="J1769" i="4"/>
  <c r="K1769" i="4"/>
  <c r="M1769" i="4"/>
  <c r="I1761" i="4"/>
  <c r="J1761" i="4"/>
  <c r="K1761" i="4"/>
  <c r="I1753" i="4"/>
  <c r="J1753" i="4"/>
  <c r="K1753" i="4"/>
  <c r="M1753" i="4"/>
  <c r="I1745" i="4"/>
  <c r="J1745" i="4"/>
  <c r="M1745" i="4"/>
  <c r="K1745" i="4"/>
  <c r="J1737" i="4"/>
  <c r="H1737" i="4" s="1"/>
  <c r="K1737" i="4"/>
  <c r="I1729" i="4"/>
  <c r="J1729" i="4"/>
  <c r="K1729" i="4"/>
  <c r="M1729" i="4"/>
  <c r="I1721" i="4"/>
  <c r="J1721" i="4"/>
  <c r="K1721" i="4"/>
  <c r="I1713" i="4"/>
  <c r="K1713" i="4"/>
  <c r="M1713" i="4"/>
  <c r="I1705" i="4"/>
  <c r="J1705" i="4"/>
  <c r="K1705" i="4"/>
  <c r="M1705" i="4"/>
  <c r="J1697" i="4"/>
  <c r="H1697" i="4" s="1"/>
  <c r="K1697" i="4"/>
  <c r="M1697" i="4"/>
  <c r="F1698" i="4"/>
  <c r="I1689" i="4"/>
  <c r="J1689" i="4"/>
  <c r="K1689" i="4"/>
  <c r="M1689" i="4"/>
  <c r="K1681" i="4"/>
  <c r="H1681" i="4" s="1"/>
  <c r="J1673" i="4"/>
  <c r="H1673" i="4" s="1"/>
  <c r="K1673" i="4"/>
  <c r="F1674" i="4"/>
  <c r="K1665" i="4"/>
  <c r="H1665" i="4" s="1"/>
  <c r="I1657" i="4"/>
  <c r="J1657" i="4"/>
  <c r="K1657" i="4"/>
  <c r="M1657" i="4"/>
  <c r="H1649" i="4"/>
  <c r="J1649" i="4"/>
  <c r="K1649" i="4"/>
  <c r="G1648" i="4" s="1"/>
  <c r="M1649" i="4"/>
  <c r="K1641" i="4"/>
  <c r="H1641" i="4" s="1"/>
  <c r="M1641" i="4"/>
  <c r="I1633" i="4"/>
  <c r="J1633" i="4"/>
  <c r="K1633" i="4"/>
  <c r="M1633" i="4"/>
  <c r="H1625" i="4"/>
  <c r="J1625" i="4"/>
  <c r="K1625" i="4"/>
  <c r="M1625" i="4"/>
  <c r="G1624" i="4"/>
  <c r="F1626" i="4"/>
  <c r="I1617" i="4"/>
  <c r="J1617" i="4"/>
  <c r="M1617" i="4"/>
  <c r="J1609" i="4"/>
  <c r="H1609" i="4" s="1"/>
  <c r="K1609" i="4"/>
  <c r="M1609" i="4"/>
  <c r="I1601" i="4"/>
  <c r="J1601" i="4"/>
  <c r="I1593" i="4"/>
  <c r="J1593" i="4"/>
  <c r="K1593" i="4"/>
  <c r="M1593" i="4"/>
  <c r="I1585" i="4"/>
  <c r="K1585" i="4"/>
  <c r="I1577" i="4"/>
  <c r="J1577" i="4"/>
  <c r="K1577" i="4"/>
  <c r="M1577" i="4"/>
  <c r="J1569" i="4"/>
  <c r="K1569" i="4"/>
  <c r="H1569" i="4" s="1"/>
  <c r="M1569" i="4"/>
  <c r="I1561" i="4"/>
  <c r="J1561" i="4"/>
  <c r="M1561" i="4"/>
  <c r="K1561" i="4"/>
  <c r="H1553" i="4"/>
  <c r="J1553" i="4"/>
  <c r="K1553" i="4"/>
  <c r="M1553" i="4"/>
  <c r="G1552" i="4"/>
  <c r="F1554" i="4"/>
  <c r="I1545" i="4"/>
  <c r="J1545" i="4"/>
  <c r="K1545" i="4"/>
  <c r="M1545" i="4"/>
  <c r="H1537" i="4"/>
  <c r="K1537" i="4"/>
  <c r="G1536" i="4" s="1"/>
  <c r="M1537" i="4"/>
  <c r="I1529" i="4"/>
  <c r="J1529" i="4"/>
  <c r="K1529" i="4"/>
  <c r="M1529" i="4"/>
  <c r="I1521" i="4"/>
  <c r="J1521" i="4"/>
  <c r="K1521" i="4"/>
  <c r="M1521" i="4"/>
  <c r="I1513" i="4"/>
  <c r="K1513" i="4"/>
  <c r="I1505" i="4"/>
  <c r="J1505" i="4"/>
  <c r="K1505" i="4"/>
  <c r="M1505" i="4"/>
  <c r="I1497" i="4"/>
  <c r="J1497" i="4"/>
  <c r="K1497" i="4"/>
  <c r="M1497" i="4"/>
  <c r="I1489" i="4"/>
  <c r="J1489" i="4"/>
  <c r="K1489" i="4"/>
  <c r="M1489" i="4"/>
  <c r="I1481" i="4"/>
  <c r="J1481" i="4"/>
  <c r="K1481" i="4"/>
  <c r="M1481" i="4"/>
  <c r="J1473" i="4"/>
  <c r="F1474" i="4" s="1"/>
  <c r="K1473" i="4"/>
  <c r="M1473" i="4"/>
  <c r="I1465" i="4"/>
  <c r="J1465" i="4"/>
  <c r="K1465" i="4"/>
  <c r="M1465" i="4"/>
  <c r="I1457" i="4"/>
  <c r="J1457" i="4"/>
  <c r="K1457" i="4"/>
  <c r="M1457" i="4"/>
  <c r="I1449" i="4"/>
  <c r="J1449" i="4"/>
  <c r="K1449" i="4"/>
  <c r="M1449" i="4"/>
  <c r="J1441" i="4"/>
  <c r="G1440" i="4" s="1"/>
  <c r="K1441" i="4"/>
  <c r="F1442" i="4" s="1"/>
  <c r="M1441" i="4"/>
  <c r="I1433" i="4"/>
  <c r="J1433" i="4"/>
  <c r="K1433" i="4"/>
  <c r="M1433" i="4"/>
  <c r="I1425" i="4"/>
  <c r="J1425" i="4"/>
  <c r="K1425" i="4"/>
  <c r="M1425" i="4"/>
  <c r="H1417" i="4"/>
  <c r="J1417" i="4"/>
  <c r="K1417" i="4"/>
  <c r="M1417" i="4"/>
  <c r="G1416" i="4"/>
  <c r="F1418" i="4"/>
  <c r="I1409" i="4"/>
  <c r="J1409" i="4"/>
  <c r="K1409" i="4"/>
  <c r="M1409" i="4"/>
  <c r="I1401" i="4"/>
  <c r="J1401" i="4"/>
  <c r="K1401" i="4"/>
  <c r="M1401" i="4"/>
  <c r="I1393" i="4"/>
  <c r="J1393" i="4"/>
  <c r="K1393" i="4"/>
  <c r="M1393" i="4"/>
  <c r="I1385" i="4"/>
  <c r="J1385" i="4"/>
  <c r="K1385" i="4"/>
  <c r="M1385" i="4"/>
  <c r="I1377" i="4"/>
  <c r="J1377" i="4"/>
  <c r="K1377" i="4"/>
  <c r="I1369" i="4"/>
  <c r="J1369" i="4"/>
  <c r="K1369" i="4"/>
  <c r="M1369" i="4"/>
  <c r="J1361" i="4"/>
  <c r="G1360" i="4" s="1"/>
  <c r="K1361" i="4"/>
  <c r="I1353" i="4"/>
  <c r="J1353" i="4"/>
  <c r="K1353" i="4"/>
  <c r="M1353" i="4"/>
  <c r="J1345" i="4"/>
  <c r="H1345" i="4" s="1"/>
  <c r="K1345" i="4"/>
  <c r="M1345" i="4"/>
  <c r="H1337" i="4"/>
  <c r="J1337" i="4"/>
  <c r="K1337" i="4"/>
  <c r="M1337" i="4"/>
  <c r="G1336" i="4"/>
  <c r="F1338" i="4"/>
  <c r="I1329" i="4"/>
  <c r="J1329" i="4"/>
  <c r="K1329" i="4"/>
  <c r="M1329" i="4"/>
  <c r="I1321" i="4"/>
  <c r="J1321" i="4"/>
  <c r="K1321" i="4"/>
  <c r="M1321" i="4"/>
  <c r="J1313" i="4"/>
  <c r="H1313" i="4" s="1"/>
  <c r="K1313" i="4"/>
  <c r="G1312" i="4"/>
  <c r="F1314" i="4"/>
  <c r="H1305" i="4"/>
  <c r="J1305" i="4"/>
  <c r="K1305" i="4"/>
  <c r="M1305" i="4"/>
  <c r="G1304" i="4"/>
  <c r="F1306" i="4"/>
  <c r="I1297" i="4"/>
  <c r="J1297" i="4"/>
  <c r="K1297" i="4"/>
  <c r="I1289" i="4"/>
  <c r="J1289" i="4"/>
  <c r="K1289" i="4"/>
  <c r="M1289" i="4"/>
  <c r="I1281" i="4"/>
  <c r="J1281" i="4"/>
  <c r="K1281" i="4"/>
  <c r="M1281" i="4"/>
  <c r="I1273" i="4"/>
  <c r="J1273" i="4"/>
  <c r="K1273" i="4"/>
  <c r="M1273" i="4"/>
  <c r="I1265" i="4"/>
  <c r="J1265" i="4"/>
  <c r="K1265" i="4"/>
  <c r="M1265" i="4"/>
  <c r="I1257" i="4"/>
  <c r="J1257" i="4"/>
  <c r="K1257" i="4"/>
  <c r="I1249" i="4"/>
  <c r="J1249" i="4"/>
  <c r="K1249" i="4"/>
  <c r="M1249" i="4"/>
  <c r="I1241" i="4"/>
  <c r="J1241" i="4"/>
  <c r="K1241" i="4"/>
  <c r="M1241" i="4"/>
  <c r="H1233" i="4"/>
  <c r="K1233" i="4"/>
  <c r="M1233" i="4"/>
  <c r="G1232" i="4"/>
  <c r="F1234" i="4"/>
  <c r="I1225" i="4"/>
  <c r="J1225" i="4"/>
  <c r="K1225" i="4"/>
  <c r="M1225" i="4"/>
  <c r="J1217" i="4"/>
  <c r="H1217" i="4" s="1"/>
  <c r="K1217" i="4"/>
  <c r="G1216" i="4"/>
  <c r="F1218" i="4"/>
  <c r="I1209" i="4"/>
  <c r="J1209" i="4"/>
  <c r="K1209" i="4"/>
  <c r="M1209" i="4"/>
  <c r="J1201" i="4"/>
  <c r="H1201" i="4" s="1"/>
  <c r="K1201" i="4"/>
  <c r="G1200" i="4"/>
  <c r="F1202" i="4"/>
  <c r="J1193" i="4"/>
  <c r="H1193" i="4" s="1"/>
  <c r="K1193" i="4"/>
  <c r="M1193" i="4"/>
  <c r="G1192" i="4"/>
  <c r="F1194" i="4"/>
  <c r="I1185" i="4"/>
  <c r="J1185" i="4"/>
  <c r="K1185" i="4"/>
  <c r="M1185" i="4"/>
  <c r="J1177" i="4"/>
  <c r="H1177" i="4" s="1"/>
  <c r="K1177" i="4"/>
  <c r="M1177" i="4"/>
  <c r="G1176" i="4"/>
  <c r="F1178" i="4"/>
  <c r="H1169" i="4"/>
  <c r="J1169" i="4"/>
  <c r="K1169" i="4"/>
  <c r="M1169" i="4"/>
  <c r="G1168" i="4"/>
  <c r="F1170" i="4"/>
  <c r="I1161" i="4"/>
  <c r="J1161" i="4"/>
  <c r="K1161" i="4"/>
  <c r="J1153" i="4"/>
  <c r="H1153" i="4" s="1"/>
  <c r="K1153" i="4"/>
  <c r="M1153" i="4"/>
  <c r="F1154" i="4"/>
  <c r="J1145" i="4"/>
  <c r="H1145" i="4" s="1"/>
  <c r="K1145" i="4"/>
  <c r="G1144" i="4"/>
  <c r="F1146" i="4"/>
  <c r="I1137" i="4"/>
  <c r="J1137" i="4"/>
  <c r="K1137" i="4"/>
  <c r="M1137" i="4"/>
  <c r="I1129" i="4"/>
  <c r="J1129" i="4"/>
  <c r="K1129" i="4"/>
  <c r="M1129" i="4"/>
  <c r="I1121" i="4"/>
  <c r="I1113" i="4"/>
  <c r="J1113" i="4"/>
  <c r="K1113" i="4"/>
  <c r="M1113" i="4"/>
  <c r="I1105" i="4"/>
  <c r="J1105" i="4"/>
  <c r="K1105" i="4"/>
  <c r="M1105" i="4"/>
  <c r="J1097" i="4"/>
  <c r="G1096" i="4" s="1"/>
  <c r="K1097" i="4"/>
  <c r="M1097" i="4"/>
  <c r="I1089" i="4"/>
  <c r="J1089" i="4"/>
  <c r="K1089" i="4"/>
  <c r="H1081" i="4"/>
  <c r="J1081" i="4"/>
  <c r="K1081" i="4"/>
  <c r="M1081" i="4"/>
  <c r="G1080" i="4"/>
  <c r="F1082" i="4"/>
  <c r="I1073" i="4"/>
  <c r="J1073" i="4"/>
  <c r="K1073" i="4"/>
  <c r="I1065" i="4"/>
  <c r="J1065" i="4"/>
  <c r="K1065" i="4"/>
  <c r="M1065" i="4"/>
  <c r="J1057" i="4"/>
  <c r="H1057" i="4" s="1"/>
  <c r="K1057" i="4"/>
  <c r="M1057" i="4"/>
  <c r="G1056" i="4"/>
  <c r="F1058" i="4"/>
  <c r="J1049" i="4"/>
  <c r="G1048" i="4" s="1"/>
  <c r="K1049" i="4"/>
  <c r="M1049" i="4"/>
  <c r="I1041" i="4"/>
  <c r="K1041" i="4"/>
  <c r="M1041" i="4"/>
  <c r="I1033" i="4"/>
  <c r="J1033" i="4"/>
  <c r="I1025" i="4"/>
  <c r="J1025" i="4"/>
  <c r="K1025" i="4"/>
  <c r="M1025" i="4"/>
  <c r="I1017" i="4"/>
  <c r="J1017" i="4"/>
  <c r="K1017" i="4"/>
  <c r="M1017" i="4"/>
  <c r="J1009" i="4"/>
  <c r="H1009" i="4" s="1"/>
  <c r="K1009" i="4"/>
  <c r="G1008" i="4" s="1"/>
  <c r="M1009" i="4"/>
  <c r="I1001" i="4"/>
  <c r="J1001" i="4"/>
  <c r="K1001" i="4"/>
  <c r="J993" i="4"/>
  <c r="G992" i="4" s="1"/>
  <c r="K993" i="4"/>
  <c r="M993" i="4"/>
  <c r="I985" i="4"/>
  <c r="J985" i="4"/>
  <c r="K985" i="4"/>
  <c r="M985" i="4"/>
  <c r="I977" i="4"/>
  <c r="J977" i="4"/>
  <c r="K977" i="4"/>
  <c r="M977" i="4"/>
  <c r="I969" i="4"/>
  <c r="J969" i="4"/>
  <c r="K969" i="4"/>
  <c r="M969" i="4"/>
  <c r="I961" i="4"/>
  <c r="J961" i="4"/>
  <c r="K961" i="4"/>
  <c r="J953" i="4"/>
  <c r="G952" i="4" s="1"/>
  <c r="K953" i="4"/>
  <c r="J945" i="4"/>
  <c r="G944" i="4" s="1"/>
  <c r="K945" i="4"/>
  <c r="M945" i="4"/>
  <c r="J937" i="4"/>
  <c r="H937" i="4" s="1"/>
  <c r="K937" i="4"/>
  <c r="M937" i="4"/>
  <c r="G936" i="4"/>
  <c r="F938" i="4"/>
  <c r="J929" i="4"/>
  <c r="H929" i="4" s="1"/>
  <c r="K929" i="4"/>
  <c r="M929" i="4"/>
  <c r="G928" i="4"/>
  <c r="F930" i="4"/>
  <c r="I921" i="4"/>
  <c r="K921" i="4"/>
  <c r="M921" i="4"/>
  <c r="J913" i="4"/>
  <c r="F914" i="4" s="1"/>
  <c r="K913" i="4"/>
  <c r="M913" i="4"/>
  <c r="I905" i="4"/>
  <c r="J905" i="4"/>
  <c r="K905" i="4"/>
  <c r="I897" i="4"/>
  <c r="J897" i="4"/>
  <c r="K897" i="4"/>
  <c r="M897" i="4"/>
  <c r="I889" i="4"/>
  <c r="J881" i="4"/>
  <c r="H881" i="4" s="1"/>
  <c r="K881" i="4"/>
  <c r="G880" i="4"/>
  <c r="F882" i="4"/>
  <c r="I873" i="4"/>
  <c r="J873" i="4"/>
  <c r="M873" i="4"/>
  <c r="K873" i="4"/>
  <c r="J865" i="4"/>
  <c r="G864" i="4" s="1"/>
  <c r="K865" i="4"/>
  <c r="F866" i="4" s="1"/>
  <c r="M865" i="4"/>
  <c r="I857" i="4"/>
  <c r="J857" i="4"/>
  <c r="K857" i="4"/>
  <c r="M857" i="4"/>
  <c r="I849" i="4"/>
  <c r="J849" i="4"/>
  <c r="K849" i="4"/>
  <c r="M849" i="4"/>
  <c r="I841" i="4"/>
  <c r="J841" i="4"/>
  <c r="K841" i="4"/>
  <c r="M841" i="4"/>
  <c r="J833" i="4"/>
  <c r="H833" i="4" s="1"/>
  <c r="K833" i="4"/>
  <c r="F834" i="4"/>
  <c r="I825" i="4"/>
  <c r="J825" i="4"/>
  <c r="K825" i="4"/>
  <c r="M825" i="4"/>
  <c r="J817" i="4"/>
  <c r="G816" i="4" s="1"/>
  <c r="K817" i="4"/>
  <c r="M817" i="4"/>
  <c r="J809" i="4"/>
  <c r="H809" i="4" s="1"/>
  <c r="K809" i="4"/>
  <c r="M809" i="4"/>
  <c r="G808" i="4"/>
  <c r="F810" i="4"/>
  <c r="J801" i="4"/>
  <c r="G800" i="4" s="1"/>
  <c r="K801" i="4"/>
  <c r="M801" i="4"/>
  <c r="I793" i="4"/>
  <c r="J793" i="4"/>
  <c r="K793" i="4"/>
  <c r="M793" i="4"/>
  <c r="I785" i="4"/>
  <c r="J785" i="4"/>
  <c r="K785" i="4"/>
  <c r="M785" i="4"/>
  <c r="I777" i="4"/>
  <c r="J777" i="4"/>
  <c r="K777" i="4"/>
  <c r="M777" i="4"/>
  <c r="I769" i="4"/>
  <c r="I761" i="4"/>
  <c r="J761" i="4"/>
  <c r="K761" i="4"/>
  <c r="M761" i="4"/>
  <c r="I753" i="4"/>
  <c r="J753" i="4"/>
  <c r="K753" i="4"/>
  <c r="M753" i="4"/>
  <c r="I745" i="4"/>
  <c r="J745" i="4"/>
  <c r="K745" i="4"/>
  <c r="M745" i="4"/>
  <c r="I737" i="4"/>
  <c r="J737" i="4"/>
  <c r="K737" i="4"/>
  <c r="M737" i="4"/>
  <c r="I729" i="4"/>
  <c r="J729" i="4"/>
  <c r="K729" i="4"/>
  <c r="M729" i="4"/>
  <c r="J721" i="4"/>
  <c r="H721" i="4" s="1"/>
  <c r="K721" i="4"/>
  <c r="M721" i="4"/>
  <c r="G720" i="4"/>
  <c r="F722" i="4"/>
  <c r="J713" i="4"/>
  <c r="G712" i="4" s="1"/>
  <c r="K713" i="4"/>
  <c r="M713" i="4"/>
  <c r="I705" i="4"/>
  <c r="J705" i="4"/>
  <c r="K705" i="4"/>
  <c r="I697" i="4"/>
  <c r="J697" i="4"/>
  <c r="I689" i="4"/>
  <c r="J689" i="4"/>
  <c r="K689" i="4"/>
  <c r="M689" i="4"/>
  <c r="H681" i="4"/>
  <c r="J681" i="4"/>
  <c r="K681" i="4"/>
  <c r="M681" i="4"/>
  <c r="G680" i="4"/>
  <c r="F682" i="4"/>
  <c r="H673" i="4"/>
  <c r="J673" i="4"/>
  <c r="K673" i="4"/>
  <c r="M673" i="4"/>
  <c r="G672" i="4"/>
  <c r="F674" i="4"/>
  <c r="H665" i="4"/>
  <c r="J665" i="4"/>
  <c r="K665" i="4"/>
  <c r="M665" i="4"/>
  <c r="G664" i="4"/>
  <c r="F666" i="4"/>
  <c r="I657" i="4"/>
  <c r="J657" i="4"/>
  <c r="K657" i="4"/>
  <c r="M657" i="4"/>
  <c r="J649" i="4"/>
  <c r="H649" i="4" s="1"/>
  <c r="K649" i="4"/>
  <c r="M649" i="4"/>
  <c r="G648" i="4"/>
  <c r="H641" i="4"/>
  <c r="J641" i="4"/>
  <c r="K641" i="4"/>
  <c r="M641" i="4"/>
  <c r="G640" i="4"/>
  <c r="F642" i="4"/>
  <c r="J633" i="4"/>
  <c r="G632" i="4" s="1"/>
  <c r="K633" i="4"/>
  <c r="M633" i="4"/>
  <c r="F634" i="4"/>
  <c r="H625" i="4"/>
  <c r="J625" i="4"/>
  <c r="K625" i="4"/>
  <c r="M625" i="4"/>
  <c r="G624" i="4"/>
  <c r="F626" i="4"/>
  <c r="I617" i="4"/>
  <c r="J617" i="4"/>
  <c r="M617" i="4"/>
  <c r="K617" i="4"/>
  <c r="J609" i="4"/>
  <c r="F610" i="4" s="1"/>
  <c r="K609" i="4"/>
  <c r="G608" i="4" s="1"/>
  <c r="I601" i="4"/>
  <c r="J601" i="4"/>
  <c r="K601" i="4"/>
  <c r="M601" i="4"/>
  <c r="I593" i="4"/>
  <c r="J593" i="4"/>
  <c r="K593" i="4"/>
  <c r="M593" i="4"/>
  <c r="J585" i="4"/>
  <c r="F586" i="4" s="1"/>
  <c r="K585" i="4"/>
  <c r="M585" i="4"/>
  <c r="I577" i="4"/>
  <c r="J577" i="4"/>
  <c r="K577" i="4"/>
  <c r="M577" i="4"/>
  <c r="J569" i="4"/>
  <c r="H569" i="4" s="1"/>
  <c r="K569" i="4"/>
  <c r="G568" i="4"/>
  <c r="F570" i="4"/>
  <c r="I561" i="4"/>
  <c r="J561" i="4"/>
  <c r="K561" i="4"/>
  <c r="M561" i="4"/>
  <c r="H553" i="4"/>
  <c r="J553" i="4"/>
  <c r="K553" i="4"/>
  <c r="M553" i="4"/>
  <c r="G552" i="4"/>
  <c r="F554" i="4"/>
  <c r="I545" i="4"/>
  <c r="J545" i="4"/>
  <c r="K545" i="4"/>
  <c r="M545" i="4"/>
  <c r="I537" i="4"/>
  <c r="J537" i="4"/>
  <c r="K537" i="4"/>
  <c r="M537" i="4"/>
  <c r="J529" i="4"/>
  <c r="G528" i="4" s="1"/>
  <c r="K529" i="4"/>
  <c r="M529" i="4"/>
  <c r="J521" i="4"/>
  <c r="G520" i="4" s="1"/>
  <c r="K521" i="4"/>
  <c r="M521" i="4"/>
  <c r="F522" i="4"/>
  <c r="I513" i="4"/>
  <c r="J513" i="4"/>
  <c r="K513" i="4"/>
  <c r="M513" i="4"/>
  <c r="I505" i="4"/>
  <c r="J505" i="4"/>
  <c r="K505" i="4"/>
  <c r="M505" i="4"/>
  <c r="J497" i="4"/>
  <c r="H497" i="4" s="1"/>
  <c r="K497" i="4"/>
  <c r="M497" i="4"/>
  <c r="G496" i="4"/>
  <c r="F498" i="4"/>
  <c r="I489" i="4"/>
  <c r="J489" i="4"/>
  <c r="K489" i="4"/>
  <c r="M489" i="4"/>
  <c r="I481" i="4"/>
  <c r="J481" i="4"/>
  <c r="K481" i="4"/>
  <c r="M481" i="4"/>
  <c r="J473" i="4"/>
  <c r="G472" i="4" s="1"/>
  <c r="K473" i="4"/>
  <c r="M473" i="4"/>
  <c r="I465" i="4"/>
  <c r="J465" i="4"/>
  <c r="K465" i="4"/>
  <c r="J457" i="4"/>
  <c r="H457" i="4" s="1"/>
  <c r="K457" i="4"/>
  <c r="M457" i="4"/>
  <c r="G456" i="4"/>
  <c r="F458" i="4"/>
  <c r="I449" i="4"/>
  <c r="J449" i="4"/>
  <c r="K449" i="4"/>
  <c r="M449" i="4"/>
  <c r="I441" i="4"/>
  <c r="J441" i="4"/>
  <c r="K441" i="4"/>
  <c r="M441" i="4"/>
  <c r="I433" i="4"/>
  <c r="J433" i="4"/>
  <c r="K433" i="4"/>
  <c r="K425" i="4"/>
  <c r="H425" i="4" s="1"/>
  <c r="M425" i="4"/>
  <c r="G424" i="4"/>
  <c r="F426" i="4"/>
  <c r="J417" i="4"/>
  <c r="H417" i="4" s="1"/>
  <c r="K417" i="4"/>
  <c r="M417" i="4"/>
  <c r="G416" i="4"/>
  <c r="F418" i="4"/>
  <c r="I409" i="4"/>
  <c r="J409" i="4"/>
  <c r="K409" i="4"/>
  <c r="M409" i="4"/>
  <c r="I401" i="4"/>
  <c r="J401" i="4"/>
  <c r="K401" i="4"/>
  <c r="M401" i="4"/>
  <c r="I393" i="4"/>
  <c r="K393" i="4"/>
  <c r="I385" i="4"/>
  <c r="J385" i="4"/>
  <c r="K385" i="4"/>
  <c r="M385" i="4"/>
  <c r="I377" i="4"/>
  <c r="J377" i="4"/>
  <c r="K377" i="4"/>
  <c r="I369" i="4"/>
  <c r="J369" i="4"/>
  <c r="K369" i="4"/>
  <c r="M369" i="4"/>
  <c r="J361" i="4"/>
  <c r="H361" i="4" s="1"/>
  <c r="K361" i="4"/>
  <c r="G360" i="4" s="1"/>
  <c r="M361" i="4"/>
  <c r="J353" i="4"/>
  <c r="H353" i="4" s="1"/>
  <c r="G352" i="4"/>
  <c r="F354" i="4"/>
  <c r="I345" i="4"/>
  <c r="J345" i="4"/>
  <c r="K345" i="4"/>
  <c r="M345" i="4"/>
  <c r="J337" i="4"/>
  <c r="G336" i="4" s="1"/>
  <c r="K337" i="4"/>
  <c r="M337" i="4"/>
  <c r="J329" i="4"/>
  <c r="H329" i="4" s="1"/>
  <c r="K329" i="4"/>
  <c r="M329" i="4"/>
  <c r="G328" i="4"/>
  <c r="F330" i="4"/>
  <c r="I321" i="4"/>
  <c r="J321" i="4"/>
  <c r="K321" i="4"/>
  <c r="M321" i="4"/>
  <c r="I313" i="4"/>
  <c r="J313" i="4"/>
  <c r="K313" i="4"/>
  <c r="M313" i="4"/>
  <c r="J305" i="4"/>
  <c r="G304" i="4" s="1"/>
  <c r="K305" i="4"/>
  <c r="M305" i="4"/>
  <c r="F306" i="4"/>
  <c r="J297" i="4"/>
  <c r="H297" i="4" s="1"/>
  <c r="K297" i="4"/>
  <c r="M297" i="4"/>
  <c r="G296" i="4"/>
  <c r="F298" i="4"/>
  <c r="I289" i="4"/>
  <c r="J289" i="4"/>
  <c r="K289" i="4"/>
  <c r="M289" i="4"/>
  <c r="J281" i="4"/>
  <c r="G280" i="4" s="1"/>
  <c r="K281" i="4"/>
  <c r="M281" i="4"/>
  <c r="I273" i="4"/>
  <c r="J273" i="4"/>
  <c r="K273" i="4"/>
  <c r="M273" i="4"/>
  <c r="I265" i="4"/>
  <c r="J265" i="4"/>
  <c r="K265" i="4"/>
  <c r="M265" i="4"/>
  <c r="J257" i="4"/>
  <c r="H257" i="4" s="1"/>
  <c r="K257" i="4"/>
  <c r="M257" i="4"/>
  <c r="G256" i="4"/>
  <c r="F258" i="4"/>
  <c r="K249" i="4"/>
  <c r="H249" i="4" s="1"/>
  <c r="M249" i="4"/>
  <c r="F250" i="4"/>
  <c r="H241" i="4"/>
  <c r="K241" i="4"/>
  <c r="M241" i="4"/>
  <c r="G240" i="4"/>
  <c r="F242" i="4"/>
  <c r="H233" i="4"/>
  <c r="J233" i="4"/>
  <c r="K233" i="4"/>
  <c r="M233" i="4"/>
  <c r="G232" i="4"/>
  <c r="F234" i="4"/>
  <c r="J225" i="4"/>
  <c r="H225" i="4" s="1"/>
  <c r="K225" i="4"/>
  <c r="G224" i="4"/>
  <c r="F226" i="4"/>
  <c r="I217" i="4"/>
  <c r="J217" i="4"/>
  <c r="K217" i="4"/>
  <c r="M217" i="4"/>
  <c r="J209" i="4"/>
  <c r="H209" i="4" s="1"/>
  <c r="K209" i="4"/>
  <c r="G208" i="4"/>
  <c r="F210" i="4"/>
  <c r="I201" i="4"/>
  <c r="J201" i="4"/>
  <c r="K201" i="4"/>
  <c r="M201" i="4"/>
  <c r="J193" i="4"/>
  <c r="H193" i="4" s="1"/>
  <c r="K193" i="4"/>
  <c r="M193" i="4"/>
  <c r="G192" i="4"/>
  <c r="F194" i="4"/>
  <c r="I185" i="4"/>
  <c r="J185" i="4"/>
  <c r="K185" i="4"/>
  <c r="M185" i="4"/>
  <c r="J177" i="4"/>
  <c r="H177" i="4" s="1"/>
  <c r="K177" i="4"/>
  <c r="M177" i="4"/>
  <c r="G176" i="4"/>
  <c r="F178" i="4"/>
  <c r="H169" i="4"/>
  <c r="J169" i="4"/>
  <c r="K169" i="4"/>
  <c r="M169" i="4"/>
  <c r="G168" i="4"/>
  <c r="F170" i="4"/>
  <c r="J161" i="4"/>
  <c r="H161" i="4" s="1"/>
  <c r="K161" i="4"/>
  <c r="M161" i="4"/>
  <c r="G160" i="4"/>
  <c r="F162" i="4"/>
  <c r="I153" i="4"/>
  <c r="J153" i="4"/>
  <c r="K153" i="4"/>
  <c r="K145" i="4"/>
  <c r="G144" i="4" s="1"/>
  <c r="M145" i="4"/>
  <c r="J137" i="4"/>
  <c r="H137" i="4" s="1"/>
  <c r="K137" i="4"/>
  <c r="M137" i="4"/>
  <c r="G136" i="4"/>
  <c r="F138" i="4"/>
  <c r="J129" i="4"/>
  <c r="G128" i="4" s="1"/>
  <c r="K129" i="4"/>
  <c r="F130" i="4"/>
  <c r="J121" i="4"/>
  <c r="H121" i="4" s="1"/>
  <c r="K121" i="4"/>
  <c r="M121" i="4"/>
  <c r="G120" i="4"/>
  <c r="F122" i="4"/>
  <c r="J113" i="4"/>
  <c r="H113" i="4" s="1"/>
  <c r="K113" i="4"/>
  <c r="M113" i="4"/>
  <c r="G112" i="4"/>
  <c r="F114" i="4"/>
  <c r="K105" i="4"/>
  <c r="H105" i="4" s="1"/>
  <c r="M105" i="4"/>
  <c r="G104" i="4"/>
  <c r="F106" i="4"/>
  <c r="J97" i="4"/>
  <c r="H97" i="4" s="1"/>
  <c r="K97" i="4"/>
  <c r="G96" i="4"/>
  <c r="F98" i="4"/>
  <c r="I89" i="4"/>
  <c r="J89" i="4"/>
  <c r="K89" i="4"/>
  <c r="M89" i="4"/>
  <c r="H81" i="4"/>
  <c r="K81" i="4"/>
  <c r="M81" i="4"/>
  <c r="G80" i="4"/>
  <c r="F82" i="4"/>
  <c r="I73" i="4"/>
  <c r="J73" i="4"/>
  <c r="M73" i="4"/>
  <c r="K73" i="4"/>
  <c r="J65" i="4"/>
  <c r="H65" i="4" s="1"/>
  <c r="K65" i="4"/>
  <c r="M65" i="4"/>
  <c r="G64" i="4"/>
  <c r="F66" i="4"/>
  <c r="K57" i="4"/>
  <c r="H57" i="4" s="1"/>
  <c r="M57" i="4"/>
  <c r="G56" i="4"/>
  <c r="F58" i="4"/>
  <c r="K39" i="2"/>
  <c r="F8050" i="4" l="1"/>
  <c r="G8048" i="4"/>
  <c r="H8033" i="4"/>
  <c r="F8034" i="4"/>
  <c r="G8032" i="4"/>
  <c r="H8025" i="4"/>
  <c r="F8026" i="4"/>
  <c r="G8024" i="4"/>
  <c r="F8018" i="4"/>
  <c r="G8016" i="4"/>
  <c r="F8010" i="4"/>
  <c r="G8008" i="4"/>
  <c r="H8001" i="4"/>
  <c r="F8002" i="4"/>
  <c r="G8000" i="4"/>
  <c r="F7994" i="4"/>
  <c r="G7992" i="4"/>
  <c r="H7937" i="4"/>
  <c r="F7938" i="4"/>
  <c r="G7936" i="4"/>
  <c r="H7929" i="4"/>
  <c r="F7930" i="4"/>
  <c r="G7928" i="4"/>
  <c r="H7921" i="4"/>
  <c r="F7922" i="4"/>
  <c r="G7920" i="4"/>
  <c r="F7906" i="4"/>
  <c r="G7904" i="4"/>
  <c r="H7897" i="4"/>
  <c r="F7898" i="4"/>
  <c r="H7889" i="4"/>
  <c r="F7890" i="4"/>
  <c r="G7888" i="4"/>
  <c r="H7881" i="4"/>
  <c r="F7882" i="4"/>
  <c r="G7880" i="4"/>
  <c r="F7874" i="4"/>
  <c r="G7872" i="4"/>
  <c r="F7866" i="4"/>
  <c r="G7864" i="4"/>
  <c r="F7842" i="4"/>
  <c r="G7840" i="4"/>
  <c r="F7834" i="4"/>
  <c r="G7832" i="4"/>
  <c r="F7810" i="4"/>
  <c r="H7801" i="4"/>
  <c r="F7802" i="4"/>
  <c r="G7800" i="4"/>
  <c r="F7794" i="4"/>
  <c r="G7792" i="4"/>
  <c r="F7786" i="4"/>
  <c r="G7784" i="4"/>
  <c r="F7778" i="4"/>
  <c r="G7776" i="4"/>
  <c r="F7770" i="4"/>
  <c r="G7768" i="4"/>
  <c r="F7754" i="4"/>
  <c r="G7752" i="4"/>
  <c r="F7746" i="4"/>
  <c r="F7738" i="4"/>
  <c r="G7736" i="4"/>
  <c r="H7729" i="4"/>
  <c r="F7730" i="4"/>
  <c r="G7728" i="4"/>
  <c r="F7722" i="4"/>
  <c r="G7720" i="4"/>
  <c r="F7714" i="4"/>
  <c r="G7712" i="4"/>
  <c r="H7705" i="4"/>
  <c r="F7706" i="4"/>
  <c r="H7689" i="4"/>
  <c r="F7690" i="4"/>
  <c r="G7688" i="4"/>
  <c r="H7681" i="4"/>
  <c r="F7682" i="4"/>
  <c r="G7680" i="4"/>
  <c r="F7674" i="4"/>
  <c r="G7672" i="4"/>
  <c r="H7657" i="4"/>
  <c r="F7658" i="4"/>
  <c r="G7656" i="4"/>
  <c r="F7642" i="4"/>
  <c r="G7640" i="4"/>
  <c r="F7634" i="4"/>
  <c r="G7632" i="4"/>
  <c r="H7625" i="4"/>
  <c r="F7626" i="4"/>
  <c r="G7624" i="4"/>
  <c r="F7610" i="4"/>
  <c r="G7608" i="4"/>
  <c r="F7586" i="4"/>
  <c r="G7584" i="4"/>
  <c r="G7568" i="4"/>
  <c r="G7560" i="4"/>
  <c r="H7553" i="4"/>
  <c r="F7554" i="4"/>
  <c r="G7552" i="4"/>
  <c r="F7546" i="4"/>
  <c r="G7544" i="4"/>
  <c r="H7537" i="4"/>
  <c r="F7538" i="4"/>
  <c r="G7536" i="4"/>
  <c r="H7529" i="4"/>
  <c r="F7530" i="4"/>
  <c r="G7528" i="4"/>
  <c r="F7522" i="4"/>
  <c r="G7520" i="4"/>
  <c r="F7514" i="4"/>
  <c r="G7512" i="4"/>
  <c r="G7504" i="4"/>
  <c r="F7498" i="4"/>
  <c r="G7496" i="4"/>
  <c r="F7490" i="4"/>
  <c r="F7482" i="4"/>
  <c r="G7480" i="4"/>
  <c r="H7465" i="4"/>
  <c r="F7466" i="4"/>
  <c r="G7464" i="4"/>
  <c r="F7450" i="4"/>
  <c r="G7448" i="4"/>
  <c r="F7442" i="4"/>
  <c r="G7440" i="4"/>
  <c r="F7418" i="4"/>
  <c r="G7416" i="4"/>
  <c r="H7409" i="4"/>
  <c r="F7410" i="4"/>
  <c r="G7408" i="4"/>
  <c r="F7402" i="4"/>
  <c r="G7400" i="4"/>
  <c r="H7393" i="4"/>
  <c r="F7394" i="4"/>
  <c r="G7392" i="4"/>
  <c r="F7386" i="4"/>
  <c r="G7384" i="4"/>
  <c r="H7377" i="4"/>
  <c r="F7378" i="4"/>
  <c r="G7376" i="4"/>
  <c r="G7368" i="4"/>
  <c r="H7361" i="4"/>
  <c r="F7362" i="4"/>
  <c r="G7360" i="4"/>
  <c r="H7345" i="4"/>
  <c r="F7346" i="4"/>
  <c r="G7344" i="4"/>
  <c r="H7337" i="4"/>
  <c r="F7338" i="4"/>
  <c r="G7336" i="4"/>
  <c r="H7321" i="4"/>
  <c r="F7322" i="4"/>
  <c r="G7320" i="4"/>
  <c r="F7314" i="4"/>
  <c r="G7312" i="4"/>
  <c r="F7306" i="4"/>
  <c r="G7304" i="4"/>
  <c r="H7297" i="4"/>
  <c r="F7298" i="4"/>
  <c r="G7296" i="4"/>
  <c r="H7289" i="4"/>
  <c r="F7290" i="4"/>
  <c r="G7288" i="4"/>
  <c r="F7282" i="4"/>
  <c r="G7280" i="4"/>
  <c r="H7273" i="4"/>
  <c r="F7274" i="4"/>
  <c r="G7272" i="4"/>
  <c r="G7264" i="4"/>
  <c r="G7248" i="4"/>
  <c r="H7241" i="4"/>
  <c r="F7242" i="4"/>
  <c r="G7240" i="4"/>
  <c r="F7226" i="4"/>
  <c r="F7218" i="4"/>
  <c r="H7209" i="4"/>
  <c r="F7210" i="4"/>
  <c r="G7208" i="4"/>
  <c r="H7185" i="4"/>
  <c r="F7186" i="4"/>
  <c r="G7184" i="4"/>
  <c r="H7177" i="4"/>
  <c r="F7178" i="4"/>
  <c r="G7176" i="4"/>
  <c r="H7169" i="4"/>
  <c r="F7170" i="4"/>
  <c r="G7168" i="4"/>
  <c r="H7161" i="4"/>
  <c r="F7162" i="4"/>
  <c r="G7160" i="4"/>
  <c r="G7152" i="4"/>
  <c r="G7144" i="4"/>
  <c r="F7138" i="4"/>
  <c r="G7136" i="4"/>
  <c r="H7129" i="4"/>
  <c r="F7130" i="4"/>
  <c r="G7128" i="4"/>
  <c r="H7121" i="4"/>
  <c r="F7122" i="4"/>
  <c r="G7120" i="4"/>
  <c r="H7089" i="4"/>
  <c r="F7090" i="4"/>
  <c r="G7088" i="4"/>
  <c r="F7082" i="4"/>
  <c r="G7080" i="4"/>
  <c r="G7064" i="4"/>
  <c r="F7058" i="4"/>
  <c r="G7056" i="4"/>
  <c r="F7050" i="4"/>
  <c r="H7041" i="4"/>
  <c r="G7040" i="4"/>
  <c r="H7033" i="4"/>
  <c r="F7034" i="4"/>
  <c r="G7032" i="4"/>
  <c r="H7025" i="4"/>
  <c r="F7026" i="4"/>
  <c r="G7024" i="4"/>
  <c r="H7009" i="4"/>
  <c r="F7010" i="4"/>
  <c r="G7008" i="4"/>
  <c r="F6994" i="4"/>
  <c r="G6992" i="4"/>
  <c r="H6977" i="4"/>
  <c r="F6978" i="4"/>
  <c r="G6976" i="4"/>
  <c r="F6970" i="4"/>
  <c r="G6968" i="4"/>
  <c r="F6954" i="4"/>
  <c r="G6952" i="4"/>
  <c r="H6945" i="4"/>
  <c r="F6946" i="4"/>
  <c r="G6944" i="4"/>
  <c r="F6938" i="4"/>
  <c r="G6936" i="4"/>
  <c r="H6929" i="4"/>
  <c r="F6930" i="4"/>
  <c r="G6928" i="4"/>
  <c r="H6905" i="4"/>
  <c r="F6906" i="4"/>
  <c r="G6904" i="4"/>
  <c r="H6897" i="4"/>
  <c r="F6898" i="4"/>
  <c r="G6896" i="4"/>
  <c r="H6881" i="4"/>
  <c r="F6882" i="4"/>
  <c r="G6880" i="4"/>
  <c r="F6874" i="4"/>
  <c r="G6872" i="4"/>
  <c r="H6857" i="4"/>
  <c r="F6858" i="4"/>
  <c r="G6856" i="4"/>
  <c r="H6849" i="4"/>
  <c r="F6850" i="4"/>
  <c r="G6848" i="4"/>
  <c r="H6841" i="4"/>
  <c r="F6842" i="4"/>
  <c r="G6840" i="4"/>
  <c r="F6834" i="4"/>
  <c r="G6832" i="4"/>
  <c r="F6826" i="4"/>
  <c r="G6824" i="4"/>
  <c r="H6817" i="4"/>
  <c r="F6818" i="4"/>
  <c r="G6816" i="4"/>
  <c r="F6810" i="4"/>
  <c r="G6808" i="4"/>
  <c r="F6802" i="4"/>
  <c r="G6800" i="4"/>
  <c r="F6794" i="4"/>
  <c r="G6792" i="4"/>
  <c r="H6785" i="4"/>
  <c r="F6786" i="4"/>
  <c r="G6784" i="4"/>
  <c r="H6777" i="4"/>
  <c r="F6778" i="4"/>
  <c r="G6776" i="4"/>
  <c r="H6769" i="4"/>
  <c r="F6770" i="4"/>
  <c r="G6768" i="4"/>
  <c r="H6761" i="4"/>
  <c r="F6762" i="4"/>
  <c r="G6760" i="4"/>
  <c r="F6754" i="4"/>
  <c r="G6752" i="4"/>
  <c r="F6746" i="4"/>
  <c r="G6744" i="4"/>
  <c r="G6736" i="4"/>
  <c r="F6714" i="4"/>
  <c r="G6712" i="4"/>
  <c r="F6706" i="4"/>
  <c r="G6704" i="4"/>
  <c r="H6697" i="4"/>
  <c r="F6698" i="4"/>
  <c r="G6696" i="4"/>
  <c r="H6689" i="4"/>
  <c r="F6690" i="4"/>
  <c r="G6688" i="4"/>
  <c r="F6674" i="4"/>
  <c r="G6672" i="4"/>
  <c r="H6665" i="4"/>
  <c r="F6666" i="4"/>
  <c r="G6664" i="4"/>
  <c r="H6657" i="4"/>
  <c r="F6658" i="4"/>
  <c r="G6656" i="4"/>
  <c r="G6648" i="4"/>
  <c r="F6634" i="4"/>
  <c r="G6632" i="4"/>
  <c r="H6625" i="4"/>
  <c r="F6626" i="4"/>
  <c r="G6624" i="4"/>
  <c r="H6617" i="4"/>
  <c r="F6618" i="4"/>
  <c r="G6616" i="4"/>
  <c r="F6602" i="4"/>
  <c r="G6600" i="4"/>
  <c r="F6594" i="4"/>
  <c r="G6592" i="4"/>
  <c r="H6497" i="4"/>
  <c r="F6498" i="4"/>
  <c r="G6496" i="4"/>
  <c r="F6474" i="4"/>
  <c r="H6465" i="4"/>
  <c r="F6466" i="4"/>
  <c r="G6464" i="4"/>
  <c r="H6449" i="4"/>
  <c r="F6450" i="4"/>
  <c r="G6448" i="4"/>
  <c r="H6441" i="4"/>
  <c r="F6442" i="4"/>
  <c r="G6440" i="4"/>
  <c r="H6433" i="4"/>
  <c r="F6434" i="4"/>
  <c r="G6432" i="4"/>
  <c r="H6425" i="4"/>
  <c r="F6426" i="4"/>
  <c r="G6424" i="4"/>
  <c r="G6416" i="4"/>
  <c r="H6409" i="4"/>
  <c r="F6410" i="4"/>
  <c r="G6408" i="4"/>
  <c r="H6385" i="4"/>
  <c r="F6386" i="4"/>
  <c r="G6384" i="4"/>
  <c r="H6361" i="4"/>
  <c r="F6362" i="4"/>
  <c r="G6360" i="4"/>
  <c r="F6354" i="4"/>
  <c r="G6352" i="4"/>
  <c r="F6330" i="4"/>
  <c r="G6328" i="4"/>
  <c r="H6313" i="4"/>
  <c r="F6314" i="4"/>
  <c r="G6312" i="4"/>
  <c r="H6297" i="4"/>
  <c r="F6298" i="4"/>
  <c r="G6296" i="4"/>
  <c r="F6290" i="4"/>
  <c r="G6288" i="4"/>
  <c r="H6273" i="4"/>
  <c r="F6274" i="4"/>
  <c r="G6272" i="4"/>
  <c r="H6257" i="4"/>
  <c r="F6258" i="4"/>
  <c r="G6256" i="4"/>
  <c r="H6249" i="4"/>
  <c r="F6250" i="4"/>
  <c r="G6248" i="4"/>
  <c r="F6242" i="4"/>
  <c r="G6240" i="4"/>
  <c r="F6234" i="4"/>
  <c r="G6232" i="4"/>
  <c r="H6225" i="4"/>
  <c r="F6226" i="4"/>
  <c r="G6224" i="4"/>
  <c r="H6217" i="4"/>
  <c r="F6218" i="4"/>
  <c r="G6216" i="4"/>
  <c r="H6209" i="4"/>
  <c r="F6210" i="4"/>
  <c r="G6208" i="4"/>
  <c r="H6201" i="4"/>
  <c r="F6202" i="4"/>
  <c r="G6200" i="4"/>
  <c r="F6194" i="4"/>
  <c r="G6192" i="4"/>
  <c r="F6162" i="4"/>
  <c r="G6160" i="4"/>
  <c r="H6153" i="4"/>
  <c r="F6154" i="4"/>
  <c r="G6152" i="4"/>
  <c r="H6145" i="4"/>
  <c r="F6146" i="4"/>
  <c r="G6144" i="4"/>
  <c r="H6137" i="4"/>
  <c r="F6138" i="4"/>
  <c r="G6136" i="4"/>
  <c r="F6130" i="4"/>
  <c r="G6128" i="4"/>
  <c r="F6114" i="4"/>
  <c r="G6112" i="4"/>
  <c r="H6105" i="4"/>
  <c r="F6106" i="4"/>
  <c r="G6104" i="4"/>
  <c r="F6098" i="4"/>
  <c r="G6096" i="4"/>
  <c r="H6089" i="4"/>
  <c r="F6090" i="4"/>
  <c r="G6088" i="4"/>
  <c r="H6081" i="4"/>
  <c r="F6082" i="4"/>
  <c r="G6080" i="4"/>
  <c r="H6073" i="4"/>
  <c r="F6074" i="4"/>
  <c r="G6072" i="4"/>
  <c r="H6065" i="4"/>
  <c r="F6066" i="4"/>
  <c r="G6064" i="4"/>
  <c r="H6057" i="4"/>
  <c r="F6058" i="4"/>
  <c r="G6056" i="4"/>
  <c r="H6041" i="4"/>
  <c r="F6042" i="4"/>
  <c r="G6040" i="4"/>
  <c r="F6034" i="4"/>
  <c r="G6032" i="4"/>
  <c r="H6017" i="4"/>
  <c r="F6018" i="4"/>
  <c r="G6016" i="4"/>
  <c r="G6008" i="4"/>
  <c r="F5994" i="4"/>
  <c r="G5992" i="4"/>
  <c r="F5978" i="4"/>
  <c r="G5976" i="4"/>
  <c r="F5970" i="4"/>
  <c r="G5968" i="4"/>
  <c r="H5961" i="4"/>
  <c r="F5962" i="4"/>
  <c r="G5960" i="4"/>
  <c r="F5954" i="4"/>
  <c r="G5952" i="4"/>
  <c r="H5945" i="4"/>
  <c r="F5946" i="4"/>
  <c r="G5944" i="4"/>
  <c r="H5937" i="4"/>
  <c r="F5938" i="4"/>
  <c r="G5936" i="4"/>
  <c r="H5929" i="4"/>
  <c r="F5930" i="4"/>
  <c r="G5928" i="4"/>
  <c r="H5889" i="4"/>
  <c r="F5890" i="4"/>
  <c r="G5888" i="4"/>
  <c r="H5881" i="4"/>
  <c r="F5882" i="4"/>
  <c r="G5880" i="4"/>
  <c r="F5874" i="4"/>
  <c r="G5872" i="4"/>
  <c r="F5866" i="4"/>
  <c r="G5864" i="4"/>
  <c r="F5858" i="4"/>
  <c r="G5856" i="4"/>
  <c r="G5816" i="4"/>
  <c r="H5793" i="4"/>
  <c r="F5794" i="4"/>
  <c r="G5792" i="4"/>
  <c r="H5777" i="4"/>
  <c r="F5778" i="4"/>
  <c r="G5776" i="4"/>
  <c r="F5770" i="4"/>
  <c r="F5738" i="4"/>
  <c r="G5728" i="4"/>
  <c r="F5722" i="4"/>
  <c r="F5714" i="4"/>
  <c r="H5705" i="4"/>
  <c r="F5706" i="4"/>
  <c r="G5704" i="4"/>
  <c r="H5697" i="4"/>
  <c r="F5698" i="4"/>
  <c r="G5696" i="4"/>
  <c r="F5690" i="4"/>
  <c r="G5688" i="4"/>
  <c r="G5672" i="4"/>
  <c r="H5665" i="4"/>
  <c r="F5666" i="4"/>
  <c r="G5664" i="4"/>
  <c r="F5658" i="4"/>
  <c r="G5656" i="4"/>
  <c r="F5650" i="4"/>
  <c r="G5600" i="4"/>
  <c r="H5593" i="4"/>
  <c r="F5594" i="4"/>
  <c r="G5592" i="4"/>
  <c r="F5586" i="4"/>
  <c r="F5578" i="4"/>
  <c r="H5569" i="4"/>
  <c r="F5570" i="4"/>
  <c r="G5568" i="4"/>
  <c r="H5561" i="4"/>
  <c r="F5562" i="4"/>
  <c r="G5560" i="4"/>
  <c r="F5514" i="4"/>
  <c r="G5512" i="4"/>
  <c r="G5504" i="4"/>
  <c r="H5497" i="4"/>
  <c r="F5498" i="4"/>
  <c r="G5496" i="4"/>
  <c r="H5489" i="4"/>
  <c r="F5490" i="4"/>
  <c r="G5488" i="4"/>
  <c r="F5482" i="4"/>
  <c r="G5480" i="4"/>
  <c r="H5473" i="4"/>
  <c r="F5474" i="4"/>
  <c r="G5472" i="4"/>
  <c r="H5465" i="4"/>
  <c r="F5466" i="4"/>
  <c r="G5464" i="4"/>
  <c r="F5458" i="4"/>
  <c r="H5449" i="4"/>
  <c r="F5450" i="4"/>
  <c r="G5448" i="4"/>
  <c r="G5440" i="4"/>
  <c r="F5434" i="4"/>
  <c r="G5432" i="4"/>
  <c r="F5426" i="4"/>
  <c r="G5416" i="4"/>
  <c r="H5409" i="4"/>
  <c r="F5410" i="4"/>
  <c r="G5408" i="4"/>
  <c r="H5393" i="4"/>
  <c r="F5394" i="4"/>
  <c r="G5392" i="4"/>
  <c r="H5377" i="4"/>
  <c r="F5378" i="4"/>
  <c r="G5376" i="4"/>
  <c r="H5369" i="4"/>
  <c r="F5370" i="4"/>
  <c r="G5368" i="4"/>
  <c r="F5362" i="4"/>
  <c r="H5353" i="4"/>
  <c r="F5354" i="4"/>
  <c r="G5352" i="4"/>
  <c r="H5345" i="4"/>
  <c r="F5346" i="4"/>
  <c r="G5344" i="4"/>
  <c r="G5336" i="4"/>
  <c r="H5329" i="4"/>
  <c r="F5330" i="4"/>
  <c r="G5328" i="4"/>
  <c r="H5321" i="4"/>
  <c r="F5322" i="4"/>
  <c r="G5320" i="4"/>
  <c r="H5313" i="4"/>
  <c r="F5314" i="4"/>
  <c r="G5312" i="4"/>
  <c r="G5304" i="4"/>
  <c r="H5297" i="4"/>
  <c r="F5298" i="4"/>
  <c r="G5296" i="4"/>
  <c r="F5274" i="4"/>
  <c r="F5266" i="4"/>
  <c r="H5257" i="4"/>
  <c r="F5258" i="4"/>
  <c r="G5256" i="4"/>
  <c r="H5249" i="4"/>
  <c r="F5250" i="4"/>
  <c r="G5248" i="4"/>
  <c r="H5233" i="4"/>
  <c r="F5234" i="4"/>
  <c r="G5232" i="4"/>
  <c r="H5225" i="4"/>
  <c r="F5226" i="4"/>
  <c r="G5224" i="4"/>
  <c r="F5218" i="4"/>
  <c r="F5210" i="4"/>
  <c r="H5201" i="4"/>
  <c r="F5202" i="4"/>
  <c r="G5200" i="4"/>
  <c r="F5186" i="4"/>
  <c r="G5184" i="4"/>
  <c r="G5176" i="4"/>
  <c r="F5170" i="4"/>
  <c r="G5168" i="4"/>
  <c r="F5162" i="4"/>
  <c r="G5160" i="4"/>
  <c r="G5152" i="4"/>
  <c r="F5146" i="4"/>
  <c r="G5144" i="4"/>
  <c r="F5138" i="4"/>
  <c r="G5136" i="4"/>
  <c r="F5130" i="4"/>
  <c r="G5128" i="4"/>
  <c r="F5122" i="4"/>
  <c r="G5120" i="4"/>
  <c r="H5105" i="4"/>
  <c r="F5106" i="4"/>
  <c r="G5104" i="4"/>
  <c r="F5034" i="4"/>
  <c r="G5032" i="4"/>
  <c r="G5024" i="4"/>
  <c r="F5018" i="4"/>
  <c r="G5016" i="4"/>
  <c r="F5010" i="4"/>
  <c r="G5008" i="4"/>
  <c r="F5002" i="4"/>
  <c r="G5000" i="4"/>
  <c r="H4993" i="4"/>
  <c r="F4994" i="4"/>
  <c r="G4992" i="4"/>
  <c r="H4985" i="4"/>
  <c r="F4986" i="4"/>
  <c r="G4984" i="4"/>
  <c r="F4978" i="4"/>
  <c r="G4960" i="4"/>
  <c r="H4953" i="4"/>
  <c r="F4954" i="4"/>
  <c r="G4952" i="4"/>
  <c r="F4946" i="4"/>
  <c r="H4921" i="4"/>
  <c r="F4922" i="4"/>
  <c r="G4920" i="4"/>
  <c r="F4914" i="4"/>
  <c r="G4912" i="4"/>
  <c r="H4881" i="4"/>
  <c r="F4882" i="4"/>
  <c r="G4880" i="4"/>
  <c r="H4873" i="4"/>
  <c r="F4874" i="4"/>
  <c r="G4872" i="4"/>
  <c r="F4866" i="4"/>
  <c r="G4864" i="4"/>
  <c r="F4858" i="4"/>
  <c r="G4856" i="4"/>
  <c r="H4849" i="4"/>
  <c r="F4850" i="4"/>
  <c r="G4848" i="4"/>
  <c r="F4842" i="4"/>
  <c r="G4824" i="4"/>
  <c r="F4826" i="4"/>
  <c r="G4816" i="4"/>
  <c r="F4810" i="4"/>
  <c r="G4808" i="4"/>
  <c r="F4802" i="4"/>
  <c r="H4785" i="4"/>
  <c r="F4786" i="4"/>
  <c r="G4784" i="4"/>
  <c r="H4777" i="4"/>
  <c r="F4778" i="4"/>
  <c r="G4776" i="4"/>
  <c r="H4769" i="4"/>
  <c r="F4770" i="4"/>
  <c r="G4768" i="4"/>
  <c r="G4760" i="4"/>
  <c r="F4754" i="4"/>
  <c r="G4744" i="4"/>
  <c r="H4721" i="4"/>
  <c r="F4722" i="4"/>
  <c r="G4720" i="4"/>
  <c r="F4714" i="4"/>
  <c r="H4697" i="4"/>
  <c r="F4698" i="4"/>
  <c r="G4696" i="4"/>
  <c r="F4690" i="4"/>
  <c r="H4681" i="4"/>
  <c r="F4682" i="4"/>
  <c r="G4680" i="4"/>
  <c r="F4666" i="4"/>
  <c r="G4664" i="4"/>
  <c r="F4610" i="4"/>
  <c r="F4586" i="4"/>
  <c r="H4577" i="4"/>
  <c r="F4578" i="4"/>
  <c r="G4576" i="4"/>
  <c r="H4569" i="4"/>
  <c r="H4481" i="4"/>
  <c r="F4482" i="4"/>
  <c r="G4480" i="4"/>
  <c r="H4473" i="4"/>
  <c r="F4474" i="4"/>
  <c r="G4472" i="4"/>
  <c r="H4465" i="4"/>
  <c r="F4466" i="4"/>
  <c r="G4464" i="4"/>
  <c r="F4450" i="4"/>
  <c r="H4441" i="4"/>
  <c r="F4442" i="4"/>
  <c r="G4440" i="4"/>
  <c r="F4434" i="4"/>
  <c r="H4425" i="4"/>
  <c r="F4426" i="4"/>
  <c r="G4424" i="4"/>
  <c r="H4417" i="4"/>
  <c r="F4418" i="4"/>
  <c r="G4416" i="4"/>
  <c r="G4400" i="4"/>
  <c r="H4393" i="4"/>
  <c r="F4394" i="4"/>
  <c r="G4392" i="4"/>
  <c r="H4361" i="4"/>
  <c r="F4362" i="4"/>
  <c r="G4360" i="4"/>
  <c r="H4305" i="4"/>
  <c r="F4306" i="4"/>
  <c r="G4304" i="4"/>
  <c r="H4281" i="4"/>
  <c r="F4282" i="4"/>
  <c r="G4280" i="4"/>
  <c r="H4273" i="4"/>
  <c r="F4274" i="4"/>
  <c r="G4272" i="4"/>
  <c r="G4264" i="4"/>
  <c r="G4248" i="4"/>
  <c r="H4241" i="4"/>
  <c r="F4242" i="4"/>
  <c r="G4240" i="4"/>
  <c r="H4201" i="4"/>
  <c r="F4202" i="4"/>
  <c r="G4200" i="4"/>
  <c r="H4185" i="4"/>
  <c r="F4186" i="4"/>
  <c r="G4184" i="4"/>
  <c r="H4177" i="4"/>
  <c r="F4178" i="4"/>
  <c r="G4176" i="4"/>
  <c r="H4169" i="4"/>
  <c r="F4170" i="4"/>
  <c r="G4168" i="4"/>
  <c r="H4153" i="4"/>
  <c r="F4154" i="4"/>
  <c r="G4152" i="4"/>
  <c r="H4145" i="4"/>
  <c r="F4146" i="4"/>
  <c r="G4144" i="4"/>
  <c r="F4138" i="4"/>
  <c r="G4136" i="4"/>
  <c r="H4129" i="4"/>
  <c r="F4130" i="4"/>
  <c r="G4128" i="4"/>
  <c r="H4113" i="4"/>
  <c r="F4114" i="4"/>
  <c r="G4112" i="4"/>
  <c r="H4081" i="4"/>
  <c r="F4082" i="4"/>
  <c r="G4080" i="4"/>
  <c r="G4056" i="4"/>
  <c r="F4058" i="4"/>
  <c r="H4041" i="4"/>
  <c r="F4042" i="4"/>
  <c r="G4040" i="4"/>
  <c r="H4017" i="4"/>
  <c r="F4018" i="4"/>
  <c r="G4016" i="4"/>
  <c r="H4009" i="4"/>
  <c r="F4010" i="4"/>
  <c r="G4008" i="4"/>
  <c r="H3985" i="4"/>
  <c r="F3986" i="4"/>
  <c r="G3984" i="4"/>
  <c r="H3969" i="4"/>
  <c r="F3970" i="4"/>
  <c r="G3968" i="4"/>
  <c r="F3962" i="4"/>
  <c r="F3946" i="4"/>
  <c r="G3944" i="4"/>
  <c r="H3921" i="4"/>
  <c r="F3922" i="4"/>
  <c r="G3920" i="4"/>
  <c r="F3906" i="4"/>
  <c r="G3904" i="4"/>
  <c r="H3889" i="4"/>
  <c r="F3890" i="4"/>
  <c r="G3888" i="4"/>
  <c r="H3881" i="4"/>
  <c r="F3882" i="4"/>
  <c r="G3880" i="4"/>
  <c r="H3865" i="4"/>
  <c r="F3866" i="4"/>
  <c r="G3864" i="4"/>
  <c r="G3856" i="4"/>
  <c r="H3849" i="4"/>
  <c r="F3850" i="4"/>
  <c r="G3848" i="4"/>
  <c r="F3834" i="4"/>
  <c r="F3810" i="4"/>
  <c r="H3801" i="4"/>
  <c r="F3802" i="4"/>
  <c r="G3800" i="4"/>
  <c r="H3793" i="4"/>
  <c r="F3794" i="4"/>
  <c r="G3792" i="4"/>
  <c r="H3785" i="4"/>
  <c r="F3786" i="4"/>
  <c r="G3784" i="4"/>
  <c r="H3769" i="4"/>
  <c r="F3770" i="4"/>
  <c r="G3768" i="4"/>
  <c r="H3761" i="4"/>
  <c r="F3762" i="4"/>
  <c r="G3760" i="4"/>
  <c r="H3753" i="4"/>
  <c r="F3754" i="4"/>
  <c r="G3752" i="4"/>
  <c r="F3746" i="4"/>
  <c r="G3744" i="4"/>
  <c r="H3737" i="4"/>
  <c r="F3738" i="4"/>
  <c r="G3736" i="4"/>
  <c r="F3730" i="4"/>
  <c r="G3728" i="4"/>
  <c r="H3721" i="4"/>
  <c r="F3722" i="4"/>
  <c r="G3720" i="4"/>
  <c r="H3713" i="4"/>
  <c r="F3714" i="4"/>
  <c r="G3712" i="4"/>
  <c r="H3705" i="4"/>
  <c r="F3706" i="4"/>
  <c r="G3704" i="4"/>
  <c r="H3689" i="4"/>
  <c r="F3690" i="4"/>
  <c r="G3688" i="4"/>
  <c r="H3681" i="4"/>
  <c r="F3682" i="4"/>
  <c r="G3680" i="4"/>
  <c r="H3673" i="4"/>
  <c r="F3674" i="4"/>
  <c r="G3672" i="4"/>
  <c r="H3665" i="4"/>
  <c r="F3666" i="4"/>
  <c r="G3664" i="4"/>
  <c r="F3658" i="4"/>
  <c r="F3650" i="4"/>
  <c r="G3648" i="4"/>
  <c r="H3633" i="4"/>
  <c r="F3634" i="4"/>
  <c r="G3632" i="4"/>
  <c r="H3625" i="4"/>
  <c r="F3626" i="4"/>
  <c r="G3624" i="4"/>
  <c r="H3617" i="4"/>
  <c r="F3618" i="4"/>
  <c r="G3616" i="4"/>
  <c r="H3609" i="4"/>
  <c r="F3610" i="4"/>
  <c r="G3608" i="4"/>
  <c r="H3593" i="4"/>
  <c r="F3594" i="4"/>
  <c r="G3592" i="4"/>
  <c r="H3585" i="4"/>
  <c r="F3586" i="4"/>
  <c r="G3584" i="4"/>
  <c r="H3577" i="4"/>
  <c r="F3578" i="4"/>
  <c r="G3576" i="4"/>
  <c r="H3553" i="4"/>
  <c r="F3554" i="4"/>
  <c r="G3552" i="4"/>
  <c r="H3537" i="4"/>
  <c r="F3538" i="4"/>
  <c r="G3536" i="4"/>
  <c r="H3529" i="4"/>
  <c r="F3530" i="4"/>
  <c r="G3528" i="4"/>
  <c r="H3521" i="4"/>
  <c r="F3522" i="4"/>
  <c r="G3520" i="4"/>
  <c r="H3513" i="4"/>
  <c r="F3514" i="4"/>
  <c r="G3512" i="4"/>
  <c r="H3497" i="4"/>
  <c r="F3498" i="4"/>
  <c r="G3496" i="4"/>
  <c r="H3481" i="4"/>
  <c r="F3482" i="4"/>
  <c r="G3480" i="4"/>
  <c r="H3465" i="4"/>
  <c r="F3466" i="4"/>
  <c r="G3464" i="4"/>
  <c r="H3457" i="4"/>
  <c r="F3458" i="4"/>
  <c r="G3456" i="4"/>
  <c r="F3442" i="4"/>
  <c r="G3440" i="4"/>
  <c r="H3425" i="4"/>
  <c r="F3426" i="4"/>
  <c r="G3424" i="4"/>
  <c r="H3417" i="4"/>
  <c r="F3418" i="4"/>
  <c r="G3416" i="4"/>
  <c r="H3409" i="4"/>
  <c r="F3410" i="4"/>
  <c r="G3408" i="4"/>
  <c r="H3401" i="4"/>
  <c r="F3402" i="4"/>
  <c r="G3400" i="4"/>
  <c r="H3377" i="4"/>
  <c r="F3378" i="4"/>
  <c r="G3376" i="4"/>
  <c r="H3369" i="4"/>
  <c r="F3370" i="4"/>
  <c r="G3368" i="4"/>
  <c r="G3360" i="4"/>
  <c r="G3352" i="4"/>
  <c r="F3346" i="4"/>
  <c r="G3344" i="4"/>
  <c r="H3337" i="4"/>
  <c r="F3338" i="4"/>
  <c r="G3336" i="4"/>
  <c r="H3313" i="4"/>
  <c r="F3314" i="4"/>
  <c r="G3312" i="4"/>
  <c r="F3298" i="4"/>
  <c r="G3296" i="4"/>
  <c r="H3289" i="4"/>
  <c r="F3290" i="4"/>
  <c r="G3288" i="4"/>
  <c r="H3273" i="4"/>
  <c r="F3274" i="4"/>
  <c r="G3272" i="4"/>
  <c r="H3265" i="4"/>
  <c r="F3266" i="4"/>
  <c r="G3264" i="4"/>
  <c r="H3241" i="4"/>
  <c r="F3242" i="4"/>
  <c r="G3240" i="4"/>
  <c r="H3233" i="4"/>
  <c r="F3234" i="4"/>
  <c r="G3232" i="4"/>
  <c r="H3225" i="4"/>
  <c r="F3226" i="4"/>
  <c r="G3224" i="4"/>
  <c r="H3209" i="4"/>
  <c r="F3210" i="4"/>
  <c r="G3208" i="4"/>
  <c r="G3176" i="4"/>
  <c r="F3170" i="4"/>
  <c r="F3162" i="4"/>
  <c r="G3160" i="4"/>
  <c r="H3153" i="4"/>
  <c r="F3154" i="4"/>
  <c r="G3152" i="4"/>
  <c r="H3145" i="4"/>
  <c r="F3146" i="4"/>
  <c r="G3144" i="4"/>
  <c r="H3137" i="4"/>
  <c r="F3138" i="4"/>
  <c r="G3136" i="4"/>
  <c r="F3130" i="4"/>
  <c r="G3128" i="4"/>
  <c r="F3122" i="4"/>
  <c r="G3120" i="4"/>
  <c r="F3106" i="4"/>
  <c r="G3104" i="4"/>
  <c r="H3097" i="4"/>
  <c r="F3098" i="4"/>
  <c r="G3096" i="4"/>
  <c r="H3089" i="4"/>
  <c r="F3090" i="4"/>
  <c r="G3088" i="4"/>
  <c r="H3081" i="4"/>
  <c r="F3082" i="4"/>
  <c r="G3080" i="4"/>
  <c r="H3073" i="4"/>
  <c r="F3074" i="4"/>
  <c r="G3072" i="4"/>
  <c r="F3066" i="4"/>
  <c r="H3049" i="4"/>
  <c r="F3050" i="4"/>
  <c r="G3048" i="4"/>
  <c r="H3041" i="4"/>
  <c r="F3042" i="4"/>
  <c r="G3040" i="4"/>
  <c r="H3033" i="4"/>
  <c r="F3034" i="4"/>
  <c r="G3032" i="4"/>
  <c r="H3025" i="4"/>
  <c r="F3026" i="4"/>
  <c r="G3024" i="4"/>
  <c r="H3017" i="4"/>
  <c r="F3018" i="4"/>
  <c r="G3016" i="4"/>
  <c r="H3001" i="4"/>
  <c r="F3002" i="4"/>
  <c r="G3000" i="4"/>
  <c r="H2993" i="4"/>
  <c r="F2994" i="4"/>
  <c r="G2992" i="4"/>
  <c r="H2985" i="4"/>
  <c r="F2986" i="4"/>
  <c r="G2984" i="4"/>
  <c r="H2977" i="4"/>
  <c r="F2978" i="4"/>
  <c r="G2976" i="4"/>
  <c r="H2969" i="4"/>
  <c r="F2970" i="4"/>
  <c r="G2968" i="4"/>
  <c r="H2961" i="4"/>
  <c r="F2962" i="4"/>
  <c r="G2960" i="4"/>
  <c r="H2953" i="4"/>
  <c r="F2954" i="4"/>
  <c r="G2952" i="4"/>
  <c r="F2946" i="4"/>
  <c r="G2944" i="4"/>
  <c r="H2937" i="4"/>
  <c r="F2938" i="4"/>
  <c r="G2936" i="4"/>
  <c r="H2929" i="4"/>
  <c r="F2930" i="4"/>
  <c r="G2928" i="4"/>
  <c r="H2921" i="4"/>
  <c r="F2922" i="4"/>
  <c r="G2920" i="4"/>
  <c r="F2914" i="4"/>
  <c r="G2912" i="4"/>
  <c r="F2906" i="4"/>
  <c r="G2904" i="4"/>
  <c r="H2897" i="4"/>
  <c r="F2898" i="4"/>
  <c r="G2896" i="4"/>
  <c r="F2890" i="4"/>
  <c r="G2888" i="4"/>
  <c r="H2881" i="4"/>
  <c r="F2882" i="4"/>
  <c r="G2880" i="4"/>
  <c r="H2873" i="4"/>
  <c r="F2874" i="4"/>
  <c r="G2872" i="4"/>
  <c r="H2865" i="4"/>
  <c r="F2866" i="4"/>
  <c r="G2864" i="4"/>
  <c r="H2857" i="4"/>
  <c r="F2858" i="4"/>
  <c r="G2856" i="4"/>
  <c r="F2850" i="4"/>
  <c r="G2840" i="4"/>
  <c r="H2833" i="4"/>
  <c r="F2834" i="4"/>
  <c r="G2832" i="4"/>
  <c r="F2826" i="4"/>
  <c r="G2824" i="4"/>
  <c r="H2817" i="4"/>
  <c r="F2818" i="4"/>
  <c r="G2816" i="4"/>
  <c r="H2793" i="4"/>
  <c r="F2794" i="4"/>
  <c r="G2792" i="4"/>
  <c r="F2786" i="4"/>
  <c r="G2784" i="4"/>
  <c r="H2777" i="4"/>
  <c r="F2778" i="4"/>
  <c r="G2776" i="4"/>
  <c r="H2769" i="4"/>
  <c r="F2770" i="4"/>
  <c r="G2768" i="4"/>
  <c r="H2761" i="4"/>
  <c r="F2762" i="4"/>
  <c r="G2760" i="4"/>
  <c r="H2753" i="4"/>
  <c r="F2754" i="4"/>
  <c r="G2752" i="4"/>
  <c r="H2745" i="4"/>
  <c r="F2746" i="4"/>
  <c r="G2744" i="4"/>
  <c r="H2737" i="4"/>
  <c r="F2738" i="4"/>
  <c r="G2736" i="4"/>
  <c r="H2729" i="4"/>
  <c r="F2730" i="4"/>
  <c r="H2721" i="4"/>
  <c r="F2722" i="4"/>
  <c r="G2720" i="4"/>
  <c r="H2713" i="4"/>
  <c r="F2714" i="4"/>
  <c r="G2712" i="4"/>
  <c r="F2706" i="4"/>
  <c r="G2704" i="4"/>
  <c r="H2697" i="4"/>
  <c r="F2698" i="4"/>
  <c r="G2696" i="4"/>
  <c r="H2681" i="4"/>
  <c r="F2682" i="4"/>
  <c r="G2680" i="4"/>
  <c r="H2673" i="4"/>
  <c r="F2674" i="4"/>
  <c r="G2672" i="4"/>
  <c r="H2665" i="4"/>
  <c r="F2666" i="4"/>
  <c r="G2664" i="4"/>
  <c r="H2657" i="4"/>
  <c r="F2658" i="4"/>
  <c r="G2656" i="4"/>
  <c r="G2648" i="4"/>
  <c r="F2650" i="4"/>
  <c r="H2617" i="4"/>
  <c r="F2618" i="4"/>
  <c r="G2616" i="4"/>
  <c r="H2609" i="4"/>
  <c r="F2610" i="4"/>
  <c r="G2608" i="4"/>
  <c r="H2601" i="4"/>
  <c r="F2602" i="4"/>
  <c r="G2600" i="4"/>
  <c r="F2594" i="4"/>
  <c r="H2585" i="4"/>
  <c r="F2586" i="4"/>
  <c r="G2584" i="4"/>
  <c r="H2577" i="4"/>
  <c r="F2578" i="4"/>
  <c r="G2576" i="4"/>
  <c r="H2569" i="4"/>
  <c r="G2568" i="4"/>
  <c r="H2561" i="4"/>
  <c r="F2562" i="4"/>
  <c r="G2560" i="4"/>
  <c r="F2554" i="4"/>
  <c r="G2552" i="4"/>
  <c r="H2545" i="4"/>
  <c r="F2546" i="4"/>
  <c r="G2544" i="4"/>
  <c r="F2538" i="4"/>
  <c r="G2536" i="4"/>
  <c r="H2529" i="4"/>
  <c r="F2530" i="4"/>
  <c r="G2528" i="4"/>
  <c r="F2522" i="4"/>
  <c r="G2520" i="4"/>
  <c r="H2513" i="4"/>
  <c r="F2514" i="4"/>
  <c r="G2512" i="4"/>
  <c r="H2505" i="4"/>
  <c r="F2506" i="4"/>
  <c r="G2504" i="4"/>
  <c r="H2489" i="4"/>
  <c r="F2490" i="4"/>
  <c r="G2488" i="4"/>
  <c r="F2474" i="4"/>
  <c r="G2472" i="4"/>
  <c r="H2457" i="4"/>
  <c r="F2458" i="4"/>
  <c r="G2456" i="4"/>
  <c r="H2441" i="4"/>
  <c r="F2442" i="4"/>
  <c r="G2440" i="4"/>
  <c r="H2425" i="4"/>
  <c r="F2426" i="4"/>
  <c r="G2424" i="4"/>
  <c r="H2417" i="4"/>
  <c r="F2418" i="4"/>
  <c r="G2416" i="4"/>
  <c r="H2409" i="4"/>
  <c r="F2410" i="4"/>
  <c r="G2408" i="4"/>
  <c r="H2401" i="4"/>
  <c r="F2402" i="4"/>
  <c r="G2400" i="4"/>
  <c r="H2385" i="4"/>
  <c r="F2386" i="4"/>
  <c r="G2384" i="4"/>
  <c r="G2376" i="4"/>
  <c r="H2369" i="4"/>
  <c r="F2370" i="4"/>
  <c r="G2368" i="4"/>
  <c r="H2361" i="4"/>
  <c r="F2362" i="4"/>
  <c r="G2360" i="4"/>
  <c r="H2353" i="4"/>
  <c r="F2354" i="4"/>
  <c r="G2352" i="4"/>
  <c r="H2345" i="4"/>
  <c r="F2346" i="4"/>
  <c r="G2344" i="4"/>
  <c r="F2338" i="4"/>
  <c r="G2336" i="4"/>
  <c r="F2330" i="4"/>
  <c r="G2328" i="4"/>
  <c r="H2321" i="4"/>
  <c r="F2322" i="4"/>
  <c r="G2320" i="4"/>
  <c r="H2305" i="4"/>
  <c r="F2306" i="4"/>
  <c r="G2304" i="4"/>
  <c r="F2298" i="4"/>
  <c r="G2296" i="4"/>
  <c r="F2290" i="4"/>
  <c r="G2288" i="4"/>
  <c r="H2281" i="4"/>
  <c r="F2282" i="4"/>
  <c r="G2280" i="4"/>
  <c r="H2273" i="4"/>
  <c r="F2274" i="4"/>
  <c r="G2272" i="4"/>
  <c r="H2257" i="4"/>
  <c r="F2258" i="4"/>
  <c r="G2256" i="4"/>
  <c r="H2249" i="4"/>
  <c r="F2250" i="4"/>
  <c r="G2248" i="4"/>
  <c r="H2241" i="4"/>
  <c r="F2242" i="4"/>
  <c r="G2240" i="4"/>
  <c r="H2233" i="4"/>
  <c r="F2234" i="4"/>
  <c r="G2232" i="4"/>
  <c r="H2225" i="4"/>
  <c r="F2226" i="4"/>
  <c r="G2224" i="4"/>
  <c r="H2217" i="4"/>
  <c r="F2218" i="4"/>
  <c r="G2216" i="4"/>
  <c r="H2209" i="4"/>
  <c r="F2210" i="4"/>
  <c r="G2208" i="4"/>
  <c r="H2201" i="4"/>
  <c r="F2202" i="4"/>
  <c r="G2200" i="4"/>
  <c r="F2194" i="4"/>
  <c r="G2192" i="4"/>
  <c r="H2185" i="4"/>
  <c r="F2186" i="4"/>
  <c r="G2184" i="4"/>
  <c r="H2177" i="4"/>
  <c r="F2178" i="4"/>
  <c r="G2176" i="4"/>
  <c r="H2169" i="4"/>
  <c r="F2170" i="4"/>
  <c r="G2168" i="4"/>
  <c r="H2161" i="4"/>
  <c r="F2162" i="4"/>
  <c r="G2160" i="4"/>
  <c r="H2153" i="4"/>
  <c r="F2154" i="4"/>
  <c r="G2152" i="4"/>
  <c r="H2145" i="4"/>
  <c r="F2146" i="4"/>
  <c r="H2137" i="4"/>
  <c r="F2138" i="4"/>
  <c r="G2136" i="4"/>
  <c r="H2129" i="4"/>
  <c r="F2130" i="4"/>
  <c r="G2128" i="4"/>
  <c r="H2121" i="4"/>
  <c r="F2122" i="4"/>
  <c r="G2120" i="4"/>
  <c r="H2113" i="4"/>
  <c r="F2114" i="4"/>
  <c r="G2112" i="4"/>
  <c r="F2106" i="4"/>
  <c r="G2104" i="4"/>
  <c r="H2097" i="4"/>
  <c r="F2098" i="4"/>
  <c r="G2096" i="4"/>
  <c r="F2090" i="4"/>
  <c r="G2088" i="4"/>
  <c r="H2081" i="4"/>
  <c r="F2082" i="4"/>
  <c r="G2080" i="4"/>
  <c r="H2073" i="4"/>
  <c r="G2072" i="4"/>
  <c r="H2065" i="4"/>
  <c r="F2066" i="4"/>
  <c r="G2064" i="4"/>
  <c r="G2056" i="4"/>
  <c r="F2050" i="4"/>
  <c r="G2048" i="4"/>
  <c r="H2041" i="4"/>
  <c r="F2042" i="4"/>
  <c r="G2040" i="4"/>
  <c r="H2033" i="4"/>
  <c r="F2034" i="4"/>
  <c r="G2032" i="4"/>
  <c r="F2026" i="4"/>
  <c r="G2024" i="4"/>
  <c r="H2017" i="4"/>
  <c r="F2018" i="4"/>
  <c r="G2016" i="4"/>
  <c r="H2009" i="4"/>
  <c r="F2010" i="4"/>
  <c r="G2008" i="4"/>
  <c r="H2001" i="4"/>
  <c r="F2002" i="4"/>
  <c r="G2000" i="4"/>
  <c r="H1993" i="4"/>
  <c r="F1994" i="4"/>
  <c r="G1992" i="4"/>
  <c r="H1985" i="4"/>
  <c r="F1986" i="4"/>
  <c r="G1984" i="4"/>
  <c r="H1977" i="4"/>
  <c r="F1978" i="4"/>
  <c r="G1976" i="4"/>
  <c r="H1969" i="4"/>
  <c r="F1970" i="4"/>
  <c r="G1968" i="4"/>
  <c r="H1961" i="4"/>
  <c r="F1962" i="4"/>
  <c r="G1960" i="4"/>
  <c r="H1953" i="4"/>
  <c r="F1954" i="4"/>
  <c r="G1952" i="4"/>
  <c r="H1945" i="4"/>
  <c r="F1946" i="4"/>
  <c r="G1944" i="4"/>
  <c r="F1938" i="4"/>
  <c r="G1936" i="4"/>
  <c r="H1929" i="4"/>
  <c r="F1930" i="4"/>
  <c r="G1928" i="4"/>
  <c r="H1921" i="4"/>
  <c r="F1922" i="4"/>
  <c r="G1920" i="4"/>
  <c r="H1905" i="4"/>
  <c r="F1906" i="4"/>
  <c r="G1904" i="4"/>
  <c r="H1897" i="4"/>
  <c r="F1898" i="4"/>
  <c r="G1896" i="4"/>
  <c r="G1888" i="4"/>
  <c r="H1881" i="4"/>
  <c r="F1882" i="4"/>
  <c r="G1880" i="4"/>
  <c r="H1873" i="4"/>
  <c r="F1874" i="4"/>
  <c r="G1872" i="4"/>
  <c r="H1865" i="4"/>
  <c r="F1866" i="4"/>
  <c r="G1864" i="4"/>
  <c r="F1858" i="4"/>
  <c r="G1856" i="4"/>
  <c r="H1849" i="4"/>
  <c r="F1850" i="4"/>
  <c r="G1848" i="4"/>
  <c r="H1841" i="4"/>
  <c r="F1842" i="4"/>
  <c r="G1840" i="4"/>
  <c r="H1833" i="4"/>
  <c r="F1834" i="4"/>
  <c r="G1832" i="4"/>
  <c r="H1825" i="4"/>
  <c r="F1826" i="4"/>
  <c r="G1824" i="4"/>
  <c r="G1816" i="4"/>
  <c r="H1809" i="4"/>
  <c r="F1810" i="4"/>
  <c r="G1808" i="4"/>
  <c r="F1802" i="4"/>
  <c r="G1800" i="4"/>
  <c r="H1785" i="4"/>
  <c r="F1786" i="4"/>
  <c r="G1784" i="4"/>
  <c r="H1777" i="4"/>
  <c r="G1776" i="4"/>
  <c r="H1769" i="4"/>
  <c r="F1770" i="4"/>
  <c r="G1768" i="4"/>
  <c r="H1761" i="4"/>
  <c r="F1762" i="4"/>
  <c r="G1760" i="4"/>
  <c r="H1753" i="4"/>
  <c r="F1754" i="4"/>
  <c r="G1752" i="4"/>
  <c r="H1745" i="4"/>
  <c r="F1746" i="4"/>
  <c r="G1744" i="4"/>
  <c r="F1738" i="4"/>
  <c r="G1736" i="4"/>
  <c r="H1729" i="4"/>
  <c r="F1730" i="4"/>
  <c r="G1728" i="4"/>
  <c r="H1721" i="4"/>
  <c r="F1722" i="4"/>
  <c r="G1720" i="4"/>
  <c r="H1713" i="4"/>
  <c r="F1714" i="4"/>
  <c r="G1712" i="4"/>
  <c r="H1705" i="4"/>
  <c r="F1706" i="4"/>
  <c r="G1704" i="4"/>
  <c r="G1696" i="4"/>
  <c r="H1689" i="4"/>
  <c r="F1690" i="4"/>
  <c r="G1688" i="4"/>
  <c r="F1682" i="4"/>
  <c r="G1680" i="4"/>
  <c r="G1672" i="4"/>
  <c r="F1666" i="4"/>
  <c r="G1664" i="4"/>
  <c r="H1657" i="4"/>
  <c r="F1658" i="4"/>
  <c r="G1656" i="4"/>
  <c r="F1650" i="4"/>
  <c r="F1642" i="4"/>
  <c r="G1640" i="4"/>
  <c r="H1633" i="4"/>
  <c r="F1634" i="4"/>
  <c r="G1632" i="4"/>
  <c r="H1617" i="4"/>
  <c r="F1618" i="4"/>
  <c r="G1616" i="4"/>
  <c r="F1610" i="4"/>
  <c r="G1608" i="4"/>
  <c r="H1601" i="4"/>
  <c r="F1602" i="4"/>
  <c r="G1600" i="4"/>
  <c r="H1593" i="4"/>
  <c r="F1594" i="4"/>
  <c r="G1592" i="4"/>
  <c r="H1585" i="4"/>
  <c r="F1586" i="4"/>
  <c r="G1584" i="4"/>
  <c r="H1577" i="4"/>
  <c r="F1578" i="4"/>
  <c r="G1576" i="4"/>
  <c r="F1570" i="4"/>
  <c r="G1568" i="4"/>
  <c r="H1561" i="4"/>
  <c r="F1562" i="4"/>
  <c r="G1560" i="4"/>
  <c r="H1545" i="4"/>
  <c r="F1546" i="4"/>
  <c r="G1544" i="4"/>
  <c r="F1538" i="4"/>
  <c r="H1529" i="4"/>
  <c r="F1530" i="4"/>
  <c r="G1528" i="4"/>
  <c r="H1521" i="4"/>
  <c r="F1522" i="4"/>
  <c r="G1520" i="4"/>
  <c r="H1513" i="4"/>
  <c r="F1514" i="4"/>
  <c r="G1512" i="4"/>
  <c r="H1505" i="4"/>
  <c r="F1506" i="4"/>
  <c r="G1504" i="4"/>
  <c r="H1497" i="4"/>
  <c r="F1498" i="4"/>
  <c r="G1496" i="4"/>
  <c r="H1489" i="4"/>
  <c r="F1490" i="4"/>
  <c r="G1488" i="4"/>
  <c r="H1481" i="4"/>
  <c r="F1482" i="4"/>
  <c r="G1480" i="4"/>
  <c r="H1473" i="4"/>
  <c r="G1472" i="4"/>
  <c r="F1466" i="4"/>
  <c r="G1464" i="4"/>
  <c r="H1465" i="4"/>
  <c r="H1457" i="4"/>
  <c r="F1458" i="4"/>
  <c r="G1456" i="4"/>
  <c r="H1449" i="4"/>
  <c r="F1450" i="4"/>
  <c r="G1448" i="4"/>
  <c r="H1441" i="4"/>
  <c r="H1433" i="4"/>
  <c r="F1434" i="4"/>
  <c r="G1432" i="4"/>
  <c r="H1425" i="4"/>
  <c r="F1426" i="4"/>
  <c r="G1424" i="4"/>
  <c r="H1409" i="4"/>
  <c r="F1410" i="4"/>
  <c r="G1408" i="4"/>
  <c r="H1401" i="4"/>
  <c r="F1402" i="4"/>
  <c r="G1400" i="4"/>
  <c r="H1393" i="4"/>
  <c r="F1394" i="4"/>
  <c r="G1392" i="4"/>
  <c r="H1385" i="4"/>
  <c r="F1386" i="4"/>
  <c r="G1384" i="4"/>
  <c r="H1377" i="4"/>
  <c r="F1378" i="4"/>
  <c r="G1376" i="4"/>
  <c r="H1369" i="4"/>
  <c r="F1370" i="4"/>
  <c r="G1368" i="4"/>
  <c r="H1361" i="4"/>
  <c r="F1362" i="4"/>
  <c r="H1353" i="4"/>
  <c r="F1354" i="4"/>
  <c r="G1352" i="4"/>
  <c r="G1344" i="4"/>
  <c r="F1346" i="4"/>
  <c r="H1329" i="4"/>
  <c r="F1330" i="4"/>
  <c r="G1328" i="4"/>
  <c r="H1321" i="4"/>
  <c r="F1322" i="4"/>
  <c r="G1320" i="4"/>
  <c r="H1297" i="4"/>
  <c r="F1298" i="4"/>
  <c r="G1296" i="4"/>
  <c r="H1289" i="4"/>
  <c r="F1290" i="4"/>
  <c r="G1288" i="4"/>
  <c r="H1281" i="4"/>
  <c r="F1282" i="4"/>
  <c r="G1280" i="4"/>
  <c r="H1273" i="4"/>
  <c r="F1274" i="4"/>
  <c r="G1272" i="4"/>
  <c r="H1265" i="4"/>
  <c r="F1266" i="4"/>
  <c r="G1264" i="4"/>
  <c r="H1257" i="4"/>
  <c r="F1258" i="4"/>
  <c r="G1256" i="4"/>
  <c r="H1249" i="4"/>
  <c r="F1250" i="4"/>
  <c r="G1248" i="4"/>
  <c r="H1241" i="4"/>
  <c r="F1242" i="4"/>
  <c r="G1240" i="4"/>
  <c r="H1225" i="4"/>
  <c r="F1226" i="4"/>
  <c r="G1224" i="4"/>
  <c r="H1209" i="4"/>
  <c r="F1210" i="4"/>
  <c r="G1208" i="4"/>
  <c r="H1185" i="4"/>
  <c r="F1186" i="4"/>
  <c r="G1184" i="4"/>
  <c r="H1161" i="4"/>
  <c r="F1162" i="4"/>
  <c r="G1160" i="4"/>
  <c r="G1152" i="4"/>
  <c r="H1137" i="4"/>
  <c r="F1138" i="4"/>
  <c r="G1136" i="4"/>
  <c r="H1129" i="4"/>
  <c r="F1130" i="4"/>
  <c r="G1128" i="4"/>
  <c r="H1121" i="4"/>
  <c r="F1122" i="4"/>
  <c r="G1120" i="4"/>
  <c r="H1113" i="4"/>
  <c r="F1114" i="4"/>
  <c r="G1112" i="4"/>
  <c r="H1105" i="4"/>
  <c r="F1106" i="4"/>
  <c r="G1104" i="4"/>
  <c r="H1097" i="4"/>
  <c r="F1098" i="4"/>
  <c r="H1089" i="4"/>
  <c r="F1090" i="4"/>
  <c r="G1088" i="4"/>
  <c r="H1073" i="4"/>
  <c r="F1074" i="4"/>
  <c r="G1072" i="4"/>
  <c r="H1065" i="4"/>
  <c r="F1066" i="4"/>
  <c r="G1064" i="4"/>
  <c r="H1049" i="4"/>
  <c r="F1050" i="4"/>
  <c r="H1041" i="4"/>
  <c r="F1042" i="4"/>
  <c r="G1040" i="4"/>
  <c r="H1033" i="4"/>
  <c r="F1034" i="4"/>
  <c r="G1032" i="4"/>
  <c r="H1025" i="4"/>
  <c r="F1026" i="4"/>
  <c r="G1024" i="4"/>
  <c r="H1017" i="4"/>
  <c r="F1018" i="4"/>
  <c r="G1016" i="4"/>
  <c r="F1010" i="4"/>
  <c r="H1001" i="4"/>
  <c r="F1002" i="4"/>
  <c r="G1000" i="4"/>
  <c r="H993" i="4"/>
  <c r="F994" i="4"/>
  <c r="H985" i="4"/>
  <c r="F986" i="4"/>
  <c r="G984" i="4"/>
  <c r="H977" i="4"/>
  <c r="F978" i="4"/>
  <c r="G976" i="4"/>
  <c r="H969" i="4"/>
  <c r="F970" i="4"/>
  <c r="G968" i="4"/>
  <c r="H961" i="4"/>
  <c r="F962" i="4"/>
  <c r="G960" i="4"/>
  <c r="H953" i="4"/>
  <c r="F954" i="4"/>
  <c r="H945" i="4"/>
  <c r="F946" i="4"/>
  <c r="H921" i="4"/>
  <c r="F922" i="4"/>
  <c r="G920" i="4"/>
  <c r="H913" i="4"/>
  <c r="G912" i="4"/>
  <c r="H905" i="4"/>
  <c r="F906" i="4"/>
  <c r="G904" i="4"/>
  <c r="H897" i="4"/>
  <c r="F898" i="4"/>
  <c r="G896" i="4"/>
  <c r="H889" i="4"/>
  <c r="F890" i="4"/>
  <c r="G888" i="4"/>
  <c r="H873" i="4"/>
  <c r="F874" i="4"/>
  <c r="G872" i="4"/>
  <c r="H865" i="4"/>
  <c r="H857" i="4"/>
  <c r="F858" i="4"/>
  <c r="G856" i="4"/>
  <c r="H849" i="4"/>
  <c r="F850" i="4"/>
  <c r="G848" i="4"/>
  <c r="H841" i="4"/>
  <c r="F842" i="4"/>
  <c r="G840" i="4"/>
  <c r="G832" i="4"/>
  <c r="H825" i="4"/>
  <c r="F826" i="4"/>
  <c r="G824" i="4"/>
  <c r="H817" i="4"/>
  <c r="F818" i="4"/>
  <c r="H801" i="4"/>
  <c r="F802" i="4"/>
  <c r="H793" i="4"/>
  <c r="F794" i="4"/>
  <c r="G792" i="4"/>
  <c r="H785" i="4"/>
  <c r="F786" i="4"/>
  <c r="G784" i="4"/>
  <c r="H777" i="4"/>
  <c r="F778" i="4"/>
  <c r="G776" i="4"/>
  <c r="H769" i="4"/>
  <c r="F770" i="4"/>
  <c r="G768" i="4"/>
  <c r="F762" i="4"/>
  <c r="G760" i="4"/>
  <c r="H761" i="4"/>
  <c r="H753" i="4"/>
  <c r="F754" i="4"/>
  <c r="G752" i="4"/>
  <c r="H745" i="4"/>
  <c r="F746" i="4"/>
  <c r="G744" i="4"/>
  <c r="H737" i="4"/>
  <c r="F738" i="4"/>
  <c r="G736" i="4"/>
  <c r="H729" i="4"/>
  <c r="F730" i="4"/>
  <c r="G728" i="4"/>
  <c r="H713" i="4"/>
  <c r="F714" i="4"/>
  <c r="H705" i="4"/>
  <c r="F706" i="4"/>
  <c r="G704" i="4"/>
  <c r="H697" i="4"/>
  <c r="F698" i="4"/>
  <c r="G696" i="4"/>
  <c r="H689" i="4"/>
  <c r="F690" i="4"/>
  <c r="G688" i="4"/>
  <c r="H657" i="4"/>
  <c r="F658" i="4"/>
  <c r="G656" i="4"/>
  <c r="F650" i="4"/>
  <c r="H633" i="4"/>
  <c r="H617" i="4"/>
  <c r="F618" i="4"/>
  <c r="G616" i="4"/>
  <c r="H609" i="4"/>
  <c r="H601" i="4"/>
  <c r="F602" i="4"/>
  <c r="G600" i="4"/>
  <c r="H593" i="4"/>
  <c r="F594" i="4"/>
  <c r="G592" i="4"/>
  <c r="H585" i="4"/>
  <c r="G584" i="4"/>
  <c r="H577" i="4"/>
  <c r="F578" i="4"/>
  <c r="G576" i="4"/>
  <c r="H561" i="4"/>
  <c r="F562" i="4"/>
  <c r="G560" i="4"/>
  <c r="H545" i="4"/>
  <c r="F546" i="4"/>
  <c r="G544" i="4"/>
  <c r="H537" i="4"/>
  <c r="F538" i="4"/>
  <c r="G536" i="4"/>
  <c r="H529" i="4"/>
  <c r="F530" i="4"/>
  <c r="H521" i="4"/>
  <c r="H513" i="4"/>
  <c r="F514" i="4"/>
  <c r="G512" i="4"/>
  <c r="H505" i="4"/>
  <c r="F506" i="4"/>
  <c r="G504" i="4"/>
  <c r="H489" i="4"/>
  <c r="F490" i="4"/>
  <c r="G488" i="4"/>
  <c r="H481" i="4"/>
  <c r="F482" i="4"/>
  <c r="G480" i="4"/>
  <c r="H473" i="4"/>
  <c r="F474" i="4"/>
  <c r="H465" i="4"/>
  <c r="F466" i="4"/>
  <c r="G464" i="4"/>
  <c r="H449" i="4"/>
  <c r="F450" i="4"/>
  <c r="G448" i="4"/>
  <c r="H441" i="4"/>
  <c r="F442" i="4"/>
  <c r="G440" i="4"/>
  <c r="H433" i="4"/>
  <c r="F434" i="4"/>
  <c r="G432" i="4"/>
  <c r="H409" i="4"/>
  <c r="F410" i="4"/>
  <c r="G408" i="4"/>
  <c r="H401" i="4"/>
  <c r="F402" i="4"/>
  <c r="G400" i="4"/>
  <c r="H393" i="4"/>
  <c r="F394" i="4"/>
  <c r="G392" i="4"/>
  <c r="H385" i="4"/>
  <c r="F386" i="4"/>
  <c r="G384" i="4"/>
  <c r="H377" i="4"/>
  <c r="F378" i="4"/>
  <c r="G376" i="4"/>
  <c r="H369" i="4"/>
  <c r="F370" i="4"/>
  <c r="G368" i="4"/>
  <c r="F362" i="4"/>
  <c r="H345" i="4"/>
  <c r="F346" i="4"/>
  <c r="G344" i="4"/>
  <c r="H337" i="4"/>
  <c r="F338" i="4"/>
  <c r="H321" i="4"/>
  <c r="F322" i="4"/>
  <c r="G320" i="4"/>
  <c r="H313" i="4"/>
  <c r="F314" i="4"/>
  <c r="G312" i="4"/>
  <c r="H305" i="4"/>
  <c r="H289" i="4"/>
  <c r="F290" i="4"/>
  <c r="G288" i="4"/>
  <c r="H281" i="4"/>
  <c r="F282" i="4"/>
  <c r="H273" i="4"/>
  <c r="F274" i="4"/>
  <c r="G272" i="4"/>
  <c r="H265" i="4"/>
  <c r="F266" i="4"/>
  <c r="G264" i="4"/>
  <c r="G248" i="4"/>
  <c r="H217" i="4"/>
  <c r="F218" i="4"/>
  <c r="G216" i="4"/>
  <c r="H201" i="4"/>
  <c r="F202" i="4"/>
  <c r="G200" i="4"/>
  <c r="H185" i="4"/>
  <c r="F186" i="4"/>
  <c r="G184" i="4"/>
  <c r="H153" i="4"/>
  <c r="F154" i="4"/>
  <c r="G152" i="4"/>
  <c r="H145" i="4"/>
  <c r="F146" i="4"/>
  <c r="H129" i="4"/>
  <c r="H89" i="4"/>
  <c r="F90" i="4"/>
  <c r="G88" i="4"/>
  <c r="H73" i="4"/>
  <c r="F74" i="4"/>
  <c r="G72" i="4"/>
  <c r="K38" i="2"/>
  <c r="B8" i="17" l="1"/>
  <c r="C13" i="17"/>
  <c r="C8" i="17"/>
  <c r="B12" i="17"/>
  <c r="B7" i="17"/>
  <c r="C12" i="17"/>
  <c r="C7" i="17"/>
  <c r="B13" i="17"/>
  <c r="I11" i="16"/>
  <c r="C15" i="17" l="1"/>
  <c r="B16" i="17"/>
  <c r="C16" i="17"/>
  <c r="B15" i="17"/>
  <c r="B25" i="17" l="1"/>
  <c r="B8" i="10" s="1"/>
  <c r="C18" i="17"/>
  <c r="C21" i="17" s="1"/>
  <c r="B18" i="17"/>
  <c r="B19" i="17" s="1"/>
  <c r="C19" i="17" l="1"/>
  <c r="B21" i="17"/>
  <c r="B26" i="17" s="1"/>
  <c r="E3" i="10" l="1"/>
  <c r="I5" i="7"/>
  <c r="J5" i="7" s="1"/>
  <c r="I10" i="7" s="1"/>
  <c r="B9" i="10"/>
  <c r="B6" i="8"/>
  <c r="B5" i="8" a="1"/>
  <c r="B5" i="8" s="1"/>
  <c r="B39" i="2" l="1"/>
  <c r="H19" i="2" l="1"/>
  <c r="AA35" i="2" l="1"/>
  <c r="Z35" i="2"/>
  <c r="Y35" i="2"/>
  <c r="X35" i="2"/>
  <c r="AA2" i="8" l="1"/>
  <c r="Z2" i="8"/>
  <c r="Y2" i="8"/>
  <c r="X2" i="8"/>
  <c r="K6" i="8"/>
  <c r="K5" i="8" l="1"/>
  <c r="H29" i="2" l="1"/>
  <c r="H20" i="2"/>
  <c r="H25" i="2"/>
  <c r="H24" i="2"/>
  <c r="H30" i="2"/>
  <c r="H26" i="2" l="1"/>
  <c r="H27" i="4" s="1"/>
  <c r="H31" i="2"/>
  <c r="H21" i="2"/>
  <c r="H5" i="9"/>
  <c r="H4" i="9"/>
  <c r="H37" i="4" l="1"/>
  <c r="H18" i="4"/>
  <c r="B4" i="10" s="1"/>
  <c r="H46" i="4"/>
  <c r="K7" i="9"/>
  <c r="J7" i="9"/>
  <c r="I7" i="9"/>
  <c r="B6" i="9"/>
  <c r="B7" i="9"/>
  <c r="B7" i="10"/>
  <c r="M6" i="9"/>
  <c r="M7" i="9"/>
  <c r="K49" i="4" l="1"/>
  <c r="I49" i="4"/>
  <c r="J49" i="4"/>
  <c r="B12" i="10"/>
  <c r="B49" i="4"/>
  <c r="M49" i="4"/>
  <c r="G6" i="9"/>
  <c r="H7" i="9"/>
  <c r="H14" i="4" l="1"/>
  <c r="F50" i="4"/>
  <c r="G48" i="4"/>
  <c r="H49" i="4"/>
  <c r="H13" i="4"/>
  <c r="H23" i="4"/>
  <c r="H22" i="4"/>
  <c r="H15" i="4" l="1"/>
  <c r="H17" i="4" s="1"/>
  <c r="B3" i="10" s="1"/>
  <c r="B2" i="10"/>
  <c r="H19" i="4"/>
  <c r="I8" i="7" s="1"/>
  <c r="H31" i="4"/>
  <c r="H32" i="4"/>
  <c r="B5" i="10"/>
  <c r="H24" i="4"/>
  <c r="H26" i="4" s="1"/>
  <c r="B6" i="10" l="1"/>
  <c r="H28" i="4"/>
  <c r="I9" i="7" s="1"/>
  <c r="H33" i="4"/>
  <c r="B10" i="10"/>
  <c r="H34" i="4" l="1"/>
  <c r="H36" i="4"/>
  <c r="B11" i="10" l="1"/>
  <c r="H38" i="4"/>
  <c r="I11" i="7" s="1"/>
  <c r="I13" i="7" s="1"/>
  <c r="L13" i="7" s="1"/>
  <c r="B13"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<sst xmlns="http://schemas.openxmlformats.org/spreadsheetml/2006/main" count="25268" uniqueCount="108">
  <si>
    <t>Energiekostenzuschuss</t>
  </si>
  <si>
    <t>In drei Schritten zur Berechnung Ihres möglichen Zuschusses in der Basisstufe (für Unternehmen mit Energie-, Strom- und Treibstoffbeschaffungskosten bis EUR 16 Mio.)</t>
  </si>
  <si>
    <t>Version</t>
  </si>
  <si>
    <t>Bitte befüllen Sie ausschließlich die blau umrandeten Eingabefelder!</t>
  </si>
  <si>
    <t>Ihre firmeninterne Referenz</t>
  </si>
  <si>
    <t>i</t>
  </si>
  <si>
    <t>Firmenwortlaut, internes Aktenkennzeichen, o.ä.</t>
  </si>
  <si>
    <t>Schritt 1: Berechnung des Durchschnittsarbeitspreises in der Vergleichsperiode 2021</t>
  </si>
  <si>
    <t>Um die Preissteigerungen berechnen zu können, benötigen wir im ersten Schritt Angaben aus der letzten Jahresabrechnung Ihres Strom- und Erdgaslieferanten oder aus Ihrem Lastprofilzähler (sofern bei Ihnen ein Lastprofilzähler installiert wurde).</t>
  </si>
  <si>
    <r>
      <rPr>
        <b/>
        <sz val="11"/>
        <color rgb="FF000066"/>
        <rFont val="Calibri"/>
        <family val="2"/>
        <scheme val="minor"/>
      </rPr>
      <t>Mehrere Zählpunkte mit identem Tarif</t>
    </r>
    <r>
      <rPr>
        <sz val="11"/>
        <color rgb="FF000066"/>
        <rFont val="Calibri"/>
        <family val="2"/>
        <scheme val="minor"/>
      </rPr>
      <t xml:space="preserve"> können mit einer fiktiven Zählpunktnummer zusammengefasst werden (beispielsweise 1111 für Strom und 2222 für Erdgas).</t>
    </r>
  </si>
  <si>
    <t>Zählpunkt</t>
  </si>
  <si>
    <r>
      <t xml:space="preserve">Zählpunktnummer (nur die </t>
    </r>
    <r>
      <rPr>
        <b/>
        <sz val="11"/>
        <color rgb="FF000066"/>
        <rFont val="Calibri"/>
        <family val="2"/>
        <scheme val="minor"/>
      </rPr>
      <t>letzten vier Stellen</t>
    </r>
    <r>
      <rPr>
        <sz val="11"/>
        <color rgb="FF000066"/>
        <rFont val="Calibri"/>
        <family val="2"/>
        <scheme val="minor"/>
      </rPr>
      <t>)</t>
    </r>
  </si>
  <si>
    <t>Die Zählpunktnummer beginnt mit AT und kann der Abrechnung entnommen werden. Bitte geben Sie nur die letzten vier Stellen Ihrer Zählpunktnummer an.</t>
  </si>
  <si>
    <t>Lastprofilzähler oder genormtes intelligentes Messgerät verfügbar</t>
  </si>
  <si>
    <t>Ja</t>
  </si>
  <si>
    <t>Ist ein Lastprofilzähler (Messgerät für Großkunden) oder ein genormtes intelligentes Messgerät mit monatlicher Abrechnung verfügbar, erfolgt die Zuschussberechnung gem. Pkt. 9.1.1 der Richtlinie.</t>
  </si>
  <si>
    <t>Energieart</t>
  </si>
  <si>
    <t>Bitte geben Sie die jeweilige Energieart an.</t>
  </si>
  <si>
    <t>EUR</t>
  </si>
  <si>
    <t>kWh</t>
  </si>
  <si>
    <t>Nein</t>
  </si>
  <si>
    <t>Strom</t>
  </si>
  <si>
    <t>Summe der Nettorechnungsbeträge aller Zählpunkte</t>
  </si>
  <si>
    <t>Stromverbrauch aller Zählpunkte in kWh im Gesamtjahr</t>
  </si>
  <si>
    <t>Errechneter Durchschnittsarbeitspreis aller Zählpunkte</t>
  </si>
  <si>
    <t>Erdgas</t>
  </si>
  <si>
    <t>Erdgasverbrauch aller Zählpunkte in kWh im Gesamtjahr</t>
  </si>
  <si>
    <t>Schritt 2: Berechnung des Durchschnittsarbeitspreises im Förderungszeitraum und der Preissteigerung</t>
  </si>
  <si>
    <r>
      <t xml:space="preserve">Zählpunktnummer (die </t>
    </r>
    <r>
      <rPr>
        <b/>
        <sz val="11"/>
        <color rgb="FF000066"/>
        <rFont val="Calibri"/>
        <family val="2"/>
        <scheme val="minor"/>
      </rPr>
      <t>letzten</t>
    </r>
    <r>
      <rPr>
        <sz val="11"/>
        <color rgb="FF000066"/>
        <rFont val="Calibri"/>
        <family val="2"/>
        <scheme val="minor"/>
      </rPr>
      <t xml:space="preserve"> vier Stellen)</t>
    </r>
  </si>
  <si>
    <t>Bitte geben Sie nur die letzten vier Stellen Ihrer Zählpunktnummer an.</t>
  </si>
  <si>
    <t>Stromverbrauch aller Zählpunkte ohne Lastprofilzähler in kWh</t>
  </si>
  <si>
    <t>Der förderungsfähige Stromverbrauch ist für Zählpunkte ohne Lastprofilzähler mit 1.000.000 kWh begrenzt.</t>
  </si>
  <si>
    <t>Stromverbrauch aller Zählpunkte mit Lastprofilzähler in kWh</t>
  </si>
  <si>
    <t>Stromverbrauch aller Zählpunkte in kWh</t>
  </si>
  <si>
    <t>Errechneter Durchschnittsarbeitspreis im Förderungszeitraum</t>
  </si>
  <si>
    <t>Der Arbeitspreis bezeichnet die Kosten für die verbrauchten Kilowattstunden (kWh) Strom (exkl. Gebühren, Steuern, Abgaben, Netzentgelte).</t>
  </si>
  <si>
    <t xml:space="preserve"> - Errechneter Durchschnittsarbeitspreis im Vergleichszeitraum</t>
  </si>
  <si>
    <t xml:space="preserve"> = Preissteigerung des Durchschnittsarbeitspreises</t>
  </si>
  <si>
    <t>Erdgasverbrauch aller Zählpunkte ohne Lastprofilzähler in kWh</t>
  </si>
  <si>
    <t>Der förderungsfähige Erdgasverbrauch ist für Zählpunkte ohne Lastprofilzähler mit 1.000.000 kWh begrenzt.</t>
  </si>
  <si>
    <t>Erdgasverbrauch aller Zählpunkte mit Lastprofilzähler in kWh</t>
  </si>
  <si>
    <t>Erdgasverbrauch aller Zählpunkte in kWh</t>
  </si>
  <si>
    <t>Der Arbeitspreis bezeichnet die Kosten für die verbrauchten Kilowattstunden (kWh) Erdgas (exkl. Gebühren, Steuern, Abgaben, Netzentgelte).</t>
  </si>
  <si>
    <t>Benzin</t>
  </si>
  <si>
    <t>Diesel</t>
  </si>
  <si>
    <t>Ihr Zuschuss:</t>
  </si>
  <si>
    <t>Die Zuschusshöhe errechnet sich wie folgt: Preisanstieg x Verbrauch (bei Zählpunkten ohne Lastprofilzähler max. 1.000.000 kWh) x 30 % Zuschussquote.</t>
  </si>
  <si>
    <t>Treibstoffe</t>
  </si>
  <si>
    <t>Die Zuschusshöhe errechnet sich, indem der Preisanstieg (d.h. der durchschnittliche Nettopreis - 60 Cent) mit dem Verbrauch und der Zuschussquote von 30 % multipliziert wird.</t>
  </si>
  <si>
    <t>Ihr möglicher Gesamtzuschuss</t>
  </si>
  <si>
    <t>Field</t>
  </si>
  <si>
    <t>Value</t>
  </si>
  <si>
    <t>Validation</t>
  </si>
  <si>
    <t>AceStromverbrauchimfoerderzeitraum</t>
  </si>
  <si>
    <t>Berechnungsart</t>
  </si>
  <si>
    <t>AceDurchschnittspreisstromzeitraum</t>
  </si>
  <si>
    <t>Kontrollfeld</t>
  </si>
  <si>
    <t>AceDurchschnittspreisstromvergleich</t>
  </si>
  <si>
    <t>AceGasverbrauchzeitraum</t>
  </si>
  <si>
    <t>AceDurchschnittspreisgaszeitraum</t>
  </si>
  <si>
    <t>AceDurchschnittspreisgasvergleich</t>
  </si>
  <si>
    <t>AceTreibstoffverbrauchzeitraum</t>
  </si>
  <si>
    <t>AceDurchschnittspreistreibstoffezeitraum</t>
  </si>
  <si>
    <t>Ist ein Lastprofilzähler (Messgerät für Großkunden) oder ein genormtes intelligentes Messgerät verfügbar, erfolgt die Zuschussberechnung gem. Pkt. 5.2.3.1 der Richtlinie.</t>
  </si>
  <si>
    <t>Wärme/Kälte</t>
  </si>
  <si>
    <t>Wärme-/Kälteverbrauch aller Zählpunkte ohne Lastprofilzähler in kWh</t>
  </si>
  <si>
    <t>Wärme-/Kälteverbrauch aller Zählpunkte mit Lastprofilzähler in kWh</t>
  </si>
  <si>
    <t>Wärme-/Kälteverbrauch aller Zählpunkte in kWh</t>
  </si>
  <si>
    <t>AceWaermeundkaelteverbrauchzeitraum</t>
  </si>
  <si>
    <t>AceDurchschnittspreiswkvergleich</t>
  </si>
  <si>
    <t>AceDurchschnittspreiswkzeitraum</t>
  </si>
  <si>
    <t>AceEnergiemixanteilstromerdgas</t>
  </si>
  <si>
    <t>Errechneter Durchschnitt des Energiemixes</t>
  </si>
  <si>
    <t>Förderungsfähiger Preis pro Liter für Treibstoffe in EUR</t>
  </si>
  <si>
    <t>Rechnungsaufstellung Treibstoffe</t>
  </si>
  <si>
    <t>Rechnungsnr.</t>
  </si>
  <si>
    <t>Rechnungsdatum</t>
  </si>
  <si>
    <t>Treibstoffart (Diesel/Benzin)</t>
  </si>
  <si>
    <t>Bruttobetrag in EUR</t>
  </si>
  <si>
    <t>Nettobetrag in EUR</t>
  </si>
  <si>
    <t>Menge in Liter</t>
  </si>
  <si>
    <t>Bruttopreis/Liter</t>
  </si>
  <si>
    <t>Vorsteuerabzugsberechtigt (JA/NEIN)</t>
  </si>
  <si>
    <t>Darstellung/Aufbereitung der Treibstoffpreise</t>
  </si>
  <si>
    <t xml:space="preserve">Benzin </t>
  </si>
  <si>
    <t>Nicht vorsteuerabzugsberichtige Treibstoffkosten</t>
  </si>
  <si>
    <t xml:space="preserve">Treibstoffverbrauch im Förderzeitraum in Liter </t>
  </si>
  <si>
    <t>Der Treibstoffverbrauch im förderungsfähigen Zeitraum.</t>
  </si>
  <si>
    <r>
      <t>Treibstoffkosten (</t>
    </r>
    <r>
      <rPr>
        <b/>
        <sz val="11"/>
        <color theme="1"/>
        <rFont val="Calibri"/>
        <family val="2"/>
        <scheme val="minor"/>
      </rPr>
      <t>brutto</t>
    </r>
    <r>
      <rPr>
        <sz val="11"/>
        <color theme="1"/>
        <rFont val="Calibri"/>
        <family val="2"/>
        <scheme val="minor"/>
      </rPr>
      <t xml:space="preserve">) im Förderzeitraum in EUR </t>
    </r>
  </si>
  <si>
    <t xml:space="preserve">Vorsteuerabzugsberichtigte Treibstoffkosten </t>
  </si>
  <si>
    <r>
      <t>Treibstoffkosten (</t>
    </r>
    <r>
      <rPr>
        <b/>
        <sz val="11"/>
        <color theme="1"/>
        <rFont val="Calibri"/>
        <family val="2"/>
        <scheme val="minor"/>
      </rPr>
      <t>netto</t>
    </r>
    <r>
      <rPr>
        <sz val="11"/>
        <color theme="1"/>
        <rFont val="Calibri"/>
        <family val="2"/>
        <scheme val="minor"/>
      </rPr>
      <t xml:space="preserve">) im Förderzeitraum in EUR </t>
    </r>
  </si>
  <si>
    <t>Gesamtverbrauch im Förderzeitraum in Liter</t>
  </si>
  <si>
    <t>Gesamtkosten (exkl. abzugsfähiger USt.) im Förderzeitraum in EUR</t>
  </si>
  <si>
    <t>Preis pro Liter (inkl. MöSt) im Förderungszeitraum in EUR</t>
  </si>
  <si>
    <t>Der Bruttopreis enthält die Mineralölsteuer und Umsatzsteuer und entspricht der Preisangabe an der Zapfsäule.</t>
  </si>
  <si>
    <t>Umsatzsteuer (Ust)</t>
  </si>
  <si>
    <t>Die Umsatzsteuer betragen 20 Prozent vom Bruttopreis.</t>
  </si>
  <si>
    <t>Mineralölsteuer (MöSt.)</t>
  </si>
  <si>
    <t xml:space="preserve">Die Mineralölsteuer ist ein fix vorgegebener Wert und ist nicht veränderbar.  Bei nicht vorsteuerabzugsberechtigten Kosten kann die auf die MöSt entfallende USt. nicht gefördert werden </t>
  </si>
  <si>
    <t>Förderungsfähiger Preis/Liter (exkl. MöSt) 
im Förderungszeitraum in EUR</t>
  </si>
  <si>
    <t>Der Preis wurde anhand des eingegebenen Bruttopreises, Umsatzsteuer (20%) und Möst (39,7ct für Diesel; 48,2ct für Benzin) errechnet und ist der für die Förderung relevante Preis.</t>
  </si>
  <si>
    <t xml:space="preserve">Gesamt Treibstoffverbrauch in Liter </t>
  </si>
  <si>
    <t>Förderungsfähiger Durchschnittspreis für Treibstoffe wird für die Ermittlung der Zuschusshöhe herangezogen.</t>
  </si>
  <si>
    <t>Energiemixanteil in %</t>
  </si>
  <si>
    <t>Im zweiten Schritt ersuchen wir Sie um Angaben zum Arbeitspreis und zum Strom/-Erdgasverbrauch im Förderungszeitraum. Der Förderungszeitraum erstreckt sich von 1. Oktober bis 31. Dezember 2022.</t>
  </si>
  <si>
    <t>%</t>
  </si>
  <si>
    <t>Schritt 3: Eintragung der Treibstoffrechnungen</t>
  </si>
  <si>
    <t>1.4.2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</si>
</sst>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_-;\-* #,##0_-;_-* &quot;-&quot;??_-;_-@_-"/>
    <numFmt numFmtId="165" formatCode="_-* #,##0.0000_-;\-* #,##0.0000_-;_-* &quot;-&quot;??_-;_-@_-"/>
    <numFmt numFmtId="166" formatCode="#,##0.000"/>
    <numFmt numFmtId="167" formatCode="#,##0.0000"/>
    <numFmt numFmtId="168" formatCode="0000"/>
    <numFmt numFmtId="169" formatCode="0.000"/>
    <numFmt numFmtId="170" formatCode="######"/>
    <numFmt numFmtId="171" formatCode="_-* #,##0.000_-;\-* #,##0.000_-;_-* &quot;-&quot;??_-;_-@_-"/>
    <numFmt numFmtId="172" formatCode="#"/>
    <numFmt numFmtId="173" formatCode="0.0000"/>
    <numFmt numFmtId="174" formatCode=";;;"/>
  </numFmts>
  <fonts count="23" x14ac:knownFonts="1">
    <font>
      <sz val="11"/>
      <color theme="1"/>
      <name val="Calibri"/>
      <family val="2"/>
      <scheme val="minor"/>
    </font>
    <font>
      <sz val="11"/>
      <color theme="1"/>
      <name val="Calibri"/>
      <family val="2"/>
      <scheme val="minor"/>
    </font>
    <font>
      <sz val="11"/>
      <color rgb="FF000066"/>
      <name val="Arial Black"/>
      <family val="2"/>
    </font>
    <font>
      <sz val="11"/>
      <color rgb="FF000066"/>
      <name val="Calibri"/>
      <family val="2"/>
      <scheme val="minor"/>
    </font>
    <font>
      <b/>
      <sz val="11"/>
      <color rgb="FF000066"/>
      <name val="Arial Black"/>
      <family val="2"/>
    </font>
    <font>
      <sz val="11"/>
      <color rgb="FF000066"/>
      <name val="Webdings"/>
      <family val="1"/>
      <charset val="2"/>
    </font>
    <font>
      <b/>
      <sz val="10"/>
      <color rgb="FF000066"/>
      <name val="Arial Black"/>
      <family val="2"/>
    </font>
    <font>
      <sz val="14"/>
      <color rgb="FF00B0F0"/>
      <name val="Calibri"/>
      <family val="2"/>
      <scheme val="minor"/>
    </font>
    <font>
      <sz val="18"/>
      <color rgb="FF000066"/>
      <name val="Arial Black"/>
      <family val="2"/>
    </font>
    <font>
      <sz val="11"/>
      <color theme="3" tint="0.79998168889431442"/>
      <name val="Calibri"/>
      <family val="2"/>
      <scheme val="minor"/>
    </font>
    <font>
      <sz val="11"/>
      <color theme="4" tint="0.79998168889431442"/>
      <name val="Calibri"/>
      <family val="2"/>
      <scheme val="minor"/>
    </font>
    <font>
      <b/>
      <sz val="11"/>
      <color rgb="FF000066"/>
      <name val="Calibri"/>
      <family val="2"/>
      <scheme val="minor"/>
    </font>
    <font>
      <sz val="11"/>
      <color rgb="FF002060"/>
      <name val="Calibri"/>
      <family val="2"/>
      <scheme val="minor"/>
    </font>
    <font>
      <b/>
      <sz val="10"/>
      <color rgb="FF002060"/>
      <name val="Arial Black"/>
      <family val="2"/>
    </font>
    <font>
      <sz val="11"/>
      <color theme="0"/>
      <name val="Calibri"/>
      <family val="2"/>
      <scheme val="minor"/>
    </font>
    <font>
      <sz val="11"/>
      <color rgb="FFFF0000"/>
      <name val="Calibri"/>
      <family val="2"/>
      <scheme val="minor"/>
    </font>
    <font>
      <sz val="11"/>
      <color theme="0" tint="-0.249977111117893"/>
      <name val="Calibri"/>
      <family val="2"/>
      <scheme val="minor"/>
    </font>
    <font>
      <u/>
      <sz val="11"/>
      <color rgb="FF000066"/>
      <name val="Calibri"/>
      <family val="2"/>
      <scheme val="minor"/>
    </font>
    <font>
      <sz val="11"/>
      <color rgb="FFD9E1F2"/>
      <name val="Calibri"/>
      <family val="2"/>
      <scheme val="minor"/>
    </font>
    <font>
      <sz val="11"/>
      <color theme="1"/>
      <name val="Calibri"/>
      <family val="2"/>
    </font>
    <font>
      <sz val="11"/>
      <color theme="1"/>
      <name val="Calibri"/>
      <family val="2"/>
    </font>
    <font>
      <b/>
      <sz val="11"/>
      <color theme="1"/>
      <name val="Calibri"/>
      <family val="2"/>
      <scheme val="minor"/>
    </font>
    <font>
      <sz val="11"/>
      <color theme="2"/>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D9E1F2"/>
        <bgColor indexed="64"/>
      </patternFill>
    </fill>
  </fills>
  <borders count="13">
    <border>
      <left/>
      <right/>
      <top/>
      <bottom/>
      <diagonal/>
    </border>
    <border>
      <left style="medium">
        <color rgb="FF00B0F0"/>
      </left>
      <right style="medium">
        <color rgb="FF00B0F0"/>
      </right>
      <top style="medium">
        <color rgb="FF00B0F0"/>
      </top>
      <bottom style="medium">
        <color rgb="FF00B0F0"/>
      </bottom>
      <diagonal/>
    </border>
    <border>
      <left/>
      <right/>
      <top/>
      <bottom style="medium">
        <color rgb="FF002060"/>
      </bottom>
      <diagonal/>
    </border>
    <border>
      <left style="medium">
        <color rgb="FF00B0F0"/>
      </left>
      <right style="dotted">
        <color rgb="FF00B0F0"/>
      </right>
      <top/>
      <bottom/>
      <diagonal/>
    </border>
    <border>
      <left style="dotted">
        <color rgb="FF00B0F0"/>
      </left>
      <right style="dotted">
        <color rgb="FF00B0F0"/>
      </right>
      <top/>
      <bottom/>
      <diagonal/>
    </border>
    <border>
      <left style="medium">
        <color rgb="FF00B0F0"/>
      </left>
      <right style="dotted">
        <color rgb="FF00B0F0"/>
      </right>
      <top/>
      <bottom style="medium">
        <color rgb="FF00B0F0"/>
      </bottom>
      <diagonal/>
    </border>
    <border>
      <left style="dotted">
        <color rgb="FF00B0F0"/>
      </left>
      <right style="dotted">
        <color rgb="FF00B0F0"/>
      </right>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right/>
      <top style="medium">
        <color rgb="FF00B0F0"/>
      </top>
      <bottom/>
      <diagonal/>
    </border>
    <border>
      <left/>
      <right/>
      <top/>
      <bottom style="medium">
        <color auto="1"/>
      </bottom>
      <diagonal/>
    </border>
    <border>
      <left style="thin">
        <color rgb="FF00B0F0"/>
      </left>
      <right style="thin">
        <color rgb="FF00B0F0"/>
      </right>
      <top style="thin">
        <color rgb="FF00B0F0"/>
      </top>
      <bottom style="thin">
        <color rgb="FF00B0F0"/>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49">
    <xf numFmtId="0" fontId="0" fillId="0" borderId="0" xfId="0"/>
    <xf numFmtId="0" fontId="3" fillId="0" borderId="0" xfId="0" applyFont="1"/>
    <xf numFmtId="0" fontId="4" fillId="2" borderId="0" xfId="0" applyFont="1" applyFill="1"/>
    <xf numFmtId="0" fontId="3" fillId="2" borderId="0" xfId="0" applyFont="1" applyFill="1"/>
    <xf numFmtId="0" fontId="5" fillId="2" borderId="0" xfId="0" applyFont="1" applyFill="1" applyAlignment="1">
      <alignment horizontal="right"/>
    </xf>
    <xf numFmtId="3" fontId="3" fillId="2" borderId="0" xfId="0" applyNumberFormat="1" applyFont="1" applyFill="1"/>
    <xf numFmtId="17" fontId="3" fillId="2" borderId="0" xfId="0" applyNumberFormat="1" applyFont="1" applyFill="1"/>
    <xf numFmtId="166" fontId="3" fillId="2" borderId="0" xfId="0" applyNumberFormat="1" applyFont="1" applyFill="1"/>
    <xf numFmtId="164" fontId="6" fillId="2" borderId="0" xfId="1" applyNumberFormat="1" applyFont="1" applyFill="1" applyBorder="1"/>
    <xf numFmtId="0" fontId="6" fillId="2" borderId="0" xfId="0" applyFont="1" applyFill="1" applyAlignment="1">
      <alignment horizontal="left"/>
    </xf>
    <xf numFmtId="0" fontId="3" fillId="2" borderId="0" xfId="0" applyFont="1" applyFill="1" applyAlignment="1">
      <alignment horizontal="right"/>
    </xf>
    <xf numFmtId="0" fontId="9" fillId="2" borderId="0" xfId="0" applyFont="1" applyFill="1"/>
    <xf numFmtId="9" fontId="10" fillId="2" borderId="0" xfId="2" applyFont="1" applyFill="1" applyBorder="1" applyAlignment="1"/>
    <xf numFmtId="0" fontId="0" fillId="2" borderId="0" xfId="0" applyFill="1"/>
    <xf numFmtId="0" fontId="10" fillId="2" borderId="0" xfId="0" applyFont="1" applyFill="1"/>
    <xf numFmtId="166" fontId="10" fillId="2" borderId="0" xfId="0" applyNumberFormat="1" applyFont="1" applyFill="1"/>
    <xf numFmtId="17" fontId="3" fillId="2" borderId="3" xfId="0" applyNumberFormat="1" applyFont="1" applyFill="1" applyBorder="1"/>
    <xf numFmtId="17" fontId="3" fillId="2" borderId="4" xfId="0" applyNumberFormat="1" applyFont="1" applyFill="1" applyBorder="1"/>
    <xf numFmtId="17" fontId="3" fillId="2" borderId="5" xfId="0" applyNumberFormat="1" applyFont="1" applyFill="1" applyBorder="1"/>
    <xf numFmtId="17" fontId="3" fillId="2" borderId="6" xfId="0" applyNumberFormat="1" applyFont="1" applyFill="1" applyBorder="1"/>
    <xf numFmtId="3" fontId="10" fillId="2" borderId="0" xfId="0" applyNumberFormat="1" applyFont="1" applyFill="1"/>
    <xf numFmtId="3" fontId="14" fillId="0" borderId="0" xfId="0" applyNumberFormat="1" applyFont="1"/>
    <xf numFmtId="168" fontId="14" fillId="0" borderId="0" xfId="0" applyNumberFormat="1" applyFont="1"/>
    <xf numFmtId="0" fontId="14" fillId="0" borderId="0" xfId="0" applyFont="1"/>
    <xf numFmtId="43" fontId="14" fillId="0" borderId="0" xfId="0" applyNumberFormat="1" applyFont="1"/>
    <xf numFmtId="164" fontId="14" fillId="0" borderId="0" xfId="0" applyNumberFormat="1" applyFont="1"/>
    <xf numFmtId="170" fontId="3" fillId="3" borderId="1" xfId="0" applyNumberFormat="1" applyFont="1" applyFill="1" applyBorder="1" applyAlignment="1">
      <alignment horizontal="center"/>
    </xf>
    <xf numFmtId="168" fontId="12" fillId="3" borderId="1" xfId="0" applyNumberFormat="1" applyFont="1" applyFill="1" applyBorder="1" applyAlignment="1">
      <alignment horizontal="center"/>
    </xf>
    <xf numFmtId="3" fontId="3" fillId="3" borderId="1" xfId="0" applyNumberFormat="1" applyFont="1" applyFill="1" applyBorder="1" applyAlignment="1">
      <alignment horizontal="center"/>
    </xf>
    <xf numFmtId="43" fontId="3" fillId="3" borderId="1" xfId="1" applyFont="1" applyFill="1" applyBorder="1"/>
    <xf numFmtId="164" fontId="3" fillId="3" borderId="1" xfId="1" applyNumberFormat="1" applyFont="1" applyFill="1" applyBorder="1"/>
    <xf numFmtId="167" fontId="3" fillId="3" borderId="1" xfId="0" applyNumberFormat="1" applyFont="1" applyFill="1" applyBorder="1"/>
    <xf numFmtId="168" fontId="3" fillId="3" borderId="1" xfId="0" applyNumberFormat="1" applyFont="1" applyFill="1" applyBorder="1" applyAlignment="1">
      <alignment horizontal="center"/>
    </xf>
    <xf numFmtId="172" fontId="3" fillId="3" borderId="1" xfId="0" applyNumberFormat="1" applyFont="1" applyFill="1" applyBorder="1" applyAlignment="1">
      <alignment horizontal="center"/>
    </xf>
    <xf numFmtId="3" fontId="3" fillId="3" borderId="1" xfId="1" applyNumberFormat="1" applyFont="1" applyFill="1" applyBorder="1"/>
    <xf numFmtId="0" fontId="3" fillId="2" borderId="0" xfId="0" applyFont="1" applyFill="1" applyAlignment="1">
      <alignment vertical="top"/>
    </xf>
    <xf numFmtId="0" fontId="0" fillId="2" borderId="0" xfId="0" applyFill="1" applyAlignment="1">
      <alignment vertical="top"/>
    </xf>
    <xf numFmtId="0" fontId="0" fillId="0" borderId="0" xfId="0" applyProtection="1">
      <protection hidden="1"/>
    </xf>
    <xf numFmtId="0" fontId="15" fillId="0" borderId="0" xfId="0" applyFont="1" applyProtection="1">
      <protection hidden="1"/>
    </xf>
    <xf numFmtId="0" fontId="8" fillId="0" borderId="0" xfId="0" applyFont="1" applyProtection="1">
      <protection hidden="1"/>
    </xf>
    <xf numFmtId="0" fontId="7" fillId="0" borderId="0" xfId="0" applyFont="1" applyProtection="1">
      <protection hidden="1"/>
    </xf>
    <xf numFmtId="0" fontId="16" fillId="0" borderId="0" xfId="0" applyFont="1" applyProtection="1">
      <protection hidden="1"/>
    </xf>
    <xf numFmtId="0" fontId="17" fillId="3" borderId="0" xfId="0" applyFont="1" applyFill="1" applyProtection="1">
      <protection hidden="1"/>
    </xf>
    <xf numFmtId="0" fontId="0" fillId="3" borderId="0" xfId="0" applyFill="1" applyProtection="1">
      <protection hidden="1"/>
    </xf>
    <xf numFmtId="168" fontId="3" fillId="3" borderId="0" xfId="0" applyNumberFormat="1" applyFont="1" applyFill="1" applyProtection="1">
      <protection hidden="1"/>
    </xf>
    <xf numFmtId="0" fontId="16" fillId="2" borderId="0" xfId="0" applyFont="1" applyFill="1" applyProtection="1">
      <protection hidden="1"/>
    </xf>
    <xf numFmtId="0" fontId="0" fillId="2" borderId="0" xfId="0" applyFill="1" applyProtection="1">
      <protection hidden="1"/>
    </xf>
    <xf numFmtId="0" fontId="3" fillId="2" borderId="0" xfId="0" applyFont="1" applyFill="1" applyProtection="1">
      <protection hidden="1"/>
    </xf>
    <xf numFmtId="0" fontId="5" fillId="2" borderId="0" xfId="0" applyFont="1" applyFill="1" applyAlignment="1" applyProtection="1">
      <alignment horizontal="right"/>
      <protection hidden="1"/>
    </xf>
    <xf numFmtId="0" fontId="3" fillId="0" borderId="0" xfId="0" applyFont="1" applyProtection="1">
      <protection hidden="1"/>
    </xf>
    <xf numFmtId="168" fontId="3" fillId="2" borderId="0" xfId="0" applyNumberFormat="1" applyFont="1" applyFill="1" applyAlignment="1" applyProtection="1">
      <alignment horizontal="center"/>
      <protection hidden="1"/>
    </xf>
    <xf numFmtId="0" fontId="0" fillId="2" borderId="0" xfId="0" applyFill="1" applyAlignment="1" applyProtection="1">
      <alignment horizontal="center"/>
      <protection hidden="1"/>
    </xf>
    <xf numFmtId="0" fontId="3" fillId="3" borderId="0" xfId="0" applyFont="1" applyFill="1" applyProtection="1">
      <protection hidden="1"/>
    </xf>
    <xf numFmtId="168" fontId="3" fillId="3" borderId="0" xfId="0" applyNumberFormat="1" applyFont="1" applyFill="1" applyAlignment="1" applyProtection="1">
      <alignment horizontal="center"/>
      <protection hidden="1"/>
    </xf>
    <xf numFmtId="0" fontId="0" fillId="3" borderId="0" xfId="0" applyFill="1" applyAlignment="1" applyProtection="1">
      <alignment horizontal="center"/>
      <protection hidden="1"/>
    </xf>
    <xf numFmtId="0" fontId="5" fillId="3" borderId="0" xfId="0" applyFont="1" applyFill="1" applyAlignment="1" applyProtection="1">
      <alignment horizontal="right"/>
      <protection hidden="1"/>
    </xf>
    <xf numFmtId="0" fontId="4" fillId="2" borderId="0" xfId="0" applyFont="1" applyFill="1" applyProtection="1">
      <protection hidden="1"/>
    </xf>
    <xf numFmtId="0" fontId="3" fillId="2" borderId="2" xfId="0" applyFont="1" applyFill="1" applyBorder="1" applyProtection="1">
      <protection hidden="1"/>
    </xf>
    <xf numFmtId="0" fontId="14" fillId="0" borderId="0" xfId="0" applyFont="1" applyProtection="1">
      <protection hidden="1"/>
    </xf>
    <xf numFmtId="3" fontId="10" fillId="2" borderId="0" xfId="0" applyNumberFormat="1" applyFont="1" applyFill="1" applyProtection="1">
      <protection hidden="1"/>
    </xf>
    <xf numFmtId="3" fontId="3" fillId="2" borderId="0" xfId="0" applyNumberFormat="1" applyFont="1" applyFill="1" applyProtection="1">
      <protection hidden="1"/>
    </xf>
    <xf numFmtId="164" fontId="6" fillId="2" borderId="0" xfId="1" applyNumberFormat="1" applyFont="1" applyFill="1" applyBorder="1" applyProtection="1">
      <protection hidden="1"/>
    </xf>
    <xf numFmtId="0" fontId="6" fillId="2" borderId="0" xfId="0" applyFont="1" applyFill="1" applyAlignment="1" applyProtection="1">
      <alignment horizontal="left"/>
      <protection hidden="1"/>
    </xf>
    <xf numFmtId="165" fontId="6" fillId="2" borderId="0" xfId="1" applyNumberFormat="1" applyFont="1" applyFill="1" applyBorder="1" applyProtection="1">
      <protection hidden="1"/>
    </xf>
    <xf numFmtId="0" fontId="12" fillId="0" borderId="0" xfId="0" applyFont="1" applyProtection="1">
      <protection hidden="1"/>
    </xf>
    <xf numFmtId="0" fontId="12" fillId="2" borderId="0" xfId="0" applyFont="1" applyFill="1" applyProtection="1">
      <protection hidden="1"/>
    </xf>
    <xf numFmtId="168" fontId="12" fillId="2" borderId="0" xfId="0" applyNumberFormat="1" applyFont="1" applyFill="1" applyAlignment="1" applyProtection="1">
      <alignment horizontal="right"/>
      <protection hidden="1"/>
    </xf>
    <xf numFmtId="0" fontId="12" fillId="2" borderId="2" xfId="0" applyFont="1" applyFill="1" applyBorder="1" applyProtection="1">
      <protection hidden="1"/>
    </xf>
    <xf numFmtId="17" fontId="3" fillId="2" borderId="0" xfId="0" applyNumberFormat="1" applyFont="1" applyFill="1" applyProtection="1">
      <protection hidden="1"/>
    </xf>
    <xf numFmtId="0" fontId="3" fillId="2" borderId="0" xfId="0" applyFont="1" applyFill="1" applyAlignment="1" applyProtection="1">
      <alignment horizontal="right"/>
      <protection hidden="1"/>
    </xf>
    <xf numFmtId="17" fontId="3" fillId="2" borderId="3" xfId="0" applyNumberFormat="1" applyFont="1" applyFill="1" applyBorder="1" applyProtection="1">
      <protection hidden="1"/>
    </xf>
    <xf numFmtId="17" fontId="3" fillId="2" borderId="4" xfId="0" applyNumberFormat="1" applyFont="1" applyFill="1" applyBorder="1" applyProtection="1">
      <protection hidden="1"/>
    </xf>
    <xf numFmtId="17" fontId="3" fillId="2" borderId="5" xfId="0" applyNumberFormat="1" applyFont="1" applyFill="1" applyBorder="1" applyProtection="1">
      <protection hidden="1"/>
    </xf>
    <xf numFmtId="17" fontId="3" fillId="2" borderId="6" xfId="0" applyNumberFormat="1" applyFont="1" applyFill="1" applyBorder="1" applyProtection="1">
      <protection hidden="1"/>
    </xf>
    <xf numFmtId="166" fontId="10" fillId="2" borderId="0" xfId="0" applyNumberFormat="1" applyFont="1" applyFill="1" applyProtection="1">
      <protection hidden="1"/>
    </xf>
    <xf numFmtId="0" fontId="9" fillId="2" borderId="0" xfId="0" applyFont="1" applyFill="1" applyProtection="1">
      <protection hidden="1"/>
    </xf>
    <xf numFmtId="0" fontId="3" fillId="2" borderId="0" xfId="0" applyFont="1" applyFill="1" applyAlignment="1" applyProtection="1">
      <alignment vertical="top"/>
      <protection hidden="1"/>
    </xf>
    <xf numFmtId="0" fontId="0" fillId="2" borderId="0" xfId="0" applyFill="1" applyAlignment="1" applyProtection="1">
      <alignment vertical="top"/>
      <protection hidden="1"/>
    </xf>
    <xf numFmtId="166" fontId="3" fillId="2" borderId="0" xfId="0" applyNumberFormat="1" applyFont="1" applyFill="1" applyProtection="1">
      <protection hidden="1"/>
    </xf>
    <xf numFmtId="166" fontId="12" fillId="2" borderId="0" xfId="0" applyNumberFormat="1" applyFont="1" applyFill="1" applyProtection="1">
      <protection hidden="1"/>
    </xf>
    <xf numFmtId="0" fontId="13" fillId="2" borderId="0" xfId="0" applyFont="1" applyFill="1" applyProtection="1">
      <protection hidden="1"/>
    </xf>
    <xf numFmtId="165" fontId="13" fillId="2" borderId="0" xfId="1" applyNumberFormat="1" applyFont="1" applyFill="1" applyBorder="1" applyProtection="1">
      <protection hidden="1"/>
    </xf>
    <xf numFmtId="0" fontId="6" fillId="2" borderId="0" xfId="0" applyFont="1" applyFill="1" applyProtection="1">
      <protection hidden="1"/>
    </xf>
    <xf numFmtId="169" fontId="3" fillId="2" borderId="0" xfId="0" applyNumberFormat="1" applyFont="1" applyFill="1" applyProtection="1">
      <protection hidden="1"/>
    </xf>
    <xf numFmtId="43" fontId="4" fillId="2" borderId="0" xfId="1" applyFont="1" applyFill="1" applyBorder="1" applyProtection="1">
      <protection hidden="1"/>
    </xf>
    <xf numFmtId="0" fontId="2" fillId="2" borderId="0" xfId="0" applyFont="1" applyFill="1" applyProtection="1">
      <protection hidden="1"/>
    </xf>
    <xf numFmtId="43" fontId="6" fillId="2" borderId="0" xfId="1" applyFont="1" applyFill="1" applyBorder="1" applyAlignment="1" applyProtection="1">
      <alignment horizontal="center"/>
      <protection hidden="1"/>
    </xf>
    <xf numFmtId="165" fontId="4" fillId="2" borderId="0" xfId="1" applyNumberFormat="1" applyFont="1" applyFill="1" applyBorder="1" applyProtection="1">
      <protection hidden="1"/>
    </xf>
    <xf numFmtId="43" fontId="4" fillId="2" borderId="0" xfId="1" applyFont="1" applyFill="1" applyBorder="1" applyAlignment="1" applyProtection="1">
      <protection hidden="1"/>
    </xf>
    <xf numFmtId="49" fontId="16" fillId="0" borderId="0" xfId="0" applyNumberFormat="1" applyFont="1" applyProtection="1">
      <protection hidden="1"/>
    </xf>
    <xf numFmtId="0" fontId="18" fillId="4" borderId="0" xfId="0" applyFont="1" applyFill="1" applyProtection="1">
      <protection hidden="1"/>
    </xf>
    <xf numFmtId="0" fontId="18" fillId="2" borderId="0" xfId="0" applyFont="1" applyFill="1" applyProtection="1">
      <protection hidden="1"/>
    </xf>
    <xf numFmtId="0" fontId="19" fillId="0" borderId="0" xfId="0" applyFont="1" applyAlignment="1">
      <alignment vertical="center"/>
    </xf>
    <xf numFmtId="173" fontId="19" fillId="0" borderId="0" xfId="0" applyNumberFormat="1" applyFont="1" applyAlignment="1">
      <alignment vertical="center"/>
    </xf>
    <xf numFmtId="0" fontId="19" fillId="0" borderId="0" xfId="0" applyFont="1" applyAlignment="1">
      <alignment horizontal="right" vertical="center"/>
    </xf>
    <xf numFmtId="49" fontId="19" fillId="0" borderId="0" xfId="0" applyNumberFormat="1" applyFont="1" applyAlignment="1">
      <alignment horizontal="right" vertical="center"/>
    </xf>
    <xf numFmtId="0" fontId="20" fillId="0" borderId="0" xfId="0" applyFont="1" applyAlignment="1">
      <alignment vertical="center"/>
    </xf>
    <xf numFmtId="173" fontId="20" fillId="0" borderId="0" xfId="0" applyNumberFormat="1" applyFont="1" applyAlignment="1">
      <alignment vertical="center"/>
    </xf>
    <xf numFmtId="0" fontId="0" fillId="2" borderId="0" xfId="0" applyFill="1" applyBorder="1" applyProtection="1">
      <protection hidden="1"/>
    </xf>
    <xf numFmtId="0" fontId="3" fillId="2" borderId="11" xfId="0" applyFont="1" applyFill="1" applyBorder="1" applyProtection="1">
      <protection hidden="1"/>
    </xf>
    <xf numFmtId="0" fontId="12" fillId="2" borderId="11" xfId="0" applyFont="1" applyFill="1" applyBorder="1" applyProtection="1">
      <protection hidden="1"/>
    </xf>
    <xf numFmtId="0" fontId="3" fillId="2" borderId="0" xfId="0" applyFont="1" applyFill="1" applyBorder="1" applyProtection="1">
      <protection hidden="1"/>
    </xf>
    <xf numFmtId="0" fontId="12" fillId="2" borderId="0" xfId="0" applyFont="1" applyFill="1" applyBorder="1" applyProtection="1">
      <protection hidden="1"/>
    </xf>
    <xf numFmtId="0" fontId="0" fillId="3" borderId="0" xfId="0" applyFill="1"/>
    <xf numFmtId="167" fontId="3" fillId="3" borderId="12" xfId="1" applyNumberFormat="1" applyFont="1" applyFill="1" applyBorder="1" applyProtection="1">
      <protection locked="0" hidden="1"/>
    </xf>
    <xf numFmtId="0" fontId="8" fillId="0" borderId="0" xfId="0" applyFont="1" applyBorder="1" applyProtection="1">
      <protection hidden="1"/>
    </xf>
    <xf numFmtId="0" fontId="5" fillId="2" borderId="0" xfId="0" applyFont="1" applyFill="1" applyAlignment="1" applyProtection="1">
      <alignment horizontal="right" vertical="top"/>
      <protection hidden="1"/>
    </xf>
    <xf numFmtId="0" fontId="7" fillId="0" borderId="0" xfId="0" applyFont="1" applyBorder="1" applyProtection="1">
      <protection hidden="1"/>
    </xf>
    <xf numFmtId="174" fontId="0" fillId="0" borderId="0" xfId="0" applyNumberFormat="1" applyProtection="1">
      <protection hidden="1"/>
    </xf>
    <xf numFmtId="43" fontId="4" fillId="2" borderId="0" xfId="1" applyNumberFormat="1" applyFont="1" applyFill="1" applyBorder="1" applyAlignment="1" applyProtection="1">
      <alignment horizontal="left" vertical="top"/>
      <protection hidden="1"/>
    </xf>
    <xf numFmtId="167" fontId="20" fillId="0" borderId="0" xfId="0" applyNumberFormat="1" applyFont="1" applyAlignment="1">
      <alignment horizontal="right" vertical="center"/>
    </xf>
    <xf numFmtId="2" fontId="6" fillId="2" borderId="0" xfId="1" applyNumberFormat="1" applyFont="1" applyFill="1" applyBorder="1" applyAlignment="1" applyProtection="1">
      <alignment horizontal="right"/>
      <protection hidden="1"/>
    </xf>
    <xf numFmtId="168" fontId="12" fillId="3" borderId="1" xfId="0" applyNumberFormat="1" applyFont="1" applyFill="1" applyBorder="1" applyAlignment="1" applyProtection="1">
      <alignment horizontal="center"/>
      <protection locked="0" hidden="1"/>
    </xf>
    <xf numFmtId="43" fontId="3" fillId="3" borderId="1" xfId="1" applyFont="1" applyFill="1" applyBorder="1" applyProtection="1">
      <protection locked="0" hidden="1"/>
    </xf>
    <xf numFmtId="164" fontId="3" fillId="3" borderId="1" xfId="1" applyNumberFormat="1" applyFont="1" applyFill="1" applyBorder="1" applyProtection="1">
      <protection locked="0" hidden="1"/>
    </xf>
    <xf numFmtId="168" fontId="3" fillId="3" borderId="1" xfId="0" applyNumberFormat="1" applyFont="1" applyFill="1" applyBorder="1" applyProtection="1">
      <protection locked="0" hidden="1"/>
    </xf>
    <xf numFmtId="0" fontId="0" fillId="0" borderId="0" xfId="0" applyProtection="1">
      <protection locked="0" hidden="1"/>
    </xf>
    <xf numFmtId="168" fontId="3" fillId="3" borderId="1" xfId="0" applyNumberFormat="1" applyFont="1" applyFill="1" applyBorder="1" applyAlignment="1" applyProtection="1">
      <alignment horizontal="center"/>
      <protection locked="0" hidden="1"/>
    </xf>
    <xf numFmtId="167" fontId="3" fillId="3" borderId="1" xfId="0" applyNumberFormat="1" applyFont="1" applyFill="1" applyBorder="1" applyProtection="1">
      <protection locked="0" hidden="1"/>
    </xf>
    <xf numFmtId="3" fontId="3" fillId="3" borderId="1" xfId="1" applyNumberFormat="1" applyFont="1" applyFill="1" applyBorder="1" applyProtection="1">
      <protection locked="0" hidden="1"/>
    </xf>
    <xf numFmtId="2" fontId="0" fillId="2" borderId="10" xfId="0" applyNumberFormat="1" applyFill="1" applyBorder="1" applyProtection="1">
      <protection locked="0" hidden="1"/>
    </xf>
    <xf numFmtId="2" fontId="0" fillId="2" borderId="0" xfId="0" applyNumberFormat="1" applyFill="1" applyProtection="1">
      <protection locked="0" hidden="1"/>
    </xf>
    <xf numFmtId="171" fontId="3" fillId="3" borderId="12" xfId="1" applyNumberFormat="1" applyFont="1" applyFill="1" applyBorder="1" applyAlignment="1" applyProtection="1">
      <alignment horizontal="center"/>
      <protection locked="0" hidden="1"/>
    </xf>
    <xf numFmtId="1" fontId="3" fillId="3" borderId="12" xfId="1" applyNumberFormat="1" applyFont="1" applyFill="1" applyBorder="1" applyProtection="1">
      <protection locked="0" hidden="1"/>
    </xf>
    <xf numFmtId="14" fontId="3" fillId="3" borderId="12" xfId="1" applyNumberFormat="1" applyFont="1" applyFill="1" applyBorder="1" applyProtection="1">
      <protection locked="0" hidden="1"/>
    </xf>
    <xf numFmtId="0" fontId="0" fillId="3" borderId="0" xfId="0" applyFill="1" applyBorder="1" applyProtection="1">
      <protection hidden="1"/>
    </xf>
    <xf numFmtId="0" fontId="22" fillId="3" borderId="0" xfId="0" applyFont="1" applyFill="1" applyProtection="1">
      <protection hidden="1"/>
    </xf>
    <xf numFmtId="0" fontId="21" fillId="3" borderId="0" xfId="0" applyFont="1" applyFill="1" applyProtection="1">
      <protection hidden="1"/>
    </xf>
    <xf numFmtId="167" fontId="0" fillId="3" borderId="0" xfId="0" applyNumberFormat="1" applyFill="1" applyProtection="1">
      <protection hidden="1"/>
    </xf>
    <xf numFmtId="0" fontId="21" fillId="3" borderId="0" xfId="0" applyFont="1" applyFill="1" applyAlignment="1" applyProtection="1">
      <alignment wrapText="1"/>
      <protection hidden="1"/>
    </xf>
    <xf numFmtId="167" fontId="0" fillId="3" borderId="0" xfId="0" applyNumberFormat="1" applyFill="1" applyAlignment="1" applyProtection="1">
      <alignment vertical="top"/>
      <protection hidden="1"/>
    </xf>
    <xf numFmtId="0" fontId="0" fillId="4" borderId="0" xfId="0" applyFill="1" applyProtection="1">
      <protection hidden="1"/>
    </xf>
    <xf numFmtId="0" fontId="7" fillId="4" borderId="0" xfId="0" applyFont="1" applyFill="1" applyProtection="1">
      <protection hidden="1"/>
    </xf>
    <xf numFmtId="0" fontId="3" fillId="2" borderId="0" xfId="0" applyFont="1" applyFill="1" applyAlignment="1" applyProtection="1">
      <alignment horizontal="center"/>
      <protection hidden="1"/>
    </xf>
    <xf numFmtId="173" fontId="19" fillId="0" borderId="0" xfId="0" applyNumberFormat="1" applyFont="1" applyAlignment="1">
      <alignment horizontal="right" vertical="center"/>
    </xf>
    <xf numFmtId="173" fontId="19" fillId="0" borderId="0" xfId="0" applyNumberFormat="1" applyFont="1" applyAlignment="1">
      <alignment horizontal="right"/>
    </xf>
    <xf numFmtId="0" fontId="21" fillId="3" borderId="0" xfId="0" applyFont="1" applyFill="1" applyAlignment="1" applyProtection="1">
      <alignment horizontal="right"/>
      <protection hidden="1"/>
    </xf>
    <xf numFmtId="3" fontId="3" fillId="3" borderId="1" xfId="0" applyNumberFormat="1" applyFont="1" applyFill="1" applyBorder="1" applyAlignment="1" applyProtection="1">
      <alignment horizontal="center"/>
      <protection locked="0" hidden="1"/>
    </xf>
    <xf numFmtId="172" fontId="3" fillId="3" borderId="1" xfId="0" applyNumberFormat="1" applyFont="1" applyFill="1" applyBorder="1" applyAlignment="1" applyProtection="1">
      <alignment horizontal="center"/>
      <protection locked="0" hidden="1"/>
    </xf>
    <xf numFmtId="170" fontId="3" fillId="3" borderId="1" xfId="0" applyNumberFormat="1" applyFont="1" applyFill="1" applyBorder="1" applyAlignment="1" applyProtection="1">
      <alignment horizontal="center"/>
      <protection locked="0" hidden="1"/>
    </xf>
    <xf numFmtId="168" fontId="3" fillId="3" borderId="7" xfId="0" applyNumberFormat="1" applyFont="1" applyFill="1" applyBorder="1" applyAlignment="1" applyProtection="1">
      <alignment horizontal="center"/>
      <protection locked="0" hidden="1"/>
    </xf>
    <xf numFmtId="0" fontId="0" fillId="3" borderId="8" xfId="0" applyFill="1" applyBorder="1" applyAlignment="1" applyProtection="1">
      <alignment horizontal="center"/>
      <protection locked="0" hidden="1"/>
    </xf>
    <xf numFmtId="0" fontId="0" fillId="3" borderId="9" xfId="0" applyFill="1" applyBorder="1" applyAlignment="1" applyProtection="1">
      <alignment horizontal="center"/>
      <protection locked="0" hidden="1"/>
    </xf>
    <xf numFmtId="167" fontId="0" fillId="3" borderId="0" xfId="0" applyNumberFormat="1" applyFill="1" applyAlignment="1" applyProtection="1">
      <alignment horizontal="center"/>
      <protection hidden="1"/>
    </xf>
    <xf numFmtId="0" fontId="0" fillId="0" borderId="0" xfId="0" applyAlignment="1" applyProtection="1">
      <alignment horizontal="center"/>
      <protection hidden="1"/>
    </xf>
    <xf numFmtId="167" fontId="0" fillId="0" borderId="0" xfId="0" applyNumberFormat="1" applyAlignment="1" applyProtection="1">
      <alignment horizontal="center"/>
      <protection hidden="1"/>
    </xf>
    <xf numFmtId="0" fontId="3" fillId="2" borderId="0" xfId="0" applyFont="1" applyFill="1" applyAlignment="1" applyProtection="1">
      <alignment vertical="top" wrapText="1"/>
      <protection hidden="1"/>
    </xf>
    <xf numFmtId="0" fontId="0" fillId="0" borderId="0" xfId="0" applyAlignment="1" applyProtection="1">
      <alignment vertical="top" wrapText="1"/>
      <protection hidden="1"/>
    </xf>
    <xf numFmtId="174" fontId="0" fillId="2" borderId="0" xfId="0" applyNumberFormat="1" applyFill="1" applyProtection="1">
      <protection hidden="1"/>
    </xf>
  </cellXfs>
  <cellStyles count="3">
    <cellStyle name="Komma" xfId="1" builtinId="3"/>
    <cellStyle name="Prozent" xfId="2" builtinId="5"/>
    <cellStyle name="Standard" xfId="0" builtinId="0"/>
  </cellStyles>
  <dxfs count="15028">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none"/>
      </font>
      <numFmt numFmtId="173" formatCode="0.000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font>
        <b/>
        <i val="0"/>
        <color rgb="FFC00000"/>
      </font>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color theme="4" tint="0.79998168889431442"/>
      </font>
      <fill>
        <patternFill>
          <bgColor theme="4" tint="0.79998168889431442"/>
        </patternFill>
      </fill>
    </dxf>
    <dxf>
      <fill>
        <patternFill>
          <bgColor theme="0"/>
        </patternFill>
      </fill>
      <border>
        <left style="thin">
          <color rgb="FF00B0F0"/>
        </left>
        <right style="thin">
          <color rgb="FF00B0F0"/>
        </right>
        <top style="thin">
          <color rgb="FF00B0F0"/>
        </top>
        <bottom style="thin">
          <color rgb="FF00B0F0"/>
        </bottom>
        <vertical/>
        <horizontal/>
      </border>
    </dxf>
    <dxf>
      <fill>
        <patternFill>
          <bgColor theme="0"/>
        </patternFill>
      </fill>
      <border>
        <left style="thin">
          <color rgb="FF00B0F0"/>
        </left>
        <right style="thin">
          <color rgb="FF00B0F0"/>
        </right>
        <top style="thin">
          <color rgb="FF00B0F0"/>
        </top>
        <bottom style="thin">
          <color rgb="FF00B0F0"/>
        </bottom>
        <vertical/>
        <horizontal/>
      </border>
    </dxf>
    <dxf>
      <fill>
        <patternFill>
          <fgColor theme="0"/>
          <bgColor theme="0"/>
        </patternFill>
      </fill>
      <border>
        <left style="thin">
          <color rgb="FF00B0F0"/>
        </left>
        <right style="thin">
          <color rgb="FF00B0F0"/>
        </right>
        <top style="thin">
          <color rgb="FF00B0F0"/>
        </top>
        <bottom style="thin">
          <color rgb="FF00B0F0"/>
        </bottom>
        <vertical/>
        <horizontal/>
      </border>
    </dxf>
    <dxf>
      <font>
        <b/>
        <i val="0"/>
        <color rgb="FF00B050"/>
      </font>
    </dxf>
    <dxf>
      <font>
        <b/>
        <i val="0"/>
        <color rgb="FFC00000"/>
      </font>
    </dxf>
    <dxf>
      <font>
        <b/>
        <i val="0"/>
        <color rgb="FF00B050"/>
      </font>
    </dxf>
    <dxf>
      <font>
        <b/>
        <i val="0"/>
        <color rgb="FF00B050"/>
      </font>
    </dxf>
    <dxf>
      <font>
        <b/>
        <i val="0"/>
        <color rgb="FFC00000"/>
      </font>
    </dxf>
    <dxf>
      <font>
        <b/>
        <i val="0"/>
        <color rgb="FF00B050"/>
      </font>
    </dxf>
  </dxfs>
  <tableStyles count="0" defaultTableStyle="TableStyleMedium2" defaultPivotStyle="PivotStyleLight16"/>
  <colors>
    <mruColors>
      <color rgb="FF000066"/>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161924</xdr:rowOff>
    </xdr:from>
    <xdr:to>
      <xdr:col>9</xdr:col>
      <xdr:colOff>609601</xdr:colOff>
      <xdr:row>50</xdr:row>
      <xdr:rowOff>114300</xdr:rowOff>
    </xdr:to>
    <xdr:sp macro="" textlink="">
      <xdr:nvSpPr>
        <xdr:cNvPr id="2" name="Textfeld 1">
          <a:extLst>
            <a:ext uri="{FF2B5EF4-FFF2-40B4-BE49-F238E27FC236}">
              <a16:creationId xmlns:a16="http://schemas.microsoft.com/office/drawing/2014/main" id="{821D018B-91BD-4EA4-B42C-45D8BA11CE9C}"/>
            </a:ext>
          </a:extLst>
        </xdr:cNvPr>
        <xdr:cNvSpPr txBox="1"/>
      </xdr:nvSpPr>
      <xdr:spPr>
        <a:xfrm>
          <a:off x="161925" y="161924"/>
          <a:ext cx="7579996" cy="9096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Ins="216000" rtlCol="0" anchor="t"/>
        <a:lstStyle/>
        <a:p>
          <a:pPr>
            <a:spcBef>
              <a:spcPts val="600"/>
            </a:spcBef>
          </a:pPr>
          <a:endParaRPr lang="de-AT" sz="1100" b="1">
            <a:solidFill>
              <a:srgbClr val="00327A"/>
            </a:solidFill>
            <a:effectLst/>
            <a:latin typeface="+mn-lt"/>
            <a:ea typeface="+mn-ea"/>
            <a:cs typeface="+mn-cs"/>
          </a:endParaRPr>
        </a:p>
        <a:p>
          <a:pPr>
            <a:spcBef>
              <a:spcPts val="600"/>
            </a:spcBef>
          </a:pPr>
          <a:endParaRPr lang="de-AT" sz="1100" b="1">
            <a:solidFill>
              <a:srgbClr val="00327A"/>
            </a:solidFill>
            <a:effectLst/>
            <a:latin typeface="+mn-lt"/>
            <a:ea typeface="+mn-ea"/>
            <a:cs typeface="+mn-cs"/>
          </a:endParaRPr>
        </a:p>
        <a:p>
          <a:pPr>
            <a:spcBef>
              <a:spcPts val="600"/>
            </a:spcBef>
          </a:pPr>
          <a:endParaRPr lang="de-AT" sz="1100" b="1">
            <a:solidFill>
              <a:srgbClr val="00327A"/>
            </a:solidFill>
            <a:effectLst/>
            <a:latin typeface="+mn-lt"/>
            <a:ea typeface="+mn-ea"/>
            <a:cs typeface="+mn-cs"/>
          </a:endParaRPr>
        </a:p>
        <a:p>
          <a:pPr>
            <a:spcBef>
              <a:spcPts val="600"/>
            </a:spcBef>
          </a:pPr>
          <a:br>
            <a:rPr lang="de-AT" sz="1100">
              <a:solidFill>
                <a:schemeClr val="dk1"/>
              </a:solidFill>
              <a:effectLst/>
              <a:latin typeface="+mn-lt"/>
              <a:ea typeface="+mn-ea"/>
              <a:cs typeface="+mn-cs"/>
            </a:rPr>
          </a:br>
          <a:r>
            <a:rPr lang="de-AT" sz="1100" b="1">
              <a:solidFill>
                <a:srgbClr val="00327A"/>
              </a:solidFill>
              <a:effectLst/>
              <a:latin typeface="+mn-lt"/>
              <a:ea typeface="+mn-ea"/>
              <a:cs typeface="+mn-cs"/>
            </a:rPr>
            <a:t>Berechnungshilfe für Basisstufe 1 </a:t>
          </a:r>
        </a:p>
        <a:p>
          <a:r>
            <a:rPr lang="de-AT" sz="1100" i="0">
              <a:solidFill>
                <a:srgbClr val="00327A"/>
              </a:solidFill>
              <a:effectLst/>
              <a:latin typeface="+mn-lt"/>
              <a:ea typeface="+mn-ea"/>
              <a:cs typeface="+mn-cs"/>
            </a:rPr>
            <a:t>Es sind ausschließlich die blau umrandeten Eingabefelder in der Excel-Datei auszufüllen:</a:t>
          </a:r>
        </a:p>
        <a:p>
          <a:endParaRPr lang="de-AT" sz="1100" i="0">
            <a:solidFill>
              <a:srgbClr val="00327A"/>
            </a:solidFill>
            <a:effectLst/>
            <a:latin typeface="+mn-lt"/>
            <a:ea typeface="+mn-ea"/>
            <a:cs typeface="+mn-cs"/>
          </a:endParaRPr>
        </a:p>
        <a:p>
          <a:pPr marL="0" indent="0"/>
          <a:r>
            <a:rPr lang="de-AT" sz="1100" b="1">
              <a:solidFill>
                <a:srgbClr val="00327A"/>
              </a:solidFill>
              <a:effectLst/>
              <a:latin typeface="+mn-lt"/>
              <a:ea typeface="+mn-ea"/>
              <a:cs typeface="+mn-cs"/>
            </a:rPr>
            <a:t>Tabellenblatt 1: Strom,</a:t>
          </a:r>
          <a:r>
            <a:rPr lang="de-AT" sz="1100" b="1" baseline="0">
              <a:solidFill>
                <a:srgbClr val="00327A"/>
              </a:solidFill>
              <a:effectLst/>
              <a:latin typeface="+mn-lt"/>
              <a:ea typeface="+mn-ea"/>
              <a:cs typeface="+mn-cs"/>
            </a:rPr>
            <a:t> </a:t>
          </a:r>
          <a:r>
            <a:rPr lang="de-AT" sz="1100" b="1">
              <a:solidFill>
                <a:srgbClr val="00327A"/>
              </a:solidFill>
              <a:effectLst/>
              <a:latin typeface="+mn-lt"/>
              <a:ea typeface="+mn-ea"/>
              <a:cs typeface="+mn-cs"/>
            </a:rPr>
            <a:t>Erdgas und Wärme/Kälte 2021</a:t>
          </a:r>
        </a:p>
        <a:p>
          <a:r>
            <a:rPr lang="de-AT" sz="1100" i="0">
              <a:solidFill>
                <a:srgbClr val="00327A"/>
              </a:solidFill>
              <a:effectLst/>
              <a:latin typeface="+mn-lt"/>
              <a:ea typeface="+mn-ea"/>
              <a:cs typeface="+mn-cs"/>
            </a:rPr>
            <a:t>Um eventuelle Preissteigerungen von Strom,</a:t>
          </a:r>
          <a:r>
            <a:rPr lang="de-AT" sz="1100" i="0" baseline="0">
              <a:solidFill>
                <a:srgbClr val="00327A"/>
              </a:solidFill>
              <a:effectLst/>
              <a:latin typeface="+mn-lt"/>
              <a:ea typeface="+mn-ea"/>
              <a:cs typeface="+mn-cs"/>
            </a:rPr>
            <a:t> </a:t>
          </a:r>
          <a:r>
            <a:rPr lang="de-AT" sz="1100" i="0">
              <a:solidFill>
                <a:srgbClr val="00327A"/>
              </a:solidFill>
              <a:effectLst/>
              <a:latin typeface="+mn-lt"/>
              <a:ea typeface="+mn-ea"/>
              <a:cs typeface="+mn-cs"/>
            </a:rPr>
            <a:t>Erdgas und Wärme/Kälte ermitteln zu können, werden im ersten Schritt Angaben aus der letzten Jahresabrechnung des Strom-,</a:t>
          </a:r>
          <a:r>
            <a:rPr lang="de-AT" sz="1100" i="0" baseline="0">
              <a:solidFill>
                <a:srgbClr val="00327A"/>
              </a:solidFill>
              <a:effectLst/>
              <a:latin typeface="+mn-lt"/>
              <a:ea typeface="+mn-ea"/>
              <a:cs typeface="+mn-cs"/>
            </a:rPr>
            <a:t> </a:t>
          </a:r>
          <a:r>
            <a:rPr lang="de-AT" sz="1100" i="0">
              <a:solidFill>
                <a:srgbClr val="00327A"/>
              </a:solidFill>
              <a:effectLst/>
              <a:latin typeface="+mn-lt"/>
              <a:ea typeface="+mn-ea"/>
              <a:cs typeface="+mn-cs"/>
            </a:rPr>
            <a:t>Erdgas- und Wärme-/Kältelieferanten oder von monatlichen Abrechnungen benötigt.</a:t>
          </a:r>
        </a:p>
        <a:p>
          <a:r>
            <a:rPr lang="de-AT" sz="1100" i="0">
              <a:solidFill>
                <a:srgbClr val="00327A"/>
              </a:solidFill>
              <a:effectLst/>
              <a:latin typeface="+mn-lt"/>
              <a:ea typeface="+mn-ea"/>
              <a:cs typeface="+mn-cs"/>
            </a:rPr>
            <a:t>Das Tabellenblatt 1 beinhaltet mehrere Abschnitte für Zählpunkte, wobei mittels Drop-down Menü die Energieart (Strom, Erdgas oder</a:t>
          </a:r>
          <a:r>
            <a:rPr lang="de-AT" sz="1100" i="0" baseline="0">
              <a:solidFill>
                <a:srgbClr val="00327A"/>
              </a:solidFill>
              <a:effectLst/>
              <a:latin typeface="+mn-lt"/>
              <a:ea typeface="+mn-ea"/>
              <a:cs typeface="+mn-cs"/>
            </a:rPr>
            <a:t> Wärme/Kälte</a:t>
          </a:r>
          <a:r>
            <a:rPr lang="de-AT" sz="1100" i="0">
              <a:solidFill>
                <a:srgbClr val="00327A"/>
              </a:solidFill>
              <a:effectLst/>
              <a:latin typeface="+mn-lt"/>
              <a:ea typeface="+mn-ea"/>
              <a:cs typeface="+mn-cs"/>
            </a:rPr>
            <a:t>) und das Vorhandensein eines Lastprofilzählers oder genormten intelligenten Messgeräts mit monatlicher Abrechnung (Ja/Nein) ausgewählt wird. Liegt nur eine Jahresabrechnung vor, ist hier "Nein" auszuwählen. Bei monatlicher Abrechnung "Ja".</a:t>
          </a:r>
        </a:p>
        <a:p>
          <a:r>
            <a:rPr lang="de-AT" sz="1100" i="0">
              <a:solidFill>
                <a:srgbClr val="00327A"/>
              </a:solidFill>
              <a:effectLst/>
              <a:latin typeface="+mn-lt"/>
              <a:ea typeface="+mn-ea"/>
              <a:cs typeface="+mn-cs"/>
            </a:rPr>
            <a:t>Pro Zählpunkt ist der Nettorechnungsbetrag (Kosten für die verbrauchten Kilowattstunden Strom, Erdgas</a:t>
          </a:r>
          <a:r>
            <a:rPr lang="de-AT" sz="1100" i="0" baseline="0">
              <a:solidFill>
                <a:srgbClr val="00327A"/>
              </a:solidFill>
              <a:effectLst/>
              <a:latin typeface="+mn-lt"/>
              <a:ea typeface="+mn-ea"/>
              <a:cs typeface="+mn-cs"/>
            </a:rPr>
            <a:t> bzw. Wärme/Kälte</a:t>
          </a:r>
          <a:r>
            <a:rPr lang="de-AT" sz="1100" i="0">
              <a:solidFill>
                <a:srgbClr val="00327A"/>
              </a:solidFill>
              <a:effectLst/>
              <a:latin typeface="+mn-lt"/>
              <a:ea typeface="+mn-ea"/>
              <a:cs typeface="+mn-cs"/>
            </a:rPr>
            <a:t> exkl. Steuern, Abgaben Netzentgelte, etc. in EUR = Energiekosten lt. Energierechnung) und der Stromverbrauch,</a:t>
          </a:r>
          <a:r>
            <a:rPr lang="de-AT" sz="1100" i="0" baseline="0">
              <a:solidFill>
                <a:srgbClr val="00327A"/>
              </a:solidFill>
              <a:effectLst/>
              <a:latin typeface="+mn-lt"/>
              <a:ea typeface="+mn-ea"/>
              <a:cs typeface="+mn-cs"/>
            </a:rPr>
            <a:t> </a:t>
          </a:r>
          <a:r>
            <a:rPr lang="de-AT" sz="1100" i="0">
              <a:solidFill>
                <a:srgbClr val="00327A"/>
              </a:solidFill>
              <a:effectLst/>
              <a:latin typeface="+mn-lt"/>
              <a:ea typeface="+mn-ea"/>
              <a:cs typeface="+mn-cs"/>
            </a:rPr>
            <a:t> Erdgasverbrauch oder Wärme-/Kälteverbrauch (laut letzter Jahresabrechnung oder anhand der monatlichen Rechnungen im Kalenderjahr 2021) einzugeben. </a:t>
          </a:r>
        </a:p>
        <a:p>
          <a:r>
            <a:rPr lang="de-AT" sz="1100" i="0">
              <a:solidFill>
                <a:srgbClr val="00327A"/>
              </a:solidFill>
              <a:effectLst/>
              <a:latin typeface="+mn-lt"/>
              <a:ea typeface="+mn-ea"/>
              <a:cs typeface="+mn-cs"/>
            </a:rPr>
            <a:t>Mehrere Zählpunkte mit identem Tarif können mit einer fiktiven Zählpunktnummer zusammengefasst werden (beispielsweise 1111 für Strom und 2222 für Erdgas).</a:t>
          </a:r>
        </a:p>
        <a:p>
          <a:r>
            <a:rPr lang="de-AT" sz="1100" i="0">
              <a:solidFill>
                <a:srgbClr val="00327A"/>
              </a:solidFill>
              <a:effectLst/>
              <a:latin typeface="+mn-lt"/>
              <a:ea typeface="+mn-ea"/>
              <a:cs typeface="+mn-cs"/>
            </a:rPr>
            <a:t> </a:t>
          </a:r>
        </a:p>
        <a:p>
          <a:pPr marL="0" indent="0"/>
          <a:r>
            <a:rPr lang="de-AT" sz="1100" b="1">
              <a:solidFill>
                <a:srgbClr val="00327A"/>
              </a:solidFill>
              <a:effectLst/>
              <a:latin typeface="+mn-lt"/>
              <a:ea typeface="+mn-ea"/>
              <a:cs typeface="+mn-cs"/>
            </a:rPr>
            <a:t>Tabellenblatt 2: Strom</a:t>
          </a:r>
          <a:r>
            <a:rPr lang="de-AT" sz="1100" b="1" baseline="0">
              <a:solidFill>
                <a:srgbClr val="00327A"/>
              </a:solidFill>
              <a:effectLst/>
              <a:latin typeface="+mn-lt"/>
              <a:ea typeface="+mn-ea"/>
              <a:cs typeface="+mn-cs"/>
            </a:rPr>
            <a:t>, </a:t>
          </a:r>
          <a:r>
            <a:rPr lang="de-AT" sz="1100" b="1">
              <a:solidFill>
                <a:srgbClr val="00327A"/>
              </a:solidFill>
              <a:effectLst/>
              <a:latin typeface="+mn-lt"/>
              <a:ea typeface="+mn-ea"/>
              <a:cs typeface="+mn-cs"/>
            </a:rPr>
            <a:t>Erdgas und Wärme/Kälte 2022</a:t>
          </a:r>
        </a:p>
        <a:p>
          <a:r>
            <a:rPr lang="de-AT" sz="1100" i="0">
              <a:solidFill>
                <a:srgbClr val="00327A"/>
              </a:solidFill>
              <a:effectLst/>
              <a:latin typeface="+mn-lt"/>
              <a:ea typeface="+mn-ea"/>
              <a:cs typeface="+mn-cs"/>
            </a:rPr>
            <a:t>Im zweiten Schritt wird der Durchschnittsarbeitspreis im Förderzeitraum berechnet und die Preissteigerung im Vergleich zu den eingegebenen Daten aus dem Tabellenblatt 1 ermittelt. Die Zählpunkte in den jeweiligen Tabellenblättern werden über die letzten vier Stellen der Zählpunktnummer (Zählpunkbezeichnung – beginnt mit AT und verfügt über 33-Stellen) identifiziert. Achten Sie dabei auf idente Angaben in den Tabellenblättern.</a:t>
          </a:r>
        </a:p>
        <a:p>
          <a:endParaRPr lang="de-AT" sz="1100" i="0">
            <a:solidFill>
              <a:srgbClr val="00327A"/>
            </a:solidFill>
            <a:effectLst/>
            <a:latin typeface="+mn-lt"/>
            <a:ea typeface="+mn-ea"/>
            <a:cs typeface="+mn-cs"/>
          </a:endParaRPr>
        </a:p>
        <a:p>
          <a:r>
            <a:rPr lang="de-AT" sz="1100" i="0">
              <a:solidFill>
                <a:srgbClr val="00327A"/>
              </a:solidFill>
              <a:effectLst/>
              <a:latin typeface="+mn-lt"/>
              <a:ea typeface="+mn-ea"/>
              <a:cs typeface="+mn-cs"/>
            </a:rPr>
            <a:t>Für die Ermittlung der Preissteigerung und die Berechnung des Durchschnittsarbeitspreises bzw. Energiemixes sind monatliche Angaben zum Arbeitspreis bzw. Energiemix (Strom-, Erdgas-</a:t>
          </a:r>
          <a:r>
            <a:rPr lang="de-AT" sz="1100" i="0" baseline="0">
              <a:solidFill>
                <a:srgbClr val="00327A"/>
              </a:solidFill>
              <a:effectLst/>
              <a:latin typeface="+mn-lt"/>
              <a:ea typeface="+mn-ea"/>
              <a:cs typeface="+mn-cs"/>
            </a:rPr>
            <a:t> bzw. Wärme-Kältekosten</a:t>
          </a:r>
          <a:r>
            <a:rPr lang="de-AT" sz="1100" i="0">
              <a:solidFill>
                <a:srgbClr val="00327A"/>
              </a:solidFill>
              <a:effectLst/>
              <a:latin typeface="+mn-lt"/>
              <a:ea typeface="+mn-ea"/>
              <a:cs typeface="+mn-cs"/>
            </a:rPr>
            <a:t> exkl. Steuern, Abgaben, Netzentgelte, etc.) und zum Strom-, Erdgas- bzw. Wärme/Kälteverbrauch im Förderungszeitraum (01.10.2022 bis 31.12.2022) erforderlich. Die monatlichen Verbrauchsangaben werden bei der Auswahl NEIN anhand der Angaben zur letzten Jahresabrechnung automatisch errechnet (Hochrechnungsmodus gem. Richtlinie). Andernfalls müssen die monatlichen Verbräuche Anhand der Energierechnungen im Förderungszeitraum eingetragen werden. Die durchschnittlichen Arbeitspreise im jeweiligen Monat sind jedenfalls einzutragen. Der durchschnittliche Energiemixanteil im jeweiligen Monat (Anteil an Dampf der aus Erdgas bzw. Strom erzeugt wird für Wärme/Kälte) ist einzutragen und es wird der</a:t>
          </a:r>
          <a:r>
            <a:rPr lang="de-AT" sz="1100" i="0" baseline="0">
              <a:solidFill>
                <a:srgbClr val="00327A"/>
              </a:solidFill>
              <a:effectLst/>
              <a:latin typeface="+mn-lt"/>
              <a:ea typeface="+mn-ea"/>
              <a:cs typeface="+mn-cs"/>
            </a:rPr>
            <a:t> gewichtete Anteil in % ermittelt. </a:t>
          </a:r>
          <a:endParaRPr lang="de-AT" sz="1100" i="0">
            <a:solidFill>
              <a:srgbClr val="00327A"/>
            </a:solidFill>
            <a:effectLst/>
            <a:latin typeface="+mn-lt"/>
            <a:ea typeface="+mn-ea"/>
            <a:cs typeface="+mn-cs"/>
          </a:endParaRPr>
        </a:p>
        <a:p>
          <a:endParaRPr lang="de-AT" sz="1100" i="0">
            <a:solidFill>
              <a:srgbClr val="00327A"/>
            </a:solidFill>
            <a:effectLst/>
            <a:latin typeface="+mn-lt"/>
            <a:ea typeface="+mn-ea"/>
            <a:cs typeface="+mn-cs"/>
          </a:endParaRPr>
        </a:p>
        <a:p>
          <a:pPr marL="0" indent="0"/>
          <a:r>
            <a:rPr lang="de-AT" sz="1100" b="1">
              <a:solidFill>
                <a:srgbClr val="00327A"/>
              </a:solidFill>
              <a:effectLst/>
              <a:latin typeface="+mn-lt"/>
              <a:ea typeface="+mn-ea"/>
              <a:cs typeface="+mn-cs"/>
            </a:rPr>
            <a:t>Tabellenblätter</a:t>
          </a:r>
          <a:r>
            <a:rPr lang="de-AT" sz="1100" b="1" baseline="0">
              <a:solidFill>
                <a:srgbClr val="00327A"/>
              </a:solidFill>
              <a:effectLst/>
              <a:latin typeface="+mn-lt"/>
              <a:ea typeface="+mn-ea"/>
              <a:cs typeface="+mn-cs"/>
            </a:rPr>
            <a:t> 3: Treibstoffe</a:t>
          </a:r>
          <a:endParaRPr lang="de-AT" sz="1100" b="1">
            <a:solidFill>
              <a:srgbClr val="00327A"/>
            </a:solidFill>
            <a:effectLst/>
            <a:latin typeface="+mn-lt"/>
            <a:ea typeface="+mn-ea"/>
            <a:cs typeface="+mn-cs"/>
          </a:endParaRPr>
        </a:p>
        <a:p>
          <a:r>
            <a:rPr lang="de-AT" sz="1100" i="0">
              <a:solidFill>
                <a:srgbClr val="00327A"/>
              </a:solidFill>
              <a:effectLst/>
              <a:latin typeface="+mn-lt"/>
              <a:ea typeface="+mn-ea"/>
              <a:cs typeface="+mn-cs"/>
            </a:rPr>
            <a:t>Im dritten Schritt werden Angaben zu Treibstoffen im Förderungszeitraum, nämlich der durchschnittliche Literpreis (brutto) in Euro und der Verbrauch in Liter im Förderzeitraum (01.10.2022</a:t>
          </a:r>
          <a:r>
            <a:rPr lang="de-AT" sz="1100" i="0" baseline="0">
              <a:solidFill>
                <a:srgbClr val="00327A"/>
              </a:solidFill>
              <a:effectLst/>
              <a:latin typeface="+mn-lt"/>
              <a:ea typeface="+mn-ea"/>
              <a:cs typeface="+mn-cs"/>
            </a:rPr>
            <a:t> bis 31.12.2022) </a:t>
          </a:r>
          <a:r>
            <a:rPr lang="de-AT" sz="1100" i="0">
              <a:solidFill>
                <a:srgbClr val="00327A"/>
              </a:solidFill>
              <a:effectLst/>
              <a:latin typeface="+mn-lt"/>
              <a:ea typeface="+mn-ea"/>
              <a:cs typeface="+mn-cs"/>
            </a:rPr>
            <a:t>benötigt. Hierbei sind sämtliche Rechnungen für den förderungsfähigen Zeitraum in die Tabelle einzutragen.</a:t>
          </a:r>
        </a:p>
        <a:p>
          <a:r>
            <a:rPr lang="de-AT" sz="1100" i="0">
              <a:solidFill>
                <a:srgbClr val="00327A"/>
              </a:solidFill>
              <a:effectLst/>
              <a:latin typeface="+mn-lt"/>
              <a:ea typeface="+mn-ea"/>
              <a:cs typeface="+mn-cs"/>
            </a:rPr>
            <a:t>Es sind alle Felder, die benötigt werden, auszufüllen. Wenn es sich um eine Position handelt, die nicht vorsteuerabzugsberechtigt ist, dann ist der Wert der entsprechenden Spalte auf "Nein" zu ändern. Die eingegebenen Daten werden automatisch in das Berechnungsblatt</a:t>
          </a:r>
          <a:r>
            <a:rPr lang="de-AT" sz="1100" i="0" baseline="0">
              <a:solidFill>
                <a:srgbClr val="00327A"/>
              </a:solidFill>
              <a:effectLst/>
              <a:latin typeface="+mn-lt"/>
              <a:ea typeface="+mn-ea"/>
              <a:cs typeface="+mn-cs"/>
            </a:rPr>
            <a:t> "3 - Treibstoffe" </a:t>
          </a:r>
          <a:r>
            <a:rPr lang="de-AT" sz="1100" i="0">
              <a:solidFill>
                <a:srgbClr val="00327A"/>
              </a:solidFill>
              <a:effectLst/>
              <a:latin typeface="+mn-lt"/>
              <a:ea typeface="+mn-ea"/>
              <a:cs typeface="+mn-cs"/>
            </a:rPr>
            <a:t>blatt übernommen und der förderungsfähige Preis</a:t>
          </a:r>
          <a:r>
            <a:rPr lang="de-AT" sz="1100" i="0" baseline="0">
              <a:solidFill>
                <a:srgbClr val="00327A"/>
              </a:solidFill>
              <a:effectLst/>
              <a:latin typeface="+mn-lt"/>
              <a:ea typeface="+mn-ea"/>
              <a:cs typeface="+mn-cs"/>
            </a:rPr>
            <a:t> ermittelt. </a:t>
          </a:r>
        </a:p>
        <a:p>
          <a:endParaRPr lang="de-AT" sz="1100" i="0" baseline="0">
            <a:solidFill>
              <a:srgbClr val="00327A"/>
            </a:solidFill>
            <a:effectLst/>
            <a:latin typeface="+mn-lt"/>
            <a:ea typeface="+mn-ea"/>
            <a:cs typeface="+mn-cs"/>
          </a:endParaRPr>
        </a:p>
        <a:p>
          <a:pPr marL="0" indent="0"/>
          <a:r>
            <a:rPr lang="de-AT" sz="1100" b="1">
              <a:solidFill>
                <a:srgbClr val="00327A"/>
              </a:solidFill>
              <a:effectLst/>
              <a:latin typeface="+mn-lt"/>
              <a:ea typeface="+mn-ea"/>
              <a:cs typeface="+mn-cs"/>
            </a:rPr>
            <a:t>Tabellenblatt 4: Zuschuss</a:t>
          </a:r>
        </a:p>
        <a:p>
          <a:r>
            <a:rPr lang="de-AT" sz="1100" i="0">
              <a:solidFill>
                <a:srgbClr val="00327A"/>
              </a:solidFill>
              <a:effectLst/>
              <a:latin typeface="+mn-lt"/>
              <a:ea typeface="+mn-ea"/>
              <a:cs typeface="+mn-cs"/>
            </a:rPr>
            <a:t>Im</a:t>
          </a:r>
          <a:r>
            <a:rPr lang="de-AT" sz="1100" i="0" baseline="0">
              <a:solidFill>
                <a:srgbClr val="00327A"/>
              </a:solidFill>
              <a:effectLst/>
              <a:latin typeface="+mn-lt"/>
              <a:ea typeface="+mn-ea"/>
              <a:cs typeface="+mn-cs"/>
            </a:rPr>
            <a:t> letzten Schritt</a:t>
          </a:r>
          <a:r>
            <a:rPr lang="de-AT" sz="1100" i="0">
              <a:solidFill>
                <a:srgbClr val="00327A"/>
              </a:solidFill>
              <a:effectLst/>
              <a:latin typeface="+mn-lt"/>
              <a:ea typeface="+mn-ea"/>
              <a:cs typeface="+mn-cs"/>
            </a:rPr>
            <a:t> finden Sie die unverbindliche Berechnung Ihres Gesamtzuschusses.</a:t>
          </a:r>
        </a:p>
        <a:p>
          <a:r>
            <a:rPr lang="de-AT" sz="1100" i="0">
              <a:solidFill>
                <a:srgbClr val="00327A"/>
              </a:solidFill>
              <a:effectLst/>
              <a:latin typeface="+mn-lt"/>
              <a:ea typeface="+mn-ea"/>
              <a:cs typeface="+mn-cs"/>
            </a:rPr>
            <a:t> </a:t>
          </a:r>
        </a:p>
        <a:p>
          <a:pPr>
            <a:spcBef>
              <a:spcPts val="600"/>
            </a:spcBef>
          </a:pPr>
          <a:endParaRPr lang="de-AT" sz="1100">
            <a:solidFill>
              <a:srgbClr val="00327A"/>
            </a:solidFill>
          </a:endParaRPr>
        </a:p>
      </xdr:txBody>
    </xdr:sp>
    <xdr:clientData/>
  </xdr:twoCellAnchor>
  <xdr:oneCellAnchor>
    <xdr:from>
      <xdr:col>6</xdr:col>
      <xdr:colOff>466725</xdr:colOff>
      <xdr:row>2</xdr:row>
      <xdr:rowOff>9525</xdr:rowOff>
    </xdr:from>
    <xdr:ext cx="2306881" cy="545465"/>
    <xdr:pic>
      <xdr:nvPicPr>
        <xdr:cNvPr id="3" name="Grafik 2" descr="aws Logo">
          <a:extLst>
            <a:ext uri="{FF2B5EF4-FFF2-40B4-BE49-F238E27FC236}">
              <a16:creationId xmlns:a16="http://schemas.microsoft.com/office/drawing/2014/main" id="{A604894F-31C7-4F89-9E35-2D8BFD28B6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36820" y="388620"/>
          <a:ext cx="2306881" cy="54546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19</xdr:col>
      <xdr:colOff>638736</xdr:colOff>
      <xdr:row>1</xdr:row>
      <xdr:rowOff>156883</xdr:rowOff>
    </xdr:from>
    <xdr:to>
      <xdr:col>22</xdr:col>
      <xdr:colOff>782172</xdr:colOff>
      <xdr:row>3</xdr:row>
      <xdr:rowOff>115608</xdr:rowOff>
    </xdr:to>
    <xdr:pic>
      <xdr:nvPicPr>
        <xdr:cNvPr id="4" name="Grafik 3" descr="aws Logo">
          <a:extLst>
            <a:ext uri="{FF2B5EF4-FFF2-40B4-BE49-F238E27FC236}">
              <a16:creationId xmlns:a16="http://schemas.microsoft.com/office/drawing/2014/main" id="{BDCEF57F-1FC7-42FC-BE3F-0F3373224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43530" y="347383"/>
          <a:ext cx="2322868" cy="5414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526676</xdr:colOff>
      <xdr:row>1</xdr:row>
      <xdr:rowOff>89647</xdr:rowOff>
    </xdr:from>
    <xdr:to>
      <xdr:col>18</xdr:col>
      <xdr:colOff>664397</xdr:colOff>
      <xdr:row>3</xdr:row>
      <xdr:rowOff>54722</xdr:rowOff>
    </xdr:to>
    <xdr:pic>
      <xdr:nvPicPr>
        <xdr:cNvPr id="3" name="Grafik 2" descr="aws Logo">
          <a:extLst>
            <a:ext uri="{FF2B5EF4-FFF2-40B4-BE49-F238E27FC236}">
              <a16:creationId xmlns:a16="http://schemas.microsoft.com/office/drawing/2014/main" id="{039525EA-9C4A-415D-A4C2-B58D1E7FC0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41705" y="280147"/>
          <a:ext cx="2322868" cy="5414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26670</xdr:colOff>
      <xdr:row>4</xdr:row>
      <xdr:rowOff>9525</xdr:rowOff>
    </xdr:from>
    <xdr:to>
      <xdr:col>10</xdr:col>
      <xdr:colOff>123825</xdr:colOff>
      <xdr:row>7</xdr:row>
      <xdr:rowOff>121920</xdr:rowOff>
    </xdr:to>
    <xdr:sp macro="" textlink="">
      <xdr:nvSpPr>
        <xdr:cNvPr id="2" name="Textfeld 1">
          <a:extLst>
            <a:ext uri="{FF2B5EF4-FFF2-40B4-BE49-F238E27FC236}">
              <a16:creationId xmlns:a16="http://schemas.microsoft.com/office/drawing/2014/main" id="{2A8B0911-691B-4F85-B2E3-31BC4074CBBB}"/>
            </a:ext>
          </a:extLst>
        </xdr:cNvPr>
        <xdr:cNvSpPr txBox="1"/>
      </xdr:nvSpPr>
      <xdr:spPr>
        <a:xfrm>
          <a:off x="483870" y="1209675"/>
          <a:ext cx="10841355" cy="798195"/>
        </a:xfrm>
        <a:prstGeom prst="rect">
          <a:avLst/>
        </a:prstGeom>
        <a:solidFill>
          <a:srgbClr val="D9E1F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solidFill>
                <a:srgbClr val="002060"/>
              </a:solidFill>
              <a:latin typeface="+mn-lt"/>
              <a:cs typeface="Arial" panose="020B0604020202020204" pitchFamily="34" charset="0"/>
            </a:rPr>
            <a:t>Diese Berechnungshilfe dient zur Berechnung der förderungsfähigen Treibstoffkosten. </a:t>
          </a:r>
          <a:br>
            <a:rPr lang="de-AT" sz="1100">
              <a:solidFill>
                <a:srgbClr val="002060"/>
              </a:solidFill>
              <a:latin typeface="+mn-lt"/>
              <a:cs typeface="Arial" panose="020B0604020202020204" pitchFamily="34" charset="0"/>
            </a:rPr>
          </a:br>
          <a:r>
            <a:rPr lang="de-AT" sz="1100">
              <a:solidFill>
                <a:srgbClr val="002060"/>
              </a:solidFill>
              <a:latin typeface="+mn-lt"/>
              <a:cs typeface="Arial" panose="020B0604020202020204" pitchFamily="34" charset="0"/>
            </a:rPr>
            <a:t>Hierbei sind sämtliche Rechnungen für den förderungsfähigen Zeitraum in die Tabelle einzutragen.</a:t>
          </a:r>
        </a:p>
        <a:p>
          <a:r>
            <a:rPr lang="de-AT" sz="1100">
              <a:solidFill>
                <a:srgbClr val="002060"/>
              </a:solidFill>
              <a:latin typeface="+mn-lt"/>
              <a:cs typeface="Arial" panose="020B0604020202020204" pitchFamily="34" charset="0"/>
            </a:rPr>
            <a:t>Es sind alle Felder,</a:t>
          </a:r>
          <a:r>
            <a:rPr lang="de-AT" sz="1100" baseline="0">
              <a:solidFill>
                <a:srgbClr val="002060"/>
              </a:solidFill>
              <a:latin typeface="+mn-lt"/>
              <a:cs typeface="Arial" panose="020B0604020202020204" pitchFamily="34" charset="0"/>
            </a:rPr>
            <a:t> </a:t>
          </a:r>
          <a:r>
            <a:rPr lang="de-AT" sz="1100">
              <a:solidFill>
                <a:srgbClr val="002060"/>
              </a:solidFill>
              <a:latin typeface="+mn-lt"/>
              <a:cs typeface="Arial" panose="020B0604020202020204" pitchFamily="34" charset="0"/>
            </a:rPr>
            <a:t>die benötigt werden, auszufüllen</a:t>
          </a:r>
          <a:r>
            <a:rPr lang="de-AT" sz="1100" baseline="0">
              <a:solidFill>
                <a:srgbClr val="002060"/>
              </a:solidFill>
              <a:latin typeface="+mn-lt"/>
              <a:cs typeface="Arial" panose="020B0604020202020204" pitchFamily="34" charset="0"/>
            </a:rPr>
            <a:t>. Wenn es sich um eine Position handelt, die nicht vorsteuerabzugsberechtigt ist, dann ist der Wert der entsprechenden Spalte auf "Nein" zu ändern. Die eingegebenen Daten werden automatisch in das Übersichtsblatt übernommen und der förderungsfähige Preis ermittelt. </a:t>
          </a:r>
          <a:endParaRPr lang="de-AT" sz="1100" b="0" i="0" u="none">
            <a:solidFill>
              <a:srgbClr val="002060"/>
            </a:solidFill>
            <a:effectLst/>
            <a:latin typeface="+mn-lt"/>
            <a:ea typeface="+mn-ea"/>
            <a:cs typeface="Arial" panose="020B0604020202020204" pitchFamily="34" charset="0"/>
          </a:endParaRPr>
        </a:p>
      </xdr:txBody>
    </xdr:sp>
    <xdr:clientData/>
  </xdr:twoCellAnchor>
  <xdr:twoCellAnchor editAs="oneCell">
    <xdr:from>
      <xdr:col>12</xdr:col>
      <xdr:colOff>9525</xdr:colOff>
      <xdr:row>0</xdr:row>
      <xdr:rowOff>180975</xdr:rowOff>
    </xdr:from>
    <xdr:to>
      <xdr:col>13</xdr:col>
      <xdr:colOff>1087295</xdr:colOff>
      <xdr:row>1</xdr:row>
      <xdr:rowOff>364853</xdr:rowOff>
    </xdr:to>
    <xdr:pic>
      <xdr:nvPicPr>
        <xdr:cNvPr id="3" name="Grafik 2" descr="aws Logo">
          <a:extLst>
            <a:ext uri="{FF2B5EF4-FFF2-40B4-BE49-F238E27FC236}">
              <a16:creationId xmlns:a16="http://schemas.microsoft.com/office/drawing/2014/main" id="{3F57FBBF-EDEC-4A7A-AB2A-876BB6C502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49200" y="180975"/>
          <a:ext cx="2358407" cy="5420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28</xdr:row>
      <xdr:rowOff>16934</xdr:rowOff>
    </xdr:from>
    <xdr:to>
      <xdr:col>3</xdr:col>
      <xdr:colOff>30480</xdr:colOff>
      <xdr:row>37</xdr:row>
      <xdr:rowOff>10033</xdr:rowOff>
    </xdr:to>
    <xdr:sp macro="" textlink="">
      <xdr:nvSpPr>
        <xdr:cNvPr id="3" name="Textfeld 2">
          <a:extLst>
            <a:ext uri="{FF2B5EF4-FFF2-40B4-BE49-F238E27FC236}">
              <a16:creationId xmlns:a16="http://schemas.microsoft.com/office/drawing/2014/main" id="{5CE0642B-6A57-4FD1-BE3F-9DA89A2ABAA1}"/>
            </a:ext>
          </a:extLst>
        </xdr:cNvPr>
        <xdr:cNvSpPr txBox="1"/>
      </xdr:nvSpPr>
      <xdr:spPr>
        <a:xfrm>
          <a:off x="0" y="5240867"/>
          <a:ext cx="6092613" cy="1821899"/>
        </a:xfrm>
        <a:prstGeom prst="rect">
          <a:avLst/>
        </a:prstGeom>
        <a:solidFill>
          <a:srgbClr val="D9E1F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72000" algn="l">
            <a:lnSpc>
              <a:spcPts val="1600"/>
            </a:lnSpc>
            <a:spcBef>
              <a:spcPts val="600"/>
            </a:spcBef>
            <a:spcAft>
              <a:spcPts val="600"/>
            </a:spcAft>
          </a:pPr>
          <a:r>
            <a:rPr lang="de-AT" sz="1100" b="0">
              <a:solidFill>
                <a:srgbClr val="002060"/>
              </a:solidFill>
              <a:latin typeface="Calibri" panose="020F0502020204030204" pitchFamily="34" charset="0"/>
              <a:cs typeface="Calibri" panose="020F0502020204030204" pitchFamily="34" charset="0"/>
            </a:rPr>
            <a:t>Für die Berechnung des durchschnittlichen Nettopreises (des förderungsfähigen Zeitraumes) wird aus den verrechneten Nettopreisen für Benzin und Diesel ein gewichteter Durchschnitt, anhand des Verbrauchs, gebildet. Unter Förderungsfähiger Preis ist der Preis pro Mengeneinheit exklusive Steuern (z.B. Umsatzsteuer, Mineralölsteuer) zu verstehen, jedoch inklusive einer gemäß § 12 UStG nicht abzugsfähigen Vorsteuer, die sich auf den Nettopreis bezieht. </a:t>
          </a:r>
          <a:r>
            <a:rPr lang="de-AT" sz="1100" b="0">
              <a:solidFill>
                <a:srgbClr val="002060"/>
              </a:solidFill>
              <a:latin typeface="Calibri" panose="020F0502020204030204" pitchFamily="34" charset="0"/>
              <a:ea typeface="+mn-ea"/>
              <a:cs typeface="Calibri" panose="020F0502020204030204" pitchFamily="34" charset="0"/>
            </a:rPr>
            <a:t>Bei einem gemischten Fuhrpark im Betrieb ist ein gewichteter Durchschnitt zwischen Preisen der vorsteuerabzugsberechtigten Fahrzeuge und der nicht-vorsteuerabzugsberechtigten Fahrzeuge förderungsfähig.</a:t>
          </a:r>
        </a:p>
      </xdr:txBody>
    </xdr:sp>
    <xdr:clientData/>
  </xdr:twoCellAnchor>
  <xdr:twoCellAnchor editAs="oneCell">
    <xdr:from>
      <xdr:col>15</xdr:col>
      <xdr:colOff>11430</xdr:colOff>
      <xdr:row>0</xdr:row>
      <xdr:rowOff>77433</xdr:rowOff>
    </xdr:from>
    <xdr:to>
      <xdr:col>17</xdr:col>
      <xdr:colOff>784876</xdr:colOff>
      <xdr:row>2</xdr:row>
      <xdr:rowOff>40331</xdr:rowOff>
    </xdr:to>
    <xdr:pic>
      <xdr:nvPicPr>
        <xdr:cNvPr id="4" name="Grafik 3" descr="aws Logo">
          <a:extLst>
            <a:ext uri="{FF2B5EF4-FFF2-40B4-BE49-F238E27FC236}">
              <a16:creationId xmlns:a16="http://schemas.microsoft.com/office/drawing/2014/main" id="{0A1CD073-B516-4F9C-ABEE-898449FC4D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50490" y="77433"/>
          <a:ext cx="2358407" cy="5420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705970</xdr:colOff>
      <xdr:row>1</xdr:row>
      <xdr:rowOff>33618</xdr:rowOff>
    </xdr:from>
    <xdr:to>
      <xdr:col>23</xdr:col>
      <xdr:colOff>742837</xdr:colOff>
      <xdr:row>3</xdr:row>
      <xdr:rowOff>3549</xdr:rowOff>
    </xdr:to>
    <xdr:pic>
      <xdr:nvPicPr>
        <xdr:cNvPr id="3" name="Grafik 2" descr="aws Logo">
          <a:extLst>
            <a:ext uri="{FF2B5EF4-FFF2-40B4-BE49-F238E27FC236}">
              <a16:creationId xmlns:a16="http://schemas.microsoft.com/office/drawing/2014/main" id="{47C28A42-A2C2-4B04-9190-EEE6FCCE83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04558" y="224118"/>
          <a:ext cx="2322868" cy="5414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wsg.sharepoint.com/sites/team_energiekostenzuschuss/Freigegebene%20Dokumente/General/Berechnungsexcels%20f&#252;r%20F&#214;MA/Release%20Versionen/Berechnungshilfe_Basisstufe_v1.4%20(ohne%20Makr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trom und Erdgas 2021"/>
      <sheetName val="2 - Strom und Erdgas 2022"/>
      <sheetName val="3 - Treibstoff und Zuschuss"/>
      <sheetName val="Import"/>
      <sheetName val="Zählpunkte Schritt 1"/>
      <sheetName val="Zählpunkte Schritt 2"/>
      <sheetName val="Liste"/>
    </sheetNames>
    <sheetDataSet>
      <sheetData sheetId="0"/>
      <sheetData sheetId="1"/>
      <sheetData sheetId="2"/>
      <sheetData sheetId="3"/>
      <sheetData sheetId="4"/>
      <sheetData sheetId="5"/>
      <sheetData sheetId="6">
        <row r="1">
          <cell r="A1" t="str">
            <v>Strom</v>
          </cell>
          <cell r="B1" t="str">
            <v>Nein</v>
          </cell>
        </row>
        <row r="2">
          <cell r="A2" t="str">
            <v>Erdgas</v>
          </cell>
          <cell r="B2" t="str">
            <v>Ja</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blImportFields" displayName="tblImportFields" ref="A1:B13" totalsRowShown="0" dataDxfId="5">
  <autoFilter ref="A1:B13" xr:uid="{00000000-0009-0000-0100-000007000000}"/>
  <tableColumns count="2">
    <tableColumn id="1" xr3:uid="{00000000-0010-0000-0000-000001000000}" name="Field" dataDxfId="4"/>
    <tableColumn id="2" xr3:uid="{00000000-0010-0000-0000-000002000000}" name="Value" dataDxfId="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blValidation" displayName="tblValidation" ref="D1:E4" totalsRowShown="0" dataDxfId="2">
  <autoFilter ref="D1:E4" xr:uid="{00000000-0009-0000-0100-000008000000}"/>
  <tableColumns count="2">
    <tableColumn id="1" xr3:uid="{00000000-0010-0000-0100-000001000000}" name="Validation" dataDxfId="1"/>
    <tableColumn id="2" xr3:uid="{00000000-0010-0000-0100-000002000000}" name="Value" dataDxfId="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8"/>
  <dimension ref="A1"/>
  <sheetViews>
    <sheetView showGridLines="0" tabSelected="1" workbookViewId="0"/>
  </sheetViews>
  <sheetFormatPr baseColWidth="10" defaultRowHeight="14.4" x14ac:dyDescent="0.3"/>
  <sheetData/>
  <sheetProtection algorithmName="SHA-512" hashValue="0i+haZSb7ddxC2yWkapuWJitR3UWV12b6TvyZRaYIpmjh0NbaQjqrO44/ioDRuFSd50/6Qole0CdUjmicHxz6g==" saltValue="16oULO1PCd5JRAeW/7lUew==" spinCount="100000" sheet="1" objects="1" scenarios="1"/>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dimension ref="A1:C3"/>
  <sheetViews>
    <sheetView workbookViewId="0">
      <selection activeCell="C3" sqref="C3"/>
    </sheetView>
  </sheetViews>
  <sheetFormatPr baseColWidth="10" defaultColWidth="11.44140625" defaultRowHeight="14.4" x14ac:dyDescent="0.3"/>
  <sheetData>
    <row r="1" spans="1:3" x14ac:dyDescent="0.3">
      <c r="A1" t="s">
        <v>21</v>
      </c>
      <c r="B1" t="s">
        <v>20</v>
      </c>
      <c r="C1" t="s">
        <v>43</v>
      </c>
    </row>
    <row r="2" spans="1:3" x14ac:dyDescent="0.3">
      <c r="A2" t="s">
        <v>25</v>
      </c>
      <c r="B2" t="s">
        <v>14</v>
      </c>
      <c r="C2" t="s">
        <v>44</v>
      </c>
    </row>
    <row r="3" spans="1:3" x14ac:dyDescent="0.3">
      <c r="A3" t="s">
        <v>64</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AD7040"/>
  <sheetViews>
    <sheetView showGridLines="0" zoomScale="90" zoomScaleNormal="90" zoomScaleSheetLayoutView="40" workbookViewId="0">
      <selection activeCell="H6" sqref="H6"/>
    </sheetView>
  </sheetViews>
  <sheetFormatPr baseColWidth="10" defaultColWidth="10.77734375" defaultRowHeight="14.4" x14ac:dyDescent="0.3"/>
  <cols>
    <col min="1" max="1" width="2.44140625" style="37" customWidth="1"/>
    <col min="2" max="2" width="38.77734375" style="49" customWidth="1"/>
    <col min="3" max="3" width="10.77734375" style="49"/>
    <col min="4" max="4" width="5.21875" style="49" customWidth="1"/>
    <col min="5" max="5" width="3.21875" style="49" customWidth="1"/>
    <col min="6" max="6" width="2.44140625" style="49" customWidth="1"/>
    <col min="7" max="7" width="2.6640625" style="49" customWidth="1"/>
    <col min="8" max="8" width="29.21875" style="49" customWidth="1"/>
    <col min="9" max="9" width="10.77734375" style="49"/>
    <col min="10" max="10" width="12.5546875" style="49" bestFit="1" customWidth="1"/>
    <col min="11" max="22" width="10.77734375" style="49"/>
    <col min="23" max="23" width="12" style="49" customWidth="1"/>
    <col min="24" max="30" width="10.77734375" style="38"/>
    <col min="31" max="16384" width="10.77734375" style="49"/>
  </cols>
  <sheetData>
    <row r="1" spans="2:30" s="37" customFormat="1" x14ac:dyDescent="0.3">
      <c r="X1" s="38"/>
      <c r="Y1" s="38"/>
      <c r="Z1" s="38"/>
      <c r="AA1" s="38"/>
      <c r="AB1" s="38"/>
      <c r="AC1" s="38"/>
      <c r="AD1" s="38"/>
    </row>
    <row r="2" spans="2:30" s="37" customFormat="1" ht="27.6" x14ac:dyDescent="0.65">
      <c r="B2" s="39" t="s">
        <v>0</v>
      </c>
      <c r="X2" s="38"/>
      <c r="Y2" s="38"/>
      <c r="Z2" s="38"/>
      <c r="AA2" s="38"/>
      <c r="AB2" s="38"/>
      <c r="AC2" s="38"/>
      <c r="AD2" s="38"/>
    </row>
    <row r="3" spans="2:30" s="37" customFormat="1" ht="18" x14ac:dyDescent="0.35">
      <c r="B3" s="40" t="s">
        <v>1</v>
      </c>
      <c r="X3" s="38"/>
      <c r="Y3" s="38"/>
      <c r="Z3" s="38"/>
      <c r="AA3" s="38"/>
      <c r="AB3" s="38"/>
      <c r="AC3" s="38"/>
      <c r="AD3" s="38"/>
    </row>
    <row r="4" spans="2:30" s="37" customFormat="1" x14ac:dyDescent="0.3">
      <c r="B4" s="41"/>
      <c r="C4" s="89"/>
      <c r="X4" s="38"/>
      <c r="Y4" s="38"/>
      <c r="Z4" s="38"/>
      <c r="AA4" s="38"/>
      <c r="AB4" s="38"/>
      <c r="AC4" s="38"/>
      <c r="AD4" s="38"/>
    </row>
    <row r="5" spans="2:30" s="37" customFormat="1" ht="15" thickBot="1" x14ac:dyDescent="0.35">
      <c r="B5" s="41"/>
      <c r="X5" s="38"/>
      <c r="Y5" s="38"/>
      <c r="Z5" s="38"/>
      <c r="AA5" s="38"/>
      <c r="AB5" s="38"/>
      <c r="AC5" s="38"/>
      <c r="AD5" s="38"/>
    </row>
    <row r="6" spans="2:30" s="37" customFormat="1" ht="15" thickBot="1" x14ac:dyDescent="0.35">
      <c r="B6" s="42" t="s">
        <v>3</v>
      </c>
      <c r="H6" s="115"/>
      <c r="I6" s="43"/>
      <c r="J6" s="43"/>
      <c r="K6" s="43"/>
      <c r="X6" s="38"/>
      <c r="Y6" s="38"/>
      <c r="Z6" s="38"/>
      <c r="AA6" s="38"/>
      <c r="AB6" s="38"/>
      <c r="AC6" s="38"/>
      <c r="AD6" s="38"/>
    </row>
    <row r="7" spans="2:30" s="37" customFormat="1" x14ac:dyDescent="0.3">
      <c r="B7" s="42"/>
      <c r="H7" s="44"/>
      <c r="I7" s="43"/>
      <c r="J7" s="43"/>
      <c r="K7" s="43"/>
      <c r="X7" s="38"/>
      <c r="Y7" s="38"/>
      <c r="Z7" s="38"/>
      <c r="AA7" s="38"/>
      <c r="AB7" s="38"/>
      <c r="AC7" s="38"/>
      <c r="AD7" s="38"/>
    </row>
    <row r="8" spans="2:30" s="37" customFormat="1" ht="15" thickBot="1" x14ac:dyDescent="0.35">
      <c r="B8" s="45"/>
      <c r="C8" s="46"/>
      <c r="D8" s="46"/>
      <c r="E8" s="46"/>
      <c r="F8" s="46"/>
      <c r="G8" s="46"/>
      <c r="H8" s="46"/>
      <c r="I8" s="46"/>
      <c r="J8" s="46"/>
      <c r="K8" s="46"/>
      <c r="L8" s="46"/>
      <c r="M8" s="46"/>
      <c r="N8" s="46"/>
      <c r="O8" s="46"/>
      <c r="P8" s="46"/>
      <c r="Q8" s="46"/>
      <c r="R8" s="46"/>
      <c r="S8" s="46"/>
      <c r="T8" s="46"/>
      <c r="U8" s="46"/>
      <c r="V8" s="46"/>
      <c r="W8" s="46"/>
      <c r="X8" s="46"/>
      <c r="Y8" s="46"/>
      <c r="Z8" s="46"/>
      <c r="AA8" s="46"/>
      <c r="AB8" s="38"/>
      <c r="AC8" s="38"/>
      <c r="AD8" s="38"/>
    </row>
    <row r="9" spans="2:30" ht="15" thickBot="1" x14ac:dyDescent="0.35">
      <c r="B9" s="47" t="s">
        <v>4</v>
      </c>
      <c r="C9" s="47"/>
      <c r="D9" s="47"/>
      <c r="E9" s="140"/>
      <c r="F9" s="141"/>
      <c r="G9" s="141"/>
      <c r="H9" s="142"/>
      <c r="I9" s="48" t="s">
        <v>5</v>
      </c>
      <c r="J9" s="47" t="s">
        <v>6</v>
      </c>
      <c r="K9" s="47"/>
      <c r="L9" s="47"/>
      <c r="M9" s="47"/>
      <c r="N9" s="47"/>
      <c r="O9" s="47"/>
      <c r="P9" s="47"/>
      <c r="Q9" s="47"/>
      <c r="R9" s="47"/>
      <c r="S9" s="47"/>
      <c r="T9" s="47"/>
      <c r="U9" s="47"/>
      <c r="V9" s="47"/>
      <c r="W9" s="47"/>
      <c r="X9" s="47"/>
      <c r="Y9" s="47"/>
      <c r="Z9" s="47"/>
      <c r="AA9" s="47"/>
    </row>
    <row r="10" spans="2:30" x14ac:dyDescent="0.3">
      <c r="B10" s="47"/>
      <c r="C10" s="47"/>
      <c r="D10" s="47"/>
      <c r="E10" s="50"/>
      <c r="F10" s="51"/>
      <c r="G10" s="51"/>
      <c r="H10" s="51"/>
      <c r="I10" s="48"/>
      <c r="J10" s="47"/>
      <c r="K10" s="47"/>
      <c r="L10" s="47"/>
      <c r="M10" s="47"/>
      <c r="N10" s="47"/>
      <c r="O10" s="47"/>
      <c r="P10" s="47"/>
      <c r="Q10" s="47"/>
      <c r="R10" s="47"/>
      <c r="S10" s="47"/>
      <c r="T10" s="47"/>
      <c r="U10" s="47"/>
      <c r="V10" s="47"/>
      <c r="W10" s="47"/>
      <c r="X10" s="47"/>
      <c r="Y10" s="47"/>
      <c r="Z10" s="47"/>
      <c r="AA10" s="47"/>
    </row>
    <row r="11" spans="2:30" x14ac:dyDescent="0.3">
      <c r="B11" s="52"/>
      <c r="C11" s="52"/>
      <c r="D11" s="52"/>
      <c r="E11" s="53"/>
      <c r="F11" s="54"/>
      <c r="G11" s="54"/>
      <c r="H11" s="54"/>
      <c r="I11" s="55"/>
      <c r="J11" s="52"/>
      <c r="K11" s="52"/>
      <c r="L11" s="52"/>
      <c r="M11" s="52"/>
      <c r="N11" s="52"/>
      <c r="O11" s="52"/>
      <c r="P11" s="52"/>
      <c r="Q11" s="52"/>
      <c r="R11" s="52"/>
      <c r="S11" s="52"/>
      <c r="T11" s="52"/>
      <c r="U11" s="52"/>
      <c r="V11" s="52"/>
      <c r="W11" s="52"/>
      <c r="X11" s="52"/>
      <c r="Y11" s="52"/>
      <c r="Z11" s="52"/>
      <c r="AA11" s="52"/>
    </row>
    <row r="12" spans="2:30" ht="17.399999999999999" x14ac:dyDescent="0.45">
      <c r="B12" s="56" t="s">
        <v>7</v>
      </c>
      <c r="C12" s="47"/>
      <c r="D12" s="47"/>
      <c r="E12" s="47"/>
      <c r="F12" s="47"/>
      <c r="G12" s="47"/>
      <c r="H12" s="47"/>
      <c r="I12" s="47"/>
      <c r="J12" s="47"/>
      <c r="K12" s="47"/>
      <c r="L12" s="47"/>
      <c r="M12" s="47"/>
      <c r="N12" s="47"/>
      <c r="O12" s="47"/>
      <c r="P12" s="47"/>
      <c r="Q12" s="47"/>
      <c r="R12" s="47"/>
      <c r="S12" s="47"/>
      <c r="T12" s="47"/>
      <c r="U12" s="47"/>
      <c r="V12" s="47"/>
      <c r="W12" s="47"/>
      <c r="X12" s="47"/>
      <c r="Y12" s="47"/>
      <c r="Z12" s="47"/>
      <c r="AA12" s="47"/>
    </row>
    <row r="13" spans="2:30" x14ac:dyDescent="0.3">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row>
    <row r="14" spans="2:30" x14ac:dyDescent="0.3">
      <c r="B14" s="47" t="s">
        <v>8</v>
      </c>
      <c r="C14" s="47"/>
      <c r="D14" s="47"/>
      <c r="E14" s="47"/>
      <c r="F14" s="47"/>
      <c r="G14" s="47"/>
      <c r="H14" s="47"/>
      <c r="I14" s="47"/>
      <c r="J14" s="47"/>
      <c r="K14" s="47"/>
      <c r="L14" s="47"/>
      <c r="M14" s="47"/>
      <c r="N14" s="47"/>
      <c r="O14" s="47"/>
      <c r="P14" s="47"/>
      <c r="Q14" s="47"/>
      <c r="R14" s="47"/>
      <c r="S14" s="47"/>
      <c r="T14" s="47"/>
      <c r="U14" s="47"/>
      <c r="V14" s="47"/>
      <c r="W14" s="47"/>
      <c r="X14" s="47"/>
      <c r="Y14" s="47"/>
      <c r="Z14" s="47"/>
      <c r="AA14" s="47"/>
    </row>
    <row r="15" spans="2:30" x14ac:dyDescent="0.3">
      <c r="B15" s="47" t="s">
        <v>9</v>
      </c>
      <c r="C15" s="47"/>
      <c r="D15" s="47"/>
      <c r="E15" s="47"/>
      <c r="F15" s="47"/>
      <c r="G15" s="47"/>
      <c r="H15" s="47"/>
      <c r="I15" s="47"/>
      <c r="J15" s="47"/>
      <c r="K15" s="47"/>
      <c r="L15" s="47"/>
      <c r="M15" s="47"/>
      <c r="N15" s="47"/>
      <c r="O15" s="47"/>
      <c r="P15" s="47"/>
      <c r="Q15" s="47"/>
      <c r="R15" s="47"/>
      <c r="S15" s="47"/>
      <c r="T15" s="47"/>
      <c r="U15" s="47"/>
      <c r="V15" s="47"/>
      <c r="W15" s="47"/>
      <c r="X15" s="47"/>
      <c r="Y15" s="47"/>
      <c r="Z15" s="47"/>
      <c r="AA15" s="47"/>
    </row>
    <row r="16" spans="2:30" ht="15" thickBot="1" x14ac:dyDescent="0.35">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row>
    <row r="17" spans="2:27" x14ac:dyDescent="0.3">
      <c r="B17" s="47"/>
      <c r="C17" s="47"/>
      <c r="D17" s="47"/>
      <c r="E17" s="47"/>
      <c r="F17" s="47"/>
      <c r="G17" s="47"/>
      <c r="H17" s="60"/>
      <c r="I17" s="60"/>
      <c r="J17" s="48"/>
      <c r="K17" s="47"/>
      <c r="L17" s="47"/>
      <c r="M17" s="47"/>
      <c r="N17" s="47"/>
      <c r="O17" s="47"/>
      <c r="P17" s="47"/>
      <c r="Q17" s="47"/>
      <c r="R17" s="47"/>
      <c r="S17" s="47"/>
      <c r="T17" s="47"/>
      <c r="U17" s="47"/>
      <c r="V17" s="47"/>
      <c r="W17" s="47"/>
      <c r="X17" s="91"/>
      <c r="Y17" s="47"/>
      <c r="Z17" s="47"/>
      <c r="AA17" s="47"/>
    </row>
    <row r="18" spans="2:27" ht="17.399999999999999" x14ac:dyDescent="0.45">
      <c r="B18" s="56" t="s">
        <v>21</v>
      </c>
      <c r="C18" s="47"/>
      <c r="D18" s="47"/>
      <c r="E18" s="47"/>
      <c r="F18" s="47"/>
      <c r="G18" s="47"/>
      <c r="H18" s="60"/>
      <c r="I18" s="60"/>
      <c r="J18" s="48"/>
      <c r="K18" s="47"/>
      <c r="L18" s="47"/>
      <c r="M18" s="47"/>
      <c r="N18" s="47"/>
      <c r="O18" s="47"/>
      <c r="P18" s="47"/>
      <c r="Q18" s="47"/>
      <c r="R18" s="47"/>
      <c r="S18" s="47"/>
      <c r="T18" s="47"/>
      <c r="U18" s="47"/>
      <c r="V18" s="47"/>
      <c r="W18" s="47"/>
      <c r="X18" s="91"/>
      <c r="Y18" s="47"/>
      <c r="Z18" s="47"/>
      <c r="AA18" s="47"/>
    </row>
    <row r="19" spans="2:27" ht="16.2" x14ac:dyDescent="0.4">
      <c r="B19" s="47" t="s">
        <v>22</v>
      </c>
      <c r="C19" s="47"/>
      <c r="D19" s="47"/>
      <c r="E19" s="47"/>
      <c r="F19" s="47"/>
      <c r="G19" s="47"/>
      <c r="H19" s="61">
        <f>SUMIFS(H:H,B:B,"Nettorechnungsbetrag (Strom)")</f>
        <v>0</v>
      </c>
      <c r="I19" s="62" t="s">
        <v>18</v>
      </c>
      <c r="J19" s="48"/>
      <c r="K19" s="47"/>
      <c r="L19" s="47"/>
      <c r="M19" s="47"/>
      <c r="N19" s="47"/>
      <c r="O19" s="47"/>
      <c r="P19" s="47"/>
      <c r="Q19" s="47"/>
      <c r="R19" s="47"/>
      <c r="S19" s="47"/>
      <c r="T19" s="47"/>
      <c r="U19" s="47"/>
      <c r="V19" s="47"/>
      <c r="W19" s="47"/>
      <c r="X19" s="91"/>
      <c r="Y19" s="47"/>
      <c r="Z19" s="47"/>
      <c r="AA19" s="47"/>
    </row>
    <row r="20" spans="2:27" ht="16.2" x14ac:dyDescent="0.4">
      <c r="B20" s="47" t="s">
        <v>23</v>
      </c>
      <c r="C20" s="47"/>
      <c r="D20" s="47"/>
      <c r="E20" s="47"/>
      <c r="F20" s="47"/>
      <c r="G20" s="47"/>
      <c r="H20" s="61">
        <f>SUMIFS(H:H,B:B,"Stromverbrauch in kWh*")</f>
        <v>0</v>
      </c>
      <c r="I20" s="62" t="s">
        <v>19</v>
      </c>
      <c r="J20" s="47"/>
      <c r="K20" s="47"/>
      <c r="L20" s="47"/>
      <c r="M20" s="47"/>
      <c r="N20" s="47"/>
      <c r="O20" s="47"/>
      <c r="P20" s="47"/>
      <c r="Q20" s="47"/>
      <c r="R20" s="47"/>
      <c r="S20" s="47"/>
      <c r="T20" s="47"/>
      <c r="U20" s="47"/>
      <c r="V20" s="47"/>
      <c r="W20" s="47"/>
      <c r="X20" s="91"/>
      <c r="Y20" s="47"/>
      <c r="Z20" s="47"/>
      <c r="AA20" s="47"/>
    </row>
    <row r="21" spans="2:27" ht="16.2" x14ac:dyDescent="0.4">
      <c r="B21" s="47" t="s">
        <v>24</v>
      </c>
      <c r="C21" s="47"/>
      <c r="D21" s="47"/>
      <c r="E21" s="47"/>
      <c r="F21" s="47"/>
      <c r="G21" s="47"/>
      <c r="H21" s="63">
        <f>IFERROR(H19/H20,0)</f>
        <v>0</v>
      </c>
      <c r="I21" s="62" t="s">
        <v>18</v>
      </c>
      <c r="J21" s="47"/>
      <c r="K21" s="47"/>
      <c r="L21" s="47"/>
      <c r="M21" s="47"/>
      <c r="N21" s="47"/>
      <c r="O21" s="47"/>
      <c r="P21" s="47"/>
      <c r="Q21" s="47"/>
      <c r="R21" s="47"/>
      <c r="S21" s="47"/>
      <c r="T21" s="47"/>
      <c r="U21" s="47"/>
      <c r="V21" s="47"/>
      <c r="W21" s="47"/>
      <c r="X21" s="91"/>
      <c r="Y21" s="47"/>
      <c r="Z21" s="47"/>
      <c r="AA21" s="47"/>
    </row>
    <row r="22" spans="2:27" ht="16.2" x14ac:dyDescent="0.4">
      <c r="B22" s="47"/>
      <c r="C22" s="47"/>
      <c r="D22" s="47"/>
      <c r="E22" s="47"/>
      <c r="F22" s="47"/>
      <c r="G22" s="47"/>
      <c r="H22" s="61"/>
      <c r="I22" s="62"/>
      <c r="J22" s="47"/>
      <c r="K22" s="47"/>
      <c r="L22" s="47"/>
      <c r="M22" s="47"/>
      <c r="N22" s="47"/>
      <c r="O22" s="47"/>
      <c r="P22" s="47"/>
      <c r="Q22" s="47"/>
      <c r="R22" s="47"/>
      <c r="S22" s="47"/>
      <c r="T22" s="47"/>
      <c r="U22" s="47"/>
      <c r="V22" s="47"/>
      <c r="W22" s="47"/>
      <c r="X22" s="91"/>
      <c r="Y22" s="47"/>
      <c r="Z22" s="47"/>
      <c r="AA22" s="47"/>
    </row>
    <row r="23" spans="2:27" ht="17.399999999999999" x14ac:dyDescent="0.45">
      <c r="B23" s="56" t="s">
        <v>25</v>
      </c>
      <c r="C23" s="47"/>
      <c r="D23" s="47"/>
      <c r="E23" s="47"/>
      <c r="F23" s="47"/>
      <c r="G23" s="47"/>
      <c r="H23" s="61"/>
      <c r="I23" s="62"/>
      <c r="J23" s="47"/>
      <c r="K23" s="47"/>
      <c r="L23" s="47"/>
      <c r="M23" s="47"/>
      <c r="N23" s="47"/>
      <c r="O23" s="47"/>
      <c r="P23" s="47"/>
      <c r="Q23" s="47"/>
      <c r="R23" s="47"/>
      <c r="S23" s="47"/>
      <c r="T23" s="47"/>
      <c r="U23" s="47"/>
      <c r="V23" s="47"/>
      <c r="W23" s="47"/>
      <c r="X23" s="91"/>
      <c r="Y23" s="47"/>
      <c r="Z23" s="47"/>
      <c r="AA23" s="47"/>
    </row>
    <row r="24" spans="2:27" ht="16.2" x14ac:dyDescent="0.4">
      <c r="B24" s="47" t="s">
        <v>22</v>
      </c>
      <c r="C24" s="47"/>
      <c r="D24" s="47"/>
      <c r="E24" s="47"/>
      <c r="F24" s="47"/>
      <c r="G24" s="47"/>
      <c r="H24" s="61">
        <f>SUMIFS(H:H,B:B,"Nettorechnungsbetrag (Erdgas)")</f>
        <v>0</v>
      </c>
      <c r="I24" s="62" t="s">
        <v>18</v>
      </c>
      <c r="J24" s="48"/>
      <c r="K24" s="47"/>
      <c r="L24" s="47"/>
      <c r="M24" s="47"/>
      <c r="N24" s="47"/>
      <c r="O24" s="47"/>
      <c r="P24" s="47"/>
      <c r="Q24" s="47"/>
      <c r="R24" s="47"/>
      <c r="S24" s="47"/>
      <c r="T24" s="47"/>
      <c r="U24" s="47"/>
      <c r="V24" s="47"/>
      <c r="W24" s="47"/>
      <c r="X24" s="91"/>
      <c r="Y24" s="47"/>
      <c r="Z24" s="47"/>
      <c r="AA24" s="47"/>
    </row>
    <row r="25" spans="2:27" ht="16.2" x14ac:dyDescent="0.4">
      <c r="B25" s="47" t="s">
        <v>26</v>
      </c>
      <c r="C25" s="47"/>
      <c r="D25" s="47"/>
      <c r="E25" s="47"/>
      <c r="F25" s="47"/>
      <c r="G25" s="47"/>
      <c r="H25" s="61">
        <f>SUMIFS(H:H,B:B,"Erdgasverbrauch in kWh*")</f>
        <v>0</v>
      </c>
      <c r="I25" s="62" t="s">
        <v>19</v>
      </c>
      <c r="J25" s="47"/>
      <c r="K25" s="47"/>
      <c r="L25" s="47"/>
      <c r="M25" s="47"/>
      <c r="N25" s="47"/>
      <c r="O25" s="47"/>
      <c r="P25" s="47"/>
      <c r="Q25" s="47"/>
      <c r="R25" s="47"/>
      <c r="S25" s="47"/>
      <c r="T25" s="47"/>
      <c r="U25" s="47"/>
      <c r="V25" s="47"/>
      <c r="W25" s="47"/>
      <c r="X25" s="91"/>
      <c r="Y25" s="47"/>
      <c r="Z25" s="47"/>
      <c r="AA25" s="47"/>
    </row>
    <row r="26" spans="2:27" ht="16.2" x14ac:dyDescent="0.4">
      <c r="B26" s="47" t="s">
        <v>24</v>
      </c>
      <c r="C26" s="47"/>
      <c r="D26" s="47"/>
      <c r="E26" s="47"/>
      <c r="F26" s="47"/>
      <c r="G26" s="47"/>
      <c r="H26" s="63">
        <f>IFERROR(H24/H25,0)</f>
        <v>0</v>
      </c>
      <c r="I26" s="62" t="s">
        <v>18</v>
      </c>
      <c r="J26" s="47"/>
      <c r="K26" s="47"/>
      <c r="L26" s="47"/>
      <c r="M26" s="47"/>
      <c r="N26" s="47"/>
      <c r="O26" s="47"/>
      <c r="P26" s="47"/>
      <c r="Q26" s="47"/>
      <c r="R26" s="47"/>
      <c r="S26" s="47"/>
      <c r="T26" s="47"/>
      <c r="U26" s="47"/>
      <c r="V26" s="47"/>
      <c r="W26" s="47"/>
      <c r="X26" s="47"/>
      <c r="Y26" s="47"/>
      <c r="Z26" s="47"/>
      <c r="AA26" s="47"/>
    </row>
    <row r="27" spans="2:27" x14ac:dyDescent="0.3">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row>
    <row r="28" spans="2:27" ht="17.399999999999999" x14ac:dyDescent="0.45">
      <c r="B28" s="56" t="s">
        <v>64</v>
      </c>
      <c r="C28" s="47"/>
      <c r="D28" s="47"/>
      <c r="E28" s="47"/>
      <c r="F28" s="47"/>
      <c r="G28" s="47"/>
      <c r="H28" s="61"/>
      <c r="I28" s="62"/>
      <c r="J28" s="47"/>
      <c r="K28" s="47"/>
      <c r="L28" s="47"/>
      <c r="M28" s="47"/>
      <c r="N28" s="47"/>
      <c r="O28" s="47"/>
      <c r="P28" s="47"/>
      <c r="Q28" s="47"/>
      <c r="R28" s="47"/>
      <c r="S28" s="47"/>
      <c r="T28" s="47"/>
      <c r="U28" s="47"/>
      <c r="V28" s="47"/>
      <c r="W28" s="47"/>
      <c r="X28" s="47"/>
      <c r="Y28" s="47"/>
      <c r="Z28" s="47"/>
      <c r="AA28" s="47"/>
    </row>
    <row r="29" spans="2:27" ht="16.2" x14ac:dyDescent="0.4">
      <c r="B29" s="47" t="s">
        <v>22</v>
      </c>
      <c r="C29" s="47"/>
      <c r="D29" s="47"/>
      <c r="E29" s="47"/>
      <c r="F29" s="47"/>
      <c r="G29" s="47"/>
      <c r="H29" s="61">
        <f>SUMIFS(H:H,B:B,"Nettorechnungsbetrag (Wärme/Kälte)")</f>
        <v>0</v>
      </c>
      <c r="I29" s="62" t="s">
        <v>18</v>
      </c>
      <c r="J29" s="47"/>
      <c r="K29" s="47"/>
      <c r="L29" s="47"/>
      <c r="M29" s="47"/>
      <c r="N29" s="47"/>
      <c r="O29" s="47"/>
      <c r="P29" s="47"/>
      <c r="Q29" s="47"/>
      <c r="R29" s="47"/>
      <c r="S29" s="47"/>
      <c r="T29" s="47"/>
      <c r="U29" s="47"/>
      <c r="V29" s="47"/>
      <c r="W29" s="47"/>
      <c r="X29" s="47"/>
      <c r="Y29" s="47"/>
      <c r="Z29" s="47"/>
      <c r="AA29" s="47"/>
    </row>
    <row r="30" spans="2:27" ht="16.2" x14ac:dyDescent="0.4">
      <c r="B30" s="47" t="s">
        <v>26</v>
      </c>
      <c r="C30" s="47"/>
      <c r="D30" s="47"/>
      <c r="E30" s="47"/>
      <c r="F30" s="47"/>
      <c r="G30" s="47"/>
      <c r="H30" s="61">
        <f>SUMIFS(H:H,B:B,"Wärme-/Kälteverbrauch in kWh*")</f>
        <v>0</v>
      </c>
      <c r="I30" s="62" t="s">
        <v>19</v>
      </c>
      <c r="J30" s="47"/>
      <c r="K30" s="47"/>
      <c r="L30" s="47"/>
      <c r="M30" s="47"/>
      <c r="N30" s="47"/>
      <c r="O30" s="47"/>
      <c r="P30" s="47"/>
      <c r="Q30" s="47"/>
      <c r="R30" s="47"/>
      <c r="S30" s="47"/>
      <c r="T30" s="47"/>
      <c r="U30" s="47"/>
      <c r="V30" s="47"/>
      <c r="W30" s="47"/>
      <c r="X30" s="47"/>
      <c r="Y30" s="47"/>
      <c r="Z30" s="47"/>
      <c r="AA30" s="47"/>
    </row>
    <row r="31" spans="2:27" ht="16.2" x14ac:dyDescent="0.4">
      <c r="B31" s="47" t="s">
        <v>24</v>
      </c>
      <c r="C31" s="47"/>
      <c r="D31" s="47"/>
      <c r="E31" s="47"/>
      <c r="F31" s="47"/>
      <c r="G31" s="47"/>
      <c r="H31" s="63">
        <f>IFERROR(H29/H30,0)</f>
        <v>0</v>
      </c>
      <c r="I31" s="62" t="s">
        <v>18</v>
      </c>
      <c r="J31" s="47"/>
      <c r="K31" s="47"/>
      <c r="L31" s="47"/>
      <c r="M31" s="47"/>
      <c r="N31" s="47"/>
      <c r="O31" s="47"/>
      <c r="P31" s="47"/>
      <c r="Q31" s="47"/>
      <c r="R31" s="47"/>
      <c r="S31" s="47"/>
      <c r="T31" s="47"/>
      <c r="U31" s="47"/>
      <c r="V31" s="47"/>
      <c r="W31" s="47"/>
      <c r="X31" s="47"/>
      <c r="Y31" s="47"/>
      <c r="Z31" s="47"/>
      <c r="AA31" s="47"/>
    </row>
    <row r="32" spans="2:27" x14ac:dyDescent="0.3">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row>
    <row r="33" spans="2:30" s="37" customFormat="1" x14ac:dyDescent="0.3">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58"/>
    </row>
    <row r="34" spans="2:30" ht="18" thickBot="1" x14ac:dyDescent="0.5">
      <c r="B34" s="56" t="s">
        <v>10</v>
      </c>
      <c r="C34" s="47"/>
      <c r="D34" s="47"/>
      <c r="E34" s="47"/>
      <c r="F34" s="47"/>
      <c r="G34" s="47"/>
      <c r="H34" s="47"/>
      <c r="I34" s="47"/>
      <c r="J34" s="47"/>
      <c r="K34" s="47"/>
      <c r="L34" s="47"/>
      <c r="M34" s="47"/>
      <c r="N34" s="47"/>
      <c r="O34" s="47"/>
      <c r="P34" s="47"/>
      <c r="Q34" s="47"/>
      <c r="R34" s="47"/>
      <c r="S34" s="47"/>
      <c r="T34" s="47"/>
      <c r="U34" s="47"/>
      <c r="V34" s="47"/>
      <c r="W34" s="47"/>
      <c r="X34" s="91"/>
      <c r="Y34" s="90"/>
      <c r="Z34" s="91"/>
      <c r="AA34" s="91"/>
      <c r="AB34" s="58"/>
      <c r="AC34" s="49"/>
      <c r="AD34" s="49"/>
    </row>
    <row r="35" spans="2:30" ht="15" thickBot="1" x14ac:dyDescent="0.35">
      <c r="B35" s="47" t="s">
        <v>11</v>
      </c>
      <c r="C35" s="47"/>
      <c r="D35" s="47"/>
      <c r="E35" s="47"/>
      <c r="F35" s="47"/>
      <c r="G35" s="47"/>
      <c r="H35" s="112"/>
      <c r="I35" s="47"/>
      <c r="J35" s="48" t="s">
        <v>5</v>
      </c>
      <c r="K35" s="47" t="s">
        <v>12</v>
      </c>
      <c r="L35" s="47"/>
      <c r="M35" s="47"/>
      <c r="N35" s="47"/>
      <c r="O35" s="47"/>
      <c r="P35" s="47"/>
      <c r="Q35" s="47"/>
      <c r="R35" s="47"/>
      <c r="S35" s="47"/>
      <c r="T35" s="47"/>
      <c r="U35" s="47"/>
      <c r="V35" s="47"/>
      <c r="W35" s="47"/>
      <c r="X35" s="91">
        <f>H36</f>
        <v>0</v>
      </c>
      <c r="Y35" s="91">
        <f>H37</f>
        <v>0</v>
      </c>
      <c r="Z35" s="91">
        <f>H38</f>
        <v>0</v>
      </c>
      <c r="AA35" s="91">
        <f>H39</f>
        <v>0</v>
      </c>
      <c r="AB35" s="58"/>
      <c r="AC35" s="49"/>
      <c r="AD35" s="49"/>
    </row>
    <row r="36" spans="2:30" ht="15" thickBot="1" x14ac:dyDescent="0.35">
      <c r="B36" s="47" t="s">
        <v>13</v>
      </c>
      <c r="C36" s="47"/>
      <c r="D36" s="47"/>
      <c r="E36" s="47"/>
      <c r="F36" s="47"/>
      <c r="G36" s="47"/>
      <c r="H36" s="112"/>
      <c r="I36" s="59"/>
      <c r="J36" s="48" t="s">
        <v>5</v>
      </c>
      <c r="K36" s="47" t="s">
        <v>15</v>
      </c>
      <c r="L36" s="47"/>
      <c r="M36" s="47"/>
      <c r="N36" s="47"/>
      <c r="O36" s="47"/>
      <c r="P36" s="47"/>
      <c r="Q36" s="47"/>
      <c r="R36" s="47"/>
      <c r="S36" s="47"/>
      <c r="T36" s="47"/>
      <c r="U36" s="47"/>
      <c r="V36" s="47"/>
      <c r="W36" s="47"/>
      <c r="X36" s="91"/>
      <c r="Y36" s="91"/>
      <c r="Z36" s="91"/>
      <c r="AA36" s="91"/>
      <c r="AB36" s="58"/>
      <c r="AC36" s="49"/>
      <c r="AD36" s="49"/>
    </row>
    <row r="37" spans="2:30" ht="15" thickBot="1" x14ac:dyDescent="0.35">
      <c r="B37" s="47" t="s">
        <v>16</v>
      </c>
      <c r="C37" s="47"/>
      <c r="D37" s="47"/>
      <c r="E37" s="47"/>
      <c r="F37" s="47"/>
      <c r="G37" s="47"/>
      <c r="H37" s="137"/>
      <c r="I37" s="47"/>
      <c r="J37" s="48" t="s">
        <v>5</v>
      </c>
      <c r="K37" s="47" t="s">
        <v>17</v>
      </c>
      <c r="L37" s="47"/>
      <c r="M37" s="47"/>
      <c r="N37" s="47"/>
      <c r="O37" s="47"/>
      <c r="P37" s="47"/>
      <c r="Q37" s="47"/>
      <c r="R37" s="47"/>
      <c r="S37" s="47"/>
      <c r="T37" s="47"/>
      <c r="U37" s="47"/>
      <c r="V37" s="47"/>
      <c r="W37" s="47"/>
      <c r="X37" s="91"/>
      <c r="Y37" s="91"/>
      <c r="Z37" s="91"/>
      <c r="AA37" s="91"/>
      <c r="AB37" s="58"/>
      <c r="AC37" s="49"/>
      <c r="AD37" s="49"/>
    </row>
    <row r="38" spans="2:30" ht="15" thickBot="1" x14ac:dyDescent="0.35">
      <c r="B38" s="47" t="str">
        <f>IF(H37="Erdgas","Nettorechnungsbetrag (Erdgas)",IF(H37="Strom","Nettorechnungsbetrag (Strom)",IF(H37="Wärme/Kälte","Nettorechnungsbetrag (Wärme/Kälte)","Bitte Energieart auswählen!")))</f>
        <v>Bitte Energieart auswählen!</v>
      </c>
      <c r="C38" s="47"/>
      <c r="D38" s="47"/>
      <c r="E38" s="47"/>
      <c r="F38" s="47"/>
      <c r="G38" s="47"/>
      <c r="H38" s="113"/>
      <c r="I38" s="60" t="s">
        <v>18</v>
      </c>
      <c r="J38" s="48" t="s">
        <v>5</v>
      </c>
      <c r="K38" s="47" t="str">
        <f>IF(H37="Erdgas","Erdgaskosten exkl. Steuern, Abgaben, Netzentgelte, etc.",IF(H37="Strom","Stromkosten exkl. Steuern, Abgaben, Netzentgelte, etc.",IF(H37="Wärme/Kälte","Wärme-/Kältekosten exkl. Steuern, Abgaben, Netzentgelte, etc.","Bitte Energieart auswählen!")))</f>
        <v>Bitte Energieart auswählen!</v>
      </c>
      <c r="L38" s="47"/>
      <c r="M38" s="47"/>
      <c r="N38" s="47"/>
      <c r="O38" s="47"/>
      <c r="P38" s="47"/>
      <c r="Q38" s="47"/>
      <c r="R38" s="47"/>
      <c r="S38" s="47"/>
      <c r="T38" s="47"/>
      <c r="U38" s="47"/>
      <c r="V38" s="47"/>
      <c r="W38" s="47"/>
      <c r="X38" s="91"/>
      <c r="Y38" s="91"/>
      <c r="Z38" s="91"/>
      <c r="AA38" s="91"/>
      <c r="AB38" s="58"/>
      <c r="AC38" s="49"/>
      <c r="AD38" s="49"/>
    </row>
    <row r="39" spans="2:30" ht="15" thickBot="1" x14ac:dyDescent="0.35">
      <c r="B39" s="47" t="str">
        <f>IF(AND(H37="Erdgas",H36="Nein"),"Erdgasverbrauch in kWh gem. letzter Jahresabrechnung",IF(H37="Erdgas","Erdgasverbrauch in kWh im Kalenderjahr 2021",IF(AND(H37="Strom",H36="Nein"),"Stromverbrauch in kWh gem. letzter Jahresabrechnung",IF(H37="Strom","Stromverbrauch in kWh im Kalenderjahr 2021",IF(AND(H37="Wärme/Kälte",H36="Nein"),"Wärme-/Kälteverbrauch in kWh gem. letzter Jahresabrechnung",IF(H37="Wärme/Kälte","Wärme-/Kälteverbrauch in kWh im Kalenderjahr 2021","Bitte Energieart auswählen!"))))))</f>
        <v>Bitte Energieart auswählen!</v>
      </c>
      <c r="C39" s="47"/>
      <c r="D39" s="47"/>
      <c r="E39" s="47"/>
      <c r="F39" s="47"/>
      <c r="G39" s="47"/>
      <c r="H39" s="114"/>
      <c r="I39" s="60" t="s">
        <v>19</v>
      </c>
      <c r="J39" s="48" t="s">
        <v>5</v>
      </c>
      <c r="K39" s="47" t="str">
        <f>IF(H36="Nein",IF(H37="Erdgas","Den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 s="47"/>
      <c r="M39" s="47"/>
      <c r="N39" s="47"/>
      <c r="O39" s="47"/>
      <c r="P39" s="47"/>
      <c r="Q39" s="47"/>
      <c r="R39" s="47"/>
      <c r="S39" s="47"/>
      <c r="T39" s="47"/>
      <c r="U39" s="47"/>
      <c r="V39" s="47"/>
      <c r="W39" s="47"/>
      <c r="X39" s="91"/>
      <c r="Y39" s="91"/>
      <c r="Z39" s="91"/>
      <c r="AA39" s="91"/>
      <c r="AB39" s="58"/>
      <c r="AC39" s="49"/>
      <c r="AD39" s="49"/>
    </row>
    <row r="40" spans="2:30" s="37" customFormat="1" x14ac:dyDescent="0.3">
      <c r="B40" s="46"/>
      <c r="C40" s="46"/>
      <c r="D40" s="46"/>
      <c r="E40" s="46"/>
      <c r="F40" s="46"/>
      <c r="G40" s="46"/>
      <c r="H40" s="46"/>
      <c r="I40" s="46"/>
      <c r="J40" s="46"/>
      <c r="K40" s="46"/>
      <c r="L40" s="46"/>
      <c r="M40" s="46"/>
      <c r="N40" s="46"/>
      <c r="O40" s="46"/>
      <c r="P40" s="46"/>
      <c r="Q40" s="46"/>
      <c r="R40" s="46"/>
      <c r="S40" s="46"/>
      <c r="T40" s="46"/>
      <c r="U40" s="46"/>
      <c r="V40" s="46"/>
      <c r="W40" s="46"/>
      <c r="X40" s="91"/>
      <c r="Y40" s="91"/>
      <c r="Z40" s="91"/>
      <c r="AA40" s="91"/>
      <c r="AB40" s="58"/>
    </row>
    <row r="41" spans="2:30" ht="18" thickBot="1" x14ac:dyDescent="0.5">
      <c r="B41" s="56" t="s">
        <v>10</v>
      </c>
      <c r="C41" s="47"/>
      <c r="D41" s="47"/>
      <c r="E41" s="47"/>
      <c r="F41" s="47"/>
      <c r="G41" s="47"/>
      <c r="H41" s="47"/>
      <c r="I41" s="47"/>
      <c r="J41" s="47"/>
      <c r="K41" s="47"/>
      <c r="L41" s="47"/>
      <c r="M41" s="47"/>
      <c r="N41" s="47"/>
      <c r="O41" s="47"/>
      <c r="P41" s="47"/>
      <c r="Q41" s="47"/>
      <c r="R41" s="47"/>
      <c r="S41" s="47"/>
      <c r="T41" s="47"/>
      <c r="U41" s="47"/>
      <c r="V41" s="47"/>
      <c r="W41" s="47"/>
      <c r="X41" s="91"/>
      <c r="Y41" s="90"/>
      <c r="Z41" s="91"/>
      <c r="AA41" s="91"/>
      <c r="AB41" s="58"/>
      <c r="AC41" s="49"/>
      <c r="AD41" s="49"/>
    </row>
    <row r="42" spans="2:30" ht="15" thickBot="1" x14ac:dyDescent="0.35">
      <c r="B42" s="47" t="s">
        <v>11</v>
      </c>
      <c r="C42" s="47"/>
      <c r="D42" s="47"/>
      <c r="E42" s="47"/>
      <c r="F42" s="47"/>
      <c r="G42" s="47"/>
      <c r="H42" s="112"/>
      <c r="I42" s="47"/>
      <c r="J42" s="48" t="s">
        <v>5</v>
      </c>
      <c r="K42" s="47" t="s">
        <v>12</v>
      </c>
      <c r="L42" s="47"/>
      <c r="M42" s="47"/>
      <c r="N42" s="47"/>
      <c r="O42" s="47"/>
      <c r="P42" s="47"/>
      <c r="Q42" s="47"/>
      <c r="R42" s="47"/>
      <c r="S42" s="47"/>
      <c r="T42" s="47"/>
      <c r="U42" s="47"/>
      <c r="V42" s="47"/>
      <c r="W42" s="47"/>
      <c r="X42" s="91">
        <f>H43</f>
        <v>0</v>
      </c>
      <c r="Y42" s="91">
        <f>H44</f>
        <v>0</v>
      </c>
      <c r="Z42" s="91">
        <f>H45</f>
        <v>0</v>
      </c>
      <c r="AA42" s="91">
        <f>H46</f>
        <v>0</v>
      </c>
      <c r="AB42" s="58"/>
      <c r="AC42" s="49"/>
      <c r="AD42" s="49"/>
    </row>
    <row r="43" spans="2:30" ht="15" thickBot="1" x14ac:dyDescent="0.35">
      <c r="B43" s="47" t="s">
        <v>13</v>
      </c>
      <c r="C43" s="47"/>
      <c r="D43" s="47"/>
      <c r="E43" s="47"/>
      <c r="F43" s="47"/>
      <c r="G43" s="47"/>
      <c r="H43" s="112"/>
      <c r="I43" s="59"/>
      <c r="J43" s="48" t="s">
        <v>5</v>
      </c>
      <c r="K43" s="47" t="s">
        <v>15</v>
      </c>
      <c r="L43" s="47"/>
      <c r="M43" s="47"/>
      <c r="N43" s="47"/>
      <c r="O43" s="47"/>
      <c r="P43" s="47"/>
      <c r="Q43" s="47"/>
      <c r="R43" s="47"/>
      <c r="S43" s="47"/>
      <c r="T43" s="47"/>
      <c r="U43" s="47"/>
      <c r="V43" s="47"/>
      <c r="W43" s="47"/>
      <c r="X43" s="91"/>
      <c r="Y43" s="91"/>
      <c r="Z43" s="91"/>
      <c r="AA43" s="91"/>
      <c r="AB43" s="58"/>
      <c r="AC43" s="49"/>
      <c r="AD43" s="49"/>
    </row>
    <row r="44" spans="2:30" ht="15" thickBot="1" x14ac:dyDescent="0.35">
      <c r="B44" s="47" t="s">
        <v>16</v>
      </c>
      <c r="C44" s="47"/>
      <c r="D44" s="47"/>
      <c r="E44" s="47"/>
      <c r="F44" s="47"/>
      <c r="G44" s="47"/>
      <c r="H44" s="137"/>
      <c r="I44" s="47"/>
      <c r="J44" s="48" t="s">
        <v>5</v>
      </c>
      <c r="K44" s="47" t="s">
        <v>17</v>
      </c>
      <c r="L44" s="47"/>
      <c r="M44" s="47"/>
      <c r="N44" s="47"/>
      <c r="O44" s="47"/>
      <c r="P44" s="47"/>
      <c r="Q44" s="47"/>
      <c r="R44" s="47"/>
      <c r="S44" s="47"/>
      <c r="T44" s="47"/>
      <c r="U44" s="47"/>
      <c r="V44" s="47"/>
      <c r="W44" s="47"/>
      <c r="X44" s="91"/>
      <c r="Y44" s="91"/>
      <c r="Z44" s="91"/>
      <c r="AA44" s="91"/>
      <c r="AB44" s="58"/>
      <c r="AC44" s="49"/>
      <c r="AD44" s="49"/>
    </row>
    <row r="45" spans="2:30" ht="15" thickBot="1" x14ac:dyDescent="0.35">
      <c r="B45" s="47" t="str">
        <f>IF(H44="Erdgas","Nettorechnungsbetrag (Erdgas)",IF(H44="Strom","Nettorechnungsbetrag (Strom)",IF(H44="Wärme/Kälte","Nettorechnungsbetrag (Wärme/Kälte)","Bitte Energieart auswählen!")))</f>
        <v>Bitte Energieart auswählen!</v>
      </c>
      <c r="C45" s="47"/>
      <c r="D45" s="47"/>
      <c r="E45" s="47"/>
      <c r="F45" s="47"/>
      <c r="G45" s="47"/>
      <c r="H45" s="113"/>
      <c r="I45" s="60" t="s">
        <v>18</v>
      </c>
      <c r="J45" s="48" t="s">
        <v>5</v>
      </c>
      <c r="K45" s="47" t="str">
        <f>IF(H44="Erdgas","Erdgaskosten exkl. Steuern, Abgaben, Netzentgelte, etc.",IF(H44="Strom","Stromkosten exkl. Steuern, Abgaben, Netzentgelte, etc.",IF(H44="Wärme/Kälte","Wärme-/Kältekosten exkl. Steuern, Abgaben, Netzentgelte, etc.","Bitte Energieart auswählen!")))</f>
        <v>Bitte Energieart auswählen!</v>
      </c>
      <c r="L45" s="47"/>
      <c r="M45" s="47"/>
      <c r="N45" s="47"/>
      <c r="O45" s="47"/>
      <c r="P45" s="47"/>
      <c r="Q45" s="47"/>
      <c r="R45" s="47"/>
      <c r="S45" s="47"/>
      <c r="T45" s="47"/>
      <c r="U45" s="47"/>
      <c r="V45" s="47"/>
      <c r="W45" s="47"/>
      <c r="X45" s="91"/>
      <c r="Y45" s="91"/>
      <c r="Z45" s="91"/>
      <c r="AA45" s="91"/>
      <c r="AB45" s="58"/>
      <c r="AC45" s="49"/>
      <c r="AD45" s="49"/>
    </row>
    <row r="46" spans="2:30" ht="15" thickBot="1" x14ac:dyDescent="0.35">
      <c r="B46" s="47" t="str">
        <f>IF(AND(H44="Erdgas",H43="Nein"),"Erdgasverbrauch in kWh gem. letzter Jahresabrechnung",IF(H44="Erdgas","Erdgasverbrauch in kWh im Kalenderjahr 2021",IF(AND(H44="Strom",H43="Nein"),"Stromverbrauch in kWh gem. letzter Jahresabrechnung",IF(H44="Strom","Stromverbrauch in kWh im Kalenderjahr 2021",IF(AND(H44="Wärme/Kälte",H43="Nein"),"Wärme-/Kälteverbrauch in kWh gem. letzter Jahresabrechnung",IF(H44="Wärme/Kälte","Wärme-/Kälteverbrauch in kWh im Kalenderjahr 2021","Bitte Energieart auswählen!"))))))</f>
        <v>Bitte Energieart auswählen!</v>
      </c>
      <c r="C46" s="47"/>
      <c r="D46" s="47"/>
      <c r="E46" s="47"/>
      <c r="F46" s="47"/>
      <c r="G46" s="47"/>
      <c r="H46" s="114"/>
      <c r="I46" s="60" t="s">
        <v>19</v>
      </c>
      <c r="J46" s="48" t="s">
        <v>5</v>
      </c>
      <c r="K46" s="47" t="str">
        <f>IF(H43="Nein",IF(H44="Erdgas","Den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 s="47"/>
      <c r="M46" s="47"/>
      <c r="N46" s="47"/>
      <c r="O46" s="47"/>
      <c r="P46" s="47"/>
      <c r="Q46" s="47"/>
      <c r="R46" s="47"/>
      <c r="S46" s="47"/>
      <c r="T46" s="47"/>
      <c r="U46" s="47"/>
      <c r="V46" s="47"/>
      <c r="W46" s="47"/>
      <c r="X46" s="91"/>
      <c r="Y46" s="91"/>
      <c r="Z46" s="91"/>
      <c r="AA46" s="91"/>
      <c r="AB46" s="58"/>
      <c r="AC46" s="49"/>
      <c r="AD46" s="49"/>
    </row>
    <row r="47" spans="2:30" s="37" customFormat="1" x14ac:dyDescent="0.3">
      <c r="B47" s="46"/>
      <c r="C47" s="46"/>
      <c r="D47" s="46"/>
      <c r="E47" s="46"/>
      <c r="F47" s="46"/>
      <c r="G47" s="46"/>
      <c r="H47" s="46"/>
      <c r="I47" s="46"/>
      <c r="J47" s="46"/>
      <c r="K47" s="46"/>
      <c r="L47" s="46"/>
      <c r="M47" s="46"/>
      <c r="N47" s="46"/>
      <c r="O47" s="46"/>
      <c r="P47" s="46"/>
      <c r="Q47" s="46"/>
      <c r="R47" s="46"/>
      <c r="S47" s="46"/>
      <c r="T47" s="46"/>
      <c r="U47" s="46"/>
      <c r="V47" s="46"/>
      <c r="W47" s="46"/>
      <c r="X47" s="91"/>
      <c r="Y47" s="91"/>
      <c r="Z47" s="91"/>
      <c r="AA47" s="91"/>
      <c r="AB47" s="58"/>
    </row>
    <row r="48" spans="2:30" ht="18" thickBot="1" x14ac:dyDescent="0.5">
      <c r="B48" s="56" t="s">
        <v>10</v>
      </c>
      <c r="C48" s="47"/>
      <c r="D48" s="47"/>
      <c r="E48" s="47"/>
      <c r="F48" s="47"/>
      <c r="G48" s="47"/>
      <c r="H48" s="47"/>
      <c r="I48" s="47"/>
      <c r="J48" s="47"/>
      <c r="K48" s="47"/>
      <c r="L48" s="47"/>
      <c r="M48" s="47"/>
      <c r="N48" s="47"/>
      <c r="O48" s="47"/>
      <c r="P48" s="47"/>
      <c r="Q48" s="47"/>
      <c r="R48" s="47"/>
      <c r="S48" s="47"/>
      <c r="T48" s="47"/>
      <c r="U48" s="47"/>
      <c r="V48" s="47"/>
      <c r="W48" s="47"/>
      <c r="X48" s="91"/>
      <c r="Y48" s="90"/>
      <c r="Z48" s="91"/>
      <c r="AA48" s="91"/>
      <c r="AB48" s="58"/>
      <c r="AC48" s="49"/>
      <c r="AD48" s="49"/>
    </row>
    <row r="49" spans="2:30" ht="15" thickBot="1" x14ac:dyDescent="0.35">
      <c r="B49" s="47" t="s">
        <v>11</v>
      </c>
      <c r="C49" s="47"/>
      <c r="D49" s="47"/>
      <c r="E49" s="47"/>
      <c r="F49" s="47"/>
      <c r="G49" s="47"/>
      <c r="H49" s="112"/>
      <c r="I49" s="47"/>
      <c r="J49" s="48" t="s">
        <v>5</v>
      </c>
      <c r="K49" s="47" t="s">
        <v>12</v>
      </c>
      <c r="L49" s="47"/>
      <c r="M49" s="47"/>
      <c r="N49" s="47"/>
      <c r="O49" s="47"/>
      <c r="P49" s="47"/>
      <c r="Q49" s="47"/>
      <c r="R49" s="47"/>
      <c r="S49" s="47"/>
      <c r="T49" s="47"/>
      <c r="U49" s="47"/>
      <c r="V49" s="47"/>
      <c r="W49" s="47"/>
      <c r="X49" s="91">
        <f>H50</f>
        <v>0</v>
      </c>
      <c r="Y49" s="91">
        <f>H51</f>
        <v>0</v>
      </c>
      <c r="Z49" s="91">
        <f>H52</f>
        <v>0</v>
      </c>
      <c r="AA49" s="91">
        <f>H53</f>
        <v>0</v>
      </c>
      <c r="AB49" s="58"/>
      <c r="AC49" s="49"/>
      <c r="AD49" s="49"/>
    </row>
    <row r="50" spans="2:30" ht="15" thickBot="1" x14ac:dyDescent="0.35">
      <c r="B50" s="47" t="s">
        <v>13</v>
      </c>
      <c r="C50" s="47"/>
      <c r="D50" s="47"/>
      <c r="E50" s="47"/>
      <c r="F50" s="47"/>
      <c r="G50" s="47"/>
      <c r="H50" s="112"/>
      <c r="I50" s="59"/>
      <c r="J50" s="48" t="s">
        <v>5</v>
      </c>
      <c r="K50" s="47" t="s">
        <v>15</v>
      </c>
      <c r="L50" s="47"/>
      <c r="M50" s="47"/>
      <c r="N50" s="47"/>
      <c r="O50" s="47"/>
      <c r="P50" s="47"/>
      <c r="Q50" s="47"/>
      <c r="R50" s="47"/>
      <c r="S50" s="47"/>
      <c r="T50" s="47"/>
      <c r="U50" s="47"/>
      <c r="V50" s="47"/>
      <c r="W50" s="47"/>
      <c r="X50" s="91"/>
      <c r="Y50" s="91"/>
      <c r="Z50" s="91"/>
      <c r="AA50" s="91"/>
      <c r="AB50" s="58"/>
      <c r="AC50" s="49"/>
      <c r="AD50" s="49"/>
    </row>
    <row r="51" spans="2:30" ht="15" thickBot="1" x14ac:dyDescent="0.35">
      <c r="B51" s="47" t="s">
        <v>16</v>
      </c>
      <c r="C51" s="47"/>
      <c r="D51" s="47"/>
      <c r="E51" s="47"/>
      <c r="F51" s="47"/>
      <c r="G51" s="47"/>
      <c r="H51" s="137"/>
      <c r="I51" s="47"/>
      <c r="J51" s="48" t="s">
        <v>5</v>
      </c>
      <c r="K51" s="47" t="s">
        <v>17</v>
      </c>
      <c r="L51" s="47"/>
      <c r="M51" s="47"/>
      <c r="N51" s="47"/>
      <c r="O51" s="47"/>
      <c r="P51" s="47"/>
      <c r="Q51" s="47"/>
      <c r="R51" s="47"/>
      <c r="S51" s="47"/>
      <c r="T51" s="47"/>
      <c r="U51" s="47"/>
      <c r="V51" s="47"/>
      <c r="W51" s="47"/>
      <c r="X51" s="91"/>
      <c r="Y51" s="91"/>
      <c r="Z51" s="91"/>
      <c r="AA51" s="91"/>
      <c r="AB51" s="58"/>
      <c r="AC51" s="49"/>
      <c r="AD51" s="49"/>
    </row>
    <row r="52" spans="2:30" ht="15" thickBot="1" x14ac:dyDescent="0.35">
      <c r="B52" s="47" t="str">
        <f>IF(H51="Erdgas","Nettorechnungsbetrag (Erdgas)",IF(H51="Strom","Nettorechnungsbetrag (Strom)",IF(H51="Wärme/Kälte","Nettorechnungsbetrag (Wärme/Kälte)","Bitte Energieart auswählen!")))</f>
        <v>Bitte Energieart auswählen!</v>
      </c>
      <c r="C52" s="47"/>
      <c r="D52" s="47"/>
      <c r="E52" s="47"/>
      <c r="F52" s="47"/>
      <c r="G52" s="47"/>
      <c r="H52" s="113"/>
      <c r="I52" s="60" t="s">
        <v>18</v>
      </c>
      <c r="J52" s="48" t="s">
        <v>5</v>
      </c>
      <c r="K52" s="47" t="str">
        <f>IF(H51="Erdgas","Erdgaskosten exkl. Steuern, Abgaben, Netzentgelte, etc.",IF(H51="Strom","Stromkosten exkl. Steuern, Abgaben, Netzentgelte, etc.",IF(H51="Wärme/Kälte","Wärme-/Kältekosten exkl. Steuern, Abgaben, Netzentgelte, etc.","Bitte Energieart auswählen!")))</f>
        <v>Bitte Energieart auswählen!</v>
      </c>
      <c r="L52" s="47"/>
      <c r="M52" s="47"/>
      <c r="N52" s="47"/>
      <c r="O52" s="47"/>
      <c r="P52" s="47"/>
      <c r="Q52" s="47"/>
      <c r="R52" s="47"/>
      <c r="S52" s="47"/>
      <c r="T52" s="47"/>
      <c r="U52" s="47"/>
      <c r="V52" s="47"/>
      <c r="W52" s="47"/>
      <c r="X52" s="91"/>
      <c r="Y52" s="91"/>
      <c r="Z52" s="91"/>
      <c r="AA52" s="91"/>
      <c r="AB52" s="58"/>
      <c r="AC52" s="49"/>
      <c r="AD52" s="49"/>
    </row>
    <row r="53" spans="2:30" ht="15" thickBot="1" x14ac:dyDescent="0.35">
      <c r="B53" s="47" t="str">
        <f>IF(AND(H51="Erdgas",H50="Nein"),"Erdgasverbrauch in kWh gem. letzter Jahresabrechnung",IF(H51="Erdgas","Erdgasverbrauch in kWh im Kalenderjahr 2021",IF(AND(H51="Strom",H50="Nein"),"Stromverbrauch in kWh gem. letzter Jahresabrechnung",IF(H51="Strom","Stromverbrauch in kWh im Kalenderjahr 2021",IF(AND(H51="Wärme/Kälte",H50="Nein"),"Wärme-/Kälteverbrauch in kWh gem. letzter Jahresabrechnung",IF(H51="Wärme/Kälte","Wärme-/Kälteverbrauch in kWh im Kalenderjahr 2021","Bitte Energieart auswählen!"))))))</f>
        <v>Bitte Energieart auswählen!</v>
      </c>
      <c r="C53" s="47"/>
      <c r="D53" s="47"/>
      <c r="E53" s="47"/>
      <c r="F53" s="47"/>
      <c r="G53" s="47"/>
      <c r="H53" s="114"/>
      <c r="I53" s="60" t="s">
        <v>19</v>
      </c>
      <c r="J53" s="48" t="s">
        <v>5</v>
      </c>
      <c r="K53" s="47" t="str">
        <f>IF(H50="Nein",IF(H51="Erdgas","Den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 s="47"/>
      <c r="M53" s="47"/>
      <c r="N53" s="47"/>
      <c r="O53" s="47"/>
      <c r="P53" s="47"/>
      <c r="Q53" s="47"/>
      <c r="R53" s="47"/>
      <c r="S53" s="47"/>
      <c r="T53" s="47"/>
      <c r="U53" s="47"/>
      <c r="V53" s="47"/>
      <c r="W53" s="47"/>
      <c r="X53" s="91"/>
      <c r="Y53" s="91"/>
      <c r="Z53" s="91"/>
      <c r="AA53" s="91"/>
      <c r="AB53" s="58"/>
      <c r="AC53" s="49"/>
      <c r="AD53" s="49"/>
    </row>
    <row r="54" spans="2:30" s="37" customFormat="1" x14ac:dyDescent="0.3">
      <c r="B54" s="46"/>
      <c r="C54" s="46"/>
      <c r="D54" s="46"/>
      <c r="E54" s="46"/>
      <c r="F54" s="46"/>
      <c r="G54" s="46"/>
      <c r="H54" s="46"/>
      <c r="I54" s="46"/>
      <c r="J54" s="46"/>
      <c r="K54" s="46"/>
      <c r="L54" s="46"/>
      <c r="M54" s="46"/>
      <c r="N54" s="46"/>
      <c r="O54" s="46"/>
      <c r="P54" s="46"/>
      <c r="Q54" s="46"/>
      <c r="R54" s="46"/>
      <c r="S54" s="46"/>
      <c r="T54" s="46"/>
      <c r="U54" s="46"/>
      <c r="V54" s="46"/>
      <c r="W54" s="46"/>
      <c r="X54" s="91"/>
      <c r="Y54" s="91"/>
      <c r="Z54" s="91"/>
      <c r="AA54" s="91"/>
      <c r="AB54" s="58"/>
    </row>
    <row r="55" spans="2:30" ht="18" thickBot="1" x14ac:dyDescent="0.5">
      <c r="B55" s="56" t="s">
        <v>10</v>
      </c>
      <c r="C55" s="47"/>
      <c r="D55" s="47"/>
      <c r="E55" s="47"/>
      <c r="F55" s="47"/>
      <c r="G55" s="47"/>
      <c r="H55" s="47"/>
      <c r="I55" s="47"/>
      <c r="J55" s="47"/>
      <c r="K55" s="47"/>
      <c r="L55" s="47"/>
      <c r="M55" s="47"/>
      <c r="N55" s="47"/>
      <c r="O55" s="47"/>
      <c r="P55" s="47"/>
      <c r="Q55" s="47"/>
      <c r="R55" s="47"/>
      <c r="S55" s="47"/>
      <c r="T55" s="47"/>
      <c r="U55" s="47"/>
      <c r="V55" s="47"/>
      <c r="W55" s="47"/>
      <c r="X55" s="91"/>
      <c r="Y55" s="90"/>
      <c r="Z55" s="91"/>
      <c r="AA55" s="91"/>
      <c r="AB55" s="58"/>
      <c r="AC55" s="49"/>
      <c r="AD55" s="49"/>
    </row>
    <row r="56" spans="2:30" ht="15" thickBot="1" x14ac:dyDescent="0.35">
      <c r="B56" s="47" t="s">
        <v>11</v>
      </c>
      <c r="C56" s="47"/>
      <c r="D56" s="47"/>
      <c r="E56" s="47"/>
      <c r="F56" s="47"/>
      <c r="G56" s="47"/>
      <c r="H56" s="112"/>
      <c r="I56" s="47"/>
      <c r="J56" s="48" t="s">
        <v>5</v>
      </c>
      <c r="K56" s="47" t="s">
        <v>12</v>
      </c>
      <c r="L56" s="47"/>
      <c r="M56" s="47"/>
      <c r="N56" s="47"/>
      <c r="O56" s="47"/>
      <c r="P56" s="47"/>
      <c r="Q56" s="47"/>
      <c r="R56" s="47"/>
      <c r="S56" s="47"/>
      <c r="T56" s="47"/>
      <c r="U56" s="47"/>
      <c r="V56" s="47"/>
      <c r="W56" s="47"/>
      <c r="X56" s="91">
        <f>H57</f>
        <v>0</v>
      </c>
      <c r="Y56" s="91">
        <f>H58</f>
        <v>0</v>
      </c>
      <c r="Z56" s="91">
        <f>H59</f>
        <v>0</v>
      </c>
      <c r="AA56" s="91">
        <f>H60</f>
        <v>0</v>
      </c>
      <c r="AB56" s="58"/>
      <c r="AC56" s="49"/>
      <c r="AD56" s="49"/>
    </row>
    <row r="57" spans="2:30" ht="15" thickBot="1" x14ac:dyDescent="0.35">
      <c r="B57" s="47" t="s">
        <v>13</v>
      </c>
      <c r="C57" s="47"/>
      <c r="D57" s="47"/>
      <c r="E57" s="47"/>
      <c r="F57" s="47"/>
      <c r="G57" s="47"/>
      <c r="H57" s="112"/>
      <c r="I57" s="59"/>
      <c r="J57" s="48" t="s">
        <v>5</v>
      </c>
      <c r="K57" s="47" t="s">
        <v>15</v>
      </c>
      <c r="L57" s="47"/>
      <c r="M57" s="47"/>
      <c r="N57" s="47"/>
      <c r="O57" s="47"/>
      <c r="P57" s="47"/>
      <c r="Q57" s="47"/>
      <c r="R57" s="47"/>
      <c r="S57" s="47"/>
      <c r="T57" s="47"/>
      <c r="U57" s="47"/>
      <c r="V57" s="47"/>
      <c r="W57" s="47"/>
      <c r="X57" s="91"/>
      <c r="Y57" s="91"/>
      <c r="Z57" s="91"/>
      <c r="AA57" s="91"/>
      <c r="AB57" s="58"/>
      <c r="AC57" s="49"/>
      <c r="AD57" s="49"/>
    </row>
    <row r="58" spans="2:30" ht="15" thickBot="1" x14ac:dyDescent="0.35">
      <c r="B58" s="47" t="s">
        <v>16</v>
      </c>
      <c r="C58" s="47"/>
      <c r="D58" s="47"/>
      <c r="E58" s="47"/>
      <c r="F58" s="47"/>
      <c r="G58" s="47"/>
      <c r="H58" s="137"/>
      <c r="I58" s="47"/>
      <c r="J58" s="48" t="s">
        <v>5</v>
      </c>
      <c r="K58" s="47" t="s">
        <v>17</v>
      </c>
      <c r="L58" s="47"/>
      <c r="M58" s="47"/>
      <c r="N58" s="47"/>
      <c r="O58" s="47"/>
      <c r="P58" s="47"/>
      <c r="Q58" s="47"/>
      <c r="R58" s="47"/>
      <c r="S58" s="47"/>
      <c r="T58" s="47"/>
      <c r="U58" s="47"/>
      <c r="V58" s="47"/>
      <c r="W58" s="47"/>
      <c r="X58" s="91"/>
      <c r="Y58" s="91"/>
      <c r="Z58" s="91"/>
      <c r="AA58" s="91"/>
      <c r="AB58" s="58"/>
      <c r="AC58" s="49"/>
      <c r="AD58" s="49"/>
    </row>
    <row r="59" spans="2:30" ht="15" thickBot="1" x14ac:dyDescent="0.35">
      <c r="B59" s="47" t="str">
        <f>IF(H58="Erdgas","Nettorechnungsbetrag (Erdgas)",IF(H58="Strom","Nettorechnungsbetrag (Strom)",IF(H58="Wärme/Kälte","Nettorechnungsbetrag (Wärme/Kälte)","Bitte Energieart auswählen!")))</f>
        <v>Bitte Energieart auswählen!</v>
      </c>
      <c r="C59" s="47"/>
      <c r="D59" s="47"/>
      <c r="E59" s="47"/>
      <c r="F59" s="47"/>
      <c r="G59" s="47"/>
      <c r="H59" s="113"/>
      <c r="I59" s="60" t="s">
        <v>18</v>
      </c>
      <c r="J59" s="48" t="s">
        <v>5</v>
      </c>
      <c r="K59" s="47" t="str">
        <f>IF(H58="Erdgas","Erdgaskosten exkl. Steuern, Abgaben, Netzentgelte, etc.",IF(H58="Strom","Stromkosten exkl. Steuern, Abgaben, Netzentgelte, etc.",IF(H58="Wärme/Kälte","Wärme-/Kältekosten exkl. Steuern, Abgaben, Netzentgelte, etc.","Bitte Energieart auswählen!")))</f>
        <v>Bitte Energieart auswählen!</v>
      </c>
      <c r="L59" s="47"/>
      <c r="M59" s="47"/>
      <c r="N59" s="47"/>
      <c r="O59" s="47"/>
      <c r="P59" s="47"/>
      <c r="Q59" s="47"/>
      <c r="R59" s="47"/>
      <c r="S59" s="47"/>
      <c r="T59" s="47"/>
      <c r="U59" s="47"/>
      <c r="V59" s="47"/>
      <c r="W59" s="47"/>
      <c r="X59" s="91"/>
      <c r="Y59" s="91"/>
      <c r="Z59" s="91"/>
      <c r="AA59" s="91"/>
      <c r="AB59" s="58"/>
      <c r="AC59" s="49"/>
      <c r="AD59" s="49"/>
    </row>
    <row r="60" spans="2:30" ht="15" thickBot="1" x14ac:dyDescent="0.35">
      <c r="B60" s="47" t="str">
        <f>IF(AND(H58="Erdgas",H57="Nein"),"Erdgasverbrauch in kWh gem. letzter Jahresabrechnung",IF(H58="Erdgas","Erdgasverbrauch in kWh im Kalenderjahr 2021",IF(AND(H58="Strom",H57="Nein"),"Stromverbrauch in kWh gem. letzter Jahresabrechnung",IF(H58="Strom","Stromverbrauch in kWh im Kalenderjahr 2021",IF(AND(H58="Wärme/Kälte",H57="Nein"),"Wärme-/Kälteverbrauch in kWh gem. letzter Jahresabrechnung",IF(H58="Wärme/Kälte","Wärme-/Kälteverbrauch in kWh im Kalenderjahr 2021","Bitte Energieart auswählen!"))))))</f>
        <v>Bitte Energieart auswählen!</v>
      </c>
      <c r="C60" s="47"/>
      <c r="D60" s="47"/>
      <c r="E60" s="47"/>
      <c r="F60" s="47"/>
      <c r="G60" s="47"/>
      <c r="H60" s="114"/>
      <c r="I60" s="60" t="s">
        <v>19</v>
      </c>
      <c r="J60" s="48" t="s">
        <v>5</v>
      </c>
      <c r="K60" s="47" t="str">
        <f>IF(H57="Nein",IF(H58="Erdgas","Den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 s="47"/>
      <c r="M60" s="47"/>
      <c r="N60" s="47"/>
      <c r="O60" s="47"/>
      <c r="P60" s="47"/>
      <c r="Q60" s="47"/>
      <c r="R60" s="47"/>
      <c r="S60" s="47"/>
      <c r="T60" s="47"/>
      <c r="U60" s="47"/>
      <c r="V60" s="47"/>
      <c r="W60" s="47"/>
      <c r="X60" s="91"/>
      <c r="Y60" s="91"/>
      <c r="Z60" s="91"/>
      <c r="AA60" s="91"/>
      <c r="AB60" s="58"/>
      <c r="AC60" s="49"/>
      <c r="AD60" s="49"/>
    </row>
    <row r="61" spans="2:30" s="37" customFormat="1" x14ac:dyDescent="0.3">
      <c r="B61" s="46"/>
      <c r="C61" s="46"/>
      <c r="D61" s="46"/>
      <c r="E61" s="46"/>
      <c r="F61" s="46"/>
      <c r="G61" s="46"/>
      <c r="H61" s="46"/>
      <c r="I61" s="46"/>
      <c r="J61" s="46"/>
      <c r="K61" s="46"/>
      <c r="L61" s="46"/>
      <c r="M61" s="46"/>
      <c r="N61" s="46"/>
      <c r="O61" s="46"/>
      <c r="P61" s="46"/>
      <c r="Q61" s="46"/>
      <c r="R61" s="46"/>
      <c r="S61" s="46"/>
      <c r="T61" s="46"/>
      <c r="U61" s="46"/>
      <c r="V61" s="46"/>
      <c r="W61" s="46"/>
      <c r="X61" s="91"/>
      <c r="Y61" s="91"/>
      <c r="Z61" s="91"/>
      <c r="AA61" s="91"/>
      <c r="AB61" s="58"/>
    </row>
    <row r="62" spans="2:30" ht="18" thickBot="1" x14ac:dyDescent="0.5">
      <c r="B62" s="56" t="s">
        <v>10</v>
      </c>
      <c r="C62" s="47"/>
      <c r="D62" s="47"/>
      <c r="E62" s="47"/>
      <c r="F62" s="47"/>
      <c r="G62" s="47"/>
      <c r="H62" s="47"/>
      <c r="I62" s="47"/>
      <c r="J62" s="47"/>
      <c r="K62" s="47"/>
      <c r="L62" s="47"/>
      <c r="M62" s="47"/>
      <c r="N62" s="47"/>
      <c r="O62" s="47"/>
      <c r="P62" s="47"/>
      <c r="Q62" s="47"/>
      <c r="R62" s="47"/>
      <c r="S62" s="47"/>
      <c r="T62" s="47"/>
      <c r="U62" s="47"/>
      <c r="V62" s="47"/>
      <c r="W62" s="47"/>
      <c r="X62" s="91"/>
      <c r="Y62" s="90"/>
      <c r="Z62" s="91"/>
      <c r="AA62" s="91"/>
      <c r="AB62" s="58"/>
      <c r="AC62" s="49"/>
      <c r="AD62" s="49"/>
    </row>
    <row r="63" spans="2:30" ht="15" thickBot="1" x14ac:dyDescent="0.35">
      <c r="B63" s="47" t="s">
        <v>11</v>
      </c>
      <c r="C63" s="47"/>
      <c r="D63" s="47"/>
      <c r="E63" s="47"/>
      <c r="F63" s="47"/>
      <c r="G63" s="47"/>
      <c r="H63" s="112"/>
      <c r="I63" s="47"/>
      <c r="J63" s="48" t="s">
        <v>5</v>
      </c>
      <c r="K63" s="47" t="s">
        <v>12</v>
      </c>
      <c r="L63" s="47"/>
      <c r="M63" s="47"/>
      <c r="N63" s="47"/>
      <c r="O63" s="47"/>
      <c r="P63" s="47"/>
      <c r="Q63" s="47"/>
      <c r="R63" s="47"/>
      <c r="S63" s="47"/>
      <c r="T63" s="47"/>
      <c r="U63" s="47"/>
      <c r="V63" s="47"/>
      <c r="W63" s="47"/>
      <c r="X63" s="91">
        <f>H64</f>
        <v>0</v>
      </c>
      <c r="Y63" s="91">
        <f>H65</f>
        <v>0</v>
      </c>
      <c r="Z63" s="91">
        <f>H66</f>
        <v>0</v>
      </c>
      <c r="AA63" s="91">
        <f>H67</f>
        <v>0</v>
      </c>
      <c r="AB63" s="58"/>
      <c r="AC63" s="49"/>
      <c r="AD63" s="49"/>
    </row>
    <row r="64" spans="2:30" ht="15" thickBot="1" x14ac:dyDescent="0.35">
      <c r="B64" s="47" t="s">
        <v>13</v>
      </c>
      <c r="C64" s="47"/>
      <c r="D64" s="47"/>
      <c r="E64" s="47"/>
      <c r="F64" s="47"/>
      <c r="G64" s="47"/>
      <c r="H64" s="112"/>
      <c r="I64" s="59"/>
      <c r="J64" s="48" t="s">
        <v>5</v>
      </c>
      <c r="K64" s="47" t="s">
        <v>15</v>
      </c>
      <c r="L64" s="47"/>
      <c r="M64" s="47"/>
      <c r="N64" s="47"/>
      <c r="O64" s="47"/>
      <c r="P64" s="47"/>
      <c r="Q64" s="47"/>
      <c r="R64" s="47"/>
      <c r="S64" s="47"/>
      <c r="T64" s="47"/>
      <c r="U64" s="47"/>
      <c r="V64" s="47"/>
      <c r="W64" s="47"/>
      <c r="X64" s="91"/>
      <c r="Y64" s="91"/>
      <c r="Z64" s="91"/>
      <c r="AA64" s="91"/>
      <c r="AB64" s="58"/>
      <c r="AC64" s="49"/>
      <c r="AD64" s="49"/>
    </row>
    <row r="65" spans="2:30" ht="15" thickBot="1" x14ac:dyDescent="0.35">
      <c r="B65" s="47" t="s">
        <v>16</v>
      </c>
      <c r="C65" s="47"/>
      <c r="D65" s="47"/>
      <c r="E65" s="47"/>
      <c r="F65" s="47"/>
      <c r="G65" s="47"/>
      <c r="H65" s="137"/>
      <c r="I65" s="47"/>
      <c r="J65" s="48" t="s">
        <v>5</v>
      </c>
      <c r="K65" s="47" t="s">
        <v>17</v>
      </c>
      <c r="L65" s="47"/>
      <c r="M65" s="47"/>
      <c r="N65" s="47"/>
      <c r="O65" s="47"/>
      <c r="P65" s="47"/>
      <c r="Q65" s="47"/>
      <c r="R65" s="47"/>
      <c r="S65" s="47"/>
      <c r="T65" s="47"/>
      <c r="U65" s="47"/>
      <c r="V65" s="47"/>
      <c r="W65" s="47"/>
      <c r="X65" s="91"/>
      <c r="Y65" s="91"/>
      <c r="Z65" s="91"/>
      <c r="AA65" s="91"/>
      <c r="AB65" s="58"/>
      <c r="AC65" s="49"/>
      <c r="AD65" s="49"/>
    </row>
    <row r="66" spans="2:30" ht="15" thickBot="1" x14ac:dyDescent="0.35">
      <c r="B66" s="47" t="str">
        <f>IF(H65="Erdgas","Nettorechnungsbetrag (Erdgas)",IF(H65="Strom","Nettorechnungsbetrag (Strom)",IF(H65="Wärme/Kälte","Nettorechnungsbetrag (Wärme/Kälte)","Bitte Energieart auswählen!")))</f>
        <v>Bitte Energieart auswählen!</v>
      </c>
      <c r="C66" s="47"/>
      <c r="D66" s="47"/>
      <c r="E66" s="47"/>
      <c r="F66" s="47"/>
      <c r="G66" s="47"/>
      <c r="H66" s="113"/>
      <c r="I66" s="60" t="s">
        <v>18</v>
      </c>
      <c r="J66" s="48" t="s">
        <v>5</v>
      </c>
      <c r="K66" s="47" t="str">
        <f>IF(H65="Erdgas","Erdgaskosten exkl. Steuern, Abgaben, Netzentgelte, etc.",IF(H65="Strom","Stromkosten exkl. Steuern, Abgaben, Netzentgelte, etc.",IF(H65="Wärme/Kälte","Wärme-/Kältekosten exkl. Steuern, Abgaben, Netzentgelte, etc.","Bitte Energieart auswählen!")))</f>
        <v>Bitte Energieart auswählen!</v>
      </c>
      <c r="L66" s="47"/>
      <c r="M66" s="47"/>
      <c r="N66" s="47"/>
      <c r="O66" s="47"/>
      <c r="P66" s="47"/>
      <c r="Q66" s="47"/>
      <c r="R66" s="47"/>
      <c r="S66" s="47"/>
      <c r="T66" s="47"/>
      <c r="U66" s="47"/>
      <c r="V66" s="47"/>
      <c r="W66" s="47"/>
      <c r="X66" s="91"/>
      <c r="Y66" s="91"/>
      <c r="Z66" s="91"/>
      <c r="AA66" s="91"/>
      <c r="AB66" s="58"/>
      <c r="AC66" s="49"/>
      <c r="AD66" s="49"/>
    </row>
    <row r="67" spans="2:30" ht="15" thickBot="1" x14ac:dyDescent="0.35">
      <c r="B67" s="47" t="str">
        <f>IF(AND(H65="Erdgas",H64="Nein"),"Erdgasverbrauch in kWh gem. letzter Jahresabrechnung",IF(H65="Erdgas","Erdgasverbrauch in kWh im Kalenderjahr 2021",IF(AND(H65="Strom",H64="Nein"),"Stromverbrauch in kWh gem. letzter Jahresabrechnung",IF(H65="Strom","Stromverbrauch in kWh im Kalenderjahr 2021",IF(AND(H65="Wärme/Kälte",H64="Nein"),"Wärme-/Kälteverbrauch in kWh gem. letzter Jahresabrechnung",IF(H65="Wärme/Kälte","Wärme-/Kälteverbrauch in kWh im Kalenderjahr 2021","Bitte Energieart auswählen!"))))))</f>
        <v>Bitte Energieart auswählen!</v>
      </c>
      <c r="C67" s="47"/>
      <c r="D67" s="47"/>
      <c r="E67" s="47"/>
      <c r="F67" s="47"/>
      <c r="G67" s="47"/>
      <c r="H67" s="114"/>
      <c r="I67" s="60" t="s">
        <v>19</v>
      </c>
      <c r="J67" s="48" t="s">
        <v>5</v>
      </c>
      <c r="K67" s="47" t="str">
        <f>IF(H64="Nein",IF(H65="Erdgas","Den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 s="47"/>
      <c r="M67" s="47"/>
      <c r="N67" s="47"/>
      <c r="O67" s="47"/>
      <c r="P67" s="47"/>
      <c r="Q67" s="47"/>
      <c r="R67" s="47"/>
      <c r="S67" s="47"/>
      <c r="T67" s="47"/>
      <c r="U67" s="47"/>
      <c r="V67" s="47"/>
      <c r="W67" s="47"/>
      <c r="X67" s="91"/>
      <c r="Y67" s="91"/>
      <c r="Z67" s="91"/>
      <c r="AA67" s="91"/>
      <c r="AB67" s="58"/>
      <c r="AC67" s="49"/>
      <c r="AD67" s="49"/>
    </row>
    <row r="68" spans="2:30" s="37" customFormat="1" x14ac:dyDescent="0.3">
      <c r="B68" s="46"/>
      <c r="C68" s="46"/>
      <c r="D68" s="46"/>
      <c r="E68" s="46"/>
      <c r="F68" s="46"/>
      <c r="G68" s="46"/>
      <c r="H68" s="46"/>
      <c r="I68" s="46"/>
      <c r="J68" s="46"/>
      <c r="K68" s="46"/>
      <c r="L68" s="46"/>
      <c r="M68" s="46"/>
      <c r="N68" s="46"/>
      <c r="O68" s="46"/>
      <c r="P68" s="46"/>
      <c r="Q68" s="46"/>
      <c r="R68" s="46"/>
      <c r="S68" s="46"/>
      <c r="T68" s="46"/>
      <c r="U68" s="46"/>
      <c r="V68" s="46"/>
      <c r="W68" s="46"/>
      <c r="X68" s="91"/>
      <c r="Y68" s="91"/>
      <c r="Z68" s="91"/>
      <c r="AA68" s="91"/>
      <c r="AB68" s="58"/>
    </row>
    <row r="69" spans="2:30" ht="18" thickBot="1" x14ac:dyDescent="0.5">
      <c r="B69" s="56" t="s">
        <v>10</v>
      </c>
      <c r="C69" s="47"/>
      <c r="D69" s="47"/>
      <c r="E69" s="47"/>
      <c r="F69" s="47"/>
      <c r="G69" s="47"/>
      <c r="H69" s="47"/>
      <c r="I69" s="47"/>
      <c r="J69" s="47"/>
      <c r="K69" s="47"/>
      <c r="L69" s="47"/>
      <c r="M69" s="47"/>
      <c r="N69" s="47"/>
      <c r="O69" s="47"/>
      <c r="P69" s="47"/>
      <c r="Q69" s="47"/>
      <c r="R69" s="47"/>
      <c r="S69" s="47"/>
      <c r="T69" s="47"/>
      <c r="U69" s="47"/>
      <c r="V69" s="47"/>
      <c r="W69" s="47"/>
      <c r="X69" s="91"/>
      <c r="Y69" s="90"/>
      <c r="Z69" s="91"/>
      <c r="AA69" s="91"/>
      <c r="AB69" s="58"/>
      <c r="AC69" s="49"/>
      <c r="AD69" s="49"/>
    </row>
    <row r="70" spans="2:30" ht="15" thickBot="1" x14ac:dyDescent="0.35">
      <c r="B70" s="47" t="s">
        <v>11</v>
      </c>
      <c r="C70" s="47"/>
      <c r="D70" s="47"/>
      <c r="E70" s="47"/>
      <c r="F70" s="47"/>
      <c r="G70" s="47"/>
      <c r="H70" s="112"/>
      <c r="I70" s="47"/>
      <c r="J70" s="48" t="s">
        <v>5</v>
      </c>
      <c r="K70" s="47" t="s">
        <v>12</v>
      </c>
      <c r="L70" s="47"/>
      <c r="M70" s="47"/>
      <c r="N70" s="47"/>
      <c r="O70" s="47"/>
      <c r="P70" s="47"/>
      <c r="Q70" s="47"/>
      <c r="R70" s="47"/>
      <c r="S70" s="47"/>
      <c r="T70" s="47"/>
      <c r="U70" s="47"/>
      <c r="V70" s="47"/>
      <c r="W70" s="47"/>
      <c r="X70" s="91">
        <f>H71</f>
        <v>0</v>
      </c>
      <c r="Y70" s="91">
        <f>H72</f>
        <v>0</v>
      </c>
      <c r="Z70" s="91">
        <f>H73</f>
        <v>0</v>
      </c>
      <c r="AA70" s="91">
        <f>H74</f>
        <v>0</v>
      </c>
      <c r="AB70" s="58"/>
      <c r="AC70" s="49"/>
      <c r="AD70" s="49"/>
    </row>
    <row r="71" spans="2:30" ht="15" thickBot="1" x14ac:dyDescent="0.35">
      <c r="B71" s="47" t="s">
        <v>13</v>
      </c>
      <c r="C71" s="47"/>
      <c r="D71" s="47"/>
      <c r="E71" s="47"/>
      <c r="F71" s="47"/>
      <c r="G71" s="47"/>
      <c r="H71" s="112"/>
      <c r="I71" s="59"/>
      <c r="J71" s="48" t="s">
        <v>5</v>
      </c>
      <c r="K71" s="47" t="s">
        <v>15</v>
      </c>
      <c r="L71" s="47"/>
      <c r="M71" s="47"/>
      <c r="N71" s="47"/>
      <c r="O71" s="47"/>
      <c r="P71" s="47"/>
      <c r="Q71" s="47"/>
      <c r="R71" s="47"/>
      <c r="S71" s="47"/>
      <c r="T71" s="47"/>
      <c r="U71" s="47"/>
      <c r="V71" s="47"/>
      <c r="W71" s="47"/>
      <c r="X71" s="91"/>
      <c r="Y71" s="91"/>
      <c r="Z71" s="91"/>
      <c r="AA71" s="91"/>
      <c r="AB71" s="58"/>
      <c r="AC71" s="49"/>
      <c r="AD71" s="49"/>
    </row>
    <row r="72" spans="2:30" ht="15" thickBot="1" x14ac:dyDescent="0.35">
      <c r="B72" s="47" t="s">
        <v>16</v>
      </c>
      <c r="C72" s="47"/>
      <c r="D72" s="47"/>
      <c r="E72" s="47"/>
      <c r="F72" s="47"/>
      <c r="G72" s="47"/>
      <c r="H72" s="137"/>
      <c r="I72" s="47"/>
      <c r="J72" s="48" t="s">
        <v>5</v>
      </c>
      <c r="K72" s="47" t="s">
        <v>17</v>
      </c>
      <c r="L72" s="47"/>
      <c r="M72" s="47"/>
      <c r="N72" s="47"/>
      <c r="O72" s="47"/>
      <c r="P72" s="47"/>
      <c r="Q72" s="47"/>
      <c r="R72" s="47"/>
      <c r="S72" s="47"/>
      <c r="T72" s="47"/>
      <c r="U72" s="47"/>
      <c r="V72" s="47"/>
      <c r="W72" s="47"/>
      <c r="X72" s="91"/>
      <c r="Y72" s="91"/>
      <c r="Z72" s="91"/>
      <c r="AA72" s="91"/>
      <c r="AB72" s="58"/>
      <c r="AC72" s="49"/>
      <c r="AD72" s="49"/>
    </row>
    <row r="73" spans="2:30" ht="15" thickBot="1" x14ac:dyDescent="0.35">
      <c r="B73" s="47" t="str">
        <f>IF(H72="Erdgas","Nettorechnungsbetrag (Erdgas)",IF(H72="Strom","Nettorechnungsbetrag (Strom)",IF(H72="Wärme/Kälte","Nettorechnungsbetrag (Wärme/Kälte)","Bitte Energieart auswählen!")))</f>
        <v>Bitte Energieart auswählen!</v>
      </c>
      <c r="C73" s="47"/>
      <c r="D73" s="47"/>
      <c r="E73" s="47"/>
      <c r="F73" s="47"/>
      <c r="G73" s="47"/>
      <c r="H73" s="113"/>
      <c r="I73" s="60" t="s">
        <v>18</v>
      </c>
      <c r="J73" s="48" t="s">
        <v>5</v>
      </c>
      <c r="K73" s="47" t="str">
        <f>IF(H72="Erdgas","Erdgaskosten exkl. Steuern, Abgaben, Netzentgelte, etc.",IF(H72="Strom","Stromkosten exkl. Steuern, Abgaben, Netzentgelte, etc.",IF(H72="Wärme/Kälte","Wärme-/Kältekosten exkl. Steuern, Abgaben, Netzentgelte, etc.","Bitte Energieart auswählen!")))</f>
        <v>Bitte Energieart auswählen!</v>
      </c>
      <c r="L73" s="47"/>
      <c r="M73" s="47"/>
      <c r="N73" s="47"/>
      <c r="O73" s="47"/>
      <c r="P73" s="47"/>
      <c r="Q73" s="47"/>
      <c r="R73" s="47"/>
      <c r="S73" s="47"/>
      <c r="T73" s="47"/>
      <c r="U73" s="47"/>
      <c r="V73" s="47"/>
      <c r="W73" s="47"/>
      <c r="X73" s="91"/>
      <c r="Y73" s="91"/>
      <c r="Z73" s="91"/>
      <c r="AA73" s="91"/>
      <c r="AB73" s="58"/>
      <c r="AC73" s="49"/>
      <c r="AD73" s="49"/>
    </row>
    <row r="74" spans="2:30" ht="15" thickBot="1" x14ac:dyDescent="0.35">
      <c r="B74" s="47" t="str">
        <f>IF(AND(H72="Erdgas",H71="Nein"),"Erdgasverbrauch in kWh gem. letzter Jahresabrechnung",IF(H72="Erdgas","Erdgasverbrauch in kWh im Kalenderjahr 2021",IF(AND(H72="Strom",H71="Nein"),"Stromverbrauch in kWh gem. letzter Jahresabrechnung",IF(H72="Strom","Stromverbrauch in kWh im Kalenderjahr 2021",IF(AND(H72="Wärme/Kälte",H71="Nein"),"Wärme-/Kälteverbrauch in kWh gem. letzter Jahresabrechnung",IF(H72="Wärme/Kälte","Wärme-/Kälteverbrauch in kWh im Kalenderjahr 2021","Bitte Energieart auswählen!"))))))</f>
        <v>Bitte Energieart auswählen!</v>
      </c>
      <c r="C74" s="47"/>
      <c r="D74" s="47"/>
      <c r="E74" s="47"/>
      <c r="F74" s="47"/>
      <c r="G74" s="47"/>
      <c r="H74" s="114"/>
      <c r="I74" s="60" t="s">
        <v>19</v>
      </c>
      <c r="J74" s="48" t="s">
        <v>5</v>
      </c>
      <c r="K74" s="47" t="str">
        <f>IF(H71="Nein",IF(H72="Erdgas","Den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4" s="47"/>
      <c r="M74" s="47"/>
      <c r="N74" s="47"/>
      <c r="O74" s="47"/>
      <c r="P74" s="47"/>
      <c r="Q74" s="47"/>
      <c r="R74" s="47"/>
      <c r="S74" s="47"/>
      <c r="T74" s="47"/>
      <c r="U74" s="47"/>
      <c r="V74" s="47"/>
      <c r="W74" s="47"/>
      <c r="X74" s="91"/>
      <c r="Y74" s="91"/>
      <c r="Z74" s="91"/>
      <c r="AA74" s="91"/>
      <c r="AB74" s="58"/>
      <c r="AC74" s="49"/>
      <c r="AD74" s="49"/>
    </row>
    <row r="75" spans="2:30" s="37" customFormat="1" x14ac:dyDescent="0.3">
      <c r="B75" s="46"/>
      <c r="C75" s="46"/>
      <c r="D75" s="46"/>
      <c r="E75" s="46"/>
      <c r="F75" s="46"/>
      <c r="G75" s="46"/>
      <c r="H75" s="46"/>
      <c r="I75" s="46"/>
      <c r="J75" s="46"/>
      <c r="K75" s="46"/>
      <c r="L75" s="46"/>
      <c r="M75" s="46"/>
      <c r="N75" s="46"/>
      <c r="O75" s="46"/>
      <c r="P75" s="46"/>
      <c r="Q75" s="46"/>
      <c r="R75" s="46"/>
      <c r="S75" s="46"/>
      <c r="T75" s="46"/>
      <c r="U75" s="46"/>
      <c r="V75" s="46"/>
      <c r="W75" s="46"/>
      <c r="X75" s="91"/>
      <c r="Y75" s="91"/>
      <c r="Z75" s="91"/>
      <c r="AA75" s="91"/>
      <c r="AB75" s="58"/>
    </row>
    <row r="76" spans="2:30" ht="18" thickBot="1" x14ac:dyDescent="0.5">
      <c r="B76" s="56" t="s">
        <v>10</v>
      </c>
      <c r="C76" s="47"/>
      <c r="D76" s="47"/>
      <c r="E76" s="47"/>
      <c r="F76" s="47"/>
      <c r="G76" s="47"/>
      <c r="H76" s="47"/>
      <c r="I76" s="47"/>
      <c r="J76" s="47"/>
      <c r="K76" s="47"/>
      <c r="L76" s="47"/>
      <c r="M76" s="47"/>
      <c r="N76" s="47"/>
      <c r="O76" s="47"/>
      <c r="P76" s="47"/>
      <c r="Q76" s="47"/>
      <c r="R76" s="47"/>
      <c r="S76" s="47"/>
      <c r="T76" s="47"/>
      <c r="U76" s="47"/>
      <c r="V76" s="47"/>
      <c r="W76" s="47"/>
      <c r="X76" s="91"/>
      <c r="Y76" s="90"/>
      <c r="Z76" s="91"/>
      <c r="AA76" s="91"/>
      <c r="AB76" s="58"/>
      <c r="AC76" s="49"/>
      <c r="AD76" s="49"/>
    </row>
    <row r="77" spans="2:30" ht="15" thickBot="1" x14ac:dyDescent="0.35">
      <c r="B77" s="47" t="s">
        <v>11</v>
      </c>
      <c r="C77" s="47"/>
      <c r="D77" s="47"/>
      <c r="E77" s="47"/>
      <c r="F77" s="47"/>
      <c r="G77" s="47"/>
      <c r="H77" s="112"/>
      <c r="I77" s="47"/>
      <c r="J77" s="48" t="s">
        <v>5</v>
      </c>
      <c r="K77" s="47" t="s">
        <v>12</v>
      </c>
      <c r="L77" s="47"/>
      <c r="M77" s="47"/>
      <c r="N77" s="47"/>
      <c r="O77" s="47"/>
      <c r="P77" s="47"/>
      <c r="Q77" s="47"/>
      <c r="R77" s="47"/>
      <c r="S77" s="47"/>
      <c r="T77" s="47"/>
      <c r="U77" s="47"/>
      <c r="V77" s="47"/>
      <c r="W77" s="47"/>
      <c r="X77" s="91">
        <f>H78</f>
        <v>0</v>
      </c>
      <c r="Y77" s="91">
        <f>H79</f>
        <v>0</v>
      </c>
      <c r="Z77" s="91">
        <f>H80</f>
        <v>0</v>
      </c>
      <c r="AA77" s="91">
        <f>H81</f>
        <v>0</v>
      </c>
      <c r="AB77" s="58"/>
      <c r="AC77" s="49"/>
      <c r="AD77" s="49"/>
    </row>
    <row r="78" spans="2:30" ht="15" thickBot="1" x14ac:dyDescent="0.35">
      <c r="B78" s="47" t="s">
        <v>13</v>
      </c>
      <c r="C78" s="47"/>
      <c r="D78" s="47"/>
      <c r="E78" s="47"/>
      <c r="F78" s="47"/>
      <c r="G78" s="47"/>
      <c r="H78" s="112"/>
      <c r="I78" s="59"/>
      <c r="J78" s="48" t="s">
        <v>5</v>
      </c>
      <c r="K78" s="47" t="s">
        <v>15</v>
      </c>
      <c r="L78" s="47"/>
      <c r="M78" s="47"/>
      <c r="N78" s="47"/>
      <c r="O78" s="47"/>
      <c r="P78" s="47"/>
      <c r="Q78" s="47"/>
      <c r="R78" s="47"/>
      <c r="S78" s="47"/>
      <c r="T78" s="47"/>
      <c r="U78" s="47"/>
      <c r="V78" s="47"/>
      <c r="W78" s="47"/>
      <c r="X78" s="91"/>
      <c r="Y78" s="91"/>
      <c r="Z78" s="91"/>
      <c r="AA78" s="91"/>
      <c r="AB78" s="58"/>
      <c r="AC78" s="49"/>
      <c r="AD78" s="49"/>
    </row>
    <row r="79" spans="2:30" ht="15" thickBot="1" x14ac:dyDescent="0.35">
      <c r="B79" s="47" t="s">
        <v>16</v>
      </c>
      <c r="C79" s="47"/>
      <c r="D79" s="47"/>
      <c r="E79" s="47"/>
      <c r="F79" s="47"/>
      <c r="G79" s="47"/>
      <c r="H79" s="137"/>
      <c r="I79" s="47"/>
      <c r="J79" s="48" t="s">
        <v>5</v>
      </c>
      <c r="K79" s="47" t="s">
        <v>17</v>
      </c>
      <c r="L79" s="47"/>
      <c r="M79" s="47"/>
      <c r="N79" s="47"/>
      <c r="O79" s="47"/>
      <c r="P79" s="47"/>
      <c r="Q79" s="47"/>
      <c r="R79" s="47"/>
      <c r="S79" s="47"/>
      <c r="T79" s="47"/>
      <c r="U79" s="47"/>
      <c r="V79" s="47"/>
      <c r="W79" s="47"/>
      <c r="X79" s="91"/>
      <c r="Y79" s="91"/>
      <c r="Z79" s="91"/>
      <c r="AA79" s="91"/>
      <c r="AB79" s="58"/>
      <c r="AC79" s="49"/>
      <c r="AD79" s="49"/>
    </row>
    <row r="80" spans="2:30" ht="15" thickBot="1" x14ac:dyDescent="0.35">
      <c r="B80" s="47" t="str">
        <f>IF(H79="Erdgas","Nettorechnungsbetrag (Erdgas)",IF(H79="Strom","Nettorechnungsbetrag (Strom)",IF(H79="Wärme/Kälte","Nettorechnungsbetrag (Wärme/Kälte)","Bitte Energieart auswählen!")))</f>
        <v>Bitte Energieart auswählen!</v>
      </c>
      <c r="C80" s="47"/>
      <c r="D80" s="47"/>
      <c r="E80" s="47"/>
      <c r="F80" s="47"/>
      <c r="G80" s="47"/>
      <c r="H80" s="113"/>
      <c r="I80" s="60" t="s">
        <v>18</v>
      </c>
      <c r="J80" s="48" t="s">
        <v>5</v>
      </c>
      <c r="K80" s="47" t="str">
        <f>IF(H79="Erdgas","Erdgaskosten exkl. Steuern, Abgaben, Netzentgelte, etc.",IF(H79="Strom","Stromkosten exkl. Steuern, Abgaben, Netzentgelte, etc.",IF(H79="Wärme/Kälte","Wärme-/Kältekosten exkl. Steuern, Abgaben, Netzentgelte, etc.","Bitte Energieart auswählen!")))</f>
        <v>Bitte Energieart auswählen!</v>
      </c>
      <c r="L80" s="47"/>
      <c r="M80" s="47"/>
      <c r="N80" s="47"/>
      <c r="O80" s="47"/>
      <c r="P80" s="47"/>
      <c r="Q80" s="47"/>
      <c r="R80" s="47"/>
      <c r="S80" s="47"/>
      <c r="T80" s="47"/>
      <c r="U80" s="47"/>
      <c r="V80" s="47"/>
      <c r="W80" s="47"/>
      <c r="X80" s="91"/>
      <c r="Y80" s="91"/>
      <c r="Z80" s="91"/>
      <c r="AA80" s="91"/>
      <c r="AB80" s="58"/>
      <c r="AC80" s="49"/>
      <c r="AD80" s="49"/>
    </row>
    <row r="81" spans="2:30" ht="15" thickBot="1" x14ac:dyDescent="0.35">
      <c r="B81" s="47" t="str">
        <f>IF(AND(H79="Erdgas",H78="Nein"),"Erdgasverbrauch in kWh gem. letzter Jahresabrechnung",IF(H79="Erdgas","Erdgasverbrauch in kWh im Kalenderjahr 2021",IF(AND(H79="Strom",H78="Nein"),"Stromverbrauch in kWh gem. letzter Jahresabrechnung",IF(H79="Strom","Stromverbrauch in kWh im Kalenderjahr 2021",IF(AND(H79="Wärme/Kälte",H78="Nein"),"Wärme-/Kälteverbrauch in kWh gem. letzter Jahresabrechnung",IF(H79="Wärme/Kälte","Wärme-/Kälteverbrauch in kWh im Kalenderjahr 2021","Bitte Energieart auswählen!"))))))</f>
        <v>Bitte Energieart auswählen!</v>
      </c>
      <c r="C81" s="47"/>
      <c r="D81" s="47"/>
      <c r="E81" s="47"/>
      <c r="F81" s="47"/>
      <c r="G81" s="47"/>
      <c r="H81" s="114"/>
      <c r="I81" s="60" t="s">
        <v>19</v>
      </c>
      <c r="J81" s="48" t="s">
        <v>5</v>
      </c>
      <c r="K81" s="47" t="str">
        <f>IF(H78="Nein",IF(H79="Erdgas","Den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1" s="47"/>
      <c r="M81" s="47"/>
      <c r="N81" s="47"/>
      <c r="O81" s="47"/>
      <c r="P81" s="47"/>
      <c r="Q81" s="47"/>
      <c r="R81" s="47"/>
      <c r="S81" s="47"/>
      <c r="T81" s="47"/>
      <c r="U81" s="47"/>
      <c r="V81" s="47"/>
      <c r="W81" s="47"/>
      <c r="X81" s="91"/>
      <c r="Y81" s="91"/>
      <c r="Z81" s="91"/>
      <c r="AA81" s="91"/>
      <c r="AB81" s="58"/>
      <c r="AC81" s="49"/>
      <c r="AD81" s="49"/>
    </row>
    <row r="82" spans="2:30" s="37" customFormat="1" x14ac:dyDescent="0.3">
      <c r="B82" s="46"/>
      <c r="C82" s="46"/>
      <c r="D82" s="46"/>
      <c r="E82" s="46"/>
      <c r="F82" s="46"/>
      <c r="G82" s="46"/>
      <c r="H82" s="46"/>
      <c r="I82" s="46"/>
      <c r="J82" s="46"/>
      <c r="K82" s="46"/>
      <c r="L82" s="46"/>
      <c r="M82" s="46"/>
      <c r="N82" s="46"/>
      <c r="O82" s="46"/>
      <c r="P82" s="46"/>
      <c r="Q82" s="46"/>
      <c r="R82" s="46"/>
      <c r="S82" s="46"/>
      <c r="T82" s="46"/>
      <c r="U82" s="46"/>
      <c r="V82" s="46"/>
      <c r="W82" s="46"/>
      <c r="X82" s="91"/>
      <c r="Y82" s="91"/>
      <c r="Z82" s="91"/>
      <c r="AA82" s="91"/>
      <c r="AB82" s="58"/>
    </row>
    <row r="83" spans="2:30" ht="18" thickBot="1" x14ac:dyDescent="0.5">
      <c r="B83" s="56" t="s">
        <v>10</v>
      </c>
      <c r="C83" s="47"/>
      <c r="D83" s="47"/>
      <c r="E83" s="47"/>
      <c r="F83" s="47"/>
      <c r="G83" s="47"/>
      <c r="H83" s="47"/>
      <c r="I83" s="47"/>
      <c r="J83" s="47"/>
      <c r="K83" s="47"/>
      <c r="L83" s="47"/>
      <c r="M83" s="47"/>
      <c r="N83" s="47"/>
      <c r="O83" s="47"/>
      <c r="P83" s="47"/>
      <c r="Q83" s="47"/>
      <c r="R83" s="47"/>
      <c r="S83" s="47"/>
      <c r="T83" s="47"/>
      <c r="U83" s="47"/>
      <c r="V83" s="47"/>
      <c r="W83" s="47"/>
      <c r="X83" s="91"/>
      <c r="Y83" s="90"/>
      <c r="Z83" s="91"/>
      <c r="AA83" s="91"/>
      <c r="AB83" s="58"/>
      <c r="AC83" s="49"/>
      <c r="AD83" s="49"/>
    </row>
    <row r="84" spans="2:30" ht="15" thickBot="1" x14ac:dyDescent="0.35">
      <c r="B84" s="47" t="s">
        <v>11</v>
      </c>
      <c r="C84" s="47"/>
      <c r="D84" s="47"/>
      <c r="E84" s="47"/>
      <c r="F84" s="47"/>
      <c r="G84" s="47"/>
      <c r="H84" s="112"/>
      <c r="I84" s="47"/>
      <c r="J84" s="48" t="s">
        <v>5</v>
      </c>
      <c r="K84" s="47" t="s">
        <v>12</v>
      </c>
      <c r="L84" s="47"/>
      <c r="M84" s="47"/>
      <c r="N84" s="47"/>
      <c r="O84" s="47"/>
      <c r="P84" s="47"/>
      <c r="Q84" s="47"/>
      <c r="R84" s="47"/>
      <c r="S84" s="47"/>
      <c r="T84" s="47"/>
      <c r="U84" s="47"/>
      <c r="V84" s="47"/>
      <c r="W84" s="47"/>
      <c r="X84" s="91">
        <f>H85</f>
        <v>0</v>
      </c>
      <c r="Y84" s="91">
        <f>H86</f>
        <v>0</v>
      </c>
      <c r="Z84" s="91">
        <f>H87</f>
        <v>0</v>
      </c>
      <c r="AA84" s="91">
        <f>H88</f>
        <v>0</v>
      </c>
      <c r="AB84" s="58"/>
      <c r="AC84" s="49"/>
      <c r="AD84" s="49"/>
    </row>
    <row r="85" spans="2:30" ht="15" thickBot="1" x14ac:dyDescent="0.35">
      <c r="B85" s="47" t="s">
        <v>13</v>
      </c>
      <c r="C85" s="47"/>
      <c r="D85" s="47"/>
      <c r="E85" s="47"/>
      <c r="F85" s="47"/>
      <c r="G85" s="47"/>
      <c r="H85" s="112"/>
      <c r="I85" s="59"/>
      <c r="J85" s="48" t="s">
        <v>5</v>
      </c>
      <c r="K85" s="47" t="s">
        <v>15</v>
      </c>
      <c r="L85" s="47"/>
      <c r="M85" s="47"/>
      <c r="N85" s="47"/>
      <c r="O85" s="47"/>
      <c r="P85" s="47"/>
      <c r="Q85" s="47"/>
      <c r="R85" s="47"/>
      <c r="S85" s="47"/>
      <c r="T85" s="47"/>
      <c r="U85" s="47"/>
      <c r="V85" s="47"/>
      <c r="W85" s="47"/>
      <c r="X85" s="91"/>
      <c r="Y85" s="91"/>
      <c r="Z85" s="91"/>
      <c r="AA85" s="91"/>
      <c r="AB85" s="58"/>
      <c r="AC85" s="49"/>
      <c r="AD85" s="49"/>
    </row>
    <row r="86" spans="2:30" ht="15" thickBot="1" x14ac:dyDescent="0.35">
      <c r="B86" s="47" t="s">
        <v>16</v>
      </c>
      <c r="C86" s="47"/>
      <c r="D86" s="47"/>
      <c r="E86" s="47"/>
      <c r="F86" s="47"/>
      <c r="G86" s="47"/>
      <c r="H86" s="137"/>
      <c r="I86" s="47"/>
      <c r="J86" s="48" t="s">
        <v>5</v>
      </c>
      <c r="K86" s="47" t="s">
        <v>17</v>
      </c>
      <c r="L86" s="47"/>
      <c r="M86" s="47"/>
      <c r="N86" s="47"/>
      <c r="O86" s="47"/>
      <c r="P86" s="47"/>
      <c r="Q86" s="47"/>
      <c r="R86" s="47"/>
      <c r="S86" s="47"/>
      <c r="T86" s="47"/>
      <c r="U86" s="47"/>
      <c r="V86" s="47"/>
      <c r="W86" s="47"/>
      <c r="X86" s="91"/>
      <c r="Y86" s="91"/>
      <c r="Z86" s="91"/>
      <c r="AA86" s="91"/>
      <c r="AB86" s="58"/>
      <c r="AC86" s="49"/>
      <c r="AD86" s="49"/>
    </row>
    <row r="87" spans="2:30" ht="15" thickBot="1" x14ac:dyDescent="0.35">
      <c r="B87" s="47" t="str">
        <f>IF(H86="Erdgas","Nettorechnungsbetrag (Erdgas)",IF(H86="Strom","Nettorechnungsbetrag (Strom)",IF(H86="Wärme/Kälte","Nettorechnungsbetrag (Wärme/Kälte)","Bitte Energieart auswählen!")))</f>
        <v>Bitte Energieart auswählen!</v>
      </c>
      <c r="C87" s="47"/>
      <c r="D87" s="47"/>
      <c r="E87" s="47"/>
      <c r="F87" s="47"/>
      <c r="G87" s="47"/>
      <c r="H87" s="113"/>
      <c r="I87" s="60" t="s">
        <v>18</v>
      </c>
      <c r="J87" s="48" t="s">
        <v>5</v>
      </c>
      <c r="K87" s="47" t="str">
        <f>IF(H86="Erdgas","Erdgaskosten exkl. Steuern, Abgaben, Netzentgelte, etc.",IF(H86="Strom","Stromkosten exkl. Steuern, Abgaben, Netzentgelte, etc.",IF(H86="Wärme/Kälte","Wärme-/Kältekosten exkl. Steuern, Abgaben, Netzentgelte, etc.","Bitte Energieart auswählen!")))</f>
        <v>Bitte Energieart auswählen!</v>
      </c>
      <c r="L87" s="47"/>
      <c r="M87" s="47"/>
      <c r="N87" s="47"/>
      <c r="O87" s="47"/>
      <c r="P87" s="47"/>
      <c r="Q87" s="47"/>
      <c r="R87" s="47"/>
      <c r="S87" s="47"/>
      <c r="T87" s="47"/>
      <c r="U87" s="47"/>
      <c r="V87" s="47"/>
      <c r="W87" s="47"/>
      <c r="X87" s="91"/>
      <c r="Y87" s="91"/>
      <c r="Z87" s="91"/>
      <c r="AA87" s="91"/>
      <c r="AB87" s="58"/>
      <c r="AC87" s="49"/>
      <c r="AD87" s="49"/>
    </row>
    <row r="88" spans="2:30" ht="15" thickBot="1" x14ac:dyDescent="0.35">
      <c r="B88" s="47" t="str">
        <f>IF(AND(H86="Erdgas",H85="Nein"),"Erdgasverbrauch in kWh gem. letzter Jahresabrechnung",IF(H86="Erdgas","Erdgasverbrauch in kWh im Kalenderjahr 2021",IF(AND(H86="Strom",H85="Nein"),"Stromverbrauch in kWh gem. letzter Jahresabrechnung",IF(H86="Strom","Stromverbrauch in kWh im Kalenderjahr 2021",IF(AND(H86="Wärme/Kälte",H85="Nein"),"Wärme-/Kälteverbrauch in kWh gem. letzter Jahresabrechnung",IF(H86="Wärme/Kälte","Wärme-/Kälteverbrauch in kWh im Kalenderjahr 2021","Bitte Energieart auswählen!"))))))</f>
        <v>Bitte Energieart auswählen!</v>
      </c>
      <c r="C88" s="47"/>
      <c r="D88" s="47"/>
      <c r="E88" s="47"/>
      <c r="F88" s="47"/>
      <c r="G88" s="47"/>
      <c r="H88" s="114"/>
      <c r="I88" s="60" t="s">
        <v>19</v>
      </c>
      <c r="J88" s="48" t="s">
        <v>5</v>
      </c>
      <c r="K88" s="47" t="str">
        <f>IF(H85="Nein",IF(H86="Erdgas","Den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8" s="47"/>
      <c r="M88" s="47"/>
      <c r="N88" s="47"/>
      <c r="O88" s="47"/>
      <c r="P88" s="47"/>
      <c r="Q88" s="47"/>
      <c r="R88" s="47"/>
      <c r="S88" s="47"/>
      <c r="T88" s="47"/>
      <c r="U88" s="47"/>
      <c r="V88" s="47"/>
      <c r="W88" s="47"/>
      <c r="X88" s="91"/>
      <c r="Y88" s="91"/>
      <c r="Z88" s="91"/>
      <c r="AA88" s="91"/>
      <c r="AB88" s="58"/>
      <c r="AC88" s="49"/>
      <c r="AD88" s="49"/>
    </row>
    <row r="89" spans="2:30" s="37" customFormat="1" x14ac:dyDescent="0.3">
      <c r="B89" s="46"/>
      <c r="C89" s="46"/>
      <c r="D89" s="46"/>
      <c r="E89" s="46"/>
      <c r="F89" s="46"/>
      <c r="G89" s="46"/>
      <c r="H89" s="46"/>
      <c r="I89" s="46"/>
      <c r="J89" s="46"/>
      <c r="K89" s="46"/>
      <c r="L89" s="46"/>
      <c r="M89" s="46"/>
      <c r="N89" s="46"/>
      <c r="O89" s="46"/>
      <c r="P89" s="46"/>
      <c r="Q89" s="46"/>
      <c r="R89" s="46"/>
      <c r="S89" s="46"/>
      <c r="T89" s="46"/>
      <c r="U89" s="46"/>
      <c r="V89" s="46"/>
      <c r="W89" s="46"/>
      <c r="X89" s="91"/>
      <c r="Y89" s="91"/>
      <c r="Z89" s="91"/>
      <c r="AA89" s="91"/>
      <c r="AB89" s="58"/>
    </row>
    <row r="90" spans="2:30" ht="18" thickBot="1" x14ac:dyDescent="0.5">
      <c r="B90" s="56" t="s">
        <v>10</v>
      </c>
      <c r="C90" s="47"/>
      <c r="D90" s="47"/>
      <c r="E90" s="47"/>
      <c r="F90" s="47"/>
      <c r="G90" s="47"/>
      <c r="H90" s="47"/>
      <c r="I90" s="47"/>
      <c r="J90" s="47"/>
      <c r="K90" s="47"/>
      <c r="L90" s="47"/>
      <c r="M90" s="47"/>
      <c r="N90" s="47"/>
      <c r="O90" s="47"/>
      <c r="P90" s="47"/>
      <c r="Q90" s="47"/>
      <c r="R90" s="47"/>
      <c r="S90" s="47"/>
      <c r="T90" s="47"/>
      <c r="U90" s="47"/>
      <c r="V90" s="47"/>
      <c r="W90" s="47"/>
      <c r="X90" s="91"/>
      <c r="Y90" s="90"/>
      <c r="Z90" s="91"/>
      <c r="AA90" s="91"/>
    </row>
    <row r="91" spans="2:30" ht="15" thickBot="1" x14ac:dyDescent="0.35">
      <c r="B91" s="47" t="s">
        <v>11</v>
      </c>
      <c r="C91" s="47"/>
      <c r="D91" s="47"/>
      <c r="E91" s="47"/>
      <c r="F91" s="47"/>
      <c r="G91" s="47"/>
      <c r="H91" s="112"/>
      <c r="I91" s="47"/>
      <c r="J91" s="48" t="s">
        <v>5</v>
      </c>
      <c r="K91" s="47" t="s">
        <v>12</v>
      </c>
      <c r="L91" s="47"/>
      <c r="M91" s="47"/>
      <c r="N91" s="47"/>
      <c r="O91" s="47"/>
      <c r="P91" s="47"/>
      <c r="Q91" s="47"/>
      <c r="R91" s="47"/>
      <c r="S91" s="47"/>
      <c r="T91" s="47"/>
      <c r="U91" s="47"/>
      <c r="V91" s="47"/>
      <c r="W91" s="47"/>
      <c r="X91" s="91">
        <f>H92</f>
        <v>0</v>
      </c>
      <c r="Y91" s="91">
        <f>H93</f>
        <v>0</v>
      </c>
      <c r="Z91" s="91">
        <f>H94</f>
        <v>0</v>
      </c>
      <c r="AA91" s="91">
        <f>H95</f>
        <v>0</v>
      </c>
    </row>
    <row r="92" spans="2:30" ht="15" thickBot="1" x14ac:dyDescent="0.35">
      <c r="B92" s="47" t="s">
        <v>13</v>
      </c>
      <c r="C92" s="47"/>
      <c r="D92" s="47"/>
      <c r="E92" s="47"/>
      <c r="F92" s="47"/>
      <c r="G92" s="47"/>
      <c r="H92" s="112"/>
      <c r="I92" s="59"/>
      <c r="J92" s="48" t="s">
        <v>5</v>
      </c>
      <c r="K92" s="47" t="s">
        <v>15</v>
      </c>
      <c r="L92" s="47"/>
      <c r="M92" s="47"/>
      <c r="N92" s="47"/>
      <c r="O92" s="47"/>
      <c r="P92" s="47"/>
      <c r="Q92" s="47"/>
      <c r="R92" s="47"/>
      <c r="S92" s="47"/>
      <c r="T92" s="47"/>
      <c r="U92" s="47"/>
      <c r="V92" s="47"/>
      <c r="W92" s="47"/>
      <c r="X92" s="91"/>
      <c r="Y92" s="91"/>
      <c r="Z92" s="91"/>
      <c r="AA92" s="91"/>
    </row>
    <row r="93" spans="2:30" ht="15" thickBot="1" x14ac:dyDescent="0.35">
      <c r="B93" s="47" t="s">
        <v>16</v>
      </c>
      <c r="C93" s="47"/>
      <c r="D93" s="47"/>
      <c r="E93" s="47"/>
      <c r="F93" s="47"/>
      <c r="G93" s="47"/>
      <c r="H93" s="137"/>
      <c r="I93" s="47"/>
      <c r="J93" s="48" t="s">
        <v>5</v>
      </c>
      <c r="K93" s="47" t="s">
        <v>17</v>
      </c>
      <c r="L93" s="47"/>
      <c r="M93" s="47"/>
      <c r="N93" s="47"/>
      <c r="O93" s="47"/>
      <c r="P93" s="47"/>
      <c r="Q93" s="47"/>
      <c r="R93" s="47"/>
      <c r="S93" s="47"/>
      <c r="T93" s="47"/>
      <c r="U93" s="47"/>
      <c r="V93" s="47"/>
      <c r="W93" s="47"/>
      <c r="X93" s="91"/>
      <c r="Y93" s="91"/>
      <c r="Z93" s="91"/>
      <c r="AA93" s="91"/>
    </row>
    <row r="94" spans="2:30" ht="15" thickBot="1" x14ac:dyDescent="0.35">
      <c r="B94" s="47" t="str">
        <f>IF(H93="Erdgas","Nettorechnungsbetrag (Erdgas)",IF(H93="Strom","Nettorechnungsbetrag (Strom)",IF(H93="Wärme/Kälte","Nettorechnungsbetrag (Wärme/Kälte)","Bitte Energieart auswählen!")))</f>
        <v>Bitte Energieart auswählen!</v>
      </c>
      <c r="C94" s="47"/>
      <c r="D94" s="47"/>
      <c r="E94" s="47"/>
      <c r="F94" s="47"/>
      <c r="G94" s="47"/>
      <c r="H94" s="113"/>
      <c r="I94" s="60" t="s">
        <v>18</v>
      </c>
      <c r="J94" s="48" t="s">
        <v>5</v>
      </c>
      <c r="K94" s="47" t="str">
        <f>IF(H93="Erdgas","Erdgaskosten exkl. Steuern, Abgaben, Netzentgelte, etc.",IF(H93="Strom","Stromkosten exkl. Steuern, Abgaben, Netzentgelte, etc.",IF(H93="Wärme/Kälte","Wärme-/Kältekosten exkl. Steuern, Abgaben, Netzentgelte, etc.","Bitte Energieart auswählen!")))</f>
        <v>Bitte Energieart auswählen!</v>
      </c>
      <c r="L94" s="47"/>
      <c r="M94" s="47"/>
      <c r="N94" s="47"/>
      <c r="O94" s="47"/>
      <c r="P94" s="47"/>
      <c r="Q94" s="47"/>
      <c r="R94" s="47"/>
      <c r="S94" s="47"/>
      <c r="T94" s="47"/>
      <c r="U94" s="47"/>
      <c r="V94" s="47"/>
      <c r="W94" s="47"/>
      <c r="X94" s="91"/>
      <c r="Y94" s="91"/>
      <c r="Z94" s="91"/>
      <c r="AA94" s="91"/>
    </row>
    <row r="95" spans="2:30" ht="15" thickBot="1" x14ac:dyDescent="0.35">
      <c r="B95" s="47" t="str">
        <f>IF(AND(H93="Erdgas",H92="Nein"),"Erdgasverbrauch in kWh gem. letzter Jahresabrechnung",IF(H93="Erdgas","Erdgasverbrauch in kWh im Kalenderjahr 2021",IF(AND(H93="Strom",H92="Nein"),"Stromverbrauch in kWh gem. letzter Jahresabrechnung",IF(H93="Strom","Stromverbrauch in kWh im Kalenderjahr 2021",IF(AND(H93="Wärme/Kälte",H92="Nein"),"Wärme-/Kälteverbrauch in kWh gem. letzter Jahresabrechnung",IF(H93="Wärme/Kälte","Wärme-/Kälteverbrauch in kWh im Kalenderjahr 2021","Bitte Energieart auswählen!"))))))</f>
        <v>Bitte Energieart auswählen!</v>
      </c>
      <c r="C95" s="47"/>
      <c r="D95" s="47"/>
      <c r="E95" s="47"/>
      <c r="F95" s="47"/>
      <c r="G95" s="47"/>
      <c r="H95" s="114"/>
      <c r="I95" s="60" t="s">
        <v>19</v>
      </c>
      <c r="J95" s="48" t="s">
        <v>5</v>
      </c>
      <c r="K95" s="47" t="str">
        <f>IF(H92="Nein",IF(H93="Erdgas","Den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5" s="47"/>
      <c r="M95" s="47"/>
      <c r="N95" s="47"/>
      <c r="O95" s="47"/>
      <c r="P95" s="47"/>
      <c r="Q95" s="47"/>
      <c r="R95" s="47"/>
      <c r="S95" s="47"/>
      <c r="T95" s="47"/>
      <c r="U95" s="47"/>
      <c r="V95" s="47"/>
      <c r="W95" s="47"/>
      <c r="X95" s="91"/>
      <c r="Y95" s="91"/>
      <c r="Z95" s="91"/>
      <c r="AA95" s="91"/>
    </row>
    <row r="96" spans="2:30" x14ac:dyDescent="0.3">
      <c r="B96" s="46"/>
      <c r="C96" s="46"/>
      <c r="D96" s="46"/>
      <c r="E96" s="46"/>
      <c r="F96" s="46"/>
      <c r="G96" s="46"/>
      <c r="H96" s="46"/>
      <c r="I96" s="46"/>
      <c r="J96" s="46"/>
      <c r="K96" s="46"/>
      <c r="L96" s="46"/>
      <c r="M96" s="46"/>
      <c r="N96" s="46"/>
      <c r="O96" s="46"/>
      <c r="P96" s="46"/>
      <c r="Q96" s="46"/>
      <c r="R96" s="46"/>
      <c r="S96" s="46"/>
      <c r="T96" s="46"/>
      <c r="U96" s="46"/>
      <c r="V96" s="46"/>
      <c r="W96" s="46"/>
      <c r="X96" s="91"/>
      <c r="Y96" s="91"/>
      <c r="Z96" s="91"/>
      <c r="AA96" s="91"/>
    </row>
    <row r="97" spans="2:27" ht="18" thickBot="1" x14ac:dyDescent="0.5">
      <c r="B97" s="56" t="s">
        <v>10</v>
      </c>
      <c r="C97" s="47"/>
      <c r="D97" s="47"/>
      <c r="E97" s="47"/>
      <c r="F97" s="47"/>
      <c r="G97" s="47"/>
      <c r="H97" s="47"/>
      <c r="I97" s="47"/>
      <c r="J97" s="47"/>
      <c r="K97" s="47"/>
      <c r="L97" s="47"/>
      <c r="M97" s="47"/>
      <c r="N97" s="47"/>
      <c r="O97" s="47"/>
      <c r="P97" s="47"/>
      <c r="Q97" s="47"/>
      <c r="R97" s="47"/>
      <c r="S97" s="47"/>
      <c r="T97" s="47"/>
      <c r="U97" s="47"/>
      <c r="V97" s="47"/>
      <c r="W97" s="47"/>
      <c r="X97" s="91"/>
      <c r="Y97" s="90"/>
      <c r="Z97" s="91"/>
      <c r="AA97" s="91"/>
    </row>
    <row r="98" spans="2:27" ht="15" thickBot="1" x14ac:dyDescent="0.35">
      <c r="B98" s="47" t="s">
        <v>11</v>
      </c>
      <c r="C98" s="47"/>
      <c r="D98" s="47"/>
      <c r="E98" s="47"/>
      <c r="F98" s="47"/>
      <c r="G98" s="47"/>
      <c r="H98" s="112"/>
      <c r="I98" s="47"/>
      <c r="J98" s="48" t="s">
        <v>5</v>
      </c>
      <c r="K98" s="47" t="s">
        <v>12</v>
      </c>
      <c r="L98" s="47"/>
      <c r="M98" s="47"/>
      <c r="N98" s="47"/>
      <c r="O98" s="47"/>
      <c r="P98" s="47"/>
      <c r="Q98" s="47"/>
      <c r="R98" s="47"/>
      <c r="S98" s="47"/>
      <c r="T98" s="47"/>
      <c r="U98" s="47"/>
      <c r="V98" s="47"/>
      <c r="W98" s="47"/>
      <c r="X98" s="91">
        <f>H99</f>
        <v>0</v>
      </c>
      <c r="Y98" s="91">
        <f>H100</f>
        <v>0</v>
      </c>
      <c r="Z98" s="91">
        <f>H101</f>
        <v>0</v>
      </c>
      <c r="AA98" s="91">
        <f>H102</f>
        <v>0</v>
      </c>
    </row>
    <row r="99" spans="2:27" ht="15" thickBot="1" x14ac:dyDescent="0.35">
      <c r="B99" s="47" t="s">
        <v>13</v>
      </c>
      <c r="C99" s="47"/>
      <c r="D99" s="47"/>
      <c r="E99" s="47"/>
      <c r="F99" s="47"/>
      <c r="G99" s="47"/>
      <c r="H99" s="112"/>
      <c r="I99" s="59"/>
      <c r="J99" s="48" t="s">
        <v>5</v>
      </c>
      <c r="K99" s="47" t="s">
        <v>15</v>
      </c>
      <c r="L99" s="47"/>
      <c r="M99" s="47"/>
      <c r="N99" s="47"/>
      <c r="O99" s="47"/>
      <c r="P99" s="47"/>
      <c r="Q99" s="47"/>
      <c r="R99" s="47"/>
      <c r="S99" s="47"/>
      <c r="T99" s="47"/>
      <c r="U99" s="47"/>
      <c r="V99" s="47"/>
      <c r="W99" s="47"/>
      <c r="X99" s="91"/>
      <c r="Y99" s="91"/>
      <c r="Z99" s="91"/>
      <c r="AA99" s="91"/>
    </row>
    <row r="100" spans="2:27" ht="15" thickBot="1" x14ac:dyDescent="0.35">
      <c r="B100" s="47" t="s">
        <v>16</v>
      </c>
      <c r="C100" s="47"/>
      <c r="D100" s="47"/>
      <c r="E100" s="47"/>
      <c r="F100" s="47"/>
      <c r="G100" s="47"/>
      <c r="H100" s="137"/>
      <c r="I100" s="47"/>
      <c r="J100" s="48" t="s">
        <v>5</v>
      </c>
      <c r="K100" s="47" t="s">
        <v>17</v>
      </c>
      <c r="L100" s="47"/>
      <c r="M100" s="47"/>
      <c r="N100" s="47"/>
      <c r="O100" s="47"/>
      <c r="P100" s="47"/>
      <c r="Q100" s="47"/>
      <c r="R100" s="47"/>
      <c r="S100" s="47"/>
      <c r="T100" s="47"/>
      <c r="U100" s="47"/>
      <c r="V100" s="47"/>
      <c r="W100" s="47"/>
      <c r="X100" s="91"/>
      <c r="Y100" s="91"/>
      <c r="Z100" s="91"/>
      <c r="AA100" s="91"/>
    </row>
    <row r="101" spans="2:27" ht="15" thickBot="1" x14ac:dyDescent="0.35">
      <c r="B101" s="47" t="str">
        <f>IF(H100="Erdgas","Nettorechnungsbetrag (Erdgas)",IF(H100="Strom","Nettorechnungsbetrag (Strom)",IF(H100="Wärme/Kälte","Nettorechnungsbetrag (Wärme/Kälte)","Bitte Energieart auswählen!")))</f>
        <v>Bitte Energieart auswählen!</v>
      </c>
      <c r="C101" s="47"/>
      <c r="D101" s="47"/>
      <c r="E101" s="47"/>
      <c r="F101" s="47"/>
      <c r="G101" s="47"/>
      <c r="H101" s="113"/>
      <c r="I101" s="60" t="s">
        <v>18</v>
      </c>
      <c r="J101" s="48" t="s">
        <v>5</v>
      </c>
      <c r="K101" s="47" t="str">
        <f>IF(H100="Erdgas","Erdgaskosten exkl. Steuern, Abgaben, Netzentgelte, etc.",IF(H100="Strom","Stromkosten exkl. Steuern, Abgaben, Netzentgelte, etc.",IF(H100="Wärme/Kälte","Wärme-/Kältekosten exkl. Steuern, Abgaben, Netzentgelte, etc.","Bitte Energieart auswählen!")))</f>
        <v>Bitte Energieart auswählen!</v>
      </c>
      <c r="L101" s="47"/>
      <c r="M101" s="47"/>
      <c r="N101" s="47"/>
      <c r="O101" s="47"/>
      <c r="P101" s="47"/>
      <c r="Q101" s="47"/>
      <c r="R101" s="47"/>
      <c r="S101" s="47"/>
      <c r="T101" s="47"/>
      <c r="U101" s="47"/>
      <c r="V101" s="47"/>
      <c r="W101" s="47"/>
      <c r="X101" s="91"/>
      <c r="Y101" s="91"/>
      <c r="Z101" s="91"/>
      <c r="AA101" s="91"/>
    </row>
    <row r="102" spans="2:27" ht="15" thickBot="1" x14ac:dyDescent="0.35">
      <c r="B102" s="47" t="str">
        <f>IF(AND(H100="Erdgas",H99="Nein"),"Erdgasverbrauch in kWh gem. letzter Jahresabrechnung",IF(H100="Erdgas","Erdgasverbrauch in kWh im Kalenderjahr 2021",IF(AND(H100="Strom",H99="Nein"),"Stromverbrauch in kWh gem. letzter Jahresabrechnung",IF(H100="Strom","Stromverbrauch in kWh im Kalenderjahr 2021",IF(AND(H100="Wärme/Kälte",H99="Nein"),"Wärme-/Kälteverbrauch in kWh gem. letzter Jahresabrechnung",IF(H100="Wärme/Kälte","Wärme-/Kälteverbrauch in kWh im Kalenderjahr 2021","Bitte Energieart auswählen!"))))))</f>
        <v>Bitte Energieart auswählen!</v>
      </c>
      <c r="C102" s="47"/>
      <c r="D102" s="47"/>
      <c r="E102" s="47"/>
      <c r="F102" s="47"/>
      <c r="G102" s="47"/>
      <c r="H102" s="114"/>
      <c r="I102" s="60" t="s">
        <v>19</v>
      </c>
      <c r="J102" s="48" t="s">
        <v>5</v>
      </c>
      <c r="K102" s="47" t="str">
        <f>IF(H99="Nein",IF(H100="Erdgas","Den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2" s="47"/>
      <c r="M102" s="47"/>
      <c r="N102" s="47"/>
      <c r="O102" s="47"/>
      <c r="P102" s="47"/>
      <c r="Q102" s="47"/>
      <c r="R102" s="47"/>
      <c r="S102" s="47"/>
      <c r="T102" s="47"/>
      <c r="U102" s="47"/>
      <c r="V102" s="47"/>
      <c r="W102" s="47"/>
      <c r="X102" s="91"/>
      <c r="Y102" s="91"/>
      <c r="Z102" s="91"/>
      <c r="AA102" s="91"/>
    </row>
    <row r="103" spans="2:27" x14ac:dyDescent="0.3">
      <c r="B103" s="46"/>
      <c r="C103" s="46"/>
      <c r="D103" s="46"/>
      <c r="E103" s="46"/>
      <c r="F103" s="46"/>
      <c r="G103" s="46"/>
      <c r="H103" s="46"/>
      <c r="I103" s="46"/>
      <c r="J103" s="46"/>
      <c r="K103" s="46"/>
      <c r="L103" s="46"/>
      <c r="M103" s="46"/>
      <c r="N103" s="46"/>
      <c r="O103" s="46"/>
      <c r="P103" s="46"/>
      <c r="Q103" s="46"/>
      <c r="R103" s="46"/>
      <c r="S103" s="46"/>
      <c r="T103" s="46"/>
      <c r="U103" s="46"/>
      <c r="V103" s="46"/>
      <c r="W103" s="46"/>
      <c r="X103" s="91"/>
      <c r="Y103" s="91"/>
      <c r="Z103" s="91"/>
      <c r="AA103" s="91"/>
    </row>
    <row r="104" spans="2:27" ht="18" thickBot="1" x14ac:dyDescent="0.5">
      <c r="B104" s="56" t="s">
        <v>10</v>
      </c>
      <c r="C104" s="47"/>
      <c r="D104" s="47"/>
      <c r="E104" s="47"/>
      <c r="F104" s="47"/>
      <c r="G104" s="47"/>
      <c r="H104" s="47"/>
      <c r="I104" s="47"/>
      <c r="J104" s="47"/>
      <c r="K104" s="47"/>
      <c r="L104" s="47"/>
      <c r="M104" s="47"/>
      <c r="N104" s="47"/>
      <c r="O104" s="47"/>
      <c r="P104" s="47"/>
      <c r="Q104" s="47"/>
      <c r="R104" s="47"/>
      <c r="S104" s="47"/>
      <c r="T104" s="47"/>
      <c r="U104" s="47"/>
      <c r="V104" s="47"/>
      <c r="W104" s="47"/>
      <c r="X104" s="91"/>
      <c r="Y104" s="90"/>
      <c r="Z104" s="91"/>
      <c r="AA104" s="91"/>
    </row>
    <row r="105" spans="2:27" ht="15" thickBot="1" x14ac:dyDescent="0.35">
      <c r="B105" s="47" t="s">
        <v>11</v>
      </c>
      <c r="C105" s="47"/>
      <c r="D105" s="47"/>
      <c r="E105" s="47"/>
      <c r="F105" s="47"/>
      <c r="G105" s="47"/>
      <c r="H105" s="112"/>
      <c r="I105" s="47"/>
      <c r="J105" s="48" t="s">
        <v>5</v>
      </c>
      <c r="K105" s="47" t="s">
        <v>12</v>
      </c>
      <c r="L105" s="47"/>
      <c r="M105" s="47"/>
      <c r="N105" s="47"/>
      <c r="O105" s="47"/>
      <c r="P105" s="47"/>
      <c r="Q105" s="47"/>
      <c r="R105" s="47"/>
      <c r="S105" s="47"/>
      <c r="T105" s="47"/>
      <c r="U105" s="47"/>
      <c r="V105" s="47"/>
      <c r="W105" s="47"/>
      <c r="X105" s="91">
        <f>H106</f>
        <v>0</v>
      </c>
      <c r="Y105" s="91">
        <f>H107</f>
        <v>0</v>
      </c>
      <c r="Z105" s="91">
        <f>H108</f>
        <v>0</v>
      </c>
      <c r="AA105" s="91">
        <f>H109</f>
        <v>0</v>
      </c>
    </row>
    <row r="106" spans="2:27" ht="15" thickBot="1" x14ac:dyDescent="0.35">
      <c r="B106" s="47" t="s">
        <v>13</v>
      </c>
      <c r="C106" s="47"/>
      <c r="D106" s="47"/>
      <c r="E106" s="47"/>
      <c r="F106" s="47"/>
      <c r="G106" s="47"/>
      <c r="H106" s="112"/>
      <c r="I106" s="59"/>
      <c r="J106" s="48" t="s">
        <v>5</v>
      </c>
      <c r="K106" s="47" t="s">
        <v>15</v>
      </c>
      <c r="L106" s="47"/>
      <c r="M106" s="47"/>
      <c r="N106" s="47"/>
      <c r="O106" s="47"/>
      <c r="P106" s="47"/>
      <c r="Q106" s="47"/>
      <c r="R106" s="47"/>
      <c r="S106" s="47"/>
      <c r="T106" s="47"/>
      <c r="U106" s="47"/>
      <c r="V106" s="47"/>
      <c r="W106" s="47"/>
      <c r="X106" s="91"/>
      <c r="Y106" s="91"/>
      <c r="Z106" s="91"/>
      <c r="AA106" s="91"/>
    </row>
    <row r="107" spans="2:27" ht="15" thickBot="1" x14ac:dyDescent="0.35">
      <c r="B107" s="47" t="s">
        <v>16</v>
      </c>
      <c r="C107" s="47"/>
      <c r="D107" s="47"/>
      <c r="E107" s="47"/>
      <c r="F107" s="47"/>
      <c r="G107" s="47"/>
      <c r="H107" s="137"/>
      <c r="I107" s="47"/>
      <c r="J107" s="48" t="s">
        <v>5</v>
      </c>
      <c r="K107" s="47" t="s">
        <v>17</v>
      </c>
      <c r="L107" s="47"/>
      <c r="M107" s="47"/>
      <c r="N107" s="47"/>
      <c r="O107" s="47"/>
      <c r="P107" s="47"/>
      <c r="Q107" s="47"/>
      <c r="R107" s="47"/>
      <c r="S107" s="47"/>
      <c r="T107" s="47"/>
      <c r="U107" s="47"/>
      <c r="V107" s="47"/>
      <c r="W107" s="47"/>
      <c r="X107" s="91"/>
      <c r="Y107" s="91"/>
      <c r="Z107" s="91"/>
      <c r="AA107" s="91"/>
    </row>
    <row r="108" spans="2:27" ht="15" thickBot="1" x14ac:dyDescent="0.35">
      <c r="B108" s="47" t="str">
        <f>IF(H107="Erdgas","Nettorechnungsbetrag (Erdgas)",IF(H107="Strom","Nettorechnungsbetrag (Strom)",IF(H107="Wärme/Kälte","Nettorechnungsbetrag (Wärme/Kälte)","Bitte Energieart auswählen!")))</f>
        <v>Bitte Energieart auswählen!</v>
      </c>
      <c r="C108" s="47"/>
      <c r="D108" s="47"/>
      <c r="E108" s="47"/>
      <c r="F108" s="47"/>
      <c r="G108" s="47"/>
      <c r="H108" s="113"/>
      <c r="I108" s="60" t="s">
        <v>18</v>
      </c>
      <c r="J108" s="48" t="s">
        <v>5</v>
      </c>
      <c r="K108" s="47" t="str">
        <f>IF(H107="Erdgas","Erdgaskosten exkl. Steuern, Abgaben, Netzentgelte, etc.",IF(H107="Strom","Stromkosten exkl. Steuern, Abgaben, Netzentgelte, etc.",IF(H107="Wärme/Kälte","Wärme-/Kältekosten exkl. Steuern, Abgaben, Netzentgelte, etc.","Bitte Energieart auswählen!")))</f>
        <v>Bitte Energieart auswählen!</v>
      </c>
      <c r="L108" s="47"/>
      <c r="M108" s="47"/>
      <c r="N108" s="47"/>
      <c r="O108" s="47"/>
      <c r="P108" s="47"/>
      <c r="Q108" s="47"/>
      <c r="R108" s="47"/>
      <c r="S108" s="47"/>
      <c r="T108" s="47"/>
      <c r="U108" s="47"/>
      <c r="V108" s="47"/>
      <c r="W108" s="47"/>
      <c r="X108" s="91"/>
      <c r="Y108" s="91"/>
      <c r="Z108" s="91"/>
      <c r="AA108" s="91"/>
    </row>
    <row r="109" spans="2:27" ht="15" thickBot="1" x14ac:dyDescent="0.35">
      <c r="B109" s="47" t="str">
        <f>IF(AND(H107="Erdgas",H106="Nein"),"Erdgasverbrauch in kWh gem. letzter Jahresabrechnung",IF(H107="Erdgas","Erdgasverbrauch in kWh im Kalenderjahr 2021",IF(AND(H107="Strom",H106="Nein"),"Stromverbrauch in kWh gem. letzter Jahresabrechnung",IF(H107="Strom","Stromverbrauch in kWh im Kalenderjahr 2021",IF(AND(H107="Wärme/Kälte",H106="Nein"),"Wärme-/Kälteverbrauch in kWh gem. letzter Jahresabrechnung",IF(H107="Wärme/Kälte","Wärme-/Kälteverbrauch in kWh im Kalenderjahr 2021","Bitte Energieart auswählen!"))))))</f>
        <v>Bitte Energieart auswählen!</v>
      </c>
      <c r="C109" s="47"/>
      <c r="D109" s="47"/>
      <c r="E109" s="47"/>
      <c r="F109" s="47"/>
      <c r="G109" s="47"/>
      <c r="H109" s="114"/>
      <c r="I109" s="60" t="s">
        <v>19</v>
      </c>
      <c r="J109" s="48" t="s">
        <v>5</v>
      </c>
      <c r="K109" s="47" t="str">
        <f>IF(H106="Nein",IF(H107="Erdgas","Den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9" s="47"/>
      <c r="M109" s="47"/>
      <c r="N109" s="47"/>
      <c r="O109" s="47"/>
      <c r="P109" s="47"/>
      <c r="Q109" s="47"/>
      <c r="R109" s="47"/>
      <c r="S109" s="47"/>
      <c r="T109" s="47"/>
      <c r="U109" s="47"/>
      <c r="V109" s="47"/>
      <c r="W109" s="47"/>
      <c r="X109" s="91"/>
      <c r="Y109" s="91"/>
      <c r="Z109" s="91"/>
      <c r="AA109" s="91"/>
    </row>
    <row r="110" spans="2:27" x14ac:dyDescent="0.3">
      <c r="B110" s="46"/>
      <c r="C110" s="46"/>
      <c r="D110" s="46"/>
      <c r="E110" s="46"/>
      <c r="F110" s="46"/>
      <c r="G110" s="46"/>
      <c r="H110" s="46"/>
      <c r="I110" s="46"/>
      <c r="J110" s="46"/>
      <c r="K110" s="46"/>
      <c r="L110" s="46"/>
      <c r="M110" s="46"/>
      <c r="N110" s="46"/>
      <c r="O110" s="46"/>
      <c r="P110" s="46"/>
      <c r="Q110" s="46"/>
      <c r="R110" s="46"/>
      <c r="S110" s="46"/>
      <c r="T110" s="46"/>
      <c r="U110" s="46"/>
      <c r="V110" s="46"/>
      <c r="W110" s="46"/>
      <c r="X110" s="91"/>
      <c r="Y110" s="91"/>
      <c r="Z110" s="91"/>
      <c r="AA110" s="91"/>
    </row>
    <row r="111" spans="2:27" ht="18" thickBot="1" x14ac:dyDescent="0.5">
      <c r="B111" s="56" t="s">
        <v>10</v>
      </c>
      <c r="C111" s="47"/>
      <c r="D111" s="47"/>
      <c r="E111" s="47"/>
      <c r="F111" s="47"/>
      <c r="G111" s="47"/>
      <c r="H111" s="47"/>
      <c r="I111" s="47"/>
      <c r="J111" s="47"/>
      <c r="K111" s="47"/>
      <c r="L111" s="47"/>
      <c r="M111" s="47"/>
      <c r="N111" s="47"/>
      <c r="O111" s="47"/>
      <c r="P111" s="47"/>
      <c r="Q111" s="47"/>
      <c r="R111" s="47"/>
      <c r="S111" s="47"/>
      <c r="T111" s="47"/>
      <c r="U111" s="47"/>
      <c r="V111" s="47"/>
      <c r="W111" s="47"/>
      <c r="X111" s="91"/>
      <c r="Y111" s="90"/>
      <c r="Z111" s="91"/>
      <c r="AA111" s="91"/>
    </row>
    <row r="112" spans="2:27" ht="15" thickBot="1" x14ac:dyDescent="0.35">
      <c r="B112" s="47" t="s">
        <v>11</v>
      </c>
      <c r="C112" s="47"/>
      <c r="D112" s="47"/>
      <c r="E112" s="47"/>
      <c r="F112" s="47"/>
      <c r="G112" s="47"/>
      <c r="H112" s="112"/>
      <c r="I112" s="47"/>
      <c r="J112" s="48" t="s">
        <v>5</v>
      </c>
      <c r="K112" s="47" t="s">
        <v>12</v>
      </c>
      <c r="L112" s="47"/>
      <c r="M112" s="47"/>
      <c r="N112" s="47"/>
      <c r="O112" s="47"/>
      <c r="P112" s="47"/>
      <c r="Q112" s="47"/>
      <c r="R112" s="47"/>
      <c r="S112" s="47"/>
      <c r="T112" s="47"/>
      <c r="U112" s="47"/>
      <c r="V112" s="47"/>
      <c r="W112" s="47"/>
      <c r="X112" s="91">
        <f>H113</f>
        <v>0</v>
      </c>
      <c r="Y112" s="91">
        <f>H114</f>
        <v>0</v>
      </c>
      <c r="Z112" s="91">
        <f>H115</f>
        <v>0</v>
      </c>
      <c r="AA112" s="91">
        <f>H116</f>
        <v>0</v>
      </c>
    </row>
    <row r="113" spans="2:27" ht="15" thickBot="1" x14ac:dyDescent="0.35">
      <c r="B113" s="47" t="s">
        <v>13</v>
      </c>
      <c r="C113" s="47"/>
      <c r="D113" s="47"/>
      <c r="E113" s="47"/>
      <c r="F113" s="47"/>
      <c r="G113" s="47"/>
      <c r="H113" s="112"/>
      <c r="I113" s="59"/>
      <c r="J113" s="48" t="s">
        <v>5</v>
      </c>
      <c r="K113" s="47" t="s">
        <v>15</v>
      </c>
      <c r="L113" s="47"/>
      <c r="M113" s="47"/>
      <c r="N113" s="47"/>
      <c r="O113" s="47"/>
      <c r="P113" s="47"/>
      <c r="Q113" s="47"/>
      <c r="R113" s="47"/>
      <c r="S113" s="47"/>
      <c r="T113" s="47"/>
      <c r="U113" s="47"/>
      <c r="V113" s="47"/>
      <c r="W113" s="47"/>
      <c r="X113" s="91"/>
      <c r="Y113" s="91"/>
      <c r="Z113" s="91"/>
      <c r="AA113" s="91"/>
    </row>
    <row r="114" spans="2:27" ht="15" thickBot="1" x14ac:dyDescent="0.35">
      <c r="B114" s="47" t="s">
        <v>16</v>
      </c>
      <c r="C114" s="47"/>
      <c r="D114" s="47"/>
      <c r="E114" s="47"/>
      <c r="F114" s="47"/>
      <c r="G114" s="47"/>
      <c r="H114" s="137"/>
      <c r="I114" s="47"/>
      <c r="J114" s="48" t="s">
        <v>5</v>
      </c>
      <c r="K114" s="47" t="s">
        <v>17</v>
      </c>
      <c r="L114" s="47"/>
      <c r="M114" s="47"/>
      <c r="N114" s="47"/>
      <c r="O114" s="47"/>
      <c r="P114" s="47"/>
      <c r="Q114" s="47"/>
      <c r="R114" s="47"/>
      <c r="S114" s="47"/>
      <c r="T114" s="47"/>
      <c r="U114" s="47"/>
      <c r="V114" s="47"/>
      <c r="W114" s="47"/>
      <c r="X114" s="91"/>
      <c r="Y114" s="91"/>
      <c r="Z114" s="91"/>
      <c r="AA114" s="91"/>
    </row>
    <row r="115" spans="2:27" ht="15" thickBot="1" x14ac:dyDescent="0.35">
      <c r="B115" s="47" t="str">
        <f>IF(H114="Erdgas","Nettorechnungsbetrag (Erdgas)",IF(H114="Strom","Nettorechnungsbetrag (Strom)",IF(H114="Wärme/Kälte","Nettorechnungsbetrag (Wärme/Kälte)","Bitte Energieart auswählen!")))</f>
        <v>Bitte Energieart auswählen!</v>
      </c>
      <c r="C115" s="47"/>
      <c r="D115" s="47"/>
      <c r="E115" s="47"/>
      <c r="F115" s="47"/>
      <c r="G115" s="47"/>
      <c r="H115" s="113"/>
      <c r="I115" s="60" t="s">
        <v>18</v>
      </c>
      <c r="J115" s="48" t="s">
        <v>5</v>
      </c>
      <c r="K115" s="47" t="str">
        <f>IF(H114="Erdgas","Erdgaskosten exkl. Steuern, Abgaben, Netzentgelte, etc.",IF(H114="Strom","Stromkosten exkl. Steuern, Abgaben, Netzentgelte, etc.",IF(H114="Wärme/Kälte","Wärme-/Kältekosten exkl. Steuern, Abgaben, Netzentgelte, etc.","Bitte Energieart auswählen!")))</f>
        <v>Bitte Energieart auswählen!</v>
      </c>
      <c r="L115" s="47"/>
      <c r="M115" s="47"/>
      <c r="N115" s="47"/>
      <c r="O115" s="47"/>
      <c r="P115" s="47"/>
      <c r="Q115" s="47"/>
      <c r="R115" s="47"/>
      <c r="S115" s="47"/>
      <c r="T115" s="47"/>
      <c r="U115" s="47"/>
      <c r="V115" s="47"/>
      <c r="W115" s="47"/>
      <c r="X115" s="91"/>
      <c r="Y115" s="91"/>
      <c r="Z115" s="91"/>
      <c r="AA115" s="91"/>
    </row>
    <row r="116" spans="2:27" ht="15" thickBot="1" x14ac:dyDescent="0.35">
      <c r="B116" s="47" t="str">
        <f>IF(AND(H114="Erdgas",H113="Nein"),"Erdgasverbrauch in kWh gem. letzter Jahresabrechnung",IF(H114="Erdgas","Erdgasverbrauch in kWh im Kalenderjahr 2021",IF(AND(H114="Strom",H113="Nein"),"Stromverbrauch in kWh gem. letzter Jahresabrechnung",IF(H114="Strom","Stromverbrauch in kWh im Kalenderjahr 2021",IF(AND(H114="Wärme/Kälte",H113="Nein"),"Wärme-/Kälteverbrauch in kWh gem. letzter Jahresabrechnung",IF(H114="Wärme/Kälte","Wärme-/Kälteverbrauch in kWh im Kalenderjahr 2021","Bitte Energieart auswählen!"))))))</f>
        <v>Bitte Energieart auswählen!</v>
      </c>
      <c r="C116" s="47"/>
      <c r="D116" s="47"/>
      <c r="E116" s="47"/>
      <c r="F116" s="47"/>
      <c r="G116" s="47"/>
      <c r="H116" s="114"/>
      <c r="I116" s="60" t="s">
        <v>19</v>
      </c>
      <c r="J116" s="48" t="s">
        <v>5</v>
      </c>
      <c r="K116" s="47" t="str">
        <f>IF(H113="Nein",IF(H114="Erdgas","Den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6" s="47"/>
      <c r="M116" s="47"/>
      <c r="N116" s="47"/>
      <c r="O116" s="47"/>
      <c r="P116" s="47"/>
      <c r="Q116" s="47"/>
      <c r="R116" s="47"/>
      <c r="S116" s="47"/>
      <c r="T116" s="47"/>
      <c r="U116" s="47"/>
      <c r="V116" s="47"/>
      <c r="W116" s="47"/>
      <c r="X116" s="91"/>
      <c r="Y116" s="91"/>
      <c r="Z116" s="91"/>
      <c r="AA116" s="91"/>
    </row>
    <row r="117" spans="2:27" x14ac:dyDescent="0.3">
      <c r="B117" s="46"/>
      <c r="C117" s="46"/>
      <c r="D117" s="46"/>
      <c r="E117" s="46"/>
      <c r="F117" s="46"/>
      <c r="G117" s="46"/>
      <c r="H117" s="46"/>
      <c r="I117" s="46"/>
      <c r="J117" s="46"/>
      <c r="K117" s="46"/>
      <c r="L117" s="46"/>
      <c r="M117" s="46"/>
      <c r="N117" s="46"/>
      <c r="O117" s="46"/>
      <c r="P117" s="46"/>
      <c r="Q117" s="46"/>
      <c r="R117" s="46"/>
      <c r="S117" s="46"/>
      <c r="T117" s="46"/>
      <c r="U117" s="46"/>
      <c r="V117" s="46"/>
      <c r="W117" s="46"/>
      <c r="X117" s="91"/>
      <c r="Y117" s="91"/>
      <c r="Z117" s="91"/>
      <c r="AA117" s="91"/>
    </row>
    <row r="118" spans="2:27" ht="18" thickBot="1" x14ac:dyDescent="0.5">
      <c r="B118" s="56" t="s">
        <v>10</v>
      </c>
      <c r="C118" s="47"/>
      <c r="D118" s="47"/>
      <c r="E118" s="47"/>
      <c r="F118" s="47"/>
      <c r="G118" s="47"/>
      <c r="H118" s="47"/>
      <c r="I118" s="47"/>
      <c r="J118" s="47"/>
      <c r="K118" s="47"/>
      <c r="L118" s="47"/>
      <c r="M118" s="47"/>
      <c r="N118" s="47"/>
      <c r="O118" s="47"/>
      <c r="P118" s="47"/>
      <c r="Q118" s="47"/>
      <c r="R118" s="47"/>
      <c r="S118" s="47"/>
      <c r="T118" s="47"/>
      <c r="U118" s="47"/>
      <c r="V118" s="47"/>
      <c r="W118" s="47"/>
      <c r="X118" s="91"/>
      <c r="Y118" s="90"/>
      <c r="Z118" s="91"/>
      <c r="AA118" s="91"/>
    </row>
    <row r="119" spans="2:27" ht="15" thickBot="1" x14ac:dyDescent="0.35">
      <c r="B119" s="47" t="s">
        <v>11</v>
      </c>
      <c r="C119" s="47"/>
      <c r="D119" s="47"/>
      <c r="E119" s="47"/>
      <c r="F119" s="47"/>
      <c r="G119" s="47"/>
      <c r="H119" s="112"/>
      <c r="I119" s="47"/>
      <c r="J119" s="48" t="s">
        <v>5</v>
      </c>
      <c r="K119" s="47" t="s">
        <v>12</v>
      </c>
      <c r="L119" s="47"/>
      <c r="M119" s="47"/>
      <c r="N119" s="47"/>
      <c r="O119" s="47"/>
      <c r="P119" s="47"/>
      <c r="Q119" s="47"/>
      <c r="R119" s="47"/>
      <c r="S119" s="47"/>
      <c r="T119" s="47"/>
      <c r="U119" s="47"/>
      <c r="V119" s="47"/>
      <c r="W119" s="47"/>
      <c r="X119" s="91">
        <f>H120</f>
        <v>0</v>
      </c>
      <c r="Y119" s="91">
        <f>H121</f>
        <v>0</v>
      </c>
      <c r="Z119" s="91">
        <f>H122</f>
        <v>0</v>
      </c>
      <c r="AA119" s="91">
        <f>H123</f>
        <v>0</v>
      </c>
    </row>
    <row r="120" spans="2:27" ht="15" thickBot="1" x14ac:dyDescent="0.35">
      <c r="B120" s="47" t="s">
        <v>13</v>
      </c>
      <c r="C120" s="47"/>
      <c r="D120" s="47"/>
      <c r="E120" s="47"/>
      <c r="F120" s="47"/>
      <c r="G120" s="47"/>
      <c r="H120" s="112"/>
      <c r="I120" s="59"/>
      <c r="J120" s="48" t="s">
        <v>5</v>
      </c>
      <c r="K120" s="47" t="s">
        <v>15</v>
      </c>
      <c r="L120" s="47"/>
      <c r="M120" s="47"/>
      <c r="N120" s="47"/>
      <c r="O120" s="47"/>
      <c r="P120" s="47"/>
      <c r="Q120" s="47"/>
      <c r="R120" s="47"/>
      <c r="S120" s="47"/>
      <c r="T120" s="47"/>
      <c r="U120" s="47"/>
      <c r="V120" s="47"/>
      <c r="W120" s="47"/>
      <c r="X120" s="91"/>
      <c r="Y120" s="91"/>
      <c r="Z120" s="91"/>
      <c r="AA120" s="91"/>
    </row>
    <row r="121" spans="2:27" ht="15" thickBot="1" x14ac:dyDescent="0.35">
      <c r="B121" s="47" t="s">
        <v>16</v>
      </c>
      <c r="C121" s="47"/>
      <c r="D121" s="47"/>
      <c r="E121" s="47"/>
      <c r="F121" s="47"/>
      <c r="G121" s="47"/>
      <c r="H121" s="137"/>
      <c r="I121" s="47"/>
      <c r="J121" s="48" t="s">
        <v>5</v>
      </c>
      <c r="K121" s="47" t="s">
        <v>17</v>
      </c>
      <c r="L121" s="47"/>
      <c r="M121" s="47"/>
      <c r="N121" s="47"/>
      <c r="O121" s="47"/>
      <c r="P121" s="47"/>
      <c r="Q121" s="47"/>
      <c r="R121" s="47"/>
      <c r="S121" s="47"/>
      <c r="T121" s="47"/>
      <c r="U121" s="47"/>
      <c r="V121" s="47"/>
      <c r="W121" s="47"/>
      <c r="X121" s="91"/>
      <c r="Y121" s="91"/>
      <c r="Z121" s="91"/>
      <c r="AA121" s="91"/>
    </row>
    <row r="122" spans="2:27" ht="15" thickBot="1" x14ac:dyDescent="0.35">
      <c r="B122" s="47" t="str">
        <f>IF(H121="Erdgas","Nettorechnungsbetrag (Erdgas)",IF(H121="Strom","Nettorechnungsbetrag (Strom)",IF(H121="Wärme/Kälte","Nettorechnungsbetrag (Wärme/Kälte)","Bitte Energieart auswählen!")))</f>
        <v>Bitte Energieart auswählen!</v>
      </c>
      <c r="C122" s="47"/>
      <c r="D122" s="47"/>
      <c r="E122" s="47"/>
      <c r="F122" s="47"/>
      <c r="G122" s="47"/>
      <c r="H122" s="113"/>
      <c r="I122" s="60" t="s">
        <v>18</v>
      </c>
      <c r="J122" s="48" t="s">
        <v>5</v>
      </c>
      <c r="K122" s="47" t="str">
        <f>IF(H121="Erdgas","Erdgaskosten exkl. Steuern, Abgaben, Netzentgelte, etc.",IF(H121="Strom","Stromkosten exkl. Steuern, Abgaben, Netzentgelte, etc.",IF(H121="Wärme/Kälte","Wärme-/Kältekosten exkl. Steuern, Abgaben, Netzentgelte, etc.","Bitte Energieart auswählen!")))</f>
        <v>Bitte Energieart auswählen!</v>
      </c>
      <c r="L122" s="47"/>
      <c r="M122" s="47"/>
      <c r="N122" s="47"/>
      <c r="O122" s="47"/>
      <c r="P122" s="47"/>
      <c r="Q122" s="47"/>
      <c r="R122" s="47"/>
      <c r="S122" s="47"/>
      <c r="T122" s="47"/>
      <c r="U122" s="47"/>
      <c r="V122" s="47"/>
      <c r="W122" s="47"/>
      <c r="X122" s="91"/>
      <c r="Y122" s="91"/>
      <c r="Z122" s="91"/>
      <c r="AA122" s="91"/>
    </row>
    <row r="123" spans="2:27" ht="15" thickBot="1" x14ac:dyDescent="0.35">
      <c r="B123" s="47" t="str">
        <f>IF(AND(H121="Erdgas",H120="Nein"),"Erdgasverbrauch in kWh gem. letzter Jahresabrechnung",IF(H121="Erdgas","Erdgasverbrauch in kWh im Kalenderjahr 2021",IF(AND(H121="Strom",H120="Nein"),"Stromverbrauch in kWh gem. letzter Jahresabrechnung",IF(H121="Strom","Stromverbrauch in kWh im Kalenderjahr 2021",IF(AND(H121="Wärme/Kälte",H120="Nein"),"Wärme-/Kälteverbrauch in kWh gem. letzter Jahresabrechnung",IF(H121="Wärme/Kälte","Wärme-/Kälteverbrauch in kWh im Kalenderjahr 2021","Bitte Energieart auswählen!"))))))</f>
        <v>Bitte Energieart auswählen!</v>
      </c>
      <c r="C123" s="47"/>
      <c r="D123" s="47"/>
      <c r="E123" s="47"/>
      <c r="F123" s="47"/>
      <c r="G123" s="47"/>
      <c r="H123" s="114"/>
      <c r="I123" s="60" t="s">
        <v>19</v>
      </c>
      <c r="J123" s="48" t="s">
        <v>5</v>
      </c>
      <c r="K123" s="47" t="str">
        <f>IF(H120="Nein",IF(H121="Erdgas","Den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3" s="47"/>
      <c r="M123" s="47"/>
      <c r="N123" s="47"/>
      <c r="O123" s="47"/>
      <c r="P123" s="47"/>
      <c r="Q123" s="47"/>
      <c r="R123" s="47"/>
      <c r="S123" s="47"/>
      <c r="T123" s="47"/>
      <c r="U123" s="47"/>
      <c r="V123" s="47"/>
      <c r="W123" s="47"/>
      <c r="X123" s="91"/>
      <c r="Y123" s="91"/>
      <c r="Z123" s="91"/>
      <c r="AA123" s="91"/>
    </row>
    <row r="124" spans="2:27" x14ac:dyDescent="0.3">
      <c r="B124" s="46"/>
      <c r="C124" s="46"/>
      <c r="D124" s="46"/>
      <c r="E124" s="46"/>
      <c r="F124" s="46"/>
      <c r="G124" s="46"/>
      <c r="H124" s="46"/>
      <c r="I124" s="46"/>
      <c r="J124" s="46"/>
      <c r="K124" s="46"/>
      <c r="L124" s="46"/>
      <c r="M124" s="46"/>
      <c r="N124" s="46"/>
      <c r="O124" s="46"/>
      <c r="P124" s="46"/>
      <c r="Q124" s="46"/>
      <c r="R124" s="46"/>
      <c r="S124" s="46"/>
      <c r="T124" s="46"/>
      <c r="U124" s="46"/>
      <c r="V124" s="46"/>
      <c r="W124" s="46"/>
      <c r="X124" s="91"/>
      <c r="Y124" s="91"/>
      <c r="Z124" s="91"/>
      <c r="AA124" s="91"/>
    </row>
    <row r="125" spans="2:27" ht="18" thickBot="1" x14ac:dyDescent="0.5">
      <c r="B125" s="56" t="s">
        <v>10</v>
      </c>
      <c r="C125" s="47"/>
      <c r="D125" s="47"/>
      <c r="E125" s="47"/>
      <c r="F125" s="47"/>
      <c r="G125" s="47"/>
      <c r="H125" s="47"/>
      <c r="I125" s="47"/>
      <c r="J125" s="47"/>
      <c r="K125" s="47"/>
      <c r="L125" s="47"/>
      <c r="M125" s="47"/>
      <c r="N125" s="47"/>
      <c r="O125" s="47"/>
      <c r="P125" s="47"/>
      <c r="Q125" s="47"/>
      <c r="R125" s="47"/>
      <c r="S125" s="47"/>
      <c r="T125" s="47"/>
      <c r="U125" s="47"/>
      <c r="V125" s="47"/>
      <c r="W125" s="47"/>
      <c r="X125" s="91"/>
      <c r="Y125" s="90"/>
      <c r="Z125" s="91"/>
      <c r="AA125" s="91"/>
    </row>
    <row r="126" spans="2:27" ht="15" thickBot="1" x14ac:dyDescent="0.35">
      <c r="B126" s="47" t="s">
        <v>11</v>
      </c>
      <c r="C126" s="47"/>
      <c r="D126" s="47"/>
      <c r="E126" s="47"/>
      <c r="F126" s="47"/>
      <c r="G126" s="47"/>
      <c r="H126" s="112"/>
      <c r="I126" s="47"/>
      <c r="J126" s="48" t="s">
        <v>5</v>
      </c>
      <c r="K126" s="47" t="s">
        <v>12</v>
      </c>
      <c r="L126" s="47"/>
      <c r="M126" s="47"/>
      <c r="N126" s="47"/>
      <c r="O126" s="47"/>
      <c r="P126" s="47"/>
      <c r="Q126" s="47"/>
      <c r="R126" s="47"/>
      <c r="S126" s="47"/>
      <c r="T126" s="47"/>
      <c r="U126" s="47"/>
      <c r="V126" s="47"/>
      <c r="W126" s="47"/>
      <c r="X126" s="91">
        <f>H127</f>
        <v>0</v>
      </c>
      <c r="Y126" s="91">
        <f>H128</f>
        <v>0</v>
      </c>
      <c r="Z126" s="91">
        <f>H129</f>
        <v>0</v>
      </c>
      <c r="AA126" s="91">
        <f>H130</f>
        <v>0</v>
      </c>
    </row>
    <row r="127" spans="2:27" ht="15" thickBot="1" x14ac:dyDescent="0.35">
      <c r="B127" s="47" t="s">
        <v>13</v>
      </c>
      <c r="C127" s="47"/>
      <c r="D127" s="47"/>
      <c r="E127" s="47"/>
      <c r="F127" s="47"/>
      <c r="G127" s="47"/>
      <c r="H127" s="112"/>
      <c r="I127" s="59"/>
      <c r="J127" s="48" t="s">
        <v>5</v>
      </c>
      <c r="K127" s="47" t="s">
        <v>15</v>
      </c>
      <c r="L127" s="47"/>
      <c r="M127" s="47"/>
      <c r="N127" s="47"/>
      <c r="O127" s="47"/>
      <c r="P127" s="47"/>
      <c r="Q127" s="47"/>
      <c r="R127" s="47"/>
      <c r="S127" s="47"/>
      <c r="T127" s="47"/>
      <c r="U127" s="47"/>
      <c r="V127" s="47"/>
      <c r="W127" s="47"/>
      <c r="X127" s="91"/>
      <c r="Y127" s="91"/>
      <c r="Z127" s="91"/>
      <c r="AA127" s="91"/>
    </row>
    <row r="128" spans="2:27" ht="15" thickBot="1" x14ac:dyDescent="0.35">
      <c r="B128" s="47" t="s">
        <v>16</v>
      </c>
      <c r="C128" s="47"/>
      <c r="D128" s="47"/>
      <c r="E128" s="47"/>
      <c r="F128" s="47"/>
      <c r="G128" s="47"/>
      <c r="H128" s="137"/>
      <c r="I128" s="47"/>
      <c r="J128" s="48" t="s">
        <v>5</v>
      </c>
      <c r="K128" s="47" t="s">
        <v>17</v>
      </c>
      <c r="L128" s="47"/>
      <c r="M128" s="47"/>
      <c r="N128" s="47"/>
      <c r="O128" s="47"/>
      <c r="P128" s="47"/>
      <c r="Q128" s="47"/>
      <c r="R128" s="47"/>
      <c r="S128" s="47"/>
      <c r="T128" s="47"/>
      <c r="U128" s="47"/>
      <c r="V128" s="47"/>
      <c r="W128" s="47"/>
      <c r="X128" s="91"/>
      <c r="Y128" s="91"/>
      <c r="Z128" s="91"/>
      <c r="AA128" s="91"/>
    </row>
    <row r="129" spans="2:27" ht="15" thickBot="1" x14ac:dyDescent="0.35">
      <c r="B129" s="47" t="str">
        <f>IF(H128="Erdgas","Nettorechnungsbetrag (Erdgas)",IF(H128="Strom","Nettorechnungsbetrag (Strom)",IF(H128="Wärme/Kälte","Nettorechnungsbetrag (Wärme/Kälte)","Bitte Energieart auswählen!")))</f>
        <v>Bitte Energieart auswählen!</v>
      </c>
      <c r="C129" s="47"/>
      <c r="D129" s="47"/>
      <c r="E129" s="47"/>
      <c r="F129" s="47"/>
      <c r="G129" s="47"/>
      <c r="H129" s="113"/>
      <c r="I129" s="60" t="s">
        <v>18</v>
      </c>
      <c r="J129" s="48" t="s">
        <v>5</v>
      </c>
      <c r="K129" s="47" t="str">
        <f>IF(H128="Erdgas","Erdgaskosten exkl. Steuern, Abgaben, Netzentgelte, etc.",IF(H128="Strom","Stromkosten exkl. Steuern, Abgaben, Netzentgelte, etc.",IF(H128="Wärme/Kälte","Wärme-/Kältekosten exkl. Steuern, Abgaben, Netzentgelte, etc.","Bitte Energieart auswählen!")))</f>
        <v>Bitte Energieart auswählen!</v>
      </c>
      <c r="L129" s="47"/>
      <c r="M129" s="47"/>
      <c r="N129" s="47"/>
      <c r="O129" s="47"/>
      <c r="P129" s="47"/>
      <c r="Q129" s="47"/>
      <c r="R129" s="47"/>
      <c r="S129" s="47"/>
      <c r="T129" s="47"/>
      <c r="U129" s="47"/>
      <c r="V129" s="47"/>
      <c r="W129" s="47"/>
      <c r="X129" s="91"/>
      <c r="Y129" s="91"/>
      <c r="Z129" s="91"/>
      <c r="AA129" s="91"/>
    </row>
    <row r="130" spans="2:27" ht="15" thickBot="1" x14ac:dyDescent="0.35">
      <c r="B130" s="47" t="str">
        <f>IF(AND(H128="Erdgas",H127="Nein"),"Erdgasverbrauch in kWh gem. letzter Jahresabrechnung",IF(H128="Erdgas","Erdgasverbrauch in kWh im Kalenderjahr 2021",IF(AND(H128="Strom",H127="Nein"),"Stromverbrauch in kWh gem. letzter Jahresabrechnung",IF(H128="Strom","Stromverbrauch in kWh im Kalenderjahr 2021",IF(AND(H128="Wärme/Kälte",H127="Nein"),"Wärme-/Kälteverbrauch in kWh gem. letzter Jahresabrechnung",IF(H128="Wärme/Kälte","Wärme-/Kälteverbrauch in kWh im Kalenderjahr 2021","Bitte Energieart auswählen!"))))))</f>
        <v>Bitte Energieart auswählen!</v>
      </c>
      <c r="C130" s="47"/>
      <c r="D130" s="47"/>
      <c r="E130" s="47"/>
      <c r="F130" s="47"/>
      <c r="G130" s="47"/>
      <c r="H130" s="114"/>
      <c r="I130" s="60" t="s">
        <v>19</v>
      </c>
      <c r="J130" s="48" t="s">
        <v>5</v>
      </c>
      <c r="K130" s="47" t="str">
        <f>IF(H127="Nein",IF(H128="Erdgas","Den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0" s="47"/>
      <c r="M130" s="47"/>
      <c r="N130" s="47"/>
      <c r="O130" s="47"/>
      <c r="P130" s="47"/>
      <c r="Q130" s="47"/>
      <c r="R130" s="47"/>
      <c r="S130" s="47"/>
      <c r="T130" s="47"/>
      <c r="U130" s="47"/>
      <c r="V130" s="47"/>
      <c r="W130" s="47"/>
      <c r="X130" s="91"/>
      <c r="Y130" s="91"/>
      <c r="Z130" s="91"/>
      <c r="AA130" s="91"/>
    </row>
    <row r="131" spans="2:27" x14ac:dyDescent="0.3">
      <c r="B131" s="46"/>
      <c r="C131" s="46"/>
      <c r="D131" s="46"/>
      <c r="E131" s="46"/>
      <c r="F131" s="46"/>
      <c r="G131" s="46"/>
      <c r="H131" s="46"/>
      <c r="I131" s="46"/>
      <c r="J131" s="46"/>
      <c r="K131" s="46"/>
      <c r="L131" s="46"/>
      <c r="M131" s="46"/>
      <c r="N131" s="46"/>
      <c r="O131" s="46"/>
      <c r="P131" s="46"/>
      <c r="Q131" s="46"/>
      <c r="R131" s="46"/>
      <c r="S131" s="46"/>
      <c r="T131" s="46"/>
      <c r="U131" s="46"/>
      <c r="V131" s="46"/>
      <c r="W131" s="46"/>
      <c r="X131" s="91"/>
      <c r="Y131" s="91"/>
      <c r="Z131" s="91"/>
      <c r="AA131" s="91"/>
    </row>
    <row r="132" spans="2:27" ht="18" thickBot="1" x14ac:dyDescent="0.5">
      <c r="B132" s="56" t="s">
        <v>10</v>
      </c>
      <c r="C132" s="47"/>
      <c r="D132" s="47"/>
      <c r="E132" s="47"/>
      <c r="F132" s="47"/>
      <c r="G132" s="47"/>
      <c r="H132" s="47"/>
      <c r="I132" s="47"/>
      <c r="J132" s="47"/>
      <c r="K132" s="47"/>
      <c r="L132" s="47"/>
      <c r="M132" s="47"/>
      <c r="N132" s="47"/>
      <c r="O132" s="47"/>
      <c r="P132" s="47"/>
      <c r="Q132" s="47"/>
      <c r="R132" s="47"/>
      <c r="S132" s="47"/>
      <c r="T132" s="47"/>
      <c r="U132" s="47"/>
      <c r="V132" s="47"/>
      <c r="W132" s="47"/>
      <c r="X132" s="91"/>
      <c r="Y132" s="90"/>
      <c r="Z132" s="91"/>
      <c r="AA132" s="91"/>
    </row>
    <row r="133" spans="2:27" ht="15" thickBot="1" x14ac:dyDescent="0.35">
      <c r="B133" s="47" t="s">
        <v>11</v>
      </c>
      <c r="C133" s="47"/>
      <c r="D133" s="47"/>
      <c r="E133" s="47"/>
      <c r="F133" s="47"/>
      <c r="G133" s="47"/>
      <c r="H133" s="112"/>
      <c r="I133" s="47"/>
      <c r="J133" s="48" t="s">
        <v>5</v>
      </c>
      <c r="K133" s="47" t="s">
        <v>12</v>
      </c>
      <c r="L133" s="47"/>
      <c r="M133" s="47"/>
      <c r="N133" s="47"/>
      <c r="O133" s="47"/>
      <c r="P133" s="47"/>
      <c r="Q133" s="47"/>
      <c r="R133" s="47"/>
      <c r="S133" s="47"/>
      <c r="T133" s="47"/>
      <c r="U133" s="47"/>
      <c r="V133" s="47"/>
      <c r="W133" s="47"/>
      <c r="X133" s="91">
        <f>H134</f>
        <v>0</v>
      </c>
      <c r="Y133" s="91">
        <f>H135</f>
        <v>0</v>
      </c>
      <c r="Z133" s="91">
        <f>H136</f>
        <v>0</v>
      </c>
      <c r="AA133" s="91">
        <f>H137</f>
        <v>0</v>
      </c>
    </row>
    <row r="134" spans="2:27" ht="15" thickBot="1" x14ac:dyDescent="0.35">
      <c r="B134" s="47" t="s">
        <v>13</v>
      </c>
      <c r="C134" s="47"/>
      <c r="D134" s="47"/>
      <c r="E134" s="47"/>
      <c r="F134" s="47"/>
      <c r="G134" s="47"/>
      <c r="H134" s="112"/>
      <c r="I134" s="59"/>
      <c r="J134" s="48" t="s">
        <v>5</v>
      </c>
      <c r="K134" s="47" t="s">
        <v>15</v>
      </c>
      <c r="L134" s="47"/>
      <c r="M134" s="47"/>
      <c r="N134" s="47"/>
      <c r="O134" s="47"/>
      <c r="P134" s="47"/>
      <c r="Q134" s="47"/>
      <c r="R134" s="47"/>
      <c r="S134" s="47"/>
      <c r="T134" s="47"/>
      <c r="U134" s="47"/>
      <c r="V134" s="47"/>
      <c r="W134" s="47"/>
      <c r="X134" s="91"/>
      <c r="Y134" s="91"/>
      <c r="Z134" s="91"/>
      <c r="AA134" s="91"/>
    </row>
    <row r="135" spans="2:27" ht="15" thickBot="1" x14ac:dyDescent="0.35">
      <c r="B135" s="47" t="s">
        <v>16</v>
      </c>
      <c r="C135" s="47"/>
      <c r="D135" s="47"/>
      <c r="E135" s="47"/>
      <c r="F135" s="47"/>
      <c r="G135" s="47"/>
      <c r="H135" s="137"/>
      <c r="I135" s="47"/>
      <c r="J135" s="48" t="s">
        <v>5</v>
      </c>
      <c r="K135" s="47" t="s">
        <v>17</v>
      </c>
      <c r="L135" s="47"/>
      <c r="M135" s="47"/>
      <c r="N135" s="47"/>
      <c r="O135" s="47"/>
      <c r="P135" s="47"/>
      <c r="Q135" s="47"/>
      <c r="R135" s="47"/>
      <c r="S135" s="47"/>
      <c r="T135" s="47"/>
      <c r="U135" s="47"/>
      <c r="V135" s="47"/>
      <c r="W135" s="47"/>
      <c r="X135" s="91"/>
      <c r="Y135" s="91"/>
      <c r="Z135" s="91"/>
      <c r="AA135" s="91"/>
    </row>
    <row r="136" spans="2:27" ht="15" thickBot="1" x14ac:dyDescent="0.35">
      <c r="B136" s="47" t="str">
        <f>IF(H135="Erdgas","Nettorechnungsbetrag (Erdgas)",IF(H135="Strom","Nettorechnungsbetrag (Strom)",IF(H135="Wärme/Kälte","Nettorechnungsbetrag (Wärme/Kälte)","Bitte Energieart auswählen!")))</f>
        <v>Bitte Energieart auswählen!</v>
      </c>
      <c r="C136" s="47"/>
      <c r="D136" s="47"/>
      <c r="E136" s="47"/>
      <c r="F136" s="47"/>
      <c r="G136" s="47"/>
      <c r="H136" s="113"/>
      <c r="I136" s="60" t="s">
        <v>18</v>
      </c>
      <c r="J136" s="48" t="s">
        <v>5</v>
      </c>
      <c r="K136" s="47" t="str">
        <f>IF(H135="Erdgas","Erdgaskosten exkl. Steuern, Abgaben, Netzentgelte, etc.",IF(H135="Strom","Stromkosten exkl. Steuern, Abgaben, Netzentgelte, etc.",IF(H135="Wärme/Kälte","Wärme-/Kältekosten exkl. Steuern, Abgaben, Netzentgelte, etc.","Bitte Energieart auswählen!")))</f>
        <v>Bitte Energieart auswählen!</v>
      </c>
      <c r="L136" s="47"/>
      <c r="M136" s="47"/>
      <c r="N136" s="47"/>
      <c r="O136" s="47"/>
      <c r="P136" s="47"/>
      <c r="Q136" s="47"/>
      <c r="R136" s="47"/>
      <c r="S136" s="47"/>
      <c r="T136" s="47"/>
      <c r="U136" s="47"/>
      <c r="V136" s="47"/>
      <c r="W136" s="47"/>
      <c r="X136" s="91"/>
      <c r="Y136" s="91"/>
      <c r="Z136" s="91"/>
      <c r="AA136" s="91"/>
    </row>
    <row r="137" spans="2:27" ht="15" thickBot="1" x14ac:dyDescent="0.35">
      <c r="B137" s="47" t="str">
        <f>IF(AND(H135="Erdgas",H134="Nein"),"Erdgasverbrauch in kWh gem. letzter Jahresabrechnung",IF(H135="Erdgas","Erdgasverbrauch in kWh im Kalenderjahr 2021",IF(AND(H135="Strom",H134="Nein"),"Stromverbrauch in kWh gem. letzter Jahresabrechnung",IF(H135="Strom","Stromverbrauch in kWh im Kalenderjahr 2021",IF(AND(H135="Wärme/Kälte",H134="Nein"),"Wärme-/Kälteverbrauch in kWh gem. letzter Jahresabrechnung",IF(H135="Wärme/Kälte","Wärme-/Kälteverbrauch in kWh im Kalenderjahr 2021","Bitte Energieart auswählen!"))))))</f>
        <v>Bitte Energieart auswählen!</v>
      </c>
      <c r="C137" s="47"/>
      <c r="D137" s="47"/>
      <c r="E137" s="47"/>
      <c r="F137" s="47"/>
      <c r="G137" s="47"/>
      <c r="H137" s="114"/>
      <c r="I137" s="60" t="s">
        <v>19</v>
      </c>
      <c r="J137" s="48" t="s">
        <v>5</v>
      </c>
      <c r="K137" s="47" t="str">
        <f>IF(H134="Nein",IF(H135="Erdgas","Den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7" s="47"/>
      <c r="M137" s="47"/>
      <c r="N137" s="47"/>
      <c r="O137" s="47"/>
      <c r="P137" s="47"/>
      <c r="Q137" s="47"/>
      <c r="R137" s="47"/>
      <c r="S137" s="47"/>
      <c r="T137" s="47"/>
      <c r="U137" s="47"/>
      <c r="V137" s="47"/>
      <c r="W137" s="47"/>
      <c r="X137" s="91"/>
      <c r="Y137" s="91"/>
      <c r="Z137" s="91"/>
      <c r="AA137" s="91"/>
    </row>
    <row r="138" spans="2:27" x14ac:dyDescent="0.3">
      <c r="B138" s="46"/>
      <c r="C138" s="46"/>
      <c r="D138" s="46"/>
      <c r="E138" s="46"/>
      <c r="F138" s="46"/>
      <c r="G138" s="46"/>
      <c r="H138" s="46"/>
      <c r="I138" s="46"/>
      <c r="J138" s="46"/>
      <c r="K138" s="46"/>
      <c r="L138" s="46"/>
      <c r="M138" s="46"/>
      <c r="N138" s="46"/>
      <c r="O138" s="46"/>
      <c r="P138" s="46"/>
      <c r="Q138" s="46"/>
      <c r="R138" s="46"/>
      <c r="S138" s="46"/>
      <c r="T138" s="46"/>
      <c r="U138" s="46"/>
      <c r="V138" s="46"/>
      <c r="W138" s="46"/>
      <c r="X138" s="91"/>
      <c r="Y138" s="91"/>
      <c r="Z138" s="91"/>
      <c r="AA138" s="91"/>
    </row>
    <row r="139" spans="2:27" ht="18" thickBot="1" x14ac:dyDescent="0.5">
      <c r="B139" s="56" t="s">
        <v>10</v>
      </c>
      <c r="C139" s="47"/>
      <c r="D139" s="47"/>
      <c r="E139" s="47"/>
      <c r="F139" s="47"/>
      <c r="G139" s="47"/>
      <c r="H139" s="47"/>
      <c r="I139" s="47"/>
      <c r="J139" s="47"/>
      <c r="K139" s="47"/>
      <c r="L139" s="47"/>
      <c r="M139" s="47"/>
      <c r="N139" s="47"/>
      <c r="O139" s="47"/>
      <c r="P139" s="47"/>
      <c r="Q139" s="47"/>
      <c r="R139" s="47"/>
      <c r="S139" s="47"/>
      <c r="T139" s="47"/>
      <c r="U139" s="47"/>
      <c r="V139" s="47"/>
      <c r="W139" s="47"/>
      <c r="X139" s="91"/>
      <c r="Y139" s="90"/>
      <c r="Z139" s="91"/>
      <c r="AA139" s="91"/>
    </row>
    <row r="140" spans="2:27" ht="15" thickBot="1" x14ac:dyDescent="0.35">
      <c r="B140" s="47" t="s">
        <v>11</v>
      </c>
      <c r="C140" s="47"/>
      <c r="D140" s="47"/>
      <c r="E140" s="47"/>
      <c r="F140" s="47"/>
      <c r="G140" s="47"/>
      <c r="H140" s="112"/>
      <c r="I140" s="47"/>
      <c r="J140" s="48" t="s">
        <v>5</v>
      </c>
      <c r="K140" s="47" t="s">
        <v>12</v>
      </c>
      <c r="L140" s="47"/>
      <c r="M140" s="47"/>
      <c r="N140" s="47"/>
      <c r="O140" s="47"/>
      <c r="P140" s="47"/>
      <c r="Q140" s="47"/>
      <c r="R140" s="47"/>
      <c r="S140" s="47"/>
      <c r="T140" s="47"/>
      <c r="U140" s="47"/>
      <c r="V140" s="47"/>
      <c r="W140" s="47"/>
      <c r="X140" s="91">
        <f>H141</f>
        <v>0</v>
      </c>
      <c r="Y140" s="91">
        <f>H142</f>
        <v>0</v>
      </c>
      <c r="Z140" s="91">
        <f>H143</f>
        <v>0</v>
      </c>
      <c r="AA140" s="91">
        <f>H144</f>
        <v>0</v>
      </c>
    </row>
    <row r="141" spans="2:27" ht="15" thickBot="1" x14ac:dyDescent="0.35">
      <c r="B141" s="47" t="s">
        <v>13</v>
      </c>
      <c r="C141" s="47"/>
      <c r="D141" s="47"/>
      <c r="E141" s="47"/>
      <c r="F141" s="47"/>
      <c r="G141" s="47"/>
      <c r="H141" s="112"/>
      <c r="I141" s="59"/>
      <c r="J141" s="48" t="s">
        <v>5</v>
      </c>
      <c r="K141" s="47" t="s">
        <v>15</v>
      </c>
      <c r="L141" s="47"/>
      <c r="M141" s="47"/>
      <c r="N141" s="47"/>
      <c r="O141" s="47"/>
      <c r="P141" s="47"/>
      <c r="Q141" s="47"/>
      <c r="R141" s="47"/>
      <c r="S141" s="47"/>
      <c r="T141" s="47"/>
      <c r="U141" s="47"/>
      <c r="V141" s="47"/>
      <c r="W141" s="47"/>
      <c r="X141" s="91"/>
      <c r="Y141" s="91"/>
      <c r="Z141" s="91"/>
      <c r="AA141" s="91"/>
    </row>
    <row r="142" spans="2:27" ht="15" thickBot="1" x14ac:dyDescent="0.35">
      <c r="B142" s="47" t="s">
        <v>16</v>
      </c>
      <c r="C142" s="47"/>
      <c r="D142" s="47"/>
      <c r="E142" s="47"/>
      <c r="F142" s="47"/>
      <c r="G142" s="47"/>
      <c r="H142" s="137"/>
      <c r="I142" s="47"/>
      <c r="J142" s="48" t="s">
        <v>5</v>
      </c>
      <c r="K142" s="47" t="s">
        <v>17</v>
      </c>
      <c r="L142" s="47"/>
      <c r="M142" s="47"/>
      <c r="N142" s="47"/>
      <c r="O142" s="47"/>
      <c r="P142" s="47"/>
      <c r="Q142" s="47"/>
      <c r="R142" s="47"/>
      <c r="S142" s="47"/>
      <c r="T142" s="47"/>
      <c r="U142" s="47"/>
      <c r="V142" s="47"/>
      <c r="W142" s="47"/>
      <c r="X142" s="91"/>
      <c r="Y142" s="91"/>
      <c r="Z142" s="91"/>
      <c r="AA142" s="91"/>
    </row>
    <row r="143" spans="2:27" ht="15" thickBot="1" x14ac:dyDescent="0.35">
      <c r="B143" s="47" t="str">
        <f>IF(H142="Erdgas","Nettorechnungsbetrag (Erdgas)",IF(H142="Strom","Nettorechnungsbetrag (Strom)",IF(H142="Wärme/Kälte","Nettorechnungsbetrag (Wärme/Kälte)","Bitte Energieart auswählen!")))</f>
        <v>Bitte Energieart auswählen!</v>
      </c>
      <c r="C143" s="47"/>
      <c r="D143" s="47"/>
      <c r="E143" s="47"/>
      <c r="F143" s="47"/>
      <c r="G143" s="47"/>
      <c r="H143" s="113"/>
      <c r="I143" s="60" t="s">
        <v>18</v>
      </c>
      <c r="J143" s="48" t="s">
        <v>5</v>
      </c>
      <c r="K143" s="47" t="str">
        <f>IF(H142="Erdgas","Erdgaskosten exkl. Steuern, Abgaben, Netzentgelte, etc.",IF(H142="Strom","Stromkosten exkl. Steuern, Abgaben, Netzentgelte, etc.",IF(H142="Wärme/Kälte","Wärme-/Kältekosten exkl. Steuern, Abgaben, Netzentgelte, etc.","Bitte Energieart auswählen!")))</f>
        <v>Bitte Energieart auswählen!</v>
      </c>
      <c r="L143" s="47"/>
      <c r="M143" s="47"/>
      <c r="N143" s="47"/>
      <c r="O143" s="47"/>
      <c r="P143" s="47"/>
      <c r="Q143" s="47"/>
      <c r="R143" s="47"/>
      <c r="S143" s="47"/>
      <c r="T143" s="47"/>
      <c r="U143" s="47"/>
      <c r="V143" s="47"/>
      <c r="W143" s="47"/>
      <c r="X143" s="91"/>
      <c r="Y143" s="91"/>
      <c r="Z143" s="91"/>
      <c r="AA143" s="91"/>
    </row>
    <row r="144" spans="2:27" ht="15" thickBot="1" x14ac:dyDescent="0.35">
      <c r="B144" s="47" t="str">
        <f>IF(AND(H142="Erdgas",H141="Nein"),"Erdgasverbrauch in kWh gem. letzter Jahresabrechnung",IF(H142="Erdgas","Erdgasverbrauch in kWh im Kalenderjahr 2021",IF(AND(H142="Strom",H141="Nein"),"Stromverbrauch in kWh gem. letzter Jahresabrechnung",IF(H142="Strom","Stromverbrauch in kWh im Kalenderjahr 2021",IF(AND(H142="Wärme/Kälte",H141="Nein"),"Wärme-/Kälteverbrauch in kWh gem. letzter Jahresabrechnung",IF(H142="Wärme/Kälte","Wärme-/Kälteverbrauch in kWh im Kalenderjahr 2021","Bitte Energieart auswählen!"))))))</f>
        <v>Bitte Energieart auswählen!</v>
      </c>
      <c r="C144" s="47"/>
      <c r="D144" s="47"/>
      <c r="E144" s="47"/>
      <c r="F144" s="47"/>
      <c r="G144" s="47"/>
      <c r="H144" s="114"/>
      <c r="I144" s="60" t="s">
        <v>19</v>
      </c>
      <c r="J144" s="48" t="s">
        <v>5</v>
      </c>
      <c r="K144" s="47" t="str">
        <f>IF(H141="Nein",IF(H142="Erdgas","Den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4" s="47"/>
      <c r="M144" s="47"/>
      <c r="N144" s="47"/>
      <c r="O144" s="47"/>
      <c r="P144" s="47"/>
      <c r="Q144" s="47"/>
      <c r="R144" s="47"/>
      <c r="S144" s="47"/>
      <c r="T144" s="47"/>
      <c r="U144" s="47"/>
      <c r="V144" s="47"/>
      <c r="W144" s="47"/>
      <c r="X144" s="91"/>
      <c r="Y144" s="91"/>
      <c r="Z144" s="91"/>
      <c r="AA144" s="91"/>
    </row>
    <row r="145" spans="2:27" x14ac:dyDescent="0.3">
      <c r="B145" s="46"/>
      <c r="C145" s="46"/>
      <c r="D145" s="46"/>
      <c r="E145" s="46"/>
      <c r="F145" s="46"/>
      <c r="G145" s="46"/>
      <c r="H145" s="46"/>
      <c r="I145" s="46"/>
      <c r="J145" s="46"/>
      <c r="K145" s="46"/>
      <c r="L145" s="46"/>
      <c r="M145" s="46"/>
      <c r="N145" s="46"/>
      <c r="O145" s="46"/>
      <c r="P145" s="46"/>
      <c r="Q145" s="46"/>
      <c r="R145" s="46"/>
      <c r="S145" s="46"/>
      <c r="T145" s="46"/>
      <c r="U145" s="46"/>
      <c r="V145" s="46"/>
      <c r="W145" s="46"/>
      <c r="X145" s="91"/>
      <c r="Y145" s="91"/>
      <c r="Z145" s="91"/>
      <c r="AA145" s="91"/>
    </row>
    <row r="146" spans="2:27" ht="18" thickBot="1" x14ac:dyDescent="0.5">
      <c r="B146" s="56" t="s">
        <v>10</v>
      </c>
      <c r="C146" s="47"/>
      <c r="D146" s="47"/>
      <c r="E146" s="47"/>
      <c r="F146" s="47"/>
      <c r="G146" s="47"/>
      <c r="H146" s="47"/>
      <c r="I146" s="47"/>
      <c r="J146" s="47"/>
      <c r="K146" s="47"/>
      <c r="L146" s="47"/>
      <c r="M146" s="47"/>
      <c r="N146" s="47"/>
      <c r="O146" s="47"/>
      <c r="P146" s="47"/>
      <c r="Q146" s="47"/>
      <c r="R146" s="47"/>
      <c r="S146" s="47"/>
      <c r="T146" s="47"/>
      <c r="U146" s="47"/>
      <c r="V146" s="47"/>
      <c r="W146" s="47"/>
      <c r="X146" s="91"/>
      <c r="Y146" s="90"/>
      <c r="Z146" s="91"/>
      <c r="AA146" s="91"/>
    </row>
    <row r="147" spans="2:27" ht="15" thickBot="1" x14ac:dyDescent="0.35">
      <c r="B147" s="47" t="s">
        <v>11</v>
      </c>
      <c r="C147" s="47"/>
      <c r="D147" s="47"/>
      <c r="E147" s="47"/>
      <c r="F147" s="47"/>
      <c r="G147" s="47"/>
      <c r="H147" s="112"/>
      <c r="I147" s="47"/>
      <c r="J147" s="48" t="s">
        <v>5</v>
      </c>
      <c r="K147" s="47" t="s">
        <v>12</v>
      </c>
      <c r="L147" s="47"/>
      <c r="M147" s="47"/>
      <c r="N147" s="47"/>
      <c r="O147" s="47"/>
      <c r="P147" s="47"/>
      <c r="Q147" s="47"/>
      <c r="R147" s="47"/>
      <c r="S147" s="47"/>
      <c r="T147" s="47"/>
      <c r="U147" s="47"/>
      <c r="V147" s="47"/>
      <c r="W147" s="47"/>
      <c r="X147" s="91">
        <f>H148</f>
        <v>0</v>
      </c>
      <c r="Y147" s="91">
        <f>H149</f>
        <v>0</v>
      </c>
      <c r="Z147" s="91">
        <f>H150</f>
        <v>0</v>
      </c>
      <c r="AA147" s="91">
        <f>H151</f>
        <v>0</v>
      </c>
    </row>
    <row r="148" spans="2:27" ht="15" thickBot="1" x14ac:dyDescent="0.35">
      <c r="B148" s="47" t="s">
        <v>13</v>
      </c>
      <c r="C148" s="47"/>
      <c r="D148" s="47"/>
      <c r="E148" s="47"/>
      <c r="F148" s="47"/>
      <c r="G148" s="47"/>
      <c r="H148" s="112"/>
      <c r="I148" s="59"/>
      <c r="J148" s="48" t="s">
        <v>5</v>
      </c>
      <c r="K148" s="47" t="s">
        <v>15</v>
      </c>
      <c r="L148" s="47"/>
      <c r="M148" s="47"/>
      <c r="N148" s="47"/>
      <c r="O148" s="47"/>
      <c r="P148" s="47"/>
      <c r="Q148" s="47"/>
      <c r="R148" s="47"/>
      <c r="S148" s="47"/>
      <c r="T148" s="47"/>
      <c r="U148" s="47"/>
      <c r="V148" s="47"/>
      <c r="W148" s="47"/>
      <c r="X148" s="91"/>
      <c r="Y148" s="91"/>
      <c r="Z148" s="91"/>
      <c r="AA148" s="91"/>
    </row>
    <row r="149" spans="2:27" ht="15" thickBot="1" x14ac:dyDescent="0.35">
      <c r="B149" s="47" t="s">
        <v>16</v>
      </c>
      <c r="C149" s="47"/>
      <c r="D149" s="47"/>
      <c r="E149" s="47"/>
      <c r="F149" s="47"/>
      <c r="G149" s="47"/>
      <c r="H149" s="137"/>
      <c r="I149" s="47"/>
      <c r="J149" s="48" t="s">
        <v>5</v>
      </c>
      <c r="K149" s="47" t="s">
        <v>17</v>
      </c>
      <c r="L149" s="47"/>
      <c r="M149" s="47"/>
      <c r="N149" s="47"/>
      <c r="O149" s="47"/>
      <c r="P149" s="47"/>
      <c r="Q149" s="47"/>
      <c r="R149" s="47"/>
      <c r="S149" s="47"/>
      <c r="T149" s="47"/>
      <c r="U149" s="47"/>
      <c r="V149" s="47"/>
      <c r="W149" s="47"/>
      <c r="X149" s="91"/>
      <c r="Y149" s="91"/>
      <c r="Z149" s="91"/>
      <c r="AA149" s="91"/>
    </row>
    <row r="150" spans="2:27" ht="15" thickBot="1" x14ac:dyDescent="0.35">
      <c r="B150" s="47" t="str">
        <f>IF(H149="Erdgas","Nettorechnungsbetrag (Erdgas)",IF(H149="Strom","Nettorechnungsbetrag (Strom)",IF(H149="Wärme/Kälte","Nettorechnungsbetrag (Wärme/Kälte)","Bitte Energieart auswählen!")))</f>
        <v>Bitte Energieart auswählen!</v>
      </c>
      <c r="C150" s="47"/>
      <c r="D150" s="47"/>
      <c r="E150" s="47"/>
      <c r="F150" s="47"/>
      <c r="G150" s="47"/>
      <c r="H150" s="113"/>
      <c r="I150" s="60" t="s">
        <v>18</v>
      </c>
      <c r="J150" s="48" t="s">
        <v>5</v>
      </c>
      <c r="K150" s="47" t="str">
        <f>IF(H149="Erdgas","Erdgaskosten exkl. Steuern, Abgaben, Netzentgelte, etc.",IF(H149="Strom","Stromkosten exkl. Steuern, Abgaben, Netzentgelte, etc.",IF(H149="Wärme/Kälte","Wärme-/Kältekosten exkl. Steuern, Abgaben, Netzentgelte, etc.","Bitte Energieart auswählen!")))</f>
        <v>Bitte Energieart auswählen!</v>
      </c>
      <c r="L150" s="47"/>
      <c r="M150" s="47"/>
      <c r="N150" s="47"/>
      <c r="O150" s="47"/>
      <c r="P150" s="47"/>
      <c r="Q150" s="47"/>
      <c r="R150" s="47"/>
      <c r="S150" s="47"/>
      <c r="T150" s="47"/>
      <c r="U150" s="47"/>
      <c r="V150" s="47"/>
      <c r="W150" s="47"/>
      <c r="X150" s="91"/>
      <c r="Y150" s="91"/>
      <c r="Z150" s="91"/>
      <c r="AA150" s="91"/>
    </row>
    <row r="151" spans="2:27" ht="15" thickBot="1" x14ac:dyDescent="0.35">
      <c r="B151" s="47" t="str">
        <f>IF(AND(H149="Erdgas",H148="Nein"),"Erdgasverbrauch in kWh gem. letzter Jahresabrechnung",IF(H149="Erdgas","Erdgasverbrauch in kWh im Kalenderjahr 2021",IF(AND(H149="Strom",H148="Nein"),"Stromverbrauch in kWh gem. letzter Jahresabrechnung",IF(H149="Strom","Stromverbrauch in kWh im Kalenderjahr 2021",IF(AND(H149="Wärme/Kälte",H148="Nein"),"Wärme-/Kälteverbrauch in kWh gem. letzter Jahresabrechnung",IF(H149="Wärme/Kälte","Wärme-/Kälteverbrauch in kWh im Kalenderjahr 2021","Bitte Energieart auswählen!"))))))</f>
        <v>Bitte Energieart auswählen!</v>
      </c>
      <c r="C151" s="47"/>
      <c r="D151" s="47"/>
      <c r="E151" s="47"/>
      <c r="F151" s="47"/>
      <c r="G151" s="47"/>
      <c r="H151" s="114"/>
      <c r="I151" s="60" t="s">
        <v>19</v>
      </c>
      <c r="J151" s="48" t="s">
        <v>5</v>
      </c>
      <c r="K151" s="47" t="str">
        <f>IF(H148="Nein",IF(H149="Erdgas","Den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1" s="47"/>
      <c r="M151" s="47"/>
      <c r="N151" s="47"/>
      <c r="O151" s="47"/>
      <c r="P151" s="47"/>
      <c r="Q151" s="47"/>
      <c r="R151" s="47"/>
      <c r="S151" s="47"/>
      <c r="T151" s="47"/>
      <c r="U151" s="47"/>
      <c r="V151" s="47"/>
      <c r="W151" s="47"/>
      <c r="X151" s="91"/>
      <c r="Y151" s="91"/>
      <c r="Z151" s="91"/>
      <c r="AA151" s="91"/>
    </row>
    <row r="152" spans="2:27" x14ac:dyDescent="0.3">
      <c r="B152" s="46"/>
      <c r="C152" s="46"/>
      <c r="D152" s="46"/>
      <c r="E152" s="46"/>
      <c r="F152" s="46"/>
      <c r="G152" s="46"/>
      <c r="H152" s="46"/>
      <c r="I152" s="46"/>
      <c r="J152" s="46"/>
      <c r="K152" s="46"/>
      <c r="L152" s="46"/>
      <c r="M152" s="46"/>
      <c r="N152" s="46"/>
      <c r="O152" s="46"/>
      <c r="P152" s="46"/>
      <c r="Q152" s="46"/>
      <c r="R152" s="46"/>
      <c r="S152" s="46"/>
      <c r="T152" s="46"/>
      <c r="U152" s="46"/>
      <c r="V152" s="46"/>
      <c r="W152" s="46"/>
      <c r="X152" s="91"/>
      <c r="Y152" s="91"/>
      <c r="Z152" s="91"/>
      <c r="AA152" s="91"/>
    </row>
    <row r="153" spans="2:27" ht="18" thickBot="1" x14ac:dyDescent="0.5">
      <c r="B153" s="56" t="s">
        <v>10</v>
      </c>
      <c r="C153" s="47"/>
      <c r="D153" s="47"/>
      <c r="E153" s="47"/>
      <c r="F153" s="47"/>
      <c r="G153" s="47"/>
      <c r="H153" s="47"/>
      <c r="I153" s="47"/>
      <c r="J153" s="47"/>
      <c r="K153" s="47"/>
      <c r="L153" s="47"/>
      <c r="M153" s="47"/>
      <c r="N153" s="47"/>
      <c r="O153" s="47"/>
      <c r="P153" s="47"/>
      <c r="Q153" s="47"/>
      <c r="R153" s="47"/>
      <c r="S153" s="47"/>
      <c r="T153" s="47"/>
      <c r="U153" s="47"/>
      <c r="V153" s="47"/>
      <c r="W153" s="47"/>
      <c r="X153" s="91"/>
      <c r="Y153" s="90"/>
      <c r="Z153" s="91"/>
      <c r="AA153" s="91"/>
    </row>
    <row r="154" spans="2:27" ht="15" thickBot="1" x14ac:dyDescent="0.35">
      <c r="B154" s="47" t="s">
        <v>11</v>
      </c>
      <c r="C154" s="47"/>
      <c r="D154" s="47"/>
      <c r="E154" s="47"/>
      <c r="F154" s="47"/>
      <c r="G154" s="47"/>
      <c r="H154" s="112"/>
      <c r="I154" s="47"/>
      <c r="J154" s="48" t="s">
        <v>5</v>
      </c>
      <c r="K154" s="47" t="s">
        <v>12</v>
      </c>
      <c r="L154" s="47"/>
      <c r="M154" s="47"/>
      <c r="N154" s="47"/>
      <c r="O154" s="47"/>
      <c r="P154" s="47"/>
      <c r="Q154" s="47"/>
      <c r="R154" s="47"/>
      <c r="S154" s="47"/>
      <c r="T154" s="47"/>
      <c r="U154" s="47"/>
      <c r="V154" s="47"/>
      <c r="W154" s="47"/>
      <c r="X154" s="91">
        <f>H155</f>
        <v>0</v>
      </c>
      <c r="Y154" s="91">
        <f>H156</f>
        <v>0</v>
      </c>
      <c r="Z154" s="91">
        <f>H157</f>
        <v>0</v>
      </c>
      <c r="AA154" s="91">
        <f>H158</f>
        <v>0</v>
      </c>
    </row>
    <row r="155" spans="2:27" ht="15" thickBot="1" x14ac:dyDescent="0.35">
      <c r="B155" s="47" t="s">
        <v>13</v>
      </c>
      <c r="C155" s="47"/>
      <c r="D155" s="47"/>
      <c r="E155" s="47"/>
      <c r="F155" s="47"/>
      <c r="G155" s="47"/>
      <c r="H155" s="112"/>
      <c r="I155" s="59"/>
      <c r="J155" s="48" t="s">
        <v>5</v>
      </c>
      <c r="K155" s="47" t="s">
        <v>15</v>
      </c>
      <c r="L155" s="47"/>
      <c r="M155" s="47"/>
      <c r="N155" s="47"/>
      <c r="O155" s="47"/>
      <c r="P155" s="47"/>
      <c r="Q155" s="47"/>
      <c r="R155" s="47"/>
      <c r="S155" s="47"/>
      <c r="T155" s="47"/>
      <c r="U155" s="47"/>
      <c r="V155" s="47"/>
      <c r="W155" s="47"/>
      <c r="X155" s="91"/>
      <c r="Y155" s="91"/>
      <c r="Z155" s="91"/>
      <c r="AA155" s="91"/>
    </row>
    <row r="156" spans="2:27" ht="15" thickBot="1" x14ac:dyDescent="0.35">
      <c r="B156" s="47" t="s">
        <v>16</v>
      </c>
      <c r="C156" s="47"/>
      <c r="D156" s="47"/>
      <c r="E156" s="47"/>
      <c r="F156" s="47"/>
      <c r="G156" s="47"/>
      <c r="H156" s="137"/>
      <c r="I156" s="47"/>
      <c r="J156" s="48" t="s">
        <v>5</v>
      </c>
      <c r="K156" s="47" t="s">
        <v>17</v>
      </c>
      <c r="L156" s="47"/>
      <c r="M156" s="47"/>
      <c r="N156" s="47"/>
      <c r="O156" s="47"/>
      <c r="P156" s="47"/>
      <c r="Q156" s="47"/>
      <c r="R156" s="47"/>
      <c r="S156" s="47"/>
      <c r="T156" s="47"/>
      <c r="U156" s="47"/>
      <c r="V156" s="47"/>
      <c r="W156" s="47"/>
      <c r="X156" s="91"/>
      <c r="Y156" s="91"/>
      <c r="Z156" s="91"/>
      <c r="AA156" s="91"/>
    </row>
    <row r="157" spans="2:27" ht="15" thickBot="1" x14ac:dyDescent="0.35">
      <c r="B157" s="47" t="str">
        <f>IF(H156="Erdgas","Nettorechnungsbetrag (Erdgas)",IF(H156="Strom","Nettorechnungsbetrag (Strom)",IF(H156="Wärme/Kälte","Nettorechnungsbetrag (Wärme/Kälte)","Bitte Energieart auswählen!")))</f>
        <v>Bitte Energieart auswählen!</v>
      </c>
      <c r="C157" s="47"/>
      <c r="D157" s="47"/>
      <c r="E157" s="47"/>
      <c r="F157" s="47"/>
      <c r="G157" s="47"/>
      <c r="H157" s="113"/>
      <c r="I157" s="60" t="s">
        <v>18</v>
      </c>
      <c r="J157" s="48" t="s">
        <v>5</v>
      </c>
      <c r="K157" s="47" t="str">
        <f>IF(H156="Erdgas","Erdgaskosten exkl. Steuern, Abgaben, Netzentgelte, etc.",IF(H156="Strom","Stromkosten exkl. Steuern, Abgaben, Netzentgelte, etc.",IF(H156="Wärme/Kälte","Wärme-/Kältekosten exkl. Steuern, Abgaben, Netzentgelte, etc.","Bitte Energieart auswählen!")))</f>
        <v>Bitte Energieart auswählen!</v>
      </c>
      <c r="L157" s="47"/>
      <c r="M157" s="47"/>
      <c r="N157" s="47"/>
      <c r="O157" s="47"/>
      <c r="P157" s="47"/>
      <c r="Q157" s="47"/>
      <c r="R157" s="47"/>
      <c r="S157" s="47"/>
      <c r="T157" s="47"/>
      <c r="U157" s="47"/>
      <c r="V157" s="47"/>
      <c r="W157" s="47"/>
      <c r="X157" s="91"/>
      <c r="Y157" s="91"/>
      <c r="Z157" s="91"/>
      <c r="AA157" s="91"/>
    </row>
    <row r="158" spans="2:27" ht="15" thickBot="1" x14ac:dyDescent="0.35">
      <c r="B158" s="47" t="str">
        <f>IF(AND(H156="Erdgas",H155="Nein"),"Erdgasverbrauch in kWh gem. letzter Jahresabrechnung",IF(H156="Erdgas","Erdgasverbrauch in kWh im Kalenderjahr 2021",IF(AND(H156="Strom",H155="Nein"),"Stromverbrauch in kWh gem. letzter Jahresabrechnung",IF(H156="Strom","Stromverbrauch in kWh im Kalenderjahr 2021",IF(AND(H156="Wärme/Kälte",H155="Nein"),"Wärme-/Kälteverbrauch in kWh gem. letzter Jahresabrechnung",IF(H156="Wärme/Kälte","Wärme-/Kälteverbrauch in kWh im Kalenderjahr 2021","Bitte Energieart auswählen!"))))))</f>
        <v>Bitte Energieart auswählen!</v>
      </c>
      <c r="C158" s="47"/>
      <c r="D158" s="47"/>
      <c r="E158" s="47"/>
      <c r="F158" s="47"/>
      <c r="G158" s="47"/>
      <c r="H158" s="114"/>
      <c r="I158" s="60" t="s">
        <v>19</v>
      </c>
      <c r="J158" s="48" t="s">
        <v>5</v>
      </c>
      <c r="K158" s="47" t="str">
        <f>IF(H155="Nein",IF(H156="Erdgas","Den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8" s="47"/>
      <c r="M158" s="47"/>
      <c r="N158" s="47"/>
      <c r="O158" s="47"/>
      <c r="P158" s="47"/>
      <c r="Q158" s="47"/>
      <c r="R158" s="47"/>
      <c r="S158" s="47"/>
      <c r="T158" s="47"/>
      <c r="U158" s="47"/>
      <c r="V158" s="47"/>
      <c r="W158" s="47"/>
      <c r="X158" s="91"/>
      <c r="Y158" s="91"/>
      <c r="Z158" s="91"/>
      <c r="AA158" s="91"/>
    </row>
    <row r="159" spans="2:27" x14ac:dyDescent="0.3">
      <c r="B159" s="46"/>
      <c r="C159" s="46"/>
      <c r="D159" s="46"/>
      <c r="E159" s="46"/>
      <c r="F159" s="46"/>
      <c r="G159" s="46"/>
      <c r="H159" s="46"/>
      <c r="I159" s="46"/>
      <c r="J159" s="46"/>
      <c r="K159" s="46"/>
      <c r="L159" s="46"/>
      <c r="M159" s="46"/>
      <c r="N159" s="46"/>
      <c r="O159" s="46"/>
      <c r="P159" s="46"/>
      <c r="Q159" s="46"/>
      <c r="R159" s="46"/>
      <c r="S159" s="46"/>
      <c r="T159" s="46"/>
      <c r="U159" s="46"/>
      <c r="V159" s="46"/>
      <c r="W159" s="46"/>
      <c r="X159" s="91"/>
      <c r="Y159" s="91"/>
      <c r="Z159" s="91"/>
      <c r="AA159" s="91"/>
    </row>
    <row r="160" spans="2:27" ht="18" thickBot="1" x14ac:dyDescent="0.5">
      <c r="B160" s="56" t="s">
        <v>10</v>
      </c>
      <c r="C160" s="47"/>
      <c r="D160" s="47"/>
      <c r="E160" s="47"/>
      <c r="F160" s="47"/>
      <c r="G160" s="47"/>
      <c r="H160" s="47"/>
      <c r="I160" s="47"/>
      <c r="J160" s="47"/>
      <c r="K160" s="47"/>
      <c r="L160" s="47"/>
      <c r="M160" s="47"/>
      <c r="N160" s="47"/>
      <c r="O160" s="47"/>
      <c r="P160" s="47"/>
      <c r="Q160" s="47"/>
      <c r="R160" s="47"/>
      <c r="S160" s="47"/>
      <c r="T160" s="47"/>
      <c r="U160" s="47"/>
      <c r="V160" s="47"/>
      <c r="W160" s="47"/>
      <c r="X160" s="91"/>
      <c r="Y160" s="90"/>
      <c r="Z160" s="91"/>
      <c r="AA160" s="91"/>
    </row>
    <row r="161" spans="2:27" ht="15" thickBot="1" x14ac:dyDescent="0.35">
      <c r="B161" s="47" t="s">
        <v>11</v>
      </c>
      <c r="C161" s="47"/>
      <c r="D161" s="47"/>
      <c r="E161" s="47"/>
      <c r="F161" s="47"/>
      <c r="G161" s="47"/>
      <c r="H161" s="112"/>
      <c r="I161" s="47"/>
      <c r="J161" s="48" t="s">
        <v>5</v>
      </c>
      <c r="K161" s="47" t="s">
        <v>12</v>
      </c>
      <c r="L161" s="47"/>
      <c r="M161" s="47"/>
      <c r="N161" s="47"/>
      <c r="O161" s="47"/>
      <c r="P161" s="47"/>
      <c r="Q161" s="47"/>
      <c r="R161" s="47"/>
      <c r="S161" s="47"/>
      <c r="T161" s="47"/>
      <c r="U161" s="47"/>
      <c r="V161" s="47"/>
      <c r="W161" s="47"/>
      <c r="X161" s="91">
        <f>H162</f>
        <v>0</v>
      </c>
      <c r="Y161" s="91">
        <f>H163</f>
        <v>0</v>
      </c>
      <c r="Z161" s="91">
        <f>H164</f>
        <v>0</v>
      </c>
      <c r="AA161" s="91">
        <f>H165</f>
        <v>0</v>
      </c>
    </row>
    <row r="162" spans="2:27" ht="15" thickBot="1" x14ac:dyDescent="0.35">
      <c r="B162" s="47" t="s">
        <v>13</v>
      </c>
      <c r="C162" s="47"/>
      <c r="D162" s="47"/>
      <c r="E162" s="47"/>
      <c r="F162" s="47"/>
      <c r="G162" s="47"/>
      <c r="H162" s="112"/>
      <c r="I162" s="59"/>
      <c r="J162" s="48" t="s">
        <v>5</v>
      </c>
      <c r="K162" s="47" t="s">
        <v>15</v>
      </c>
      <c r="L162" s="47"/>
      <c r="M162" s="47"/>
      <c r="N162" s="47"/>
      <c r="O162" s="47"/>
      <c r="P162" s="47"/>
      <c r="Q162" s="47"/>
      <c r="R162" s="47"/>
      <c r="S162" s="47"/>
      <c r="T162" s="47"/>
      <c r="U162" s="47"/>
      <c r="V162" s="47"/>
      <c r="W162" s="47"/>
      <c r="X162" s="91"/>
      <c r="Y162" s="91"/>
      <c r="Z162" s="91"/>
      <c r="AA162" s="91"/>
    </row>
    <row r="163" spans="2:27" ht="15" thickBot="1" x14ac:dyDescent="0.35">
      <c r="B163" s="47" t="s">
        <v>16</v>
      </c>
      <c r="C163" s="47"/>
      <c r="D163" s="47"/>
      <c r="E163" s="47"/>
      <c r="F163" s="47"/>
      <c r="G163" s="47"/>
      <c r="H163" s="137"/>
      <c r="I163" s="47"/>
      <c r="J163" s="48" t="s">
        <v>5</v>
      </c>
      <c r="K163" s="47" t="s">
        <v>17</v>
      </c>
      <c r="L163" s="47"/>
      <c r="M163" s="47"/>
      <c r="N163" s="47"/>
      <c r="O163" s="47"/>
      <c r="P163" s="47"/>
      <c r="Q163" s="47"/>
      <c r="R163" s="47"/>
      <c r="S163" s="47"/>
      <c r="T163" s="47"/>
      <c r="U163" s="47"/>
      <c r="V163" s="47"/>
      <c r="W163" s="47"/>
      <c r="X163" s="91"/>
      <c r="Y163" s="91"/>
      <c r="Z163" s="91"/>
      <c r="AA163" s="91"/>
    </row>
    <row r="164" spans="2:27" ht="15" thickBot="1" x14ac:dyDescent="0.35">
      <c r="B164" s="47" t="str">
        <f>IF(H163="Erdgas","Nettorechnungsbetrag (Erdgas)",IF(H163="Strom","Nettorechnungsbetrag (Strom)",IF(H163="Wärme/Kälte","Nettorechnungsbetrag (Wärme/Kälte)","Bitte Energieart auswählen!")))</f>
        <v>Bitte Energieart auswählen!</v>
      </c>
      <c r="C164" s="47"/>
      <c r="D164" s="47"/>
      <c r="E164" s="47"/>
      <c r="F164" s="47"/>
      <c r="G164" s="47"/>
      <c r="H164" s="113"/>
      <c r="I164" s="60" t="s">
        <v>18</v>
      </c>
      <c r="J164" s="48" t="s">
        <v>5</v>
      </c>
      <c r="K164" s="47" t="str">
        <f>IF(H163="Erdgas","Erdgaskosten exkl. Steuern, Abgaben, Netzentgelte, etc.",IF(H163="Strom","Stromkosten exkl. Steuern, Abgaben, Netzentgelte, etc.",IF(H163="Wärme/Kälte","Wärme-/Kältekosten exkl. Steuern, Abgaben, Netzentgelte, etc.","Bitte Energieart auswählen!")))</f>
        <v>Bitte Energieart auswählen!</v>
      </c>
      <c r="L164" s="47"/>
      <c r="M164" s="47"/>
      <c r="N164" s="47"/>
      <c r="O164" s="47"/>
      <c r="P164" s="47"/>
      <c r="Q164" s="47"/>
      <c r="R164" s="47"/>
      <c r="S164" s="47"/>
      <c r="T164" s="47"/>
      <c r="U164" s="47"/>
      <c r="V164" s="47"/>
      <c r="W164" s="47"/>
      <c r="X164" s="91"/>
      <c r="Y164" s="91"/>
      <c r="Z164" s="91"/>
      <c r="AA164" s="91"/>
    </row>
    <row r="165" spans="2:27" ht="15" thickBot="1" x14ac:dyDescent="0.35">
      <c r="B165" s="47" t="str">
        <f>IF(AND(H163="Erdgas",H162="Nein"),"Erdgasverbrauch in kWh gem. letzter Jahresabrechnung",IF(H163="Erdgas","Erdgasverbrauch in kWh im Kalenderjahr 2021",IF(AND(H163="Strom",H162="Nein"),"Stromverbrauch in kWh gem. letzter Jahresabrechnung",IF(H163="Strom","Stromverbrauch in kWh im Kalenderjahr 2021",IF(AND(H163="Wärme/Kälte",H162="Nein"),"Wärme-/Kälteverbrauch in kWh gem. letzter Jahresabrechnung",IF(H163="Wärme/Kälte","Wärme-/Kälteverbrauch in kWh im Kalenderjahr 2021","Bitte Energieart auswählen!"))))))</f>
        <v>Bitte Energieart auswählen!</v>
      </c>
      <c r="C165" s="47"/>
      <c r="D165" s="47"/>
      <c r="E165" s="47"/>
      <c r="F165" s="47"/>
      <c r="G165" s="47"/>
      <c r="H165" s="114"/>
      <c r="I165" s="60" t="s">
        <v>19</v>
      </c>
      <c r="J165" s="48" t="s">
        <v>5</v>
      </c>
      <c r="K165" s="47" t="str">
        <f>IF(H162="Nein",IF(H163="Erdgas","Den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5" s="47"/>
      <c r="M165" s="47"/>
      <c r="N165" s="47"/>
      <c r="O165" s="47"/>
      <c r="P165" s="47"/>
      <c r="Q165" s="47"/>
      <c r="R165" s="47"/>
      <c r="S165" s="47"/>
      <c r="T165" s="47"/>
      <c r="U165" s="47"/>
      <c r="V165" s="47"/>
      <c r="W165" s="47"/>
      <c r="X165" s="91"/>
      <c r="Y165" s="91"/>
      <c r="Z165" s="91"/>
      <c r="AA165" s="91"/>
    </row>
    <row r="166" spans="2:27" x14ac:dyDescent="0.3">
      <c r="B166" s="46"/>
      <c r="C166" s="46"/>
      <c r="D166" s="46"/>
      <c r="E166" s="46"/>
      <c r="F166" s="46"/>
      <c r="G166" s="46"/>
      <c r="H166" s="46"/>
      <c r="I166" s="46"/>
      <c r="J166" s="46"/>
      <c r="K166" s="46"/>
      <c r="L166" s="46"/>
      <c r="M166" s="46"/>
      <c r="N166" s="46"/>
      <c r="O166" s="46"/>
      <c r="P166" s="46"/>
      <c r="Q166" s="46"/>
      <c r="R166" s="46"/>
      <c r="S166" s="46"/>
      <c r="T166" s="46"/>
      <c r="U166" s="46"/>
      <c r="V166" s="46"/>
      <c r="W166" s="46"/>
      <c r="X166" s="91"/>
      <c r="Y166" s="91"/>
      <c r="Z166" s="91"/>
      <c r="AA166" s="91"/>
    </row>
    <row r="167" spans="2:27" ht="18" thickBot="1" x14ac:dyDescent="0.5">
      <c r="B167" s="56" t="s">
        <v>10</v>
      </c>
      <c r="C167" s="47"/>
      <c r="D167" s="47"/>
      <c r="E167" s="47"/>
      <c r="F167" s="47"/>
      <c r="G167" s="47"/>
      <c r="H167" s="47"/>
      <c r="I167" s="47"/>
      <c r="J167" s="47"/>
      <c r="K167" s="47"/>
      <c r="L167" s="47"/>
      <c r="M167" s="47"/>
      <c r="N167" s="47"/>
      <c r="O167" s="47"/>
      <c r="P167" s="47"/>
      <c r="Q167" s="47"/>
      <c r="R167" s="47"/>
      <c r="S167" s="47"/>
      <c r="T167" s="47"/>
      <c r="U167" s="47"/>
      <c r="V167" s="47"/>
      <c r="W167" s="47"/>
      <c r="X167" s="91"/>
      <c r="Y167" s="90"/>
      <c r="Z167" s="91"/>
      <c r="AA167" s="91"/>
    </row>
    <row r="168" spans="2:27" ht="15" thickBot="1" x14ac:dyDescent="0.35">
      <c r="B168" s="47" t="s">
        <v>11</v>
      </c>
      <c r="C168" s="47"/>
      <c r="D168" s="47"/>
      <c r="E168" s="47"/>
      <c r="F168" s="47"/>
      <c r="G168" s="47"/>
      <c r="H168" s="112"/>
      <c r="I168" s="47"/>
      <c r="J168" s="48" t="s">
        <v>5</v>
      </c>
      <c r="K168" s="47" t="s">
        <v>12</v>
      </c>
      <c r="L168" s="47"/>
      <c r="M168" s="47"/>
      <c r="N168" s="47"/>
      <c r="O168" s="47"/>
      <c r="P168" s="47"/>
      <c r="Q168" s="47"/>
      <c r="R168" s="47"/>
      <c r="S168" s="47"/>
      <c r="T168" s="47"/>
      <c r="U168" s="47"/>
      <c r="V168" s="47"/>
      <c r="W168" s="47"/>
      <c r="X168" s="91">
        <f>H169</f>
        <v>0</v>
      </c>
      <c r="Y168" s="91">
        <f>H170</f>
        <v>0</v>
      </c>
      <c r="Z168" s="91">
        <f>H171</f>
        <v>0</v>
      </c>
      <c r="AA168" s="91">
        <f>H172</f>
        <v>0</v>
      </c>
    </row>
    <row r="169" spans="2:27" ht="15" thickBot="1" x14ac:dyDescent="0.35">
      <c r="B169" s="47" t="s">
        <v>13</v>
      </c>
      <c r="C169" s="47"/>
      <c r="D169" s="47"/>
      <c r="E169" s="47"/>
      <c r="F169" s="47"/>
      <c r="G169" s="47"/>
      <c r="H169" s="112"/>
      <c r="I169" s="59"/>
      <c r="J169" s="48" t="s">
        <v>5</v>
      </c>
      <c r="K169" s="47" t="s">
        <v>15</v>
      </c>
      <c r="L169" s="47"/>
      <c r="M169" s="47"/>
      <c r="N169" s="47"/>
      <c r="O169" s="47"/>
      <c r="P169" s="47"/>
      <c r="Q169" s="47"/>
      <c r="R169" s="47"/>
      <c r="S169" s="47"/>
      <c r="T169" s="47"/>
      <c r="U169" s="47"/>
      <c r="V169" s="47"/>
      <c r="W169" s="47"/>
      <c r="X169" s="91"/>
      <c r="Y169" s="91"/>
      <c r="Z169" s="91"/>
      <c r="AA169" s="91"/>
    </row>
    <row r="170" spans="2:27" ht="15" thickBot="1" x14ac:dyDescent="0.35">
      <c r="B170" s="47" t="s">
        <v>16</v>
      </c>
      <c r="C170" s="47"/>
      <c r="D170" s="47"/>
      <c r="E170" s="47"/>
      <c r="F170" s="47"/>
      <c r="G170" s="47"/>
      <c r="H170" s="137"/>
      <c r="I170" s="47"/>
      <c r="J170" s="48" t="s">
        <v>5</v>
      </c>
      <c r="K170" s="47" t="s">
        <v>17</v>
      </c>
      <c r="L170" s="47"/>
      <c r="M170" s="47"/>
      <c r="N170" s="47"/>
      <c r="O170" s="47"/>
      <c r="P170" s="47"/>
      <c r="Q170" s="47"/>
      <c r="R170" s="47"/>
      <c r="S170" s="47"/>
      <c r="T170" s="47"/>
      <c r="U170" s="47"/>
      <c r="V170" s="47"/>
      <c r="W170" s="47"/>
      <c r="X170" s="91"/>
      <c r="Y170" s="91"/>
      <c r="Z170" s="91"/>
      <c r="AA170" s="91"/>
    </row>
    <row r="171" spans="2:27" ht="15" thickBot="1" x14ac:dyDescent="0.35">
      <c r="B171" s="47" t="str">
        <f>IF(H170="Erdgas","Nettorechnungsbetrag (Erdgas)",IF(H170="Strom","Nettorechnungsbetrag (Strom)",IF(H170="Wärme/Kälte","Nettorechnungsbetrag (Wärme/Kälte)","Bitte Energieart auswählen!")))</f>
        <v>Bitte Energieart auswählen!</v>
      </c>
      <c r="C171" s="47"/>
      <c r="D171" s="47"/>
      <c r="E171" s="47"/>
      <c r="F171" s="47"/>
      <c r="G171" s="47"/>
      <c r="H171" s="113"/>
      <c r="I171" s="60" t="s">
        <v>18</v>
      </c>
      <c r="J171" s="48" t="s">
        <v>5</v>
      </c>
      <c r="K171" s="47" t="str">
        <f>IF(H170="Erdgas","Erdgaskosten exkl. Steuern, Abgaben, Netzentgelte, etc.",IF(H170="Strom","Stromkosten exkl. Steuern, Abgaben, Netzentgelte, etc.",IF(H170="Wärme/Kälte","Wärme-/Kältekosten exkl. Steuern, Abgaben, Netzentgelte, etc.","Bitte Energieart auswählen!")))</f>
        <v>Bitte Energieart auswählen!</v>
      </c>
      <c r="L171" s="47"/>
      <c r="M171" s="47"/>
      <c r="N171" s="47"/>
      <c r="O171" s="47"/>
      <c r="P171" s="47"/>
      <c r="Q171" s="47"/>
      <c r="R171" s="47"/>
      <c r="S171" s="47"/>
      <c r="T171" s="47"/>
      <c r="U171" s="47"/>
      <c r="V171" s="47"/>
      <c r="W171" s="47"/>
      <c r="X171" s="91"/>
      <c r="Y171" s="91"/>
      <c r="Z171" s="91"/>
      <c r="AA171" s="91"/>
    </row>
    <row r="172" spans="2:27" ht="15" thickBot="1" x14ac:dyDescent="0.35">
      <c r="B172" s="47" t="str">
        <f>IF(AND(H170="Erdgas",H169="Nein"),"Erdgasverbrauch in kWh gem. letzter Jahresabrechnung",IF(H170="Erdgas","Erdgasverbrauch in kWh im Kalenderjahr 2021",IF(AND(H170="Strom",H169="Nein"),"Stromverbrauch in kWh gem. letzter Jahresabrechnung",IF(H170="Strom","Stromverbrauch in kWh im Kalenderjahr 2021",IF(AND(H170="Wärme/Kälte",H169="Nein"),"Wärme-/Kälteverbrauch in kWh gem. letzter Jahresabrechnung",IF(H170="Wärme/Kälte","Wärme-/Kälteverbrauch in kWh im Kalenderjahr 2021","Bitte Energieart auswählen!"))))))</f>
        <v>Bitte Energieart auswählen!</v>
      </c>
      <c r="C172" s="47"/>
      <c r="D172" s="47"/>
      <c r="E172" s="47"/>
      <c r="F172" s="47"/>
      <c r="G172" s="47"/>
      <c r="H172" s="114"/>
      <c r="I172" s="60" t="s">
        <v>19</v>
      </c>
      <c r="J172" s="48" t="s">
        <v>5</v>
      </c>
      <c r="K172" s="47" t="str">
        <f>IF(H169="Nein",IF(H170="Erdgas","Den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2" s="47"/>
      <c r="M172" s="47"/>
      <c r="N172" s="47"/>
      <c r="O172" s="47"/>
      <c r="P172" s="47"/>
      <c r="Q172" s="47"/>
      <c r="R172" s="47"/>
      <c r="S172" s="47"/>
      <c r="T172" s="47"/>
      <c r="U172" s="47"/>
      <c r="V172" s="47"/>
      <c r="W172" s="47"/>
      <c r="X172" s="91"/>
      <c r="Y172" s="91"/>
      <c r="Z172" s="91"/>
      <c r="AA172" s="91"/>
    </row>
    <row r="173" spans="2:27" x14ac:dyDescent="0.3">
      <c r="B173" s="46"/>
      <c r="C173" s="46"/>
      <c r="D173" s="46"/>
      <c r="E173" s="46"/>
      <c r="F173" s="46"/>
      <c r="G173" s="46"/>
      <c r="H173" s="46"/>
      <c r="I173" s="46"/>
      <c r="J173" s="46"/>
      <c r="K173" s="46"/>
      <c r="L173" s="46"/>
      <c r="M173" s="46"/>
      <c r="N173" s="46"/>
      <c r="O173" s="46"/>
      <c r="P173" s="46"/>
      <c r="Q173" s="46"/>
      <c r="R173" s="46"/>
      <c r="S173" s="46"/>
      <c r="T173" s="46"/>
      <c r="U173" s="46"/>
      <c r="V173" s="46"/>
      <c r="W173" s="46"/>
      <c r="X173" s="91"/>
      <c r="Y173" s="91"/>
      <c r="Z173" s="91"/>
      <c r="AA173" s="91"/>
    </row>
    <row r="174" spans="2:27" ht="18" thickBot="1" x14ac:dyDescent="0.5">
      <c r="B174" s="56" t="s">
        <v>10</v>
      </c>
      <c r="C174" s="47"/>
      <c r="D174" s="47"/>
      <c r="E174" s="47"/>
      <c r="F174" s="47"/>
      <c r="G174" s="47"/>
      <c r="H174" s="47"/>
      <c r="I174" s="47"/>
      <c r="J174" s="47"/>
      <c r="K174" s="47"/>
      <c r="L174" s="47"/>
      <c r="M174" s="47"/>
      <c r="N174" s="47"/>
      <c r="O174" s="47"/>
      <c r="P174" s="47"/>
      <c r="Q174" s="47"/>
      <c r="R174" s="47"/>
      <c r="S174" s="47"/>
      <c r="T174" s="47"/>
      <c r="U174" s="47"/>
      <c r="V174" s="47"/>
      <c r="W174" s="47"/>
      <c r="X174" s="91"/>
      <c r="Y174" s="90"/>
      <c r="Z174" s="91"/>
      <c r="AA174" s="91"/>
    </row>
    <row r="175" spans="2:27" ht="15" thickBot="1" x14ac:dyDescent="0.35">
      <c r="B175" s="47" t="s">
        <v>11</v>
      </c>
      <c r="C175" s="47"/>
      <c r="D175" s="47"/>
      <c r="E175" s="47"/>
      <c r="F175" s="47"/>
      <c r="G175" s="47"/>
      <c r="H175" s="112"/>
      <c r="I175" s="47"/>
      <c r="J175" s="48" t="s">
        <v>5</v>
      </c>
      <c r="K175" s="47" t="s">
        <v>12</v>
      </c>
      <c r="L175" s="47"/>
      <c r="M175" s="47"/>
      <c r="N175" s="47"/>
      <c r="O175" s="47"/>
      <c r="P175" s="47"/>
      <c r="Q175" s="47"/>
      <c r="R175" s="47"/>
      <c r="S175" s="47"/>
      <c r="T175" s="47"/>
      <c r="U175" s="47"/>
      <c r="V175" s="47"/>
      <c r="W175" s="47"/>
      <c r="X175" s="91">
        <f>H176</f>
        <v>0</v>
      </c>
      <c r="Y175" s="91">
        <f>H177</f>
        <v>0</v>
      </c>
      <c r="Z175" s="91">
        <f>H178</f>
        <v>0</v>
      </c>
      <c r="AA175" s="91">
        <f>H179</f>
        <v>0</v>
      </c>
    </row>
    <row r="176" spans="2:27" ht="15" thickBot="1" x14ac:dyDescent="0.35">
      <c r="B176" s="47" t="s">
        <v>13</v>
      </c>
      <c r="C176" s="47"/>
      <c r="D176" s="47"/>
      <c r="E176" s="47"/>
      <c r="F176" s="47"/>
      <c r="G176" s="47"/>
      <c r="H176" s="112"/>
      <c r="I176" s="59"/>
      <c r="J176" s="48" t="s">
        <v>5</v>
      </c>
      <c r="K176" s="47" t="s">
        <v>15</v>
      </c>
      <c r="L176" s="47"/>
      <c r="M176" s="47"/>
      <c r="N176" s="47"/>
      <c r="O176" s="47"/>
      <c r="P176" s="47"/>
      <c r="Q176" s="47"/>
      <c r="R176" s="47"/>
      <c r="S176" s="47"/>
      <c r="T176" s="47"/>
      <c r="U176" s="47"/>
      <c r="V176" s="47"/>
      <c r="W176" s="47"/>
      <c r="X176" s="91"/>
      <c r="Y176" s="91"/>
      <c r="Z176" s="91"/>
      <c r="AA176" s="91"/>
    </row>
    <row r="177" spans="2:27" ht="15" thickBot="1" x14ac:dyDescent="0.35">
      <c r="B177" s="47" t="s">
        <v>16</v>
      </c>
      <c r="C177" s="47"/>
      <c r="D177" s="47"/>
      <c r="E177" s="47"/>
      <c r="F177" s="47"/>
      <c r="G177" s="47"/>
      <c r="H177" s="137"/>
      <c r="I177" s="47"/>
      <c r="J177" s="48" t="s">
        <v>5</v>
      </c>
      <c r="K177" s="47" t="s">
        <v>17</v>
      </c>
      <c r="L177" s="47"/>
      <c r="M177" s="47"/>
      <c r="N177" s="47"/>
      <c r="O177" s="47"/>
      <c r="P177" s="47"/>
      <c r="Q177" s="47"/>
      <c r="R177" s="47"/>
      <c r="S177" s="47"/>
      <c r="T177" s="47"/>
      <c r="U177" s="47"/>
      <c r="V177" s="47"/>
      <c r="W177" s="47"/>
      <c r="X177" s="91"/>
      <c r="Y177" s="91"/>
      <c r="Z177" s="91"/>
      <c r="AA177" s="91"/>
    </row>
    <row r="178" spans="2:27" ht="15" thickBot="1" x14ac:dyDescent="0.35">
      <c r="B178" s="47" t="str">
        <f>IF(H177="Erdgas","Nettorechnungsbetrag (Erdgas)",IF(H177="Strom","Nettorechnungsbetrag (Strom)",IF(H177="Wärme/Kälte","Nettorechnungsbetrag (Wärme/Kälte)","Bitte Energieart auswählen!")))</f>
        <v>Bitte Energieart auswählen!</v>
      </c>
      <c r="C178" s="47"/>
      <c r="D178" s="47"/>
      <c r="E178" s="47"/>
      <c r="F178" s="47"/>
      <c r="G178" s="47"/>
      <c r="H178" s="113"/>
      <c r="I178" s="60" t="s">
        <v>18</v>
      </c>
      <c r="J178" s="48" t="s">
        <v>5</v>
      </c>
      <c r="K178" s="47" t="str">
        <f>IF(H177="Erdgas","Erdgaskosten exkl. Steuern, Abgaben, Netzentgelte, etc.",IF(H177="Strom","Stromkosten exkl. Steuern, Abgaben, Netzentgelte, etc.",IF(H177="Wärme/Kälte","Wärme-/Kältekosten exkl. Steuern, Abgaben, Netzentgelte, etc.","Bitte Energieart auswählen!")))</f>
        <v>Bitte Energieart auswählen!</v>
      </c>
      <c r="L178" s="47"/>
      <c r="M178" s="47"/>
      <c r="N178" s="47"/>
      <c r="O178" s="47"/>
      <c r="P178" s="47"/>
      <c r="Q178" s="47"/>
      <c r="R178" s="47"/>
      <c r="S178" s="47"/>
      <c r="T178" s="47"/>
      <c r="U178" s="47"/>
      <c r="V178" s="47"/>
      <c r="W178" s="47"/>
      <c r="X178" s="91"/>
      <c r="Y178" s="91"/>
      <c r="Z178" s="91"/>
      <c r="AA178" s="91"/>
    </row>
    <row r="179" spans="2:27" ht="15" thickBot="1" x14ac:dyDescent="0.35">
      <c r="B179" s="47" t="str">
        <f>IF(AND(H177="Erdgas",H176="Nein"),"Erdgasverbrauch in kWh gem. letzter Jahresabrechnung",IF(H177="Erdgas","Erdgasverbrauch in kWh im Kalenderjahr 2021",IF(AND(H177="Strom",H176="Nein"),"Stromverbrauch in kWh gem. letzter Jahresabrechnung",IF(H177="Strom","Stromverbrauch in kWh im Kalenderjahr 2021",IF(AND(H177="Wärme/Kälte",H176="Nein"),"Wärme-/Kälteverbrauch in kWh gem. letzter Jahresabrechnung",IF(H177="Wärme/Kälte","Wärme-/Kälteverbrauch in kWh im Kalenderjahr 2021","Bitte Energieart auswählen!"))))))</f>
        <v>Bitte Energieart auswählen!</v>
      </c>
      <c r="C179" s="47"/>
      <c r="D179" s="47"/>
      <c r="E179" s="47"/>
      <c r="F179" s="47"/>
      <c r="G179" s="47"/>
      <c r="H179" s="114"/>
      <c r="I179" s="60" t="s">
        <v>19</v>
      </c>
      <c r="J179" s="48" t="s">
        <v>5</v>
      </c>
      <c r="K179" s="47" t="str">
        <f>IF(H176="Nein",IF(H177="Erdgas","Den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9" s="47"/>
      <c r="M179" s="47"/>
      <c r="N179" s="47"/>
      <c r="O179" s="47"/>
      <c r="P179" s="47"/>
      <c r="Q179" s="47"/>
      <c r="R179" s="47"/>
      <c r="S179" s="47"/>
      <c r="T179" s="47"/>
      <c r="U179" s="47"/>
      <c r="V179" s="47"/>
      <c r="W179" s="47"/>
      <c r="X179" s="91"/>
      <c r="Y179" s="91"/>
      <c r="Z179" s="91"/>
      <c r="AA179" s="91"/>
    </row>
    <row r="180" spans="2:27" x14ac:dyDescent="0.3">
      <c r="B180" s="46"/>
      <c r="C180" s="46"/>
      <c r="D180" s="46"/>
      <c r="E180" s="46"/>
      <c r="F180" s="46"/>
      <c r="G180" s="46"/>
      <c r="H180" s="46"/>
      <c r="I180" s="46"/>
      <c r="J180" s="46"/>
      <c r="K180" s="46"/>
      <c r="L180" s="46"/>
      <c r="M180" s="46"/>
      <c r="N180" s="46"/>
      <c r="O180" s="46"/>
      <c r="P180" s="46"/>
      <c r="Q180" s="46"/>
      <c r="R180" s="46"/>
      <c r="S180" s="46"/>
      <c r="T180" s="46"/>
      <c r="U180" s="46"/>
      <c r="V180" s="46"/>
      <c r="W180" s="46"/>
      <c r="X180" s="91"/>
      <c r="Y180" s="91"/>
      <c r="Z180" s="91"/>
      <c r="AA180" s="91"/>
    </row>
    <row r="181" spans="2:27" ht="18" thickBot="1" x14ac:dyDescent="0.5">
      <c r="B181" s="56" t="s">
        <v>10</v>
      </c>
      <c r="C181" s="47"/>
      <c r="D181" s="47"/>
      <c r="E181" s="47"/>
      <c r="F181" s="47"/>
      <c r="G181" s="47"/>
      <c r="H181" s="47"/>
      <c r="I181" s="47"/>
      <c r="J181" s="47"/>
      <c r="K181" s="47"/>
      <c r="L181" s="47"/>
      <c r="M181" s="47"/>
      <c r="N181" s="47"/>
      <c r="O181" s="47"/>
      <c r="P181" s="47"/>
      <c r="Q181" s="47"/>
      <c r="R181" s="47"/>
      <c r="S181" s="47"/>
      <c r="T181" s="47"/>
      <c r="U181" s="47"/>
      <c r="V181" s="47"/>
      <c r="W181" s="47"/>
      <c r="X181" s="91"/>
      <c r="Y181" s="90"/>
      <c r="Z181" s="91"/>
      <c r="AA181" s="91"/>
    </row>
    <row r="182" spans="2:27" ht="15" thickBot="1" x14ac:dyDescent="0.35">
      <c r="B182" s="47" t="s">
        <v>11</v>
      </c>
      <c r="C182" s="47"/>
      <c r="D182" s="47"/>
      <c r="E182" s="47"/>
      <c r="F182" s="47"/>
      <c r="G182" s="47"/>
      <c r="H182" s="112"/>
      <c r="I182" s="47"/>
      <c r="J182" s="48" t="s">
        <v>5</v>
      </c>
      <c r="K182" s="47" t="s">
        <v>12</v>
      </c>
      <c r="L182" s="47"/>
      <c r="M182" s="47"/>
      <c r="N182" s="47"/>
      <c r="O182" s="47"/>
      <c r="P182" s="47"/>
      <c r="Q182" s="47"/>
      <c r="R182" s="47"/>
      <c r="S182" s="47"/>
      <c r="T182" s="47"/>
      <c r="U182" s="47"/>
      <c r="V182" s="47"/>
      <c r="W182" s="47"/>
      <c r="X182" s="91">
        <f>H183</f>
        <v>0</v>
      </c>
      <c r="Y182" s="91">
        <f>H184</f>
        <v>0</v>
      </c>
      <c r="Z182" s="91">
        <f>H185</f>
        <v>0</v>
      </c>
      <c r="AA182" s="91">
        <f>H186</f>
        <v>0</v>
      </c>
    </row>
    <row r="183" spans="2:27" ht="15" thickBot="1" x14ac:dyDescent="0.35">
      <c r="B183" s="47" t="s">
        <v>13</v>
      </c>
      <c r="C183" s="47"/>
      <c r="D183" s="47"/>
      <c r="E183" s="47"/>
      <c r="F183" s="47"/>
      <c r="G183" s="47"/>
      <c r="H183" s="112"/>
      <c r="I183" s="59"/>
      <c r="J183" s="48" t="s">
        <v>5</v>
      </c>
      <c r="K183" s="47" t="s">
        <v>15</v>
      </c>
      <c r="L183" s="47"/>
      <c r="M183" s="47"/>
      <c r="N183" s="47"/>
      <c r="O183" s="47"/>
      <c r="P183" s="47"/>
      <c r="Q183" s="47"/>
      <c r="R183" s="47"/>
      <c r="S183" s="47"/>
      <c r="T183" s="47"/>
      <c r="U183" s="47"/>
      <c r="V183" s="47"/>
      <c r="W183" s="47"/>
      <c r="X183" s="91"/>
      <c r="Y183" s="91"/>
      <c r="Z183" s="91"/>
      <c r="AA183" s="91"/>
    </row>
    <row r="184" spans="2:27" ht="15" thickBot="1" x14ac:dyDescent="0.35">
      <c r="B184" s="47" t="s">
        <v>16</v>
      </c>
      <c r="C184" s="47"/>
      <c r="D184" s="47"/>
      <c r="E184" s="47"/>
      <c r="F184" s="47"/>
      <c r="G184" s="47"/>
      <c r="H184" s="137"/>
      <c r="I184" s="47"/>
      <c r="J184" s="48" t="s">
        <v>5</v>
      </c>
      <c r="K184" s="47" t="s">
        <v>17</v>
      </c>
      <c r="L184" s="47"/>
      <c r="M184" s="47"/>
      <c r="N184" s="47"/>
      <c r="O184" s="47"/>
      <c r="P184" s="47"/>
      <c r="Q184" s="47"/>
      <c r="R184" s="47"/>
      <c r="S184" s="47"/>
      <c r="T184" s="47"/>
      <c r="U184" s="47"/>
      <c r="V184" s="47"/>
      <c r="W184" s="47"/>
      <c r="X184" s="91"/>
      <c r="Y184" s="91"/>
      <c r="Z184" s="91"/>
      <c r="AA184" s="91"/>
    </row>
    <row r="185" spans="2:27" ht="15" thickBot="1" x14ac:dyDescent="0.35">
      <c r="B185" s="47" t="str">
        <f>IF(H184="Erdgas","Nettorechnungsbetrag (Erdgas)",IF(H184="Strom","Nettorechnungsbetrag (Strom)",IF(H184="Wärme/Kälte","Nettorechnungsbetrag (Wärme/Kälte)","Bitte Energieart auswählen!")))</f>
        <v>Bitte Energieart auswählen!</v>
      </c>
      <c r="C185" s="47"/>
      <c r="D185" s="47"/>
      <c r="E185" s="47"/>
      <c r="F185" s="47"/>
      <c r="G185" s="47"/>
      <c r="H185" s="113"/>
      <c r="I185" s="60" t="s">
        <v>18</v>
      </c>
      <c r="J185" s="48" t="s">
        <v>5</v>
      </c>
      <c r="K185" s="47" t="str">
        <f>IF(H184="Erdgas","Erdgaskosten exkl. Steuern, Abgaben, Netzentgelte, etc.",IF(H184="Strom","Stromkosten exkl. Steuern, Abgaben, Netzentgelte, etc.",IF(H184="Wärme/Kälte","Wärme-/Kältekosten exkl. Steuern, Abgaben, Netzentgelte, etc.","Bitte Energieart auswählen!")))</f>
        <v>Bitte Energieart auswählen!</v>
      </c>
      <c r="L185" s="47"/>
      <c r="M185" s="47"/>
      <c r="N185" s="47"/>
      <c r="O185" s="47"/>
      <c r="P185" s="47"/>
      <c r="Q185" s="47"/>
      <c r="R185" s="47"/>
      <c r="S185" s="47"/>
      <c r="T185" s="47"/>
      <c r="U185" s="47"/>
      <c r="V185" s="47"/>
      <c r="W185" s="47"/>
      <c r="X185" s="91"/>
      <c r="Y185" s="91"/>
      <c r="Z185" s="91"/>
      <c r="AA185" s="91"/>
    </row>
    <row r="186" spans="2:27" ht="15" thickBot="1" x14ac:dyDescent="0.35">
      <c r="B186" s="47" t="str">
        <f>IF(AND(H184="Erdgas",H183="Nein"),"Erdgasverbrauch in kWh gem. letzter Jahresabrechnung",IF(H184="Erdgas","Erdgasverbrauch in kWh im Kalenderjahr 2021",IF(AND(H184="Strom",H183="Nein"),"Stromverbrauch in kWh gem. letzter Jahresabrechnung",IF(H184="Strom","Stromverbrauch in kWh im Kalenderjahr 2021",IF(AND(H184="Wärme/Kälte",H183="Nein"),"Wärme-/Kälteverbrauch in kWh gem. letzter Jahresabrechnung",IF(H184="Wärme/Kälte","Wärme-/Kälteverbrauch in kWh im Kalenderjahr 2021","Bitte Energieart auswählen!"))))))</f>
        <v>Bitte Energieart auswählen!</v>
      </c>
      <c r="C186" s="47"/>
      <c r="D186" s="47"/>
      <c r="E186" s="47"/>
      <c r="F186" s="47"/>
      <c r="G186" s="47"/>
      <c r="H186" s="114"/>
      <c r="I186" s="60" t="s">
        <v>19</v>
      </c>
      <c r="J186" s="48" t="s">
        <v>5</v>
      </c>
      <c r="K186" s="47" t="str">
        <f>IF(H183="Nein",IF(H184="Erdgas","Den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6" s="47"/>
      <c r="M186" s="47"/>
      <c r="N186" s="47"/>
      <c r="O186" s="47"/>
      <c r="P186" s="47"/>
      <c r="Q186" s="47"/>
      <c r="R186" s="47"/>
      <c r="S186" s="47"/>
      <c r="T186" s="47"/>
      <c r="U186" s="47"/>
      <c r="V186" s="47"/>
      <c r="W186" s="47"/>
      <c r="X186" s="91"/>
      <c r="Y186" s="91"/>
      <c r="Z186" s="91"/>
      <c r="AA186" s="91"/>
    </row>
    <row r="187" spans="2:27" x14ac:dyDescent="0.3">
      <c r="B187" s="46"/>
      <c r="C187" s="46"/>
      <c r="D187" s="46"/>
      <c r="E187" s="46"/>
      <c r="F187" s="46"/>
      <c r="G187" s="46"/>
      <c r="H187" s="46"/>
      <c r="I187" s="46"/>
      <c r="J187" s="46"/>
      <c r="K187" s="46"/>
      <c r="L187" s="46"/>
      <c r="M187" s="46"/>
      <c r="N187" s="46"/>
      <c r="O187" s="46"/>
      <c r="P187" s="46"/>
      <c r="Q187" s="46"/>
      <c r="R187" s="46"/>
      <c r="S187" s="46"/>
      <c r="T187" s="46"/>
      <c r="U187" s="46"/>
      <c r="V187" s="46"/>
      <c r="W187" s="46"/>
      <c r="X187" s="91"/>
      <c r="Y187" s="91"/>
      <c r="Z187" s="91"/>
      <c r="AA187" s="91"/>
    </row>
    <row r="188" spans="2:27" ht="18" thickBot="1" x14ac:dyDescent="0.5">
      <c r="B188" s="56" t="s">
        <v>10</v>
      </c>
      <c r="C188" s="47"/>
      <c r="D188" s="47"/>
      <c r="E188" s="47"/>
      <c r="F188" s="47"/>
      <c r="G188" s="47"/>
      <c r="H188" s="47"/>
      <c r="I188" s="47"/>
      <c r="J188" s="47"/>
      <c r="K188" s="47"/>
      <c r="L188" s="47"/>
      <c r="M188" s="47"/>
      <c r="N188" s="47"/>
      <c r="O188" s="47"/>
      <c r="P188" s="47"/>
      <c r="Q188" s="47"/>
      <c r="R188" s="47"/>
      <c r="S188" s="47"/>
      <c r="T188" s="47"/>
      <c r="U188" s="47"/>
      <c r="V188" s="47"/>
      <c r="W188" s="47"/>
      <c r="X188" s="91"/>
      <c r="Y188" s="90"/>
      <c r="Z188" s="91"/>
      <c r="AA188" s="91"/>
    </row>
    <row r="189" spans="2:27" ht="15" thickBot="1" x14ac:dyDescent="0.35">
      <c r="B189" s="47" t="s">
        <v>11</v>
      </c>
      <c r="C189" s="47"/>
      <c r="D189" s="47"/>
      <c r="E189" s="47"/>
      <c r="F189" s="47"/>
      <c r="G189" s="47"/>
      <c r="H189" s="112"/>
      <c r="I189" s="47"/>
      <c r="J189" s="48" t="s">
        <v>5</v>
      </c>
      <c r="K189" s="47" t="s">
        <v>12</v>
      </c>
      <c r="L189" s="47"/>
      <c r="M189" s="47"/>
      <c r="N189" s="47"/>
      <c r="O189" s="47"/>
      <c r="P189" s="47"/>
      <c r="Q189" s="47"/>
      <c r="R189" s="47"/>
      <c r="S189" s="47"/>
      <c r="T189" s="47"/>
      <c r="U189" s="47"/>
      <c r="V189" s="47"/>
      <c r="W189" s="47"/>
      <c r="X189" s="91">
        <f>H190</f>
        <v>0</v>
      </c>
      <c r="Y189" s="91">
        <f>H191</f>
        <v>0</v>
      </c>
      <c r="Z189" s="91">
        <f>H192</f>
        <v>0</v>
      </c>
      <c r="AA189" s="91">
        <f>H193</f>
        <v>0</v>
      </c>
    </row>
    <row r="190" spans="2:27" ht="15" thickBot="1" x14ac:dyDescent="0.35">
      <c r="B190" s="47" t="s">
        <v>13</v>
      </c>
      <c r="C190" s="47"/>
      <c r="D190" s="47"/>
      <c r="E190" s="47"/>
      <c r="F190" s="47"/>
      <c r="G190" s="47"/>
      <c r="H190" s="112"/>
      <c r="I190" s="59"/>
      <c r="J190" s="48" t="s">
        <v>5</v>
      </c>
      <c r="K190" s="47" t="s">
        <v>15</v>
      </c>
      <c r="L190" s="47"/>
      <c r="M190" s="47"/>
      <c r="N190" s="47"/>
      <c r="O190" s="47"/>
      <c r="P190" s="47"/>
      <c r="Q190" s="47"/>
      <c r="R190" s="47"/>
      <c r="S190" s="47"/>
      <c r="T190" s="47"/>
      <c r="U190" s="47"/>
      <c r="V190" s="47"/>
      <c r="W190" s="47"/>
      <c r="X190" s="91"/>
      <c r="Y190" s="91"/>
      <c r="Z190" s="91"/>
      <c r="AA190" s="91"/>
    </row>
    <row r="191" spans="2:27" ht="15" thickBot="1" x14ac:dyDescent="0.35">
      <c r="B191" s="47" t="s">
        <v>16</v>
      </c>
      <c r="C191" s="47"/>
      <c r="D191" s="47"/>
      <c r="E191" s="47"/>
      <c r="F191" s="47"/>
      <c r="G191" s="47"/>
      <c r="H191" s="137"/>
      <c r="I191" s="47"/>
      <c r="J191" s="48" t="s">
        <v>5</v>
      </c>
      <c r="K191" s="47" t="s">
        <v>17</v>
      </c>
      <c r="L191" s="47"/>
      <c r="M191" s="47"/>
      <c r="N191" s="47"/>
      <c r="O191" s="47"/>
      <c r="P191" s="47"/>
      <c r="Q191" s="47"/>
      <c r="R191" s="47"/>
      <c r="S191" s="47"/>
      <c r="T191" s="47"/>
      <c r="U191" s="47"/>
      <c r="V191" s="47"/>
      <c r="W191" s="47"/>
      <c r="X191" s="91"/>
      <c r="Y191" s="91"/>
      <c r="Z191" s="91"/>
      <c r="AA191" s="91"/>
    </row>
    <row r="192" spans="2:27" ht="15" thickBot="1" x14ac:dyDescent="0.35">
      <c r="B192" s="47" t="str">
        <f>IF(H191="Erdgas","Nettorechnungsbetrag (Erdgas)",IF(H191="Strom","Nettorechnungsbetrag (Strom)",IF(H191="Wärme/Kälte","Nettorechnungsbetrag (Wärme/Kälte)","Bitte Energieart auswählen!")))</f>
        <v>Bitte Energieart auswählen!</v>
      </c>
      <c r="C192" s="47"/>
      <c r="D192" s="47"/>
      <c r="E192" s="47"/>
      <c r="F192" s="47"/>
      <c r="G192" s="47"/>
      <c r="H192" s="113"/>
      <c r="I192" s="60" t="s">
        <v>18</v>
      </c>
      <c r="J192" s="48" t="s">
        <v>5</v>
      </c>
      <c r="K192" s="47" t="str">
        <f>IF(H191="Erdgas","Erdgaskosten exkl. Steuern, Abgaben, Netzentgelte, etc.",IF(H191="Strom","Stromkosten exkl. Steuern, Abgaben, Netzentgelte, etc.",IF(H191="Wärme/Kälte","Wärme-/Kältekosten exkl. Steuern, Abgaben, Netzentgelte, etc.","Bitte Energieart auswählen!")))</f>
        <v>Bitte Energieart auswählen!</v>
      </c>
      <c r="L192" s="47"/>
      <c r="M192" s="47"/>
      <c r="N192" s="47"/>
      <c r="O192" s="47"/>
      <c r="P192" s="47"/>
      <c r="Q192" s="47"/>
      <c r="R192" s="47"/>
      <c r="S192" s="47"/>
      <c r="T192" s="47"/>
      <c r="U192" s="47"/>
      <c r="V192" s="47"/>
      <c r="W192" s="47"/>
      <c r="X192" s="91"/>
      <c r="Y192" s="91"/>
      <c r="Z192" s="91"/>
      <c r="AA192" s="91"/>
    </row>
    <row r="193" spans="2:27" ht="15" thickBot="1" x14ac:dyDescent="0.35">
      <c r="B193" s="47" t="str">
        <f>IF(AND(H191="Erdgas",H190="Nein"),"Erdgasverbrauch in kWh gem. letzter Jahresabrechnung",IF(H191="Erdgas","Erdgasverbrauch in kWh im Kalenderjahr 2021",IF(AND(H191="Strom",H190="Nein"),"Stromverbrauch in kWh gem. letzter Jahresabrechnung",IF(H191="Strom","Stromverbrauch in kWh im Kalenderjahr 2021",IF(AND(H191="Wärme/Kälte",H190="Nein"),"Wärme-/Kälteverbrauch in kWh gem. letzter Jahresabrechnung",IF(H191="Wärme/Kälte","Wärme-/Kälteverbrauch in kWh im Kalenderjahr 2021","Bitte Energieart auswählen!"))))))</f>
        <v>Bitte Energieart auswählen!</v>
      </c>
      <c r="C193" s="47"/>
      <c r="D193" s="47"/>
      <c r="E193" s="47"/>
      <c r="F193" s="47"/>
      <c r="G193" s="47"/>
      <c r="H193" s="114"/>
      <c r="I193" s="60" t="s">
        <v>19</v>
      </c>
      <c r="J193" s="48" t="s">
        <v>5</v>
      </c>
      <c r="K193" s="47" t="str">
        <f>IF(H190="Nein",IF(H191="Erdgas","Den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3" s="47"/>
      <c r="M193" s="47"/>
      <c r="N193" s="47"/>
      <c r="O193" s="47"/>
      <c r="P193" s="47"/>
      <c r="Q193" s="47"/>
      <c r="R193" s="47"/>
      <c r="S193" s="47"/>
      <c r="T193" s="47"/>
      <c r="U193" s="47"/>
      <c r="V193" s="47"/>
      <c r="W193" s="47"/>
      <c r="X193" s="91"/>
      <c r="Y193" s="91"/>
      <c r="Z193" s="91"/>
      <c r="AA193" s="91"/>
    </row>
    <row r="194" spans="2:27" x14ac:dyDescent="0.3">
      <c r="B194" s="46"/>
      <c r="C194" s="46"/>
      <c r="D194" s="46"/>
      <c r="E194" s="46"/>
      <c r="F194" s="46"/>
      <c r="G194" s="46"/>
      <c r="H194" s="46"/>
      <c r="I194" s="46"/>
      <c r="J194" s="46"/>
      <c r="K194" s="46"/>
      <c r="L194" s="46"/>
      <c r="M194" s="46"/>
      <c r="N194" s="46"/>
      <c r="O194" s="46"/>
      <c r="P194" s="46"/>
      <c r="Q194" s="46"/>
      <c r="R194" s="46"/>
      <c r="S194" s="46"/>
      <c r="T194" s="46"/>
      <c r="U194" s="46"/>
      <c r="V194" s="46"/>
      <c r="W194" s="46"/>
      <c r="X194" s="91"/>
      <c r="Y194" s="91"/>
      <c r="Z194" s="91"/>
      <c r="AA194" s="91"/>
    </row>
    <row r="195" spans="2:27" ht="18" thickBot="1" x14ac:dyDescent="0.5">
      <c r="B195" s="56" t="s">
        <v>10</v>
      </c>
      <c r="C195" s="47"/>
      <c r="D195" s="47"/>
      <c r="E195" s="47"/>
      <c r="F195" s="47"/>
      <c r="G195" s="47"/>
      <c r="H195" s="47"/>
      <c r="I195" s="47"/>
      <c r="J195" s="47"/>
      <c r="K195" s="47"/>
      <c r="L195" s="47"/>
      <c r="M195" s="47"/>
      <c r="N195" s="47"/>
      <c r="O195" s="47"/>
      <c r="P195" s="47"/>
      <c r="Q195" s="47"/>
      <c r="R195" s="47"/>
      <c r="S195" s="47"/>
      <c r="T195" s="47"/>
      <c r="U195" s="47"/>
      <c r="V195" s="47"/>
      <c r="W195" s="47"/>
      <c r="X195" s="91"/>
      <c r="Y195" s="90"/>
      <c r="Z195" s="91"/>
      <c r="AA195" s="91"/>
    </row>
    <row r="196" spans="2:27" ht="15" thickBot="1" x14ac:dyDescent="0.35">
      <c r="B196" s="47" t="s">
        <v>11</v>
      </c>
      <c r="C196" s="47"/>
      <c r="D196" s="47"/>
      <c r="E196" s="47"/>
      <c r="F196" s="47"/>
      <c r="G196" s="47"/>
      <c r="H196" s="112"/>
      <c r="I196" s="47"/>
      <c r="J196" s="48" t="s">
        <v>5</v>
      </c>
      <c r="K196" s="47" t="s">
        <v>12</v>
      </c>
      <c r="L196" s="47"/>
      <c r="M196" s="47"/>
      <c r="N196" s="47"/>
      <c r="O196" s="47"/>
      <c r="P196" s="47"/>
      <c r="Q196" s="47"/>
      <c r="R196" s="47"/>
      <c r="S196" s="47"/>
      <c r="T196" s="47"/>
      <c r="U196" s="47"/>
      <c r="V196" s="47"/>
      <c r="W196" s="47"/>
      <c r="X196" s="91">
        <f>H197</f>
        <v>0</v>
      </c>
      <c r="Y196" s="91">
        <f>H198</f>
        <v>0</v>
      </c>
      <c r="Z196" s="91">
        <f>H199</f>
        <v>0</v>
      </c>
      <c r="AA196" s="91">
        <f>H200</f>
        <v>0</v>
      </c>
    </row>
    <row r="197" spans="2:27" ht="15" thickBot="1" x14ac:dyDescent="0.35">
      <c r="B197" s="47" t="s">
        <v>13</v>
      </c>
      <c r="C197" s="47"/>
      <c r="D197" s="47"/>
      <c r="E197" s="47"/>
      <c r="F197" s="47"/>
      <c r="G197" s="47"/>
      <c r="H197" s="112"/>
      <c r="I197" s="59"/>
      <c r="J197" s="48" t="s">
        <v>5</v>
      </c>
      <c r="K197" s="47" t="s">
        <v>15</v>
      </c>
      <c r="L197" s="47"/>
      <c r="M197" s="47"/>
      <c r="N197" s="47"/>
      <c r="O197" s="47"/>
      <c r="P197" s="47"/>
      <c r="Q197" s="47"/>
      <c r="R197" s="47"/>
      <c r="S197" s="47"/>
      <c r="T197" s="47"/>
      <c r="U197" s="47"/>
      <c r="V197" s="47"/>
      <c r="W197" s="47"/>
      <c r="X197" s="91"/>
      <c r="Y197" s="91"/>
      <c r="Z197" s="91"/>
      <c r="AA197" s="91"/>
    </row>
    <row r="198" spans="2:27" ht="15" thickBot="1" x14ac:dyDescent="0.35">
      <c r="B198" s="47" t="s">
        <v>16</v>
      </c>
      <c r="C198" s="47"/>
      <c r="D198" s="47"/>
      <c r="E198" s="47"/>
      <c r="F198" s="47"/>
      <c r="G198" s="47"/>
      <c r="H198" s="137"/>
      <c r="I198" s="47"/>
      <c r="J198" s="48" t="s">
        <v>5</v>
      </c>
      <c r="K198" s="47" t="s">
        <v>17</v>
      </c>
      <c r="L198" s="47"/>
      <c r="M198" s="47"/>
      <c r="N198" s="47"/>
      <c r="O198" s="47"/>
      <c r="P198" s="47"/>
      <c r="Q198" s="47"/>
      <c r="R198" s="47"/>
      <c r="S198" s="47"/>
      <c r="T198" s="47"/>
      <c r="U198" s="47"/>
      <c r="V198" s="47"/>
      <c r="W198" s="47"/>
      <c r="X198" s="91"/>
      <c r="Y198" s="91"/>
      <c r="Z198" s="91"/>
      <c r="AA198" s="91"/>
    </row>
    <row r="199" spans="2:27" ht="15" thickBot="1" x14ac:dyDescent="0.35">
      <c r="B199" s="47" t="str">
        <f>IF(H198="Erdgas","Nettorechnungsbetrag (Erdgas)",IF(H198="Strom","Nettorechnungsbetrag (Strom)",IF(H198="Wärme/Kälte","Nettorechnungsbetrag (Wärme/Kälte)","Bitte Energieart auswählen!")))</f>
        <v>Bitte Energieart auswählen!</v>
      </c>
      <c r="C199" s="47"/>
      <c r="D199" s="47"/>
      <c r="E199" s="47"/>
      <c r="F199" s="47"/>
      <c r="G199" s="47"/>
      <c r="H199" s="113"/>
      <c r="I199" s="60" t="s">
        <v>18</v>
      </c>
      <c r="J199" s="48" t="s">
        <v>5</v>
      </c>
      <c r="K199" s="47" t="str">
        <f>IF(H198="Erdgas","Erdgaskosten exkl. Steuern, Abgaben, Netzentgelte, etc.",IF(H198="Strom","Stromkosten exkl. Steuern, Abgaben, Netzentgelte, etc.",IF(H198="Wärme/Kälte","Wärme-/Kältekosten exkl. Steuern, Abgaben, Netzentgelte, etc.","Bitte Energieart auswählen!")))</f>
        <v>Bitte Energieart auswählen!</v>
      </c>
      <c r="L199" s="47"/>
      <c r="M199" s="47"/>
      <c r="N199" s="47"/>
      <c r="O199" s="47"/>
      <c r="P199" s="47"/>
      <c r="Q199" s="47"/>
      <c r="R199" s="47"/>
      <c r="S199" s="47"/>
      <c r="T199" s="47"/>
      <c r="U199" s="47"/>
      <c r="V199" s="47"/>
      <c r="W199" s="47"/>
      <c r="X199" s="91"/>
      <c r="Y199" s="91"/>
      <c r="Z199" s="91"/>
      <c r="AA199" s="91"/>
    </row>
    <row r="200" spans="2:27" ht="15" thickBot="1" x14ac:dyDescent="0.35">
      <c r="B200" s="47" t="str">
        <f>IF(AND(H198="Erdgas",H197="Nein"),"Erdgasverbrauch in kWh gem. letzter Jahresabrechnung",IF(H198="Erdgas","Erdgasverbrauch in kWh im Kalenderjahr 2021",IF(AND(H198="Strom",H197="Nein"),"Stromverbrauch in kWh gem. letzter Jahresabrechnung",IF(H198="Strom","Stromverbrauch in kWh im Kalenderjahr 2021",IF(AND(H198="Wärme/Kälte",H197="Nein"),"Wärme-/Kälteverbrauch in kWh gem. letzter Jahresabrechnung",IF(H198="Wärme/Kälte","Wärme-/Kälteverbrauch in kWh im Kalenderjahr 2021","Bitte Energieart auswählen!"))))))</f>
        <v>Bitte Energieart auswählen!</v>
      </c>
      <c r="C200" s="47"/>
      <c r="D200" s="47"/>
      <c r="E200" s="47"/>
      <c r="F200" s="47"/>
      <c r="G200" s="47"/>
      <c r="H200" s="114"/>
      <c r="I200" s="60" t="s">
        <v>19</v>
      </c>
      <c r="J200" s="48" t="s">
        <v>5</v>
      </c>
      <c r="K200" s="47" t="str">
        <f>IF(H197="Nein",IF(H198="Erdgas","Den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0" s="47"/>
      <c r="M200" s="47"/>
      <c r="N200" s="47"/>
      <c r="O200" s="47"/>
      <c r="P200" s="47"/>
      <c r="Q200" s="47"/>
      <c r="R200" s="47"/>
      <c r="S200" s="47"/>
      <c r="T200" s="47"/>
      <c r="U200" s="47"/>
      <c r="V200" s="47"/>
      <c r="W200" s="47"/>
      <c r="X200" s="91"/>
      <c r="Y200" s="91"/>
      <c r="Z200" s="91"/>
      <c r="AA200" s="91"/>
    </row>
    <row r="201" spans="2:27" x14ac:dyDescent="0.3">
      <c r="B201" s="46"/>
      <c r="C201" s="46"/>
      <c r="D201" s="46"/>
      <c r="E201" s="46"/>
      <c r="F201" s="46"/>
      <c r="G201" s="46"/>
      <c r="H201" s="46"/>
      <c r="I201" s="46"/>
      <c r="J201" s="46"/>
      <c r="K201" s="46"/>
      <c r="L201" s="46"/>
      <c r="M201" s="46"/>
      <c r="N201" s="46"/>
      <c r="O201" s="46"/>
      <c r="P201" s="46"/>
      <c r="Q201" s="46"/>
      <c r="R201" s="46"/>
      <c r="S201" s="46"/>
      <c r="T201" s="46"/>
      <c r="U201" s="46"/>
      <c r="V201" s="46"/>
      <c r="W201" s="46"/>
      <c r="X201" s="91"/>
      <c r="Y201" s="91"/>
      <c r="Z201" s="91"/>
      <c r="AA201" s="91"/>
    </row>
    <row r="202" spans="2:27" ht="18" thickBot="1" x14ac:dyDescent="0.5">
      <c r="B202" s="56" t="s">
        <v>10</v>
      </c>
      <c r="C202" s="47"/>
      <c r="D202" s="47"/>
      <c r="E202" s="47"/>
      <c r="F202" s="47"/>
      <c r="G202" s="47"/>
      <c r="H202" s="47"/>
      <c r="I202" s="47"/>
      <c r="J202" s="47"/>
      <c r="K202" s="47"/>
      <c r="L202" s="47"/>
      <c r="M202" s="47"/>
      <c r="N202" s="47"/>
      <c r="O202" s="47"/>
      <c r="P202" s="47"/>
      <c r="Q202" s="47"/>
      <c r="R202" s="47"/>
      <c r="S202" s="47"/>
      <c r="T202" s="47"/>
      <c r="U202" s="47"/>
      <c r="V202" s="47"/>
      <c r="W202" s="47"/>
      <c r="X202" s="91"/>
      <c r="Y202" s="90"/>
      <c r="Z202" s="91"/>
      <c r="AA202" s="91"/>
    </row>
    <row r="203" spans="2:27" ht="15" thickBot="1" x14ac:dyDescent="0.35">
      <c r="B203" s="47" t="s">
        <v>11</v>
      </c>
      <c r="C203" s="47"/>
      <c r="D203" s="47"/>
      <c r="E203" s="47"/>
      <c r="F203" s="47"/>
      <c r="G203" s="47"/>
      <c r="H203" s="112"/>
      <c r="I203" s="47"/>
      <c r="J203" s="48" t="s">
        <v>5</v>
      </c>
      <c r="K203" s="47" t="s">
        <v>12</v>
      </c>
      <c r="L203" s="47"/>
      <c r="M203" s="47"/>
      <c r="N203" s="47"/>
      <c r="O203" s="47"/>
      <c r="P203" s="47"/>
      <c r="Q203" s="47"/>
      <c r="R203" s="47"/>
      <c r="S203" s="47"/>
      <c r="T203" s="47"/>
      <c r="U203" s="47"/>
      <c r="V203" s="47"/>
      <c r="W203" s="47"/>
      <c r="X203" s="91">
        <f>H204</f>
        <v>0</v>
      </c>
      <c r="Y203" s="91">
        <f>H205</f>
        <v>0</v>
      </c>
      <c r="Z203" s="91">
        <f>H206</f>
        <v>0</v>
      </c>
      <c r="AA203" s="91">
        <f>H207</f>
        <v>0</v>
      </c>
    </row>
    <row r="204" spans="2:27" ht="15" thickBot="1" x14ac:dyDescent="0.35">
      <c r="B204" s="47" t="s">
        <v>13</v>
      </c>
      <c r="C204" s="47"/>
      <c r="D204" s="47"/>
      <c r="E204" s="47"/>
      <c r="F204" s="47"/>
      <c r="G204" s="47"/>
      <c r="H204" s="112"/>
      <c r="I204" s="59"/>
      <c r="J204" s="48" t="s">
        <v>5</v>
      </c>
      <c r="K204" s="47" t="s">
        <v>15</v>
      </c>
      <c r="L204" s="47"/>
      <c r="M204" s="47"/>
      <c r="N204" s="47"/>
      <c r="O204" s="47"/>
      <c r="P204" s="47"/>
      <c r="Q204" s="47"/>
      <c r="R204" s="47"/>
      <c r="S204" s="47"/>
      <c r="T204" s="47"/>
      <c r="U204" s="47"/>
      <c r="V204" s="47"/>
      <c r="W204" s="47"/>
      <c r="X204" s="91"/>
      <c r="Y204" s="91"/>
      <c r="Z204" s="91"/>
      <c r="AA204" s="91"/>
    </row>
    <row r="205" spans="2:27" ht="15" thickBot="1" x14ac:dyDescent="0.35">
      <c r="B205" s="47" t="s">
        <v>16</v>
      </c>
      <c r="C205" s="47"/>
      <c r="D205" s="47"/>
      <c r="E205" s="47"/>
      <c r="F205" s="47"/>
      <c r="G205" s="47"/>
      <c r="H205" s="137"/>
      <c r="I205" s="47"/>
      <c r="J205" s="48" t="s">
        <v>5</v>
      </c>
      <c r="K205" s="47" t="s">
        <v>17</v>
      </c>
      <c r="L205" s="47"/>
      <c r="M205" s="47"/>
      <c r="N205" s="47"/>
      <c r="O205" s="47"/>
      <c r="P205" s="47"/>
      <c r="Q205" s="47"/>
      <c r="R205" s="47"/>
      <c r="S205" s="47"/>
      <c r="T205" s="47"/>
      <c r="U205" s="47"/>
      <c r="V205" s="47"/>
      <c r="W205" s="47"/>
      <c r="X205" s="91"/>
      <c r="Y205" s="91"/>
      <c r="Z205" s="91"/>
      <c r="AA205" s="91"/>
    </row>
    <row r="206" spans="2:27" ht="15" thickBot="1" x14ac:dyDescent="0.35">
      <c r="B206" s="47" t="str">
        <f>IF(H205="Erdgas","Nettorechnungsbetrag (Erdgas)",IF(H205="Strom","Nettorechnungsbetrag (Strom)",IF(H205="Wärme/Kälte","Nettorechnungsbetrag (Wärme/Kälte)","Bitte Energieart auswählen!")))</f>
        <v>Bitte Energieart auswählen!</v>
      </c>
      <c r="C206" s="47"/>
      <c r="D206" s="47"/>
      <c r="E206" s="47"/>
      <c r="F206" s="47"/>
      <c r="G206" s="47"/>
      <c r="H206" s="113"/>
      <c r="I206" s="60" t="s">
        <v>18</v>
      </c>
      <c r="J206" s="48" t="s">
        <v>5</v>
      </c>
      <c r="K206" s="47" t="str">
        <f>IF(H205="Erdgas","Erdgaskosten exkl. Steuern, Abgaben, Netzentgelte, etc.",IF(H205="Strom","Stromkosten exkl. Steuern, Abgaben, Netzentgelte, etc.",IF(H205="Wärme/Kälte","Wärme-/Kältekosten exkl. Steuern, Abgaben, Netzentgelte, etc.","Bitte Energieart auswählen!")))</f>
        <v>Bitte Energieart auswählen!</v>
      </c>
      <c r="L206" s="47"/>
      <c r="M206" s="47"/>
      <c r="N206" s="47"/>
      <c r="O206" s="47"/>
      <c r="P206" s="47"/>
      <c r="Q206" s="47"/>
      <c r="R206" s="47"/>
      <c r="S206" s="47"/>
      <c r="T206" s="47"/>
      <c r="U206" s="47"/>
      <c r="V206" s="47"/>
      <c r="W206" s="47"/>
      <c r="X206" s="91"/>
      <c r="Y206" s="91"/>
      <c r="Z206" s="91"/>
      <c r="AA206" s="91"/>
    </row>
    <row r="207" spans="2:27" ht="15" thickBot="1" x14ac:dyDescent="0.35">
      <c r="B207" s="47" t="str">
        <f>IF(AND(H205="Erdgas",H204="Nein"),"Erdgasverbrauch in kWh gem. letzter Jahresabrechnung",IF(H205="Erdgas","Erdgasverbrauch in kWh im Kalenderjahr 2021",IF(AND(H205="Strom",H204="Nein"),"Stromverbrauch in kWh gem. letzter Jahresabrechnung",IF(H205="Strom","Stromverbrauch in kWh im Kalenderjahr 2021",IF(AND(H205="Wärme/Kälte",H204="Nein"),"Wärme-/Kälteverbrauch in kWh gem. letzter Jahresabrechnung",IF(H205="Wärme/Kälte","Wärme-/Kälteverbrauch in kWh im Kalenderjahr 2021","Bitte Energieart auswählen!"))))))</f>
        <v>Bitte Energieart auswählen!</v>
      </c>
      <c r="C207" s="47"/>
      <c r="D207" s="47"/>
      <c r="E207" s="47"/>
      <c r="F207" s="47"/>
      <c r="G207" s="47"/>
      <c r="H207" s="114"/>
      <c r="I207" s="60" t="s">
        <v>19</v>
      </c>
      <c r="J207" s="48" t="s">
        <v>5</v>
      </c>
      <c r="K207" s="47" t="str">
        <f>IF(H204="Nein",IF(H205="Erdgas","Den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7" s="47"/>
      <c r="M207" s="47"/>
      <c r="N207" s="47"/>
      <c r="O207" s="47"/>
      <c r="P207" s="47"/>
      <c r="Q207" s="47"/>
      <c r="R207" s="47"/>
      <c r="S207" s="47"/>
      <c r="T207" s="47"/>
      <c r="U207" s="47"/>
      <c r="V207" s="47"/>
      <c r="W207" s="47"/>
      <c r="X207" s="91"/>
      <c r="Y207" s="91"/>
      <c r="Z207" s="91"/>
      <c r="AA207" s="91"/>
    </row>
    <row r="208" spans="2:27" x14ac:dyDescent="0.3">
      <c r="B208" s="46"/>
      <c r="C208" s="46"/>
      <c r="D208" s="46"/>
      <c r="E208" s="46"/>
      <c r="F208" s="46"/>
      <c r="G208" s="46"/>
      <c r="H208" s="46"/>
      <c r="I208" s="46"/>
      <c r="J208" s="46"/>
      <c r="K208" s="46"/>
      <c r="L208" s="46"/>
      <c r="M208" s="46"/>
      <c r="N208" s="46"/>
      <c r="O208" s="46"/>
      <c r="P208" s="46"/>
      <c r="Q208" s="46"/>
      <c r="R208" s="46"/>
      <c r="S208" s="46"/>
      <c r="T208" s="46"/>
      <c r="U208" s="46"/>
      <c r="V208" s="46"/>
      <c r="W208" s="46"/>
      <c r="X208" s="91"/>
      <c r="Y208" s="91"/>
      <c r="Z208" s="91"/>
      <c r="AA208" s="91"/>
    </row>
    <row r="209" spans="2:27" ht="18" thickBot="1" x14ac:dyDescent="0.5">
      <c r="B209" s="56" t="s">
        <v>10</v>
      </c>
      <c r="C209" s="47"/>
      <c r="D209" s="47"/>
      <c r="E209" s="47"/>
      <c r="F209" s="47"/>
      <c r="G209" s="47"/>
      <c r="H209" s="47"/>
      <c r="I209" s="47"/>
      <c r="J209" s="47"/>
      <c r="K209" s="47"/>
      <c r="L209" s="47"/>
      <c r="M209" s="47"/>
      <c r="N209" s="47"/>
      <c r="O209" s="47"/>
      <c r="P209" s="47"/>
      <c r="Q209" s="47"/>
      <c r="R209" s="47"/>
      <c r="S209" s="47"/>
      <c r="T209" s="47"/>
      <c r="U209" s="47"/>
      <c r="V209" s="47"/>
      <c r="W209" s="47"/>
      <c r="X209" s="91"/>
      <c r="Y209" s="90"/>
      <c r="Z209" s="91"/>
      <c r="AA209" s="91"/>
    </row>
    <row r="210" spans="2:27" ht="15" thickBot="1" x14ac:dyDescent="0.35">
      <c r="B210" s="47" t="s">
        <v>11</v>
      </c>
      <c r="C210" s="47"/>
      <c r="D210" s="47"/>
      <c r="E210" s="47"/>
      <c r="F210" s="47"/>
      <c r="G210" s="47"/>
      <c r="H210" s="112"/>
      <c r="I210" s="47"/>
      <c r="J210" s="48" t="s">
        <v>5</v>
      </c>
      <c r="K210" s="47" t="s">
        <v>12</v>
      </c>
      <c r="L210" s="47"/>
      <c r="M210" s="47"/>
      <c r="N210" s="47"/>
      <c r="O210" s="47"/>
      <c r="P210" s="47"/>
      <c r="Q210" s="47"/>
      <c r="R210" s="47"/>
      <c r="S210" s="47"/>
      <c r="T210" s="47"/>
      <c r="U210" s="47"/>
      <c r="V210" s="47"/>
      <c r="W210" s="47"/>
      <c r="X210" s="91">
        <f>H211</f>
        <v>0</v>
      </c>
      <c r="Y210" s="91">
        <f>H212</f>
        <v>0</v>
      </c>
      <c r="Z210" s="91">
        <f>H213</f>
        <v>0</v>
      </c>
      <c r="AA210" s="91">
        <f>H214</f>
        <v>0</v>
      </c>
    </row>
    <row r="211" spans="2:27" ht="15" thickBot="1" x14ac:dyDescent="0.35">
      <c r="B211" s="47" t="s">
        <v>13</v>
      </c>
      <c r="C211" s="47"/>
      <c r="D211" s="47"/>
      <c r="E211" s="47"/>
      <c r="F211" s="47"/>
      <c r="G211" s="47"/>
      <c r="H211" s="112"/>
      <c r="I211" s="59"/>
      <c r="J211" s="48" t="s">
        <v>5</v>
      </c>
      <c r="K211" s="47" t="s">
        <v>15</v>
      </c>
      <c r="L211" s="47"/>
      <c r="M211" s="47"/>
      <c r="N211" s="47"/>
      <c r="O211" s="47"/>
      <c r="P211" s="47"/>
      <c r="Q211" s="47"/>
      <c r="R211" s="47"/>
      <c r="S211" s="47"/>
      <c r="T211" s="47"/>
      <c r="U211" s="47"/>
      <c r="V211" s="47"/>
      <c r="W211" s="47"/>
      <c r="X211" s="91"/>
      <c r="Y211" s="91"/>
      <c r="Z211" s="91"/>
      <c r="AA211" s="91"/>
    </row>
    <row r="212" spans="2:27" ht="15" thickBot="1" x14ac:dyDescent="0.35">
      <c r="B212" s="47" t="s">
        <v>16</v>
      </c>
      <c r="C212" s="47"/>
      <c r="D212" s="47"/>
      <c r="E212" s="47"/>
      <c r="F212" s="47"/>
      <c r="G212" s="47"/>
      <c r="H212" s="137"/>
      <c r="I212" s="47"/>
      <c r="J212" s="48" t="s">
        <v>5</v>
      </c>
      <c r="K212" s="47" t="s">
        <v>17</v>
      </c>
      <c r="L212" s="47"/>
      <c r="M212" s="47"/>
      <c r="N212" s="47"/>
      <c r="O212" s="47"/>
      <c r="P212" s="47"/>
      <c r="Q212" s="47"/>
      <c r="R212" s="47"/>
      <c r="S212" s="47"/>
      <c r="T212" s="47"/>
      <c r="U212" s="47"/>
      <c r="V212" s="47"/>
      <c r="W212" s="47"/>
      <c r="X212" s="91"/>
      <c r="Y212" s="91"/>
      <c r="Z212" s="91"/>
      <c r="AA212" s="91"/>
    </row>
    <row r="213" spans="2:27" ht="15" thickBot="1" x14ac:dyDescent="0.35">
      <c r="B213" s="47" t="str">
        <f>IF(H212="Erdgas","Nettorechnungsbetrag (Erdgas)",IF(H212="Strom","Nettorechnungsbetrag (Strom)",IF(H212="Wärme/Kälte","Nettorechnungsbetrag (Wärme/Kälte)","Bitte Energieart auswählen!")))</f>
        <v>Bitte Energieart auswählen!</v>
      </c>
      <c r="C213" s="47"/>
      <c r="D213" s="47"/>
      <c r="E213" s="47"/>
      <c r="F213" s="47"/>
      <c r="G213" s="47"/>
      <c r="H213" s="113"/>
      <c r="I213" s="60" t="s">
        <v>18</v>
      </c>
      <c r="J213" s="48" t="s">
        <v>5</v>
      </c>
      <c r="K213" s="47" t="str">
        <f>IF(H212="Erdgas","Erdgaskosten exkl. Steuern, Abgaben, Netzentgelte, etc.",IF(H212="Strom","Stromkosten exkl. Steuern, Abgaben, Netzentgelte, etc.",IF(H212="Wärme/Kälte","Wärme-/Kältekosten exkl. Steuern, Abgaben, Netzentgelte, etc.","Bitte Energieart auswählen!")))</f>
        <v>Bitte Energieart auswählen!</v>
      </c>
      <c r="L213" s="47"/>
      <c r="M213" s="47"/>
      <c r="N213" s="47"/>
      <c r="O213" s="47"/>
      <c r="P213" s="47"/>
      <c r="Q213" s="47"/>
      <c r="R213" s="47"/>
      <c r="S213" s="47"/>
      <c r="T213" s="47"/>
      <c r="U213" s="47"/>
      <c r="V213" s="47"/>
      <c r="W213" s="47"/>
      <c r="X213" s="91"/>
      <c r="Y213" s="91"/>
      <c r="Z213" s="91"/>
      <c r="AA213" s="91"/>
    </row>
    <row r="214" spans="2:27" ht="15" thickBot="1" x14ac:dyDescent="0.35">
      <c r="B214" s="47" t="str">
        <f>IF(AND(H212="Erdgas",H211="Nein"),"Erdgasverbrauch in kWh gem. letzter Jahresabrechnung",IF(H212="Erdgas","Erdgasverbrauch in kWh im Kalenderjahr 2021",IF(AND(H212="Strom",H211="Nein"),"Stromverbrauch in kWh gem. letzter Jahresabrechnung",IF(H212="Strom","Stromverbrauch in kWh im Kalenderjahr 2021",IF(AND(H212="Wärme/Kälte",H211="Nein"),"Wärme-/Kälteverbrauch in kWh gem. letzter Jahresabrechnung",IF(H212="Wärme/Kälte","Wärme-/Kälteverbrauch in kWh im Kalenderjahr 2021","Bitte Energieart auswählen!"))))))</f>
        <v>Bitte Energieart auswählen!</v>
      </c>
      <c r="C214" s="47"/>
      <c r="D214" s="47"/>
      <c r="E214" s="47"/>
      <c r="F214" s="47"/>
      <c r="G214" s="47"/>
      <c r="H214" s="114"/>
      <c r="I214" s="60" t="s">
        <v>19</v>
      </c>
      <c r="J214" s="48" t="s">
        <v>5</v>
      </c>
      <c r="K214" s="47" t="str">
        <f>IF(H211="Nein",IF(H212="Erdgas","Den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4" s="47"/>
      <c r="M214" s="47"/>
      <c r="N214" s="47"/>
      <c r="O214" s="47"/>
      <c r="P214" s="47"/>
      <c r="Q214" s="47"/>
      <c r="R214" s="47"/>
      <c r="S214" s="47"/>
      <c r="T214" s="47"/>
      <c r="U214" s="47"/>
      <c r="V214" s="47"/>
      <c r="W214" s="47"/>
      <c r="X214" s="91"/>
      <c r="Y214" s="91"/>
      <c r="Z214" s="91"/>
      <c r="AA214" s="91"/>
    </row>
    <row r="215" spans="2:27" x14ac:dyDescent="0.3">
      <c r="B215" s="46"/>
      <c r="C215" s="46"/>
      <c r="D215" s="46"/>
      <c r="E215" s="46"/>
      <c r="F215" s="46"/>
      <c r="G215" s="46"/>
      <c r="H215" s="46"/>
      <c r="I215" s="46"/>
      <c r="J215" s="46"/>
      <c r="K215" s="46"/>
      <c r="L215" s="46"/>
      <c r="M215" s="46"/>
      <c r="N215" s="46"/>
      <c r="O215" s="46"/>
      <c r="P215" s="46"/>
      <c r="Q215" s="46"/>
      <c r="R215" s="46"/>
      <c r="S215" s="46"/>
      <c r="T215" s="46"/>
      <c r="U215" s="46"/>
      <c r="V215" s="46"/>
      <c r="W215" s="46"/>
      <c r="X215" s="91"/>
      <c r="Y215" s="91"/>
      <c r="Z215" s="91"/>
      <c r="AA215" s="91"/>
    </row>
    <row r="216" spans="2:27" ht="18" thickBot="1" x14ac:dyDescent="0.5">
      <c r="B216" s="56" t="s">
        <v>10</v>
      </c>
      <c r="C216" s="47"/>
      <c r="D216" s="47"/>
      <c r="E216" s="47"/>
      <c r="F216" s="47"/>
      <c r="G216" s="47"/>
      <c r="H216" s="47"/>
      <c r="I216" s="47"/>
      <c r="J216" s="47"/>
      <c r="K216" s="47"/>
      <c r="L216" s="47"/>
      <c r="M216" s="47"/>
      <c r="N216" s="47"/>
      <c r="O216" s="47"/>
      <c r="P216" s="47"/>
      <c r="Q216" s="47"/>
      <c r="R216" s="47"/>
      <c r="S216" s="47"/>
      <c r="T216" s="47"/>
      <c r="U216" s="47"/>
      <c r="V216" s="47"/>
      <c r="W216" s="47"/>
      <c r="X216" s="91"/>
      <c r="Y216" s="90"/>
      <c r="Z216" s="91"/>
      <c r="AA216" s="91"/>
    </row>
    <row r="217" spans="2:27" ht="15" thickBot="1" x14ac:dyDescent="0.35">
      <c r="B217" s="47" t="s">
        <v>11</v>
      </c>
      <c r="C217" s="47"/>
      <c r="D217" s="47"/>
      <c r="E217" s="47"/>
      <c r="F217" s="47"/>
      <c r="G217" s="47"/>
      <c r="H217" s="112"/>
      <c r="I217" s="47"/>
      <c r="J217" s="48" t="s">
        <v>5</v>
      </c>
      <c r="K217" s="47" t="s">
        <v>12</v>
      </c>
      <c r="L217" s="47"/>
      <c r="M217" s="47"/>
      <c r="N217" s="47"/>
      <c r="O217" s="47"/>
      <c r="P217" s="47"/>
      <c r="Q217" s="47"/>
      <c r="R217" s="47"/>
      <c r="S217" s="47"/>
      <c r="T217" s="47"/>
      <c r="U217" s="47"/>
      <c r="V217" s="47"/>
      <c r="W217" s="47"/>
      <c r="X217" s="91">
        <f>H218</f>
        <v>0</v>
      </c>
      <c r="Y217" s="91">
        <f>H219</f>
        <v>0</v>
      </c>
      <c r="Z217" s="91">
        <f>H220</f>
        <v>0</v>
      </c>
      <c r="AA217" s="91">
        <f>H221</f>
        <v>0</v>
      </c>
    </row>
    <row r="218" spans="2:27" ht="15" thickBot="1" x14ac:dyDescent="0.35">
      <c r="B218" s="47" t="s">
        <v>13</v>
      </c>
      <c r="C218" s="47"/>
      <c r="D218" s="47"/>
      <c r="E218" s="47"/>
      <c r="F218" s="47"/>
      <c r="G218" s="47"/>
      <c r="H218" s="112"/>
      <c r="I218" s="59"/>
      <c r="J218" s="48" t="s">
        <v>5</v>
      </c>
      <c r="K218" s="47" t="s">
        <v>15</v>
      </c>
      <c r="L218" s="47"/>
      <c r="M218" s="47"/>
      <c r="N218" s="47"/>
      <c r="O218" s="47"/>
      <c r="P218" s="47"/>
      <c r="Q218" s="47"/>
      <c r="R218" s="47"/>
      <c r="S218" s="47"/>
      <c r="T218" s="47"/>
      <c r="U218" s="47"/>
      <c r="V218" s="47"/>
      <c r="W218" s="47"/>
      <c r="X218" s="91"/>
      <c r="Y218" s="91"/>
      <c r="Z218" s="91"/>
      <c r="AA218" s="91"/>
    </row>
    <row r="219" spans="2:27" ht="15" thickBot="1" x14ac:dyDescent="0.35">
      <c r="B219" s="47" t="s">
        <v>16</v>
      </c>
      <c r="C219" s="47"/>
      <c r="D219" s="47"/>
      <c r="E219" s="47"/>
      <c r="F219" s="47"/>
      <c r="G219" s="47"/>
      <c r="H219" s="137"/>
      <c r="I219" s="47"/>
      <c r="J219" s="48" t="s">
        <v>5</v>
      </c>
      <c r="K219" s="47" t="s">
        <v>17</v>
      </c>
      <c r="L219" s="47"/>
      <c r="M219" s="47"/>
      <c r="N219" s="47"/>
      <c r="O219" s="47"/>
      <c r="P219" s="47"/>
      <c r="Q219" s="47"/>
      <c r="R219" s="47"/>
      <c r="S219" s="47"/>
      <c r="T219" s="47"/>
      <c r="U219" s="47"/>
      <c r="V219" s="47"/>
      <c r="W219" s="47"/>
      <c r="X219" s="91"/>
      <c r="Y219" s="91"/>
      <c r="Z219" s="91"/>
      <c r="AA219" s="91"/>
    </row>
    <row r="220" spans="2:27" ht="15" thickBot="1" x14ac:dyDescent="0.35">
      <c r="B220" s="47" t="str">
        <f>IF(H219="Erdgas","Nettorechnungsbetrag (Erdgas)",IF(H219="Strom","Nettorechnungsbetrag (Strom)",IF(H219="Wärme/Kälte","Nettorechnungsbetrag (Wärme/Kälte)","Bitte Energieart auswählen!")))</f>
        <v>Bitte Energieart auswählen!</v>
      </c>
      <c r="C220" s="47"/>
      <c r="D220" s="47"/>
      <c r="E220" s="47"/>
      <c r="F220" s="47"/>
      <c r="G220" s="47"/>
      <c r="H220" s="113"/>
      <c r="I220" s="60" t="s">
        <v>18</v>
      </c>
      <c r="J220" s="48" t="s">
        <v>5</v>
      </c>
      <c r="K220" s="47" t="str">
        <f>IF(H219="Erdgas","Erdgaskosten exkl. Steuern, Abgaben, Netzentgelte, etc.",IF(H219="Strom","Stromkosten exkl. Steuern, Abgaben, Netzentgelte, etc.",IF(H219="Wärme/Kälte","Wärme-/Kältekosten exkl. Steuern, Abgaben, Netzentgelte, etc.","Bitte Energieart auswählen!")))</f>
        <v>Bitte Energieart auswählen!</v>
      </c>
      <c r="L220" s="47"/>
      <c r="M220" s="47"/>
      <c r="N220" s="47"/>
      <c r="O220" s="47"/>
      <c r="P220" s="47"/>
      <c r="Q220" s="47"/>
      <c r="R220" s="47"/>
      <c r="S220" s="47"/>
      <c r="T220" s="47"/>
      <c r="U220" s="47"/>
      <c r="V220" s="47"/>
      <c r="W220" s="47"/>
      <c r="X220" s="91"/>
      <c r="Y220" s="91"/>
      <c r="Z220" s="91"/>
      <c r="AA220" s="91"/>
    </row>
    <row r="221" spans="2:27" ht="15" thickBot="1" x14ac:dyDescent="0.35">
      <c r="B221" s="47" t="str">
        <f>IF(AND(H219="Erdgas",H218="Nein"),"Erdgasverbrauch in kWh gem. letzter Jahresabrechnung",IF(H219="Erdgas","Erdgasverbrauch in kWh im Kalenderjahr 2021",IF(AND(H219="Strom",H218="Nein"),"Stromverbrauch in kWh gem. letzter Jahresabrechnung",IF(H219="Strom","Stromverbrauch in kWh im Kalenderjahr 2021",IF(AND(H219="Wärme/Kälte",H218="Nein"),"Wärme-/Kälteverbrauch in kWh gem. letzter Jahresabrechnung",IF(H219="Wärme/Kälte","Wärme-/Kälteverbrauch in kWh im Kalenderjahr 2021","Bitte Energieart auswählen!"))))))</f>
        <v>Bitte Energieart auswählen!</v>
      </c>
      <c r="C221" s="47"/>
      <c r="D221" s="47"/>
      <c r="E221" s="47"/>
      <c r="F221" s="47"/>
      <c r="G221" s="47"/>
      <c r="H221" s="114"/>
      <c r="I221" s="60" t="s">
        <v>19</v>
      </c>
      <c r="J221" s="48" t="s">
        <v>5</v>
      </c>
      <c r="K221" s="47" t="str">
        <f>IF(H218="Nein",IF(H219="Erdgas","Den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1" s="47"/>
      <c r="M221" s="47"/>
      <c r="N221" s="47"/>
      <c r="O221" s="47"/>
      <c r="P221" s="47"/>
      <c r="Q221" s="47"/>
      <c r="R221" s="47"/>
      <c r="S221" s="47"/>
      <c r="T221" s="47"/>
      <c r="U221" s="47"/>
      <c r="V221" s="47"/>
      <c r="W221" s="47"/>
      <c r="X221" s="91"/>
      <c r="Y221" s="91"/>
      <c r="Z221" s="91"/>
      <c r="AA221" s="91"/>
    </row>
    <row r="222" spans="2:27" x14ac:dyDescent="0.3">
      <c r="B222" s="46"/>
      <c r="C222" s="46"/>
      <c r="D222" s="46"/>
      <c r="E222" s="46"/>
      <c r="F222" s="46"/>
      <c r="G222" s="46"/>
      <c r="H222" s="46"/>
      <c r="I222" s="46"/>
      <c r="J222" s="46"/>
      <c r="K222" s="46"/>
      <c r="L222" s="46"/>
      <c r="M222" s="46"/>
      <c r="N222" s="46"/>
      <c r="O222" s="46"/>
      <c r="P222" s="46"/>
      <c r="Q222" s="46"/>
      <c r="R222" s="46"/>
      <c r="S222" s="46"/>
      <c r="T222" s="46"/>
      <c r="U222" s="46"/>
      <c r="V222" s="46"/>
      <c r="W222" s="46"/>
      <c r="X222" s="91"/>
      <c r="Y222" s="91"/>
      <c r="Z222" s="91"/>
      <c r="AA222" s="91"/>
    </row>
    <row r="223" spans="2:27" ht="18" thickBot="1" x14ac:dyDescent="0.5">
      <c r="B223" s="56" t="s">
        <v>10</v>
      </c>
      <c r="C223" s="47"/>
      <c r="D223" s="47"/>
      <c r="E223" s="47"/>
      <c r="F223" s="47"/>
      <c r="G223" s="47"/>
      <c r="H223" s="47"/>
      <c r="I223" s="47"/>
      <c r="J223" s="47"/>
      <c r="K223" s="47"/>
      <c r="L223" s="47"/>
      <c r="M223" s="47"/>
      <c r="N223" s="47"/>
      <c r="O223" s="47"/>
      <c r="P223" s="47"/>
      <c r="Q223" s="47"/>
      <c r="R223" s="47"/>
      <c r="S223" s="47"/>
      <c r="T223" s="47"/>
      <c r="U223" s="47"/>
      <c r="V223" s="47"/>
      <c r="W223" s="47"/>
      <c r="X223" s="91"/>
      <c r="Y223" s="90"/>
      <c r="Z223" s="91"/>
      <c r="AA223" s="91"/>
    </row>
    <row r="224" spans="2:27" ht="15" thickBot="1" x14ac:dyDescent="0.35">
      <c r="B224" s="47" t="s">
        <v>11</v>
      </c>
      <c r="C224" s="47"/>
      <c r="D224" s="47"/>
      <c r="E224" s="47"/>
      <c r="F224" s="47"/>
      <c r="G224" s="47"/>
      <c r="H224" s="112"/>
      <c r="I224" s="47"/>
      <c r="J224" s="48" t="s">
        <v>5</v>
      </c>
      <c r="K224" s="47" t="s">
        <v>12</v>
      </c>
      <c r="L224" s="47"/>
      <c r="M224" s="47"/>
      <c r="N224" s="47"/>
      <c r="O224" s="47"/>
      <c r="P224" s="47"/>
      <c r="Q224" s="47"/>
      <c r="R224" s="47"/>
      <c r="S224" s="47"/>
      <c r="T224" s="47"/>
      <c r="U224" s="47"/>
      <c r="V224" s="47"/>
      <c r="W224" s="47"/>
      <c r="X224" s="91">
        <f>H225</f>
        <v>0</v>
      </c>
      <c r="Y224" s="91">
        <f>H226</f>
        <v>0</v>
      </c>
      <c r="Z224" s="91">
        <f>H227</f>
        <v>0</v>
      </c>
      <c r="AA224" s="91">
        <f>H228</f>
        <v>0</v>
      </c>
    </row>
    <row r="225" spans="2:27" ht="15" thickBot="1" x14ac:dyDescent="0.35">
      <c r="B225" s="47" t="s">
        <v>13</v>
      </c>
      <c r="C225" s="47"/>
      <c r="D225" s="47"/>
      <c r="E225" s="47"/>
      <c r="F225" s="47"/>
      <c r="G225" s="47"/>
      <c r="H225" s="112"/>
      <c r="I225" s="59"/>
      <c r="J225" s="48" t="s">
        <v>5</v>
      </c>
      <c r="K225" s="47" t="s">
        <v>15</v>
      </c>
      <c r="L225" s="47"/>
      <c r="M225" s="47"/>
      <c r="N225" s="47"/>
      <c r="O225" s="47"/>
      <c r="P225" s="47"/>
      <c r="Q225" s="47"/>
      <c r="R225" s="47"/>
      <c r="S225" s="47"/>
      <c r="T225" s="47"/>
      <c r="U225" s="47"/>
      <c r="V225" s="47"/>
      <c r="W225" s="47"/>
      <c r="X225" s="91"/>
      <c r="Y225" s="91"/>
      <c r="Z225" s="91"/>
      <c r="AA225" s="91"/>
    </row>
    <row r="226" spans="2:27" ht="15" thickBot="1" x14ac:dyDescent="0.35">
      <c r="B226" s="47" t="s">
        <v>16</v>
      </c>
      <c r="C226" s="47"/>
      <c r="D226" s="47"/>
      <c r="E226" s="47"/>
      <c r="F226" s="47"/>
      <c r="G226" s="47"/>
      <c r="H226" s="137"/>
      <c r="I226" s="47"/>
      <c r="J226" s="48" t="s">
        <v>5</v>
      </c>
      <c r="K226" s="47" t="s">
        <v>17</v>
      </c>
      <c r="L226" s="47"/>
      <c r="M226" s="47"/>
      <c r="N226" s="47"/>
      <c r="O226" s="47"/>
      <c r="P226" s="47"/>
      <c r="Q226" s="47"/>
      <c r="R226" s="47"/>
      <c r="S226" s="47"/>
      <c r="T226" s="47"/>
      <c r="U226" s="47"/>
      <c r="V226" s="47"/>
      <c r="W226" s="47"/>
      <c r="X226" s="91"/>
      <c r="Y226" s="91"/>
      <c r="Z226" s="91"/>
      <c r="AA226" s="91"/>
    </row>
    <row r="227" spans="2:27" ht="15" thickBot="1" x14ac:dyDescent="0.35">
      <c r="B227" s="47" t="str">
        <f>IF(H226="Erdgas","Nettorechnungsbetrag (Erdgas)",IF(H226="Strom","Nettorechnungsbetrag (Strom)",IF(H226="Wärme/Kälte","Nettorechnungsbetrag (Wärme/Kälte)","Bitte Energieart auswählen!")))</f>
        <v>Bitte Energieart auswählen!</v>
      </c>
      <c r="C227" s="47"/>
      <c r="D227" s="47"/>
      <c r="E227" s="47"/>
      <c r="F227" s="47"/>
      <c r="G227" s="47"/>
      <c r="H227" s="113"/>
      <c r="I227" s="60" t="s">
        <v>18</v>
      </c>
      <c r="J227" s="48" t="s">
        <v>5</v>
      </c>
      <c r="K227" s="47" t="str">
        <f>IF(H226="Erdgas","Erdgaskosten exkl. Steuern, Abgaben, Netzentgelte, etc.",IF(H226="Strom","Stromkosten exkl. Steuern, Abgaben, Netzentgelte, etc.",IF(H226="Wärme/Kälte","Wärme-/Kältekosten exkl. Steuern, Abgaben, Netzentgelte, etc.","Bitte Energieart auswählen!")))</f>
        <v>Bitte Energieart auswählen!</v>
      </c>
      <c r="L227" s="47"/>
      <c r="M227" s="47"/>
      <c r="N227" s="47"/>
      <c r="O227" s="47"/>
      <c r="P227" s="47"/>
      <c r="Q227" s="47"/>
      <c r="R227" s="47"/>
      <c r="S227" s="47"/>
      <c r="T227" s="47"/>
      <c r="U227" s="47"/>
      <c r="V227" s="47"/>
      <c r="W227" s="47"/>
      <c r="X227" s="91"/>
      <c r="Y227" s="91"/>
      <c r="Z227" s="91"/>
      <c r="AA227" s="91"/>
    </row>
    <row r="228" spans="2:27" ht="15" thickBot="1" x14ac:dyDescent="0.35">
      <c r="B228" s="47" t="str">
        <f>IF(AND(H226="Erdgas",H225="Nein"),"Erdgasverbrauch in kWh gem. letzter Jahresabrechnung",IF(H226="Erdgas","Erdgasverbrauch in kWh im Kalenderjahr 2021",IF(AND(H226="Strom",H225="Nein"),"Stromverbrauch in kWh gem. letzter Jahresabrechnung",IF(H226="Strom","Stromverbrauch in kWh im Kalenderjahr 2021",IF(AND(H226="Wärme/Kälte",H225="Nein"),"Wärme-/Kälteverbrauch in kWh gem. letzter Jahresabrechnung",IF(H226="Wärme/Kälte","Wärme-/Kälteverbrauch in kWh im Kalenderjahr 2021","Bitte Energieart auswählen!"))))))</f>
        <v>Bitte Energieart auswählen!</v>
      </c>
      <c r="C228" s="47"/>
      <c r="D228" s="47"/>
      <c r="E228" s="47"/>
      <c r="F228" s="47"/>
      <c r="G228" s="47"/>
      <c r="H228" s="114"/>
      <c r="I228" s="60" t="s">
        <v>19</v>
      </c>
      <c r="J228" s="48" t="s">
        <v>5</v>
      </c>
      <c r="K228" s="47" t="str">
        <f>IF(H225="Nein",IF(H226="Erdgas","Den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8" s="47"/>
      <c r="M228" s="47"/>
      <c r="N228" s="47"/>
      <c r="O228" s="47"/>
      <c r="P228" s="47"/>
      <c r="Q228" s="47"/>
      <c r="R228" s="47"/>
      <c r="S228" s="47"/>
      <c r="T228" s="47"/>
      <c r="U228" s="47"/>
      <c r="V228" s="47"/>
      <c r="W228" s="47"/>
      <c r="X228" s="91"/>
      <c r="Y228" s="91"/>
      <c r="Z228" s="91"/>
      <c r="AA228" s="91"/>
    </row>
    <row r="229" spans="2:27" x14ac:dyDescent="0.3">
      <c r="B229" s="46"/>
      <c r="C229" s="46"/>
      <c r="D229" s="46"/>
      <c r="E229" s="46"/>
      <c r="F229" s="46"/>
      <c r="G229" s="46"/>
      <c r="H229" s="46"/>
      <c r="I229" s="46"/>
      <c r="J229" s="46"/>
      <c r="K229" s="46"/>
      <c r="L229" s="46"/>
      <c r="M229" s="46"/>
      <c r="N229" s="46"/>
      <c r="O229" s="46"/>
      <c r="P229" s="46"/>
      <c r="Q229" s="46"/>
      <c r="R229" s="46"/>
      <c r="S229" s="46"/>
      <c r="T229" s="46"/>
      <c r="U229" s="46"/>
      <c r="V229" s="46"/>
      <c r="W229" s="46"/>
      <c r="X229" s="91"/>
      <c r="Y229" s="91"/>
      <c r="Z229" s="91"/>
      <c r="AA229" s="91"/>
    </row>
    <row r="230" spans="2:27" ht="18" thickBot="1" x14ac:dyDescent="0.5">
      <c r="B230" s="56" t="s">
        <v>10</v>
      </c>
      <c r="C230" s="47"/>
      <c r="D230" s="47"/>
      <c r="E230" s="47"/>
      <c r="F230" s="47"/>
      <c r="G230" s="47"/>
      <c r="H230" s="47"/>
      <c r="I230" s="47"/>
      <c r="J230" s="47"/>
      <c r="K230" s="47"/>
      <c r="L230" s="47"/>
      <c r="M230" s="47"/>
      <c r="N230" s="47"/>
      <c r="O230" s="47"/>
      <c r="P230" s="47"/>
      <c r="Q230" s="47"/>
      <c r="R230" s="47"/>
      <c r="S230" s="47"/>
      <c r="T230" s="47"/>
      <c r="U230" s="47"/>
      <c r="V230" s="47"/>
      <c r="W230" s="47"/>
      <c r="X230" s="91"/>
      <c r="Y230" s="90"/>
      <c r="Z230" s="91"/>
      <c r="AA230" s="91"/>
    </row>
    <row r="231" spans="2:27" ht="15" thickBot="1" x14ac:dyDescent="0.35">
      <c r="B231" s="47" t="s">
        <v>11</v>
      </c>
      <c r="C231" s="47"/>
      <c r="D231" s="47"/>
      <c r="E231" s="47"/>
      <c r="F231" s="47"/>
      <c r="G231" s="47"/>
      <c r="H231" s="112"/>
      <c r="I231" s="47"/>
      <c r="J231" s="48" t="s">
        <v>5</v>
      </c>
      <c r="K231" s="47" t="s">
        <v>12</v>
      </c>
      <c r="L231" s="47"/>
      <c r="M231" s="47"/>
      <c r="N231" s="47"/>
      <c r="O231" s="47"/>
      <c r="P231" s="47"/>
      <c r="Q231" s="47"/>
      <c r="R231" s="47"/>
      <c r="S231" s="47"/>
      <c r="T231" s="47"/>
      <c r="U231" s="47"/>
      <c r="V231" s="47"/>
      <c r="W231" s="47"/>
      <c r="X231" s="91">
        <f>H232</f>
        <v>0</v>
      </c>
      <c r="Y231" s="91">
        <f>H233</f>
        <v>0</v>
      </c>
      <c r="Z231" s="91">
        <f>H234</f>
        <v>0</v>
      </c>
      <c r="AA231" s="91">
        <f>H235</f>
        <v>0</v>
      </c>
    </row>
    <row r="232" spans="2:27" ht="15" thickBot="1" x14ac:dyDescent="0.35">
      <c r="B232" s="47" t="s">
        <v>13</v>
      </c>
      <c r="C232" s="47"/>
      <c r="D232" s="47"/>
      <c r="E232" s="47"/>
      <c r="F232" s="47"/>
      <c r="G232" s="47"/>
      <c r="H232" s="112"/>
      <c r="I232" s="59"/>
      <c r="J232" s="48" t="s">
        <v>5</v>
      </c>
      <c r="K232" s="47" t="s">
        <v>15</v>
      </c>
      <c r="L232" s="47"/>
      <c r="M232" s="47"/>
      <c r="N232" s="47"/>
      <c r="O232" s="47"/>
      <c r="P232" s="47"/>
      <c r="Q232" s="47"/>
      <c r="R232" s="47"/>
      <c r="S232" s="47"/>
      <c r="T232" s="47"/>
      <c r="U232" s="47"/>
      <c r="V232" s="47"/>
      <c r="W232" s="47"/>
      <c r="X232" s="91"/>
      <c r="Y232" s="91"/>
      <c r="Z232" s="91"/>
      <c r="AA232" s="91"/>
    </row>
    <row r="233" spans="2:27" ht="15" thickBot="1" x14ac:dyDescent="0.35">
      <c r="B233" s="47" t="s">
        <v>16</v>
      </c>
      <c r="C233" s="47"/>
      <c r="D233" s="47"/>
      <c r="E233" s="47"/>
      <c r="F233" s="47"/>
      <c r="G233" s="47"/>
      <c r="H233" s="137"/>
      <c r="I233" s="47"/>
      <c r="J233" s="48" t="s">
        <v>5</v>
      </c>
      <c r="K233" s="47" t="s">
        <v>17</v>
      </c>
      <c r="L233" s="47"/>
      <c r="M233" s="47"/>
      <c r="N233" s="47"/>
      <c r="O233" s="47"/>
      <c r="P233" s="47"/>
      <c r="Q233" s="47"/>
      <c r="R233" s="47"/>
      <c r="S233" s="47"/>
      <c r="T233" s="47"/>
      <c r="U233" s="47"/>
      <c r="V233" s="47"/>
      <c r="W233" s="47"/>
      <c r="X233" s="91"/>
      <c r="Y233" s="91"/>
      <c r="Z233" s="91"/>
      <c r="AA233" s="91"/>
    </row>
    <row r="234" spans="2:27" ht="15" thickBot="1" x14ac:dyDescent="0.35">
      <c r="B234" s="47" t="str">
        <f>IF(H233="Erdgas","Nettorechnungsbetrag (Erdgas)",IF(H233="Strom","Nettorechnungsbetrag (Strom)",IF(H233="Wärme/Kälte","Nettorechnungsbetrag (Wärme/Kälte)","Bitte Energieart auswählen!")))</f>
        <v>Bitte Energieart auswählen!</v>
      </c>
      <c r="C234" s="47"/>
      <c r="D234" s="47"/>
      <c r="E234" s="47"/>
      <c r="F234" s="47"/>
      <c r="G234" s="47"/>
      <c r="H234" s="113"/>
      <c r="I234" s="60" t="s">
        <v>18</v>
      </c>
      <c r="J234" s="48" t="s">
        <v>5</v>
      </c>
      <c r="K234" s="47" t="str">
        <f>IF(H233="Erdgas","Erdgaskosten exkl. Steuern, Abgaben, Netzentgelte, etc.",IF(H233="Strom","Stromkosten exkl. Steuern, Abgaben, Netzentgelte, etc.",IF(H233="Wärme/Kälte","Wärme-/Kältekosten exkl. Steuern, Abgaben, Netzentgelte, etc.","Bitte Energieart auswählen!")))</f>
        <v>Bitte Energieart auswählen!</v>
      </c>
      <c r="L234" s="47"/>
      <c r="M234" s="47"/>
      <c r="N234" s="47"/>
      <c r="O234" s="47"/>
      <c r="P234" s="47"/>
      <c r="Q234" s="47"/>
      <c r="R234" s="47"/>
      <c r="S234" s="47"/>
      <c r="T234" s="47"/>
      <c r="U234" s="47"/>
      <c r="V234" s="47"/>
      <c r="W234" s="47"/>
      <c r="X234" s="91"/>
      <c r="Y234" s="91"/>
      <c r="Z234" s="91"/>
      <c r="AA234" s="91"/>
    </row>
    <row r="235" spans="2:27" ht="15" thickBot="1" x14ac:dyDescent="0.35">
      <c r="B235" s="47" t="str">
        <f>IF(AND(H233="Erdgas",H232="Nein"),"Erdgasverbrauch in kWh gem. letzter Jahresabrechnung",IF(H233="Erdgas","Erdgasverbrauch in kWh im Kalenderjahr 2021",IF(AND(H233="Strom",H232="Nein"),"Stromverbrauch in kWh gem. letzter Jahresabrechnung",IF(H233="Strom","Stromverbrauch in kWh im Kalenderjahr 2021",IF(AND(H233="Wärme/Kälte",H232="Nein"),"Wärme-/Kälteverbrauch in kWh gem. letzter Jahresabrechnung",IF(H233="Wärme/Kälte","Wärme-/Kälteverbrauch in kWh im Kalenderjahr 2021","Bitte Energieart auswählen!"))))))</f>
        <v>Bitte Energieart auswählen!</v>
      </c>
      <c r="C235" s="47"/>
      <c r="D235" s="47"/>
      <c r="E235" s="47"/>
      <c r="F235" s="47"/>
      <c r="G235" s="47"/>
      <c r="H235" s="114"/>
      <c r="I235" s="60" t="s">
        <v>19</v>
      </c>
      <c r="J235" s="48" t="s">
        <v>5</v>
      </c>
      <c r="K235" s="47" t="str">
        <f>IF(H232="Nein",IF(H233="Erdgas","Den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5" s="47"/>
      <c r="M235" s="47"/>
      <c r="N235" s="47"/>
      <c r="O235" s="47"/>
      <c r="P235" s="47"/>
      <c r="Q235" s="47"/>
      <c r="R235" s="47"/>
      <c r="S235" s="47"/>
      <c r="T235" s="47"/>
      <c r="U235" s="47"/>
      <c r="V235" s="47"/>
      <c r="W235" s="47"/>
      <c r="X235" s="91"/>
      <c r="Y235" s="91"/>
      <c r="Z235" s="91"/>
      <c r="AA235" s="91"/>
    </row>
    <row r="236" spans="2:27" x14ac:dyDescent="0.3">
      <c r="B236" s="46"/>
      <c r="C236" s="46"/>
      <c r="D236" s="46"/>
      <c r="E236" s="46"/>
      <c r="F236" s="46"/>
      <c r="G236" s="46"/>
      <c r="H236" s="46"/>
      <c r="I236" s="46"/>
      <c r="J236" s="46"/>
      <c r="K236" s="46"/>
      <c r="L236" s="46"/>
      <c r="M236" s="46"/>
      <c r="N236" s="46"/>
      <c r="O236" s="46"/>
      <c r="P236" s="46"/>
      <c r="Q236" s="46"/>
      <c r="R236" s="46"/>
      <c r="S236" s="46"/>
      <c r="T236" s="46"/>
      <c r="U236" s="46"/>
      <c r="V236" s="46"/>
      <c r="W236" s="46"/>
      <c r="X236" s="91"/>
      <c r="Y236" s="91"/>
      <c r="Z236" s="91"/>
      <c r="AA236" s="91"/>
    </row>
    <row r="237" spans="2:27" ht="18" thickBot="1" x14ac:dyDescent="0.5">
      <c r="B237" s="56" t="s">
        <v>10</v>
      </c>
      <c r="C237" s="47"/>
      <c r="D237" s="47"/>
      <c r="E237" s="47"/>
      <c r="F237" s="47"/>
      <c r="G237" s="47"/>
      <c r="H237" s="47"/>
      <c r="I237" s="47"/>
      <c r="J237" s="47"/>
      <c r="K237" s="47"/>
      <c r="L237" s="47"/>
      <c r="M237" s="47"/>
      <c r="N237" s="47"/>
      <c r="O237" s="47"/>
      <c r="P237" s="47"/>
      <c r="Q237" s="47"/>
      <c r="R237" s="47"/>
      <c r="S237" s="47"/>
      <c r="T237" s="47"/>
      <c r="U237" s="47"/>
      <c r="V237" s="47"/>
      <c r="W237" s="47"/>
      <c r="X237" s="91"/>
      <c r="Y237" s="90"/>
      <c r="Z237" s="91"/>
      <c r="AA237" s="91"/>
    </row>
    <row r="238" spans="2:27" ht="15" thickBot="1" x14ac:dyDescent="0.35">
      <c r="B238" s="47" t="s">
        <v>11</v>
      </c>
      <c r="C238" s="47"/>
      <c r="D238" s="47"/>
      <c r="E238" s="47"/>
      <c r="F238" s="47"/>
      <c r="G238" s="47"/>
      <c r="H238" s="112"/>
      <c r="I238" s="47"/>
      <c r="J238" s="48" t="s">
        <v>5</v>
      </c>
      <c r="K238" s="47" t="s">
        <v>12</v>
      </c>
      <c r="L238" s="47"/>
      <c r="M238" s="47"/>
      <c r="N238" s="47"/>
      <c r="O238" s="47"/>
      <c r="P238" s="47"/>
      <c r="Q238" s="47"/>
      <c r="R238" s="47"/>
      <c r="S238" s="47"/>
      <c r="T238" s="47"/>
      <c r="U238" s="47"/>
      <c r="V238" s="47"/>
      <c r="W238" s="47"/>
      <c r="X238" s="91">
        <f>H239</f>
        <v>0</v>
      </c>
      <c r="Y238" s="91">
        <f>H240</f>
        <v>0</v>
      </c>
      <c r="Z238" s="91">
        <f>H241</f>
        <v>0</v>
      </c>
      <c r="AA238" s="91">
        <f>H242</f>
        <v>0</v>
      </c>
    </row>
    <row r="239" spans="2:27" ht="15" thickBot="1" x14ac:dyDescent="0.35">
      <c r="B239" s="47" t="s">
        <v>13</v>
      </c>
      <c r="C239" s="47"/>
      <c r="D239" s="47"/>
      <c r="E239" s="47"/>
      <c r="F239" s="47"/>
      <c r="G239" s="47"/>
      <c r="H239" s="112"/>
      <c r="I239" s="59"/>
      <c r="J239" s="48" t="s">
        <v>5</v>
      </c>
      <c r="K239" s="47" t="s">
        <v>15</v>
      </c>
      <c r="L239" s="47"/>
      <c r="M239" s="47"/>
      <c r="N239" s="47"/>
      <c r="O239" s="47"/>
      <c r="P239" s="47"/>
      <c r="Q239" s="47"/>
      <c r="R239" s="47"/>
      <c r="S239" s="47"/>
      <c r="T239" s="47"/>
      <c r="U239" s="47"/>
      <c r="V239" s="47"/>
      <c r="W239" s="47"/>
      <c r="X239" s="91"/>
      <c r="Y239" s="91"/>
      <c r="Z239" s="91"/>
      <c r="AA239" s="91"/>
    </row>
    <row r="240" spans="2:27" ht="15" thickBot="1" x14ac:dyDescent="0.35">
      <c r="B240" s="47" t="s">
        <v>16</v>
      </c>
      <c r="C240" s="47"/>
      <c r="D240" s="47"/>
      <c r="E240" s="47"/>
      <c r="F240" s="47"/>
      <c r="G240" s="47"/>
      <c r="H240" s="137"/>
      <c r="I240" s="47"/>
      <c r="J240" s="48" t="s">
        <v>5</v>
      </c>
      <c r="K240" s="47" t="s">
        <v>17</v>
      </c>
      <c r="L240" s="47"/>
      <c r="M240" s="47"/>
      <c r="N240" s="47"/>
      <c r="O240" s="47"/>
      <c r="P240" s="47"/>
      <c r="Q240" s="47"/>
      <c r="R240" s="47"/>
      <c r="S240" s="47"/>
      <c r="T240" s="47"/>
      <c r="U240" s="47"/>
      <c r="V240" s="47"/>
      <c r="W240" s="47"/>
      <c r="X240" s="91"/>
      <c r="Y240" s="91"/>
      <c r="Z240" s="91"/>
      <c r="AA240" s="91"/>
    </row>
    <row r="241" spans="2:27" ht="15" thickBot="1" x14ac:dyDescent="0.35">
      <c r="B241" s="47" t="str">
        <f>IF(H240="Erdgas","Nettorechnungsbetrag (Erdgas)",IF(H240="Strom","Nettorechnungsbetrag (Strom)",IF(H240="Wärme/Kälte","Nettorechnungsbetrag (Wärme/Kälte)","Bitte Energieart auswählen!")))</f>
        <v>Bitte Energieart auswählen!</v>
      </c>
      <c r="C241" s="47"/>
      <c r="D241" s="47"/>
      <c r="E241" s="47"/>
      <c r="F241" s="47"/>
      <c r="G241" s="47"/>
      <c r="H241" s="113"/>
      <c r="I241" s="60" t="s">
        <v>18</v>
      </c>
      <c r="J241" s="48" t="s">
        <v>5</v>
      </c>
      <c r="K241" s="47" t="str">
        <f>IF(H240="Erdgas","Erdgaskosten exkl. Steuern, Abgaben, Netzentgelte, etc.",IF(H240="Strom","Stromkosten exkl. Steuern, Abgaben, Netzentgelte, etc.",IF(H240="Wärme/Kälte","Wärme-/Kältekosten exkl. Steuern, Abgaben, Netzentgelte, etc.","Bitte Energieart auswählen!")))</f>
        <v>Bitte Energieart auswählen!</v>
      </c>
      <c r="L241" s="47"/>
      <c r="M241" s="47"/>
      <c r="N241" s="47"/>
      <c r="O241" s="47"/>
      <c r="P241" s="47"/>
      <c r="Q241" s="47"/>
      <c r="R241" s="47"/>
      <c r="S241" s="47"/>
      <c r="T241" s="47"/>
      <c r="U241" s="47"/>
      <c r="V241" s="47"/>
      <c r="W241" s="47"/>
      <c r="X241" s="91"/>
      <c r="Y241" s="91"/>
      <c r="Z241" s="91"/>
      <c r="AA241" s="91"/>
    </row>
    <row r="242" spans="2:27" ht="15" thickBot="1" x14ac:dyDescent="0.35">
      <c r="B242" s="47" t="str">
        <f>IF(AND(H240="Erdgas",H239="Nein"),"Erdgasverbrauch in kWh gem. letzter Jahresabrechnung",IF(H240="Erdgas","Erdgasverbrauch in kWh im Kalenderjahr 2021",IF(AND(H240="Strom",H239="Nein"),"Stromverbrauch in kWh gem. letzter Jahresabrechnung",IF(H240="Strom","Stromverbrauch in kWh im Kalenderjahr 2021",IF(AND(H240="Wärme/Kälte",H239="Nein"),"Wärme-/Kälteverbrauch in kWh gem. letzter Jahresabrechnung",IF(H240="Wärme/Kälte","Wärme-/Kälteverbrauch in kWh im Kalenderjahr 2021","Bitte Energieart auswählen!"))))))</f>
        <v>Bitte Energieart auswählen!</v>
      </c>
      <c r="C242" s="47"/>
      <c r="D242" s="47"/>
      <c r="E242" s="47"/>
      <c r="F242" s="47"/>
      <c r="G242" s="47"/>
      <c r="H242" s="114"/>
      <c r="I242" s="60" t="s">
        <v>19</v>
      </c>
      <c r="J242" s="48" t="s">
        <v>5</v>
      </c>
      <c r="K242" s="47" t="str">
        <f>IF(H239="Nein",IF(H240="Erdgas","Den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2" s="47"/>
      <c r="M242" s="47"/>
      <c r="N242" s="47"/>
      <c r="O242" s="47"/>
      <c r="P242" s="47"/>
      <c r="Q242" s="47"/>
      <c r="R242" s="47"/>
      <c r="S242" s="47"/>
      <c r="T242" s="47"/>
      <c r="U242" s="47"/>
      <c r="V242" s="47"/>
      <c r="W242" s="47"/>
      <c r="X242" s="91"/>
      <c r="Y242" s="91"/>
      <c r="Z242" s="91"/>
      <c r="AA242" s="91"/>
    </row>
    <row r="243" spans="2:27" x14ac:dyDescent="0.3">
      <c r="B243" s="46"/>
      <c r="C243" s="46"/>
      <c r="D243" s="46"/>
      <c r="E243" s="46"/>
      <c r="F243" s="46"/>
      <c r="G243" s="46"/>
      <c r="H243" s="46"/>
      <c r="I243" s="46"/>
      <c r="J243" s="46"/>
      <c r="K243" s="46"/>
      <c r="L243" s="46"/>
      <c r="M243" s="46"/>
      <c r="N243" s="46"/>
      <c r="O243" s="46"/>
      <c r="P243" s="46"/>
      <c r="Q243" s="46"/>
      <c r="R243" s="46"/>
      <c r="S243" s="46"/>
      <c r="T243" s="46"/>
      <c r="U243" s="46"/>
      <c r="V243" s="46"/>
      <c r="W243" s="46"/>
      <c r="X243" s="91"/>
      <c r="Y243" s="91"/>
      <c r="Z243" s="91"/>
      <c r="AA243" s="91"/>
    </row>
    <row r="244" spans="2:27" ht="18" thickBot="1" x14ac:dyDescent="0.5">
      <c r="B244" s="56" t="s">
        <v>10</v>
      </c>
      <c r="C244" s="47"/>
      <c r="D244" s="47"/>
      <c r="E244" s="47"/>
      <c r="F244" s="47"/>
      <c r="G244" s="47"/>
      <c r="H244" s="47"/>
      <c r="I244" s="47"/>
      <c r="J244" s="47"/>
      <c r="K244" s="47"/>
      <c r="L244" s="47"/>
      <c r="M244" s="47"/>
      <c r="N244" s="47"/>
      <c r="O244" s="47"/>
      <c r="P244" s="47"/>
      <c r="Q244" s="47"/>
      <c r="R244" s="47"/>
      <c r="S244" s="47"/>
      <c r="T244" s="47"/>
      <c r="U244" s="47"/>
      <c r="V244" s="47"/>
      <c r="W244" s="47"/>
      <c r="X244" s="91"/>
      <c r="Y244" s="90"/>
      <c r="Z244" s="91"/>
      <c r="AA244" s="91"/>
    </row>
    <row r="245" spans="2:27" ht="15" thickBot="1" x14ac:dyDescent="0.35">
      <c r="B245" s="47" t="s">
        <v>11</v>
      </c>
      <c r="C245" s="47"/>
      <c r="D245" s="47"/>
      <c r="E245" s="47"/>
      <c r="F245" s="47"/>
      <c r="G245" s="47"/>
      <c r="H245" s="112"/>
      <c r="I245" s="47"/>
      <c r="J245" s="48" t="s">
        <v>5</v>
      </c>
      <c r="K245" s="47" t="s">
        <v>12</v>
      </c>
      <c r="L245" s="47"/>
      <c r="M245" s="47"/>
      <c r="N245" s="47"/>
      <c r="O245" s="47"/>
      <c r="P245" s="47"/>
      <c r="Q245" s="47"/>
      <c r="R245" s="47"/>
      <c r="S245" s="47"/>
      <c r="T245" s="47"/>
      <c r="U245" s="47"/>
      <c r="V245" s="47"/>
      <c r="W245" s="47"/>
      <c r="X245" s="91">
        <f>H246</f>
        <v>0</v>
      </c>
      <c r="Y245" s="91">
        <f>H247</f>
        <v>0</v>
      </c>
      <c r="Z245" s="91">
        <f>H248</f>
        <v>0</v>
      </c>
      <c r="AA245" s="91">
        <f>H249</f>
        <v>0</v>
      </c>
    </row>
    <row r="246" spans="2:27" ht="15" thickBot="1" x14ac:dyDescent="0.35">
      <c r="B246" s="47" t="s">
        <v>13</v>
      </c>
      <c r="C246" s="47"/>
      <c r="D246" s="47"/>
      <c r="E246" s="47"/>
      <c r="F246" s="47"/>
      <c r="G246" s="47"/>
      <c r="H246" s="112"/>
      <c r="I246" s="59"/>
      <c r="J246" s="48" t="s">
        <v>5</v>
      </c>
      <c r="K246" s="47" t="s">
        <v>15</v>
      </c>
      <c r="L246" s="47"/>
      <c r="M246" s="47"/>
      <c r="N246" s="47"/>
      <c r="O246" s="47"/>
      <c r="P246" s="47"/>
      <c r="Q246" s="47"/>
      <c r="R246" s="47"/>
      <c r="S246" s="47"/>
      <c r="T246" s="47"/>
      <c r="U246" s="47"/>
      <c r="V246" s="47"/>
      <c r="W246" s="47"/>
      <c r="X246" s="91"/>
      <c r="Y246" s="91"/>
      <c r="Z246" s="91"/>
      <c r="AA246" s="91"/>
    </row>
    <row r="247" spans="2:27" ht="15" thickBot="1" x14ac:dyDescent="0.35">
      <c r="B247" s="47" t="s">
        <v>16</v>
      </c>
      <c r="C247" s="47"/>
      <c r="D247" s="47"/>
      <c r="E247" s="47"/>
      <c r="F247" s="47"/>
      <c r="G247" s="47"/>
      <c r="H247" s="137"/>
      <c r="I247" s="47"/>
      <c r="J247" s="48" t="s">
        <v>5</v>
      </c>
      <c r="K247" s="47" t="s">
        <v>17</v>
      </c>
      <c r="L247" s="47"/>
      <c r="M247" s="47"/>
      <c r="N247" s="47"/>
      <c r="O247" s="47"/>
      <c r="P247" s="47"/>
      <c r="Q247" s="47"/>
      <c r="R247" s="47"/>
      <c r="S247" s="47"/>
      <c r="T247" s="47"/>
      <c r="U247" s="47"/>
      <c r="V247" s="47"/>
      <c r="W247" s="47"/>
      <c r="X247" s="91"/>
      <c r="Y247" s="91"/>
      <c r="Z247" s="91"/>
      <c r="AA247" s="91"/>
    </row>
    <row r="248" spans="2:27" ht="15" thickBot="1" x14ac:dyDescent="0.35">
      <c r="B248" s="47" t="str">
        <f>IF(H247="Erdgas","Nettorechnungsbetrag (Erdgas)",IF(H247="Strom","Nettorechnungsbetrag (Strom)",IF(H247="Wärme/Kälte","Nettorechnungsbetrag (Wärme/Kälte)","Bitte Energieart auswählen!")))</f>
        <v>Bitte Energieart auswählen!</v>
      </c>
      <c r="C248" s="47"/>
      <c r="D248" s="47"/>
      <c r="E248" s="47"/>
      <c r="F248" s="47"/>
      <c r="G248" s="47"/>
      <c r="H248" s="113"/>
      <c r="I248" s="60" t="s">
        <v>18</v>
      </c>
      <c r="J248" s="48" t="s">
        <v>5</v>
      </c>
      <c r="K248" s="47" t="str">
        <f>IF(H247="Erdgas","Erdgaskosten exkl. Steuern, Abgaben, Netzentgelte, etc.",IF(H247="Strom","Stromkosten exkl. Steuern, Abgaben, Netzentgelte, etc.",IF(H247="Wärme/Kälte","Wärme-/Kältekosten exkl. Steuern, Abgaben, Netzentgelte, etc.","Bitte Energieart auswählen!")))</f>
        <v>Bitte Energieart auswählen!</v>
      </c>
      <c r="L248" s="47"/>
      <c r="M248" s="47"/>
      <c r="N248" s="47"/>
      <c r="O248" s="47"/>
      <c r="P248" s="47"/>
      <c r="Q248" s="47"/>
      <c r="R248" s="47"/>
      <c r="S248" s="47"/>
      <c r="T248" s="47"/>
      <c r="U248" s="47"/>
      <c r="V248" s="47"/>
      <c r="W248" s="47"/>
      <c r="X248" s="91"/>
      <c r="Y248" s="91"/>
      <c r="Z248" s="91"/>
      <c r="AA248" s="91"/>
    </row>
    <row r="249" spans="2:27" ht="15" thickBot="1" x14ac:dyDescent="0.35">
      <c r="B249" s="47" t="str">
        <f>IF(AND(H247="Erdgas",H246="Nein"),"Erdgasverbrauch in kWh gem. letzter Jahresabrechnung",IF(H247="Erdgas","Erdgasverbrauch in kWh im Kalenderjahr 2021",IF(AND(H247="Strom",H246="Nein"),"Stromverbrauch in kWh gem. letzter Jahresabrechnung",IF(H247="Strom","Stromverbrauch in kWh im Kalenderjahr 2021",IF(AND(H247="Wärme/Kälte",H246="Nein"),"Wärme-/Kälteverbrauch in kWh gem. letzter Jahresabrechnung",IF(H247="Wärme/Kälte","Wärme-/Kälteverbrauch in kWh im Kalenderjahr 2021","Bitte Energieart auswählen!"))))))</f>
        <v>Bitte Energieart auswählen!</v>
      </c>
      <c r="C249" s="47"/>
      <c r="D249" s="47"/>
      <c r="E249" s="47"/>
      <c r="F249" s="47"/>
      <c r="G249" s="47"/>
      <c r="H249" s="114"/>
      <c r="I249" s="60" t="s">
        <v>19</v>
      </c>
      <c r="J249" s="48" t="s">
        <v>5</v>
      </c>
      <c r="K249" s="47" t="str">
        <f>IF(H246="Nein",IF(H247="Erdgas","Den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9" s="47"/>
      <c r="M249" s="47"/>
      <c r="N249" s="47"/>
      <c r="O249" s="47"/>
      <c r="P249" s="47"/>
      <c r="Q249" s="47"/>
      <c r="R249" s="47"/>
      <c r="S249" s="47"/>
      <c r="T249" s="47"/>
      <c r="U249" s="47"/>
      <c r="V249" s="47"/>
      <c r="W249" s="47"/>
      <c r="X249" s="91"/>
      <c r="Y249" s="91"/>
      <c r="Z249" s="91"/>
      <c r="AA249" s="91"/>
    </row>
    <row r="250" spans="2:27" x14ac:dyDescent="0.3">
      <c r="B250" s="46"/>
      <c r="C250" s="46"/>
      <c r="D250" s="46"/>
      <c r="E250" s="46"/>
      <c r="F250" s="46"/>
      <c r="G250" s="46"/>
      <c r="H250" s="46"/>
      <c r="I250" s="46"/>
      <c r="J250" s="46"/>
      <c r="K250" s="46"/>
      <c r="L250" s="46"/>
      <c r="M250" s="46"/>
      <c r="N250" s="46"/>
      <c r="O250" s="46"/>
      <c r="P250" s="46"/>
      <c r="Q250" s="46"/>
      <c r="R250" s="46"/>
      <c r="S250" s="46"/>
      <c r="T250" s="46"/>
      <c r="U250" s="46"/>
      <c r="V250" s="46"/>
      <c r="W250" s="46"/>
      <c r="X250" s="91"/>
      <c r="Y250" s="91"/>
      <c r="Z250" s="91"/>
      <c r="AA250" s="91"/>
    </row>
    <row r="251" spans="2:27" ht="18" thickBot="1" x14ac:dyDescent="0.5">
      <c r="B251" s="56" t="s">
        <v>10</v>
      </c>
      <c r="C251" s="47"/>
      <c r="D251" s="47"/>
      <c r="E251" s="47"/>
      <c r="F251" s="47"/>
      <c r="G251" s="47"/>
      <c r="H251" s="47"/>
      <c r="I251" s="47"/>
      <c r="J251" s="47"/>
      <c r="K251" s="47"/>
      <c r="L251" s="47"/>
      <c r="M251" s="47"/>
      <c r="N251" s="47"/>
      <c r="O251" s="47"/>
      <c r="P251" s="47"/>
      <c r="Q251" s="47"/>
      <c r="R251" s="47"/>
      <c r="S251" s="47"/>
      <c r="T251" s="47"/>
      <c r="U251" s="47"/>
      <c r="V251" s="47"/>
      <c r="W251" s="47"/>
      <c r="X251" s="91"/>
      <c r="Y251" s="90"/>
      <c r="Z251" s="91"/>
      <c r="AA251" s="91"/>
    </row>
    <row r="252" spans="2:27" ht="15" thickBot="1" x14ac:dyDescent="0.35">
      <c r="B252" s="47" t="s">
        <v>11</v>
      </c>
      <c r="C252" s="47"/>
      <c r="D252" s="47"/>
      <c r="E252" s="47"/>
      <c r="F252" s="47"/>
      <c r="G252" s="47"/>
      <c r="H252" s="112"/>
      <c r="I252" s="47"/>
      <c r="J252" s="48" t="s">
        <v>5</v>
      </c>
      <c r="K252" s="47" t="s">
        <v>12</v>
      </c>
      <c r="L252" s="47"/>
      <c r="M252" s="47"/>
      <c r="N252" s="47"/>
      <c r="O252" s="47"/>
      <c r="P252" s="47"/>
      <c r="Q252" s="47"/>
      <c r="R252" s="47"/>
      <c r="S252" s="47"/>
      <c r="T252" s="47"/>
      <c r="U252" s="47"/>
      <c r="V252" s="47"/>
      <c r="W252" s="47"/>
      <c r="X252" s="91">
        <f>H253</f>
        <v>0</v>
      </c>
      <c r="Y252" s="91">
        <f>H254</f>
        <v>0</v>
      </c>
      <c r="Z252" s="91">
        <f>H255</f>
        <v>0</v>
      </c>
      <c r="AA252" s="91">
        <f>H256</f>
        <v>0</v>
      </c>
    </row>
    <row r="253" spans="2:27" ht="15" thickBot="1" x14ac:dyDescent="0.35">
      <c r="B253" s="47" t="s">
        <v>13</v>
      </c>
      <c r="C253" s="47"/>
      <c r="D253" s="47"/>
      <c r="E253" s="47"/>
      <c r="F253" s="47"/>
      <c r="G253" s="47"/>
      <c r="H253" s="112"/>
      <c r="I253" s="59"/>
      <c r="J253" s="48" t="s">
        <v>5</v>
      </c>
      <c r="K253" s="47" t="s">
        <v>15</v>
      </c>
      <c r="L253" s="47"/>
      <c r="M253" s="47"/>
      <c r="N253" s="47"/>
      <c r="O253" s="47"/>
      <c r="P253" s="47"/>
      <c r="Q253" s="47"/>
      <c r="R253" s="47"/>
      <c r="S253" s="47"/>
      <c r="T253" s="47"/>
      <c r="U253" s="47"/>
      <c r="V253" s="47"/>
      <c r="W253" s="47"/>
      <c r="X253" s="91"/>
      <c r="Y253" s="91"/>
      <c r="Z253" s="91"/>
      <c r="AA253" s="91"/>
    </row>
    <row r="254" spans="2:27" ht="15" thickBot="1" x14ac:dyDescent="0.35">
      <c r="B254" s="47" t="s">
        <v>16</v>
      </c>
      <c r="C254" s="47"/>
      <c r="D254" s="47"/>
      <c r="E254" s="47"/>
      <c r="F254" s="47"/>
      <c r="G254" s="47"/>
      <c r="H254" s="137"/>
      <c r="I254" s="47"/>
      <c r="J254" s="48" t="s">
        <v>5</v>
      </c>
      <c r="K254" s="47" t="s">
        <v>17</v>
      </c>
      <c r="L254" s="47"/>
      <c r="M254" s="47"/>
      <c r="N254" s="47"/>
      <c r="O254" s="47"/>
      <c r="P254" s="47"/>
      <c r="Q254" s="47"/>
      <c r="R254" s="47"/>
      <c r="S254" s="47"/>
      <c r="T254" s="47"/>
      <c r="U254" s="47"/>
      <c r="V254" s="47"/>
      <c r="W254" s="47"/>
      <c r="X254" s="91"/>
      <c r="Y254" s="91"/>
      <c r="Z254" s="91"/>
      <c r="AA254" s="91"/>
    </row>
    <row r="255" spans="2:27" ht="15" thickBot="1" x14ac:dyDescent="0.35">
      <c r="B255" s="47" t="str">
        <f>IF(H254="Erdgas","Nettorechnungsbetrag (Erdgas)",IF(H254="Strom","Nettorechnungsbetrag (Strom)",IF(H254="Wärme/Kälte","Nettorechnungsbetrag (Wärme/Kälte)","Bitte Energieart auswählen!")))</f>
        <v>Bitte Energieart auswählen!</v>
      </c>
      <c r="C255" s="47"/>
      <c r="D255" s="47"/>
      <c r="E255" s="47"/>
      <c r="F255" s="47"/>
      <c r="G255" s="47"/>
      <c r="H255" s="113"/>
      <c r="I255" s="60" t="s">
        <v>18</v>
      </c>
      <c r="J255" s="48" t="s">
        <v>5</v>
      </c>
      <c r="K255" s="47" t="str">
        <f>IF(H254="Erdgas","Erdgaskosten exkl. Steuern, Abgaben, Netzentgelte, etc.",IF(H254="Strom","Stromkosten exkl. Steuern, Abgaben, Netzentgelte, etc.",IF(H254="Wärme/Kälte","Wärme-/Kältekosten exkl. Steuern, Abgaben, Netzentgelte, etc.","Bitte Energieart auswählen!")))</f>
        <v>Bitte Energieart auswählen!</v>
      </c>
      <c r="L255" s="47"/>
      <c r="M255" s="47"/>
      <c r="N255" s="47"/>
      <c r="O255" s="47"/>
      <c r="P255" s="47"/>
      <c r="Q255" s="47"/>
      <c r="R255" s="47"/>
      <c r="S255" s="47"/>
      <c r="T255" s="47"/>
      <c r="U255" s="47"/>
      <c r="V255" s="47"/>
      <c r="W255" s="47"/>
      <c r="X255" s="91"/>
      <c r="Y255" s="91"/>
      <c r="Z255" s="91"/>
      <c r="AA255" s="91"/>
    </row>
    <row r="256" spans="2:27" ht="15" thickBot="1" x14ac:dyDescent="0.35">
      <c r="B256" s="47" t="str">
        <f>IF(AND(H254="Erdgas",H253="Nein"),"Erdgasverbrauch in kWh gem. letzter Jahresabrechnung",IF(H254="Erdgas","Erdgasverbrauch in kWh im Kalenderjahr 2021",IF(AND(H254="Strom",H253="Nein"),"Stromverbrauch in kWh gem. letzter Jahresabrechnung",IF(H254="Strom","Stromverbrauch in kWh im Kalenderjahr 2021",IF(AND(H254="Wärme/Kälte",H253="Nein"),"Wärme-/Kälteverbrauch in kWh gem. letzter Jahresabrechnung",IF(H254="Wärme/Kälte","Wärme-/Kälteverbrauch in kWh im Kalenderjahr 2021","Bitte Energieart auswählen!"))))))</f>
        <v>Bitte Energieart auswählen!</v>
      </c>
      <c r="C256" s="47"/>
      <c r="D256" s="47"/>
      <c r="E256" s="47"/>
      <c r="F256" s="47"/>
      <c r="G256" s="47"/>
      <c r="H256" s="114"/>
      <c r="I256" s="60" t="s">
        <v>19</v>
      </c>
      <c r="J256" s="48" t="s">
        <v>5</v>
      </c>
      <c r="K256" s="47" t="str">
        <f>IF(H253="Nein",IF(H254="Erdgas","Den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6" s="47"/>
      <c r="M256" s="47"/>
      <c r="N256" s="47"/>
      <c r="O256" s="47"/>
      <c r="P256" s="47"/>
      <c r="Q256" s="47"/>
      <c r="R256" s="47"/>
      <c r="S256" s="47"/>
      <c r="T256" s="47"/>
      <c r="U256" s="47"/>
      <c r="V256" s="47"/>
      <c r="W256" s="47"/>
      <c r="X256" s="91"/>
      <c r="Y256" s="91"/>
      <c r="Z256" s="91"/>
      <c r="AA256" s="91"/>
    </row>
    <row r="257" spans="2:27" x14ac:dyDescent="0.3">
      <c r="B257" s="46"/>
      <c r="C257" s="46"/>
      <c r="D257" s="46"/>
      <c r="E257" s="46"/>
      <c r="F257" s="46"/>
      <c r="G257" s="46"/>
      <c r="H257" s="46"/>
      <c r="I257" s="46"/>
      <c r="J257" s="46"/>
      <c r="K257" s="46"/>
      <c r="L257" s="46"/>
      <c r="M257" s="46"/>
      <c r="N257" s="46"/>
      <c r="O257" s="46"/>
      <c r="P257" s="46"/>
      <c r="Q257" s="46"/>
      <c r="R257" s="46"/>
      <c r="S257" s="46"/>
      <c r="T257" s="46"/>
      <c r="U257" s="46"/>
      <c r="V257" s="46"/>
      <c r="W257" s="46"/>
      <c r="X257" s="91"/>
      <c r="Y257" s="91"/>
      <c r="Z257" s="91"/>
      <c r="AA257" s="91"/>
    </row>
    <row r="258" spans="2:27" ht="18" thickBot="1" x14ac:dyDescent="0.5">
      <c r="B258" s="56" t="s">
        <v>10</v>
      </c>
      <c r="C258" s="47"/>
      <c r="D258" s="47"/>
      <c r="E258" s="47"/>
      <c r="F258" s="47"/>
      <c r="G258" s="47"/>
      <c r="H258" s="47"/>
      <c r="I258" s="47"/>
      <c r="J258" s="47"/>
      <c r="K258" s="47"/>
      <c r="L258" s="47"/>
      <c r="M258" s="47"/>
      <c r="N258" s="47"/>
      <c r="O258" s="47"/>
      <c r="P258" s="47"/>
      <c r="Q258" s="47"/>
      <c r="R258" s="47"/>
      <c r="S258" s="47"/>
      <c r="T258" s="47"/>
      <c r="U258" s="47"/>
      <c r="V258" s="47"/>
      <c r="W258" s="47"/>
      <c r="X258" s="91"/>
      <c r="Y258" s="90"/>
      <c r="Z258" s="91"/>
      <c r="AA258" s="91"/>
    </row>
    <row r="259" spans="2:27" ht="15" thickBot="1" x14ac:dyDescent="0.35">
      <c r="B259" s="47" t="s">
        <v>11</v>
      </c>
      <c r="C259" s="47"/>
      <c r="D259" s="47"/>
      <c r="E259" s="47"/>
      <c r="F259" s="47"/>
      <c r="G259" s="47"/>
      <c r="H259" s="112"/>
      <c r="I259" s="47"/>
      <c r="J259" s="48" t="s">
        <v>5</v>
      </c>
      <c r="K259" s="47" t="s">
        <v>12</v>
      </c>
      <c r="L259" s="47"/>
      <c r="M259" s="47"/>
      <c r="N259" s="47"/>
      <c r="O259" s="47"/>
      <c r="P259" s="47"/>
      <c r="Q259" s="47"/>
      <c r="R259" s="47"/>
      <c r="S259" s="47"/>
      <c r="T259" s="47"/>
      <c r="U259" s="47"/>
      <c r="V259" s="47"/>
      <c r="W259" s="47"/>
      <c r="X259" s="91">
        <f>H260</f>
        <v>0</v>
      </c>
      <c r="Y259" s="91">
        <f>H261</f>
        <v>0</v>
      </c>
      <c r="Z259" s="91">
        <f>H262</f>
        <v>0</v>
      </c>
      <c r="AA259" s="91">
        <f>H263</f>
        <v>0</v>
      </c>
    </row>
    <row r="260" spans="2:27" ht="15" thickBot="1" x14ac:dyDescent="0.35">
      <c r="B260" s="47" t="s">
        <v>13</v>
      </c>
      <c r="C260" s="47"/>
      <c r="D260" s="47"/>
      <c r="E260" s="47"/>
      <c r="F260" s="47"/>
      <c r="G260" s="47"/>
      <c r="H260" s="112"/>
      <c r="I260" s="59"/>
      <c r="J260" s="48" t="s">
        <v>5</v>
      </c>
      <c r="K260" s="47" t="s">
        <v>15</v>
      </c>
      <c r="L260" s="47"/>
      <c r="M260" s="47"/>
      <c r="N260" s="47"/>
      <c r="O260" s="47"/>
      <c r="P260" s="47"/>
      <c r="Q260" s="47"/>
      <c r="R260" s="47"/>
      <c r="S260" s="47"/>
      <c r="T260" s="47"/>
      <c r="U260" s="47"/>
      <c r="V260" s="47"/>
      <c r="W260" s="47"/>
      <c r="X260" s="91"/>
      <c r="Y260" s="91"/>
      <c r="Z260" s="91"/>
      <c r="AA260" s="91"/>
    </row>
    <row r="261" spans="2:27" ht="15" thickBot="1" x14ac:dyDescent="0.35">
      <c r="B261" s="47" t="s">
        <v>16</v>
      </c>
      <c r="C261" s="47"/>
      <c r="D261" s="47"/>
      <c r="E261" s="47"/>
      <c r="F261" s="47"/>
      <c r="G261" s="47"/>
      <c r="H261" s="137"/>
      <c r="I261" s="47"/>
      <c r="J261" s="48" t="s">
        <v>5</v>
      </c>
      <c r="K261" s="47" t="s">
        <v>17</v>
      </c>
      <c r="L261" s="47"/>
      <c r="M261" s="47"/>
      <c r="N261" s="47"/>
      <c r="O261" s="47"/>
      <c r="P261" s="47"/>
      <c r="Q261" s="47"/>
      <c r="R261" s="47"/>
      <c r="S261" s="47"/>
      <c r="T261" s="47"/>
      <c r="U261" s="47"/>
      <c r="V261" s="47"/>
      <c r="W261" s="47"/>
      <c r="X261" s="91"/>
      <c r="Y261" s="91"/>
      <c r="Z261" s="91"/>
      <c r="AA261" s="91"/>
    </row>
    <row r="262" spans="2:27" ht="15" thickBot="1" x14ac:dyDescent="0.35">
      <c r="B262" s="47" t="str">
        <f>IF(H261="Erdgas","Nettorechnungsbetrag (Erdgas)",IF(H261="Strom","Nettorechnungsbetrag (Strom)",IF(H261="Wärme/Kälte","Nettorechnungsbetrag (Wärme/Kälte)","Bitte Energieart auswählen!")))</f>
        <v>Bitte Energieart auswählen!</v>
      </c>
      <c r="C262" s="47"/>
      <c r="D262" s="47"/>
      <c r="E262" s="47"/>
      <c r="F262" s="47"/>
      <c r="G262" s="47"/>
      <c r="H262" s="113"/>
      <c r="I262" s="60" t="s">
        <v>18</v>
      </c>
      <c r="J262" s="48" t="s">
        <v>5</v>
      </c>
      <c r="K262" s="47" t="str">
        <f>IF(H261="Erdgas","Erdgaskosten exkl. Steuern, Abgaben, Netzentgelte, etc.",IF(H261="Strom","Stromkosten exkl. Steuern, Abgaben, Netzentgelte, etc.",IF(H261="Wärme/Kälte","Wärme-/Kältekosten exkl. Steuern, Abgaben, Netzentgelte, etc.","Bitte Energieart auswählen!")))</f>
        <v>Bitte Energieart auswählen!</v>
      </c>
      <c r="L262" s="47"/>
      <c r="M262" s="47"/>
      <c r="N262" s="47"/>
      <c r="O262" s="47"/>
      <c r="P262" s="47"/>
      <c r="Q262" s="47"/>
      <c r="R262" s="47"/>
      <c r="S262" s="47"/>
      <c r="T262" s="47"/>
      <c r="U262" s="47"/>
      <c r="V262" s="47"/>
      <c r="W262" s="47"/>
      <c r="X262" s="91"/>
      <c r="Y262" s="91"/>
      <c r="Z262" s="91"/>
      <c r="AA262" s="91"/>
    </row>
    <row r="263" spans="2:27" ht="15" thickBot="1" x14ac:dyDescent="0.35">
      <c r="B263" s="47" t="str">
        <f>IF(AND(H261="Erdgas",H260="Nein"),"Erdgasverbrauch in kWh gem. letzter Jahresabrechnung",IF(H261="Erdgas","Erdgasverbrauch in kWh im Kalenderjahr 2021",IF(AND(H261="Strom",H260="Nein"),"Stromverbrauch in kWh gem. letzter Jahresabrechnung",IF(H261="Strom","Stromverbrauch in kWh im Kalenderjahr 2021",IF(AND(H261="Wärme/Kälte",H260="Nein"),"Wärme-/Kälteverbrauch in kWh gem. letzter Jahresabrechnung",IF(H261="Wärme/Kälte","Wärme-/Kälteverbrauch in kWh im Kalenderjahr 2021","Bitte Energieart auswählen!"))))))</f>
        <v>Bitte Energieart auswählen!</v>
      </c>
      <c r="C263" s="47"/>
      <c r="D263" s="47"/>
      <c r="E263" s="47"/>
      <c r="F263" s="47"/>
      <c r="G263" s="47"/>
      <c r="H263" s="114"/>
      <c r="I263" s="60" t="s">
        <v>19</v>
      </c>
      <c r="J263" s="48" t="s">
        <v>5</v>
      </c>
      <c r="K263" s="47" t="str">
        <f>IF(H260="Nein",IF(H261="Erdgas","Den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3" s="47"/>
      <c r="M263" s="47"/>
      <c r="N263" s="47"/>
      <c r="O263" s="47"/>
      <c r="P263" s="47"/>
      <c r="Q263" s="47"/>
      <c r="R263" s="47"/>
      <c r="S263" s="47"/>
      <c r="T263" s="47"/>
      <c r="U263" s="47"/>
      <c r="V263" s="47"/>
      <c r="W263" s="47"/>
      <c r="X263" s="91"/>
      <c r="Y263" s="91"/>
      <c r="Z263" s="91"/>
      <c r="AA263" s="91"/>
    </row>
    <row r="264" spans="2:27" x14ac:dyDescent="0.3">
      <c r="B264" s="46"/>
      <c r="C264" s="46"/>
      <c r="D264" s="46"/>
      <c r="E264" s="46"/>
      <c r="F264" s="46"/>
      <c r="G264" s="46"/>
      <c r="H264" s="46"/>
      <c r="I264" s="46"/>
      <c r="J264" s="46"/>
      <c r="K264" s="46"/>
      <c r="L264" s="46"/>
      <c r="M264" s="46"/>
      <c r="N264" s="46"/>
      <c r="O264" s="46"/>
      <c r="P264" s="46"/>
      <c r="Q264" s="46"/>
      <c r="R264" s="46"/>
      <c r="S264" s="46"/>
      <c r="T264" s="46"/>
      <c r="U264" s="46"/>
      <c r="V264" s="46"/>
      <c r="W264" s="46"/>
      <c r="X264" s="91"/>
      <c r="Y264" s="91"/>
      <c r="Z264" s="91"/>
      <c r="AA264" s="91"/>
    </row>
    <row r="265" spans="2:27" ht="18" thickBot="1" x14ac:dyDescent="0.5">
      <c r="B265" s="56" t="s">
        <v>10</v>
      </c>
      <c r="C265" s="47"/>
      <c r="D265" s="47"/>
      <c r="E265" s="47"/>
      <c r="F265" s="47"/>
      <c r="G265" s="47"/>
      <c r="H265" s="47"/>
      <c r="I265" s="47"/>
      <c r="J265" s="47"/>
      <c r="K265" s="47"/>
      <c r="L265" s="47"/>
      <c r="M265" s="47"/>
      <c r="N265" s="47"/>
      <c r="O265" s="47"/>
      <c r="P265" s="47"/>
      <c r="Q265" s="47"/>
      <c r="R265" s="47"/>
      <c r="S265" s="47"/>
      <c r="T265" s="47"/>
      <c r="U265" s="47"/>
      <c r="V265" s="47"/>
      <c r="W265" s="47"/>
      <c r="X265" s="91"/>
      <c r="Y265" s="90"/>
      <c r="Z265" s="91"/>
      <c r="AA265" s="91"/>
    </row>
    <row r="266" spans="2:27" ht="15" thickBot="1" x14ac:dyDescent="0.35">
      <c r="B266" s="47" t="s">
        <v>11</v>
      </c>
      <c r="C266" s="47"/>
      <c r="D266" s="47"/>
      <c r="E266" s="47"/>
      <c r="F266" s="47"/>
      <c r="G266" s="47"/>
      <c r="H266" s="112"/>
      <c r="I266" s="47"/>
      <c r="J266" s="48" t="s">
        <v>5</v>
      </c>
      <c r="K266" s="47" t="s">
        <v>12</v>
      </c>
      <c r="L266" s="47"/>
      <c r="M266" s="47"/>
      <c r="N266" s="47"/>
      <c r="O266" s="47"/>
      <c r="P266" s="47"/>
      <c r="Q266" s="47"/>
      <c r="R266" s="47"/>
      <c r="S266" s="47"/>
      <c r="T266" s="47"/>
      <c r="U266" s="47"/>
      <c r="V266" s="47"/>
      <c r="W266" s="47"/>
      <c r="X266" s="91">
        <f>H267</f>
        <v>0</v>
      </c>
      <c r="Y266" s="91">
        <f>H268</f>
        <v>0</v>
      </c>
      <c r="Z266" s="91">
        <f>H269</f>
        <v>0</v>
      </c>
      <c r="AA266" s="91">
        <f>H270</f>
        <v>0</v>
      </c>
    </row>
    <row r="267" spans="2:27" ht="15" thickBot="1" x14ac:dyDescent="0.35">
      <c r="B267" s="47" t="s">
        <v>13</v>
      </c>
      <c r="C267" s="47"/>
      <c r="D267" s="47"/>
      <c r="E267" s="47"/>
      <c r="F267" s="47"/>
      <c r="G267" s="47"/>
      <c r="H267" s="112"/>
      <c r="I267" s="59"/>
      <c r="J267" s="48" t="s">
        <v>5</v>
      </c>
      <c r="K267" s="47" t="s">
        <v>15</v>
      </c>
      <c r="L267" s="47"/>
      <c r="M267" s="47"/>
      <c r="N267" s="47"/>
      <c r="O267" s="47"/>
      <c r="P267" s="47"/>
      <c r="Q267" s="47"/>
      <c r="R267" s="47"/>
      <c r="S267" s="47"/>
      <c r="T267" s="47"/>
      <c r="U267" s="47"/>
      <c r="V267" s="47"/>
      <c r="W267" s="47"/>
      <c r="X267" s="91"/>
      <c r="Y267" s="91"/>
      <c r="Z267" s="91"/>
      <c r="AA267" s="91"/>
    </row>
    <row r="268" spans="2:27" ht="15" thickBot="1" x14ac:dyDescent="0.35">
      <c r="B268" s="47" t="s">
        <v>16</v>
      </c>
      <c r="C268" s="47"/>
      <c r="D268" s="47"/>
      <c r="E268" s="47"/>
      <c r="F268" s="47"/>
      <c r="G268" s="47"/>
      <c r="H268" s="137"/>
      <c r="I268" s="47"/>
      <c r="J268" s="48" t="s">
        <v>5</v>
      </c>
      <c r="K268" s="47" t="s">
        <v>17</v>
      </c>
      <c r="L268" s="47"/>
      <c r="M268" s="47"/>
      <c r="N268" s="47"/>
      <c r="O268" s="47"/>
      <c r="P268" s="47"/>
      <c r="Q268" s="47"/>
      <c r="R268" s="47"/>
      <c r="S268" s="47"/>
      <c r="T268" s="47"/>
      <c r="U268" s="47"/>
      <c r="V268" s="47"/>
      <c r="W268" s="47"/>
      <c r="X268" s="91"/>
      <c r="Y268" s="91"/>
      <c r="Z268" s="91"/>
      <c r="AA268" s="91"/>
    </row>
    <row r="269" spans="2:27" ht="15" thickBot="1" x14ac:dyDescent="0.35">
      <c r="B269" s="47" t="str">
        <f>IF(H268="Erdgas","Nettorechnungsbetrag (Erdgas)",IF(H268="Strom","Nettorechnungsbetrag (Strom)",IF(H268="Wärme/Kälte","Nettorechnungsbetrag (Wärme/Kälte)","Bitte Energieart auswählen!")))</f>
        <v>Bitte Energieart auswählen!</v>
      </c>
      <c r="C269" s="47"/>
      <c r="D269" s="47"/>
      <c r="E269" s="47"/>
      <c r="F269" s="47"/>
      <c r="G269" s="47"/>
      <c r="H269" s="113"/>
      <c r="I269" s="60" t="s">
        <v>18</v>
      </c>
      <c r="J269" s="48" t="s">
        <v>5</v>
      </c>
      <c r="K269" s="47" t="str">
        <f>IF(H268="Erdgas","Erdgaskosten exkl. Steuern, Abgaben, Netzentgelte, etc.",IF(H268="Strom","Stromkosten exkl. Steuern, Abgaben, Netzentgelte, etc.",IF(H268="Wärme/Kälte","Wärme-/Kältekosten exkl. Steuern, Abgaben, Netzentgelte, etc.","Bitte Energieart auswählen!")))</f>
        <v>Bitte Energieart auswählen!</v>
      </c>
      <c r="L269" s="47"/>
      <c r="M269" s="47"/>
      <c r="N269" s="47"/>
      <c r="O269" s="47"/>
      <c r="P269" s="47"/>
      <c r="Q269" s="47"/>
      <c r="R269" s="47"/>
      <c r="S269" s="47"/>
      <c r="T269" s="47"/>
      <c r="U269" s="47"/>
      <c r="V269" s="47"/>
      <c r="W269" s="47"/>
      <c r="X269" s="91"/>
      <c r="Y269" s="91"/>
      <c r="Z269" s="91"/>
      <c r="AA269" s="91"/>
    </row>
    <row r="270" spans="2:27" ht="15" thickBot="1" x14ac:dyDescent="0.35">
      <c r="B270" s="47" t="str">
        <f>IF(AND(H268="Erdgas",H267="Nein"),"Erdgasverbrauch in kWh gem. letzter Jahresabrechnung",IF(H268="Erdgas","Erdgasverbrauch in kWh im Kalenderjahr 2021",IF(AND(H268="Strom",H267="Nein"),"Stromverbrauch in kWh gem. letzter Jahresabrechnung",IF(H268="Strom","Stromverbrauch in kWh im Kalenderjahr 2021",IF(AND(H268="Wärme/Kälte",H267="Nein"),"Wärme-/Kälteverbrauch in kWh gem. letzter Jahresabrechnung",IF(H268="Wärme/Kälte","Wärme-/Kälteverbrauch in kWh im Kalenderjahr 2021","Bitte Energieart auswählen!"))))))</f>
        <v>Bitte Energieart auswählen!</v>
      </c>
      <c r="C270" s="47"/>
      <c r="D270" s="47"/>
      <c r="E270" s="47"/>
      <c r="F270" s="47"/>
      <c r="G270" s="47"/>
      <c r="H270" s="114"/>
      <c r="I270" s="60" t="s">
        <v>19</v>
      </c>
      <c r="J270" s="48" t="s">
        <v>5</v>
      </c>
      <c r="K270" s="47" t="str">
        <f>IF(H267="Nein",IF(H268="Erdgas","Den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0" s="47"/>
      <c r="M270" s="47"/>
      <c r="N270" s="47"/>
      <c r="O270" s="47"/>
      <c r="P270" s="47"/>
      <c r="Q270" s="47"/>
      <c r="R270" s="47"/>
      <c r="S270" s="47"/>
      <c r="T270" s="47"/>
      <c r="U270" s="47"/>
      <c r="V270" s="47"/>
      <c r="W270" s="47"/>
      <c r="X270" s="91"/>
      <c r="Y270" s="91"/>
      <c r="Z270" s="91"/>
      <c r="AA270" s="91"/>
    </row>
    <row r="271" spans="2:27" x14ac:dyDescent="0.3">
      <c r="B271" s="46"/>
      <c r="C271" s="46"/>
      <c r="D271" s="46"/>
      <c r="E271" s="46"/>
      <c r="F271" s="46"/>
      <c r="G271" s="46"/>
      <c r="H271" s="46"/>
      <c r="I271" s="46"/>
      <c r="J271" s="46"/>
      <c r="K271" s="46"/>
      <c r="L271" s="46"/>
      <c r="M271" s="46"/>
      <c r="N271" s="46"/>
      <c r="O271" s="46"/>
      <c r="P271" s="46"/>
      <c r="Q271" s="46"/>
      <c r="R271" s="46"/>
      <c r="S271" s="46"/>
      <c r="T271" s="46"/>
      <c r="U271" s="46"/>
      <c r="V271" s="46"/>
      <c r="W271" s="46"/>
      <c r="X271" s="91"/>
      <c r="Y271" s="91"/>
      <c r="Z271" s="91"/>
      <c r="AA271" s="91"/>
    </row>
    <row r="272" spans="2:27" ht="18" thickBot="1" x14ac:dyDescent="0.5">
      <c r="B272" s="56" t="s">
        <v>10</v>
      </c>
      <c r="C272" s="47"/>
      <c r="D272" s="47"/>
      <c r="E272" s="47"/>
      <c r="F272" s="47"/>
      <c r="G272" s="47"/>
      <c r="H272" s="47"/>
      <c r="I272" s="47"/>
      <c r="J272" s="47"/>
      <c r="K272" s="47"/>
      <c r="L272" s="47"/>
      <c r="M272" s="47"/>
      <c r="N272" s="47"/>
      <c r="O272" s="47"/>
      <c r="P272" s="47"/>
      <c r="Q272" s="47"/>
      <c r="R272" s="47"/>
      <c r="S272" s="47"/>
      <c r="T272" s="47"/>
      <c r="U272" s="47"/>
      <c r="V272" s="47"/>
      <c r="W272" s="47"/>
      <c r="X272" s="91"/>
      <c r="Y272" s="90"/>
      <c r="Z272" s="91"/>
      <c r="AA272" s="91"/>
    </row>
    <row r="273" spans="2:27" ht="15" thickBot="1" x14ac:dyDescent="0.35">
      <c r="B273" s="47" t="s">
        <v>11</v>
      </c>
      <c r="C273" s="47"/>
      <c r="D273" s="47"/>
      <c r="E273" s="47"/>
      <c r="F273" s="47"/>
      <c r="G273" s="47"/>
      <c r="H273" s="112"/>
      <c r="I273" s="47"/>
      <c r="J273" s="48" t="s">
        <v>5</v>
      </c>
      <c r="K273" s="47" t="s">
        <v>12</v>
      </c>
      <c r="L273" s="47"/>
      <c r="M273" s="47"/>
      <c r="N273" s="47"/>
      <c r="O273" s="47"/>
      <c r="P273" s="47"/>
      <c r="Q273" s="47"/>
      <c r="R273" s="47"/>
      <c r="S273" s="47"/>
      <c r="T273" s="47"/>
      <c r="U273" s="47"/>
      <c r="V273" s="47"/>
      <c r="W273" s="47"/>
      <c r="X273" s="91">
        <f>H274</f>
        <v>0</v>
      </c>
      <c r="Y273" s="91">
        <f>H275</f>
        <v>0</v>
      </c>
      <c r="Z273" s="91">
        <f>H276</f>
        <v>0</v>
      </c>
      <c r="AA273" s="91">
        <f>H277</f>
        <v>0</v>
      </c>
    </row>
    <row r="274" spans="2:27" ht="15" thickBot="1" x14ac:dyDescent="0.35">
      <c r="B274" s="47" t="s">
        <v>13</v>
      </c>
      <c r="C274" s="47"/>
      <c r="D274" s="47"/>
      <c r="E274" s="47"/>
      <c r="F274" s="47"/>
      <c r="G274" s="47"/>
      <c r="H274" s="112"/>
      <c r="I274" s="59"/>
      <c r="J274" s="48" t="s">
        <v>5</v>
      </c>
      <c r="K274" s="47" t="s">
        <v>15</v>
      </c>
      <c r="L274" s="47"/>
      <c r="M274" s="47"/>
      <c r="N274" s="47"/>
      <c r="O274" s="47"/>
      <c r="P274" s="47"/>
      <c r="Q274" s="47"/>
      <c r="R274" s="47"/>
      <c r="S274" s="47"/>
      <c r="T274" s="47"/>
      <c r="U274" s="47"/>
      <c r="V274" s="47"/>
      <c r="W274" s="47"/>
      <c r="X274" s="91"/>
      <c r="Y274" s="91"/>
      <c r="Z274" s="91"/>
      <c r="AA274" s="91"/>
    </row>
    <row r="275" spans="2:27" ht="15" thickBot="1" x14ac:dyDescent="0.35">
      <c r="B275" s="47" t="s">
        <v>16</v>
      </c>
      <c r="C275" s="47"/>
      <c r="D275" s="47"/>
      <c r="E275" s="47"/>
      <c r="F275" s="47"/>
      <c r="G275" s="47"/>
      <c r="H275" s="137"/>
      <c r="I275" s="47"/>
      <c r="J275" s="48" t="s">
        <v>5</v>
      </c>
      <c r="K275" s="47" t="s">
        <v>17</v>
      </c>
      <c r="L275" s="47"/>
      <c r="M275" s="47"/>
      <c r="N275" s="47"/>
      <c r="O275" s="47"/>
      <c r="P275" s="47"/>
      <c r="Q275" s="47"/>
      <c r="R275" s="47"/>
      <c r="S275" s="47"/>
      <c r="T275" s="47"/>
      <c r="U275" s="47"/>
      <c r="V275" s="47"/>
      <c r="W275" s="47"/>
      <c r="X275" s="91"/>
      <c r="Y275" s="91"/>
      <c r="Z275" s="91"/>
      <c r="AA275" s="91"/>
    </row>
    <row r="276" spans="2:27" ht="15" thickBot="1" x14ac:dyDescent="0.35">
      <c r="B276" s="47" t="str">
        <f>IF(H275="Erdgas","Nettorechnungsbetrag (Erdgas)",IF(H275="Strom","Nettorechnungsbetrag (Strom)",IF(H275="Wärme/Kälte","Nettorechnungsbetrag (Wärme/Kälte)","Bitte Energieart auswählen!")))</f>
        <v>Bitte Energieart auswählen!</v>
      </c>
      <c r="C276" s="47"/>
      <c r="D276" s="47"/>
      <c r="E276" s="47"/>
      <c r="F276" s="47"/>
      <c r="G276" s="47"/>
      <c r="H276" s="113"/>
      <c r="I276" s="60" t="s">
        <v>18</v>
      </c>
      <c r="J276" s="48" t="s">
        <v>5</v>
      </c>
      <c r="K276" s="47" t="str">
        <f>IF(H275="Erdgas","Erdgaskosten exkl. Steuern, Abgaben, Netzentgelte, etc.",IF(H275="Strom","Stromkosten exkl. Steuern, Abgaben, Netzentgelte, etc.",IF(H275="Wärme/Kälte","Wärme-/Kältekosten exkl. Steuern, Abgaben, Netzentgelte, etc.","Bitte Energieart auswählen!")))</f>
        <v>Bitte Energieart auswählen!</v>
      </c>
      <c r="L276" s="47"/>
      <c r="M276" s="47"/>
      <c r="N276" s="47"/>
      <c r="O276" s="47"/>
      <c r="P276" s="47"/>
      <c r="Q276" s="47"/>
      <c r="R276" s="47"/>
      <c r="S276" s="47"/>
      <c r="T276" s="47"/>
      <c r="U276" s="47"/>
      <c r="V276" s="47"/>
      <c r="W276" s="47"/>
      <c r="X276" s="91"/>
      <c r="Y276" s="91"/>
      <c r="Z276" s="91"/>
      <c r="AA276" s="91"/>
    </row>
    <row r="277" spans="2:27" ht="15" thickBot="1" x14ac:dyDescent="0.35">
      <c r="B277" s="47" t="str">
        <f>IF(AND(H275="Erdgas",H274="Nein"),"Erdgasverbrauch in kWh gem. letzter Jahresabrechnung",IF(H275="Erdgas","Erdgasverbrauch in kWh im Kalenderjahr 2021",IF(AND(H275="Strom",H274="Nein"),"Stromverbrauch in kWh gem. letzter Jahresabrechnung",IF(H275="Strom","Stromverbrauch in kWh im Kalenderjahr 2021",IF(AND(H275="Wärme/Kälte",H274="Nein"),"Wärme-/Kälteverbrauch in kWh gem. letzter Jahresabrechnung",IF(H275="Wärme/Kälte","Wärme-/Kälteverbrauch in kWh im Kalenderjahr 2021","Bitte Energieart auswählen!"))))))</f>
        <v>Bitte Energieart auswählen!</v>
      </c>
      <c r="C277" s="47"/>
      <c r="D277" s="47"/>
      <c r="E277" s="47"/>
      <c r="F277" s="47"/>
      <c r="G277" s="47"/>
      <c r="H277" s="114"/>
      <c r="I277" s="60" t="s">
        <v>19</v>
      </c>
      <c r="J277" s="48" t="s">
        <v>5</v>
      </c>
      <c r="K277" s="47" t="str">
        <f>IF(H274="Nein",IF(H275="Erdgas","Den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7" s="47"/>
      <c r="M277" s="47"/>
      <c r="N277" s="47"/>
      <c r="O277" s="47"/>
      <c r="P277" s="47"/>
      <c r="Q277" s="47"/>
      <c r="R277" s="47"/>
      <c r="S277" s="47"/>
      <c r="T277" s="47"/>
      <c r="U277" s="47"/>
      <c r="V277" s="47"/>
      <c r="W277" s="47"/>
      <c r="X277" s="91"/>
      <c r="Y277" s="91"/>
      <c r="Z277" s="91"/>
      <c r="AA277" s="91"/>
    </row>
    <row r="278" spans="2:27" x14ac:dyDescent="0.3">
      <c r="B278" s="46"/>
      <c r="C278" s="46"/>
      <c r="D278" s="46"/>
      <c r="E278" s="46"/>
      <c r="F278" s="46"/>
      <c r="G278" s="46"/>
      <c r="H278" s="46"/>
      <c r="I278" s="46"/>
      <c r="J278" s="46"/>
      <c r="K278" s="46"/>
      <c r="L278" s="46"/>
      <c r="M278" s="46"/>
      <c r="N278" s="46"/>
      <c r="O278" s="46"/>
      <c r="P278" s="46"/>
      <c r="Q278" s="46"/>
      <c r="R278" s="46"/>
      <c r="S278" s="46"/>
      <c r="T278" s="46"/>
      <c r="U278" s="46"/>
      <c r="V278" s="46"/>
      <c r="W278" s="46"/>
      <c r="X278" s="91"/>
      <c r="Y278" s="91"/>
      <c r="Z278" s="91"/>
      <c r="AA278" s="91"/>
    </row>
    <row r="279" spans="2:27" ht="18" thickBot="1" x14ac:dyDescent="0.5">
      <c r="B279" s="56" t="s">
        <v>10</v>
      </c>
      <c r="C279" s="47"/>
      <c r="D279" s="47"/>
      <c r="E279" s="47"/>
      <c r="F279" s="47"/>
      <c r="G279" s="47"/>
      <c r="H279" s="47"/>
      <c r="I279" s="47"/>
      <c r="J279" s="47"/>
      <c r="K279" s="47"/>
      <c r="L279" s="47"/>
      <c r="M279" s="47"/>
      <c r="N279" s="47"/>
      <c r="O279" s="47"/>
      <c r="P279" s="47"/>
      <c r="Q279" s="47"/>
      <c r="R279" s="47"/>
      <c r="S279" s="47"/>
      <c r="T279" s="47"/>
      <c r="U279" s="47"/>
      <c r="V279" s="47"/>
      <c r="W279" s="47"/>
      <c r="X279" s="91"/>
      <c r="Y279" s="90"/>
      <c r="Z279" s="91"/>
      <c r="AA279" s="91"/>
    </row>
    <row r="280" spans="2:27" ht="15" thickBot="1" x14ac:dyDescent="0.35">
      <c r="B280" s="47" t="s">
        <v>11</v>
      </c>
      <c r="C280" s="47"/>
      <c r="D280" s="47"/>
      <c r="E280" s="47"/>
      <c r="F280" s="47"/>
      <c r="G280" s="47"/>
      <c r="H280" s="112"/>
      <c r="I280" s="47"/>
      <c r="J280" s="48" t="s">
        <v>5</v>
      </c>
      <c r="K280" s="47" t="s">
        <v>12</v>
      </c>
      <c r="L280" s="47"/>
      <c r="M280" s="47"/>
      <c r="N280" s="47"/>
      <c r="O280" s="47"/>
      <c r="P280" s="47"/>
      <c r="Q280" s="47"/>
      <c r="R280" s="47"/>
      <c r="S280" s="47"/>
      <c r="T280" s="47"/>
      <c r="U280" s="47"/>
      <c r="V280" s="47"/>
      <c r="W280" s="47"/>
      <c r="X280" s="91">
        <f>H281</f>
        <v>0</v>
      </c>
      <c r="Y280" s="91">
        <f>H282</f>
        <v>0</v>
      </c>
      <c r="Z280" s="91">
        <f>H283</f>
        <v>0</v>
      </c>
      <c r="AA280" s="91">
        <f>H284</f>
        <v>0</v>
      </c>
    </row>
    <row r="281" spans="2:27" ht="15" thickBot="1" x14ac:dyDescent="0.35">
      <c r="B281" s="47" t="s">
        <v>13</v>
      </c>
      <c r="C281" s="47"/>
      <c r="D281" s="47"/>
      <c r="E281" s="47"/>
      <c r="F281" s="47"/>
      <c r="G281" s="47"/>
      <c r="H281" s="112"/>
      <c r="I281" s="59"/>
      <c r="J281" s="48" t="s">
        <v>5</v>
      </c>
      <c r="K281" s="47" t="s">
        <v>15</v>
      </c>
      <c r="L281" s="47"/>
      <c r="M281" s="47"/>
      <c r="N281" s="47"/>
      <c r="O281" s="47"/>
      <c r="P281" s="47"/>
      <c r="Q281" s="47"/>
      <c r="R281" s="47"/>
      <c r="S281" s="47"/>
      <c r="T281" s="47"/>
      <c r="U281" s="47"/>
      <c r="V281" s="47"/>
      <c r="W281" s="47"/>
      <c r="X281" s="91"/>
      <c r="Y281" s="91"/>
      <c r="Z281" s="91"/>
      <c r="AA281" s="91"/>
    </row>
    <row r="282" spans="2:27" ht="15" thickBot="1" x14ac:dyDescent="0.35">
      <c r="B282" s="47" t="s">
        <v>16</v>
      </c>
      <c r="C282" s="47"/>
      <c r="D282" s="47"/>
      <c r="E282" s="47"/>
      <c r="F282" s="47"/>
      <c r="G282" s="47"/>
      <c r="H282" s="137"/>
      <c r="I282" s="47"/>
      <c r="J282" s="48" t="s">
        <v>5</v>
      </c>
      <c r="K282" s="47" t="s">
        <v>17</v>
      </c>
      <c r="L282" s="47"/>
      <c r="M282" s="47"/>
      <c r="N282" s="47"/>
      <c r="O282" s="47"/>
      <c r="P282" s="47"/>
      <c r="Q282" s="47"/>
      <c r="R282" s="47"/>
      <c r="S282" s="47"/>
      <c r="T282" s="47"/>
      <c r="U282" s="47"/>
      <c r="V282" s="47"/>
      <c r="W282" s="47"/>
      <c r="X282" s="91"/>
      <c r="Y282" s="91"/>
      <c r="Z282" s="91"/>
      <c r="AA282" s="91"/>
    </row>
    <row r="283" spans="2:27" ht="15" thickBot="1" x14ac:dyDescent="0.35">
      <c r="B283" s="47" t="str">
        <f>IF(H282="Erdgas","Nettorechnungsbetrag (Erdgas)",IF(H282="Strom","Nettorechnungsbetrag (Strom)",IF(H282="Wärme/Kälte","Nettorechnungsbetrag (Wärme/Kälte)","Bitte Energieart auswählen!")))</f>
        <v>Bitte Energieart auswählen!</v>
      </c>
      <c r="C283" s="47"/>
      <c r="D283" s="47"/>
      <c r="E283" s="47"/>
      <c r="F283" s="47"/>
      <c r="G283" s="47"/>
      <c r="H283" s="113"/>
      <c r="I283" s="60" t="s">
        <v>18</v>
      </c>
      <c r="J283" s="48" t="s">
        <v>5</v>
      </c>
      <c r="K283" s="47" t="str">
        <f>IF(H282="Erdgas","Erdgaskosten exkl. Steuern, Abgaben, Netzentgelte, etc.",IF(H282="Strom","Stromkosten exkl. Steuern, Abgaben, Netzentgelte, etc.",IF(H282="Wärme/Kälte","Wärme-/Kältekosten exkl. Steuern, Abgaben, Netzentgelte, etc.","Bitte Energieart auswählen!")))</f>
        <v>Bitte Energieart auswählen!</v>
      </c>
      <c r="L283" s="47"/>
      <c r="M283" s="47"/>
      <c r="N283" s="47"/>
      <c r="O283" s="47"/>
      <c r="P283" s="47"/>
      <c r="Q283" s="47"/>
      <c r="R283" s="47"/>
      <c r="S283" s="47"/>
      <c r="T283" s="47"/>
      <c r="U283" s="47"/>
      <c r="V283" s="47"/>
      <c r="W283" s="47"/>
      <c r="X283" s="91"/>
      <c r="Y283" s="91"/>
      <c r="Z283" s="91"/>
      <c r="AA283" s="91"/>
    </row>
    <row r="284" spans="2:27" ht="15" thickBot="1" x14ac:dyDescent="0.35">
      <c r="B284" s="47" t="str">
        <f>IF(AND(H282="Erdgas",H281="Nein"),"Erdgasverbrauch in kWh gem. letzter Jahresabrechnung",IF(H282="Erdgas","Erdgasverbrauch in kWh im Kalenderjahr 2021",IF(AND(H282="Strom",H281="Nein"),"Stromverbrauch in kWh gem. letzter Jahresabrechnung",IF(H282="Strom","Stromverbrauch in kWh im Kalenderjahr 2021",IF(AND(H282="Wärme/Kälte",H281="Nein"),"Wärme-/Kälteverbrauch in kWh gem. letzter Jahresabrechnung",IF(H282="Wärme/Kälte","Wärme-/Kälteverbrauch in kWh im Kalenderjahr 2021","Bitte Energieart auswählen!"))))))</f>
        <v>Bitte Energieart auswählen!</v>
      </c>
      <c r="C284" s="47"/>
      <c r="D284" s="47"/>
      <c r="E284" s="47"/>
      <c r="F284" s="47"/>
      <c r="G284" s="47"/>
      <c r="H284" s="114"/>
      <c r="I284" s="60" t="s">
        <v>19</v>
      </c>
      <c r="J284" s="48" t="s">
        <v>5</v>
      </c>
      <c r="K284" s="47" t="str">
        <f>IF(H281="Nein",IF(H282="Erdgas","Den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4" s="47"/>
      <c r="M284" s="47"/>
      <c r="N284" s="47"/>
      <c r="O284" s="47"/>
      <c r="P284" s="47"/>
      <c r="Q284" s="47"/>
      <c r="R284" s="47"/>
      <c r="S284" s="47"/>
      <c r="T284" s="47"/>
      <c r="U284" s="47"/>
      <c r="V284" s="47"/>
      <c r="W284" s="47"/>
      <c r="X284" s="91"/>
      <c r="Y284" s="91"/>
      <c r="Z284" s="91"/>
      <c r="AA284" s="91"/>
    </row>
    <row r="285" spans="2:27" x14ac:dyDescent="0.3">
      <c r="B285" s="46"/>
      <c r="C285" s="46"/>
      <c r="D285" s="46"/>
      <c r="E285" s="46"/>
      <c r="F285" s="46"/>
      <c r="G285" s="46"/>
      <c r="H285" s="46"/>
      <c r="I285" s="46"/>
      <c r="J285" s="46"/>
      <c r="K285" s="46"/>
      <c r="L285" s="46"/>
      <c r="M285" s="46"/>
      <c r="N285" s="46"/>
      <c r="O285" s="46"/>
      <c r="P285" s="46"/>
      <c r="Q285" s="46"/>
      <c r="R285" s="46"/>
      <c r="S285" s="46"/>
      <c r="T285" s="46"/>
      <c r="U285" s="46"/>
      <c r="V285" s="46"/>
      <c r="W285" s="46"/>
      <c r="X285" s="91"/>
      <c r="Y285" s="91"/>
      <c r="Z285" s="91"/>
      <c r="AA285" s="91"/>
    </row>
    <row r="286" spans="2:27" ht="18" thickBot="1" x14ac:dyDescent="0.5">
      <c r="B286" s="56" t="s">
        <v>10</v>
      </c>
      <c r="C286" s="47"/>
      <c r="D286" s="47"/>
      <c r="E286" s="47"/>
      <c r="F286" s="47"/>
      <c r="G286" s="47"/>
      <c r="H286" s="47"/>
      <c r="I286" s="47"/>
      <c r="J286" s="47"/>
      <c r="K286" s="47"/>
      <c r="L286" s="47"/>
      <c r="M286" s="47"/>
      <c r="N286" s="47"/>
      <c r="O286" s="47"/>
      <c r="P286" s="47"/>
      <c r="Q286" s="47"/>
      <c r="R286" s="47"/>
      <c r="S286" s="47"/>
      <c r="T286" s="47"/>
      <c r="U286" s="47"/>
      <c r="V286" s="47"/>
      <c r="W286" s="47"/>
      <c r="X286" s="91"/>
      <c r="Y286" s="90"/>
      <c r="Z286" s="91"/>
      <c r="AA286" s="91"/>
    </row>
    <row r="287" spans="2:27" ht="15" thickBot="1" x14ac:dyDescent="0.35">
      <c r="B287" s="47" t="s">
        <v>11</v>
      </c>
      <c r="C287" s="47"/>
      <c r="D287" s="47"/>
      <c r="E287" s="47"/>
      <c r="F287" s="47"/>
      <c r="G287" s="47"/>
      <c r="H287" s="112"/>
      <c r="I287" s="47"/>
      <c r="J287" s="48" t="s">
        <v>5</v>
      </c>
      <c r="K287" s="47" t="s">
        <v>12</v>
      </c>
      <c r="L287" s="47"/>
      <c r="M287" s="47"/>
      <c r="N287" s="47"/>
      <c r="O287" s="47"/>
      <c r="P287" s="47"/>
      <c r="Q287" s="47"/>
      <c r="R287" s="47"/>
      <c r="S287" s="47"/>
      <c r="T287" s="47"/>
      <c r="U287" s="47"/>
      <c r="V287" s="47"/>
      <c r="W287" s="47"/>
      <c r="X287" s="91">
        <f>H288</f>
        <v>0</v>
      </c>
      <c r="Y287" s="91">
        <f>H289</f>
        <v>0</v>
      </c>
      <c r="Z287" s="91">
        <f>H290</f>
        <v>0</v>
      </c>
      <c r="AA287" s="91">
        <f>H291</f>
        <v>0</v>
      </c>
    </row>
    <row r="288" spans="2:27" ht="15" thickBot="1" x14ac:dyDescent="0.35">
      <c r="B288" s="47" t="s">
        <v>13</v>
      </c>
      <c r="C288" s="47"/>
      <c r="D288" s="47"/>
      <c r="E288" s="47"/>
      <c r="F288" s="47"/>
      <c r="G288" s="47"/>
      <c r="H288" s="112"/>
      <c r="I288" s="59"/>
      <c r="J288" s="48" t="s">
        <v>5</v>
      </c>
      <c r="K288" s="47" t="s">
        <v>15</v>
      </c>
      <c r="L288" s="47"/>
      <c r="M288" s="47"/>
      <c r="N288" s="47"/>
      <c r="O288" s="47"/>
      <c r="P288" s="47"/>
      <c r="Q288" s="47"/>
      <c r="R288" s="47"/>
      <c r="S288" s="47"/>
      <c r="T288" s="47"/>
      <c r="U288" s="47"/>
      <c r="V288" s="47"/>
      <c r="W288" s="47"/>
      <c r="X288" s="91"/>
      <c r="Y288" s="91"/>
      <c r="Z288" s="91"/>
      <c r="AA288" s="91"/>
    </row>
    <row r="289" spans="2:27" ht="15" thickBot="1" x14ac:dyDescent="0.35">
      <c r="B289" s="47" t="s">
        <v>16</v>
      </c>
      <c r="C289" s="47"/>
      <c r="D289" s="47"/>
      <c r="E289" s="47"/>
      <c r="F289" s="47"/>
      <c r="G289" s="47"/>
      <c r="H289" s="137"/>
      <c r="I289" s="47"/>
      <c r="J289" s="48" t="s">
        <v>5</v>
      </c>
      <c r="K289" s="47" t="s">
        <v>17</v>
      </c>
      <c r="L289" s="47"/>
      <c r="M289" s="47"/>
      <c r="N289" s="47"/>
      <c r="O289" s="47"/>
      <c r="P289" s="47"/>
      <c r="Q289" s="47"/>
      <c r="R289" s="47"/>
      <c r="S289" s="47"/>
      <c r="T289" s="47"/>
      <c r="U289" s="47"/>
      <c r="V289" s="47"/>
      <c r="W289" s="47"/>
      <c r="X289" s="91"/>
      <c r="Y289" s="91"/>
      <c r="Z289" s="91"/>
      <c r="AA289" s="91"/>
    </row>
    <row r="290" spans="2:27" ht="15" thickBot="1" x14ac:dyDescent="0.35">
      <c r="B290" s="47" t="str">
        <f>IF(H289="Erdgas","Nettorechnungsbetrag (Erdgas)",IF(H289="Strom","Nettorechnungsbetrag (Strom)",IF(H289="Wärme/Kälte","Nettorechnungsbetrag (Wärme/Kälte)","Bitte Energieart auswählen!")))</f>
        <v>Bitte Energieart auswählen!</v>
      </c>
      <c r="C290" s="47"/>
      <c r="D290" s="47"/>
      <c r="E290" s="47"/>
      <c r="F290" s="47"/>
      <c r="G290" s="47"/>
      <c r="H290" s="113"/>
      <c r="I290" s="60" t="s">
        <v>18</v>
      </c>
      <c r="J290" s="48" t="s">
        <v>5</v>
      </c>
      <c r="K290" s="47" t="str">
        <f>IF(H289="Erdgas","Erdgaskosten exkl. Steuern, Abgaben, Netzentgelte, etc.",IF(H289="Strom","Stromkosten exkl. Steuern, Abgaben, Netzentgelte, etc.",IF(H289="Wärme/Kälte","Wärme-/Kältekosten exkl. Steuern, Abgaben, Netzentgelte, etc.","Bitte Energieart auswählen!")))</f>
        <v>Bitte Energieart auswählen!</v>
      </c>
      <c r="L290" s="47"/>
      <c r="M290" s="47"/>
      <c r="N290" s="47"/>
      <c r="O290" s="47"/>
      <c r="P290" s="47"/>
      <c r="Q290" s="47"/>
      <c r="R290" s="47"/>
      <c r="S290" s="47"/>
      <c r="T290" s="47"/>
      <c r="U290" s="47"/>
      <c r="V290" s="47"/>
      <c r="W290" s="47"/>
      <c r="X290" s="91"/>
      <c r="Y290" s="91"/>
      <c r="Z290" s="91"/>
      <c r="AA290" s="91"/>
    </row>
    <row r="291" spans="2:27" ht="15" thickBot="1" x14ac:dyDescent="0.35">
      <c r="B291" s="47" t="str">
        <f>IF(AND(H289="Erdgas",H288="Nein"),"Erdgasverbrauch in kWh gem. letzter Jahresabrechnung",IF(H289="Erdgas","Erdgasverbrauch in kWh im Kalenderjahr 2021",IF(AND(H289="Strom",H288="Nein"),"Stromverbrauch in kWh gem. letzter Jahresabrechnung",IF(H289="Strom","Stromverbrauch in kWh im Kalenderjahr 2021",IF(AND(H289="Wärme/Kälte",H288="Nein"),"Wärme-/Kälteverbrauch in kWh gem. letzter Jahresabrechnung",IF(H289="Wärme/Kälte","Wärme-/Kälteverbrauch in kWh im Kalenderjahr 2021","Bitte Energieart auswählen!"))))))</f>
        <v>Bitte Energieart auswählen!</v>
      </c>
      <c r="C291" s="47"/>
      <c r="D291" s="47"/>
      <c r="E291" s="47"/>
      <c r="F291" s="47"/>
      <c r="G291" s="47"/>
      <c r="H291" s="114"/>
      <c r="I291" s="60" t="s">
        <v>19</v>
      </c>
      <c r="J291" s="48" t="s">
        <v>5</v>
      </c>
      <c r="K291" s="47" t="str">
        <f>IF(H288="Nein",IF(H289="Erdgas","Den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1" s="47"/>
      <c r="M291" s="47"/>
      <c r="N291" s="47"/>
      <c r="O291" s="47"/>
      <c r="P291" s="47"/>
      <c r="Q291" s="47"/>
      <c r="R291" s="47"/>
      <c r="S291" s="47"/>
      <c r="T291" s="47"/>
      <c r="U291" s="47"/>
      <c r="V291" s="47"/>
      <c r="W291" s="47"/>
      <c r="X291" s="91"/>
      <c r="Y291" s="91"/>
      <c r="Z291" s="91"/>
      <c r="AA291" s="91"/>
    </row>
    <row r="292" spans="2:27" x14ac:dyDescent="0.3">
      <c r="B292" s="46"/>
      <c r="C292" s="46"/>
      <c r="D292" s="46"/>
      <c r="E292" s="46"/>
      <c r="F292" s="46"/>
      <c r="G292" s="46"/>
      <c r="H292" s="46"/>
      <c r="I292" s="46"/>
      <c r="J292" s="46"/>
      <c r="K292" s="46"/>
      <c r="L292" s="46"/>
      <c r="M292" s="46"/>
      <c r="N292" s="46"/>
      <c r="O292" s="46"/>
      <c r="P292" s="46"/>
      <c r="Q292" s="46"/>
      <c r="R292" s="46"/>
      <c r="S292" s="46"/>
      <c r="T292" s="46"/>
      <c r="U292" s="46"/>
      <c r="V292" s="46"/>
      <c r="W292" s="46"/>
      <c r="X292" s="91"/>
      <c r="Y292" s="91"/>
      <c r="Z292" s="91"/>
      <c r="AA292" s="91"/>
    </row>
    <row r="293" spans="2:27" ht="18" thickBot="1" x14ac:dyDescent="0.5">
      <c r="B293" s="56" t="s">
        <v>10</v>
      </c>
      <c r="C293" s="47"/>
      <c r="D293" s="47"/>
      <c r="E293" s="47"/>
      <c r="F293" s="47"/>
      <c r="G293" s="47"/>
      <c r="H293" s="47"/>
      <c r="I293" s="47"/>
      <c r="J293" s="47"/>
      <c r="K293" s="47"/>
      <c r="L293" s="47"/>
      <c r="M293" s="47"/>
      <c r="N293" s="47"/>
      <c r="O293" s="47"/>
      <c r="P293" s="47"/>
      <c r="Q293" s="47"/>
      <c r="R293" s="47"/>
      <c r="S293" s="47"/>
      <c r="T293" s="47"/>
      <c r="U293" s="47"/>
      <c r="V293" s="47"/>
      <c r="W293" s="47"/>
      <c r="X293" s="91"/>
      <c r="Y293" s="90"/>
      <c r="Z293" s="91"/>
      <c r="AA293" s="91"/>
    </row>
    <row r="294" spans="2:27" ht="15" thickBot="1" x14ac:dyDescent="0.35">
      <c r="B294" s="47" t="s">
        <v>11</v>
      </c>
      <c r="C294" s="47"/>
      <c r="D294" s="47"/>
      <c r="E294" s="47"/>
      <c r="F294" s="47"/>
      <c r="G294" s="47"/>
      <c r="H294" s="112"/>
      <c r="I294" s="47"/>
      <c r="J294" s="48" t="s">
        <v>5</v>
      </c>
      <c r="K294" s="47" t="s">
        <v>12</v>
      </c>
      <c r="L294" s="47"/>
      <c r="M294" s="47"/>
      <c r="N294" s="47"/>
      <c r="O294" s="47"/>
      <c r="P294" s="47"/>
      <c r="Q294" s="47"/>
      <c r="R294" s="47"/>
      <c r="S294" s="47"/>
      <c r="T294" s="47"/>
      <c r="U294" s="47"/>
      <c r="V294" s="47"/>
      <c r="W294" s="47"/>
      <c r="X294" s="91">
        <f>H295</f>
        <v>0</v>
      </c>
      <c r="Y294" s="91">
        <f>H296</f>
        <v>0</v>
      </c>
      <c r="Z294" s="91">
        <f>H297</f>
        <v>0</v>
      </c>
      <c r="AA294" s="91">
        <f>H298</f>
        <v>0</v>
      </c>
    </row>
    <row r="295" spans="2:27" ht="15" thickBot="1" x14ac:dyDescent="0.35">
      <c r="B295" s="47" t="s">
        <v>13</v>
      </c>
      <c r="C295" s="47"/>
      <c r="D295" s="47"/>
      <c r="E295" s="47"/>
      <c r="F295" s="47"/>
      <c r="G295" s="47"/>
      <c r="H295" s="112"/>
      <c r="I295" s="59"/>
      <c r="J295" s="48" t="s">
        <v>5</v>
      </c>
      <c r="K295" s="47" t="s">
        <v>15</v>
      </c>
      <c r="L295" s="47"/>
      <c r="M295" s="47"/>
      <c r="N295" s="47"/>
      <c r="O295" s="47"/>
      <c r="P295" s="47"/>
      <c r="Q295" s="47"/>
      <c r="R295" s="47"/>
      <c r="S295" s="47"/>
      <c r="T295" s="47"/>
      <c r="U295" s="47"/>
      <c r="V295" s="47"/>
      <c r="W295" s="47"/>
      <c r="X295" s="91"/>
      <c r="Y295" s="91"/>
      <c r="Z295" s="91"/>
      <c r="AA295" s="91"/>
    </row>
    <row r="296" spans="2:27" ht="15" thickBot="1" x14ac:dyDescent="0.35">
      <c r="B296" s="47" t="s">
        <v>16</v>
      </c>
      <c r="C296" s="47"/>
      <c r="D296" s="47"/>
      <c r="E296" s="47"/>
      <c r="F296" s="47"/>
      <c r="G296" s="47"/>
      <c r="H296" s="137"/>
      <c r="I296" s="47"/>
      <c r="J296" s="48" t="s">
        <v>5</v>
      </c>
      <c r="K296" s="47" t="s">
        <v>17</v>
      </c>
      <c r="L296" s="47"/>
      <c r="M296" s="47"/>
      <c r="N296" s="47"/>
      <c r="O296" s="47"/>
      <c r="P296" s="47"/>
      <c r="Q296" s="47"/>
      <c r="R296" s="47"/>
      <c r="S296" s="47"/>
      <c r="T296" s="47"/>
      <c r="U296" s="47"/>
      <c r="V296" s="47"/>
      <c r="W296" s="47"/>
      <c r="X296" s="91"/>
      <c r="Y296" s="91"/>
      <c r="Z296" s="91"/>
      <c r="AA296" s="91"/>
    </row>
    <row r="297" spans="2:27" ht="15" thickBot="1" x14ac:dyDescent="0.35">
      <c r="B297" s="47" t="str">
        <f>IF(H296="Erdgas","Nettorechnungsbetrag (Erdgas)",IF(H296="Strom","Nettorechnungsbetrag (Strom)",IF(H296="Wärme/Kälte","Nettorechnungsbetrag (Wärme/Kälte)","Bitte Energieart auswählen!")))</f>
        <v>Bitte Energieart auswählen!</v>
      </c>
      <c r="C297" s="47"/>
      <c r="D297" s="47"/>
      <c r="E297" s="47"/>
      <c r="F297" s="47"/>
      <c r="G297" s="47"/>
      <c r="H297" s="113"/>
      <c r="I297" s="60" t="s">
        <v>18</v>
      </c>
      <c r="J297" s="48" t="s">
        <v>5</v>
      </c>
      <c r="K297" s="47" t="str">
        <f>IF(H296="Erdgas","Erdgaskosten exkl. Steuern, Abgaben, Netzentgelte, etc.",IF(H296="Strom","Stromkosten exkl. Steuern, Abgaben, Netzentgelte, etc.",IF(H296="Wärme/Kälte","Wärme-/Kältekosten exkl. Steuern, Abgaben, Netzentgelte, etc.","Bitte Energieart auswählen!")))</f>
        <v>Bitte Energieart auswählen!</v>
      </c>
      <c r="L297" s="47"/>
      <c r="M297" s="47"/>
      <c r="N297" s="47"/>
      <c r="O297" s="47"/>
      <c r="P297" s="47"/>
      <c r="Q297" s="47"/>
      <c r="R297" s="47"/>
      <c r="S297" s="47"/>
      <c r="T297" s="47"/>
      <c r="U297" s="47"/>
      <c r="V297" s="47"/>
      <c r="W297" s="47"/>
      <c r="X297" s="91"/>
      <c r="Y297" s="91"/>
      <c r="Z297" s="91"/>
      <c r="AA297" s="91"/>
    </row>
    <row r="298" spans="2:27" ht="15" thickBot="1" x14ac:dyDescent="0.35">
      <c r="B298" s="47" t="str">
        <f>IF(AND(H296="Erdgas",H295="Nein"),"Erdgasverbrauch in kWh gem. letzter Jahresabrechnung",IF(H296="Erdgas","Erdgasverbrauch in kWh im Kalenderjahr 2021",IF(AND(H296="Strom",H295="Nein"),"Stromverbrauch in kWh gem. letzter Jahresabrechnung",IF(H296="Strom","Stromverbrauch in kWh im Kalenderjahr 2021",IF(AND(H296="Wärme/Kälte",H295="Nein"),"Wärme-/Kälteverbrauch in kWh gem. letzter Jahresabrechnung",IF(H296="Wärme/Kälte","Wärme-/Kälteverbrauch in kWh im Kalenderjahr 2021","Bitte Energieart auswählen!"))))))</f>
        <v>Bitte Energieart auswählen!</v>
      </c>
      <c r="C298" s="47"/>
      <c r="D298" s="47"/>
      <c r="E298" s="47"/>
      <c r="F298" s="47"/>
      <c r="G298" s="47"/>
      <c r="H298" s="114"/>
      <c r="I298" s="60" t="s">
        <v>19</v>
      </c>
      <c r="J298" s="48" t="s">
        <v>5</v>
      </c>
      <c r="K298" s="47" t="str">
        <f>IF(H295="Nein",IF(H296="Erdgas","Den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8" s="47"/>
      <c r="M298" s="47"/>
      <c r="N298" s="47"/>
      <c r="O298" s="47"/>
      <c r="P298" s="47"/>
      <c r="Q298" s="47"/>
      <c r="R298" s="47"/>
      <c r="S298" s="47"/>
      <c r="T298" s="47"/>
      <c r="U298" s="47"/>
      <c r="V298" s="47"/>
      <c r="W298" s="47"/>
      <c r="X298" s="91"/>
      <c r="Y298" s="91"/>
      <c r="Z298" s="91"/>
      <c r="AA298" s="91"/>
    </row>
    <row r="299" spans="2:27" x14ac:dyDescent="0.3">
      <c r="B299" s="46"/>
      <c r="C299" s="46"/>
      <c r="D299" s="46"/>
      <c r="E299" s="46"/>
      <c r="F299" s="46"/>
      <c r="G299" s="46"/>
      <c r="H299" s="46"/>
      <c r="I299" s="46"/>
      <c r="J299" s="46"/>
      <c r="K299" s="46"/>
      <c r="L299" s="46"/>
      <c r="M299" s="46"/>
      <c r="N299" s="46"/>
      <c r="O299" s="46"/>
      <c r="P299" s="46"/>
      <c r="Q299" s="46"/>
      <c r="R299" s="46"/>
      <c r="S299" s="46"/>
      <c r="T299" s="46"/>
      <c r="U299" s="46"/>
      <c r="V299" s="46"/>
      <c r="W299" s="46"/>
      <c r="X299" s="91"/>
      <c r="Y299" s="91"/>
      <c r="Z299" s="91"/>
      <c r="AA299" s="91"/>
    </row>
    <row r="300" spans="2:27" ht="18" thickBot="1" x14ac:dyDescent="0.5">
      <c r="B300" s="56" t="s">
        <v>10</v>
      </c>
      <c r="C300" s="47"/>
      <c r="D300" s="47"/>
      <c r="E300" s="47"/>
      <c r="F300" s="47"/>
      <c r="G300" s="47"/>
      <c r="H300" s="47"/>
      <c r="I300" s="47"/>
      <c r="J300" s="47"/>
      <c r="K300" s="47"/>
      <c r="L300" s="47"/>
      <c r="M300" s="47"/>
      <c r="N300" s="47"/>
      <c r="O300" s="47"/>
      <c r="P300" s="47"/>
      <c r="Q300" s="47"/>
      <c r="R300" s="47"/>
      <c r="S300" s="47"/>
      <c r="T300" s="47"/>
      <c r="U300" s="47"/>
      <c r="V300" s="47"/>
      <c r="W300" s="47"/>
      <c r="X300" s="91"/>
      <c r="Y300" s="90"/>
      <c r="Z300" s="91"/>
      <c r="AA300" s="91"/>
    </row>
    <row r="301" spans="2:27" ht="15" thickBot="1" x14ac:dyDescent="0.35">
      <c r="B301" s="47" t="s">
        <v>11</v>
      </c>
      <c r="C301" s="47"/>
      <c r="D301" s="47"/>
      <c r="E301" s="47"/>
      <c r="F301" s="47"/>
      <c r="G301" s="47"/>
      <c r="H301" s="112"/>
      <c r="I301" s="47"/>
      <c r="J301" s="48" t="s">
        <v>5</v>
      </c>
      <c r="K301" s="47" t="s">
        <v>12</v>
      </c>
      <c r="L301" s="47"/>
      <c r="M301" s="47"/>
      <c r="N301" s="47"/>
      <c r="O301" s="47"/>
      <c r="P301" s="47"/>
      <c r="Q301" s="47"/>
      <c r="R301" s="47"/>
      <c r="S301" s="47"/>
      <c r="T301" s="47"/>
      <c r="U301" s="47"/>
      <c r="V301" s="47"/>
      <c r="W301" s="47"/>
      <c r="X301" s="91">
        <f>H302</f>
        <v>0</v>
      </c>
      <c r="Y301" s="91">
        <f>H303</f>
        <v>0</v>
      </c>
      <c r="Z301" s="91">
        <f>H304</f>
        <v>0</v>
      </c>
      <c r="AA301" s="91">
        <f>H305</f>
        <v>0</v>
      </c>
    </row>
    <row r="302" spans="2:27" ht="15" thickBot="1" x14ac:dyDescent="0.35">
      <c r="B302" s="47" t="s">
        <v>13</v>
      </c>
      <c r="C302" s="47"/>
      <c r="D302" s="47"/>
      <c r="E302" s="47"/>
      <c r="F302" s="47"/>
      <c r="G302" s="47"/>
      <c r="H302" s="112"/>
      <c r="I302" s="59"/>
      <c r="J302" s="48" t="s">
        <v>5</v>
      </c>
      <c r="K302" s="47" t="s">
        <v>15</v>
      </c>
      <c r="L302" s="47"/>
      <c r="M302" s="47"/>
      <c r="N302" s="47"/>
      <c r="O302" s="47"/>
      <c r="P302" s="47"/>
      <c r="Q302" s="47"/>
      <c r="R302" s="47"/>
      <c r="S302" s="47"/>
      <c r="T302" s="47"/>
      <c r="U302" s="47"/>
      <c r="V302" s="47"/>
      <c r="W302" s="47"/>
      <c r="X302" s="91"/>
      <c r="Y302" s="91"/>
      <c r="Z302" s="91"/>
      <c r="AA302" s="91"/>
    </row>
    <row r="303" spans="2:27" ht="15" thickBot="1" x14ac:dyDescent="0.35">
      <c r="B303" s="47" t="s">
        <v>16</v>
      </c>
      <c r="C303" s="47"/>
      <c r="D303" s="47"/>
      <c r="E303" s="47"/>
      <c r="F303" s="47"/>
      <c r="G303" s="47"/>
      <c r="H303" s="137"/>
      <c r="I303" s="47"/>
      <c r="J303" s="48" t="s">
        <v>5</v>
      </c>
      <c r="K303" s="47" t="s">
        <v>17</v>
      </c>
      <c r="L303" s="47"/>
      <c r="M303" s="47"/>
      <c r="N303" s="47"/>
      <c r="O303" s="47"/>
      <c r="P303" s="47"/>
      <c r="Q303" s="47"/>
      <c r="R303" s="47"/>
      <c r="S303" s="47"/>
      <c r="T303" s="47"/>
      <c r="U303" s="47"/>
      <c r="V303" s="47"/>
      <c r="W303" s="47"/>
      <c r="X303" s="91"/>
      <c r="Y303" s="91"/>
      <c r="Z303" s="91"/>
      <c r="AA303" s="91"/>
    </row>
    <row r="304" spans="2:27" ht="15" thickBot="1" x14ac:dyDescent="0.35">
      <c r="B304" s="47" t="str">
        <f>IF(H303="Erdgas","Nettorechnungsbetrag (Erdgas)",IF(H303="Strom","Nettorechnungsbetrag (Strom)",IF(H303="Wärme/Kälte","Nettorechnungsbetrag (Wärme/Kälte)","Bitte Energieart auswählen!")))</f>
        <v>Bitte Energieart auswählen!</v>
      </c>
      <c r="C304" s="47"/>
      <c r="D304" s="47"/>
      <c r="E304" s="47"/>
      <c r="F304" s="47"/>
      <c r="G304" s="47"/>
      <c r="H304" s="113"/>
      <c r="I304" s="60" t="s">
        <v>18</v>
      </c>
      <c r="J304" s="48" t="s">
        <v>5</v>
      </c>
      <c r="K304" s="47" t="str">
        <f>IF(H303="Erdgas","Erdgaskosten exkl. Steuern, Abgaben, Netzentgelte, etc.",IF(H303="Strom","Stromkosten exkl. Steuern, Abgaben, Netzentgelte, etc.",IF(H303="Wärme/Kälte","Wärme-/Kältekosten exkl. Steuern, Abgaben, Netzentgelte, etc.","Bitte Energieart auswählen!")))</f>
        <v>Bitte Energieart auswählen!</v>
      </c>
      <c r="L304" s="47"/>
      <c r="M304" s="47"/>
      <c r="N304" s="47"/>
      <c r="O304" s="47"/>
      <c r="P304" s="47"/>
      <c r="Q304" s="47"/>
      <c r="R304" s="47"/>
      <c r="S304" s="47"/>
      <c r="T304" s="47"/>
      <c r="U304" s="47"/>
      <c r="V304" s="47"/>
      <c r="W304" s="47"/>
      <c r="X304" s="91"/>
      <c r="Y304" s="91"/>
      <c r="Z304" s="91"/>
      <c r="AA304" s="91"/>
    </row>
    <row r="305" spans="2:27" ht="15" thickBot="1" x14ac:dyDescent="0.35">
      <c r="B305" s="47" t="str">
        <f>IF(AND(H303="Erdgas",H302="Nein"),"Erdgasverbrauch in kWh gem. letzter Jahresabrechnung",IF(H303="Erdgas","Erdgasverbrauch in kWh im Kalenderjahr 2021",IF(AND(H303="Strom",H302="Nein"),"Stromverbrauch in kWh gem. letzter Jahresabrechnung",IF(H303="Strom","Stromverbrauch in kWh im Kalenderjahr 2021",IF(AND(H303="Wärme/Kälte",H302="Nein"),"Wärme-/Kälteverbrauch in kWh gem. letzter Jahresabrechnung",IF(H303="Wärme/Kälte","Wärme-/Kälteverbrauch in kWh im Kalenderjahr 2021","Bitte Energieart auswählen!"))))))</f>
        <v>Bitte Energieart auswählen!</v>
      </c>
      <c r="C305" s="47"/>
      <c r="D305" s="47"/>
      <c r="E305" s="47"/>
      <c r="F305" s="47"/>
      <c r="G305" s="47"/>
      <c r="H305" s="114"/>
      <c r="I305" s="60" t="s">
        <v>19</v>
      </c>
      <c r="J305" s="48" t="s">
        <v>5</v>
      </c>
      <c r="K305" s="47" t="str">
        <f>IF(H302="Nein",IF(H303="Erdgas","Den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5" s="47"/>
      <c r="M305" s="47"/>
      <c r="N305" s="47"/>
      <c r="O305" s="47"/>
      <c r="P305" s="47"/>
      <c r="Q305" s="47"/>
      <c r="R305" s="47"/>
      <c r="S305" s="47"/>
      <c r="T305" s="47"/>
      <c r="U305" s="47"/>
      <c r="V305" s="47"/>
      <c r="W305" s="47"/>
      <c r="X305" s="91"/>
      <c r="Y305" s="91"/>
      <c r="Z305" s="91"/>
      <c r="AA305" s="91"/>
    </row>
    <row r="306" spans="2:27" x14ac:dyDescent="0.3">
      <c r="B306" s="46"/>
      <c r="C306" s="46"/>
      <c r="D306" s="46"/>
      <c r="E306" s="46"/>
      <c r="F306" s="46"/>
      <c r="G306" s="46"/>
      <c r="H306" s="46"/>
      <c r="I306" s="46"/>
      <c r="J306" s="46"/>
      <c r="K306" s="46"/>
      <c r="L306" s="46"/>
      <c r="M306" s="46"/>
      <c r="N306" s="46"/>
      <c r="O306" s="46"/>
      <c r="P306" s="46"/>
      <c r="Q306" s="46"/>
      <c r="R306" s="46"/>
      <c r="S306" s="46"/>
      <c r="T306" s="46"/>
      <c r="U306" s="46"/>
      <c r="V306" s="46"/>
      <c r="W306" s="46"/>
      <c r="X306" s="91"/>
      <c r="Y306" s="91"/>
      <c r="Z306" s="91"/>
      <c r="AA306" s="91"/>
    </row>
    <row r="307" spans="2:27" ht="18" thickBot="1" x14ac:dyDescent="0.5">
      <c r="B307" s="56" t="s">
        <v>10</v>
      </c>
      <c r="C307" s="47"/>
      <c r="D307" s="47"/>
      <c r="E307" s="47"/>
      <c r="F307" s="47"/>
      <c r="G307" s="47"/>
      <c r="H307" s="47"/>
      <c r="I307" s="47"/>
      <c r="J307" s="47"/>
      <c r="K307" s="47"/>
      <c r="L307" s="47"/>
      <c r="M307" s="47"/>
      <c r="N307" s="47"/>
      <c r="O307" s="47"/>
      <c r="P307" s="47"/>
      <c r="Q307" s="47"/>
      <c r="R307" s="47"/>
      <c r="S307" s="47"/>
      <c r="T307" s="47"/>
      <c r="U307" s="47"/>
      <c r="V307" s="47"/>
      <c r="W307" s="47"/>
      <c r="X307" s="91"/>
      <c r="Y307" s="90"/>
      <c r="Z307" s="91"/>
      <c r="AA307" s="91"/>
    </row>
    <row r="308" spans="2:27" ht="15" thickBot="1" x14ac:dyDescent="0.35">
      <c r="B308" s="47" t="s">
        <v>11</v>
      </c>
      <c r="C308" s="47"/>
      <c r="D308" s="47"/>
      <c r="E308" s="47"/>
      <c r="F308" s="47"/>
      <c r="G308" s="47"/>
      <c r="H308" s="112"/>
      <c r="I308" s="47"/>
      <c r="J308" s="48" t="s">
        <v>5</v>
      </c>
      <c r="K308" s="47" t="s">
        <v>12</v>
      </c>
      <c r="L308" s="47"/>
      <c r="M308" s="47"/>
      <c r="N308" s="47"/>
      <c r="O308" s="47"/>
      <c r="P308" s="47"/>
      <c r="Q308" s="47"/>
      <c r="R308" s="47"/>
      <c r="S308" s="47"/>
      <c r="T308" s="47"/>
      <c r="U308" s="47"/>
      <c r="V308" s="47"/>
      <c r="W308" s="47"/>
      <c r="X308" s="91">
        <f>H309</f>
        <v>0</v>
      </c>
      <c r="Y308" s="91">
        <f>H310</f>
        <v>0</v>
      </c>
      <c r="Z308" s="91">
        <f>H311</f>
        <v>0</v>
      </c>
      <c r="AA308" s="91">
        <f>H312</f>
        <v>0</v>
      </c>
    </row>
    <row r="309" spans="2:27" ht="15" thickBot="1" x14ac:dyDescent="0.35">
      <c r="B309" s="47" t="s">
        <v>13</v>
      </c>
      <c r="C309" s="47"/>
      <c r="D309" s="47"/>
      <c r="E309" s="47"/>
      <c r="F309" s="47"/>
      <c r="G309" s="47"/>
      <c r="H309" s="112"/>
      <c r="I309" s="59"/>
      <c r="J309" s="48" t="s">
        <v>5</v>
      </c>
      <c r="K309" s="47" t="s">
        <v>15</v>
      </c>
      <c r="L309" s="47"/>
      <c r="M309" s="47"/>
      <c r="N309" s="47"/>
      <c r="O309" s="47"/>
      <c r="P309" s="47"/>
      <c r="Q309" s="47"/>
      <c r="R309" s="47"/>
      <c r="S309" s="47"/>
      <c r="T309" s="47"/>
      <c r="U309" s="47"/>
      <c r="V309" s="47"/>
      <c r="W309" s="47"/>
      <c r="X309" s="91"/>
      <c r="Y309" s="91"/>
      <c r="Z309" s="91"/>
      <c r="AA309" s="91"/>
    </row>
    <row r="310" spans="2:27" ht="15" thickBot="1" x14ac:dyDescent="0.35">
      <c r="B310" s="47" t="s">
        <v>16</v>
      </c>
      <c r="C310" s="47"/>
      <c r="D310" s="47"/>
      <c r="E310" s="47"/>
      <c r="F310" s="47"/>
      <c r="G310" s="47"/>
      <c r="H310" s="137"/>
      <c r="I310" s="47"/>
      <c r="J310" s="48" t="s">
        <v>5</v>
      </c>
      <c r="K310" s="47" t="s">
        <v>17</v>
      </c>
      <c r="L310" s="47"/>
      <c r="M310" s="47"/>
      <c r="N310" s="47"/>
      <c r="O310" s="47"/>
      <c r="P310" s="47"/>
      <c r="Q310" s="47"/>
      <c r="R310" s="47"/>
      <c r="S310" s="47"/>
      <c r="T310" s="47"/>
      <c r="U310" s="47"/>
      <c r="V310" s="47"/>
      <c r="W310" s="47"/>
      <c r="X310" s="91"/>
      <c r="Y310" s="91"/>
      <c r="Z310" s="91"/>
      <c r="AA310" s="91"/>
    </row>
    <row r="311" spans="2:27" ht="15" thickBot="1" x14ac:dyDescent="0.35">
      <c r="B311" s="47" t="str">
        <f>IF(H310="Erdgas","Nettorechnungsbetrag (Erdgas)",IF(H310="Strom","Nettorechnungsbetrag (Strom)",IF(H310="Wärme/Kälte","Nettorechnungsbetrag (Wärme/Kälte)","Bitte Energieart auswählen!")))</f>
        <v>Bitte Energieart auswählen!</v>
      </c>
      <c r="C311" s="47"/>
      <c r="D311" s="47"/>
      <c r="E311" s="47"/>
      <c r="F311" s="47"/>
      <c r="G311" s="47"/>
      <c r="H311" s="113"/>
      <c r="I311" s="60" t="s">
        <v>18</v>
      </c>
      <c r="J311" s="48" t="s">
        <v>5</v>
      </c>
      <c r="K311" s="47" t="str">
        <f>IF(H310="Erdgas","Erdgaskosten exkl. Steuern, Abgaben, Netzentgelte, etc.",IF(H310="Strom","Stromkosten exkl. Steuern, Abgaben, Netzentgelte, etc.",IF(H310="Wärme/Kälte","Wärme-/Kältekosten exkl. Steuern, Abgaben, Netzentgelte, etc.","Bitte Energieart auswählen!")))</f>
        <v>Bitte Energieart auswählen!</v>
      </c>
      <c r="L311" s="47"/>
      <c r="M311" s="47"/>
      <c r="N311" s="47"/>
      <c r="O311" s="47"/>
      <c r="P311" s="47"/>
      <c r="Q311" s="47"/>
      <c r="R311" s="47"/>
      <c r="S311" s="47"/>
      <c r="T311" s="47"/>
      <c r="U311" s="47"/>
      <c r="V311" s="47"/>
      <c r="W311" s="47"/>
      <c r="X311" s="91"/>
      <c r="Y311" s="91"/>
      <c r="Z311" s="91"/>
      <c r="AA311" s="91"/>
    </row>
    <row r="312" spans="2:27" ht="15" thickBot="1" x14ac:dyDescent="0.35">
      <c r="B312" s="47" t="str">
        <f>IF(AND(H310="Erdgas",H309="Nein"),"Erdgasverbrauch in kWh gem. letzter Jahresabrechnung",IF(H310="Erdgas","Erdgasverbrauch in kWh im Kalenderjahr 2021",IF(AND(H310="Strom",H309="Nein"),"Stromverbrauch in kWh gem. letzter Jahresabrechnung",IF(H310="Strom","Stromverbrauch in kWh im Kalenderjahr 2021",IF(AND(H310="Wärme/Kälte",H309="Nein"),"Wärme-/Kälteverbrauch in kWh gem. letzter Jahresabrechnung",IF(H310="Wärme/Kälte","Wärme-/Kälteverbrauch in kWh im Kalenderjahr 2021","Bitte Energieart auswählen!"))))))</f>
        <v>Bitte Energieart auswählen!</v>
      </c>
      <c r="C312" s="47"/>
      <c r="D312" s="47"/>
      <c r="E312" s="47"/>
      <c r="F312" s="47"/>
      <c r="G312" s="47"/>
      <c r="H312" s="114"/>
      <c r="I312" s="60" t="s">
        <v>19</v>
      </c>
      <c r="J312" s="48" t="s">
        <v>5</v>
      </c>
      <c r="K312" s="47" t="str">
        <f>IF(H309="Nein",IF(H310="Erdgas","Den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2" s="47"/>
      <c r="M312" s="47"/>
      <c r="N312" s="47"/>
      <c r="O312" s="47"/>
      <c r="P312" s="47"/>
      <c r="Q312" s="47"/>
      <c r="R312" s="47"/>
      <c r="S312" s="47"/>
      <c r="T312" s="47"/>
      <c r="U312" s="47"/>
      <c r="V312" s="47"/>
      <c r="W312" s="47"/>
      <c r="X312" s="91"/>
      <c r="Y312" s="91"/>
      <c r="Z312" s="91"/>
      <c r="AA312" s="91"/>
    </row>
    <row r="313" spans="2:27" x14ac:dyDescent="0.3">
      <c r="B313" s="46"/>
      <c r="C313" s="46"/>
      <c r="D313" s="46"/>
      <c r="E313" s="46"/>
      <c r="F313" s="46"/>
      <c r="G313" s="46"/>
      <c r="H313" s="46"/>
      <c r="I313" s="46"/>
      <c r="J313" s="46"/>
      <c r="K313" s="46"/>
      <c r="L313" s="46"/>
      <c r="M313" s="46"/>
      <c r="N313" s="46"/>
      <c r="O313" s="46"/>
      <c r="P313" s="46"/>
      <c r="Q313" s="46"/>
      <c r="R313" s="46"/>
      <c r="S313" s="46"/>
      <c r="T313" s="46"/>
      <c r="U313" s="46"/>
      <c r="V313" s="46"/>
      <c r="W313" s="46"/>
      <c r="X313" s="91"/>
      <c r="Y313" s="91"/>
      <c r="Z313" s="91"/>
      <c r="AA313" s="91"/>
    </row>
    <row r="314" spans="2:27" ht="18" thickBot="1" x14ac:dyDescent="0.5">
      <c r="B314" s="56" t="s">
        <v>10</v>
      </c>
      <c r="C314" s="47"/>
      <c r="D314" s="47"/>
      <c r="E314" s="47"/>
      <c r="F314" s="47"/>
      <c r="G314" s="47"/>
      <c r="H314" s="47"/>
      <c r="I314" s="47"/>
      <c r="J314" s="47"/>
      <c r="K314" s="47"/>
      <c r="L314" s="47"/>
      <c r="M314" s="47"/>
      <c r="N314" s="47"/>
      <c r="O314" s="47"/>
      <c r="P314" s="47"/>
      <c r="Q314" s="47"/>
      <c r="R314" s="47"/>
      <c r="S314" s="47"/>
      <c r="T314" s="47"/>
      <c r="U314" s="47"/>
      <c r="V314" s="47"/>
      <c r="W314" s="47"/>
      <c r="X314" s="91"/>
      <c r="Y314" s="90"/>
      <c r="Z314" s="91"/>
      <c r="AA314" s="91"/>
    </row>
    <row r="315" spans="2:27" ht="15" thickBot="1" x14ac:dyDescent="0.35">
      <c r="B315" s="47" t="s">
        <v>11</v>
      </c>
      <c r="C315" s="47"/>
      <c r="D315" s="47"/>
      <c r="E315" s="47"/>
      <c r="F315" s="47"/>
      <c r="G315" s="47"/>
      <c r="H315" s="112"/>
      <c r="I315" s="47"/>
      <c r="J315" s="48" t="s">
        <v>5</v>
      </c>
      <c r="K315" s="47" t="s">
        <v>12</v>
      </c>
      <c r="L315" s="47"/>
      <c r="M315" s="47"/>
      <c r="N315" s="47"/>
      <c r="O315" s="47"/>
      <c r="P315" s="47"/>
      <c r="Q315" s="47"/>
      <c r="R315" s="47"/>
      <c r="S315" s="47"/>
      <c r="T315" s="47"/>
      <c r="U315" s="47"/>
      <c r="V315" s="47"/>
      <c r="W315" s="47"/>
      <c r="X315" s="91">
        <f>H316</f>
        <v>0</v>
      </c>
      <c r="Y315" s="91">
        <f>H317</f>
        <v>0</v>
      </c>
      <c r="Z315" s="91">
        <f>H318</f>
        <v>0</v>
      </c>
      <c r="AA315" s="91">
        <f>H319</f>
        <v>0</v>
      </c>
    </row>
    <row r="316" spans="2:27" ht="15" thickBot="1" x14ac:dyDescent="0.35">
      <c r="B316" s="47" t="s">
        <v>13</v>
      </c>
      <c r="C316" s="47"/>
      <c r="D316" s="47"/>
      <c r="E316" s="47"/>
      <c r="F316" s="47"/>
      <c r="G316" s="47"/>
      <c r="H316" s="112"/>
      <c r="I316" s="59"/>
      <c r="J316" s="48" t="s">
        <v>5</v>
      </c>
      <c r="K316" s="47" t="s">
        <v>15</v>
      </c>
      <c r="L316" s="47"/>
      <c r="M316" s="47"/>
      <c r="N316" s="47"/>
      <c r="O316" s="47"/>
      <c r="P316" s="47"/>
      <c r="Q316" s="47"/>
      <c r="R316" s="47"/>
      <c r="S316" s="47"/>
      <c r="T316" s="47"/>
      <c r="U316" s="47"/>
      <c r="V316" s="47"/>
      <c r="W316" s="47"/>
      <c r="X316" s="91"/>
      <c r="Y316" s="91"/>
      <c r="Z316" s="91"/>
      <c r="AA316" s="91"/>
    </row>
    <row r="317" spans="2:27" ht="15" thickBot="1" x14ac:dyDescent="0.35">
      <c r="B317" s="47" t="s">
        <v>16</v>
      </c>
      <c r="C317" s="47"/>
      <c r="D317" s="47"/>
      <c r="E317" s="47"/>
      <c r="F317" s="47"/>
      <c r="G317" s="47"/>
      <c r="H317" s="137"/>
      <c r="I317" s="47"/>
      <c r="J317" s="48" t="s">
        <v>5</v>
      </c>
      <c r="K317" s="47" t="s">
        <v>17</v>
      </c>
      <c r="L317" s="47"/>
      <c r="M317" s="47"/>
      <c r="N317" s="47"/>
      <c r="O317" s="47"/>
      <c r="P317" s="47"/>
      <c r="Q317" s="47"/>
      <c r="R317" s="47"/>
      <c r="S317" s="47"/>
      <c r="T317" s="47"/>
      <c r="U317" s="47"/>
      <c r="V317" s="47"/>
      <c r="W317" s="47"/>
      <c r="X317" s="91"/>
      <c r="Y317" s="91"/>
      <c r="Z317" s="91"/>
      <c r="AA317" s="91"/>
    </row>
    <row r="318" spans="2:27" ht="15" thickBot="1" x14ac:dyDescent="0.35">
      <c r="B318" s="47" t="str">
        <f>IF(H317="Erdgas","Nettorechnungsbetrag (Erdgas)",IF(H317="Strom","Nettorechnungsbetrag (Strom)",IF(H317="Wärme/Kälte","Nettorechnungsbetrag (Wärme/Kälte)","Bitte Energieart auswählen!")))</f>
        <v>Bitte Energieart auswählen!</v>
      </c>
      <c r="C318" s="47"/>
      <c r="D318" s="47"/>
      <c r="E318" s="47"/>
      <c r="F318" s="47"/>
      <c r="G318" s="47"/>
      <c r="H318" s="113"/>
      <c r="I318" s="60" t="s">
        <v>18</v>
      </c>
      <c r="J318" s="48" t="s">
        <v>5</v>
      </c>
      <c r="K318" s="47" t="str">
        <f>IF(H317="Erdgas","Erdgaskosten exkl. Steuern, Abgaben, Netzentgelte, etc.",IF(H317="Strom","Stromkosten exkl. Steuern, Abgaben, Netzentgelte, etc.",IF(H317="Wärme/Kälte","Wärme-/Kältekosten exkl. Steuern, Abgaben, Netzentgelte, etc.","Bitte Energieart auswählen!")))</f>
        <v>Bitte Energieart auswählen!</v>
      </c>
      <c r="L318" s="47"/>
      <c r="M318" s="47"/>
      <c r="N318" s="47"/>
      <c r="O318" s="47"/>
      <c r="P318" s="47"/>
      <c r="Q318" s="47"/>
      <c r="R318" s="47"/>
      <c r="S318" s="47"/>
      <c r="T318" s="47"/>
      <c r="U318" s="47"/>
      <c r="V318" s="47"/>
      <c r="W318" s="47"/>
      <c r="X318" s="91"/>
      <c r="Y318" s="91"/>
      <c r="Z318" s="91"/>
      <c r="AA318" s="91"/>
    </row>
    <row r="319" spans="2:27" ht="15" thickBot="1" x14ac:dyDescent="0.35">
      <c r="B319" s="47" t="str">
        <f>IF(AND(H317="Erdgas",H316="Nein"),"Erdgasverbrauch in kWh gem. letzter Jahresabrechnung",IF(H317="Erdgas","Erdgasverbrauch in kWh im Kalenderjahr 2021",IF(AND(H317="Strom",H316="Nein"),"Stromverbrauch in kWh gem. letzter Jahresabrechnung",IF(H317="Strom","Stromverbrauch in kWh im Kalenderjahr 2021",IF(AND(H317="Wärme/Kälte",H316="Nein"),"Wärme-/Kälteverbrauch in kWh gem. letzter Jahresabrechnung",IF(H317="Wärme/Kälte","Wärme-/Kälteverbrauch in kWh im Kalenderjahr 2021","Bitte Energieart auswählen!"))))))</f>
        <v>Bitte Energieart auswählen!</v>
      </c>
      <c r="C319" s="47"/>
      <c r="D319" s="47"/>
      <c r="E319" s="47"/>
      <c r="F319" s="47"/>
      <c r="G319" s="47"/>
      <c r="H319" s="114"/>
      <c r="I319" s="60" t="s">
        <v>19</v>
      </c>
      <c r="J319" s="48" t="s">
        <v>5</v>
      </c>
      <c r="K319" s="47" t="str">
        <f>IF(H316="Nein",IF(H317="Erdgas","Den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9" s="47"/>
      <c r="M319" s="47"/>
      <c r="N319" s="47"/>
      <c r="O319" s="47"/>
      <c r="P319" s="47"/>
      <c r="Q319" s="47"/>
      <c r="R319" s="47"/>
      <c r="S319" s="47"/>
      <c r="T319" s="47"/>
      <c r="U319" s="47"/>
      <c r="V319" s="47"/>
      <c r="W319" s="47"/>
      <c r="X319" s="91"/>
      <c r="Y319" s="91"/>
      <c r="Z319" s="91"/>
      <c r="AA319" s="91"/>
    </row>
    <row r="320" spans="2:27" x14ac:dyDescent="0.3">
      <c r="B320" s="46"/>
      <c r="C320" s="46"/>
      <c r="D320" s="46"/>
      <c r="E320" s="46"/>
      <c r="F320" s="46"/>
      <c r="G320" s="46"/>
      <c r="H320" s="46"/>
      <c r="I320" s="46"/>
      <c r="J320" s="46"/>
      <c r="K320" s="46"/>
      <c r="L320" s="46"/>
      <c r="M320" s="46"/>
      <c r="N320" s="46"/>
      <c r="O320" s="46"/>
      <c r="P320" s="46"/>
      <c r="Q320" s="46"/>
      <c r="R320" s="46"/>
      <c r="S320" s="46"/>
      <c r="T320" s="46"/>
      <c r="U320" s="46"/>
      <c r="V320" s="46"/>
      <c r="W320" s="46"/>
      <c r="X320" s="91"/>
      <c r="Y320" s="91"/>
      <c r="Z320" s="91"/>
      <c r="AA320" s="91"/>
    </row>
    <row r="321" spans="2:27" ht="18" thickBot="1" x14ac:dyDescent="0.5">
      <c r="B321" s="56" t="s">
        <v>10</v>
      </c>
      <c r="C321" s="47"/>
      <c r="D321" s="47"/>
      <c r="E321" s="47"/>
      <c r="F321" s="47"/>
      <c r="G321" s="47"/>
      <c r="H321" s="47"/>
      <c r="I321" s="47"/>
      <c r="J321" s="47"/>
      <c r="K321" s="47"/>
      <c r="L321" s="47"/>
      <c r="M321" s="47"/>
      <c r="N321" s="47"/>
      <c r="O321" s="47"/>
      <c r="P321" s="47"/>
      <c r="Q321" s="47"/>
      <c r="R321" s="47"/>
      <c r="S321" s="47"/>
      <c r="T321" s="47"/>
      <c r="U321" s="47"/>
      <c r="V321" s="47"/>
      <c r="W321" s="47"/>
      <c r="X321" s="91"/>
      <c r="Y321" s="90"/>
      <c r="Z321" s="91"/>
      <c r="AA321" s="91"/>
    </row>
    <row r="322" spans="2:27" ht="15" thickBot="1" x14ac:dyDescent="0.35">
      <c r="B322" s="47" t="s">
        <v>11</v>
      </c>
      <c r="C322" s="47"/>
      <c r="D322" s="47"/>
      <c r="E322" s="47"/>
      <c r="F322" s="47"/>
      <c r="G322" s="47"/>
      <c r="H322" s="112"/>
      <c r="I322" s="47"/>
      <c r="J322" s="48" t="s">
        <v>5</v>
      </c>
      <c r="K322" s="47" t="s">
        <v>12</v>
      </c>
      <c r="L322" s="47"/>
      <c r="M322" s="47"/>
      <c r="N322" s="47"/>
      <c r="O322" s="47"/>
      <c r="P322" s="47"/>
      <c r="Q322" s="47"/>
      <c r="R322" s="47"/>
      <c r="S322" s="47"/>
      <c r="T322" s="47"/>
      <c r="U322" s="47"/>
      <c r="V322" s="47"/>
      <c r="W322" s="47"/>
      <c r="X322" s="91">
        <f>H323</f>
        <v>0</v>
      </c>
      <c r="Y322" s="91">
        <f>H324</f>
        <v>0</v>
      </c>
      <c r="Z322" s="91">
        <f>H325</f>
        <v>0</v>
      </c>
      <c r="AA322" s="91">
        <f>H326</f>
        <v>0</v>
      </c>
    </row>
    <row r="323" spans="2:27" ht="15" thickBot="1" x14ac:dyDescent="0.35">
      <c r="B323" s="47" t="s">
        <v>13</v>
      </c>
      <c r="C323" s="47"/>
      <c r="D323" s="47"/>
      <c r="E323" s="47"/>
      <c r="F323" s="47"/>
      <c r="G323" s="47"/>
      <c r="H323" s="112"/>
      <c r="I323" s="59"/>
      <c r="J323" s="48" t="s">
        <v>5</v>
      </c>
      <c r="K323" s="47" t="s">
        <v>15</v>
      </c>
      <c r="L323" s="47"/>
      <c r="M323" s="47"/>
      <c r="N323" s="47"/>
      <c r="O323" s="47"/>
      <c r="P323" s="47"/>
      <c r="Q323" s="47"/>
      <c r="R323" s="47"/>
      <c r="S323" s="47"/>
      <c r="T323" s="47"/>
      <c r="U323" s="47"/>
      <c r="V323" s="47"/>
      <c r="W323" s="47"/>
      <c r="X323" s="91"/>
      <c r="Y323" s="91"/>
      <c r="Z323" s="91"/>
      <c r="AA323" s="91"/>
    </row>
    <row r="324" spans="2:27" ht="15" thickBot="1" x14ac:dyDescent="0.35">
      <c r="B324" s="47" t="s">
        <v>16</v>
      </c>
      <c r="C324" s="47"/>
      <c r="D324" s="47"/>
      <c r="E324" s="47"/>
      <c r="F324" s="47"/>
      <c r="G324" s="47"/>
      <c r="H324" s="137"/>
      <c r="I324" s="47"/>
      <c r="J324" s="48" t="s">
        <v>5</v>
      </c>
      <c r="K324" s="47" t="s">
        <v>17</v>
      </c>
      <c r="L324" s="47"/>
      <c r="M324" s="47"/>
      <c r="N324" s="47"/>
      <c r="O324" s="47"/>
      <c r="P324" s="47"/>
      <c r="Q324" s="47"/>
      <c r="R324" s="47"/>
      <c r="S324" s="47"/>
      <c r="T324" s="47"/>
      <c r="U324" s="47"/>
      <c r="V324" s="47"/>
      <c r="W324" s="47"/>
      <c r="X324" s="91"/>
      <c r="Y324" s="91"/>
      <c r="Z324" s="91"/>
      <c r="AA324" s="91"/>
    </row>
    <row r="325" spans="2:27" ht="15" thickBot="1" x14ac:dyDescent="0.35">
      <c r="B325" s="47" t="str">
        <f>IF(H324="Erdgas","Nettorechnungsbetrag (Erdgas)",IF(H324="Strom","Nettorechnungsbetrag (Strom)",IF(H324="Wärme/Kälte","Nettorechnungsbetrag (Wärme/Kälte)","Bitte Energieart auswählen!")))</f>
        <v>Bitte Energieart auswählen!</v>
      </c>
      <c r="C325" s="47"/>
      <c r="D325" s="47"/>
      <c r="E325" s="47"/>
      <c r="F325" s="47"/>
      <c r="G325" s="47"/>
      <c r="H325" s="113"/>
      <c r="I325" s="60" t="s">
        <v>18</v>
      </c>
      <c r="J325" s="48" t="s">
        <v>5</v>
      </c>
      <c r="K325" s="47" t="str">
        <f>IF(H324="Erdgas","Erdgaskosten exkl. Steuern, Abgaben, Netzentgelte, etc.",IF(H324="Strom","Stromkosten exkl. Steuern, Abgaben, Netzentgelte, etc.",IF(H324="Wärme/Kälte","Wärme-/Kältekosten exkl. Steuern, Abgaben, Netzentgelte, etc.","Bitte Energieart auswählen!")))</f>
        <v>Bitte Energieart auswählen!</v>
      </c>
      <c r="L325" s="47"/>
      <c r="M325" s="47"/>
      <c r="N325" s="47"/>
      <c r="O325" s="47"/>
      <c r="P325" s="47"/>
      <c r="Q325" s="47"/>
      <c r="R325" s="47"/>
      <c r="S325" s="47"/>
      <c r="T325" s="47"/>
      <c r="U325" s="47"/>
      <c r="V325" s="47"/>
      <c r="W325" s="47"/>
      <c r="X325" s="91"/>
      <c r="Y325" s="91"/>
      <c r="Z325" s="91"/>
      <c r="AA325" s="91"/>
    </row>
    <row r="326" spans="2:27" ht="15" thickBot="1" x14ac:dyDescent="0.35">
      <c r="B326" s="47" t="str">
        <f>IF(AND(H324="Erdgas",H323="Nein"),"Erdgasverbrauch in kWh gem. letzter Jahresabrechnung",IF(H324="Erdgas","Erdgasverbrauch in kWh im Kalenderjahr 2021",IF(AND(H324="Strom",H323="Nein"),"Stromverbrauch in kWh gem. letzter Jahresabrechnung",IF(H324="Strom","Stromverbrauch in kWh im Kalenderjahr 2021",IF(AND(H324="Wärme/Kälte",H323="Nein"),"Wärme-/Kälteverbrauch in kWh gem. letzter Jahresabrechnung",IF(H324="Wärme/Kälte","Wärme-/Kälteverbrauch in kWh im Kalenderjahr 2021","Bitte Energieart auswählen!"))))))</f>
        <v>Bitte Energieart auswählen!</v>
      </c>
      <c r="C326" s="47"/>
      <c r="D326" s="47"/>
      <c r="E326" s="47"/>
      <c r="F326" s="47"/>
      <c r="G326" s="47"/>
      <c r="H326" s="114"/>
      <c r="I326" s="60" t="s">
        <v>19</v>
      </c>
      <c r="J326" s="48" t="s">
        <v>5</v>
      </c>
      <c r="K326" s="47" t="str">
        <f>IF(H323="Nein",IF(H324="Erdgas","Den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6" s="47"/>
      <c r="M326" s="47"/>
      <c r="N326" s="47"/>
      <c r="O326" s="47"/>
      <c r="P326" s="47"/>
      <c r="Q326" s="47"/>
      <c r="R326" s="47"/>
      <c r="S326" s="47"/>
      <c r="T326" s="47"/>
      <c r="U326" s="47"/>
      <c r="V326" s="47"/>
      <c r="W326" s="47"/>
      <c r="X326" s="91"/>
      <c r="Y326" s="91"/>
      <c r="Z326" s="91"/>
      <c r="AA326" s="91"/>
    </row>
    <row r="327" spans="2:27" x14ac:dyDescent="0.3">
      <c r="B327" s="46"/>
      <c r="C327" s="46"/>
      <c r="D327" s="46"/>
      <c r="E327" s="46"/>
      <c r="F327" s="46"/>
      <c r="G327" s="46"/>
      <c r="H327" s="46"/>
      <c r="I327" s="46"/>
      <c r="J327" s="46"/>
      <c r="K327" s="46"/>
      <c r="L327" s="46"/>
      <c r="M327" s="46"/>
      <c r="N327" s="46"/>
      <c r="O327" s="46"/>
      <c r="P327" s="46"/>
      <c r="Q327" s="46"/>
      <c r="R327" s="46"/>
      <c r="S327" s="46"/>
      <c r="T327" s="46"/>
      <c r="U327" s="46"/>
      <c r="V327" s="46"/>
      <c r="W327" s="46"/>
      <c r="X327" s="91"/>
      <c r="Y327" s="91"/>
      <c r="Z327" s="91"/>
      <c r="AA327" s="91"/>
    </row>
    <row r="328" spans="2:27" ht="18" thickBot="1" x14ac:dyDescent="0.5">
      <c r="B328" s="56" t="s">
        <v>10</v>
      </c>
      <c r="C328" s="47"/>
      <c r="D328" s="47"/>
      <c r="E328" s="47"/>
      <c r="F328" s="47"/>
      <c r="G328" s="47"/>
      <c r="H328" s="47"/>
      <c r="I328" s="47"/>
      <c r="J328" s="47"/>
      <c r="K328" s="47"/>
      <c r="L328" s="47"/>
      <c r="M328" s="47"/>
      <c r="N328" s="47"/>
      <c r="O328" s="47"/>
      <c r="P328" s="47"/>
      <c r="Q328" s="47"/>
      <c r="R328" s="47"/>
      <c r="S328" s="47"/>
      <c r="T328" s="47"/>
      <c r="U328" s="47"/>
      <c r="V328" s="47"/>
      <c r="W328" s="47"/>
      <c r="X328" s="91"/>
      <c r="Y328" s="90"/>
      <c r="Z328" s="91"/>
      <c r="AA328" s="91"/>
    </row>
    <row r="329" spans="2:27" ht="15" thickBot="1" x14ac:dyDescent="0.35">
      <c r="B329" s="47" t="s">
        <v>11</v>
      </c>
      <c r="C329" s="47"/>
      <c r="D329" s="47"/>
      <c r="E329" s="47"/>
      <c r="F329" s="47"/>
      <c r="G329" s="47"/>
      <c r="H329" s="112"/>
      <c r="I329" s="47"/>
      <c r="J329" s="48" t="s">
        <v>5</v>
      </c>
      <c r="K329" s="47" t="s">
        <v>12</v>
      </c>
      <c r="L329" s="47"/>
      <c r="M329" s="47"/>
      <c r="N329" s="47"/>
      <c r="O329" s="47"/>
      <c r="P329" s="47"/>
      <c r="Q329" s="47"/>
      <c r="R329" s="47"/>
      <c r="S329" s="47"/>
      <c r="T329" s="47"/>
      <c r="U329" s="47"/>
      <c r="V329" s="47"/>
      <c r="W329" s="47"/>
      <c r="X329" s="91">
        <f>H330</f>
        <v>0</v>
      </c>
      <c r="Y329" s="91">
        <f>H331</f>
        <v>0</v>
      </c>
      <c r="Z329" s="91">
        <f>H332</f>
        <v>0</v>
      </c>
      <c r="AA329" s="91">
        <f>H333</f>
        <v>0</v>
      </c>
    </row>
    <row r="330" spans="2:27" ht="15" thickBot="1" x14ac:dyDescent="0.35">
      <c r="B330" s="47" t="s">
        <v>13</v>
      </c>
      <c r="C330" s="47"/>
      <c r="D330" s="47"/>
      <c r="E330" s="47"/>
      <c r="F330" s="47"/>
      <c r="G330" s="47"/>
      <c r="H330" s="112"/>
      <c r="I330" s="59"/>
      <c r="J330" s="48" t="s">
        <v>5</v>
      </c>
      <c r="K330" s="47" t="s">
        <v>15</v>
      </c>
      <c r="L330" s="47"/>
      <c r="M330" s="47"/>
      <c r="N330" s="47"/>
      <c r="O330" s="47"/>
      <c r="P330" s="47"/>
      <c r="Q330" s="47"/>
      <c r="R330" s="47"/>
      <c r="S330" s="47"/>
      <c r="T330" s="47"/>
      <c r="U330" s="47"/>
      <c r="V330" s="47"/>
      <c r="W330" s="47"/>
      <c r="X330" s="91"/>
      <c r="Y330" s="91"/>
      <c r="Z330" s="91"/>
      <c r="AA330" s="91"/>
    </row>
    <row r="331" spans="2:27" ht="15" thickBot="1" x14ac:dyDescent="0.35">
      <c r="B331" s="47" t="s">
        <v>16</v>
      </c>
      <c r="C331" s="47"/>
      <c r="D331" s="47"/>
      <c r="E331" s="47"/>
      <c r="F331" s="47"/>
      <c r="G331" s="47"/>
      <c r="H331" s="137"/>
      <c r="I331" s="47"/>
      <c r="J331" s="48" t="s">
        <v>5</v>
      </c>
      <c r="K331" s="47" t="s">
        <v>17</v>
      </c>
      <c r="L331" s="47"/>
      <c r="M331" s="47"/>
      <c r="N331" s="47"/>
      <c r="O331" s="47"/>
      <c r="P331" s="47"/>
      <c r="Q331" s="47"/>
      <c r="R331" s="47"/>
      <c r="S331" s="47"/>
      <c r="T331" s="47"/>
      <c r="U331" s="47"/>
      <c r="V331" s="47"/>
      <c r="W331" s="47"/>
      <c r="X331" s="91"/>
      <c r="Y331" s="91"/>
      <c r="Z331" s="91"/>
      <c r="AA331" s="91"/>
    </row>
    <row r="332" spans="2:27" ht="15" thickBot="1" x14ac:dyDescent="0.35">
      <c r="B332" s="47" t="str">
        <f>IF(H331="Erdgas","Nettorechnungsbetrag (Erdgas)",IF(H331="Strom","Nettorechnungsbetrag (Strom)",IF(H331="Wärme/Kälte","Nettorechnungsbetrag (Wärme/Kälte)","Bitte Energieart auswählen!")))</f>
        <v>Bitte Energieart auswählen!</v>
      </c>
      <c r="C332" s="47"/>
      <c r="D332" s="47"/>
      <c r="E332" s="47"/>
      <c r="F332" s="47"/>
      <c r="G332" s="47"/>
      <c r="H332" s="113"/>
      <c r="I332" s="60" t="s">
        <v>18</v>
      </c>
      <c r="J332" s="48" t="s">
        <v>5</v>
      </c>
      <c r="K332" s="47" t="str">
        <f>IF(H331="Erdgas","Erdgaskosten exkl. Steuern, Abgaben, Netzentgelte, etc.",IF(H331="Strom","Stromkosten exkl. Steuern, Abgaben, Netzentgelte, etc.",IF(H331="Wärme/Kälte","Wärme-/Kältekosten exkl. Steuern, Abgaben, Netzentgelte, etc.","Bitte Energieart auswählen!")))</f>
        <v>Bitte Energieart auswählen!</v>
      </c>
      <c r="L332" s="47"/>
      <c r="M332" s="47"/>
      <c r="N332" s="47"/>
      <c r="O332" s="47"/>
      <c r="P332" s="47"/>
      <c r="Q332" s="47"/>
      <c r="R332" s="47"/>
      <c r="S332" s="47"/>
      <c r="T332" s="47"/>
      <c r="U332" s="47"/>
      <c r="V332" s="47"/>
      <c r="W332" s="47"/>
      <c r="X332" s="91"/>
      <c r="Y332" s="91"/>
      <c r="Z332" s="91"/>
      <c r="AA332" s="91"/>
    </row>
    <row r="333" spans="2:27" ht="15" thickBot="1" x14ac:dyDescent="0.35">
      <c r="B333" s="47" t="str">
        <f>IF(AND(H331="Erdgas",H330="Nein"),"Erdgasverbrauch in kWh gem. letzter Jahresabrechnung",IF(H331="Erdgas","Erdgasverbrauch in kWh im Kalenderjahr 2021",IF(AND(H331="Strom",H330="Nein"),"Stromverbrauch in kWh gem. letzter Jahresabrechnung",IF(H331="Strom","Stromverbrauch in kWh im Kalenderjahr 2021",IF(AND(H331="Wärme/Kälte",H330="Nein"),"Wärme-/Kälteverbrauch in kWh gem. letzter Jahresabrechnung",IF(H331="Wärme/Kälte","Wärme-/Kälteverbrauch in kWh im Kalenderjahr 2021","Bitte Energieart auswählen!"))))))</f>
        <v>Bitte Energieart auswählen!</v>
      </c>
      <c r="C333" s="47"/>
      <c r="D333" s="47"/>
      <c r="E333" s="47"/>
      <c r="F333" s="47"/>
      <c r="G333" s="47"/>
      <c r="H333" s="114"/>
      <c r="I333" s="60" t="s">
        <v>19</v>
      </c>
      <c r="J333" s="48" t="s">
        <v>5</v>
      </c>
      <c r="K333" s="47" t="str">
        <f>IF(H330="Nein",IF(H331="Erdgas","Den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3" s="47"/>
      <c r="M333" s="47"/>
      <c r="N333" s="47"/>
      <c r="O333" s="47"/>
      <c r="P333" s="47"/>
      <c r="Q333" s="47"/>
      <c r="R333" s="47"/>
      <c r="S333" s="47"/>
      <c r="T333" s="47"/>
      <c r="U333" s="47"/>
      <c r="V333" s="47"/>
      <c r="W333" s="47"/>
      <c r="X333" s="91"/>
      <c r="Y333" s="91"/>
      <c r="Z333" s="91"/>
      <c r="AA333" s="91"/>
    </row>
    <row r="334" spans="2:27" x14ac:dyDescent="0.3">
      <c r="B334" s="46"/>
      <c r="C334" s="46"/>
      <c r="D334" s="46"/>
      <c r="E334" s="46"/>
      <c r="F334" s="46"/>
      <c r="G334" s="46"/>
      <c r="H334" s="46"/>
      <c r="I334" s="46"/>
      <c r="J334" s="46"/>
      <c r="K334" s="46"/>
      <c r="L334" s="46"/>
      <c r="M334" s="46"/>
      <c r="N334" s="46"/>
      <c r="O334" s="46"/>
      <c r="P334" s="46"/>
      <c r="Q334" s="46"/>
      <c r="R334" s="46"/>
      <c r="S334" s="46"/>
      <c r="T334" s="46"/>
      <c r="U334" s="46"/>
      <c r="V334" s="46"/>
      <c r="W334" s="46"/>
      <c r="X334" s="91"/>
      <c r="Y334" s="91"/>
      <c r="Z334" s="91"/>
      <c r="AA334" s="91"/>
    </row>
    <row r="335" spans="2:27" ht="18" thickBot="1" x14ac:dyDescent="0.5">
      <c r="B335" s="56" t="s">
        <v>10</v>
      </c>
      <c r="C335" s="47"/>
      <c r="D335" s="47"/>
      <c r="E335" s="47"/>
      <c r="F335" s="47"/>
      <c r="G335" s="47"/>
      <c r="H335" s="47"/>
      <c r="I335" s="47"/>
      <c r="J335" s="47"/>
      <c r="K335" s="47"/>
      <c r="L335" s="47"/>
      <c r="M335" s="47"/>
      <c r="N335" s="47"/>
      <c r="O335" s="47"/>
      <c r="P335" s="47"/>
      <c r="Q335" s="47"/>
      <c r="R335" s="47"/>
      <c r="S335" s="47"/>
      <c r="T335" s="47"/>
      <c r="U335" s="47"/>
      <c r="V335" s="47"/>
      <c r="W335" s="47"/>
      <c r="X335" s="91"/>
      <c r="Y335" s="90"/>
      <c r="Z335" s="91"/>
      <c r="AA335" s="91"/>
    </row>
    <row r="336" spans="2:27" ht="15" thickBot="1" x14ac:dyDescent="0.35">
      <c r="B336" s="47" t="s">
        <v>11</v>
      </c>
      <c r="C336" s="47"/>
      <c r="D336" s="47"/>
      <c r="E336" s="47"/>
      <c r="F336" s="47"/>
      <c r="G336" s="47"/>
      <c r="H336" s="112"/>
      <c r="I336" s="47"/>
      <c r="J336" s="48" t="s">
        <v>5</v>
      </c>
      <c r="K336" s="47" t="s">
        <v>12</v>
      </c>
      <c r="L336" s="47"/>
      <c r="M336" s="47"/>
      <c r="N336" s="47"/>
      <c r="O336" s="47"/>
      <c r="P336" s="47"/>
      <c r="Q336" s="47"/>
      <c r="R336" s="47"/>
      <c r="S336" s="47"/>
      <c r="T336" s="47"/>
      <c r="U336" s="47"/>
      <c r="V336" s="47"/>
      <c r="W336" s="47"/>
      <c r="X336" s="91">
        <f>H337</f>
        <v>0</v>
      </c>
      <c r="Y336" s="91">
        <f>H338</f>
        <v>0</v>
      </c>
      <c r="Z336" s="91">
        <f>H339</f>
        <v>0</v>
      </c>
      <c r="AA336" s="91">
        <f>H340</f>
        <v>0</v>
      </c>
    </row>
    <row r="337" spans="2:27" ht="15" thickBot="1" x14ac:dyDescent="0.35">
      <c r="B337" s="47" t="s">
        <v>13</v>
      </c>
      <c r="C337" s="47"/>
      <c r="D337" s="47"/>
      <c r="E337" s="47"/>
      <c r="F337" s="47"/>
      <c r="G337" s="47"/>
      <c r="H337" s="112"/>
      <c r="I337" s="59"/>
      <c r="J337" s="48" t="s">
        <v>5</v>
      </c>
      <c r="K337" s="47" t="s">
        <v>15</v>
      </c>
      <c r="L337" s="47"/>
      <c r="M337" s="47"/>
      <c r="N337" s="47"/>
      <c r="O337" s="47"/>
      <c r="P337" s="47"/>
      <c r="Q337" s="47"/>
      <c r="R337" s="47"/>
      <c r="S337" s="47"/>
      <c r="T337" s="47"/>
      <c r="U337" s="47"/>
      <c r="V337" s="47"/>
      <c r="W337" s="47"/>
      <c r="X337" s="91"/>
      <c r="Y337" s="91"/>
      <c r="Z337" s="91"/>
      <c r="AA337" s="91"/>
    </row>
    <row r="338" spans="2:27" ht="15" thickBot="1" x14ac:dyDescent="0.35">
      <c r="B338" s="47" t="s">
        <v>16</v>
      </c>
      <c r="C338" s="47"/>
      <c r="D338" s="47"/>
      <c r="E338" s="47"/>
      <c r="F338" s="47"/>
      <c r="G338" s="47"/>
      <c r="H338" s="137"/>
      <c r="I338" s="47"/>
      <c r="J338" s="48" t="s">
        <v>5</v>
      </c>
      <c r="K338" s="47" t="s">
        <v>17</v>
      </c>
      <c r="L338" s="47"/>
      <c r="M338" s="47"/>
      <c r="N338" s="47"/>
      <c r="O338" s="47"/>
      <c r="P338" s="47"/>
      <c r="Q338" s="47"/>
      <c r="R338" s="47"/>
      <c r="S338" s="47"/>
      <c r="T338" s="47"/>
      <c r="U338" s="47"/>
      <c r="V338" s="47"/>
      <c r="W338" s="47"/>
      <c r="X338" s="91"/>
      <c r="Y338" s="91"/>
      <c r="Z338" s="91"/>
      <c r="AA338" s="91"/>
    </row>
    <row r="339" spans="2:27" ht="15" thickBot="1" x14ac:dyDescent="0.35">
      <c r="B339" s="47" t="str">
        <f>IF(H338="Erdgas","Nettorechnungsbetrag (Erdgas)",IF(H338="Strom","Nettorechnungsbetrag (Strom)",IF(H338="Wärme/Kälte","Nettorechnungsbetrag (Wärme/Kälte)","Bitte Energieart auswählen!")))</f>
        <v>Bitte Energieart auswählen!</v>
      </c>
      <c r="C339" s="47"/>
      <c r="D339" s="47"/>
      <c r="E339" s="47"/>
      <c r="F339" s="47"/>
      <c r="G339" s="47"/>
      <c r="H339" s="113"/>
      <c r="I339" s="60" t="s">
        <v>18</v>
      </c>
      <c r="J339" s="48" t="s">
        <v>5</v>
      </c>
      <c r="K339" s="47" t="str">
        <f>IF(H338="Erdgas","Erdgaskosten exkl. Steuern, Abgaben, Netzentgelte, etc.",IF(H338="Strom","Stromkosten exkl. Steuern, Abgaben, Netzentgelte, etc.",IF(H338="Wärme/Kälte","Wärme-/Kältekosten exkl. Steuern, Abgaben, Netzentgelte, etc.","Bitte Energieart auswählen!")))</f>
        <v>Bitte Energieart auswählen!</v>
      </c>
      <c r="L339" s="47"/>
      <c r="M339" s="47"/>
      <c r="N339" s="47"/>
      <c r="O339" s="47"/>
      <c r="P339" s="47"/>
      <c r="Q339" s="47"/>
      <c r="R339" s="47"/>
      <c r="S339" s="47"/>
      <c r="T339" s="47"/>
      <c r="U339" s="47"/>
      <c r="V339" s="47"/>
      <c r="W339" s="47"/>
      <c r="X339" s="91"/>
      <c r="Y339" s="91"/>
      <c r="Z339" s="91"/>
      <c r="AA339" s="91"/>
    </row>
    <row r="340" spans="2:27" ht="15" thickBot="1" x14ac:dyDescent="0.35">
      <c r="B340" s="47" t="str">
        <f>IF(AND(H338="Erdgas",H337="Nein"),"Erdgasverbrauch in kWh gem. letzter Jahresabrechnung",IF(H338="Erdgas","Erdgasverbrauch in kWh im Kalenderjahr 2021",IF(AND(H338="Strom",H337="Nein"),"Stromverbrauch in kWh gem. letzter Jahresabrechnung",IF(H338="Strom","Stromverbrauch in kWh im Kalenderjahr 2021",IF(AND(H338="Wärme/Kälte",H337="Nein"),"Wärme-/Kälteverbrauch in kWh gem. letzter Jahresabrechnung",IF(H338="Wärme/Kälte","Wärme-/Kälteverbrauch in kWh im Kalenderjahr 2021","Bitte Energieart auswählen!"))))))</f>
        <v>Bitte Energieart auswählen!</v>
      </c>
      <c r="C340" s="47"/>
      <c r="D340" s="47"/>
      <c r="E340" s="47"/>
      <c r="F340" s="47"/>
      <c r="G340" s="47"/>
      <c r="H340" s="114"/>
      <c r="I340" s="60" t="s">
        <v>19</v>
      </c>
      <c r="J340" s="48" t="s">
        <v>5</v>
      </c>
      <c r="K340" s="47" t="str">
        <f>IF(H337="Nein",IF(H338="Erdgas","Den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0" s="47"/>
      <c r="M340" s="47"/>
      <c r="N340" s="47"/>
      <c r="O340" s="47"/>
      <c r="P340" s="47"/>
      <c r="Q340" s="47"/>
      <c r="R340" s="47"/>
      <c r="S340" s="47"/>
      <c r="T340" s="47"/>
      <c r="U340" s="47"/>
      <c r="V340" s="47"/>
      <c r="W340" s="47"/>
      <c r="X340" s="91"/>
      <c r="Y340" s="91"/>
      <c r="Z340" s="91"/>
      <c r="AA340" s="91"/>
    </row>
    <row r="341" spans="2:27" x14ac:dyDescent="0.3">
      <c r="B341" s="46"/>
      <c r="C341" s="46"/>
      <c r="D341" s="46"/>
      <c r="E341" s="46"/>
      <c r="F341" s="46"/>
      <c r="G341" s="46"/>
      <c r="H341" s="46"/>
      <c r="I341" s="46"/>
      <c r="J341" s="46"/>
      <c r="K341" s="46"/>
      <c r="L341" s="46"/>
      <c r="M341" s="46"/>
      <c r="N341" s="46"/>
      <c r="O341" s="46"/>
      <c r="P341" s="46"/>
      <c r="Q341" s="46"/>
      <c r="R341" s="46"/>
      <c r="S341" s="46"/>
      <c r="T341" s="46"/>
      <c r="U341" s="46"/>
      <c r="V341" s="46"/>
      <c r="W341" s="46"/>
      <c r="X341" s="91"/>
      <c r="Y341" s="91"/>
      <c r="Z341" s="91"/>
      <c r="AA341" s="91"/>
    </row>
    <row r="342" spans="2:27" ht="18" thickBot="1" x14ac:dyDescent="0.5">
      <c r="B342" s="56" t="s">
        <v>10</v>
      </c>
      <c r="C342" s="47"/>
      <c r="D342" s="47"/>
      <c r="E342" s="47"/>
      <c r="F342" s="47"/>
      <c r="G342" s="47"/>
      <c r="H342" s="47"/>
      <c r="I342" s="47"/>
      <c r="J342" s="47"/>
      <c r="K342" s="47"/>
      <c r="L342" s="47"/>
      <c r="M342" s="47"/>
      <c r="N342" s="47"/>
      <c r="O342" s="47"/>
      <c r="P342" s="47"/>
      <c r="Q342" s="47"/>
      <c r="R342" s="47"/>
      <c r="S342" s="47"/>
      <c r="T342" s="47"/>
      <c r="U342" s="47"/>
      <c r="V342" s="47"/>
      <c r="W342" s="47"/>
      <c r="X342" s="91"/>
      <c r="Y342" s="90"/>
      <c r="Z342" s="91"/>
      <c r="AA342" s="91"/>
    </row>
    <row r="343" spans="2:27" ht="15" thickBot="1" x14ac:dyDescent="0.35">
      <c r="B343" s="47" t="s">
        <v>11</v>
      </c>
      <c r="C343" s="47"/>
      <c r="D343" s="47"/>
      <c r="E343" s="47"/>
      <c r="F343" s="47"/>
      <c r="G343" s="47"/>
      <c r="H343" s="112"/>
      <c r="I343" s="47"/>
      <c r="J343" s="48" t="s">
        <v>5</v>
      </c>
      <c r="K343" s="47" t="s">
        <v>12</v>
      </c>
      <c r="L343" s="47"/>
      <c r="M343" s="47"/>
      <c r="N343" s="47"/>
      <c r="O343" s="47"/>
      <c r="P343" s="47"/>
      <c r="Q343" s="47"/>
      <c r="R343" s="47"/>
      <c r="S343" s="47"/>
      <c r="T343" s="47"/>
      <c r="U343" s="47"/>
      <c r="V343" s="47"/>
      <c r="W343" s="47"/>
      <c r="X343" s="91">
        <f>H344</f>
        <v>0</v>
      </c>
      <c r="Y343" s="91">
        <f>H345</f>
        <v>0</v>
      </c>
      <c r="Z343" s="91">
        <f>H346</f>
        <v>0</v>
      </c>
      <c r="AA343" s="91">
        <f>H347</f>
        <v>0</v>
      </c>
    </row>
    <row r="344" spans="2:27" ht="15" thickBot="1" x14ac:dyDescent="0.35">
      <c r="B344" s="47" t="s">
        <v>13</v>
      </c>
      <c r="C344" s="47"/>
      <c r="D344" s="47"/>
      <c r="E344" s="47"/>
      <c r="F344" s="47"/>
      <c r="G344" s="47"/>
      <c r="H344" s="112"/>
      <c r="I344" s="59"/>
      <c r="J344" s="48" t="s">
        <v>5</v>
      </c>
      <c r="K344" s="47" t="s">
        <v>15</v>
      </c>
      <c r="L344" s="47"/>
      <c r="M344" s="47"/>
      <c r="N344" s="47"/>
      <c r="O344" s="47"/>
      <c r="P344" s="47"/>
      <c r="Q344" s="47"/>
      <c r="R344" s="47"/>
      <c r="S344" s="47"/>
      <c r="T344" s="47"/>
      <c r="U344" s="47"/>
      <c r="V344" s="47"/>
      <c r="W344" s="47"/>
      <c r="X344" s="91"/>
      <c r="Y344" s="91"/>
      <c r="Z344" s="91"/>
      <c r="AA344" s="91"/>
    </row>
    <row r="345" spans="2:27" ht="15" thickBot="1" x14ac:dyDescent="0.35">
      <c r="B345" s="47" t="s">
        <v>16</v>
      </c>
      <c r="C345" s="47"/>
      <c r="D345" s="47"/>
      <c r="E345" s="47"/>
      <c r="F345" s="47"/>
      <c r="G345" s="47"/>
      <c r="H345" s="137"/>
      <c r="I345" s="47"/>
      <c r="J345" s="48" t="s">
        <v>5</v>
      </c>
      <c r="K345" s="47" t="s">
        <v>17</v>
      </c>
      <c r="L345" s="47"/>
      <c r="M345" s="47"/>
      <c r="N345" s="47"/>
      <c r="O345" s="47"/>
      <c r="P345" s="47"/>
      <c r="Q345" s="47"/>
      <c r="R345" s="47"/>
      <c r="S345" s="47"/>
      <c r="T345" s="47"/>
      <c r="U345" s="47"/>
      <c r="V345" s="47"/>
      <c r="W345" s="47"/>
      <c r="X345" s="91"/>
      <c r="Y345" s="91"/>
      <c r="Z345" s="91"/>
      <c r="AA345" s="91"/>
    </row>
    <row r="346" spans="2:27" ht="15" thickBot="1" x14ac:dyDescent="0.35">
      <c r="B346" s="47" t="str">
        <f>IF(H345="Erdgas","Nettorechnungsbetrag (Erdgas)",IF(H345="Strom","Nettorechnungsbetrag (Strom)",IF(H345="Wärme/Kälte","Nettorechnungsbetrag (Wärme/Kälte)","Bitte Energieart auswählen!")))</f>
        <v>Bitte Energieart auswählen!</v>
      </c>
      <c r="C346" s="47"/>
      <c r="D346" s="47"/>
      <c r="E346" s="47"/>
      <c r="F346" s="47"/>
      <c r="G346" s="47"/>
      <c r="H346" s="113"/>
      <c r="I346" s="60" t="s">
        <v>18</v>
      </c>
      <c r="J346" s="48" t="s">
        <v>5</v>
      </c>
      <c r="K346" s="47" t="str">
        <f>IF(H345="Erdgas","Erdgaskosten exkl. Steuern, Abgaben, Netzentgelte, etc.",IF(H345="Strom","Stromkosten exkl. Steuern, Abgaben, Netzentgelte, etc.",IF(H345="Wärme/Kälte","Wärme-/Kältekosten exkl. Steuern, Abgaben, Netzentgelte, etc.","Bitte Energieart auswählen!")))</f>
        <v>Bitte Energieart auswählen!</v>
      </c>
      <c r="L346" s="47"/>
      <c r="M346" s="47"/>
      <c r="N346" s="47"/>
      <c r="O346" s="47"/>
      <c r="P346" s="47"/>
      <c r="Q346" s="47"/>
      <c r="R346" s="47"/>
      <c r="S346" s="47"/>
      <c r="T346" s="47"/>
      <c r="U346" s="47"/>
      <c r="V346" s="47"/>
      <c r="W346" s="47"/>
      <c r="X346" s="91"/>
      <c r="Y346" s="91"/>
      <c r="Z346" s="91"/>
      <c r="AA346" s="91"/>
    </row>
    <row r="347" spans="2:27" ht="15" thickBot="1" x14ac:dyDescent="0.35">
      <c r="B347" s="47" t="str">
        <f>IF(AND(H345="Erdgas",H344="Nein"),"Erdgasverbrauch in kWh gem. letzter Jahresabrechnung",IF(H345="Erdgas","Erdgasverbrauch in kWh im Kalenderjahr 2021",IF(AND(H345="Strom",H344="Nein"),"Stromverbrauch in kWh gem. letzter Jahresabrechnung",IF(H345="Strom","Stromverbrauch in kWh im Kalenderjahr 2021",IF(AND(H345="Wärme/Kälte",H344="Nein"),"Wärme-/Kälteverbrauch in kWh gem. letzter Jahresabrechnung",IF(H345="Wärme/Kälte","Wärme-/Kälteverbrauch in kWh im Kalenderjahr 2021","Bitte Energieart auswählen!"))))))</f>
        <v>Bitte Energieart auswählen!</v>
      </c>
      <c r="C347" s="47"/>
      <c r="D347" s="47"/>
      <c r="E347" s="47"/>
      <c r="F347" s="47"/>
      <c r="G347" s="47"/>
      <c r="H347" s="114"/>
      <c r="I347" s="60" t="s">
        <v>19</v>
      </c>
      <c r="J347" s="48" t="s">
        <v>5</v>
      </c>
      <c r="K347" s="47" t="str">
        <f>IF(H344="Nein",IF(H345="Erdgas","Den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7" s="47"/>
      <c r="M347" s="47"/>
      <c r="N347" s="47"/>
      <c r="O347" s="47"/>
      <c r="P347" s="47"/>
      <c r="Q347" s="47"/>
      <c r="R347" s="47"/>
      <c r="S347" s="47"/>
      <c r="T347" s="47"/>
      <c r="U347" s="47"/>
      <c r="V347" s="47"/>
      <c r="W347" s="47"/>
      <c r="X347" s="91"/>
      <c r="Y347" s="91"/>
      <c r="Z347" s="91"/>
      <c r="AA347" s="91"/>
    </row>
    <row r="348" spans="2:27" x14ac:dyDescent="0.3">
      <c r="B348" s="46"/>
      <c r="C348" s="46"/>
      <c r="D348" s="46"/>
      <c r="E348" s="46"/>
      <c r="F348" s="46"/>
      <c r="G348" s="46"/>
      <c r="H348" s="46"/>
      <c r="I348" s="46"/>
      <c r="J348" s="46"/>
      <c r="K348" s="46"/>
      <c r="L348" s="46"/>
      <c r="M348" s="46"/>
      <c r="N348" s="46"/>
      <c r="O348" s="46"/>
      <c r="P348" s="46"/>
      <c r="Q348" s="46"/>
      <c r="R348" s="46"/>
      <c r="S348" s="46"/>
      <c r="T348" s="46"/>
      <c r="U348" s="46"/>
      <c r="V348" s="46"/>
      <c r="W348" s="46"/>
      <c r="X348" s="91"/>
      <c r="Y348" s="91"/>
      <c r="Z348" s="91"/>
      <c r="AA348" s="91"/>
    </row>
    <row r="349" spans="2:27" ht="18" thickBot="1" x14ac:dyDescent="0.5">
      <c r="B349" s="56" t="s">
        <v>10</v>
      </c>
      <c r="C349" s="47"/>
      <c r="D349" s="47"/>
      <c r="E349" s="47"/>
      <c r="F349" s="47"/>
      <c r="G349" s="47"/>
      <c r="H349" s="47"/>
      <c r="I349" s="47"/>
      <c r="J349" s="47"/>
      <c r="K349" s="47"/>
      <c r="L349" s="47"/>
      <c r="M349" s="47"/>
      <c r="N349" s="47"/>
      <c r="O349" s="47"/>
      <c r="P349" s="47"/>
      <c r="Q349" s="47"/>
      <c r="R349" s="47"/>
      <c r="S349" s="47"/>
      <c r="T349" s="47"/>
      <c r="U349" s="47"/>
      <c r="V349" s="47"/>
      <c r="W349" s="47"/>
      <c r="X349" s="91"/>
      <c r="Y349" s="90"/>
      <c r="Z349" s="91"/>
      <c r="AA349" s="91"/>
    </row>
    <row r="350" spans="2:27" ht="15" thickBot="1" x14ac:dyDescent="0.35">
      <c r="B350" s="47" t="s">
        <v>11</v>
      </c>
      <c r="C350" s="47"/>
      <c r="D350" s="47"/>
      <c r="E350" s="47"/>
      <c r="F350" s="47"/>
      <c r="G350" s="47"/>
      <c r="H350" s="112"/>
      <c r="I350" s="47"/>
      <c r="J350" s="48" t="s">
        <v>5</v>
      </c>
      <c r="K350" s="47" t="s">
        <v>12</v>
      </c>
      <c r="L350" s="47"/>
      <c r="M350" s="47"/>
      <c r="N350" s="47"/>
      <c r="O350" s="47"/>
      <c r="P350" s="47"/>
      <c r="Q350" s="47"/>
      <c r="R350" s="47"/>
      <c r="S350" s="47"/>
      <c r="T350" s="47"/>
      <c r="U350" s="47"/>
      <c r="V350" s="47"/>
      <c r="W350" s="47"/>
      <c r="X350" s="91">
        <f>H351</f>
        <v>0</v>
      </c>
      <c r="Y350" s="91">
        <f>H352</f>
        <v>0</v>
      </c>
      <c r="Z350" s="91">
        <f>H353</f>
        <v>0</v>
      </c>
      <c r="AA350" s="91">
        <f>H354</f>
        <v>0</v>
      </c>
    </row>
    <row r="351" spans="2:27" ht="15" thickBot="1" x14ac:dyDescent="0.35">
      <c r="B351" s="47" t="s">
        <v>13</v>
      </c>
      <c r="C351" s="47"/>
      <c r="D351" s="47"/>
      <c r="E351" s="47"/>
      <c r="F351" s="47"/>
      <c r="G351" s="47"/>
      <c r="H351" s="112"/>
      <c r="I351" s="59"/>
      <c r="J351" s="48" t="s">
        <v>5</v>
      </c>
      <c r="K351" s="47" t="s">
        <v>15</v>
      </c>
      <c r="L351" s="47"/>
      <c r="M351" s="47"/>
      <c r="N351" s="47"/>
      <c r="O351" s="47"/>
      <c r="P351" s="47"/>
      <c r="Q351" s="47"/>
      <c r="R351" s="47"/>
      <c r="S351" s="47"/>
      <c r="T351" s="47"/>
      <c r="U351" s="47"/>
      <c r="V351" s="47"/>
      <c r="W351" s="47"/>
      <c r="X351" s="91"/>
      <c r="Y351" s="91"/>
      <c r="Z351" s="91"/>
      <c r="AA351" s="91"/>
    </row>
    <row r="352" spans="2:27" ht="15" thickBot="1" x14ac:dyDescent="0.35">
      <c r="B352" s="47" t="s">
        <v>16</v>
      </c>
      <c r="C352" s="47"/>
      <c r="D352" s="47"/>
      <c r="E352" s="47"/>
      <c r="F352" s="47"/>
      <c r="G352" s="47"/>
      <c r="H352" s="137"/>
      <c r="I352" s="47"/>
      <c r="J352" s="48" t="s">
        <v>5</v>
      </c>
      <c r="K352" s="47" t="s">
        <v>17</v>
      </c>
      <c r="L352" s="47"/>
      <c r="M352" s="47"/>
      <c r="N352" s="47"/>
      <c r="O352" s="47"/>
      <c r="P352" s="47"/>
      <c r="Q352" s="47"/>
      <c r="R352" s="47"/>
      <c r="S352" s="47"/>
      <c r="T352" s="47"/>
      <c r="U352" s="47"/>
      <c r="V352" s="47"/>
      <c r="W352" s="47"/>
      <c r="X352" s="91"/>
      <c r="Y352" s="91"/>
      <c r="Z352" s="91"/>
      <c r="AA352" s="91"/>
    </row>
    <row r="353" spans="2:27" ht="15" thickBot="1" x14ac:dyDescent="0.35">
      <c r="B353" s="47" t="str">
        <f>IF(H352="Erdgas","Nettorechnungsbetrag (Erdgas)",IF(H352="Strom","Nettorechnungsbetrag (Strom)",IF(H352="Wärme/Kälte","Nettorechnungsbetrag (Wärme/Kälte)","Bitte Energieart auswählen!")))</f>
        <v>Bitte Energieart auswählen!</v>
      </c>
      <c r="C353" s="47"/>
      <c r="D353" s="47"/>
      <c r="E353" s="47"/>
      <c r="F353" s="47"/>
      <c r="G353" s="47"/>
      <c r="H353" s="113"/>
      <c r="I353" s="60" t="s">
        <v>18</v>
      </c>
      <c r="J353" s="48" t="s">
        <v>5</v>
      </c>
      <c r="K353" s="47" t="str">
        <f>IF(H352="Erdgas","Erdgaskosten exkl. Steuern, Abgaben, Netzentgelte, etc.",IF(H352="Strom","Stromkosten exkl. Steuern, Abgaben, Netzentgelte, etc.",IF(H352="Wärme/Kälte","Wärme-/Kältekosten exkl. Steuern, Abgaben, Netzentgelte, etc.","Bitte Energieart auswählen!")))</f>
        <v>Bitte Energieart auswählen!</v>
      </c>
      <c r="L353" s="47"/>
      <c r="M353" s="47"/>
      <c r="N353" s="47"/>
      <c r="O353" s="47"/>
      <c r="P353" s="47"/>
      <c r="Q353" s="47"/>
      <c r="R353" s="47"/>
      <c r="S353" s="47"/>
      <c r="T353" s="47"/>
      <c r="U353" s="47"/>
      <c r="V353" s="47"/>
      <c r="W353" s="47"/>
      <c r="X353" s="91"/>
      <c r="Y353" s="91"/>
      <c r="Z353" s="91"/>
      <c r="AA353" s="91"/>
    </row>
    <row r="354" spans="2:27" ht="15" thickBot="1" x14ac:dyDescent="0.35">
      <c r="B354" s="47" t="str">
        <f>IF(AND(H352="Erdgas",H351="Nein"),"Erdgasverbrauch in kWh gem. letzter Jahresabrechnung",IF(H352="Erdgas","Erdgasverbrauch in kWh im Kalenderjahr 2021",IF(AND(H352="Strom",H351="Nein"),"Stromverbrauch in kWh gem. letzter Jahresabrechnung",IF(H352="Strom","Stromverbrauch in kWh im Kalenderjahr 2021",IF(AND(H352="Wärme/Kälte",H351="Nein"),"Wärme-/Kälteverbrauch in kWh gem. letzter Jahresabrechnung",IF(H352="Wärme/Kälte","Wärme-/Kälteverbrauch in kWh im Kalenderjahr 2021","Bitte Energieart auswählen!"))))))</f>
        <v>Bitte Energieart auswählen!</v>
      </c>
      <c r="C354" s="47"/>
      <c r="D354" s="47"/>
      <c r="E354" s="47"/>
      <c r="F354" s="47"/>
      <c r="G354" s="47"/>
      <c r="H354" s="114"/>
      <c r="I354" s="60" t="s">
        <v>19</v>
      </c>
      <c r="J354" s="48" t="s">
        <v>5</v>
      </c>
      <c r="K354" s="47" t="str">
        <f>IF(H351="Nein",IF(H352="Erdgas","Den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4" s="47"/>
      <c r="M354" s="47"/>
      <c r="N354" s="47"/>
      <c r="O354" s="47"/>
      <c r="P354" s="47"/>
      <c r="Q354" s="47"/>
      <c r="R354" s="47"/>
      <c r="S354" s="47"/>
      <c r="T354" s="47"/>
      <c r="U354" s="47"/>
      <c r="V354" s="47"/>
      <c r="W354" s="47"/>
      <c r="X354" s="91"/>
      <c r="Y354" s="91"/>
      <c r="Z354" s="91"/>
      <c r="AA354" s="91"/>
    </row>
    <row r="355" spans="2:27" x14ac:dyDescent="0.3">
      <c r="B355" s="46"/>
      <c r="C355" s="46"/>
      <c r="D355" s="46"/>
      <c r="E355" s="46"/>
      <c r="F355" s="46"/>
      <c r="G355" s="46"/>
      <c r="H355" s="46"/>
      <c r="I355" s="46"/>
      <c r="J355" s="46"/>
      <c r="K355" s="46"/>
      <c r="L355" s="46"/>
      <c r="M355" s="46"/>
      <c r="N355" s="46"/>
      <c r="O355" s="46"/>
      <c r="P355" s="46"/>
      <c r="Q355" s="46"/>
      <c r="R355" s="46"/>
      <c r="S355" s="46"/>
      <c r="T355" s="46"/>
      <c r="U355" s="46"/>
      <c r="V355" s="46"/>
      <c r="W355" s="46"/>
      <c r="X355" s="91"/>
      <c r="Y355" s="91"/>
      <c r="Z355" s="91"/>
      <c r="AA355" s="91"/>
    </row>
    <row r="356" spans="2:27" ht="18" thickBot="1" x14ac:dyDescent="0.5">
      <c r="B356" s="56" t="s">
        <v>10</v>
      </c>
      <c r="C356" s="47"/>
      <c r="D356" s="47"/>
      <c r="E356" s="47"/>
      <c r="F356" s="47"/>
      <c r="G356" s="47"/>
      <c r="H356" s="47"/>
      <c r="I356" s="47"/>
      <c r="J356" s="47"/>
      <c r="K356" s="47"/>
      <c r="L356" s="47"/>
      <c r="M356" s="47"/>
      <c r="N356" s="47"/>
      <c r="O356" s="47"/>
      <c r="P356" s="47"/>
      <c r="Q356" s="47"/>
      <c r="R356" s="47"/>
      <c r="S356" s="47"/>
      <c r="T356" s="47"/>
      <c r="U356" s="47"/>
      <c r="V356" s="47"/>
      <c r="W356" s="47"/>
      <c r="X356" s="91"/>
      <c r="Y356" s="90"/>
      <c r="Z356" s="91"/>
      <c r="AA356" s="91"/>
    </row>
    <row r="357" spans="2:27" ht="15" thickBot="1" x14ac:dyDescent="0.35">
      <c r="B357" s="47" t="s">
        <v>11</v>
      </c>
      <c r="C357" s="47"/>
      <c r="D357" s="47"/>
      <c r="E357" s="47"/>
      <c r="F357" s="47"/>
      <c r="G357" s="47"/>
      <c r="H357" s="112"/>
      <c r="I357" s="47"/>
      <c r="J357" s="48" t="s">
        <v>5</v>
      </c>
      <c r="K357" s="47" t="s">
        <v>12</v>
      </c>
      <c r="L357" s="47"/>
      <c r="M357" s="47"/>
      <c r="N357" s="47"/>
      <c r="O357" s="47"/>
      <c r="P357" s="47"/>
      <c r="Q357" s="47"/>
      <c r="R357" s="47"/>
      <c r="S357" s="47"/>
      <c r="T357" s="47"/>
      <c r="U357" s="47"/>
      <c r="V357" s="47"/>
      <c r="W357" s="47"/>
      <c r="X357" s="91">
        <f>H358</f>
        <v>0</v>
      </c>
      <c r="Y357" s="91">
        <f>H359</f>
        <v>0</v>
      </c>
      <c r="Z357" s="91">
        <f>H360</f>
        <v>0</v>
      </c>
      <c r="AA357" s="91">
        <f>H361</f>
        <v>0</v>
      </c>
    </row>
    <row r="358" spans="2:27" ht="15" thickBot="1" x14ac:dyDescent="0.35">
      <c r="B358" s="47" t="s">
        <v>13</v>
      </c>
      <c r="C358" s="47"/>
      <c r="D358" s="47"/>
      <c r="E358" s="47"/>
      <c r="F358" s="47"/>
      <c r="G358" s="47"/>
      <c r="H358" s="112"/>
      <c r="I358" s="59"/>
      <c r="J358" s="48" t="s">
        <v>5</v>
      </c>
      <c r="K358" s="47" t="s">
        <v>15</v>
      </c>
      <c r="L358" s="47"/>
      <c r="M358" s="47"/>
      <c r="N358" s="47"/>
      <c r="O358" s="47"/>
      <c r="P358" s="47"/>
      <c r="Q358" s="47"/>
      <c r="R358" s="47"/>
      <c r="S358" s="47"/>
      <c r="T358" s="47"/>
      <c r="U358" s="47"/>
      <c r="V358" s="47"/>
      <c r="W358" s="47"/>
      <c r="X358" s="91"/>
      <c r="Y358" s="91"/>
      <c r="Z358" s="91"/>
      <c r="AA358" s="91"/>
    </row>
    <row r="359" spans="2:27" ht="15" thickBot="1" x14ac:dyDescent="0.35">
      <c r="B359" s="47" t="s">
        <v>16</v>
      </c>
      <c r="C359" s="47"/>
      <c r="D359" s="47"/>
      <c r="E359" s="47"/>
      <c r="F359" s="47"/>
      <c r="G359" s="47"/>
      <c r="H359" s="137"/>
      <c r="I359" s="47"/>
      <c r="J359" s="48" t="s">
        <v>5</v>
      </c>
      <c r="K359" s="47" t="s">
        <v>17</v>
      </c>
      <c r="L359" s="47"/>
      <c r="M359" s="47"/>
      <c r="N359" s="47"/>
      <c r="O359" s="47"/>
      <c r="P359" s="47"/>
      <c r="Q359" s="47"/>
      <c r="R359" s="47"/>
      <c r="S359" s="47"/>
      <c r="T359" s="47"/>
      <c r="U359" s="47"/>
      <c r="V359" s="47"/>
      <c r="W359" s="47"/>
      <c r="X359" s="91"/>
      <c r="Y359" s="91"/>
      <c r="Z359" s="91"/>
      <c r="AA359" s="91"/>
    </row>
    <row r="360" spans="2:27" ht="15" thickBot="1" x14ac:dyDescent="0.35">
      <c r="B360" s="47" t="str">
        <f>IF(H359="Erdgas","Nettorechnungsbetrag (Erdgas)",IF(H359="Strom","Nettorechnungsbetrag (Strom)",IF(H359="Wärme/Kälte","Nettorechnungsbetrag (Wärme/Kälte)","Bitte Energieart auswählen!")))</f>
        <v>Bitte Energieart auswählen!</v>
      </c>
      <c r="C360" s="47"/>
      <c r="D360" s="47"/>
      <c r="E360" s="47"/>
      <c r="F360" s="47"/>
      <c r="G360" s="47"/>
      <c r="H360" s="113"/>
      <c r="I360" s="60" t="s">
        <v>18</v>
      </c>
      <c r="J360" s="48" t="s">
        <v>5</v>
      </c>
      <c r="K360" s="47" t="str">
        <f>IF(H359="Erdgas","Erdgaskosten exkl. Steuern, Abgaben, Netzentgelte, etc.",IF(H359="Strom","Stromkosten exkl. Steuern, Abgaben, Netzentgelte, etc.",IF(H359="Wärme/Kälte","Wärme-/Kältekosten exkl. Steuern, Abgaben, Netzentgelte, etc.","Bitte Energieart auswählen!")))</f>
        <v>Bitte Energieart auswählen!</v>
      </c>
      <c r="L360" s="47"/>
      <c r="M360" s="47"/>
      <c r="N360" s="47"/>
      <c r="O360" s="47"/>
      <c r="P360" s="47"/>
      <c r="Q360" s="47"/>
      <c r="R360" s="47"/>
      <c r="S360" s="47"/>
      <c r="T360" s="47"/>
      <c r="U360" s="47"/>
      <c r="V360" s="47"/>
      <c r="W360" s="47"/>
      <c r="X360" s="91"/>
      <c r="Y360" s="91"/>
      <c r="Z360" s="91"/>
      <c r="AA360" s="91"/>
    </row>
    <row r="361" spans="2:27" ht="15" thickBot="1" x14ac:dyDescent="0.35">
      <c r="B361" s="47" t="str">
        <f>IF(AND(H359="Erdgas",H358="Nein"),"Erdgasverbrauch in kWh gem. letzter Jahresabrechnung",IF(H359="Erdgas","Erdgasverbrauch in kWh im Kalenderjahr 2021",IF(AND(H359="Strom",H358="Nein"),"Stromverbrauch in kWh gem. letzter Jahresabrechnung",IF(H359="Strom","Stromverbrauch in kWh im Kalenderjahr 2021",IF(AND(H359="Wärme/Kälte",H358="Nein"),"Wärme-/Kälteverbrauch in kWh gem. letzter Jahresabrechnung",IF(H359="Wärme/Kälte","Wärme-/Kälteverbrauch in kWh im Kalenderjahr 2021","Bitte Energieart auswählen!"))))))</f>
        <v>Bitte Energieart auswählen!</v>
      </c>
      <c r="C361" s="47"/>
      <c r="D361" s="47"/>
      <c r="E361" s="47"/>
      <c r="F361" s="47"/>
      <c r="G361" s="47"/>
      <c r="H361" s="114"/>
      <c r="I361" s="60" t="s">
        <v>19</v>
      </c>
      <c r="J361" s="48" t="s">
        <v>5</v>
      </c>
      <c r="K361" s="47" t="str">
        <f>IF(H358="Nein",IF(H359="Erdgas","Den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1" s="47"/>
      <c r="M361" s="47"/>
      <c r="N361" s="47"/>
      <c r="O361" s="47"/>
      <c r="P361" s="47"/>
      <c r="Q361" s="47"/>
      <c r="R361" s="47"/>
      <c r="S361" s="47"/>
      <c r="T361" s="47"/>
      <c r="U361" s="47"/>
      <c r="V361" s="47"/>
      <c r="W361" s="47"/>
      <c r="X361" s="91"/>
      <c r="Y361" s="91"/>
      <c r="Z361" s="91"/>
      <c r="AA361" s="91"/>
    </row>
    <row r="362" spans="2:27" x14ac:dyDescent="0.3">
      <c r="B362" s="46"/>
      <c r="C362" s="46"/>
      <c r="D362" s="46"/>
      <c r="E362" s="46"/>
      <c r="F362" s="46"/>
      <c r="G362" s="46"/>
      <c r="H362" s="46"/>
      <c r="I362" s="46"/>
      <c r="J362" s="46"/>
      <c r="K362" s="46"/>
      <c r="L362" s="46"/>
      <c r="M362" s="46"/>
      <c r="N362" s="46"/>
      <c r="O362" s="46"/>
      <c r="P362" s="46"/>
      <c r="Q362" s="46"/>
      <c r="R362" s="46"/>
      <c r="S362" s="46"/>
      <c r="T362" s="46"/>
      <c r="U362" s="46"/>
      <c r="V362" s="46"/>
      <c r="W362" s="46"/>
      <c r="X362" s="91"/>
      <c r="Y362" s="91"/>
      <c r="Z362" s="91"/>
      <c r="AA362" s="91"/>
    </row>
    <row r="363" spans="2:27" ht="18" thickBot="1" x14ac:dyDescent="0.5">
      <c r="B363" s="56" t="s">
        <v>10</v>
      </c>
      <c r="C363" s="47"/>
      <c r="D363" s="47"/>
      <c r="E363" s="47"/>
      <c r="F363" s="47"/>
      <c r="G363" s="47"/>
      <c r="H363" s="47"/>
      <c r="I363" s="47"/>
      <c r="J363" s="47"/>
      <c r="K363" s="47"/>
      <c r="L363" s="47"/>
      <c r="M363" s="47"/>
      <c r="N363" s="47"/>
      <c r="O363" s="47"/>
      <c r="P363" s="47"/>
      <c r="Q363" s="47"/>
      <c r="R363" s="47"/>
      <c r="S363" s="47"/>
      <c r="T363" s="47"/>
      <c r="U363" s="47"/>
      <c r="V363" s="47"/>
      <c r="W363" s="47"/>
      <c r="X363" s="91"/>
      <c r="Y363" s="90"/>
      <c r="Z363" s="91"/>
      <c r="AA363" s="91"/>
    </row>
    <row r="364" spans="2:27" ht="15" thickBot="1" x14ac:dyDescent="0.35">
      <c r="B364" s="47" t="s">
        <v>11</v>
      </c>
      <c r="C364" s="47"/>
      <c r="D364" s="47"/>
      <c r="E364" s="47"/>
      <c r="F364" s="47"/>
      <c r="G364" s="47"/>
      <c r="H364" s="112"/>
      <c r="I364" s="47"/>
      <c r="J364" s="48" t="s">
        <v>5</v>
      </c>
      <c r="K364" s="47" t="s">
        <v>12</v>
      </c>
      <c r="L364" s="47"/>
      <c r="M364" s="47"/>
      <c r="N364" s="47"/>
      <c r="O364" s="47"/>
      <c r="P364" s="47"/>
      <c r="Q364" s="47"/>
      <c r="R364" s="47"/>
      <c r="S364" s="47"/>
      <c r="T364" s="47"/>
      <c r="U364" s="47"/>
      <c r="V364" s="47"/>
      <c r="W364" s="47"/>
      <c r="X364" s="91">
        <f>H365</f>
        <v>0</v>
      </c>
      <c r="Y364" s="91">
        <f>H366</f>
        <v>0</v>
      </c>
      <c r="Z364" s="91">
        <f>H367</f>
        <v>0</v>
      </c>
      <c r="AA364" s="91">
        <f>H368</f>
        <v>0</v>
      </c>
    </row>
    <row r="365" spans="2:27" ht="15" thickBot="1" x14ac:dyDescent="0.35">
      <c r="B365" s="47" t="s">
        <v>13</v>
      </c>
      <c r="C365" s="47"/>
      <c r="D365" s="47"/>
      <c r="E365" s="47"/>
      <c r="F365" s="47"/>
      <c r="G365" s="47"/>
      <c r="H365" s="112"/>
      <c r="I365" s="59"/>
      <c r="J365" s="48" t="s">
        <v>5</v>
      </c>
      <c r="K365" s="47" t="s">
        <v>15</v>
      </c>
      <c r="L365" s="47"/>
      <c r="M365" s="47"/>
      <c r="N365" s="47"/>
      <c r="O365" s="47"/>
      <c r="P365" s="47"/>
      <c r="Q365" s="47"/>
      <c r="R365" s="47"/>
      <c r="S365" s="47"/>
      <c r="T365" s="47"/>
      <c r="U365" s="47"/>
      <c r="V365" s="47"/>
      <c r="W365" s="47"/>
      <c r="X365" s="91"/>
      <c r="Y365" s="91"/>
      <c r="Z365" s="91"/>
      <c r="AA365" s="91"/>
    </row>
    <row r="366" spans="2:27" ht="15" thickBot="1" x14ac:dyDescent="0.35">
      <c r="B366" s="47" t="s">
        <v>16</v>
      </c>
      <c r="C366" s="47"/>
      <c r="D366" s="47"/>
      <c r="E366" s="47"/>
      <c r="F366" s="47"/>
      <c r="G366" s="47"/>
      <c r="H366" s="137"/>
      <c r="I366" s="47"/>
      <c r="J366" s="48" t="s">
        <v>5</v>
      </c>
      <c r="K366" s="47" t="s">
        <v>17</v>
      </c>
      <c r="L366" s="47"/>
      <c r="M366" s="47"/>
      <c r="N366" s="47"/>
      <c r="O366" s="47"/>
      <c r="P366" s="47"/>
      <c r="Q366" s="47"/>
      <c r="R366" s="47"/>
      <c r="S366" s="47"/>
      <c r="T366" s="47"/>
      <c r="U366" s="47"/>
      <c r="V366" s="47"/>
      <c r="W366" s="47"/>
      <c r="X366" s="91"/>
      <c r="Y366" s="91"/>
      <c r="Z366" s="91"/>
      <c r="AA366" s="91"/>
    </row>
    <row r="367" spans="2:27" ht="15" thickBot="1" x14ac:dyDescent="0.35">
      <c r="B367" s="47" t="str">
        <f>IF(H366="Erdgas","Nettorechnungsbetrag (Erdgas)",IF(H366="Strom","Nettorechnungsbetrag (Strom)",IF(H366="Wärme/Kälte","Nettorechnungsbetrag (Wärme/Kälte)","Bitte Energieart auswählen!")))</f>
        <v>Bitte Energieart auswählen!</v>
      </c>
      <c r="C367" s="47"/>
      <c r="D367" s="47"/>
      <c r="E367" s="47"/>
      <c r="F367" s="47"/>
      <c r="G367" s="47"/>
      <c r="H367" s="113"/>
      <c r="I367" s="60" t="s">
        <v>18</v>
      </c>
      <c r="J367" s="48" t="s">
        <v>5</v>
      </c>
      <c r="K367" s="47" t="str">
        <f>IF(H366="Erdgas","Erdgaskosten exkl. Steuern, Abgaben, Netzentgelte, etc.",IF(H366="Strom","Stromkosten exkl. Steuern, Abgaben, Netzentgelte, etc.",IF(H366="Wärme/Kälte","Wärme-/Kältekosten exkl. Steuern, Abgaben, Netzentgelte, etc.","Bitte Energieart auswählen!")))</f>
        <v>Bitte Energieart auswählen!</v>
      </c>
      <c r="L367" s="47"/>
      <c r="M367" s="47"/>
      <c r="N367" s="47"/>
      <c r="O367" s="47"/>
      <c r="P367" s="47"/>
      <c r="Q367" s="47"/>
      <c r="R367" s="47"/>
      <c r="S367" s="47"/>
      <c r="T367" s="47"/>
      <c r="U367" s="47"/>
      <c r="V367" s="47"/>
      <c r="W367" s="47"/>
      <c r="X367" s="91"/>
      <c r="Y367" s="91"/>
      <c r="Z367" s="91"/>
      <c r="AA367" s="91"/>
    </row>
    <row r="368" spans="2:27" ht="15" thickBot="1" x14ac:dyDescent="0.35">
      <c r="B368" s="47" t="str">
        <f>IF(AND(H366="Erdgas",H365="Nein"),"Erdgasverbrauch in kWh gem. letzter Jahresabrechnung",IF(H366="Erdgas","Erdgasverbrauch in kWh im Kalenderjahr 2021",IF(AND(H366="Strom",H365="Nein"),"Stromverbrauch in kWh gem. letzter Jahresabrechnung",IF(H366="Strom","Stromverbrauch in kWh im Kalenderjahr 2021",IF(AND(H366="Wärme/Kälte",H365="Nein"),"Wärme-/Kälteverbrauch in kWh gem. letzter Jahresabrechnung",IF(H366="Wärme/Kälte","Wärme-/Kälteverbrauch in kWh im Kalenderjahr 2021","Bitte Energieart auswählen!"))))))</f>
        <v>Bitte Energieart auswählen!</v>
      </c>
      <c r="C368" s="47"/>
      <c r="D368" s="47"/>
      <c r="E368" s="47"/>
      <c r="F368" s="47"/>
      <c r="G368" s="47"/>
      <c r="H368" s="114"/>
      <c r="I368" s="60" t="s">
        <v>19</v>
      </c>
      <c r="J368" s="48" t="s">
        <v>5</v>
      </c>
      <c r="K368" s="47" t="str">
        <f>IF(H365="Nein",IF(H366="Erdgas","Den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8" s="47"/>
      <c r="M368" s="47"/>
      <c r="N368" s="47"/>
      <c r="O368" s="47"/>
      <c r="P368" s="47"/>
      <c r="Q368" s="47"/>
      <c r="R368" s="47"/>
      <c r="S368" s="47"/>
      <c r="T368" s="47"/>
      <c r="U368" s="47"/>
      <c r="V368" s="47"/>
      <c r="W368" s="47"/>
      <c r="X368" s="91"/>
      <c r="Y368" s="91"/>
      <c r="Z368" s="91"/>
      <c r="AA368" s="91"/>
    </row>
    <row r="369" spans="2:27" x14ac:dyDescent="0.3">
      <c r="B369" s="46"/>
      <c r="C369" s="46"/>
      <c r="D369" s="46"/>
      <c r="E369" s="46"/>
      <c r="F369" s="46"/>
      <c r="G369" s="46"/>
      <c r="H369" s="46"/>
      <c r="I369" s="46"/>
      <c r="J369" s="46"/>
      <c r="K369" s="46"/>
      <c r="L369" s="46"/>
      <c r="M369" s="46"/>
      <c r="N369" s="46"/>
      <c r="O369" s="46"/>
      <c r="P369" s="46"/>
      <c r="Q369" s="46"/>
      <c r="R369" s="46"/>
      <c r="S369" s="46"/>
      <c r="T369" s="46"/>
      <c r="U369" s="46"/>
      <c r="V369" s="46"/>
      <c r="W369" s="46"/>
      <c r="X369" s="91"/>
      <c r="Y369" s="91"/>
      <c r="Z369" s="91"/>
      <c r="AA369" s="91"/>
    </row>
    <row r="370" spans="2:27" ht="18" thickBot="1" x14ac:dyDescent="0.5">
      <c r="B370" s="56" t="s">
        <v>10</v>
      </c>
      <c r="C370" s="47"/>
      <c r="D370" s="47"/>
      <c r="E370" s="47"/>
      <c r="F370" s="47"/>
      <c r="G370" s="47"/>
      <c r="H370" s="47"/>
      <c r="I370" s="47"/>
      <c r="J370" s="47"/>
      <c r="K370" s="47"/>
      <c r="L370" s="47"/>
      <c r="M370" s="47"/>
      <c r="N370" s="47"/>
      <c r="O370" s="47"/>
      <c r="P370" s="47"/>
      <c r="Q370" s="47"/>
      <c r="R370" s="47"/>
      <c r="S370" s="47"/>
      <c r="T370" s="47"/>
      <c r="U370" s="47"/>
      <c r="V370" s="47"/>
      <c r="W370" s="47"/>
      <c r="X370" s="91"/>
      <c r="Y370" s="90"/>
      <c r="Z370" s="91"/>
      <c r="AA370" s="91"/>
    </row>
    <row r="371" spans="2:27" ht="15" thickBot="1" x14ac:dyDescent="0.35">
      <c r="B371" s="47" t="s">
        <v>11</v>
      </c>
      <c r="C371" s="47"/>
      <c r="D371" s="47"/>
      <c r="E371" s="47"/>
      <c r="F371" s="47"/>
      <c r="G371" s="47"/>
      <c r="H371" s="112"/>
      <c r="I371" s="47"/>
      <c r="J371" s="48" t="s">
        <v>5</v>
      </c>
      <c r="K371" s="47" t="s">
        <v>12</v>
      </c>
      <c r="L371" s="47"/>
      <c r="M371" s="47"/>
      <c r="N371" s="47"/>
      <c r="O371" s="47"/>
      <c r="P371" s="47"/>
      <c r="Q371" s="47"/>
      <c r="R371" s="47"/>
      <c r="S371" s="47"/>
      <c r="T371" s="47"/>
      <c r="U371" s="47"/>
      <c r="V371" s="47"/>
      <c r="W371" s="47"/>
      <c r="X371" s="91">
        <f>H372</f>
        <v>0</v>
      </c>
      <c r="Y371" s="91">
        <f>H373</f>
        <v>0</v>
      </c>
      <c r="Z371" s="91">
        <f>H374</f>
        <v>0</v>
      </c>
      <c r="AA371" s="91">
        <f>H375</f>
        <v>0</v>
      </c>
    </row>
    <row r="372" spans="2:27" ht="15" thickBot="1" x14ac:dyDescent="0.35">
      <c r="B372" s="47" t="s">
        <v>13</v>
      </c>
      <c r="C372" s="47"/>
      <c r="D372" s="47"/>
      <c r="E372" s="47"/>
      <c r="F372" s="47"/>
      <c r="G372" s="47"/>
      <c r="H372" s="112"/>
      <c r="I372" s="59"/>
      <c r="J372" s="48" t="s">
        <v>5</v>
      </c>
      <c r="K372" s="47" t="s">
        <v>15</v>
      </c>
      <c r="L372" s="47"/>
      <c r="M372" s="47"/>
      <c r="N372" s="47"/>
      <c r="O372" s="47"/>
      <c r="P372" s="47"/>
      <c r="Q372" s="47"/>
      <c r="R372" s="47"/>
      <c r="S372" s="47"/>
      <c r="T372" s="47"/>
      <c r="U372" s="47"/>
      <c r="V372" s="47"/>
      <c r="W372" s="47"/>
      <c r="X372" s="91"/>
      <c r="Y372" s="91"/>
      <c r="Z372" s="91"/>
      <c r="AA372" s="91"/>
    </row>
    <row r="373" spans="2:27" ht="15" thickBot="1" x14ac:dyDescent="0.35">
      <c r="B373" s="47" t="s">
        <v>16</v>
      </c>
      <c r="C373" s="47"/>
      <c r="D373" s="47"/>
      <c r="E373" s="47"/>
      <c r="F373" s="47"/>
      <c r="G373" s="47"/>
      <c r="H373" s="137"/>
      <c r="I373" s="47"/>
      <c r="J373" s="48" t="s">
        <v>5</v>
      </c>
      <c r="K373" s="47" t="s">
        <v>17</v>
      </c>
      <c r="L373" s="47"/>
      <c r="M373" s="47"/>
      <c r="N373" s="47"/>
      <c r="O373" s="47"/>
      <c r="P373" s="47"/>
      <c r="Q373" s="47"/>
      <c r="R373" s="47"/>
      <c r="S373" s="47"/>
      <c r="T373" s="47"/>
      <c r="U373" s="47"/>
      <c r="V373" s="47"/>
      <c r="W373" s="47"/>
      <c r="X373" s="91"/>
      <c r="Y373" s="91"/>
      <c r="Z373" s="91"/>
      <c r="AA373" s="91"/>
    </row>
    <row r="374" spans="2:27" ht="15" thickBot="1" x14ac:dyDescent="0.35">
      <c r="B374" s="47" t="str">
        <f>IF(H373="Erdgas","Nettorechnungsbetrag (Erdgas)",IF(H373="Strom","Nettorechnungsbetrag (Strom)",IF(H373="Wärme/Kälte","Nettorechnungsbetrag (Wärme/Kälte)","Bitte Energieart auswählen!")))</f>
        <v>Bitte Energieart auswählen!</v>
      </c>
      <c r="C374" s="47"/>
      <c r="D374" s="47"/>
      <c r="E374" s="47"/>
      <c r="F374" s="47"/>
      <c r="G374" s="47"/>
      <c r="H374" s="113"/>
      <c r="I374" s="60" t="s">
        <v>18</v>
      </c>
      <c r="J374" s="48" t="s">
        <v>5</v>
      </c>
      <c r="K374" s="47" t="str">
        <f>IF(H373="Erdgas","Erdgaskosten exkl. Steuern, Abgaben, Netzentgelte, etc.",IF(H373="Strom","Stromkosten exkl. Steuern, Abgaben, Netzentgelte, etc.",IF(H373="Wärme/Kälte","Wärme-/Kältekosten exkl. Steuern, Abgaben, Netzentgelte, etc.","Bitte Energieart auswählen!")))</f>
        <v>Bitte Energieart auswählen!</v>
      </c>
      <c r="L374" s="47"/>
      <c r="M374" s="47"/>
      <c r="N374" s="47"/>
      <c r="O374" s="47"/>
      <c r="P374" s="47"/>
      <c r="Q374" s="47"/>
      <c r="R374" s="47"/>
      <c r="S374" s="47"/>
      <c r="T374" s="47"/>
      <c r="U374" s="47"/>
      <c r="V374" s="47"/>
      <c r="W374" s="47"/>
      <c r="X374" s="91"/>
      <c r="Y374" s="91"/>
      <c r="Z374" s="91"/>
      <c r="AA374" s="91"/>
    </row>
    <row r="375" spans="2:27" ht="15" thickBot="1" x14ac:dyDescent="0.35">
      <c r="B375" s="47" t="str">
        <f>IF(AND(H373="Erdgas",H372="Nein"),"Erdgasverbrauch in kWh gem. letzter Jahresabrechnung",IF(H373="Erdgas","Erdgasverbrauch in kWh im Kalenderjahr 2021",IF(AND(H373="Strom",H372="Nein"),"Stromverbrauch in kWh gem. letzter Jahresabrechnung",IF(H373="Strom","Stromverbrauch in kWh im Kalenderjahr 2021",IF(AND(H373="Wärme/Kälte",H372="Nein"),"Wärme-/Kälteverbrauch in kWh gem. letzter Jahresabrechnung",IF(H373="Wärme/Kälte","Wärme-/Kälteverbrauch in kWh im Kalenderjahr 2021","Bitte Energieart auswählen!"))))))</f>
        <v>Bitte Energieart auswählen!</v>
      </c>
      <c r="C375" s="47"/>
      <c r="D375" s="47"/>
      <c r="E375" s="47"/>
      <c r="F375" s="47"/>
      <c r="G375" s="47"/>
      <c r="H375" s="114"/>
      <c r="I375" s="60" t="s">
        <v>19</v>
      </c>
      <c r="J375" s="48" t="s">
        <v>5</v>
      </c>
      <c r="K375" s="47" t="str">
        <f>IF(H372="Nein",IF(H373="Erdgas","Den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5" s="47"/>
      <c r="M375" s="47"/>
      <c r="N375" s="47"/>
      <c r="O375" s="47"/>
      <c r="P375" s="47"/>
      <c r="Q375" s="47"/>
      <c r="R375" s="47"/>
      <c r="S375" s="47"/>
      <c r="T375" s="47"/>
      <c r="U375" s="47"/>
      <c r="V375" s="47"/>
      <c r="W375" s="47"/>
      <c r="X375" s="91"/>
      <c r="Y375" s="91"/>
      <c r="Z375" s="91"/>
      <c r="AA375" s="91"/>
    </row>
    <row r="376" spans="2:27" x14ac:dyDescent="0.3">
      <c r="B376" s="46"/>
      <c r="C376" s="46"/>
      <c r="D376" s="46"/>
      <c r="E376" s="46"/>
      <c r="F376" s="46"/>
      <c r="G376" s="46"/>
      <c r="H376" s="46"/>
      <c r="I376" s="46"/>
      <c r="J376" s="46"/>
      <c r="K376" s="46"/>
      <c r="L376" s="46"/>
      <c r="M376" s="46"/>
      <c r="N376" s="46"/>
      <c r="O376" s="46"/>
      <c r="P376" s="46"/>
      <c r="Q376" s="46"/>
      <c r="R376" s="46"/>
      <c r="S376" s="46"/>
      <c r="T376" s="46"/>
      <c r="U376" s="46"/>
      <c r="V376" s="46"/>
      <c r="W376" s="46"/>
      <c r="X376" s="91"/>
      <c r="Y376" s="91"/>
      <c r="Z376" s="91"/>
      <c r="AA376" s="91"/>
    </row>
    <row r="377" spans="2:27" ht="18" thickBot="1" x14ac:dyDescent="0.5">
      <c r="B377" s="56" t="s">
        <v>10</v>
      </c>
      <c r="C377" s="47"/>
      <c r="D377" s="47"/>
      <c r="E377" s="47"/>
      <c r="F377" s="47"/>
      <c r="G377" s="47"/>
      <c r="H377" s="47"/>
      <c r="I377" s="47"/>
      <c r="J377" s="47"/>
      <c r="K377" s="47"/>
      <c r="L377" s="47"/>
      <c r="M377" s="47"/>
      <c r="N377" s="47"/>
      <c r="O377" s="47"/>
      <c r="P377" s="47"/>
      <c r="Q377" s="47"/>
      <c r="R377" s="47"/>
      <c r="S377" s="47"/>
      <c r="T377" s="47"/>
      <c r="U377" s="47"/>
      <c r="V377" s="47"/>
      <c r="W377" s="47"/>
      <c r="X377" s="91"/>
      <c r="Y377" s="90"/>
      <c r="Z377" s="91"/>
      <c r="AA377" s="91"/>
    </row>
    <row r="378" spans="2:27" ht="15" thickBot="1" x14ac:dyDescent="0.35">
      <c r="B378" s="47" t="s">
        <v>11</v>
      </c>
      <c r="C378" s="47"/>
      <c r="D378" s="47"/>
      <c r="E378" s="47"/>
      <c r="F378" s="47"/>
      <c r="G378" s="47"/>
      <c r="H378" s="112"/>
      <c r="I378" s="47"/>
      <c r="J378" s="48" t="s">
        <v>5</v>
      </c>
      <c r="K378" s="47" t="s">
        <v>12</v>
      </c>
      <c r="L378" s="47"/>
      <c r="M378" s="47"/>
      <c r="N378" s="47"/>
      <c r="O378" s="47"/>
      <c r="P378" s="47"/>
      <c r="Q378" s="47"/>
      <c r="R378" s="47"/>
      <c r="S378" s="47"/>
      <c r="T378" s="47"/>
      <c r="U378" s="47"/>
      <c r="V378" s="47"/>
      <c r="W378" s="47"/>
      <c r="X378" s="91">
        <f>H379</f>
        <v>0</v>
      </c>
      <c r="Y378" s="91">
        <f>H380</f>
        <v>0</v>
      </c>
      <c r="Z378" s="91">
        <f>H381</f>
        <v>0</v>
      </c>
      <c r="AA378" s="91">
        <f>H382</f>
        <v>0</v>
      </c>
    </row>
    <row r="379" spans="2:27" ht="15" thickBot="1" x14ac:dyDescent="0.35">
      <c r="B379" s="47" t="s">
        <v>13</v>
      </c>
      <c r="C379" s="47"/>
      <c r="D379" s="47"/>
      <c r="E379" s="47"/>
      <c r="F379" s="47"/>
      <c r="G379" s="47"/>
      <c r="H379" s="112"/>
      <c r="I379" s="59"/>
      <c r="J379" s="48" t="s">
        <v>5</v>
      </c>
      <c r="K379" s="47" t="s">
        <v>15</v>
      </c>
      <c r="L379" s="47"/>
      <c r="M379" s="47"/>
      <c r="N379" s="47"/>
      <c r="O379" s="47"/>
      <c r="P379" s="47"/>
      <c r="Q379" s="47"/>
      <c r="R379" s="47"/>
      <c r="S379" s="47"/>
      <c r="T379" s="47"/>
      <c r="U379" s="47"/>
      <c r="V379" s="47"/>
      <c r="W379" s="47"/>
      <c r="X379" s="91"/>
      <c r="Y379" s="91"/>
      <c r="Z379" s="91"/>
      <c r="AA379" s="91"/>
    </row>
    <row r="380" spans="2:27" ht="15" thickBot="1" x14ac:dyDescent="0.35">
      <c r="B380" s="47" t="s">
        <v>16</v>
      </c>
      <c r="C380" s="47"/>
      <c r="D380" s="47"/>
      <c r="E380" s="47"/>
      <c r="F380" s="47"/>
      <c r="G380" s="47"/>
      <c r="H380" s="137"/>
      <c r="I380" s="47"/>
      <c r="J380" s="48" t="s">
        <v>5</v>
      </c>
      <c r="K380" s="47" t="s">
        <v>17</v>
      </c>
      <c r="L380" s="47"/>
      <c r="M380" s="47"/>
      <c r="N380" s="47"/>
      <c r="O380" s="47"/>
      <c r="P380" s="47"/>
      <c r="Q380" s="47"/>
      <c r="R380" s="47"/>
      <c r="S380" s="47"/>
      <c r="T380" s="47"/>
      <c r="U380" s="47"/>
      <c r="V380" s="47"/>
      <c r="W380" s="47"/>
      <c r="X380" s="91"/>
      <c r="Y380" s="91"/>
      <c r="Z380" s="91"/>
      <c r="AA380" s="91"/>
    </row>
    <row r="381" spans="2:27" ht="15" thickBot="1" x14ac:dyDescent="0.35">
      <c r="B381" s="47" t="str">
        <f>IF(H380="Erdgas","Nettorechnungsbetrag (Erdgas)",IF(H380="Strom","Nettorechnungsbetrag (Strom)",IF(H380="Wärme/Kälte","Nettorechnungsbetrag (Wärme/Kälte)","Bitte Energieart auswählen!")))</f>
        <v>Bitte Energieart auswählen!</v>
      </c>
      <c r="C381" s="47"/>
      <c r="D381" s="47"/>
      <c r="E381" s="47"/>
      <c r="F381" s="47"/>
      <c r="G381" s="47"/>
      <c r="H381" s="113"/>
      <c r="I381" s="60" t="s">
        <v>18</v>
      </c>
      <c r="J381" s="48" t="s">
        <v>5</v>
      </c>
      <c r="K381" s="47" t="str">
        <f>IF(H380="Erdgas","Erdgaskosten exkl. Steuern, Abgaben, Netzentgelte, etc.",IF(H380="Strom","Stromkosten exkl. Steuern, Abgaben, Netzentgelte, etc.",IF(H380="Wärme/Kälte","Wärme-/Kältekosten exkl. Steuern, Abgaben, Netzentgelte, etc.","Bitte Energieart auswählen!")))</f>
        <v>Bitte Energieart auswählen!</v>
      </c>
      <c r="L381" s="47"/>
      <c r="M381" s="47"/>
      <c r="N381" s="47"/>
      <c r="O381" s="47"/>
      <c r="P381" s="47"/>
      <c r="Q381" s="47"/>
      <c r="R381" s="47"/>
      <c r="S381" s="47"/>
      <c r="T381" s="47"/>
      <c r="U381" s="47"/>
      <c r="V381" s="47"/>
      <c r="W381" s="47"/>
      <c r="X381" s="91"/>
      <c r="Y381" s="91"/>
      <c r="Z381" s="91"/>
      <c r="AA381" s="91"/>
    </row>
    <row r="382" spans="2:27" ht="15" thickBot="1" x14ac:dyDescent="0.35">
      <c r="B382" s="47" t="str">
        <f>IF(AND(H380="Erdgas",H379="Nein"),"Erdgasverbrauch in kWh gem. letzter Jahresabrechnung",IF(H380="Erdgas","Erdgasverbrauch in kWh im Kalenderjahr 2021",IF(AND(H380="Strom",H379="Nein"),"Stromverbrauch in kWh gem. letzter Jahresabrechnung",IF(H380="Strom","Stromverbrauch in kWh im Kalenderjahr 2021",IF(AND(H380="Wärme/Kälte",H379="Nein"),"Wärme-/Kälteverbrauch in kWh gem. letzter Jahresabrechnung",IF(H380="Wärme/Kälte","Wärme-/Kälteverbrauch in kWh im Kalenderjahr 2021","Bitte Energieart auswählen!"))))))</f>
        <v>Bitte Energieart auswählen!</v>
      </c>
      <c r="C382" s="47"/>
      <c r="D382" s="47"/>
      <c r="E382" s="47"/>
      <c r="F382" s="47"/>
      <c r="G382" s="47"/>
      <c r="H382" s="114"/>
      <c r="I382" s="60" t="s">
        <v>19</v>
      </c>
      <c r="J382" s="48" t="s">
        <v>5</v>
      </c>
      <c r="K382" s="47" t="str">
        <f>IF(H379="Nein",IF(H380="Erdgas","Den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2" s="47"/>
      <c r="M382" s="47"/>
      <c r="N382" s="47"/>
      <c r="O382" s="47"/>
      <c r="P382" s="47"/>
      <c r="Q382" s="47"/>
      <c r="R382" s="47"/>
      <c r="S382" s="47"/>
      <c r="T382" s="47"/>
      <c r="U382" s="47"/>
      <c r="V382" s="47"/>
      <c r="W382" s="47"/>
      <c r="X382" s="91"/>
      <c r="Y382" s="91"/>
      <c r="Z382" s="91"/>
      <c r="AA382" s="91"/>
    </row>
    <row r="383" spans="2:27" x14ac:dyDescent="0.3">
      <c r="B383" s="46"/>
      <c r="C383" s="46"/>
      <c r="D383" s="46"/>
      <c r="E383" s="46"/>
      <c r="F383" s="46"/>
      <c r="G383" s="46"/>
      <c r="H383" s="46"/>
      <c r="I383" s="46"/>
      <c r="J383" s="46"/>
      <c r="K383" s="46"/>
      <c r="L383" s="46"/>
      <c r="M383" s="46"/>
      <c r="N383" s="46"/>
      <c r="O383" s="46"/>
      <c r="P383" s="46"/>
      <c r="Q383" s="46"/>
      <c r="R383" s="46"/>
      <c r="S383" s="46"/>
      <c r="T383" s="46"/>
      <c r="U383" s="46"/>
      <c r="V383" s="46"/>
      <c r="W383" s="46"/>
      <c r="X383" s="91"/>
      <c r="Y383" s="91"/>
      <c r="Z383" s="91"/>
      <c r="AA383" s="91"/>
    </row>
    <row r="384" spans="2:27" ht="18" thickBot="1" x14ac:dyDescent="0.5">
      <c r="B384" s="56" t="s">
        <v>10</v>
      </c>
      <c r="C384" s="47"/>
      <c r="D384" s="47"/>
      <c r="E384" s="47"/>
      <c r="F384" s="47"/>
      <c r="G384" s="47"/>
      <c r="H384" s="47"/>
      <c r="I384" s="47"/>
      <c r="J384" s="47"/>
      <c r="K384" s="47"/>
      <c r="L384" s="47"/>
      <c r="M384" s="47"/>
      <c r="N384" s="47"/>
      <c r="O384" s="47"/>
      <c r="P384" s="47"/>
      <c r="Q384" s="47"/>
      <c r="R384" s="47"/>
      <c r="S384" s="47"/>
      <c r="T384" s="47"/>
      <c r="U384" s="47"/>
      <c r="V384" s="47"/>
      <c r="W384" s="47"/>
      <c r="X384" s="91"/>
      <c r="Y384" s="90"/>
      <c r="Z384" s="91"/>
      <c r="AA384" s="91"/>
    </row>
    <row r="385" spans="2:27" ht="15" thickBot="1" x14ac:dyDescent="0.35">
      <c r="B385" s="47" t="s">
        <v>11</v>
      </c>
      <c r="C385" s="47"/>
      <c r="D385" s="47"/>
      <c r="E385" s="47"/>
      <c r="F385" s="47"/>
      <c r="G385" s="47"/>
      <c r="H385" s="112"/>
      <c r="I385" s="47"/>
      <c r="J385" s="48" t="s">
        <v>5</v>
      </c>
      <c r="K385" s="47" t="s">
        <v>12</v>
      </c>
      <c r="L385" s="47"/>
      <c r="M385" s="47"/>
      <c r="N385" s="47"/>
      <c r="O385" s="47"/>
      <c r="P385" s="47"/>
      <c r="Q385" s="47"/>
      <c r="R385" s="47"/>
      <c r="S385" s="47"/>
      <c r="T385" s="47"/>
      <c r="U385" s="47"/>
      <c r="V385" s="47"/>
      <c r="W385" s="47"/>
      <c r="X385" s="91">
        <f>H386</f>
        <v>0</v>
      </c>
      <c r="Y385" s="91">
        <f>H387</f>
        <v>0</v>
      </c>
      <c r="Z385" s="91">
        <f>H388</f>
        <v>0</v>
      </c>
      <c r="AA385" s="91">
        <f>H389</f>
        <v>0</v>
      </c>
    </row>
    <row r="386" spans="2:27" ht="15" thickBot="1" x14ac:dyDescent="0.35">
      <c r="B386" s="47" t="s">
        <v>13</v>
      </c>
      <c r="C386" s="47"/>
      <c r="D386" s="47"/>
      <c r="E386" s="47"/>
      <c r="F386" s="47"/>
      <c r="G386" s="47"/>
      <c r="H386" s="112"/>
      <c r="I386" s="59"/>
      <c r="J386" s="48" t="s">
        <v>5</v>
      </c>
      <c r="K386" s="47" t="s">
        <v>15</v>
      </c>
      <c r="L386" s="47"/>
      <c r="M386" s="47"/>
      <c r="N386" s="47"/>
      <c r="O386" s="47"/>
      <c r="P386" s="47"/>
      <c r="Q386" s="47"/>
      <c r="R386" s="47"/>
      <c r="S386" s="47"/>
      <c r="T386" s="47"/>
      <c r="U386" s="47"/>
      <c r="V386" s="47"/>
      <c r="W386" s="47"/>
      <c r="X386" s="91"/>
      <c r="Y386" s="91"/>
      <c r="Z386" s="91"/>
      <c r="AA386" s="91"/>
    </row>
    <row r="387" spans="2:27" ht="15" thickBot="1" x14ac:dyDescent="0.35">
      <c r="B387" s="47" t="s">
        <v>16</v>
      </c>
      <c r="C387" s="47"/>
      <c r="D387" s="47"/>
      <c r="E387" s="47"/>
      <c r="F387" s="47"/>
      <c r="G387" s="47"/>
      <c r="H387" s="137"/>
      <c r="I387" s="47"/>
      <c r="J387" s="48" t="s">
        <v>5</v>
      </c>
      <c r="K387" s="47" t="s">
        <v>17</v>
      </c>
      <c r="L387" s="47"/>
      <c r="M387" s="47"/>
      <c r="N387" s="47"/>
      <c r="O387" s="47"/>
      <c r="P387" s="47"/>
      <c r="Q387" s="47"/>
      <c r="R387" s="47"/>
      <c r="S387" s="47"/>
      <c r="T387" s="47"/>
      <c r="U387" s="47"/>
      <c r="V387" s="47"/>
      <c r="W387" s="47"/>
      <c r="X387" s="91"/>
      <c r="Y387" s="91"/>
      <c r="Z387" s="91"/>
      <c r="AA387" s="91"/>
    </row>
    <row r="388" spans="2:27" ht="15" thickBot="1" x14ac:dyDescent="0.35">
      <c r="B388" s="47" t="str">
        <f>IF(H387="Erdgas","Nettorechnungsbetrag (Erdgas)",IF(H387="Strom","Nettorechnungsbetrag (Strom)",IF(H387="Wärme/Kälte","Nettorechnungsbetrag (Wärme/Kälte)","Bitte Energieart auswählen!")))</f>
        <v>Bitte Energieart auswählen!</v>
      </c>
      <c r="C388" s="47"/>
      <c r="D388" s="47"/>
      <c r="E388" s="47"/>
      <c r="F388" s="47"/>
      <c r="G388" s="47"/>
      <c r="H388" s="113"/>
      <c r="I388" s="60" t="s">
        <v>18</v>
      </c>
      <c r="J388" s="48" t="s">
        <v>5</v>
      </c>
      <c r="K388" s="47" t="str">
        <f>IF(H387="Erdgas","Erdgaskosten exkl. Steuern, Abgaben, Netzentgelte, etc.",IF(H387="Strom","Stromkosten exkl. Steuern, Abgaben, Netzentgelte, etc.",IF(H387="Wärme/Kälte","Wärme-/Kältekosten exkl. Steuern, Abgaben, Netzentgelte, etc.","Bitte Energieart auswählen!")))</f>
        <v>Bitte Energieart auswählen!</v>
      </c>
      <c r="L388" s="47"/>
      <c r="M388" s="47"/>
      <c r="N388" s="47"/>
      <c r="O388" s="47"/>
      <c r="P388" s="47"/>
      <c r="Q388" s="47"/>
      <c r="R388" s="47"/>
      <c r="S388" s="47"/>
      <c r="T388" s="47"/>
      <c r="U388" s="47"/>
      <c r="V388" s="47"/>
      <c r="W388" s="47"/>
      <c r="X388" s="91"/>
      <c r="Y388" s="91"/>
      <c r="Z388" s="91"/>
      <c r="AA388" s="91"/>
    </row>
    <row r="389" spans="2:27" ht="15" thickBot="1" x14ac:dyDescent="0.35">
      <c r="B389" s="47" t="str">
        <f>IF(AND(H387="Erdgas",H386="Nein"),"Erdgasverbrauch in kWh gem. letzter Jahresabrechnung",IF(H387="Erdgas","Erdgasverbrauch in kWh im Kalenderjahr 2021",IF(AND(H387="Strom",H386="Nein"),"Stromverbrauch in kWh gem. letzter Jahresabrechnung",IF(H387="Strom","Stromverbrauch in kWh im Kalenderjahr 2021",IF(AND(H387="Wärme/Kälte",H386="Nein"),"Wärme-/Kälteverbrauch in kWh gem. letzter Jahresabrechnung",IF(H387="Wärme/Kälte","Wärme-/Kälteverbrauch in kWh im Kalenderjahr 2021","Bitte Energieart auswählen!"))))))</f>
        <v>Bitte Energieart auswählen!</v>
      </c>
      <c r="C389" s="47"/>
      <c r="D389" s="47"/>
      <c r="E389" s="47"/>
      <c r="F389" s="47"/>
      <c r="G389" s="47"/>
      <c r="H389" s="114"/>
      <c r="I389" s="60" t="s">
        <v>19</v>
      </c>
      <c r="J389" s="48" t="s">
        <v>5</v>
      </c>
      <c r="K389" s="47" t="str">
        <f>IF(H386="Nein",IF(H387="Erdgas","Den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9" s="47"/>
      <c r="M389" s="47"/>
      <c r="N389" s="47"/>
      <c r="O389" s="47"/>
      <c r="P389" s="47"/>
      <c r="Q389" s="47"/>
      <c r="R389" s="47"/>
      <c r="S389" s="47"/>
      <c r="T389" s="47"/>
      <c r="U389" s="47"/>
      <c r="V389" s="47"/>
      <c r="W389" s="47"/>
      <c r="X389" s="91"/>
      <c r="Y389" s="91"/>
      <c r="Z389" s="91"/>
      <c r="AA389" s="91"/>
    </row>
    <row r="390" spans="2:27" x14ac:dyDescent="0.3">
      <c r="B390" s="46"/>
      <c r="C390" s="46"/>
      <c r="D390" s="46"/>
      <c r="E390" s="46"/>
      <c r="F390" s="46"/>
      <c r="G390" s="46"/>
      <c r="H390" s="46"/>
      <c r="I390" s="46"/>
      <c r="J390" s="46"/>
      <c r="K390" s="46"/>
      <c r="L390" s="46"/>
      <c r="M390" s="46"/>
      <c r="N390" s="46"/>
      <c r="O390" s="46"/>
      <c r="P390" s="46"/>
      <c r="Q390" s="46"/>
      <c r="R390" s="46"/>
      <c r="S390" s="46"/>
      <c r="T390" s="46"/>
      <c r="U390" s="46"/>
      <c r="V390" s="46"/>
      <c r="W390" s="46"/>
      <c r="X390" s="91"/>
      <c r="Y390" s="91"/>
      <c r="Z390" s="91"/>
      <c r="AA390" s="91"/>
    </row>
    <row r="391" spans="2:27" ht="18" thickBot="1" x14ac:dyDescent="0.5">
      <c r="B391" s="56" t="s">
        <v>10</v>
      </c>
      <c r="C391" s="47"/>
      <c r="D391" s="47"/>
      <c r="E391" s="47"/>
      <c r="F391" s="47"/>
      <c r="G391" s="47"/>
      <c r="H391" s="47"/>
      <c r="I391" s="47"/>
      <c r="J391" s="47"/>
      <c r="K391" s="47"/>
      <c r="L391" s="47"/>
      <c r="M391" s="47"/>
      <c r="N391" s="47"/>
      <c r="O391" s="47"/>
      <c r="P391" s="47"/>
      <c r="Q391" s="47"/>
      <c r="R391" s="47"/>
      <c r="S391" s="47"/>
      <c r="T391" s="47"/>
      <c r="U391" s="47"/>
      <c r="V391" s="47"/>
      <c r="W391" s="47"/>
      <c r="X391" s="91"/>
      <c r="Y391" s="90"/>
      <c r="Z391" s="91"/>
      <c r="AA391" s="91"/>
    </row>
    <row r="392" spans="2:27" ht="15" thickBot="1" x14ac:dyDescent="0.35">
      <c r="B392" s="47" t="s">
        <v>11</v>
      </c>
      <c r="C392" s="47"/>
      <c r="D392" s="47"/>
      <c r="E392" s="47"/>
      <c r="F392" s="47"/>
      <c r="G392" s="47"/>
      <c r="H392" s="112"/>
      <c r="I392" s="47"/>
      <c r="J392" s="48" t="s">
        <v>5</v>
      </c>
      <c r="K392" s="47" t="s">
        <v>12</v>
      </c>
      <c r="L392" s="47"/>
      <c r="M392" s="47"/>
      <c r="N392" s="47"/>
      <c r="O392" s="47"/>
      <c r="P392" s="47"/>
      <c r="Q392" s="47"/>
      <c r="R392" s="47"/>
      <c r="S392" s="47"/>
      <c r="T392" s="47"/>
      <c r="U392" s="47"/>
      <c r="V392" s="47"/>
      <c r="W392" s="47"/>
      <c r="X392" s="91">
        <f>H393</f>
        <v>0</v>
      </c>
      <c r="Y392" s="91">
        <f>H394</f>
        <v>0</v>
      </c>
      <c r="Z392" s="91">
        <f>H395</f>
        <v>0</v>
      </c>
      <c r="AA392" s="91">
        <f>H396</f>
        <v>0</v>
      </c>
    </row>
    <row r="393" spans="2:27" ht="15" thickBot="1" x14ac:dyDescent="0.35">
      <c r="B393" s="47" t="s">
        <v>13</v>
      </c>
      <c r="C393" s="47"/>
      <c r="D393" s="47"/>
      <c r="E393" s="47"/>
      <c r="F393" s="47"/>
      <c r="G393" s="47"/>
      <c r="H393" s="112"/>
      <c r="I393" s="59"/>
      <c r="J393" s="48" t="s">
        <v>5</v>
      </c>
      <c r="K393" s="47" t="s">
        <v>15</v>
      </c>
      <c r="L393" s="47"/>
      <c r="M393" s="47"/>
      <c r="N393" s="47"/>
      <c r="O393" s="47"/>
      <c r="P393" s="47"/>
      <c r="Q393" s="47"/>
      <c r="R393" s="47"/>
      <c r="S393" s="47"/>
      <c r="T393" s="47"/>
      <c r="U393" s="47"/>
      <c r="V393" s="47"/>
      <c r="W393" s="47"/>
      <c r="X393" s="91"/>
      <c r="Y393" s="91"/>
      <c r="Z393" s="91"/>
      <c r="AA393" s="91"/>
    </row>
    <row r="394" spans="2:27" ht="15" thickBot="1" x14ac:dyDescent="0.35">
      <c r="B394" s="47" t="s">
        <v>16</v>
      </c>
      <c r="C394" s="47"/>
      <c r="D394" s="47"/>
      <c r="E394" s="47"/>
      <c r="F394" s="47"/>
      <c r="G394" s="47"/>
      <c r="H394" s="137"/>
      <c r="I394" s="47"/>
      <c r="J394" s="48" t="s">
        <v>5</v>
      </c>
      <c r="K394" s="47" t="s">
        <v>17</v>
      </c>
      <c r="L394" s="47"/>
      <c r="M394" s="47"/>
      <c r="N394" s="47"/>
      <c r="O394" s="47"/>
      <c r="P394" s="47"/>
      <c r="Q394" s="47"/>
      <c r="R394" s="47"/>
      <c r="S394" s="47"/>
      <c r="T394" s="47"/>
      <c r="U394" s="47"/>
      <c r="V394" s="47"/>
      <c r="W394" s="47"/>
      <c r="X394" s="91"/>
      <c r="Y394" s="91"/>
      <c r="Z394" s="91"/>
      <c r="AA394" s="91"/>
    </row>
    <row r="395" spans="2:27" ht="15" thickBot="1" x14ac:dyDescent="0.35">
      <c r="B395" s="47" t="str">
        <f>IF(H394="Erdgas","Nettorechnungsbetrag (Erdgas)",IF(H394="Strom","Nettorechnungsbetrag (Strom)",IF(H394="Wärme/Kälte","Nettorechnungsbetrag (Wärme/Kälte)","Bitte Energieart auswählen!")))</f>
        <v>Bitte Energieart auswählen!</v>
      </c>
      <c r="C395" s="47"/>
      <c r="D395" s="47"/>
      <c r="E395" s="47"/>
      <c r="F395" s="47"/>
      <c r="G395" s="47"/>
      <c r="H395" s="113"/>
      <c r="I395" s="60" t="s">
        <v>18</v>
      </c>
      <c r="J395" s="48" t="s">
        <v>5</v>
      </c>
      <c r="K395" s="47" t="str">
        <f>IF(H394="Erdgas","Erdgaskosten exkl. Steuern, Abgaben, Netzentgelte, etc.",IF(H394="Strom","Stromkosten exkl. Steuern, Abgaben, Netzentgelte, etc.",IF(H394="Wärme/Kälte","Wärme-/Kältekosten exkl. Steuern, Abgaben, Netzentgelte, etc.","Bitte Energieart auswählen!")))</f>
        <v>Bitte Energieart auswählen!</v>
      </c>
      <c r="L395" s="47"/>
      <c r="M395" s="47"/>
      <c r="N395" s="47"/>
      <c r="O395" s="47"/>
      <c r="P395" s="47"/>
      <c r="Q395" s="47"/>
      <c r="R395" s="47"/>
      <c r="S395" s="47"/>
      <c r="T395" s="47"/>
      <c r="U395" s="47"/>
      <c r="V395" s="47"/>
      <c r="W395" s="47"/>
      <c r="X395" s="91"/>
      <c r="Y395" s="91"/>
      <c r="Z395" s="91"/>
      <c r="AA395" s="91"/>
    </row>
    <row r="396" spans="2:27" ht="15" thickBot="1" x14ac:dyDescent="0.35">
      <c r="B396" s="47" t="str">
        <f>IF(AND(H394="Erdgas",H393="Nein"),"Erdgasverbrauch in kWh gem. letzter Jahresabrechnung",IF(H394="Erdgas","Erdgasverbrauch in kWh im Kalenderjahr 2021",IF(AND(H394="Strom",H393="Nein"),"Stromverbrauch in kWh gem. letzter Jahresabrechnung",IF(H394="Strom","Stromverbrauch in kWh im Kalenderjahr 2021",IF(AND(H394="Wärme/Kälte",H393="Nein"),"Wärme-/Kälteverbrauch in kWh gem. letzter Jahresabrechnung",IF(H394="Wärme/Kälte","Wärme-/Kälteverbrauch in kWh im Kalenderjahr 2021","Bitte Energieart auswählen!"))))))</f>
        <v>Bitte Energieart auswählen!</v>
      </c>
      <c r="C396" s="47"/>
      <c r="D396" s="47"/>
      <c r="E396" s="47"/>
      <c r="F396" s="47"/>
      <c r="G396" s="47"/>
      <c r="H396" s="114"/>
      <c r="I396" s="60" t="s">
        <v>19</v>
      </c>
      <c r="J396" s="48" t="s">
        <v>5</v>
      </c>
      <c r="K396" s="47" t="str">
        <f>IF(H393="Nein",IF(H394="Erdgas","Den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6" s="47"/>
      <c r="M396" s="47"/>
      <c r="N396" s="47"/>
      <c r="O396" s="47"/>
      <c r="P396" s="47"/>
      <c r="Q396" s="47"/>
      <c r="R396" s="47"/>
      <c r="S396" s="47"/>
      <c r="T396" s="47"/>
      <c r="U396" s="47"/>
      <c r="V396" s="47"/>
      <c r="W396" s="47"/>
      <c r="X396" s="91"/>
      <c r="Y396" s="91"/>
      <c r="Z396" s="91"/>
      <c r="AA396" s="91"/>
    </row>
    <row r="397" spans="2:27" x14ac:dyDescent="0.3">
      <c r="B397" s="46"/>
      <c r="C397" s="46"/>
      <c r="D397" s="46"/>
      <c r="E397" s="46"/>
      <c r="F397" s="46"/>
      <c r="G397" s="46"/>
      <c r="H397" s="46"/>
      <c r="I397" s="46"/>
      <c r="J397" s="46"/>
      <c r="K397" s="46"/>
      <c r="L397" s="46"/>
      <c r="M397" s="46"/>
      <c r="N397" s="46"/>
      <c r="O397" s="46"/>
      <c r="P397" s="46"/>
      <c r="Q397" s="46"/>
      <c r="R397" s="46"/>
      <c r="S397" s="46"/>
      <c r="T397" s="46"/>
      <c r="U397" s="46"/>
      <c r="V397" s="46"/>
      <c r="W397" s="46"/>
      <c r="X397" s="91"/>
      <c r="Y397" s="91"/>
      <c r="Z397" s="91"/>
      <c r="AA397" s="91"/>
    </row>
    <row r="398" spans="2:27" ht="18" thickBot="1" x14ac:dyDescent="0.5">
      <c r="B398" s="56" t="s">
        <v>10</v>
      </c>
      <c r="C398" s="47"/>
      <c r="D398" s="47"/>
      <c r="E398" s="47"/>
      <c r="F398" s="47"/>
      <c r="G398" s="47"/>
      <c r="H398" s="47"/>
      <c r="I398" s="47"/>
      <c r="J398" s="47"/>
      <c r="K398" s="47"/>
      <c r="L398" s="47"/>
      <c r="M398" s="47"/>
      <c r="N398" s="47"/>
      <c r="O398" s="47"/>
      <c r="P398" s="47"/>
      <c r="Q398" s="47"/>
      <c r="R398" s="47"/>
      <c r="S398" s="47"/>
      <c r="T398" s="47"/>
      <c r="U398" s="47"/>
      <c r="V398" s="47"/>
      <c r="W398" s="47"/>
      <c r="X398" s="91"/>
      <c r="Y398" s="90"/>
      <c r="Z398" s="91"/>
      <c r="AA398" s="91"/>
    </row>
    <row r="399" spans="2:27" ht="15" thickBot="1" x14ac:dyDescent="0.35">
      <c r="B399" s="47" t="s">
        <v>11</v>
      </c>
      <c r="C399" s="47"/>
      <c r="D399" s="47"/>
      <c r="E399" s="47"/>
      <c r="F399" s="47"/>
      <c r="G399" s="47"/>
      <c r="H399" s="112"/>
      <c r="I399" s="47"/>
      <c r="J399" s="48" t="s">
        <v>5</v>
      </c>
      <c r="K399" s="47" t="s">
        <v>12</v>
      </c>
      <c r="L399" s="47"/>
      <c r="M399" s="47"/>
      <c r="N399" s="47"/>
      <c r="O399" s="47"/>
      <c r="P399" s="47"/>
      <c r="Q399" s="47"/>
      <c r="R399" s="47"/>
      <c r="S399" s="47"/>
      <c r="T399" s="47"/>
      <c r="U399" s="47"/>
      <c r="V399" s="47"/>
      <c r="W399" s="47"/>
      <c r="X399" s="91">
        <f>H400</f>
        <v>0</v>
      </c>
      <c r="Y399" s="91">
        <f>H401</f>
        <v>0</v>
      </c>
      <c r="Z399" s="91">
        <f>H402</f>
        <v>0</v>
      </c>
      <c r="AA399" s="91">
        <f>H403</f>
        <v>0</v>
      </c>
    </row>
    <row r="400" spans="2:27" ht="15" thickBot="1" x14ac:dyDescent="0.35">
      <c r="B400" s="47" t="s">
        <v>13</v>
      </c>
      <c r="C400" s="47"/>
      <c r="D400" s="47"/>
      <c r="E400" s="47"/>
      <c r="F400" s="47"/>
      <c r="G400" s="47"/>
      <c r="H400" s="112"/>
      <c r="I400" s="59"/>
      <c r="J400" s="48" t="s">
        <v>5</v>
      </c>
      <c r="K400" s="47" t="s">
        <v>15</v>
      </c>
      <c r="L400" s="47"/>
      <c r="M400" s="47"/>
      <c r="N400" s="47"/>
      <c r="O400" s="47"/>
      <c r="P400" s="47"/>
      <c r="Q400" s="47"/>
      <c r="R400" s="47"/>
      <c r="S400" s="47"/>
      <c r="T400" s="47"/>
      <c r="U400" s="47"/>
      <c r="V400" s="47"/>
      <c r="W400" s="47"/>
      <c r="X400" s="91"/>
      <c r="Y400" s="91"/>
      <c r="Z400" s="91"/>
      <c r="AA400" s="91"/>
    </row>
    <row r="401" spans="2:27" ht="15" thickBot="1" x14ac:dyDescent="0.35">
      <c r="B401" s="47" t="s">
        <v>16</v>
      </c>
      <c r="C401" s="47"/>
      <c r="D401" s="47"/>
      <c r="E401" s="47"/>
      <c r="F401" s="47"/>
      <c r="G401" s="47"/>
      <c r="H401" s="137"/>
      <c r="I401" s="47"/>
      <c r="J401" s="48" t="s">
        <v>5</v>
      </c>
      <c r="K401" s="47" t="s">
        <v>17</v>
      </c>
      <c r="L401" s="47"/>
      <c r="M401" s="47"/>
      <c r="N401" s="47"/>
      <c r="O401" s="47"/>
      <c r="P401" s="47"/>
      <c r="Q401" s="47"/>
      <c r="R401" s="47"/>
      <c r="S401" s="47"/>
      <c r="T401" s="47"/>
      <c r="U401" s="47"/>
      <c r="V401" s="47"/>
      <c r="W401" s="47"/>
      <c r="X401" s="91"/>
      <c r="Y401" s="91"/>
      <c r="Z401" s="91"/>
      <c r="AA401" s="91"/>
    </row>
    <row r="402" spans="2:27" ht="15" thickBot="1" x14ac:dyDescent="0.35">
      <c r="B402" s="47" t="str">
        <f>IF(H401="Erdgas","Nettorechnungsbetrag (Erdgas)",IF(H401="Strom","Nettorechnungsbetrag (Strom)",IF(H401="Wärme/Kälte","Nettorechnungsbetrag (Wärme/Kälte)","Bitte Energieart auswählen!")))</f>
        <v>Bitte Energieart auswählen!</v>
      </c>
      <c r="C402" s="47"/>
      <c r="D402" s="47"/>
      <c r="E402" s="47"/>
      <c r="F402" s="47"/>
      <c r="G402" s="47"/>
      <c r="H402" s="113"/>
      <c r="I402" s="60" t="s">
        <v>18</v>
      </c>
      <c r="J402" s="48" t="s">
        <v>5</v>
      </c>
      <c r="K402" s="47" t="str">
        <f>IF(H401="Erdgas","Erdgaskosten exkl. Steuern, Abgaben, Netzentgelte, etc.",IF(H401="Strom","Stromkosten exkl. Steuern, Abgaben, Netzentgelte, etc.",IF(H401="Wärme/Kälte","Wärme-/Kältekosten exkl. Steuern, Abgaben, Netzentgelte, etc.","Bitte Energieart auswählen!")))</f>
        <v>Bitte Energieart auswählen!</v>
      </c>
      <c r="L402" s="47"/>
      <c r="M402" s="47"/>
      <c r="N402" s="47"/>
      <c r="O402" s="47"/>
      <c r="P402" s="47"/>
      <c r="Q402" s="47"/>
      <c r="R402" s="47"/>
      <c r="S402" s="47"/>
      <c r="T402" s="47"/>
      <c r="U402" s="47"/>
      <c r="V402" s="47"/>
      <c r="W402" s="47"/>
      <c r="X402" s="91"/>
      <c r="Y402" s="91"/>
      <c r="Z402" s="91"/>
      <c r="AA402" s="91"/>
    </row>
    <row r="403" spans="2:27" ht="15" thickBot="1" x14ac:dyDescent="0.35">
      <c r="B403" s="47" t="str">
        <f>IF(AND(H401="Erdgas",H400="Nein"),"Erdgasverbrauch in kWh gem. letzter Jahresabrechnung",IF(H401="Erdgas","Erdgasverbrauch in kWh im Kalenderjahr 2021",IF(AND(H401="Strom",H400="Nein"),"Stromverbrauch in kWh gem. letzter Jahresabrechnung",IF(H401="Strom","Stromverbrauch in kWh im Kalenderjahr 2021",IF(AND(H401="Wärme/Kälte",H400="Nein"),"Wärme-/Kälteverbrauch in kWh gem. letzter Jahresabrechnung",IF(H401="Wärme/Kälte","Wärme-/Kälteverbrauch in kWh im Kalenderjahr 2021","Bitte Energieart auswählen!"))))))</f>
        <v>Bitte Energieart auswählen!</v>
      </c>
      <c r="C403" s="47"/>
      <c r="D403" s="47"/>
      <c r="E403" s="47"/>
      <c r="F403" s="47"/>
      <c r="G403" s="47"/>
      <c r="H403" s="114"/>
      <c r="I403" s="60" t="s">
        <v>19</v>
      </c>
      <c r="J403" s="48" t="s">
        <v>5</v>
      </c>
      <c r="K403" s="47" t="str">
        <f>IF(H400="Nein",IF(H401="Erdgas","Den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3" s="47"/>
      <c r="M403" s="47"/>
      <c r="N403" s="47"/>
      <c r="O403" s="47"/>
      <c r="P403" s="47"/>
      <c r="Q403" s="47"/>
      <c r="R403" s="47"/>
      <c r="S403" s="47"/>
      <c r="T403" s="47"/>
      <c r="U403" s="47"/>
      <c r="V403" s="47"/>
      <c r="W403" s="47"/>
      <c r="X403" s="91"/>
      <c r="Y403" s="91"/>
      <c r="Z403" s="91"/>
      <c r="AA403" s="91"/>
    </row>
    <row r="404" spans="2:27" x14ac:dyDescent="0.3">
      <c r="B404" s="46"/>
      <c r="C404" s="46"/>
      <c r="D404" s="46"/>
      <c r="E404" s="46"/>
      <c r="F404" s="46"/>
      <c r="G404" s="46"/>
      <c r="H404" s="46"/>
      <c r="I404" s="46"/>
      <c r="J404" s="46"/>
      <c r="K404" s="46"/>
      <c r="L404" s="46"/>
      <c r="M404" s="46"/>
      <c r="N404" s="46"/>
      <c r="O404" s="46"/>
      <c r="P404" s="46"/>
      <c r="Q404" s="46"/>
      <c r="R404" s="46"/>
      <c r="S404" s="46"/>
      <c r="T404" s="46"/>
      <c r="U404" s="46"/>
      <c r="V404" s="46"/>
      <c r="W404" s="46"/>
      <c r="X404" s="91"/>
      <c r="Y404" s="91"/>
      <c r="Z404" s="91"/>
      <c r="AA404" s="91"/>
    </row>
    <row r="405" spans="2:27" ht="18" thickBot="1" x14ac:dyDescent="0.5">
      <c r="B405" s="56" t="s">
        <v>10</v>
      </c>
      <c r="C405" s="47"/>
      <c r="D405" s="47"/>
      <c r="E405" s="47"/>
      <c r="F405" s="47"/>
      <c r="G405" s="47"/>
      <c r="H405" s="47"/>
      <c r="I405" s="47"/>
      <c r="J405" s="47"/>
      <c r="K405" s="47"/>
      <c r="L405" s="47"/>
      <c r="M405" s="47"/>
      <c r="N405" s="47"/>
      <c r="O405" s="47"/>
      <c r="P405" s="47"/>
      <c r="Q405" s="47"/>
      <c r="R405" s="47"/>
      <c r="S405" s="47"/>
      <c r="T405" s="47"/>
      <c r="U405" s="47"/>
      <c r="V405" s="47"/>
      <c r="W405" s="47"/>
      <c r="X405" s="91"/>
      <c r="Y405" s="90"/>
      <c r="Z405" s="91"/>
      <c r="AA405" s="91"/>
    </row>
    <row r="406" spans="2:27" ht="15" thickBot="1" x14ac:dyDescent="0.35">
      <c r="B406" s="47" t="s">
        <v>11</v>
      </c>
      <c r="C406" s="47"/>
      <c r="D406" s="47"/>
      <c r="E406" s="47"/>
      <c r="F406" s="47"/>
      <c r="G406" s="47"/>
      <c r="H406" s="112"/>
      <c r="I406" s="47"/>
      <c r="J406" s="48" t="s">
        <v>5</v>
      </c>
      <c r="K406" s="47" t="s">
        <v>12</v>
      </c>
      <c r="L406" s="47"/>
      <c r="M406" s="47"/>
      <c r="N406" s="47"/>
      <c r="O406" s="47"/>
      <c r="P406" s="47"/>
      <c r="Q406" s="47"/>
      <c r="R406" s="47"/>
      <c r="S406" s="47"/>
      <c r="T406" s="47"/>
      <c r="U406" s="47"/>
      <c r="V406" s="47"/>
      <c r="W406" s="47"/>
      <c r="X406" s="91">
        <f>H407</f>
        <v>0</v>
      </c>
      <c r="Y406" s="91">
        <f>H408</f>
        <v>0</v>
      </c>
      <c r="Z406" s="91">
        <f>H409</f>
        <v>0</v>
      </c>
      <c r="AA406" s="91">
        <f>H410</f>
        <v>0</v>
      </c>
    </row>
    <row r="407" spans="2:27" ht="15" thickBot="1" x14ac:dyDescent="0.35">
      <c r="B407" s="47" t="s">
        <v>13</v>
      </c>
      <c r="C407" s="47"/>
      <c r="D407" s="47"/>
      <c r="E407" s="47"/>
      <c r="F407" s="47"/>
      <c r="G407" s="47"/>
      <c r="H407" s="112"/>
      <c r="I407" s="59"/>
      <c r="J407" s="48" t="s">
        <v>5</v>
      </c>
      <c r="K407" s="47" t="s">
        <v>15</v>
      </c>
      <c r="L407" s="47"/>
      <c r="M407" s="47"/>
      <c r="N407" s="47"/>
      <c r="O407" s="47"/>
      <c r="P407" s="47"/>
      <c r="Q407" s="47"/>
      <c r="R407" s="47"/>
      <c r="S407" s="47"/>
      <c r="T407" s="47"/>
      <c r="U407" s="47"/>
      <c r="V407" s="47"/>
      <c r="W407" s="47"/>
      <c r="X407" s="91"/>
      <c r="Y407" s="91"/>
      <c r="Z407" s="91"/>
      <c r="AA407" s="91"/>
    </row>
    <row r="408" spans="2:27" ht="15" thickBot="1" x14ac:dyDescent="0.35">
      <c r="B408" s="47" t="s">
        <v>16</v>
      </c>
      <c r="C408" s="47"/>
      <c r="D408" s="47"/>
      <c r="E408" s="47"/>
      <c r="F408" s="47"/>
      <c r="G408" s="47"/>
      <c r="H408" s="137"/>
      <c r="I408" s="47"/>
      <c r="J408" s="48" t="s">
        <v>5</v>
      </c>
      <c r="K408" s="47" t="s">
        <v>17</v>
      </c>
      <c r="L408" s="47"/>
      <c r="M408" s="47"/>
      <c r="N408" s="47"/>
      <c r="O408" s="47"/>
      <c r="P408" s="47"/>
      <c r="Q408" s="47"/>
      <c r="R408" s="47"/>
      <c r="S408" s="47"/>
      <c r="T408" s="47"/>
      <c r="U408" s="47"/>
      <c r="V408" s="47"/>
      <c r="W408" s="47"/>
      <c r="X408" s="91"/>
      <c r="Y408" s="91"/>
      <c r="Z408" s="91"/>
      <c r="AA408" s="91"/>
    </row>
    <row r="409" spans="2:27" ht="15" thickBot="1" x14ac:dyDescent="0.35">
      <c r="B409" s="47" t="str">
        <f>IF(H408="Erdgas","Nettorechnungsbetrag (Erdgas)",IF(H408="Strom","Nettorechnungsbetrag (Strom)",IF(H408="Wärme/Kälte","Nettorechnungsbetrag (Wärme/Kälte)","Bitte Energieart auswählen!")))</f>
        <v>Bitte Energieart auswählen!</v>
      </c>
      <c r="C409" s="47"/>
      <c r="D409" s="47"/>
      <c r="E409" s="47"/>
      <c r="F409" s="47"/>
      <c r="G409" s="47"/>
      <c r="H409" s="113"/>
      <c r="I409" s="60" t="s">
        <v>18</v>
      </c>
      <c r="J409" s="48" t="s">
        <v>5</v>
      </c>
      <c r="K409" s="47" t="str">
        <f>IF(H408="Erdgas","Erdgaskosten exkl. Steuern, Abgaben, Netzentgelte, etc.",IF(H408="Strom","Stromkosten exkl. Steuern, Abgaben, Netzentgelte, etc.",IF(H408="Wärme/Kälte","Wärme-/Kältekosten exkl. Steuern, Abgaben, Netzentgelte, etc.","Bitte Energieart auswählen!")))</f>
        <v>Bitte Energieart auswählen!</v>
      </c>
      <c r="L409" s="47"/>
      <c r="M409" s="47"/>
      <c r="N409" s="47"/>
      <c r="O409" s="47"/>
      <c r="P409" s="47"/>
      <c r="Q409" s="47"/>
      <c r="R409" s="47"/>
      <c r="S409" s="47"/>
      <c r="T409" s="47"/>
      <c r="U409" s="47"/>
      <c r="V409" s="47"/>
      <c r="W409" s="47"/>
      <c r="X409" s="91"/>
      <c r="Y409" s="91"/>
      <c r="Z409" s="91"/>
      <c r="AA409" s="91"/>
    </row>
    <row r="410" spans="2:27" ht="15" thickBot="1" x14ac:dyDescent="0.35">
      <c r="B410" s="47" t="str">
        <f>IF(AND(H408="Erdgas",H407="Nein"),"Erdgasverbrauch in kWh gem. letzter Jahresabrechnung",IF(H408="Erdgas","Erdgasverbrauch in kWh im Kalenderjahr 2021",IF(AND(H408="Strom",H407="Nein"),"Stromverbrauch in kWh gem. letzter Jahresabrechnung",IF(H408="Strom","Stromverbrauch in kWh im Kalenderjahr 2021",IF(AND(H408="Wärme/Kälte",H407="Nein"),"Wärme-/Kälteverbrauch in kWh gem. letzter Jahresabrechnung",IF(H408="Wärme/Kälte","Wärme-/Kälteverbrauch in kWh im Kalenderjahr 2021","Bitte Energieart auswählen!"))))))</f>
        <v>Bitte Energieart auswählen!</v>
      </c>
      <c r="C410" s="47"/>
      <c r="D410" s="47"/>
      <c r="E410" s="47"/>
      <c r="F410" s="47"/>
      <c r="G410" s="47"/>
      <c r="H410" s="114"/>
      <c r="I410" s="60" t="s">
        <v>19</v>
      </c>
      <c r="J410" s="48" t="s">
        <v>5</v>
      </c>
      <c r="K410" s="47" t="str">
        <f>IF(H407="Nein",IF(H408="Erdgas","Den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0" s="47"/>
      <c r="M410" s="47"/>
      <c r="N410" s="47"/>
      <c r="O410" s="47"/>
      <c r="P410" s="47"/>
      <c r="Q410" s="47"/>
      <c r="R410" s="47"/>
      <c r="S410" s="47"/>
      <c r="T410" s="47"/>
      <c r="U410" s="47"/>
      <c r="V410" s="47"/>
      <c r="W410" s="47"/>
      <c r="X410" s="91"/>
      <c r="Y410" s="91"/>
      <c r="Z410" s="91"/>
      <c r="AA410" s="91"/>
    </row>
    <row r="411" spans="2:27" x14ac:dyDescent="0.3">
      <c r="B411" s="46"/>
      <c r="C411" s="46"/>
      <c r="D411" s="46"/>
      <c r="E411" s="46"/>
      <c r="F411" s="46"/>
      <c r="G411" s="46"/>
      <c r="H411" s="46"/>
      <c r="I411" s="46"/>
      <c r="J411" s="46"/>
      <c r="K411" s="46"/>
      <c r="L411" s="46"/>
      <c r="M411" s="46"/>
      <c r="N411" s="46"/>
      <c r="O411" s="46"/>
      <c r="P411" s="46"/>
      <c r="Q411" s="46"/>
      <c r="R411" s="46"/>
      <c r="S411" s="46"/>
      <c r="T411" s="46"/>
      <c r="U411" s="46"/>
      <c r="V411" s="46"/>
      <c r="W411" s="46"/>
      <c r="X411" s="91"/>
      <c r="Y411" s="91"/>
      <c r="Z411" s="91"/>
      <c r="AA411" s="91"/>
    </row>
    <row r="412" spans="2:27" ht="18" thickBot="1" x14ac:dyDescent="0.5">
      <c r="B412" s="56" t="s">
        <v>10</v>
      </c>
      <c r="C412" s="47"/>
      <c r="D412" s="47"/>
      <c r="E412" s="47"/>
      <c r="F412" s="47"/>
      <c r="G412" s="47"/>
      <c r="H412" s="47"/>
      <c r="I412" s="47"/>
      <c r="J412" s="47"/>
      <c r="K412" s="47"/>
      <c r="L412" s="47"/>
      <c r="M412" s="47"/>
      <c r="N412" s="47"/>
      <c r="O412" s="47"/>
      <c r="P412" s="47"/>
      <c r="Q412" s="47"/>
      <c r="R412" s="47"/>
      <c r="S412" s="47"/>
      <c r="T412" s="47"/>
      <c r="U412" s="47"/>
      <c r="V412" s="47"/>
      <c r="W412" s="47"/>
      <c r="X412" s="91"/>
      <c r="Y412" s="90"/>
      <c r="Z412" s="91"/>
      <c r="AA412" s="91"/>
    </row>
    <row r="413" spans="2:27" ht="15" thickBot="1" x14ac:dyDescent="0.35">
      <c r="B413" s="47" t="s">
        <v>11</v>
      </c>
      <c r="C413" s="47"/>
      <c r="D413" s="47"/>
      <c r="E413" s="47"/>
      <c r="F413" s="47"/>
      <c r="G413" s="47"/>
      <c r="H413" s="112"/>
      <c r="I413" s="47"/>
      <c r="J413" s="48" t="s">
        <v>5</v>
      </c>
      <c r="K413" s="47" t="s">
        <v>12</v>
      </c>
      <c r="L413" s="47"/>
      <c r="M413" s="47"/>
      <c r="N413" s="47"/>
      <c r="O413" s="47"/>
      <c r="P413" s="47"/>
      <c r="Q413" s="47"/>
      <c r="R413" s="47"/>
      <c r="S413" s="47"/>
      <c r="T413" s="47"/>
      <c r="U413" s="47"/>
      <c r="V413" s="47"/>
      <c r="W413" s="47"/>
      <c r="X413" s="91">
        <f>H414</f>
        <v>0</v>
      </c>
      <c r="Y413" s="91">
        <f>H415</f>
        <v>0</v>
      </c>
      <c r="Z413" s="91">
        <f>H416</f>
        <v>0</v>
      </c>
      <c r="AA413" s="91">
        <f>H417</f>
        <v>0</v>
      </c>
    </row>
    <row r="414" spans="2:27" ht="15" thickBot="1" x14ac:dyDescent="0.35">
      <c r="B414" s="47" t="s">
        <v>13</v>
      </c>
      <c r="C414" s="47"/>
      <c r="D414" s="47"/>
      <c r="E414" s="47"/>
      <c r="F414" s="47"/>
      <c r="G414" s="47"/>
      <c r="H414" s="112"/>
      <c r="I414" s="59"/>
      <c r="J414" s="48" t="s">
        <v>5</v>
      </c>
      <c r="K414" s="47" t="s">
        <v>15</v>
      </c>
      <c r="L414" s="47"/>
      <c r="M414" s="47"/>
      <c r="N414" s="47"/>
      <c r="O414" s="47"/>
      <c r="P414" s="47"/>
      <c r="Q414" s="47"/>
      <c r="R414" s="47"/>
      <c r="S414" s="47"/>
      <c r="T414" s="47"/>
      <c r="U414" s="47"/>
      <c r="V414" s="47"/>
      <c r="W414" s="47"/>
      <c r="X414" s="91"/>
      <c r="Y414" s="91"/>
      <c r="Z414" s="91"/>
      <c r="AA414" s="91"/>
    </row>
    <row r="415" spans="2:27" ht="15" thickBot="1" x14ac:dyDescent="0.35">
      <c r="B415" s="47" t="s">
        <v>16</v>
      </c>
      <c r="C415" s="47"/>
      <c r="D415" s="47"/>
      <c r="E415" s="47"/>
      <c r="F415" s="47"/>
      <c r="G415" s="47"/>
      <c r="H415" s="137"/>
      <c r="I415" s="47"/>
      <c r="J415" s="48" t="s">
        <v>5</v>
      </c>
      <c r="K415" s="47" t="s">
        <v>17</v>
      </c>
      <c r="L415" s="47"/>
      <c r="M415" s="47"/>
      <c r="N415" s="47"/>
      <c r="O415" s="47"/>
      <c r="P415" s="47"/>
      <c r="Q415" s="47"/>
      <c r="R415" s="47"/>
      <c r="S415" s="47"/>
      <c r="T415" s="47"/>
      <c r="U415" s="47"/>
      <c r="V415" s="47"/>
      <c r="W415" s="47"/>
      <c r="X415" s="91"/>
      <c r="Y415" s="91"/>
      <c r="Z415" s="91"/>
      <c r="AA415" s="91"/>
    </row>
    <row r="416" spans="2:27" ht="15" thickBot="1" x14ac:dyDescent="0.35">
      <c r="B416" s="47" t="str">
        <f>IF(H415="Erdgas","Nettorechnungsbetrag (Erdgas)",IF(H415="Strom","Nettorechnungsbetrag (Strom)",IF(H415="Wärme/Kälte","Nettorechnungsbetrag (Wärme/Kälte)","Bitte Energieart auswählen!")))</f>
        <v>Bitte Energieart auswählen!</v>
      </c>
      <c r="C416" s="47"/>
      <c r="D416" s="47"/>
      <c r="E416" s="47"/>
      <c r="F416" s="47"/>
      <c r="G416" s="47"/>
      <c r="H416" s="113"/>
      <c r="I416" s="60" t="s">
        <v>18</v>
      </c>
      <c r="J416" s="48" t="s">
        <v>5</v>
      </c>
      <c r="K416" s="47" t="str">
        <f>IF(H415="Erdgas","Erdgaskosten exkl. Steuern, Abgaben, Netzentgelte, etc.",IF(H415="Strom","Stromkosten exkl. Steuern, Abgaben, Netzentgelte, etc.",IF(H415="Wärme/Kälte","Wärme-/Kältekosten exkl. Steuern, Abgaben, Netzentgelte, etc.","Bitte Energieart auswählen!")))</f>
        <v>Bitte Energieart auswählen!</v>
      </c>
      <c r="L416" s="47"/>
      <c r="M416" s="47"/>
      <c r="N416" s="47"/>
      <c r="O416" s="47"/>
      <c r="P416" s="47"/>
      <c r="Q416" s="47"/>
      <c r="R416" s="47"/>
      <c r="S416" s="47"/>
      <c r="T416" s="47"/>
      <c r="U416" s="47"/>
      <c r="V416" s="47"/>
      <c r="W416" s="47"/>
      <c r="X416" s="91"/>
      <c r="Y416" s="91"/>
      <c r="Z416" s="91"/>
      <c r="AA416" s="91"/>
    </row>
    <row r="417" spans="2:27" ht="15" thickBot="1" x14ac:dyDescent="0.35">
      <c r="B417" s="47" t="str">
        <f>IF(AND(H415="Erdgas",H414="Nein"),"Erdgasverbrauch in kWh gem. letzter Jahresabrechnung",IF(H415="Erdgas","Erdgasverbrauch in kWh im Kalenderjahr 2021",IF(AND(H415="Strom",H414="Nein"),"Stromverbrauch in kWh gem. letzter Jahresabrechnung",IF(H415="Strom","Stromverbrauch in kWh im Kalenderjahr 2021",IF(AND(H415="Wärme/Kälte",H414="Nein"),"Wärme-/Kälteverbrauch in kWh gem. letzter Jahresabrechnung",IF(H415="Wärme/Kälte","Wärme-/Kälteverbrauch in kWh im Kalenderjahr 2021","Bitte Energieart auswählen!"))))))</f>
        <v>Bitte Energieart auswählen!</v>
      </c>
      <c r="C417" s="47"/>
      <c r="D417" s="47"/>
      <c r="E417" s="47"/>
      <c r="F417" s="47"/>
      <c r="G417" s="47"/>
      <c r="H417" s="114"/>
      <c r="I417" s="60" t="s">
        <v>19</v>
      </c>
      <c r="J417" s="48" t="s">
        <v>5</v>
      </c>
      <c r="K417" s="47" t="str">
        <f>IF(H414="Nein",IF(H415="Erdgas","Den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7" s="47"/>
      <c r="M417" s="47"/>
      <c r="N417" s="47"/>
      <c r="O417" s="47"/>
      <c r="P417" s="47"/>
      <c r="Q417" s="47"/>
      <c r="R417" s="47"/>
      <c r="S417" s="47"/>
      <c r="T417" s="47"/>
      <c r="U417" s="47"/>
      <c r="V417" s="47"/>
      <c r="W417" s="47"/>
      <c r="X417" s="91"/>
      <c r="Y417" s="91"/>
      <c r="Z417" s="91"/>
      <c r="AA417" s="91"/>
    </row>
    <row r="418" spans="2:27" x14ac:dyDescent="0.3">
      <c r="B418" s="46"/>
      <c r="C418" s="46"/>
      <c r="D418" s="46"/>
      <c r="E418" s="46"/>
      <c r="F418" s="46"/>
      <c r="G418" s="46"/>
      <c r="H418" s="46"/>
      <c r="I418" s="46"/>
      <c r="J418" s="46"/>
      <c r="K418" s="46"/>
      <c r="L418" s="46"/>
      <c r="M418" s="46"/>
      <c r="N418" s="46"/>
      <c r="O418" s="46"/>
      <c r="P418" s="46"/>
      <c r="Q418" s="46"/>
      <c r="R418" s="46"/>
      <c r="S418" s="46"/>
      <c r="T418" s="46"/>
      <c r="U418" s="46"/>
      <c r="V418" s="46"/>
      <c r="W418" s="46"/>
      <c r="X418" s="91"/>
      <c r="Y418" s="91"/>
      <c r="Z418" s="91"/>
      <c r="AA418" s="91"/>
    </row>
    <row r="419" spans="2:27" ht="18" thickBot="1" x14ac:dyDescent="0.5">
      <c r="B419" s="56" t="s">
        <v>10</v>
      </c>
      <c r="C419" s="47"/>
      <c r="D419" s="47"/>
      <c r="E419" s="47"/>
      <c r="F419" s="47"/>
      <c r="G419" s="47"/>
      <c r="H419" s="47"/>
      <c r="I419" s="47"/>
      <c r="J419" s="47"/>
      <c r="K419" s="47"/>
      <c r="L419" s="47"/>
      <c r="M419" s="47"/>
      <c r="N419" s="47"/>
      <c r="O419" s="47"/>
      <c r="P419" s="47"/>
      <c r="Q419" s="47"/>
      <c r="R419" s="47"/>
      <c r="S419" s="47"/>
      <c r="T419" s="47"/>
      <c r="U419" s="47"/>
      <c r="V419" s="47"/>
      <c r="W419" s="47"/>
      <c r="X419" s="91"/>
      <c r="Y419" s="90"/>
      <c r="Z419" s="91"/>
      <c r="AA419" s="91"/>
    </row>
    <row r="420" spans="2:27" ht="15" thickBot="1" x14ac:dyDescent="0.35">
      <c r="B420" s="47" t="s">
        <v>11</v>
      </c>
      <c r="C420" s="47"/>
      <c r="D420" s="47"/>
      <c r="E420" s="47"/>
      <c r="F420" s="47"/>
      <c r="G420" s="47"/>
      <c r="H420" s="112"/>
      <c r="I420" s="47"/>
      <c r="J420" s="48" t="s">
        <v>5</v>
      </c>
      <c r="K420" s="47" t="s">
        <v>12</v>
      </c>
      <c r="L420" s="47"/>
      <c r="M420" s="47"/>
      <c r="N420" s="47"/>
      <c r="O420" s="47"/>
      <c r="P420" s="47"/>
      <c r="Q420" s="47"/>
      <c r="R420" s="47"/>
      <c r="S420" s="47"/>
      <c r="T420" s="47"/>
      <c r="U420" s="47"/>
      <c r="V420" s="47"/>
      <c r="W420" s="47"/>
      <c r="X420" s="91">
        <f>H421</f>
        <v>0</v>
      </c>
      <c r="Y420" s="91">
        <f>H422</f>
        <v>0</v>
      </c>
      <c r="Z420" s="91">
        <f>H423</f>
        <v>0</v>
      </c>
      <c r="AA420" s="91">
        <f>H424</f>
        <v>0</v>
      </c>
    </row>
    <row r="421" spans="2:27" ht="15" thickBot="1" x14ac:dyDescent="0.35">
      <c r="B421" s="47" t="s">
        <v>13</v>
      </c>
      <c r="C421" s="47"/>
      <c r="D421" s="47"/>
      <c r="E421" s="47"/>
      <c r="F421" s="47"/>
      <c r="G421" s="47"/>
      <c r="H421" s="112"/>
      <c r="I421" s="59"/>
      <c r="J421" s="48" t="s">
        <v>5</v>
      </c>
      <c r="K421" s="47" t="s">
        <v>15</v>
      </c>
      <c r="L421" s="47"/>
      <c r="M421" s="47"/>
      <c r="N421" s="47"/>
      <c r="O421" s="47"/>
      <c r="P421" s="47"/>
      <c r="Q421" s="47"/>
      <c r="R421" s="47"/>
      <c r="S421" s="47"/>
      <c r="T421" s="47"/>
      <c r="U421" s="47"/>
      <c r="V421" s="47"/>
      <c r="W421" s="47"/>
      <c r="X421" s="91"/>
      <c r="Y421" s="91"/>
      <c r="Z421" s="91"/>
      <c r="AA421" s="91"/>
    </row>
    <row r="422" spans="2:27" ht="15" thickBot="1" x14ac:dyDescent="0.35">
      <c r="B422" s="47" t="s">
        <v>16</v>
      </c>
      <c r="C422" s="47"/>
      <c r="D422" s="47"/>
      <c r="E422" s="47"/>
      <c r="F422" s="47"/>
      <c r="G422" s="47"/>
      <c r="H422" s="137"/>
      <c r="I422" s="47"/>
      <c r="J422" s="48" t="s">
        <v>5</v>
      </c>
      <c r="K422" s="47" t="s">
        <v>17</v>
      </c>
      <c r="L422" s="47"/>
      <c r="M422" s="47"/>
      <c r="N422" s="47"/>
      <c r="O422" s="47"/>
      <c r="P422" s="47"/>
      <c r="Q422" s="47"/>
      <c r="R422" s="47"/>
      <c r="S422" s="47"/>
      <c r="T422" s="47"/>
      <c r="U422" s="47"/>
      <c r="V422" s="47"/>
      <c r="W422" s="47"/>
      <c r="X422" s="91"/>
      <c r="Y422" s="91"/>
      <c r="Z422" s="91"/>
      <c r="AA422" s="91"/>
    </row>
    <row r="423" spans="2:27" ht="15" thickBot="1" x14ac:dyDescent="0.35">
      <c r="B423" s="47" t="str">
        <f>IF(H422="Erdgas","Nettorechnungsbetrag (Erdgas)",IF(H422="Strom","Nettorechnungsbetrag (Strom)",IF(H422="Wärme/Kälte","Nettorechnungsbetrag (Wärme/Kälte)","Bitte Energieart auswählen!")))</f>
        <v>Bitte Energieart auswählen!</v>
      </c>
      <c r="C423" s="47"/>
      <c r="D423" s="47"/>
      <c r="E423" s="47"/>
      <c r="F423" s="47"/>
      <c r="G423" s="47"/>
      <c r="H423" s="113"/>
      <c r="I423" s="60" t="s">
        <v>18</v>
      </c>
      <c r="J423" s="48" t="s">
        <v>5</v>
      </c>
      <c r="K423" s="47" t="str">
        <f>IF(H422="Erdgas","Erdgaskosten exkl. Steuern, Abgaben, Netzentgelte, etc.",IF(H422="Strom","Stromkosten exkl. Steuern, Abgaben, Netzentgelte, etc.",IF(H422="Wärme/Kälte","Wärme-/Kältekosten exkl. Steuern, Abgaben, Netzentgelte, etc.","Bitte Energieart auswählen!")))</f>
        <v>Bitte Energieart auswählen!</v>
      </c>
      <c r="L423" s="47"/>
      <c r="M423" s="47"/>
      <c r="N423" s="47"/>
      <c r="O423" s="47"/>
      <c r="P423" s="47"/>
      <c r="Q423" s="47"/>
      <c r="R423" s="47"/>
      <c r="S423" s="47"/>
      <c r="T423" s="47"/>
      <c r="U423" s="47"/>
      <c r="V423" s="47"/>
      <c r="W423" s="47"/>
      <c r="X423" s="91"/>
      <c r="Y423" s="91"/>
      <c r="Z423" s="91"/>
      <c r="AA423" s="91"/>
    </row>
    <row r="424" spans="2:27" ht="15" thickBot="1" x14ac:dyDescent="0.35">
      <c r="B424" s="47" t="str">
        <f>IF(AND(H422="Erdgas",H421="Nein"),"Erdgasverbrauch in kWh gem. letzter Jahresabrechnung",IF(H422="Erdgas","Erdgasverbrauch in kWh im Kalenderjahr 2021",IF(AND(H422="Strom",H421="Nein"),"Stromverbrauch in kWh gem. letzter Jahresabrechnung",IF(H422="Strom","Stromverbrauch in kWh im Kalenderjahr 2021",IF(AND(H422="Wärme/Kälte",H421="Nein"),"Wärme-/Kälteverbrauch in kWh gem. letzter Jahresabrechnung",IF(H422="Wärme/Kälte","Wärme-/Kälteverbrauch in kWh im Kalenderjahr 2021","Bitte Energieart auswählen!"))))))</f>
        <v>Bitte Energieart auswählen!</v>
      </c>
      <c r="C424" s="47"/>
      <c r="D424" s="47"/>
      <c r="E424" s="47"/>
      <c r="F424" s="47"/>
      <c r="G424" s="47"/>
      <c r="H424" s="114"/>
      <c r="I424" s="60" t="s">
        <v>19</v>
      </c>
      <c r="J424" s="48" t="s">
        <v>5</v>
      </c>
      <c r="K424" s="47" t="str">
        <f>IF(H421="Nein",IF(H422="Erdgas","Den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4" s="47"/>
      <c r="M424" s="47"/>
      <c r="N424" s="47"/>
      <c r="O424" s="47"/>
      <c r="P424" s="47"/>
      <c r="Q424" s="47"/>
      <c r="R424" s="47"/>
      <c r="S424" s="47"/>
      <c r="T424" s="47"/>
      <c r="U424" s="47"/>
      <c r="V424" s="47"/>
      <c r="W424" s="47"/>
      <c r="X424" s="91"/>
      <c r="Y424" s="91"/>
      <c r="Z424" s="91"/>
      <c r="AA424" s="91"/>
    </row>
    <row r="425" spans="2:27" x14ac:dyDescent="0.3">
      <c r="B425" s="46"/>
      <c r="C425" s="46"/>
      <c r="D425" s="46"/>
      <c r="E425" s="46"/>
      <c r="F425" s="46"/>
      <c r="G425" s="46"/>
      <c r="H425" s="46"/>
      <c r="I425" s="46"/>
      <c r="J425" s="46"/>
      <c r="K425" s="46"/>
      <c r="L425" s="46"/>
      <c r="M425" s="46"/>
      <c r="N425" s="46"/>
      <c r="O425" s="46"/>
      <c r="P425" s="46"/>
      <c r="Q425" s="46"/>
      <c r="R425" s="46"/>
      <c r="S425" s="46"/>
      <c r="T425" s="46"/>
      <c r="U425" s="46"/>
      <c r="V425" s="46"/>
      <c r="W425" s="46"/>
      <c r="X425" s="91"/>
      <c r="Y425" s="91"/>
      <c r="Z425" s="91"/>
      <c r="AA425" s="91"/>
    </row>
    <row r="426" spans="2:27" ht="18" thickBot="1" x14ac:dyDescent="0.5">
      <c r="B426" s="56" t="s">
        <v>10</v>
      </c>
      <c r="C426" s="47"/>
      <c r="D426" s="47"/>
      <c r="E426" s="47"/>
      <c r="F426" s="47"/>
      <c r="G426" s="47"/>
      <c r="H426" s="47"/>
      <c r="I426" s="47"/>
      <c r="J426" s="47"/>
      <c r="K426" s="47"/>
      <c r="L426" s="47"/>
      <c r="M426" s="47"/>
      <c r="N426" s="47"/>
      <c r="O426" s="47"/>
      <c r="P426" s="47"/>
      <c r="Q426" s="47"/>
      <c r="R426" s="47"/>
      <c r="S426" s="47"/>
      <c r="T426" s="47"/>
      <c r="U426" s="47"/>
      <c r="V426" s="47"/>
      <c r="W426" s="47"/>
      <c r="X426" s="91"/>
      <c r="Y426" s="90"/>
      <c r="Z426" s="91"/>
      <c r="AA426" s="91"/>
    </row>
    <row r="427" spans="2:27" ht="15" thickBot="1" x14ac:dyDescent="0.35">
      <c r="B427" s="47" t="s">
        <v>11</v>
      </c>
      <c r="C427" s="47"/>
      <c r="D427" s="47"/>
      <c r="E427" s="47"/>
      <c r="F427" s="47"/>
      <c r="G427" s="47"/>
      <c r="H427" s="112"/>
      <c r="I427" s="47"/>
      <c r="J427" s="48" t="s">
        <v>5</v>
      </c>
      <c r="K427" s="47" t="s">
        <v>12</v>
      </c>
      <c r="L427" s="47"/>
      <c r="M427" s="47"/>
      <c r="N427" s="47"/>
      <c r="O427" s="47"/>
      <c r="P427" s="47"/>
      <c r="Q427" s="47"/>
      <c r="R427" s="47"/>
      <c r="S427" s="47"/>
      <c r="T427" s="47"/>
      <c r="U427" s="47"/>
      <c r="V427" s="47"/>
      <c r="W427" s="47"/>
      <c r="X427" s="91">
        <f>H428</f>
        <v>0</v>
      </c>
      <c r="Y427" s="91">
        <f>H429</f>
        <v>0</v>
      </c>
      <c r="Z427" s="91">
        <f>H430</f>
        <v>0</v>
      </c>
      <c r="AA427" s="91">
        <f>H431</f>
        <v>0</v>
      </c>
    </row>
    <row r="428" spans="2:27" ht="15" thickBot="1" x14ac:dyDescent="0.35">
      <c r="B428" s="47" t="s">
        <v>13</v>
      </c>
      <c r="C428" s="47"/>
      <c r="D428" s="47"/>
      <c r="E428" s="47"/>
      <c r="F428" s="47"/>
      <c r="G428" s="47"/>
      <c r="H428" s="112"/>
      <c r="I428" s="59"/>
      <c r="J428" s="48" t="s">
        <v>5</v>
      </c>
      <c r="K428" s="47" t="s">
        <v>15</v>
      </c>
      <c r="L428" s="47"/>
      <c r="M428" s="47"/>
      <c r="N428" s="47"/>
      <c r="O428" s="47"/>
      <c r="P428" s="47"/>
      <c r="Q428" s="47"/>
      <c r="R428" s="47"/>
      <c r="S428" s="47"/>
      <c r="T428" s="47"/>
      <c r="U428" s="47"/>
      <c r="V428" s="47"/>
      <c r="W428" s="47"/>
      <c r="X428" s="91"/>
      <c r="Y428" s="91"/>
      <c r="Z428" s="91"/>
      <c r="AA428" s="91"/>
    </row>
    <row r="429" spans="2:27" ht="15" thickBot="1" x14ac:dyDescent="0.35">
      <c r="B429" s="47" t="s">
        <v>16</v>
      </c>
      <c r="C429" s="47"/>
      <c r="D429" s="47"/>
      <c r="E429" s="47"/>
      <c r="F429" s="47"/>
      <c r="G429" s="47"/>
      <c r="H429" s="137"/>
      <c r="I429" s="47"/>
      <c r="J429" s="48" t="s">
        <v>5</v>
      </c>
      <c r="K429" s="47" t="s">
        <v>17</v>
      </c>
      <c r="L429" s="47"/>
      <c r="M429" s="47"/>
      <c r="N429" s="47"/>
      <c r="O429" s="47"/>
      <c r="P429" s="47"/>
      <c r="Q429" s="47"/>
      <c r="R429" s="47"/>
      <c r="S429" s="47"/>
      <c r="T429" s="47"/>
      <c r="U429" s="47"/>
      <c r="V429" s="47"/>
      <c r="W429" s="47"/>
      <c r="X429" s="91"/>
      <c r="Y429" s="91"/>
      <c r="Z429" s="91"/>
      <c r="AA429" s="91"/>
    </row>
    <row r="430" spans="2:27" ht="15" thickBot="1" x14ac:dyDescent="0.35">
      <c r="B430" s="47" t="str">
        <f>IF(H429="Erdgas","Nettorechnungsbetrag (Erdgas)",IF(H429="Strom","Nettorechnungsbetrag (Strom)",IF(H429="Wärme/Kälte","Nettorechnungsbetrag (Wärme/Kälte)","Bitte Energieart auswählen!")))</f>
        <v>Bitte Energieart auswählen!</v>
      </c>
      <c r="C430" s="47"/>
      <c r="D430" s="47"/>
      <c r="E430" s="47"/>
      <c r="F430" s="47"/>
      <c r="G430" s="47"/>
      <c r="H430" s="113"/>
      <c r="I430" s="60" t="s">
        <v>18</v>
      </c>
      <c r="J430" s="48" t="s">
        <v>5</v>
      </c>
      <c r="K430" s="47" t="str">
        <f>IF(H429="Erdgas","Erdgaskosten exkl. Steuern, Abgaben, Netzentgelte, etc.",IF(H429="Strom","Stromkosten exkl. Steuern, Abgaben, Netzentgelte, etc.",IF(H429="Wärme/Kälte","Wärme-/Kältekosten exkl. Steuern, Abgaben, Netzentgelte, etc.","Bitte Energieart auswählen!")))</f>
        <v>Bitte Energieart auswählen!</v>
      </c>
      <c r="L430" s="47"/>
      <c r="M430" s="47"/>
      <c r="N430" s="47"/>
      <c r="O430" s="47"/>
      <c r="P430" s="47"/>
      <c r="Q430" s="47"/>
      <c r="R430" s="47"/>
      <c r="S430" s="47"/>
      <c r="T430" s="47"/>
      <c r="U430" s="47"/>
      <c r="V430" s="47"/>
      <c r="W430" s="47"/>
      <c r="X430" s="91"/>
      <c r="Y430" s="91"/>
      <c r="Z430" s="91"/>
      <c r="AA430" s="91"/>
    </row>
    <row r="431" spans="2:27" ht="15" thickBot="1" x14ac:dyDescent="0.35">
      <c r="B431" s="47" t="str">
        <f>IF(AND(H429="Erdgas",H428="Nein"),"Erdgasverbrauch in kWh gem. letzter Jahresabrechnung",IF(H429="Erdgas","Erdgasverbrauch in kWh im Kalenderjahr 2021",IF(AND(H429="Strom",H428="Nein"),"Stromverbrauch in kWh gem. letzter Jahresabrechnung",IF(H429="Strom","Stromverbrauch in kWh im Kalenderjahr 2021",IF(AND(H429="Wärme/Kälte",H428="Nein"),"Wärme-/Kälteverbrauch in kWh gem. letzter Jahresabrechnung",IF(H429="Wärme/Kälte","Wärme-/Kälteverbrauch in kWh im Kalenderjahr 2021","Bitte Energieart auswählen!"))))))</f>
        <v>Bitte Energieart auswählen!</v>
      </c>
      <c r="C431" s="47"/>
      <c r="D431" s="47"/>
      <c r="E431" s="47"/>
      <c r="F431" s="47"/>
      <c r="G431" s="47"/>
      <c r="H431" s="114"/>
      <c r="I431" s="60" t="s">
        <v>19</v>
      </c>
      <c r="J431" s="48" t="s">
        <v>5</v>
      </c>
      <c r="K431" s="47" t="str">
        <f>IF(H428="Nein",IF(H429="Erdgas","Den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1" s="47"/>
      <c r="M431" s="47"/>
      <c r="N431" s="47"/>
      <c r="O431" s="47"/>
      <c r="P431" s="47"/>
      <c r="Q431" s="47"/>
      <c r="R431" s="47"/>
      <c r="S431" s="47"/>
      <c r="T431" s="47"/>
      <c r="U431" s="47"/>
      <c r="V431" s="47"/>
      <c r="W431" s="47"/>
      <c r="X431" s="91"/>
      <c r="Y431" s="91"/>
      <c r="Z431" s="91"/>
      <c r="AA431" s="91"/>
    </row>
    <row r="432" spans="2:27" x14ac:dyDescent="0.3">
      <c r="B432" s="46"/>
      <c r="C432" s="46"/>
      <c r="D432" s="46"/>
      <c r="E432" s="46"/>
      <c r="F432" s="46"/>
      <c r="G432" s="46"/>
      <c r="H432" s="46"/>
      <c r="I432" s="46"/>
      <c r="J432" s="46"/>
      <c r="K432" s="46"/>
      <c r="L432" s="46"/>
      <c r="M432" s="46"/>
      <c r="N432" s="46"/>
      <c r="O432" s="46"/>
      <c r="P432" s="46"/>
      <c r="Q432" s="46"/>
      <c r="R432" s="46"/>
      <c r="S432" s="46"/>
      <c r="T432" s="46"/>
      <c r="U432" s="46"/>
      <c r="V432" s="46"/>
      <c r="W432" s="46"/>
      <c r="X432" s="91"/>
      <c r="Y432" s="91"/>
      <c r="Z432" s="91"/>
      <c r="AA432" s="91"/>
    </row>
    <row r="433" spans="2:27" ht="18" thickBot="1" x14ac:dyDescent="0.5">
      <c r="B433" s="56" t="s">
        <v>10</v>
      </c>
      <c r="C433" s="47"/>
      <c r="D433" s="47"/>
      <c r="E433" s="47"/>
      <c r="F433" s="47"/>
      <c r="G433" s="47"/>
      <c r="H433" s="47"/>
      <c r="I433" s="47"/>
      <c r="J433" s="47"/>
      <c r="K433" s="47"/>
      <c r="L433" s="47"/>
      <c r="M433" s="47"/>
      <c r="N433" s="47"/>
      <c r="O433" s="47"/>
      <c r="P433" s="47"/>
      <c r="Q433" s="47"/>
      <c r="R433" s="47"/>
      <c r="S433" s="47"/>
      <c r="T433" s="47"/>
      <c r="U433" s="47"/>
      <c r="V433" s="47"/>
      <c r="W433" s="47"/>
      <c r="X433" s="91"/>
      <c r="Y433" s="90"/>
      <c r="Z433" s="91"/>
      <c r="AA433" s="91"/>
    </row>
    <row r="434" spans="2:27" ht="15" thickBot="1" x14ac:dyDescent="0.35">
      <c r="B434" s="47" t="s">
        <v>11</v>
      </c>
      <c r="C434" s="47"/>
      <c r="D434" s="47"/>
      <c r="E434" s="47"/>
      <c r="F434" s="47"/>
      <c r="G434" s="47"/>
      <c r="H434" s="112"/>
      <c r="I434" s="47"/>
      <c r="J434" s="48" t="s">
        <v>5</v>
      </c>
      <c r="K434" s="47" t="s">
        <v>12</v>
      </c>
      <c r="L434" s="47"/>
      <c r="M434" s="47"/>
      <c r="N434" s="47"/>
      <c r="O434" s="47"/>
      <c r="P434" s="47"/>
      <c r="Q434" s="47"/>
      <c r="R434" s="47"/>
      <c r="S434" s="47"/>
      <c r="T434" s="47"/>
      <c r="U434" s="47"/>
      <c r="V434" s="47"/>
      <c r="W434" s="47"/>
      <c r="X434" s="91">
        <f>H435</f>
        <v>0</v>
      </c>
      <c r="Y434" s="91">
        <f>H436</f>
        <v>0</v>
      </c>
      <c r="Z434" s="91">
        <f>H437</f>
        <v>0</v>
      </c>
      <c r="AA434" s="91">
        <f>H438</f>
        <v>0</v>
      </c>
    </row>
    <row r="435" spans="2:27" ht="15" thickBot="1" x14ac:dyDescent="0.35">
      <c r="B435" s="47" t="s">
        <v>13</v>
      </c>
      <c r="C435" s="47"/>
      <c r="D435" s="47"/>
      <c r="E435" s="47"/>
      <c r="F435" s="47"/>
      <c r="G435" s="47"/>
      <c r="H435" s="112"/>
      <c r="I435" s="59"/>
      <c r="J435" s="48" t="s">
        <v>5</v>
      </c>
      <c r="K435" s="47" t="s">
        <v>15</v>
      </c>
      <c r="L435" s="47"/>
      <c r="M435" s="47"/>
      <c r="N435" s="47"/>
      <c r="O435" s="47"/>
      <c r="P435" s="47"/>
      <c r="Q435" s="47"/>
      <c r="R435" s="47"/>
      <c r="S435" s="47"/>
      <c r="T435" s="47"/>
      <c r="U435" s="47"/>
      <c r="V435" s="47"/>
      <c r="W435" s="47"/>
      <c r="X435" s="91"/>
      <c r="Y435" s="91"/>
      <c r="Z435" s="91"/>
      <c r="AA435" s="91"/>
    </row>
    <row r="436" spans="2:27" ht="15" thickBot="1" x14ac:dyDescent="0.35">
      <c r="B436" s="47" t="s">
        <v>16</v>
      </c>
      <c r="C436" s="47"/>
      <c r="D436" s="47"/>
      <c r="E436" s="47"/>
      <c r="F436" s="47"/>
      <c r="G436" s="47"/>
      <c r="H436" s="137"/>
      <c r="I436" s="47"/>
      <c r="J436" s="48" t="s">
        <v>5</v>
      </c>
      <c r="K436" s="47" t="s">
        <v>17</v>
      </c>
      <c r="L436" s="47"/>
      <c r="M436" s="47"/>
      <c r="N436" s="47"/>
      <c r="O436" s="47"/>
      <c r="P436" s="47"/>
      <c r="Q436" s="47"/>
      <c r="R436" s="47"/>
      <c r="S436" s="47"/>
      <c r="T436" s="47"/>
      <c r="U436" s="47"/>
      <c r="V436" s="47"/>
      <c r="W436" s="47"/>
      <c r="X436" s="91"/>
      <c r="Y436" s="91"/>
      <c r="Z436" s="91"/>
      <c r="AA436" s="91"/>
    </row>
    <row r="437" spans="2:27" ht="15" thickBot="1" x14ac:dyDescent="0.35">
      <c r="B437" s="47" t="str">
        <f>IF(H436="Erdgas","Nettorechnungsbetrag (Erdgas)",IF(H436="Strom","Nettorechnungsbetrag (Strom)",IF(H436="Wärme/Kälte","Nettorechnungsbetrag (Wärme/Kälte)","Bitte Energieart auswählen!")))</f>
        <v>Bitte Energieart auswählen!</v>
      </c>
      <c r="C437" s="47"/>
      <c r="D437" s="47"/>
      <c r="E437" s="47"/>
      <c r="F437" s="47"/>
      <c r="G437" s="47"/>
      <c r="H437" s="113"/>
      <c r="I437" s="60" t="s">
        <v>18</v>
      </c>
      <c r="J437" s="48" t="s">
        <v>5</v>
      </c>
      <c r="K437" s="47" t="str">
        <f>IF(H436="Erdgas","Erdgaskosten exkl. Steuern, Abgaben, Netzentgelte, etc.",IF(H436="Strom","Stromkosten exkl. Steuern, Abgaben, Netzentgelte, etc.",IF(H436="Wärme/Kälte","Wärme-/Kältekosten exkl. Steuern, Abgaben, Netzentgelte, etc.","Bitte Energieart auswählen!")))</f>
        <v>Bitte Energieart auswählen!</v>
      </c>
      <c r="L437" s="47"/>
      <c r="M437" s="47"/>
      <c r="N437" s="47"/>
      <c r="O437" s="47"/>
      <c r="P437" s="47"/>
      <c r="Q437" s="47"/>
      <c r="R437" s="47"/>
      <c r="S437" s="47"/>
      <c r="T437" s="47"/>
      <c r="U437" s="47"/>
      <c r="V437" s="47"/>
      <c r="W437" s="47"/>
      <c r="X437" s="91"/>
      <c r="Y437" s="91"/>
      <c r="Z437" s="91"/>
      <c r="AA437" s="91"/>
    </row>
    <row r="438" spans="2:27" ht="15" thickBot="1" x14ac:dyDescent="0.35">
      <c r="B438" s="47" t="str">
        <f>IF(AND(H436="Erdgas",H435="Nein"),"Erdgasverbrauch in kWh gem. letzter Jahresabrechnung",IF(H436="Erdgas","Erdgasverbrauch in kWh im Kalenderjahr 2021",IF(AND(H436="Strom",H435="Nein"),"Stromverbrauch in kWh gem. letzter Jahresabrechnung",IF(H436="Strom","Stromverbrauch in kWh im Kalenderjahr 2021",IF(AND(H436="Wärme/Kälte",H435="Nein"),"Wärme-/Kälteverbrauch in kWh gem. letzter Jahresabrechnung",IF(H436="Wärme/Kälte","Wärme-/Kälteverbrauch in kWh im Kalenderjahr 2021","Bitte Energieart auswählen!"))))))</f>
        <v>Bitte Energieart auswählen!</v>
      </c>
      <c r="C438" s="47"/>
      <c r="D438" s="47"/>
      <c r="E438" s="47"/>
      <c r="F438" s="47"/>
      <c r="G438" s="47"/>
      <c r="H438" s="114"/>
      <c r="I438" s="60" t="s">
        <v>19</v>
      </c>
      <c r="J438" s="48" t="s">
        <v>5</v>
      </c>
      <c r="K438" s="47" t="str">
        <f>IF(H435="Nein",IF(H436="Erdgas","Den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8" s="47"/>
      <c r="M438" s="47"/>
      <c r="N438" s="47"/>
      <c r="O438" s="47"/>
      <c r="P438" s="47"/>
      <c r="Q438" s="47"/>
      <c r="R438" s="47"/>
      <c r="S438" s="47"/>
      <c r="T438" s="47"/>
      <c r="U438" s="47"/>
      <c r="V438" s="47"/>
      <c r="W438" s="47"/>
      <c r="X438" s="91"/>
      <c r="Y438" s="91"/>
      <c r="Z438" s="91"/>
      <c r="AA438" s="91"/>
    </row>
    <row r="439" spans="2:27" x14ac:dyDescent="0.3">
      <c r="B439" s="46"/>
      <c r="C439" s="46"/>
      <c r="D439" s="46"/>
      <c r="E439" s="46"/>
      <c r="F439" s="46"/>
      <c r="G439" s="46"/>
      <c r="H439" s="46"/>
      <c r="I439" s="46"/>
      <c r="J439" s="46"/>
      <c r="K439" s="46"/>
      <c r="L439" s="46"/>
      <c r="M439" s="46"/>
      <c r="N439" s="46"/>
      <c r="O439" s="46"/>
      <c r="P439" s="46"/>
      <c r="Q439" s="46"/>
      <c r="R439" s="46"/>
      <c r="S439" s="46"/>
      <c r="T439" s="46"/>
      <c r="U439" s="46"/>
      <c r="V439" s="46"/>
      <c r="W439" s="46"/>
      <c r="X439" s="91"/>
      <c r="Y439" s="91"/>
      <c r="Z439" s="91"/>
      <c r="AA439" s="91"/>
    </row>
    <row r="440" spans="2:27" ht="18" thickBot="1" x14ac:dyDescent="0.5">
      <c r="B440" s="56" t="s">
        <v>10</v>
      </c>
      <c r="C440" s="47"/>
      <c r="D440" s="47"/>
      <c r="E440" s="47"/>
      <c r="F440" s="47"/>
      <c r="G440" s="47"/>
      <c r="H440" s="47"/>
      <c r="I440" s="47"/>
      <c r="J440" s="47"/>
      <c r="K440" s="47"/>
      <c r="L440" s="47"/>
      <c r="M440" s="47"/>
      <c r="N440" s="47"/>
      <c r="O440" s="47"/>
      <c r="P440" s="47"/>
      <c r="Q440" s="47"/>
      <c r="R440" s="47"/>
      <c r="S440" s="47"/>
      <c r="T440" s="47"/>
      <c r="U440" s="47"/>
      <c r="V440" s="47"/>
      <c r="W440" s="47"/>
      <c r="X440" s="91"/>
      <c r="Y440" s="90"/>
      <c r="Z440" s="91"/>
      <c r="AA440" s="91"/>
    </row>
    <row r="441" spans="2:27" ht="15" thickBot="1" x14ac:dyDescent="0.35">
      <c r="B441" s="47" t="s">
        <v>11</v>
      </c>
      <c r="C441" s="47"/>
      <c r="D441" s="47"/>
      <c r="E441" s="47"/>
      <c r="F441" s="47"/>
      <c r="G441" s="47"/>
      <c r="H441" s="112"/>
      <c r="I441" s="47"/>
      <c r="J441" s="48" t="s">
        <v>5</v>
      </c>
      <c r="K441" s="47" t="s">
        <v>12</v>
      </c>
      <c r="L441" s="47"/>
      <c r="M441" s="47"/>
      <c r="N441" s="47"/>
      <c r="O441" s="47"/>
      <c r="P441" s="47"/>
      <c r="Q441" s="47"/>
      <c r="R441" s="47"/>
      <c r="S441" s="47"/>
      <c r="T441" s="47"/>
      <c r="U441" s="47"/>
      <c r="V441" s="47"/>
      <c r="W441" s="47"/>
      <c r="X441" s="91">
        <f>H442</f>
        <v>0</v>
      </c>
      <c r="Y441" s="91">
        <f>H443</f>
        <v>0</v>
      </c>
      <c r="Z441" s="91">
        <f>H444</f>
        <v>0</v>
      </c>
      <c r="AA441" s="91">
        <f>H445</f>
        <v>0</v>
      </c>
    </row>
    <row r="442" spans="2:27" ht="15" thickBot="1" x14ac:dyDescent="0.35">
      <c r="B442" s="47" t="s">
        <v>13</v>
      </c>
      <c r="C442" s="47"/>
      <c r="D442" s="47"/>
      <c r="E442" s="47"/>
      <c r="F442" s="47"/>
      <c r="G442" s="47"/>
      <c r="H442" s="112"/>
      <c r="I442" s="59"/>
      <c r="J442" s="48" t="s">
        <v>5</v>
      </c>
      <c r="K442" s="47" t="s">
        <v>15</v>
      </c>
      <c r="L442" s="47"/>
      <c r="M442" s="47"/>
      <c r="N442" s="47"/>
      <c r="O442" s="47"/>
      <c r="P442" s="47"/>
      <c r="Q442" s="47"/>
      <c r="R442" s="47"/>
      <c r="S442" s="47"/>
      <c r="T442" s="47"/>
      <c r="U442" s="47"/>
      <c r="V442" s="47"/>
      <c r="W442" s="47"/>
      <c r="X442" s="91"/>
      <c r="Y442" s="91"/>
      <c r="Z442" s="91"/>
      <c r="AA442" s="91"/>
    </row>
    <row r="443" spans="2:27" ht="15" thickBot="1" x14ac:dyDescent="0.35">
      <c r="B443" s="47" t="s">
        <v>16</v>
      </c>
      <c r="C443" s="47"/>
      <c r="D443" s="47"/>
      <c r="E443" s="47"/>
      <c r="F443" s="47"/>
      <c r="G443" s="47"/>
      <c r="H443" s="137"/>
      <c r="I443" s="47"/>
      <c r="J443" s="48" t="s">
        <v>5</v>
      </c>
      <c r="K443" s="47" t="s">
        <v>17</v>
      </c>
      <c r="L443" s="47"/>
      <c r="M443" s="47"/>
      <c r="N443" s="47"/>
      <c r="O443" s="47"/>
      <c r="P443" s="47"/>
      <c r="Q443" s="47"/>
      <c r="R443" s="47"/>
      <c r="S443" s="47"/>
      <c r="T443" s="47"/>
      <c r="U443" s="47"/>
      <c r="V443" s="47"/>
      <c r="W443" s="47"/>
      <c r="X443" s="91"/>
      <c r="Y443" s="91"/>
      <c r="Z443" s="91"/>
      <c r="AA443" s="91"/>
    </row>
    <row r="444" spans="2:27" ht="15" thickBot="1" x14ac:dyDescent="0.35">
      <c r="B444" s="47" t="str">
        <f>IF(H443="Erdgas","Nettorechnungsbetrag (Erdgas)",IF(H443="Strom","Nettorechnungsbetrag (Strom)",IF(H443="Wärme/Kälte","Nettorechnungsbetrag (Wärme/Kälte)","Bitte Energieart auswählen!")))</f>
        <v>Bitte Energieart auswählen!</v>
      </c>
      <c r="C444" s="47"/>
      <c r="D444" s="47"/>
      <c r="E444" s="47"/>
      <c r="F444" s="47"/>
      <c r="G444" s="47"/>
      <c r="H444" s="113"/>
      <c r="I444" s="60" t="s">
        <v>18</v>
      </c>
      <c r="J444" s="48" t="s">
        <v>5</v>
      </c>
      <c r="K444" s="47" t="str">
        <f>IF(H443="Erdgas","Erdgaskosten exkl. Steuern, Abgaben, Netzentgelte, etc.",IF(H443="Strom","Stromkosten exkl. Steuern, Abgaben, Netzentgelte, etc.",IF(H443="Wärme/Kälte","Wärme-/Kältekosten exkl. Steuern, Abgaben, Netzentgelte, etc.","Bitte Energieart auswählen!")))</f>
        <v>Bitte Energieart auswählen!</v>
      </c>
      <c r="L444" s="47"/>
      <c r="M444" s="47"/>
      <c r="N444" s="47"/>
      <c r="O444" s="47"/>
      <c r="P444" s="47"/>
      <c r="Q444" s="47"/>
      <c r="R444" s="47"/>
      <c r="S444" s="47"/>
      <c r="T444" s="47"/>
      <c r="U444" s="47"/>
      <c r="V444" s="47"/>
      <c r="W444" s="47"/>
      <c r="X444" s="91"/>
      <c r="Y444" s="91"/>
      <c r="Z444" s="91"/>
      <c r="AA444" s="91"/>
    </row>
    <row r="445" spans="2:27" ht="15" thickBot="1" x14ac:dyDescent="0.35">
      <c r="B445" s="47" t="str">
        <f>IF(AND(H443="Erdgas",H442="Nein"),"Erdgasverbrauch in kWh gem. letzter Jahresabrechnung",IF(H443="Erdgas","Erdgasverbrauch in kWh im Kalenderjahr 2021",IF(AND(H443="Strom",H442="Nein"),"Stromverbrauch in kWh gem. letzter Jahresabrechnung",IF(H443="Strom","Stromverbrauch in kWh im Kalenderjahr 2021",IF(AND(H443="Wärme/Kälte",H442="Nein"),"Wärme-/Kälteverbrauch in kWh gem. letzter Jahresabrechnung",IF(H443="Wärme/Kälte","Wärme-/Kälteverbrauch in kWh im Kalenderjahr 2021","Bitte Energieart auswählen!"))))))</f>
        <v>Bitte Energieart auswählen!</v>
      </c>
      <c r="C445" s="47"/>
      <c r="D445" s="47"/>
      <c r="E445" s="47"/>
      <c r="F445" s="47"/>
      <c r="G445" s="47"/>
      <c r="H445" s="114"/>
      <c r="I445" s="60" t="s">
        <v>19</v>
      </c>
      <c r="J445" s="48" t="s">
        <v>5</v>
      </c>
      <c r="K445" s="47" t="str">
        <f>IF(H442="Nein",IF(H443="Erdgas","Den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5" s="47"/>
      <c r="M445" s="47"/>
      <c r="N445" s="47"/>
      <c r="O445" s="47"/>
      <c r="P445" s="47"/>
      <c r="Q445" s="47"/>
      <c r="R445" s="47"/>
      <c r="S445" s="47"/>
      <c r="T445" s="47"/>
      <c r="U445" s="47"/>
      <c r="V445" s="47"/>
      <c r="W445" s="47"/>
      <c r="X445" s="91"/>
      <c r="Y445" s="91"/>
      <c r="Z445" s="91"/>
      <c r="AA445" s="91"/>
    </row>
    <row r="446" spans="2:27" x14ac:dyDescent="0.3">
      <c r="B446" s="46"/>
      <c r="C446" s="46"/>
      <c r="D446" s="46"/>
      <c r="E446" s="46"/>
      <c r="F446" s="46"/>
      <c r="G446" s="46"/>
      <c r="H446" s="46"/>
      <c r="I446" s="46"/>
      <c r="J446" s="46"/>
      <c r="K446" s="46"/>
      <c r="L446" s="46"/>
      <c r="M446" s="46"/>
      <c r="N446" s="46"/>
      <c r="O446" s="46"/>
      <c r="P446" s="46"/>
      <c r="Q446" s="46"/>
      <c r="R446" s="46"/>
      <c r="S446" s="46"/>
      <c r="T446" s="46"/>
      <c r="U446" s="46"/>
      <c r="V446" s="46"/>
      <c r="W446" s="46"/>
      <c r="X446" s="91"/>
      <c r="Y446" s="91"/>
      <c r="Z446" s="91"/>
      <c r="AA446" s="91"/>
    </row>
    <row r="447" spans="2:27" ht="18" thickBot="1" x14ac:dyDescent="0.5">
      <c r="B447" s="56" t="s">
        <v>10</v>
      </c>
      <c r="C447" s="47"/>
      <c r="D447" s="47"/>
      <c r="E447" s="47"/>
      <c r="F447" s="47"/>
      <c r="G447" s="47"/>
      <c r="H447" s="47"/>
      <c r="I447" s="47"/>
      <c r="J447" s="47"/>
      <c r="K447" s="47"/>
      <c r="L447" s="47"/>
      <c r="M447" s="47"/>
      <c r="N447" s="47"/>
      <c r="O447" s="47"/>
      <c r="P447" s="47"/>
      <c r="Q447" s="47"/>
      <c r="R447" s="47"/>
      <c r="S447" s="47"/>
      <c r="T447" s="47"/>
      <c r="U447" s="47"/>
      <c r="V447" s="47"/>
      <c r="W447" s="47"/>
      <c r="X447" s="91"/>
      <c r="Y447" s="90"/>
      <c r="Z447" s="91"/>
      <c r="AA447" s="91"/>
    </row>
    <row r="448" spans="2:27" ht="15" thickBot="1" x14ac:dyDescent="0.35">
      <c r="B448" s="47" t="s">
        <v>11</v>
      </c>
      <c r="C448" s="47"/>
      <c r="D448" s="47"/>
      <c r="E448" s="47"/>
      <c r="F448" s="47"/>
      <c r="G448" s="47"/>
      <c r="H448" s="112"/>
      <c r="I448" s="47"/>
      <c r="J448" s="48" t="s">
        <v>5</v>
      </c>
      <c r="K448" s="47" t="s">
        <v>12</v>
      </c>
      <c r="L448" s="47"/>
      <c r="M448" s="47"/>
      <c r="N448" s="47"/>
      <c r="O448" s="47"/>
      <c r="P448" s="47"/>
      <c r="Q448" s="47"/>
      <c r="R448" s="47"/>
      <c r="S448" s="47"/>
      <c r="T448" s="47"/>
      <c r="U448" s="47"/>
      <c r="V448" s="47"/>
      <c r="W448" s="47"/>
      <c r="X448" s="91">
        <f>H449</f>
        <v>0</v>
      </c>
      <c r="Y448" s="91">
        <f>H450</f>
        <v>0</v>
      </c>
      <c r="Z448" s="91">
        <f>H451</f>
        <v>0</v>
      </c>
      <c r="AA448" s="91">
        <f>H452</f>
        <v>0</v>
      </c>
    </row>
    <row r="449" spans="2:27" ht="15" thickBot="1" x14ac:dyDescent="0.35">
      <c r="B449" s="47" t="s">
        <v>13</v>
      </c>
      <c r="C449" s="47"/>
      <c r="D449" s="47"/>
      <c r="E449" s="47"/>
      <c r="F449" s="47"/>
      <c r="G449" s="47"/>
      <c r="H449" s="112"/>
      <c r="I449" s="59"/>
      <c r="J449" s="48" t="s">
        <v>5</v>
      </c>
      <c r="K449" s="47" t="s">
        <v>15</v>
      </c>
      <c r="L449" s="47"/>
      <c r="M449" s="47"/>
      <c r="N449" s="47"/>
      <c r="O449" s="47"/>
      <c r="P449" s="47"/>
      <c r="Q449" s="47"/>
      <c r="R449" s="47"/>
      <c r="S449" s="47"/>
      <c r="T449" s="47"/>
      <c r="U449" s="47"/>
      <c r="V449" s="47"/>
      <c r="W449" s="47"/>
      <c r="X449" s="91"/>
      <c r="Y449" s="91"/>
      <c r="Z449" s="91"/>
      <c r="AA449" s="91"/>
    </row>
    <row r="450" spans="2:27" ht="15" thickBot="1" x14ac:dyDescent="0.35">
      <c r="B450" s="47" t="s">
        <v>16</v>
      </c>
      <c r="C450" s="47"/>
      <c r="D450" s="47"/>
      <c r="E450" s="47"/>
      <c r="F450" s="47"/>
      <c r="G450" s="47"/>
      <c r="H450" s="137"/>
      <c r="I450" s="47"/>
      <c r="J450" s="48" t="s">
        <v>5</v>
      </c>
      <c r="K450" s="47" t="s">
        <v>17</v>
      </c>
      <c r="L450" s="47"/>
      <c r="M450" s="47"/>
      <c r="N450" s="47"/>
      <c r="O450" s="47"/>
      <c r="P450" s="47"/>
      <c r="Q450" s="47"/>
      <c r="R450" s="47"/>
      <c r="S450" s="47"/>
      <c r="T450" s="47"/>
      <c r="U450" s="47"/>
      <c r="V450" s="47"/>
      <c r="W450" s="47"/>
      <c r="X450" s="91"/>
      <c r="Y450" s="91"/>
      <c r="Z450" s="91"/>
      <c r="AA450" s="91"/>
    </row>
    <row r="451" spans="2:27" ht="15" thickBot="1" x14ac:dyDescent="0.35">
      <c r="B451" s="47" t="str">
        <f>IF(H450="Erdgas","Nettorechnungsbetrag (Erdgas)",IF(H450="Strom","Nettorechnungsbetrag (Strom)",IF(H450="Wärme/Kälte","Nettorechnungsbetrag (Wärme/Kälte)","Bitte Energieart auswählen!")))</f>
        <v>Bitte Energieart auswählen!</v>
      </c>
      <c r="C451" s="47"/>
      <c r="D451" s="47"/>
      <c r="E451" s="47"/>
      <c r="F451" s="47"/>
      <c r="G451" s="47"/>
      <c r="H451" s="113"/>
      <c r="I451" s="60" t="s">
        <v>18</v>
      </c>
      <c r="J451" s="48" t="s">
        <v>5</v>
      </c>
      <c r="K451" s="47" t="str">
        <f>IF(H450="Erdgas","Erdgaskosten exkl. Steuern, Abgaben, Netzentgelte, etc.",IF(H450="Strom","Stromkosten exkl. Steuern, Abgaben, Netzentgelte, etc.",IF(H450="Wärme/Kälte","Wärme-/Kältekosten exkl. Steuern, Abgaben, Netzentgelte, etc.","Bitte Energieart auswählen!")))</f>
        <v>Bitte Energieart auswählen!</v>
      </c>
      <c r="L451" s="47"/>
      <c r="M451" s="47"/>
      <c r="N451" s="47"/>
      <c r="O451" s="47"/>
      <c r="P451" s="47"/>
      <c r="Q451" s="47"/>
      <c r="R451" s="47"/>
      <c r="S451" s="47"/>
      <c r="T451" s="47"/>
      <c r="U451" s="47"/>
      <c r="V451" s="47"/>
      <c r="W451" s="47"/>
      <c r="X451" s="91"/>
      <c r="Y451" s="91"/>
      <c r="Z451" s="91"/>
      <c r="AA451" s="91"/>
    </row>
    <row r="452" spans="2:27" ht="15" thickBot="1" x14ac:dyDescent="0.35">
      <c r="B452" s="47" t="str">
        <f>IF(AND(H450="Erdgas",H449="Nein"),"Erdgasverbrauch in kWh gem. letzter Jahresabrechnung",IF(H450="Erdgas","Erdgasverbrauch in kWh im Kalenderjahr 2021",IF(AND(H450="Strom",H449="Nein"),"Stromverbrauch in kWh gem. letzter Jahresabrechnung",IF(H450="Strom","Stromverbrauch in kWh im Kalenderjahr 2021",IF(AND(H450="Wärme/Kälte",H449="Nein"),"Wärme-/Kälteverbrauch in kWh gem. letzter Jahresabrechnung",IF(H450="Wärme/Kälte","Wärme-/Kälteverbrauch in kWh im Kalenderjahr 2021","Bitte Energieart auswählen!"))))))</f>
        <v>Bitte Energieart auswählen!</v>
      </c>
      <c r="C452" s="47"/>
      <c r="D452" s="47"/>
      <c r="E452" s="47"/>
      <c r="F452" s="47"/>
      <c r="G452" s="47"/>
      <c r="H452" s="114"/>
      <c r="I452" s="60" t="s">
        <v>19</v>
      </c>
      <c r="J452" s="48" t="s">
        <v>5</v>
      </c>
      <c r="K452" s="47" t="str">
        <f>IF(H449="Nein",IF(H450="Erdgas","Den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2" s="47"/>
      <c r="M452" s="47"/>
      <c r="N452" s="47"/>
      <c r="O452" s="47"/>
      <c r="P452" s="47"/>
      <c r="Q452" s="47"/>
      <c r="R452" s="47"/>
      <c r="S452" s="47"/>
      <c r="T452" s="47"/>
      <c r="U452" s="47"/>
      <c r="V452" s="47"/>
      <c r="W452" s="47"/>
      <c r="X452" s="91"/>
      <c r="Y452" s="91"/>
      <c r="Z452" s="91"/>
      <c r="AA452" s="91"/>
    </row>
    <row r="453" spans="2:27" x14ac:dyDescent="0.3">
      <c r="B453" s="46"/>
      <c r="C453" s="46"/>
      <c r="D453" s="46"/>
      <c r="E453" s="46"/>
      <c r="F453" s="46"/>
      <c r="G453" s="46"/>
      <c r="H453" s="46"/>
      <c r="I453" s="46"/>
      <c r="J453" s="46"/>
      <c r="K453" s="46"/>
      <c r="L453" s="46"/>
      <c r="M453" s="46"/>
      <c r="N453" s="46"/>
      <c r="O453" s="46"/>
      <c r="P453" s="46"/>
      <c r="Q453" s="46"/>
      <c r="R453" s="46"/>
      <c r="S453" s="46"/>
      <c r="T453" s="46"/>
      <c r="U453" s="46"/>
      <c r="V453" s="46"/>
      <c r="W453" s="46"/>
      <c r="X453" s="91"/>
      <c r="Y453" s="91"/>
      <c r="Z453" s="91"/>
      <c r="AA453" s="91"/>
    </row>
    <row r="454" spans="2:27" ht="18" thickBot="1" x14ac:dyDescent="0.5">
      <c r="B454" s="56" t="s">
        <v>10</v>
      </c>
      <c r="C454" s="47"/>
      <c r="D454" s="47"/>
      <c r="E454" s="47"/>
      <c r="F454" s="47"/>
      <c r="G454" s="47"/>
      <c r="H454" s="47"/>
      <c r="I454" s="47"/>
      <c r="J454" s="47"/>
      <c r="K454" s="47"/>
      <c r="L454" s="47"/>
      <c r="M454" s="47"/>
      <c r="N454" s="47"/>
      <c r="O454" s="47"/>
      <c r="P454" s="47"/>
      <c r="Q454" s="47"/>
      <c r="R454" s="47"/>
      <c r="S454" s="47"/>
      <c r="T454" s="47"/>
      <c r="U454" s="47"/>
      <c r="V454" s="47"/>
      <c r="W454" s="47"/>
      <c r="X454" s="91"/>
      <c r="Y454" s="90"/>
      <c r="Z454" s="91"/>
      <c r="AA454" s="91"/>
    </row>
    <row r="455" spans="2:27" ht="15" thickBot="1" x14ac:dyDescent="0.35">
      <c r="B455" s="47" t="s">
        <v>11</v>
      </c>
      <c r="C455" s="47"/>
      <c r="D455" s="47"/>
      <c r="E455" s="47"/>
      <c r="F455" s="47"/>
      <c r="G455" s="47"/>
      <c r="H455" s="112"/>
      <c r="I455" s="47"/>
      <c r="J455" s="48" t="s">
        <v>5</v>
      </c>
      <c r="K455" s="47" t="s">
        <v>12</v>
      </c>
      <c r="L455" s="47"/>
      <c r="M455" s="47"/>
      <c r="N455" s="47"/>
      <c r="O455" s="47"/>
      <c r="P455" s="47"/>
      <c r="Q455" s="47"/>
      <c r="R455" s="47"/>
      <c r="S455" s="47"/>
      <c r="T455" s="47"/>
      <c r="U455" s="47"/>
      <c r="V455" s="47"/>
      <c r="W455" s="47"/>
      <c r="X455" s="91">
        <f>H456</f>
        <v>0</v>
      </c>
      <c r="Y455" s="91">
        <f>H457</f>
        <v>0</v>
      </c>
      <c r="Z455" s="91">
        <f>H458</f>
        <v>0</v>
      </c>
      <c r="AA455" s="91">
        <f>H459</f>
        <v>0</v>
      </c>
    </row>
    <row r="456" spans="2:27" ht="15" thickBot="1" x14ac:dyDescent="0.35">
      <c r="B456" s="47" t="s">
        <v>13</v>
      </c>
      <c r="C456" s="47"/>
      <c r="D456" s="47"/>
      <c r="E456" s="47"/>
      <c r="F456" s="47"/>
      <c r="G456" s="47"/>
      <c r="H456" s="112"/>
      <c r="I456" s="59"/>
      <c r="J456" s="48" t="s">
        <v>5</v>
      </c>
      <c r="K456" s="47" t="s">
        <v>15</v>
      </c>
      <c r="L456" s="47"/>
      <c r="M456" s="47"/>
      <c r="N456" s="47"/>
      <c r="O456" s="47"/>
      <c r="P456" s="47"/>
      <c r="Q456" s="47"/>
      <c r="R456" s="47"/>
      <c r="S456" s="47"/>
      <c r="T456" s="47"/>
      <c r="U456" s="47"/>
      <c r="V456" s="47"/>
      <c r="W456" s="47"/>
      <c r="X456" s="91"/>
      <c r="Y456" s="91"/>
      <c r="Z456" s="91"/>
      <c r="AA456" s="91"/>
    </row>
    <row r="457" spans="2:27" ht="15" thickBot="1" x14ac:dyDescent="0.35">
      <c r="B457" s="47" t="s">
        <v>16</v>
      </c>
      <c r="C457" s="47"/>
      <c r="D457" s="47"/>
      <c r="E457" s="47"/>
      <c r="F457" s="47"/>
      <c r="G457" s="47"/>
      <c r="H457" s="137"/>
      <c r="I457" s="47"/>
      <c r="J457" s="48" t="s">
        <v>5</v>
      </c>
      <c r="K457" s="47" t="s">
        <v>17</v>
      </c>
      <c r="L457" s="47"/>
      <c r="M457" s="47"/>
      <c r="N457" s="47"/>
      <c r="O457" s="47"/>
      <c r="P457" s="47"/>
      <c r="Q457" s="47"/>
      <c r="R457" s="47"/>
      <c r="S457" s="47"/>
      <c r="T457" s="47"/>
      <c r="U457" s="47"/>
      <c r="V457" s="47"/>
      <c r="W457" s="47"/>
      <c r="X457" s="91"/>
      <c r="Y457" s="91"/>
      <c r="Z457" s="91"/>
      <c r="AA457" s="91"/>
    </row>
    <row r="458" spans="2:27" ht="15" thickBot="1" x14ac:dyDescent="0.35">
      <c r="B458" s="47" t="str">
        <f>IF(H457="Erdgas","Nettorechnungsbetrag (Erdgas)",IF(H457="Strom","Nettorechnungsbetrag (Strom)",IF(H457="Wärme/Kälte","Nettorechnungsbetrag (Wärme/Kälte)","Bitte Energieart auswählen!")))</f>
        <v>Bitte Energieart auswählen!</v>
      </c>
      <c r="C458" s="47"/>
      <c r="D458" s="47"/>
      <c r="E458" s="47"/>
      <c r="F458" s="47"/>
      <c r="G458" s="47"/>
      <c r="H458" s="113"/>
      <c r="I458" s="60" t="s">
        <v>18</v>
      </c>
      <c r="J458" s="48" t="s">
        <v>5</v>
      </c>
      <c r="K458" s="47" t="str">
        <f>IF(H457="Erdgas","Erdgaskosten exkl. Steuern, Abgaben, Netzentgelte, etc.",IF(H457="Strom","Stromkosten exkl. Steuern, Abgaben, Netzentgelte, etc.",IF(H457="Wärme/Kälte","Wärme-/Kältekosten exkl. Steuern, Abgaben, Netzentgelte, etc.","Bitte Energieart auswählen!")))</f>
        <v>Bitte Energieart auswählen!</v>
      </c>
      <c r="L458" s="47"/>
      <c r="M458" s="47"/>
      <c r="N458" s="47"/>
      <c r="O458" s="47"/>
      <c r="P458" s="47"/>
      <c r="Q458" s="47"/>
      <c r="R458" s="47"/>
      <c r="S458" s="47"/>
      <c r="T458" s="47"/>
      <c r="U458" s="47"/>
      <c r="V458" s="47"/>
      <c r="W458" s="47"/>
      <c r="X458" s="91"/>
      <c r="Y458" s="91"/>
      <c r="Z458" s="91"/>
      <c r="AA458" s="91"/>
    </row>
    <row r="459" spans="2:27" ht="15" thickBot="1" x14ac:dyDescent="0.35">
      <c r="B459" s="47" t="str">
        <f>IF(AND(H457="Erdgas",H456="Nein"),"Erdgasverbrauch in kWh gem. letzter Jahresabrechnung",IF(H457="Erdgas","Erdgasverbrauch in kWh im Kalenderjahr 2021",IF(AND(H457="Strom",H456="Nein"),"Stromverbrauch in kWh gem. letzter Jahresabrechnung",IF(H457="Strom","Stromverbrauch in kWh im Kalenderjahr 2021",IF(AND(H457="Wärme/Kälte",H456="Nein"),"Wärme-/Kälteverbrauch in kWh gem. letzter Jahresabrechnung",IF(H457="Wärme/Kälte","Wärme-/Kälteverbrauch in kWh im Kalenderjahr 2021","Bitte Energieart auswählen!"))))))</f>
        <v>Bitte Energieart auswählen!</v>
      </c>
      <c r="C459" s="47"/>
      <c r="D459" s="47"/>
      <c r="E459" s="47"/>
      <c r="F459" s="47"/>
      <c r="G459" s="47"/>
      <c r="H459" s="114"/>
      <c r="I459" s="60" t="s">
        <v>19</v>
      </c>
      <c r="J459" s="48" t="s">
        <v>5</v>
      </c>
      <c r="K459" s="47" t="str">
        <f>IF(H456="Nein",IF(H457="Erdgas","Den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9" s="47"/>
      <c r="M459" s="47"/>
      <c r="N459" s="47"/>
      <c r="O459" s="47"/>
      <c r="P459" s="47"/>
      <c r="Q459" s="47"/>
      <c r="R459" s="47"/>
      <c r="S459" s="47"/>
      <c r="T459" s="47"/>
      <c r="U459" s="47"/>
      <c r="V459" s="47"/>
      <c r="W459" s="47"/>
      <c r="X459" s="91"/>
      <c r="Y459" s="91"/>
      <c r="Z459" s="91"/>
      <c r="AA459" s="91"/>
    </row>
    <row r="460" spans="2:27" x14ac:dyDescent="0.3">
      <c r="B460" s="46"/>
      <c r="C460" s="46"/>
      <c r="D460" s="46"/>
      <c r="E460" s="46"/>
      <c r="F460" s="46"/>
      <c r="G460" s="46"/>
      <c r="H460" s="46"/>
      <c r="I460" s="46"/>
      <c r="J460" s="46"/>
      <c r="K460" s="46"/>
      <c r="L460" s="46"/>
      <c r="M460" s="46"/>
      <c r="N460" s="46"/>
      <c r="O460" s="46"/>
      <c r="P460" s="46"/>
      <c r="Q460" s="46"/>
      <c r="R460" s="46"/>
      <c r="S460" s="46"/>
      <c r="T460" s="46"/>
      <c r="U460" s="46"/>
      <c r="V460" s="46"/>
      <c r="W460" s="46"/>
      <c r="X460" s="91"/>
      <c r="Y460" s="91"/>
      <c r="Z460" s="91"/>
      <c r="AA460" s="91"/>
    </row>
    <row r="461" spans="2:27" ht="18" thickBot="1" x14ac:dyDescent="0.5">
      <c r="B461" s="56" t="s">
        <v>10</v>
      </c>
      <c r="C461" s="47"/>
      <c r="D461" s="47"/>
      <c r="E461" s="47"/>
      <c r="F461" s="47"/>
      <c r="G461" s="47"/>
      <c r="H461" s="47"/>
      <c r="I461" s="47"/>
      <c r="J461" s="47"/>
      <c r="K461" s="47"/>
      <c r="L461" s="47"/>
      <c r="M461" s="47"/>
      <c r="N461" s="47"/>
      <c r="O461" s="47"/>
      <c r="P461" s="47"/>
      <c r="Q461" s="47"/>
      <c r="R461" s="47"/>
      <c r="S461" s="47"/>
      <c r="T461" s="47"/>
      <c r="U461" s="47"/>
      <c r="V461" s="47"/>
      <c r="W461" s="47"/>
      <c r="X461" s="91"/>
      <c r="Y461" s="90"/>
      <c r="Z461" s="91"/>
      <c r="AA461" s="91"/>
    </row>
    <row r="462" spans="2:27" ht="15" thickBot="1" x14ac:dyDescent="0.35">
      <c r="B462" s="47" t="s">
        <v>11</v>
      </c>
      <c r="C462" s="47"/>
      <c r="D462" s="47"/>
      <c r="E462" s="47"/>
      <c r="F462" s="47"/>
      <c r="G462" s="47"/>
      <c r="H462" s="112"/>
      <c r="I462" s="47"/>
      <c r="J462" s="48" t="s">
        <v>5</v>
      </c>
      <c r="K462" s="47" t="s">
        <v>12</v>
      </c>
      <c r="L462" s="47"/>
      <c r="M462" s="47"/>
      <c r="N462" s="47"/>
      <c r="O462" s="47"/>
      <c r="P462" s="47"/>
      <c r="Q462" s="47"/>
      <c r="R462" s="47"/>
      <c r="S462" s="47"/>
      <c r="T462" s="47"/>
      <c r="U462" s="47"/>
      <c r="V462" s="47"/>
      <c r="W462" s="47"/>
      <c r="X462" s="91">
        <f>H463</f>
        <v>0</v>
      </c>
      <c r="Y462" s="91">
        <f>H464</f>
        <v>0</v>
      </c>
      <c r="Z462" s="91">
        <f>H465</f>
        <v>0</v>
      </c>
      <c r="AA462" s="91">
        <f>H466</f>
        <v>0</v>
      </c>
    </row>
    <row r="463" spans="2:27" ht="15" thickBot="1" x14ac:dyDescent="0.35">
      <c r="B463" s="47" t="s">
        <v>13</v>
      </c>
      <c r="C463" s="47"/>
      <c r="D463" s="47"/>
      <c r="E463" s="47"/>
      <c r="F463" s="47"/>
      <c r="G463" s="47"/>
      <c r="H463" s="112"/>
      <c r="I463" s="59"/>
      <c r="J463" s="48" t="s">
        <v>5</v>
      </c>
      <c r="K463" s="47" t="s">
        <v>15</v>
      </c>
      <c r="L463" s="47"/>
      <c r="M463" s="47"/>
      <c r="N463" s="47"/>
      <c r="O463" s="47"/>
      <c r="P463" s="47"/>
      <c r="Q463" s="47"/>
      <c r="R463" s="47"/>
      <c r="S463" s="47"/>
      <c r="T463" s="47"/>
      <c r="U463" s="47"/>
      <c r="V463" s="47"/>
      <c r="W463" s="47"/>
      <c r="X463" s="91"/>
      <c r="Y463" s="91"/>
      <c r="Z463" s="91"/>
      <c r="AA463" s="91"/>
    </row>
    <row r="464" spans="2:27" ht="15" thickBot="1" x14ac:dyDescent="0.35">
      <c r="B464" s="47" t="s">
        <v>16</v>
      </c>
      <c r="C464" s="47"/>
      <c r="D464" s="47"/>
      <c r="E464" s="47"/>
      <c r="F464" s="47"/>
      <c r="G464" s="47"/>
      <c r="H464" s="137"/>
      <c r="I464" s="47"/>
      <c r="J464" s="48" t="s">
        <v>5</v>
      </c>
      <c r="K464" s="47" t="s">
        <v>17</v>
      </c>
      <c r="L464" s="47"/>
      <c r="M464" s="47"/>
      <c r="N464" s="47"/>
      <c r="O464" s="47"/>
      <c r="P464" s="47"/>
      <c r="Q464" s="47"/>
      <c r="R464" s="47"/>
      <c r="S464" s="47"/>
      <c r="T464" s="47"/>
      <c r="U464" s="47"/>
      <c r="V464" s="47"/>
      <c r="W464" s="47"/>
      <c r="X464" s="91"/>
      <c r="Y464" s="91"/>
      <c r="Z464" s="91"/>
      <c r="AA464" s="91"/>
    </row>
    <row r="465" spans="2:27" ht="15" thickBot="1" x14ac:dyDescent="0.35">
      <c r="B465" s="47" t="str">
        <f>IF(H464="Erdgas","Nettorechnungsbetrag (Erdgas)",IF(H464="Strom","Nettorechnungsbetrag (Strom)",IF(H464="Wärme/Kälte","Nettorechnungsbetrag (Wärme/Kälte)","Bitte Energieart auswählen!")))</f>
        <v>Bitte Energieart auswählen!</v>
      </c>
      <c r="C465" s="47"/>
      <c r="D465" s="47"/>
      <c r="E465" s="47"/>
      <c r="F465" s="47"/>
      <c r="G465" s="47"/>
      <c r="H465" s="113"/>
      <c r="I465" s="60" t="s">
        <v>18</v>
      </c>
      <c r="J465" s="48" t="s">
        <v>5</v>
      </c>
      <c r="K465" s="47" t="str">
        <f>IF(H464="Erdgas","Erdgaskosten exkl. Steuern, Abgaben, Netzentgelte, etc.",IF(H464="Strom","Stromkosten exkl. Steuern, Abgaben, Netzentgelte, etc.",IF(H464="Wärme/Kälte","Wärme-/Kältekosten exkl. Steuern, Abgaben, Netzentgelte, etc.","Bitte Energieart auswählen!")))</f>
        <v>Bitte Energieart auswählen!</v>
      </c>
      <c r="L465" s="47"/>
      <c r="M465" s="47"/>
      <c r="N465" s="47"/>
      <c r="O465" s="47"/>
      <c r="P465" s="47"/>
      <c r="Q465" s="47"/>
      <c r="R465" s="47"/>
      <c r="S465" s="47"/>
      <c r="T465" s="47"/>
      <c r="U465" s="47"/>
      <c r="V465" s="47"/>
      <c r="W465" s="47"/>
      <c r="X465" s="91"/>
      <c r="Y465" s="91"/>
      <c r="Z465" s="91"/>
      <c r="AA465" s="91"/>
    </row>
    <row r="466" spans="2:27" ht="15" thickBot="1" x14ac:dyDescent="0.35">
      <c r="B466" s="47" t="str">
        <f>IF(AND(H464="Erdgas",H463="Nein"),"Erdgasverbrauch in kWh gem. letzter Jahresabrechnung",IF(H464="Erdgas","Erdgasverbrauch in kWh im Kalenderjahr 2021",IF(AND(H464="Strom",H463="Nein"),"Stromverbrauch in kWh gem. letzter Jahresabrechnung",IF(H464="Strom","Stromverbrauch in kWh im Kalenderjahr 2021",IF(AND(H464="Wärme/Kälte",H463="Nein"),"Wärme-/Kälteverbrauch in kWh gem. letzter Jahresabrechnung",IF(H464="Wärme/Kälte","Wärme-/Kälteverbrauch in kWh im Kalenderjahr 2021","Bitte Energieart auswählen!"))))))</f>
        <v>Bitte Energieart auswählen!</v>
      </c>
      <c r="C466" s="47"/>
      <c r="D466" s="47"/>
      <c r="E466" s="47"/>
      <c r="F466" s="47"/>
      <c r="G466" s="47"/>
      <c r="H466" s="114"/>
      <c r="I466" s="60" t="s">
        <v>19</v>
      </c>
      <c r="J466" s="48" t="s">
        <v>5</v>
      </c>
      <c r="K466" s="47" t="str">
        <f>IF(H463="Nein",IF(H464="Erdgas","Den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6" s="47"/>
      <c r="M466" s="47"/>
      <c r="N466" s="47"/>
      <c r="O466" s="47"/>
      <c r="P466" s="47"/>
      <c r="Q466" s="47"/>
      <c r="R466" s="47"/>
      <c r="S466" s="47"/>
      <c r="T466" s="47"/>
      <c r="U466" s="47"/>
      <c r="V466" s="47"/>
      <c r="W466" s="47"/>
      <c r="X466" s="91"/>
      <c r="Y466" s="91"/>
      <c r="Z466" s="91"/>
      <c r="AA466" s="91"/>
    </row>
    <row r="467" spans="2:27" x14ac:dyDescent="0.3">
      <c r="B467" s="46"/>
      <c r="C467" s="46"/>
      <c r="D467" s="46"/>
      <c r="E467" s="46"/>
      <c r="F467" s="46"/>
      <c r="G467" s="46"/>
      <c r="H467" s="46"/>
      <c r="I467" s="46"/>
      <c r="J467" s="46"/>
      <c r="K467" s="46"/>
      <c r="L467" s="46"/>
      <c r="M467" s="46"/>
      <c r="N467" s="46"/>
      <c r="O467" s="46"/>
      <c r="P467" s="46"/>
      <c r="Q467" s="46"/>
      <c r="R467" s="46"/>
      <c r="S467" s="46"/>
      <c r="T467" s="46"/>
      <c r="U467" s="46"/>
      <c r="V467" s="46"/>
      <c r="W467" s="46"/>
      <c r="X467" s="91"/>
      <c r="Y467" s="91"/>
      <c r="Z467" s="91"/>
      <c r="AA467" s="91"/>
    </row>
    <row r="468" spans="2:27" ht="18" thickBot="1" x14ac:dyDescent="0.5">
      <c r="B468" s="56" t="s">
        <v>10</v>
      </c>
      <c r="C468" s="47"/>
      <c r="D468" s="47"/>
      <c r="E468" s="47"/>
      <c r="F468" s="47"/>
      <c r="G468" s="47"/>
      <c r="H468" s="47"/>
      <c r="I468" s="47"/>
      <c r="J468" s="47"/>
      <c r="K468" s="47"/>
      <c r="L468" s="47"/>
      <c r="M468" s="47"/>
      <c r="N468" s="47"/>
      <c r="O468" s="47"/>
      <c r="P468" s="47"/>
      <c r="Q468" s="47"/>
      <c r="R468" s="47"/>
      <c r="S468" s="47"/>
      <c r="T468" s="47"/>
      <c r="U468" s="47"/>
      <c r="V468" s="47"/>
      <c r="W468" s="47"/>
      <c r="X468" s="91"/>
      <c r="Y468" s="90"/>
      <c r="Z468" s="91"/>
      <c r="AA468" s="91"/>
    </row>
    <row r="469" spans="2:27" ht="15" thickBot="1" x14ac:dyDescent="0.35">
      <c r="B469" s="47" t="s">
        <v>11</v>
      </c>
      <c r="C469" s="47"/>
      <c r="D469" s="47"/>
      <c r="E469" s="47"/>
      <c r="F469" s="47"/>
      <c r="G469" s="47"/>
      <c r="H469" s="112"/>
      <c r="I469" s="47"/>
      <c r="J469" s="48" t="s">
        <v>5</v>
      </c>
      <c r="K469" s="47" t="s">
        <v>12</v>
      </c>
      <c r="L469" s="47"/>
      <c r="M469" s="47"/>
      <c r="N469" s="47"/>
      <c r="O469" s="47"/>
      <c r="P469" s="47"/>
      <c r="Q469" s="47"/>
      <c r="R469" s="47"/>
      <c r="S469" s="47"/>
      <c r="T469" s="47"/>
      <c r="U469" s="47"/>
      <c r="V469" s="47"/>
      <c r="W469" s="47"/>
      <c r="X469" s="91">
        <f>H470</f>
        <v>0</v>
      </c>
      <c r="Y469" s="91">
        <f>H471</f>
        <v>0</v>
      </c>
      <c r="Z469" s="91">
        <f>H472</f>
        <v>0</v>
      </c>
      <c r="AA469" s="91">
        <f>H473</f>
        <v>0</v>
      </c>
    </row>
    <row r="470" spans="2:27" ht="15" thickBot="1" x14ac:dyDescent="0.35">
      <c r="B470" s="47" t="s">
        <v>13</v>
      </c>
      <c r="C470" s="47"/>
      <c r="D470" s="47"/>
      <c r="E470" s="47"/>
      <c r="F470" s="47"/>
      <c r="G470" s="47"/>
      <c r="H470" s="112"/>
      <c r="I470" s="59"/>
      <c r="J470" s="48" t="s">
        <v>5</v>
      </c>
      <c r="K470" s="47" t="s">
        <v>15</v>
      </c>
      <c r="L470" s="47"/>
      <c r="M470" s="47"/>
      <c r="N470" s="47"/>
      <c r="O470" s="47"/>
      <c r="P470" s="47"/>
      <c r="Q470" s="47"/>
      <c r="R470" s="47"/>
      <c r="S470" s="47"/>
      <c r="T470" s="47"/>
      <c r="U470" s="47"/>
      <c r="V470" s="47"/>
      <c r="W470" s="47"/>
      <c r="X470" s="91"/>
      <c r="Y470" s="91"/>
      <c r="Z470" s="91"/>
      <c r="AA470" s="91"/>
    </row>
    <row r="471" spans="2:27" ht="15" thickBot="1" x14ac:dyDescent="0.35">
      <c r="B471" s="47" t="s">
        <v>16</v>
      </c>
      <c r="C471" s="47"/>
      <c r="D471" s="47"/>
      <c r="E471" s="47"/>
      <c r="F471" s="47"/>
      <c r="G471" s="47"/>
      <c r="H471" s="137"/>
      <c r="I471" s="47"/>
      <c r="J471" s="48" t="s">
        <v>5</v>
      </c>
      <c r="K471" s="47" t="s">
        <v>17</v>
      </c>
      <c r="L471" s="47"/>
      <c r="M471" s="47"/>
      <c r="N471" s="47"/>
      <c r="O471" s="47"/>
      <c r="P471" s="47"/>
      <c r="Q471" s="47"/>
      <c r="R471" s="47"/>
      <c r="S471" s="47"/>
      <c r="T471" s="47"/>
      <c r="U471" s="47"/>
      <c r="V471" s="47"/>
      <c r="W471" s="47"/>
      <c r="X471" s="91"/>
      <c r="Y471" s="91"/>
      <c r="Z471" s="91"/>
      <c r="AA471" s="91"/>
    </row>
    <row r="472" spans="2:27" ht="15" thickBot="1" x14ac:dyDescent="0.35">
      <c r="B472" s="47" t="str">
        <f>IF(H471="Erdgas","Nettorechnungsbetrag (Erdgas)",IF(H471="Strom","Nettorechnungsbetrag (Strom)",IF(H471="Wärme/Kälte","Nettorechnungsbetrag (Wärme/Kälte)","Bitte Energieart auswählen!")))</f>
        <v>Bitte Energieart auswählen!</v>
      </c>
      <c r="C472" s="47"/>
      <c r="D472" s="47"/>
      <c r="E472" s="47"/>
      <c r="F472" s="47"/>
      <c r="G472" s="47"/>
      <c r="H472" s="113"/>
      <c r="I472" s="60" t="s">
        <v>18</v>
      </c>
      <c r="J472" s="48" t="s">
        <v>5</v>
      </c>
      <c r="K472" s="47" t="str">
        <f>IF(H471="Erdgas","Erdgaskosten exkl. Steuern, Abgaben, Netzentgelte, etc.",IF(H471="Strom","Stromkosten exkl. Steuern, Abgaben, Netzentgelte, etc.",IF(H471="Wärme/Kälte","Wärme-/Kältekosten exkl. Steuern, Abgaben, Netzentgelte, etc.","Bitte Energieart auswählen!")))</f>
        <v>Bitte Energieart auswählen!</v>
      </c>
      <c r="L472" s="47"/>
      <c r="M472" s="47"/>
      <c r="N472" s="47"/>
      <c r="O472" s="47"/>
      <c r="P472" s="47"/>
      <c r="Q472" s="47"/>
      <c r="R472" s="47"/>
      <c r="S472" s="47"/>
      <c r="T472" s="47"/>
      <c r="U472" s="47"/>
      <c r="V472" s="47"/>
      <c r="W472" s="47"/>
      <c r="X472" s="91"/>
      <c r="Y472" s="91"/>
      <c r="Z472" s="91"/>
      <c r="AA472" s="91"/>
    </row>
    <row r="473" spans="2:27" ht="15" thickBot="1" x14ac:dyDescent="0.35">
      <c r="B473" s="47" t="str">
        <f>IF(AND(H471="Erdgas",H470="Nein"),"Erdgasverbrauch in kWh gem. letzter Jahresabrechnung",IF(H471="Erdgas","Erdgasverbrauch in kWh im Kalenderjahr 2021",IF(AND(H471="Strom",H470="Nein"),"Stromverbrauch in kWh gem. letzter Jahresabrechnung",IF(H471="Strom","Stromverbrauch in kWh im Kalenderjahr 2021",IF(AND(H471="Wärme/Kälte",H470="Nein"),"Wärme-/Kälteverbrauch in kWh gem. letzter Jahresabrechnung",IF(H471="Wärme/Kälte","Wärme-/Kälteverbrauch in kWh im Kalenderjahr 2021","Bitte Energieart auswählen!"))))))</f>
        <v>Bitte Energieart auswählen!</v>
      </c>
      <c r="C473" s="47"/>
      <c r="D473" s="47"/>
      <c r="E473" s="47"/>
      <c r="F473" s="47"/>
      <c r="G473" s="47"/>
      <c r="H473" s="114"/>
      <c r="I473" s="60" t="s">
        <v>19</v>
      </c>
      <c r="J473" s="48" t="s">
        <v>5</v>
      </c>
      <c r="K473" s="47" t="str">
        <f>IF(H470="Nein",IF(H471="Erdgas","Den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3" s="47"/>
      <c r="M473" s="47"/>
      <c r="N473" s="47"/>
      <c r="O473" s="47"/>
      <c r="P473" s="47"/>
      <c r="Q473" s="47"/>
      <c r="R473" s="47"/>
      <c r="S473" s="47"/>
      <c r="T473" s="47"/>
      <c r="U473" s="47"/>
      <c r="V473" s="47"/>
      <c r="W473" s="47"/>
      <c r="X473" s="91"/>
      <c r="Y473" s="91"/>
      <c r="Z473" s="91"/>
      <c r="AA473" s="91"/>
    </row>
    <row r="474" spans="2:27" x14ac:dyDescent="0.3">
      <c r="B474" s="46"/>
      <c r="C474" s="46"/>
      <c r="D474" s="46"/>
      <c r="E474" s="46"/>
      <c r="F474" s="46"/>
      <c r="G474" s="46"/>
      <c r="H474" s="46"/>
      <c r="I474" s="46"/>
      <c r="J474" s="46"/>
      <c r="K474" s="46"/>
      <c r="L474" s="46"/>
      <c r="M474" s="46"/>
      <c r="N474" s="46"/>
      <c r="O474" s="46"/>
      <c r="P474" s="46"/>
      <c r="Q474" s="46"/>
      <c r="R474" s="46"/>
      <c r="S474" s="46"/>
      <c r="T474" s="46"/>
      <c r="U474" s="46"/>
      <c r="V474" s="46"/>
      <c r="W474" s="46"/>
      <c r="X474" s="91"/>
      <c r="Y474" s="91"/>
      <c r="Z474" s="91"/>
      <c r="AA474" s="91"/>
    </row>
    <row r="475" spans="2:27" ht="18" thickBot="1" x14ac:dyDescent="0.5">
      <c r="B475" s="56" t="s">
        <v>10</v>
      </c>
      <c r="C475" s="47"/>
      <c r="D475" s="47"/>
      <c r="E475" s="47"/>
      <c r="F475" s="47"/>
      <c r="G475" s="47"/>
      <c r="H475" s="47"/>
      <c r="I475" s="47"/>
      <c r="J475" s="47"/>
      <c r="K475" s="47"/>
      <c r="L475" s="47"/>
      <c r="M475" s="47"/>
      <c r="N475" s="47"/>
      <c r="O475" s="47"/>
      <c r="P475" s="47"/>
      <c r="Q475" s="47"/>
      <c r="R475" s="47"/>
      <c r="S475" s="47"/>
      <c r="T475" s="47"/>
      <c r="U475" s="47"/>
      <c r="V475" s="47"/>
      <c r="W475" s="47"/>
      <c r="X475" s="91"/>
      <c r="Y475" s="90"/>
      <c r="Z475" s="91"/>
      <c r="AA475" s="91"/>
    </row>
    <row r="476" spans="2:27" ht="15" thickBot="1" x14ac:dyDescent="0.35">
      <c r="B476" s="47" t="s">
        <v>11</v>
      </c>
      <c r="C476" s="47"/>
      <c r="D476" s="47"/>
      <c r="E476" s="47"/>
      <c r="F476" s="47"/>
      <c r="G476" s="47"/>
      <c r="H476" s="112"/>
      <c r="I476" s="47"/>
      <c r="J476" s="48" t="s">
        <v>5</v>
      </c>
      <c r="K476" s="47" t="s">
        <v>12</v>
      </c>
      <c r="L476" s="47"/>
      <c r="M476" s="47"/>
      <c r="N476" s="47"/>
      <c r="O476" s="47"/>
      <c r="P476" s="47"/>
      <c r="Q476" s="47"/>
      <c r="R476" s="47"/>
      <c r="S476" s="47"/>
      <c r="T476" s="47"/>
      <c r="U476" s="47"/>
      <c r="V476" s="47"/>
      <c r="W476" s="47"/>
      <c r="X476" s="91">
        <f>H477</f>
        <v>0</v>
      </c>
      <c r="Y476" s="91">
        <f>H478</f>
        <v>0</v>
      </c>
      <c r="Z476" s="91">
        <f>H479</f>
        <v>0</v>
      </c>
      <c r="AA476" s="91">
        <f>H480</f>
        <v>0</v>
      </c>
    </row>
    <row r="477" spans="2:27" ht="15" thickBot="1" x14ac:dyDescent="0.35">
      <c r="B477" s="47" t="s">
        <v>13</v>
      </c>
      <c r="C477" s="47"/>
      <c r="D477" s="47"/>
      <c r="E477" s="47"/>
      <c r="F477" s="47"/>
      <c r="G477" s="47"/>
      <c r="H477" s="112"/>
      <c r="I477" s="59"/>
      <c r="J477" s="48" t="s">
        <v>5</v>
      </c>
      <c r="K477" s="47" t="s">
        <v>15</v>
      </c>
      <c r="L477" s="47"/>
      <c r="M477" s="47"/>
      <c r="N477" s="47"/>
      <c r="O477" s="47"/>
      <c r="P477" s="47"/>
      <c r="Q477" s="47"/>
      <c r="R477" s="47"/>
      <c r="S477" s="47"/>
      <c r="T477" s="47"/>
      <c r="U477" s="47"/>
      <c r="V477" s="47"/>
      <c r="W477" s="47"/>
      <c r="X477" s="91"/>
      <c r="Y477" s="91"/>
      <c r="Z477" s="91"/>
      <c r="AA477" s="91"/>
    </row>
    <row r="478" spans="2:27" ht="15" thickBot="1" x14ac:dyDescent="0.35">
      <c r="B478" s="47" t="s">
        <v>16</v>
      </c>
      <c r="C478" s="47"/>
      <c r="D478" s="47"/>
      <c r="E478" s="47"/>
      <c r="F478" s="47"/>
      <c r="G478" s="47"/>
      <c r="H478" s="137"/>
      <c r="I478" s="47"/>
      <c r="J478" s="48" t="s">
        <v>5</v>
      </c>
      <c r="K478" s="47" t="s">
        <v>17</v>
      </c>
      <c r="L478" s="47"/>
      <c r="M478" s="47"/>
      <c r="N478" s="47"/>
      <c r="O478" s="47"/>
      <c r="P478" s="47"/>
      <c r="Q478" s="47"/>
      <c r="R478" s="47"/>
      <c r="S478" s="47"/>
      <c r="T478" s="47"/>
      <c r="U478" s="47"/>
      <c r="V478" s="47"/>
      <c r="W478" s="47"/>
      <c r="X478" s="91"/>
      <c r="Y478" s="91"/>
      <c r="Z478" s="91"/>
      <c r="AA478" s="91"/>
    </row>
    <row r="479" spans="2:27" ht="15" thickBot="1" x14ac:dyDescent="0.35">
      <c r="B479" s="47" t="str">
        <f>IF(H478="Erdgas","Nettorechnungsbetrag (Erdgas)",IF(H478="Strom","Nettorechnungsbetrag (Strom)",IF(H478="Wärme/Kälte","Nettorechnungsbetrag (Wärme/Kälte)","Bitte Energieart auswählen!")))</f>
        <v>Bitte Energieart auswählen!</v>
      </c>
      <c r="C479" s="47"/>
      <c r="D479" s="47"/>
      <c r="E479" s="47"/>
      <c r="F479" s="47"/>
      <c r="G479" s="47"/>
      <c r="H479" s="113"/>
      <c r="I479" s="60" t="s">
        <v>18</v>
      </c>
      <c r="J479" s="48" t="s">
        <v>5</v>
      </c>
      <c r="K479" s="47" t="str">
        <f>IF(H478="Erdgas","Erdgaskosten exkl. Steuern, Abgaben, Netzentgelte, etc.",IF(H478="Strom","Stromkosten exkl. Steuern, Abgaben, Netzentgelte, etc.",IF(H478="Wärme/Kälte","Wärme-/Kältekosten exkl. Steuern, Abgaben, Netzentgelte, etc.","Bitte Energieart auswählen!")))</f>
        <v>Bitte Energieart auswählen!</v>
      </c>
      <c r="L479" s="47"/>
      <c r="M479" s="47"/>
      <c r="N479" s="47"/>
      <c r="O479" s="47"/>
      <c r="P479" s="47"/>
      <c r="Q479" s="47"/>
      <c r="R479" s="47"/>
      <c r="S479" s="47"/>
      <c r="T479" s="47"/>
      <c r="U479" s="47"/>
      <c r="V479" s="47"/>
      <c r="W479" s="47"/>
      <c r="X479" s="91"/>
      <c r="Y479" s="91"/>
      <c r="Z479" s="91"/>
      <c r="AA479" s="91"/>
    </row>
    <row r="480" spans="2:27" ht="15" thickBot="1" x14ac:dyDescent="0.35">
      <c r="B480" s="47" t="str">
        <f>IF(AND(H478="Erdgas",H477="Nein"),"Erdgasverbrauch in kWh gem. letzter Jahresabrechnung",IF(H478="Erdgas","Erdgasverbrauch in kWh im Kalenderjahr 2021",IF(AND(H478="Strom",H477="Nein"),"Stromverbrauch in kWh gem. letzter Jahresabrechnung",IF(H478="Strom","Stromverbrauch in kWh im Kalenderjahr 2021",IF(AND(H478="Wärme/Kälte",H477="Nein"),"Wärme-/Kälteverbrauch in kWh gem. letzter Jahresabrechnung",IF(H478="Wärme/Kälte","Wärme-/Kälteverbrauch in kWh im Kalenderjahr 2021","Bitte Energieart auswählen!"))))))</f>
        <v>Bitte Energieart auswählen!</v>
      </c>
      <c r="C480" s="47"/>
      <c r="D480" s="47"/>
      <c r="E480" s="47"/>
      <c r="F480" s="47"/>
      <c r="G480" s="47"/>
      <c r="H480" s="114"/>
      <c r="I480" s="60" t="s">
        <v>19</v>
      </c>
      <c r="J480" s="48" t="s">
        <v>5</v>
      </c>
      <c r="K480" s="47" t="str">
        <f>IF(H477="Nein",IF(H478="Erdgas","Den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0" s="47"/>
      <c r="M480" s="47"/>
      <c r="N480" s="47"/>
      <c r="O480" s="47"/>
      <c r="P480" s="47"/>
      <c r="Q480" s="47"/>
      <c r="R480" s="47"/>
      <c r="S480" s="47"/>
      <c r="T480" s="47"/>
      <c r="U480" s="47"/>
      <c r="V480" s="47"/>
      <c r="W480" s="47"/>
      <c r="X480" s="91"/>
      <c r="Y480" s="91"/>
      <c r="Z480" s="91"/>
      <c r="AA480" s="91"/>
    </row>
    <row r="481" spans="2:27" x14ac:dyDescent="0.3">
      <c r="B481" s="46"/>
      <c r="C481" s="46"/>
      <c r="D481" s="46"/>
      <c r="E481" s="46"/>
      <c r="F481" s="46"/>
      <c r="G481" s="46"/>
      <c r="H481" s="46"/>
      <c r="I481" s="46"/>
      <c r="J481" s="46"/>
      <c r="K481" s="46"/>
      <c r="L481" s="46"/>
      <c r="M481" s="46"/>
      <c r="N481" s="46"/>
      <c r="O481" s="46"/>
      <c r="P481" s="46"/>
      <c r="Q481" s="46"/>
      <c r="R481" s="46"/>
      <c r="S481" s="46"/>
      <c r="T481" s="46"/>
      <c r="U481" s="46"/>
      <c r="V481" s="46"/>
      <c r="W481" s="46"/>
      <c r="X481" s="91"/>
      <c r="Y481" s="91"/>
      <c r="Z481" s="91"/>
      <c r="AA481" s="91"/>
    </row>
    <row r="482" spans="2:27" ht="18" thickBot="1" x14ac:dyDescent="0.5">
      <c r="B482" s="56" t="s">
        <v>10</v>
      </c>
      <c r="C482" s="47"/>
      <c r="D482" s="47"/>
      <c r="E482" s="47"/>
      <c r="F482" s="47"/>
      <c r="G482" s="47"/>
      <c r="H482" s="47"/>
      <c r="I482" s="47"/>
      <c r="J482" s="47"/>
      <c r="K482" s="47"/>
      <c r="L482" s="47"/>
      <c r="M482" s="47"/>
      <c r="N482" s="47"/>
      <c r="O482" s="47"/>
      <c r="P482" s="47"/>
      <c r="Q482" s="47"/>
      <c r="R482" s="47"/>
      <c r="S482" s="47"/>
      <c r="T482" s="47"/>
      <c r="U482" s="47"/>
      <c r="V482" s="47"/>
      <c r="W482" s="47"/>
      <c r="X482" s="91"/>
      <c r="Y482" s="90"/>
      <c r="Z482" s="91"/>
      <c r="AA482" s="91"/>
    </row>
    <row r="483" spans="2:27" ht="15" thickBot="1" x14ac:dyDescent="0.35">
      <c r="B483" s="47" t="s">
        <v>11</v>
      </c>
      <c r="C483" s="47"/>
      <c r="D483" s="47"/>
      <c r="E483" s="47"/>
      <c r="F483" s="47"/>
      <c r="G483" s="47"/>
      <c r="H483" s="112"/>
      <c r="I483" s="47"/>
      <c r="J483" s="48" t="s">
        <v>5</v>
      </c>
      <c r="K483" s="47" t="s">
        <v>12</v>
      </c>
      <c r="L483" s="47"/>
      <c r="M483" s="47"/>
      <c r="N483" s="47"/>
      <c r="O483" s="47"/>
      <c r="P483" s="47"/>
      <c r="Q483" s="47"/>
      <c r="R483" s="47"/>
      <c r="S483" s="47"/>
      <c r="T483" s="47"/>
      <c r="U483" s="47"/>
      <c r="V483" s="47"/>
      <c r="W483" s="47"/>
      <c r="X483" s="91">
        <f>H484</f>
        <v>0</v>
      </c>
      <c r="Y483" s="91">
        <f>H485</f>
        <v>0</v>
      </c>
      <c r="Z483" s="91">
        <f>H486</f>
        <v>0</v>
      </c>
      <c r="AA483" s="91">
        <f>H487</f>
        <v>0</v>
      </c>
    </row>
    <row r="484" spans="2:27" ht="15" thickBot="1" x14ac:dyDescent="0.35">
      <c r="B484" s="47" t="s">
        <v>13</v>
      </c>
      <c r="C484" s="47"/>
      <c r="D484" s="47"/>
      <c r="E484" s="47"/>
      <c r="F484" s="47"/>
      <c r="G484" s="47"/>
      <c r="H484" s="112"/>
      <c r="I484" s="59"/>
      <c r="J484" s="48" t="s">
        <v>5</v>
      </c>
      <c r="K484" s="47" t="s">
        <v>15</v>
      </c>
      <c r="L484" s="47"/>
      <c r="M484" s="47"/>
      <c r="N484" s="47"/>
      <c r="O484" s="47"/>
      <c r="P484" s="47"/>
      <c r="Q484" s="47"/>
      <c r="R484" s="47"/>
      <c r="S484" s="47"/>
      <c r="T484" s="47"/>
      <c r="U484" s="47"/>
      <c r="V484" s="47"/>
      <c r="W484" s="47"/>
      <c r="X484" s="91"/>
      <c r="Y484" s="91"/>
      <c r="Z484" s="91"/>
      <c r="AA484" s="91"/>
    </row>
    <row r="485" spans="2:27" ht="15" thickBot="1" x14ac:dyDescent="0.35">
      <c r="B485" s="47" t="s">
        <v>16</v>
      </c>
      <c r="C485" s="47"/>
      <c r="D485" s="47"/>
      <c r="E485" s="47"/>
      <c r="F485" s="47"/>
      <c r="G485" s="47"/>
      <c r="H485" s="137"/>
      <c r="I485" s="47"/>
      <c r="J485" s="48" t="s">
        <v>5</v>
      </c>
      <c r="K485" s="47" t="s">
        <v>17</v>
      </c>
      <c r="L485" s="47"/>
      <c r="M485" s="47"/>
      <c r="N485" s="47"/>
      <c r="O485" s="47"/>
      <c r="P485" s="47"/>
      <c r="Q485" s="47"/>
      <c r="R485" s="47"/>
      <c r="S485" s="47"/>
      <c r="T485" s="47"/>
      <c r="U485" s="47"/>
      <c r="V485" s="47"/>
      <c r="W485" s="47"/>
      <c r="X485" s="91"/>
      <c r="Y485" s="91"/>
      <c r="Z485" s="91"/>
      <c r="AA485" s="91"/>
    </row>
    <row r="486" spans="2:27" ht="15" thickBot="1" x14ac:dyDescent="0.35">
      <c r="B486" s="47" t="str">
        <f>IF(H485="Erdgas","Nettorechnungsbetrag (Erdgas)",IF(H485="Strom","Nettorechnungsbetrag (Strom)",IF(H485="Wärme/Kälte","Nettorechnungsbetrag (Wärme/Kälte)","Bitte Energieart auswählen!")))</f>
        <v>Bitte Energieart auswählen!</v>
      </c>
      <c r="C486" s="47"/>
      <c r="D486" s="47"/>
      <c r="E486" s="47"/>
      <c r="F486" s="47"/>
      <c r="G486" s="47"/>
      <c r="H486" s="113"/>
      <c r="I486" s="60" t="s">
        <v>18</v>
      </c>
      <c r="J486" s="48" t="s">
        <v>5</v>
      </c>
      <c r="K486" s="47" t="str">
        <f>IF(H485="Erdgas","Erdgaskosten exkl. Steuern, Abgaben, Netzentgelte, etc.",IF(H485="Strom","Stromkosten exkl. Steuern, Abgaben, Netzentgelte, etc.",IF(H485="Wärme/Kälte","Wärme-/Kältekosten exkl. Steuern, Abgaben, Netzentgelte, etc.","Bitte Energieart auswählen!")))</f>
        <v>Bitte Energieart auswählen!</v>
      </c>
      <c r="L486" s="47"/>
      <c r="M486" s="47"/>
      <c r="N486" s="47"/>
      <c r="O486" s="47"/>
      <c r="P486" s="47"/>
      <c r="Q486" s="47"/>
      <c r="R486" s="47"/>
      <c r="S486" s="47"/>
      <c r="T486" s="47"/>
      <c r="U486" s="47"/>
      <c r="V486" s="47"/>
      <c r="W486" s="47"/>
      <c r="X486" s="91"/>
      <c r="Y486" s="91"/>
      <c r="Z486" s="91"/>
      <c r="AA486" s="91"/>
    </row>
    <row r="487" spans="2:27" ht="15" thickBot="1" x14ac:dyDescent="0.35">
      <c r="B487" s="47" t="str">
        <f>IF(AND(H485="Erdgas",H484="Nein"),"Erdgasverbrauch in kWh gem. letzter Jahresabrechnung",IF(H485="Erdgas","Erdgasverbrauch in kWh im Kalenderjahr 2021",IF(AND(H485="Strom",H484="Nein"),"Stromverbrauch in kWh gem. letzter Jahresabrechnung",IF(H485="Strom","Stromverbrauch in kWh im Kalenderjahr 2021",IF(AND(H485="Wärme/Kälte",H484="Nein"),"Wärme-/Kälteverbrauch in kWh gem. letzter Jahresabrechnung",IF(H485="Wärme/Kälte","Wärme-/Kälteverbrauch in kWh im Kalenderjahr 2021","Bitte Energieart auswählen!"))))))</f>
        <v>Bitte Energieart auswählen!</v>
      </c>
      <c r="C487" s="47"/>
      <c r="D487" s="47"/>
      <c r="E487" s="47"/>
      <c r="F487" s="47"/>
      <c r="G487" s="47"/>
      <c r="H487" s="114"/>
      <c r="I487" s="60" t="s">
        <v>19</v>
      </c>
      <c r="J487" s="48" t="s">
        <v>5</v>
      </c>
      <c r="K487" s="47" t="str">
        <f>IF(H484="Nein",IF(H485="Erdgas","Den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7" s="47"/>
      <c r="M487" s="47"/>
      <c r="N487" s="47"/>
      <c r="O487" s="47"/>
      <c r="P487" s="47"/>
      <c r="Q487" s="47"/>
      <c r="R487" s="47"/>
      <c r="S487" s="47"/>
      <c r="T487" s="47"/>
      <c r="U487" s="47"/>
      <c r="V487" s="47"/>
      <c r="W487" s="47"/>
      <c r="X487" s="91"/>
      <c r="Y487" s="91"/>
      <c r="Z487" s="91"/>
      <c r="AA487" s="91"/>
    </row>
    <row r="488" spans="2:27" x14ac:dyDescent="0.3">
      <c r="B488" s="46"/>
      <c r="C488" s="46"/>
      <c r="D488" s="46"/>
      <c r="E488" s="46"/>
      <c r="F488" s="46"/>
      <c r="G488" s="46"/>
      <c r="H488" s="46"/>
      <c r="I488" s="46"/>
      <c r="J488" s="46"/>
      <c r="K488" s="46"/>
      <c r="L488" s="46"/>
      <c r="M488" s="46"/>
      <c r="N488" s="46"/>
      <c r="O488" s="46"/>
      <c r="P488" s="46"/>
      <c r="Q488" s="46"/>
      <c r="R488" s="46"/>
      <c r="S488" s="46"/>
      <c r="T488" s="46"/>
      <c r="U488" s="46"/>
      <c r="V488" s="46"/>
      <c r="W488" s="46"/>
      <c r="X488" s="91"/>
      <c r="Y488" s="91"/>
      <c r="Z488" s="91"/>
      <c r="AA488" s="91"/>
    </row>
    <row r="489" spans="2:27" ht="18" thickBot="1" x14ac:dyDescent="0.5">
      <c r="B489" s="56" t="s">
        <v>10</v>
      </c>
      <c r="C489" s="47"/>
      <c r="D489" s="47"/>
      <c r="E489" s="47"/>
      <c r="F489" s="47"/>
      <c r="G489" s="47"/>
      <c r="H489" s="47"/>
      <c r="I489" s="47"/>
      <c r="J489" s="47"/>
      <c r="K489" s="47"/>
      <c r="L489" s="47"/>
      <c r="M489" s="47"/>
      <c r="N489" s="47"/>
      <c r="O489" s="47"/>
      <c r="P489" s="47"/>
      <c r="Q489" s="47"/>
      <c r="R489" s="47"/>
      <c r="S489" s="47"/>
      <c r="T489" s="47"/>
      <c r="U489" s="47"/>
      <c r="V489" s="47"/>
      <c r="W489" s="47"/>
      <c r="X489" s="91"/>
      <c r="Y489" s="90"/>
      <c r="Z489" s="91"/>
      <c r="AA489" s="91"/>
    </row>
    <row r="490" spans="2:27" ht="15" thickBot="1" x14ac:dyDescent="0.35">
      <c r="B490" s="47" t="s">
        <v>11</v>
      </c>
      <c r="C490" s="47"/>
      <c r="D490" s="47"/>
      <c r="E490" s="47"/>
      <c r="F490" s="47"/>
      <c r="G490" s="47"/>
      <c r="H490" s="112"/>
      <c r="I490" s="47"/>
      <c r="J490" s="48" t="s">
        <v>5</v>
      </c>
      <c r="K490" s="47" t="s">
        <v>12</v>
      </c>
      <c r="L490" s="47"/>
      <c r="M490" s="47"/>
      <c r="N490" s="47"/>
      <c r="O490" s="47"/>
      <c r="P490" s="47"/>
      <c r="Q490" s="47"/>
      <c r="R490" s="47"/>
      <c r="S490" s="47"/>
      <c r="T490" s="47"/>
      <c r="U490" s="47"/>
      <c r="V490" s="47"/>
      <c r="W490" s="47"/>
      <c r="X490" s="91">
        <f>H491</f>
        <v>0</v>
      </c>
      <c r="Y490" s="91">
        <f>H492</f>
        <v>0</v>
      </c>
      <c r="Z490" s="91">
        <f>H493</f>
        <v>0</v>
      </c>
      <c r="AA490" s="91">
        <f>H494</f>
        <v>0</v>
      </c>
    </row>
    <row r="491" spans="2:27" ht="15" thickBot="1" x14ac:dyDescent="0.35">
      <c r="B491" s="47" t="s">
        <v>13</v>
      </c>
      <c r="C491" s="47"/>
      <c r="D491" s="47"/>
      <c r="E491" s="47"/>
      <c r="F491" s="47"/>
      <c r="G491" s="47"/>
      <c r="H491" s="112"/>
      <c r="I491" s="59"/>
      <c r="J491" s="48" t="s">
        <v>5</v>
      </c>
      <c r="K491" s="47" t="s">
        <v>15</v>
      </c>
      <c r="L491" s="47"/>
      <c r="M491" s="47"/>
      <c r="N491" s="47"/>
      <c r="O491" s="47"/>
      <c r="P491" s="47"/>
      <c r="Q491" s="47"/>
      <c r="R491" s="47"/>
      <c r="S491" s="47"/>
      <c r="T491" s="47"/>
      <c r="U491" s="47"/>
      <c r="V491" s="47"/>
      <c r="W491" s="47"/>
      <c r="X491" s="91"/>
      <c r="Y491" s="91"/>
      <c r="Z491" s="91"/>
      <c r="AA491" s="91"/>
    </row>
    <row r="492" spans="2:27" ht="15" thickBot="1" x14ac:dyDescent="0.35">
      <c r="B492" s="47" t="s">
        <v>16</v>
      </c>
      <c r="C492" s="47"/>
      <c r="D492" s="47"/>
      <c r="E492" s="47"/>
      <c r="F492" s="47"/>
      <c r="G492" s="47"/>
      <c r="H492" s="137"/>
      <c r="I492" s="47"/>
      <c r="J492" s="48" t="s">
        <v>5</v>
      </c>
      <c r="K492" s="47" t="s">
        <v>17</v>
      </c>
      <c r="L492" s="47"/>
      <c r="M492" s="47"/>
      <c r="N492" s="47"/>
      <c r="O492" s="47"/>
      <c r="P492" s="47"/>
      <c r="Q492" s="47"/>
      <c r="R492" s="47"/>
      <c r="S492" s="47"/>
      <c r="T492" s="47"/>
      <c r="U492" s="47"/>
      <c r="V492" s="47"/>
      <c r="W492" s="47"/>
      <c r="X492" s="91"/>
      <c r="Y492" s="91"/>
      <c r="Z492" s="91"/>
      <c r="AA492" s="91"/>
    </row>
    <row r="493" spans="2:27" ht="15" thickBot="1" x14ac:dyDescent="0.35">
      <c r="B493" s="47" t="str">
        <f>IF(H492="Erdgas","Nettorechnungsbetrag (Erdgas)",IF(H492="Strom","Nettorechnungsbetrag (Strom)",IF(H492="Wärme/Kälte","Nettorechnungsbetrag (Wärme/Kälte)","Bitte Energieart auswählen!")))</f>
        <v>Bitte Energieart auswählen!</v>
      </c>
      <c r="C493" s="47"/>
      <c r="D493" s="47"/>
      <c r="E493" s="47"/>
      <c r="F493" s="47"/>
      <c r="G493" s="47"/>
      <c r="H493" s="113"/>
      <c r="I493" s="60" t="s">
        <v>18</v>
      </c>
      <c r="J493" s="48" t="s">
        <v>5</v>
      </c>
      <c r="K493" s="47" t="str">
        <f>IF(H492="Erdgas","Erdgaskosten exkl. Steuern, Abgaben, Netzentgelte, etc.",IF(H492="Strom","Stromkosten exkl. Steuern, Abgaben, Netzentgelte, etc.",IF(H492="Wärme/Kälte","Wärme-/Kältekosten exkl. Steuern, Abgaben, Netzentgelte, etc.","Bitte Energieart auswählen!")))</f>
        <v>Bitte Energieart auswählen!</v>
      </c>
      <c r="L493" s="47"/>
      <c r="M493" s="47"/>
      <c r="N493" s="47"/>
      <c r="O493" s="47"/>
      <c r="P493" s="47"/>
      <c r="Q493" s="47"/>
      <c r="R493" s="47"/>
      <c r="S493" s="47"/>
      <c r="T493" s="47"/>
      <c r="U493" s="47"/>
      <c r="V493" s="47"/>
      <c r="W493" s="47"/>
      <c r="X493" s="91"/>
      <c r="Y493" s="91"/>
      <c r="Z493" s="91"/>
      <c r="AA493" s="91"/>
    </row>
    <row r="494" spans="2:27" ht="15" thickBot="1" x14ac:dyDescent="0.35">
      <c r="B494" s="47" t="str">
        <f>IF(AND(H492="Erdgas",H491="Nein"),"Erdgasverbrauch in kWh gem. letzter Jahresabrechnung",IF(H492="Erdgas","Erdgasverbrauch in kWh im Kalenderjahr 2021",IF(AND(H492="Strom",H491="Nein"),"Stromverbrauch in kWh gem. letzter Jahresabrechnung",IF(H492="Strom","Stromverbrauch in kWh im Kalenderjahr 2021",IF(AND(H492="Wärme/Kälte",H491="Nein"),"Wärme-/Kälteverbrauch in kWh gem. letzter Jahresabrechnung",IF(H492="Wärme/Kälte","Wärme-/Kälteverbrauch in kWh im Kalenderjahr 2021","Bitte Energieart auswählen!"))))))</f>
        <v>Bitte Energieart auswählen!</v>
      </c>
      <c r="C494" s="47"/>
      <c r="D494" s="47"/>
      <c r="E494" s="47"/>
      <c r="F494" s="47"/>
      <c r="G494" s="47"/>
      <c r="H494" s="114"/>
      <c r="I494" s="60" t="s">
        <v>19</v>
      </c>
      <c r="J494" s="48" t="s">
        <v>5</v>
      </c>
      <c r="K494" s="47" t="str">
        <f>IF(H491="Nein",IF(H492="Erdgas","Den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4" s="47"/>
      <c r="M494" s="47"/>
      <c r="N494" s="47"/>
      <c r="O494" s="47"/>
      <c r="P494" s="47"/>
      <c r="Q494" s="47"/>
      <c r="R494" s="47"/>
      <c r="S494" s="47"/>
      <c r="T494" s="47"/>
      <c r="U494" s="47"/>
      <c r="V494" s="47"/>
      <c r="W494" s="47"/>
      <c r="X494" s="91"/>
      <c r="Y494" s="91"/>
      <c r="Z494" s="91"/>
      <c r="AA494" s="91"/>
    </row>
    <row r="495" spans="2:27" x14ac:dyDescent="0.3">
      <c r="B495" s="46"/>
      <c r="C495" s="46"/>
      <c r="D495" s="46"/>
      <c r="E495" s="46"/>
      <c r="F495" s="46"/>
      <c r="G495" s="46"/>
      <c r="H495" s="46"/>
      <c r="I495" s="46"/>
      <c r="J495" s="46"/>
      <c r="K495" s="46"/>
      <c r="L495" s="46"/>
      <c r="M495" s="46"/>
      <c r="N495" s="46"/>
      <c r="O495" s="46"/>
      <c r="P495" s="46"/>
      <c r="Q495" s="46"/>
      <c r="R495" s="46"/>
      <c r="S495" s="46"/>
      <c r="T495" s="46"/>
      <c r="U495" s="46"/>
      <c r="V495" s="46"/>
      <c r="W495" s="46"/>
      <c r="X495" s="91"/>
      <c r="Y495" s="91"/>
      <c r="Z495" s="91"/>
      <c r="AA495" s="91"/>
    </row>
    <row r="496" spans="2:27" ht="18" thickBot="1" x14ac:dyDescent="0.5">
      <c r="B496" s="56" t="s">
        <v>10</v>
      </c>
      <c r="C496" s="47"/>
      <c r="D496" s="47"/>
      <c r="E496" s="47"/>
      <c r="F496" s="47"/>
      <c r="G496" s="47"/>
      <c r="H496" s="47"/>
      <c r="I496" s="47"/>
      <c r="J496" s="47"/>
      <c r="K496" s="47"/>
      <c r="L496" s="47"/>
      <c r="M496" s="47"/>
      <c r="N496" s="47"/>
      <c r="O496" s="47"/>
      <c r="P496" s="47"/>
      <c r="Q496" s="47"/>
      <c r="R496" s="47"/>
      <c r="S496" s="47"/>
      <c r="T496" s="47"/>
      <c r="U496" s="47"/>
      <c r="V496" s="47"/>
      <c r="W496" s="47"/>
      <c r="X496" s="91"/>
      <c r="Y496" s="90"/>
      <c r="Z496" s="91"/>
      <c r="AA496" s="91"/>
    </row>
    <row r="497" spans="2:27" ht="15" thickBot="1" x14ac:dyDescent="0.35">
      <c r="B497" s="47" t="s">
        <v>11</v>
      </c>
      <c r="C497" s="47"/>
      <c r="D497" s="47"/>
      <c r="E497" s="47"/>
      <c r="F497" s="47"/>
      <c r="G497" s="47"/>
      <c r="H497" s="112"/>
      <c r="I497" s="47"/>
      <c r="J497" s="48" t="s">
        <v>5</v>
      </c>
      <c r="K497" s="47" t="s">
        <v>12</v>
      </c>
      <c r="L497" s="47"/>
      <c r="M497" s="47"/>
      <c r="N497" s="47"/>
      <c r="O497" s="47"/>
      <c r="P497" s="47"/>
      <c r="Q497" s="47"/>
      <c r="R497" s="47"/>
      <c r="S497" s="47"/>
      <c r="T497" s="47"/>
      <c r="U497" s="47"/>
      <c r="V497" s="47"/>
      <c r="W497" s="47"/>
      <c r="X497" s="91">
        <f>H498</f>
        <v>0</v>
      </c>
      <c r="Y497" s="91">
        <f>H499</f>
        <v>0</v>
      </c>
      <c r="Z497" s="91">
        <f>H500</f>
        <v>0</v>
      </c>
      <c r="AA497" s="91">
        <f>H501</f>
        <v>0</v>
      </c>
    </row>
    <row r="498" spans="2:27" ht="15" thickBot="1" x14ac:dyDescent="0.35">
      <c r="B498" s="47" t="s">
        <v>13</v>
      </c>
      <c r="C498" s="47"/>
      <c r="D498" s="47"/>
      <c r="E498" s="47"/>
      <c r="F498" s="47"/>
      <c r="G498" s="47"/>
      <c r="H498" s="112"/>
      <c r="I498" s="59"/>
      <c r="J498" s="48" t="s">
        <v>5</v>
      </c>
      <c r="K498" s="47" t="s">
        <v>15</v>
      </c>
      <c r="L498" s="47"/>
      <c r="M498" s="47"/>
      <c r="N498" s="47"/>
      <c r="O498" s="47"/>
      <c r="P498" s="47"/>
      <c r="Q498" s="47"/>
      <c r="R498" s="47"/>
      <c r="S498" s="47"/>
      <c r="T498" s="47"/>
      <c r="U498" s="47"/>
      <c r="V498" s="47"/>
      <c r="W498" s="47"/>
      <c r="X498" s="91"/>
      <c r="Y498" s="91"/>
      <c r="Z498" s="91"/>
      <c r="AA498" s="91"/>
    </row>
    <row r="499" spans="2:27" ht="15" thickBot="1" x14ac:dyDescent="0.35">
      <c r="B499" s="47" t="s">
        <v>16</v>
      </c>
      <c r="C499" s="47"/>
      <c r="D499" s="47"/>
      <c r="E499" s="47"/>
      <c r="F499" s="47"/>
      <c r="G499" s="47"/>
      <c r="H499" s="137"/>
      <c r="I499" s="47"/>
      <c r="J499" s="48" t="s">
        <v>5</v>
      </c>
      <c r="K499" s="47" t="s">
        <v>17</v>
      </c>
      <c r="L499" s="47"/>
      <c r="M499" s="47"/>
      <c r="N499" s="47"/>
      <c r="O499" s="47"/>
      <c r="P499" s="47"/>
      <c r="Q499" s="47"/>
      <c r="R499" s="47"/>
      <c r="S499" s="47"/>
      <c r="T499" s="47"/>
      <c r="U499" s="47"/>
      <c r="V499" s="47"/>
      <c r="W499" s="47"/>
      <c r="X499" s="91"/>
      <c r="Y499" s="91"/>
      <c r="Z499" s="91"/>
      <c r="AA499" s="91"/>
    </row>
    <row r="500" spans="2:27" ht="15" thickBot="1" x14ac:dyDescent="0.35">
      <c r="B500" s="47" t="str">
        <f>IF(H499="Erdgas","Nettorechnungsbetrag (Erdgas)",IF(H499="Strom","Nettorechnungsbetrag (Strom)",IF(H499="Wärme/Kälte","Nettorechnungsbetrag (Wärme/Kälte)","Bitte Energieart auswählen!")))</f>
        <v>Bitte Energieart auswählen!</v>
      </c>
      <c r="C500" s="47"/>
      <c r="D500" s="47"/>
      <c r="E500" s="47"/>
      <c r="F500" s="47"/>
      <c r="G500" s="47"/>
      <c r="H500" s="113"/>
      <c r="I500" s="60" t="s">
        <v>18</v>
      </c>
      <c r="J500" s="48" t="s">
        <v>5</v>
      </c>
      <c r="K500" s="47" t="str">
        <f>IF(H499="Erdgas","Erdgaskosten exkl. Steuern, Abgaben, Netzentgelte, etc.",IF(H499="Strom","Stromkosten exkl. Steuern, Abgaben, Netzentgelte, etc.",IF(H499="Wärme/Kälte","Wärme-/Kältekosten exkl. Steuern, Abgaben, Netzentgelte, etc.","Bitte Energieart auswählen!")))</f>
        <v>Bitte Energieart auswählen!</v>
      </c>
      <c r="L500" s="47"/>
      <c r="M500" s="47"/>
      <c r="N500" s="47"/>
      <c r="O500" s="47"/>
      <c r="P500" s="47"/>
      <c r="Q500" s="47"/>
      <c r="R500" s="47"/>
      <c r="S500" s="47"/>
      <c r="T500" s="47"/>
      <c r="U500" s="47"/>
      <c r="V500" s="47"/>
      <c r="W500" s="47"/>
      <c r="X500" s="91"/>
      <c r="Y500" s="91"/>
      <c r="Z500" s="91"/>
      <c r="AA500" s="91"/>
    </row>
    <row r="501" spans="2:27" ht="15" thickBot="1" x14ac:dyDescent="0.35">
      <c r="B501" s="47" t="str">
        <f>IF(AND(H499="Erdgas",H498="Nein"),"Erdgasverbrauch in kWh gem. letzter Jahresabrechnung",IF(H499="Erdgas","Erdgasverbrauch in kWh im Kalenderjahr 2021",IF(AND(H499="Strom",H498="Nein"),"Stromverbrauch in kWh gem. letzter Jahresabrechnung",IF(H499="Strom","Stromverbrauch in kWh im Kalenderjahr 2021",IF(AND(H499="Wärme/Kälte",H498="Nein"),"Wärme-/Kälteverbrauch in kWh gem. letzter Jahresabrechnung",IF(H499="Wärme/Kälte","Wärme-/Kälteverbrauch in kWh im Kalenderjahr 2021","Bitte Energieart auswählen!"))))))</f>
        <v>Bitte Energieart auswählen!</v>
      </c>
      <c r="C501" s="47"/>
      <c r="D501" s="47"/>
      <c r="E501" s="47"/>
      <c r="F501" s="47"/>
      <c r="G501" s="47"/>
      <c r="H501" s="114"/>
      <c r="I501" s="60" t="s">
        <v>19</v>
      </c>
      <c r="J501" s="48" t="s">
        <v>5</v>
      </c>
      <c r="K501" s="47" t="str">
        <f>IF(H498="Nein",IF(H499="Erdgas","Den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1" s="47"/>
      <c r="M501" s="47"/>
      <c r="N501" s="47"/>
      <c r="O501" s="47"/>
      <c r="P501" s="47"/>
      <c r="Q501" s="47"/>
      <c r="R501" s="47"/>
      <c r="S501" s="47"/>
      <c r="T501" s="47"/>
      <c r="U501" s="47"/>
      <c r="V501" s="47"/>
      <c r="W501" s="47"/>
      <c r="X501" s="91"/>
      <c r="Y501" s="91"/>
      <c r="Z501" s="91"/>
      <c r="AA501" s="91"/>
    </row>
    <row r="502" spans="2:27" x14ac:dyDescent="0.3">
      <c r="B502" s="46"/>
      <c r="C502" s="46"/>
      <c r="D502" s="46"/>
      <c r="E502" s="46"/>
      <c r="F502" s="46"/>
      <c r="G502" s="46"/>
      <c r="H502" s="46"/>
      <c r="I502" s="46"/>
      <c r="J502" s="46"/>
      <c r="K502" s="46"/>
      <c r="L502" s="46"/>
      <c r="M502" s="46"/>
      <c r="N502" s="46"/>
      <c r="O502" s="46"/>
      <c r="P502" s="46"/>
      <c r="Q502" s="46"/>
      <c r="R502" s="46"/>
      <c r="S502" s="46"/>
      <c r="T502" s="46"/>
      <c r="U502" s="46"/>
      <c r="V502" s="46"/>
      <c r="W502" s="46"/>
      <c r="X502" s="91"/>
      <c r="Y502" s="91"/>
      <c r="Z502" s="91"/>
      <c r="AA502" s="91"/>
    </row>
    <row r="503" spans="2:27" ht="18" thickBot="1" x14ac:dyDescent="0.5">
      <c r="B503" s="56" t="s">
        <v>10</v>
      </c>
      <c r="C503" s="47"/>
      <c r="D503" s="47"/>
      <c r="E503" s="47"/>
      <c r="F503" s="47"/>
      <c r="G503" s="47"/>
      <c r="H503" s="47"/>
      <c r="I503" s="47"/>
      <c r="J503" s="47"/>
      <c r="K503" s="47"/>
      <c r="L503" s="47"/>
      <c r="M503" s="47"/>
      <c r="N503" s="47"/>
      <c r="O503" s="47"/>
      <c r="P503" s="47"/>
      <c r="Q503" s="47"/>
      <c r="R503" s="47"/>
      <c r="S503" s="47"/>
      <c r="T503" s="47"/>
      <c r="U503" s="47"/>
      <c r="V503" s="47"/>
      <c r="W503" s="47"/>
      <c r="X503" s="91"/>
      <c r="Y503" s="90"/>
      <c r="Z503" s="91"/>
      <c r="AA503" s="91"/>
    </row>
    <row r="504" spans="2:27" ht="15" thickBot="1" x14ac:dyDescent="0.35">
      <c r="B504" s="47" t="s">
        <v>11</v>
      </c>
      <c r="C504" s="47"/>
      <c r="D504" s="47"/>
      <c r="E504" s="47"/>
      <c r="F504" s="47"/>
      <c r="G504" s="47"/>
      <c r="H504" s="112"/>
      <c r="I504" s="47"/>
      <c r="J504" s="48" t="s">
        <v>5</v>
      </c>
      <c r="K504" s="47" t="s">
        <v>12</v>
      </c>
      <c r="L504" s="47"/>
      <c r="M504" s="47"/>
      <c r="N504" s="47"/>
      <c r="O504" s="47"/>
      <c r="P504" s="47"/>
      <c r="Q504" s="47"/>
      <c r="R504" s="47"/>
      <c r="S504" s="47"/>
      <c r="T504" s="47"/>
      <c r="U504" s="47"/>
      <c r="V504" s="47"/>
      <c r="W504" s="47"/>
      <c r="X504" s="91">
        <f>H505</f>
        <v>0</v>
      </c>
      <c r="Y504" s="91">
        <f>H506</f>
        <v>0</v>
      </c>
      <c r="Z504" s="91">
        <f>H507</f>
        <v>0</v>
      </c>
      <c r="AA504" s="91">
        <f>H508</f>
        <v>0</v>
      </c>
    </row>
    <row r="505" spans="2:27" ht="15" thickBot="1" x14ac:dyDescent="0.35">
      <c r="B505" s="47" t="s">
        <v>13</v>
      </c>
      <c r="C505" s="47"/>
      <c r="D505" s="47"/>
      <c r="E505" s="47"/>
      <c r="F505" s="47"/>
      <c r="G505" s="47"/>
      <c r="H505" s="112"/>
      <c r="I505" s="59"/>
      <c r="J505" s="48" t="s">
        <v>5</v>
      </c>
      <c r="K505" s="47" t="s">
        <v>15</v>
      </c>
      <c r="L505" s="47"/>
      <c r="M505" s="47"/>
      <c r="N505" s="47"/>
      <c r="O505" s="47"/>
      <c r="P505" s="47"/>
      <c r="Q505" s="47"/>
      <c r="R505" s="47"/>
      <c r="S505" s="47"/>
      <c r="T505" s="47"/>
      <c r="U505" s="47"/>
      <c r="V505" s="47"/>
      <c r="W505" s="47"/>
      <c r="X505" s="91"/>
      <c r="Y505" s="91"/>
      <c r="Z505" s="91"/>
      <c r="AA505" s="91"/>
    </row>
    <row r="506" spans="2:27" ht="15" thickBot="1" x14ac:dyDescent="0.35">
      <c r="B506" s="47" t="s">
        <v>16</v>
      </c>
      <c r="C506" s="47"/>
      <c r="D506" s="47"/>
      <c r="E506" s="47"/>
      <c r="F506" s="47"/>
      <c r="G506" s="47"/>
      <c r="H506" s="137"/>
      <c r="I506" s="47"/>
      <c r="J506" s="48" t="s">
        <v>5</v>
      </c>
      <c r="K506" s="47" t="s">
        <v>17</v>
      </c>
      <c r="L506" s="47"/>
      <c r="M506" s="47"/>
      <c r="N506" s="47"/>
      <c r="O506" s="47"/>
      <c r="P506" s="47"/>
      <c r="Q506" s="47"/>
      <c r="R506" s="47"/>
      <c r="S506" s="47"/>
      <c r="T506" s="47"/>
      <c r="U506" s="47"/>
      <c r="V506" s="47"/>
      <c r="W506" s="47"/>
      <c r="X506" s="91"/>
      <c r="Y506" s="91"/>
      <c r="Z506" s="91"/>
      <c r="AA506" s="91"/>
    </row>
    <row r="507" spans="2:27" ht="15" thickBot="1" x14ac:dyDescent="0.35">
      <c r="B507" s="47" t="str">
        <f>IF(H506="Erdgas","Nettorechnungsbetrag (Erdgas)",IF(H506="Strom","Nettorechnungsbetrag (Strom)",IF(H506="Wärme/Kälte","Nettorechnungsbetrag (Wärme/Kälte)","Bitte Energieart auswählen!")))</f>
        <v>Bitte Energieart auswählen!</v>
      </c>
      <c r="C507" s="47"/>
      <c r="D507" s="47"/>
      <c r="E507" s="47"/>
      <c r="F507" s="47"/>
      <c r="G507" s="47"/>
      <c r="H507" s="113"/>
      <c r="I507" s="60" t="s">
        <v>18</v>
      </c>
      <c r="J507" s="48" t="s">
        <v>5</v>
      </c>
      <c r="K507" s="47" t="str">
        <f>IF(H506="Erdgas","Erdgaskosten exkl. Steuern, Abgaben, Netzentgelte, etc.",IF(H506="Strom","Stromkosten exkl. Steuern, Abgaben, Netzentgelte, etc.",IF(H506="Wärme/Kälte","Wärme-/Kältekosten exkl. Steuern, Abgaben, Netzentgelte, etc.","Bitte Energieart auswählen!")))</f>
        <v>Bitte Energieart auswählen!</v>
      </c>
      <c r="L507" s="47"/>
      <c r="M507" s="47"/>
      <c r="N507" s="47"/>
      <c r="O507" s="47"/>
      <c r="P507" s="47"/>
      <c r="Q507" s="47"/>
      <c r="R507" s="47"/>
      <c r="S507" s="47"/>
      <c r="T507" s="47"/>
      <c r="U507" s="47"/>
      <c r="V507" s="47"/>
      <c r="W507" s="47"/>
      <c r="X507" s="91"/>
      <c r="Y507" s="91"/>
      <c r="Z507" s="91"/>
      <c r="AA507" s="91"/>
    </row>
    <row r="508" spans="2:27" ht="15" thickBot="1" x14ac:dyDescent="0.35">
      <c r="B508" s="47" t="str">
        <f>IF(AND(H506="Erdgas",H505="Nein"),"Erdgasverbrauch in kWh gem. letzter Jahresabrechnung",IF(H506="Erdgas","Erdgasverbrauch in kWh im Kalenderjahr 2021",IF(AND(H506="Strom",H505="Nein"),"Stromverbrauch in kWh gem. letzter Jahresabrechnung",IF(H506="Strom","Stromverbrauch in kWh im Kalenderjahr 2021",IF(AND(H506="Wärme/Kälte",H505="Nein"),"Wärme-/Kälteverbrauch in kWh gem. letzter Jahresabrechnung",IF(H506="Wärme/Kälte","Wärme-/Kälteverbrauch in kWh im Kalenderjahr 2021","Bitte Energieart auswählen!"))))))</f>
        <v>Bitte Energieart auswählen!</v>
      </c>
      <c r="C508" s="47"/>
      <c r="D508" s="47"/>
      <c r="E508" s="47"/>
      <c r="F508" s="47"/>
      <c r="G508" s="47"/>
      <c r="H508" s="114"/>
      <c r="I508" s="60" t="s">
        <v>19</v>
      </c>
      <c r="J508" s="48" t="s">
        <v>5</v>
      </c>
      <c r="K508" s="47" t="str">
        <f>IF(H505="Nein",IF(H506="Erdgas","Den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8" s="47"/>
      <c r="M508" s="47"/>
      <c r="N508" s="47"/>
      <c r="O508" s="47"/>
      <c r="P508" s="47"/>
      <c r="Q508" s="47"/>
      <c r="R508" s="47"/>
      <c r="S508" s="47"/>
      <c r="T508" s="47"/>
      <c r="U508" s="47"/>
      <c r="V508" s="47"/>
      <c r="W508" s="47"/>
      <c r="X508" s="91"/>
      <c r="Y508" s="91"/>
      <c r="Z508" s="91"/>
      <c r="AA508" s="91"/>
    </row>
    <row r="509" spans="2:27" x14ac:dyDescent="0.3">
      <c r="B509" s="46"/>
      <c r="C509" s="46"/>
      <c r="D509" s="46"/>
      <c r="E509" s="46"/>
      <c r="F509" s="46"/>
      <c r="G509" s="46"/>
      <c r="H509" s="46"/>
      <c r="I509" s="46"/>
      <c r="J509" s="46"/>
      <c r="K509" s="46"/>
      <c r="L509" s="46"/>
      <c r="M509" s="46"/>
      <c r="N509" s="46"/>
      <c r="O509" s="46"/>
      <c r="P509" s="46"/>
      <c r="Q509" s="46"/>
      <c r="R509" s="46"/>
      <c r="S509" s="46"/>
      <c r="T509" s="46"/>
      <c r="U509" s="46"/>
      <c r="V509" s="46"/>
      <c r="W509" s="46"/>
      <c r="X509" s="91"/>
      <c r="Y509" s="91"/>
      <c r="Z509" s="91"/>
      <c r="AA509" s="91"/>
    </row>
    <row r="510" spans="2:27" ht="18" thickBot="1" x14ac:dyDescent="0.5">
      <c r="B510" s="56" t="s">
        <v>10</v>
      </c>
      <c r="C510" s="47"/>
      <c r="D510" s="47"/>
      <c r="E510" s="47"/>
      <c r="F510" s="47"/>
      <c r="G510" s="47"/>
      <c r="H510" s="47"/>
      <c r="I510" s="47"/>
      <c r="J510" s="47"/>
      <c r="K510" s="47"/>
      <c r="L510" s="47"/>
      <c r="M510" s="47"/>
      <c r="N510" s="47"/>
      <c r="O510" s="47"/>
      <c r="P510" s="47"/>
      <c r="Q510" s="47"/>
      <c r="R510" s="47"/>
      <c r="S510" s="47"/>
      <c r="T510" s="47"/>
      <c r="U510" s="47"/>
      <c r="V510" s="47"/>
      <c r="W510" s="47"/>
      <c r="X510" s="91"/>
      <c r="Y510" s="90"/>
      <c r="Z510" s="91"/>
      <c r="AA510" s="91"/>
    </row>
    <row r="511" spans="2:27" ht="15" thickBot="1" x14ac:dyDescent="0.35">
      <c r="B511" s="47" t="s">
        <v>11</v>
      </c>
      <c r="C511" s="47"/>
      <c r="D511" s="47"/>
      <c r="E511" s="47"/>
      <c r="F511" s="47"/>
      <c r="G511" s="47"/>
      <c r="H511" s="112"/>
      <c r="I511" s="47"/>
      <c r="J511" s="48" t="s">
        <v>5</v>
      </c>
      <c r="K511" s="47" t="s">
        <v>12</v>
      </c>
      <c r="L511" s="47"/>
      <c r="M511" s="47"/>
      <c r="N511" s="47"/>
      <c r="O511" s="47"/>
      <c r="P511" s="47"/>
      <c r="Q511" s="47"/>
      <c r="R511" s="47"/>
      <c r="S511" s="47"/>
      <c r="T511" s="47"/>
      <c r="U511" s="47"/>
      <c r="V511" s="47"/>
      <c r="W511" s="47"/>
      <c r="X511" s="91">
        <f>H512</f>
        <v>0</v>
      </c>
      <c r="Y511" s="91">
        <f>H513</f>
        <v>0</v>
      </c>
      <c r="Z511" s="91">
        <f>H514</f>
        <v>0</v>
      </c>
      <c r="AA511" s="91">
        <f>H515</f>
        <v>0</v>
      </c>
    </row>
    <row r="512" spans="2:27" ht="15" thickBot="1" x14ac:dyDescent="0.35">
      <c r="B512" s="47" t="s">
        <v>13</v>
      </c>
      <c r="C512" s="47"/>
      <c r="D512" s="47"/>
      <c r="E512" s="47"/>
      <c r="F512" s="47"/>
      <c r="G512" s="47"/>
      <c r="H512" s="112"/>
      <c r="I512" s="59"/>
      <c r="J512" s="48" t="s">
        <v>5</v>
      </c>
      <c r="K512" s="47" t="s">
        <v>15</v>
      </c>
      <c r="L512" s="47"/>
      <c r="M512" s="47"/>
      <c r="N512" s="47"/>
      <c r="O512" s="47"/>
      <c r="P512" s="47"/>
      <c r="Q512" s="47"/>
      <c r="R512" s="47"/>
      <c r="S512" s="47"/>
      <c r="T512" s="47"/>
      <c r="U512" s="47"/>
      <c r="V512" s="47"/>
      <c r="W512" s="47"/>
      <c r="X512" s="91"/>
      <c r="Y512" s="91"/>
      <c r="Z512" s="91"/>
      <c r="AA512" s="91"/>
    </row>
    <row r="513" spans="2:27" ht="15" thickBot="1" x14ac:dyDescent="0.35">
      <c r="B513" s="47" t="s">
        <v>16</v>
      </c>
      <c r="C513" s="47"/>
      <c r="D513" s="47"/>
      <c r="E513" s="47"/>
      <c r="F513" s="47"/>
      <c r="G513" s="47"/>
      <c r="H513" s="137"/>
      <c r="I513" s="47"/>
      <c r="J513" s="48" t="s">
        <v>5</v>
      </c>
      <c r="K513" s="47" t="s">
        <v>17</v>
      </c>
      <c r="L513" s="47"/>
      <c r="M513" s="47"/>
      <c r="N513" s="47"/>
      <c r="O513" s="47"/>
      <c r="P513" s="47"/>
      <c r="Q513" s="47"/>
      <c r="R513" s="47"/>
      <c r="S513" s="47"/>
      <c r="T513" s="47"/>
      <c r="U513" s="47"/>
      <c r="V513" s="47"/>
      <c r="W513" s="47"/>
      <c r="X513" s="91"/>
      <c r="Y513" s="91"/>
      <c r="Z513" s="91"/>
      <c r="AA513" s="91"/>
    </row>
    <row r="514" spans="2:27" ht="15" thickBot="1" x14ac:dyDescent="0.35">
      <c r="B514" s="47" t="str">
        <f>IF(H513="Erdgas","Nettorechnungsbetrag (Erdgas)",IF(H513="Strom","Nettorechnungsbetrag (Strom)",IF(H513="Wärme/Kälte","Nettorechnungsbetrag (Wärme/Kälte)","Bitte Energieart auswählen!")))</f>
        <v>Bitte Energieart auswählen!</v>
      </c>
      <c r="C514" s="47"/>
      <c r="D514" s="47"/>
      <c r="E514" s="47"/>
      <c r="F514" s="47"/>
      <c r="G514" s="47"/>
      <c r="H514" s="113"/>
      <c r="I514" s="60" t="s">
        <v>18</v>
      </c>
      <c r="J514" s="48" t="s">
        <v>5</v>
      </c>
      <c r="K514" s="47" t="str">
        <f>IF(H513="Erdgas","Erdgaskosten exkl. Steuern, Abgaben, Netzentgelte, etc.",IF(H513="Strom","Stromkosten exkl. Steuern, Abgaben, Netzentgelte, etc.",IF(H513="Wärme/Kälte","Wärme-/Kältekosten exkl. Steuern, Abgaben, Netzentgelte, etc.","Bitte Energieart auswählen!")))</f>
        <v>Bitte Energieart auswählen!</v>
      </c>
      <c r="L514" s="47"/>
      <c r="M514" s="47"/>
      <c r="N514" s="47"/>
      <c r="O514" s="47"/>
      <c r="P514" s="47"/>
      <c r="Q514" s="47"/>
      <c r="R514" s="47"/>
      <c r="S514" s="47"/>
      <c r="T514" s="47"/>
      <c r="U514" s="47"/>
      <c r="V514" s="47"/>
      <c r="W514" s="47"/>
      <c r="X514" s="91"/>
      <c r="Y514" s="91"/>
      <c r="Z514" s="91"/>
      <c r="AA514" s="91"/>
    </row>
    <row r="515" spans="2:27" ht="15" thickBot="1" x14ac:dyDescent="0.35">
      <c r="B515" s="47" t="str">
        <f>IF(AND(H513="Erdgas",H512="Nein"),"Erdgasverbrauch in kWh gem. letzter Jahresabrechnung",IF(H513="Erdgas","Erdgasverbrauch in kWh im Kalenderjahr 2021",IF(AND(H513="Strom",H512="Nein"),"Stromverbrauch in kWh gem. letzter Jahresabrechnung",IF(H513="Strom","Stromverbrauch in kWh im Kalenderjahr 2021",IF(AND(H513="Wärme/Kälte",H512="Nein"),"Wärme-/Kälteverbrauch in kWh gem. letzter Jahresabrechnung",IF(H513="Wärme/Kälte","Wärme-/Kälteverbrauch in kWh im Kalenderjahr 2021","Bitte Energieart auswählen!"))))))</f>
        <v>Bitte Energieart auswählen!</v>
      </c>
      <c r="C515" s="47"/>
      <c r="D515" s="47"/>
      <c r="E515" s="47"/>
      <c r="F515" s="47"/>
      <c r="G515" s="47"/>
      <c r="H515" s="114"/>
      <c r="I515" s="60" t="s">
        <v>19</v>
      </c>
      <c r="J515" s="48" t="s">
        <v>5</v>
      </c>
      <c r="K515" s="47" t="str">
        <f>IF(H512="Nein",IF(H513="Erdgas","Den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5" s="47"/>
      <c r="M515" s="47"/>
      <c r="N515" s="47"/>
      <c r="O515" s="47"/>
      <c r="P515" s="47"/>
      <c r="Q515" s="47"/>
      <c r="R515" s="47"/>
      <c r="S515" s="47"/>
      <c r="T515" s="47"/>
      <c r="U515" s="47"/>
      <c r="V515" s="47"/>
      <c r="W515" s="47"/>
      <c r="X515" s="91"/>
      <c r="Y515" s="91"/>
      <c r="Z515" s="91"/>
      <c r="AA515" s="91"/>
    </row>
    <row r="516" spans="2:27" x14ac:dyDescent="0.3">
      <c r="B516" s="46"/>
      <c r="C516" s="46"/>
      <c r="D516" s="46"/>
      <c r="E516" s="46"/>
      <c r="F516" s="46"/>
      <c r="G516" s="46"/>
      <c r="H516" s="46"/>
      <c r="I516" s="46"/>
      <c r="J516" s="46"/>
      <c r="K516" s="46"/>
      <c r="L516" s="46"/>
      <c r="M516" s="46"/>
      <c r="N516" s="46"/>
      <c r="O516" s="46"/>
      <c r="P516" s="46"/>
      <c r="Q516" s="46"/>
      <c r="R516" s="46"/>
      <c r="S516" s="46"/>
      <c r="T516" s="46"/>
      <c r="U516" s="46"/>
      <c r="V516" s="46"/>
      <c r="W516" s="46"/>
      <c r="X516" s="91"/>
      <c r="Y516" s="91"/>
      <c r="Z516" s="91"/>
      <c r="AA516" s="91"/>
    </row>
    <row r="517" spans="2:27" ht="18" thickBot="1" x14ac:dyDescent="0.5">
      <c r="B517" s="56" t="s">
        <v>10</v>
      </c>
      <c r="C517" s="47"/>
      <c r="D517" s="47"/>
      <c r="E517" s="47"/>
      <c r="F517" s="47"/>
      <c r="G517" s="47"/>
      <c r="H517" s="47"/>
      <c r="I517" s="47"/>
      <c r="J517" s="47"/>
      <c r="K517" s="47"/>
      <c r="L517" s="47"/>
      <c r="M517" s="47"/>
      <c r="N517" s="47"/>
      <c r="O517" s="47"/>
      <c r="P517" s="47"/>
      <c r="Q517" s="47"/>
      <c r="R517" s="47"/>
      <c r="S517" s="47"/>
      <c r="T517" s="47"/>
      <c r="U517" s="47"/>
      <c r="V517" s="47"/>
      <c r="W517" s="47"/>
      <c r="X517" s="91"/>
      <c r="Y517" s="90"/>
      <c r="Z517" s="91"/>
      <c r="AA517" s="91"/>
    </row>
    <row r="518" spans="2:27" ht="15" thickBot="1" x14ac:dyDescent="0.35">
      <c r="B518" s="47" t="s">
        <v>11</v>
      </c>
      <c r="C518" s="47"/>
      <c r="D518" s="47"/>
      <c r="E518" s="47"/>
      <c r="F518" s="47"/>
      <c r="G518" s="47"/>
      <c r="H518" s="112"/>
      <c r="I518" s="47"/>
      <c r="J518" s="48" t="s">
        <v>5</v>
      </c>
      <c r="K518" s="47" t="s">
        <v>12</v>
      </c>
      <c r="L518" s="47"/>
      <c r="M518" s="47"/>
      <c r="N518" s="47"/>
      <c r="O518" s="47"/>
      <c r="P518" s="47"/>
      <c r="Q518" s="47"/>
      <c r="R518" s="47"/>
      <c r="S518" s="47"/>
      <c r="T518" s="47"/>
      <c r="U518" s="47"/>
      <c r="V518" s="47"/>
      <c r="W518" s="47"/>
      <c r="X518" s="91">
        <f>H519</f>
        <v>0</v>
      </c>
      <c r="Y518" s="91">
        <f>H520</f>
        <v>0</v>
      </c>
      <c r="Z518" s="91">
        <f>H521</f>
        <v>0</v>
      </c>
      <c r="AA518" s="91">
        <f>H522</f>
        <v>0</v>
      </c>
    </row>
    <row r="519" spans="2:27" ht="15" thickBot="1" x14ac:dyDescent="0.35">
      <c r="B519" s="47" t="s">
        <v>13</v>
      </c>
      <c r="C519" s="47"/>
      <c r="D519" s="47"/>
      <c r="E519" s="47"/>
      <c r="F519" s="47"/>
      <c r="G519" s="47"/>
      <c r="H519" s="112"/>
      <c r="I519" s="59"/>
      <c r="J519" s="48" t="s">
        <v>5</v>
      </c>
      <c r="K519" s="47" t="s">
        <v>15</v>
      </c>
      <c r="L519" s="47"/>
      <c r="M519" s="47"/>
      <c r="N519" s="47"/>
      <c r="O519" s="47"/>
      <c r="P519" s="47"/>
      <c r="Q519" s="47"/>
      <c r="R519" s="47"/>
      <c r="S519" s="47"/>
      <c r="T519" s="47"/>
      <c r="U519" s="47"/>
      <c r="V519" s="47"/>
      <c r="W519" s="47"/>
      <c r="X519" s="91"/>
      <c r="Y519" s="91"/>
      <c r="Z519" s="91"/>
      <c r="AA519" s="91"/>
    </row>
    <row r="520" spans="2:27" ht="15" thickBot="1" x14ac:dyDescent="0.35">
      <c r="B520" s="47" t="s">
        <v>16</v>
      </c>
      <c r="C520" s="47"/>
      <c r="D520" s="47"/>
      <c r="E520" s="47"/>
      <c r="F520" s="47"/>
      <c r="G520" s="47"/>
      <c r="H520" s="137"/>
      <c r="I520" s="47"/>
      <c r="J520" s="48" t="s">
        <v>5</v>
      </c>
      <c r="K520" s="47" t="s">
        <v>17</v>
      </c>
      <c r="L520" s="47"/>
      <c r="M520" s="47"/>
      <c r="N520" s="47"/>
      <c r="O520" s="47"/>
      <c r="P520" s="47"/>
      <c r="Q520" s="47"/>
      <c r="R520" s="47"/>
      <c r="S520" s="47"/>
      <c r="T520" s="47"/>
      <c r="U520" s="47"/>
      <c r="V520" s="47"/>
      <c r="W520" s="47"/>
      <c r="X520" s="91"/>
      <c r="Y520" s="91"/>
      <c r="Z520" s="91"/>
      <c r="AA520" s="91"/>
    </row>
    <row r="521" spans="2:27" ht="15" thickBot="1" x14ac:dyDescent="0.35">
      <c r="B521" s="47" t="str">
        <f>IF(H520="Erdgas","Nettorechnungsbetrag (Erdgas)",IF(H520="Strom","Nettorechnungsbetrag (Strom)",IF(H520="Wärme/Kälte","Nettorechnungsbetrag (Wärme/Kälte)","Bitte Energieart auswählen!")))</f>
        <v>Bitte Energieart auswählen!</v>
      </c>
      <c r="C521" s="47"/>
      <c r="D521" s="47"/>
      <c r="E521" s="47"/>
      <c r="F521" s="47"/>
      <c r="G521" s="47"/>
      <c r="H521" s="113"/>
      <c r="I521" s="60" t="s">
        <v>18</v>
      </c>
      <c r="J521" s="48" t="s">
        <v>5</v>
      </c>
      <c r="K521" s="47" t="str">
        <f>IF(H520="Erdgas","Erdgaskosten exkl. Steuern, Abgaben, Netzentgelte, etc.",IF(H520="Strom","Stromkosten exkl. Steuern, Abgaben, Netzentgelte, etc.",IF(H520="Wärme/Kälte","Wärme-/Kältekosten exkl. Steuern, Abgaben, Netzentgelte, etc.","Bitte Energieart auswählen!")))</f>
        <v>Bitte Energieart auswählen!</v>
      </c>
      <c r="L521" s="47"/>
      <c r="M521" s="47"/>
      <c r="N521" s="47"/>
      <c r="O521" s="47"/>
      <c r="P521" s="47"/>
      <c r="Q521" s="47"/>
      <c r="R521" s="47"/>
      <c r="S521" s="47"/>
      <c r="T521" s="47"/>
      <c r="U521" s="47"/>
      <c r="V521" s="47"/>
      <c r="W521" s="47"/>
      <c r="X521" s="91"/>
      <c r="Y521" s="91"/>
      <c r="Z521" s="91"/>
      <c r="AA521" s="91"/>
    </row>
    <row r="522" spans="2:27" ht="15" thickBot="1" x14ac:dyDescent="0.35">
      <c r="B522" s="47" t="str">
        <f>IF(AND(H520="Erdgas",H519="Nein"),"Erdgasverbrauch in kWh gem. letzter Jahresabrechnung",IF(H520="Erdgas","Erdgasverbrauch in kWh im Kalenderjahr 2021",IF(AND(H520="Strom",H519="Nein"),"Stromverbrauch in kWh gem. letzter Jahresabrechnung",IF(H520="Strom","Stromverbrauch in kWh im Kalenderjahr 2021",IF(AND(H520="Wärme/Kälte",H519="Nein"),"Wärme-/Kälteverbrauch in kWh gem. letzter Jahresabrechnung",IF(H520="Wärme/Kälte","Wärme-/Kälteverbrauch in kWh im Kalenderjahr 2021","Bitte Energieart auswählen!"))))))</f>
        <v>Bitte Energieart auswählen!</v>
      </c>
      <c r="C522" s="47"/>
      <c r="D522" s="47"/>
      <c r="E522" s="47"/>
      <c r="F522" s="47"/>
      <c r="G522" s="47"/>
      <c r="H522" s="114"/>
      <c r="I522" s="60" t="s">
        <v>19</v>
      </c>
      <c r="J522" s="48" t="s">
        <v>5</v>
      </c>
      <c r="K522" s="47" t="str">
        <f>IF(H519="Nein",IF(H520="Erdgas","Den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2" s="47"/>
      <c r="M522" s="47"/>
      <c r="N522" s="47"/>
      <c r="O522" s="47"/>
      <c r="P522" s="47"/>
      <c r="Q522" s="47"/>
      <c r="R522" s="47"/>
      <c r="S522" s="47"/>
      <c r="T522" s="47"/>
      <c r="U522" s="47"/>
      <c r="V522" s="47"/>
      <c r="W522" s="47"/>
      <c r="X522" s="91"/>
      <c r="Y522" s="91"/>
      <c r="Z522" s="91"/>
      <c r="AA522" s="91"/>
    </row>
    <row r="523" spans="2:27" x14ac:dyDescent="0.3">
      <c r="B523" s="46"/>
      <c r="C523" s="46"/>
      <c r="D523" s="46"/>
      <c r="E523" s="46"/>
      <c r="F523" s="46"/>
      <c r="G523" s="46"/>
      <c r="H523" s="46"/>
      <c r="I523" s="46"/>
      <c r="J523" s="46"/>
      <c r="K523" s="46"/>
      <c r="L523" s="46"/>
      <c r="M523" s="46"/>
      <c r="N523" s="46"/>
      <c r="O523" s="46"/>
      <c r="P523" s="46"/>
      <c r="Q523" s="46"/>
      <c r="R523" s="46"/>
      <c r="S523" s="46"/>
      <c r="T523" s="46"/>
      <c r="U523" s="46"/>
      <c r="V523" s="46"/>
      <c r="W523" s="46"/>
      <c r="X523" s="91"/>
      <c r="Y523" s="91"/>
      <c r="Z523" s="91"/>
      <c r="AA523" s="91"/>
    </row>
    <row r="524" spans="2:27" ht="18" thickBot="1" x14ac:dyDescent="0.5">
      <c r="B524" s="56" t="s">
        <v>10</v>
      </c>
      <c r="C524" s="47"/>
      <c r="D524" s="47"/>
      <c r="E524" s="47"/>
      <c r="F524" s="47"/>
      <c r="G524" s="47"/>
      <c r="H524" s="47"/>
      <c r="I524" s="47"/>
      <c r="J524" s="47"/>
      <c r="K524" s="47"/>
      <c r="L524" s="47"/>
      <c r="M524" s="47"/>
      <c r="N524" s="47"/>
      <c r="O524" s="47"/>
      <c r="P524" s="47"/>
      <c r="Q524" s="47"/>
      <c r="R524" s="47"/>
      <c r="S524" s="47"/>
      <c r="T524" s="47"/>
      <c r="U524" s="47"/>
      <c r="V524" s="47"/>
      <c r="W524" s="47"/>
      <c r="X524" s="91"/>
      <c r="Y524" s="90"/>
      <c r="Z524" s="91"/>
      <c r="AA524" s="91"/>
    </row>
    <row r="525" spans="2:27" ht="15" thickBot="1" x14ac:dyDescent="0.35">
      <c r="B525" s="47" t="s">
        <v>11</v>
      </c>
      <c r="C525" s="47"/>
      <c r="D525" s="47"/>
      <c r="E525" s="47"/>
      <c r="F525" s="47"/>
      <c r="G525" s="47"/>
      <c r="H525" s="112"/>
      <c r="I525" s="47"/>
      <c r="J525" s="48" t="s">
        <v>5</v>
      </c>
      <c r="K525" s="47" t="s">
        <v>12</v>
      </c>
      <c r="L525" s="47"/>
      <c r="M525" s="47"/>
      <c r="N525" s="47"/>
      <c r="O525" s="47"/>
      <c r="P525" s="47"/>
      <c r="Q525" s="47"/>
      <c r="R525" s="47"/>
      <c r="S525" s="47"/>
      <c r="T525" s="47"/>
      <c r="U525" s="47"/>
      <c r="V525" s="47"/>
      <c r="W525" s="47"/>
      <c r="X525" s="91">
        <f>H526</f>
        <v>0</v>
      </c>
      <c r="Y525" s="91">
        <f>H527</f>
        <v>0</v>
      </c>
      <c r="Z525" s="91">
        <f>H528</f>
        <v>0</v>
      </c>
      <c r="AA525" s="91">
        <f>H529</f>
        <v>0</v>
      </c>
    </row>
    <row r="526" spans="2:27" ht="15" thickBot="1" x14ac:dyDescent="0.35">
      <c r="B526" s="47" t="s">
        <v>13</v>
      </c>
      <c r="C526" s="47"/>
      <c r="D526" s="47"/>
      <c r="E526" s="47"/>
      <c r="F526" s="47"/>
      <c r="G526" s="47"/>
      <c r="H526" s="112"/>
      <c r="I526" s="59"/>
      <c r="J526" s="48" t="s">
        <v>5</v>
      </c>
      <c r="K526" s="47" t="s">
        <v>15</v>
      </c>
      <c r="L526" s="47"/>
      <c r="M526" s="47"/>
      <c r="N526" s="47"/>
      <c r="O526" s="47"/>
      <c r="P526" s="47"/>
      <c r="Q526" s="47"/>
      <c r="R526" s="47"/>
      <c r="S526" s="47"/>
      <c r="T526" s="47"/>
      <c r="U526" s="47"/>
      <c r="V526" s="47"/>
      <c r="W526" s="47"/>
      <c r="X526" s="91"/>
      <c r="Y526" s="91"/>
      <c r="Z526" s="91"/>
      <c r="AA526" s="91"/>
    </row>
    <row r="527" spans="2:27" ht="15" thickBot="1" x14ac:dyDescent="0.35">
      <c r="B527" s="47" t="s">
        <v>16</v>
      </c>
      <c r="C527" s="47"/>
      <c r="D527" s="47"/>
      <c r="E527" s="47"/>
      <c r="F527" s="47"/>
      <c r="G527" s="47"/>
      <c r="H527" s="137"/>
      <c r="I527" s="47"/>
      <c r="J527" s="48" t="s">
        <v>5</v>
      </c>
      <c r="K527" s="47" t="s">
        <v>17</v>
      </c>
      <c r="L527" s="47"/>
      <c r="M527" s="47"/>
      <c r="N527" s="47"/>
      <c r="O527" s="47"/>
      <c r="P527" s="47"/>
      <c r="Q527" s="47"/>
      <c r="R527" s="47"/>
      <c r="S527" s="47"/>
      <c r="T527" s="47"/>
      <c r="U527" s="47"/>
      <c r="V527" s="47"/>
      <c r="W527" s="47"/>
      <c r="X527" s="91"/>
      <c r="Y527" s="91"/>
      <c r="Z527" s="91"/>
      <c r="AA527" s="91"/>
    </row>
    <row r="528" spans="2:27" ht="15" thickBot="1" x14ac:dyDescent="0.35">
      <c r="B528" s="47" t="str">
        <f>IF(H527="Erdgas","Nettorechnungsbetrag (Erdgas)",IF(H527="Strom","Nettorechnungsbetrag (Strom)",IF(H527="Wärme/Kälte","Nettorechnungsbetrag (Wärme/Kälte)","Bitte Energieart auswählen!")))</f>
        <v>Bitte Energieart auswählen!</v>
      </c>
      <c r="C528" s="47"/>
      <c r="D528" s="47"/>
      <c r="E528" s="47"/>
      <c r="F528" s="47"/>
      <c r="G528" s="47"/>
      <c r="H528" s="113"/>
      <c r="I528" s="60" t="s">
        <v>18</v>
      </c>
      <c r="J528" s="48" t="s">
        <v>5</v>
      </c>
      <c r="K528" s="47" t="str">
        <f>IF(H527="Erdgas","Erdgaskosten exkl. Steuern, Abgaben, Netzentgelte, etc.",IF(H527="Strom","Stromkosten exkl. Steuern, Abgaben, Netzentgelte, etc.",IF(H527="Wärme/Kälte","Wärme-/Kältekosten exkl. Steuern, Abgaben, Netzentgelte, etc.","Bitte Energieart auswählen!")))</f>
        <v>Bitte Energieart auswählen!</v>
      </c>
      <c r="L528" s="47"/>
      <c r="M528" s="47"/>
      <c r="N528" s="47"/>
      <c r="O528" s="47"/>
      <c r="P528" s="47"/>
      <c r="Q528" s="47"/>
      <c r="R528" s="47"/>
      <c r="S528" s="47"/>
      <c r="T528" s="47"/>
      <c r="U528" s="47"/>
      <c r="V528" s="47"/>
      <c r="W528" s="47"/>
      <c r="X528" s="91"/>
      <c r="Y528" s="91"/>
      <c r="Z528" s="91"/>
      <c r="AA528" s="91"/>
    </row>
    <row r="529" spans="2:27" ht="15" thickBot="1" x14ac:dyDescent="0.35">
      <c r="B529" s="47" t="str">
        <f>IF(AND(H527="Erdgas",H526="Nein"),"Erdgasverbrauch in kWh gem. letzter Jahresabrechnung",IF(H527="Erdgas","Erdgasverbrauch in kWh im Kalenderjahr 2021",IF(AND(H527="Strom",H526="Nein"),"Stromverbrauch in kWh gem. letzter Jahresabrechnung",IF(H527="Strom","Stromverbrauch in kWh im Kalenderjahr 2021",IF(AND(H527="Wärme/Kälte",H526="Nein"),"Wärme-/Kälteverbrauch in kWh gem. letzter Jahresabrechnung",IF(H527="Wärme/Kälte","Wärme-/Kälteverbrauch in kWh im Kalenderjahr 2021","Bitte Energieart auswählen!"))))))</f>
        <v>Bitte Energieart auswählen!</v>
      </c>
      <c r="C529" s="47"/>
      <c r="D529" s="47"/>
      <c r="E529" s="47"/>
      <c r="F529" s="47"/>
      <c r="G529" s="47"/>
      <c r="H529" s="114"/>
      <c r="I529" s="60" t="s">
        <v>19</v>
      </c>
      <c r="J529" s="48" t="s">
        <v>5</v>
      </c>
      <c r="K529" s="47" t="str">
        <f>IF(H526="Nein",IF(H527="Erdgas","Den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9" s="47"/>
      <c r="M529" s="47"/>
      <c r="N529" s="47"/>
      <c r="O529" s="47"/>
      <c r="P529" s="47"/>
      <c r="Q529" s="47"/>
      <c r="R529" s="47"/>
      <c r="S529" s="47"/>
      <c r="T529" s="47"/>
      <c r="U529" s="47"/>
      <c r="V529" s="47"/>
      <c r="W529" s="47"/>
      <c r="X529" s="91"/>
      <c r="Y529" s="91"/>
      <c r="Z529" s="91"/>
      <c r="AA529" s="91"/>
    </row>
    <row r="530" spans="2:27" x14ac:dyDescent="0.3">
      <c r="B530" s="46"/>
      <c r="C530" s="46"/>
      <c r="D530" s="46"/>
      <c r="E530" s="46"/>
      <c r="F530" s="46"/>
      <c r="G530" s="46"/>
      <c r="H530" s="46"/>
      <c r="I530" s="46"/>
      <c r="J530" s="46"/>
      <c r="K530" s="46"/>
      <c r="L530" s="46"/>
      <c r="M530" s="46"/>
      <c r="N530" s="46"/>
      <c r="O530" s="46"/>
      <c r="P530" s="46"/>
      <c r="Q530" s="46"/>
      <c r="R530" s="46"/>
      <c r="S530" s="46"/>
      <c r="T530" s="46"/>
      <c r="U530" s="46"/>
      <c r="V530" s="46"/>
      <c r="W530" s="46"/>
      <c r="X530" s="91"/>
      <c r="Y530" s="91"/>
      <c r="Z530" s="91"/>
      <c r="AA530" s="91"/>
    </row>
    <row r="531" spans="2:27" ht="18" thickBot="1" x14ac:dyDescent="0.5">
      <c r="B531" s="56" t="s">
        <v>10</v>
      </c>
      <c r="C531" s="47"/>
      <c r="D531" s="47"/>
      <c r="E531" s="47"/>
      <c r="F531" s="47"/>
      <c r="G531" s="47"/>
      <c r="H531" s="47"/>
      <c r="I531" s="47"/>
      <c r="J531" s="47"/>
      <c r="K531" s="47"/>
      <c r="L531" s="47"/>
      <c r="M531" s="47"/>
      <c r="N531" s="47"/>
      <c r="O531" s="47"/>
      <c r="P531" s="47"/>
      <c r="Q531" s="47"/>
      <c r="R531" s="47"/>
      <c r="S531" s="47"/>
      <c r="T531" s="47"/>
      <c r="U531" s="47"/>
      <c r="V531" s="47"/>
      <c r="W531" s="47"/>
      <c r="X531" s="91"/>
      <c r="Y531" s="90"/>
      <c r="Z531" s="91"/>
      <c r="AA531" s="91"/>
    </row>
    <row r="532" spans="2:27" ht="15" thickBot="1" x14ac:dyDescent="0.35">
      <c r="B532" s="47" t="s">
        <v>11</v>
      </c>
      <c r="C532" s="47"/>
      <c r="D532" s="47"/>
      <c r="E532" s="47"/>
      <c r="F532" s="47"/>
      <c r="G532" s="47"/>
      <c r="H532" s="112"/>
      <c r="I532" s="47"/>
      <c r="J532" s="48" t="s">
        <v>5</v>
      </c>
      <c r="K532" s="47" t="s">
        <v>12</v>
      </c>
      <c r="L532" s="47"/>
      <c r="M532" s="47"/>
      <c r="N532" s="47"/>
      <c r="O532" s="47"/>
      <c r="P532" s="47"/>
      <c r="Q532" s="47"/>
      <c r="R532" s="47"/>
      <c r="S532" s="47"/>
      <c r="T532" s="47"/>
      <c r="U532" s="47"/>
      <c r="V532" s="47"/>
      <c r="W532" s="47"/>
      <c r="X532" s="91">
        <f>H533</f>
        <v>0</v>
      </c>
      <c r="Y532" s="91">
        <f>H534</f>
        <v>0</v>
      </c>
      <c r="Z532" s="91">
        <f>H535</f>
        <v>0</v>
      </c>
      <c r="AA532" s="91">
        <f>H536</f>
        <v>0</v>
      </c>
    </row>
    <row r="533" spans="2:27" ht="15" thickBot="1" x14ac:dyDescent="0.35">
      <c r="B533" s="47" t="s">
        <v>13</v>
      </c>
      <c r="C533" s="47"/>
      <c r="D533" s="47"/>
      <c r="E533" s="47"/>
      <c r="F533" s="47"/>
      <c r="G533" s="47"/>
      <c r="H533" s="112"/>
      <c r="I533" s="59"/>
      <c r="J533" s="48" t="s">
        <v>5</v>
      </c>
      <c r="K533" s="47" t="s">
        <v>15</v>
      </c>
      <c r="L533" s="47"/>
      <c r="M533" s="47"/>
      <c r="N533" s="47"/>
      <c r="O533" s="47"/>
      <c r="P533" s="47"/>
      <c r="Q533" s="47"/>
      <c r="R533" s="47"/>
      <c r="S533" s="47"/>
      <c r="T533" s="47"/>
      <c r="U533" s="47"/>
      <c r="V533" s="47"/>
      <c r="W533" s="47"/>
      <c r="X533" s="91"/>
      <c r="Y533" s="91"/>
      <c r="Z533" s="91"/>
      <c r="AA533" s="91"/>
    </row>
    <row r="534" spans="2:27" ht="15" thickBot="1" x14ac:dyDescent="0.35">
      <c r="B534" s="47" t="s">
        <v>16</v>
      </c>
      <c r="C534" s="47"/>
      <c r="D534" s="47"/>
      <c r="E534" s="47"/>
      <c r="F534" s="47"/>
      <c r="G534" s="47"/>
      <c r="H534" s="137"/>
      <c r="I534" s="47"/>
      <c r="J534" s="48" t="s">
        <v>5</v>
      </c>
      <c r="K534" s="47" t="s">
        <v>17</v>
      </c>
      <c r="L534" s="47"/>
      <c r="M534" s="47"/>
      <c r="N534" s="47"/>
      <c r="O534" s="47"/>
      <c r="P534" s="47"/>
      <c r="Q534" s="47"/>
      <c r="R534" s="47"/>
      <c r="S534" s="47"/>
      <c r="T534" s="47"/>
      <c r="U534" s="47"/>
      <c r="V534" s="47"/>
      <c r="W534" s="47"/>
      <c r="X534" s="91"/>
      <c r="Y534" s="91"/>
      <c r="Z534" s="91"/>
      <c r="AA534" s="91"/>
    </row>
    <row r="535" spans="2:27" ht="15" thickBot="1" x14ac:dyDescent="0.35">
      <c r="B535" s="47" t="str">
        <f>IF(H534="Erdgas","Nettorechnungsbetrag (Erdgas)",IF(H534="Strom","Nettorechnungsbetrag (Strom)",IF(H534="Wärme/Kälte","Nettorechnungsbetrag (Wärme/Kälte)","Bitte Energieart auswählen!")))</f>
        <v>Bitte Energieart auswählen!</v>
      </c>
      <c r="C535" s="47"/>
      <c r="D535" s="47"/>
      <c r="E535" s="47"/>
      <c r="F535" s="47"/>
      <c r="G535" s="47"/>
      <c r="H535" s="113"/>
      <c r="I535" s="60" t="s">
        <v>18</v>
      </c>
      <c r="J535" s="48" t="s">
        <v>5</v>
      </c>
      <c r="K535" s="47" t="str">
        <f>IF(H534="Erdgas","Erdgaskosten exkl. Steuern, Abgaben, Netzentgelte, etc.",IF(H534="Strom","Stromkosten exkl. Steuern, Abgaben, Netzentgelte, etc.",IF(H534="Wärme/Kälte","Wärme-/Kältekosten exkl. Steuern, Abgaben, Netzentgelte, etc.","Bitte Energieart auswählen!")))</f>
        <v>Bitte Energieart auswählen!</v>
      </c>
      <c r="L535" s="47"/>
      <c r="M535" s="47"/>
      <c r="N535" s="47"/>
      <c r="O535" s="47"/>
      <c r="P535" s="47"/>
      <c r="Q535" s="47"/>
      <c r="R535" s="47"/>
      <c r="S535" s="47"/>
      <c r="T535" s="47"/>
      <c r="U535" s="47"/>
      <c r="V535" s="47"/>
      <c r="W535" s="47"/>
      <c r="X535" s="91"/>
      <c r="Y535" s="91"/>
      <c r="Z535" s="91"/>
      <c r="AA535" s="91"/>
    </row>
    <row r="536" spans="2:27" ht="15" thickBot="1" x14ac:dyDescent="0.35">
      <c r="B536" s="47" t="str">
        <f>IF(AND(H534="Erdgas",H533="Nein"),"Erdgasverbrauch in kWh gem. letzter Jahresabrechnung",IF(H534="Erdgas","Erdgasverbrauch in kWh im Kalenderjahr 2021",IF(AND(H534="Strom",H533="Nein"),"Stromverbrauch in kWh gem. letzter Jahresabrechnung",IF(H534="Strom","Stromverbrauch in kWh im Kalenderjahr 2021",IF(AND(H534="Wärme/Kälte",H533="Nein"),"Wärme-/Kälteverbrauch in kWh gem. letzter Jahresabrechnung",IF(H534="Wärme/Kälte","Wärme-/Kälteverbrauch in kWh im Kalenderjahr 2021","Bitte Energieart auswählen!"))))))</f>
        <v>Bitte Energieart auswählen!</v>
      </c>
      <c r="C536" s="47"/>
      <c r="D536" s="47"/>
      <c r="E536" s="47"/>
      <c r="F536" s="47"/>
      <c r="G536" s="47"/>
      <c r="H536" s="114"/>
      <c r="I536" s="60" t="s">
        <v>19</v>
      </c>
      <c r="J536" s="48" t="s">
        <v>5</v>
      </c>
      <c r="K536" s="47" t="str">
        <f>IF(H533="Nein",IF(H534="Erdgas","Den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6" s="47"/>
      <c r="M536" s="47"/>
      <c r="N536" s="47"/>
      <c r="O536" s="47"/>
      <c r="P536" s="47"/>
      <c r="Q536" s="47"/>
      <c r="R536" s="47"/>
      <c r="S536" s="47"/>
      <c r="T536" s="47"/>
      <c r="U536" s="47"/>
      <c r="V536" s="47"/>
      <c r="W536" s="47"/>
      <c r="X536" s="91"/>
      <c r="Y536" s="91"/>
      <c r="Z536" s="91"/>
      <c r="AA536" s="91"/>
    </row>
    <row r="537" spans="2:27" x14ac:dyDescent="0.3">
      <c r="B537" s="46"/>
      <c r="C537" s="46"/>
      <c r="D537" s="46"/>
      <c r="E537" s="46"/>
      <c r="F537" s="46"/>
      <c r="G537" s="46"/>
      <c r="H537" s="46"/>
      <c r="I537" s="46"/>
      <c r="J537" s="46"/>
      <c r="K537" s="46"/>
      <c r="L537" s="46"/>
      <c r="M537" s="46"/>
      <c r="N537" s="46"/>
      <c r="O537" s="46"/>
      <c r="P537" s="46"/>
      <c r="Q537" s="46"/>
      <c r="R537" s="46"/>
      <c r="S537" s="46"/>
      <c r="T537" s="46"/>
      <c r="U537" s="46"/>
      <c r="V537" s="46"/>
      <c r="W537" s="46"/>
      <c r="X537" s="91"/>
      <c r="Y537" s="91"/>
      <c r="Z537" s="91"/>
      <c r="AA537" s="91"/>
    </row>
    <row r="538" spans="2:27" ht="18" thickBot="1" x14ac:dyDescent="0.5">
      <c r="B538" s="56" t="s">
        <v>10</v>
      </c>
      <c r="C538" s="47"/>
      <c r="D538" s="47"/>
      <c r="E538" s="47"/>
      <c r="F538" s="47"/>
      <c r="G538" s="47"/>
      <c r="H538" s="47"/>
      <c r="I538" s="47"/>
      <c r="J538" s="47"/>
      <c r="K538" s="47"/>
      <c r="L538" s="47"/>
      <c r="M538" s="47"/>
      <c r="N538" s="47"/>
      <c r="O538" s="47"/>
      <c r="P538" s="47"/>
      <c r="Q538" s="47"/>
      <c r="R538" s="47"/>
      <c r="S538" s="47"/>
      <c r="T538" s="47"/>
      <c r="U538" s="47"/>
      <c r="V538" s="47"/>
      <c r="W538" s="47"/>
      <c r="X538" s="91"/>
      <c r="Y538" s="90"/>
      <c r="Z538" s="91"/>
      <c r="AA538" s="91"/>
    </row>
    <row r="539" spans="2:27" ht="15" thickBot="1" x14ac:dyDescent="0.35">
      <c r="B539" s="47" t="s">
        <v>11</v>
      </c>
      <c r="C539" s="47"/>
      <c r="D539" s="47"/>
      <c r="E539" s="47"/>
      <c r="F539" s="47"/>
      <c r="G539" s="47"/>
      <c r="H539" s="112"/>
      <c r="I539" s="47"/>
      <c r="J539" s="48" t="s">
        <v>5</v>
      </c>
      <c r="K539" s="47" t="s">
        <v>12</v>
      </c>
      <c r="L539" s="47"/>
      <c r="M539" s="47"/>
      <c r="N539" s="47"/>
      <c r="O539" s="47"/>
      <c r="P539" s="47"/>
      <c r="Q539" s="47"/>
      <c r="R539" s="47"/>
      <c r="S539" s="47"/>
      <c r="T539" s="47"/>
      <c r="U539" s="47"/>
      <c r="V539" s="47"/>
      <c r="W539" s="47"/>
      <c r="X539" s="91">
        <f>H540</f>
        <v>0</v>
      </c>
      <c r="Y539" s="91">
        <f>H541</f>
        <v>0</v>
      </c>
      <c r="Z539" s="91">
        <f>H542</f>
        <v>0</v>
      </c>
      <c r="AA539" s="91">
        <f>H543</f>
        <v>0</v>
      </c>
    </row>
    <row r="540" spans="2:27" ht="15" thickBot="1" x14ac:dyDescent="0.35">
      <c r="B540" s="47" t="s">
        <v>13</v>
      </c>
      <c r="C540" s="47"/>
      <c r="D540" s="47"/>
      <c r="E540" s="47"/>
      <c r="F540" s="47"/>
      <c r="G540" s="47"/>
      <c r="H540" s="112"/>
      <c r="I540" s="59"/>
      <c r="J540" s="48" t="s">
        <v>5</v>
      </c>
      <c r="K540" s="47" t="s">
        <v>15</v>
      </c>
      <c r="L540" s="47"/>
      <c r="M540" s="47"/>
      <c r="N540" s="47"/>
      <c r="O540" s="47"/>
      <c r="P540" s="47"/>
      <c r="Q540" s="47"/>
      <c r="R540" s="47"/>
      <c r="S540" s="47"/>
      <c r="T540" s="47"/>
      <c r="U540" s="47"/>
      <c r="V540" s="47"/>
      <c r="W540" s="47"/>
      <c r="X540" s="91"/>
      <c r="Y540" s="91"/>
      <c r="Z540" s="91"/>
      <c r="AA540" s="91"/>
    </row>
    <row r="541" spans="2:27" ht="15" thickBot="1" x14ac:dyDescent="0.35">
      <c r="B541" s="47" t="s">
        <v>16</v>
      </c>
      <c r="C541" s="47"/>
      <c r="D541" s="47"/>
      <c r="E541" s="47"/>
      <c r="F541" s="47"/>
      <c r="G541" s="47"/>
      <c r="H541" s="137"/>
      <c r="I541" s="47"/>
      <c r="J541" s="48" t="s">
        <v>5</v>
      </c>
      <c r="K541" s="47" t="s">
        <v>17</v>
      </c>
      <c r="L541" s="47"/>
      <c r="M541" s="47"/>
      <c r="N541" s="47"/>
      <c r="O541" s="47"/>
      <c r="P541" s="47"/>
      <c r="Q541" s="47"/>
      <c r="R541" s="47"/>
      <c r="S541" s="47"/>
      <c r="T541" s="47"/>
      <c r="U541" s="47"/>
      <c r="V541" s="47"/>
      <c r="W541" s="47"/>
      <c r="X541" s="91"/>
      <c r="Y541" s="91"/>
      <c r="Z541" s="91"/>
      <c r="AA541" s="91"/>
    </row>
    <row r="542" spans="2:27" ht="15" thickBot="1" x14ac:dyDescent="0.35">
      <c r="B542" s="47" t="str">
        <f>IF(H541="Erdgas","Nettorechnungsbetrag (Erdgas)",IF(H541="Strom","Nettorechnungsbetrag (Strom)",IF(H541="Wärme/Kälte","Nettorechnungsbetrag (Wärme/Kälte)","Bitte Energieart auswählen!")))</f>
        <v>Bitte Energieart auswählen!</v>
      </c>
      <c r="C542" s="47"/>
      <c r="D542" s="47"/>
      <c r="E542" s="47"/>
      <c r="F542" s="47"/>
      <c r="G542" s="47"/>
      <c r="H542" s="113"/>
      <c r="I542" s="60" t="s">
        <v>18</v>
      </c>
      <c r="J542" s="48" t="s">
        <v>5</v>
      </c>
      <c r="K542" s="47" t="str">
        <f>IF(H541="Erdgas","Erdgaskosten exkl. Steuern, Abgaben, Netzentgelte, etc.",IF(H541="Strom","Stromkosten exkl. Steuern, Abgaben, Netzentgelte, etc.",IF(H541="Wärme/Kälte","Wärme-/Kältekosten exkl. Steuern, Abgaben, Netzentgelte, etc.","Bitte Energieart auswählen!")))</f>
        <v>Bitte Energieart auswählen!</v>
      </c>
      <c r="L542" s="47"/>
      <c r="M542" s="47"/>
      <c r="N542" s="47"/>
      <c r="O542" s="47"/>
      <c r="P542" s="47"/>
      <c r="Q542" s="47"/>
      <c r="R542" s="47"/>
      <c r="S542" s="47"/>
      <c r="T542" s="47"/>
      <c r="U542" s="47"/>
      <c r="V542" s="47"/>
      <c r="W542" s="47"/>
      <c r="X542" s="91"/>
      <c r="Y542" s="91"/>
      <c r="Z542" s="91"/>
      <c r="AA542" s="91"/>
    </row>
    <row r="543" spans="2:27" ht="15" thickBot="1" x14ac:dyDescent="0.35">
      <c r="B543" s="47" t="str">
        <f>IF(AND(H541="Erdgas",H540="Nein"),"Erdgasverbrauch in kWh gem. letzter Jahresabrechnung",IF(H541="Erdgas","Erdgasverbrauch in kWh im Kalenderjahr 2021",IF(AND(H541="Strom",H540="Nein"),"Stromverbrauch in kWh gem. letzter Jahresabrechnung",IF(H541="Strom","Stromverbrauch in kWh im Kalenderjahr 2021",IF(AND(H541="Wärme/Kälte",H540="Nein"),"Wärme-/Kälteverbrauch in kWh gem. letzter Jahresabrechnung",IF(H541="Wärme/Kälte","Wärme-/Kälteverbrauch in kWh im Kalenderjahr 2021","Bitte Energieart auswählen!"))))))</f>
        <v>Bitte Energieart auswählen!</v>
      </c>
      <c r="C543" s="47"/>
      <c r="D543" s="47"/>
      <c r="E543" s="47"/>
      <c r="F543" s="47"/>
      <c r="G543" s="47"/>
      <c r="H543" s="114"/>
      <c r="I543" s="60" t="s">
        <v>19</v>
      </c>
      <c r="J543" s="48" t="s">
        <v>5</v>
      </c>
      <c r="K543" s="47" t="str">
        <f>IF(H540="Nein",IF(H541="Erdgas","Den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3" s="47"/>
      <c r="M543" s="47"/>
      <c r="N543" s="47"/>
      <c r="O543" s="47"/>
      <c r="P543" s="47"/>
      <c r="Q543" s="47"/>
      <c r="R543" s="47"/>
      <c r="S543" s="47"/>
      <c r="T543" s="47"/>
      <c r="U543" s="47"/>
      <c r="V543" s="47"/>
      <c r="W543" s="47"/>
      <c r="X543" s="91"/>
      <c r="Y543" s="91"/>
      <c r="Z543" s="91"/>
      <c r="AA543" s="91"/>
    </row>
    <row r="544" spans="2:27" x14ac:dyDescent="0.3">
      <c r="B544" s="46"/>
      <c r="C544" s="46"/>
      <c r="D544" s="46"/>
      <c r="E544" s="46"/>
      <c r="F544" s="46"/>
      <c r="G544" s="46"/>
      <c r="H544" s="46"/>
      <c r="I544" s="46"/>
      <c r="J544" s="46"/>
      <c r="K544" s="46"/>
      <c r="L544" s="46"/>
      <c r="M544" s="46"/>
      <c r="N544" s="46"/>
      <c r="O544" s="46"/>
      <c r="P544" s="46"/>
      <c r="Q544" s="46"/>
      <c r="R544" s="46"/>
      <c r="S544" s="46"/>
      <c r="T544" s="46"/>
      <c r="U544" s="46"/>
      <c r="V544" s="46"/>
      <c r="W544" s="46"/>
      <c r="X544" s="91"/>
      <c r="Y544" s="91"/>
      <c r="Z544" s="91"/>
      <c r="AA544" s="91"/>
    </row>
    <row r="545" spans="2:27" ht="18" thickBot="1" x14ac:dyDescent="0.5">
      <c r="B545" s="56" t="s">
        <v>10</v>
      </c>
      <c r="C545" s="47"/>
      <c r="D545" s="47"/>
      <c r="E545" s="47"/>
      <c r="F545" s="47"/>
      <c r="G545" s="47"/>
      <c r="H545" s="47"/>
      <c r="I545" s="47"/>
      <c r="J545" s="47"/>
      <c r="K545" s="47"/>
      <c r="L545" s="47"/>
      <c r="M545" s="47"/>
      <c r="N545" s="47"/>
      <c r="O545" s="47"/>
      <c r="P545" s="47"/>
      <c r="Q545" s="47"/>
      <c r="R545" s="47"/>
      <c r="S545" s="47"/>
      <c r="T545" s="47"/>
      <c r="U545" s="47"/>
      <c r="V545" s="47"/>
      <c r="W545" s="47"/>
      <c r="X545" s="91"/>
      <c r="Y545" s="90"/>
      <c r="Z545" s="91"/>
      <c r="AA545" s="91"/>
    </row>
    <row r="546" spans="2:27" ht="15" thickBot="1" x14ac:dyDescent="0.35">
      <c r="B546" s="47" t="s">
        <v>11</v>
      </c>
      <c r="C546" s="47"/>
      <c r="D546" s="47"/>
      <c r="E546" s="47"/>
      <c r="F546" s="47"/>
      <c r="G546" s="47"/>
      <c r="H546" s="112"/>
      <c r="I546" s="47"/>
      <c r="J546" s="48" t="s">
        <v>5</v>
      </c>
      <c r="K546" s="47" t="s">
        <v>12</v>
      </c>
      <c r="L546" s="47"/>
      <c r="M546" s="47"/>
      <c r="N546" s="47"/>
      <c r="O546" s="47"/>
      <c r="P546" s="47"/>
      <c r="Q546" s="47"/>
      <c r="R546" s="47"/>
      <c r="S546" s="47"/>
      <c r="T546" s="47"/>
      <c r="U546" s="47"/>
      <c r="V546" s="47"/>
      <c r="W546" s="47"/>
      <c r="X546" s="91">
        <f>H547</f>
        <v>0</v>
      </c>
      <c r="Y546" s="91">
        <f>H548</f>
        <v>0</v>
      </c>
      <c r="Z546" s="91">
        <f>H549</f>
        <v>0</v>
      </c>
      <c r="AA546" s="91">
        <f>H550</f>
        <v>0</v>
      </c>
    </row>
    <row r="547" spans="2:27" ht="15" thickBot="1" x14ac:dyDescent="0.35">
      <c r="B547" s="47" t="s">
        <v>13</v>
      </c>
      <c r="C547" s="47"/>
      <c r="D547" s="47"/>
      <c r="E547" s="47"/>
      <c r="F547" s="47"/>
      <c r="G547" s="47"/>
      <c r="H547" s="112"/>
      <c r="I547" s="59"/>
      <c r="J547" s="48" t="s">
        <v>5</v>
      </c>
      <c r="K547" s="47" t="s">
        <v>15</v>
      </c>
      <c r="L547" s="47"/>
      <c r="M547" s="47"/>
      <c r="N547" s="47"/>
      <c r="O547" s="47"/>
      <c r="P547" s="47"/>
      <c r="Q547" s="47"/>
      <c r="R547" s="47"/>
      <c r="S547" s="47"/>
      <c r="T547" s="47"/>
      <c r="U547" s="47"/>
      <c r="V547" s="47"/>
      <c r="W547" s="47"/>
      <c r="X547" s="91"/>
      <c r="Y547" s="91"/>
      <c r="Z547" s="91"/>
      <c r="AA547" s="91"/>
    </row>
    <row r="548" spans="2:27" ht="15" thickBot="1" x14ac:dyDescent="0.35">
      <c r="B548" s="47" t="s">
        <v>16</v>
      </c>
      <c r="C548" s="47"/>
      <c r="D548" s="47"/>
      <c r="E548" s="47"/>
      <c r="F548" s="47"/>
      <c r="G548" s="47"/>
      <c r="H548" s="137"/>
      <c r="I548" s="47"/>
      <c r="J548" s="48" t="s">
        <v>5</v>
      </c>
      <c r="K548" s="47" t="s">
        <v>17</v>
      </c>
      <c r="L548" s="47"/>
      <c r="M548" s="47"/>
      <c r="N548" s="47"/>
      <c r="O548" s="47"/>
      <c r="P548" s="47"/>
      <c r="Q548" s="47"/>
      <c r="R548" s="47"/>
      <c r="S548" s="47"/>
      <c r="T548" s="47"/>
      <c r="U548" s="47"/>
      <c r="V548" s="47"/>
      <c r="W548" s="47"/>
      <c r="X548" s="91"/>
      <c r="Y548" s="91"/>
      <c r="Z548" s="91"/>
      <c r="AA548" s="91"/>
    </row>
    <row r="549" spans="2:27" ht="15" thickBot="1" x14ac:dyDescent="0.35">
      <c r="B549" s="47" t="str">
        <f>IF(H548="Erdgas","Nettorechnungsbetrag (Erdgas)",IF(H548="Strom","Nettorechnungsbetrag (Strom)",IF(H548="Wärme/Kälte","Nettorechnungsbetrag (Wärme/Kälte)","Bitte Energieart auswählen!")))</f>
        <v>Bitte Energieart auswählen!</v>
      </c>
      <c r="C549" s="47"/>
      <c r="D549" s="47"/>
      <c r="E549" s="47"/>
      <c r="F549" s="47"/>
      <c r="G549" s="47"/>
      <c r="H549" s="113"/>
      <c r="I549" s="60" t="s">
        <v>18</v>
      </c>
      <c r="J549" s="48" t="s">
        <v>5</v>
      </c>
      <c r="K549" s="47" t="str">
        <f>IF(H548="Erdgas","Erdgaskosten exkl. Steuern, Abgaben, Netzentgelte, etc.",IF(H548="Strom","Stromkosten exkl. Steuern, Abgaben, Netzentgelte, etc.",IF(H548="Wärme/Kälte","Wärme-/Kältekosten exkl. Steuern, Abgaben, Netzentgelte, etc.","Bitte Energieart auswählen!")))</f>
        <v>Bitte Energieart auswählen!</v>
      </c>
      <c r="L549" s="47"/>
      <c r="M549" s="47"/>
      <c r="N549" s="47"/>
      <c r="O549" s="47"/>
      <c r="P549" s="47"/>
      <c r="Q549" s="47"/>
      <c r="R549" s="47"/>
      <c r="S549" s="47"/>
      <c r="T549" s="47"/>
      <c r="U549" s="47"/>
      <c r="V549" s="47"/>
      <c r="W549" s="47"/>
      <c r="X549" s="91"/>
      <c r="Y549" s="91"/>
      <c r="Z549" s="91"/>
      <c r="AA549" s="91"/>
    </row>
    <row r="550" spans="2:27" ht="15" thickBot="1" x14ac:dyDescent="0.35">
      <c r="B550" s="47" t="str">
        <f>IF(AND(H548="Erdgas",H547="Nein"),"Erdgasverbrauch in kWh gem. letzter Jahresabrechnung",IF(H548="Erdgas","Erdgasverbrauch in kWh im Kalenderjahr 2021",IF(AND(H548="Strom",H547="Nein"),"Stromverbrauch in kWh gem. letzter Jahresabrechnung",IF(H548="Strom","Stromverbrauch in kWh im Kalenderjahr 2021",IF(AND(H548="Wärme/Kälte",H547="Nein"),"Wärme-/Kälteverbrauch in kWh gem. letzter Jahresabrechnung",IF(H548="Wärme/Kälte","Wärme-/Kälteverbrauch in kWh im Kalenderjahr 2021","Bitte Energieart auswählen!"))))))</f>
        <v>Bitte Energieart auswählen!</v>
      </c>
      <c r="C550" s="47"/>
      <c r="D550" s="47"/>
      <c r="E550" s="47"/>
      <c r="F550" s="47"/>
      <c r="G550" s="47"/>
      <c r="H550" s="114"/>
      <c r="I550" s="60" t="s">
        <v>19</v>
      </c>
      <c r="J550" s="48" t="s">
        <v>5</v>
      </c>
      <c r="K550" s="47" t="str">
        <f>IF(H547="Nein",IF(H548="Erdgas","Den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0" s="47"/>
      <c r="M550" s="47"/>
      <c r="N550" s="47"/>
      <c r="O550" s="47"/>
      <c r="P550" s="47"/>
      <c r="Q550" s="47"/>
      <c r="R550" s="47"/>
      <c r="S550" s="47"/>
      <c r="T550" s="47"/>
      <c r="U550" s="47"/>
      <c r="V550" s="47"/>
      <c r="W550" s="47"/>
      <c r="X550" s="91"/>
      <c r="Y550" s="91"/>
      <c r="Z550" s="91"/>
      <c r="AA550" s="91"/>
    </row>
    <row r="551" spans="2:27" x14ac:dyDescent="0.3">
      <c r="B551" s="46"/>
      <c r="C551" s="46"/>
      <c r="D551" s="46"/>
      <c r="E551" s="46"/>
      <c r="F551" s="46"/>
      <c r="G551" s="46"/>
      <c r="H551" s="46"/>
      <c r="I551" s="46"/>
      <c r="J551" s="46"/>
      <c r="K551" s="46"/>
      <c r="L551" s="46"/>
      <c r="M551" s="46"/>
      <c r="N551" s="46"/>
      <c r="O551" s="46"/>
      <c r="P551" s="46"/>
      <c r="Q551" s="46"/>
      <c r="R551" s="46"/>
      <c r="S551" s="46"/>
      <c r="T551" s="46"/>
      <c r="U551" s="46"/>
      <c r="V551" s="46"/>
      <c r="W551" s="46"/>
      <c r="X551" s="91"/>
      <c r="Y551" s="91"/>
      <c r="Z551" s="91"/>
      <c r="AA551" s="91"/>
    </row>
    <row r="552" spans="2:27" ht="18" thickBot="1" x14ac:dyDescent="0.5">
      <c r="B552" s="56" t="s">
        <v>10</v>
      </c>
      <c r="C552" s="47"/>
      <c r="D552" s="47"/>
      <c r="E552" s="47"/>
      <c r="F552" s="47"/>
      <c r="G552" s="47"/>
      <c r="H552" s="47"/>
      <c r="I552" s="47"/>
      <c r="J552" s="47"/>
      <c r="K552" s="47"/>
      <c r="L552" s="47"/>
      <c r="M552" s="47"/>
      <c r="N552" s="47"/>
      <c r="O552" s="47"/>
      <c r="P552" s="47"/>
      <c r="Q552" s="47"/>
      <c r="R552" s="47"/>
      <c r="S552" s="47"/>
      <c r="T552" s="47"/>
      <c r="U552" s="47"/>
      <c r="V552" s="47"/>
      <c r="W552" s="47"/>
      <c r="X552" s="91"/>
      <c r="Y552" s="90"/>
      <c r="Z552" s="91"/>
      <c r="AA552" s="91"/>
    </row>
    <row r="553" spans="2:27" ht="15" thickBot="1" x14ac:dyDescent="0.35">
      <c r="B553" s="47" t="s">
        <v>11</v>
      </c>
      <c r="C553" s="47"/>
      <c r="D553" s="47"/>
      <c r="E553" s="47"/>
      <c r="F553" s="47"/>
      <c r="G553" s="47"/>
      <c r="H553" s="112"/>
      <c r="I553" s="47"/>
      <c r="J553" s="48" t="s">
        <v>5</v>
      </c>
      <c r="K553" s="47" t="s">
        <v>12</v>
      </c>
      <c r="L553" s="47"/>
      <c r="M553" s="47"/>
      <c r="N553" s="47"/>
      <c r="O553" s="47"/>
      <c r="P553" s="47"/>
      <c r="Q553" s="47"/>
      <c r="R553" s="47"/>
      <c r="S553" s="47"/>
      <c r="T553" s="47"/>
      <c r="U553" s="47"/>
      <c r="V553" s="47"/>
      <c r="W553" s="47"/>
      <c r="X553" s="91">
        <f>H554</f>
        <v>0</v>
      </c>
      <c r="Y553" s="91">
        <f>H555</f>
        <v>0</v>
      </c>
      <c r="Z553" s="91">
        <f>H556</f>
        <v>0</v>
      </c>
      <c r="AA553" s="91">
        <f>H557</f>
        <v>0</v>
      </c>
    </row>
    <row r="554" spans="2:27" ht="15" thickBot="1" x14ac:dyDescent="0.35">
      <c r="B554" s="47" t="s">
        <v>13</v>
      </c>
      <c r="C554" s="47"/>
      <c r="D554" s="47"/>
      <c r="E554" s="47"/>
      <c r="F554" s="47"/>
      <c r="G554" s="47"/>
      <c r="H554" s="112"/>
      <c r="I554" s="59"/>
      <c r="J554" s="48" t="s">
        <v>5</v>
      </c>
      <c r="K554" s="47" t="s">
        <v>15</v>
      </c>
      <c r="L554" s="47"/>
      <c r="M554" s="47"/>
      <c r="N554" s="47"/>
      <c r="O554" s="47"/>
      <c r="P554" s="47"/>
      <c r="Q554" s="47"/>
      <c r="R554" s="47"/>
      <c r="S554" s="47"/>
      <c r="T554" s="47"/>
      <c r="U554" s="47"/>
      <c r="V554" s="47"/>
      <c r="W554" s="47"/>
      <c r="X554" s="91"/>
      <c r="Y554" s="91"/>
      <c r="Z554" s="91"/>
      <c r="AA554" s="91"/>
    </row>
    <row r="555" spans="2:27" ht="15" thickBot="1" x14ac:dyDescent="0.35">
      <c r="B555" s="47" t="s">
        <v>16</v>
      </c>
      <c r="C555" s="47"/>
      <c r="D555" s="47"/>
      <c r="E555" s="47"/>
      <c r="F555" s="47"/>
      <c r="G555" s="47"/>
      <c r="H555" s="137"/>
      <c r="I555" s="47"/>
      <c r="J555" s="48" t="s">
        <v>5</v>
      </c>
      <c r="K555" s="47" t="s">
        <v>17</v>
      </c>
      <c r="L555" s="47"/>
      <c r="M555" s="47"/>
      <c r="N555" s="47"/>
      <c r="O555" s="47"/>
      <c r="P555" s="47"/>
      <c r="Q555" s="47"/>
      <c r="R555" s="47"/>
      <c r="S555" s="47"/>
      <c r="T555" s="47"/>
      <c r="U555" s="47"/>
      <c r="V555" s="47"/>
      <c r="W555" s="47"/>
      <c r="X555" s="91"/>
      <c r="Y555" s="91"/>
      <c r="Z555" s="91"/>
      <c r="AA555" s="91"/>
    </row>
    <row r="556" spans="2:27" ht="15" thickBot="1" x14ac:dyDescent="0.35">
      <c r="B556" s="47" t="str">
        <f>IF(H555="Erdgas","Nettorechnungsbetrag (Erdgas)",IF(H555="Strom","Nettorechnungsbetrag (Strom)",IF(H555="Wärme/Kälte","Nettorechnungsbetrag (Wärme/Kälte)","Bitte Energieart auswählen!")))</f>
        <v>Bitte Energieart auswählen!</v>
      </c>
      <c r="C556" s="47"/>
      <c r="D556" s="47"/>
      <c r="E556" s="47"/>
      <c r="F556" s="47"/>
      <c r="G556" s="47"/>
      <c r="H556" s="113"/>
      <c r="I556" s="60" t="s">
        <v>18</v>
      </c>
      <c r="J556" s="48" t="s">
        <v>5</v>
      </c>
      <c r="K556" s="47" t="str">
        <f>IF(H555="Erdgas","Erdgaskosten exkl. Steuern, Abgaben, Netzentgelte, etc.",IF(H555="Strom","Stromkosten exkl. Steuern, Abgaben, Netzentgelte, etc.",IF(H555="Wärme/Kälte","Wärme-/Kältekosten exkl. Steuern, Abgaben, Netzentgelte, etc.","Bitte Energieart auswählen!")))</f>
        <v>Bitte Energieart auswählen!</v>
      </c>
      <c r="L556" s="47"/>
      <c r="M556" s="47"/>
      <c r="N556" s="47"/>
      <c r="O556" s="47"/>
      <c r="P556" s="47"/>
      <c r="Q556" s="47"/>
      <c r="R556" s="47"/>
      <c r="S556" s="47"/>
      <c r="T556" s="47"/>
      <c r="U556" s="47"/>
      <c r="V556" s="47"/>
      <c r="W556" s="47"/>
      <c r="X556" s="91"/>
      <c r="Y556" s="91"/>
      <c r="Z556" s="91"/>
      <c r="AA556" s="91"/>
    </row>
    <row r="557" spans="2:27" ht="15" thickBot="1" x14ac:dyDescent="0.35">
      <c r="B557" s="47" t="str">
        <f>IF(AND(H555="Erdgas",H554="Nein"),"Erdgasverbrauch in kWh gem. letzter Jahresabrechnung",IF(H555="Erdgas","Erdgasverbrauch in kWh im Kalenderjahr 2021",IF(AND(H555="Strom",H554="Nein"),"Stromverbrauch in kWh gem. letzter Jahresabrechnung",IF(H555="Strom","Stromverbrauch in kWh im Kalenderjahr 2021",IF(AND(H555="Wärme/Kälte",H554="Nein"),"Wärme-/Kälteverbrauch in kWh gem. letzter Jahresabrechnung",IF(H555="Wärme/Kälte","Wärme-/Kälteverbrauch in kWh im Kalenderjahr 2021","Bitte Energieart auswählen!"))))))</f>
        <v>Bitte Energieart auswählen!</v>
      </c>
      <c r="C557" s="47"/>
      <c r="D557" s="47"/>
      <c r="E557" s="47"/>
      <c r="F557" s="47"/>
      <c r="G557" s="47"/>
      <c r="H557" s="114"/>
      <c r="I557" s="60" t="s">
        <v>19</v>
      </c>
      <c r="J557" s="48" t="s">
        <v>5</v>
      </c>
      <c r="K557" s="47" t="str">
        <f>IF(H554="Nein",IF(H555="Erdgas","Den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7" s="47"/>
      <c r="M557" s="47"/>
      <c r="N557" s="47"/>
      <c r="O557" s="47"/>
      <c r="P557" s="47"/>
      <c r="Q557" s="47"/>
      <c r="R557" s="47"/>
      <c r="S557" s="47"/>
      <c r="T557" s="47"/>
      <c r="U557" s="47"/>
      <c r="V557" s="47"/>
      <c r="W557" s="47"/>
      <c r="X557" s="91"/>
      <c r="Y557" s="91"/>
      <c r="Z557" s="91"/>
      <c r="AA557" s="91"/>
    </row>
    <row r="558" spans="2:27" x14ac:dyDescent="0.3">
      <c r="B558" s="46"/>
      <c r="C558" s="46"/>
      <c r="D558" s="46"/>
      <c r="E558" s="46"/>
      <c r="F558" s="46"/>
      <c r="G558" s="46"/>
      <c r="H558" s="46"/>
      <c r="I558" s="46"/>
      <c r="J558" s="46"/>
      <c r="K558" s="46"/>
      <c r="L558" s="46"/>
      <c r="M558" s="46"/>
      <c r="N558" s="46"/>
      <c r="O558" s="46"/>
      <c r="P558" s="46"/>
      <c r="Q558" s="46"/>
      <c r="R558" s="46"/>
      <c r="S558" s="46"/>
      <c r="T558" s="46"/>
      <c r="U558" s="46"/>
      <c r="V558" s="46"/>
      <c r="W558" s="46"/>
      <c r="X558" s="91"/>
      <c r="Y558" s="91"/>
      <c r="Z558" s="91"/>
      <c r="AA558" s="91"/>
    </row>
    <row r="559" spans="2:27" ht="18" thickBot="1" x14ac:dyDescent="0.5">
      <c r="B559" s="56" t="s">
        <v>10</v>
      </c>
      <c r="C559" s="47"/>
      <c r="D559" s="47"/>
      <c r="E559" s="47"/>
      <c r="F559" s="47"/>
      <c r="G559" s="47"/>
      <c r="H559" s="47"/>
      <c r="I559" s="47"/>
      <c r="J559" s="47"/>
      <c r="K559" s="47"/>
      <c r="L559" s="47"/>
      <c r="M559" s="47"/>
      <c r="N559" s="47"/>
      <c r="O559" s="47"/>
      <c r="P559" s="47"/>
      <c r="Q559" s="47"/>
      <c r="R559" s="47"/>
      <c r="S559" s="47"/>
      <c r="T559" s="47"/>
      <c r="U559" s="47"/>
      <c r="V559" s="47"/>
      <c r="W559" s="47"/>
      <c r="X559" s="91"/>
      <c r="Y559" s="90"/>
      <c r="Z559" s="91"/>
      <c r="AA559" s="91"/>
    </row>
    <row r="560" spans="2:27" ht="15" thickBot="1" x14ac:dyDescent="0.35">
      <c r="B560" s="47" t="s">
        <v>11</v>
      </c>
      <c r="C560" s="47"/>
      <c r="D560" s="47"/>
      <c r="E560" s="47"/>
      <c r="F560" s="47"/>
      <c r="G560" s="47"/>
      <c r="H560" s="112"/>
      <c r="I560" s="47"/>
      <c r="J560" s="48" t="s">
        <v>5</v>
      </c>
      <c r="K560" s="47" t="s">
        <v>12</v>
      </c>
      <c r="L560" s="47"/>
      <c r="M560" s="47"/>
      <c r="N560" s="47"/>
      <c r="O560" s="47"/>
      <c r="P560" s="47"/>
      <c r="Q560" s="47"/>
      <c r="R560" s="47"/>
      <c r="S560" s="47"/>
      <c r="T560" s="47"/>
      <c r="U560" s="47"/>
      <c r="V560" s="47"/>
      <c r="W560" s="47"/>
      <c r="X560" s="91">
        <f>H561</f>
        <v>0</v>
      </c>
      <c r="Y560" s="91">
        <f>H562</f>
        <v>0</v>
      </c>
      <c r="Z560" s="91">
        <f>H563</f>
        <v>0</v>
      </c>
      <c r="AA560" s="91">
        <f>H564</f>
        <v>0</v>
      </c>
    </row>
    <row r="561" spans="2:27" ht="15" thickBot="1" x14ac:dyDescent="0.35">
      <c r="B561" s="47" t="s">
        <v>13</v>
      </c>
      <c r="C561" s="47"/>
      <c r="D561" s="47"/>
      <c r="E561" s="47"/>
      <c r="F561" s="47"/>
      <c r="G561" s="47"/>
      <c r="H561" s="112"/>
      <c r="I561" s="59"/>
      <c r="J561" s="48" t="s">
        <v>5</v>
      </c>
      <c r="K561" s="47" t="s">
        <v>15</v>
      </c>
      <c r="L561" s="47"/>
      <c r="M561" s="47"/>
      <c r="N561" s="47"/>
      <c r="O561" s="47"/>
      <c r="P561" s="47"/>
      <c r="Q561" s="47"/>
      <c r="R561" s="47"/>
      <c r="S561" s="47"/>
      <c r="T561" s="47"/>
      <c r="U561" s="47"/>
      <c r="V561" s="47"/>
      <c r="W561" s="47"/>
      <c r="X561" s="91"/>
      <c r="Y561" s="91"/>
      <c r="Z561" s="91"/>
      <c r="AA561" s="91"/>
    </row>
    <row r="562" spans="2:27" ht="15" thickBot="1" x14ac:dyDescent="0.35">
      <c r="B562" s="47" t="s">
        <v>16</v>
      </c>
      <c r="C562" s="47"/>
      <c r="D562" s="47"/>
      <c r="E562" s="47"/>
      <c r="F562" s="47"/>
      <c r="G562" s="47"/>
      <c r="H562" s="137"/>
      <c r="I562" s="47"/>
      <c r="J562" s="48" t="s">
        <v>5</v>
      </c>
      <c r="K562" s="47" t="s">
        <v>17</v>
      </c>
      <c r="L562" s="47"/>
      <c r="M562" s="47"/>
      <c r="N562" s="47"/>
      <c r="O562" s="47"/>
      <c r="P562" s="47"/>
      <c r="Q562" s="47"/>
      <c r="R562" s="47"/>
      <c r="S562" s="47"/>
      <c r="T562" s="47"/>
      <c r="U562" s="47"/>
      <c r="V562" s="47"/>
      <c r="W562" s="47"/>
      <c r="X562" s="91"/>
      <c r="Y562" s="91"/>
      <c r="Z562" s="91"/>
      <c r="AA562" s="91"/>
    </row>
    <row r="563" spans="2:27" ht="15" thickBot="1" x14ac:dyDescent="0.35">
      <c r="B563" s="47" t="str">
        <f>IF(H562="Erdgas","Nettorechnungsbetrag (Erdgas)",IF(H562="Strom","Nettorechnungsbetrag (Strom)",IF(H562="Wärme/Kälte","Nettorechnungsbetrag (Wärme/Kälte)","Bitte Energieart auswählen!")))</f>
        <v>Bitte Energieart auswählen!</v>
      </c>
      <c r="C563" s="47"/>
      <c r="D563" s="47"/>
      <c r="E563" s="47"/>
      <c r="F563" s="47"/>
      <c r="G563" s="47"/>
      <c r="H563" s="113"/>
      <c r="I563" s="60" t="s">
        <v>18</v>
      </c>
      <c r="J563" s="48" t="s">
        <v>5</v>
      </c>
      <c r="K563" s="47" t="str">
        <f>IF(H562="Erdgas","Erdgaskosten exkl. Steuern, Abgaben, Netzentgelte, etc.",IF(H562="Strom","Stromkosten exkl. Steuern, Abgaben, Netzentgelte, etc.",IF(H562="Wärme/Kälte","Wärme-/Kältekosten exkl. Steuern, Abgaben, Netzentgelte, etc.","Bitte Energieart auswählen!")))</f>
        <v>Bitte Energieart auswählen!</v>
      </c>
      <c r="L563" s="47"/>
      <c r="M563" s="47"/>
      <c r="N563" s="47"/>
      <c r="O563" s="47"/>
      <c r="P563" s="47"/>
      <c r="Q563" s="47"/>
      <c r="R563" s="47"/>
      <c r="S563" s="47"/>
      <c r="T563" s="47"/>
      <c r="U563" s="47"/>
      <c r="V563" s="47"/>
      <c r="W563" s="47"/>
      <c r="X563" s="91"/>
      <c r="Y563" s="91"/>
      <c r="Z563" s="91"/>
      <c r="AA563" s="91"/>
    </row>
    <row r="564" spans="2:27" ht="15" thickBot="1" x14ac:dyDescent="0.35">
      <c r="B564" s="47" t="str">
        <f>IF(AND(H562="Erdgas",H561="Nein"),"Erdgasverbrauch in kWh gem. letzter Jahresabrechnung",IF(H562="Erdgas","Erdgasverbrauch in kWh im Kalenderjahr 2021",IF(AND(H562="Strom",H561="Nein"),"Stromverbrauch in kWh gem. letzter Jahresabrechnung",IF(H562="Strom","Stromverbrauch in kWh im Kalenderjahr 2021",IF(AND(H562="Wärme/Kälte",H561="Nein"),"Wärme-/Kälteverbrauch in kWh gem. letzter Jahresabrechnung",IF(H562="Wärme/Kälte","Wärme-/Kälteverbrauch in kWh im Kalenderjahr 2021","Bitte Energieart auswählen!"))))))</f>
        <v>Bitte Energieart auswählen!</v>
      </c>
      <c r="C564" s="47"/>
      <c r="D564" s="47"/>
      <c r="E564" s="47"/>
      <c r="F564" s="47"/>
      <c r="G564" s="47"/>
      <c r="H564" s="114"/>
      <c r="I564" s="60" t="s">
        <v>19</v>
      </c>
      <c r="J564" s="48" t="s">
        <v>5</v>
      </c>
      <c r="K564" s="47" t="str">
        <f>IF(H561="Nein",IF(H562="Erdgas","Den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4" s="47"/>
      <c r="M564" s="47"/>
      <c r="N564" s="47"/>
      <c r="O564" s="47"/>
      <c r="P564" s="47"/>
      <c r="Q564" s="47"/>
      <c r="R564" s="47"/>
      <c r="S564" s="47"/>
      <c r="T564" s="47"/>
      <c r="U564" s="47"/>
      <c r="V564" s="47"/>
      <c r="W564" s="47"/>
      <c r="X564" s="91"/>
      <c r="Y564" s="91"/>
      <c r="Z564" s="91"/>
      <c r="AA564" s="91"/>
    </row>
    <row r="565" spans="2:27" x14ac:dyDescent="0.3">
      <c r="B565" s="46"/>
      <c r="C565" s="46"/>
      <c r="D565" s="46"/>
      <c r="E565" s="46"/>
      <c r="F565" s="46"/>
      <c r="G565" s="46"/>
      <c r="H565" s="46"/>
      <c r="I565" s="46"/>
      <c r="J565" s="46"/>
      <c r="K565" s="46"/>
      <c r="L565" s="46"/>
      <c r="M565" s="46"/>
      <c r="N565" s="46"/>
      <c r="O565" s="46"/>
      <c r="P565" s="46"/>
      <c r="Q565" s="46"/>
      <c r="R565" s="46"/>
      <c r="S565" s="46"/>
      <c r="T565" s="46"/>
      <c r="U565" s="46"/>
      <c r="V565" s="46"/>
      <c r="W565" s="46"/>
      <c r="X565" s="91"/>
      <c r="Y565" s="91"/>
      <c r="Z565" s="91"/>
      <c r="AA565" s="91"/>
    </row>
    <row r="566" spans="2:27" ht="18" thickBot="1" x14ac:dyDescent="0.5">
      <c r="B566" s="56" t="s">
        <v>10</v>
      </c>
      <c r="C566" s="47"/>
      <c r="D566" s="47"/>
      <c r="E566" s="47"/>
      <c r="F566" s="47"/>
      <c r="G566" s="47"/>
      <c r="H566" s="47"/>
      <c r="I566" s="47"/>
      <c r="J566" s="47"/>
      <c r="K566" s="47"/>
      <c r="L566" s="47"/>
      <c r="M566" s="47"/>
      <c r="N566" s="47"/>
      <c r="O566" s="47"/>
      <c r="P566" s="47"/>
      <c r="Q566" s="47"/>
      <c r="R566" s="47"/>
      <c r="S566" s="47"/>
      <c r="T566" s="47"/>
      <c r="U566" s="47"/>
      <c r="V566" s="47"/>
      <c r="W566" s="47"/>
      <c r="X566" s="91"/>
      <c r="Y566" s="90"/>
      <c r="Z566" s="91"/>
      <c r="AA566" s="91"/>
    </row>
    <row r="567" spans="2:27" ht="15" thickBot="1" x14ac:dyDescent="0.35">
      <c r="B567" s="47" t="s">
        <v>11</v>
      </c>
      <c r="C567" s="47"/>
      <c r="D567" s="47"/>
      <c r="E567" s="47"/>
      <c r="F567" s="47"/>
      <c r="G567" s="47"/>
      <c r="H567" s="112"/>
      <c r="I567" s="47"/>
      <c r="J567" s="48" t="s">
        <v>5</v>
      </c>
      <c r="K567" s="47" t="s">
        <v>12</v>
      </c>
      <c r="L567" s="47"/>
      <c r="M567" s="47"/>
      <c r="N567" s="47"/>
      <c r="O567" s="47"/>
      <c r="P567" s="47"/>
      <c r="Q567" s="47"/>
      <c r="R567" s="47"/>
      <c r="S567" s="47"/>
      <c r="T567" s="47"/>
      <c r="U567" s="47"/>
      <c r="V567" s="47"/>
      <c r="W567" s="47"/>
      <c r="X567" s="91">
        <f>H568</f>
        <v>0</v>
      </c>
      <c r="Y567" s="91">
        <f>H569</f>
        <v>0</v>
      </c>
      <c r="Z567" s="91">
        <f>H570</f>
        <v>0</v>
      </c>
      <c r="AA567" s="91">
        <f>H571</f>
        <v>0</v>
      </c>
    </row>
    <row r="568" spans="2:27" ht="15" thickBot="1" x14ac:dyDescent="0.35">
      <c r="B568" s="47" t="s">
        <v>13</v>
      </c>
      <c r="C568" s="47"/>
      <c r="D568" s="47"/>
      <c r="E568" s="47"/>
      <c r="F568" s="47"/>
      <c r="G568" s="47"/>
      <c r="H568" s="112"/>
      <c r="I568" s="59"/>
      <c r="J568" s="48" t="s">
        <v>5</v>
      </c>
      <c r="K568" s="47" t="s">
        <v>15</v>
      </c>
      <c r="L568" s="47"/>
      <c r="M568" s="47"/>
      <c r="N568" s="47"/>
      <c r="O568" s="47"/>
      <c r="P568" s="47"/>
      <c r="Q568" s="47"/>
      <c r="R568" s="47"/>
      <c r="S568" s="47"/>
      <c r="T568" s="47"/>
      <c r="U568" s="47"/>
      <c r="V568" s="47"/>
      <c r="W568" s="47"/>
      <c r="X568" s="91"/>
      <c r="Y568" s="91"/>
      <c r="Z568" s="91"/>
      <c r="AA568" s="91"/>
    </row>
    <row r="569" spans="2:27" ht="15" thickBot="1" x14ac:dyDescent="0.35">
      <c r="B569" s="47" t="s">
        <v>16</v>
      </c>
      <c r="C569" s="47"/>
      <c r="D569" s="47"/>
      <c r="E569" s="47"/>
      <c r="F569" s="47"/>
      <c r="G569" s="47"/>
      <c r="H569" s="137"/>
      <c r="I569" s="47"/>
      <c r="J569" s="48" t="s">
        <v>5</v>
      </c>
      <c r="K569" s="47" t="s">
        <v>17</v>
      </c>
      <c r="L569" s="47"/>
      <c r="M569" s="47"/>
      <c r="N569" s="47"/>
      <c r="O569" s="47"/>
      <c r="P569" s="47"/>
      <c r="Q569" s="47"/>
      <c r="R569" s="47"/>
      <c r="S569" s="47"/>
      <c r="T569" s="47"/>
      <c r="U569" s="47"/>
      <c r="V569" s="47"/>
      <c r="W569" s="47"/>
      <c r="X569" s="91"/>
      <c r="Y569" s="91"/>
      <c r="Z569" s="91"/>
      <c r="AA569" s="91"/>
    </row>
    <row r="570" spans="2:27" ht="15" thickBot="1" x14ac:dyDescent="0.35">
      <c r="B570" s="47" t="str">
        <f>IF(H569="Erdgas","Nettorechnungsbetrag (Erdgas)",IF(H569="Strom","Nettorechnungsbetrag (Strom)",IF(H569="Wärme/Kälte","Nettorechnungsbetrag (Wärme/Kälte)","Bitte Energieart auswählen!")))</f>
        <v>Bitte Energieart auswählen!</v>
      </c>
      <c r="C570" s="47"/>
      <c r="D570" s="47"/>
      <c r="E570" s="47"/>
      <c r="F570" s="47"/>
      <c r="G570" s="47"/>
      <c r="H570" s="113"/>
      <c r="I570" s="60" t="s">
        <v>18</v>
      </c>
      <c r="J570" s="48" t="s">
        <v>5</v>
      </c>
      <c r="K570" s="47" t="str">
        <f>IF(H569="Erdgas","Erdgaskosten exkl. Steuern, Abgaben, Netzentgelte, etc.",IF(H569="Strom","Stromkosten exkl. Steuern, Abgaben, Netzentgelte, etc.",IF(H569="Wärme/Kälte","Wärme-/Kältekosten exkl. Steuern, Abgaben, Netzentgelte, etc.","Bitte Energieart auswählen!")))</f>
        <v>Bitte Energieart auswählen!</v>
      </c>
      <c r="L570" s="47"/>
      <c r="M570" s="47"/>
      <c r="N570" s="47"/>
      <c r="O570" s="47"/>
      <c r="P570" s="47"/>
      <c r="Q570" s="47"/>
      <c r="R570" s="47"/>
      <c r="S570" s="47"/>
      <c r="T570" s="47"/>
      <c r="U570" s="47"/>
      <c r="V570" s="47"/>
      <c r="W570" s="47"/>
      <c r="X570" s="91"/>
      <c r="Y570" s="91"/>
      <c r="Z570" s="91"/>
      <c r="AA570" s="91"/>
    </row>
    <row r="571" spans="2:27" ht="15" thickBot="1" x14ac:dyDescent="0.35">
      <c r="B571" s="47" t="str">
        <f>IF(AND(H569="Erdgas",H568="Nein"),"Erdgasverbrauch in kWh gem. letzter Jahresabrechnung",IF(H569="Erdgas","Erdgasverbrauch in kWh im Kalenderjahr 2021",IF(AND(H569="Strom",H568="Nein"),"Stromverbrauch in kWh gem. letzter Jahresabrechnung",IF(H569="Strom","Stromverbrauch in kWh im Kalenderjahr 2021",IF(AND(H569="Wärme/Kälte",H568="Nein"),"Wärme-/Kälteverbrauch in kWh gem. letzter Jahresabrechnung",IF(H569="Wärme/Kälte","Wärme-/Kälteverbrauch in kWh im Kalenderjahr 2021","Bitte Energieart auswählen!"))))))</f>
        <v>Bitte Energieart auswählen!</v>
      </c>
      <c r="C571" s="47"/>
      <c r="D571" s="47"/>
      <c r="E571" s="47"/>
      <c r="F571" s="47"/>
      <c r="G571" s="47"/>
      <c r="H571" s="114"/>
      <c r="I571" s="60" t="s">
        <v>19</v>
      </c>
      <c r="J571" s="48" t="s">
        <v>5</v>
      </c>
      <c r="K571" s="47" t="str">
        <f>IF(H568="Nein",IF(H569="Erdgas","Den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1" s="47"/>
      <c r="M571" s="47"/>
      <c r="N571" s="47"/>
      <c r="O571" s="47"/>
      <c r="P571" s="47"/>
      <c r="Q571" s="47"/>
      <c r="R571" s="47"/>
      <c r="S571" s="47"/>
      <c r="T571" s="47"/>
      <c r="U571" s="47"/>
      <c r="V571" s="47"/>
      <c r="W571" s="47"/>
      <c r="X571" s="91"/>
      <c r="Y571" s="91"/>
      <c r="Z571" s="91"/>
      <c r="AA571" s="91"/>
    </row>
    <row r="572" spans="2:27" x14ac:dyDescent="0.3">
      <c r="B572" s="46"/>
      <c r="C572" s="46"/>
      <c r="D572" s="46"/>
      <c r="E572" s="46"/>
      <c r="F572" s="46"/>
      <c r="G572" s="46"/>
      <c r="H572" s="46"/>
      <c r="I572" s="46"/>
      <c r="J572" s="46"/>
      <c r="K572" s="46"/>
      <c r="L572" s="46"/>
      <c r="M572" s="46"/>
      <c r="N572" s="46"/>
      <c r="O572" s="46"/>
      <c r="P572" s="46"/>
      <c r="Q572" s="46"/>
      <c r="R572" s="46"/>
      <c r="S572" s="46"/>
      <c r="T572" s="46"/>
      <c r="U572" s="46"/>
      <c r="V572" s="46"/>
      <c r="W572" s="46"/>
      <c r="X572" s="91"/>
      <c r="Y572" s="91"/>
      <c r="Z572" s="91"/>
      <c r="AA572" s="91"/>
    </row>
    <row r="573" spans="2:27" ht="18" thickBot="1" x14ac:dyDescent="0.5">
      <c r="B573" s="56" t="s">
        <v>10</v>
      </c>
      <c r="C573" s="47"/>
      <c r="D573" s="47"/>
      <c r="E573" s="47"/>
      <c r="F573" s="47"/>
      <c r="G573" s="47"/>
      <c r="H573" s="47"/>
      <c r="I573" s="47"/>
      <c r="J573" s="47"/>
      <c r="K573" s="47"/>
      <c r="L573" s="47"/>
      <c r="M573" s="47"/>
      <c r="N573" s="47"/>
      <c r="O573" s="47"/>
      <c r="P573" s="47"/>
      <c r="Q573" s="47"/>
      <c r="R573" s="47"/>
      <c r="S573" s="47"/>
      <c r="T573" s="47"/>
      <c r="U573" s="47"/>
      <c r="V573" s="47"/>
      <c r="W573" s="47"/>
      <c r="X573" s="91"/>
      <c r="Y573" s="90"/>
      <c r="Z573" s="91"/>
      <c r="AA573" s="91"/>
    </row>
    <row r="574" spans="2:27" ht="15" thickBot="1" x14ac:dyDescent="0.35">
      <c r="B574" s="47" t="s">
        <v>11</v>
      </c>
      <c r="C574" s="47"/>
      <c r="D574" s="47"/>
      <c r="E574" s="47"/>
      <c r="F574" s="47"/>
      <c r="G574" s="47"/>
      <c r="H574" s="112"/>
      <c r="I574" s="47"/>
      <c r="J574" s="48" t="s">
        <v>5</v>
      </c>
      <c r="K574" s="47" t="s">
        <v>12</v>
      </c>
      <c r="L574" s="47"/>
      <c r="M574" s="47"/>
      <c r="N574" s="47"/>
      <c r="O574" s="47"/>
      <c r="P574" s="47"/>
      <c r="Q574" s="47"/>
      <c r="R574" s="47"/>
      <c r="S574" s="47"/>
      <c r="T574" s="47"/>
      <c r="U574" s="47"/>
      <c r="V574" s="47"/>
      <c r="W574" s="47"/>
      <c r="X574" s="91">
        <f>H575</f>
        <v>0</v>
      </c>
      <c r="Y574" s="91">
        <f>H576</f>
        <v>0</v>
      </c>
      <c r="Z574" s="91">
        <f>H577</f>
        <v>0</v>
      </c>
      <c r="AA574" s="91">
        <f>H578</f>
        <v>0</v>
      </c>
    </row>
    <row r="575" spans="2:27" ht="15" thickBot="1" x14ac:dyDescent="0.35">
      <c r="B575" s="47" t="s">
        <v>13</v>
      </c>
      <c r="C575" s="47"/>
      <c r="D575" s="47"/>
      <c r="E575" s="47"/>
      <c r="F575" s="47"/>
      <c r="G575" s="47"/>
      <c r="H575" s="112"/>
      <c r="I575" s="59"/>
      <c r="J575" s="48" t="s">
        <v>5</v>
      </c>
      <c r="K575" s="47" t="s">
        <v>15</v>
      </c>
      <c r="L575" s="47"/>
      <c r="M575" s="47"/>
      <c r="N575" s="47"/>
      <c r="O575" s="47"/>
      <c r="P575" s="47"/>
      <c r="Q575" s="47"/>
      <c r="R575" s="47"/>
      <c r="S575" s="47"/>
      <c r="T575" s="47"/>
      <c r="U575" s="47"/>
      <c r="V575" s="47"/>
      <c r="W575" s="47"/>
      <c r="X575" s="91"/>
      <c r="Y575" s="91"/>
      <c r="Z575" s="91"/>
      <c r="AA575" s="91"/>
    </row>
    <row r="576" spans="2:27" ht="15" thickBot="1" x14ac:dyDescent="0.35">
      <c r="B576" s="47" t="s">
        <v>16</v>
      </c>
      <c r="C576" s="47"/>
      <c r="D576" s="47"/>
      <c r="E576" s="47"/>
      <c r="F576" s="47"/>
      <c r="G576" s="47"/>
      <c r="H576" s="137"/>
      <c r="I576" s="47"/>
      <c r="J576" s="48" t="s">
        <v>5</v>
      </c>
      <c r="K576" s="47" t="s">
        <v>17</v>
      </c>
      <c r="L576" s="47"/>
      <c r="M576" s="47"/>
      <c r="N576" s="47"/>
      <c r="O576" s="47"/>
      <c r="P576" s="47"/>
      <c r="Q576" s="47"/>
      <c r="R576" s="47"/>
      <c r="S576" s="47"/>
      <c r="T576" s="47"/>
      <c r="U576" s="47"/>
      <c r="V576" s="47"/>
      <c r="W576" s="47"/>
      <c r="X576" s="91"/>
      <c r="Y576" s="91"/>
      <c r="Z576" s="91"/>
      <c r="AA576" s="91"/>
    </row>
    <row r="577" spans="2:27" ht="15" thickBot="1" x14ac:dyDescent="0.35">
      <c r="B577" s="47" t="str">
        <f>IF(H576="Erdgas","Nettorechnungsbetrag (Erdgas)",IF(H576="Strom","Nettorechnungsbetrag (Strom)",IF(H576="Wärme/Kälte","Nettorechnungsbetrag (Wärme/Kälte)","Bitte Energieart auswählen!")))</f>
        <v>Bitte Energieart auswählen!</v>
      </c>
      <c r="C577" s="47"/>
      <c r="D577" s="47"/>
      <c r="E577" s="47"/>
      <c r="F577" s="47"/>
      <c r="G577" s="47"/>
      <c r="H577" s="113"/>
      <c r="I577" s="60" t="s">
        <v>18</v>
      </c>
      <c r="J577" s="48" t="s">
        <v>5</v>
      </c>
      <c r="K577" s="47" t="str">
        <f>IF(H576="Erdgas","Erdgaskosten exkl. Steuern, Abgaben, Netzentgelte, etc.",IF(H576="Strom","Stromkosten exkl. Steuern, Abgaben, Netzentgelte, etc.",IF(H576="Wärme/Kälte","Wärme-/Kältekosten exkl. Steuern, Abgaben, Netzentgelte, etc.","Bitte Energieart auswählen!")))</f>
        <v>Bitte Energieart auswählen!</v>
      </c>
      <c r="L577" s="47"/>
      <c r="M577" s="47"/>
      <c r="N577" s="47"/>
      <c r="O577" s="47"/>
      <c r="P577" s="47"/>
      <c r="Q577" s="47"/>
      <c r="R577" s="47"/>
      <c r="S577" s="47"/>
      <c r="T577" s="47"/>
      <c r="U577" s="47"/>
      <c r="V577" s="47"/>
      <c r="W577" s="47"/>
      <c r="X577" s="91"/>
      <c r="Y577" s="91"/>
      <c r="Z577" s="91"/>
      <c r="AA577" s="91"/>
    </row>
    <row r="578" spans="2:27" ht="15" thickBot="1" x14ac:dyDescent="0.35">
      <c r="B578" s="47" t="str">
        <f>IF(AND(H576="Erdgas",H575="Nein"),"Erdgasverbrauch in kWh gem. letzter Jahresabrechnung",IF(H576="Erdgas","Erdgasverbrauch in kWh im Kalenderjahr 2021",IF(AND(H576="Strom",H575="Nein"),"Stromverbrauch in kWh gem. letzter Jahresabrechnung",IF(H576="Strom","Stromverbrauch in kWh im Kalenderjahr 2021",IF(AND(H576="Wärme/Kälte",H575="Nein"),"Wärme-/Kälteverbrauch in kWh gem. letzter Jahresabrechnung",IF(H576="Wärme/Kälte","Wärme-/Kälteverbrauch in kWh im Kalenderjahr 2021","Bitte Energieart auswählen!"))))))</f>
        <v>Bitte Energieart auswählen!</v>
      </c>
      <c r="C578" s="47"/>
      <c r="D578" s="47"/>
      <c r="E578" s="47"/>
      <c r="F578" s="47"/>
      <c r="G578" s="47"/>
      <c r="H578" s="114"/>
      <c r="I578" s="60" t="s">
        <v>19</v>
      </c>
      <c r="J578" s="48" t="s">
        <v>5</v>
      </c>
      <c r="K578" s="47" t="str">
        <f>IF(H575="Nein",IF(H576="Erdgas","Den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8" s="47"/>
      <c r="M578" s="47"/>
      <c r="N578" s="47"/>
      <c r="O578" s="47"/>
      <c r="P578" s="47"/>
      <c r="Q578" s="47"/>
      <c r="R578" s="47"/>
      <c r="S578" s="47"/>
      <c r="T578" s="47"/>
      <c r="U578" s="47"/>
      <c r="V578" s="47"/>
      <c r="W578" s="47"/>
      <c r="X578" s="91"/>
      <c r="Y578" s="91"/>
      <c r="Z578" s="91"/>
      <c r="AA578" s="91"/>
    </row>
    <row r="579" spans="2:27" x14ac:dyDescent="0.3">
      <c r="B579" s="46"/>
      <c r="C579" s="46"/>
      <c r="D579" s="46"/>
      <c r="E579" s="46"/>
      <c r="F579" s="46"/>
      <c r="G579" s="46"/>
      <c r="H579" s="46"/>
      <c r="I579" s="46"/>
      <c r="J579" s="46"/>
      <c r="K579" s="46"/>
      <c r="L579" s="46"/>
      <c r="M579" s="46"/>
      <c r="N579" s="46"/>
      <c r="O579" s="46"/>
      <c r="P579" s="46"/>
      <c r="Q579" s="46"/>
      <c r="R579" s="46"/>
      <c r="S579" s="46"/>
      <c r="T579" s="46"/>
      <c r="U579" s="46"/>
      <c r="V579" s="46"/>
      <c r="W579" s="46"/>
      <c r="X579" s="91"/>
      <c r="Y579" s="91"/>
      <c r="Z579" s="91"/>
      <c r="AA579" s="91"/>
    </row>
    <row r="580" spans="2:27" ht="18" thickBot="1" x14ac:dyDescent="0.5">
      <c r="B580" s="56" t="s">
        <v>10</v>
      </c>
      <c r="C580" s="47"/>
      <c r="D580" s="47"/>
      <c r="E580" s="47"/>
      <c r="F580" s="47"/>
      <c r="G580" s="47"/>
      <c r="H580" s="47"/>
      <c r="I580" s="47"/>
      <c r="J580" s="47"/>
      <c r="K580" s="47"/>
      <c r="L580" s="47"/>
      <c r="M580" s="47"/>
      <c r="N580" s="47"/>
      <c r="O580" s="47"/>
      <c r="P580" s="47"/>
      <c r="Q580" s="47"/>
      <c r="R580" s="47"/>
      <c r="S580" s="47"/>
      <c r="T580" s="47"/>
      <c r="U580" s="47"/>
      <c r="V580" s="47"/>
      <c r="W580" s="47"/>
      <c r="X580" s="91"/>
      <c r="Y580" s="90"/>
      <c r="Z580" s="91"/>
      <c r="AA580" s="91"/>
    </row>
    <row r="581" spans="2:27" ht="15" thickBot="1" x14ac:dyDescent="0.35">
      <c r="B581" s="47" t="s">
        <v>11</v>
      </c>
      <c r="C581" s="47"/>
      <c r="D581" s="47"/>
      <c r="E581" s="47"/>
      <c r="F581" s="47"/>
      <c r="G581" s="47"/>
      <c r="H581" s="112"/>
      <c r="I581" s="47"/>
      <c r="J581" s="48" t="s">
        <v>5</v>
      </c>
      <c r="K581" s="47" t="s">
        <v>12</v>
      </c>
      <c r="L581" s="47"/>
      <c r="M581" s="47"/>
      <c r="N581" s="47"/>
      <c r="O581" s="47"/>
      <c r="P581" s="47"/>
      <c r="Q581" s="47"/>
      <c r="R581" s="47"/>
      <c r="S581" s="47"/>
      <c r="T581" s="47"/>
      <c r="U581" s="47"/>
      <c r="V581" s="47"/>
      <c r="W581" s="47"/>
      <c r="X581" s="91">
        <f>H582</f>
        <v>0</v>
      </c>
      <c r="Y581" s="91">
        <f>H583</f>
        <v>0</v>
      </c>
      <c r="Z581" s="91">
        <f>H584</f>
        <v>0</v>
      </c>
      <c r="AA581" s="91">
        <f>H585</f>
        <v>0</v>
      </c>
    </row>
    <row r="582" spans="2:27" ht="15" thickBot="1" x14ac:dyDescent="0.35">
      <c r="B582" s="47" t="s">
        <v>13</v>
      </c>
      <c r="C582" s="47"/>
      <c r="D582" s="47"/>
      <c r="E582" s="47"/>
      <c r="F582" s="47"/>
      <c r="G582" s="47"/>
      <c r="H582" s="112"/>
      <c r="I582" s="59"/>
      <c r="J582" s="48" t="s">
        <v>5</v>
      </c>
      <c r="K582" s="47" t="s">
        <v>15</v>
      </c>
      <c r="L582" s="47"/>
      <c r="M582" s="47"/>
      <c r="N582" s="47"/>
      <c r="O582" s="47"/>
      <c r="P582" s="47"/>
      <c r="Q582" s="47"/>
      <c r="R582" s="47"/>
      <c r="S582" s="47"/>
      <c r="T582" s="47"/>
      <c r="U582" s="47"/>
      <c r="V582" s="47"/>
      <c r="W582" s="47"/>
      <c r="X582" s="91"/>
      <c r="Y582" s="91"/>
      <c r="Z582" s="91"/>
      <c r="AA582" s="91"/>
    </row>
    <row r="583" spans="2:27" ht="15" thickBot="1" x14ac:dyDescent="0.35">
      <c r="B583" s="47" t="s">
        <v>16</v>
      </c>
      <c r="C583" s="47"/>
      <c r="D583" s="47"/>
      <c r="E583" s="47"/>
      <c r="F583" s="47"/>
      <c r="G583" s="47"/>
      <c r="H583" s="137"/>
      <c r="I583" s="47"/>
      <c r="J583" s="48" t="s">
        <v>5</v>
      </c>
      <c r="K583" s="47" t="s">
        <v>17</v>
      </c>
      <c r="L583" s="47"/>
      <c r="M583" s="47"/>
      <c r="N583" s="47"/>
      <c r="O583" s="47"/>
      <c r="P583" s="47"/>
      <c r="Q583" s="47"/>
      <c r="R583" s="47"/>
      <c r="S583" s="47"/>
      <c r="T583" s="47"/>
      <c r="U583" s="47"/>
      <c r="V583" s="47"/>
      <c r="W583" s="47"/>
      <c r="X583" s="91"/>
      <c r="Y583" s="91"/>
      <c r="Z583" s="91"/>
      <c r="AA583" s="91"/>
    </row>
    <row r="584" spans="2:27" ht="15" thickBot="1" x14ac:dyDescent="0.35">
      <c r="B584" s="47" t="str">
        <f>IF(H583="Erdgas","Nettorechnungsbetrag (Erdgas)",IF(H583="Strom","Nettorechnungsbetrag (Strom)",IF(H583="Wärme/Kälte","Nettorechnungsbetrag (Wärme/Kälte)","Bitte Energieart auswählen!")))</f>
        <v>Bitte Energieart auswählen!</v>
      </c>
      <c r="C584" s="47"/>
      <c r="D584" s="47"/>
      <c r="E584" s="47"/>
      <c r="F584" s="47"/>
      <c r="G584" s="47"/>
      <c r="H584" s="113"/>
      <c r="I584" s="60" t="s">
        <v>18</v>
      </c>
      <c r="J584" s="48" t="s">
        <v>5</v>
      </c>
      <c r="K584" s="47" t="str">
        <f>IF(H583="Erdgas","Erdgaskosten exkl. Steuern, Abgaben, Netzentgelte, etc.",IF(H583="Strom","Stromkosten exkl. Steuern, Abgaben, Netzentgelte, etc.",IF(H583="Wärme/Kälte","Wärme-/Kältekosten exkl. Steuern, Abgaben, Netzentgelte, etc.","Bitte Energieart auswählen!")))</f>
        <v>Bitte Energieart auswählen!</v>
      </c>
      <c r="L584" s="47"/>
      <c r="M584" s="47"/>
      <c r="N584" s="47"/>
      <c r="O584" s="47"/>
      <c r="P584" s="47"/>
      <c r="Q584" s="47"/>
      <c r="R584" s="47"/>
      <c r="S584" s="47"/>
      <c r="T584" s="47"/>
      <c r="U584" s="47"/>
      <c r="V584" s="47"/>
      <c r="W584" s="47"/>
      <c r="X584" s="91"/>
      <c r="Y584" s="91"/>
      <c r="Z584" s="91"/>
      <c r="AA584" s="91"/>
    </row>
    <row r="585" spans="2:27" ht="15" thickBot="1" x14ac:dyDescent="0.35">
      <c r="B585" s="47" t="str">
        <f>IF(AND(H583="Erdgas",H582="Nein"),"Erdgasverbrauch in kWh gem. letzter Jahresabrechnung",IF(H583="Erdgas","Erdgasverbrauch in kWh im Kalenderjahr 2021",IF(AND(H583="Strom",H582="Nein"),"Stromverbrauch in kWh gem. letzter Jahresabrechnung",IF(H583="Strom","Stromverbrauch in kWh im Kalenderjahr 2021",IF(AND(H583="Wärme/Kälte",H582="Nein"),"Wärme-/Kälteverbrauch in kWh gem. letzter Jahresabrechnung",IF(H583="Wärme/Kälte","Wärme-/Kälteverbrauch in kWh im Kalenderjahr 2021","Bitte Energieart auswählen!"))))))</f>
        <v>Bitte Energieart auswählen!</v>
      </c>
      <c r="C585" s="47"/>
      <c r="D585" s="47"/>
      <c r="E585" s="47"/>
      <c r="F585" s="47"/>
      <c r="G585" s="47"/>
      <c r="H585" s="114"/>
      <c r="I585" s="60" t="s">
        <v>19</v>
      </c>
      <c r="J585" s="48" t="s">
        <v>5</v>
      </c>
      <c r="K585" s="47" t="str">
        <f>IF(H582="Nein",IF(H583="Erdgas","Den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5" s="47"/>
      <c r="M585" s="47"/>
      <c r="N585" s="47"/>
      <c r="O585" s="47"/>
      <c r="P585" s="47"/>
      <c r="Q585" s="47"/>
      <c r="R585" s="47"/>
      <c r="S585" s="47"/>
      <c r="T585" s="47"/>
      <c r="U585" s="47"/>
      <c r="V585" s="47"/>
      <c r="W585" s="47"/>
      <c r="X585" s="91"/>
      <c r="Y585" s="91"/>
      <c r="Z585" s="91"/>
      <c r="AA585" s="91"/>
    </row>
    <row r="586" spans="2:27" x14ac:dyDescent="0.3">
      <c r="B586" s="46"/>
      <c r="C586" s="46"/>
      <c r="D586" s="46"/>
      <c r="E586" s="46"/>
      <c r="F586" s="46"/>
      <c r="G586" s="46"/>
      <c r="H586" s="46"/>
      <c r="I586" s="46"/>
      <c r="J586" s="46"/>
      <c r="K586" s="46"/>
      <c r="L586" s="46"/>
      <c r="M586" s="46"/>
      <c r="N586" s="46"/>
      <c r="O586" s="46"/>
      <c r="P586" s="46"/>
      <c r="Q586" s="46"/>
      <c r="R586" s="46"/>
      <c r="S586" s="46"/>
      <c r="T586" s="46"/>
      <c r="U586" s="46"/>
      <c r="V586" s="46"/>
      <c r="W586" s="46"/>
      <c r="X586" s="91"/>
      <c r="Y586" s="91"/>
      <c r="Z586" s="91"/>
      <c r="AA586" s="91"/>
    </row>
    <row r="587" spans="2:27" ht="18" thickBot="1" x14ac:dyDescent="0.5">
      <c r="B587" s="56" t="s">
        <v>10</v>
      </c>
      <c r="C587" s="47"/>
      <c r="D587" s="47"/>
      <c r="E587" s="47"/>
      <c r="F587" s="47"/>
      <c r="G587" s="47"/>
      <c r="H587" s="47"/>
      <c r="I587" s="47"/>
      <c r="J587" s="47"/>
      <c r="K587" s="47"/>
      <c r="L587" s="47"/>
      <c r="M587" s="47"/>
      <c r="N587" s="47"/>
      <c r="O587" s="47"/>
      <c r="P587" s="47"/>
      <c r="Q587" s="47"/>
      <c r="R587" s="47"/>
      <c r="S587" s="47"/>
      <c r="T587" s="47"/>
      <c r="U587" s="47"/>
      <c r="V587" s="47"/>
      <c r="W587" s="47"/>
      <c r="X587" s="91"/>
      <c r="Y587" s="90"/>
      <c r="Z587" s="91"/>
      <c r="AA587" s="91"/>
    </row>
    <row r="588" spans="2:27" ht="15" thickBot="1" x14ac:dyDescent="0.35">
      <c r="B588" s="47" t="s">
        <v>11</v>
      </c>
      <c r="C588" s="47"/>
      <c r="D588" s="47"/>
      <c r="E588" s="47"/>
      <c r="F588" s="47"/>
      <c r="G588" s="47"/>
      <c r="H588" s="112"/>
      <c r="I588" s="47"/>
      <c r="J588" s="48" t="s">
        <v>5</v>
      </c>
      <c r="K588" s="47" t="s">
        <v>12</v>
      </c>
      <c r="L588" s="47"/>
      <c r="M588" s="47"/>
      <c r="N588" s="47"/>
      <c r="O588" s="47"/>
      <c r="P588" s="47"/>
      <c r="Q588" s="47"/>
      <c r="R588" s="47"/>
      <c r="S588" s="47"/>
      <c r="T588" s="47"/>
      <c r="U588" s="47"/>
      <c r="V588" s="47"/>
      <c r="W588" s="47"/>
      <c r="X588" s="91">
        <f>H589</f>
        <v>0</v>
      </c>
      <c r="Y588" s="91">
        <f>H590</f>
        <v>0</v>
      </c>
      <c r="Z588" s="91">
        <f>H591</f>
        <v>0</v>
      </c>
      <c r="AA588" s="91">
        <f>H592</f>
        <v>0</v>
      </c>
    </row>
    <row r="589" spans="2:27" ht="15" thickBot="1" x14ac:dyDescent="0.35">
      <c r="B589" s="47" t="s">
        <v>13</v>
      </c>
      <c r="C589" s="47"/>
      <c r="D589" s="47"/>
      <c r="E589" s="47"/>
      <c r="F589" s="47"/>
      <c r="G589" s="47"/>
      <c r="H589" s="112"/>
      <c r="I589" s="59"/>
      <c r="J589" s="48" t="s">
        <v>5</v>
      </c>
      <c r="K589" s="47" t="s">
        <v>15</v>
      </c>
      <c r="L589" s="47"/>
      <c r="M589" s="47"/>
      <c r="N589" s="47"/>
      <c r="O589" s="47"/>
      <c r="P589" s="47"/>
      <c r="Q589" s="47"/>
      <c r="R589" s="47"/>
      <c r="S589" s="47"/>
      <c r="T589" s="47"/>
      <c r="U589" s="47"/>
      <c r="V589" s="47"/>
      <c r="W589" s="47"/>
      <c r="X589" s="91"/>
      <c r="Y589" s="91"/>
      <c r="Z589" s="91"/>
      <c r="AA589" s="91"/>
    </row>
    <row r="590" spans="2:27" ht="15" thickBot="1" x14ac:dyDescent="0.35">
      <c r="B590" s="47" t="s">
        <v>16</v>
      </c>
      <c r="C590" s="47"/>
      <c r="D590" s="47"/>
      <c r="E590" s="47"/>
      <c r="F590" s="47"/>
      <c r="G590" s="47"/>
      <c r="H590" s="137"/>
      <c r="I590" s="47"/>
      <c r="J590" s="48" t="s">
        <v>5</v>
      </c>
      <c r="K590" s="47" t="s">
        <v>17</v>
      </c>
      <c r="L590" s="47"/>
      <c r="M590" s="47"/>
      <c r="N590" s="47"/>
      <c r="O590" s="47"/>
      <c r="P590" s="47"/>
      <c r="Q590" s="47"/>
      <c r="R590" s="47"/>
      <c r="S590" s="47"/>
      <c r="T590" s="47"/>
      <c r="U590" s="47"/>
      <c r="V590" s="47"/>
      <c r="W590" s="47"/>
      <c r="X590" s="91"/>
      <c r="Y590" s="91"/>
      <c r="Z590" s="91"/>
      <c r="AA590" s="91"/>
    </row>
    <row r="591" spans="2:27" ht="15" thickBot="1" x14ac:dyDescent="0.35">
      <c r="B591" s="47" t="str">
        <f>IF(H590="Erdgas","Nettorechnungsbetrag (Erdgas)",IF(H590="Strom","Nettorechnungsbetrag (Strom)",IF(H590="Wärme/Kälte","Nettorechnungsbetrag (Wärme/Kälte)","Bitte Energieart auswählen!")))</f>
        <v>Bitte Energieart auswählen!</v>
      </c>
      <c r="C591" s="47"/>
      <c r="D591" s="47"/>
      <c r="E591" s="47"/>
      <c r="F591" s="47"/>
      <c r="G591" s="47"/>
      <c r="H591" s="113"/>
      <c r="I591" s="60" t="s">
        <v>18</v>
      </c>
      <c r="J591" s="48" t="s">
        <v>5</v>
      </c>
      <c r="K591" s="47" t="str">
        <f>IF(H590="Erdgas","Erdgaskosten exkl. Steuern, Abgaben, Netzentgelte, etc.",IF(H590="Strom","Stromkosten exkl. Steuern, Abgaben, Netzentgelte, etc.",IF(H590="Wärme/Kälte","Wärme-/Kältekosten exkl. Steuern, Abgaben, Netzentgelte, etc.","Bitte Energieart auswählen!")))</f>
        <v>Bitte Energieart auswählen!</v>
      </c>
      <c r="L591" s="47"/>
      <c r="M591" s="47"/>
      <c r="N591" s="47"/>
      <c r="O591" s="47"/>
      <c r="P591" s="47"/>
      <c r="Q591" s="47"/>
      <c r="R591" s="47"/>
      <c r="S591" s="47"/>
      <c r="T591" s="47"/>
      <c r="U591" s="47"/>
      <c r="V591" s="47"/>
      <c r="W591" s="47"/>
      <c r="X591" s="91"/>
      <c r="Y591" s="91"/>
      <c r="Z591" s="91"/>
      <c r="AA591" s="91"/>
    </row>
    <row r="592" spans="2:27" ht="15" thickBot="1" x14ac:dyDescent="0.35">
      <c r="B592" s="47" t="str">
        <f>IF(AND(H590="Erdgas",H589="Nein"),"Erdgasverbrauch in kWh gem. letzter Jahresabrechnung",IF(H590="Erdgas","Erdgasverbrauch in kWh im Kalenderjahr 2021",IF(AND(H590="Strom",H589="Nein"),"Stromverbrauch in kWh gem. letzter Jahresabrechnung",IF(H590="Strom","Stromverbrauch in kWh im Kalenderjahr 2021",IF(AND(H590="Wärme/Kälte",H589="Nein"),"Wärme-/Kälteverbrauch in kWh gem. letzter Jahresabrechnung",IF(H590="Wärme/Kälte","Wärme-/Kälteverbrauch in kWh im Kalenderjahr 2021","Bitte Energieart auswählen!"))))))</f>
        <v>Bitte Energieart auswählen!</v>
      </c>
      <c r="C592" s="47"/>
      <c r="D592" s="47"/>
      <c r="E592" s="47"/>
      <c r="F592" s="47"/>
      <c r="G592" s="47"/>
      <c r="H592" s="114"/>
      <c r="I592" s="60" t="s">
        <v>19</v>
      </c>
      <c r="J592" s="48" t="s">
        <v>5</v>
      </c>
      <c r="K592" s="47" t="str">
        <f>IF(H589="Nein",IF(H590="Erdgas","Den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2" s="47"/>
      <c r="M592" s="47"/>
      <c r="N592" s="47"/>
      <c r="O592" s="47"/>
      <c r="P592" s="47"/>
      <c r="Q592" s="47"/>
      <c r="R592" s="47"/>
      <c r="S592" s="47"/>
      <c r="T592" s="47"/>
      <c r="U592" s="47"/>
      <c r="V592" s="47"/>
      <c r="W592" s="47"/>
      <c r="X592" s="91"/>
      <c r="Y592" s="91"/>
      <c r="Z592" s="91"/>
      <c r="AA592" s="91"/>
    </row>
    <row r="593" spans="2:27" x14ac:dyDescent="0.3">
      <c r="B593" s="46"/>
      <c r="C593" s="46"/>
      <c r="D593" s="46"/>
      <c r="E593" s="46"/>
      <c r="F593" s="46"/>
      <c r="G593" s="46"/>
      <c r="H593" s="46"/>
      <c r="I593" s="46"/>
      <c r="J593" s="46"/>
      <c r="K593" s="46"/>
      <c r="L593" s="46"/>
      <c r="M593" s="46"/>
      <c r="N593" s="46"/>
      <c r="O593" s="46"/>
      <c r="P593" s="46"/>
      <c r="Q593" s="46"/>
      <c r="R593" s="46"/>
      <c r="S593" s="46"/>
      <c r="T593" s="46"/>
      <c r="U593" s="46"/>
      <c r="V593" s="46"/>
      <c r="W593" s="46"/>
      <c r="X593" s="91"/>
      <c r="Y593" s="91"/>
      <c r="Z593" s="91"/>
      <c r="AA593" s="91"/>
    </row>
    <row r="594" spans="2:27" ht="18" thickBot="1" x14ac:dyDescent="0.5">
      <c r="B594" s="56" t="s">
        <v>10</v>
      </c>
      <c r="C594" s="47"/>
      <c r="D594" s="47"/>
      <c r="E594" s="47"/>
      <c r="F594" s="47"/>
      <c r="G594" s="47"/>
      <c r="H594" s="47"/>
      <c r="I594" s="47"/>
      <c r="J594" s="47"/>
      <c r="K594" s="47"/>
      <c r="L594" s="47"/>
      <c r="M594" s="47"/>
      <c r="N594" s="47"/>
      <c r="O594" s="47"/>
      <c r="P594" s="47"/>
      <c r="Q594" s="47"/>
      <c r="R594" s="47"/>
      <c r="S594" s="47"/>
      <c r="T594" s="47"/>
      <c r="U594" s="47"/>
      <c r="V594" s="47"/>
      <c r="W594" s="47"/>
      <c r="X594" s="91"/>
      <c r="Y594" s="90"/>
      <c r="Z594" s="91"/>
      <c r="AA594" s="91"/>
    </row>
    <row r="595" spans="2:27" ht="15" thickBot="1" x14ac:dyDescent="0.35">
      <c r="B595" s="47" t="s">
        <v>11</v>
      </c>
      <c r="C595" s="47"/>
      <c r="D595" s="47"/>
      <c r="E595" s="47"/>
      <c r="F595" s="47"/>
      <c r="G595" s="47"/>
      <c r="H595" s="112"/>
      <c r="I595" s="47"/>
      <c r="J595" s="48" t="s">
        <v>5</v>
      </c>
      <c r="K595" s="47" t="s">
        <v>12</v>
      </c>
      <c r="L595" s="47"/>
      <c r="M595" s="47"/>
      <c r="N595" s="47"/>
      <c r="O595" s="47"/>
      <c r="P595" s="47"/>
      <c r="Q595" s="47"/>
      <c r="R595" s="47"/>
      <c r="S595" s="47"/>
      <c r="T595" s="47"/>
      <c r="U595" s="47"/>
      <c r="V595" s="47"/>
      <c r="W595" s="47"/>
      <c r="X595" s="91">
        <f>H596</f>
        <v>0</v>
      </c>
      <c r="Y595" s="91">
        <f>H597</f>
        <v>0</v>
      </c>
      <c r="Z595" s="91">
        <f>H598</f>
        <v>0</v>
      </c>
      <c r="AA595" s="91">
        <f>H599</f>
        <v>0</v>
      </c>
    </row>
    <row r="596" spans="2:27" ht="15" thickBot="1" x14ac:dyDescent="0.35">
      <c r="B596" s="47" t="s">
        <v>13</v>
      </c>
      <c r="C596" s="47"/>
      <c r="D596" s="47"/>
      <c r="E596" s="47"/>
      <c r="F596" s="47"/>
      <c r="G596" s="47"/>
      <c r="H596" s="112"/>
      <c r="I596" s="59"/>
      <c r="J596" s="48" t="s">
        <v>5</v>
      </c>
      <c r="K596" s="47" t="s">
        <v>15</v>
      </c>
      <c r="L596" s="47"/>
      <c r="M596" s="47"/>
      <c r="N596" s="47"/>
      <c r="O596" s="47"/>
      <c r="P596" s="47"/>
      <c r="Q596" s="47"/>
      <c r="R596" s="47"/>
      <c r="S596" s="47"/>
      <c r="T596" s="47"/>
      <c r="U596" s="47"/>
      <c r="V596" s="47"/>
      <c r="W596" s="47"/>
      <c r="X596" s="91"/>
      <c r="Y596" s="91"/>
      <c r="Z596" s="91"/>
      <c r="AA596" s="91"/>
    </row>
    <row r="597" spans="2:27" ht="15" thickBot="1" x14ac:dyDescent="0.35">
      <c r="B597" s="47" t="s">
        <v>16</v>
      </c>
      <c r="C597" s="47"/>
      <c r="D597" s="47"/>
      <c r="E597" s="47"/>
      <c r="F597" s="47"/>
      <c r="G597" s="47"/>
      <c r="H597" s="137"/>
      <c r="I597" s="47"/>
      <c r="J597" s="48" t="s">
        <v>5</v>
      </c>
      <c r="K597" s="47" t="s">
        <v>17</v>
      </c>
      <c r="L597" s="47"/>
      <c r="M597" s="47"/>
      <c r="N597" s="47"/>
      <c r="O597" s="47"/>
      <c r="P597" s="47"/>
      <c r="Q597" s="47"/>
      <c r="R597" s="47"/>
      <c r="S597" s="47"/>
      <c r="T597" s="47"/>
      <c r="U597" s="47"/>
      <c r="V597" s="47"/>
      <c r="W597" s="47"/>
      <c r="X597" s="91"/>
      <c r="Y597" s="91"/>
      <c r="Z597" s="91"/>
      <c r="AA597" s="91"/>
    </row>
    <row r="598" spans="2:27" ht="15" thickBot="1" x14ac:dyDescent="0.35">
      <c r="B598" s="47" t="str">
        <f>IF(H597="Erdgas","Nettorechnungsbetrag (Erdgas)",IF(H597="Strom","Nettorechnungsbetrag (Strom)",IF(H597="Wärme/Kälte","Nettorechnungsbetrag (Wärme/Kälte)","Bitte Energieart auswählen!")))</f>
        <v>Bitte Energieart auswählen!</v>
      </c>
      <c r="C598" s="47"/>
      <c r="D598" s="47"/>
      <c r="E598" s="47"/>
      <c r="F598" s="47"/>
      <c r="G598" s="47"/>
      <c r="H598" s="113"/>
      <c r="I598" s="60" t="s">
        <v>18</v>
      </c>
      <c r="J598" s="48" t="s">
        <v>5</v>
      </c>
      <c r="K598" s="47" t="str">
        <f>IF(H597="Erdgas","Erdgaskosten exkl. Steuern, Abgaben, Netzentgelte, etc.",IF(H597="Strom","Stromkosten exkl. Steuern, Abgaben, Netzentgelte, etc.",IF(H597="Wärme/Kälte","Wärme-/Kältekosten exkl. Steuern, Abgaben, Netzentgelte, etc.","Bitte Energieart auswählen!")))</f>
        <v>Bitte Energieart auswählen!</v>
      </c>
      <c r="L598" s="47"/>
      <c r="M598" s="47"/>
      <c r="N598" s="47"/>
      <c r="O598" s="47"/>
      <c r="P598" s="47"/>
      <c r="Q598" s="47"/>
      <c r="R598" s="47"/>
      <c r="S598" s="47"/>
      <c r="T598" s="47"/>
      <c r="U598" s="47"/>
      <c r="V598" s="47"/>
      <c r="W598" s="47"/>
      <c r="X598" s="91"/>
      <c r="Y598" s="91"/>
      <c r="Z598" s="91"/>
      <c r="AA598" s="91"/>
    </row>
    <row r="599" spans="2:27" ht="15" thickBot="1" x14ac:dyDescent="0.35">
      <c r="B599" s="47" t="str">
        <f>IF(AND(H597="Erdgas",H596="Nein"),"Erdgasverbrauch in kWh gem. letzter Jahresabrechnung",IF(H597="Erdgas","Erdgasverbrauch in kWh im Kalenderjahr 2021",IF(AND(H597="Strom",H596="Nein"),"Stromverbrauch in kWh gem. letzter Jahresabrechnung",IF(H597="Strom","Stromverbrauch in kWh im Kalenderjahr 2021",IF(AND(H597="Wärme/Kälte",H596="Nein"),"Wärme-/Kälteverbrauch in kWh gem. letzter Jahresabrechnung",IF(H597="Wärme/Kälte","Wärme-/Kälteverbrauch in kWh im Kalenderjahr 2021","Bitte Energieart auswählen!"))))))</f>
        <v>Bitte Energieart auswählen!</v>
      </c>
      <c r="C599" s="47"/>
      <c r="D599" s="47"/>
      <c r="E599" s="47"/>
      <c r="F599" s="47"/>
      <c r="G599" s="47"/>
      <c r="H599" s="114"/>
      <c r="I599" s="60" t="s">
        <v>19</v>
      </c>
      <c r="J599" s="48" t="s">
        <v>5</v>
      </c>
      <c r="K599" s="47" t="str">
        <f>IF(H596="Nein",IF(H597="Erdgas","Den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9" s="47"/>
      <c r="M599" s="47"/>
      <c r="N599" s="47"/>
      <c r="O599" s="47"/>
      <c r="P599" s="47"/>
      <c r="Q599" s="47"/>
      <c r="R599" s="47"/>
      <c r="S599" s="47"/>
      <c r="T599" s="47"/>
      <c r="U599" s="47"/>
      <c r="V599" s="47"/>
      <c r="W599" s="47"/>
      <c r="X599" s="91"/>
      <c r="Y599" s="91"/>
      <c r="Z599" s="91"/>
      <c r="AA599" s="91"/>
    </row>
    <row r="600" spans="2:27" x14ac:dyDescent="0.3">
      <c r="B600" s="46"/>
      <c r="C600" s="46"/>
      <c r="D600" s="46"/>
      <c r="E600" s="46"/>
      <c r="F600" s="46"/>
      <c r="G600" s="46"/>
      <c r="H600" s="46"/>
      <c r="I600" s="46"/>
      <c r="J600" s="46"/>
      <c r="K600" s="46"/>
      <c r="L600" s="46"/>
      <c r="M600" s="46"/>
      <c r="N600" s="46"/>
      <c r="O600" s="46"/>
      <c r="P600" s="46"/>
      <c r="Q600" s="46"/>
      <c r="R600" s="46"/>
      <c r="S600" s="46"/>
      <c r="T600" s="46"/>
      <c r="U600" s="46"/>
      <c r="V600" s="46"/>
      <c r="W600" s="46"/>
      <c r="X600" s="91"/>
      <c r="Y600" s="91"/>
      <c r="Z600" s="91"/>
      <c r="AA600" s="91"/>
    </row>
    <row r="601" spans="2:27" ht="18" thickBot="1" x14ac:dyDescent="0.5">
      <c r="B601" s="56" t="s">
        <v>10</v>
      </c>
      <c r="C601" s="47"/>
      <c r="D601" s="47"/>
      <c r="E601" s="47"/>
      <c r="F601" s="47"/>
      <c r="G601" s="47"/>
      <c r="H601" s="47"/>
      <c r="I601" s="47"/>
      <c r="J601" s="47"/>
      <c r="K601" s="47"/>
      <c r="L601" s="47"/>
      <c r="M601" s="47"/>
      <c r="N601" s="47"/>
      <c r="O601" s="47"/>
      <c r="P601" s="47"/>
      <c r="Q601" s="47"/>
      <c r="R601" s="47"/>
      <c r="S601" s="47"/>
      <c r="T601" s="47"/>
      <c r="U601" s="47"/>
      <c r="V601" s="47"/>
      <c r="W601" s="47"/>
      <c r="X601" s="91"/>
      <c r="Y601" s="90"/>
      <c r="Z601" s="91"/>
      <c r="AA601" s="91"/>
    </row>
    <row r="602" spans="2:27" ht="15" thickBot="1" x14ac:dyDescent="0.35">
      <c r="B602" s="47" t="s">
        <v>11</v>
      </c>
      <c r="C602" s="47"/>
      <c r="D602" s="47"/>
      <c r="E602" s="47"/>
      <c r="F602" s="47"/>
      <c r="G602" s="47"/>
      <c r="H602" s="112"/>
      <c r="I602" s="47"/>
      <c r="J602" s="48" t="s">
        <v>5</v>
      </c>
      <c r="K602" s="47" t="s">
        <v>12</v>
      </c>
      <c r="L602" s="47"/>
      <c r="M602" s="47"/>
      <c r="N602" s="47"/>
      <c r="O602" s="47"/>
      <c r="P602" s="47"/>
      <c r="Q602" s="47"/>
      <c r="R602" s="47"/>
      <c r="S602" s="47"/>
      <c r="T602" s="47"/>
      <c r="U602" s="47"/>
      <c r="V602" s="47"/>
      <c r="W602" s="47"/>
      <c r="X602" s="91">
        <f>H603</f>
        <v>0</v>
      </c>
      <c r="Y602" s="91">
        <f>H604</f>
        <v>0</v>
      </c>
      <c r="Z602" s="91">
        <f>H605</f>
        <v>0</v>
      </c>
      <c r="AA602" s="91">
        <f>H606</f>
        <v>0</v>
      </c>
    </row>
    <row r="603" spans="2:27" ht="15" thickBot="1" x14ac:dyDescent="0.35">
      <c r="B603" s="47" t="s">
        <v>13</v>
      </c>
      <c r="C603" s="47"/>
      <c r="D603" s="47"/>
      <c r="E603" s="47"/>
      <c r="F603" s="47"/>
      <c r="G603" s="47"/>
      <c r="H603" s="112"/>
      <c r="I603" s="59"/>
      <c r="J603" s="48" t="s">
        <v>5</v>
      </c>
      <c r="K603" s="47" t="s">
        <v>15</v>
      </c>
      <c r="L603" s="47"/>
      <c r="M603" s="47"/>
      <c r="N603" s="47"/>
      <c r="O603" s="47"/>
      <c r="P603" s="47"/>
      <c r="Q603" s="47"/>
      <c r="R603" s="47"/>
      <c r="S603" s="47"/>
      <c r="T603" s="47"/>
      <c r="U603" s="47"/>
      <c r="V603" s="47"/>
      <c r="W603" s="47"/>
      <c r="X603" s="91"/>
      <c r="Y603" s="91"/>
      <c r="Z603" s="91"/>
      <c r="AA603" s="91"/>
    </row>
    <row r="604" spans="2:27" ht="15" thickBot="1" x14ac:dyDescent="0.35">
      <c r="B604" s="47" t="s">
        <v>16</v>
      </c>
      <c r="C604" s="47"/>
      <c r="D604" s="47"/>
      <c r="E604" s="47"/>
      <c r="F604" s="47"/>
      <c r="G604" s="47"/>
      <c r="H604" s="137"/>
      <c r="I604" s="47"/>
      <c r="J604" s="48" t="s">
        <v>5</v>
      </c>
      <c r="K604" s="47" t="s">
        <v>17</v>
      </c>
      <c r="L604" s="47"/>
      <c r="M604" s="47"/>
      <c r="N604" s="47"/>
      <c r="O604" s="47"/>
      <c r="P604" s="47"/>
      <c r="Q604" s="47"/>
      <c r="R604" s="47"/>
      <c r="S604" s="47"/>
      <c r="T604" s="47"/>
      <c r="U604" s="47"/>
      <c r="V604" s="47"/>
      <c r="W604" s="47"/>
      <c r="X604" s="91"/>
      <c r="Y604" s="91"/>
      <c r="Z604" s="91"/>
      <c r="AA604" s="91"/>
    </row>
    <row r="605" spans="2:27" ht="15" thickBot="1" x14ac:dyDescent="0.35">
      <c r="B605" s="47" t="str">
        <f>IF(H604="Erdgas","Nettorechnungsbetrag (Erdgas)",IF(H604="Strom","Nettorechnungsbetrag (Strom)",IF(H604="Wärme/Kälte","Nettorechnungsbetrag (Wärme/Kälte)","Bitte Energieart auswählen!")))</f>
        <v>Bitte Energieart auswählen!</v>
      </c>
      <c r="C605" s="47"/>
      <c r="D605" s="47"/>
      <c r="E605" s="47"/>
      <c r="F605" s="47"/>
      <c r="G605" s="47"/>
      <c r="H605" s="113"/>
      <c r="I605" s="60" t="s">
        <v>18</v>
      </c>
      <c r="J605" s="48" t="s">
        <v>5</v>
      </c>
      <c r="K605" s="47" t="str">
        <f>IF(H604="Erdgas","Erdgaskosten exkl. Steuern, Abgaben, Netzentgelte, etc.",IF(H604="Strom","Stromkosten exkl. Steuern, Abgaben, Netzentgelte, etc.",IF(H604="Wärme/Kälte","Wärme-/Kältekosten exkl. Steuern, Abgaben, Netzentgelte, etc.","Bitte Energieart auswählen!")))</f>
        <v>Bitte Energieart auswählen!</v>
      </c>
      <c r="L605" s="47"/>
      <c r="M605" s="47"/>
      <c r="N605" s="47"/>
      <c r="O605" s="47"/>
      <c r="P605" s="47"/>
      <c r="Q605" s="47"/>
      <c r="R605" s="47"/>
      <c r="S605" s="47"/>
      <c r="T605" s="47"/>
      <c r="U605" s="47"/>
      <c r="V605" s="47"/>
      <c r="W605" s="47"/>
      <c r="X605" s="91"/>
      <c r="Y605" s="91"/>
      <c r="Z605" s="91"/>
      <c r="AA605" s="91"/>
    </row>
    <row r="606" spans="2:27" ht="15" thickBot="1" x14ac:dyDescent="0.35">
      <c r="B606" s="47" t="str">
        <f>IF(AND(H604="Erdgas",H603="Nein"),"Erdgasverbrauch in kWh gem. letzter Jahresabrechnung",IF(H604="Erdgas","Erdgasverbrauch in kWh im Kalenderjahr 2021",IF(AND(H604="Strom",H603="Nein"),"Stromverbrauch in kWh gem. letzter Jahresabrechnung",IF(H604="Strom","Stromverbrauch in kWh im Kalenderjahr 2021",IF(AND(H604="Wärme/Kälte",H603="Nein"),"Wärme-/Kälteverbrauch in kWh gem. letzter Jahresabrechnung",IF(H604="Wärme/Kälte","Wärme-/Kälteverbrauch in kWh im Kalenderjahr 2021","Bitte Energieart auswählen!"))))))</f>
        <v>Bitte Energieart auswählen!</v>
      </c>
      <c r="C606" s="47"/>
      <c r="D606" s="47"/>
      <c r="E606" s="47"/>
      <c r="F606" s="47"/>
      <c r="G606" s="47"/>
      <c r="H606" s="114"/>
      <c r="I606" s="60" t="s">
        <v>19</v>
      </c>
      <c r="J606" s="48" t="s">
        <v>5</v>
      </c>
      <c r="K606" s="47" t="str">
        <f>IF(H603="Nein",IF(H604="Erdgas","Den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6" s="47"/>
      <c r="M606" s="47"/>
      <c r="N606" s="47"/>
      <c r="O606" s="47"/>
      <c r="P606" s="47"/>
      <c r="Q606" s="47"/>
      <c r="R606" s="47"/>
      <c r="S606" s="47"/>
      <c r="T606" s="47"/>
      <c r="U606" s="47"/>
      <c r="V606" s="47"/>
      <c r="W606" s="47"/>
      <c r="X606" s="91"/>
      <c r="Y606" s="91"/>
      <c r="Z606" s="91"/>
      <c r="AA606" s="91"/>
    </row>
    <row r="607" spans="2:27" x14ac:dyDescent="0.3">
      <c r="B607" s="46"/>
      <c r="C607" s="46"/>
      <c r="D607" s="46"/>
      <c r="E607" s="46"/>
      <c r="F607" s="46"/>
      <c r="G607" s="46"/>
      <c r="H607" s="46"/>
      <c r="I607" s="46"/>
      <c r="J607" s="46"/>
      <c r="K607" s="46"/>
      <c r="L607" s="46"/>
      <c r="M607" s="46"/>
      <c r="N607" s="46"/>
      <c r="O607" s="46"/>
      <c r="P607" s="46"/>
      <c r="Q607" s="46"/>
      <c r="R607" s="46"/>
      <c r="S607" s="46"/>
      <c r="T607" s="46"/>
      <c r="U607" s="46"/>
      <c r="V607" s="46"/>
      <c r="W607" s="46"/>
      <c r="X607" s="91"/>
      <c r="Y607" s="91"/>
      <c r="Z607" s="91"/>
      <c r="AA607" s="91"/>
    </row>
    <row r="608" spans="2:27" ht="18" thickBot="1" x14ac:dyDescent="0.5">
      <c r="B608" s="56" t="s">
        <v>10</v>
      </c>
      <c r="C608" s="47"/>
      <c r="D608" s="47"/>
      <c r="E608" s="47"/>
      <c r="F608" s="47"/>
      <c r="G608" s="47"/>
      <c r="H608" s="47"/>
      <c r="I608" s="47"/>
      <c r="J608" s="47"/>
      <c r="K608" s="47"/>
      <c r="L608" s="47"/>
      <c r="M608" s="47"/>
      <c r="N608" s="47"/>
      <c r="O608" s="47"/>
      <c r="P608" s="47"/>
      <c r="Q608" s="47"/>
      <c r="R608" s="47"/>
      <c r="S608" s="47"/>
      <c r="T608" s="47"/>
      <c r="U608" s="47"/>
      <c r="V608" s="47"/>
      <c r="W608" s="47"/>
      <c r="X608" s="91"/>
      <c r="Y608" s="90"/>
      <c r="Z608" s="91"/>
      <c r="AA608" s="91"/>
    </row>
    <row r="609" spans="2:27" ht="15" thickBot="1" x14ac:dyDescent="0.35">
      <c r="B609" s="47" t="s">
        <v>11</v>
      </c>
      <c r="C609" s="47"/>
      <c r="D609" s="47"/>
      <c r="E609" s="47"/>
      <c r="F609" s="47"/>
      <c r="G609" s="47"/>
      <c r="H609" s="112"/>
      <c r="I609" s="47"/>
      <c r="J609" s="48" t="s">
        <v>5</v>
      </c>
      <c r="K609" s="47" t="s">
        <v>12</v>
      </c>
      <c r="L609" s="47"/>
      <c r="M609" s="47"/>
      <c r="N609" s="47"/>
      <c r="O609" s="47"/>
      <c r="P609" s="47"/>
      <c r="Q609" s="47"/>
      <c r="R609" s="47"/>
      <c r="S609" s="47"/>
      <c r="T609" s="47"/>
      <c r="U609" s="47"/>
      <c r="V609" s="47"/>
      <c r="W609" s="47"/>
      <c r="X609" s="91">
        <f>H610</f>
        <v>0</v>
      </c>
      <c r="Y609" s="91">
        <f>H611</f>
        <v>0</v>
      </c>
      <c r="Z609" s="91">
        <f>H612</f>
        <v>0</v>
      </c>
      <c r="AA609" s="91">
        <f>H613</f>
        <v>0</v>
      </c>
    </row>
    <row r="610" spans="2:27" ht="15" thickBot="1" x14ac:dyDescent="0.35">
      <c r="B610" s="47" t="s">
        <v>13</v>
      </c>
      <c r="C610" s="47"/>
      <c r="D610" s="47"/>
      <c r="E610" s="47"/>
      <c r="F610" s="47"/>
      <c r="G610" s="47"/>
      <c r="H610" s="112"/>
      <c r="I610" s="59"/>
      <c r="J610" s="48" t="s">
        <v>5</v>
      </c>
      <c r="K610" s="47" t="s">
        <v>15</v>
      </c>
      <c r="L610" s="47"/>
      <c r="M610" s="47"/>
      <c r="N610" s="47"/>
      <c r="O610" s="47"/>
      <c r="P610" s="47"/>
      <c r="Q610" s="47"/>
      <c r="R610" s="47"/>
      <c r="S610" s="47"/>
      <c r="T610" s="47"/>
      <c r="U610" s="47"/>
      <c r="V610" s="47"/>
      <c r="W610" s="47"/>
      <c r="X610" s="91"/>
      <c r="Y610" s="91"/>
      <c r="Z610" s="91"/>
      <c r="AA610" s="91"/>
    </row>
    <row r="611" spans="2:27" ht="15" thickBot="1" x14ac:dyDescent="0.35">
      <c r="B611" s="47" t="s">
        <v>16</v>
      </c>
      <c r="C611" s="47"/>
      <c r="D611" s="47"/>
      <c r="E611" s="47"/>
      <c r="F611" s="47"/>
      <c r="G611" s="47"/>
      <c r="H611" s="137"/>
      <c r="I611" s="47"/>
      <c r="J611" s="48" t="s">
        <v>5</v>
      </c>
      <c r="K611" s="47" t="s">
        <v>17</v>
      </c>
      <c r="L611" s="47"/>
      <c r="M611" s="47"/>
      <c r="N611" s="47"/>
      <c r="O611" s="47"/>
      <c r="P611" s="47"/>
      <c r="Q611" s="47"/>
      <c r="R611" s="47"/>
      <c r="S611" s="47"/>
      <c r="T611" s="47"/>
      <c r="U611" s="47"/>
      <c r="V611" s="47"/>
      <c r="W611" s="47"/>
      <c r="X611" s="91"/>
      <c r="Y611" s="91"/>
      <c r="Z611" s="91"/>
      <c r="AA611" s="91"/>
    </row>
    <row r="612" spans="2:27" ht="15" thickBot="1" x14ac:dyDescent="0.35">
      <c r="B612" s="47" t="str">
        <f>IF(H611="Erdgas","Nettorechnungsbetrag (Erdgas)",IF(H611="Strom","Nettorechnungsbetrag (Strom)",IF(H611="Wärme/Kälte","Nettorechnungsbetrag (Wärme/Kälte)","Bitte Energieart auswählen!")))</f>
        <v>Bitte Energieart auswählen!</v>
      </c>
      <c r="C612" s="47"/>
      <c r="D612" s="47"/>
      <c r="E612" s="47"/>
      <c r="F612" s="47"/>
      <c r="G612" s="47"/>
      <c r="H612" s="113"/>
      <c r="I612" s="60" t="s">
        <v>18</v>
      </c>
      <c r="J612" s="48" t="s">
        <v>5</v>
      </c>
      <c r="K612" s="47" t="str">
        <f>IF(H611="Erdgas","Erdgaskosten exkl. Steuern, Abgaben, Netzentgelte, etc.",IF(H611="Strom","Stromkosten exkl. Steuern, Abgaben, Netzentgelte, etc.",IF(H611="Wärme/Kälte","Wärme-/Kältekosten exkl. Steuern, Abgaben, Netzentgelte, etc.","Bitte Energieart auswählen!")))</f>
        <v>Bitte Energieart auswählen!</v>
      </c>
      <c r="L612" s="47"/>
      <c r="M612" s="47"/>
      <c r="N612" s="47"/>
      <c r="O612" s="47"/>
      <c r="P612" s="47"/>
      <c r="Q612" s="47"/>
      <c r="R612" s="47"/>
      <c r="S612" s="47"/>
      <c r="T612" s="47"/>
      <c r="U612" s="47"/>
      <c r="V612" s="47"/>
      <c r="W612" s="47"/>
      <c r="X612" s="91"/>
      <c r="Y612" s="91"/>
      <c r="Z612" s="91"/>
      <c r="AA612" s="91"/>
    </row>
    <row r="613" spans="2:27" ht="15" thickBot="1" x14ac:dyDescent="0.35">
      <c r="B613" s="47" t="str">
        <f>IF(AND(H611="Erdgas",H610="Nein"),"Erdgasverbrauch in kWh gem. letzter Jahresabrechnung",IF(H611="Erdgas","Erdgasverbrauch in kWh im Kalenderjahr 2021",IF(AND(H611="Strom",H610="Nein"),"Stromverbrauch in kWh gem. letzter Jahresabrechnung",IF(H611="Strom","Stromverbrauch in kWh im Kalenderjahr 2021",IF(AND(H611="Wärme/Kälte",H610="Nein"),"Wärme-/Kälteverbrauch in kWh gem. letzter Jahresabrechnung",IF(H611="Wärme/Kälte","Wärme-/Kälteverbrauch in kWh im Kalenderjahr 2021","Bitte Energieart auswählen!"))))))</f>
        <v>Bitte Energieart auswählen!</v>
      </c>
      <c r="C613" s="47"/>
      <c r="D613" s="47"/>
      <c r="E613" s="47"/>
      <c r="F613" s="47"/>
      <c r="G613" s="47"/>
      <c r="H613" s="114"/>
      <c r="I613" s="60" t="s">
        <v>19</v>
      </c>
      <c r="J613" s="48" t="s">
        <v>5</v>
      </c>
      <c r="K613" s="47" t="str">
        <f>IF(H610="Nein",IF(H611="Erdgas","Den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3" s="47"/>
      <c r="M613" s="47"/>
      <c r="N613" s="47"/>
      <c r="O613" s="47"/>
      <c r="P613" s="47"/>
      <c r="Q613" s="47"/>
      <c r="R613" s="47"/>
      <c r="S613" s="47"/>
      <c r="T613" s="47"/>
      <c r="U613" s="47"/>
      <c r="V613" s="47"/>
      <c r="W613" s="47"/>
      <c r="X613" s="91"/>
      <c r="Y613" s="91"/>
      <c r="Z613" s="91"/>
      <c r="AA613" s="91"/>
    </row>
    <row r="614" spans="2:27" x14ac:dyDescent="0.3">
      <c r="B614" s="46"/>
      <c r="C614" s="46"/>
      <c r="D614" s="46"/>
      <c r="E614" s="46"/>
      <c r="F614" s="46"/>
      <c r="G614" s="46"/>
      <c r="H614" s="46"/>
      <c r="I614" s="46"/>
      <c r="J614" s="46"/>
      <c r="K614" s="46"/>
      <c r="L614" s="46"/>
      <c r="M614" s="46"/>
      <c r="N614" s="46"/>
      <c r="O614" s="46"/>
      <c r="P614" s="46"/>
      <c r="Q614" s="46"/>
      <c r="R614" s="46"/>
      <c r="S614" s="46"/>
      <c r="T614" s="46"/>
      <c r="U614" s="46"/>
      <c r="V614" s="46"/>
      <c r="W614" s="46"/>
      <c r="X614" s="91"/>
      <c r="Y614" s="91"/>
      <c r="Z614" s="91"/>
      <c r="AA614" s="91"/>
    </row>
    <row r="615" spans="2:27" ht="18" thickBot="1" x14ac:dyDescent="0.5">
      <c r="B615" s="56" t="s">
        <v>10</v>
      </c>
      <c r="C615" s="47"/>
      <c r="D615" s="47"/>
      <c r="E615" s="47"/>
      <c r="F615" s="47"/>
      <c r="G615" s="47"/>
      <c r="H615" s="47"/>
      <c r="I615" s="47"/>
      <c r="J615" s="47"/>
      <c r="K615" s="47"/>
      <c r="L615" s="47"/>
      <c r="M615" s="47"/>
      <c r="N615" s="47"/>
      <c r="O615" s="47"/>
      <c r="P615" s="47"/>
      <c r="Q615" s="47"/>
      <c r="R615" s="47"/>
      <c r="S615" s="47"/>
      <c r="T615" s="47"/>
      <c r="U615" s="47"/>
      <c r="V615" s="47"/>
      <c r="W615" s="47"/>
      <c r="X615" s="91"/>
      <c r="Y615" s="90"/>
      <c r="Z615" s="91"/>
      <c r="AA615" s="91"/>
    </row>
    <row r="616" spans="2:27" ht="15" thickBot="1" x14ac:dyDescent="0.35">
      <c r="B616" s="47" t="s">
        <v>11</v>
      </c>
      <c r="C616" s="47"/>
      <c r="D616" s="47"/>
      <c r="E616" s="47"/>
      <c r="F616" s="47"/>
      <c r="G616" s="47"/>
      <c r="H616" s="112"/>
      <c r="I616" s="47"/>
      <c r="J616" s="48" t="s">
        <v>5</v>
      </c>
      <c r="K616" s="47" t="s">
        <v>12</v>
      </c>
      <c r="L616" s="47"/>
      <c r="M616" s="47"/>
      <c r="N616" s="47"/>
      <c r="O616" s="47"/>
      <c r="P616" s="47"/>
      <c r="Q616" s="47"/>
      <c r="R616" s="47"/>
      <c r="S616" s="47"/>
      <c r="T616" s="47"/>
      <c r="U616" s="47"/>
      <c r="V616" s="47"/>
      <c r="W616" s="47"/>
      <c r="X616" s="91">
        <f>H617</f>
        <v>0</v>
      </c>
      <c r="Y616" s="91">
        <f>H618</f>
        <v>0</v>
      </c>
      <c r="Z616" s="91">
        <f>H619</f>
        <v>0</v>
      </c>
      <c r="AA616" s="91">
        <f>H620</f>
        <v>0</v>
      </c>
    </row>
    <row r="617" spans="2:27" ht="15" thickBot="1" x14ac:dyDescent="0.35">
      <c r="B617" s="47" t="s">
        <v>13</v>
      </c>
      <c r="C617" s="47"/>
      <c r="D617" s="47"/>
      <c r="E617" s="47"/>
      <c r="F617" s="47"/>
      <c r="G617" s="47"/>
      <c r="H617" s="112"/>
      <c r="I617" s="59"/>
      <c r="J617" s="48" t="s">
        <v>5</v>
      </c>
      <c r="K617" s="47" t="s">
        <v>15</v>
      </c>
      <c r="L617" s="47"/>
      <c r="M617" s="47"/>
      <c r="N617" s="47"/>
      <c r="O617" s="47"/>
      <c r="P617" s="47"/>
      <c r="Q617" s="47"/>
      <c r="R617" s="47"/>
      <c r="S617" s="47"/>
      <c r="T617" s="47"/>
      <c r="U617" s="47"/>
      <c r="V617" s="47"/>
      <c r="W617" s="47"/>
      <c r="X617" s="91"/>
      <c r="Y617" s="91"/>
      <c r="Z617" s="91"/>
      <c r="AA617" s="91"/>
    </row>
    <row r="618" spans="2:27" ht="15" thickBot="1" x14ac:dyDescent="0.35">
      <c r="B618" s="47" t="s">
        <v>16</v>
      </c>
      <c r="C618" s="47"/>
      <c r="D618" s="47"/>
      <c r="E618" s="47"/>
      <c r="F618" s="47"/>
      <c r="G618" s="47"/>
      <c r="H618" s="137"/>
      <c r="I618" s="47"/>
      <c r="J618" s="48" t="s">
        <v>5</v>
      </c>
      <c r="K618" s="47" t="s">
        <v>17</v>
      </c>
      <c r="L618" s="47"/>
      <c r="M618" s="47"/>
      <c r="N618" s="47"/>
      <c r="O618" s="47"/>
      <c r="P618" s="47"/>
      <c r="Q618" s="47"/>
      <c r="R618" s="47"/>
      <c r="S618" s="47"/>
      <c r="T618" s="47"/>
      <c r="U618" s="47"/>
      <c r="V618" s="47"/>
      <c r="W618" s="47"/>
      <c r="X618" s="91"/>
      <c r="Y618" s="91"/>
      <c r="Z618" s="91"/>
      <c r="AA618" s="91"/>
    </row>
    <row r="619" spans="2:27" ht="15" thickBot="1" x14ac:dyDescent="0.35">
      <c r="B619" s="47" t="str">
        <f>IF(H618="Erdgas","Nettorechnungsbetrag (Erdgas)",IF(H618="Strom","Nettorechnungsbetrag (Strom)",IF(H618="Wärme/Kälte","Nettorechnungsbetrag (Wärme/Kälte)","Bitte Energieart auswählen!")))</f>
        <v>Bitte Energieart auswählen!</v>
      </c>
      <c r="C619" s="47"/>
      <c r="D619" s="47"/>
      <c r="E619" s="47"/>
      <c r="F619" s="47"/>
      <c r="G619" s="47"/>
      <c r="H619" s="113"/>
      <c r="I619" s="60" t="s">
        <v>18</v>
      </c>
      <c r="J619" s="48" t="s">
        <v>5</v>
      </c>
      <c r="K619" s="47" t="str">
        <f>IF(H618="Erdgas","Erdgaskosten exkl. Steuern, Abgaben, Netzentgelte, etc.",IF(H618="Strom","Stromkosten exkl. Steuern, Abgaben, Netzentgelte, etc.",IF(H618="Wärme/Kälte","Wärme-/Kältekosten exkl. Steuern, Abgaben, Netzentgelte, etc.","Bitte Energieart auswählen!")))</f>
        <v>Bitte Energieart auswählen!</v>
      </c>
      <c r="L619" s="47"/>
      <c r="M619" s="47"/>
      <c r="N619" s="47"/>
      <c r="O619" s="47"/>
      <c r="P619" s="47"/>
      <c r="Q619" s="47"/>
      <c r="R619" s="47"/>
      <c r="S619" s="47"/>
      <c r="T619" s="47"/>
      <c r="U619" s="47"/>
      <c r="V619" s="47"/>
      <c r="W619" s="47"/>
      <c r="X619" s="91"/>
      <c r="Y619" s="91"/>
      <c r="Z619" s="91"/>
      <c r="AA619" s="91"/>
    </row>
    <row r="620" spans="2:27" ht="15" thickBot="1" x14ac:dyDescent="0.35">
      <c r="B620" s="47" t="str">
        <f>IF(AND(H618="Erdgas",H617="Nein"),"Erdgasverbrauch in kWh gem. letzter Jahresabrechnung",IF(H618="Erdgas","Erdgasverbrauch in kWh im Kalenderjahr 2021",IF(AND(H618="Strom",H617="Nein"),"Stromverbrauch in kWh gem. letzter Jahresabrechnung",IF(H618="Strom","Stromverbrauch in kWh im Kalenderjahr 2021",IF(AND(H618="Wärme/Kälte",H617="Nein"),"Wärme-/Kälteverbrauch in kWh gem. letzter Jahresabrechnung",IF(H618="Wärme/Kälte","Wärme-/Kälteverbrauch in kWh im Kalenderjahr 2021","Bitte Energieart auswählen!"))))))</f>
        <v>Bitte Energieart auswählen!</v>
      </c>
      <c r="C620" s="47"/>
      <c r="D620" s="47"/>
      <c r="E620" s="47"/>
      <c r="F620" s="47"/>
      <c r="G620" s="47"/>
      <c r="H620" s="114"/>
      <c r="I620" s="60" t="s">
        <v>19</v>
      </c>
      <c r="J620" s="48" t="s">
        <v>5</v>
      </c>
      <c r="K620" s="47" t="str">
        <f>IF(H617="Nein",IF(H618="Erdgas","Den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0" s="47"/>
      <c r="M620" s="47"/>
      <c r="N620" s="47"/>
      <c r="O620" s="47"/>
      <c r="P620" s="47"/>
      <c r="Q620" s="47"/>
      <c r="R620" s="47"/>
      <c r="S620" s="47"/>
      <c r="T620" s="47"/>
      <c r="U620" s="47"/>
      <c r="V620" s="47"/>
      <c r="W620" s="47"/>
      <c r="X620" s="91"/>
      <c r="Y620" s="91"/>
      <c r="Z620" s="91"/>
      <c r="AA620" s="91"/>
    </row>
    <row r="621" spans="2:27" x14ac:dyDescent="0.3">
      <c r="B621" s="46"/>
      <c r="C621" s="46"/>
      <c r="D621" s="46"/>
      <c r="E621" s="46"/>
      <c r="F621" s="46"/>
      <c r="G621" s="46"/>
      <c r="H621" s="46"/>
      <c r="I621" s="46"/>
      <c r="J621" s="46"/>
      <c r="K621" s="46"/>
      <c r="L621" s="46"/>
      <c r="M621" s="46"/>
      <c r="N621" s="46"/>
      <c r="O621" s="46"/>
      <c r="P621" s="46"/>
      <c r="Q621" s="46"/>
      <c r="R621" s="46"/>
      <c r="S621" s="46"/>
      <c r="T621" s="46"/>
      <c r="U621" s="46"/>
      <c r="V621" s="46"/>
      <c r="W621" s="46"/>
      <c r="X621" s="91"/>
      <c r="Y621" s="91"/>
      <c r="Z621" s="91"/>
      <c r="AA621" s="91"/>
    </row>
    <row r="622" spans="2:27" ht="18" thickBot="1" x14ac:dyDescent="0.5">
      <c r="B622" s="56" t="s">
        <v>10</v>
      </c>
      <c r="C622" s="47"/>
      <c r="D622" s="47"/>
      <c r="E622" s="47"/>
      <c r="F622" s="47"/>
      <c r="G622" s="47"/>
      <c r="H622" s="47"/>
      <c r="I622" s="47"/>
      <c r="J622" s="47"/>
      <c r="K622" s="47"/>
      <c r="L622" s="47"/>
      <c r="M622" s="47"/>
      <c r="N622" s="47"/>
      <c r="O622" s="47"/>
      <c r="P622" s="47"/>
      <c r="Q622" s="47"/>
      <c r="R622" s="47"/>
      <c r="S622" s="47"/>
      <c r="T622" s="47"/>
      <c r="U622" s="47"/>
      <c r="V622" s="47"/>
      <c r="W622" s="47"/>
      <c r="X622" s="91"/>
      <c r="Y622" s="90"/>
      <c r="Z622" s="91"/>
      <c r="AA622" s="91"/>
    </row>
    <row r="623" spans="2:27" ht="15" thickBot="1" x14ac:dyDescent="0.35">
      <c r="B623" s="47" t="s">
        <v>11</v>
      </c>
      <c r="C623" s="47"/>
      <c r="D623" s="47"/>
      <c r="E623" s="47"/>
      <c r="F623" s="47"/>
      <c r="G623" s="47"/>
      <c r="H623" s="112"/>
      <c r="I623" s="47"/>
      <c r="J623" s="48" t="s">
        <v>5</v>
      </c>
      <c r="K623" s="47" t="s">
        <v>12</v>
      </c>
      <c r="L623" s="47"/>
      <c r="M623" s="47"/>
      <c r="N623" s="47"/>
      <c r="O623" s="47"/>
      <c r="P623" s="47"/>
      <c r="Q623" s="47"/>
      <c r="R623" s="47"/>
      <c r="S623" s="47"/>
      <c r="T623" s="47"/>
      <c r="U623" s="47"/>
      <c r="V623" s="47"/>
      <c r="W623" s="47"/>
      <c r="X623" s="91">
        <f>H624</f>
        <v>0</v>
      </c>
      <c r="Y623" s="91">
        <f>H625</f>
        <v>0</v>
      </c>
      <c r="Z623" s="91">
        <f>H626</f>
        <v>0</v>
      </c>
      <c r="AA623" s="91">
        <f>H627</f>
        <v>0</v>
      </c>
    </row>
    <row r="624" spans="2:27" ht="15" thickBot="1" x14ac:dyDescent="0.35">
      <c r="B624" s="47" t="s">
        <v>13</v>
      </c>
      <c r="C624" s="47"/>
      <c r="D624" s="47"/>
      <c r="E624" s="47"/>
      <c r="F624" s="47"/>
      <c r="G624" s="47"/>
      <c r="H624" s="112"/>
      <c r="I624" s="59"/>
      <c r="J624" s="48" t="s">
        <v>5</v>
      </c>
      <c r="K624" s="47" t="s">
        <v>15</v>
      </c>
      <c r="L624" s="47"/>
      <c r="M624" s="47"/>
      <c r="N624" s="47"/>
      <c r="O624" s="47"/>
      <c r="P624" s="47"/>
      <c r="Q624" s="47"/>
      <c r="R624" s="47"/>
      <c r="S624" s="47"/>
      <c r="T624" s="47"/>
      <c r="U624" s="47"/>
      <c r="V624" s="47"/>
      <c r="W624" s="47"/>
      <c r="X624" s="91"/>
      <c r="Y624" s="91"/>
      <c r="Z624" s="91"/>
      <c r="AA624" s="91"/>
    </row>
    <row r="625" spans="2:27" ht="15" thickBot="1" x14ac:dyDescent="0.35">
      <c r="B625" s="47" t="s">
        <v>16</v>
      </c>
      <c r="C625" s="47"/>
      <c r="D625" s="47"/>
      <c r="E625" s="47"/>
      <c r="F625" s="47"/>
      <c r="G625" s="47"/>
      <c r="H625" s="137"/>
      <c r="I625" s="47"/>
      <c r="J625" s="48" t="s">
        <v>5</v>
      </c>
      <c r="K625" s="47" t="s">
        <v>17</v>
      </c>
      <c r="L625" s="47"/>
      <c r="M625" s="47"/>
      <c r="N625" s="47"/>
      <c r="O625" s="47"/>
      <c r="P625" s="47"/>
      <c r="Q625" s="47"/>
      <c r="R625" s="47"/>
      <c r="S625" s="47"/>
      <c r="T625" s="47"/>
      <c r="U625" s="47"/>
      <c r="V625" s="47"/>
      <c r="W625" s="47"/>
      <c r="X625" s="91"/>
      <c r="Y625" s="91"/>
      <c r="Z625" s="91"/>
      <c r="AA625" s="91"/>
    </row>
    <row r="626" spans="2:27" ht="15" thickBot="1" x14ac:dyDescent="0.35">
      <c r="B626" s="47" t="str">
        <f>IF(H625="Erdgas","Nettorechnungsbetrag (Erdgas)",IF(H625="Strom","Nettorechnungsbetrag (Strom)",IF(H625="Wärme/Kälte","Nettorechnungsbetrag (Wärme/Kälte)","Bitte Energieart auswählen!")))</f>
        <v>Bitte Energieart auswählen!</v>
      </c>
      <c r="C626" s="47"/>
      <c r="D626" s="47"/>
      <c r="E626" s="47"/>
      <c r="F626" s="47"/>
      <c r="G626" s="47"/>
      <c r="H626" s="113"/>
      <c r="I626" s="60" t="s">
        <v>18</v>
      </c>
      <c r="J626" s="48" t="s">
        <v>5</v>
      </c>
      <c r="K626" s="47" t="str">
        <f>IF(H625="Erdgas","Erdgaskosten exkl. Steuern, Abgaben, Netzentgelte, etc.",IF(H625="Strom","Stromkosten exkl. Steuern, Abgaben, Netzentgelte, etc.",IF(H625="Wärme/Kälte","Wärme-/Kältekosten exkl. Steuern, Abgaben, Netzentgelte, etc.","Bitte Energieart auswählen!")))</f>
        <v>Bitte Energieart auswählen!</v>
      </c>
      <c r="L626" s="47"/>
      <c r="M626" s="47"/>
      <c r="N626" s="47"/>
      <c r="O626" s="47"/>
      <c r="P626" s="47"/>
      <c r="Q626" s="47"/>
      <c r="R626" s="47"/>
      <c r="S626" s="47"/>
      <c r="T626" s="47"/>
      <c r="U626" s="47"/>
      <c r="V626" s="47"/>
      <c r="W626" s="47"/>
      <c r="X626" s="91"/>
      <c r="Y626" s="91"/>
      <c r="Z626" s="91"/>
      <c r="AA626" s="91"/>
    </row>
    <row r="627" spans="2:27" ht="15" thickBot="1" x14ac:dyDescent="0.35">
      <c r="B627" s="47" t="str">
        <f>IF(AND(H625="Erdgas",H624="Nein"),"Erdgasverbrauch in kWh gem. letzter Jahresabrechnung",IF(H625="Erdgas","Erdgasverbrauch in kWh im Kalenderjahr 2021",IF(AND(H625="Strom",H624="Nein"),"Stromverbrauch in kWh gem. letzter Jahresabrechnung",IF(H625="Strom","Stromverbrauch in kWh im Kalenderjahr 2021",IF(AND(H625="Wärme/Kälte",H624="Nein"),"Wärme-/Kälteverbrauch in kWh gem. letzter Jahresabrechnung",IF(H625="Wärme/Kälte","Wärme-/Kälteverbrauch in kWh im Kalenderjahr 2021","Bitte Energieart auswählen!"))))))</f>
        <v>Bitte Energieart auswählen!</v>
      </c>
      <c r="C627" s="47"/>
      <c r="D627" s="47"/>
      <c r="E627" s="47"/>
      <c r="F627" s="47"/>
      <c r="G627" s="47"/>
      <c r="H627" s="114"/>
      <c r="I627" s="60" t="s">
        <v>19</v>
      </c>
      <c r="J627" s="48" t="s">
        <v>5</v>
      </c>
      <c r="K627" s="47" t="str">
        <f>IF(H624="Nein",IF(H625="Erdgas","Den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7" s="47"/>
      <c r="M627" s="47"/>
      <c r="N627" s="47"/>
      <c r="O627" s="47"/>
      <c r="P627" s="47"/>
      <c r="Q627" s="47"/>
      <c r="R627" s="47"/>
      <c r="S627" s="47"/>
      <c r="T627" s="47"/>
      <c r="U627" s="47"/>
      <c r="V627" s="47"/>
      <c r="W627" s="47"/>
      <c r="X627" s="91"/>
      <c r="Y627" s="91"/>
      <c r="Z627" s="91"/>
      <c r="AA627" s="91"/>
    </row>
    <row r="628" spans="2:27" x14ac:dyDescent="0.3">
      <c r="B628" s="46"/>
      <c r="C628" s="46"/>
      <c r="D628" s="46"/>
      <c r="E628" s="46"/>
      <c r="F628" s="46"/>
      <c r="G628" s="46"/>
      <c r="H628" s="46"/>
      <c r="I628" s="46"/>
      <c r="J628" s="46"/>
      <c r="K628" s="46"/>
      <c r="L628" s="46"/>
      <c r="M628" s="46"/>
      <c r="N628" s="46"/>
      <c r="O628" s="46"/>
      <c r="P628" s="46"/>
      <c r="Q628" s="46"/>
      <c r="R628" s="46"/>
      <c r="S628" s="46"/>
      <c r="T628" s="46"/>
      <c r="U628" s="46"/>
      <c r="V628" s="46"/>
      <c r="W628" s="46"/>
      <c r="X628" s="91"/>
      <c r="Y628" s="91"/>
      <c r="Z628" s="91"/>
      <c r="AA628" s="91"/>
    </row>
    <row r="629" spans="2:27" ht="18" thickBot="1" x14ac:dyDescent="0.5">
      <c r="B629" s="56" t="s">
        <v>10</v>
      </c>
      <c r="C629" s="47"/>
      <c r="D629" s="47"/>
      <c r="E629" s="47"/>
      <c r="F629" s="47"/>
      <c r="G629" s="47"/>
      <c r="H629" s="47"/>
      <c r="I629" s="47"/>
      <c r="J629" s="47"/>
      <c r="K629" s="47"/>
      <c r="L629" s="47"/>
      <c r="M629" s="47"/>
      <c r="N629" s="47"/>
      <c r="O629" s="47"/>
      <c r="P629" s="47"/>
      <c r="Q629" s="47"/>
      <c r="R629" s="47"/>
      <c r="S629" s="47"/>
      <c r="T629" s="47"/>
      <c r="U629" s="47"/>
      <c r="V629" s="47"/>
      <c r="W629" s="47"/>
      <c r="X629" s="91"/>
      <c r="Y629" s="90"/>
      <c r="Z629" s="91"/>
      <c r="AA629" s="91"/>
    </row>
    <row r="630" spans="2:27" ht="15" thickBot="1" x14ac:dyDescent="0.35">
      <c r="B630" s="47" t="s">
        <v>11</v>
      </c>
      <c r="C630" s="47"/>
      <c r="D630" s="47"/>
      <c r="E630" s="47"/>
      <c r="F630" s="47"/>
      <c r="G630" s="47"/>
      <c r="H630" s="112"/>
      <c r="I630" s="47"/>
      <c r="J630" s="48" t="s">
        <v>5</v>
      </c>
      <c r="K630" s="47" t="s">
        <v>12</v>
      </c>
      <c r="L630" s="47"/>
      <c r="M630" s="47"/>
      <c r="N630" s="47"/>
      <c r="O630" s="47"/>
      <c r="P630" s="47"/>
      <c r="Q630" s="47"/>
      <c r="R630" s="47"/>
      <c r="S630" s="47"/>
      <c r="T630" s="47"/>
      <c r="U630" s="47"/>
      <c r="V630" s="47"/>
      <c r="W630" s="47"/>
      <c r="X630" s="91">
        <f>H631</f>
        <v>0</v>
      </c>
      <c r="Y630" s="91">
        <f>H632</f>
        <v>0</v>
      </c>
      <c r="Z630" s="91">
        <f>H633</f>
        <v>0</v>
      </c>
      <c r="AA630" s="91">
        <f>H634</f>
        <v>0</v>
      </c>
    </row>
    <row r="631" spans="2:27" ht="15" thickBot="1" x14ac:dyDescent="0.35">
      <c r="B631" s="47" t="s">
        <v>13</v>
      </c>
      <c r="C631" s="47"/>
      <c r="D631" s="47"/>
      <c r="E631" s="47"/>
      <c r="F631" s="47"/>
      <c r="G631" s="47"/>
      <c r="H631" s="112"/>
      <c r="I631" s="59"/>
      <c r="J631" s="48" t="s">
        <v>5</v>
      </c>
      <c r="K631" s="47" t="s">
        <v>15</v>
      </c>
      <c r="L631" s="47"/>
      <c r="M631" s="47"/>
      <c r="N631" s="47"/>
      <c r="O631" s="47"/>
      <c r="P631" s="47"/>
      <c r="Q631" s="47"/>
      <c r="R631" s="47"/>
      <c r="S631" s="47"/>
      <c r="T631" s="47"/>
      <c r="U631" s="47"/>
      <c r="V631" s="47"/>
      <c r="W631" s="47"/>
      <c r="X631" s="91"/>
      <c r="Y631" s="91"/>
      <c r="Z631" s="91"/>
      <c r="AA631" s="91"/>
    </row>
    <row r="632" spans="2:27" ht="15" thickBot="1" x14ac:dyDescent="0.35">
      <c r="B632" s="47" t="s">
        <v>16</v>
      </c>
      <c r="C632" s="47"/>
      <c r="D632" s="47"/>
      <c r="E632" s="47"/>
      <c r="F632" s="47"/>
      <c r="G632" s="47"/>
      <c r="H632" s="137"/>
      <c r="I632" s="47"/>
      <c r="J632" s="48" t="s">
        <v>5</v>
      </c>
      <c r="K632" s="47" t="s">
        <v>17</v>
      </c>
      <c r="L632" s="47"/>
      <c r="M632" s="47"/>
      <c r="N632" s="47"/>
      <c r="O632" s="47"/>
      <c r="P632" s="47"/>
      <c r="Q632" s="47"/>
      <c r="R632" s="47"/>
      <c r="S632" s="47"/>
      <c r="T632" s="47"/>
      <c r="U632" s="47"/>
      <c r="V632" s="47"/>
      <c r="W632" s="47"/>
      <c r="X632" s="91"/>
      <c r="Y632" s="91"/>
      <c r="Z632" s="91"/>
      <c r="AA632" s="91"/>
    </row>
    <row r="633" spans="2:27" ht="15" thickBot="1" x14ac:dyDescent="0.35">
      <c r="B633" s="47" t="str">
        <f>IF(H632="Erdgas","Nettorechnungsbetrag (Erdgas)",IF(H632="Strom","Nettorechnungsbetrag (Strom)",IF(H632="Wärme/Kälte","Nettorechnungsbetrag (Wärme/Kälte)","Bitte Energieart auswählen!")))</f>
        <v>Bitte Energieart auswählen!</v>
      </c>
      <c r="C633" s="47"/>
      <c r="D633" s="47"/>
      <c r="E633" s="47"/>
      <c r="F633" s="47"/>
      <c r="G633" s="47"/>
      <c r="H633" s="113"/>
      <c r="I633" s="60" t="s">
        <v>18</v>
      </c>
      <c r="J633" s="48" t="s">
        <v>5</v>
      </c>
      <c r="K633" s="47" t="str">
        <f>IF(H632="Erdgas","Erdgaskosten exkl. Steuern, Abgaben, Netzentgelte, etc.",IF(H632="Strom","Stromkosten exkl. Steuern, Abgaben, Netzentgelte, etc.",IF(H632="Wärme/Kälte","Wärme-/Kältekosten exkl. Steuern, Abgaben, Netzentgelte, etc.","Bitte Energieart auswählen!")))</f>
        <v>Bitte Energieart auswählen!</v>
      </c>
      <c r="L633" s="47"/>
      <c r="M633" s="47"/>
      <c r="N633" s="47"/>
      <c r="O633" s="47"/>
      <c r="P633" s="47"/>
      <c r="Q633" s="47"/>
      <c r="R633" s="47"/>
      <c r="S633" s="47"/>
      <c r="T633" s="47"/>
      <c r="U633" s="47"/>
      <c r="V633" s="47"/>
      <c r="W633" s="47"/>
      <c r="X633" s="91"/>
      <c r="Y633" s="91"/>
      <c r="Z633" s="91"/>
      <c r="AA633" s="91"/>
    </row>
    <row r="634" spans="2:27" ht="15" thickBot="1" x14ac:dyDescent="0.35">
      <c r="B634" s="47" t="str">
        <f>IF(AND(H632="Erdgas",H631="Nein"),"Erdgasverbrauch in kWh gem. letzter Jahresabrechnung",IF(H632="Erdgas","Erdgasverbrauch in kWh im Kalenderjahr 2021",IF(AND(H632="Strom",H631="Nein"),"Stromverbrauch in kWh gem. letzter Jahresabrechnung",IF(H632="Strom","Stromverbrauch in kWh im Kalenderjahr 2021",IF(AND(H632="Wärme/Kälte",H631="Nein"),"Wärme-/Kälteverbrauch in kWh gem. letzter Jahresabrechnung",IF(H632="Wärme/Kälte","Wärme-/Kälteverbrauch in kWh im Kalenderjahr 2021","Bitte Energieart auswählen!"))))))</f>
        <v>Bitte Energieart auswählen!</v>
      </c>
      <c r="C634" s="47"/>
      <c r="D634" s="47"/>
      <c r="E634" s="47"/>
      <c r="F634" s="47"/>
      <c r="G634" s="47"/>
      <c r="H634" s="114"/>
      <c r="I634" s="60" t="s">
        <v>19</v>
      </c>
      <c r="J634" s="48" t="s">
        <v>5</v>
      </c>
      <c r="K634" s="47" t="str">
        <f>IF(H631="Nein",IF(H632="Erdgas","Den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4" s="47"/>
      <c r="M634" s="47"/>
      <c r="N634" s="47"/>
      <c r="O634" s="47"/>
      <c r="P634" s="47"/>
      <c r="Q634" s="47"/>
      <c r="R634" s="47"/>
      <c r="S634" s="47"/>
      <c r="T634" s="47"/>
      <c r="U634" s="47"/>
      <c r="V634" s="47"/>
      <c r="W634" s="47"/>
      <c r="X634" s="91"/>
      <c r="Y634" s="91"/>
      <c r="Z634" s="91"/>
      <c r="AA634" s="91"/>
    </row>
    <row r="635" spans="2:27" x14ac:dyDescent="0.3">
      <c r="B635" s="46"/>
      <c r="C635" s="46"/>
      <c r="D635" s="46"/>
      <c r="E635" s="46"/>
      <c r="F635" s="46"/>
      <c r="G635" s="46"/>
      <c r="H635" s="46"/>
      <c r="I635" s="46"/>
      <c r="J635" s="46"/>
      <c r="K635" s="46"/>
      <c r="L635" s="46"/>
      <c r="M635" s="46"/>
      <c r="N635" s="46"/>
      <c r="O635" s="46"/>
      <c r="P635" s="46"/>
      <c r="Q635" s="46"/>
      <c r="R635" s="46"/>
      <c r="S635" s="46"/>
      <c r="T635" s="46"/>
      <c r="U635" s="46"/>
      <c r="V635" s="46"/>
      <c r="W635" s="46"/>
      <c r="X635" s="91"/>
      <c r="Y635" s="91"/>
      <c r="Z635" s="91"/>
      <c r="AA635" s="91"/>
    </row>
    <row r="636" spans="2:27" ht="18" thickBot="1" x14ac:dyDescent="0.5">
      <c r="B636" s="56" t="s">
        <v>10</v>
      </c>
      <c r="C636" s="47"/>
      <c r="D636" s="47"/>
      <c r="E636" s="47"/>
      <c r="F636" s="47"/>
      <c r="G636" s="47"/>
      <c r="H636" s="47"/>
      <c r="I636" s="47"/>
      <c r="J636" s="47"/>
      <c r="K636" s="47"/>
      <c r="L636" s="47"/>
      <c r="M636" s="47"/>
      <c r="N636" s="47"/>
      <c r="O636" s="47"/>
      <c r="P636" s="47"/>
      <c r="Q636" s="47"/>
      <c r="R636" s="47"/>
      <c r="S636" s="47"/>
      <c r="T636" s="47"/>
      <c r="U636" s="47"/>
      <c r="V636" s="47"/>
      <c r="W636" s="47"/>
      <c r="X636" s="91"/>
      <c r="Y636" s="90"/>
      <c r="Z636" s="91"/>
      <c r="AA636" s="91"/>
    </row>
    <row r="637" spans="2:27" ht="15" thickBot="1" x14ac:dyDescent="0.35">
      <c r="B637" s="47" t="s">
        <v>11</v>
      </c>
      <c r="C637" s="47"/>
      <c r="D637" s="47"/>
      <c r="E637" s="47"/>
      <c r="F637" s="47"/>
      <c r="G637" s="47"/>
      <c r="H637" s="112"/>
      <c r="I637" s="47"/>
      <c r="J637" s="48" t="s">
        <v>5</v>
      </c>
      <c r="K637" s="47" t="s">
        <v>12</v>
      </c>
      <c r="L637" s="47"/>
      <c r="M637" s="47"/>
      <c r="N637" s="47"/>
      <c r="O637" s="47"/>
      <c r="P637" s="47"/>
      <c r="Q637" s="47"/>
      <c r="R637" s="47"/>
      <c r="S637" s="47"/>
      <c r="T637" s="47"/>
      <c r="U637" s="47"/>
      <c r="V637" s="47"/>
      <c r="W637" s="47"/>
      <c r="X637" s="91">
        <f>H638</f>
        <v>0</v>
      </c>
      <c r="Y637" s="91">
        <f>H639</f>
        <v>0</v>
      </c>
      <c r="Z637" s="91">
        <f>H640</f>
        <v>0</v>
      </c>
      <c r="AA637" s="91">
        <f>H641</f>
        <v>0</v>
      </c>
    </row>
    <row r="638" spans="2:27" ht="15" thickBot="1" x14ac:dyDescent="0.35">
      <c r="B638" s="47" t="s">
        <v>13</v>
      </c>
      <c r="C638" s="47"/>
      <c r="D638" s="47"/>
      <c r="E638" s="47"/>
      <c r="F638" s="47"/>
      <c r="G638" s="47"/>
      <c r="H638" s="112"/>
      <c r="I638" s="59"/>
      <c r="J638" s="48" t="s">
        <v>5</v>
      </c>
      <c r="K638" s="47" t="s">
        <v>15</v>
      </c>
      <c r="L638" s="47"/>
      <c r="M638" s="47"/>
      <c r="N638" s="47"/>
      <c r="O638" s="47"/>
      <c r="P638" s="47"/>
      <c r="Q638" s="47"/>
      <c r="R638" s="47"/>
      <c r="S638" s="47"/>
      <c r="T638" s="47"/>
      <c r="U638" s="47"/>
      <c r="V638" s="47"/>
      <c r="W638" s="47"/>
      <c r="X638" s="91"/>
      <c r="Y638" s="91"/>
      <c r="Z638" s="91"/>
      <c r="AA638" s="91"/>
    </row>
    <row r="639" spans="2:27" ht="15" thickBot="1" x14ac:dyDescent="0.35">
      <c r="B639" s="47" t="s">
        <v>16</v>
      </c>
      <c r="C639" s="47"/>
      <c r="D639" s="47"/>
      <c r="E639" s="47"/>
      <c r="F639" s="47"/>
      <c r="G639" s="47"/>
      <c r="H639" s="137"/>
      <c r="I639" s="47"/>
      <c r="J639" s="48" t="s">
        <v>5</v>
      </c>
      <c r="K639" s="47" t="s">
        <v>17</v>
      </c>
      <c r="L639" s="47"/>
      <c r="M639" s="47"/>
      <c r="N639" s="47"/>
      <c r="O639" s="47"/>
      <c r="P639" s="47"/>
      <c r="Q639" s="47"/>
      <c r="R639" s="47"/>
      <c r="S639" s="47"/>
      <c r="T639" s="47"/>
      <c r="U639" s="47"/>
      <c r="V639" s="47"/>
      <c r="W639" s="47"/>
      <c r="X639" s="91"/>
      <c r="Y639" s="91"/>
      <c r="Z639" s="91"/>
      <c r="AA639" s="91"/>
    </row>
    <row r="640" spans="2:27" ht="15" thickBot="1" x14ac:dyDescent="0.35">
      <c r="B640" s="47" t="str">
        <f>IF(H639="Erdgas","Nettorechnungsbetrag (Erdgas)",IF(H639="Strom","Nettorechnungsbetrag (Strom)",IF(H639="Wärme/Kälte","Nettorechnungsbetrag (Wärme/Kälte)","Bitte Energieart auswählen!")))</f>
        <v>Bitte Energieart auswählen!</v>
      </c>
      <c r="C640" s="47"/>
      <c r="D640" s="47"/>
      <c r="E640" s="47"/>
      <c r="F640" s="47"/>
      <c r="G640" s="47"/>
      <c r="H640" s="113"/>
      <c r="I640" s="60" t="s">
        <v>18</v>
      </c>
      <c r="J640" s="48" t="s">
        <v>5</v>
      </c>
      <c r="K640" s="47" t="str">
        <f>IF(H639="Erdgas","Erdgaskosten exkl. Steuern, Abgaben, Netzentgelte, etc.",IF(H639="Strom","Stromkosten exkl. Steuern, Abgaben, Netzentgelte, etc.",IF(H639="Wärme/Kälte","Wärme-/Kältekosten exkl. Steuern, Abgaben, Netzentgelte, etc.","Bitte Energieart auswählen!")))</f>
        <v>Bitte Energieart auswählen!</v>
      </c>
      <c r="L640" s="47"/>
      <c r="M640" s="47"/>
      <c r="N640" s="47"/>
      <c r="O640" s="47"/>
      <c r="P640" s="47"/>
      <c r="Q640" s="47"/>
      <c r="R640" s="47"/>
      <c r="S640" s="47"/>
      <c r="T640" s="47"/>
      <c r="U640" s="47"/>
      <c r="V640" s="47"/>
      <c r="W640" s="47"/>
      <c r="X640" s="91"/>
      <c r="Y640" s="91"/>
      <c r="Z640" s="91"/>
      <c r="AA640" s="91"/>
    </row>
    <row r="641" spans="2:27" ht="15" thickBot="1" x14ac:dyDescent="0.35">
      <c r="B641" s="47" t="str">
        <f>IF(AND(H639="Erdgas",H638="Nein"),"Erdgasverbrauch in kWh gem. letzter Jahresabrechnung",IF(H639="Erdgas","Erdgasverbrauch in kWh im Kalenderjahr 2021",IF(AND(H639="Strom",H638="Nein"),"Stromverbrauch in kWh gem. letzter Jahresabrechnung",IF(H639="Strom","Stromverbrauch in kWh im Kalenderjahr 2021",IF(AND(H639="Wärme/Kälte",H638="Nein"),"Wärme-/Kälteverbrauch in kWh gem. letzter Jahresabrechnung",IF(H639="Wärme/Kälte","Wärme-/Kälteverbrauch in kWh im Kalenderjahr 2021","Bitte Energieart auswählen!"))))))</f>
        <v>Bitte Energieart auswählen!</v>
      </c>
      <c r="C641" s="47"/>
      <c r="D641" s="47"/>
      <c r="E641" s="47"/>
      <c r="F641" s="47"/>
      <c r="G641" s="47"/>
      <c r="H641" s="114"/>
      <c r="I641" s="60" t="s">
        <v>19</v>
      </c>
      <c r="J641" s="48" t="s">
        <v>5</v>
      </c>
      <c r="K641" s="47" t="str">
        <f>IF(H638="Nein",IF(H639="Erdgas","Den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1" s="47"/>
      <c r="M641" s="47"/>
      <c r="N641" s="47"/>
      <c r="O641" s="47"/>
      <c r="P641" s="47"/>
      <c r="Q641" s="47"/>
      <c r="R641" s="47"/>
      <c r="S641" s="47"/>
      <c r="T641" s="47"/>
      <c r="U641" s="47"/>
      <c r="V641" s="47"/>
      <c r="W641" s="47"/>
      <c r="X641" s="91"/>
      <c r="Y641" s="91"/>
      <c r="Z641" s="91"/>
      <c r="AA641" s="91"/>
    </row>
    <row r="642" spans="2:27" x14ac:dyDescent="0.3">
      <c r="B642" s="46"/>
      <c r="C642" s="46"/>
      <c r="D642" s="46"/>
      <c r="E642" s="46"/>
      <c r="F642" s="46"/>
      <c r="G642" s="46"/>
      <c r="H642" s="46"/>
      <c r="I642" s="46"/>
      <c r="J642" s="46"/>
      <c r="K642" s="46"/>
      <c r="L642" s="46"/>
      <c r="M642" s="46"/>
      <c r="N642" s="46"/>
      <c r="O642" s="46"/>
      <c r="P642" s="46"/>
      <c r="Q642" s="46"/>
      <c r="R642" s="46"/>
      <c r="S642" s="46"/>
      <c r="T642" s="46"/>
      <c r="U642" s="46"/>
      <c r="V642" s="46"/>
      <c r="W642" s="46"/>
      <c r="X642" s="91"/>
      <c r="Y642" s="91"/>
      <c r="Z642" s="91"/>
      <c r="AA642" s="91"/>
    </row>
    <row r="643" spans="2:27" ht="18" thickBot="1" x14ac:dyDescent="0.5">
      <c r="B643" s="56" t="s">
        <v>10</v>
      </c>
      <c r="C643" s="47"/>
      <c r="D643" s="47"/>
      <c r="E643" s="47"/>
      <c r="F643" s="47"/>
      <c r="G643" s="47"/>
      <c r="H643" s="47"/>
      <c r="I643" s="47"/>
      <c r="J643" s="47"/>
      <c r="K643" s="47"/>
      <c r="L643" s="47"/>
      <c r="M643" s="47"/>
      <c r="N643" s="47"/>
      <c r="O643" s="47"/>
      <c r="P643" s="47"/>
      <c r="Q643" s="47"/>
      <c r="R643" s="47"/>
      <c r="S643" s="47"/>
      <c r="T643" s="47"/>
      <c r="U643" s="47"/>
      <c r="V643" s="47"/>
      <c r="W643" s="47"/>
      <c r="X643" s="91"/>
      <c r="Y643" s="90"/>
      <c r="Z643" s="91"/>
      <c r="AA643" s="91"/>
    </row>
    <row r="644" spans="2:27" ht="15" thickBot="1" x14ac:dyDescent="0.35">
      <c r="B644" s="47" t="s">
        <v>11</v>
      </c>
      <c r="C644" s="47"/>
      <c r="D644" s="47"/>
      <c r="E644" s="47"/>
      <c r="F644" s="47"/>
      <c r="G644" s="47"/>
      <c r="H644" s="112"/>
      <c r="I644" s="47"/>
      <c r="J644" s="48" t="s">
        <v>5</v>
      </c>
      <c r="K644" s="47" t="s">
        <v>12</v>
      </c>
      <c r="L644" s="47"/>
      <c r="M644" s="47"/>
      <c r="N644" s="47"/>
      <c r="O644" s="47"/>
      <c r="P644" s="47"/>
      <c r="Q644" s="47"/>
      <c r="R644" s="47"/>
      <c r="S644" s="47"/>
      <c r="T644" s="47"/>
      <c r="U644" s="47"/>
      <c r="V644" s="47"/>
      <c r="W644" s="47"/>
      <c r="X644" s="91">
        <f>H645</f>
        <v>0</v>
      </c>
      <c r="Y644" s="91">
        <f>H646</f>
        <v>0</v>
      </c>
      <c r="Z644" s="91">
        <f>H647</f>
        <v>0</v>
      </c>
      <c r="AA644" s="91">
        <f>H648</f>
        <v>0</v>
      </c>
    </row>
    <row r="645" spans="2:27" ht="15" thickBot="1" x14ac:dyDescent="0.35">
      <c r="B645" s="47" t="s">
        <v>13</v>
      </c>
      <c r="C645" s="47"/>
      <c r="D645" s="47"/>
      <c r="E645" s="47"/>
      <c r="F645" s="47"/>
      <c r="G645" s="47"/>
      <c r="H645" s="112"/>
      <c r="I645" s="59"/>
      <c r="J645" s="48" t="s">
        <v>5</v>
      </c>
      <c r="K645" s="47" t="s">
        <v>15</v>
      </c>
      <c r="L645" s="47"/>
      <c r="M645" s="47"/>
      <c r="N645" s="47"/>
      <c r="O645" s="47"/>
      <c r="P645" s="47"/>
      <c r="Q645" s="47"/>
      <c r="R645" s="47"/>
      <c r="S645" s="47"/>
      <c r="T645" s="47"/>
      <c r="U645" s="47"/>
      <c r="V645" s="47"/>
      <c r="W645" s="47"/>
      <c r="X645" s="91"/>
      <c r="Y645" s="91"/>
      <c r="Z645" s="91"/>
      <c r="AA645" s="91"/>
    </row>
    <row r="646" spans="2:27" ht="15" thickBot="1" x14ac:dyDescent="0.35">
      <c r="B646" s="47" t="s">
        <v>16</v>
      </c>
      <c r="C646" s="47"/>
      <c r="D646" s="47"/>
      <c r="E646" s="47"/>
      <c r="F646" s="47"/>
      <c r="G646" s="47"/>
      <c r="H646" s="137"/>
      <c r="I646" s="47"/>
      <c r="J646" s="48" t="s">
        <v>5</v>
      </c>
      <c r="K646" s="47" t="s">
        <v>17</v>
      </c>
      <c r="L646" s="47"/>
      <c r="M646" s="47"/>
      <c r="N646" s="47"/>
      <c r="O646" s="47"/>
      <c r="P646" s="47"/>
      <c r="Q646" s="47"/>
      <c r="R646" s="47"/>
      <c r="S646" s="47"/>
      <c r="T646" s="47"/>
      <c r="U646" s="47"/>
      <c r="V646" s="47"/>
      <c r="W646" s="47"/>
      <c r="X646" s="91"/>
      <c r="Y646" s="91"/>
      <c r="Z646" s="91"/>
      <c r="AA646" s="91"/>
    </row>
    <row r="647" spans="2:27" ht="15" thickBot="1" x14ac:dyDescent="0.35">
      <c r="B647" s="47" t="str">
        <f>IF(H646="Erdgas","Nettorechnungsbetrag (Erdgas)",IF(H646="Strom","Nettorechnungsbetrag (Strom)",IF(H646="Wärme/Kälte","Nettorechnungsbetrag (Wärme/Kälte)","Bitte Energieart auswählen!")))</f>
        <v>Bitte Energieart auswählen!</v>
      </c>
      <c r="C647" s="47"/>
      <c r="D647" s="47"/>
      <c r="E647" s="47"/>
      <c r="F647" s="47"/>
      <c r="G647" s="47"/>
      <c r="H647" s="113"/>
      <c r="I647" s="60" t="s">
        <v>18</v>
      </c>
      <c r="J647" s="48" t="s">
        <v>5</v>
      </c>
      <c r="K647" s="47" t="str">
        <f>IF(H646="Erdgas","Erdgaskosten exkl. Steuern, Abgaben, Netzentgelte, etc.",IF(H646="Strom","Stromkosten exkl. Steuern, Abgaben, Netzentgelte, etc.",IF(H646="Wärme/Kälte","Wärme-/Kältekosten exkl. Steuern, Abgaben, Netzentgelte, etc.","Bitte Energieart auswählen!")))</f>
        <v>Bitte Energieart auswählen!</v>
      </c>
      <c r="L647" s="47"/>
      <c r="M647" s="47"/>
      <c r="N647" s="47"/>
      <c r="O647" s="47"/>
      <c r="P647" s="47"/>
      <c r="Q647" s="47"/>
      <c r="R647" s="47"/>
      <c r="S647" s="47"/>
      <c r="T647" s="47"/>
      <c r="U647" s="47"/>
      <c r="V647" s="47"/>
      <c r="W647" s="47"/>
      <c r="X647" s="91"/>
      <c r="Y647" s="91"/>
      <c r="Z647" s="91"/>
      <c r="AA647" s="91"/>
    </row>
    <row r="648" spans="2:27" ht="15" thickBot="1" x14ac:dyDescent="0.35">
      <c r="B648" s="47" t="str">
        <f>IF(AND(H646="Erdgas",H645="Nein"),"Erdgasverbrauch in kWh gem. letzter Jahresabrechnung",IF(H646="Erdgas","Erdgasverbrauch in kWh im Kalenderjahr 2021",IF(AND(H646="Strom",H645="Nein"),"Stromverbrauch in kWh gem. letzter Jahresabrechnung",IF(H646="Strom","Stromverbrauch in kWh im Kalenderjahr 2021",IF(AND(H646="Wärme/Kälte",H645="Nein"),"Wärme-/Kälteverbrauch in kWh gem. letzter Jahresabrechnung",IF(H646="Wärme/Kälte","Wärme-/Kälteverbrauch in kWh im Kalenderjahr 2021","Bitte Energieart auswählen!"))))))</f>
        <v>Bitte Energieart auswählen!</v>
      </c>
      <c r="C648" s="47"/>
      <c r="D648" s="47"/>
      <c r="E648" s="47"/>
      <c r="F648" s="47"/>
      <c r="G648" s="47"/>
      <c r="H648" s="114"/>
      <c r="I648" s="60" t="s">
        <v>19</v>
      </c>
      <c r="J648" s="48" t="s">
        <v>5</v>
      </c>
      <c r="K648" s="47" t="str">
        <f>IF(H645="Nein",IF(H646="Erdgas","Den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8" s="47"/>
      <c r="M648" s="47"/>
      <c r="N648" s="47"/>
      <c r="O648" s="47"/>
      <c r="P648" s="47"/>
      <c r="Q648" s="47"/>
      <c r="R648" s="47"/>
      <c r="S648" s="47"/>
      <c r="T648" s="47"/>
      <c r="U648" s="47"/>
      <c r="V648" s="47"/>
      <c r="W648" s="47"/>
      <c r="X648" s="91"/>
      <c r="Y648" s="91"/>
      <c r="Z648" s="91"/>
      <c r="AA648" s="91"/>
    </row>
    <row r="649" spans="2:27" x14ac:dyDescent="0.3">
      <c r="B649" s="46"/>
      <c r="C649" s="46"/>
      <c r="D649" s="46"/>
      <c r="E649" s="46"/>
      <c r="F649" s="46"/>
      <c r="G649" s="46"/>
      <c r="H649" s="46"/>
      <c r="I649" s="46"/>
      <c r="J649" s="46"/>
      <c r="K649" s="46"/>
      <c r="L649" s="46"/>
      <c r="M649" s="46"/>
      <c r="N649" s="46"/>
      <c r="O649" s="46"/>
      <c r="P649" s="46"/>
      <c r="Q649" s="46"/>
      <c r="R649" s="46"/>
      <c r="S649" s="46"/>
      <c r="T649" s="46"/>
      <c r="U649" s="46"/>
      <c r="V649" s="46"/>
      <c r="W649" s="46"/>
      <c r="X649" s="91"/>
      <c r="Y649" s="91"/>
      <c r="Z649" s="91"/>
      <c r="AA649" s="91"/>
    </row>
    <row r="650" spans="2:27" ht="18" thickBot="1" x14ac:dyDescent="0.5">
      <c r="B650" s="56" t="s">
        <v>10</v>
      </c>
      <c r="C650" s="47"/>
      <c r="D650" s="47"/>
      <c r="E650" s="47"/>
      <c r="F650" s="47"/>
      <c r="G650" s="47"/>
      <c r="H650" s="47"/>
      <c r="I650" s="47"/>
      <c r="J650" s="47"/>
      <c r="K650" s="47"/>
      <c r="L650" s="47"/>
      <c r="M650" s="47"/>
      <c r="N650" s="47"/>
      <c r="O650" s="47"/>
      <c r="P650" s="47"/>
      <c r="Q650" s="47"/>
      <c r="R650" s="47"/>
      <c r="S650" s="47"/>
      <c r="T650" s="47"/>
      <c r="U650" s="47"/>
      <c r="V650" s="47"/>
      <c r="W650" s="47"/>
      <c r="X650" s="91"/>
      <c r="Y650" s="90"/>
      <c r="Z650" s="91"/>
      <c r="AA650" s="91"/>
    </row>
    <row r="651" spans="2:27" ht="15" thickBot="1" x14ac:dyDescent="0.35">
      <c r="B651" s="47" t="s">
        <v>11</v>
      </c>
      <c r="C651" s="47"/>
      <c r="D651" s="47"/>
      <c r="E651" s="47"/>
      <c r="F651" s="47"/>
      <c r="G651" s="47"/>
      <c r="H651" s="112"/>
      <c r="I651" s="47"/>
      <c r="J651" s="48" t="s">
        <v>5</v>
      </c>
      <c r="K651" s="47" t="s">
        <v>12</v>
      </c>
      <c r="L651" s="47"/>
      <c r="M651" s="47"/>
      <c r="N651" s="47"/>
      <c r="O651" s="47"/>
      <c r="P651" s="47"/>
      <c r="Q651" s="47"/>
      <c r="R651" s="47"/>
      <c r="S651" s="47"/>
      <c r="T651" s="47"/>
      <c r="U651" s="47"/>
      <c r="V651" s="47"/>
      <c r="W651" s="47"/>
      <c r="X651" s="91">
        <f>H652</f>
        <v>0</v>
      </c>
      <c r="Y651" s="91">
        <f>H653</f>
        <v>0</v>
      </c>
      <c r="Z651" s="91">
        <f>H654</f>
        <v>0</v>
      </c>
      <c r="AA651" s="91">
        <f>H655</f>
        <v>0</v>
      </c>
    </row>
    <row r="652" spans="2:27" ht="15" thickBot="1" x14ac:dyDescent="0.35">
      <c r="B652" s="47" t="s">
        <v>13</v>
      </c>
      <c r="C652" s="47"/>
      <c r="D652" s="47"/>
      <c r="E652" s="47"/>
      <c r="F652" s="47"/>
      <c r="G652" s="47"/>
      <c r="H652" s="112"/>
      <c r="I652" s="59"/>
      <c r="J652" s="48" t="s">
        <v>5</v>
      </c>
      <c r="K652" s="47" t="s">
        <v>15</v>
      </c>
      <c r="L652" s="47"/>
      <c r="M652" s="47"/>
      <c r="N652" s="47"/>
      <c r="O652" s="47"/>
      <c r="P652" s="47"/>
      <c r="Q652" s="47"/>
      <c r="R652" s="47"/>
      <c r="S652" s="47"/>
      <c r="T652" s="47"/>
      <c r="U652" s="47"/>
      <c r="V652" s="47"/>
      <c r="W652" s="47"/>
      <c r="X652" s="91"/>
      <c r="Y652" s="91"/>
      <c r="Z652" s="91"/>
      <c r="AA652" s="91"/>
    </row>
    <row r="653" spans="2:27" ht="15" thickBot="1" x14ac:dyDescent="0.35">
      <c r="B653" s="47" t="s">
        <v>16</v>
      </c>
      <c r="C653" s="47"/>
      <c r="D653" s="47"/>
      <c r="E653" s="47"/>
      <c r="F653" s="47"/>
      <c r="G653" s="47"/>
      <c r="H653" s="137"/>
      <c r="I653" s="47"/>
      <c r="J653" s="48" t="s">
        <v>5</v>
      </c>
      <c r="K653" s="47" t="s">
        <v>17</v>
      </c>
      <c r="L653" s="47"/>
      <c r="M653" s="47"/>
      <c r="N653" s="47"/>
      <c r="O653" s="47"/>
      <c r="P653" s="47"/>
      <c r="Q653" s="47"/>
      <c r="R653" s="47"/>
      <c r="S653" s="47"/>
      <c r="T653" s="47"/>
      <c r="U653" s="47"/>
      <c r="V653" s="47"/>
      <c r="W653" s="47"/>
      <c r="X653" s="91"/>
      <c r="Y653" s="91"/>
      <c r="Z653" s="91"/>
      <c r="AA653" s="91"/>
    </row>
    <row r="654" spans="2:27" ht="15" thickBot="1" x14ac:dyDescent="0.35">
      <c r="B654" s="47" t="str">
        <f>IF(H653="Erdgas","Nettorechnungsbetrag (Erdgas)",IF(H653="Strom","Nettorechnungsbetrag (Strom)",IF(H653="Wärme/Kälte","Nettorechnungsbetrag (Wärme/Kälte)","Bitte Energieart auswählen!")))</f>
        <v>Bitte Energieart auswählen!</v>
      </c>
      <c r="C654" s="47"/>
      <c r="D654" s="47"/>
      <c r="E654" s="47"/>
      <c r="F654" s="47"/>
      <c r="G654" s="47"/>
      <c r="H654" s="113"/>
      <c r="I654" s="60" t="s">
        <v>18</v>
      </c>
      <c r="J654" s="48" t="s">
        <v>5</v>
      </c>
      <c r="K654" s="47" t="str">
        <f>IF(H653="Erdgas","Erdgaskosten exkl. Steuern, Abgaben, Netzentgelte, etc.",IF(H653="Strom","Stromkosten exkl. Steuern, Abgaben, Netzentgelte, etc.",IF(H653="Wärme/Kälte","Wärme-/Kältekosten exkl. Steuern, Abgaben, Netzentgelte, etc.","Bitte Energieart auswählen!")))</f>
        <v>Bitte Energieart auswählen!</v>
      </c>
      <c r="L654" s="47"/>
      <c r="M654" s="47"/>
      <c r="N654" s="47"/>
      <c r="O654" s="47"/>
      <c r="P654" s="47"/>
      <c r="Q654" s="47"/>
      <c r="R654" s="47"/>
      <c r="S654" s="47"/>
      <c r="T654" s="47"/>
      <c r="U654" s="47"/>
      <c r="V654" s="47"/>
      <c r="W654" s="47"/>
      <c r="X654" s="91"/>
      <c r="Y654" s="91"/>
      <c r="Z654" s="91"/>
      <c r="AA654" s="91"/>
    </row>
    <row r="655" spans="2:27" ht="15" thickBot="1" x14ac:dyDescent="0.35">
      <c r="B655" s="47" t="str">
        <f>IF(AND(H653="Erdgas",H652="Nein"),"Erdgasverbrauch in kWh gem. letzter Jahresabrechnung",IF(H653="Erdgas","Erdgasverbrauch in kWh im Kalenderjahr 2021",IF(AND(H653="Strom",H652="Nein"),"Stromverbrauch in kWh gem. letzter Jahresabrechnung",IF(H653="Strom","Stromverbrauch in kWh im Kalenderjahr 2021",IF(AND(H653="Wärme/Kälte",H652="Nein"),"Wärme-/Kälteverbrauch in kWh gem. letzter Jahresabrechnung",IF(H653="Wärme/Kälte","Wärme-/Kälteverbrauch in kWh im Kalenderjahr 2021","Bitte Energieart auswählen!"))))))</f>
        <v>Bitte Energieart auswählen!</v>
      </c>
      <c r="C655" s="47"/>
      <c r="D655" s="47"/>
      <c r="E655" s="47"/>
      <c r="F655" s="47"/>
      <c r="G655" s="47"/>
      <c r="H655" s="114"/>
      <c r="I655" s="60" t="s">
        <v>19</v>
      </c>
      <c r="J655" s="48" t="s">
        <v>5</v>
      </c>
      <c r="K655" s="47" t="str">
        <f>IF(H652="Nein",IF(H653="Erdgas","Den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5" s="47"/>
      <c r="M655" s="47"/>
      <c r="N655" s="47"/>
      <c r="O655" s="47"/>
      <c r="P655" s="47"/>
      <c r="Q655" s="47"/>
      <c r="R655" s="47"/>
      <c r="S655" s="47"/>
      <c r="T655" s="47"/>
      <c r="U655" s="47"/>
      <c r="V655" s="47"/>
      <c r="W655" s="47"/>
      <c r="X655" s="91"/>
      <c r="Y655" s="91"/>
      <c r="Z655" s="91"/>
      <c r="AA655" s="91"/>
    </row>
    <row r="656" spans="2:27" x14ac:dyDescent="0.3">
      <c r="B656" s="46"/>
      <c r="C656" s="46"/>
      <c r="D656" s="46"/>
      <c r="E656" s="46"/>
      <c r="F656" s="46"/>
      <c r="G656" s="46"/>
      <c r="H656" s="46"/>
      <c r="I656" s="46"/>
      <c r="J656" s="46"/>
      <c r="K656" s="46"/>
      <c r="L656" s="46"/>
      <c r="M656" s="46"/>
      <c r="N656" s="46"/>
      <c r="O656" s="46"/>
      <c r="P656" s="46"/>
      <c r="Q656" s="46"/>
      <c r="R656" s="46"/>
      <c r="S656" s="46"/>
      <c r="T656" s="46"/>
      <c r="U656" s="46"/>
      <c r="V656" s="46"/>
      <c r="W656" s="46"/>
      <c r="X656" s="91"/>
      <c r="Y656" s="91"/>
      <c r="Z656" s="91"/>
      <c r="AA656" s="91"/>
    </row>
    <row r="657" spans="2:27" ht="18" thickBot="1" x14ac:dyDescent="0.5">
      <c r="B657" s="56" t="s">
        <v>10</v>
      </c>
      <c r="C657" s="47"/>
      <c r="D657" s="47"/>
      <c r="E657" s="47"/>
      <c r="F657" s="47"/>
      <c r="G657" s="47"/>
      <c r="H657" s="47"/>
      <c r="I657" s="47"/>
      <c r="J657" s="47"/>
      <c r="K657" s="47"/>
      <c r="L657" s="47"/>
      <c r="M657" s="47"/>
      <c r="N657" s="47"/>
      <c r="O657" s="47"/>
      <c r="P657" s="47"/>
      <c r="Q657" s="47"/>
      <c r="R657" s="47"/>
      <c r="S657" s="47"/>
      <c r="T657" s="47"/>
      <c r="U657" s="47"/>
      <c r="V657" s="47"/>
      <c r="W657" s="47"/>
      <c r="X657" s="91"/>
      <c r="Y657" s="90"/>
      <c r="Z657" s="91"/>
      <c r="AA657" s="91"/>
    </row>
    <row r="658" spans="2:27" ht="15" thickBot="1" x14ac:dyDescent="0.35">
      <c r="B658" s="47" t="s">
        <v>11</v>
      </c>
      <c r="C658" s="47"/>
      <c r="D658" s="47"/>
      <c r="E658" s="47"/>
      <c r="F658" s="47"/>
      <c r="G658" s="47"/>
      <c r="H658" s="112"/>
      <c r="I658" s="47"/>
      <c r="J658" s="48" t="s">
        <v>5</v>
      </c>
      <c r="K658" s="47" t="s">
        <v>12</v>
      </c>
      <c r="L658" s="47"/>
      <c r="M658" s="47"/>
      <c r="N658" s="47"/>
      <c r="O658" s="47"/>
      <c r="P658" s="47"/>
      <c r="Q658" s="47"/>
      <c r="R658" s="47"/>
      <c r="S658" s="47"/>
      <c r="T658" s="47"/>
      <c r="U658" s="47"/>
      <c r="V658" s="47"/>
      <c r="W658" s="47"/>
      <c r="X658" s="91">
        <f>H659</f>
        <v>0</v>
      </c>
      <c r="Y658" s="91">
        <f>H660</f>
        <v>0</v>
      </c>
      <c r="Z658" s="91">
        <f>H661</f>
        <v>0</v>
      </c>
      <c r="AA658" s="91">
        <f>H662</f>
        <v>0</v>
      </c>
    </row>
    <row r="659" spans="2:27" ht="15" thickBot="1" x14ac:dyDescent="0.35">
      <c r="B659" s="47" t="s">
        <v>13</v>
      </c>
      <c r="C659" s="47"/>
      <c r="D659" s="47"/>
      <c r="E659" s="47"/>
      <c r="F659" s="47"/>
      <c r="G659" s="47"/>
      <c r="H659" s="112"/>
      <c r="I659" s="59"/>
      <c r="J659" s="48" t="s">
        <v>5</v>
      </c>
      <c r="K659" s="47" t="s">
        <v>15</v>
      </c>
      <c r="L659" s="47"/>
      <c r="M659" s="47"/>
      <c r="N659" s="47"/>
      <c r="O659" s="47"/>
      <c r="P659" s="47"/>
      <c r="Q659" s="47"/>
      <c r="R659" s="47"/>
      <c r="S659" s="47"/>
      <c r="T659" s="47"/>
      <c r="U659" s="47"/>
      <c r="V659" s="47"/>
      <c r="W659" s="47"/>
      <c r="X659" s="91"/>
      <c r="Y659" s="91"/>
      <c r="Z659" s="91"/>
      <c r="AA659" s="91"/>
    </row>
    <row r="660" spans="2:27" ht="15" thickBot="1" x14ac:dyDescent="0.35">
      <c r="B660" s="47" t="s">
        <v>16</v>
      </c>
      <c r="C660" s="47"/>
      <c r="D660" s="47"/>
      <c r="E660" s="47"/>
      <c r="F660" s="47"/>
      <c r="G660" s="47"/>
      <c r="H660" s="137"/>
      <c r="I660" s="47"/>
      <c r="J660" s="48" t="s">
        <v>5</v>
      </c>
      <c r="K660" s="47" t="s">
        <v>17</v>
      </c>
      <c r="L660" s="47"/>
      <c r="M660" s="47"/>
      <c r="N660" s="47"/>
      <c r="O660" s="47"/>
      <c r="P660" s="47"/>
      <c r="Q660" s="47"/>
      <c r="R660" s="47"/>
      <c r="S660" s="47"/>
      <c r="T660" s="47"/>
      <c r="U660" s="47"/>
      <c r="V660" s="47"/>
      <c r="W660" s="47"/>
      <c r="X660" s="91"/>
      <c r="Y660" s="91"/>
      <c r="Z660" s="91"/>
      <c r="AA660" s="91"/>
    </row>
    <row r="661" spans="2:27" ht="15" thickBot="1" x14ac:dyDescent="0.35">
      <c r="B661" s="47" t="str">
        <f>IF(H660="Erdgas","Nettorechnungsbetrag (Erdgas)",IF(H660="Strom","Nettorechnungsbetrag (Strom)",IF(H660="Wärme/Kälte","Nettorechnungsbetrag (Wärme/Kälte)","Bitte Energieart auswählen!")))</f>
        <v>Bitte Energieart auswählen!</v>
      </c>
      <c r="C661" s="47"/>
      <c r="D661" s="47"/>
      <c r="E661" s="47"/>
      <c r="F661" s="47"/>
      <c r="G661" s="47"/>
      <c r="H661" s="113"/>
      <c r="I661" s="60" t="s">
        <v>18</v>
      </c>
      <c r="J661" s="48" t="s">
        <v>5</v>
      </c>
      <c r="K661" s="47" t="str">
        <f>IF(H660="Erdgas","Erdgaskosten exkl. Steuern, Abgaben, Netzentgelte, etc.",IF(H660="Strom","Stromkosten exkl. Steuern, Abgaben, Netzentgelte, etc.",IF(H660="Wärme/Kälte","Wärme-/Kältekosten exkl. Steuern, Abgaben, Netzentgelte, etc.","Bitte Energieart auswählen!")))</f>
        <v>Bitte Energieart auswählen!</v>
      </c>
      <c r="L661" s="47"/>
      <c r="M661" s="47"/>
      <c r="N661" s="47"/>
      <c r="O661" s="47"/>
      <c r="P661" s="47"/>
      <c r="Q661" s="47"/>
      <c r="R661" s="47"/>
      <c r="S661" s="47"/>
      <c r="T661" s="47"/>
      <c r="U661" s="47"/>
      <c r="V661" s="47"/>
      <c r="W661" s="47"/>
      <c r="X661" s="91"/>
      <c r="Y661" s="91"/>
      <c r="Z661" s="91"/>
      <c r="AA661" s="91"/>
    </row>
    <row r="662" spans="2:27" ht="15" thickBot="1" x14ac:dyDescent="0.35">
      <c r="B662" s="47" t="str">
        <f>IF(AND(H660="Erdgas",H659="Nein"),"Erdgasverbrauch in kWh gem. letzter Jahresabrechnung",IF(H660="Erdgas","Erdgasverbrauch in kWh im Kalenderjahr 2021",IF(AND(H660="Strom",H659="Nein"),"Stromverbrauch in kWh gem. letzter Jahresabrechnung",IF(H660="Strom","Stromverbrauch in kWh im Kalenderjahr 2021",IF(AND(H660="Wärme/Kälte",H659="Nein"),"Wärme-/Kälteverbrauch in kWh gem. letzter Jahresabrechnung",IF(H660="Wärme/Kälte","Wärme-/Kälteverbrauch in kWh im Kalenderjahr 2021","Bitte Energieart auswählen!"))))))</f>
        <v>Bitte Energieart auswählen!</v>
      </c>
      <c r="C662" s="47"/>
      <c r="D662" s="47"/>
      <c r="E662" s="47"/>
      <c r="F662" s="47"/>
      <c r="G662" s="47"/>
      <c r="H662" s="114"/>
      <c r="I662" s="60" t="s">
        <v>19</v>
      </c>
      <c r="J662" s="48" t="s">
        <v>5</v>
      </c>
      <c r="K662" s="47" t="str">
        <f>IF(H659="Nein",IF(H660="Erdgas","Den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2" s="47"/>
      <c r="M662" s="47"/>
      <c r="N662" s="47"/>
      <c r="O662" s="47"/>
      <c r="P662" s="47"/>
      <c r="Q662" s="47"/>
      <c r="R662" s="47"/>
      <c r="S662" s="47"/>
      <c r="T662" s="47"/>
      <c r="U662" s="47"/>
      <c r="V662" s="47"/>
      <c r="W662" s="47"/>
      <c r="X662" s="91"/>
      <c r="Y662" s="91"/>
      <c r="Z662" s="91"/>
      <c r="AA662" s="91"/>
    </row>
    <row r="663" spans="2:27" x14ac:dyDescent="0.3">
      <c r="B663" s="46"/>
      <c r="C663" s="46"/>
      <c r="D663" s="46"/>
      <c r="E663" s="46"/>
      <c r="F663" s="46"/>
      <c r="G663" s="46"/>
      <c r="H663" s="46"/>
      <c r="I663" s="46"/>
      <c r="J663" s="46"/>
      <c r="K663" s="46"/>
      <c r="L663" s="46"/>
      <c r="M663" s="46"/>
      <c r="N663" s="46"/>
      <c r="O663" s="46"/>
      <c r="P663" s="46"/>
      <c r="Q663" s="46"/>
      <c r="R663" s="46"/>
      <c r="S663" s="46"/>
      <c r="T663" s="46"/>
      <c r="U663" s="46"/>
      <c r="V663" s="46"/>
      <c r="W663" s="46"/>
      <c r="X663" s="91"/>
      <c r="Y663" s="91"/>
      <c r="Z663" s="91"/>
      <c r="AA663" s="91"/>
    </row>
    <row r="664" spans="2:27" ht="18" thickBot="1" x14ac:dyDescent="0.5">
      <c r="B664" s="56" t="s">
        <v>10</v>
      </c>
      <c r="C664" s="47"/>
      <c r="D664" s="47"/>
      <c r="E664" s="47"/>
      <c r="F664" s="47"/>
      <c r="G664" s="47"/>
      <c r="H664" s="47"/>
      <c r="I664" s="47"/>
      <c r="J664" s="47"/>
      <c r="K664" s="47"/>
      <c r="L664" s="47"/>
      <c r="M664" s="47"/>
      <c r="N664" s="47"/>
      <c r="O664" s="47"/>
      <c r="P664" s="47"/>
      <c r="Q664" s="47"/>
      <c r="R664" s="47"/>
      <c r="S664" s="47"/>
      <c r="T664" s="47"/>
      <c r="U664" s="47"/>
      <c r="V664" s="47"/>
      <c r="W664" s="47"/>
      <c r="X664" s="91"/>
      <c r="Y664" s="90"/>
      <c r="Z664" s="91"/>
      <c r="AA664" s="91"/>
    </row>
    <row r="665" spans="2:27" ht="15" thickBot="1" x14ac:dyDescent="0.35">
      <c r="B665" s="47" t="s">
        <v>11</v>
      </c>
      <c r="C665" s="47"/>
      <c r="D665" s="47"/>
      <c r="E665" s="47"/>
      <c r="F665" s="47"/>
      <c r="G665" s="47"/>
      <c r="H665" s="112"/>
      <c r="I665" s="47"/>
      <c r="J665" s="48" t="s">
        <v>5</v>
      </c>
      <c r="K665" s="47" t="s">
        <v>12</v>
      </c>
      <c r="L665" s="47"/>
      <c r="M665" s="47"/>
      <c r="N665" s="47"/>
      <c r="O665" s="47"/>
      <c r="P665" s="47"/>
      <c r="Q665" s="47"/>
      <c r="R665" s="47"/>
      <c r="S665" s="47"/>
      <c r="T665" s="47"/>
      <c r="U665" s="47"/>
      <c r="V665" s="47"/>
      <c r="W665" s="47"/>
      <c r="X665" s="91">
        <f>H666</f>
        <v>0</v>
      </c>
      <c r="Y665" s="91">
        <f>H667</f>
        <v>0</v>
      </c>
      <c r="Z665" s="91">
        <f>H668</f>
        <v>0</v>
      </c>
      <c r="AA665" s="91">
        <f>H669</f>
        <v>0</v>
      </c>
    </row>
    <row r="666" spans="2:27" ht="15" thickBot="1" x14ac:dyDescent="0.35">
      <c r="B666" s="47" t="s">
        <v>13</v>
      </c>
      <c r="C666" s="47"/>
      <c r="D666" s="47"/>
      <c r="E666" s="47"/>
      <c r="F666" s="47"/>
      <c r="G666" s="47"/>
      <c r="H666" s="112"/>
      <c r="I666" s="59"/>
      <c r="J666" s="48" t="s">
        <v>5</v>
      </c>
      <c r="K666" s="47" t="s">
        <v>15</v>
      </c>
      <c r="L666" s="47"/>
      <c r="M666" s="47"/>
      <c r="N666" s="47"/>
      <c r="O666" s="47"/>
      <c r="P666" s="47"/>
      <c r="Q666" s="47"/>
      <c r="R666" s="47"/>
      <c r="S666" s="47"/>
      <c r="T666" s="47"/>
      <c r="U666" s="47"/>
      <c r="V666" s="47"/>
      <c r="W666" s="47"/>
      <c r="X666" s="91"/>
      <c r="Y666" s="91"/>
      <c r="Z666" s="91"/>
      <c r="AA666" s="91"/>
    </row>
    <row r="667" spans="2:27" ht="15" thickBot="1" x14ac:dyDescent="0.35">
      <c r="B667" s="47" t="s">
        <v>16</v>
      </c>
      <c r="C667" s="47"/>
      <c r="D667" s="47"/>
      <c r="E667" s="47"/>
      <c r="F667" s="47"/>
      <c r="G667" s="47"/>
      <c r="H667" s="137"/>
      <c r="I667" s="47"/>
      <c r="J667" s="48" t="s">
        <v>5</v>
      </c>
      <c r="K667" s="47" t="s">
        <v>17</v>
      </c>
      <c r="L667" s="47"/>
      <c r="M667" s="47"/>
      <c r="N667" s="47"/>
      <c r="O667" s="47"/>
      <c r="P667" s="47"/>
      <c r="Q667" s="47"/>
      <c r="R667" s="47"/>
      <c r="S667" s="47"/>
      <c r="T667" s="47"/>
      <c r="U667" s="47"/>
      <c r="V667" s="47"/>
      <c r="W667" s="47"/>
      <c r="X667" s="91"/>
      <c r="Y667" s="91"/>
      <c r="Z667" s="91"/>
      <c r="AA667" s="91"/>
    </row>
    <row r="668" spans="2:27" ht="15" thickBot="1" x14ac:dyDescent="0.35">
      <c r="B668" s="47" t="str">
        <f>IF(H667="Erdgas","Nettorechnungsbetrag (Erdgas)",IF(H667="Strom","Nettorechnungsbetrag (Strom)",IF(H667="Wärme/Kälte","Nettorechnungsbetrag (Wärme/Kälte)","Bitte Energieart auswählen!")))</f>
        <v>Bitte Energieart auswählen!</v>
      </c>
      <c r="C668" s="47"/>
      <c r="D668" s="47"/>
      <c r="E668" s="47"/>
      <c r="F668" s="47"/>
      <c r="G668" s="47"/>
      <c r="H668" s="113"/>
      <c r="I668" s="60" t="s">
        <v>18</v>
      </c>
      <c r="J668" s="48" t="s">
        <v>5</v>
      </c>
      <c r="K668" s="47" t="str">
        <f>IF(H667="Erdgas","Erdgaskosten exkl. Steuern, Abgaben, Netzentgelte, etc.",IF(H667="Strom","Stromkosten exkl. Steuern, Abgaben, Netzentgelte, etc.",IF(H667="Wärme/Kälte","Wärme-/Kältekosten exkl. Steuern, Abgaben, Netzentgelte, etc.","Bitte Energieart auswählen!")))</f>
        <v>Bitte Energieart auswählen!</v>
      </c>
      <c r="L668" s="47"/>
      <c r="M668" s="47"/>
      <c r="N668" s="47"/>
      <c r="O668" s="47"/>
      <c r="P668" s="47"/>
      <c r="Q668" s="47"/>
      <c r="R668" s="47"/>
      <c r="S668" s="47"/>
      <c r="T668" s="47"/>
      <c r="U668" s="47"/>
      <c r="V668" s="47"/>
      <c r="W668" s="47"/>
      <c r="X668" s="91"/>
      <c r="Y668" s="91"/>
      <c r="Z668" s="91"/>
      <c r="AA668" s="91"/>
    </row>
    <row r="669" spans="2:27" ht="15" thickBot="1" x14ac:dyDescent="0.35">
      <c r="B669" s="47" t="str">
        <f>IF(AND(H667="Erdgas",H666="Nein"),"Erdgasverbrauch in kWh gem. letzter Jahresabrechnung",IF(H667="Erdgas","Erdgasverbrauch in kWh im Kalenderjahr 2021",IF(AND(H667="Strom",H666="Nein"),"Stromverbrauch in kWh gem. letzter Jahresabrechnung",IF(H667="Strom","Stromverbrauch in kWh im Kalenderjahr 2021",IF(AND(H667="Wärme/Kälte",H666="Nein"),"Wärme-/Kälteverbrauch in kWh gem. letzter Jahresabrechnung",IF(H667="Wärme/Kälte","Wärme-/Kälteverbrauch in kWh im Kalenderjahr 2021","Bitte Energieart auswählen!"))))))</f>
        <v>Bitte Energieart auswählen!</v>
      </c>
      <c r="C669" s="47"/>
      <c r="D669" s="47"/>
      <c r="E669" s="47"/>
      <c r="F669" s="47"/>
      <c r="G669" s="47"/>
      <c r="H669" s="114"/>
      <c r="I669" s="60" t="s">
        <v>19</v>
      </c>
      <c r="J669" s="48" t="s">
        <v>5</v>
      </c>
      <c r="K669" s="47" t="str">
        <f>IF(H666="Nein",IF(H667="Erdgas","Den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9" s="47"/>
      <c r="M669" s="47"/>
      <c r="N669" s="47"/>
      <c r="O669" s="47"/>
      <c r="P669" s="47"/>
      <c r="Q669" s="47"/>
      <c r="R669" s="47"/>
      <c r="S669" s="47"/>
      <c r="T669" s="47"/>
      <c r="U669" s="47"/>
      <c r="V669" s="47"/>
      <c r="W669" s="47"/>
      <c r="X669" s="91"/>
      <c r="Y669" s="91"/>
      <c r="Z669" s="91"/>
      <c r="AA669" s="91"/>
    </row>
    <row r="670" spans="2:27" x14ac:dyDescent="0.3">
      <c r="B670" s="46"/>
      <c r="C670" s="46"/>
      <c r="D670" s="46"/>
      <c r="E670" s="46"/>
      <c r="F670" s="46"/>
      <c r="G670" s="46"/>
      <c r="H670" s="46"/>
      <c r="I670" s="46"/>
      <c r="J670" s="46"/>
      <c r="K670" s="46"/>
      <c r="L670" s="46"/>
      <c r="M670" s="46"/>
      <c r="N670" s="46"/>
      <c r="O670" s="46"/>
      <c r="P670" s="46"/>
      <c r="Q670" s="46"/>
      <c r="R670" s="46"/>
      <c r="S670" s="46"/>
      <c r="T670" s="46"/>
      <c r="U670" s="46"/>
      <c r="V670" s="46"/>
      <c r="W670" s="46"/>
      <c r="X670" s="91"/>
      <c r="Y670" s="91"/>
      <c r="Z670" s="91"/>
      <c r="AA670" s="91"/>
    </row>
    <row r="671" spans="2:27" ht="18" thickBot="1" x14ac:dyDescent="0.5">
      <c r="B671" s="56" t="s">
        <v>10</v>
      </c>
      <c r="C671" s="47"/>
      <c r="D671" s="47"/>
      <c r="E671" s="47"/>
      <c r="F671" s="47"/>
      <c r="G671" s="47"/>
      <c r="H671" s="47"/>
      <c r="I671" s="47"/>
      <c r="J671" s="47"/>
      <c r="K671" s="47"/>
      <c r="L671" s="47"/>
      <c r="M671" s="47"/>
      <c r="N671" s="47"/>
      <c r="O671" s="47"/>
      <c r="P671" s="47"/>
      <c r="Q671" s="47"/>
      <c r="R671" s="47"/>
      <c r="S671" s="47"/>
      <c r="T671" s="47"/>
      <c r="U671" s="47"/>
      <c r="V671" s="47"/>
      <c r="W671" s="47"/>
      <c r="X671" s="91"/>
      <c r="Y671" s="90"/>
      <c r="Z671" s="91"/>
      <c r="AA671" s="91"/>
    </row>
    <row r="672" spans="2:27" ht="15" thickBot="1" x14ac:dyDescent="0.35">
      <c r="B672" s="47" t="s">
        <v>11</v>
      </c>
      <c r="C672" s="47"/>
      <c r="D672" s="47"/>
      <c r="E672" s="47"/>
      <c r="F672" s="47"/>
      <c r="G672" s="47"/>
      <c r="H672" s="112"/>
      <c r="I672" s="47"/>
      <c r="J672" s="48" t="s">
        <v>5</v>
      </c>
      <c r="K672" s="47" t="s">
        <v>12</v>
      </c>
      <c r="L672" s="47"/>
      <c r="M672" s="47"/>
      <c r="N672" s="47"/>
      <c r="O672" s="47"/>
      <c r="P672" s="47"/>
      <c r="Q672" s="47"/>
      <c r="R672" s="47"/>
      <c r="S672" s="47"/>
      <c r="T672" s="47"/>
      <c r="U672" s="47"/>
      <c r="V672" s="47"/>
      <c r="W672" s="47"/>
      <c r="X672" s="91">
        <f>H673</f>
        <v>0</v>
      </c>
      <c r="Y672" s="91">
        <f>H674</f>
        <v>0</v>
      </c>
      <c r="Z672" s="91">
        <f>H675</f>
        <v>0</v>
      </c>
      <c r="AA672" s="91">
        <f>H676</f>
        <v>0</v>
      </c>
    </row>
    <row r="673" spans="2:27" ht="15" thickBot="1" x14ac:dyDescent="0.35">
      <c r="B673" s="47" t="s">
        <v>13</v>
      </c>
      <c r="C673" s="47"/>
      <c r="D673" s="47"/>
      <c r="E673" s="47"/>
      <c r="F673" s="47"/>
      <c r="G673" s="47"/>
      <c r="H673" s="112"/>
      <c r="I673" s="59"/>
      <c r="J673" s="48" t="s">
        <v>5</v>
      </c>
      <c r="K673" s="47" t="s">
        <v>15</v>
      </c>
      <c r="L673" s="47"/>
      <c r="M673" s="47"/>
      <c r="N673" s="47"/>
      <c r="O673" s="47"/>
      <c r="P673" s="47"/>
      <c r="Q673" s="47"/>
      <c r="R673" s="47"/>
      <c r="S673" s="47"/>
      <c r="T673" s="47"/>
      <c r="U673" s="47"/>
      <c r="V673" s="47"/>
      <c r="W673" s="47"/>
      <c r="X673" s="91"/>
      <c r="Y673" s="91"/>
      <c r="Z673" s="91"/>
      <c r="AA673" s="91"/>
    </row>
    <row r="674" spans="2:27" ht="15" thickBot="1" x14ac:dyDescent="0.35">
      <c r="B674" s="47" t="s">
        <v>16</v>
      </c>
      <c r="C674" s="47"/>
      <c r="D674" s="47"/>
      <c r="E674" s="47"/>
      <c r="F674" s="47"/>
      <c r="G674" s="47"/>
      <c r="H674" s="137"/>
      <c r="I674" s="47"/>
      <c r="J674" s="48" t="s">
        <v>5</v>
      </c>
      <c r="K674" s="47" t="s">
        <v>17</v>
      </c>
      <c r="L674" s="47"/>
      <c r="M674" s="47"/>
      <c r="N674" s="47"/>
      <c r="O674" s="47"/>
      <c r="P674" s="47"/>
      <c r="Q674" s="47"/>
      <c r="R674" s="47"/>
      <c r="S674" s="47"/>
      <c r="T674" s="47"/>
      <c r="U674" s="47"/>
      <c r="V674" s="47"/>
      <c r="W674" s="47"/>
      <c r="X674" s="91"/>
      <c r="Y674" s="91"/>
      <c r="Z674" s="91"/>
      <c r="AA674" s="91"/>
    </row>
    <row r="675" spans="2:27" ht="15" thickBot="1" x14ac:dyDescent="0.35">
      <c r="B675" s="47" t="str">
        <f>IF(H674="Erdgas","Nettorechnungsbetrag (Erdgas)",IF(H674="Strom","Nettorechnungsbetrag (Strom)",IF(H674="Wärme/Kälte","Nettorechnungsbetrag (Wärme/Kälte)","Bitte Energieart auswählen!")))</f>
        <v>Bitte Energieart auswählen!</v>
      </c>
      <c r="C675" s="47"/>
      <c r="D675" s="47"/>
      <c r="E675" s="47"/>
      <c r="F675" s="47"/>
      <c r="G675" s="47"/>
      <c r="H675" s="113"/>
      <c r="I675" s="60" t="s">
        <v>18</v>
      </c>
      <c r="J675" s="48" t="s">
        <v>5</v>
      </c>
      <c r="K675" s="47" t="str">
        <f>IF(H674="Erdgas","Erdgaskosten exkl. Steuern, Abgaben, Netzentgelte, etc.",IF(H674="Strom","Stromkosten exkl. Steuern, Abgaben, Netzentgelte, etc.",IF(H674="Wärme/Kälte","Wärme-/Kältekosten exkl. Steuern, Abgaben, Netzentgelte, etc.","Bitte Energieart auswählen!")))</f>
        <v>Bitte Energieart auswählen!</v>
      </c>
      <c r="L675" s="47"/>
      <c r="M675" s="47"/>
      <c r="N675" s="47"/>
      <c r="O675" s="47"/>
      <c r="P675" s="47"/>
      <c r="Q675" s="47"/>
      <c r="R675" s="47"/>
      <c r="S675" s="47"/>
      <c r="T675" s="47"/>
      <c r="U675" s="47"/>
      <c r="V675" s="47"/>
      <c r="W675" s="47"/>
      <c r="X675" s="91"/>
      <c r="Y675" s="91"/>
      <c r="Z675" s="91"/>
      <c r="AA675" s="91"/>
    </row>
    <row r="676" spans="2:27" ht="15" thickBot="1" x14ac:dyDescent="0.35">
      <c r="B676" s="47" t="str">
        <f>IF(AND(H674="Erdgas",H673="Nein"),"Erdgasverbrauch in kWh gem. letzter Jahresabrechnung",IF(H674="Erdgas","Erdgasverbrauch in kWh im Kalenderjahr 2021",IF(AND(H674="Strom",H673="Nein"),"Stromverbrauch in kWh gem. letzter Jahresabrechnung",IF(H674="Strom","Stromverbrauch in kWh im Kalenderjahr 2021",IF(AND(H674="Wärme/Kälte",H673="Nein"),"Wärme-/Kälteverbrauch in kWh gem. letzter Jahresabrechnung",IF(H674="Wärme/Kälte","Wärme-/Kälteverbrauch in kWh im Kalenderjahr 2021","Bitte Energieart auswählen!"))))))</f>
        <v>Bitte Energieart auswählen!</v>
      </c>
      <c r="C676" s="47"/>
      <c r="D676" s="47"/>
      <c r="E676" s="47"/>
      <c r="F676" s="47"/>
      <c r="G676" s="47"/>
      <c r="H676" s="114"/>
      <c r="I676" s="60" t="s">
        <v>19</v>
      </c>
      <c r="J676" s="48" t="s">
        <v>5</v>
      </c>
      <c r="K676" s="47" t="str">
        <f>IF(H673="Nein",IF(H674="Erdgas","Den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6" s="47"/>
      <c r="M676" s="47"/>
      <c r="N676" s="47"/>
      <c r="O676" s="47"/>
      <c r="P676" s="47"/>
      <c r="Q676" s="47"/>
      <c r="R676" s="47"/>
      <c r="S676" s="47"/>
      <c r="T676" s="47"/>
      <c r="U676" s="47"/>
      <c r="V676" s="47"/>
      <c r="W676" s="47"/>
      <c r="X676" s="91"/>
      <c r="Y676" s="91"/>
      <c r="Z676" s="91"/>
      <c r="AA676" s="91"/>
    </row>
    <row r="677" spans="2:27" x14ac:dyDescent="0.3">
      <c r="B677" s="46"/>
      <c r="C677" s="46"/>
      <c r="D677" s="46"/>
      <c r="E677" s="46"/>
      <c r="F677" s="46"/>
      <c r="G677" s="46"/>
      <c r="H677" s="46"/>
      <c r="I677" s="46"/>
      <c r="J677" s="46"/>
      <c r="K677" s="46"/>
      <c r="L677" s="46"/>
      <c r="M677" s="46"/>
      <c r="N677" s="46"/>
      <c r="O677" s="46"/>
      <c r="P677" s="46"/>
      <c r="Q677" s="46"/>
      <c r="R677" s="46"/>
      <c r="S677" s="46"/>
      <c r="T677" s="46"/>
      <c r="U677" s="46"/>
      <c r="V677" s="46"/>
      <c r="W677" s="46"/>
      <c r="X677" s="91"/>
      <c r="Y677" s="91"/>
      <c r="Z677" s="91"/>
      <c r="AA677" s="91"/>
    </row>
    <row r="678" spans="2:27" ht="18" thickBot="1" x14ac:dyDescent="0.5">
      <c r="B678" s="56" t="s">
        <v>10</v>
      </c>
      <c r="C678" s="47"/>
      <c r="D678" s="47"/>
      <c r="E678" s="47"/>
      <c r="F678" s="47"/>
      <c r="G678" s="47"/>
      <c r="H678" s="47"/>
      <c r="I678" s="47"/>
      <c r="J678" s="47"/>
      <c r="K678" s="47"/>
      <c r="L678" s="47"/>
      <c r="M678" s="47"/>
      <c r="N678" s="47"/>
      <c r="O678" s="47"/>
      <c r="P678" s="47"/>
      <c r="Q678" s="47"/>
      <c r="R678" s="47"/>
      <c r="S678" s="47"/>
      <c r="T678" s="47"/>
      <c r="U678" s="47"/>
      <c r="V678" s="47"/>
      <c r="W678" s="47"/>
      <c r="X678" s="91"/>
      <c r="Y678" s="90"/>
      <c r="Z678" s="91"/>
      <c r="AA678" s="91"/>
    </row>
    <row r="679" spans="2:27" ht="15" thickBot="1" x14ac:dyDescent="0.35">
      <c r="B679" s="47" t="s">
        <v>11</v>
      </c>
      <c r="C679" s="47"/>
      <c r="D679" s="47"/>
      <c r="E679" s="47"/>
      <c r="F679" s="47"/>
      <c r="G679" s="47"/>
      <c r="H679" s="112"/>
      <c r="I679" s="47"/>
      <c r="J679" s="48" t="s">
        <v>5</v>
      </c>
      <c r="K679" s="47" t="s">
        <v>12</v>
      </c>
      <c r="L679" s="47"/>
      <c r="M679" s="47"/>
      <c r="N679" s="47"/>
      <c r="O679" s="47"/>
      <c r="P679" s="47"/>
      <c r="Q679" s="47"/>
      <c r="R679" s="47"/>
      <c r="S679" s="47"/>
      <c r="T679" s="47"/>
      <c r="U679" s="47"/>
      <c r="V679" s="47"/>
      <c r="W679" s="47"/>
      <c r="X679" s="91">
        <f>H680</f>
        <v>0</v>
      </c>
      <c r="Y679" s="91">
        <f>H681</f>
        <v>0</v>
      </c>
      <c r="Z679" s="91">
        <f>H682</f>
        <v>0</v>
      </c>
      <c r="AA679" s="91">
        <f>H683</f>
        <v>0</v>
      </c>
    </row>
    <row r="680" spans="2:27" ht="15" thickBot="1" x14ac:dyDescent="0.35">
      <c r="B680" s="47" t="s">
        <v>13</v>
      </c>
      <c r="C680" s="47"/>
      <c r="D680" s="47"/>
      <c r="E680" s="47"/>
      <c r="F680" s="47"/>
      <c r="G680" s="47"/>
      <c r="H680" s="112"/>
      <c r="I680" s="59"/>
      <c r="J680" s="48" t="s">
        <v>5</v>
      </c>
      <c r="K680" s="47" t="s">
        <v>15</v>
      </c>
      <c r="L680" s="47"/>
      <c r="M680" s="47"/>
      <c r="N680" s="47"/>
      <c r="O680" s="47"/>
      <c r="P680" s="47"/>
      <c r="Q680" s="47"/>
      <c r="R680" s="47"/>
      <c r="S680" s="47"/>
      <c r="T680" s="47"/>
      <c r="U680" s="47"/>
      <c r="V680" s="47"/>
      <c r="W680" s="47"/>
      <c r="X680" s="91"/>
      <c r="Y680" s="91"/>
      <c r="Z680" s="91"/>
      <c r="AA680" s="91"/>
    </row>
    <row r="681" spans="2:27" ht="15" thickBot="1" x14ac:dyDescent="0.35">
      <c r="B681" s="47" t="s">
        <v>16</v>
      </c>
      <c r="C681" s="47"/>
      <c r="D681" s="47"/>
      <c r="E681" s="47"/>
      <c r="F681" s="47"/>
      <c r="G681" s="47"/>
      <c r="H681" s="137"/>
      <c r="I681" s="47"/>
      <c r="J681" s="48" t="s">
        <v>5</v>
      </c>
      <c r="K681" s="47" t="s">
        <v>17</v>
      </c>
      <c r="L681" s="47"/>
      <c r="M681" s="47"/>
      <c r="N681" s="47"/>
      <c r="O681" s="47"/>
      <c r="P681" s="47"/>
      <c r="Q681" s="47"/>
      <c r="R681" s="47"/>
      <c r="S681" s="47"/>
      <c r="T681" s="47"/>
      <c r="U681" s="47"/>
      <c r="V681" s="47"/>
      <c r="W681" s="47"/>
      <c r="X681" s="91"/>
      <c r="Y681" s="91"/>
      <c r="Z681" s="91"/>
      <c r="AA681" s="91"/>
    </row>
    <row r="682" spans="2:27" ht="15" thickBot="1" x14ac:dyDescent="0.35">
      <c r="B682" s="47" t="str">
        <f>IF(H681="Erdgas","Nettorechnungsbetrag (Erdgas)",IF(H681="Strom","Nettorechnungsbetrag (Strom)",IF(H681="Wärme/Kälte","Nettorechnungsbetrag (Wärme/Kälte)","Bitte Energieart auswählen!")))</f>
        <v>Bitte Energieart auswählen!</v>
      </c>
      <c r="C682" s="47"/>
      <c r="D682" s="47"/>
      <c r="E682" s="47"/>
      <c r="F682" s="47"/>
      <c r="G682" s="47"/>
      <c r="H682" s="113"/>
      <c r="I682" s="60" t="s">
        <v>18</v>
      </c>
      <c r="J682" s="48" t="s">
        <v>5</v>
      </c>
      <c r="K682" s="47" t="str">
        <f>IF(H681="Erdgas","Erdgaskosten exkl. Steuern, Abgaben, Netzentgelte, etc.",IF(H681="Strom","Stromkosten exkl. Steuern, Abgaben, Netzentgelte, etc.",IF(H681="Wärme/Kälte","Wärme-/Kältekosten exkl. Steuern, Abgaben, Netzentgelte, etc.","Bitte Energieart auswählen!")))</f>
        <v>Bitte Energieart auswählen!</v>
      </c>
      <c r="L682" s="47"/>
      <c r="M682" s="47"/>
      <c r="N682" s="47"/>
      <c r="O682" s="47"/>
      <c r="P682" s="47"/>
      <c r="Q682" s="47"/>
      <c r="R682" s="47"/>
      <c r="S682" s="47"/>
      <c r="T682" s="47"/>
      <c r="U682" s="47"/>
      <c r="V682" s="47"/>
      <c r="W682" s="47"/>
      <c r="X682" s="91"/>
      <c r="Y682" s="91"/>
      <c r="Z682" s="91"/>
      <c r="AA682" s="91"/>
    </row>
    <row r="683" spans="2:27" ht="15" thickBot="1" x14ac:dyDescent="0.35">
      <c r="B683" s="47" t="str">
        <f>IF(AND(H681="Erdgas",H680="Nein"),"Erdgasverbrauch in kWh gem. letzter Jahresabrechnung",IF(H681="Erdgas","Erdgasverbrauch in kWh im Kalenderjahr 2021",IF(AND(H681="Strom",H680="Nein"),"Stromverbrauch in kWh gem. letzter Jahresabrechnung",IF(H681="Strom","Stromverbrauch in kWh im Kalenderjahr 2021",IF(AND(H681="Wärme/Kälte",H680="Nein"),"Wärme-/Kälteverbrauch in kWh gem. letzter Jahresabrechnung",IF(H681="Wärme/Kälte","Wärme-/Kälteverbrauch in kWh im Kalenderjahr 2021","Bitte Energieart auswählen!"))))))</f>
        <v>Bitte Energieart auswählen!</v>
      </c>
      <c r="C683" s="47"/>
      <c r="D683" s="47"/>
      <c r="E683" s="47"/>
      <c r="F683" s="47"/>
      <c r="G683" s="47"/>
      <c r="H683" s="114"/>
      <c r="I683" s="60" t="s">
        <v>19</v>
      </c>
      <c r="J683" s="48" t="s">
        <v>5</v>
      </c>
      <c r="K683" s="47" t="str">
        <f>IF(H680="Nein",IF(H681="Erdgas","Den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3" s="47"/>
      <c r="M683" s="47"/>
      <c r="N683" s="47"/>
      <c r="O683" s="47"/>
      <c r="P683" s="47"/>
      <c r="Q683" s="47"/>
      <c r="R683" s="47"/>
      <c r="S683" s="47"/>
      <c r="T683" s="47"/>
      <c r="U683" s="47"/>
      <c r="V683" s="47"/>
      <c r="W683" s="47"/>
      <c r="X683" s="91"/>
      <c r="Y683" s="91"/>
      <c r="Z683" s="91"/>
      <c r="AA683" s="91"/>
    </row>
    <row r="684" spans="2:27" x14ac:dyDescent="0.3">
      <c r="B684" s="46"/>
      <c r="C684" s="46"/>
      <c r="D684" s="46"/>
      <c r="E684" s="46"/>
      <c r="F684" s="46"/>
      <c r="G684" s="46"/>
      <c r="H684" s="46"/>
      <c r="I684" s="46"/>
      <c r="J684" s="46"/>
      <c r="K684" s="46"/>
      <c r="L684" s="46"/>
      <c r="M684" s="46"/>
      <c r="N684" s="46"/>
      <c r="O684" s="46"/>
      <c r="P684" s="46"/>
      <c r="Q684" s="46"/>
      <c r="R684" s="46"/>
      <c r="S684" s="46"/>
      <c r="T684" s="46"/>
      <c r="U684" s="46"/>
      <c r="V684" s="46"/>
      <c r="W684" s="46"/>
      <c r="X684" s="91"/>
      <c r="Y684" s="91"/>
      <c r="Z684" s="91"/>
      <c r="AA684" s="91"/>
    </row>
    <row r="685" spans="2:27" ht="18" thickBot="1" x14ac:dyDescent="0.5">
      <c r="B685" s="56" t="s">
        <v>10</v>
      </c>
      <c r="C685" s="47"/>
      <c r="D685" s="47"/>
      <c r="E685" s="47"/>
      <c r="F685" s="47"/>
      <c r="G685" s="47"/>
      <c r="H685" s="47"/>
      <c r="I685" s="47"/>
      <c r="J685" s="47"/>
      <c r="K685" s="47"/>
      <c r="L685" s="47"/>
      <c r="M685" s="47"/>
      <c r="N685" s="47"/>
      <c r="O685" s="47"/>
      <c r="P685" s="47"/>
      <c r="Q685" s="47"/>
      <c r="R685" s="47"/>
      <c r="S685" s="47"/>
      <c r="T685" s="47"/>
      <c r="U685" s="47"/>
      <c r="V685" s="47"/>
      <c r="W685" s="47"/>
      <c r="X685" s="91"/>
      <c r="Y685" s="90"/>
      <c r="Z685" s="91"/>
      <c r="AA685" s="91"/>
    </row>
    <row r="686" spans="2:27" ht="15" thickBot="1" x14ac:dyDescent="0.35">
      <c r="B686" s="47" t="s">
        <v>11</v>
      </c>
      <c r="C686" s="47"/>
      <c r="D686" s="47"/>
      <c r="E686" s="47"/>
      <c r="F686" s="47"/>
      <c r="G686" s="47"/>
      <c r="H686" s="112"/>
      <c r="I686" s="47"/>
      <c r="J686" s="48" t="s">
        <v>5</v>
      </c>
      <c r="K686" s="47" t="s">
        <v>12</v>
      </c>
      <c r="L686" s="47"/>
      <c r="M686" s="47"/>
      <c r="N686" s="47"/>
      <c r="O686" s="47"/>
      <c r="P686" s="47"/>
      <c r="Q686" s="47"/>
      <c r="R686" s="47"/>
      <c r="S686" s="47"/>
      <c r="T686" s="47"/>
      <c r="U686" s="47"/>
      <c r="V686" s="47"/>
      <c r="W686" s="47"/>
      <c r="X686" s="91">
        <f>H687</f>
        <v>0</v>
      </c>
      <c r="Y686" s="91">
        <f>H688</f>
        <v>0</v>
      </c>
      <c r="Z686" s="91">
        <f>H689</f>
        <v>0</v>
      </c>
      <c r="AA686" s="91">
        <f>H690</f>
        <v>0</v>
      </c>
    </row>
    <row r="687" spans="2:27" ht="15" thickBot="1" x14ac:dyDescent="0.35">
      <c r="B687" s="47" t="s">
        <v>13</v>
      </c>
      <c r="C687" s="47"/>
      <c r="D687" s="47"/>
      <c r="E687" s="47"/>
      <c r="F687" s="47"/>
      <c r="G687" s="47"/>
      <c r="H687" s="112"/>
      <c r="I687" s="59"/>
      <c r="J687" s="48" t="s">
        <v>5</v>
      </c>
      <c r="K687" s="47" t="s">
        <v>15</v>
      </c>
      <c r="L687" s="47"/>
      <c r="M687" s="47"/>
      <c r="N687" s="47"/>
      <c r="O687" s="47"/>
      <c r="P687" s="47"/>
      <c r="Q687" s="47"/>
      <c r="R687" s="47"/>
      <c r="S687" s="47"/>
      <c r="T687" s="47"/>
      <c r="U687" s="47"/>
      <c r="V687" s="47"/>
      <c r="W687" s="47"/>
      <c r="X687" s="91"/>
      <c r="Y687" s="91"/>
      <c r="Z687" s="91"/>
      <c r="AA687" s="91"/>
    </row>
    <row r="688" spans="2:27" ht="15" thickBot="1" x14ac:dyDescent="0.35">
      <c r="B688" s="47" t="s">
        <v>16</v>
      </c>
      <c r="C688" s="47"/>
      <c r="D688" s="47"/>
      <c r="E688" s="47"/>
      <c r="F688" s="47"/>
      <c r="G688" s="47"/>
      <c r="H688" s="137"/>
      <c r="I688" s="47"/>
      <c r="J688" s="48" t="s">
        <v>5</v>
      </c>
      <c r="K688" s="47" t="s">
        <v>17</v>
      </c>
      <c r="L688" s="47"/>
      <c r="M688" s="47"/>
      <c r="N688" s="47"/>
      <c r="O688" s="47"/>
      <c r="P688" s="47"/>
      <c r="Q688" s="47"/>
      <c r="R688" s="47"/>
      <c r="S688" s="47"/>
      <c r="T688" s="47"/>
      <c r="U688" s="47"/>
      <c r="V688" s="47"/>
      <c r="W688" s="47"/>
      <c r="X688" s="91"/>
      <c r="Y688" s="91"/>
      <c r="Z688" s="91"/>
      <c r="AA688" s="91"/>
    </row>
    <row r="689" spans="2:27" ht="15" thickBot="1" x14ac:dyDescent="0.35">
      <c r="B689" s="47" t="str">
        <f>IF(H688="Erdgas","Nettorechnungsbetrag (Erdgas)",IF(H688="Strom","Nettorechnungsbetrag (Strom)",IF(H688="Wärme/Kälte","Nettorechnungsbetrag (Wärme/Kälte)","Bitte Energieart auswählen!")))</f>
        <v>Bitte Energieart auswählen!</v>
      </c>
      <c r="C689" s="47"/>
      <c r="D689" s="47"/>
      <c r="E689" s="47"/>
      <c r="F689" s="47"/>
      <c r="G689" s="47"/>
      <c r="H689" s="113"/>
      <c r="I689" s="60" t="s">
        <v>18</v>
      </c>
      <c r="J689" s="48" t="s">
        <v>5</v>
      </c>
      <c r="K689" s="47" t="str">
        <f>IF(H688="Erdgas","Erdgaskosten exkl. Steuern, Abgaben, Netzentgelte, etc.",IF(H688="Strom","Stromkosten exkl. Steuern, Abgaben, Netzentgelte, etc.",IF(H688="Wärme/Kälte","Wärme-/Kältekosten exkl. Steuern, Abgaben, Netzentgelte, etc.","Bitte Energieart auswählen!")))</f>
        <v>Bitte Energieart auswählen!</v>
      </c>
      <c r="L689" s="47"/>
      <c r="M689" s="47"/>
      <c r="N689" s="47"/>
      <c r="O689" s="47"/>
      <c r="P689" s="47"/>
      <c r="Q689" s="47"/>
      <c r="R689" s="47"/>
      <c r="S689" s="47"/>
      <c r="T689" s="47"/>
      <c r="U689" s="47"/>
      <c r="V689" s="47"/>
      <c r="W689" s="47"/>
      <c r="X689" s="91"/>
      <c r="Y689" s="91"/>
      <c r="Z689" s="91"/>
      <c r="AA689" s="91"/>
    </row>
    <row r="690" spans="2:27" ht="15" thickBot="1" x14ac:dyDescent="0.35">
      <c r="B690" s="47" t="str">
        <f>IF(AND(H688="Erdgas",H687="Nein"),"Erdgasverbrauch in kWh gem. letzter Jahresabrechnung",IF(H688="Erdgas","Erdgasverbrauch in kWh im Kalenderjahr 2021",IF(AND(H688="Strom",H687="Nein"),"Stromverbrauch in kWh gem. letzter Jahresabrechnung",IF(H688="Strom","Stromverbrauch in kWh im Kalenderjahr 2021",IF(AND(H688="Wärme/Kälte",H687="Nein"),"Wärme-/Kälteverbrauch in kWh gem. letzter Jahresabrechnung",IF(H688="Wärme/Kälte","Wärme-/Kälteverbrauch in kWh im Kalenderjahr 2021","Bitte Energieart auswählen!"))))))</f>
        <v>Bitte Energieart auswählen!</v>
      </c>
      <c r="C690" s="47"/>
      <c r="D690" s="47"/>
      <c r="E690" s="47"/>
      <c r="F690" s="47"/>
      <c r="G690" s="47"/>
      <c r="H690" s="114"/>
      <c r="I690" s="60" t="s">
        <v>19</v>
      </c>
      <c r="J690" s="48" t="s">
        <v>5</v>
      </c>
      <c r="K690" s="47" t="str">
        <f>IF(H687="Nein",IF(H688="Erdgas","Den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0" s="47"/>
      <c r="M690" s="47"/>
      <c r="N690" s="47"/>
      <c r="O690" s="47"/>
      <c r="P690" s="47"/>
      <c r="Q690" s="47"/>
      <c r="R690" s="47"/>
      <c r="S690" s="47"/>
      <c r="T690" s="47"/>
      <c r="U690" s="47"/>
      <c r="V690" s="47"/>
      <c r="W690" s="47"/>
      <c r="X690" s="91"/>
      <c r="Y690" s="91"/>
      <c r="Z690" s="91"/>
      <c r="AA690" s="91"/>
    </row>
    <row r="691" spans="2:27" x14ac:dyDescent="0.3">
      <c r="B691" s="46"/>
      <c r="C691" s="46"/>
      <c r="D691" s="46"/>
      <c r="E691" s="46"/>
      <c r="F691" s="46"/>
      <c r="G691" s="46"/>
      <c r="H691" s="46"/>
      <c r="I691" s="46"/>
      <c r="J691" s="46"/>
      <c r="K691" s="46"/>
      <c r="L691" s="46"/>
      <c r="M691" s="46"/>
      <c r="N691" s="46"/>
      <c r="O691" s="46"/>
      <c r="P691" s="46"/>
      <c r="Q691" s="46"/>
      <c r="R691" s="46"/>
      <c r="S691" s="46"/>
      <c r="T691" s="46"/>
      <c r="U691" s="46"/>
      <c r="V691" s="46"/>
      <c r="W691" s="46"/>
      <c r="X691" s="91"/>
      <c r="Y691" s="91"/>
      <c r="Z691" s="91"/>
      <c r="AA691" s="91"/>
    </row>
    <row r="692" spans="2:27" ht="18" thickBot="1" x14ac:dyDescent="0.5">
      <c r="B692" s="56" t="s">
        <v>10</v>
      </c>
      <c r="C692" s="47"/>
      <c r="D692" s="47"/>
      <c r="E692" s="47"/>
      <c r="F692" s="47"/>
      <c r="G692" s="47"/>
      <c r="H692" s="47"/>
      <c r="I692" s="47"/>
      <c r="J692" s="47"/>
      <c r="K692" s="47"/>
      <c r="L692" s="47"/>
      <c r="M692" s="47"/>
      <c r="N692" s="47"/>
      <c r="O692" s="47"/>
      <c r="P692" s="47"/>
      <c r="Q692" s="47"/>
      <c r="R692" s="47"/>
      <c r="S692" s="47"/>
      <c r="T692" s="47"/>
      <c r="U692" s="47"/>
      <c r="V692" s="47"/>
      <c r="W692" s="47"/>
      <c r="X692" s="91"/>
      <c r="Y692" s="90"/>
      <c r="Z692" s="91"/>
      <c r="AA692" s="91"/>
    </row>
    <row r="693" spans="2:27" ht="15" thickBot="1" x14ac:dyDescent="0.35">
      <c r="B693" s="47" t="s">
        <v>11</v>
      </c>
      <c r="C693" s="47"/>
      <c r="D693" s="47"/>
      <c r="E693" s="47"/>
      <c r="F693" s="47"/>
      <c r="G693" s="47"/>
      <c r="H693" s="112"/>
      <c r="I693" s="47"/>
      <c r="J693" s="48" t="s">
        <v>5</v>
      </c>
      <c r="K693" s="47" t="s">
        <v>12</v>
      </c>
      <c r="L693" s="47"/>
      <c r="M693" s="47"/>
      <c r="N693" s="47"/>
      <c r="O693" s="47"/>
      <c r="P693" s="47"/>
      <c r="Q693" s="47"/>
      <c r="R693" s="47"/>
      <c r="S693" s="47"/>
      <c r="T693" s="47"/>
      <c r="U693" s="47"/>
      <c r="V693" s="47"/>
      <c r="W693" s="47"/>
      <c r="X693" s="91">
        <f>H694</f>
        <v>0</v>
      </c>
      <c r="Y693" s="91">
        <f>H695</f>
        <v>0</v>
      </c>
      <c r="Z693" s="91">
        <f>H696</f>
        <v>0</v>
      </c>
      <c r="AA693" s="91">
        <f>H697</f>
        <v>0</v>
      </c>
    </row>
    <row r="694" spans="2:27" ht="15" thickBot="1" x14ac:dyDescent="0.35">
      <c r="B694" s="47" t="s">
        <v>13</v>
      </c>
      <c r="C694" s="47"/>
      <c r="D694" s="47"/>
      <c r="E694" s="47"/>
      <c r="F694" s="47"/>
      <c r="G694" s="47"/>
      <c r="H694" s="112"/>
      <c r="I694" s="59"/>
      <c r="J694" s="48" t="s">
        <v>5</v>
      </c>
      <c r="K694" s="47" t="s">
        <v>15</v>
      </c>
      <c r="L694" s="47"/>
      <c r="M694" s="47"/>
      <c r="N694" s="47"/>
      <c r="O694" s="47"/>
      <c r="P694" s="47"/>
      <c r="Q694" s="47"/>
      <c r="R694" s="47"/>
      <c r="S694" s="47"/>
      <c r="T694" s="47"/>
      <c r="U694" s="47"/>
      <c r="V694" s="47"/>
      <c r="W694" s="47"/>
      <c r="X694" s="91"/>
      <c r="Y694" s="91"/>
      <c r="Z694" s="91"/>
      <c r="AA694" s="91"/>
    </row>
    <row r="695" spans="2:27" ht="15" thickBot="1" x14ac:dyDescent="0.35">
      <c r="B695" s="47" t="s">
        <v>16</v>
      </c>
      <c r="C695" s="47"/>
      <c r="D695" s="47"/>
      <c r="E695" s="47"/>
      <c r="F695" s="47"/>
      <c r="G695" s="47"/>
      <c r="H695" s="137"/>
      <c r="I695" s="47"/>
      <c r="J695" s="48" t="s">
        <v>5</v>
      </c>
      <c r="K695" s="47" t="s">
        <v>17</v>
      </c>
      <c r="L695" s="47"/>
      <c r="M695" s="47"/>
      <c r="N695" s="47"/>
      <c r="O695" s="47"/>
      <c r="P695" s="47"/>
      <c r="Q695" s="47"/>
      <c r="R695" s="47"/>
      <c r="S695" s="47"/>
      <c r="T695" s="47"/>
      <c r="U695" s="47"/>
      <c r="V695" s="47"/>
      <c r="W695" s="47"/>
      <c r="X695" s="91"/>
      <c r="Y695" s="91"/>
      <c r="Z695" s="91"/>
      <c r="AA695" s="91"/>
    </row>
    <row r="696" spans="2:27" ht="15" thickBot="1" x14ac:dyDescent="0.35">
      <c r="B696" s="47" t="str">
        <f>IF(H695="Erdgas","Nettorechnungsbetrag (Erdgas)",IF(H695="Strom","Nettorechnungsbetrag (Strom)",IF(H695="Wärme/Kälte","Nettorechnungsbetrag (Wärme/Kälte)","Bitte Energieart auswählen!")))</f>
        <v>Bitte Energieart auswählen!</v>
      </c>
      <c r="C696" s="47"/>
      <c r="D696" s="47"/>
      <c r="E696" s="47"/>
      <c r="F696" s="47"/>
      <c r="G696" s="47"/>
      <c r="H696" s="113"/>
      <c r="I696" s="60" t="s">
        <v>18</v>
      </c>
      <c r="J696" s="48" t="s">
        <v>5</v>
      </c>
      <c r="K696" s="47" t="str">
        <f>IF(H695="Erdgas","Erdgaskosten exkl. Steuern, Abgaben, Netzentgelte, etc.",IF(H695="Strom","Stromkosten exkl. Steuern, Abgaben, Netzentgelte, etc.",IF(H695="Wärme/Kälte","Wärme-/Kältekosten exkl. Steuern, Abgaben, Netzentgelte, etc.","Bitte Energieart auswählen!")))</f>
        <v>Bitte Energieart auswählen!</v>
      </c>
      <c r="L696" s="47"/>
      <c r="M696" s="47"/>
      <c r="N696" s="47"/>
      <c r="O696" s="47"/>
      <c r="P696" s="47"/>
      <c r="Q696" s="47"/>
      <c r="R696" s="47"/>
      <c r="S696" s="47"/>
      <c r="T696" s="47"/>
      <c r="U696" s="47"/>
      <c r="V696" s="47"/>
      <c r="W696" s="47"/>
      <c r="X696" s="91"/>
      <c r="Y696" s="91"/>
      <c r="Z696" s="91"/>
      <c r="AA696" s="91"/>
    </row>
    <row r="697" spans="2:27" ht="15" thickBot="1" x14ac:dyDescent="0.35">
      <c r="B697" s="47" t="str">
        <f>IF(AND(H695="Erdgas",H694="Nein"),"Erdgasverbrauch in kWh gem. letzter Jahresabrechnung",IF(H695="Erdgas","Erdgasverbrauch in kWh im Kalenderjahr 2021",IF(AND(H695="Strom",H694="Nein"),"Stromverbrauch in kWh gem. letzter Jahresabrechnung",IF(H695="Strom","Stromverbrauch in kWh im Kalenderjahr 2021",IF(AND(H695="Wärme/Kälte",H694="Nein"),"Wärme-/Kälteverbrauch in kWh gem. letzter Jahresabrechnung",IF(H695="Wärme/Kälte","Wärme-/Kälteverbrauch in kWh im Kalenderjahr 2021","Bitte Energieart auswählen!"))))))</f>
        <v>Bitte Energieart auswählen!</v>
      </c>
      <c r="C697" s="47"/>
      <c r="D697" s="47"/>
      <c r="E697" s="47"/>
      <c r="F697" s="47"/>
      <c r="G697" s="47"/>
      <c r="H697" s="114"/>
      <c r="I697" s="60" t="s">
        <v>19</v>
      </c>
      <c r="J697" s="48" t="s">
        <v>5</v>
      </c>
      <c r="K697" s="47" t="str">
        <f>IF(H694="Nein",IF(H695="Erdgas","Den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7" s="47"/>
      <c r="M697" s="47"/>
      <c r="N697" s="47"/>
      <c r="O697" s="47"/>
      <c r="P697" s="47"/>
      <c r="Q697" s="47"/>
      <c r="R697" s="47"/>
      <c r="S697" s="47"/>
      <c r="T697" s="47"/>
      <c r="U697" s="47"/>
      <c r="V697" s="47"/>
      <c r="W697" s="47"/>
      <c r="X697" s="91"/>
      <c r="Y697" s="91"/>
      <c r="Z697" s="91"/>
      <c r="AA697" s="91"/>
    </row>
    <row r="698" spans="2:27" x14ac:dyDescent="0.3">
      <c r="B698" s="46"/>
      <c r="C698" s="46"/>
      <c r="D698" s="46"/>
      <c r="E698" s="46"/>
      <c r="F698" s="46"/>
      <c r="G698" s="46"/>
      <c r="H698" s="46"/>
      <c r="I698" s="46"/>
      <c r="J698" s="46"/>
      <c r="K698" s="46"/>
      <c r="L698" s="46"/>
      <c r="M698" s="46"/>
      <c r="N698" s="46"/>
      <c r="O698" s="46"/>
      <c r="P698" s="46"/>
      <c r="Q698" s="46"/>
      <c r="R698" s="46"/>
      <c r="S698" s="46"/>
      <c r="T698" s="46"/>
      <c r="U698" s="46"/>
      <c r="V698" s="46"/>
      <c r="W698" s="46"/>
      <c r="X698" s="91"/>
      <c r="Y698" s="91"/>
      <c r="Z698" s="91"/>
      <c r="AA698" s="91"/>
    </row>
    <row r="699" spans="2:27" ht="18" thickBot="1" x14ac:dyDescent="0.5">
      <c r="B699" s="56" t="s">
        <v>10</v>
      </c>
      <c r="C699" s="47"/>
      <c r="D699" s="47"/>
      <c r="E699" s="47"/>
      <c r="F699" s="47"/>
      <c r="G699" s="47"/>
      <c r="H699" s="47"/>
      <c r="I699" s="47"/>
      <c r="J699" s="47"/>
      <c r="K699" s="47"/>
      <c r="L699" s="47"/>
      <c r="M699" s="47"/>
      <c r="N699" s="47"/>
      <c r="O699" s="47"/>
      <c r="P699" s="47"/>
      <c r="Q699" s="47"/>
      <c r="R699" s="47"/>
      <c r="S699" s="47"/>
      <c r="T699" s="47"/>
      <c r="U699" s="47"/>
      <c r="V699" s="47"/>
      <c r="W699" s="47"/>
      <c r="X699" s="91"/>
      <c r="Y699" s="90"/>
      <c r="Z699" s="91"/>
      <c r="AA699" s="91"/>
    </row>
    <row r="700" spans="2:27" ht="15" thickBot="1" x14ac:dyDescent="0.35">
      <c r="B700" s="47" t="s">
        <v>11</v>
      </c>
      <c r="C700" s="47"/>
      <c r="D700" s="47"/>
      <c r="E700" s="47"/>
      <c r="F700" s="47"/>
      <c r="G700" s="47"/>
      <c r="H700" s="112"/>
      <c r="I700" s="47"/>
      <c r="J700" s="48" t="s">
        <v>5</v>
      </c>
      <c r="K700" s="47" t="s">
        <v>12</v>
      </c>
      <c r="L700" s="47"/>
      <c r="M700" s="47"/>
      <c r="N700" s="47"/>
      <c r="O700" s="47"/>
      <c r="P700" s="47"/>
      <c r="Q700" s="47"/>
      <c r="R700" s="47"/>
      <c r="S700" s="47"/>
      <c r="T700" s="47"/>
      <c r="U700" s="47"/>
      <c r="V700" s="47"/>
      <c r="W700" s="47"/>
      <c r="X700" s="91">
        <f>H701</f>
        <v>0</v>
      </c>
      <c r="Y700" s="91">
        <f>H702</f>
        <v>0</v>
      </c>
      <c r="Z700" s="91">
        <f>H703</f>
        <v>0</v>
      </c>
      <c r="AA700" s="91">
        <f>H704</f>
        <v>0</v>
      </c>
    </row>
    <row r="701" spans="2:27" ht="15" thickBot="1" x14ac:dyDescent="0.35">
      <c r="B701" s="47" t="s">
        <v>13</v>
      </c>
      <c r="C701" s="47"/>
      <c r="D701" s="47"/>
      <c r="E701" s="47"/>
      <c r="F701" s="47"/>
      <c r="G701" s="47"/>
      <c r="H701" s="112"/>
      <c r="I701" s="59"/>
      <c r="J701" s="48" t="s">
        <v>5</v>
      </c>
      <c r="K701" s="47" t="s">
        <v>15</v>
      </c>
      <c r="L701" s="47"/>
      <c r="M701" s="47"/>
      <c r="N701" s="47"/>
      <c r="O701" s="47"/>
      <c r="P701" s="47"/>
      <c r="Q701" s="47"/>
      <c r="R701" s="47"/>
      <c r="S701" s="47"/>
      <c r="T701" s="47"/>
      <c r="U701" s="47"/>
      <c r="V701" s="47"/>
      <c r="W701" s="47"/>
      <c r="X701" s="91"/>
      <c r="Y701" s="91"/>
      <c r="Z701" s="91"/>
      <c r="AA701" s="91"/>
    </row>
    <row r="702" spans="2:27" ht="15" thickBot="1" x14ac:dyDescent="0.35">
      <c r="B702" s="47" t="s">
        <v>16</v>
      </c>
      <c r="C702" s="47"/>
      <c r="D702" s="47"/>
      <c r="E702" s="47"/>
      <c r="F702" s="47"/>
      <c r="G702" s="47"/>
      <c r="H702" s="137"/>
      <c r="I702" s="47"/>
      <c r="J702" s="48" t="s">
        <v>5</v>
      </c>
      <c r="K702" s="47" t="s">
        <v>17</v>
      </c>
      <c r="L702" s="47"/>
      <c r="M702" s="47"/>
      <c r="N702" s="47"/>
      <c r="O702" s="47"/>
      <c r="P702" s="47"/>
      <c r="Q702" s="47"/>
      <c r="R702" s="47"/>
      <c r="S702" s="47"/>
      <c r="T702" s="47"/>
      <c r="U702" s="47"/>
      <c r="V702" s="47"/>
      <c r="W702" s="47"/>
      <c r="X702" s="91"/>
      <c r="Y702" s="91"/>
      <c r="Z702" s="91"/>
      <c r="AA702" s="91"/>
    </row>
    <row r="703" spans="2:27" ht="15" thickBot="1" x14ac:dyDescent="0.35">
      <c r="B703" s="47" t="str">
        <f>IF(H702="Erdgas","Nettorechnungsbetrag (Erdgas)",IF(H702="Strom","Nettorechnungsbetrag (Strom)",IF(H702="Wärme/Kälte","Nettorechnungsbetrag (Wärme/Kälte)","Bitte Energieart auswählen!")))</f>
        <v>Bitte Energieart auswählen!</v>
      </c>
      <c r="C703" s="47"/>
      <c r="D703" s="47"/>
      <c r="E703" s="47"/>
      <c r="F703" s="47"/>
      <c r="G703" s="47"/>
      <c r="H703" s="113"/>
      <c r="I703" s="60" t="s">
        <v>18</v>
      </c>
      <c r="J703" s="48" t="s">
        <v>5</v>
      </c>
      <c r="K703" s="47" t="str">
        <f>IF(H702="Erdgas","Erdgaskosten exkl. Steuern, Abgaben, Netzentgelte, etc.",IF(H702="Strom","Stromkosten exkl. Steuern, Abgaben, Netzentgelte, etc.",IF(H702="Wärme/Kälte","Wärme-/Kältekosten exkl. Steuern, Abgaben, Netzentgelte, etc.","Bitte Energieart auswählen!")))</f>
        <v>Bitte Energieart auswählen!</v>
      </c>
      <c r="L703" s="47"/>
      <c r="M703" s="47"/>
      <c r="N703" s="47"/>
      <c r="O703" s="47"/>
      <c r="P703" s="47"/>
      <c r="Q703" s="47"/>
      <c r="R703" s="47"/>
      <c r="S703" s="47"/>
      <c r="T703" s="47"/>
      <c r="U703" s="47"/>
      <c r="V703" s="47"/>
      <c r="W703" s="47"/>
      <c r="X703" s="91"/>
      <c r="Y703" s="91"/>
      <c r="Z703" s="91"/>
      <c r="AA703" s="91"/>
    </row>
    <row r="704" spans="2:27" ht="15" thickBot="1" x14ac:dyDescent="0.35">
      <c r="B704" s="47" t="str">
        <f>IF(AND(H702="Erdgas",H701="Nein"),"Erdgasverbrauch in kWh gem. letzter Jahresabrechnung",IF(H702="Erdgas","Erdgasverbrauch in kWh im Kalenderjahr 2021",IF(AND(H702="Strom",H701="Nein"),"Stromverbrauch in kWh gem. letzter Jahresabrechnung",IF(H702="Strom","Stromverbrauch in kWh im Kalenderjahr 2021",IF(AND(H702="Wärme/Kälte",H701="Nein"),"Wärme-/Kälteverbrauch in kWh gem. letzter Jahresabrechnung",IF(H702="Wärme/Kälte","Wärme-/Kälteverbrauch in kWh im Kalenderjahr 2021","Bitte Energieart auswählen!"))))))</f>
        <v>Bitte Energieart auswählen!</v>
      </c>
      <c r="C704" s="47"/>
      <c r="D704" s="47"/>
      <c r="E704" s="47"/>
      <c r="F704" s="47"/>
      <c r="G704" s="47"/>
      <c r="H704" s="114"/>
      <c r="I704" s="60" t="s">
        <v>19</v>
      </c>
      <c r="J704" s="48" t="s">
        <v>5</v>
      </c>
      <c r="K704" s="47" t="str">
        <f>IF(H701="Nein",IF(H702="Erdgas","Den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endet."),IF(H702="Erdgas","Bitte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04" s="47"/>
      <c r="M704" s="47"/>
      <c r="N704" s="47"/>
      <c r="O704" s="47"/>
      <c r="P704" s="47"/>
      <c r="Q704" s="47"/>
      <c r="R704" s="47"/>
      <c r="S704" s="47"/>
      <c r="T704" s="47"/>
      <c r="U704" s="47"/>
      <c r="V704" s="47"/>
      <c r="W704" s="47"/>
      <c r="X704" s="91"/>
      <c r="Y704" s="91"/>
      <c r="Z704" s="91"/>
      <c r="AA704" s="91"/>
    </row>
    <row r="705" spans="2:27" x14ac:dyDescent="0.3">
      <c r="B705" s="46"/>
      <c r="C705" s="46"/>
      <c r="D705" s="46"/>
      <c r="E705" s="46"/>
      <c r="F705" s="46"/>
      <c r="G705" s="46"/>
      <c r="H705" s="46"/>
      <c r="I705" s="46"/>
      <c r="J705" s="46"/>
      <c r="K705" s="46"/>
      <c r="L705" s="46"/>
      <c r="M705" s="46"/>
      <c r="N705" s="46"/>
      <c r="O705" s="46"/>
      <c r="P705" s="46"/>
      <c r="Q705" s="46"/>
      <c r="R705" s="46"/>
      <c r="S705" s="46"/>
      <c r="T705" s="46"/>
      <c r="U705" s="46"/>
      <c r="V705" s="46"/>
      <c r="W705" s="46"/>
      <c r="X705" s="91"/>
      <c r="Y705" s="91"/>
      <c r="Z705" s="91"/>
      <c r="AA705" s="91"/>
    </row>
    <row r="706" spans="2:27" ht="18" thickBot="1" x14ac:dyDescent="0.5">
      <c r="B706" s="56" t="s">
        <v>10</v>
      </c>
      <c r="C706" s="47"/>
      <c r="D706" s="47"/>
      <c r="E706" s="47"/>
      <c r="F706" s="47"/>
      <c r="G706" s="47"/>
      <c r="H706" s="47"/>
      <c r="I706" s="47"/>
      <c r="J706" s="47"/>
      <c r="K706" s="47"/>
      <c r="L706" s="47"/>
      <c r="M706" s="47"/>
      <c r="N706" s="47"/>
      <c r="O706" s="47"/>
      <c r="P706" s="47"/>
      <c r="Q706" s="47"/>
      <c r="R706" s="47"/>
      <c r="S706" s="47"/>
      <c r="T706" s="47"/>
      <c r="U706" s="47"/>
      <c r="V706" s="47"/>
      <c r="W706" s="47"/>
      <c r="X706" s="91"/>
      <c r="Y706" s="90"/>
      <c r="Z706" s="91"/>
      <c r="AA706" s="91"/>
    </row>
    <row r="707" spans="2:27" ht="15" thickBot="1" x14ac:dyDescent="0.35">
      <c r="B707" s="47" t="s">
        <v>11</v>
      </c>
      <c r="C707" s="47"/>
      <c r="D707" s="47"/>
      <c r="E707" s="47"/>
      <c r="F707" s="47"/>
      <c r="G707" s="47"/>
      <c r="H707" s="112"/>
      <c r="I707" s="47"/>
      <c r="J707" s="48" t="s">
        <v>5</v>
      </c>
      <c r="K707" s="47" t="s">
        <v>12</v>
      </c>
      <c r="L707" s="47"/>
      <c r="M707" s="47"/>
      <c r="N707" s="47"/>
      <c r="O707" s="47"/>
      <c r="P707" s="47"/>
      <c r="Q707" s="47"/>
      <c r="R707" s="47"/>
      <c r="S707" s="47"/>
      <c r="T707" s="47"/>
      <c r="U707" s="47"/>
      <c r="V707" s="47"/>
      <c r="W707" s="47"/>
      <c r="X707" s="91">
        <f>H708</f>
        <v>0</v>
      </c>
      <c r="Y707" s="91">
        <f>H709</f>
        <v>0</v>
      </c>
      <c r="Z707" s="91">
        <f>H710</f>
        <v>0</v>
      </c>
      <c r="AA707" s="91">
        <f>H711</f>
        <v>0</v>
      </c>
    </row>
    <row r="708" spans="2:27" ht="15" thickBot="1" x14ac:dyDescent="0.35">
      <c r="B708" s="47" t="s">
        <v>13</v>
      </c>
      <c r="C708" s="47"/>
      <c r="D708" s="47"/>
      <c r="E708" s="47"/>
      <c r="F708" s="47"/>
      <c r="G708" s="47"/>
      <c r="H708" s="112"/>
      <c r="I708" s="59"/>
      <c r="J708" s="48" t="s">
        <v>5</v>
      </c>
      <c r="K708" s="47" t="s">
        <v>15</v>
      </c>
      <c r="L708" s="47"/>
      <c r="M708" s="47"/>
      <c r="N708" s="47"/>
      <c r="O708" s="47"/>
      <c r="P708" s="47"/>
      <c r="Q708" s="47"/>
      <c r="R708" s="47"/>
      <c r="S708" s="47"/>
      <c r="T708" s="47"/>
      <c r="U708" s="47"/>
      <c r="V708" s="47"/>
      <c r="W708" s="47"/>
      <c r="X708" s="91"/>
      <c r="Y708" s="91"/>
      <c r="Z708" s="91"/>
      <c r="AA708" s="91"/>
    </row>
    <row r="709" spans="2:27" ht="15" thickBot="1" x14ac:dyDescent="0.35">
      <c r="B709" s="47" t="s">
        <v>16</v>
      </c>
      <c r="C709" s="47"/>
      <c r="D709" s="47"/>
      <c r="E709" s="47"/>
      <c r="F709" s="47"/>
      <c r="G709" s="47"/>
      <c r="H709" s="137"/>
      <c r="I709" s="47"/>
      <c r="J709" s="48" t="s">
        <v>5</v>
      </c>
      <c r="K709" s="47" t="s">
        <v>17</v>
      </c>
      <c r="L709" s="47"/>
      <c r="M709" s="47"/>
      <c r="N709" s="47"/>
      <c r="O709" s="47"/>
      <c r="P709" s="47"/>
      <c r="Q709" s="47"/>
      <c r="R709" s="47"/>
      <c r="S709" s="47"/>
      <c r="T709" s="47"/>
      <c r="U709" s="47"/>
      <c r="V709" s="47"/>
      <c r="W709" s="47"/>
      <c r="X709" s="91"/>
      <c r="Y709" s="91"/>
      <c r="Z709" s="91"/>
      <c r="AA709" s="91"/>
    </row>
    <row r="710" spans="2:27" ht="15" thickBot="1" x14ac:dyDescent="0.35">
      <c r="B710" s="47" t="str">
        <f>IF(H709="Erdgas","Nettorechnungsbetrag (Erdgas)",IF(H709="Strom","Nettorechnungsbetrag (Strom)",IF(H709="Wärme/Kälte","Nettorechnungsbetrag (Wärme/Kälte)","Bitte Energieart auswählen!")))</f>
        <v>Bitte Energieart auswählen!</v>
      </c>
      <c r="C710" s="47"/>
      <c r="D710" s="47"/>
      <c r="E710" s="47"/>
      <c r="F710" s="47"/>
      <c r="G710" s="47"/>
      <c r="H710" s="113"/>
      <c r="I710" s="60" t="s">
        <v>18</v>
      </c>
      <c r="J710" s="48" t="s">
        <v>5</v>
      </c>
      <c r="K710" s="47" t="str">
        <f>IF(H709="Erdgas","Erdgaskosten exkl. Steuern, Abgaben, Netzentgelte, etc.",IF(H709="Strom","Stromkosten exkl. Steuern, Abgaben, Netzentgelte, etc.",IF(H709="Wärme/Kälte","Wärme-/Kältekosten exkl. Steuern, Abgaben, Netzentgelte, etc.","Bitte Energieart auswählen!")))</f>
        <v>Bitte Energieart auswählen!</v>
      </c>
      <c r="L710" s="47"/>
      <c r="M710" s="47"/>
      <c r="N710" s="47"/>
      <c r="O710" s="47"/>
      <c r="P710" s="47"/>
      <c r="Q710" s="47"/>
      <c r="R710" s="47"/>
      <c r="S710" s="47"/>
      <c r="T710" s="47"/>
      <c r="U710" s="47"/>
      <c r="V710" s="47"/>
      <c r="W710" s="47"/>
      <c r="X710" s="91"/>
      <c r="Y710" s="91"/>
      <c r="Z710" s="91"/>
      <c r="AA710" s="91"/>
    </row>
    <row r="711" spans="2:27" ht="15" thickBot="1" x14ac:dyDescent="0.35">
      <c r="B711" s="47" t="str">
        <f>IF(AND(H709="Erdgas",H708="Nein"),"Erdgasverbrauch in kWh gem. letzter Jahresabrechnung",IF(H709="Erdgas","Erdgasverbrauch in kWh im Kalenderjahr 2021",IF(AND(H709="Strom",H708="Nein"),"Stromverbrauch in kWh gem. letzter Jahresabrechnung",IF(H709="Strom","Stromverbrauch in kWh im Kalenderjahr 2021",IF(AND(H709="Wärme/Kälte",H708="Nein"),"Wärme-/Kälteverbrauch in kWh gem. letzter Jahresabrechnung",IF(H709="Wärme/Kälte","Wärme-/Kälteverbrauch in kWh im Kalenderjahr 2021","Bitte Energieart auswählen!"))))))</f>
        <v>Bitte Energieart auswählen!</v>
      </c>
      <c r="C711" s="47"/>
      <c r="D711" s="47"/>
      <c r="E711" s="47"/>
      <c r="F711" s="47"/>
      <c r="G711" s="47"/>
      <c r="H711" s="114"/>
      <c r="I711" s="60" t="s">
        <v>19</v>
      </c>
      <c r="J711" s="48" t="s">
        <v>5</v>
      </c>
      <c r="K711" s="47" t="str">
        <f>IF(H708="Nein",IF(H709="Erdgas","Den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endet."),IF(H709="Erdgas","Bitte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11" s="47"/>
      <c r="M711" s="47"/>
      <c r="N711" s="47"/>
      <c r="O711" s="47"/>
      <c r="P711" s="47"/>
      <c r="Q711" s="47"/>
      <c r="R711" s="47"/>
      <c r="S711" s="47"/>
      <c r="T711" s="47"/>
      <c r="U711" s="47"/>
      <c r="V711" s="47"/>
      <c r="W711" s="47"/>
      <c r="X711" s="91"/>
      <c r="Y711" s="91"/>
      <c r="Z711" s="91"/>
      <c r="AA711" s="91"/>
    </row>
    <row r="712" spans="2:27" x14ac:dyDescent="0.3">
      <c r="B712" s="46"/>
      <c r="C712" s="46"/>
      <c r="D712" s="46"/>
      <c r="E712" s="46"/>
      <c r="F712" s="46"/>
      <c r="G712" s="46"/>
      <c r="H712" s="46"/>
      <c r="I712" s="46"/>
      <c r="J712" s="46"/>
      <c r="K712" s="46"/>
      <c r="L712" s="46"/>
      <c r="M712" s="46"/>
      <c r="N712" s="46"/>
      <c r="O712" s="46"/>
      <c r="P712" s="46"/>
      <c r="Q712" s="46"/>
      <c r="R712" s="46"/>
      <c r="S712" s="46"/>
      <c r="T712" s="46"/>
      <c r="U712" s="46"/>
      <c r="V712" s="46"/>
      <c r="W712" s="46"/>
      <c r="X712" s="91"/>
      <c r="Y712" s="91"/>
      <c r="Z712" s="91"/>
      <c r="AA712" s="91"/>
    </row>
    <row r="713" spans="2:27" ht="18" thickBot="1" x14ac:dyDescent="0.5">
      <c r="B713" s="56" t="s">
        <v>10</v>
      </c>
      <c r="C713" s="47"/>
      <c r="D713" s="47"/>
      <c r="E713" s="47"/>
      <c r="F713" s="47"/>
      <c r="G713" s="47"/>
      <c r="H713" s="47"/>
      <c r="I713" s="47"/>
      <c r="J713" s="47"/>
      <c r="K713" s="47"/>
      <c r="L713" s="47"/>
      <c r="M713" s="47"/>
      <c r="N713" s="47"/>
      <c r="O713" s="47"/>
      <c r="P713" s="47"/>
      <c r="Q713" s="47"/>
      <c r="R713" s="47"/>
      <c r="S713" s="47"/>
      <c r="T713" s="47"/>
      <c r="U713" s="47"/>
      <c r="V713" s="47"/>
      <c r="W713" s="47"/>
      <c r="X713" s="91"/>
      <c r="Y713" s="90"/>
      <c r="Z713" s="91"/>
      <c r="AA713" s="91"/>
    </row>
    <row r="714" spans="2:27" ht="15" thickBot="1" x14ac:dyDescent="0.35">
      <c r="B714" s="47" t="s">
        <v>11</v>
      </c>
      <c r="C714" s="47"/>
      <c r="D714" s="47"/>
      <c r="E714" s="47"/>
      <c r="F714" s="47"/>
      <c r="G714" s="47"/>
      <c r="H714" s="112"/>
      <c r="I714" s="47"/>
      <c r="J714" s="48" t="s">
        <v>5</v>
      </c>
      <c r="K714" s="47" t="s">
        <v>12</v>
      </c>
      <c r="L714" s="47"/>
      <c r="M714" s="47"/>
      <c r="N714" s="47"/>
      <c r="O714" s="47"/>
      <c r="P714" s="47"/>
      <c r="Q714" s="47"/>
      <c r="R714" s="47"/>
      <c r="S714" s="47"/>
      <c r="T714" s="47"/>
      <c r="U714" s="47"/>
      <c r="V714" s="47"/>
      <c r="W714" s="47"/>
      <c r="X714" s="91">
        <f>H715</f>
        <v>0</v>
      </c>
      <c r="Y714" s="91">
        <f>H716</f>
        <v>0</v>
      </c>
      <c r="Z714" s="91">
        <f>H717</f>
        <v>0</v>
      </c>
      <c r="AA714" s="91">
        <f>H718</f>
        <v>0</v>
      </c>
    </row>
    <row r="715" spans="2:27" ht="15" thickBot="1" x14ac:dyDescent="0.35">
      <c r="B715" s="47" t="s">
        <v>13</v>
      </c>
      <c r="C715" s="47"/>
      <c r="D715" s="47"/>
      <c r="E715" s="47"/>
      <c r="F715" s="47"/>
      <c r="G715" s="47"/>
      <c r="H715" s="112"/>
      <c r="I715" s="59"/>
      <c r="J715" s="48" t="s">
        <v>5</v>
      </c>
      <c r="K715" s="47" t="s">
        <v>15</v>
      </c>
      <c r="L715" s="47"/>
      <c r="M715" s="47"/>
      <c r="N715" s="47"/>
      <c r="O715" s="47"/>
      <c r="P715" s="47"/>
      <c r="Q715" s="47"/>
      <c r="R715" s="47"/>
      <c r="S715" s="47"/>
      <c r="T715" s="47"/>
      <c r="U715" s="47"/>
      <c r="V715" s="47"/>
      <c r="W715" s="47"/>
      <c r="X715" s="91"/>
      <c r="Y715" s="91"/>
      <c r="Z715" s="91"/>
      <c r="AA715" s="91"/>
    </row>
    <row r="716" spans="2:27" ht="15" thickBot="1" x14ac:dyDescent="0.35">
      <c r="B716" s="47" t="s">
        <v>16</v>
      </c>
      <c r="C716" s="47"/>
      <c r="D716" s="47"/>
      <c r="E716" s="47"/>
      <c r="F716" s="47"/>
      <c r="G716" s="47"/>
      <c r="H716" s="137"/>
      <c r="I716" s="47"/>
      <c r="J716" s="48" t="s">
        <v>5</v>
      </c>
      <c r="K716" s="47" t="s">
        <v>17</v>
      </c>
      <c r="L716" s="47"/>
      <c r="M716" s="47"/>
      <c r="N716" s="47"/>
      <c r="O716" s="47"/>
      <c r="P716" s="47"/>
      <c r="Q716" s="47"/>
      <c r="R716" s="47"/>
      <c r="S716" s="47"/>
      <c r="T716" s="47"/>
      <c r="U716" s="47"/>
      <c r="V716" s="47"/>
      <c r="W716" s="47"/>
      <c r="X716" s="91"/>
      <c r="Y716" s="91"/>
      <c r="Z716" s="91"/>
      <c r="AA716" s="91"/>
    </row>
    <row r="717" spans="2:27" ht="15" thickBot="1" x14ac:dyDescent="0.35">
      <c r="B717" s="47" t="str">
        <f>IF(H716="Erdgas","Nettorechnungsbetrag (Erdgas)",IF(H716="Strom","Nettorechnungsbetrag (Strom)",IF(H716="Wärme/Kälte","Nettorechnungsbetrag (Wärme/Kälte)","Bitte Energieart auswählen!")))</f>
        <v>Bitte Energieart auswählen!</v>
      </c>
      <c r="C717" s="47"/>
      <c r="D717" s="47"/>
      <c r="E717" s="47"/>
      <c r="F717" s="47"/>
      <c r="G717" s="47"/>
      <c r="H717" s="113"/>
      <c r="I717" s="60" t="s">
        <v>18</v>
      </c>
      <c r="J717" s="48" t="s">
        <v>5</v>
      </c>
      <c r="K717" s="47" t="str">
        <f>IF(H716="Erdgas","Erdgaskosten exkl. Steuern, Abgaben, Netzentgelte, etc.",IF(H716="Strom","Stromkosten exkl. Steuern, Abgaben, Netzentgelte, etc.",IF(H716="Wärme/Kälte","Wärme-/Kältekosten exkl. Steuern, Abgaben, Netzentgelte, etc.","Bitte Energieart auswählen!")))</f>
        <v>Bitte Energieart auswählen!</v>
      </c>
      <c r="L717" s="47"/>
      <c r="M717" s="47"/>
      <c r="N717" s="47"/>
      <c r="O717" s="47"/>
      <c r="P717" s="47"/>
      <c r="Q717" s="47"/>
      <c r="R717" s="47"/>
      <c r="S717" s="47"/>
      <c r="T717" s="47"/>
      <c r="U717" s="47"/>
      <c r="V717" s="47"/>
      <c r="W717" s="47"/>
      <c r="X717" s="91"/>
      <c r="Y717" s="91"/>
      <c r="Z717" s="91"/>
      <c r="AA717" s="91"/>
    </row>
    <row r="718" spans="2:27" ht="15" thickBot="1" x14ac:dyDescent="0.35">
      <c r="B718" s="47" t="str">
        <f>IF(AND(H716="Erdgas",H715="Nein"),"Erdgasverbrauch in kWh gem. letzter Jahresabrechnung",IF(H716="Erdgas","Erdgasverbrauch in kWh im Kalenderjahr 2021",IF(AND(H716="Strom",H715="Nein"),"Stromverbrauch in kWh gem. letzter Jahresabrechnung",IF(H716="Strom","Stromverbrauch in kWh im Kalenderjahr 2021",IF(AND(H716="Wärme/Kälte",H715="Nein"),"Wärme-/Kälteverbrauch in kWh gem. letzter Jahresabrechnung",IF(H716="Wärme/Kälte","Wärme-/Kälteverbrauch in kWh im Kalenderjahr 2021","Bitte Energieart auswählen!"))))))</f>
        <v>Bitte Energieart auswählen!</v>
      </c>
      <c r="C718" s="47"/>
      <c r="D718" s="47"/>
      <c r="E718" s="47"/>
      <c r="F718" s="47"/>
      <c r="G718" s="47"/>
      <c r="H718" s="114"/>
      <c r="I718" s="60" t="s">
        <v>19</v>
      </c>
      <c r="J718" s="48" t="s">
        <v>5</v>
      </c>
      <c r="K718" s="47" t="str">
        <f>IF(H715="Nein",IF(H716="Erdgas","Den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endet."),IF(H716="Erdgas","Bitte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18" s="47"/>
      <c r="M718" s="47"/>
      <c r="N718" s="47"/>
      <c r="O718" s="47"/>
      <c r="P718" s="47"/>
      <c r="Q718" s="47"/>
      <c r="R718" s="47"/>
      <c r="S718" s="47"/>
      <c r="T718" s="47"/>
      <c r="U718" s="47"/>
      <c r="V718" s="47"/>
      <c r="W718" s="47"/>
      <c r="X718" s="91"/>
      <c r="Y718" s="91"/>
      <c r="Z718" s="91"/>
      <c r="AA718" s="91"/>
    </row>
    <row r="719" spans="2:27" x14ac:dyDescent="0.3">
      <c r="B719" s="46"/>
      <c r="C719" s="46"/>
      <c r="D719" s="46"/>
      <c r="E719" s="46"/>
      <c r="F719" s="46"/>
      <c r="G719" s="46"/>
      <c r="H719" s="46"/>
      <c r="I719" s="46"/>
      <c r="J719" s="46"/>
      <c r="K719" s="46"/>
      <c r="L719" s="46"/>
      <c r="M719" s="46"/>
      <c r="N719" s="46"/>
      <c r="O719" s="46"/>
      <c r="P719" s="46"/>
      <c r="Q719" s="46"/>
      <c r="R719" s="46"/>
      <c r="S719" s="46"/>
      <c r="T719" s="46"/>
      <c r="U719" s="46"/>
      <c r="V719" s="46"/>
      <c r="W719" s="46"/>
      <c r="X719" s="91"/>
      <c r="Y719" s="91"/>
      <c r="Z719" s="91"/>
      <c r="AA719" s="91"/>
    </row>
    <row r="720" spans="2:27" ht="18" thickBot="1" x14ac:dyDescent="0.5">
      <c r="B720" s="56" t="s">
        <v>10</v>
      </c>
      <c r="C720" s="47"/>
      <c r="D720" s="47"/>
      <c r="E720" s="47"/>
      <c r="F720" s="47"/>
      <c r="G720" s="47"/>
      <c r="H720" s="47"/>
      <c r="I720" s="47"/>
      <c r="J720" s="47"/>
      <c r="K720" s="47"/>
      <c r="L720" s="47"/>
      <c r="M720" s="47"/>
      <c r="N720" s="47"/>
      <c r="O720" s="47"/>
      <c r="P720" s="47"/>
      <c r="Q720" s="47"/>
      <c r="R720" s="47"/>
      <c r="S720" s="47"/>
      <c r="T720" s="47"/>
      <c r="U720" s="47"/>
      <c r="V720" s="47"/>
      <c r="W720" s="47"/>
      <c r="X720" s="91"/>
      <c r="Y720" s="90"/>
      <c r="Z720" s="91"/>
      <c r="AA720" s="91"/>
    </row>
    <row r="721" spans="2:27" ht="15" thickBot="1" x14ac:dyDescent="0.35">
      <c r="B721" s="47" t="s">
        <v>11</v>
      </c>
      <c r="C721" s="47"/>
      <c r="D721" s="47"/>
      <c r="E721" s="47"/>
      <c r="F721" s="47"/>
      <c r="G721" s="47"/>
      <c r="H721" s="112"/>
      <c r="I721" s="47"/>
      <c r="J721" s="48" t="s">
        <v>5</v>
      </c>
      <c r="K721" s="47" t="s">
        <v>12</v>
      </c>
      <c r="L721" s="47"/>
      <c r="M721" s="47"/>
      <c r="N721" s="47"/>
      <c r="O721" s="47"/>
      <c r="P721" s="47"/>
      <c r="Q721" s="47"/>
      <c r="R721" s="47"/>
      <c r="S721" s="47"/>
      <c r="T721" s="47"/>
      <c r="U721" s="47"/>
      <c r="V721" s="47"/>
      <c r="W721" s="47"/>
      <c r="X721" s="91">
        <f>H722</f>
        <v>0</v>
      </c>
      <c r="Y721" s="91">
        <f>H723</f>
        <v>0</v>
      </c>
      <c r="Z721" s="91">
        <f>H724</f>
        <v>0</v>
      </c>
      <c r="AA721" s="91">
        <f>H725</f>
        <v>0</v>
      </c>
    </row>
    <row r="722" spans="2:27" ht="15" thickBot="1" x14ac:dyDescent="0.35">
      <c r="B722" s="47" t="s">
        <v>13</v>
      </c>
      <c r="C722" s="47"/>
      <c r="D722" s="47"/>
      <c r="E722" s="47"/>
      <c r="F722" s="47"/>
      <c r="G722" s="47"/>
      <c r="H722" s="112"/>
      <c r="I722" s="59"/>
      <c r="J722" s="48" t="s">
        <v>5</v>
      </c>
      <c r="K722" s="47" t="s">
        <v>15</v>
      </c>
      <c r="L722" s="47"/>
      <c r="M722" s="47"/>
      <c r="N722" s="47"/>
      <c r="O722" s="47"/>
      <c r="P722" s="47"/>
      <c r="Q722" s="47"/>
      <c r="R722" s="47"/>
      <c r="S722" s="47"/>
      <c r="T722" s="47"/>
      <c r="U722" s="47"/>
      <c r="V722" s="47"/>
      <c r="W722" s="47"/>
      <c r="X722" s="91"/>
      <c r="Y722" s="91"/>
      <c r="Z722" s="91"/>
      <c r="AA722" s="91"/>
    </row>
    <row r="723" spans="2:27" ht="15" thickBot="1" x14ac:dyDescent="0.35">
      <c r="B723" s="47" t="s">
        <v>16</v>
      </c>
      <c r="C723" s="47"/>
      <c r="D723" s="47"/>
      <c r="E723" s="47"/>
      <c r="F723" s="47"/>
      <c r="G723" s="47"/>
      <c r="H723" s="137"/>
      <c r="I723" s="47"/>
      <c r="J723" s="48" t="s">
        <v>5</v>
      </c>
      <c r="K723" s="47" t="s">
        <v>17</v>
      </c>
      <c r="L723" s="47"/>
      <c r="M723" s="47"/>
      <c r="N723" s="47"/>
      <c r="O723" s="47"/>
      <c r="P723" s="47"/>
      <c r="Q723" s="47"/>
      <c r="R723" s="47"/>
      <c r="S723" s="47"/>
      <c r="T723" s="47"/>
      <c r="U723" s="47"/>
      <c r="V723" s="47"/>
      <c r="W723" s="47"/>
      <c r="X723" s="91"/>
      <c r="Y723" s="91"/>
      <c r="Z723" s="91"/>
      <c r="AA723" s="91"/>
    </row>
    <row r="724" spans="2:27" ht="15" thickBot="1" x14ac:dyDescent="0.35">
      <c r="B724" s="47" t="str">
        <f>IF(H723="Erdgas","Nettorechnungsbetrag (Erdgas)",IF(H723="Strom","Nettorechnungsbetrag (Strom)",IF(H723="Wärme/Kälte","Nettorechnungsbetrag (Wärme/Kälte)","Bitte Energieart auswählen!")))</f>
        <v>Bitte Energieart auswählen!</v>
      </c>
      <c r="C724" s="47"/>
      <c r="D724" s="47"/>
      <c r="E724" s="47"/>
      <c r="F724" s="47"/>
      <c r="G724" s="47"/>
      <c r="H724" s="113"/>
      <c r="I724" s="60" t="s">
        <v>18</v>
      </c>
      <c r="J724" s="48" t="s">
        <v>5</v>
      </c>
      <c r="K724" s="47" t="str">
        <f>IF(H723="Erdgas","Erdgaskosten exkl. Steuern, Abgaben, Netzentgelte, etc.",IF(H723="Strom","Stromkosten exkl. Steuern, Abgaben, Netzentgelte, etc.",IF(H723="Wärme/Kälte","Wärme-/Kältekosten exkl. Steuern, Abgaben, Netzentgelte, etc.","Bitte Energieart auswählen!")))</f>
        <v>Bitte Energieart auswählen!</v>
      </c>
      <c r="L724" s="47"/>
      <c r="M724" s="47"/>
      <c r="N724" s="47"/>
      <c r="O724" s="47"/>
      <c r="P724" s="47"/>
      <c r="Q724" s="47"/>
      <c r="R724" s="47"/>
      <c r="S724" s="47"/>
      <c r="T724" s="47"/>
      <c r="U724" s="47"/>
      <c r="V724" s="47"/>
      <c r="W724" s="47"/>
      <c r="X724" s="91"/>
      <c r="Y724" s="91"/>
      <c r="Z724" s="91"/>
      <c r="AA724" s="91"/>
    </row>
    <row r="725" spans="2:27" ht="15" thickBot="1" x14ac:dyDescent="0.35">
      <c r="B725" s="47" t="str">
        <f>IF(AND(H723="Erdgas",H722="Nein"),"Erdgasverbrauch in kWh gem. letzter Jahresabrechnung",IF(H723="Erdgas","Erdgasverbrauch in kWh im Kalenderjahr 2021",IF(AND(H723="Strom",H722="Nein"),"Stromverbrauch in kWh gem. letzter Jahresabrechnung",IF(H723="Strom","Stromverbrauch in kWh im Kalenderjahr 2021",IF(AND(H723="Wärme/Kälte",H722="Nein"),"Wärme-/Kälteverbrauch in kWh gem. letzter Jahresabrechnung",IF(H723="Wärme/Kälte","Wärme-/Kälteverbrauch in kWh im Kalenderjahr 2021","Bitte Energieart auswählen!"))))))</f>
        <v>Bitte Energieart auswählen!</v>
      </c>
      <c r="C725" s="47"/>
      <c r="D725" s="47"/>
      <c r="E725" s="47"/>
      <c r="F725" s="47"/>
      <c r="G725" s="47"/>
      <c r="H725" s="114"/>
      <c r="I725" s="60" t="s">
        <v>19</v>
      </c>
      <c r="J725" s="48" t="s">
        <v>5</v>
      </c>
      <c r="K725" s="47" t="str">
        <f>IF(H722="Nein",IF(H723="Erdgas","Den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endet."),IF(H723="Erdgas","Bitte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25" s="47"/>
      <c r="M725" s="47"/>
      <c r="N725" s="47"/>
      <c r="O725" s="47"/>
      <c r="P725" s="47"/>
      <c r="Q725" s="47"/>
      <c r="R725" s="47"/>
      <c r="S725" s="47"/>
      <c r="T725" s="47"/>
      <c r="U725" s="47"/>
      <c r="V725" s="47"/>
      <c r="W725" s="47"/>
      <c r="X725" s="91"/>
      <c r="Y725" s="91"/>
      <c r="Z725" s="91"/>
      <c r="AA725" s="91"/>
    </row>
    <row r="726" spans="2:27" x14ac:dyDescent="0.3">
      <c r="B726" s="46"/>
      <c r="C726" s="46"/>
      <c r="D726" s="46"/>
      <c r="E726" s="46"/>
      <c r="F726" s="46"/>
      <c r="G726" s="46"/>
      <c r="H726" s="46"/>
      <c r="I726" s="46"/>
      <c r="J726" s="46"/>
      <c r="K726" s="46"/>
      <c r="L726" s="46"/>
      <c r="M726" s="46"/>
      <c r="N726" s="46"/>
      <c r="O726" s="46"/>
      <c r="P726" s="46"/>
      <c r="Q726" s="46"/>
      <c r="R726" s="46"/>
      <c r="S726" s="46"/>
      <c r="T726" s="46"/>
      <c r="U726" s="46"/>
      <c r="V726" s="46"/>
      <c r="W726" s="46"/>
      <c r="X726" s="91"/>
      <c r="Y726" s="91"/>
      <c r="Z726" s="91"/>
      <c r="AA726" s="91"/>
    </row>
    <row r="727" spans="2:27" ht="18" thickBot="1" x14ac:dyDescent="0.5">
      <c r="B727" s="56" t="s">
        <v>10</v>
      </c>
      <c r="C727" s="47"/>
      <c r="D727" s="47"/>
      <c r="E727" s="47"/>
      <c r="F727" s="47"/>
      <c r="G727" s="47"/>
      <c r="H727" s="47"/>
      <c r="I727" s="47"/>
      <c r="J727" s="47"/>
      <c r="K727" s="47"/>
      <c r="L727" s="47"/>
      <c r="M727" s="47"/>
      <c r="N727" s="47"/>
      <c r="O727" s="47"/>
      <c r="P727" s="47"/>
      <c r="Q727" s="47"/>
      <c r="R727" s="47"/>
      <c r="S727" s="47"/>
      <c r="T727" s="47"/>
      <c r="U727" s="47"/>
      <c r="V727" s="47"/>
      <c r="W727" s="47"/>
      <c r="X727" s="91"/>
      <c r="Y727" s="90"/>
      <c r="Z727" s="91"/>
      <c r="AA727" s="91"/>
    </row>
    <row r="728" spans="2:27" ht="15" thickBot="1" x14ac:dyDescent="0.35">
      <c r="B728" s="47" t="s">
        <v>11</v>
      </c>
      <c r="C728" s="47"/>
      <c r="D728" s="47"/>
      <c r="E728" s="47"/>
      <c r="F728" s="47"/>
      <c r="G728" s="47"/>
      <c r="H728" s="112"/>
      <c r="I728" s="47"/>
      <c r="J728" s="48" t="s">
        <v>5</v>
      </c>
      <c r="K728" s="47" t="s">
        <v>12</v>
      </c>
      <c r="L728" s="47"/>
      <c r="M728" s="47"/>
      <c r="N728" s="47"/>
      <c r="O728" s="47"/>
      <c r="P728" s="47"/>
      <c r="Q728" s="47"/>
      <c r="R728" s="47"/>
      <c r="S728" s="47"/>
      <c r="T728" s="47"/>
      <c r="U728" s="47"/>
      <c r="V728" s="47"/>
      <c r="W728" s="47"/>
      <c r="X728" s="91">
        <f>H729</f>
        <v>0</v>
      </c>
      <c r="Y728" s="91">
        <f>H730</f>
        <v>0</v>
      </c>
      <c r="Z728" s="91">
        <f>H731</f>
        <v>0</v>
      </c>
      <c r="AA728" s="91">
        <f>H732</f>
        <v>0</v>
      </c>
    </row>
    <row r="729" spans="2:27" ht="15" thickBot="1" x14ac:dyDescent="0.35">
      <c r="B729" s="47" t="s">
        <v>13</v>
      </c>
      <c r="C729" s="47"/>
      <c r="D729" s="47"/>
      <c r="E729" s="47"/>
      <c r="F729" s="47"/>
      <c r="G729" s="47"/>
      <c r="H729" s="112"/>
      <c r="I729" s="59"/>
      <c r="J729" s="48" t="s">
        <v>5</v>
      </c>
      <c r="K729" s="47" t="s">
        <v>15</v>
      </c>
      <c r="L729" s="47"/>
      <c r="M729" s="47"/>
      <c r="N729" s="47"/>
      <c r="O729" s="47"/>
      <c r="P729" s="47"/>
      <c r="Q729" s="47"/>
      <c r="R729" s="47"/>
      <c r="S729" s="47"/>
      <c r="T729" s="47"/>
      <c r="U729" s="47"/>
      <c r="V729" s="47"/>
      <c r="W729" s="47"/>
      <c r="X729" s="91"/>
      <c r="Y729" s="91"/>
      <c r="Z729" s="91"/>
      <c r="AA729" s="91"/>
    </row>
    <row r="730" spans="2:27" ht="15" thickBot="1" x14ac:dyDescent="0.35">
      <c r="B730" s="47" t="s">
        <v>16</v>
      </c>
      <c r="C730" s="47"/>
      <c r="D730" s="47"/>
      <c r="E730" s="47"/>
      <c r="F730" s="47"/>
      <c r="G730" s="47"/>
      <c r="H730" s="137"/>
      <c r="I730" s="47"/>
      <c r="J730" s="48" t="s">
        <v>5</v>
      </c>
      <c r="K730" s="47" t="s">
        <v>17</v>
      </c>
      <c r="L730" s="47"/>
      <c r="M730" s="47"/>
      <c r="N730" s="47"/>
      <c r="O730" s="47"/>
      <c r="P730" s="47"/>
      <c r="Q730" s="47"/>
      <c r="R730" s="47"/>
      <c r="S730" s="47"/>
      <c r="T730" s="47"/>
      <c r="U730" s="47"/>
      <c r="V730" s="47"/>
      <c r="W730" s="47"/>
      <c r="X730" s="91"/>
      <c r="Y730" s="91"/>
      <c r="Z730" s="91"/>
      <c r="AA730" s="91"/>
    </row>
    <row r="731" spans="2:27" ht="15" thickBot="1" x14ac:dyDescent="0.35">
      <c r="B731" s="47" t="str">
        <f>IF(H730="Erdgas","Nettorechnungsbetrag (Erdgas)",IF(H730="Strom","Nettorechnungsbetrag (Strom)",IF(H730="Wärme/Kälte","Nettorechnungsbetrag (Wärme/Kälte)","Bitte Energieart auswählen!")))</f>
        <v>Bitte Energieart auswählen!</v>
      </c>
      <c r="C731" s="47"/>
      <c r="D731" s="47"/>
      <c r="E731" s="47"/>
      <c r="F731" s="47"/>
      <c r="G731" s="47"/>
      <c r="H731" s="113"/>
      <c r="I731" s="60" t="s">
        <v>18</v>
      </c>
      <c r="J731" s="48" t="s">
        <v>5</v>
      </c>
      <c r="K731" s="47" t="str">
        <f>IF(H730="Erdgas","Erdgaskosten exkl. Steuern, Abgaben, Netzentgelte, etc.",IF(H730="Strom","Stromkosten exkl. Steuern, Abgaben, Netzentgelte, etc.",IF(H730="Wärme/Kälte","Wärme-/Kältekosten exkl. Steuern, Abgaben, Netzentgelte, etc.","Bitte Energieart auswählen!")))</f>
        <v>Bitte Energieart auswählen!</v>
      </c>
      <c r="L731" s="47"/>
      <c r="M731" s="47"/>
      <c r="N731" s="47"/>
      <c r="O731" s="47"/>
      <c r="P731" s="47"/>
      <c r="Q731" s="47"/>
      <c r="R731" s="47"/>
      <c r="S731" s="47"/>
      <c r="T731" s="47"/>
      <c r="U731" s="47"/>
      <c r="V731" s="47"/>
      <c r="W731" s="47"/>
      <c r="X731" s="91"/>
      <c r="Y731" s="91"/>
      <c r="Z731" s="91"/>
      <c r="AA731" s="91"/>
    </row>
    <row r="732" spans="2:27" ht="15" thickBot="1" x14ac:dyDescent="0.35">
      <c r="B732" s="47" t="str">
        <f>IF(AND(H730="Erdgas",H729="Nein"),"Erdgasverbrauch in kWh gem. letzter Jahresabrechnung",IF(H730="Erdgas","Erdgasverbrauch in kWh im Kalenderjahr 2021",IF(AND(H730="Strom",H729="Nein"),"Stromverbrauch in kWh gem. letzter Jahresabrechnung",IF(H730="Strom","Stromverbrauch in kWh im Kalenderjahr 2021",IF(AND(H730="Wärme/Kälte",H729="Nein"),"Wärme-/Kälteverbrauch in kWh gem. letzter Jahresabrechnung",IF(H730="Wärme/Kälte","Wärme-/Kälteverbrauch in kWh im Kalenderjahr 2021","Bitte Energieart auswählen!"))))))</f>
        <v>Bitte Energieart auswählen!</v>
      </c>
      <c r="C732" s="47"/>
      <c r="D732" s="47"/>
      <c r="E732" s="47"/>
      <c r="F732" s="47"/>
      <c r="G732" s="47"/>
      <c r="H732" s="114"/>
      <c r="I732" s="60" t="s">
        <v>19</v>
      </c>
      <c r="J732" s="48" t="s">
        <v>5</v>
      </c>
      <c r="K732" s="47" t="str">
        <f>IF(H729="Nein",IF(H730="Erdgas","Den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endet."),IF(H730="Erdgas","Bitte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32" s="47"/>
      <c r="M732" s="47"/>
      <c r="N732" s="47"/>
      <c r="O732" s="47"/>
      <c r="P732" s="47"/>
      <c r="Q732" s="47"/>
      <c r="R732" s="47"/>
      <c r="S732" s="47"/>
      <c r="T732" s="47"/>
      <c r="U732" s="47"/>
      <c r="V732" s="47"/>
      <c r="W732" s="47"/>
      <c r="X732" s="91"/>
      <c r="Y732" s="91"/>
      <c r="Z732" s="91"/>
      <c r="AA732" s="91"/>
    </row>
    <row r="733" spans="2:27" x14ac:dyDescent="0.3">
      <c r="B733" s="46"/>
      <c r="C733" s="46"/>
      <c r="D733" s="46"/>
      <c r="E733" s="46"/>
      <c r="F733" s="46"/>
      <c r="G733" s="46"/>
      <c r="H733" s="46"/>
      <c r="I733" s="46"/>
      <c r="J733" s="46"/>
      <c r="K733" s="46"/>
      <c r="L733" s="46"/>
      <c r="M733" s="46"/>
      <c r="N733" s="46"/>
      <c r="O733" s="46"/>
      <c r="P733" s="46"/>
      <c r="Q733" s="46"/>
      <c r="R733" s="46"/>
      <c r="S733" s="46"/>
      <c r="T733" s="46"/>
      <c r="U733" s="46"/>
      <c r="V733" s="46"/>
      <c r="W733" s="46"/>
      <c r="X733" s="91"/>
      <c r="Y733" s="91"/>
      <c r="Z733" s="91"/>
      <c r="AA733" s="91"/>
    </row>
    <row r="734" spans="2:27" ht="18" thickBot="1" x14ac:dyDescent="0.5">
      <c r="B734" s="56" t="s">
        <v>10</v>
      </c>
      <c r="C734" s="47"/>
      <c r="D734" s="47"/>
      <c r="E734" s="47"/>
      <c r="F734" s="47"/>
      <c r="G734" s="47"/>
      <c r="H734" s="47"/>
      <c r="I734" s="47"/>
      <c r="J734" s="47"/>
      <c r="K734" s="47"/>
      <c r="L734" s="47"/>
      <c r="M734" s="47"/>
      <c r="N734" s="47"/>
      <c r="O734" s="47"/>
      <c r="P734" s="47"/>
      <c r="Q734" s="47"/>
      <c r="R734" s="47"/>
      <c r="S734" s="47"/>
      <c r="T734" s="47"/>
      <c r="U734" s="47"/>
      <c r="V734" s="47"/>
      <c r="W734" s="47"/>
      <c r="X734" s="91"/>
      <c r="Y734" s="90"/>
      <c r="Z734" s="91"/>
      <c r="AA734" s="91"/>
    </row>
    <row r="735" spans="2:27" ht="15" thickBot="1" x14ac:dyDescent="0.35">
      <c r="B735" s="47" t="s">
        <v>11</v>
      </c>
      <c r="C735" s="47"/>
      <c r="D735" s="47"/>
      <c r="E735" s="47"/>
      <c r="F735" s="47"/>
      <c r="G735" s="47"/>
      <c r="H735" s="112"/>
      <c r="I735" s="47"/>
      <c r="J735" s="48" t="s">
        <v>5</v>
      </c>
      <c r="K735" s="47" t="s">
        <v>12</v>
      </c>
      <c r="L735" s="47"/>
      <c r="M735" s="47"/>
      <c r="N735" s="47"/>
      <c r="O735" s="47"/>
      <c r="P735" s="47"/>
      <c r="Q735" s="47"/>
      <c r="R735" s="47"/>
      <c r="S735" s="47"/>
      <c r="T735" s="47"/>
      <c r="U735" s="47"/>
      <c r="V735" s="47"/>
      <c r="W735" s="47"/>
      <c r="X735" s="91">
        <f>H736</f>
        <v>0</v>
      </c>
      <c r="Y735" s="91">
        <f>H737</f>
        <v>0</v>
      </c>
      <c r="Z735" s="91">
        <f>H738</f>
        <v>0</v>
      </c>
      <c r="AA735" s="91">
        <f>H739</f>
        <v>0</v>
      </c>
    </row>
    <row r="736" spans="2:27" ht="15" thickBot="1" x14ac:dyDescent="0.35">
      <c r="B736" s="47" t="s">
        <v>13</v>
      </c>
      <c r="C736" s="47"/>
      <c r="D736" s="47"/>
      <c r="E736" s="47"/>
      <c r="F736" s="47"/>
      <c r="G736" s="47"/>
      <c r="H736" s="112"/>
      <c r="I736" s="59"/>
      <c r="J736" s="48" t="s">
        <v>5</v>
      </c>
      <c r="K736" s="47" t="s">
        <v>15</v>
      </c>
      <c r="L736" s="47"/>
      <c r="M736" s="47"/>
      <c r="N736" s="47"/>
      <c r="O736" s="47"/>
      <c r="P736" s="47"/>
      <c r="Q736" s="47"/>
      <c r="R736" s="47"/>
      <c r="S736" s="47"/>
      <c r="T736" s="47"/>
      <c r="U736" s="47"/>
      <c r="V736" s="47"/>
      <c r="W736" s="47"/>
      <c r="X736" s="91"/>
      <c r="Y736" s="91"/>
      <c r="Z736" s="91"/>
      <c r="AA736" s="91"/>
    </row>
    <row r="737" spans="2:27" ht="15" thickBot="1" x14ac:dyDescent="0.35">
      <c r="B737" s="47" t="s">
        <v>16</v>
      </c>
      <c r="C737" s="47"/>
      <c r="D737" s="47"/>
      <c r="E737" s="47"/>
      <c r="F737" s="47"/>
      <c r="G737" s="47"/>
      <c r="H737" s="137"/>
      <c r="I737" s="47"/>
      <c r="J737" s="48" t="s">
        <v>5</v>
      </c>
      <c r="K737" s="47" t="s">
        <v>17</v>
      </c>
      <c r="L737" s="47"/>
      <c r="M737" s="47"/>
      <c r="N737" s="47"/>
      <c r="O737" s="47"/>
      <c r="P737" s="47"/>
      <c r="Q737" s="47"/>
      <c r="R737" s="47"/>
      <c r="S737" s="47"/>
      <c r="T737" s="47"/>
      <c r="U737" s="47"/>
      <c r="V737" s="47"/>
      <c r="W737" s="47"/>
      <c r="X737" s="91"/>
      <c r="Y737" s="91"/>
      <c r="Z737" s="91"/>
      <c r="AA737" s="91"/>
    </row>
    <row r="738" spans="2:27" ht="15" thickBot="1" x14ac:dyDescent="0.35">
      <c r="B738" s="47" t="str">
        <f>IF(H737="Erdgas","Nettorechnungsbetrag (Erdgas)",IF(H737="Strom","Nettorechnungsbetrag (Strom)",IF(H737="Wärme/Kälte","Nettorechnungsbetrag (Wärme/Kälte)","Bitte Energieart auswählen!")))</f>
        <v>Bitte Energieart auswählen!</v>
      </c>
      <c r="C738" s="47"/>
      <c r="D738" s="47"/>
      <c r="E738" s="47"/>
      <c r="F738" s="47"/>
      <c r="G738" s="47"/>
      <c r="H738" s="113"/>
      <c r="I738" s="60" t="s">
        <v>18</v>
      </c>
      <c r="J738" s="48" t="s">
        <v>5</v>
      </c>
      <c r="K738" s="47" t="str">
        <f>IF(H737="Erdgas","Erdgaskosten exkl. Steuern, Abgaben, Netzentgelte, etc.",IF(H737="Strom","Stromkosten exkl. Steuern, Abgaben, Netzentgelte, etc.",IF(H737="Wärme/Kälte","Wärme-/Kältekosten exkl. Steuern, Abgaben, Netzentgelte, etc.","Bitte Energieart auswählen!")))</f>
        <v>Bitte Energieart auswählen!</v>
      </c>
      <c r="L738" s="47"/>
      <c r="M738" s="47"/>
      <c r="N738" s="47"/>
      <c r="O738" s="47"/>
      <c r="P738" s="47"/>
      <c r="Q738" s="47"/>
      <c r="R738" s="47"/>
      <c r="S738" s="47"/>
      <c r="T738" s="47"/>
      <c r="U738" s="47"/>
      <c r="V738" s="47"/>
      <c r="W738" s="47"/>
      <c r="X738" s="91"/>
      <c r="Y738" s="91"/>
      <c r="Z738" s="91"/>
      <c r="AA738" s="91"/>
    </row>
    <row r="739" spans="2:27" ht="15" thickBot="1" x14ac:dyDescent="0.35">
      <c r="B739" s="47" t="str">
        <f>IF(AND(H737="Erdgas",H736="Nein"),"Erdgasverbrauch in kWh gem. letzter Jahresabrechnung",IF(H737="Erdgas","Erdgasverbrauch in kWh im Kalenderjahr 2021",IF(AND(H737="Strom",H736="Nein"),"Stromverbrauch in kWh gem. letzter Jahresabrechnung",IF(H737="Strom","Stromverbrauch in kWh im Kalenderjahr 2021",IF(AND(H737="Wärme/Kälte",H736="Nein"),"Wärme-/Kälteverbrauch in kWh gem. letzter Jahresabrechnung",IF(H737="Wärme/Kälte","Wärme-/Kälteverbrauch in kWh im Kalenderjahr 2021","Bitte Energieart auswählen!"))))))</f>
        <v>Bitte Energieart auswählen!</v>
      </c>
      <c r="C739" s="47"/>
      <c r="D739" s="47"/>
      <c r="E739" s="47"/>
      <c r="F739" s="47"/>
      <c r="G739" s="47"/>
      <c r="H739" s="114"/>
      <c r="I739" s="60" t="s">
        <v>19</v>
      </c>
      <c r="J739" s="48" t="s">
        <v>5</v>
      </c>
      <c r="K739" s="47" t="str">
        <f>IF(H736="Nein",IF(H737="Erdgas","Den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endet."),IF(H737="Erdgas","Bitte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39" s="47"/>
      <c r="M739" s="47"/>
      <c r="N739" s="47"/>
      <c r="O739" s="47"/>
      <c r="P739" s="47"/>
      <c r="Q739" s="47"/>
      <c r="R739" s="47"/>
      <c r="S739" s="47"/>
      <c r="T739" s="47"/>
      <c r="U739" s="47"/>
      <c r="V739" s="47"/>
      <c r="W739" s="47"/>
      <c r="X739" s="91"/>
      <c r="Y739" s="91"/>
      <c r="Z739" s="91"/>
      <c r="AA739" s="91"/>
    </row>
    <row r="740" spans="2:27" x14ac:dyDescent="0.3">
      <c r="B740" s="46"/>
      <c r="C740" s="46"/>
      <c r="D740" s="46"/>
      <c r="E740" s="46"/>
      <c r="F740" s="46"/>
      <c r="G740" s="46"/>
      <c r="H740" s="46"/>
      <c r="I740" s="46"/>
      <c r="J740" s="46"/>
      <c r="K740" s="46"/>
      <c r="L740" s="46"/>
      <c r="M740" s="46"/>
      <c r="N740" s="46"/>
      <c r="O740" s="46"/>
      <c r="P740" s="46"/>
      <c r="Q740" s="46"/>
      <c r="R740" s="46"/>
      <c r="S740" s="46"/>
      <c r="T740" s="46"/>
      <c r="U740" s="46"/>
      <c r="V740" s="46"/>
      <c r="W740" s="46"/>
      <c r="X740" s="91"/>
      <c r="Y740" s="91"/>
      <c r="Z740" s="91"/>
      <c r="AA740" s="91"/>
    </row>
    <row r="741" spans="2:27" ht="18" thickBot="1" x14ac:dyDescent="0.5">
      <c r="B741" s="56" t="s">
        <v>10</v>
      </c>
      <c r="C741" s="47"/>
      <c r="D741" s="47"/>
      <c r="E741" s="47"/>
      <c r="F741" s="47"/>
      <c r="G741" s="47"/>
      <c r="H741" s="47"/>
      <c r="I741" s="47"/>
      <c r="J741" s="47"/>
      <c r="K741" s="47"/>
      <c r="L741" s="47"/>
      <c r="M741" s="47"/>
      <c r="N741" s="47"/>
      <c r="O741" s="47"/>
      <c r="P741" s="47"/>
      <c r="Q741" s="47"/>
      <c r="R741" s="47"/>
      <c r="S741" s="47"/>
      <c r="T741" s="47"/>
      <c r="U741" s="47"/>
      <c r="V741" s="47"/>
      <c r="W741" s="47"/>
      <c r="X741" s="91"/>
      <c r="Y741" s="90"/>
      <c r="Z741" s="91"/>
      <c r="AA741" s="91"/>
    </row>
    <row r="742" spans="2:27" ht="15" thickBot="1" x14ac:dyDescent="0.35">
      <c r="B742" s="47" t="s">
        <v>11</v>
      </c>
      <c r="C742" s="47"/>
      <c r="D742" s="47"/>
      <c r="E742" s="47"/>
      <c r="F742" s="47"/>
      <c r="G742" s="47"/>
      <c r="H742" s="112"/>
      <c r="I742" s="47"/>
      <c r="J742" s="48" t="s">
        <v>5</v>
      </c>
      <c r="K742" s="47" t="s">
        <v>12</v>
      </c>
      <c r="L742" s="47"/>
      <c r="M742" s="47"/>
      <c r="N742" s="47"/>
      <c r="O742" s="47"/>
      <c r="P742" s="47"/>
      <c r="Q742" s="47"/>
      <c r="R742" s="47"/>
      <c r="S742" s="47"/>
      <c r="T742" s="47"/>
      <c r="U742" s="47"/>
      <c r="V742" s="47"/>
      <c r="W742" s="47"/>
      <c r="X742" s="91">
        <f>H743</f>
        <v>0</v>
      </c>
      <c r="Y742" s="91">
        <f>H744</f>
        <v>0</v>
      </c>
      <c r="Z742" s="91">
        <f>H745</f>
        <v>0</v>
      </c>
      <c r="AA742" s="91">
        <f>H746</f>
        <v>0</v>
      </c>
    </row>
    <row r="743" spans="2:27" ht="15" thickBot="1" x14ac:dyDescent="0.35">
      <c r="B743" s="47" t="s">
        <v>13</v>
      </c>
      <c r="C743" s="47"/>
      <c r="D743" s="47"/>
      <c r="E743" s="47"/>
      <c r="F743" s="47"/>
      <c r="G743" s="47"/>
      <c r="H743" s="112"/>
      <c r="I743" s="59"/>
      <c r="J743" s="48" t="s">
        <v>5</v>
      </c>
      <c r="K743" s="47" t="s">
        <v>15</v>
      </c>
      <c r="L743" s="47"/>
      <c r="M743" s="47"/>
      <c r="N743" s="47"/>
      <c r="O743" s="47"/>
      <c r="P743" s="47"/>
      <c r="Q743" s="47"/>
      <c r="R743" s="47"/>
      <c r="S743" s="47"/>
      <c r="T743" s="47"/>
      <c r="U743" s="47"/>
      <c r="V743" s="47"/>
      <c r="W743" s="47"/>
      <c r="X743" s="91"/>
      <c r="Y743" s="91"/>
      <c r="Z743" s="91"/>
      <c r="AA743" s="91"/>
    </row>
    <row r="744" spans="2:27" ht="15" thickBot="1" x14ac:dyDescent="0.35">
      <c r="B744" s="47" t="s">
        <v>16</v>
      </c>
      <c r="C744" s="47"/>
      <c r="D744" s="47"/>
      <c r="E744" s="47"/>
      <c r="F744" s="47"/>
      <c r="G744" s="47"/>
      <c r="H744" s="137"/>
      <c r="I744" s="47"/>
      <c r="J744" s="48" t="s">
        <v>5</v>
      </c>
      <c r="K744" s="47" t="s">
        <v>17</v>
      </c>
      <c r="L744" s="47"/>
      <c r="M744" s="47"/>
      <c r="N744" s="47"/>
      <c r="O744" s="47"/>
      <c r="P744" s="47"/>
      <c r="Q744" s="47"/>
      <c r="R744" s="47"/>
      <c r="S744" s="47"/>
      <c r="T744" s="47"/>
      <c r="U744" s="47"/>
      <c r="V744" s="47"/>
      <c r="W744" s="47"/>
      <c r="X744" s="91"/>
      <c r="Y744" s="91"/>
      <c r="Z744" s="91"/>
      <c r="AA744" s="91"/>
    </row>
    <row r="745" spans="2:27" ht="15" thickBot="1" x14ac:dyDescent="0.35">
      <c r="B745" s="47" t="str">
        <f>IF(H744="Erdgas","Nettorechnungsbetrag (Erdgas)",IF(H744="Strom","Nettorechnungsbetrag (Strom)",IF(H744="Wärme/Kälte","Nettorechnungsbetrag (Wärme/Kälte)","Bitte Energieart auswählen!")))</f>
        <v>Bitte Energieart auswählen!</v>
      </c>
      <c r="C745" s="47"/>
      <c r="D745" s="47"/>
      <c r="E745" s="47"/>
      <c r="F745" s="47"/>
      <c r="G745" s="47"/>
      <c r="H745" s="113"/>
      <c r="I745" s="60" t="s">
        <v>18</v>
      </c>
      <c r="J745" s="48" t="s">
        <v>5</v>
      </c>
      <c r="K745" s="47" t="str">
        <f>IF(H744="Erdgas","Erdgaskosten exkl. Steuern, Abgaben, Netzentgelte, etc.",IF(H744="Strom","Stromkosten exkl. Steuern, Abgaben, Netzentgelte, etc.",IF(H744="Wärme/Kälte","Wärme-/Kältekosten exkl. Steuern, Abgaben, Netzentgelte, etc.","Bitte Energieart auswählen!")))</f>
        <v>Bitte Energieart auswählen!</v>
      </c>
      <c r="L745" s="47"/>
      <c r="M745" s="47"/>
      <c r="N745" s="47"/>
      <c r="O745" s="47"/>
      <c r="P745" s="47"/>
      <c r="Q745" s="47"/>
      <c r="R745" s="47"/>
      <c r="S745" s="47"/>
      <c r="T745" s="47"/>
      <c r="U745" s="47"/>
      <c r="V745" s="47"/>
      <c r="W745" s="47"/>
      <c r="X745" s="91"/>
      <c r="Y745" s="91"/>
      <c r="Z745" s="91"/>
      <c r="AA745" s="91"/>
    </row>
    <row r="746" spans="2:27" ht="15" thickBot="1" x14ac:dyDescent="0.35">
      <c r="B746" s="47" t="str">
        <f>IF(AND(H744="Erdgas",H743="Nein"),"Erdgasverbrauch in kWh gem. letzter Jahresabrechnung",IF(H744="Erdgas","Erdgasverbrauch in kWh im Kalenderjahr 2021",IF(AND(H744="Strom",H743="Nein"),"Stromverbrauch in kWh gem. letzter Jahresabrechnung",IF(H744="Strom","Stromverbrauch in kWh im Kalenderjahr 2021",IF(AND(H744="Wärme/Kälte",H743="Nein"),"Wärme-/Kälteverbrauch in kWh gem. letzter Jahresabrechnung",IF(H744="Wärme/Kälte","Wärme-/Kälteverbrauch in kWh im Kalenderjahr 2021","Bitte Energieart auswählen!"))))))</f>
        <v>Bitte Energieart auswählen!</v>
      </c>
      <c r="C746" s="47"/>
      <c r="D746" s="47"/>
      <c r="E746" s="47"/>
      <c r="F746" s="47"/>
      <c r="G746" s="47"/>
      <c r="H746" s="114"/>
      <c r="I746" s="60" t="s">
        <v>19</v>
      </c>
      <c r="J746" s="48" t="s">
        <v>5</v>
      </c>
      <c r="K746" s="47" t="str">
        <f>IF(H743="Nein",IF(H744="Erdgas","Den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endet."),IF(H744="Erdgas","Bitte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46" s="47"/>
      <c r="M746" s="47"/>
      <c r="N746" s="47"/>
      <c r="O746" s="47"/>
      <c r="P746" s="47"/>
      <c r="Q746" s="47"/>
      <c r="R746" s="47"/>
      <c r="S746" s="47"/>
      <c r="T746" s="47"/>
      <c r="U746" s="47"/>
      <c r="V746" s="47"/>
      <c r="W746" s="47"/>
      <c r="X746" s="91"/>
      <c r="Y746" s="91"/>
      <c r="Z746" s="91"/>
      <c r="AA746" s="91"/>
    </row>
    <row r="747" spans="2:27" x14ac:dyDescent="0.3">
      <c r="B747" s="46"/>
      <c r="C747" s="46"/>
      <c r="D747" s="46"/>
      <c r="E747" s="46"/>
      <c r="F747" s="46"/>
      <c r="G747" s="46"/>
      <c r="H747" s="46"/>
      <c r="I747" s="46"/>
      <c r="J747" s="46"/>
      <c r="K747" s="46"/>
      <c r="L747" s="46"/>
      <c r="M747" s="46"/>
      <c r="N747" s="46"/>
      <c r="O747" s="46"/>
      <c r="P747" s="46"/>
      <c r="Q747" s="46"/>
      <c r="R747" s="46"/>
      <c r="S747" s="46"/>
      <c r="T747" s="46"/>
      <c r="U747" s="46"/>
      <c r="V747" s="46"/>
      <c r="W747" s="46"/>
      <c r="X747" s="91"/>
      <c r="Y747" s="91"/>
      <c r="Z747" s="91"/>
      <c r="AA747" s="91"/>
    </row>
    <row r="748" spans="2:27" ht="18" thickBot="1" x14ac:dyDescent="0.5">
      <c r="B748" s="56" t="s">
        <v>10</v>
      </c>
      <c r="C748" s="47"/>
      <c r="D748" s="47"/>
      <c r="E748" s="47"/>
      <c r="F748" s="47"/>
      <c r="G748" s="47"/>
      <c r="H748" s="47"/>
      <c r="I748" s="47"/>
      <c r="J748" s="47"/>
      <c r="K748" s="47"/>
      <c r="L748" s="47"/>
      <c r="M748" s="47"/>
      <c r="N748" s="47"/>
      <c r="O748" s="47"/>
      <c r="P748" s="47"/>
      <c r="Q748" s="47"/>
      <c r="R748" s="47"/>
      <c r="S748" s="47"/>
      <c r="T748" s="47"/>
      <c r="U748" s="47"/>
      <c r="V748" s="47"/>
      <c r="W748" s="47"/>
      <c r="X748" s="91"/>
      <c r="Y748" s="90"/>
      <c r="Z748" s="91"/>
      <c r="AA748" s="91"/>
    </row>
    <row r="749" spans="2:27" ht="15" thickBot="1" x14ac:dyDescent="0.35">
      <c r="B749" s="47" t="s">
        <v>11</v>
      </c>
      <c r="C749" s="47"/>
      <c r="D749" s="47"/>
      <c r="E749" s="47"/>
      <c r="F749" s="47"/>
      <c r="G749" s="47"/>
      <c r="H749" s="112"/>
      <c r="I749" s="47"/>
      <c r="J749" s="48" t="s">
        <v>5</v>
      </c>
      <c r="K749" s="47" t="s">
        <v>12</v>
      </c>
      <c r="L749" s="47"/>
      <c r="M749" s="47"/>
      <c r="N749" s="47"/>
      <c r="O749" s="47"/>
      <c r="P749" s="47"/>
      <c r="Q749" s="47"/>
      <c r="R749" s="47"/>
      <c r="S749" s="47"/>
      <c r="T749" s="47"/>
      <c r="U749" s="47"/>
      <c r="V749" s="47"/>
      <c r="W749" s="47"/>
      <c r="X749" s="91">
        <f>H750</f>
        <v>0</v>
      </c>
      <c r="Y749" s="91">
        <f>H751</f>
        <v>0</v>
      </c>
      <c r="Z749" s="91">
        <f>H752</f>
        <v>0</v>
      </c>
      <c r="AA749" s="91">
        <f>H753</f>
        <v>0</v>
      </c>
    </row>
    <row r="750" spans="2:27" ht="15" thickBot="1" x14ac:dyDescent="0.35">
      <c r="B750" s="47" t="s">
        <v>13</v>
      </c>
      <c r="C750" s="47"/>
      <c r="D750" s="47"/>
      <c r="E750" s="47"/>
      <c r="F750" s="47"/>
      <c r="G750" s="47"/>
      <c r="H750" s="112"/>
      <c r="I750" s="59"/>
      <c r="J750" s="48" t="s">
        <v>5</v>
      </c>
      <c r="K750" s="47" t="s">
        <v>15</v>
      </c>
      <c r="L750" s="47"/>
      <c r="M750" s="47"/>
      <c r="N750" s="47"/>
      <c r="O750" s="47"/>
      <c r="P750" s="47"/>
      <c r="Q750" s="47"/>
      <c r="R750" s="47"/>
      <c r="S750" s="47"/>
      <c r="T750" s="47"/>
      <c r="U750" s="47"/>
      <c r="V750" s="47"/>
      <c r="W750" s="47"/>
      <c r="X750" s="91"/>
      <c r="Y750" s="91"/>
      <c r="Z750" s="91"/>
      <c r="AA750" s="91"/>
    </row>
    <row r="751" spans="2:27" ht="15" thickBot="1" x14ac:dyDescent="0.35">
      <c r="B751" s="47" t="s">
        <v>16</v>
      </c>
      <c r="C751" s="47"/>
      <c r="D751" s="47"/>
      <c r="E751" s="47"/>
      <c r="F751" s="47"/>
      <c r="G751" s="47"/>
      <c r="H751" s="137"/>
      <c r="I751" s="47"/>
      <c r="J751" s="48" t="s">
        <v>5</v>
      </c>
      <c r="K751" s="47" t="s">
        <v>17</v>
      </c>
      <c r="L751" s="47"/>
      <c r="M751" s="47"/>
      <c r="N751" s="47"/>
      <c r="O751" s="47"/>
      <c r="P751" s="47"/>
      <c r="Q751" s="47"/>
      <c r="R751" s="47"/>
      <c r="S751" s="47"/>
      <c r="T751" s="47"/>
      <c r="U751" s="47"/>
      <c r="V751" s="47"/>
      <c r="W751" s="47"/>
      <c r="X751" s="91"/>
      <c r="Y751" s="91"/>
      <c r="Z751" s="91"/>
      <c r="AA751" s="91"/>
    </row>
    <row r="752" spans="2:27" ht="15" thickBot="1" x14ac:dyDescent="0.35">
      <c r="B752" s="47" t="str">
        <f>IF(H751="Erdgas","Nettorechnungsbetrag (Erdgas)",IF(H751="Strom","Nettorechnungsbetrag (Strom)",IF(H751="Wärme/Kälte","Nettorechnungsbetrag (Wärme/Kälte)","Bitte Energieart auswählen!")))</f>
        <v>Bitte Energieart auswählen!</v>
      </c>
      <c r="C752" s="47"/>
      <c r="D752" s="47"/>
      <c r="E752" s="47"/>
      <c r="F752" s="47"/>
      <c r="G752" s="47"/>
      <c r="H752" s="113"/>
      <c r="I752" s="60" t="s">
        <v>18</v>
      </c>
      <c r="J752" s="48" t="s">
        <v>5</v>
      </c>
      <c r="K752" s="47" t="str">
        <f>IF(H751="Erdgas","Erdgaskosten exkl. Steuern, Abgaben, Netzentgelte, etc.",IF(H751="Strom","Stromkosten exkl. Steuern, Abgaben, Netzentgelte, etc.",IF(H751="Wärme/Kälte","Wärme-/Kältekosten exkl. Steuern, Abgaben, Netzentgelte, etc.","Bitte Energieart auswählen!")))</f>
        <v>Bitte Energieart auswählen!</v>
      </c>
      <c r="L752" s="47"/>
      <c r="M752" s="47"/>
      <c r="N752" s="47"/>
      <c r="O752" s="47"/>
      <c r="P752" s="47"/>
      <c r="Q752" s="47"/>
      <c r="R752" s="47"/>
      <c r="S752" s="47"/>
      <c r="T752" s="47"/>
      <c r="U752" s="47"/>
      <c r="V752" s="47"/>
      <c r="W752" s="47"/>
      <c r="X752" s="91"/>
      <c r="Y752" s="91"/>
      <c r="Z752" s="91"/>
      <c r="AA752" s="91"/>
    </row>
    <row r="753" spans="2:27" ht="15" thickBot="1" x14ac:dyDescent="0.35">
      <c r="B753" s="47" t="str">
        <f>IF(AND(H751="Erdgas",H750="Nein"),"Erdgasverbrauch in kWh gem. letzter Jahresabrechnung",IF(H751="Erdgas","Erdgasverbrauch in kWh im Kalenderjahr 2021",IF(AND(H751="Strom",H750="Nein"),"Stromverbrauch in kWh gem. letzter Jahresabrechnung",IF(H751="Strom","Stromverbrauch in kWh im Kalenderjahr 2021",IF(AND(H751="Wärme/Kälte",H750="Nein"),"Wärme-/Kälteverbrauch in kWh gem. letzter Jahresabrechnung",IF(H751="Wärme/Kälte","Wärme-/Kälteverbrauch in kWh im Kalenderjahr 2021","Bitte Energieart auswählen!"))))))</f>
        <v>Bitte Energieart auswählen!</v>
      </c>
      <c r="C753" s="47"/>
      <c r="D753" s="47"/>
      <c r="E753" s="47"/>
      <c r="F753" s="47"/>
      <c r="G753" s="47"/>
      <c r="H753" s="114"/>
      <c r="I753" s="60" t="s">
        <v>19</v>
      </c>
      <c r="J753" s="48" t="s">
        <v>5</v>
      </c>
      <c r="K753" s="47" t="str">
        <f>IF(H750="Nein",IF(H751="Erdgas","Den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endet."),IF(H751="Erdgas","Bitte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53" s="47"/>
      <c r="M753" s="47"/>
      <c r="N753" s="47"/>
      <c r="O753" s="47"/>
      <c r="P753" s="47"/>
      <c r="Q753" s="47"/>
      <c r="R753" s="47"/>
      <c r="S753" s="47"/>
      <c r="T753" s="47"/>
      <c r="U753" s="47"/>
      <c r="V753" s="47"/>
      <c r="W753" s="47"/>
      <c r="X753" s="91"/>
      <c r="Y753" s="91"/>
      <c r="Z753" s="91"/>
      <c r="AA753" s="91"/>
    </row>
    <row r="754" spans="2:27" x14ac:dyDescent="0.3">
      <c r="B754" s="46"/>
      <c r="C754" s="46"/>
      <c r="D754" s="46"/>
      <c r="E754" s="46"/>
      <c r="F754" s="46"/>
      <c r="G754" s="46"/>
      <c r="H754" s="46"/>
      <c r="I754" s="46"/>
      <c r="J754" s="46"/>
      <c r="K754" s="46"/>
      <c r="L754" s="46"/>
      <c r="M754" s="46"/>
      <c r="N754" s="46"/>
      <c r="O754" s="46"/>
      <c r="P754" s="46"/>
      <c r="Q754" s="46"/>
      <c r="R754" s="46"/>
      <c r="S754" s="46"/>
      <c r="T754" s="46"/>
      <c r="U754" s="46"/>
      <c r="V754" s="46"/>
      <c r="W754" s="46"/>
      <c r="X754" s="91"/>
      <c r="Y754" s="91"/>
      <c r="Z754" s="91"/>
      <c r="AA754" s="91"/>
    </row>
    <row r="755" spans="2:27" ht="18" thickBot="1" x14ac:dyDescent="0.5">
      <c r="B755" s="56" t="s">
        <v>10</v>
      </c>
      <c r="C755" s="47"/>
      <c r="D755" s="47"/>
      <c r="E755" s="47"/>
      <c r="F755" s="47"/>
      <c r="G755" s="47"/>
      <c r="H755" s="47"/>
      <c r="I755" s="47"/>
      <c r="J755" s="47"/>
      <c r="K755" s="47"/>
      <c r="L755" s="47"/>
      <c r="M755" s="47"/>
      <c r="N755" s="47"/>
      <c r="O755" s="47"/>
      <c r="P755" s="47"/>
      <c r="Q755" s="47"/>
      <c r="R755" s="47"/>
      <c r="S755" s="47"/>
      <c r="T755" s="47"/>
      <c r="U755" s="47"/>
      <c r="V755" s="47"/>
      <c r="W755" s="47"/>
      <c r="X755" s="91"/>
      <c r="Y755" s="90"/>
      <c r="Z755" s="91"/>
      <c r="AA755" s="91"/>
    </row>
    <row r="756" spans="2:27" ht="15" thickBot="1" x14ac:dyDescent="0.35">
      <c r="B756" s="47" t="s">
        <v>11</v>
      </c>
      <c r="C756" s="47"/>
      <c r="D756" s="47"/>
      <c r="E756" s="47"/>
      <c r="F756" s="47"/>
      <c r="G756" s="47"/>
      <c r="H756" s="112"/>
      <c r="I756" s="47"/>
      <c r="J756" s="48" t="s">
        <v>5</v>
      </c>
      <c r="K756" s="47" t="s">
        <v>12</v>
      </c>
      <c r="L756" s="47"/>
      <c r="M756" s="47"/>
      <c r="N756" s="47"/>
      <c r="O756" s="47"/>
      <c r="P756" s="47"/>
      <c r="Q756" s="47"/>
      <c r="R756" s="47"/>
      <c r="S756" s="47"/>
      <c r="T756" s="47"/>
      <c r="U756" s="47"/>
      <c r="V756" s="47"/>
      <c r="W756" s="47"/>
      <c r="X756" s="91">
        <f>H757</f>
        <v>0</v>
      </c>
      <c r="Y756" s="91">
        <f>H758</f>
        <v>0</v>
      </c>
      <c r="Z756" s="91">
        <f>H759</f>
        <v>0</v>
      </c>
      <c r="AA756" s="91">
        <f>H760</f>
        <v>0</v>
      </c>
    </row>
    <row r="757" spans="2:27" ht="15" thickBot="1" x14ac:dyDescent="0.35">
      <c r="B757" s="47" t="s">
        <v>13</v>
      </c>
      <c r="C757" s="47"/>
      <c r="D757" s="47"/>
      <c r="E757" s="47"/>
      <c r="F757" s="47"/>
      <c r="G757" s="47"/>
      <c r="H757" s="112"/>
      <c r="I757" s="59"/>
      <c r="J757" s="48" t="s">
        <v>5</v>
      </c>
      <c r="K757" s="47" t="s">
        <v>15</v>
      </c>
      <c r="L757" s="47"/>
      <c r="M757" s="47"/>
      <c r="N757" s="47"/>
      <c r="O757" s="47"/>
      <c r="P757" s="47"/>
      <c r="Q757" s="47"/>
      <c r="R757" s="47"/>
      <c r="S757" s="47"/>
      <c r="T757" s="47"/>
      <c r="U757" s="47"/>
      <c r="V757" s="47"/>
      <c r="W757" s="47"/>
      <c r="X757" s="91"/>
      <c r="Y757" s="91"/>
      <c r="Z757" s="91"/>
      <c r="AA757" s="91"/>
    </row>
    <row r="758" spans="2:27" ht="15" thickBot="1" x14ac:dyDescent="0.35">
      <c r="B758" s="47" t="s">
        <v>16</v>
      </c>
      <c r="C758" s="47"/>
      <c r="D758" s="47"/>
      <c r="E758" s="47"/>
      <c r="F758" s="47"/>
      <c r="G758" s="47"/>
      <c r="H758" s="137"/>
      <c r="I758" s="47"/>
      <c r="J758" s="48" t="s">
        <v>5</v>
      </c>
      <c r="K758" s="47" t="s">
        <v>17</v>
      </c>
      <c r="L758" s="47"/>
      <c r="M758" s="47"/>
      <c r="N758" s="47"/>
      <c r="O758" s="47"/>
      <c r="P758" s="47"/>
      <c r="Q758" s="47"/>
      <c r="R758" s="47"/>
      <c r="S758" s="47"/>
      <c r="T758" s="47"/>
      <c r="U758" s="47"/>
      <c r="V758" s="47"/>
      <c r="W758" s="47"/>
      <c r="X758" s="91"/>
      <c r="Y758" s="91"/>
      <c r="Z758" s="91"/>
      <c r="AA758" s="91"/>
    </row>
    <row r="759" spans="2:27" ht="15" thickBot="1" x14ac:dyDescent="0.35">
      <c r="B759" s="47" t="str">
        <f>IF(H758="Erdgas","Nettorechnungsbetrag (Erdgas)",IF(H758="Strom","Nettorechnungsbetrag (Strom)",IF(H758="Wärme/Kälte","Nettorechnungsbetrag (Wärme/Kälte)","Bitte Energieart auswählen!")))</f>
        <v>Bitte Energieart auswählen!</v>
      </c>
      <c r="C759" s="47"/>
      <c r="D759" s="47"/>
      <c r="E759" s="47"/>
      <c r="F759" s="47"/>
      <c r="G759" s="47"/>
      <c r="H759" s="113"/>
      <c r="I759" s="60" t="s">
        <v>18</v>
      </c>
      <c r="J759" s="48" t="s">
        <v>5</v>
      </c>
      <c r="K759" s="47" t="str">
        <f>IF(H758="Erdgas","Erdgaskosten exkl. Steuern, Abgaben, Netzentgelte, etc.",IF(H758="Strom","Stromkosten exkl. Steuern, Abgaben, Netzentgelte, etc.",IF(H758="Wärme/Kälte","Wärme-/Kältekosten exkl. Steuern, Abgaben, Netzentgelte, etc.","Bitte Energieart auswählen!")))</f>
        <v>Bitte Energieart auswählen!</v>
      </c>
      <c r="L759" s="47"/>
      <c r="M759" s="47"/>
      <c r="N759" s="47"/>
      <c r="O759" s="47"/>
      <c r="P759" s="47"/>
      <c r="Q759" s="47"/>
      <c r="R759" s="47"/>
      <c r="S759" s="47"/>
      <c r="T759" s="47"/>
      <c r="U759" s="47"/>
      <c r="V759" s="47"/>
      <c r="W759" s="47"/>
      <c r="X759" s="91"/>
      <c r="Y759" s="91"/>
      <c r="Z759" s="91"/>
      <c r="AA759" s="91"/>
    </row>
    <row r="760" spans="2:27" ht="15" thickBot="1" x14ac:dyDescent="0.35">
      <c r="B760" s="47" t="str">
        <f>IF(AND(H758="Erdgas",H757="Nein"),"Erdgasverbrauch in kWh gem. letzter Jahresabrechnung",IF(H758="Erdgas","Erdgasverbrauch in kWh im Kalenderjahr 2021",IF(AND(H758="Strom",H757="Nein"),"Stromverbrauch in kWh gem. letzter Jahresabrechnung",IF(H758="Strom","Stromverbrauch in kWh im Kalenderjahr 2021",IF(AND(H758="Wärme/Kälte",H757="Nein"),"Wärme-/Kälteverbrauch in kWh gem. letzter Jahresabrechnung",IF(H758="Wärme/Kälte","Wärme-/Kälteverbrauch in kWh im Kalenderjahr 2021","Bitte Energieart auswählen!"))))))</f>
        <v>Bitte Energieart auswählen!</v>
      </c>
      <c r="C760" s="47"/>
      <c r="D760" s="47"/>
      <c r="E760" s="47"/>
      <c r="F760" s="47"/>
      <c r="G760" s="47"/>
      <c r="H760" s="114"/>
      <c r="I760" s="60" t="s">
        <v>19</v>
      </c>
      <c r="J760" s="48" t="s">
        <v>5</v>
      </c>
      <c r="K760" s="47" t="str">
        <f>IF(H757="Nein",IF(H758="Erdgas","Den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endet."),IF(H758="Erdgas","Bitte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60" s="47"/>
      <c r="M760" s="47"/>
      <c r="N760" s="47"/>
      <c r="O760" s="47"/>
      <c r="P760" s="47"/>
      <c r="Q760" s="47"/>
      <c r="R760" s="47"/>
      <c r="S760" s="47"/>
      <c r="T760" s="47"/>
      <c r="U760" s="47"/>
      <c r="V760" s="47"/>
      <c r="W760" s="47"/>
      <c r="X760" s="91"/>
      <c r="Y760" s="91"/>
      <c r="Z760" s="91"/>
      <c r="AA760" s="91"/>
    </row>
    <row r="761" spans="2:27" x14ac:dyDescent="0.3">
      <c r="B761" s="46"/>
      <c r="C761" s="46"/>
      <c r="D761" s="46"/>
      <c r="E761" s="46"/>
      <c r="F761" s="46"/>
      <c r="G761" s="46"/>
      <c r="H761" s="46"/>
      <c r="I761" s="46"/>
      <c r="J761" s="46"/>
      <c r="K761" s="46"/>
      <c r="L761" s="46"/>
      <c r="M761" s="46"/>
      <c r="N761" s="46"/>
      <c r="O761" s="46"/>
      <c r="P761" s="46"/>
      <c r="Q761" s="46"/>
      <c r="R761" s="46"/>
      <c r="S761" s="46"/>
      <c r="T761" s="46"/>
      <c r="U761" s="46"/>
      <c r="V761" s="46"/>
      <c r="W761" s="46"/>
      <c r="X761" s="91"/>
      <c r="Y761" s="91"/>
      <c r="Z761" s="91"/>
      <c r="AA761" s="91"/>
    </row>
    <row r="762" spans="2:27" ht="18" thickBot="1" x14ac:dyDescent="0.5">
      <c r="B762" s="56" t="s">
        <v>10</v>
      </c>
      <c r="C762" s="47"/>
      <c r="D762" s="47"/>
      <c r="E762" s="47"/>
      <c r="F762" s="47"/>
      <c r="G762" s="47"/>
      <c r="H762" s="47"/>
      <c r="I762" s="47"/>
      <c r="J762" s="47"/>
      <c r="K762" s="47"/>
      <c r="L762" s="47"/>
      <c r="M762" s="47"/>
      <c r="N762" s="47"/>
      <c r="O762" s="47"/>
      <c r="P762" s="47"/>
      <c r="Q762" s="47"/>
      <c r="R762" s="47"/>
      <c r="S762" s="47"/>
      <c r="T762" s="47"/>
      <c r="U762" s="47"/>
      <c r="V762" s="47"/>
      <c r="W762" s="47"/>
      <c r="X762" s="91"/>
      <c r="Y762" s="90"/>
      <c r="Z762" s="91"/>
      <c r="AA762" s="91"/>
    </row>
    <row r="763" spans="2:27" ht="15" thickBot="1" x14ac:dyDescent="0.35">
      <c r="B763" s="47" t="s">
        <v>11</v>
      </c>
      <c r="C763" s="47"/>
      <c r="D763" s="47"/>
      <c r="E763" s="47"/>
      <c r="F763" s="47"/>
      <c r="G763" s="47"/>
      <c r="H763" s="112"/>
      <c r="I763" s="47"/>
      <c r="J763" s="48" t="s">
        <v>5</v>
      </c>
      <c r="K763" s="47" t="s">
        <v>12</v>
      </c>
      <c r="L763" s="47"/>
      <c r="M763" s="47"/>
      <c r="N763" s="47"/>
      <c r="O763" s="47"/>
      <c r="P763" s="47"/>
      <c r="Q763" s="47"/>
      <c r="R763" s="47"/>
      <c r="S763" s="47"/>
      <c r="T763" s="47"/>
      <c r="U763" s="47"/>
      <c r="V763" s="47"/>
      <c r="W763" s="47"/>
      <c r="X763" s="91">
        <f>H764</f>
        <v>0</v>
      </c>
      <c r="Y763" s="91">
        <f>H765</f>
        <v>0</v>
      </c>
      <c r="Z763" s="91">
        <f>H766</f>
        <v>0</v>
      </c>
      <c r="AA763" s="91">
        <f>H767</f>
        <v>0</v>
      </c>
    </row>
    <row r="764" spans="2:27" ht="15" thickBot="1" x14ac:dyDescent="0.35">
      <c r="B764" s="47" t="s">
        <v>13</v>
      </c>
      <c r="C764" s="47"/>
      <c r="D764" s="47"/>
      <c r="E764" s="47"/>
      <c r="F764" s="47"/>
      <c r="G764" s="47"/>
      <c r="H764" s="112"/>
      <c r="I764" s="59"/>
      <c r="J764" s="48" t="s">
        <v>5</v>
      </c>
      <c r="K764" s="47" t="s">
        <v>15</v>
      </c>
      <c r="L764" s="47"/>
      <c r="M764" s="47"/>
      <c r="N764" s="47"/>
      <c r="O764" s="47"/>
      <c r="P764" s="47"/>
      <c r="Q764" s="47"/>
      <c r="R764" s="47"/>
      <c r="S764" s="47"/>
      <c r="T764" s="47"/>
      <c r="U764" s="47"/>
      <c r="V764" s="47"/>
      <c r="W764" s="47"/>
      <c r="X764" s="91"/>
      <c r="Y764" s="91"/>
      <c r="Z764" s="91"/>
      <c r="AA764" s="91"/>
    </row>
    <row r="765" spans="2:27" ht="15" thickBot="1" x14ac:dyDescent="0.35">
      <c r="B765" s="47" t="s">
        <v>16</v>
      </c>
      <c r="C765" s="47"/>
      <c r="D765" s="47"/>
      <c r="E765" s="47"/>
      <c r="F765" s="47"/>
      <c r="G765" s="47"/>
      <c r="H765" s="137"/>
      <c r="I765" s="47"/>
      <c r="J765" s="48" t="s">
        <v>5</v>
      </c>
      <c r="K765" s="47" t="s">
        <v>17</v>
      </c>
      <c r="L765" s="47"/>
      <c r="M765" s="47"/>
      <c r="N765" s="47"/>
      <c r="O765" s="47"/>
      <c r="P765" s="47"/>
      <c r="Q765" s="47"/>
      <c r="R765" s="47"/>
      <c r="S765" s="47"/>
      <c r="T765" s="47"/>
      <c r="U765" s="47"/>
      <c r="V765" s="47"/>
      <c r="W765" s="47"/>
      <c r="X765" s="91"/>
      <c r="Y765" s="91"/>
      <c r="Z765" s="91"/>
      <c r="AA765" s="91"/>
    </row>
    <row r="766" spans="2:27" ht="15" thickBot="1" x14ac:dyDescent="0.35">
      <c r="B766" s="47" t="str">
        <f>IF(H765="Erdgas","Nettorechnungsbetrag (Erdgas)",IF(H765="Strom","Nettorechnungsbetrag (Strom)",IF(H765="Wärme/Kälte","Nettorechnungsbetrag (Wärme/Kälte)","Bitte Energieart auswählen!")))</f>
        <v>Bitte Energieart auswählen!</v>
      </c>
      <c r="C766" s="47"/>
      <c r="D766" s="47"/>
      <c r="E766" s="47"/>
      <c r="F766" s="47"/>
      <c r="G766" s="47"/>
      <c r="H766" s="113"/>
      <c r="I766" s="60" t="s">
        <v>18</v>
      </c>
      <c r="J766" s="48" t="s">
        <v>5</v>
      </c>
      <c r="K766" s="47" t="str">
        <f>IF(H765="Erdgas","Erdgaskosten exkl. Steuern, Abgaben, Netzentgelte, etc.",IF(H765="Strom","Stromkosten exkl. Steuern, Abgaben, Netzentgelte, etc.",IF(H765="Wärme/Kälte","Wärme-/Kältekosten exkl. Steuern, Abgaben, Netzentgelte, etc.","Bitte Energieart auswählen!")))</f>
        <v>Bitte Energieart auswählen!</v>
      </c>
      <c r="L766" s="47"/>
      <c r="M766" s="47"/>
      <c r="N766" s="47"/>
      <c r="O766" s="47"/>
      <c r="P766" s="47"/>
      <c r="Q766" s="47"/>
      <c r="R766" s="47"/>
      <c r="S766" s="47"/>
      <c r="T766" s="47"/>
      <c r="U766" s="47"/>
      <c r="V766" s="47"/>
      <c r="W766" s="47"/>
      <c r="X766" s="91"/>
      <c r="Y766" s="91"/>
      <c r="Z766" s="91"/>
      <c r="AA766" s="91"/>
    </row>
    <row r="767" spans="2:27" ht="15" thickBot="1" x14ac:dyDescent="0.35">
      <c r="B767" s="47" t="str">
        <f>IF(AND(H765="Erdgas",H764="Nein"),"Erdgasverbrauch in kWh gem. letzter Jahresabrechnung",IF(H765="Erdgas","Erdgasverbrauch in kWh im Kalenderjahr 2021",IF(AND(H765="Strom",H764="Nein"),"Stromverbrauch in kWh gem. letzter Jahresabrechnung",IF(H765="Strom","Stromverbrauch in kWh im Kalenderjahr 2021",IF(AND(H765="Wärme/Kälte",H764="Nein"),"Wärme-/Kälteverbrauch in kWh gem. letzter Jahresabrechnung",IF(H765="Wärme/Kälte","Wärme-/Kälteverbrauch in kWh im Kalenderjahr 2021","Bitte Energieart auswählen!"))))))</f>
        <v>Bitte Energieart auswählen!</v>
      </c>
      <c r="C767" s="47"/>
      <c r="D767" s="47"/>
      <c r="E767" s="47"/>
      <c r="F767" s="47"/>
      <c r="G767" s="47"/>
      <c r="H767" s="114"/>
      <c r="I767" s="60" t="s">
        <v>19</v>
      </c>
      <c r="J767" s="48" t="s">
        <v>5</v>
      </c>
      <c r="K767" s="47" t="str">
        <f>IF(H764="Nein",IF(H765="Erdgas","Den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endet."),IF(H765="Erdgas","Bitte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67" s="47"/>
      <c r="M767" s="47"/>
      <c r="N767" s="47"/>
      <c r="O767" s="47"/>
      <c r="P767" s="47"/>
      <c r="Q767" s="47"/>
      <c r="R767" s="47"/>
      <c r="S767" s="47"/>
      <c r="T767" s="47"/>
      <c r="U767" s="47"/>
      <c r="V767" s="47"/>
      <c r="W767" s="47"/>
      <c r="X767" s="91"/>
      <c r="Y767" s="91"/>
      <c r="Z767" s="91"/>
      <c r="AA767" s="91"/>
    </row>
    <row r="768" spans="2:27" x14ac:dyDescent="0.3">
      <c r="B768" s="46"/>
      <c r="C768" s="46"/>
      <c r="D768" s="46"/>
      <c r="E768" s="46"/>
      <c r="F768" s="46"/>
      <c r="G768" s="46"/>
      <c r="H768" s="46"/>
      <c r="I768" s="46"/>
      <c r="J768" s="46"/>
      <c r="K768" s="46"/>
      <c r="L768" s="46"/>
      <c r="M768" s="46"/>
      <c r="N768" s="46"/>
      <c r="O768" s="46"/>
      <c r="P768" s="46"/>
      <c r="Q768" s="46"/>
      <c r="R768" s="46"/>
      <c r="S768" s="46"/>
      <c r="T768" s="46"/>
      <c r="U768" s="46"/>
      <c r="V768" s="46"/>
      <c r="W768" s="46"/>
      <c r="X768" s="91"/>
      <c r="Y768" s="91"/>
      <c r="Z768" s="91"/>
      <c r="AA768" s="91"/>
    </row>
    <row r="769" spans="2:27" ht="18" thickBot="1" x14ac:dyDescent="0.5">
      <c r="B769" s="56" t="s">
        <v>10</v>
      </c>
      <c r="C769" s="47"/>
      <c r="D769" s="47"/>
      <c r="E769" s="47"/>
      <c r="F769" s="47"/>
      <c r="G769" s="47"/>
      <c r="H769" s="47"/>
      <c r="I769" s="47"/>
      <c r="J769" s="47"/>
      <c r="K769" s="47"/>
      <c r="L769" s="47"/>
      <c r="M769" s="47"/>
      <c r="N769" s="47"/>
      <c r="O769" s="47"/>
      <c r="P769" s="47"/>
      <c r="Q769" s="47"/>
      <c r="R769" s="47"/>
      <c r="S769" s="47"/>
      <c r="T769" s="47"/>
      <c r="U769" s="47"/>
      <c r="V769" s="47"/>
      <c r="W769" s="47"/>
      <c r="X769" s="91"/>
      <c r="Y769" s="90"/>
      <c r="Z769" s="91"/>
      <c r="AA769" s="91"/>
    </row>
    <row r="770" spans="2:27" ht="15" thickBot="1" x14ac:dyDescent="0.35">
      <c r="B770" s="47" t="s">
        <v>11</v>
      </c>
      <c r="C770" s="47"/>
      <c r="D770" s="47"/>
      <c r="E770" s="47"/>
      <c r="F770" s="47"/>
      <c r="G770" s="47"/>
      <c r="H770" s="112"/>
      <c r="I770" s="47"/>
      <c r="J770" s="48" t="s">
        <v>5</v>
      </c>
      <c r="K770" s="47" t="s">
        <v>12</v>
      </c>
      <c r="L770" s="47"/>
      <c r="M770" s="47"/>
      <c r="N770" s="47"/>
      <c r="O770" s="47"/>
      <c r="P770" s="47"/>
      <c r="Q770" s="47"/>
      <c r="R770" s="47"/>
      <c r="S770" s="47"/>
      <c r="T770" s="47"/>
      <c r="U770" s="47"/>
      <c r="V770" s="47"/>
      <c r="W770" s="47"/>
      <c r="X770" s="91">
        <f>H771</f>
        <v>0</v>
      </c>
      <c r="Y770" s="91">
        <f>H772</f>
        <v>0</v>
      </c>
      <c r="Z770" s="91">
        <f>H773</f>
        <v>0</v>
      </c>
      <c r="AA770" s="91">
        <f>H774</f>
        <v>0</v>
      </c>
    </row>
    <row r="771" spans="2:27" ht="15" thickBot="1" x14ac:dyDescent="0.35">
      <c r="B771" s="47" t="s">
        <v>13</v>
      </c>
      <c r="C771" s="47"/>
      <c r="D771" s="47"/>
      <c r="E771" s="47"/>
      <c r="F771" s="47"/>
      <c r="G771" s="47"/>
      <c r="H771" s="112"/>
      <c r="I771" s="59"/>
      <c r="J771" s="48" t="s">
        <v>5</v>
      </c>
      <c r="K771" s="47" t="s">
        <v>15</v>
      </c>
      <c r="L771" s="47"/>
      <c r="M771" s="47"/>
      <c r="N771" s="47"/>
      <c r="O771" s="47"/>
      <c r="P771" s="47"/>
      <c r="Q771" s="47"/>
      <c r="R771" s="47"/>
      <c r="S771" s="47"/>
      <c r="T771" s="47"/>
      <c r="U771" s="47"/>
      <c r="V771" s="47"/>
      <c r="W771" s="47"/>
      <c r="X771" s="91"/>
      <c r="Y771" s="91"/>
      <c r="Z771" s="91"/>
      <c r="AA771" s="91"/>
    </row>
    <row r="772" spans="2:27" ht="15" thickBot="1" x14ac:dyDescent="0.35">
      <c r="B772" s="47" t="s">
        <v>16</v>
      </c>
      <c r="C772" s="47"/>
      <c r="D772" s="47"/>
      <c r="E772" s="47"/>
      <c r="F772" s="47"/>
      <c r="G772" s="47"/>
      <c r="H772" s="137"/>
      <c r="I772" s="47"/>
      <c r="J772" s="48" t="s">
        <v>5</v>
      </c>
      <c r="K772" s="47" t="s">
        <v>17</v>
      </c>
      <c r="L772" s="47"/>
      <c r="M772" s="47"/>
      <c r="N772" s="47"/>
      <c r="O772" s="47"/>
      <c r="P772" s="47"/>
      <c r="Q772" s="47"/>
      <c r="R772" s="47"/>
      <c r="S772" s="47"/>
      <c r="T772" s="47"/>
      <c r="U772" s="47"/>
      <c r="V772" s="47"/>
      <c r="W772" s="47"/>
      <c r="X772" s="91"/>
      <c r="Y772" s="91"/>
      <c r="Z772" s="91"/>
      <c r="AA772" s="91"/>
    </row>
    <row r="773" spans="2:27" ht="15" thickBot="1" x14ac:dyDescent="0.35">
      <c r="B773" s="47" t="str">
        <f>IF(H772="Erdgas","Nettorechnungsbetrag (Erdgas)",IF(H772="Strom","Nettorechnungsbetrag (Strom)",IF(H772="Wärme/Kälte","Nettorechnungsbetrag (Wärme/Kälte)","Bitte Energieart auswählen!")))</f>
        <v>Bitte Energieart auswählen!</v>
      </c>
      <c r="C773" s="47"/>
      <c r="D773" s="47"/>
      <c r="E773" s="47"/>
      <c r="F773" s="47"/>
      <c r="G773" s="47"/>
      <c r="H773" s="113"/>
      <c r="I773" s="60" t="s">
        <v>18</v>
      </c>
      <c r="J773" s="48" t="s">
        <v>5</v>
      </c>
      <c r="K773" s="47" t="str">
        <f>IF(H772="Erdgas","Erdgaskosten exkl. Steuern, Abgaben, Netzentgelte, etc.",IF(H772="Strom","Stromkosten exkl. Steuern, Abgaben, Netzentgelte, etc.",IF(H772="Wärme/Kälte","Wärme-/Kältekosten exkl. Steuern, Abgaben, Netzentgelte, etc.","Bitte Energieart auswählen!")))</f>
        <v>Bitte Energieart auswählen!</v>
      </c>
      <c r="L773" s="47"/>
      <c r="M773" s="47"/>
      <c r="N773" s="47"/>
      <c r="O773" s="47"/>
      <c r="P773" s="47"/>
      <c r="Q773" s="47"/>
      <c r="R773" s="47"/>
      <c r="S773" s="47"/>
      <c r="T773" s="47"/>
      <c r="U773" s="47"/>
      <c r="V773" s="47"/>
      <c r="W773" s="47"/>
      <c r="X773" s="91"/>
      <c r="Y773" s="91"/>
      <c r="Z773" s="91"/>
      <c r="AA773" s="91"/>
    </row>
    <row r="774" spans="2:27" ht="15" thickBot="1" x14ac:dyDescent="0.35">
      <c r="B774" s="47" t="str">
        <f>IF(AND(H772="Erdgas",H771="Nein"),"Erdgasverbrauch in kWh gem. letzter Jahresabrechnung",IF(H772="Erdgas","Erdgasverbrauch in kWh im Kalenderjahr 2021",IF(AND(H772="Strom",H771="Nein"),"Stromverbrauch in kWh gem. letzter Jahresabrechnung",IF(H772="Strom","Stromverbrauch in kWh im Kalenderjahr 2021",IF(AND(H772="Wärme/Kälte",H771="Nein"),"Wärme-/Kälteverbrauch in kWh gem. letzter Jahresabrechnung",IF(H772="Wärme/Kälte","Wärme-/Kälteverbrauch in kWh im Kalenderjahr 2021","Bitte Energieart auswählen!"))))))</f>
        <v>Bitte Energieart auswählen!</v>
      </c>
      <c r="C774" s="47"/>
      <c r="D774" s="47"/>
      <c r="E774" s="47"/>
      <c r="F774" s="47"/>
      <c r="G774" s="47"/>
      <c r="H774" s="114"/>
      <c r="I774" s="60" t="s">
        <v>19</v>
      </c>
      <c r="J774" s="48" t="s">
        <v>5</v>
      </c>
      <c r="K774" s="47" t="str">
        <f>IF(H771="Nein",IF(H772="Erdgas","Den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endet."),IF(H772="Erdgas","Bitte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74" s="47"/>
      <c r="M774" s="47"/>
      <c r="N774" s="47"/>
      <c r="O774" s="47"/>
      <c r="P774" s="47"/>
      <c r="Q774" s="47"/>
      <c r="R774" s="47"/>
      <c r="S774" s="47"/>
      <c r="T774" s="47"/>
      <c r="U774" s="47"/>
      <c r="V774" s="47"/>
      <c r="W774" s="47"/>
      <c r="X774" s="91"/>
      <c r="Y774" s="91"/>
      <c r="Z774" s="91"/>
      <c r="AA774" s="91"/>
    </row>
    <row r="775" spans="2:27" x14ac:dyDescent="0.3">
      <c r="B775" s="46"/>
      <c r="C775" s="46"/>
      <c r="D775" s="46"/>
      <c r="E775" s="46"/>
      <c r="F775" s="46"/>
      <c r="G775" s="46"/>
      <c r="H775" s="46"/>
      <c r="I775" s="46"/>
      <c r="J775" s="46"/>
      <c r="K775" s="46"/>
      <c r="L775" s="46"/>
      <c r="M775" s="46"/>
      <c r="N775" s="46"/>
      <c r="O775" s="46"/>
      <c r="P775" s="46"/>
      <c r="Q775" s="46"/>
      <c r="R775" s="46"/>
      <c r="S775" s="46"/>
      <c r="T775" s="46"/>
      <c r="U775" s="46"/>
      <c r="V775" s="46"/>
      <c r="W775" s="46"/>
      <c r="X775" s="91"/>
      <c r="Y775" s="91"/>
      <c r="Z775" s="91"/>
      <c r="AA775" s="91"/>
    </row>
    <row r="776" spans="2:27" ht="18" thickBot="1" x14ac:dyDescent="0.5">
      <c r="B776" s="56" t="s">
        <v>10</v>
      </c>
      <c r="C776" s="47"/>
      <c r="D776" s="47"/>
      <c r="E776" s="47"/>
      <c r="F776" s="47"/>
      <c r="G776" s="47"/>
      <c r="H776" s="47"/>
      <c r="I776" s="47"/>
      <c r="J776" s="47"/>
      <c r="K776" s="47"/>
      <c r="L776" s="47"/>
      <c r="M776" s="47"/>
      <c r="N776" s="47"/>
      <c r="O776" s="47"/>
      <c r="P776" s="47"/>
      <c r="Q776" s="47"/>
      <c r="R776" s="47"/>
      <c r="S776" s="47"/>
      <c r="T776" s="47"/>
      <c r="U776" s="47"/>
      <c r="V776" s="47"/>
      <c r="W776" s="47"/>
      <c r="X776" s="91"/>
      <c r="Y776" s="90"/>
      <c r="Z776" s="91"/>
      <c r="AA776" s="91"/>
    </row>
    <row r="777" spans="2:27" ht="15" thickBot="1" x14ac:dyDescent="0.35">
      <c r="B777" s="47" t="s">
        <v>11</v>
      </c>
      <c r="C777" s="47"/>
      <c r="D777" s="47"/>
      <c r="E777" s="47"/>
      <c r="F777" s="47"/>
      <c r="G777" s="47"/>
      <c r="H777" s="112"/>
      <c r="I777" s="47"/>
      <c r="J777" s="48" t="s">
        <v>5</v>
      </c>
      <c r="K777" s="47" t="s">
        <v>12</v>
      </c>
      <c r="L777" s="47"/>
      <c r="M777" s="47"/>
      <c r="N777" s="47"/>
      <c r="O777" s="47"/>
      <c r="P777" s="47"/>
      <c r="Q777" s="47"/>
      <c r="R777" s="47"/>
      <c r="S777" s="47"/>
      <c r="T777" s="47"/>
      <c r="U777" s="47"/>
      <c r="V777" s="47"/>
      <c r="W777" s="47"/>
      <c r="X777" s="91">
        <f>H778</f>
        <v>0</v>
      </c>
      <c r="Y777" s="91">
        <f>H779</f>
        <v>0</v>
      </c>
      <c r="Z777" s="91">
        <f>H780</f>
        <v>0</v>
      </c>
      <c r="AA777" s="91">
        <f>H781</f>
        <v>0</v>
      </c>
    </row>
    <row r="778" spans="2:27" ht="15" thickBot="1" x14ac:dyDescent="0.35">
      <c r="B778" s="47" t="s">
        <v>13</v>
      </c>
      <c r="C778" s="47"/>
      <c r="D778" s="47"/>
      <c r="E778" s="47"/>
      <c r="F778" s="47"/>
      <c r="G778" s="47"/>
      <c r="H778" s="112"/>
      <c r="I778" s="59"/>
      <c r="J778" s="48" t="s">
        <v>5</v>
      </c>
      <c r="K778" s="47" t="s">
        <v>15</v>
      </c>
      <c r="L778" s="47"/>
      <c r="M778" s="47"/>
      <c r="N778" s="47"/>
      <c r="O778" s="47"/>
      <c r="P778" s="47"/>
      <c r="Q778" s="47"/>
      <c r="R778" s="47"/>
      <c r="S778" s="47"/>
      <c r="T778" s="47"/>
      <c r="U778" s="47"/>
      <c r="V778" s="47"/>
      <c r="W778" s="47"/>
      <c r="X778" s="91"/>
      <c r="Y778" s="91"/>
      <c r="Z778" s="91"/>
      <c r="AA778" s="91"/>
    </row>
    <row r="779" spans="2:27" ht="15" thickBot="1" x14ac:dyDescent="0.35">
      <c r="B779" s="47" t="s">
        <v>16</v>
      </c>
      <c r="C779" s="47"/>
      <c r="D779" s="47"/>
      <c r="E779" s="47"/>
      <c r="F779" s="47"/>
      <c r="G779" s="47"/>
      <c r="H779" s="137"/>
      <c r="I779" s="47"/>
      <c r="J779" s="48" t="s">
        <v>5</v>
      </c>
      <c r="K779" s="47" t="s">
        <v>17</v>
      </c>
      <c r="L779" s="47"/>
      <c r="M779" s="47"/>
      <c r="N779" s="47"/>
      <c r="O779" s="47"/>
      <c r="P779" s="47"/>
      <c r="Q779" s="47"/>
      <c r="R779" s="47"/>
      <c r="S779" s="47"/>
      <c r="T779" s="47"/>
      <c r="U779" s="47"/>
      <c r="V779" s="47"/>
      <c r="W779" s="47"/>
      <c r="X779" s="91"/>
      <c r="Y779" s="91"/>
      <c r="Z779" s="91"/>
      <c r="AA779" s="91"/>
    </row>
    <row r="780" spans="2:27" ht="15" thickBot="1" x14ac:dyDescent="0.35">
      <c r="B780" s="47" t="str">
        <f>IF(H779="Erdgas","Nettorechnungsbetrag (Erdgas)",IF(H779="Strom","Nettorechnungsbetrag (Strom)",IF(H779="Wärme/Kälte","Nettorechnungsbetrag (Wärme/Kälte)","Bitte Energieart auswählen!")))</f>
        <v>Bitte Energieart auswählen!</v>
      </c>
      <c r="C780" s="47"/>
      <c r="D780" s="47"/>
      <c r="E780" s="47"/>
      <c r="F780" s="47"/>
      <c r="G780" s="47"/>
      <c r="H780" s="113"/>
      <c r="I780" s="60" t="s">
        <v>18</v>
      </c>
      <c r="J780" s="48" t="s">
        <v>5</v>
      </c>
      <c r="K780" s="47" t="str">
        <f>IF(H779="Erdgas","Erdgaskosten exkl. Steuern, Abgaben, Netzentgelte, etc.",IF(H779="Strom","Stromkosten exkl. Steuern, Abgaben, Netzentgelte, etc.",IF(H779="Wärme/Kälte","Wärme-/Kältekosten exkl. Steuern, Abgaben, Netzentgelte, etc.","Bitte Energieart auswählen!")))</f>
        <v>Bitte Energieart auswählen!</v>
      </c>
      <c r="L780" s="47"/>
      <c r="M780" s="47"/>
      <c r="N780" s="47"/>
      <c r="O780" s="47"/>
      <c r="P780" s="47"/>
      <c r="Q780" s="47"/>
      <c r="R780" s="47"/>
      <c r="S780" s="47"/>
      <c r="T780" s="47"/>
      <c r="U780" s="47"/>
      <c r="V780" s="47"/>
      <c r="W780" s="47"/>
      <c r="X780" s="91"/>
      <c r="Y780" s="91"/>
      <c r="Z780" s="91"/>
      <c r="AA780" s="91"/>
    </row>
    <row r="781" spans="2:27" ht="15" thickBot="1" x14ac:dyDescent="0.35">
      <c r="B781" s="47" t="str">
        <f>IF(AND(H779="Erdgas",H778="Nein"),"Erdgasverbrauch in kWh gem. letzter Jahresabrechnung",IF(H779="Erdgas","Erdgasverbrauch in kWh im Kalenderjahr 2021",IF(AND(H779="Strom",H778="Nein"),"Stromverbrauch in kWh gem. letzter Jahresabrechnung",IF(H779="Strom","Stromverbrauch in kWh im Kalenderjahr 2021",IF(AND(H779="Wärme/Kälte",H778="Nein"),"Wärme-/Kälteverbrauch in kWh gem. letzter Jahresabrechnung",IF(H779="Wärme/Kälte","Wärme-/Kälteverbrauch in kWh im Kalenderjahr 2021","Bitte Energieart auswählen!"))))))</f>
        <v>Bitte Energieart auswählen!</v>
      </c>
      <c r="C781" s="47"/>
      <c r="D781" s="47"/>
      <c r="E781" s="47"/>
      <c r="F781" s="47"/>
      <c r="G781" s="47"/>
      <c r="H781" s="114"/>
      <c r="I781" s="60" t="s">
        <v>19</v>
      </c>
      <c r="J781" s="48" t="s">
        <v>5</v>
      </c>
      <c r="K781" s="47" t="str">
        <f>IF(H778="Nein",IF(H779="Erdgas","Den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endet."),IF(H779="Erdgas","Bitte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81" s="47"/>
      <c r="M781" s="47"/>
      <c r="N781" s="47"/>
      <c r="O781" s="47"/>
      <c r="P781" s="47"/>
      <c r="Q781" s="47"/>
      <c r="R781" s="47"/>
      <c r="S781" s="47"/>
      <c r="T781" s="47"/>
      <c r="U781" s="47"/>
      <c r="V781" s="47"/>
      <c r="W781" s="47"/>
      <c r="X781" s="91"/>
      <c r="Y781" s="91"/>
      <c r="Z781" s="91"/>
      <c r="AA781" s="91"/>
    </row>
    <row r="782" spans="2:27" x14ac:dyDescent="0.3">
      <c r="B782" s="46"/>
      <c r="C782" s="46"/>
      <c r="D782" s="46"/>
      <c r="E782" s="46"/>
      <c r="F782" s="46"/>
      <c r="G782" s="46"/>
      <c r="H782" s="46"/>
      <c r="I782" s="46"/>
      <c r="J782" s="46"/>
      <c r="K782" s="46"/>
      <c r="L782" s="46"/>
      <c r="M782" s="46"/>
      <c r="N782" s="46"/>
      <c r="O782" s="46"/>
      <c r="P782" s="46"/>
      <c r="Q782" s="46"/>
      <c r="R782" s="46"/>
      <c r="S782" s="46"/>
      <c r="T782" s="46"/>
      <c r="U782" s="46"/>
      <c r="V782" s="46"/>
      <c r="W782" s="46"/>
      <c r="X782" s="91"/>
      <c r="Y782" s="91"/>
      <c r="Z782" s="91"/>
      <c r="AA782" s="91"/>
    </row>
    <row r="783" spans="2:27" ht="18" thickBot="1" x14ac:dyDescent="0.5">
      <c r="B783" s="56" t="s">
        <v>10</v>
      </c>
      <c r="C783" s="47"/>
      <c r="D783" s="47"/>
      <c r="E783" s="47"/>
      <c r="F783" s="47"/>
      <c r="G783" s="47"/>
      <c r="H783" s="47"/>
      <c r="I783" s="47"/>
      <c r="J783" s="47"/>
      <c r="K783" s="47"/>
      <c r="L783" s="47"/>
      <c r="M783" s="47"/>
      <c r="N783" s="47"/>
      <c r="O783" s="47"/>
      <c r="P783" s="47"/>
      <c r="Q783" s="47"/>
      <c r="R783" s="47"/>
      <c r="S783" s="47"/>
      <c r="T783" s="47"/>
      <c r="U783" s="47"/>
      <c r="V783" s="47"/>
      <c r="W783" s="47"/>
      <c r="X783" s="91"/>
      <c r="Y783" s="90"/>
      <c r="Z783" s="91"/>
      <c r="AA783" s="91"/>
    </row>
    <row r="784" spans="2:27" ht="15" thickBot="1" x14ac:dyDescent="0.35">
      <c r="B784" s="47" t="s">
        <v>11</v>
      </c>
      <c r="C784" s="47"/>
      <c r="D784" s="47"/>
      <c r="E784" s="47"/>
      <c r="F784" s="47"/>
      <c r="G784" s="47"/>
      <c r="H784" s="112"/>
      <c r="I784" s="47"/>
      <c r="J784" s="48" t="s">
        <v>5</v>
      </c>
      <c r="K784" s="47" t="s">
        <v>12</v>
      </c>
      <c r="L784" s="47"/>
      <c r="M784" s="47"/>
      <c r="N784" s="47"/>
      <c r="O784" s="47"/>
      <c r="P784" s="47"/>
      <c r="Q784" s="47"/>
      <c r="R784" s="47"/>
      <c r="S784" s="47"/>
      <c r="T784" s="47"/>
      <c r="U784" s="47"/>
      <c r="V784" s="47"/>
      <c r="W784" s="47"/>
      <c r="X784" s="91">
        <f>H785</f>
        <v>0</v>
      </c>
      <c r="Y784" s="91">
        <f>H786</f>
        <v>0</v>
      </c>
      <c r="Z784" s="91">
        <f>H787</f>
        <v>0</v>
      </c>
      <c r="AA784" s="91">
        <f>H788</f>
        <v>0</v>
      </c>
    </row>
    <row r="785" spans="2:27" ht="15" thickBot="1" x14ac:dyDescent="0.35">
      <c r="B785" s="47" t="s">
        <v>13</v>
      </c>
      <c r="C785" s="47"/>
      <c r="D785" s="47"/>
      <c r="E785" s="47"/>
      <c r="F785" s="47"/>
      <c r="G785" s="47"/>
      <c r="H785" s="112"/>
      <c r="I785" s="59"/>
      <c r="J785" s="48" t="s">
        <v>5</v>
      </c>
      <c r="K785" s="47" t="s">
        <v>15</v>
      </c>
      <c r="L785" s="47"/>
      <c r="M785" s="47"/>
      <c r="N785" s="47"/>
      <c r="O785" s="47"/>
      <c r="P785" s="47"/>
      <c r="Q785" s="47"/>
      <c r="R785" s="47"/>
      <c r="S785" s="47"/>
      <c r="T785" s="47"/>
      <c r="U785" s="47"/>
      <c r="V785" s="47"/>
      <c r="W785" s="47"/>
      <c r="X785" s="91"/>
      <c r="Y785" s="91"/>
      <c r="Z785" s="91"/>
      <c r="AA785" s="91"/>
    </row>
    <row r="786" spans="2:27" ht="15" thickBot="1" x14ac:dyDescent="0.35">
      <c r="B786" s="47" t="s">
        <v>16</v>
      </c>
      <c r="C786" s="47"/>
      <c r="D786" s="47"/>
      <c r="E786" s="47"/>
      <c r="F786" s="47"/>
      <c r="G786" s="47"/>
      <c r="H786" s="137"/>
      <c r="I786" s="47"/>
      <c r="J786" s="48" t="s">
        <v>5</v>
      </c>
      <c r="K786" s="47" t="s">
        <v>17</v>
      </c>
      <c r="L786" s="47"/>
      <c r="M786" s="47"/>
      <c r="N786" s="47"/>
      <c r="O786" s="47"/>
      <c r="P786" s="47"/>
      <c r="Q786" s="47"/>
      <c r="R786" s="47"/>
      <c r="S786" s="47"/>
      <c r="T786" s="47"/>
      <c r="U786" s="47"/>
      <c r="V786" s="47"/>
      <c r="W786" s="47"/>
      <c r="X786" s="91"/>
      <c r="Y786" s="91"/>
      <c r="Z786" s="91"/>
      <c r="AA786" s="91"/>
    </row>
    <row r="787" spans="2:27" ht="15" thickBot="1" x14ac:dyDescent="0.35">
      <c r="B787" s="47" t="str">
        <f>IF(H786="Erdgas","Nettorechnungsbetrag (Erdgas)",IF(H786="Strom","Nettorechnungsbetrag (Strom)",IF(H786="Wärme/Kälte","Nettorechnungsbetrag (Wärme/Kälte)","Bitte Energieart auswählen!")))</f>
        <v>Bitte Energieart auswählen!</v>
      </c>
      <c r="C787" s="47"/>
      <c r="D787" s="47"/>
      <c r="E787" s="47"/>
      <c r="F787" s="47"/>
      <c r="G787" s="47"/>
      <c r="H787" s="113"/>
      <c r="I787" s="60" t="s">
        <v>18</v>
      </c>
      <c r="J787" s="48" t="s">
        <v>5</v>
      </c>
      <c r="K787" s="47" t="str">
        <f>IF(H786="Erdgas","Erdgaskosten exkl. Steuern, Abgaben, Netzentgelte, etc.",IF(H786="Strom","Stromkosten exkl. Steuern, Abgaben, Netzentgelte, etc.",IF(H786="Wärme/Kälte","Wärme-/Kältekosten exkl. Steuern, Abgaben, Netzentgelte, etc.","Bitte Energieart auswählen!")))</f>
        <v>Bitte Energieart auswählen!</v>
      </c>
      <c r="L787" s="47"/>
      <c r="M787" s="47"/>
      <c r="N787" s="47"/>
      <c r="O787" s="47"/>
      <c r="P787" s="47"/>
      <c r="Q787" s="47"/>
      <c r="R787" s="47"/>
      <c r="S787" s="47"/>
      <c r="T787" s="47"/>
      <c r="U787" s="47"/>
      <c r="V787" s="47"/>
      <c r="W787" s="47"/>
      <c r="X787" s="91"/>
      <c r="Y787" s="91"/>
      <c r="Z787" s="91"/>
      <c r="AA787" s="91"/>
    </row>
    <row r="788" spans="2:27" ht="15" thickBot="1" x14ac:dyDescent="0.35">
      <c r="B788" s="47" t="str">
        <f>IF(AND(H786="Erdgas",H785="Nein"),"Erdgasverbrauch in kWh gem. letzter Jahresabrechnung",IF(H786="Erdgas","Erdgasverbrauch in kWh im Kalenderjahr 2021",IF(AND(H786="Strom",H785="Nein"),"Stromverbrauch in kWh gem. letzter Jahresabrechnung",IF(H786="Strom","Stromverbrauch in kWh im Kalenderjahr 2021",IF(AND(H786="Wärme/Kälte",H785="Nein"),"Wärme-/Kälteverbrauch in kWh gem. letzter Jahresabrechnung",IF(H786="Wärme/Kälte","Wärme-/Kälteverbrauch in kWh im Kalenderjahr 2021","Bitte Energieart auswählen!"))))))</f>
        <v>Bitte Energieart auswählen!</v>
      </c>
      <c r="C788" s="47"/>
      <c r="D788" s="47"/>
      <c r="E788" s="47"/>
      <c r="F788" s="47"/>
      <c r="G788" s="47"/>
      <c r="H788" s="114"/>
      <c r="I788" s="60" t="s">
        <v>19</v>
      </c>
      <c r="J788" s="48" t="s">
        <v>5</v>
      </c>
      <c r="K788" s="47" t="str">
        <f>IF(H785="Nein",IF(H786="Erdgas","Den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endet."),IF(H786="Erdgas","Bitte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88" s="47"/>
      <c r="M788" s="47"/>
      <c r="N788" s="47"/>
      <c r="O788" s="47"/>
      <c r="P788" s="47"/>
      <c r="Q788" s="47"/>
      <c r="R788" s="47"/>
      <c r="S788" s="47"/>
      <c r="T788" s="47"/>
      <c r="U788" s="47"/>
      <c r="V788" s="47"/>
      <c r="W788" s="47"/>
      <c r="X788" s="91"/>
      <c r="Y788" s="91"/>
      <c r="Z788" s="91"/>
      <c r="AA788" s="91"/>
    </row>
    <row r="789" spans="2:27" x14ac:dyDescent="0.3">
      <c r="B789" s="46"/>
      <c r="C789" s="46"/>
      <c r="D789" s="46"/>
      <c r="E789" s="46"/>
      <c r="F789" s="46"/>
      <c r="G789" s="46"/>
      <c r="H789" s="46"/>
      <c r="I789" s="46"/>
      <c r="J789" s="46"/>
      <c r="K789" s="46"/>
      <c r="L789" s="46"/>
      <c r="M789" s="46"/>
      <c r="N789" s="46"/>
      <c r="O789" s="46"/>
      <c r="P789" s="46"/>
      <c r="Q789" s="46"/>
      <c r="R789" s="46"/>
      <c r="S789" s="46"/>
      <c r="T789" s="46"/>
      <c r="U789" s="46"/>
      <c r="V789" s="46"/>
      <c r="W789" s="46"/>
      <c r="X789" s="91"/>
      <c r="Y789" s="91"/>
      <c r="Z789" s="91"/>
      <c r="AA789" s="91"/>
    </row>
    <row r="790" spans="2:27" ht="18" thickBot="1" x14ac:dyDescent="0.5">
      <c r="B790" s="56" t="s">
        <v>10</v>
      </c>
      <c r="C790" s="47"/>
      <c r="D790" s="47"/>
      <c r="E790" s="47"/>
      <c r="F790" s="47"/>
      <c r="G790" s="47"/>
      <c r="H790" s="47"/>
      <c r="I790" s="47"/>
      <c r="J790" s="47"/>
      <c r="K790" s="47"/>
      <c r="L790" s="47"/>
      <c r="M790" s="47"/>
      <c r="N790" s="47"/>
      <c r="O790" s="47"/>
      <c r="P790" s="47"/>
      <c r="Q790" s="47"/>
      <c r="R790" s="47"/>
      <c r="S790" s="47"/>
      <c r="T790" s="47"/>
      <c r="U790" s="47"/>
      <c r="V790" s="47"/>
      <c r="W790" s="47"/>
      <c r="X790" s="91"/>
      <c r="Y790" s="90"/>
      <c r="Z790" s="91"/>
      <c r="AA790" s="91"/>
    </row>
    <row r="791" spans="2:27" ht="15" thickBot="1" x14ac:dyDescent="0.35">
      <c r="B791" s="47" t="s">
        <v>11</v>
      </c>
      <c r="C791" s="47"/>
      <c r="D791" s="47"/>
      <c r="E791" s="47"/>
      <c r="F791" s="47"/>
      <c r="G791" s="47"/>
      <c r="H791" s="112"/>
      <c r="I791" s="47"/>
      <c r="J791" s="48" t="s">
        <v>5</v>
      </c>
      <c r="K791" s="47" t="s">
        <v>12</v>
      </c>
      <c r="L791" s="47"/>
      <c r="M791" s="47"/>
      <c r="N791" s="47"/>
      <c r="O791" s="47"/>
      <c r="P791" s="47"/>
      <c r="Q791" s="47"/>
      <c r="R791" s="47"/>
      <c r="S791" s="47"/>
      <c r="T791" s="47"/>
      <c r="U791" s="47"/>
      <c r="V791" s="47"/>
      <c r="W791" s="47"/>
      <c r="X791" s="91">
        <f>H792</f>
        <v>0</v>
      </c>
      <c r="Y791" s="91">
        <f>H793</f>
        <v>0</v>
      </c>
      <c r="Z791" s="91">
        <f>H794</f>
        <v>0</v>
      </c>
      <c r="AA791" s="91">
        <f>H795</f>
        <v>0</v>
      </c>
    </row>
    <row r="792" spans="2:27" ht="15" thickBot="1" x14ac:dyDescent="0.35">
      <c r="B792" s="47" t="s">
        <v>13</v>
      </c>
      <c r="C792" s="47"/>
      <c r="D792" s="47"/>
      <c r="E792" s="47"/>
      <c r="F792" s="47"/>
      <c r="G792" s="47"/>
      <c r="H792" s="112"/>
      <c r="I792" s="59"/>
      <c r="J792" s="48" t="s">
        <v>5</v>
      </c>
      <c r="K792" s="47" t="s">
        <v>15</v>
      </c>
      <c r="L792" s="47"/>
      <c r="M792" s="47"/>
      <c r="N792" s="47"/>
      <c r="O792" s="47"/>
      <c r="P792" s="47"/>
      <c r="Q792" s="47"/>
      <c r="R792" s="47"/>
      <c r="S792" s="47"/>
      <c r="T792" s="47"/>
      <c r="U792" s="47"/>
      <c r="V792" s="47"/>
      <c r="W792" s="47"/>
      <c r="X792" s="91"/>
      <c r="Y792" s="91"/>
      <c r="Z792" s="91"/>
      <c r="AA792" s="91"/>
    </row>
    <row r="793" spans="2:27" ht="15" thickBot="1" x14ac:dyDescent="0.35">
      <c r="B793" s="47" t="s">
        <v>16</v>
      </c>
      <c r="C793" s="47"/>
      <c r="D793" s="47"/>
      <c r="E793" s="47"/>
      <c r="F793" s="47"/>
      <c r="G793" s="47"/>
      <c r="H793" s="137"/>
      <c r="I793" s="47"/>
      <c r="J793" s="48" t="s">
        <v>5</v>
      </c>
      <c r="K793" s="47" t="s">
        <v>17</v>
      </c>
      <c r="L793" s="47"/>
      <c r="M793" s="47"/>
      <c r="N793" s="47"/>
      <c r="O793" s="47"/>
      <c r="P793" s="47"/>
      <c r="Q793" s="47"/>
      <c r="R793" s="47"/>
      <c r="S793" s="47"/>
      <c r="T793" s="47"/>
      <c r="U793" s="47"/>
      <c r="V793" s="47"/>
      <c r="W793" s="47"/>
      <c r="X793" s="91"/>
      <c r="Y793" s="91"/>
      <c r="Z793" s="91"/>
      <c r="AA793" s="91"/>
    </row>
    <row r="794" spans="2:27" ht="15" thickBot="1" x14ac:dyDescent="0.35">
      <c r="B794" s="47" t="str">
        <f>IF(H793="Erdgas","Nettorechnungsbetrag (Erdgas)",IF(H793="Strom","Nettorechnungsbetrag (Strom)",IF(H793="Wärme/Kälte","Nettorechnungsbetrag (Wärme/Kälte)","Bitte Energieart auswählen!")))</f>
        <v>Bitte Energieart auswählen!</v>
      </c>
      <c r="C794" s="47"/>
      <c r="D794" s="47"/>
      <c r="E794" s="47"/>
      <c r="F794" s="47"/>
      <c r="G794" s="47"/>
      <c r="H794" s="113"/>
      <c r="I794" s="60" t="s">
        <v>18</v>
      </c>
      <c r="J794" s="48" t="s">
        <v>5</v>
      </c>
      <c r="K794" s="47" t="str">
        <f>IF(H793="Erdgas","Erdgaskosten exkl. Steuern, Abgaben, Netzentgelte, etc.",IF(H793="Strom","Stromkosten exkl. Steuern, Abgaben, Netzentgelte, etc.",IF(H793="Wärme/Kälte","Wärme-/Kältekosten exkl. Steuern, Abgaben, Netzentgelte, etc.","Bitte Energieart auswählen!")))</f>
        <v>Bitte Energieart auswählen!</v>
      </c>
      <c r="L794" s="47"/>
      <c r="M794" s="47"/>
      <c r="N794" s="47"/>
      <c r="O794" s="47"/>
      <c r="P794" s="47"/>
      <c r="Q794" s="47"/>
      <c r="R794" s="47"/>
      <c r="S794" s="47"/>
      <c r="T794" s="47"/>
      <c r="U794" s="47"/>
      <c r="V794" s="47"/>
      <c r="W794" s="47"/>
      <c r="X794" s="91"/>
      <c r="Y794" s="91"/>
      <c r="Z794" s="91"/>
      <c r="AA794" s="91"/>
    </row>
    <row r="795" spans="2:27" ht="15" thickBot="1" x14ac:dyDescent="0.35">
      <c r="B795" s="47" t="str">
        <f>IF(AND(H793="Erdgas",H792="Nein"),"Erdgasverbrauch in kWh gem. letzter Jahresabrechnung",IF(H793="Erdgas","Erdgasverbrauch in kWh im Kalenderjahr 2021",IF(AND(H793="Strom",H792="Nein"),"Stromverbrauch in kWh gem. letzter Jahresabrechnung",IF(H793="Strom","Stromverbrauch in kWh im Kalenderjahr 2021",IF(AND(H793="Wärme/Kälte",H792="Nein"),"Wärme-/Kälteverbrauch in kWh gem. letzter Jahresabrechnung",IF(H793="Wärme/Kälte","Wärme-/Kälteverbrauch in kWh im Kalenderjahr 2021","Bitte Energieart auswählen!"))))))</f>
        <v>Bitte Energieart auswählen!</v>
      </c>
      <c r="C795" s="47"/>
      <c r="D795" s="47"/>
      <c r="E795" s="47"/>
      <c r="F795" s="47"/>
      <c r="G795" s="47"/>
      <c r="H795" s="114"/>
      <c r="I795" s="60" t="s">
        <v>19</v>
      </c>
      <c r="J795" s="48" t="s">
        <v>5</v>
      </c>
      <c r="K795" s="47" t="str">
        <f>IF(H792="Nein",IF(H793="Erdgas","Den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endet."),IF(H793="Erdgas","Bitte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95" s="47"/>
      <c r="M795" s="47"/>
      <c r="N795" s="47"/>
      <c r="O795" s="47"/>
      <c r="P795" s="47"/>
      <c r="Q795" s="47"/>
      <c r="R795" s="47"/>
      <c r="S795" s="47"/>
      <c r="T795" s="47"/>
      <c r="U795" s="47"/>
      <c r="V795" s="47"/>
      <c r="W795" s="47"/>
      <c r="X795" s="91"/>
      <c r="Y795" s="91"/>
      <c r="Z795" s="91"/>
      <c r="AA795" s="91"/>
    </row>
    <row r="796" spans="2:27" x14ac:dyDescent="0.3">
      <c r="B796" s="46"/>
      <c r="C796" s="46"/>
      <c r="D796" s="46"/>
      <c r="E796" s="46"/>
      <c r="F796" s="46"/>
      <c r="G796" s="46"/>
      <c r="H796" s="46"/>
      <c r="I796" s="46"/>
      <c r="J796" s="46"/>
      <c r="K796" s="46"/>
      <c r="L796" s="46"/>
      <c r="M796" s="46"/>
      <c r="N796" s="46"/>
      <c r="O796" s="46"/>
      <c r="P796" s="46"/>
      <c r="Q796" s="46"/>
      <c r="R796" s="46"/>
      <c r="S796" s="46"/>
      <c r="T796" s="46"/>
      <c r="U796" s="46"/>
      <c r="V796" s="46"/>
      <c r="W796" s="46"/>
      <c r="X796" s="91"/>
      <c r="Y796" s="91"/>
      <c r="Z796" s="91"/>
      <c r="AA796" s="91"/>
    </row>
    <row r="797" spans="2:27" ht="18" thickBot="1" x14ac:dyDescent="0.5">
      <c r="B797" s="56" t="s">
        <v>10</v>
      </c>
      <c r="C797" s="47"/>
      <c r="D797" s="47"/>
      <c r="E797" s="47"/>
      <c r="F797" s="47"/>
      <c r="G797" s="47"/>
      <c r="H797" s="47"/>
      <c r="I797" s="47"/>
      <c r="J797" s="47"/>
      <c r="K797" s="47"/>
      <c r="L797" s="47"/>
      <c r="M797" s="47"/>
      <c r="N797" s="47"/>
      <c r="O797" s="47"/>
      <c r="P797" s="47"/>
      <c r="Q797" s="47"/>
      <c r="R797" s="47"/>
      <c r="S797" s="47"/>
      <c r="T797" s="47"/>
      <c r="U797" s="47"/>
      <c r="V797" s="47"/>
      <c r="W797" s="47"/>
      <c r="X797" s="91"/>
      <c r="Y797" s="90"/>
      <c r="Z797" s="91"/>
      <c r="AA797" s="91"/>
    </row>
    <row r="798" spans="2:27" ht="15" thickBot="1" x14ac:dyDescent="0.35">
      <c r="B798" s="47" t="s">
        <v>11</v>
      </c>
      <c r="C798" s="47"/>
      <c r="D798" s="47"/>
      <c r="E798" s="47"/>
      <c r="F798" s="47"/>
      <c r="G798" s="47"/>
      <c r="H798" s="112"/>
      <c r="I798" s="47"/>
      <c r="J798" s="48" t="s">
        <v>5</v>
      </c>
      <c r="K798" s="47" t="s">
        <v>12</v>
      </c>
      <c r="L798" s="47"/>
      <c r="M798" s="47"/>
      <c r="N798" s="47"/>
      <c r="O798" s="47"/>
      <c r="P798" s="47"/>
      <c r="Q798" s="47"/>
      <c r="R798" s="47"/>
      <c r="S798" s="47"/>
      <c r="T798" s="47"/>
      <c r="U798" s="47"/>
      <c r="V798" s="47"/>
      <c r="W798" s="47"/>
      <c r="X798" s="91">
        <f>H799</f>
        <v>0</v>
      </c>
      <c r="Y798" s="91">
        <f>H800</f>
        <v>0</v>
      </c>
      <c r="Z798" s="91">
        <f>H801</f>
        <v>0</v>
      </c>
      <c r="AA798" s="91">
        <f>H802</f>
        <v>0</v>
      </c>
    </row>
    <row r="799" spans="2:27" ht="15" thickBot="1" x14ac:dyDescent="0.35">
      <c r="B799" s="47" t="s">
        <v>13</v>
      </c>
      <c r="C799" s="47"/>
      <c r="D799" s="47"/>
      <c r="E799" s="47"/>
      <c r="F799" s="47"/>
      <c r="G799" s="47"/>
      <c r="H799" s="112"/>
      <c r="I799" s="59"/>
      <c r="J799" s="48" t="s">
        <v>5</v>
      </c>
      <c r="K799" s="47" t="s">
        <v>15</v>
      </c>
      <c r="L799" s="47"/>
      <c r="M799" s="47"/>
      <c r="N799" s="47"/>
      <c r="O799" s="47"/>
      <c r="P799" s="47"/>
      <c r="Q799" s="47"/>
      <c r="R799" s="47"/>
      <c r="S799" s="47"/>
      <c r="T799" s="47"/>
      <c r="U799" s="47"/>
      <c r="V799" s="47"/>
      <c r="W799" s="47"/>
      <c r="X799" s="91"/>
      <c r="Y799" s="91"/>
      <c r="Z799" s="91"/>
      <c r="AA799" s="91"/>
    </row>
    <row r="800" spans="2:27" ht="15" thickBot="1" x14ac:dyDescent="0.35">
      <c r="B800" s="47" t="s">
        <v>16</v>
      </c>
      <c r="C800" s="47"/>
      <c r="D800" s="47"/>
      <c r="E800" s="47"/>
      <c r="F800" s="47"/>
      <c r="G800" s="47"/>
      <c r="H800" s="137"/>
      <c r="I800" s="47"/>
      <c r="J800" s="48" t="s">
        <v>5</v>
      </c>
      <c r="K800" s="47" t="s">
        <v>17</v>
      </c>
      <c r="L800" s="47"/>
      <c r="M800" s="47"/>
      <c r="N800" s="47"/>
      <c r="O800" s="47"/>
      <c r="P800" s="47"/>
      <c r="Q800" s="47"/>
      <c r="R800" s="47"/>
      <c r="S800" s="47"/>
      <c r="T800" s="47"/>
      <c r="U800" s="47"/>
      <c r="V800" s="47"/>
      <c r="W800" s="47"/>
      <c r="X800" s="91"/>
      <c r="Y800" s="91"/>
      <c r="Z800" s="91"/>
      <c r="AA800" s="91"/>
    </row>
    <row r="801" spans="2:27" ht="15" thickBot="1" x14ac:dyDescent="0.35">
      <c r="B801" s="47" t="str">
        <f>IF(H800="Erdgas","Nettorechnungsbetrag (Erdgas)",IF(H800="Strom","Nettorechnungsbetrag (Strom)",IF(H800="Wärme/Kälte","Nettorechnungsbetrag (Wärme/Kälte)","Bitte Energieart auswählen!")))</f>
        <v>Bitte Energieart auswählen!</v>
      </c>
      <c r="C801" s="47"/>
      <c r="D801" s="47"/>
      <c r="E801" s="47"/>
      <c r="F801" s="47"/>
      <c r="G801" s="47"/>
      <c r="H801" s="113"/>
      <c r="I801" s="60" t="s">
        <v>18</v>
      </c>
      <c r="J801" s="48" t="s">
        <v>5</v>
      </c>
      <c r="K801" s="47" t="str">
        <f>IF(H800="Erdgas","Erdgaskosten exkl. Steuern, Abgaben, Netzentgelte, etc.",IF(H800="Strom","Stromkosten exkl. Steuern, Abgaben, Netzentgelte, etc.",IF(H800="Wärme/Kälte","Wärme-/Kältekosten exkl. Steuern, Abgaben, Netzentgelte, etc.","Bitte Energieart auswählen!")))</f>
        <v>Bitte Energieart auswählen!</v>
      </c>
      <c r="L801" s="47"/>
      <c r="M801" s="47"/>
      <c r="N801" s="47"/>
      <c r="O801" s="47"/>
      <c r="P801" s="47"/>
      <c r="Q801" s="47"/>
      <c r="R801" s="47"/>
      <c r="S801" s="47"/>
      <c r="T801" s="47"/>
      <c r="U801" s="47"/>
      <c r="V801" s="47"/>
      <c r="W801" s="47"/>
      <c r="X801" s="91"/>
      <c r="Y801" s="91"/>
      <c r="Z801" s="91"/>
      <c r="AA801" s="91"/>
    </row>
    <row r="802" spans="2:27" ht="15" thickBot="1" x14ac:dyDescent="0.35">
      <c r="B802" s="47" t="str">
        <f>IF(AND(H800="Erdgas",H799="Nein"),"Erdgasverbrauch in kWh gem. letzter Jahresabrechnung",IF(H800="Erdgas","Erdgasverbrauch in kWh im Kalenderjahr 2021",IF(AND(H800="Strom",H799="Nein"),"Stromverbrauch in kWh gem. letzter Jahresabrechnung",IF(H800="Strom","Stromverbrauch in kWh im Kalenderjahr 2021",IF(AND(H800="Wärme/Kälte",H799="Nein"),"Wärme-/Kälteverbrauch in kWh gem. letzter Jahresabrechnung",IF(H800="Wärme/Kälte","Wärme-/Kälteverbrauch in kWh im Kalenderjahr 2021","Bitte Energieart auswählen!"))))))</f>
        <v>Bitte Energieart auswählen!</v>
      </c>
      <c r="C802" s="47"/>
      <c r="D802" s="47"/>
      <c r="E802" s="47"/>
      <c r="F802" s="47"/>
      <c r="G802" s="47"/>
      <c r="H802" s="114"/>
      <c r="I802" s="60" t="s">
        <v>19</v>
      </c>
      <c r="J802" s="48" t="s">
        <v>5</v>
      </c>
      <c r="K802" s="47" t="str">
        <f>IF(H799="Nein",IF(H800="Erdgas","Den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endet."),IF(H800="Erdgas","Bitte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02" s="47"/>
      <c r="M802" s="47"/>
      <c r="N802" s="47"/>
      <c r="O802" s="47"/>
      <c r="P802" s="47"/>
      <c r="Q802" s="47"/>
      <c r="R802" s="47"/>
      <c r="S802" s="47"/>
      <c r="T802" s="47"/>
      <c r="U802" s="47"/>
      <c r="V802" s="47"/>
      <c r="W802" s="47"/>
      <c r="X802" s="91"/>
      <c r="Y802" s="91"/>
      <c r="Z802" s="91"/>
      <c r="AA802" s="91"/>
    </row>
    <row r="803" spans="2:27" x14ac:dyDescent="0.3">
      <c r="B803" s="46"/>
      <c r="C803" s="46"/>
      <c r="D803" s="46"/>
      <c r="E803" s="46"/>
      <c r="F803" s="46"/>
      <c r="G803" s="46"/>
      <c r="H803" s="46"/>
      <c r="I803" s="46"/>
      <c r="J803" s="46"/>
      <c r="K803" s="46"/>
      <c r="L803" s="46"/>
      <c r="M803" s="46"/>
      <c r="N803" s="46"/>
      <c r="O803" s="46"/>
      <c r="P803" s="46"/>
      <c r="Q803" s="46"/>
      <c r="R803" s="46"/>
      <c r="S803" s="46"/>
      <c r="T803" s="46"/>
      <c r="U803" s="46"/>
      <c r="V803" s="46"/>
      <c r="W803" s="46"/>
      <c r="X803" s="91"/>
      <c r="Y803" s="91"/>
      <c r="Z803" s="91"/>
      <c r="AA803" s="91"/>
    </row>
    <row r="804" spans="2:27" ht="18" thickBot="1" x14ac:dyDescent="0.5">
      <c r="B804" s="56" t="s">
        <v>10</v>
      </c>
      <c r="C804" s="47"/>
      <c r="D804" s="47"/>
      <c r="E804" s="47"/>
      <c r="F804" s="47"/>
      <c r="G804" s="47"/>
      <c r="H804" s="47"/>
      <c r="I804" s="47"/>
      <c r="J804" s="47"/>
      <c r="K804" s="47"/>
      <c r="L804" s="47"/>
      <c r="M804" s="47"/>
      <c r="N804" s="47"/>
      <c r="O804" s="47"/>
      <c r="P804" s="47"/>
      <c r="Q804" s="47"/>
      <c r="R804" s="47"/>
      <c r="S804" s="47"/>
      <c r="T804" s="47"/>
      <c r="U804" s="47"/>
      <c r="V804" s="47"/>
      <c r="W804" s="47"/>
      <c r="X804" s="91"/>
      <c r="Y804" s="90"/>
      <c r="Z804" s="91"/>
      <c r="AA804" s="91"/>
    </row>
    <row r="805" spans="2:27" ht="15" thickBot="1" x14ac:dyDescent="0.35">
      <c r="B805" s="47" t="s">
        <v>11</v>
      </c>
      <c r="C805" s="47"/>
      <c r="D805" s="47"/>
      <c r="E805" s="47"/>
      <c r="F805" s="47"/>
      <c r="G805" s="47"/>
      <c r="H805" s="112"/>
      <c r="I805" s="47"/>
      <c r="J805" s="48" t="s">
        <v>5</v>
      </c>
      <c r="K805" s="47" t="s">
        <v>12</v>
      </c>
      <c r="L805" s="47"/>
      <c r="M805" s="47"/>
      <c r="N805" s="47"/>
      <c r="O805" s="47"/>
      <c r="P805" s="47"/>
      <c r="Q805" s="47"/>
      <c r="R805" s="47"/>
      <c r="S805" s="47"/>
      <c r="T805" s="47"/>
      <c r="U805" s="47"/>
      <c r="V805" s="47"/>
      <c r="W805" s="47"/>
      <c r="X805" s="91">
        <f>H806</f>
        <v>0</v>
      </c>
      <c r="Y805" s="91">
        <f>H807</f>
        <v>0</v>
      </c>
      <c r="Z805" s="91">
        <f>H808</f>
        <v>0</v>
      </c>
      <c r="AA805" s="91">
        <f>H809</f>
        <v>0</v>
      </c>
    </row>
    <row r="806" spans="2:27" ht="15" thickBot="1" x14ac:dyDescent="0.35">
      <c r="B806" s="47" t="s">
        <v>13</v>
      </c>
      <c r="C806" s="47"/>
      <c r="D806" s="47"/>
      <c r="E806" s="47"/>
      <c r="F806" s="47"/>
      <c r="G806" s="47"/>
      <c r="H806" s="112"/>
      <c r="I806" s="59"/>
      <c r="J806" s="48" t="s">
        <v>5</v>
      </c>
      <c r="K806" s="47" t="s">
        <v>15</v>
      </c>
      <c r="L806" s="47"/>
      <c r="M806" s="47"/>
      <c r="N806" s="47"/>
      <c r="O806" s="47"/>
      <c r="P806" s="47"/>
      <c r="Q806" s="47"/>
      <c r="R806" s="47"/>
      <c r="S806" s="47"/>
      <c r="T806" s="47"/>
      <c r="U806" s="47"/>
      <c r="V806" s="47"/>
      <c r="W806" s="47"/>
      <c r="X806" s="91"/>
      <c r="Y806" s="91"/>
      <c r="Z806" s="91"/>
      <c r="AA806" s="91"/>
    </row>
    <row r="807" spans="2:27" ht="15" thickBot="1" x14ac:dyDescent="0.35">
      <c r="B807" s="47" t="s">
        <v>16</v>
      </c>
      <c r="C807" s="47"/>
      <c r="D807" s="47"/>
      <c r="E807" s="47"/>
      <c r="F807" s="47"/>
      <c r="G807" s="47"/>
      <c r="H807" s="137"/>
      <c r="I807" s="47"/>
      <c r="J807" s="48" t="s">
        <v>5</v>
      </c>
      <c r="K807" s="47" t="s">
        <v>17</v>
      </c>
      <c r="L807" s="47"/>
      <c r="M807" s="47"/>
      <c r="N807" s="47"/>
      <c r="O807" s="47"/>
      <c r="P807" s="47"/>
      <c r="Q807" s="47"/>
      <c r="R807" s="47"/>
      <c r="S807" s="47"/>
      <c r="T807" s="47"/>
      <c r="U807" s="47"/>
      <c r="V807" s="47"/>
      <c r="W807" s="47"/>
      <c r="X807" s="91"/>
      <c r="Y807" s="91"/>
      <c r="Z807" s="91"/>
      <c r="AA807" s="91"/>
    </row>
    <row r="808" spans="2:27" ht="15" thickBot="1" x14ac:dyDescent="0.35">
      <c r="B808" s="47" t="str">
        <f>IF(H807="Erdgas","Nettorechnungsbetrag (Erdgas)",IF(H807="Strom","Nettorechnungsbetrag (Strom)",IF(H807="Wärme/Kälte","Nettorechnungsbetrag (Wärme/Kälte)","Bitte Energieart auswählen!")))</f>
        <v>Bitte Energieart auswählen!</v>
      </c>
      <c r="C808" s="47"/>
      <c r="D808" s="47"/>
      <c r="E808" s="47"/>
      <c r="F808" s="47"/>
      <c r="G808" s="47"/>
      <c r="H808" s="113"/>
      <c r="I808" s="60" t="s">
        <v>18</v>
      </c>
      <c r="J808" s="48" t="s">
        <v>5</v>
      </c>
      <c r="K808" s="47" t="str">
        <f>IF(H807="Erdgas","Erdgaskosten exkl. Steuern, Abgaben, Netzentgelte, etc.",IF(H807="Strom","Stromkosten exkl. Steuern, Abgaben, Netzentgelte, etc.",IF(H807="Wärme/Kälte","Wärme-/Kältekosten exkl. Steuern, Abgaben, Netzentgelte, etc.","Bitte Energieart auswählen!")))</f>
        <v>Bitte Energieart auswählen!</v>
      </c>
      <c r="L808" s="47"/>
      <c r="M808" s="47"/>
      <c r="N808" s="47"/>
      <c r="O808" s="47"/>
      <c r="P808" s="47"/>
      <c r="Q808" s="47"/>
      <c r="R808" s="47"/>
      <c r="S808" s="47"/>
      <c r="T808" s="47"/>
      <c r="U808" s="47"/>
      <c r="V808" s="47"/>
      <c r="W808" s="47"/>
      <c r="X808" s="91"/>
      <c r="Y808" s="91"/>
      <c r="Z808" s="91"/>
      <c r="AA808" s="91"/>
    </row>
    <row r="809" spans="2:27" ht="15" thickBot="1" x14ac:dyDescent="0.35">
      <c r="B809" s="47" t="str">
        <f>IF(AND(H807="Erdgas",H806="Nein"),"Erdgasverbrauch in kWh gem. letzter Jahresabrechnung",IF(H807="Erdgas","Erdgasverbrauch in kWh im Kalenderjahr 2021",IF(AND(H807="Strom",H806="Nein"),"Stromverbrauch in kWh gem. letzter Jahresabrechnung",IF(H807="Strom","Stromverbrauch in kWh im Kalenderjahr 2021",IF(AND(H807="Wärme/Kälte",H806="Nein"),"Wärme-/Kälteverbrauch in kWh gem. letzter Jahresabrechnung",IF(H807="Wärme/Kälte","Wärme-/Kälteverbrauch in kWh im Kalenderjahr 2021","Bitte Energieart auswählen!"))))))</f>
        <v>Bitte Energieart auswählen!</v>
      </c>
      <c r="C809" s="47"/>
      <c r="D809" s="47"/>
      <c r="E809" s="47"/>
      <c r="F809" s="47"/>
      <c r="G809" s="47"/>
      <c r="H809" s="114"/>
      <c r="I809" s="60" t="s">
        <v>19</v>
      </c>
      <c r="J809" s="48" t="s">
        <v>5</v>
      </c>
      <c r="K809" s="47" t="str">
        <f>IF(H806="Nein",IF(H807="Erdgas","Den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endet."),IF(H807="Erdgas","Bitte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09" s="47"/>
      <c r="M809" s="47"/>
      <c r="N809" s="47"/>
      <c r="O809" s="47"/>
      <c r="P809" s="47"/>
      <c r="Q809" s="47"/>
      <c r="R809" s="47"/>
      <c r="S809" s="47"/>
      <c r="T809" s="47"/>
      <c r="U809" s="47"/>
      <c r="V809" s="47"/>
      <c r="W809" s="47"/>
      <c r="X809" s="91"/>
      <c r="Y809" s="91"/>
      <c r="Z809" s="91"/>
      <c r="AA809" s="91"/>
    </row>
    <row r="810" spans="2:27" x14ac:dyDescent="0.3">
      <c r="B810" s="46"/>
      <c r="C810" s="46"/>
      <c r="D810" s="46"/>
      <c r="E810" s="46"/>
      <c r="F810" s="46"/>
      <c r="G810" s="46"/>
      <c r="H810" s="46"/>
      <c r="I810" s="46"/>
      <c r="J810" s="46"/>
      <c r="K810" s="46"/>
      <c r="L810" s="46"/>
      <c r="M810" s="46"/>
      <c r="N810" s="46"/>
      <c r="O810" s="46"/>
      <c r="P810" s="46"/>
      <c r="Q810" s="46"/>
      <c r="R810" s="46"/>
      <c r="S810" s="46"/>
      <c r="T810" s="46"/>
      <c r="U810" s="46"/>
      <c r="V810" s="46"/>
      <c r="W810" s="46"/>
      <c r="X810" s="91"/>
      <c r="Y810" s="91"/>
      <c r="Z810" s="91"/>
      <c r="AA810" s="91"/>
    </row>
    <row r="811" spans="2:27" ht="18" thickBot="1" x14ac:dyDescent="0.5">
      <c r="B811" s="56" t="s">
        <v>10</v>
      </c>
      <c r="C811" s="47"/>
      <c r="D811" s="47"/>
      <c r="E811" s="47"/>
      <c r="F811" s="47"/>
      <c r="G811" s="47"/>
      <c r="H811" s="47"/>
      <c r="I811" s="47"/>
      <c r="J811" s="47"/>
      <c r="K811" s="47"/>
      <c r="L811" s="47"/>
      <c r="M811" s="47"/>
      <c r="N811" s="47"/>
      <c r="O811" s="47"/>
      <c r="P811" s="47"/>
      <c r="Q811" s="47"/>
      <c r="R811" s="47"/>
      <c r="S811" s="47"/>
      <c r="T811" s="47"/>
      <c r="U811" s="47"/>
      <c r="V811" s="47"/>
      <c r="W811" s="47"/>
      <c r="X811" s="91"/>
      <c r="Y811" s="90"/>
      <c r="Z811" s="91"/>
      <c r="AA811" s="91"/>
    </row>
    <row r="812" spans="2:27" ht="15" thickBot="1" x14ac:dyDescent="0.35">
      <c r="B812" s="47" t="s">
        <v>11</v>
      </c>
      <c r="C812" s="47"/>
      <c r="D812" s="47"/>
      <c r="E812" s="47"/>
      <c r="F812" s="47"/>
      <c r="G812" s="47"/>
      <c r="H812" s="112"/>
      <c r="I812" s="47"/>
      <c r="J812" s="48" t="s">
        <v>5</v>
      </c>
      <c r="K812" s="47" t="s">
        <v>12</v>
      </c>
      <c r="L812" s="47"/>
      <c r="M812" s="47"/>
      <c r="N812" s="47"/>
      <c r="O812" s="47"/>
      <c r="P812" s="47"/>
      <c r="Q812" s="47"/>
      <c r="R812" s="47"/>
      <c r="S812" s="47"/>
      <c r="T812" s="47"/>
      <c r="U812" s="47"/>
      <c r="V812" s="47"/>
      <c r="W812" s="47"/>
      <c r="X812" s="91">
        <f>H813</f>
        <v>0</v>
      </c>
      <c r="Y812" s="91">
        <f>H814</f>
        <v>0</v>
      </c>
      <c r="Z812" s="91">
        <f>H815</f>
        <v>0</v>
      </c>
      <c r="AA812" s="91">
        <f>H816</f>
        <v>0</v>
      </c>
    </row>
    <row r="813" spans="2:27" ht="15" thickBot="1" x14ac:dyDescent="0.35">
      <c r="B813" s="47" t="s">
        <v>13</v>
      </c>
      <c r="C813" s="47"/>
      <c r="D813" s="47"/>
      <c r="E813" s="47"/>
      <c r="F813" s="47"/>
      <c r="G813" s="47"/>
      <c r="H813" s="112"/>
      <c r="I813" s="59"/>
      <c r="J813" s="48" t="s">
        <v>5</v>
      </c>
      <c r="K813" s="47" t="s">
        <v>15</v>
      </c>
      <c r="L813" s="47"/>
      <c r="M813" s="47"/>
      <c r="N813" s="47"/>
      <c r="O813" s="47"/>
      <c r="P813" s="47"/>
      <c r="Q813" s="47"/>
      <c r="R813" s="47"/>
      <c r="S813" s="47"/>
      <c r="T813" s="47"/>
      <c r="U813" s="47"/>
      <c r="V813" s="47"/>
      <c r="W813" s="47"/>
      <c r="X813" s="91"/>
      <c r="Y813" s="91"/>
      <c r="Z813" s="91"/>
      <c r="AA813" s="91"/>
    </row>
    <row r="814" spans="2:27" ht="15" thickBot="1" x14ac:dyDescent="0.35">
      <c r="B814" s="47" t="s">
        <v>16</v>
      </c>
      <c r="C814" s="47"/>
      <c r="D814" s="47"/>
      <c r="E814" s="47"/>
      <c r="F814" s="47"/>
      <c r="G814" s="47"/>
      <c r="H814" s="137"/>
      <c r="I814" s="47"/>
      <c r="J814" s="48" t="s">
        <v>5</v>
      </c>
      <c r="K814" s="47" t="s">
        <v>17</v>
      </c>
      <c r="L814" s="47"/>
      <c r="M814" s="47"/>
      <c r="N814" s="47"/>
      <c r="O814" s="47"/>
      <c r="P814" s="47"/>
      <c r="Q814" s="47"/>
      <c r="R814" s="47"/>
      <c r="S814" s="47"/>
      <c r="T814" s="47"/>
      <c r="U814" s="47"/>
      <c r="V814" s="47"/>
      <c r="W814" s="47"/>
      <c r="X814" s="91"/>
      <c r="Y814" s="91"/>
      <c r="Z814" s="91"/>
      <c r="AA814" s="91"/>
    </row>
    <row r="815" spans="2:27" ht="15" thickBot="1" x14ac:dyDescent="0.35">
      <c r="B815" s="47" t="str">
        <f>IF(H814="Erdgas","Nettorechnungsbetrag (Erdgas)",IF(H814="Strom","Nettorechnungsbetrag (Strom)",IF(H814="Wärme/Kälte","Nettorechnungsbetrag (Wärme/Kälte)","Bitte Energieart auswählen!")))</f>
        <v>Bitte Energieart auswählen!</v>
      </c>
      <c r="C815" s="47"/>
      <c r="D815" s="47"/>
      <c r="E815" s="47"/>
      <c r="F815" s="47"/>
      <c r="G815" s="47"/>
      <c r="H815" s="113"/>
      <c r="I815" s="60" t="s">
        <v>18</v>
      </c>
      <c r="J815" s="48" t="s">
        <v>5</v>
      </c>
      <c r="K815" s="47" t="str">
        <f>IF(H814="Erdgas","Erdgaskosten exkl. Steuern, Abgaben, Netzentgelte, etc.",IF(H814="Strom","Stromkosten exkl. Steuern, Abgaben, Netzentgelte, etc.",IF(H814="Wärme/Kälte","Wärme-/Kältekosten exkl. Steuern, Abgaben, Netzentgelte, etc.","Bitte Energieart auswählen!")))</f>
        <v>Bitte Energieart auswählen!</v>
      </c>
      <c r="L815" s="47"/>
      <c r="M815" s="47"/>
      <c r="N815" s="47"/>
      <c r="O815" s="47"/>
      <c r="P815" s="47"/>
      <c r="Q815" s="47"/>
      <c r="R815" s="47"/>
      <c r="S815" s="47"/>
      <c r="T815" s="47"/>
      <c r="U815" s="47"/>
      <c r="V815" s="47"/>
      <c r="W815" s="47"/>
      <c r="X815" s="91"/>
      <c r="Y815" s="91"/>
      <c r="Z815" s="91"/>
      <c r="AA815" s="91"/>
    </row>
    <row r="816" spans="2:27" ht="15" thickBot="1" x14ac:dyDescent="0.35">
      <c r="B816" s="47" t="str">
        <f>IF(AND(H814="Erdgas",H813="Nein"),"Erdgasverbrauch in kWh gem. letzter Jahresabrechnung",IF(H814="Erdgas","Erdgasverbrauch in kWh im Kalenderjahr 2021",IF(AND(H814="Strom",H813="Nein"),"Stromverbrauch in kWh gem. letzter Jahresabrechnung",IF(H814="Strom","Stromverbrauch in kWh im Kalenderjahr 2021",IF(AND(H814="Wärme/Kälte",H813="Nein"),"Wärme-/Kälteverbrauch in kWh gem. letzter Jahresabrechnung",IF(H814="Wärme/Kälte","Wärme-/Kälteverbrauch in kWh im Kalenderjahr 2021","Bitte Energieart auswählen!"))))))</f>
        <v>Bitte Energieart auswählen!</v>
      </c>
      <c r="C816" s="47"/>
      <c r="D816" s="47"/>
      <c r="E816" s="47"/>
      <c r="F816" s="47"/>
      <c r="G816" s="47"/>
      <c r="H816" s="114"/>
      <c r="I816" s="60" t="s">
        <v>19</v>
      </c>
      <c r="J816" s="48" t="s">
        <v>5</v>
      </c>
      <c r="K816" s="47" t="str">
        <f>IF(H813="Nein",IF(H814="Erdgas","Den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endet."),IF(H814="Erdgas","Bitte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16" s="47"/>
      <c r="M816" s="47"/>
      <c r="N816" s="47"/>
      <c r="O816" s="47"/>
      <c r="P816" s="47"/>
      <c r="Q816" s="47"/>
      <c r="R816" s="47"/>
      <c r="S816" s="47"/>
      <c r="T816" s="47"/>
      <c r="U816" s="47"/>
      <c r="V816" s="47"/>
      <c r="W816" s="47"/>
      <c r="X816" s="91"/>
      <c r="Y816" s="91"/>
      <c r="Z816" s="91"/>
      <c r="AA816" s="91"/>
    </row>
    <row r="817" spans="2:27" x14ac:dyDescent="0.3">
      <c r="B817" s="46"/>
      <c r="C817" s="46"/>
      <c r="D817" s="46"/>
      <c r="E817" s="46"/>
      <c r="F817" s="46"/>
      <c r="G817" s="46"/>
      <c r="H817" s="46"/>
      <c r="I817" s="46"/>
      <c r="J817" s="46"/>
      <c r="K817" s="46"/>
      <c r="L817" s="46"/>
      <c r="M817" s="46"/>
      <c r="N817" s="46"/>
      <c r="O817" s="46"/>
      <c r="P817" s="46"/>
      <c r="Q817" s="46"/>
      <c r="R817" s="46"/>
      <c r="S817" s="46"/>
      <c r="T817" s="46"/>
      <c r="U817" s="46"/>
      <c r="V817" s="46"/>
      <c r="W817" s="46"/>
      <c r="X817" s="91"/>
      <c r="Y817" s="91"/>
      <c r="Z817" s="91"/>
      <c r="AA817" s="91"/>
    </row>
    <row r="818" spans="2:27" ht="18" thickBot="1" x14ac:dyDescent="0.5">
      <c r="B818" s="56" t="s">
        <v>10</v>
      </c>
      <c r="C818" s="47"/>
      <c r="D818" s="47"/>
      <c r="E818" s="47"/>
      <c r="F818" s="47"/>
      <c r="G818" s="47"/>
      <c r="H818" s="47"/>
      <c r="I818" s="47"/>
      <c r="J818" s="47"/>
      <c r="K818" s="47"/>
      <c r="L818" s="47"/>
      <c r="M818" s="47"/>
      <c r="N818" s="47"/>
      <c r="O818" s="47"/>
      <c r="P818" s="47"/>
      <c r="Q818" s="47"/>
      <c r="R818" s="47"/>
      <c r="S818" s="47"/>
      <c r="T818" s="47"/>
      <c r="U818" s="47"/>
      <c r="V818" s="47"/>
      <c r="W818" s="47"/>
      <c r="X818" s="91"/>
      <c r="Y818" s="90"/>
      <c r="Z818" s="91"/>
      <c r="AA818" s="91"/>
    </row>
    <row r="819" spans="2:27" ht="15" thickBot="1" x14ac:dyDescent="0.35">
      <c r="B819" s="47" t="s">
        <v>11</v>
      </c>
      <c r="C819" s="47"/>
      <c r="D819" s="47"/>
      <c r="E819" s="47"/>
      <c r="F819" s="47"/>
      <c r="G819" s="47"/>
      <c r="H819" s="112"/>
      <c r="I819" s="47"/>
      <c r="J819" s="48" t="s">
        <v>5</v>
      </c>
      <c r="K819" s="47" t="s">
        <v>12</v>
      </c>
      <c r="L819" s="47"/>
      <c r="M819" s="47"/>
      <c r="N819" s="47"/>
      <c r="O819" s="47"/>
      <c r="P819" s="47"/>
      <c r="Q819" s="47"/>
      <c r="R819" s="47"/>
      <c r="S819" s="47"/>
      <c r="T819" s="47"/>
      <c r="U819" s="47"/>
      <c r="V819" s="47"/>
      <c r="W819" s="47"/>
      <c r="X819" s="91">
        <f>H820</f>
        <v>0</v>
      </c>
      <c r="Y819" s="91">
        <f>H821</f>
        <v>0</v>
      </c>
      <c r="Z819" s="91">
        <f>H822</f>
        <v>0</v>
      </c>
      <c r="AA819" s="91">
        <f>H823</f>
        <v>0</v>
      </c>
    </row>
    <row r="820" spans="2:27" ht="15" thickBot="1" x14ac:dyDescent="0.35">
      <c r="B820" s="47" t="s">
        <v>13</v>
      </c>
      <c r="C820" s="47"/>
      <c r="D820" s="47"/>
      <c r="E820" s="47"/>
      <c r="F820" s="47"/>
      <c r="G820" s="47"/>
      <c r="H820" s="112"/>
      <c r="I820" s="59"/>
      <c r="J820" s="48" t="s">
        <v>5</v>
      </c>
      <c r="K820" s="47" t="s">
        <v>15</v>
      </c>
      <c r="L820" s="47"/>
      <c r="M820" s="47"/>
      <c r="N820" s="47"/>
      <c r="O820" s="47"/>
      <c r="P820" s="47"/>
      <c r="Q820" s="47"/>
      <c r="R820" s="47"/>
      <c r="S820" s="47"/>
      <c r="T820" s="47"/>
      <c r="U820" s="47"/>
      <c r="V820" s="47"/>
      <c r="W820" s="47"/>
      <c r="X820" s="91"/>
      <c r="Y820" s="91"/>
      <c r="Z820" s="91"/>
      <c r="AA820" s="91"/>
    </row>
    <row r="821" spans="2:27" ht="15" thickBot="1" x14ac:dyDescent="0.35">
      <c r="B821" s="47" t="s">
        <v>16</v>
      </c>
      <c r="C821" s="47"/>
      <c r="D821" s="47"/>
      <c r="E821" s="47"/>
      <c r="F821" s="47"/>
      <c r="G821" s="47"/>
      <c r="H821" s="137"/>
      <c r="I821" s="47"/>
      <c r="J821" s="48" t="s">
        <v>5</v>
      </c>
      <c r="K821" s="47" t="s">
        <v>17</v>
      </c>
      <c r="L821" s="47"/>
      <c r="M821" s="47"/>
      <c r="N821" s="47"/>
      <c r="O821" s="47"/>
      <c r="P821" s="47"/>
      <c r="Q821" s="47"/>
      <c r="R821" s="47"/>
      <c r="S821" s="47"/>
      <c r="T821" s="47"/>
      <c r="U821" s="47"/>
      <c r="V821" s="47"/>
      <c r="W821" s="47"/>
      <c r="X821" s="91"/>
      <c r="Y821" s="91"/>
      <c r="Z821" s="91"/>
      <c r="AA821" s="91"/>
    </row>
    <row r="822" spans="2:27" ht="15" thickBot="1" x14ac:dyDescent="0.35">
      <c r="B822" s="47" t="str">
        <f>IF(H821="Erdgas","Nettorechnungsbetrag (Erdgas)",IF(H821="Strom","Nettorechnungsbetrag (Strom)",IF(H821="Wärme/Kälte","Nettorechnungsbetrag (Wärme/Kälte)","Bitte Energieart auswählen!")))</f>
        <v>Bitte Energieart auswählen!</v>
      </c>
      <c r="C822" s="47"/>
      <c r="D822" s="47"/>
      <c r="E822" s="47"/>
      <c r="F822" s="47"/>
      <c r="G822" s="47"/>
      <c r="H822" s="113"/>
      <c r="I822" s="60" t="s">
        <v>18</v>
      </c>
      <c r="J822" s="48" t="s">
        <v>5</v>
      </c>
      <c r="K822" s="47" t="str">
        <f>IF(H821="Erdgas","Erdgaskosten exkl. Steuern, Abgaben, Netzentgelte, etc.",IF(H821="Strom","Stromkosten exkl. Steuern, Abgaben, Netzentgelte, etc.",IF(H821="Wärme/Kälte","Wärme-/Kältekosten exkl. Steuern, Abgaben, Netzentgelte, etc.","Bitte Energieart auswählen!")))</f>
        <v>Bitte Energieart auswählen!</v>
      </c>
      <c r="L822" s="47"/>
      <c r="M822" s="47"/>
      <c r="N822" s="47"/>
      <c r="O822" s="47"/>
      <c r="P822" s="47"/>
      <c r="Q822" s="47"/>
      <c r="R822" s="47"/>
      <c r="S822" s="47"/>
      <c r="T822" s="47"/>
      <c r="U822" s="47"/>
      <c r="V822" s="47"/>
      <c r="W822" s="47"/>
      <c r="X822" s="91"/>
      <c r="Y822" s="91"/>
      <c r="Z822" s="91"/>
      <c r="AA822" s="91"/>
    </row>
    <row r="823" spans="2:27" ht="15" thickBot="1" x14ac:dyDescent="0.35">
      <c r="B823" s="47" t="str">
        <f>IF(AND(H821="Erdgas",H820="Nein"),"Erdgasverbrauch in kWh gem. letzter Jahresabrechnung",IF(H821="Erdgas","Erdgasverbrauch in kWh im Kalenderjahr 2021",IF(AND(H821="Strom",H820="Nein"),"Stromverbrauch in kWh gem. letzter Jahresabrechnung",IF(H821="Strom","Stromverbrauch in kWh im Kalenderjahr 2021",IF(AND(H821="Wärme/Kälte",H820="Nein"),"Wärme-/Kälteverbrauch in kWh gem. letzter Jahresabrechnung",IF(H821="Wärme/Kälte","Wärme-/Kälteverbrauch in kWh im Kalenderjahr 2021","Bitte Energieart auswählen!"))))))</f>
        <v>Bitte Energieart auswählen!</v>
      </c>
      <c r="C823" s="47"/>
      <c r="D823" s="47"/>
      <c r="E823" s="47"/>
      <c r="F823" s="47"/>
      <c r="G823" s="47"/>
      <c r="H823" s="114"/>
      <c r="I823" s="60" t="s">
        <v>19</v>
      </c>
      <c r="J823" s="48" t="s">
        <v>5</v>
      </c>
      <c r="K823" s="47" t="str">
        <f>IF(H820="Nein",IF(H821="Erdgas","Den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endet."),IF(H821="Erdgas","Bitte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23" s="47"/>
      <c r="M823" s="47"/>
      <c r="N823" s="47"/>
      <c r="O823" s="47"/>
      <c r="P823" s="47"/>
      <c r="Q823" s="47"/>
      <c r="R823" s="47"/>
      <c r="S823" s="47"/>
      <c r="T823" s="47"/>
      <c r="U823" s="47"/>
      <c r="V823" s="47"/>
      <c r="W823" s="47"/>
      <c r="X823" s="91"/>
      <c r="Y823" s="91"/>
      <c r="Z823" s="91"/>
      <c r="AA823" s="91"/>
    </row>
    <row r="824" spans="2:27" x14ac:dyDescent="0.3">
      <c r="B824" s="46"/>
      <c r="C824" s="46"/>
      <c r="D824" s="46"/>
      <c r="E824" s="46"/>
      <c r="F824" s="46"/>
      <c r="G824" s="46"/>
      <c r="H824" s="46"/>
      <c r="I824" s="46"/>
      <c r="J824" s="46"/>
      <c r="K824" s="46"/>
      <c r="L824" s="46"/>
      <c r="M824" s="46"/>
      <c r="N824" s="46"/>
      <c r="O824" s="46"/>
      <c r="P824" s="46"/>
      <c r="Q824" s="46"/>
      <c r="R824" s="46"/>
      <c r="S824" s="46"/>
      <c r="T824" s="46"/>
      <c r="U824" s="46"/>
      <c r="V824" s="46"/>
      <c r="W824" s="46"/>
      <c r="X824" s="91"/>
      <c r="Y824" s="91"/>
      <c r="Z824" s="91"/>
      <c r="AA824" s="91"/>
    </row>
    <row r="825" spans="2:27" ht="18" thickBot="1" x14ac:dyDescent="0.5">
      <c r="B825" s="56" t="s">
        <v>10</v>
      </c>
      <c r="C825" s="47"/>
      <c r="D825" s="47"/>
      <c r="E825" s="47"/>
      <c r="F825" s="47"/>
      <c r="G825" s="47"/>
      <c r="H825" s="47"/>
      <c r="I825" s="47"/>
      <c r="J825" s="47"/>
      <c r="K825" s="47"/>
      <c r="L825" s="47"/>
      <c r="M825" s="47"/>
      <c r="N825" s="47"/>
      <c r="O825" s="47"/>
      <c r="P825" s="47"/>
      <c r="Q825" s="47"/>
      <c r="R825" s="47"/>
      <c r="S825" s="47"/>
      <c r="T825" s="47"/>
      <c r="U825" s="47"/>
      <c r="V825" s="47"/>
      <c r="W825" s="47"/>
      <c r="X825" s="91"/>
      <c r="Y825" s="90"/>
      <c r="Z825" s="91"/>
      <c r="AA825" s="91"/>
    </row>
    <row r="826" spans="2:27" ht="15" thickBot="1" x14ac:dyDescent="0.35">
      <c r="B826" s="47" t="s">
        <v>11</v>
      </c>
      <c r="C826" s="47"/>
      <c r="D826" s="47"/>
      <c r="E826" s="47"/>
      <c r="F826" s="47"/>
      <c r="G826" s="47"/>
      <c r="H826" s="112"/>
      <c r="I826" s="47"/>
      <c r="J826" s="48" t="s">
        <v>5</v>
      </c>
      <c r="K826" s="47" t="s">
        <v>12</v>
      </c>
      <c r="L826" s="47"/>
      <c r="M826" s="47"/>
      <c r="N826" s="47"/>
      <c r="O826" s="47"/>
      <c r="P826" s="47"/>
      <c r="Q826" s="47"/>
      <c r="R826" s="47"/>
      <c r="S826" s="47"/>
      <c r="T826" s="47"/>
      <c r="U826" s="47"/>
      <c r="V826" s="47"/>
      <c r="W826" s="47"/>
      <c r="X826" s="91">
        <f>H827</f>
        <v>0</v>
      </c>
      <c r="Y826" s="91">
        <f>H828</f>
        <v>0</v>
      </c>
      <c r="Z826" s="91">
        <f>H829</f>
        <v>0</v>
      </c>
      <c r="AA826" s="91">
        <f>H830</f>
        <v>0</v>
      </c>
    </row>
    <row r="827" spans="2:27" ht="15" thickBot="1" x14ac:dyDescent="0.35">
      <c r="B827" s="47" t="s">
        <v>13</v>
      </c>
      <c r="C827" s="47"/>
      <c r="D827" s="47"/>
      <c r="E827" s="47"/>
      <c r="F827" s="47"/>
      <c r="G827" s="47"/>
      <c r="H827" s="112"/>
      <c r="I827" s="59"/>
      <c r="J827" s="48" t="s">
        <v>5</v>
      </c>
      <c r="K827" s="47" t="s">
        <v>15</v>
      </c>
      <c r="L827" s="47"/>
      <c r="M827" s="47"/>
      <c r="N827" s="47"/>
      <c r="O827" s="47"/>
      <c r="P827" s="47"/>
      <c r="Q827" s="47"/>
      <c r="R827" s="47"/>
      <c r="S827" s="47"/>
      <c r="T827" s="47"/>
      <c r="U827" s="47"/>
      <c r="V827" s="47"/>
      <c r="W827" s="47"/>
      <c r="X827" s="91"/>
      <c r="Y827" s="91"/>
      <c r="Z827" s="91"/>
      <c r="AA827" s="91"/>
    </row>
    <row r="828" spans="2:27" ht="15" thickBot="1" x14ac:dyDescent="0.35">
      <c r="B828" s="47" t="s">
        <v>16</v>
      </c>
      <c r="C828" s="47"/>
      <c r="D828" s="47"/>
      <c r="E828" s="47"/>
      <c r="F828" s="47"/>
      <c r="G828" s="47"/>
      <c r="H828" s="137"/>
      <c r="I828" s="47"/>
      <c r="J828" s="48" t="s">
        <v>5</v>
      </c>
      <c r="K828" s="47" t="s">
        <v>17</v>
      </c>
      <c r="L828" s="47"/>
      <c r="M828" s="47"/>
      <c r="N828" s="47"/>
      <c r="O828" s="47"/>
      <c r="P828" s="47"/>
      <c r="Q828" s="47"/>
      <c r="R828" s="47"/>
      <c r="S828" s="47"/>
      <c r="T828" s="47"/>
      <c r="U828" s="47"/>
      <c r="V828" s="47"/>
      <c r="W828" s="47"/>
      <c r="X828" s="91"/>
      <c r="Y828" s="91"/>
      <c r="Z828" s="91"/>
      <c r="AA828" s="91"/>
    </row>
    <row r="829" spans="2:27" ht="15" thickBot="1" x14ac:dyDescent="0.35">
      <c r="B829" s="47" t="str">
        <f>IF(H828="Erdgas","Nettorechnungsbetrag (Erdgas)",IF(H828="Strom","Nettorechnungsbetrag (Strom)",IF(H828="Wärme/Kälte","Nettorechnungsbetrag (Wärme/Kälte)","Bitte Energieart auswählen!")))</f>
        <v>Bitte Energieart auswählen!</v>
      </c>
      <c r="C829" s="47"/>
      <c r="D829" s="47"/>
      <c r="E829" s="47"/>
      <c r="F829" s="47"/>
      <c r="G829" s="47"/>
      <c r="H829" s="113"/>
      <c r="I829" s="60" t="s">
        <v>18</v>
      </c>
      <c r="J829" s="48" t="s">
        <v>5</v>
      </c>
      <c r="K829" s="47" t="str">
        <f>IF(H828="Erdgas","Erdgaskosten exkl. Steuern, Abgaben, Netzentgelte, etc.",IF(H828="Strom","Stromkosten exkl. Steuern, Abgaben, Netzentgelte, etc.",IF(H828="Wärme/Kälte","Wärme-/Kältekosten exkl. Steuern, Abgaben, Netzentgelte, etc.","Bitte Energieart auswählen!")))</f>
        <v>Bitte Energieart auswählen!</v>
      </c>
      <c r="L829" s="47"/>
      <c r="M829" s="47"/>
      <c r="N829" s="47"/>
      <c r="O829" s="47"/>
      <c r="P829" s="47"/>
      <c r="Q829" s="47"/>
      <c r="R829" s="47"/>
      <c r="S829" s="47"/>
      <c r="T829" s="47"/>
      <c r="U829" s="47"/>
      <c r="V829" s="47"/>
      <c r="W829" s="47"/>
      <c r="X829" s="91"/>
      <c r="Y829" s="91"/>
      <c r="Z829" s="91"/>
      <c r="AA829" s="91"/>
    </row>
    <row r="830" spans="2:27" ht="15" thickBot="1" x14ac:dyDescent="0.35">
      <c r="B830" s="47" t="str">
        <f>IF(AND(H828="Erdgas",H827="Nein"),"Erdgasverbrauch in kWh gem. letzter Jahresabrechnung",IF(H828="Erdgas","Erdgasverbrauch in kWh im Kalenderjahr 2021",IF(AND(H828="Strom",H827="Nein"),"Stromverbrauch in kWh gem. letzter Jahresabrechnung",IF(H828="Strom","Stromverbrauch in kWh im Kalenderjahr 2021",IF(AND(H828="Wärme/Kälte",H827="Nein"),"Wärme-/Kälteverbrauch in kWh gem. letzter Jahresabrechnung",IF(H828="Wärme/Kälte","Wärme-/Kälteverbrauch in kWh im Kalenderjahr 2021","Bitte Energieart auswählen!"))))))</f>
        <v>Bitte Energieart auswählen!</v>
      </c>
      <c r="C830" s="47"/>
      <c r="D830" s="47"/>
      <c r="E830" s="47"/>
      <c r="F830" s="47"/>
      <c r="G830" s="47"/>
      <c r="H830" s="114"/>
      <c r="I830" s="60" t="s">
        <v>19</v>
      </c>
      <c r="J830" s="48" t="s">
        <v>5</v>
      </c>
      <c r="K830" s="47" t="str">
        <f>IF(H827="Nein",IF(H828="Erdgas","Den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endet."),IF(H828="Erdgas","Bitte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30" s="47"/>
      <c r="M830" s="47"/>
      <c r="N830" s="47"/>
      <c r="O830" s="47"/>
      <c r="P830" s="47"/>
      <c r="Q830" s="47"/>
      <c r="R830" s="47"/>
      <c r="S830" s="47"/>
      <c r="T830" s="47"/>
      <c r="U830" s="47"/>
      <c r="V830" s="47"/>
      <c r="W830" s="47"/>
      <c r="X830" s="91"/>
      <c r="Y830" s="91"/>
      <c r="Z830" s="91"/>
      <c r="AA830" s="91"/>
    </row>
    <row r="831" spans="2:27" x14ac:dyDescent="0.3">
      <c r="B831" s="46"/>
      <c r="C831" s="46"/>
      <c r="D831" s="46"/>
      <c r="E831" s="46"/>
      <c r="F831" s="46"/>
      <c r="G831" s="46"/>
      <c r="H831" s="46"/>
      <c r="I831" s="46"/>
      <c r="J831" s="46"/>
      <c r="K831" s="46"/>
      <c r="L831" s="46"/>
      <c r="M831" s="46"/>
      <c r="N831" s="46"/>
      <c r="O831" s="46"/>
      <c r="P831" s="46"/>
      <c r="Q831" s="46"/>
      <c r="R831" s="46"/>
      <c r="S831" s="46"/>
      <c r="T831" s="46"/>
      <c r="U831" s="46"/>
      <c r="V831" s="46"/>
      <c r="W831" s="46"/>
      <c r="X831" s="91"/>
      <c r="Y831" s="91"/>
      <c r="Z831" s="91"/>
      <c r="AA831" s="91"/>
    </row>
    <row r="832" spans="2:27" ht="18" thickBot="1" x14ac:dyDescent="0.5">
      <c r="B832" s="56" t="s">
        <v>10</v>
      </c>
      <c r="C832" s="47"/>
      <c r="D832" s="47"/>
      <c r="E832" s="47"/>
      <c r="F832" s="47"/>
      <c r="G832" s="47"/>
      <c r="H832" s="47"/>
      <c r="I832" s="47"/>
      <c r="J832" s="47"/>
      <c r="K832" s="47"/>
      <c r="L832" s="47"/>
      <c r="M832" s="47"/>
      <c r="N832" s="47"/>
      <c r="O832" s="47"/>
      <c r="P832" s="47"/>
      <c r="Q832" s="47"/>
      <c r="R832" s="47"/>
      <c r="S832" s="47"/>
      <c r="T832" s="47"/>
      <c r="U832" s="47"/>
      <c r="V832" s="47"/>
      <c r="W832" s="47"/>
      <c r="X832" s="91"/>
      <c r="Y832" s="90"/>
      <c r="Z832" s="91"/>
      <c r="AA832" s="91"/>
    </row>
    <row r="833" spans="2:27" ht="15" thickBot="1" x14ac:dyDescent="0.35">
      <c r="B833" s="47" t="s">
        <v>11</v>
      </c>
      <c r="C833" s="47"/>
      <c r="D833" s="47"/>
      <c r="E833" s="47"/>
      <c r="F833" s="47"/>
      <c r="G833" s="47"/>
      <c r="H833" s="112"/>
      <c r="I833" s="47"/>
      <c r="J833" s="48" t="s">
        <v>5</v>
      </c>
      <c r="K833" s="47" t="s">
        <v>12</v>
      </c>
      <c r="L833" s="47"/>
      <c r="M833" s="47"/>
      <c r="N833" s="47"/>
      <c r="O833" s="47"/>
      <c r="P833" s="47"/>
      <c r="Q833" s="47"/>
      <c r="R833" s="47"/>
      <c r="S833" s="47"/>
      <c r="T833" s="47"/>
      <c r="U833" s="47"/>
      <c r="V833" s="47"/>
      <c r="W833" s="47"/>
      <c r="X833" s="91">
        <f>H834</f>
        <v>0</v>
      </c>
      <c r="Y833" s="91">
        <f>H835</f>
        <v>0</v>
      </c>
      <c r="Z833" s="91">
        <f>H836</f>
        <v>0</v>
      </c>
      <c r="AA833" s="91">
        <f>H837</f>
        <v>0</v>
      </c>
    </row>
    <row r="834" spans="2:27" ht="15" thickBot="1" x14ac:dyDescent="0.35">
      <c r="B834" s="47" t="s">
        <v>13</v>
      </c>
      <c r="C834" s="47"/>
      <c r="D834" s="47"/>
      <c r="E834" s="47"/>
      <c r="F834" s="47"/>
      <c r="G834" s="47"/>
      <c r="H834" s="112"/>
      <c r="I834" s="59"/>
      <c r="J834" s="48" t="s">
        <v>5</v>
      </c>
      <c r="K834" s="47" t="s">
        <v>15</v>
      </c>
      <c r="L834" s="47"/>
      <c r="M834" s="47"/>
      <c r="N834" s="47"/>
      <c r="O834" s="47"/>
      <c r="P834" s="47"/>
      <c r="Q834" s="47"/>
      <c r="R834" s="47"/>
      <c r="S834" s="47"/>
      <c r="T834" s="47"/>
      <c r="U834" s="47"/>
      <c r="V834" s="47"/>
      <c r="W834" s="47"/>
      <c r="X834" s="91"/>
      <c r="Y834" s="91"/>
      <c r="Z834" s="91"/>
      <c r="AA834" s="91"/>
    </row>
    <row r="835" spans="2:27" ht="15" thickBot="1" x14ac:dyDescent="0.35">
      <c r="B835" s="47" t="s">
        <v>16</v>
      </c>
      <c r="C835" s="47"/>
      <c r="D835" s="47"/>
      <c r="E835" s="47"/>
      <c r="F835" s="47"/>
      <c r="G835" s="47"/>
      <c r="H835" s="137"/>
      <c r="I835" s="47"/>
      <c r="J835" s="48" t="s">
        <v>5</v>
      </c>
      <c r="K835" s="47" t="s">
        <v>17</v>
      </c>
      <c r="L835" s="47"/>
      <c r="M835" s="47"/>
      <c r="N835" s="47"/>
      <c r="O835" s="47"/>
      <c r="P835" s="47"/>
      <c r="Q835" s="47"/>
      <c r="R835" s="47"/>
      <c r="S835" s="47"/>
      <c r="T835" s="47"/>
      <c r="U835" s="47"/>
      <c r="V835" s="47"/>
      <c r="W835" s="47"/>
      <c r="X835" s="91"/>
      <c r="Y835" s="91"/>
      <c r="Z835" s="91"/>
      <c r="AA835" s="91"/>
    </row>
    <row r="836" spans="2:27" ht="15" thickBot="1" x14ac:dyDescent="0.35">
      <c r="B836" s="47" t="str">
        <f>IF(H835="Erdgas","Nettorechnungsbetrag (Erdgas)",IF(H835="Strom","Nettorechnungsbetrag (Strom)",IF(H835="Wärme/Kälte","Nettorechnungsbetrag (Wärme/Kälte)","Bitte Energieart auswählen!")))</f>
        <v>Bitte Energieart auswählen!</v>
      </c>
      <c r="C836" s="47"/>
      <c r="D836" s="47"/>
      <c r="E836" s="47"/>
      <c r="F836" s="47"/>
      <c r="G836" s="47"/>
      <c r="H836" s="113"/>
      <c r="I836" s="60" t="s">
        <v>18</v>
      </c>
      <c r="J836" s="48" t="s">
        <v>5</v>
      </c>
      <c r="K836" s="47" t="str">
        <f>IF(H835="Erdgas","Erdgaskosten exkl. Steuern, Abgaben, Netzentgelte, etc.",IF(H835="Strom","Stromkosten exkl. Steuern, Abgaben, Netzentgelte, etc.",IF(H835="Wärme/Kälte","Wärme-/Kältekosten exkl. Steuern, Abgaben, Netzentgelte, etc.","Bitte Energieart auswählen!")))</f>
        <v>Bitte Energieart auswählen!</v>
      </c>
      <c r="L836" s="47"/>
      <c r="M836" s="47"/>
      <c r="N836" s="47"/>
      <c r="O836" s="47"/>
      <c r="P836" s="47"/>
      <c r="Q836" s="47"/>
      <c r="R836" s="47"/>
      <c r="S836" s="47"/>
      <c r="T836" s="47"/>
      <c r="U836" s="47"/>
      <c r="V836" s="47"/>
      <c r="W836" s="47"/>
      <c r="X836" s="91"/>
      <c r="Y836" s="91"/>
      <c r="Z836" s="91"/>
      <c r="AA836" s="91"/>
    </row>
    <row r="837" spans="2:27" ht="15" thickBot="1" x14ac:dyDescent="0.35">
      <c r="B837" s="47" t="str">
        <f>IF(AND(H835="Erdgas",H834="Nein"),"Erdgasverbrauch in kWh gem. letzter Jahresabrechnung",IF(H835="Erdgas","Erdgasverbrauch in kWh im Kalenderjahr 2021",IF(AND(H835="Strom",H834="Nein"),"Stromverbrauch in kWh gem. letzter Jahresabrechnung",IF(H835="Strom","Stromverbrauch in kWh im Kalenderjahr 2021",IF(AND(H835="Wärme/Kälte",H834="Nein"),"Wärme-/Kälteverbrauch in kWh gem. letzter Jahresabrechnung",IF(H835="Wärme/Kälte","Wärme-/Kälteverbrauch in kWh im Kalenderjahr 2021","Bitte Energieart auswählen!"))))))</f>
        <v>Bitte Energieart auswählen!</v>
      </c>
      <c r="C837" s="47"/>
      <c r="D837" s="47"/>
      <c r="E837" s="47"/>
      <c r="F837" s="47"/>
      <c r="G837" s="47"/>
      <c r="H837" s="114"/>
      <c r="I837" s="60" t="s">
        <v>19</v>
      </c>
      <c r="J837" s="48" t="s">
        <v>5</v>
      </c>
      <c r="K837" s="47" t="str">
        <f>IF(H834="Nein",IF(H835="Erdgas","Den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endet."),IF(H835="Erdgas","Bitte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37" s="47"/>
      <c r="M837" s="47"/>
      <c r="N837" s="47"/>
      <c r="O837" s="47"/>
      <c r="P837" s="47"/>
      <c r="Q837" s="47"/>
      <c r="R837" s="47"/>
      <c r="S837" s="47"/>
      <c r="T837" s="47"/>
      <c r="U837" s="47"/>
      <c r="V837" s="47"/>
      <c r="W837" s="47"/>
      <c r="X837" s="91"/>
      <c r="Y837" s="91"/>
      <c r="Z837" s="91"/>
      <c r="AA837" s="91"/>
    </row>
    <row r="838" spans="2:27" x14ac:dyDescent="0.3">
      <c r="B838" s="46"/>
      <c r="C838" s="46"/>
      <c r="D838" s="46"/>
      <c r="E838" s="46"/>
      <c r="F838" s="46"/>
      <c r="G838" s="46"/>
      <c r="H838" s="46"/>
      <c r="I838" s="46"/>
      <c r="J838" s="46"/>
      <c r="K838" s="46"/>
      <c r="L838" s="46"/>
      <c r="M838" s="46"/>
      <c r="N838" s="46"/>
      <c r="O838" s="46"/>
      <c r="P838" s="46"/>
      <c r="Q838" s="46"/>
      <c r="R838" s="46"/>
      <c r="S838" s="46"/>
      <c r="T838" s="46"/>
      <c r="U838" s="46"/>
      <c r="V838" s="46"/>
      <c r="W838" s="46"/>
      <c r="X838" s="91"/>
      <c r="Y838" s="91"/>
      <c r="Z838" s="91"/>
      <c r="AA838" s="91"/>
    </row>
    <row r="839" spans="2:27" ht="18" thickBot="1" x14ac:dyDescent="0.5">
      <c r="B839" s="56" t="s">
        <v>10</v>
      </c>
      <c r="C839" s="47"/>
      <c r="D839" s="47"/>
      <c r="E839" s="47"/>
      <c r="F839" s="47"/>
      <c r="G839" s="47"/>
      <c r="H839" s="47"/>
      <c r="I839" s="47"/>
      <c r="J839" s="47"/>
      <c r="K839" s="47"/>
      <c r="L839" s="47"/>
      <c r="M839" s="47"/>
      <c r="N839" s="47"/>
      <c r="O839" s="47"/>
      <c r="P839" s="47"/>
      <c r="Q839" s="47"/>
      <c r="R839" s="47"/>
      <c r="S839" s="47"/>
      <c r="T839" s="47"/>
      <c r="U839" s="47"/>
      <c r="V839" s="47"/>
      <c r="W839" s="47"/>
      <c r="X839" s="91"/>
      <c r="Y839" s="90"/>
      <c r="Z839" s="91"/>
      <c r="AA839" s="91"/>
    </row>
    <row r="840" spans="2:27" ht="15" thickBot="1" x14ac:dyDescent="0.35">
      <c r="B840" s="47" t="s">
        <v>11</v>
      </c>
      <c r="C840" s="47"/>
      <c r="D840" s="47"/>
      <c r="E840" s="47"/>
      <c r="F840" s="47"/>
      <c r="G840" s="47"/>
      <c r="H840" s="112"/>
      <c r="I840" s="47"/>
      <c r="J840" s="48" t="s">
        <v>5</v>
      </c>
      <c r="K840" s="47" t="s">
        <v>12</v>
      </c>
      <c r="L840" s="47"/>
      <c r="M840" s="47"/>
      <c r="N840" s="47"/>
      <c r="O840" s="47"/>
      <c r="P840" s="47"/>
      <c r="Q840" s="47"/>
      <c r="R840" s="47"/>
      <c r="S840" s="47"/>
      <c r="T840" s="47"/>
      <c r="U840" s="47"/>
      <c r="V840" s="47"/>
      <c r="W840" s="47"/>
      <c r="X840" s="91">
        <f>H841</f>
        <v>0</v>
      </c>
      <c r="Y840" s="91">
        <f>H842</f>
        <v>0</v>
      </c>
      <c r="Z840" s="91">
        <f>H843</f>
        <v>0</v>
      </c>
      <c r="AA840" s="91">
        <f>H844</f>
        <v>0</v>
      </c>
    </row>
    <row r="841" spans="2:27" ht="15" thickBot="1" x14ac:dyDescent="0.35">
      <c r="B841" s="47" t="s">
        <v>13</v>
      </c>
      <c r="C841" s="47"/>
      <c r="D841" s="47"/>
      <c r="E841" s="47"/>
      <c r="F841" s="47"/>
      <c r="G841" s="47"/>
      <c r="H841" s="112"/>
      <c r="I841" s="59"/>
      <c r="J841" s="48" t="s">
        <v>5</v>
      </c>
      <c r="K841" s="47" t="s">
        <v>15</v>
      </c>
      <c r="L841" s="47"/>
      <c r="M841" s="47"/>
      <c r="N841" s="47"/>
      <c r="O841" s="47"/>
      <c r="P841" s="47"/>
      <c r="Q841" s="47"/>
      <c r="R841" s="47"/>
      <c r="S841" s="47"/>
      <c r="T841" s="47"/>
      <c r="U841" s="47"/>
      <c r="V841" s="47"/>
      <c r="W841" s="47"/>
      <c r="X841" s="91"/>
      <c r="Y841" s="91"/>
      <c r="Z841" s="91"/>
      <c r="AA841" s="91"/>
    </row>
    <row r="842" spans="2:27" ht="15" thickBot="1" x14ac:dyDescent="0.35">
      <c r="B842" s="47" t="s">
        <v>16</v>
      </c>
      <c r="C842" s="47"/>
      <c r="D842" s="47"/>
      <c r="E842" s="47"/>
      <c r="F842" s="47"/>
      <c r="G842" s="47"/>
      <c r="H842" s="137"/>
      <c r="I842" s="47"/>
      <c r="J842" s="48" t="s">
        <v>5</v>
      </c>
      <c r="K842" s="47" t="s">
        <v>17</v>
      </c>
      <c r="L842" s="47"/>
      <c r="M842" s="47"/>
      <c r="N842" s="47"/>
      <c r="O842" s="47"/>
      <c r="P842" s="47"/>
      <c r="Q842" s="47"/>
      <c r="R842" s="47"/>
      <c r="S842" s="47"/>
      <c r="T842" s="47"/>
      <c r="U842" s="47"/>
      <c r="V842" s="47"/>
      <c r="W842" s="47"/>
      <c r="X842" s="91"/>
      <c r="Y842" s="91"/>
      <c r="Z842" s="91"/>
      <c r="AA842" s="91"/>
    </row>
    <row r="843" spans="2:27" ht="15" thickBot="1" x14ac:dyDescent="0.35">
      <c r="B843" s="47" t="str">
        <f>IF(H842="Erdgas","Nettorechnungsbetrag (Erdgas)",IF(H842="Strom","Nettorechnungsbetrag (Strom)",IF(H842="Wärme/Kälte","Nettorechnungsbetrag (Wärme/Kälte)","Bitte Energieart auswählen!")))</f>
        <v>Bitte Energieart auswählen!</v>
      </c>
      <c r="C843" s="47"/>
      <c r="D843" s="47"/>
      <c r="E843" s="47"/>
      <c r="F843" s="47"/>
      <c r="G843" s="47"/>
      <c r="H843" s="113"/>
      <c r="I843" s="60" t="s">
        <v>18</v>
      </c>
      <c r="J843" s="48" t="s">
        <v>5</v>
      </c>
      <c r="K843" s="47" t="str">
        <f>IF(H842="Erdgas","Erdgaskosten exkl. Steuern, Abgaben, Netzentgelte, etc.",IF(H842="Strom","Stromkosten exkl. Steuern, Abgaben, Netzentgelte, etc.",IF(H842="Wärme/Kälte","Wärme-/Kältekosten exkl. Steuern, Abgaben, Netzentgelte, etc.","Bitte Energieart auswählen!")))</f>
        <v>Bitte Energieart auswählen!</v>
      </c>
      <c r="L843" s="47"/>
      <c r="M843" s="47"/>
      <c r="N843" s="47"/>
      <c r="O843" s="47"/>
      <c r="P843" s="47"/>
      <c r="Q843" s="47"/>
      <c r="R843" s="47"/>
      <c r="S843" s="47"/>
      <c r="T843" s="47"/>
      <c r="U843" s="47"/>
      <c r="V843" s="47"/>
      <c r="W843" s="47"/>
      <c r="X843" s="91"/>
      <c r="Y843" s="91"/>
      <c r="Z843" s="91"/>
      <c r="AA843" s="91"/>
    </row>
    <row r="844" spans="2:27" ht="15" thickBot="1" x14ac:dyDescent="0.35">
      <c r="B844" s="47" t="str">
        <f>IF(AND(H842="Erdgas",H841="Nein"),"Erdgasverbrauch in kWh gem. letzter Jahresabrechnung",IF(H842="Erdgas","Erdgasverbrauch in kWh im Kalenderjahr 2021",IF(AND(H842="Strom",H841="Nein"),"Stromverbrauch in kWh gem. letzter Jahresabrechnung",IF(H842="Strom","Stromverbrauch in kWh im Kalenderjahr 2021",IF(AND(H842="Wärme/Kälte",H841="Nein"),"Wärme-/Kälteverbrauch in kWh gem. letzter Jahresabrechnung",IF(H842="Wärme/Kälte","Wärme-/Kälteverbrauch in kWh im Kalenderjahr 2021","Bitte Energieart auswählen!"))))))</f>
        <v>Bitte Energieart auswählen!</v>
      </c>
      <c r="C844" s="47"/>
      <c r="D844" s="47"/>
      <c r="E844" s="47"/>
      <c r="F844" s="47"/>
      <c r="G844" s="47"/>
      <c r="H844" s="114"/>
      <c r="I844" s="60" t="s">
        <v>19</v>
      </c>
      <c r="J844" s="48" t="s">
        <v>5</v>
      </c>
      <c r="K844" s="47" t="str">
        <f>IF(H841="Nein",IF(H842="Erdgas","Den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endet."),IF(H842="Erdgas","Bitte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44" s="47"/>
      <c r="M844" s="47"/>
      <c r="N844" s="47"/>
      <c r="O844" s="47"/>
      <c r="P844" s="47"/>
      <c r="Q844" s="47"/>
      <c r="R844" s="47"/>
      <c r="S844" s="47"/>
      <c r="T844" s="47"/>
      <c r="U844" s="47"/>
      <c r="V844" s="47"/>
      <c r="W844" s="47"/>
      <c r="X844" s="91"/>
      <c r="Y844" s="91"/>
      <c r="Z844" s="91"/>
      <c r="AA844" s="91"/>
    </row>
    <row r="845" spans="2:27" x14ac:dyDescent="0.3">
      <c r="B845" s="46"/>
      <c r="C845" s="46"/>
      <c r="D845" s="46"/>
      <c r="E845" s="46"/>
      <c r="F845" s="46"/>
      <c r="G845" s="46"/>
      <c r="H845" s="46"/>
      <c r="I845" s="46"/>
      <c r="J845" s="46"/>
      <c r="K845" s="46"/>
      <c r="L845" s="46"/>
      <c r="M845" s="46"/>
      <c r="N845" s="46"/>
      <c r="O845" s="46"/>
      <c r="P845" s="46"/>
      <c r="Q845" s="46"/>
      <c r="R845" s="46"/>
      <c r="S845" s="46"/>
      <c r="T845" s="46"/>
      <c r="U845" s="46"/>
      <c r="V845" s="46"/>
      <c r="W845" s="46"/>
      <c r="X845" s="91"/>
      <c r="Y845" s="91"/>
      <c r="Z845" s="91"/>
      <c r="AA845" s="91"/>
    </row>
    <row r="846" spans="2:27" ht="18" thickBot="1" x14ac:dyDescent="0.5">
      <c r="B846" s="56" t="s">
        <v>10</v>
      </c>
      <c r="C846" s="47"/>
      <c r="D846" s="47"/>
      <c r="E846" s="47"/>
      <c r="F846" s="47"/>
      <c r="G846" s="47"/>
      <c r="H846" s="47"/>
      <c r="I846" s="47"/>
      <c r="J846" s="47"/>
      <c r="K846" s="47"/>
      <c r="L846" s="47"/>
      <c r="M846" s="47"/>
      <c r="N846" s="47"/>
      <c r="O846" s="47"/>
      <c r="P846" s="47"/>
      <c r="Q846" s="47"/>
      <c r="R846" s="47"/>
      <c r="S846" s="47"/>
      <c r="T846" s="47"/>
      <c r="U846" s="47"/>
      <c r="V846" s="47"/>
      <c r="W846" s="47"/>
      <c r="X846" s="91"/>
      <c r="Y846" s="90"/>
      <c r="Z846" s="91"/>
      <c r="AA846" s="91"/>
    </row>
    <row r="847" spans="2:27" ht="15" thickBot="1" x14ac:dyDescent="0.35">
      <c r="B847" s="47" t="s">
        <v>11</v>
      </c>
      <c r="C847" s="47"/>
      <c r="D847" s="47"/>
      <c r="E847" s="47"/>
      <c r="F847" s="47"/>
      <c r="G847" s="47"/>
      <c r="H847" s="112"/>
      <c r="I847" s="47"/>
      <c r="J847" s="48" t="s">
        <v>5</v>
      </c>
      <c r="K847" s="47" t="s">
        <v>12</v>
      </c>
      <c r="L847" s="47"/>
      <c r="M847" s="47"/>
      <c r="N847" s="47"/>
      <c r="O847" s="47"/>
      <c r="P847" s="47"/>
      <c r="Q847" s="47"/>
      <c r="R847" s="47"/>
      <c r="S847" s="47"/>
      <c r="T847" s="47"/>
      <c r="U847" s="47"/>
      <c r="V847" s="47"/>
      <c r="W847" s="47"/>
      <c r="X847" s="91">
        <f>H848</f>
        <v>0</v>
      </c>
      <c r="Y847" s="91">
        <f>H849</f>
        <v>0</v>
      </c>
      <c r="Z847" s="91">
        <f>H850</f>
        <v>0</v>
      </c>
      <c r="AA847" s="91">
        <f>H851</f>
        <v>0</v>
      </c>
    </row>
    <row r="848" spans="2:27" ht="15" thickBot="1" x14ac:dyDescent="0.35">
      <c r="B848" s="47" t="s">
        <v>13</v>
      </c>
      <c r="C848" s="47"/>
      <c r="D848" s="47"/>
      <c r="E848" s="47"/>
      <c r="F848" s="47"/>
      <c r="G848" s="47"/>
      <c r="H848" s="112"/>
      <c r="I848" s="59"/>
      <c r="J848" s="48" t="s">
        <v>5</v>
      </c>
      <c r="K848" s="47" t="s">
        <v>15</v>
      </c>
      <c r="L848" s="47"/>
      <c r="M848" s="47"/>
      <c r="N848" s="47"/>
      <c r="O848" s="47"/>
      <c r="P848" s="47"/>
      <c r="Q848" s="47"/>
      <c r="R848" s="47"/>
      <c r="S848" s="47"/>
      <c r="T848" s="47"/>
      <c r="U848" s="47"/>
      <c r="V848" s="47"/>
      <c r="W848" s="47"/>
      <c r="X848" s="91"/>
      <c r="Y848" s="91"/>
      <c r="Z848" s="91"/>
      <c r="AA848" s="91"/>
    </row>
    <row r="849" spans="2:27" ht="15" thickBot="1" x14ac:dyDescent="0.35">
      <c r="B849" s="47" t="s">
        <v>16</v>
      </c>
      <c r="C849" s="47"/>
      <c r="D849" s="47"/>
      <c r="E849" s="47"/>
      <c r="F849" s="47"/>
      <c r="G849" s="47"/>
      <c r="H849" s="137"/>
      <c r="I849" s="47"/>
      <c r="J849" s="48" t="s">
        <v>5</v>
      </c>
      <c r="K849" s="47" t="s">
        <v>17</v>
      </c>
      <c r="L849" s="47"/>
      <c r="M849" s="47"/>
      <c r="N849" s="47"/>
      <c r="O849" s="47"/>
      <c r="P849" s="47"/>
      <c r="Q849" s="47"/>
      <c r="R849" s="47"/>
      <c r="S849" s="47"/>
      <c r="T849" s="47"/>
      <c r="U849" s="47"/>
      <c r="V849" s="47"/>
      <c r="W849" s="47"/>
      <c r="X849" s="91"/>
      <c r="Y849" s="91"/>
      <c r="Z849" s="91"/>
      <c r="AA849" s="91"/>
    </row>
    <row r="850" spans="2:27" ht="15" thickBot="1" x14ac:dyDescent="0.35">
      <c r="B850" s="47" t="str">
        <f>IF(H849="Erdgas","Nettorechnungsbetrag (Erdgas)",IF(H849="Strom","Nettorechnungsbetrag (Strom)",IF(H849="Wärme/Kälte","Nettorechnungsbetrag (Wärme/Kälte)","Bitte Energieart auswählen!")))</f>
        <v>Bitte Energieart auswählen!</v>
      </c>
      <c r="C850" s="47"/>
      <c r="D850" s="47"/>
      <c r="E850" s="47"/>
      <c r="F850" s="47"/>
      <c r="G850" s="47"/>
      <c r="H850" s="113"/>
      <c r="I850" s="60" t="s">
        <v>18</v>
      </c>
      <c r="J850" s="48" t="s">
        <v>5</v>
      </c>
      <c r="K850" s="47" t="str">
        <f>IF(H849="Erdgas","Erdgaskosten exkl. Steuern, Abgaben, Netzentgelte, etc.",IF(H849="Strom","Stromkosten exkl. Steuern, Abgaben, Netzentgelte, etc.",IF(H849="Wärme/Kälte","Wärme-/Kältekosten exkl. Steuern, Abgaben, Netzentgelte, etc.","Bitte Energieart auswählen!")))</f>
        <v>Bitte Energieart auswählen!</v>
      </c>
      <c r="L850" s="47"/>
      <c r="M850" s="47"/>
      <c r="N850" s="47"/>
      <c r="O850" s="47"/>
      <c r="P850" s="47"/>
      <c r="Q850" s="47"/>
      <c r="R850" s="47"/>
      <c r="S850" s="47"/>
      <c r="T850" s="47"/>
      <c r="U850" s="47"/>
      <c r="V850" s="47"/>
      <c r="W850" s="47"/>
      <c r="X850" s="91"/>
      <c r="Y850" s="91"/>
      <c r="Z850" s="91"/>
      <c r="AA850" s="91"/>
    </row>
    <row r="851" spans="2:27" ht="15" thickBot="1" x14ac:dyDescent="0.35">
      <c r="B851" s="47" t="str">
        <f>IF(AND(H849="Erdgas",H848="Nein"),"Erdgasverbrauch in kWh gem. letzter Jahresabrechnung",IF(H849="Erdgas","Erdgasverbrauch in kWh im Kalenderjahr 2021",IF(AND(H849="Strom",H848="Nein"),"Stromverbrauch in kWh gem. letzter Jahresabrechnung",IF(H849="Strom","Stromverbrauch in kWh im Kalenderjahr 2021",IF(AND(H849="Wärme/Kälte",H848="Nein"),"Wärme-/Kälteverbrauch in kWh gem. letzter Jahresabrechnung",IF(H849="Wärme/Kälte","Wärme-/Kälteverbrauch in kWh im Kalenderjahr 2021","Bitte Energieart auswählen!"))))))</f>
        <v>Bitte Energieart auswählen!</v>
      </c>
      <c r="C851" s="47"/>
      <c r="D851" s="47"/>
      <c r="E851" s="47"/>
      <c r="F851" s="47"/>
      <c r="G851" s="47"/>
      <c r="H851" s="114"/>
      <c r="I851" s="60" t="s">
        <v>19</v>
      </c>
      <c r="J851" s="48" t="s">
        <v>5</v>
      </c>
      <c r="K851" s="47" t="str">
        <f>IF(H848="Nein",IF(H849="Erdgas","Den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endet."),IF(H849="Erdgas","Bitte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51" s="47"/>
      <c r="M851" s="47"/>
      <c r="N851" s="47"/>
      <c r="O851" s="47"/>
      <c r="P851" s="47"/>
      <c r="Q851" s="47"/>
      <c r="R851" s="47"/>
      <c r="S851" s="47"/>
      <c r="T851" s="47"/>
      <c r="U851" s="47"/>
      <c r="V851" s="47"/>
      <c r="W851" s="47"/>
      <c r="X851" s="91"/>
      <c r="Y851" s="91"/>
      <c r="Z851" s="91"/>
      <c r="AA851" s="91"/>
    </row>
    <row r="852" spans="2:27" x14ac:dyDescent="0.3">
      <c r="B852" s="46"/>
      <c r="C852" s="46"/>
      <c r="D852" s="46"/>
      <c r="E852" s="46"/>
      <c r="F852" s="46"/>
      <c r="G852" s="46"/>
      <c r="H852" s="46"/>
      <c r="I852" s="46"/>
      <c r="J852" s="46"/>
      <c r="K852" s="46"/>
      <c r="L852" s="46"/>
      <c r="M852" s="46"/>
      <c r="N852" s="46"/>
      <c r="O852" s="46"/>
      <c r="P852" s="46"/>
      <c r="Q852" s="46"/>
      <c r="R852" s="46"/>
      <c r="S852" s="46"/>
      <c r="T852" s="46"/>
      <c r="U852" s="46"/>
      <c r="V852" s="46"/>
      <c r="W852" s="46"/>
      <c r="X852" s="91"/>
      <c r="Y852" s="91"/>
      <c r="Z852" s="91"/>
      <c r="AA852" s="91"/>
    </row>
    <row r="853" spans="2:27" ht="18" thickBot="1" x14ac:dyDescent="0.5">
      <c r="B853" s="56" t="s">
        <v>10</v>
      </c>
      <c r="C853" s="47"/>
      <c r="D853" s="47"/>
      <c r="E853" s="47"/>
      <c r="F853" s="47"/>
      <c r="G853" s="47"/>
      <c r="H853" s="47"/>
      <c r="I853" s="47"/>
      <c r="J853" s="47"/>
      <c r="K853" s="47"/>
      <c r="L853" s="47"/>
      <c r="M853" s="47"/>
      <c r="N853" s="47"/>
      <c r="O853" s="47"/>
      <c r="P853" s="47"/>
      <c r="Q853" s="47"/>
      <c r="R853" s="47"/>
      <c r="S853" s="47"/>
      <c r="T853" s="47"/>
      <c r="U853" s="47"/>
      <c r="V853" s="47"/>
      <c r="W853" s="47"/>
      <c r="X853" s="91"/>
      <c r="Y853" s="90"/>
      <c r="Z853" s="91"/>
      <c r="AA853" s="91"/>
    </row>
    <row r="854" spans="2:27" ht="15" thickBot="1" x14ac:dyDescent="0.35">
      <c r="B854" s="47" t="s">
        <v>11</v>
      </c>
      <c r="C854" s="47"/>
      <c r="D854" s="47"/>
      <c r="E854" s="47"/>
      <c r="F854" s="47"/>
      <c r="G854" s="47"/>
      <c r="H854" s="112"/>
      <c r="I854" s="47"/>
      <c r="J854" s="48" t="s">
        <v>5</v>
      </c>
      <c r="K854" s="47" t="s">
        <v>12</v>
      </c>
      <c r="L854" s="47"/>
      <c r="M854" s="47"/>
      <c r="N854" s="47"/>
      <c r="O854" s="47"/>
      <c r="P854" s="47"/>
      <c r="Q854" s="47"/>
      <c r="R854" s="47"/>
      <c r="S854" s="47"/>
      <c r="T854" s="47"/>
      <c r="U854" s="47"/>
      <c r="V854" s="47"/>
      <c r="W854" s="47"/>
      <c r="X854" s="91">
        <f>H855</f>
        <v>0</v>
      </c>
      <c r="Y854" s="91">
        <f>H856</f>
        <v>0</v>
      </c>
      <c r="Z854" s="91">
        <f>H857</f>
        <v>0</v>
      </c>
      <c r="AA854" s="91">
        <f>H858</f>
        <v>0</v>
      </c>
    </row>
    <row r="855" spans="2:27" ht="15" thickBot="1" x14ac:dyDescent="0.35">
      <c r="B855" s="47" t="s">
        <v>13</v>
      </c>
      <c r="C855" s="47"/>
      <c r="D855" s="47"/>
      <c r="E855" s="47"/>
      <c r="F855" s="47"/>
      <c r="G855" s="47"/>
      <c r="H855" s="112"/>
      <c r="I855" s="59"/>
      <c r="J855" s="48" t="s">
        <v>5</v>
      </c>
      <c r="K855" s="47" t="s">
        <v>15</v>
      </c>
      <c r="L855" s="47"/>
      <c r="M855" s="47"/>
      <c r="N855" s="47"/>
      <c r="O855" s="47"/>
      <c r="P855" s="47"/>
      <c r="Q855" s="47"/>
      <c r="R855" s="47"/>
      <c r="S855" s="47"/>
      <c r="T855" s="47"/>
      <c r="U855" s="47"/>
      <c r="V855" s="47"/>
      <c r="W855" s="47"/>
      <c r="X855" s="91"/>
      <c r="Y855" s="91"/>
      <c r="Z855" s="91"/>
      <c r="AA855" s="91"/>
    </row>
    <row r="856" spans="2:27" ht="15" thickBot="1" x14ac:dyDescent="0.35">
      <c r="B856" s="47" t="s">
        <v>16</v>
      </c>
      <c r="C856" s="47"/>
      <c r="D856" s="47"/>
      <c r="E856" s="47"/>
      <c r="F856" s="47"/>
      <c r="G856" s="47"/>
      <c r="H856" s="137"/>
      <c r="I856" s="47"/>
      <c r="J856" s="48" t="s">
        <v>5</v>
      </c>
      <c r="K856" s="47" t="s">
        <v>17</v>
      </c>
      <c r="L856" s="47"/>
      <c r="M856" s="47"/>
      <c r="N856" s="47"/>
      <c r="O856" s="47"/>
      <c r="P856" s="47"/>
      <c r="Q856" s="47"/>
      <c r="R856" s="47"/>
      <c r="S856" s="47"/>
      <c r="T856" s="47"/>
      <c r="U856" s="47"/>
      <c r="V856" s="47"/>
      <c r="W856" s="47"/>
      <c r="X856" s="91"/>
      <c r="Y856" s="91"/>
      <c r="Z856" s="91"/>
      <c r="AA856" s="91"/>
    </row>
    <row r="857" spans="2:27" ht="15" thickBot="1" x14ac:dyDescent="0.35">
      <c r="B857" s="47" t="str">
        <f>IF(H856="Erdgas","Nettorechnungsbetrag (Erdgas)",IF(H856="Strom","Nettorechnungsbetrag (Strom)",IF(H856="Wärme/Kälte","Nettorechnungsbetrag (Wärme/Kälte)","Bitte Energieart auswählen!")))</f>
        <v>Bitte Energieart auswählen!</v>
      </c>
      <c r="C857" s="47"/>
      <c r="D857" s="47"/>
      <c r="E857" s="47"/>
      <c r="F857" s="47"/>
      <c r="G857" s="47"/>
      <c r="H857" s="113"/>
      <c r="I857" s="60" t="s">
        <v>18</v>
      </c>
      <c r="J857" s="48" t="s">
        <v>5</v>
      </c>
      <c r="K857" s="47" t="str">
        <f>IF(H856="Erdgas","Erdgaskosten exkl. Steuern, Abgaben, Netzentgelte, etc.",IF(H856="Strom","Stromkosten exkl. Steuern, Abgaben, Netzentgelte, etc.",IF(H856="Wärme/Kälte","Wärme-/Kältekosten exkl. Steuern, Abgaben, Netzentgelte, etc.","Bitte Energieart auswählen!")))</f>
        <v>Bitte Energieart auswählen!</v>
      </c>
      <c r="L857" s="47"/>
      <c r="M857" s="47"/>
      <c r="N857" s="47"/>
      <c r="O857" s="47"/>
      <c r="P857" s="47"/>
      <c r="Q857" s="47"/>
      <c r="R857" s="47"/>
      <c r="S857" s="47"/>
      <c r="T857" s="47"/>
      <c r="U857" s="47"/>
      <c r="V857" s="47"/>
      <c r="W857" s="47"/>
      <c r="X857" s="91"/>
      <c r="Y857" s="91"/>
      <c r="Z857" s="91"/>
      <c r="AA857" s="91"/>
    </row>
    <row r="858" spans="2:27" ht="15" thickBot="1" x14ac:dyDescent="0.35">
      <c r="B858" s="47" t="str">
        <f>IF(AND(H856="Erdgas",H855="Nein"),"Erdgasverbrauch in kWh gem. letzter Jahresabrechnung",IF(H856="Erdgas","Erdgasverbrauch in kWh im Kalenderjahr 2021",IF(AND(H856="Strom",H855="Nein"),"Stromverbrauch in kWh gem. letzter Jahresabrechnung",IF(H856="Strom","Stromverbrauch in kWh im Kalenderjahr 2021",IF(AND(H856="Wärme/Kälte",H855="Nein"),"Wärme-/Kälteverbrauch in kWh gem. letzter Jahresabrechnung",IF(H856="Wärme/Kälte","Wärme-/Kälteverbrauch in kWh im Kalenderjahr 2021","Bitte Energieart auswählen!"))))))</f>
        <v>Bitte Energieart auswählen!</v>
      </c>
      <c r="C858" s="47"/>
      <c r="D858" s="47"/>
      <c r="E858" s="47"/>
      <c r="F858" s="47"/>
      <c r="G858" s="47"/>
      <c r="H858" s="114"/>
      <c r="I858" s="60" t="s">
        <v>19</v>
      </c>
      <c r="J858" s="48" t="s">
        <v>5</v>
      </c>
      <c r="K858" s="47" t="str">
        <f>IF(H855="Nein",IF(H856="Erdgas","Den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endet."),IF(H856="Erdgas","Bitte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58" s="47"/>
      <c r="M858" s="47"/>
      <c r="N858" s="47"/>
      <c r="O858" s="47"/>
      <c r="P858" s="47"/>
      <c r="Q858" s="47"/>
      <c r="R858" s="47"/>
      <c r="S858" s="47"/>
      <c r="T858" s="47"/>
      <c r="U858" s="47"/>
      <c r="V858" s="47"/>
      <c r="W858" s="47"/>
      <c r="X858" s="91"/>
      <c r="Y858" s="91"/>
      <c r="Z858" s="91"/>
      <c r="AA858" s="91"/>
    </row>
    <row r="859" spans="2:27" x14ac:dyDescent="0.3">
      <c r="B859" s="46"/>
      <c r="C859" s="46"/>
      <c r="D859" s="46"/>
      <c r="E859" s="46"/>
      <c r="F859" s="46"/>
      <c r="G859" s="46"/>
      <c r="H859" s="46"/>
      <c r="I859" s="46"/>
      <c r="J859" s="46"/>
      <c r="K859" s="46"/>
      <c r="L859" s="46"/>
      <c r="M859" s="46"/>
      <c r="N859" s="46"/>
      <c r="O859" s="46"/>
      <c r="P859" s="46"/>
      <c r="Q859" s="46"/>
      <c r="R859" s="46"/>
      <c r="S859" s="46"/>
      <c r="T859" s="46"/>
      <c r="U859" s="46"/>
      <c r="V859" s="46"/>
      <c r="W859" s="46"/>
      <c r="X859" s="91"/>
      <c r="Y859" s="91"/>
      <c r="Z859" s="91"/>
      <c r="AA859" s="91"/>
    </row>
    <row r="860" spans="2:27" ht="18" thickBot="1" x14ac:dyDescent="0.5">
      <c r="B860" s="56" t="s">
        <v>10</v>
      </c>
      <c r="C860" s="47"/>
      <c r="D860" s="47"/>
      <c r="E860" s="47"/>
      <c r="F860" s="47"/>
      <c r="G860" s="47"/>
      <c r="H860" s="47"/>
      <c r="I860" s="47"/>
      <c r="J860" s="47"/>
      <c r="K860" s="47"/>
      <c r="L860" s="47"/>
      <c r="M860" s="47"/>
      <c r="N860" s="47"/>
      <c r="O860" s="47"/>
      <c r="P860" s="47"/>
      <c r="Q860" s="47"/>
      <c r="R860" s="47"/>
      <c r="S860" s="47"/>
      <c r="T860" s="47"/>
      <c r="U860" s="47"/>
      <c r="V860" s="47"/>
      <c r="W860" s="47"/>
      <c r="X860" s="91"/>
      <c r="Y860" s="90"/>
      <c r="Z860" s="91"/>
      <c r="AA860" s="91"/>
    </row>
    <row r="861" spans="2:27" ht="15" thickBot="1" x14ac:dyDescent="0.35">
      <c r="B861" s="47" t="s">
        <v>11</v>
      </c>
      <c r="C861" s="47"/>
      <c r="D861" s="47"/>
      <c r="E861" s="47"/>
      <c r="F861" s="47"/>
      <c r="G861" s="47"/>
      <c r="H861" s="112"/>
      <c r="I861" s="47"/>
      <c r="J861" s="48" t="s">
        <v>5</v>
      </c>
      <c r="K861" s="47" t="s">
        <v>12</v>
      </c>
      <c r="L861" s="47"/>
      <c r="M861" s="47"/>
      <c r="N861" s="47"/>
      <c r="O861" s="47"/>
      <c r="P861" s="47"/>
      <c r="Q861" s="47"/>
      <c r="R861" s="47"/>
      <c r="S861" s="47"/>
      <c r="T861" s="47"/>
      <c r="U861" s="47"/>
      <c r="V861" s="47"/>
      <c r="W861" s="47"/>
      <c r="X861" s="91">
        <f>H862</f>
        <v>0</v>
      </c>
      <c r="Y861" s="91">
        <f>H863</f>
        <v>0</v>
      </c>
      <c r="Z861" s="91">
        <f>H864</f>
        <v>0</v>
      </c>
      <c r="AA861" s="91">
        <f>H865</f>
        <v>0</v>
      </c>
    </row>
    <row r="862" spans="2:27" ht="15" thickBot="1" x14ac:dyDescent="0.35">
      <c r="B862" s="47" t="s">
        <v>13</v>
      </c>
      <c r="C862" s="47"/>
      <c r="D862" s="47"/>
      <c r="E862" s="47"/>
      <c r="F862" s="47"/>
      <c r="G862" s="47"/>
      <c r="H862" s="112"/>
      <c r="I862" s="59"/>
      <c r="J862" s="48" t="s">
        <v>5</v>
      </c>
      <c r="K862" s="47" t="s">
        <v>15</v>
      </c>
      <c r="L862" s="47"/>
      <c r="M862" s="47"/>
      <c r="N862" s="47"/>
      <c r="O862" s="47"/>
      <c r="P862" s="47"/>
      <c r="Q862" s="47"/>
      <c r="R862" s="47"/>
      <c r="S862" s="47"/>
      <c r="T862" s="47"/>
      <c r="U862" s="47"/>
      <c r="V862" s="47"/>
      <c r="W862" s="47"/>
      <c r="X862" s="91"/>
      <c r="Y862" s="91"/>
      <c r="Z862" s="91"/>
      <c r="AA862" s="91"/>
    </row>
    <row r="863" spans="2:27" ht="15" thickBot="1" x14ac:dyDescent="0.35">
      <c r="B863" s="47" t="s">
        <v>16</v>
      </c>
      <c r="C863" s="47"/>
      <c r="D863" s="47"/>
      <c r="E863" s="47"/>
      <c r="F863" s="47"/>
      <c r="G863" s="47"/>
      <c r="H863" s="137"/>
      <c r="I863" s="47"/>
      <c r="J863" s="48" t="s">
        <v>5</v>
      </c>
      <c r="K863" s="47" t="s">
        <v>17</v>
      </c>
      <c r="L863" s="47"/>
      <c r="M863" s="47"/>
      <c r="N863" s="47"/>
      <c r="O863" s="47"/>
      <c r="P863" s="47"/>
      <c r="Q863" s="47"/>
      <c r="R863" s="47"/>
      <c r="S863" s="47"/>
      <c r="T863" s="47"/>
      <c r="U863" s="47"/>
      <c r="V863" s="47"/>
      <c r="W863" s="47"/>
      <c r="X863" s="91"/>
      <c r="Y863" s="91"/>
      <c r="Z863" s="91"/>
      <c r="AA863" s="91"/>
    </row>
    <row r="864" spans="2:27" ht="15" thickBot="1" x14ac:dyDescent="0.35">
      <c r="B864" s="47" t="str">
        <f>IF(H863="Erdgas","Nettorechnungsbetrag (Erdgas)",IF(H863="Strom","Nettorechnungsbetrag (Strom)",IF(H863="Wärme/Kälte","Nettorechnungsbetrag (Wärme/Kälte)","Bitte Energieart auswählen!")))</f>
        <v>Bitte Energieart auswählen!</v>
      </c>
      <c r="C864" s="47"/>
      <c r="D864" s="47"/>
      <c r="E864" s="47"/>
      <c r="F864" s="47"/>
      <c r="G864" s="47"/>
      <c r="H864" s="113"/>
      <c r="I864" s="60" t="s">
        <v>18</v>
      </c>
      <c r="J864" s="48" t="s">
        <v>5</v>
      </c>
      <c r="K864" s="47" t="str">
        <f>IF(H863="Erdgas","Erdgaskosten exkl. Steuern, Abgaben, Netzentgelte, etc.",IF(H863="Strom","Stromkosten exkl. Steuern, Abgaben, Netzentgelte, etc.",IF(H863="Wärme/Kälte","Wärme-/Kältekosten exkl. Steuern, Abgaben, Netzentgelte, etc.","Bitte Energieart auswählen!")))</f>
        <v>Bitte Energieart auswählen!</v>
      </c>
      <c r="L864" s="47"/>
      <c r="M864" s="47"/>
      <c r="N864" s="47"/>
      <c r="O864" s="47"/>
      <c r="P864" s="47"/>
      <c r="Q864" s="47"/>
      <c r="R864" s="47"/>
      <c r="S864" s="47"/>
      <c r="T864" s="47"/>
      <c r="U864" s="47"/>
      <c r="V864" s="47"/>
      <c r="W864" s="47"/>
      <c r="X864" s="91"/>
      <c r="Y864" s="91"/>
      <c r="Z864" s="91"/>
      <c r="AA864" s="91"/>
    </row>
    <row r="865" spans="2:27" ht="15" thickBot="1" x14ac:dyDescent="0.35">
      <c r="B865" s="47" t="str">
        <f>IF(AND(H863="Erdgas",H862="Nein"),"Erdgasverbrauch in kWh gem. letzter Jahresabrechnung",IF(H863="Erdgas","Erdgasverbrauch in kWh im Kalenderjahr 2021",IF(AND(H863="Strom",H862="Nein"),"Stromverbrauch in kWh gem. letzter Jahresabrechnung",IF(H863="Strom","Stromverbrauch in kWh im Kalenderjahr 2021",IF(AND(H863="Wärme/Kälte",H862="Nein"),"Wärme-/Kälteverbrauch in kWh gem. letzter Jahresabrechnung",IF(H863="Wärme/Kälte","Wärme-/Kälteverbrauch in kWh im Kalenderjahr 2021","Bitte Energieart auswählen!"))))))</f>
        <v>Bitte Energieart auswählen!</v>
      </c>
      <c r="C865" s="47"/>
      <c r="D865" s="47"/>
      <c r="E865" s="47"/>
      <c r="F865" s="47"/>
      <c r="G865" s="47"/>
      <c r="H865" s="114"/>
      <c r="I865" s="60" t="s">
        <v>19</v>
      </c>
      <c r="J865" s="48" t="s">
        <v>5</v>
      </c>
      <c r="K865" s="47" t="str">
        <f>IF(H862="Nein",IF(H863="Erdgas","Den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endet."),IF(H863="Erdgas","Bitte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65" s="47"/>
      <c r="M865" s="47"/>
      <c r="N865" s="47"/>
      <c r="O865" s="47"/>
      <c r="P865" s="47"/>
      <c r="Q865" s="47"/>
      <c r="R865" s="47"/>
      <c r="S865" s="47"/>
      <c r="T865" s="47"/>
      <c r="U865" s="47"/>
      <c r="V865" s="47"/>
      <c r="W865" s="47"/>
      <c r="X865" s="91"/>
      <c r="Y865" s="91"/>
      <c r="Z865" s="91"/>
      <c r="AA865" s="91"/>
    </row>
    <row r="866" spans="2:27" x14ac:dyDescent="0.3">
      <c r="B866" s="46"/>
      <c r="C866" s="46"/>
      <c r="D866" s="46"/>
      <c r="E866" s="46"/>
      <c r="F866" s="46"/>
      <c r="G866" s="46"/>
      <c r="H866" s="46"/>
      <c r="I866" s="46"/>
      <c r="J866" s="46"/>
      <c r="K866" s="46"/>
      <c r="L866" s="46"/>
      <c r="M866" s="46"/>
      <c r="N866" s="46"/>
      <c r="O866" s="46"/>
      <c r="P866" s="46"/>
      <c r="Q866" s="46"/>
      <c r="R866" s="46"/>
      <c r="S866" s="46"/>
      <c r="T866" s="46"/>
      <c r="U866" s="46"/>
      <c r="V866" s="46"/>
      <c r="W866" s="46"/>
      <c r="X866" s="91"/>
      <c r="Y866" s="91"/>
      <c r="Z866" s="91"/>
      <c r="AA866" s="91"/>
    </row>
    <row r="867" spans="2:27" ht="18" thickBot="1" x14ac:dyDescent="0.5">
      <c r="B867" s="56" t="s">
        <v>10</v>
      </c>
      <c r="C867" s="47"/>
      <c r="D867" s="47"/>
      <c r="E867" s="47"/>
      <c r="F867" s="47"/>
      <c r="G867" s="47"/>
      <c r="H867" s="47"/>
      <c r="I867" s="47"/>
      <c r="J867" s="47"/>
      <c r="K867" s="47"/>
      <c r="L867" s="47"/>
      <c r="M867" s="47"/>
      <c r="N867" s="47"/>
      <c r="O867" s="47"/>
      <c r="P867" s="47"/>
      <c r="Q867" s="47"/>
      <c r="R867" s="47"/>
      <c r="S867" s="47"/>
      <c r="T867" s="47"/>
      <c r="U867" s="47"/>
      <c r="V867" s="47"/>
      <c r="W867" s="47"/>
      <c r="X867" s="91"/>
      <c r="Y867" s="90"/>
      <c r="Z867" s="91"/>
      <c r="AA867" s="91"/>
    </row>
    <row r="868" spans="2:27" ht="15" thickBot="1" x14ac:dyDescent="0.35">
      <c r="B868" s="47" t="s">
        <v>11</v>
      </c>
      <c r="C868" s="47"/>
      <c r="D868" s="47"/>
      <c r="E868" s="47"/>
      <c r="F868" s="47"/>
      <c r="G868" s="47"/>
      <c r="H868" s="112"/>
      <c r="I868" s="47"/>
      <c r="J868" s="48" t="s">
        <v>5</v>
      </c>
      <c r="K868" s="47" t="s">
        <v>12</v>
      </c>
      <c r="L868" s="47"/>
      <c r="M868" s="47"/>
      <c r="N868" s="47"/>
      <c r="O868" s="47"/>
      <c r="P868" s="47"/>
      <c r="Q868" s="47"/>
      <c r="R868" s="47"/>
      <c r="S868" s="47"/>
      <c r="T868" s="47"/>
      <c r="U868" s="47"/>
      <c r="V868" s="47"/>
      <c r="W868" s="47"/>
      <c r="X868" s="91">
        <f>H869</f>
        <v>0</v>
      </c>
      <c r="Y868" s="91">
        <f>H870</f>
        <v>0</v>
      </c>
      <c r="Z868" s="91">
        <f>H871</f>
        <v>0</v>
      </c>
      <c r="AA868" s="91">
        <f>H872</f>
        <v>0</v>
      </c>
    </row>
    <row r="869" spans="2:27" ht="15" thickBot="1" x14ac:dyDescent="0.35">
      <c r="B869" s="47" t="s">
        <v>13</v>
      </c>
      <c r="C869" s="47"/>
      <c r="D869" s="47"/>
      <c r="E869" s="47"/>
      <c r="F869" s="47"/>
      <c r="G869" s="47"/>
      <c r="H869" s="112"/>
      <c r="I869" s="59"/>
      <c r="J869" s="48" t="s">
        <v>5</v>
      </c>
      <c r="K869" s="47" t="s">
        <v>15</v>
      </c>
      <c r="L869" s="47"/>
      <c r="M869" s="47"/>
      <c r="N869" s="47"/>
      <c r="O869" s="47"/>
      <c r="P869" s="47"/>
      <c r="Q869" s="47"/>
      <c r="R869" s="47"/>
      <c r="S869" s="47"/>
      <c r="T869" s="47"/>
      <c r="U869" s="47"/>
      <c r="V869" s="47"/>
      <c r="W869" s="47"/>
      <c r="X869" s="91"/>
      <c r="Y869" s="91"/>
      <c r="Z869" s="91"/>
      <c r="AA869" s="91"/>
    </row>
    <row r="870" spans="2:27" ht="15" thickBot="1" x14ac:dyDescent="0.35">
      <c r="B870" s="47" t="s">
        <v>16</v>
      </c>
      <c r="C870" s="47"/>
      <c r="D870" s="47"/>
      <c r="E870" s="47"/>
      <c r="F870" s="47"/>
      <c r="G870" s="47"/>
      <c r="H870" s="137"/>
      <c r="I870" s="47"/>
      <c r="J870" s="48" t="s">
        <v>5</v>
      </c>
      <c r="K870" s="47" t="s">
        <v>17</v>
      </c>
      <c r="L870" s="47"/>
      <c r="M870" s="47"/>
      <c r="N870" s="47"/>
      <c r="O870" s="47"/>
      <c r="P870" s="47"/>
      <c r="Q870" s="47"/>
      <c r="R870" s="47"/>
      <c r="S870" s="47"/>
      <c r="T870" s="47"/>
      <c r="U870" s="47"/>
      <c r="V870" s="47"/>
      <c r="W870" s="47"/>
      <c r="X870" s="91"/>
      <c r="Y870" s="91"/>
      <c r="Z870" s="91"/>
      <c r="AA870" s="91"/>
    </row>
    <row r="871" spans="2:27" ht="15" thickBot="1" x14ac:dyDescent="0.35">
      <c r="B871" s="47" t="str">
        <f>IF(H870="Erdgas","Nettorechnungsbetrag (Erdgas)",IF(H870="Strom","Nettorechnungsbetrag (Strom)",IF(H870="Wärme/Kälte","Nettorechnungsbetrag (Wärme/Kälte)","Bitte Energieart auswählen!")))</f>
        <v>Bitte Energieart auswählen!</v>
      </c>
      <c r="C871" s="47"/>
      <c r="D871" s="47"/>
      <c r="E871" s="47"/>
      <c r="F871" s="47"/>
      <c r="G871" s="47"/>
      <c r="H871" s="113"/>
      <c r="I871" s="60" t="s">
        <v>18</v>
      </c>
      <c r="J871" s="48" t="s">
        <v>5</v>
      </c>
      <c r="K871" s="47" t="str">
        <f>IF(H870="Erdgas","Erdgaskosten exkl. Steuern, Abgaben, Netzentgelte, etc.",IF(H870="Strom","Stromkosten exkl. Steuern, Abgaben, Netzentgelte, etc.",IF(H870="Wärme/Kälte","Wärme-/Kältekosten exkl. Steuern, Abgaben, Netzentgelte, etc.","Bitte Energieart auswählen!")))</f>
        <v>Bitte Energieart auswählen!</v>
      </c>
      <c r="L871" s="47"/>
      <c r="M871" s="47"/>
      <c r="N871" s="47"/>
      <c r="O871" s="47"/>
      <c r="P871" s="47"/>
      <c r="Q871" s="47"/>
      <c r="R871" s="47"/>
      <c r="S871" s="47"/>
      <c r="T871" s="47"/>
      <c r="U871" s="47"/>
      <c r="V871" s="47"/>
      <c r="W871" s="47"/>
      <c r="X871" s="91"/>
      <c r="Y871" s="91"/>
      <c r="Z871" s="91"/>
      <c r="AA871" s="91"/>
    </row>
    <row r="872" spans="2:27" ht="15" thickBot="1" x14ac:dyDescent="0.35">
      <c r="B872" s="47" t="str">
        <f>IF(AND(H870="Erdgas",H869="Nein"),"Erdgasverbrauch in kWh gem. letzter Jahresabrechnung",IF(H870="Erdgas","Erdgasverbrauch in kWh im Kalenderjahr 2021",IF(AND(H870="Strom",H869="Nein"),"Stromverbrauch in kWh gem. letzter Jahresabrechnung",IF(H870="Strom","Stromverbrauch in kWh im Kalenderjahr 2021",IF(AND(H870="Wärme/Kälte",H869="Nein"),"Wärme-/Kälteverbrauch in kWh gem. letzter Jahresabrechnung",IF(H870="Wärme/Kälte","Wärme-/Kälteverbrauch in kWh im Kalenderjahr 2021","Bitte Energieart auswählen!"))))))</f>
        <v>Bitte Energieart auswählen!</v>
      </c>
      <c r="C872" s="47"/>
      <c r="D872" s="47"/>
      <c r="E872" s="47"/>
      <c r="F872" s="47"/>
      <c r="G872" s="47"/>
      <c r="H872" s="114"/>
      <c r="I872" s="60" t="s">
        <v>19</v>
      </c>
      <c r="J872" s="48" t="s">
        <v>5</v>
      </c>
      <c r="K872" s="47" t="str">
        <f>IF(H869="Nein",IF(H870="Erdgas","Den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endet."),IF(H870="Erdgas","Bitte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72" s="47"/>
      <c r="M872" s="47"/>
      <c r="N872" s="47"/>
      <c r="O872" s="47"/>
      <c r="P872" s="47"/>
      <c r="Q872" s="47"/>
      <c r="R872" s="47"/>
      <c r="S872" s="47"/>
      <c r="T872" s="47"/>
      <c r="U872" s="47"/>
      <c r="V872" s="47"/>
      <c r="W872" s="47"/>
      <c r="X872" s="91"/>
      <c r="Y872" s="91"/>
      <c r="Z872" s="91"/>
      <c r="AA872" s="91"/>
    </row>
    <row r="873" spans="2:27" x14ac:dyDescent="0.3">
      <c r="B873" s="46"/>
      <c r="C873" s="46"/>
      <c r="D873" s="46"/>
      <c r="E873" s="46"/>
      <c r="F873" s="46"/>
      <c r="G873" s="46"/>
      <c r="H873" s="46"/>
      <c r="I873" s="46"/>
      <c r="J873" s="46"/>
      <c r="K873" s="46"/>
      <c r="L873" s="46"/>
      <c r="M873" s="46"/>
      <c r="N873" s="46"/>
      <c r="O873" s="46"/>
      <c r="P873" s="46"/>
      <c r="Q873" s="46"/>
      <c r="R873" s="46"/>
      <c r="S873" s="46"/>
      <c r="T873" s="46"/>
      <c r="U873" s="46"/>
      <c r="V873" s="46"/>
      <c r="W873" s="46"/>
      <c r="X873" s="91"/>
      <c r="Y873" s="91"/>
      <c r="Z873" s="91"/>
      <c r="AA873" s="91"/>
    </row>
    <row r="874" spans="2:27" ht="18" thickBot="1" x14ac:dyDescent="0.5">
      <c r="B874" s="56" t="s">
        <v>10</v>
      </c>
      <c r="C874" s="47"/>
      <c r="D874" s="47"/>
      <c r="E874" s="47"/>
      <c r="F874" s="47"/>
      <c r="G874" s="47"/>
      <c r="H874" s="47"/>
      <c r="I874" s="47"/>
      <c r="J874" s="47"/>
      <c r="K874" s="47"/>
      <c r="L874" s="47"/>
      <c r="M874" s="47"/>
      <c r="N874" s="47"/>
      <c r="O874" s="47"/>
      <c r="P874" s="47"/>
      <c r="Q874" s="47"/>
      <c r="R874" s="47"/>
      <c r="S874" s="47"/>
      <c r="T874" s="47"/>
      <c r="U874" s="47"/>
      <c r="V874" s="47"/>
      <c r="W874" s="47"/>
      <c r="X874" s="91"/>
      <c r="Y874" s="90"/>
      <c r="Z874" s="91"/>
      <c r="AA874" s="91"/>
    </row>
    <row r="875" spans="2:27" ht="15" thickBot="1" x14ac:dyDescent="0.35">
      <c r="B875" s="47" t="s">
        <v>11</v>
      </c>
      <c r="C875" s="47"/>
      <c r="D875" s="47"/>
      <c r="E875" s="47"/>
      <c r="F875" s="47"/>
      <c r="G875" s="47"/>
      <c r="H875" s="112"/>
      <c r="I875" s="47"/>
      <c r="J875" s="48" t="s">
        <v>5</v>
      </c>
      <c r="K875" s="47" t="s">
        <v>12</v>
      </c>
      <c r="L875" s="47"/>
      <c r="M875" s="47"/>
      <c r="N875" s="47"/>
      <c r="O875" s="47"/>
      <c r="P875" s="47"/>
      <c r="Q875" s="47"/>
      <c r="R875" s="47"/>
      <c r="S875" s="47"/>
      <c r="T875" s="47"/>
      <c r="U875" s="47"/>
      <c r="V875" s="47"/>
      <c r="W875" s="47"/>
      <c r="X875" s="91">
        <f>H876</f>
        <v>0</v>
      </c>
      <c r="Y875" s="91">
        <f>H877</f>
        <v>0</v>
      </c>
      <c r="Z875" s="91">
        <f>H878</f>
        <v>0</v>
      </c>
      <c r="AA875" s="91">
        <f>H879</f>
        <v>0</v>
      </c>
    </row>
    <row r="876" spans="2:27" ht="15" thickBot="1" x14ac:dyDescent="0.35">
      <c r="B876" s="47" t="s">
        <v>13</v>
      </c>
      <c r="C876" s="47"/>
      <c r="D876" s="47"/>
      <c r="E876" s="47"/>
      <c r="F876" s="47"/>
      <c r="G876" s="47"/>
      <c r="H876" s="112"/>
      <c r="I876" s="59"/>
      <c r="J876" s="48" t="s">
        <v>5</v>
      </c>
      <c r="K876" s="47" t="s">
        <v>15</v>
      </c>
      <c r="L876" s="47"/>
      <c r="M876" s="47"/>
      <c r="N876" s="47"/>
      <c r="O876" s="47"/>
      <c r="P876" s="47"/>
      <c r="Q876" s="47"/>
      <c r="R876" s="47"/>
      <c r="S876" s="47"/>
      <c r="T876" s="47"/>
      <c r="U876" s="47"/>
      <c r="V876" s="47"/>
      <c r="W876" s="47"/>
      <c r="X876" s="91"/>
      <c r="Y876" s="91"/>
      <c r="Z876" s="91"/>
      <c r="AA876" s="91"/>
    </row>
    <row r="877" spans="2:27" ht="15" thickBot="1" x14ac:dyDescent="0.35">
      <c r="B877" s="47" t="s">
        <v>16</v>
      </c>
      <c r="C877" s="47"/>
      <c r="D877" s="47"/>
      <c r="E877" s="47"/>
      <c r="F877" s="47"/>
      <c r="G877" s="47"/>
      <c r="H877" s="137"/>
      <c r="I877" s="47"/>
      <c r="J877" s="48" t="s">
        <v>5</v>
      </c>
      <c r="K877" s="47" t="s">
        <v>17</v>
      </c>
      <c r="L877" s="47"/>
      <c r="M877" s="47"/>
      <c r="N877" s="47"/>
      <c r="O877" s="47"/>
      <c r="P877" s="47"/>
      <c r="Q877" s="47"/>
      <c r="R877" s="47"/>
      <c r="S877" s="47"/>
      <c r="T877" s="47"/>
      <c r="U877" s="47"/>
      <c r="V877" s="47"/>
      <c r="W877" s="47"/>
      <c r="X877" s="91"/>
      <c r="Y877" s="91"/>
      <c r="Z877" s="91"/>
      <c r="AA877" s="91"/>
    </row>
    <row r="878" spans="2:27" ht="15" thickBot="1" x14ac:dyDescent="0.35">
      <c r="B878" s="47" t="str">
        <f>IF(H877="Erdgas","Nettorechnungsbetrag (Erdgas)",IF(H877="Strom","Nettorechnungsbetrag (Strom)",IF(H877="Wärme/Kälte","Nettorechnungsbetrag (Wärme/Kälte)","Bitte Energieart auswählen!")))</f>
        <v>Bitte Energieart auswählen!</v>
      </c>
      <c r="C878" s="47"/>
      <c r="D878" s="47"/>
      <c r="E878" s="47"/>
      <c r="F878" s="47"/>
      <c r="G878" s="47"/>
      <c r="H878" s="113"/>
      <c r="I878" s="60" t="s">
        <v>18</v>
      </c>
      <c r="J878" s="48" t="s">
        <v>5</v>
      </c>
      <c r="K878" s="47" t="str">
        <f>IF(H877="Erdgas","Erdgaskosten exkl. Steuern, Abgaben, Netzentgelte, etc.",IF(H877="Strom","Stromkosten exkl. Steuern, Abgaben, Netzentgelte, etc.",IF(H877="Wärme/Kälte","Wärme-/Kältekosten exkl. Steuern, Abgaben, Netzentgelte, etc.","Bitte Energieart auswählen!")))</f>
        <v>Bitte Energieart auswählen!</v>
      </c>
      <c r="L878" s="47"/>
      <c r="M878" s="47"/>
      <c r="N878" s="47"/>
      <c r="O878" s="47"/>
      <c r="P878" s="47"/>
      <c r="Q878" s="47"/>
      <c r="R878" s="47"/>
      <c r="S878" s="47"/>
      <c r="T878" s="47"/>
      <c r="U878" s="47"/>
      <c r="V878" s="47"/>
      <c r="W878" s="47"/>
      <c r="X878" s="91"/>
      <c r="Y878" s="91"/>
      <c r="Z878" s="91"/>
      <c r="AA878" s="91"/>
    </row>
    <row r="879" spans="2:27" ht="15" thickBot="1" x14ac:dyDescent="0.35">
      <c r="B879" s="47" t="str">
        <f>IF(AND(H877="Erdgas",H876="Nein"),"Erdgasverbrauch in kWh gem. letzter Jahresabrechnung",IF(H877="Erdgas","Erdgasverbrauch in kWh im Kalenderjahr 2021",IF(AND(H877="Strom",H876="Nein"),"Stromverbrauch in kWh gem. letzter Jahresabrechnung",IF(H877="Strom","Stromverbrauch in kWh im Kalenderjahr 2021",IF(AND(H877="Wärme/Kälte",H876="Nein"),"Wärme-/Kälteverbrauch in kWh gem. letzter Jahresabrechnung",IF(H877="Wärme/Kälte","Wärme-/Kälteverbrauch in kWh im Kalenderjahr 2021","Bitte Energieart auswählen!"))))))</f>
        <v>Bitte Energieart auswählen!</v>
      </c>
      <c r="C879" s="47"/>
      <c r="D879" s="47"/>
      <c r="E879" s="47"/>
      <c r="F879" s="47"/>
      <c r="G879" s="47"/>
      <c r="H879" s="114"/>
      <c r="I879" s="60" t="s">
        <v>19</v>
      </c>
      <c r="J879" s="48" t="s">
        <v>5</v>
      </c>
      <c r="K879" s="47" t="str">
        <f>IF(H876="Nein",IF(H877="Erdgas","Den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endet."),IF(H877="Erdgas","Bitte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79" s="47"/>
      <c r="M879" s="47"/>
      <c r="N879" s="47"/>
      <c r="O879" s="47"/>
      <c r="P879" s="47"/>
      <c r="Q879" s="47"/>
      <c r="R879" s="47"/>
      <c r="S879" s="47"/>
      <c r="T879" s="47"/>
      <c r="U879" s="47"/>
      <c r="V879" s="47"/>
      <c r="W879" s="47"/>
      <c r="X879" s="91"/>
      <c r="Y879" s="91"/>
      <c r="Z879" s="91"/>
      <c r="AA879" s="91"/>
    </row>
    <row r="880" spans="2:27" x14ac:dyDescent="0.3">
      <c r="B880" s="46"/>
      <c r="C880" s="46"/>
      <c r="D880" s="46"/>
      <c r="E880" s="46"/>
      <c r="F880" s="46"/>
      <c r="G880" s="46"/>
      <c r="H880" s="46"/>
      <c r="I880" s="46"/>
      <c r="J880" s="46"/>
      <c r="K880" s="46"/>
      <c r="L880" s="46"/>
      <c r="M880" s="46"/>
      <c r="N880" s="46"/>
      <c r="O880" s="46"/>
      <c r="P880" s="46"/>
      <c r="Q880" s="46"/>
      <c r="R880" s="46"/>
      <c r="S880" s="46"/>
      <c r="T880" s="46"/>
      <c r="U880" s="46"/>
      <c r="V880" s="46"/>
      <c r="W880" s="46"/>
      <c r="X880" s="91"/>
      <c r="Y880" s="91"/>
      <c r="Z880" s="91"/>
      <c r="AA880" s="91"/>
    </row>
    <row r="881" spans="2:27" ht="18" thickBot="1" x14ac:dyDescent="0.5">
      <c r="B881" s="56" t="s">
        <v>10</v>
      </c>
      <c r="C881" s="47"/>
      <c r="D881" s="47"/>
      <c r="E881" s="47"/>
      <c r="F881" s="47"/>
      <c r="G881" s="47"/>
      <c r="H881" s="47"/>
      <c r="I881" s="47"/>
      <c r="J881" s="47"/>
      <c r="K881" s="47"/>
      <c r="L881" s="47"/>
      <c r="M881" s="47"/>
      <c r="N881" s="47"/>
      <c r="O881" s="47"/>
      <c r="P881" s="47"/>
      <c r="Q881" s="47"/>
      <c r="R881" s="47"/>
      <c r="S881" s="47"/>
      <c r="T881" s="47"/>
      <c r="U881" s="47"/>
      <c r="V881" s="47"/>
      <c r="W881" s="47"/>
      <c r="X881" s="91"/>
      <c r="Y881" s="90"/>
      <c r="Z881" s="91"/>
      <c r="AA881" s="91"/>
    </row>
    <row r="882" spans="2:27" ht="15" thickBot="1" x14ac:dyDescent="0.35">
      <c r="B882" s="47" t="s">
        <v>11</v>
      </c>
      <c r="C882" s="47"/>
      <c r="D882" s="47"/>
      <c r="E882" s="47"/>
      <c r="F882" s="47"/>
      <c r="G882" s="47"/>
      <c r="H882" s="112"/>
      <c r="I882" s="47"/>
      <c r="J882" s="48" t="s">
        <v>5</v>
      </c>
      <c r="K882" s="47" t="s">
        <v>12</v>
      </c>
      <c r="L882" s="47"/>
      <c r="M882" s="47"/>
      <c r="N882" s="47"/>
      <c r="O882" s="47"/>
      <c r="P882" s="47"/>
      <c r="Q882" s="47"/>
      <c r="R882" s="47"/>
      <c r="S882" s="47"/>
      <c r="T882" s="47"/>
      <c r="U882" s="47"/>
      <c r="V882" s="47"/>
      <c r="W882" s="47"/>
      <c r="X882" s="91">
        <f>H883</f>
        <v>0</v>
      </c>
      <c r="Y882" s="91">
        <f>H884</f>
        <v>0</v>
      </c>
      <c r="Z882" s="91">
        <f>H885</f>
        <v>0</v>
      </c>
      <c r="AA882" s="91">
        <f>H886</f>
        <v>0</v>
      </c>
    </row>
    <row r="883" spans="2:27" ht="15" thickBot="1" x14ac:dyDescent="0.35">
      <c r="B883" s="47" t="s">
        <v>13</v>
      </c>
      <c r="C883" s="47"/>
      <c r="D883" s="47"/>
      <c r="E883" s="47"/>
      <c r="F883" s="47"/>
      <c r="G883" s="47"/>
      <c r="H883" s="112"/>
      <c r="I883" s="59"/>
      <c r="J883" s="48" t="s">
        <v>5</v>
      </c>
      <c r="K883" s="47" t="s">
        <v>15</v>
      </c>
      <c r="L883" s="47"/>
      <c r="M883" s="47"/>
      <c r="N883" s="47"/>
      <c r="O883" s="47"/>
      <c r="P883" s="47"/>
      <c r="Q883" s="47"/>
      <c r="R883" s="47"/>
      <c r="S883" s="47"/>
      <c r="T883" s="47"/>
      <c r="U883" s="47"/>
      <c r="V883" s="47"/>
      <c r="W883" s="47"/>
      <c r="X883" s="91"/>
      <c r="Y883" s="91"/>
      <c r="Z883" s="91"/>
      <c r="AA883" s="91"/>
    </row>
    <row r="884" spans="2:27" ht="15" thickBot="1" x14ac:dyDescent="0.35">
      <c r="B884" s="47" t="s">
        <v>16</v>
      </c>
      <c r="C884" s="47"/>
      <c r="D884" s="47"/>
      <c r="E884" s="47"/>
      <c r="F884" s="47"/>
      <c r="G884" s="47"/>
      <c r="H884" s="137"/>
      <c r="I884" s="47"/>
      <c r="J884" s="48" t="s">
        <v>5</v>
      </c>
      <c r="K884" s="47" t="s">
        <v>17</v>
      </c>
      <c r="L884" s="47"/>
      <c r="M884" s="47"/>
      <c r="N884" s="47"/>
      <c r="O884" s="47"/>
      <c r="P884" s="47"/>
      <c r="Q884" s="47"/>
      <c r="R884" s="47"/>
      <c r="S884" s="47"/>
      <c r="T884" s="47"/>
      <c r="U884" s="47"/>
      <c r="V884" s="47"/>
      <c r="W884" s="47"/>
      <c r="X884" s="91"/>
      <c r="Y884" s="91"/>
      <c r="Z884" s="91"/>
      <c r="AA884" s="91"/>
    </row>
    <row r="885" spans="2:27" ht="15" thickBot="1" x14ac:dyDescent="0.35">
      <c r="B885" s="47" t="str">
        <f>IF(H884="Erdgas","Nettorechnungsbetrag (Erdgas)",IF(H884="Strom","Nettorechnungsbetrag (Strom)",IF(H884="Wärme/Kälte","Nettorechnungsbetrag (Wärme/Kälte)","Bitte Energieart auswählen!")))</f>
        <v>Bitte Energieart auswählen!</v>
      </c>
      <c r="C885" s="47"/>
      <c r="D885" s="47"/>
      <c r="E885" s="47"/>
      <c r="F885" s="47"/>
      <c r="G885" s="47"/>
      <c r="H885" s="113"/>
      <c r="I885" s="60" t="s">
        <v>18</v>
      </c>
      <c r="J885" s="48" t="s">
        <v>5</v>
      </c>
      <c r="K885" s="47" t="str">
        <f>IF(H884="Erdgas","Erdgaskosten exkl. Steuern, Abgaben, Netzentgelte, etc.",IF(H884="Strom","Stromkosten exkl. Steuern, Abgaben, Netzentgelte, etc.",IF(H884="Wärme/Kälte","Wärme-/Kältekosten exkl. Steuern, Abgaben, Netzentgelte, etc.","Bitte Energieart auswählen!")))</f>
        <v>Bitte Energieart auswählen!</v>
      </c>
      <c r="L885" s="47"/>
      <c r="M885" s="47"/>
      <c r="N885" s="47"/>
      <c r="O885" s="47"/>
      <c r="P885" s="47"/>
      <c r="Q885" s="47"/>
      <c r="R885" s="47"/>
      <c r="S885" s="47"/>
      <c r="T885" s="47"/>
      <c r="U885" s="47"/>
      <c r="V885" s="47"/>
      <c r="W885" s="47"/>
      <c r="X885" s="91"/>
      <c r="Y885" s="91"/>
      <c r="Z885" s="91"/>
      <c r="AA885" s="91"/>
    </row>
    <row r="886" spans="2:27" ht="15" thickBot="1" x14ac:dyDescent="0.35">
      <c r="B886" s="47" t="str">
        <f>IF(AND(H884="Erdgas",H883="Nein"),"Erdgasverbrauch in kWh gem. letzter Jahresabrechnung",IF(H884="Erdgas","Erdgasverbrauch in kWh im Kalenderjahr 2021",IF(AND(H884="Strom",H883="Nein"),"Stromverbrauch in kWh gem. letzter Jahresabrechnung",IF(H884="Strom","Stromverbrauch in kWh im Kalenderjahr 2021",IF(AND(H884="Wärme/Kälte",H883="Nein"),"Wärme-/Kälteverbrauch in kWh gem. letzter Jahresabrechnung",IF(H884="Wärme/Kälte","Wärme-/Kälteverbrauch in kWh im Kalenderjahr 2021","Bitte Energieart auswählen!"))))))</f>
        <v>Bitte Energieart auswählen!</v>
      </c>
      <c r="C886" s="47"/>
      <c r="D886" s="47"/>
      <c r="E886" s="47"/>
      <c r="F886" s="47"/>
      <c r="G886" s="47"/>
      <c r="H886" s="114"/>
      <c r="I886" s="60" t="s">
        <v>19</v>
      </c>
      <c r="J886" s="48" t="s">
        <v>5</v>
      </c>
      <c r="K886" s="47" t="str">
        <f>IF(H883="Nein",IF(H884="Erdgas","Den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endet."),IF(H884="Erdgas","Bitte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86" s="47"/>
      <c r="M886" s="47"/>
      <c r="N886" s="47"/>
      <c r="O886" s="47"/>
      <c r="P886" s="47"/>
      <c r="Q886" s="47"/>
      <c r="R886" s="47"/>
      <c r="S886" s="47"/>
      <c r="T886" s="47"/>
      <c r="U886" s="47"/>
      <c r="V886" s="47"/>
      <c r="W886" s="47"/>
      <c r="X886" s="91"/>
      <c r="Y886" s="91"/>
      <c r="Z886" s="91"/>
      <c r="AA886" s="91"/>
    </row>
    <row r="887" spans="2:27" x14ac:dyDescent="0.3">
      <c r="B887" s="46"/>
      <c r="C887" s="46"/>
      <c r="D887" s="46"/>
      <c r="E887" s="46"/>
      <c r="F887" s="46"/>
      <c r="G887" s="46"/>
      <c r="H887" s="46"/>
      <c r="I887" s="46"/>
      <c r="J887" s="46"/>
      <c r="K887" s="46"/>
      <c r="L887" s="46"/>
      <c r="M887" s="46"/>
      <c r="N887" s="46"/>
      <c r="O887" s="46"/>
      <c r="P887" s="46"/>
      <c r="Q887" s="46"/>
      <c r="R887" s="46"/>
      <c r="S887" s="46"/>
      <c r="T887" s="46"/>
      <c r="U887" s="46"/>
      <c r="V887" s="46"/>
      <c r="W887" s="46"/>
      <c r="X887" s="91"/>
      <c r="Y887" s="91"/>
      <c r="Z887" s="91"/>
      <c r="AA887" s="91"/>
    </row>
    <row r="888" spans="2:27" ht="18" thickBot="1" x14ac:dyDescent="0.5">
      <c r="B888" s="56" t="s">
        <v>10</v>
      </c>
      <c r="C888" s="47"/>
      <c r="D888" s="47"/>
      <c r="E888" s="47"/>
      <c r="F888" s="47"/>
      <c r="G888" s="47"/>
      <c r="H888" s="47"/>
      <c r="I888" s="47"/>
      <c r="J888" s="47"/>
      <c r="K888" s="47"/>
      <c r="L888" s="47"/>
      <c r="M888" s="47"/>
      <c r="N888" s="47"/>
      <c r="O888" s="47"/>
      <c r="P888" s="47"/>
      <c r="Q888" s="47"/>
      <c r="R888" s="47"/>
      <c r="S888" s="47"/>
      <c r="T888" s="47"/>
      <c r="U888" s="47"/>
      <c r="V888" s="47"/>
      <c r="W888" s="47"/>
      <c r="X888" s="91"/>
      <c r="Y888" s="90"/>
      <c r="Z888" s="91"/>
      <c r="AA888" s="91"/>
    </row>
    <row r="889" spans="2:27" ht="15" thickBot="1" x14ac:dyDescent="0.35">
      <c r="B889" s="47" t="s">
        <v>11</v>
      </c>
      <c r="C889" s="47"/>
      <c r="D889" s="47"/>
      <c r="E889" s="47"/>
      <c r="F889" s="47"/>
      <c r="G889" s="47"/>
      <c r="H889" s="112"/>
      <c r="I889" s="47"/>
      <c r="J889" s="48" t="s">
        <v>5</v>
      </c>
      <c r="K889" s="47" t="s">
        <v>12</v>
      </c>
      <c r="L889" s="47"/>
      <c r="M889" s="47"/>
      <c r="N889" s="47"/>
      <c r="O889" s="47"/>
      <c r="P889" s="47"/>
      <c r="Q889" s="47"/>
      <c r="R889" s="47"/>
      <c r="S889" s="47"/>
      <c r="T889" s="47"/>
      <c r="U889" s="47"/>
      <c r="V889" s="47"/>
      <c r="W889" s="47"/>
      <c r="X889" s="91">
        <f>H890</f>
        <v>0</v>
      </c>
      <c r="Y889" s="91">
        <f>H891</f>
        <v>0</v>
      </c>
      <c r="Z889" s="91">
        <f>H892</f>
        <v>0</v>
      </c>
      <c r="AA889" s="91">
        <f>H893</f>
        <v>0</v>
      </c>
    </row>
    <row r="890" spans="2:27" ht="15" thickBot="1" x14ac:dyDescent="0.35">
      <c r="B890" s="47" t="s">
        <v>13</v>
      </c>
      <c r="C890" s="47"/>
      <c r="D890" s="47"/>
      <c r="E890" s="47"/>
      <c r="F890" s="47"/>
      <c r="G890" s="47"/>
      <c r="H890" s="112"/>
      <c r="I890" s="59"/>
      <c r="J890" s="48" t="s">
        <v>5</v>
      </c>
      <c r="K890" s="47" t="s">
        <v>15</v>
      </c>
      <c r="L890" s="47"/>
      <c r="M890" s="47"/>
      <c r="N890" s="47"/>
      <c r="O890" s="47"/>
      <c r="P890" s="47"/>
      <c r="Q890" s="47"/>
      <c r="R890" s="47"/>
      <c r="S890" s="47"/>
      <c r="T890" s="47"/>
      <c r="U890" s="47"/>
      <c r="V890" s="47"/>
      <c r="W890" s="47"/>
      <c r="X890" s="91"/>
      <c r="Y890" s="91"/>
      <c r="Z890" s="91"/>
      <c r="AA890" s="91"/>
    </row>
    <row r="891" spans="2:27" ht="15" thickBot="1" x14ac:dyDescent="0.35">
      <c r="B891" s="47" t="s">
        <v>16</v>
      </c>
      <c r="C891" s="47"/>
      <c r="D891" s="47"/>
      <c r="E891" s="47"/>
      <c r="F891" s="47"/>
      <c r="G891" s="47"/>
      <c r="H891" s="137"/>
      <c r="I891" s="47"/>
      <c r="J891" s="48" t="s">
        <v>5</v>
      </c>
      <c r="K891" s="47" t="s">
        <v>17</v>
      </c>
      <c r="L891" s="47"/>
      <c r="M891" s="47"/>
      <c r="N891" s="47"/>
      <c r="O891" s="47"/>
      <c r="P891" s="47"/>
      <c r="Q891" s="47"/>
      <c r="R891" s="47"/>
      <c r="S891" s="47"/>
      <c r="T891" s="47"/>
      <c r="U891" s="47"/>
      <c r="V891" s="47"/>
      <c r="W891" s="47"/>
      <c r="X891" s="91"/>
      <c r="Y891" s="91"/>
      <c r="Z891" s="91"/>
      <c r="AA891" s="91"/>
    </row>
    <row r="892" spans="2:27" ht="15" thickBot="1" x14ac:dyDescent="0.35">
      <c r="B892" s="47" t="str">
        <f>IF(H891="Erdgas","Nettorechnungsbetrag (Erdgas)",IF(H891="Strom","Nettorechnungsbetrag (Strom)",IF(H891="Wärme/Kälte","Nettorechnungsbetrag (Wärme/Kälte)","Bitte Energieart auswählen!")))</f>
        <v>Bitte Energieart auswählen!</v>
      </c>
      <c r="C892" s="47"/>
      <c r="D892" s="47"/>
      <c r="E892" s="47"/>
      <c r="F892" s="47"/>
      <c r="G892" s="47"/>
      <c r="H892" s="113"/>
      <c r="I892" s="60" t="s">
        <v>18</v>
      </c>
      <c r="J892" s="48" t="s">
        <v>5</v>
      </c>
      <c r="K892" s="47" t="str">
        <f>IF(H891="Erdgas","Erdgaskosten exkl. Steuern, Abgaben, Netzentgelte, etc.",IF(H891="Strom","Stromkosten exkl. Steuern, Abgaben, Netzentgelte, etc.",IF(H891="Wärme/Kälte","Wärme-/Kältekosten exkl. Steuern, Abgaben, Netzentgelte, etc.","Bitte Energieart auswählen!")))</f>
        <v>Bitte Energieart auswählen!</v>
      </c>
      <c r="L892" s="47"/>
      <c r="M892" s="47"/>
      <c r="N892" s="47"/>
      <c r="O892" s="47"/>
      <c r="P892" s="47"/>
      <c r="Q892" s="47"/>
      <c r="R892" s="47"/>
      <c r="S892" s="47"/>
      <c r="T892" s="47"/>
      <c r="U892" s="47"/>
      <c r="V892" s="47"/>
      <c r="W892" s="47"/>
      <c r="X892" s="91"/>
      <c r="Y892" s="91"/>
      <c r="Z892" s="91"/>
      <c r="AA892" s="91"/>
    </row>
    <row r="893" spans="2:27" ht="15" thickBot="1" x14ac:dyDescent="0.35">
      <c r="B893" s="47" t="str">
        <f>IF(AND(H891="Erdgas",H890="Nein"),"Erdgasverbrauch in kWh gem. letzter Jahresabrechnung",IF(H891="Erdgas","Erdgasverbrauch in kWh im Kalenderjahr 2021",IF(AND(H891="Strom",H890="Nein"),"Stromverbrauch in kWh gem. letzter Jahresabrechnung",IF(H891="Strom","Stromverbrauch in kWh im Kalenderjahr 2021",IF(AND(H891="Wärme/Kälte",H890="Nein"),"Wärme-/Kälteverbrauch in kWh gem. letzter Jahresabrechnung",IF(H891="Wärme/Kälte","Wärme-/Kälteverbrauch in kWh im Kalenderjahr 2021","Bitte Energieart auswählen!"))))))</f>
        <v>Bitte Energieart auswählen!</v>
      </c>
      <c r="C893" s="47"/>
      <c r="D893" s="47"/>
      <c r="E893" s="47"/>
      <c r="F893" s="47"/>
      <c r="G893" s="47"/>
      <c r="H893" s="114"/>
      <c r="I893" s="60" t="s">
        <v>19</v>
      </c>
      <c r="J893" s="48" t="s">
        <v>5</v>
      </c>
      <c r="K893" s="47" t="str">
        <f>IF(H890="Nein",IF(H891="Erdgas","Den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endet."),IF(H891="Erdgas","Bitte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893" s="47"/>
      <c r="M893" s="47"/>
      <c r="N893" s="47"/>
      <c r="O893" s="47"/>
      <c r="P893" s="47"/>
      <c r="Q893" s="47"/>
      <c r="R893" s="47"/>
      <c r="S893" s="47"/>
      <c r="T893" s="47"/>
      <c r="U893" s="47"/>
      <c r="V893" s="47"/>
      <c r="W893" s="47"/>
      <c r="X893" s="91"/>
      <c r="Y893" s="91"/>
      <c r="Z893" s="91"/>
      <c r="AA893" s="91"/>
    </row>
    <row r="894" spans="2:27" x14ac:dyDescent="0.3">
      <c r="B894" s="46"/>
      <c r="C894" s="46"/>
      <c r="D894" s="46"/>
      <c r="E894" s="46"/>
      <c r="F894" s="46"/>
      <c r="G894" s="46"/>
      <c r="H894" s="46"/>
      <c r="I894" s="46"/>
      <c r="J894" s="46"/>
      <c r="K894" s="46"/>
      <c r="L894" s="46"/>
      <c r="M894" s="46"/>
      <c r="N894" s="46"/>
      <c r="O894" s="46"/>
      <c r="P894" s="46"/>
      <c r="Q894" s="46"/>
      <c r="R894" s="46"/>
      <c r="S894" s="46"/>
      <c r="T894" s="46"/>
      <c r="U894" s="46"/>
      <c r="V894" s="46"/>
      <c r="W894" s="46"/>
      <c r="X894" s="91"/>
      <c r="Y894" s="91"/>
      <c r="Z894" s="91"/>
      <c r="AA894" s="91"/>
    </row>
    <row r="895" spans="2:27" ht="18" thickBot="1" x14ac:dyDescent="0.5">
      <c r="B895" s="56" t="s">
        <v>10</v>
      </c>
      <c r="C895" s="47"/>
      <c r="D895" s="47"/>
      <c r="E895" s="47"/>
      <c r="F895" s="47"/>
      <c r="G895" s="47"/>
      <c r="H895" s="47"/>
      <c r="I895" s="47"/>
      <c r="J895" s="47"/>
      <c r="K895" s="47"/>
      <c r="L895" s="47"/>
      <c r="M895" s="47"/>
      <c r="N895" s="47"/>
      <c r="O895" s="47"/>
      <c r="P895" s="47"/>
      <c r="Q895" s="47"/>
      <c r="R895" s="47"/>
      <c r="S895" s="47"/>
      <c r="T895" s="47"/>
      <c r="U895" s="47"/>
      <c r="V895" s="47"/>
      <c r="W895" s="47"/>
      <c r="X895" s="91"/>
      <c r="Y895" s="90"/>
      <c r="Z895" s="91"/>
      <c r="AA895" s="91"/>
    </row>
    <row r="896" spans="2:27" ht="15" thickBot="1" x14ac:dyDescent="0.35">
      <c r="B896" s="47" t="s">
        <v>11</v>
      </c>
      <c r="C896" s="47"/>
      <c r="D896" s="47"/>
      <c r="E896" s="47"/>
      <c r="F896" s="47"/>
      <c r="G896" s="47"/>
      <c r="H896" s="112"/>
      <c r="I896" s="47"/>
      <c r="J896" s="48" t="s">
        <v>5</v>
      </c>
      <c r="K896" s="47" t="s">
        <v>12</v>
      </c>
      <c r="L896" s="47"/>
      <c r="M896" s="47"/>
      <c r="N896" s="47"/>
      <c r="O896" s="47"/>
      <c r="P896" s="47"/>
      <c r="Q896" s="47"/>
      <c r="R896" s="47"/>
      <c r="S896" s="47"/>
      <c r="T896" s="47"/>
      <c r="U896" s="47"/>
      <c r="V896" s="47"/>
      <c r="W896" s="47"/>
      <c r="X896" s="91">
        <f>H897</f>
        <v>0</v>
      </c>
      <c r="Y896" s="91">
        <f>H898</f>
        <v>0</v>
      </c>
      <c r="Z896" s="91">
        <f>H899</f>
        <v>0</v>
      </c>
      <c r="AA896" s="91">
        <f>H900</f>
        <v>0</v>
      </c>
    </row>
    <row r="897" spans="2:27" ht="15" thickBot="1" x14ac:dyDescent="0.35">
      <c r="B897" s="47" t="s">
        <v>13</v>
      </c>
      <c r="C897" s="47"/>
      <c r="D897" s="47"/>
      <c r="E897" s="47"/>
      <c r="F897" s="47"/>
      <c r="G897" s="47"/>
      <c r="H897" s="112"/>
      <c r="I897" s="59"/>
      <c r="J897" s="48" t="s">
        <v>5</v>
      </c>
      <c r="K897" s="47" t="s">
        <v>15</v>
      </c>
      <c r="L897" s="47"/>
      <c r="M897" s="47"/>
      <c r="N897" s="47"/>
      <c r="O897" s="47"/>
      <c r="P897" s="47"/>
      <c r="Q897" s="47"/>
      <c r="R897" s="47"/>
      <c r="S897" s="47"/>
      <c r="T897" s="47"/>
      <c r="U897" s="47"/>
      <c r="V897" s="47"/>
      <c r="W897" s="47"/>
      <c r="X897" s="91"/>
      <c r="Y897" s="91"/>
      <c r="Z897" s="91"/>
      <c r="AA897" s="91"/>
    </row>
    <row r="898" spans="2:27" ht="15" thickBot="1" x14ac:dyDescent="0.35">
      <c r="B898" s="47" t="s">
        <v>16</v>
      </c>
      <c r="C898" s="47"/>
      <c r="D898" s="47"/>
      <c r="E898" s="47"/>
      <c r="F898" s="47"/>
      <c r="G898" s="47"/>
      <c r="H898" s="137"/>
      <c r="I898" s="47"/>
      <c r="J898" s="48" t="s">
        <v>5</v>
      </c>
      <c r="K898" s="47" t="s">
        <v>17</v>
      </c>
      <c r="L898" s="47"/>
      <c r="M898" s="47"/>
      <c r="N898" s="47"/>
      <c r="O898" s="47"/>
      <c r="P898" s="47"/>
      <c r="Q898" s="47"/>
      <c r="R898" s="47"/>
      <c r="S898" s="47"/>
      <c r="T898" s="47"/>
      <c r="U898" s="47"/>
      <c r="V898" s="47"/>
      <c r="W898" s="47"/>
      <c r="X898" s="91"/>
      <c r="Y898" s="91"/>
      <c r="Z898" s="91"/>
      <c r="AA898" s="91"/>
    </row>
    <row r="899" spans="2:27" ht="15" thickBot="1" x14ac:dyDescent="0.35">
      <c r="B899" s="47" t="str">
        <f>IF(H898="Erdgas","Nettorechnungsbetrag (Erdgas)",IF(H898="Strom","Nettorechnungsbetrag (Strom)",IF(H898="Wärme/Kälte","Nettorechnungsbetrag (Wärme/Kälte)","Bitte Energieart auswählen!")))</f>
        <v>Bitte Energieart auswählen!</v>
      </c>
      <c r="C899" s="47"/>
      <c r="D899" s="47"/>
      <c r="E899" s="47"/>
      <c r="F899" s="47"/>
      <c r="G899" s="47"/>
      <c r="H899" s="113"/>
      <c r="I899" s="60" t="s">
        <v>18</v>
      </c>
      <c r="J899" s="48" t="s">
        <v>5</v>
      </c>
      <c r="K899" s="47" t="str">
        <f>IF(H898="Erdgas","Erdgaskosten exkl. Steuern, Abgaben, Netzentgelte, etc.",IF(H898="Strom","Stromkosten exkl. Steuern, Abgaben, Netzentgelte, etc.",IF(H898="Wärme/Kälte","Wärme-/Kältekosten exkl. Steuern, Abgaben, Netzentgelte, etc.","Bitte Energieart auswählen!")))</f>
        <v>Bitte Energieart auswählen!</v>
      </c>
      <c r="L899" s="47"/>
      <c r="M899" s="47"/>
      <c r="N899" s="47"/>
      <c r="O899" s="47"/>
      <c r="P899" s="47"/>
      <c r="Q899" s="47"/>
      <c r="R899" s="47"/>
      <c r="S899" s="47"/>
      <c r="T899" s="47"/>
      <c r="U899" s="47"/>
      <c r="V899" s="47"/>
      <c r="W899" s="47"/>
      <c r="X899" s="91"/>
      <c r="Y899" s="91"/>
      <c r="Z899" s="91"/>
      <c r="AA899" s="91"/>
    </row>
    <row r="900" spans="2:27" ht="15" thickBot="1" x14ac:dyDescent="0.35">
      <c r="B900" s="47" t="str">
        <f>IF(AND(H898="Erdgas",H897="Nein"),"Erdgasverbrauch in kWh gem. letzter Jahresabrechnung",IF(H898="Erdgas","Erdgasverbrauch in kWh im Kalenderjahr 2021",IF(AND(H898="Strom",H897="Nein"),"Stromverbrauch in kWh gem. letzter Jahresabrechnung",IF(H898="Strom","Stromverbrauch in kWh im Kalenderjahr 2021",IF(AND(H898="Wärme/Kälte",H897="Nein"),"Wärme-/Kälteverbrauch in kWh gem. letzter Jahresabrechnung",IF(H898="Wärme/Kälte","Wärme-/Kälteverbrauch in kWh im Kalenderjahr 2021","Bitte Energieart auswählen!"))))))</f>
        <v>Bitte Energieart auswählen!</v>
      </c>
      <c r="C900" s="47"/>
      <c r="D900" s="47"/>
      <c r="E900" s="47"/>
      <c r="F900" s="47"/>
      <c r="G900" s="47"/>
      <c r="H900" s="114"/>
      <c r="I900" s="60" t="s">
        <v>19</v>
      </c>
      <c r="J900" s="48" t="s">
        <v>5</v>
      </c>
      <c r="K900" s="47" t="str">
        <f>IF(H897="Nein",IF(H898="Erdgas","Den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endet."),IF(H898="Erdgas","Bitte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00" s="47"/>
      <c r="M900" s="47"/>
      <c r="N900" s="47"/>
      <c r="O900" s="47"/>
      <c r="P900" s="47"/>
      <c r="Q900" s="47"/>
      <c r="R900" s="47"/>
      <c r="S900" s="47"/>
      <c r="T900" s="47"/>
      <c r="U900" s="47"/>
      <c r="V900" s="47"/>
      <c r="W900" s="47"/>
      <c r="X900" s="91"/>
      <c r="Y900" s="91"/>
      <c r="Z900" s="91"/>
      <c r="AA900" s="91"/>
    </row>
    <row r="901" spans="2:27" x14ac:dyDescent="0.3">
      <c r="B901" s="46"/>
      <c r="C901" s="46"/>
      <c r="D901" s="46"/>
      <c r="E901" s="46"/>
      <c r="F901" s="46"/>
      <c r="G901" s="46"/>
      <c r="H901" s="46"/>
      <c r="I901" s="46"/>
      <c r="J901" s="46"/>
      <c r="K901" s="46"/>
      <c r="L901" s="46"/>
      <c r="M901" s="46"/>
      <c r="N901" s="46"/>
      <c r="O901" s="46"/>
      <c r="P901" s="46"/>
      <c r="Q901" s="46"/>
      <c r="R901" s="46"/>
      <c r="S901" s="46"/>
      <c r="T901" s="46"/>
      <c r="U901" s="46"/>
      <c r="V901" s="46"/>
      <c r="W901" s="46"/>
      <c r="X901" s="91"/>
      <c r="Y901" s="91"/>
      <c r="Z901" s="91"/>
      <c r="AA901" s="91"/>
    </row>
    <row r="902" spans="2:27" ht="18" thickBot="1" x14ac:dyDescent="0.5">
      <c r="B902" s="56" t="s">
        <v>10</v>
      </c>
      <c r="C902" s="47"/>
      <c r="D902" s="47"/>
      <c r="E902" s="47"/>
      <c r="F902" s="47"/>
      <c r="G902" s="47"/>
      <c r="H902" s="47"/>
      <c r="I902" s="47"/>
      <c r="J902" s="47"/>
      <c r="K902" s="47"/>
      <c r="L902" s="47"/>
      <c r="M902" s="47"/>
      <c r="N902" s="47"/>
      <c r="O902" s="47"/>
      <c r="P902" s="47"/>
      <c r="Q902" s="47"/>
      <c r="R902" s="47"/>
      <c r="S902" s="47"/>
      <c r="T902" s="47"/>
      <c r="U902" s="47"/>
      <c r="V902" s="47"/>
      <c r="W902" s="47"/>
      <c r="X902" s="91"/>
      <c r="Y902" s="90"/>
      <c r="Z902" s="91"/>
      <c r="AA902" s="91"/>
    </row>
    <row r="903" spans="2:27" ht="15" thickBot="1" x14ac:dyDescent="0.35">
      <c r="B903" s="47" t="s">
        <v>11</v>
      </c>
      <c r="C903" s="47"/>
      <c r="D903" s="47"/>
      <c r="E903" s="47"/>
      <c r="F903" s="47"/>
      <c r="G903" s="47"/>
      <c r="H903" s="112"/>
      <c r="I903" s="47"/>
      <c r="J903" s="48" t="s">
        <v>5</v>
      </c>
      <c r="K903" s="47" t="s">
        <v>12</v>
      </c>
      <c r="L903" s="47"/>
      <c r="M903" s="47"/>
      <c r="N903" s="47"/>
      <c r="O903" s="47"/>
      <c r="P903" s="47"/>
      <c r="Q903" s="47"/>
      <c r="R903" s="47"/>
      <c r="S903" s="47"/>
      <c r="T903" s="47"/>
      <c r="U903" s="47"/>
      <c r="V903" s="47"/>
      <c r="W903" s="47"/>
      <c r="X903" s="91">
        <f>H904</f>
        <v>0</v>
      </c>
      <c r="Y903" s="91">
        <f>H905</f>
        <v>0</v>
      </c>
      <c r="Z903" s="91">
        <f>H906</f>
        <v>0</v>
      </c>
      <c r="AA903" s="91">
        <f>H907</f>
        <v>0</v>
      </c>
    </row>
    <row r="904" spans="2:27" ht="15" thickBot="1" x14ac:dyDescent="0.35">
      <c r="B904" s="47" t="s">
        <v>13</v>
      </c>
      <c r="C904" s="47"/>
      <c r="D904" s="47"/>
      <c r="E904" s="47"/>
      <c r="F904" s="47"/>
      <c r="G904" s="47"/>
      <c r="H904" s="112"/>
      <c r="I904" s="59"/>
      <c r="J904" s="48" t="s">
        <v>5</v>
      </c>
      <c r="K904" s="47" t="s">
        <v>15</v>
      </c>
      <c r="L904" s="47"/>
      <c r="M904" s="47"/>
      <c r="N904" s="47"/>
      <c r="O904" s="47"/>
      <c r="P904" s="47"/>
      <c r="Q904" s="47"/>
      <c r="R904" s="47"/>
      <c r="S904" s="47"/>
      <c r="T904" s="47"/>
      <c r="U904" s="47"/>
      <c r="V904" s="47"/>
      <c r="W904" s="47"/>
      <c r="X904" s="91"/>
      <c r="Y904" s="91"/>
      <c r="Z904" s="91"/>
      <c r="AA904" s="91"/>
    </row>
    <row r="905" spans="2:27" ht="15" thickBot="1" x14ac:dyDescent="0.35">
      <c r="B905" s="47" t="s">
        <v>16</v>
      </c>
      <c r="C905" s="47"/>
      <c r="D905" s="47"/>
      <c r="E905" s="47"/>
      <c r="F905" s="47"/>
      <c r="G905" s="47"/>
      <c r="H905" s="137"/>
      <c r="I905" s="47"/>
      <c r="J905" s="48" t="s">
        <v>5</v>
      </c>
      <c r="K905" s="47" t="s">
        <v>17</v>
      </c>
      <c r="L905" s="47"/>
      <c r="M905" s="47"/>
      <c r="N905" s="47"/>
      <c r="O905" s="47"/>
      <c r="P905" s="47"/>
      <c r="Q905" s="47"/>
      <c r="R905" s="47"/>
      <c r="S905" s="47"/>
      <c r="T905" s="47"/>
      <c r="U905" s="47"/>
      <c r="V905" s="47"/>
      <c r="W905" s="47"/>
      <c r="X905" s="91"/>
      <c r="Y905" s="91"/>
      <c r="Z905" s="91"/>
      <c r="AA905" s="91"/>
    </row>
    <row r="906" spans="2:27" ht="15" thickBot="1" x14ac:dyDescent="0.35">
      <c r="B906" s="47" t="str">
        <f>IF(H905="Erdgas","Nettorechnungsbetrag (Erdgas)",IF(H905="Strom","Nettorechnungsbetrag (Strom)",IF(H905="Wärme/Kälte","Nettorechnungsbetrag (Wärme/Kälte)","Bitte Energieart auswählen!")))</f>
        <v>Bitte Energieart auswählen!</v>
      </c>
      <c r="C906" s="47"/>
      <c r="D906" s="47"/>
      <c r="E906" s="47"/>
      <c r="F906" s="47"/>
      <c r="G906" s="47"/>
      <c r="H906" s="113"/>
      <c r="I906" s="60" t="s">
        <v>18</v>
      </c>
      <c r="J906" s="48" t="s">
        <v>5</v>
      </c>
      <c r="K906" s="47" t="str">
        <f>IF(H905="Erdgas","Erdgaskosten exkl. Steuern, Abgaben, Netzentgelte, etc.",IF(H905="Strom","Stromkosten exkl. Steuern, Abgaben, Netzentgelte, etc.",IF(H905="Wärme/Kälte","Wärme-/Kältekosten exkl. Steuern, Abgaben, Netzentgelte, etc.","Bitte Energieart auswählen!")))</f>
        <v>Bitte Energieart auswählen!</v>
      </c>
      <c r="L906" s="47"/>
      <c r="M906" s="47"/>
      <c r="N906" s="47"/>
      <c r="O906" s="47"/>
      <c r="P906" s="47"/>
      <c r="Q906" s="47"/>
      <c r="R906" s="47"/>
      <c r="S906" s="47"/>
      <c r="T906" s="47"/>
      <c r="U906" s="47"/>
      <c r="V906" s="47"/>
      <c r="W906" s="47"/>
      <c r="X906" s="91"/>
      <c r="Y906" s="91"/>
      <c r="Z906" s="91"/>
      <c r="AA906" s="91"/>
    </row>
    <row r="907" spans="2:27" ht="15" thickBot="1" x14ac:dyDescent="0.35">
      <c r="B907" s="47" t="str">
        <f>IF(AND(H905="Erdgas",H904="Nein"),"Erdgasverbrauch in kWh gem. letzter Jahresabrechnung",IF(H905="Erdgas","Erdgasverbrauch in kWh im Kalenderjahr 2021",IF(AND(H905="Strom",H904="Nein"),"Stromverbrauch in kWh gem. letzter Jahresabrechnung",IF(H905="Strom","Stromverbrauch in kWh im Kalenderjahr 2021",IF(AND(H905="Wärme/Kälte",H904="Nein"),"Wärme-/Kälteverbrauch in kWh gem. letzter Jahresabrechnung",IF(H905="Wärme/Kälte","Wärme-/Kälteverbrauch in kWh im Kalenderjahr 2021","Bitte Energieart auswählen!"))))))</f>
        <v>Bitte Energieart auswählen!</v>
      </c>
      <c r="C907" s="47"/>
      <c r="D907" s="47"/>
      <c r="E907" s="47"/>
      <c r="F907" s="47"/>
      <c r="G907" s="47"/>
      <c r="H907" s="114"/>
      <c r="I907" s="60" t="s">
        <v>19</v>
      </c>
      <c r="J907" s="48" t="s">
        <v>5</v>
      </c>
      <c r="K907" s="47" t="str">
        <f>IF(H904="Nein",IF(H905="Erdgas","Den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endet."),IF(H905="Erdgas","Bitte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07" s="47"/>
      <c r="M907" s="47"/>
      <c r="N907" s="47"/>
      <c r="O907" s="47"/>
      <c r="P907" s="47"/>
      <c r="Q907" s="47"/>
      <c r="R907" s="47"/>
      <c r="S907" s="47"/>
      <c r="T907" s="47"/>
      <c r="U907" s="47"/>
      <c r="V907" s="47"/>
      <c r="W907" s="47"/>
      <c r="X907" s="91"/>
      <c r="Y907" s="91"/>
      <c r="Z907" s="91"/>
      <c r="AA907" s="91"/>
    </row>
    <row r="908" spans="2:27" x14ac:dyDescent="0.3">
      <c r="B908" s="46"/>
      <c r="C908" s="46"/>
      <c r="D908" s="46"/>
      <c r="E908" s="46"/>
      <c r="F908" s="46"/>
      <c r="G908" s="46"/>
      <c r="H908" s="46"/>
      <c r="I908" s="46"/>
      <c r="J908" s="46"/>
      <c r="K908" s="46"/>
      <c r="L908" s="46"/>
      <c r="M908" s="46"/>
      <c r="N908" s="46"/>
      <c r="O908" s="46"/>
      <c r="P908" s="46"/>
      <c r="Q908" s="46"/>
      <c r="R908" s="46"/>
      <c r="S908" s="46"/>
      <c r="T908" s="46"/>
      <c r="U908" s="46"/>
      <c r="V908" s="46"/>
      <c r="W908" s="46"/>
      <c r="X908" s="91"/>
      <c r="Y908" s="91"/>
      <c r="Z908" s="91"/>
      <c r="AA908" s="91"/>
    </row>
    <row r="909" spans="2:27" ht="18" thickBot="1" x14ac:dyDescent="0.5">
      <c r="B909" s="56" t="s">
        <v>10</v>
      </c>
      <c r="C909" s="47"/>
      <c r="D909" s="47"/>
      <c r="E909" s="47"/>
      <c r="F909" s="47"/>
      <c r="G909" s="47"/>
      <c r="H909" s="47"/>
      <c r="I909" s="47"/>
      <c r="J909" s="47"/>
      <c r="K909" s="47"/>
      <c r="L909" s="47"/>
      <c r="M909" s="47"/>
      <c r="N909" s="47"/>
      <c r="O909" s="47"/>
      <c r="P909" s="47"/>
      <c r="Q909" s="47"/>
      <c r="R909" s="47"/>
      <c r="S909" s="47"/>
      <c r="T909" s="47"/>
      <c r="U909" s="47"/>
      <c r="V909" s="47"/>
      <c r="W909" s="47"/>
      <c r="X909" s="91"/>
      <c r="Y909" s="90"/>
      <c r="Z909" s="91"/>
      <c r="AA909" s="91"/>
    </row>
    <row r="910" spans="2:27" ht="15" thickBot="1" x14ac:dyDescent="0.35">
      <c r="B910" s="47" t="s">
        <v>11</v>
      </c>
      <c r="C910" s="47"/>
      <c r="D910" s="47"/>
      <c r="E910" s="47"/>
      <c r="F910" s="47"/>
      <c r="G910" s="47"/>
      <c r="H910" s="112"/>
      <c r="I910" s="47"/>
      <c r="J910" s="48" t="s">
        <v>5</v>
      </c>
      <c r="K910" s="47" t="s">
        <v>12</v>
      </c>
      <c r="L910" s="47"/>
      <c r="M910" s="47"/>
      <c r="N910" s="47"/>
      <c r="O910" s="47"/>
      <c r="P910" s="47"/>
      <c r="Q910" s="47"/>
      <c r="R910" s="47"/>
      <c r="S910" s="47"/>
      <c r="T910" s="47"/>
      <c r="U910" s="47"/>
      <c r="V910" s="47"/>
      <c r="W910" s="47"/>
      <c r="X910" s="91">
        <f>H911</f>
        <v>0</v>
      </c>
      <c r="Y910" s="91">
        <f>H912</f>
        <v>0</v>
      </c>
      <c r="Z910" s="91">
        <f>H913</f>
        <v>0</v>
      </c>
      <c r="AA910" s="91">
        <f>H914</f>
        <v>0</v>
      </c>
    </row>
    <row r="911" spans="2:27" ht="15" thickBot="1" x14ac:dyDescent="0.35">
      <c r="B911" s="47" t="s">
        <v>13</v>
      </c>
      <c r="C911" s="47"/>
      <c r="D911" s="47"/>
      <c r="E911" s="47"/>
      <c r="F911" s="47"/>
      <c r="G911" s="47"/>
      <c r="H911" s="112"/>
      <c r="I911" s="59"/>
      <c r="J911" s="48" t="s">
        <v>5</v>
      </c>
      <c r="K911" s="47" t="s">
        <v>15</v>
      </c>
      <c r="L911" s="47"/>
      <c r="M911" s="47"/>
      <c r="N911" s="47"/>
      <c r="O911" s="47"/>
      <c r="P911" s="47"/>
      <c r="Q911" s="47"/>
      <c r="R911" s="47"/>
      <c r="S911" s="47"/>
      <c r="T911" s="47"/>
      <c r="U911" s="47"/>
      <c r="V911" s="47"/>
      <c r="W911" s="47"/>
      <c r="X911" s="91"/>
      <c r="Y911" s="91"/>
      <c r="Z911" s="91"/>
      <c r="AA911" s="91"/>
    </row>
    <row r="912" spans="2:27" ht="15" thickBot="1" x14ac:dyDescent="0.35">
      <c r="B912" s="47" t="s">
        <v>16</v>
      </c>
      <c r="C912" s="47"/>
      <c r="D912" s="47"/>
      <c r="E912" s="47"/>
      <c r="F912" s="47"/>
      <c r="G912" s="47"/>
      <c r="H912" s="137"/>
      <c r="I912" s="47"/>
      <c r="J912" s="48" t="s">
        <v>5</v>
      </c>
      <c r="K912" s="47" t="s">
        <v>17</v>
      </c>
      <c r="L912" s="47"/>
      <c r="M912" s="47"/>
      <c r="N912" s="47"/>
      <c r="O912" s="47"/>
      <c r="P912" s="47"/>
      <c r="Q912" s="47"/>
      <c r="R912" s="47"/>
      <c r="S912" s="47"/>
      <c r="T912" s="47"/>
      <c r="U912" s="47"/>
      <c r="V912" s="47"/>
      <c r="W912" s="47"/>
      <c r="X912" s="91"/>
      <c r="Y912" s="91"/>
      <c r="Z912" s="91"/>
      <c r="AA912" s="91"/>
    </row>
    <row r="913" spans="2:27" ht="15" thickBot="1" x14ac:dyDescent="0.35">
      <c r="B913" s="47" t="str">
        <f>IF(H912="Erdgas","Nettorechnungsbetrag (Erdgas)",IF(H912="Strom","Nettorechnungsbetrag (Strom)",IF(H912="Wärme/Kälte","Nettorechnungsbetrag (Wärme/Kälte)","Bitte Energieart auswählen!")))</f>
        <v>Bitte Energieart auswählen!</v>
      </c>
      <c r="C913" s="47"/>
      <c r="D913" s="47"/>
      <c r="E913" s="47"/>
      <c r="F913" s="47"/>
      <c r="G913" s="47"/>
      <c r="H913" s="113"/>
      <c r="I913" s="60" t="s">
        <v>18</v>
      </c>
      <c r="J913" s="48" t="s">
        <v>5</v>
      </c>
      <c r="K913" s="47" t="str">
        <f>IF(H912="Erdgas","Erdgaskosten exkl. Steuern, Abgaben, Netzentgelte, etc.",IF(H912="Strom","Stromkosten exkl. Steuern, Abgaben, Netzentgelte, etc.",IF(H912="Wärme/Kälte","Wärme-/Kältekosten exkl. Steuern, Abgaben, Netzentgelte, etc.","Bitte Energieart auswählen!")))</f>
        <v>Bitte Energieart auswählen!</v>
      </c>
      <c r="L913" s="47"/>
      <c r="M913" s="47"/>
      <c r="N913" s="47"/>
      <c r="O913" s="47"/>
      <c r="P913" s="47"/>
      <c r="Q913" s="47"/>
      <c r="R913" s="47"/>
      <c r="S913" s="47"/>
      <c r="T913" s="47"/>
      <c r="U913" s="47"/>
      <c r="V913" s="47"/>
      <c r="W913" s="47"/>
      <c r="X913" s="91"/>
      <c r="Y913" s="91"/>
      <c r="Z913" s="91"/>
      <c r="AA913" s="91"/>
    </row>
    <row r="914" spans="2:27" ht="15" thickBot="1" x14ac:dyDescent="0.35">
      <c r="B914" s="47" t="str">
        <f>IF(AND(H912="Erdgas",H911="Nein"),"Erdgasverbrauch in kWh gem. letzter Jahresabrechnung",IF(H912="Erdgas","Erdgasverbrauch in kWh im Kalenderjahr 2021",IF(AND(H912="Strom",H911="Nein"),"Stromverbrauch in kWh gem. letzter Jahresabrechnung",IF(H912="Strom","Stromverbrauch in kWh im Kalenderjahr 2021",IF(AND(H912="Wärme/Kälte",H911="Nein"),"Wärme-/Kälteverbrauch in kWh gem. letzter Jahresabrechnung",IF(H912="Wärme/Kälte","Wärme-/Kälteverbrauch in kWh im Kalenderjahr 2021","Bitte Energieart auswählen!"))))))</f>
        <v>Bitte Energieart auswählen!</v>
      </c>
      <c r="C914" s="47"/>
      <c r="D914" s="47"/>
      <c r="E914" s="47"/>
      <c r="F914" s="47"/>
      <c r="G914" s="47"/>
      <c r="H914" s="114"/>
      <c r="I914" s="60" t="s">
        <v>19</v>
      </c>
      <c r="J914" s="48" t="s">
        <v>5</v>
      </c>
      <c r="K914" s="47" t="str">
        <f>IF(H911="Nein",IF(H912="Erdgas","Den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endet."),IF(H912="Erdgas","Bitte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14" s="47"/>
      <c r="M914" s="47"/>
      <c r="N914" s="47"/>
      <c r="O914" s="47"/>
      <c r="P914" s="47"/>
      <c r="Q914" s="47"/>
      <c r="R914" s="47"/>
      <c r="S914" s="47"/>
      <c r="T914" s="47"/>
      <c r="U914" s="47"/>
      <c r="V914" s="47"/>
      <c r="W914" s="47"/>
      <c r="X914" s="91"/>
      <c r="Y914" s="91"/>
      <c r="Z914" s="91"/>
      <c r="AA914" s="91"/>
    </row>
    <row r="915" spans="2:27" x14ac:dyDescent="0.3">
      <c r="B915" s="46"/>
      <c r="C915" s="46"/>
      <c r="D915" s="46"/>
      <c r="E915" s="46"/>
      <c r="F915" s="46"/>
      <c r="G915" s="46"/>
      <c r="H915" s="46"/>
      <c r="I915" s="46"/>
      <c r="J915" s="46"/>
      <c r="K915" s="46"/>
      <c r="L915" s="46"/>
      <c r="M915" s="46"/>
      <c r="N915" s="46"/>
      <c r="O915" s="46"/>
      <c r="P915" s="46"/>
      <c r="Q915" s="46"/>
      <c r="R915" s="46"/>
      <c r="S915" s="46"/>
      <c r="T915" s="46"/>
      <c r="U915" s="46"/>
      <c r="V915" s="46"/>
      <c r="W915" s="46"/>
      <c r="X915" s="91"/>
      <c r="Y915" s="91"/>
      <c r="Z915" s="91"/>
      <c r="AA915" s="91"/>
    </row>
    <row r="916" spans="2:27" ht="18" thickBot="1" x14ac:dyDescent="0.5">
      <c r="B916" s="56" t="s">
        <v>10</v>
      </c>
      <c r="C916" s="47"/>
      <c r="D916" s="47"/>
      <c r="E916" s="47"/>
      <c r="F916" s="47"/>
      <c r="G916" s="47"/>
      <c r="H916" s="47"/>
      <c r="I916" s="47"/>
      <c r="J916" s="47"/>
      <c r="K916" s="47"/>
      <c r="L916" s="47"/>
      <c r="M916" s="47"/>
      <c r="N916" s="47"/>
      <c r="O916" s="47"/>
      <c r="P916" s="47"/>
      <c r="Q916" s="47"/>
      <c r="R916" s="47"/>
      <c r="S916" s="47"/>
      <c r="T916" s="47"/>
      <c r="U916" s="47"/>
      <c r="V916" s="47"/>
      <c r="W916" s="47"/>
      <c r="X916" s="91"/>
      <c r="Y916" s="90"/>
      <c r="Z916" s="91"/>
      <c r="AA916" s="91"/>
    </row>
    <row r="917" spans="2:27" ht="15" thickBot="1" x14ac:dyDescent="0.35">
      <c r="B917" s="47" t="s">
        <v>11</v>
      </c>
      <c r="C917" s="47"/>
      <c r="D917" s="47"/>
      <c r="E917" s="47"/>
      <c r="F917" s="47"/>
      <c r="G917" s="47"/>
      <c r="H917" s="112"/>
      <c r="I917" s="47"/>
      <c r="J917" s="48" t="s">
        <v>5</v>
      </c>
      <c r="K917" s="47" t="s">
        <v>12</v>
      </c>
      <c r="L917" s="47"/>
      <c r="M917" s="47"/>
      <c r="N917" s="47"/>
      <c r="O917" s="47"/>
      <c r="P917" s="47"/>
      <c r="Q917" s="47"/>
      <c r="R917" s="47"/>
      <c r="S917" s="47"/>
      <c r="T917" s="47"/>
      <c r="U917" s="47"/>
      <c r="V917" s="47"/>
      <c r="W917" s="47"/>
      <c r="X917" s="91">
        <f>H918</f>
        <v>0</v>
      </c>
      <c r="Y917" s="91">
        <f>H919</f>
        <v>0</v>
      </c>
      <c r="Z917" s="91">
        <f>H920</f>
        <v>0</v>
      </c>
      <c r="AA917" s="91">
        <f>H921</f>
        <v>0</v>
      </c>
    </row>
    <row r="918" spans="2:27" ht="15" thickBot="1" x14ac:dyDescent="0.35">
      <c r="B918" s="47" t="s">
        <v>13</v>
      </c>
      <c r="C918" s="47"/>
      <c r="D918" s="47"/>
      <c r="E918" s="47"/>
      <c r="F918" s="47"/>
      <c r="G918" s="47"/>
      <c r="H918" s="112"/>
      <c r="I918" s="59"/>
      <c r="J918" s="48" t="s">
        <v>5</v>
      </c>
      <c r="K918" s="47" t="s">
        <v>15</v>
      </c>
      <c r="L918" s="47"/>
      <c r="M918" s="47"/>
      <c r="N918" s="47"/>
      <c r="O918" s="47"/>
      <c r="P918" s="47"/>
      <c r="Q918" s="47"/>
      <c r="R918" s="47"/>
      <c r="S918" s="47"/>
      <c r="T918" s="47"/>
      <c r="U918" s="47"/>
      <c r="V918" s="47"/>
      <c r="W918" s="47"/>
      <c r="X918" s="91"/>
      <c r="Y918" s="91"/>
      <c r="Z918" s="91"/>
      <c r="AA918" s="91"/>
    </row>
    <row r="919" spans="2:27" ht="15" thickBot="1" x14ac:dyDescent="0.35">
      <c r="B919" s="47" t="s">
        <v>16</v>
      </c>
      <c r="C919" s="47"/>
      <c r="D919" s="47"/>
      <c r="E919" s="47"/>
      <c r="F919" s="47"/>
      <c r="G919" s="47"/>
      <c r="H919" s="137"/>
      <c r="I919" s="47"/>
      <c r="J919" s="48" t="s">
        <v>5</v>
      </c>
      <c r="K919" s="47" t="s">
        <v>17</v>
      </c>
      <c r="L919" s="47"/>
      <c r="M919" s="47"/>
      <c r="N919" s="47"/>
      <c r="O919" s="47"/>
      <c r="P919" s="47"/>
      <c r="Q919" s="47"/>
      <c r="R919" s="47"/>
      <c r="S919" s="47"/>
      <c r="T919" s="47"/>
      <c r="U919" s="47"/>
      <c r="V919" s="47"/>
      <c r="W919" s="47"/>
      <c r="X919" s="91"/>
      <c r="Y919" s="91"/>
      <c r="Z919" s="91"/>
      <c r="AA919" s="91"/>
    </row>
    <row r="920" spans="2:27" ht="15" thickBot="1" x14ac:dyDescent="0.35">
      <c r="B920" s="47" t="str">
        <f>IF(H919="Erdgas","Nettorechnungsbetrag (Erdgas)",IF(H919="Strom","Nettorechnungsbetrag (Strom)",IF(H919="Wärme/Kälte","Nettorechnungsbetrag (Wärme/Kälte)","Bitte Energieart auswählen!")))</f>
        <v>Bitte Energieart auswählen!</v>
      </c>
      <c r="C920" s="47"/>
      <c r="D920" s="47"/>
      <c r="E920" s="47"/>
      <c r="F920" s="47"/>
      <c r="G920" s="47"/>
      <c r="H920" s="113"/>
      <c r="I920" s="60" t="s">
        <v>18</v>
      </c>
      <c r="J920" s="48" t="s">
        <v>5</v>
      </c>
      <c r="K920" s="47" t="str">
        <f>IF(H919="Erdgas","Erdgaskosten exkl. Steuern, Abgaben, Netzentgelte, etc.",IF(H919="Strom","Stromkosten exkl. Steuern, Abgaben, Netzentgelte, etc.",IF(H919="Wärme/Kälte","Wärme-/Kältekosten exkl. Steuern, Abgaben, Netzentgelte, etc.","Bitte Energieart auswählen!")))</f>
        <v>Bitte Energieart auswählen!</v>
      </c>
      <c r="L920" s="47"/>
      <c r="M920" s="47"/>
      <c r="N920" s="47"/>
      <c r="O920" s="47"/>
      <c r="P920" s="47"/>
      <c r="Q920" s="47"/>
      <c r="R920" s="47"/>
      <c r="S920" s="47"/>
      <c r="T920" s="47"/>
      <c r="U920" s="47"/>
      <c r="V920" s="47"/>
      <c r="W920" s="47"/>
      <c r="X920" s="91"/>
      <c r="Y920" s="91"/>
      <c r="Z920" s="91"/>
      <c r="AA920" s="91"/>
    </row>
    <row r="921" spans="2:27" ht="15" thickBot="1" x14ac:dyDescent="0.35">
      <c r="B921" s="47" t="str">
        <f>IF(AND(H919="Erdgas",H918="Nein"),"Erdgasverbrauch in kWh gem. letzter Jahresabrechnung",IF(H919="Erdgas","Erdgasverbrauch in kWh im Kalenderjahr 2021",IF(AND(H919="Strom",H918="Nein"),"Stromverbrauch in kWh gem. letzter Jahresabrechnung",IF(H919="Strom","Stromverbrauch in kWh im Kalenderjahr 2021",IF(AND(H919="Wärme/Kälte",H918="Nein"),"Wärme-/Kälteverbrauch in kWh gem. letzter Jahresabrechnung",IF(H919="Wärme/Kälte","Wärme-/Kälteverbrauch in kWh im Kalenderjahr 2021","Bitte Energieart auswählen!"))))))</f>
        <v>Bitte Energieart auswählen!</v>
      </c>
      <c r="C921" s="47"/>
      <c r="D921" s="47"/>
      <c r="E921" s="47"/>
      <c r="F921" s="47"/>
      <c r="G921" s="47"/>
      <c r="H921" s="114"/>
      <c r="I921" s="60" t="s">
        <v>19</v>
      </c>
      <c r="J921" s="48" t="s">
        <v>5</v>
      </c>
      <c r="K921" s="47" t="str">
        <f>IF(H918="Nein",IF(H919="Erdgas","Den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endet."),IF(H919="Erdgas","Bitte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21" s="47"/>
      <c r="M921" s="47"/>
      <c r="N921" s="47"/>
      <c r="O921" s="47"/>
      <c r="P921" s="47"/>
      <c r="Q921" s="47"/>
      <c r="R921" s="47"/>
      <c r="S921" s="47"/>
      <c r="T921" s="47"/>
      <c r="U921" s="47"/>
      <c r="V921" s="47"/>
      <c r="W921" s="47"/>
      <c r="X921" s="91"/>
      <c r="Y921" s="91"/>
      <c r="Z921" s="91"/>
      <c r="AA921" s="91"/>
    </row>
    <row r="922" spans="2:27" x14ac:dyDescent="0.3">
      <c r="B922" s="46"/>
      <c r="C922" s="46"/>
      <c r="D922" s="46"/>
      <c r="E922" s="46"/>
      <c r="F922" s="46"/>
      <c r="G922" s="46"/>
      <c r="H922" s="46"/>
      <c r="I922" s="46"/>
      <c r="J922" s="46"/>
      <c r="K922" s="46"/>
      <c r="L922" s="46"/>
      <c r="M922" s="46"/>
      <c r="N922" s="46"/>
      <c r="O922" s="46"/>
      <c r="P922" s="46"/>
      <c r="Q922" s="46"/>
      <c r="R922" s="46"/>
      <c r="S922" s="46"/>
      <c r="T922" s="46"/>
      <c r="U922" s="46"/>
      <c r="V922" s="46"/>
      <c r="W922" s="46"/>
      <c r="X922" s="91"/>
      <c r="Y922" s="91"/>
      <c r="Z922" s="91"/>
      <c r="AA922" s="91"/>
    </row>
    <row r="923" spans="2:27" ht="18" thickBot="1" x14ac:dyDescent="0.5">
      <c r="B923" s="56" t="s">
        <v>10</v>
      </c>
      <c r="C923" s="47"/>
      <c r="D923" s="47"/>
      <c r="E923" s="47"/>
      <c r="F923" s="47"/>
      <c r="G923" s="47"/>
      <c r="H923" s="47"/>
      <c r="I923" s="47"/>
      <c r="J923" s="47"/>
      <c r="K923" s="47"/>
      <c r="L923" s="47"/>
      <c r="M923" s="47"/>
      <c r="N923" s="47"/>
      <c r="O923" s="47"/>
      <c r="P923" s="47"/>
      <c r="Q923" s="47"/>
      <c r="R923" s="47"/>
      <c r="S923" s="47"/>
      <c r="T923" s="47"/>
      <c r="U923" s="47"/>
      <c r="V923" s="47"/>
      <c r="W923" s="47"/>
      <c r="X923" s="91"/>
      <c r="Y923" s="90"/>
      <c r="Z923" s="91"/>
      <c r="AA923" s="91"/>
    </row>
    <row r="924" spans="2:27" ht="15" thickBot="1" x14ac:dyDescent="0.35">
      <c r="B924" s="47" t="s">
        <v>11</v>
      </c>
      <c r="C924" s="47"/>
      <c r="D924" s="47"/>
      <c r="E924" s="47"/>
      <c r="F924" s="47"/>
      <c r="G924" s="47"/>
      <c r="H924" s="112"/>
      <c r="I924" s="47"/>
      <c r="J924" s="48" t="s">
        <v>5</v>
      </c>
      <c r="K924" s="47" t="s">
        <v>12</v>
      </c>
      <c r="L924" s="47"/>
      <c r="M924" s="47"/>
      <c r="N924" s="47"/>
      <c r="O924" s="47"/>
      <c r="P924" s="47"/>
      <c r="Q924" s="47"/>
      <c r="R924" s="47"/>
      <c r="S924" s="47"/>
      <c r="T924" s="47"/>
      <c r="U924" s="47"/>
      <c r="V924" s="47"/>
      <c r="W924" s="47"/>
      <c r="X924" s="91">
        <f>H925</f>
        <v>0</v>
      </c>
      <c r="Y924" s="91">
        <f>H926</f>
        <v>0</v>
      </c>
      <c r="Z924" s="91">
        <f>H927</f>
        <v>0</v>
      </c>
      <c r="AA924" s="91">
        <f>H928</f>
        <v>0</v>
      </c>
    </row>
    <row r="925" spans="2:27" ht="15" thickBot="1" x14ac:dyDescent="0.35">
      <c r="B925" s="47" t="s">
        <v>13</v>
      </c>
      <c r="C925" s="47"/>
      <c r="D925" s="47"/>
      <c r="E925" s="47"/>
      <c r="F925" s="47"/>
      <c r="G925" s="47"/>
      <c r="H925" s="112"/>
      <c r="I925" s="59"/>
      <c r="J925" s="48" t="s">
        <v>5</v>
      </c>
      <c r="K925" s="47" t="s">
        <v>15</v>
      </c>
      <c r="L925" s="47"/>
      <c r="M925" s="47"/>
      <c r="N925" s="47"/>
      <c r="O925" s="47"/>
      <c r="P925" s="47"/>
      <c r="Q925" s="47"/>
      <c r="R925" s="47"/>
      <c r="S925" s="47"/>
      <c r="T925" s="47"/>
      <c r="U925" s="47"/>
      <c r="V925" s="47"/>
      <c r="W925" s="47"/>
      <c r="X925" s="91"/>
      <c r="Y925" s="91"/>
      <c r="Z925" s="91"/>
      <c r="AA925" s="91"/>
    </row>
    <row r="926" spans="2:27" ht="15" thickBot="1" x14ac:dyDescent="0.35">
      <c r="B926" s="47" t="s">
        <v>16</v>
      </c>
      <c r="C926" s="47"/>
      <c r="D926" s="47"/>
      <c r="E926" s="47"/>
      <c r="F926" s="47"/>
      <c r="G926" s="47"/>
      <c r="H926" s="137"/>
      <c r="I926" s="47"/>
      <c r="J926" s="48" t="s">
        <v>5</v>
      </c>
      <c r="K926" s="47" t="s">
        <v>17</v>
      </c>
      <c r="L926" s="47"/>
      <c r="M926" s="47"/>
      <c r="N926" s="47"/>
      <c r="O926" s="47"/>
      <c r="P926" s="47"/>
      <c r="Q926" s="47"/>
      <c r="R926" s="47"/>
      <c r="S926" s="47"/>
      <c r="T926" s="47"/>
      <c r="U926" s="47"/>
      <c r="V926" s="47"/>
      <c r="W926" s="47"/>
      <c r="X926" s="91"/>
      <c r="Y926" s="91"/>
      <c r="Z926" s="91"/>
      <c r="AA926" s="91"/>
    </row>
    <row r="927" spans="2:27" ht="15" thickBot="1" x14ac:dyDescent="0.35">
      <c r="B927" s="47" t="str">
        <f>IF(H926="Erdgas","Nettorechnungsbetrag (Erdgas)",IF(H926="Strom","Nettorechnungsbetrag (Strom)",IF(H926="Wärme/Kälte","Nettorechnungsbetrag (Wärme/Kälte)","Bitte Energieart auswählen!")))</f>
        <v>Bitte Energieart auswählen!</v>
      </c>
      <c r="C927" s="47"/>
      <c r="D927" s="47"/>
      <c r="E927" s="47"/>
      <c r="F927" s="47"/>
      <c r="G927" s="47"/>
      <c r="H927" s="113"/>
      <c r="I927" s="60" t="s">
        <v>18</v>
      </c>
      <c r="J927" s="48" t="s">
        <v>5</v>
      </c>
      <c r="K927" s="47" t="str">
        <f>IF(H926="Erdgas","Erdgaskosten exkl. Steuern, Abgaben, Netzentgelte, etc.",IF(H926="Strom","Stromkosten exkl. Steuern, Abgaben, Netzentgelte, etc.",IF(H926="Wärme/Kälte","Wärme-/Kältekosten exkl. Steuern, Abgaben, Netzentgelte, etc.","Bitte Energieart auswählen!")))</f>
        <v>Bitte Energieart auswählen!</v>
      </c>
      <c r="L927" s="47"/>
      <c r="M927" s="47"/>
      <c r="N927" s="47"/>
      <c r="O927" s="47"/>
      <c r="P927" s="47"/>
      <c r="Q927" s="47"/>
      <c r="R927" s="47"/>
      <c r="S927" s="47"/>
      <c r="T927" s="47"/>
      <c r="U927" s="47"/>
      <c r="V927" s="47"/>
      <c r="W927" s="47"/>
      <c r="X927" s="91"/>
      <c r="Y927" s="91"/>
      <c r="Z927" s="91"/>
      <c r="AA927" s="91"/>
    </row>
    <row r="928" spans="2:27" ht="15" thickBot="1" x14ac:dyDescent="0.35">
      <c r="B928" s="47" t="str">
        <f>IF(AND(H926="Erdgas",H925="Nein"),"Erdgasverbrauch in kWh gem. letzter Jahresabrechnung",IF(H926="Erdgas","Erdgasverbrauch in kWh im Kalenderjahr 2021",IF(AND(H926="Strom",H925="Nein"),"Stromverbrauch in kWh gem. letzter Jahresabrechnung",IF(H926="Strom","Stromverbrauch in kWh im Kalenderjahr 2021",IF(AND(H926="Wärme/Kälte",H925="Nein"),"Wärme-/Kälteverbrauch in kWh gem. letzter Jahresabrechnung",IF(H926="Wärme/Kälte","Wärme-/Kälteverbrauch in kWh im Kalenderjahr 2021","Bitte Energieart auswählen!"))))))</f>
        <v>Bitte Energieart auswählen!</v>
      </c>
      <c r="C928" s="47"/>
      <c r="D928" s="47"/>
      <c r="E928" s="47"/>
      <c r="F928" s="47"/>
      <c r="G928" s="47"/>
      <c r="H928" s="114"/>
      <c r="I928" s="60" t="s">
        <v>19</v>
      </c>
      <c r="J928" s="48" t="s">
        <v>5</v>
      </c>
      <c r="K928" s="47" t="str">
        <f>IF(H925="Nein",IF(H926="Erdgas","Den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endet."),IF(H926="Erdgas","Bitte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28" s="47"/>
      <c r="M928" s="47"/>
      <c r="N928" s="47"/>
      <c r="O928" s="47"/>
      <c r="P928" s="47"/>
      <c r="Q928" s="47"/>
      <c r="R928" s="47"/>
      <c r="S928" s="47"/>
      <c r="T928" s="47"/>
      <c r="U928" s="47"/>
      <c r="V928" s="47"/>
      <c r="W928" s="47"/>
      <c r="X928" s="91"/>
      <c r="Y928" s="91"/>
      <c r="Z928" s="91"/>
      <c r="AA928" s="91"/>
    </row>
    <row r="929" spans="2:27" x14ac:dyDescent="0.3">
      <c r="B929" s="46"/>
      <c r="C929" s="46"/>
      <c r="D929" s="46"/>
      <c r="E929" s="46"/>
      <c r="F929" s="46"/>
      <c r="G929" s="46"/>
      <c r="H929" s="46"/>
      <c r="I929" s="46"/>
      <c r="J929" s="46"/>
      <c r="K929" s="46"/>
      <c r="L929" s="46"/>
      <c r="M929" s="46"/>
      <c r="N929" s="46"/>
      <c r="O929" s="46"/>
      <c r="P929" s="46"/>
      <c r="Q929" s="46"/>
      <c r="R929" s="46"/>
      <c r="S929" s="46"/>
      <c r="T929" s="46"/>
      <c r="U929" s="46"/>
      <c r="V929" s="46"/>
      <c r="W929" s="46"/>
      <c r="X929" s="91"/>
      <c r="Y929" s="91"/>
      <c r="Z929" s="91"/>
      <c r="AA929" s="91"/>
    </row>
    <row r="930" spans="2:27" ht="18" thickBot="1" x14ac:dyDescent="0.5">
      <c r="B930" s="56" t="s">
        <v>10</v>
      </c>
      <c r="C930" s="47"/>
      <c r="D930" s="47"/>
      <c r="E930" s="47"/>
      <c r="F930" s="47"/>
      <c r="G930" s="47"/>
      <c r="H930" s="47"/>
      <c r="I930" s="47"/>
      <c r="J930" s="47"/>
      <c r="K930" s="47"/>
      <c r="L930" s="47"/>
      <c r="M930" s="47"/>
      <c r="N930" s="47"/>
      <c r="O930" s="47"/>
      <c r="P930" s="47"/>
      <c r="Q930" s="47"/>
      <c r="R930" s="47"/>
      <c r="S930" s="47"/>
      <c r="T930" s="47"/>
      <c r="U930" s="47"/>
      <c r="V930" s="47"/>
      <c r="W930" s="47"/>
      <c r="X930" s="91"/>
      <c r="Y930" s="90"/>
      <c r="Z930" s="91"/>
      <c r="AA930" s="91"/>
    </row>
    <row r="931" spans="2:27" ht="15" thickBot="1" x14ac:dyDescent="0.35">
      <c r="B931" s="47" t="s">
        <v>11</v>
      </c>
      <c r="C931" s="47"/>
      <c r="D931" s="47"/>
      <c r="E931" s="47"/>
      <c r="F931" s="47"/>
      <c r="G931" s="47"/>
      <c r="H931" s="112"/>
      <c r="I931" s="47"/>
      <c r="J931" s="48" t="s">
        <v>5</v>
      </c>
      <c r="K931" s="47" t="s">
        <v>12</v>
      </c>
      <c r="L931" s="47"/>
      <c r="M931" s="47"/>
      <c r="N931" s="47"/>
      <c r="O931" s="47"/>
      <c r="P931" s="47"/>
      <c r="Q931" s="47"/>
      <c r="R931" s="47"/>
      <c r="S931" s="47"/>
      <c r="T931" s="47"/>
      <c r="U931" s="47"/>
      <c r="V931" s="47"/>
      <c r="W931" s="47"/>
      <c r="X931" s="91">
        <f>H932</f>
        <v>0</v>
      </c>
      <c r="Y931" s="91">
        <f>H933</f>
        <v>0</v>
      </c>
      <c r="Z931" s="91">
        <f>H934</f>
        <v>0</v>
      </c>
      <c r="AA931" s="91">
        <f>H935</f>
        <v>0</v>
      </c>
    </row>
    <row r="932" spans="2:27" ht="15" thickBot="1" x14ac:dyDescent="0.35">
      <c r="B932" s="47" t="s">
        <v>13</v>
      </c>
      <c r="C932" s="47"/>
      <c r="D932" s="47"/>
      <c r="E932" s="47"/>
      <c r="F932" s="47"/>
      <c r="G932" s="47"/>
      <c r="H932" s="112"/>
      <c r="I932" s="59"/>
      <c r="J932" s="48" t="s">
        <v>5</v>
      </c>
      <c r="K932" s="47" t="s">
        <v>15</v>
      </c>
      <c r="L932" s="47"/>
      <c r="M932" s="47"/>
      <c r="N932" s="47"/>
      <c r="O932" s="47"/>
      <c r="P932" s="47"/>
      <c r="Q932" s="47"/>
      <c r="R932" s="47"/>
      <c r="S932" s="47"/>
      <c r="T932" s="47"/>
      <c r="U932" s="47"/>
      <c r="V932" s="47"/>
      <c r="W932" s="47"/>
      <c r="X932" s="91"/>
      <c r="Y932" s="91"/>
      <c r="Z932" s="91"/>
      <c r="AA932" s="91"/>
    </row>
    <row r="933" spans="2:27" ht="15" thickBot="1" x14ac:dyDescent="0.35">
      <c r="B933" s="47" t="s">
        <v>16</v>
      </c>
      <c r="C933" s="47"/>
      <c r="D933" s="47"/>
      <c r="E933" s="47"/>
      <c r="F933" s="47"/>
      <c r="G933" s="47"/>
      <c r="H933" s="137"/>
      <c r="I933" s="47"/>
      <c r="J933" s="48" t="s">
        <v>5</v>
      </c>
      <c r="K933" s="47" t="s">
        <v>17</v>
      </c>
      <c r="L933" s="47"/>
      <c r="M933" s="47"/>
      <c r="N933" s="47"/>
      <c r="O933" s="47"/>
      <c r="P933" s="47"/>
      <c r="Q933" s="47"/>
      <c r="R933" s="47"/>
      <c r="S933" s="47"/>
      <c r="T933" s="47"/>
      <c r="U933" s="47"/>
      <c r="V933" s="47"/>
      <c r="W933" s="47"/>
      <c r="X933" s="91"/>
      <c r="Y933" s="91"/>
      <c r="Z933" s="91"/>
      <c r="AA933" s="91"/>
    </row>
    <row r="934" spans="2:27" ht="15" thickBot="1" x14ac:dyDescent="0.35">
      <c r="B934" s="47" t="str">
        <f>IF(H933="Erdgas","Nettorechnungsbetrag (Erdgas)",IF(H933="Strom","Nettorechnungsbetrag (Strom)",IF(H933="Wärme/Kälte","Nettorechnungsbetrag (Wärme/Kälte)","Bitte Energieart auswählen!")))</f>
        <v>Bitte Energieart auswählen!</v>
      </c>
      <c r="C934" s="47"/>
      <c r="D934" s="47"/>
      <c r="E934" s="47"/>
      <c r="F934" s="47"/>
      <c r="G934" s="47"/>
      <c r="H934" s="113"/>
      <c r="I934" s="60" t="s">
        <v>18</v>
      </c>
      <c r="J934" s="48" t="s">
        <v>5</v>
      </c>
      <c r="K934" s="47" t="str">
        <f>IF(H933="Erdgas","Erdgaskosten exkl. Steuern, Abgaben, Netzentgelte, etc.",IF(H933="Strom","Stromkosten exkl. Steuern, Abgaben, Netzentgelte, etc.",IF(H933="Wärme/Kälte","Wärme-/Kältekosten exkl. Steuern, Abgaben, Netzentgelte, etc.","Bitte Energieart auswählen!")))</f>
        <v>Bitte Energieart auswählen!</v>
      </c>
      <c r="L934" s="47"/>
      <c r="M934" s="47"/>
      <c r="N934" s="47"/>
      <c r="O934" s="47"/>
      <c r="P934" s="47"/>
      <c r="Q934" s="47"/>
      <c r="R934" s="47"/>
      <c r="S934" s="47"/>
      <c r="T934" s="47"/>
      <c r="U934" s="47"/>
      <c r="V934" s="47"/>
      <c r="W934" s="47"/>
      <c r="X934" s="91"/>
      <c r="Y934" s="91"/>
      <c r="Z934" s="91"/>
      <c r="AA934" s="91"/>
    </row>
    <row r="935" spans="2:27" ht="15" thickBot="1" x14ac:dyDescent="0.35">
      <c r="B935" s="47" t="str">
        <f>IF(AND(H933="Erdgas",H932="Nein"),"Erdgasverbrauch in kWh gem. letzter Jahresabrechnung",IF(H933="Erdgas","Erdgasverbrauch in kWh im Kalenderjahr 2021",IF(AND(H933="Strom",H932="Nein"),"Stromverbrauch in kWh gem. letzter Jahresabrechnung",IF(H933="Strom","Stromverbrauch in kWh im Kalenderjahr 2021",IF(AND(H933="Wärme/Kälte",H932="Nein"),"Wärme-/Kälteverbrauch in kWh gem. letzter Jahresabrechnung",IF(H933="Wärme/Kälte","Wärme-/Kälteverbrauch in kWh im Kalenderjahr 2021","Bitte Energieart auswählen!"))))))</f>
        <v>Bitte Energieart auswählen!</v>
      </c>
      <c r="C935" s="47"/>
      <c r="D935" s="47"/>
      <c r="E935" s="47"/>
      <c r="F935" s="47"/>
      <c r="G935" s="47"/>
      <c r="H935" s="114"/>
      <c r="I935" s="60" t="s">
        <v>19</v>
      </c>
      <c r="J935" s="48" t="s">
        <v>5</v>
      </c>
      <c r="K935" s="47" t="str">
        <f>IF(H932="Nein",IF(H933="Erdgas","Den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endet."),IF(H933="Erdgas","Bitte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35" s="47"/>
      <c r="M935" s="47"/>
      <c r="N935" s="47"/>
      <c r="O935" s="47"/>
      <c r="P935" s="47"/>
      <c r="Q935" s="47"/>
      <c r="R935" s="47"/>
      <c r="S935" s="47"/>
      <c r="T935" s="47"/>
      <c r="U935" s="47"/>
      <c r="V935" s="47"/>
      <c r="W935" s="47"/>
      <c r="X935" s="91"/>
      <c r="Y935" s="91"/>
      <c r="Z935" s="91"/>
      <c r="AA935" s="91"/>
    </row>
    <row r="936" spans="2:27" x14ac:dyDescent="0.3">
      <c r="B936" s="46"/>
      <c r="C936" s="46"/>
      <c r="D936" s="46"/>
      <c r="E936" s="46"/>
      <c r="F936" s="46"/>
      <c r="G936" s="46"/>
      <c r="H936" s="46"/>
      <c r="I936" s="46"/>
      <c r="J936" s="46"/>
      <c r="K936" s="46"/>
      <c r="L936" s="46"/>
      <c r="M936" s="46"/>
      <c r="N936" s="46"/>
      <c r="O936" s="46"/>
      <c r="P936" s="46"/>
      <c r="Q936" s="46"/>
      <c r="R936" s="46"/>
      <c r="S936" s="46"/>
      <c r="T936" s="46"/>
      <c r="U936" s="46"/>
      <c r="V936" s="46"/>
      <c r="W936" s="46"/>
      <c r="X936" s="91"/>
      <c r="Y936" s="91"/>
      <c r="Z936" s="91"/>
      <c r="AA936" s="91"/>
    </row>
    <row r="937" spans="2:27" ht="18" thickBot="1" x14ac:dyDescent="0.5">
      <c r="B937" s="56" t="s">
        <v>10</v>
      </c>
      <c r="C937" s="47"/>
      <c r="D937" s="47"/>
      <c r="E937" s="47"/>
      <c r="F937" s="47"/>
      <c r="G937" s="47"/>
      <c r="H937" s="47"/>
      <c r="I937" s="47"/>
      <c r="J937" s="47"/>
      <c r="K937" s="47"/>
      <c r="L937" s="47"/>
      <c r="M937" s="47"/>
      <c r="N937" s="47"/>
      <c r="O937" s="47"/>
      <c r="P937" s="47"/>
      <c r="Q937" s="47"/>
      <c r="R937" s="47"/>
      <c r="S937" s="47"/>
      <c r="T937" s="47"/>
      <c r="U937" s="47"/>
      <c r="V937" s="47"/>
      <c r="W937" s="47"/>
      <c r="X937" s="91"/>
      <c r="Y937" s="90"/>
      <c r="Z937" s="91"/>
      <c r="AA937" s="91"/>
    </row>
    <row r="938" spans="2:27" ht="15" thickBot="1" x14ac:dyDescent="0.35">
      <c r="B938" s="47" t="s">
        <v>11</v>
      </c>
      <c r="C938" s="47"/>
      <c r="D938" s="47"/>
      <c r="E938" s="47"/>
      <c r="F938" s="47"/>
      <c r="G938" s="47"/>
      <c r="H938" s="112"/>
      <c r="I938" s="47"/>
      <c r="J938" s="48" t="s">
        <v>5</v>
      </c>
      <c r="K938" s="47" t="s">
        <v>12</v>
      </c>
      <c r="L938" s="47"/>
      <c r="M938" s="47"/>
      <c r="N938" s="47"/>
      <c r="O938" s="47"/>
      <c r="P938" s="47"/>
      <c r="Q938" s="47"/>
      <c r="R938" s="47"/>
      <c r="S938" s="47"/>
      <c r="T938" s="47"/>
      <c r="U938" s="47"/>
      <c r="V938" s="47"/>
      <c r="W938" s="47"/>
      <c r="X938" s="91">
        <f>H939</f>
        <v>0</v>
      </c>
      <c r="Y938" s="91">
        <f>H940</f>
        <v>0</v>
      </c>
      <c r="Z938" s="91">
        <f>H941</f>
        <v>0</v>
      </c>
      <c r="AA938" s="91">
        <f>H942</f>
        <v>0</v>
      </c>
    </row>
    <row r="939" spans="2:27" ht="15" thickBot="1" x14ac:dyDescent="0.35">
      <c r="B939" s="47" t="s">
        <v>13</v>
      </c>
      <c r="C939" s="47"/>
      <c r="D939" s="47"/>
      <c r="E939" s="47"/>
      <c r="F939" s="47"/>
      <c r="G939" s="47"/>
      <c r="H939" s="112"/>
      <c r="I939" s="59"/>
      <c r="J939" s="48" t="s">
        <v>5</v>
      </c>
      <c r="K939" s="47" t="s">
        <v>15</v>
      </c>
      <c r="L939" s="47"/>
      <c r="M939" s="47"/>
      <c r="N939" s="47"/>
      <c r="O939" s="47"/>
      <c r="P939" s="47"/>
      <c r="Q939" s="47"/>
      <c r="R939" s="47"/>
      <c r="S939" s="47"/>
      <c r="T939" s="47"/>
      <c r="U939" s="47"/>
      <c r="V939" s="47"/>
      <c r="W939" s="47"/>
      <c r="X939" s="91"/>
      <c r="Y939" s="91"/>
      <c r="Z939" s="91"/>
      <c r="AA939" s="91"/>
    </row>
    <row r="940" spans="2:27" ht="15" thickBot="1" x14ac:dyDescent="0.35">
      <c r="B940" s="47" t="s">
        <v>16</v>
      </c>
      <c r="C940" s="47"/>
      <c r="D940" s="47"/>
      <c r="E940" s="47"/>
      <c r="F940" s="47"/>
      <c r="G940" s="47"/>
      <c r="H940" s="137"/>
      <c r="I940" s="47"/>
      <c r="J940" s="48" t="s">
        <v>5</v>
      </c>
      <c r="K940" s="47" t="s">
        <v>17</v>
      </c>
      <c r="L940" s="47"/>
      <c r="M940" s="47"/>
      <c r="N940" s="47"/>
      <c r="O940" s="47"/>
      <c r="P940" s="47"/>
      <c r="Q940" s="47"/>
      <c r="R940" s="47"/>
      <c r="S940" s="47"/>
      <c r="T940" s="47"/>
      <c r="U940" s="47"/>
      <c r="V940" s="47"/>
      <c r="W940" s="47"/>
      <c r="X940" s="91"/>
      <c r="Y940" s="91"/>
      <c r="Z940" s="91"/>
      <c r="AA940" s="91"/>
    </row>
    <row r="941" spans="2:27" ht="15" thickBot="1" x14ac:dyDescent="0.35">
      <c r="B941" s="47" t="str">
        <f>IF(H940="Erdgas","Nettorechnungsbetrag (Erdgas)",IF(H940="Strom","Nettorechnungsbetrag (Strom)",IF(H940="Wärme/Kälte","Nettorechnungsbetrag (Wärme/Kälte)","Bitte Energieart auswählen!")))</f>
        <v>Bitte Energieart auswählen!</v>
      </c>
      <c r="C941" s="47"/>
      <c r="D941" s="47"/>
      <c r="E941" s="47"/>
      <c r="F941" s="47"/>
      <c r="G941" s="47"/>
      <c r="H941" s="113"/>
      <c r="I941" s="60" t="s">
        <v>18</v>
      </c>
      <c r="J941" s="48" t="s">
        <v>5</v>
      </c>
      <c r="K941" s="47" t="str">
        <f>IF(H940="Erdgas","Erdgaskosten exkl. Steuern, Abgaben, Netzentgelte, etc.",IF(H940="Strom","Stromkosten exkl. Steuern, Abgaben, Netzentgelte, etc.",IF(H940="Wärme/Kälte","Wärme-/Kältekosten exkl. Steuern, Abgaben, Netzentgelte, etc.","Bitte Energieart auswählen!")))</f>
        <v>Bitte Energieart auswählen!</v>
      </c>
      <c r="L941" s="47"/>
      <c r="M941" s="47"/>
      <c r="N941" s="47"/>
      <c r="O941" s="47"/>
      <c r="P941" s="47"/>
      <c r="Q941" s="47"/>
      <c r="R941" s="47"/>
      <c r="S941" s="47"/>
      <c r="T941" s="47"/>
      <c r="U941" s="47"/>
      <c r="V941" s="47"/>
      <c r="W941" s="47"/>
      <c r="X941" s="91"/>
      <c r="Y941" s="91"/>
      <c r="Z941" s="91"/>
      <c r="AA941" s="91"/>
    </row>
    <row r="942" spans="2:27" ht="15" thickBot="1" x14ac:dyDescent="0.35">
      <c r="B942" s="47" t="str">
        <f>IF(AND(H940="Erdgas",H939="Nein"),"Erdgasverbrauch in kWh gem. letzter Jahresabrechnung",IF(H940="Erdgas","Erdgasverbrauch in kWh im Kalenderjahr 2021",IF(AND(H940="Strom",H939="Nein"),"Stromverbrauch in kWh gem. letzter Jahresabrechnung",IF(H940="Strom","Stromverbrauch in kWh im Kalenderjahr 2021",IF(AND(H940="Wärme/Kälte",H939="Nein"),"Wärme-/Kälteverbrauch in kWh gem. letzter Jahresabrechnung",IF(H940="Wärme/Kälte","Wärme-/Kälteverbrauch in kWh im Kalenderjahr 2021","Bitte Energieart auswählen!"))))))</f>
        <v>Bitte Energieart auswählen!</v>
      </c>
      <c r="C942" s="47"/>
      <c r="D942" s="47"/>
      <c r="E942" s="47"/>
      <c r="F942" s="47"/>
      <c r="G942" s="47"/>
      <c r="H942" s="114"/>
      <c r="I942" s="60" t="s">
        <v>19</v>
      </c>
      <c r="J942" s="48" t="s">
        <v>5</v>
      </c>
      <c r="K942" s="47" t="str">
        <f>IF(H939="Nein",IF(H940="Erdgas","Den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endet."),IF(H940="Erdgas","Bitte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42" s="47"/>
      <c r="M942" s="47"/>
      <c r="N942" s="47"/>
      <c r="O942" s="47"/>
      <c r="P942" s="47"/>
      <c r="Q942" s="47"/>
      <c r="R942" s="47"/>
      <c r="S942" s="47"/>
      <c r="T942" s="47"/>
      <c r="U942" s="47"/>
      <c r="V942" s="47"/>
      <c r="W942" s="47"/>
      <c r="X942" s="91"/>
      <c r="Y942" s="91"/>
      <c r="Z942" s="91"/>
      <c r="AA942" s="91"/>
    </row>
    <row r="943" spans="2:27" x14ac:dyDescent="0.3">
      <c r="B943" s="46"/>
      <c r="C943" s="46"/>
      <c r="D943" s="46"/>
      <c r="E943" s="46"/>
      <c r="F943" s="46"/>
      <c r="G943" s="46"/>
      <c r="H943" s="46"/>
      <c r="I943" s="46"/>
      <c r="J943" s="46"/>
      <c r="K943" s="46"/>
      <c r="L943" s="46"/>
      <c r="M943" s="46"/>
      <c r="N943" s="46"/>
      <c r="O943" s="46"/>
      <c r="P943" s="46"/>
      <c r="Q943" s="46"/>
      <c r="R943" s="46"/>
      <c r="S943" s="46"/>
      <c r="T943" s="46"/>
      <c r="U943" s="46"/>
      <c r="V943" s="46"/>
      <c r="W943" s="46"/>
      <c r="X943" s="91"/>
      <c r="Y943" s="91"/>
      <c r="Z943" s="91"/>
      <c r="AA943" s="91"/>
    </row>
    <row r="944" spans="2:27" ht="18" thickBot="1" x14ac:dyDescent="0.5">
      <c r="B944" s="56" t="s">
        <v>10</v>
      </c>
      <c r="C944" s="47"/>
      <c r="D944" s="47"/>
      <c r="E944" s="47"/>
      <c r="F944" s="47"/>
      <c r="G944" s="47"/>
      <c r="H944" s="47"/>
      <c r="I944" s="47"/>
      <c r="J944" s="47"/>
      <c r="K944" s="47"/>
      <c r="L944" s="47"/>
      <c r="M944" s="47"/>
      <c r="N944" s="47"/>
      <c r="O944" s="47"/>
      <c r="P944" s="47"/>
      <c r="Q944" s="47"/>
      <c r="R944" s="47"/>
      <c r="S944" s="47"/>
      <c r="T944" s="47"/>
      <c r="U944" s="47"/>
      <c r="V944" s="47"/>
      <c r="W944" s="47"/>
      <c r="X944" s="91"/>
      <c r="Y944" s="90"/>
      <c r="Z944" s="91"/>
      <c r="AA944" s="91"/>
    </row>
    <row r="945" spans="2:27" ht="15" thickBot="1" x14ac:dyDescent="0.35">
      <c r="B945" s="47" t="s">
        <v>11</v>
      </c>
      <c r="C945" s="47"/>
      <c r="D945" s="47"/>
      <c r="E945" s="47"/>
      <c r="F945" s="47"/>
      <c r="G945" s="47"/>
      <c r="H945" s="112"/>
      <c r="I945" s="47"/>
      <c r="J945" s="48" t="s">
        <v>5</v>
      </c>
      <c r="K945" s="47" t="s">
        <v>12</v>
      </c>
      <c r="L945" s="47"/>
      <c r="M945" s="47"/>
      <c r="N945" s="47"/>
      <c r="O945" s="47"/>
      <c r="P945" s="47"/>
      <c r="Q945" s="47"/>
      <c r="R945" s="47"/>
      <c r="S945" s="47"/>
      <c r="T945" s="47"/>
      <c r="U945" s="47"/>
      <c r="V945" s="47"/>
      <c r="W945" s="47"/>
      <c r="X945" s="91">
        <f>H946</f>
        <v>0</v>
      </c>
      <c r="Y945" s="91">
        <f>H947</f>
        <v>0</v>
      </c>
      <c r="Z945" s="91">
        <f>H948</f>
        <v>0</v>
      </c>
      <c r="AA945" s="91">
        <f>H949</f>
        <v>0</v>
      </c>
    </row>
    <row r="946" spans="2:27" ht="15" thickBot="1" x14ac:dyDescent="0.35">
      <c r="B946" s="47" t="s">
        <v>13</v>
      </c>
      <c r="C946" s="47"/>
      <c r="D946" s="47"/>
      <c r="E946" s="47"/>
      <c r="F946" s="47"/>
      <c r="G946" s="47"/>
      <c r="H946" s="112"/>
      <c r="I946" s="59"/>
      <c r="J946" s="48" t="s">
        <v>5</v>
      </c>
      <c r="K946" s="47" t="s">
        <v>15</v>
      </c>
      <c r="L946" s="47"/>
      <c r="M946" s="47"/>
      <c r="N946" s="47"/>
      <c r="O946" s="47"/>
      <c r="P946" s="47"/>
      <c r="Q946" s="47"/>
      <c r="R946" s="47"/>
      <c r="S946" s="47"/>
      <c r="T946" s="47"/>
      <c r="U946" s="47"/>
      <c r="V946" s="47"/>
      <c r="W946" s="47"/>
      <c r="X946" s="91"/>
      <c r="Y946" s="91"/>
      <c r="Z946" s="91"/>
      <c r="AA946" s="91"/>
    </row>
    <row r="947" spans="2:27" ht="15" thickBot="1" x14ac:dyDescent="0.35">
      <c r="B947" s="47" t="s">
        <v>16</v>
      </c>
      <c r="C947" s="47"/>
      <c r="D947" s="47"/>
      <c r="E947" s="47"/>
      <c r="F947" s="47"/>
      <c r="G947" s="47"/>
      <c r="H947" s="137"/>
      <c r="I947" s="47"/>
      <c r="J947" s="48" t="s">
        <v>5</v>
      </c>
      <c r="K947" s="47" t="s">
        <v>17</v>
      </c>
      <c r="L947" s="47"/>
      <c r="M947" s="47"/>
      <c r="N947" s="47"/>
      <c r="O947" s="47"/>
      <c r="P947" s="47"/>
      <c r="Q947" s="47"/>
      <c r="R947" s="47"/>
      <c r="S947" s="47"/>
      <c r="T947" s="47"/>
      <c r="U947" s="47"/>
      <c r="V947" s="47"/>
      <c r="W947" s="47"/>
      <c r="X947" s="91"/>
      <c r="Y947" s="91"/>
      <c r="Z947" s="91"/>
      <c r="AA947" s="91"/>
    </row>
    <row r="948" spans="2:27" ht="15" thickBot="1" x14ac:dyDescent="0.35">
      <c r="B948" s="47" t="str">
        <f>IF(H947="Erdgas","Nettorechnungsbetrag (Erdgas)",IF(H947="Strom","Nettorechnungsbetrag (Strom)",IF(H947="Wärme/Kälte","Nettorechnungsbetrag (Wärme/Kälte)","Bitte Energieart auswählen!")))</f>
        <v>Bitte Energieart auswählen!</v>
      </c>
      <c r="C948" s="47"/>
      <c r="D948" s="47"/>
      <c r="E948" s="47"/>
      <c r="F948" s="47"/>
      <c r="G948" s="47"/>
      <c r="H948" s="113"/>
      <c r="I948" s="60" t="s">
        <v>18</v>
      </c>
      <c r="J948" s="48" t="s">
        <v>5</v>
      </c>
      <c r="K948" s="47" t="str">
        <f>IF(H947="Erdgas","Erdgaskosten exkl. Steuern, Abgaben, Netzentgelte, etc.",IF(H947="Strom","Stromkosten exkl. Steuern, Abgaben, Netzentgelte, etc.",IF(H947="Wärme/Kälte","Wärme-/Kältekosten exkl. Steuern, Abgaben, Netzentgelte, etc.","Bitte Energieart auswählen!")))</f>
        <v>Bitte Energieart auswählen!</v>
      </c>
      <c r="L948" s="47"/>
      <c r="M948" s="47"/>
      <c r="N948" s="47"/>
      <c r="O948" s="47"/>
      <c r="P948" s="47"/>
      <c r="Q948" s="47"/>
      <c r="R948" s="47"/>
      <c r="S948" s="47"/>
      <c r="T948" s="47"/>
      <c r="U948" s="47"/>
      <c r="V948" s="47"/>
      <c r="W948" s="47"/>
      <c r="X948" s="91"/>
      <c r="Y948" s="91"/>
      <c r="Z948" s="91"/>
      <c r="AA948" s="91"/>
    </row>
    <row r="949" spans="2:27" ht="15" thickBot="1" x14ac:dyDescent="0.35">
      <c r="B949" s="47" t="str">
        <f>IF(AND(H947="Erdgas",H946="Nein"),"Erdgasverbrauch in kWh gem. letzter Jahresabrechnung",IF(H947="Erdgas","Erdgasverbrauch in kWh im Kalenderjahr 2021",IF(AND(H947="Strom",H946="Nein"),"Stromverbrauch in kWh gem. letzter Jahresabrechnung",IF(H947="Strom","Stromverbrauch in kWh im Kalenderjahr 2021",IF(AND(H947="Wärme/Kälte",H946="Nein"),"Wärme-/Kälteverbrauch in kWh gem. letzter Jahresabrechnung",IF(H947="Wärme/Kälte","Wärme-/Kälteverbrauch in kWh im Kalenderjahr 2021","Bitte Energieart auswählen!"))))))</f>
        <v>Bitte Energieart auswählen!</v>
      </c>
      <c r="C949" s="47"/>
      <c r="D949" s="47"/>
      <c r="E949" s="47"/>
      <c r="F949" s="47"/>
      <c r="G949" s="47"/>
      <c r="H949" s="114"/>
      <c r="I949" s="60" t="s">
        <v>19</v>
      </c>
      <c r="J949" s="48" t="s">
        <v>5</v>
      </c>
      <c r="K949" s="47" t="str">
        <f>IF(H946="Nein",IF(H947="Erdgas","Den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endet."),IF(H947="Erdgas","Bitte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49" s="47"/>
      <c r="M949" s="47"/>
      <c r="N949" s="47"/>
      <c r="O949" s="47"/>
      <c r="P949" s="47"/>
      <c r="Q949" s="47"/>
      <c r="R949" s="47"/>
      <c r="S949" s="47"/>
      <c r="T949" s="47"/>
      <c r="U949" s="47"/>
      <c r="V949" s="47"/>
      <c r="W949" s="47"/>
      <c r="X949" s="91"/>
      <c r="Y949" s="91"/>
      <c r="Z949" s="91"/>
      <c r="AA949" s="91"/>
    </row>
    <row r="950" spans="2:27" x14ac:dyDescent="0.3">
      <c r="B950" s="46"/>
      <c r="C950" s="46"/>
      <c r="D950" s="46"/>
      <c r="E950" s="46"/>
      <c r="F950" s="46"/>
      <c r="G950" s="46"/>
      <c r="H950" s="46"/>
      <c r="I950" s="46"/>
      <c r="J950" s="46"/>
      <c r="K950" s="46"/>
      <c r="L950" s="46"/>
      <c r="M950" s="46"/>
      <c r="N950" s="46"/>
      <c r="O950" s="46"/>
      <c r="P950" s="46"/>
      <c r="Q950" s="46"/>
      <c r="R950" s="46"/>
      <c r="S950" s="46"/>
      <c r="T950" s="46"/>
      <c r="U950" s="46"/>
      <c r="V950" s="46"/>
      <c r="W950" s="46"/>
      <c r="X950" s="91"/>
      <c r="Y950" s="91"/>
      <c r="Z950" s="91"/>
      <c r="AA950" s="91"/>
    </row>
    <row r="951" spans="2:27" ht="18" thickBot="1" x14ac:dyDescent="0.5">
      <c r="B951" s="56" t="s">
        <v>10</v>
      </c>
      <c r="C951" s="47"/>
      <c r="D951" s="47"/>
      <c r="E951" s="47"/>
      <c r="F951" s="47"/>
      <c r="G951" s="47"/>
      <c r="H951" s="47"/>
      <c r="I951" s="47"/>
      <c r="J951" s="47"/>
      <c r="K951" s="47"/>
      <c r="L951" s="47"/>
      <c r="M951" s="47"/>
      <c r="N951" s="47"/>
      <c r="O951" s="47"/>
      <c r="P951" s="47"/>
      <c r="Q951" s="47"/>
      <c r="R951" s="47"/>
      <c r="S951" s="47"/>
      <c r="T951" s="47"/>
      <c r="U951" s="47"/>
      <c r="V951" s="47"/>
      <c r="W951" s="47"/>
      <c r="X951" s="91"/>
      <c r="Y951" s="90"/>
      <c r="Z951" s="91"/>
      <c r="AA951" s="91"/>
    </row>
    <row r="952" spans="2:27" ht="15" thickBot="1" x14ac:dyDescent="0.35">
      <c r="B952" s="47" t="s">
        <v>11</v>
      </c>
      <c r="C952" s="47"/>
      <c r="D952" s="47"/>
      <c r="E952" s="47"/>
      <c r="F952" s="47"/>
      <c r="G952" s="47"/>
      <c r="H952" s="112"/>
      <c r="I952" s="47"/>
      <c r="J952" s="48" t="s">
        <v>5</v>
      </c>
      <c r="K952" s="47" t="s">
        <v>12</v>
      </c>
      <c r="L952" s="47"/>
      <c r="M952" s="47"/>
      <c r="N952" s="47"/>
      <c r="O952" s="47"/>
      <c r="P952" s="47"/>
      <c r="Q952" s="47"/>
      <c r="R952" s="47"/>
      <c r="S952" s="47"/>
      <c r="T952" s="47"/>
      <c r="U952" s="47"/>
      <c r="V952" s="47"/>
      <c r="W952" s="47"/>
      <c r="X952" s="91">
        <f>H953</f>
        <v>0</v>
      </c>
      <c r="Y952" s="91">
        <f>H954</f>
        <v>0</v>
      </c>
      <c r="Z952" s="91">
        <f>H955</f>
        <v>0</v>
      </c>
      <c r="AA952" s="91">
        <f>H956</f>
        <v>0</v>
      </c>
    </row>
    <row r="953" spans="2:27" ht="15" thickBot="1" x14ac:dyDescent="0.35">
      <c r="B953" s="47" t="s">
        <v>13</v>
      </c>
      <c r="C953" s="47"/>
      <c r="D953" s="47"/>
      <c r="E953" s="47"/>
      <c r="F953" s="47"/>
      <c r="G953" s="47"/>
      <c r="H953" s="112"/>
      <c r="I953" s="59"/>
      <c r="J953" s="48" t="s">
        <v>5</v>
      </c>
      <c r="K953" s="47" t="s">
        <v>15</v>
      </c>
      <c r="L953" s="47"/>
      <c r="M953" s="47"/>
      <c r="N953" s="47"/>
      <c r="O953" s="47"/>
      <c r="P953" s="47"/>
      <c r="Q953" s="47"/>
      <c r="R953" s="47"/>
      <c r="S953" s="47"/>
      <c r="T953" s="47"/>
      <c r="U953" s="47"/>
      <c r="V953" s="47"/>
      <c r="W953" s="47"/>
      <c r="X953" s="91"/>
      <c r="Y953" s="91"/>
      <c r="Z953" s="91"/>
      <c r="AA953" s="91"/>
    </row>
    <row r="954" spans="2:27" ht="15" thickBot="1" x14ac:dyDescent="0.35">
      <c r="B954" s="47" t="s">
        <v>16</v>
      </c>
      <c r="C954" s="47"/>
      <c r="D954" s="47"/>
      <c r="E954" s="47"/>
      <c r="F954" s="47"/>
      <c r="G954" s="47"/>
      <c r="H954" s="137"/>
      <c r="I954" s="47"/>
      <c r="J954" s="48" t="s">
        <v>5</v>
      </c>
      <c r="K954" s="47" t="s">
        <v>17</v>
      </c>
      <c r="L954" s="47"/>
      <c r="M954" s="47"/>
      <c r="N954" s="47"/>
      <c r="O954" s="47"/>
      <c r="P954" s="47"/>
      <c r="Q954" s="47"/>
      <c r="R954" s="47"/>
      <c r="S954" s="47"/>
      <c r="T954" s="47"/>
      <c r="U954" s="47"/>
      <c r="V954" s="47"/>
      <c r="W954" s="47"/>
      <c r="X954" s="91"/>
      <c r="Y954" s="91"/>
      <c r="Z954" s="91"/>
      <c r="AA954" s="91"/>
    </row>
    <row r="955" spans="2:27" ht="15" thickBot="1" x14ac:dyDescent="0.35">
      <c r="B955" s="47" t="str">
        <f>IF(H954="Erdgas","Nettorechnungsbetrag (Erdgas)",IF(H954="Strom","Nettorechnungsbetrag (Strom)",IF(H954="Wärme/Kälte","Nettorechnungsbetrag (Wärme/Kälte)","Bitte Energieart auswählen!")))</f>
        <v>Bitte Energieart auswählen!</v>
      </c>
      <c r="C955" s="47"/>
      <c r="D955" s="47"/>
      <c r="E955" s="47"/>
      <c r="F955" s="47"/>
      <c r="G955" s="47"/>
      <c r="H955" s="113"/>
      <c r="I955" s="60" t="s">
        <v>18</v>
      </c>
      <c r="J955" s="48" t="s">
        <v>5</v>
      </c>
      <c r="K955" s="47" t="str">
        <f>IF(H954="Erdgas","Erdgaskosten exkl. Steuern, Abgaben, Netzentgelte, etc.",IF(H954="Strom","Stromkosten exkl. Steuern, Abgaben, Netzentgelte, etc.",IF(H954="Wärme/Kälte","Wärme-/Kältekosten exkl. Steuern, Abgaben, Netzentgelte, etc.","Bitte Energieart auswählen!")))</f>
        <v>Bitte Energieart auswählen!</v>
      </c>
      <c r="L955" s="47"/>
      <c r="M955" s="47"/>
      <c r="N955" s="47"/>
      <c r="O955" s="47"/>
      <c r="P955" s="47"/>
      <c r="Q955" s="47"/>
      <c r="R955" s="47"/>
      <c r="S955" s="47"/>
      <c r="T955" s="47"/>
      <c r="U955" s="47"/>
      <c r="V955" s="47"/>
      <c r="W955" s="47"/>
      <c r="X955" s="91"/>
      <c r="Y955" s="91"/>
      <c r="Z955" s="91"/>
      <c r="AA955" s="91"/>
    </row>
    <row r="956" spans="2:27" ht="15" thickBot="1" x14ac:dyDescent="0.35">
      <c r="B956" s="47" t="str">
        <f>IF(AND(H954="Erdgas",H953="Nein"),"Erdgasverbrauch in kWh gem. letzter Jahresabrechnung",IF(H954="Erdgas","Erdgasverbrauch in kWh im Kalenderjahr 2021",IF(AND(H954="Strom",H953="Nein"),"Stromverbrauch in kWh gem. letzter Jahresabrechnung",IF(H954="Strom","Stromverbrauch in kWh im Kalenderjahr 2021",IF(AND(H954="Wärme/Kälte",H953="Nein"),"Wärme-/Kälteverbrauch in kWh gem. letzter Jahresabrechnung",IF(H954="Wärme/Kälte","Wärme-/Kälteverbrauch in kWh im Kalenderjahr 2021","Bitte Energieart auswählen!"))))))</f>
        <v>Bitte Energieart auswählen!</v>
      </c>
      <c r="C956" s="47"/>
      <c r="D956" s="47"/>
      <c r="E956" s="47"/>
      <c r="F956" s="47"/>
      <c r="G956" s="47"/>
      <c r="H956" s="114"/>
      <c r="I956" s="60" t="s">
        <v>19</v>
      </c>
      <c r="J956" s="48" t="s">
        <v>5</v>
      </c>
      <c r="K956" s="47" t="str">
        <f>IF(H953="Nein",IF(H954="Erdgas","Den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endet."),IF(H954="Erdgas","Bitte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56" s="47"/>
      <c r="M956" s="47"/>
      <c r="N956" s="47"/>
      <c r="O956" s="47"/>
      <c r="P956" s="47"/>
      <c r="Q956" s="47"/>
      <c r="R956" s="47"/>
      <c r="S956" s="47"/>
      <c r="T956" s="47"/>
      <c r="U956" s="47"/>
      <c r="V956" s="47"/>
      <c r="W956" s="47"/>
      <c r="X956" s="91"/>
      <c r="Y956" s="91"/>
      <c r="Z956" s="91"/>
      <c r="AA956" s="91"/>
    </row>
    <row r="957" spans="2:27" x14ac:dyDescent="0.3">
      <c r="B957" s="46"/>
      <c r="C957" s="46"/>
      <c r="D957" s="46"/>
      <c r="E957" s="46"/>
      <c r="F957" s="46"/>
      <c r="G957" s="46"/>
      <c r="H957" s="46"/>
      <c r="I957" s="46"/>
      <c r="J957" s="46"/>
      <c r="K957" s="46"/>
      <c r="L957" s="46"/>
      <c r="M957" s="46"/>
      <c r="N957" s="46"/>
      <c r="O957" s="46"/>
      <c r="P957" s="46"/>
      <c r="Q957" s="46"/>
      <c r="R957" s="46"/>
      <c r="S957" s="46"/>
      <c r="T957" s="46"/>
      <c r="U957" s="46"/>
      <c r="V957" s="46"/>
      <c r="W957" s="46"/>
      <c r="X957" s="91"/>
      <c r="Y957" s="91"/>
      <c r="Z957" s="91"/>
      <c r="AA957" s="91"/>
    </row>
    <row r="958" spans="2:27" ht="18" thickBot="1" x14ac:dyDescent="0.5">
      <c r="B958" s="56" t="s">
        <v>10</v>
      </c>
      <c r="C958" s="47"/>
      <c r="D958" s="47"/>
      <c r="E958" s="47"/>
      <c r="F958" s="47"/>
      <c r="G958" s="47"/>
      <c r="H958" s="47"/>
      <c r="I958" s="47"/>
      <c r="J958" s="47"/>
      <c r="K958" s="47"/>
      <c r="L958" s="47"/>
      <c r="M958" s="47"/>
      <c r="N958" s="47"/>
      <c r="O958" s="47"/>
      <c r="P958" s="47"/>
      <c r="Q958" s="47"/>
      <c r="R958" s="47"/>
      <c r="S958" s="47"/>
      <c r="T958" s="47"/>
      <c r="U958" s="47"/>
      <c r="V958" s="47"/>
      <c r="W958" s="47"/>
      <c r="X958" s="91"/>
      <c r="Y958" s="90"/>
      <c r="Z958" s="91"/>
      <c r="AA958" s="91"/>
    </row>
    <row r="959" spans="2:27" ht="15" thickBot="1" x14ac:dyDescent="0.35">
      <c r="B959" s="47" t="s">
        <v>11</v>
      </c>
      <c r="C959" s="47"/>
      <c r="D959" s="47"/>
      <c r="E959" s="47"/>
      <c r="F959" s="47"/>
      <c r="G959" s="47"/>
      <c r="H959" s="112"/>
      <c r="I959" s="47"/>
      <c r="J959" s="48" t="s">
        <v>5</v>
      </c>
      <c r="K959" s="47" t="s">
        <v>12</v>
      </c>
      <c r="L959" s="47"/>
      <c r="M959" s="47"/>
      <c r="N959" s="47"/>
      <c r="O959" s="47"/>
      <c r="P959" s="47"/>
      <c r="Q959" s="47"/>
      <c r="R959" s="47"/>
      <c r="S959" s="47"/>
      <c r="T959" s="47"/>
      <c r="U959" s="47"/>
      <c r="V959" s="47"/>
      <c r="W959" s="47"/>
      <c r="X959" s="91">
        <f>H960</f>
        <v>0</v>
      </c>
      <c r="Y959" s="91">
        <f>H961</f>
        <v>0</v>
      </c>
      <c r="Z959" s="91">
        <f>H962</f>
        <v>0</v>
      </c>
      <c r="AA959" s="91">
        <f>H963</f>
        <v>0</v>
      </c>
    </row>
    <row r="960" spans="2:27" ht="15" thickBot="1" x14ac:dyDescent="0.35">
      <c r="B960" s="47" t="s">
        <v>13</v>
      </c>
      <c r="C960" s="47"/>
      <c r="D960" s="47"/>
      <c r="E960" s="47"/>
      <c r="F960" s="47"/>
      <c r="G960" s="47"/>
      <c r="H960" s="112"/>
      <c r="I960" s="59"/>
      <c r="J960" s="48" t="s">
        <v>5</v>
      </c>
      <c r="K960" s="47" t="s">
        <v>15</v>
      </c>
      <c r="L960" s="47"/>
      <c r="M960" s="47"/>
      <c r="N960" s="47"/>
      <c r="O960" s="47"/>
      <c r="P960" s="47"/>
      <c r="Q960" s="47"/>
      <c r="R960" s="47"/>
      <c r="S960" s="47"/>
      <c r="T960" s="47"/>
      <c r="U960" s="47"/>
      <c r="V960" s="47"/>
      <c r="W960" s="47"/>
      <c r="X960" s="91"/>
      <c r="Y960" s="91"/>
      <c r="Z960" s="91"/>
      <c r="AA960" s="91"/>
    </row>
    <row r="961" spans="2:27" ht="15" thickBot="1" x14ac:dyDescent="0.35">
      <c r="B961" s="47" t="s">
        <v>16</v>
      </c>
      <c r="C961" s="47"/>
      <c r="D961" s="47"/>
      <c r="E961" s="47"/>
      <c r="F961" s="47"/>
      <c r="G961" s="47"/>
      <c r="H961" s="137"/>
      <c r="I961" s="47"/>
      <c r="J961" s="48" t="s">
        <v>5</v>
      </c>
      <c r="K961" s="47" t="s">
        <v>17</v>
      </c>
      <c r="L961" s="47"/>
      <c r="M961" s="47"/>
      <c r="N961" s="47"/>
      <c r="O961" s="47"/>
      <c r="P961" s="47"/>
      <c r="Q961" s="47"/>
      <c r="R961" s="47"/>
      <c r="S961" s="47"/>
      <c r="T961" s="47"/>
      <c r="U961" s="47"/>
      <c r="V961" s="47"/>
      <c r="W961" s="47"/>
      <c r="X961" s="91"/>
      <c r="Y961" s="91"/>
      <c r="Z961" s="91"/>
      <c r="AA961" s="91"/>
    </row>
    <row r="962" spans="2:27" ht="15" thickBot="1" x14ac:dyDescent="0.35">
      <c r="B962" s="47" t="str">
        <f>IF(H961="Erdgas","Nettorechnungsbetrag (Erdgas)",IF(H961="Strom","Nettorechnungsbetrag (Strom)",IF(H961="Wärme/Kälte","Nettorechnungsbetrag (Wärme/Kälte)","Bitte Energieart auswählen!")))</f>
        <v>Bitte Energieart auswählen!</v>
      </c>
      <c r="C962" s="47"/>
      <c r="D962" s="47"/>
      <c r="E962" s="47"/>
      <c r="F962" s="47"/>
      <c r="G962" s="47"/>
      <c r="H962" s="113"/>
      <c r="I962" s="60" t="s">
        <v>18</v>
      </c>
      <c r="J962" s="48" t="s">
        <v>5</v>
      </c>
      <c r="K962" s="47" t="str">
        <f>IF(H961="Erdgas","Erdgaskosten exkl. Steuern, Abgaben, Netzentgelte, etc.",IF(H961="Strom","Stromkosten exkl. Steuern, Abgaben, Netzentgelte, etc.",IF(H961="Wärme/Kälte","Wärme-/Kältekosten exkl. Steuern, Abgaben, Netzentgelte, etc.","Bitte Energieart auswählen!")))</f>
        <v>Bitte Energieart auswählen!</v>
      </c>
      <c r="L962" s="47"/>
      <c r="M962" s="47"/>
      <c r="N962" s="47"/>
      <c r="O962" s="47"/>
      <c r="P962" s="47"/>
      <c r="Q962" s="47"/>
      <c r="R962" s="47"/>
      <c r="S962" s="47"/>
      <c r="T962" s="47"/>
      <c r="U962" s="47"/>
      <c r="V962" s="47"/>
      <c r="W962" s="47"/>
      <c r="X962" s="91"/>
      <c r="Y962" s="91"/>
      <c r="Z962" s="91"/>
      <c r="AA962" s="91"/>
    </row>
    <row r="963" spans="2:27" ht="15" thickBot="1" x14ac:dyDescent="0.35">
      <c r="B963" s="47" t="str">
        <f>IF(AND(H961="Erdgas",H960="Nein"),"Erdgasverbrauch in kWh gem. letzter Jahresabrechnung",IF(H961="Erdgas","Erdgasverbrauch in kWh im Kalenderjahr 2021",IF(AND(H961="Strom",H960="Nein"),"Stromverbrauch in kWh gem. letzter Jahresabrechnung",IF(H961="Strom","Stromverbrauch in kWh im Kalenderjahr 2021",IF(AND(H961="Wärme/Kälte",H960="Nein"),"Wärme-/Kälteverbrauch in kWh gem. letzter Jahresabrechnung",IF(H961="Wärme/Kälte","Wärme-/Kälteverbrauch in kWh im Kalenderjahr 2021","Bitte Energieart auswählen!"))))))</f>
        <v>Bitte Energieart auswählen!</v>
      </c>
      <c r="C963" s="47"/>
      <c r="D963" s="47"/>
      <c r="E963" s="47"/>
      <c r="F963" s="47"/>
      <c r="G963" s="47"/>
      <c r="H963" s="114"/>
      <c r="I963" s="60" t="s">
        <v>19</v>
      </c>
      <c r="J963" s="48" t="s">
        <v>5</v>
      </c>
      <c r="K963" s="47" t="str">
        <f>IF(H960="Nein",IF(H961="Erdgas","Den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endet."),IF(H961="Erdgas","Bitte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63" s="47"/>
      <c r="M963" s="47"/>
      <c r="N963" s="47"/>
      <c r="O963" s="47"/>
      <c r="P963" s="47"/>
      <c r="Q963" s="47"/>
      <c r="R963" s="47"/>
      <c r="S963" s="47"/>
      <c r="T963" s="47"/>
      <c r="U963" s="47"/>
      <c r="V963" s="47"/>
      <c r="W963" s="47"/>
      <c r="X963" s="91"/>
      <c r="Y963" s="91"/>
      <c r="Z963" s="91"/>
      <c r="AA963" s="91"/>
    </row>
    <row r="964" spans="2:27" x14ac:dyDescent="0.3">
      <c r="B964" s="46"/>
      <c r="C964" s="46"/>
      <c r="D964" s="46"/>
      <c r="E964" s="46"/>
      <c r="F964" s="46"/>
      <c r="G964" s="46"/>
      <c r="H964" s="46"/>
      <c r="I964" s="46"/>
      <c r="J964" s="46"/>
      <c r="K964" s="46"/>
      <c r="L964" s="46"/>
      <c r="M964" s="46"/>
      <c r="N964" s="46"/>
      <c r="O964" s="46"/>
      <c r="P964" s="46"/>
      <c r="Q964" s="46"/>
      <c r="R964" s="46"/>
      <c r="S964" s="46"/>
      <c r="T964" s="46"/>
      <c r="U964" s="46"/>
      <c r="V964" s="46"/>
      <c r="W964" s="46"/>
      <c r="X964" s="91"/>
      <c r="Y964" s="91"/>
      <c r="Z964" s="91"/>
      <c r="AA964" s="91"/>
    </row>
    <row r="965" spans="2:27" ht="18" thickBot="1" x14ac:dyDescent="0.5">
      <c r="B965" s="56" t="s">
        <v>10</v>
      </c>
      <c r="C965" s="47"/>
      <c r="D965" s="47"/>
      <c r="E965" s="47"/>
      <c r="F965" s="47"/>
      <c r="G965" s="47"/>
      <c r="H965" s="47"/>
      <c r="I965" s="47"/>
      <c r="J965" s="47"/>
      <c r="K965" s="47"/>
      <c r="L965" s="47"/>
      <c r="M965" s="47"/>
      <c r="N965" s="47"/>
      <c r="O965" s="47"/>
      <c r="P965" s="47"/>
      <c r="Q965" s="47"/>
      <c r="R965" s="47"/>
      <c r="S965" s="47"/>
      <c r="T965" s="47"/>
      <c r="U965" s="47"/>
      <c r="V965" s="47"/>
      <c r="W965" s="47"/>
      <c r="X965" s="91"/>
      <c r="Y965" s="90"/>
      <c r="Z965" s="91"/>
      <c r="AA965" s="91"/>
    </row>
    <row r="966" spans="2:27" ht="15" thickBot="1" x14ac:dyDescent="0.35">
      <c r="B966" s="47" t="s">
        <v>11</v>
      </c>
      <c r="C966" s="47"/>
      <c r="D966" s="47"/>
      <c r="E966" s="47"/>
      <c r="F966" s="47"/>
      <c r="G966" s="47"/>
      <c r="H966" s="112"/>
      <c r="I966" s="47"/>
      <c r="J966" s="48" t="s">
        <v>5</v>
      </c>
      <c r="K966" s="47" t="s">
        <v>12</v>
      </c>
      <c r="L966" s="47"/>
      <c r="M966" s="47"/>
      <c r="N966" s="47"/>
      <c r="O966" s="47"/>
      <c r="P966" s="47"/>
      <c r="Q966" s="47"/>
      <c r="R966" s="47"/>
      <c r="S966" s="47"/>
      <c r="T966" s="47"/>
      <c r="U966" s="47"/>
      <c r="V966" s="47"/>
      <c r="W966" s="47"/>
      <c r="X966" s="91">
        <f>H967</f>
        <v>0</v>
      </c>
      <c r="Y966" s="91">
        <f>H968</f>
        <v>0</v>
      </c>
      <c r="Z966" s="91">
        <f>H969</f>
        <v>0</v>
      </c>
      <c r="AA966" s="91">
        <f>H970</f>
        <v>0</v>
      </c>
    </row>
    <row r="967" spans="2:27" ht="15" thickBot="1" x14ac:dyDescent="0.35">
      <c r="B967" s="47" t="s">
        <v>13</v>
      </c>
      <c r="C967" s="47"/>
      <c r="D967" s="47"/>
      <c r="E967" s="47"/>
      <c r="F967" s="47"/>
      <c r="G967" s="47"/>
      <c r="H967" s="112"/>
      <c r="I967" s="59"/>
      <c r="J967" s="48" t="s">
        <v>5</v>
      </c>
      <c r="K967" s="47" t="s">
        <v>15</v>
      </c>
      <c r="L967" s="47"/>
      <c r="M967" s="47"/>
      <c r="N967" s="47"/>
      <c r="O967" s="47"/>
      <c r="P967" s="47"/>
      <c r="Q967" s="47"/>
      <c r="R967" s="47"/>
      <c r="S967" s="47"/>
      <c r="T967" s="47"/>
      <c r="U967" s="47"/>
      <c r="V967" s="47"/>
      <c r="W967" s="47"/>
      <c r="X967" s="91"/>
      <c r="Y967" s="91"/>
      <c r="Z967" s="91"/>
      <c r="AA967" s="91"/>
    </row>
    <row r="968" spans="2:27" ht="15" thickBot="1" x14ac:dyDescent="0.35">
      <c r="B968" s="47" t="s">
        <v>16</v>
      </c>
      <c r="C968" s="47"/>
      <c r="D968" s="47"/>
      <c r="E968" s="47"/>
      <c r="F968" s="47"/>
      <c r="G968" s="47"/>
      <c r="H968" s="137"/>
      <c r="I968" s="47"/>
      <c r="J968" s="48" t="s">
        <v>5</v>
      </c>
      <c r="K968" s="47" t="s">
        <v>17</v>
      </c>
      <c r="L968" s="47"/>
      <c r="M968" s="47"/>
      <c r="N968" s="47"/>
      <c r="O968" s="47"/>
      <c r="P968" s="47"/>
      <c r="Q968" s="47"/>
      <c r="R968" s="47"/>
      <c r="S968" s="47"/>
      <c r="T968" s="47"/>
      <c r="U968" s="47"/>
      <c r="V968" s="47"/>
      <c r="W968" s="47"/>
      <c r="X968" s="91"/>
      <c r="Y968" s="91"/>
      <c r="Z968" s="91"/>
      <c r="AA968" s="91"/>
    </row>
    <row r="969" spans="2:27" ht="15" thickBot="1" x14ac:dyDescent="0.35">
      <c r="B969" s="47" t="str">
        <f>IF(H968="Erdgas","Nettorechnungsbetrag (Erdgas)",IF(H968="Strom","Nettorechnungsbetrag (Strom)",IF(H968="Wärme/Kälte","Nettorechnungsbetrag (Wärme/Kälte)","Bitte Energieart auswählen!")))</f>
        <v>Bitte Energieart auswählen!</v>
      </c>
      <c r="C969" s="47"/>
      <c r="D969" s="47"/>
      <c r="E969" s="47"/>
      <c r="F969" s="47"/>
      <c r="G969" s="47"/>
      <c r="H969" s="113"/>
      <c r="I969" s="60" t="s">
        <v>18</v>
      </c>
      <c r="J969" s="48" t="s">
        <v>5</v>
      </c>
      <c r="K969" s="47" t="str">
        <f>IF(H968="Erdgas","Erdgaskosten exkl. Steuern, Abgaben, Netzentgelte, etc.",IF(H968="Strom","Stromkosten exkl. Steuern, Abgaben, Netzentgelte, etc.",IF(H968="Wärme/Kälte","Wärme-/Kältekosten exkl. Steuern, Abgaben, Netzentgelte, etc.","Bitte Energieart auswählen!")))</f>
        <v>Bitte Energieart auswählen!</v>
      </c>
      <c r="L969" s="47"/>
      <c r="M969" s="47"/>
      <c r="N969" s="47"/>
      <c r="O969" s="47"/>
      <c r="P969" s="47"/>
      <c r="Q969" s="47"/>
      <c r="R969" s="47"/>
      <c r="S969" s="47"/>
      <c r="T969" s="47"/>
      <c r="U969" s="47"/>
      <c r="V969" s="47"/>
      <c r="W969" s="47"/>
      <c r="X969" s="91"/>
      <c r="Y969" s="91"/>
      <c r="Z969" s="91"/>
      <c r="AA969" s="91"/>
    </row>
    <row r="970" spans="2:27" ht="15" thickBot="1" x14ac:dyDescent="0.35">
      <c r="B970" s="47" t="str">
        <f>IF(AND(H968="Erdgas",H967="Nein"),"Erdgasverbrauch in kWh gem. letzter Jahresabrechnung",IF(H968="Erdgas","Erdgasverbrauch in kWh im Kalenderjahr 2021",IF(AND(H968="Strom",H967="Nein"),"Stromverbrauch in kWh gem. letzter Jahresabrechnung",IF(H968="Strom","Stromverbrauch in kWh im Kalenderjahr 2021",IF(AND(H968="Wärme/Kälte",H967="Nein"),"Wärme-/Kälteverbrauch in kWh gem. letzter Jahresabrechnung",IF(H968="Wärme/Kälte","Wärme-/Kälteverbrauch in kWh im Kalenderjahr 2021","Bitte Energieart auswählen!"))))))</f>
        <v>Bitte Energieart auswählen!</v>
      </c>
      <c r="C970" s="47"/>
      <c r="D970" s="47"/>
      <c r="E970" s="47"/>
      <c r="F970" s="47"/>
      <c r="G970" s="47"/>
      <c r="H970" s="114"/>
      <c r="I970" s="60" t="s">
        <v>19</v>
      </c>
      <c r="J970" s="48" t="s">
        <v>5</v>
      </c>
      <c r="K970" s="47" t="str">
        <f>IF(H967="Nein",IF(H968="Erdgas","Den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endet."),IF(H968="Erdgas","Bitte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70" s="47"/>
      <c r="M970" s="47"/>
      <c r="N970" s="47"/>
      <c r="O970" s="47"/>
      <c r="P970" s="47"/>
      <c r="Q970" s="47"/>
      <c r="R970" s="47"/>
      <c r="S970" s="47"/>
      <c r="T970" s="47"/>
      <c r="U970" s="47"/>
      <c r="V970" s="47"/>
      <c r="W970" s="47"/>
      <c r="X970" s="91"/>
      <c r="Y970" s="91"/>
      <c r="Z970" s="91"/>
      <c r="AA970" s="91"/>
    </row>
    <row r="971" spans="2:27" x14ac:dyDescent="0.3">
      <c r="B971" s="46"/>
      <c r="C971" s="46"/>
      <c r="D971" s="46"/>
      <c r="E971" s="46"/>
      <c r="F971" s="46"/>
      <c r="G971" s="46"/>
      <c r="H971" s="46"/>
      <c r="I971" s="46"/>
      <c r="J971" s="46"/>
      <c r="K971" s="46"/>
      <c r="L971" s="46"/>
      <c r="M971" s="46"/>
      <c r="N971" s="46"/>
      <c r="O971" s="46"/>
      <c r="P971" s="46"/>
      <c r="Q971" s="46"/>
      <c r="R971" s="46"/>
      <c r="S971" s="46"/>
      <c r="T971" s="46"/>
      <c r="U971" s="46"/>
      <c r="V971" s="46"/>
      <c r="W971" s="46"/>
      <c r="X971" s="91"/>
      <c r="Y971" s="91"/>
      <c r="Z971" s="91"/>
      <c r="AA971" s="91"/>
    </row>
    <row r="972" spans="2:27" ht="18" thickBot="1" x14ac:dyDescent="0.5">
      <c r="B972" s="56" t="s">
        <v>10</v>
      </c>
      <c r="C972" s="47"/>
      <c r="D972" s="47"/>
      <c r="E972" s="47"/>
      <c r="F972" s="47"/>
      <c r="G972" s="47"/>
      <c r="H972" s="47"/>
      <c r="I972" s="47"/>
      <c r="J972" s="47"/>
      <c r="K972" s="47"/>
      <c r="L972" s="47"/>
      <c r="M972" s="47"/>
      <c r="N972" s="47"/>
      <c r="O972" s="47"/>
      <c r="P972" s="47"/>
      <c r="Q972" s="47"/>
      <c r="R972" s="47"/>
      <c r="S972" s="47"/>
      <c r="T972" s="47"/>
      <c r="U972" s="47"/>
      <c r="V972" s="47"/>
      <c r="W972" s="47"/>
      <c r="X972" s="91"/>
      <c r="Y972" s="90"/>
      <c r="Z972" s="91"/>
      <c r="AA972" s="91"/>
    </row>
    <row r="973" spans="2:27" ht="15" thickBot="1" x14ac:dyDescent="0.35">
      <c r="B973" s="47" t="s">
        <v>11</v>
      </c>
      <c r="C973" s="47"/>
      <c r="D973" s="47"/>
      <c r="E973" s="47"/>
      <c r="F973" s="47"/>
      <c r="G973" s="47"/>
      <c r="H973" s="112"/>
      <c r="I973" s="47"/>
      <c r="J973" s="48" t="s">
        <v>5</v>
      </c>
      <c r="K973" s="47" t="s">
        <v>12</v>
      </c>
      <c r="L973" s="47"/>
      <c r="M973" s="47"/>
      <c r="N973" s="47"/>
      <c r="O973" s="47"/>
      <c r="P973" s="47"/>
      <c r="Q973" s="47"/>
      <c r="R973" s="47"/>
      <c r="S973" s="47"/>
      <c r="T973" s="47"/>
      <c r="U973" s="47"/>
      <c r="V973" s="47"/>
      <c r="W973" s="47"/>
      <c r="X973" s="91">
        <f>H974</f>
        <v>0</v>
      </c>
      <c r="Y973" s="91">
        <f>H975</f>
        <v>0</v>
      </c>
      <c r="Z973" s="91">
        <f>H976</f>
        <v>0</v>
      </c>
      <c r="AA973" s="91">
        <f>H977</f>
        <v>0</v>
      </c>
    </row>
    <row r="974" spans="2:27" ht="15" thickBot="1" x14ac:dyDescent="0.35">
      <c r="B974" s="47" t="s">
        <v>13</v>
      </c>
      <c r="C974" s="47"/>
      <c r="D974" s="47"/>
      <c r="E974" s="47"/>
      <c r="F974" s="47"/>
      <c r="G974" s="47"/>
      <c r="H974" s="112"/>
      <c r="I974" s="59"/>
      <c r="J974" s="48" t="s">
        <v>5</v>
      </c>
      <c r="K974" s="47" t="s">
        <v>15</v>
      </c>
      <c r="L974" s="47"/>
      <c r="M974" s="47"/>
      <c r="N974" s="47"/>
      <c r="O974" s="47"/>
      <c r="P974" s="47"/>
      <c r="Q974" s="47"/>
      <c r="R974" s="47"/>
      <c r="S974" s="47"/>
      <c r="T974" s="47"/>
      <c r="U974" s="47"/>
      <c r="V974" s="47"/>
      <c r="W974" s="47"/>
      <c r="X974" s="91"/>
      <c r="Y974" s="91"/>
      <c r="Z974" s="91"/>
      <c r="AA974" s="91"/>
    </row>
    <row r="975" spans="2:27" ht="15" thickBot="1" x14ac:dyDescent="0.35">
      <c r="B975" s="47" t="s">
        <v>16</v>
      </c>
      <c r="C975" s="47"/>
      <c r="D975" s="47"/>
      <c r="E975" s="47"/>
      <c r="F975" s="47"/>
      <c r="G975" s="47"/>
      <c r="H975" s="137"/>
      <c r="I975" s="47"/>
      <c r="J975" s="48" t="s">
        <v>5</v>
      </c>
      <c r="K975" s="47" t="s">
        <v>17</v>
      </c>
      <c r="L975" s="47"/>
      <c r="M975" s="47"/>
      <c r="N975" s="47"/>
      <c r="O975" s="47"/>
      <c r="P975" s="47"/>
      <c r="Q975" s="47"/>
      <c r="R975" s="47"/>
      <c r="S975" s="47"/>
      <c r="T975" s="47"/>
      <c r="U975" s="47"/>
      <c r="V975" s="47"/>
      <c r="W975" s="47"/>
      <c r="X975" s="91"/>
      <c r="Y975" s="91"/>
      <c r="Z975" s="91"/>
      <c r="AA975" s="91"/>
    </row>
    <row r="976" spans="2:27" ht="15" thickBot="1" x14ac:dyDescent="0.35">
      <c r="B976" s="47" t="str">
        <f>IF(H975="Erdgas","Nettorechnungsbetrag (Erdgas)",IF(H975="Strom","Nettorechnungsbetrag (Strom)",IF(H975="Wärme/Kälte","Nettorechnungsbetrag (Wärme/Kälte)","Bitte Energieart auswählen!")))</f>
        <v>Bitte Energieart auswählen!</v>
      </c>
      <c r="C976" s="47"/>
      <c r="D976" s="47"/>
      <c r="E976" s="47"/>
      <c r="F976" s="47"/>
      <c r="G976" s="47"/>
      <c r="H976" s="113"/>
      <c r="I976" s="60" t="s">
        <v>18</v>
      </c>
      <c r="J976" s="48" t="s">
        <v>5</v>
      </c>
      <c r="K976" s="47" t="str">
        <f>IF(H975="Erdgas","Erdgaskosten exkl. Steuern, Abgaben, Netzentgelte, etc.",IF(H975="Strom","Stromkosten exkl. Steuern, Abgaben, Netzentgelte, etc.",IF(H975="Wärme/Kälte","Wärme-/Kältekosten exkl. Steuern, Abgaben, Netzentgelte, etc.","Bitte Energieart auswählen!")))</f>
        <v>Bitte Energieart auswählen!</v>
      </c>
      <c r="L976" s="47"/>
      <c r="M976" s="47"/>
      <c r="N976" s="47"/>
      <c r="O976" s="47"/>
      <c r="P976" s="47"/>
      <c r="Q976" s="47"/>
      <c r="R976" s="47"/>
      <c r="S976" s="47"/>
      <c r="T976" s="47"/>
      <c r="U976" s="47"/>
      <c r="V976" s="47"/>
      <c r="W976" s="47"/>
      <c r="X976" s="91"/>
      <c r="Y976" s="91"/>
      <c r="Z976" s="91"/>
      <c r="AA976" s="91"/>
    </row>
    <row r="977" spans="2:27" ht="15" thickBot="1" x14ac:dyDescent="0.35">
      <c r="B977" s="47" t="str">
        <f>IF(AND(H975="Erdgas",H974="Nein"),"Erdgasverbrauch in kWh gem. letzter Jahresabrechnung",IF(H975="Erdgas","Erdgasverbrauch in kWh im Kalenderjahr 2021",IF(AND(H975="Strom",H974="Nein"),"Stromverbrauch in kWh gem. letzter Jahresabrechnung",IF(H975="Strom","Stromverbrauch in kWh im Kalenderjahr 2021",IF(AND(H975="Wärme/Kälte",H974="Nein"),"Wärme-/Kälteverbrauch in kWh gem. letzter Jahresabrechnung",IF(H975="Wärme/Kälte","Wärme-/Kälteverbrauch in kWh im Kalenderjahr 2021","Bitte Energieart auswählen!"))))))</f>
        <v>Bitte Energieart auswählen!</v>
      </c>
      <c r="C977" s="47"/>
      <c r="D977" s="47"/>
      <c r="E977" s="47"/>
      <c r="F977" s="47"/>
      <c r="G977" s="47"/>
      <c r="H977" s="114"/>
      <c r="I977" s="60" t="s">
        <v>19</v>
      </c>
      <c r="J977" s="48" t="s">
        <v>5</v>
      </c>
      <c r="K977" s="47" t="str">
        <f>IF(H974="Nein",IF(H975="Erdgas","Den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endet."),IF(H975="Erdgas","Bitte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77" s="47"/>
      <c r="M977" s="47"/>
      <c r="N977" s="47"/>
      <c r="O977" s="47"/>
      <c r="P977" s="47"/>
      <c r="Q977" s="47"/>
      <c r="R977" s="47"/>
      <c r="S977" s="47"/>
      <c r="T977" s="47"/>
      <c r="U977" s="47"/>
      <c r="V977" s="47"/>
      <c r="W977" s="47"/>
      <c r="X977" s="91"/>
      <c r="Y977" s="91"/>
      <c r="Z977" s="91"/>
      <c r="AA977" s="91"/>
    </row>
    <row r="978" spans="2:27" x14ac:dyDescent="0.3">
      <c r="B978" s="46"/>
      <c r="C978" s="46"/>
      <c r="D978" s="46"/>
      <c r="E978" s="46"/>
      <c r="F978" s="46"/>
      <c r="G978" s="46"/>
      <c r="H978" s="46"/>
      <c r="I978" s="46"/>
      <c r="J978" s="46"/>
      <c r="K978" s="46"/>
      <c r="L978" s="46"/>
      <c r="M978" s="46"/>
      <c r="N978" s="46"/>
      <c r="O978" s="46"/>
      <c r="P978" s="46"/>
      <c r="Q978" s="46"/>
      <c r="R978" s="46"/>
      <c r="S978" s="46"/>
      <c r="T978" s="46"/>
      <c r="U978" s="46"/>
      <c r="V978" s="46"/>
      <c r="W978" s="46"/>
      <c r="X978" s="91"/>
      <c r="Y978" s="91"/>
      <c r="Z978" s="91"/>
      <c r="AA978" s="91"/>
    </row>
    <row r="979" spans="2:27" ht="18" thickBot="1" x14ac:dyDescent="0.5">
      <c r="B979" s="56" t="s">
        <v>10</v>
      </c>
      <c r="C979" s="47"/>
      <c r="D979" s="47"/>
      <c r="E979" s="47"/>
      <c r="F979" s="47"/>
      <c r="G979" s="47"/>
      <c r="H979" s="47"/>
      <c r="I979" s="47"/>
      <c r="J979" s="47"/>
      <c r="K979" s="47"/>
      <c r="L979" s="47"/>
      <c r="M979" s="47"/>
      <c r="N979" s="47"/>
      <c r="O979" s="47"/>
      <c r="P979" s="47"/>
      <c r="Q979" s="47"/>
      <c r="R979" s="47"/>
      <c r="S979" s="47"/>
      <c r="T979" s="47"/>
      <c r="U979" s="47"/>
      <c r="V979" s="47"/>
      <c r="W979" s="47"/>
      <c r="X979" s="91"/>
      <c r="Y979" s="90"/>
      <c r="Z979" s="91"/>
      <c r="AA979" s="91"/>
    </row>
    <row r="980" spans="2:27" ht="15" thickBot="1" x14ac:dyDescent="0.35">
      <c r="B980" s="47" t="s">
        <v>11</v>
      </c>
      <c r="C980" s="47"/>
      <c r="D980" s="47"/>
      <c r="E980" s="47"/>
      <c r="F980" s="47"/>
      <c r="G980" s="47"/>
      <c r="H980" s="112"/>
      <c r="I980" s="47"/>
      <c r="J980" s="48" t="s">
        <v>5</v>
      </c>
      <c r="K980" s="47" t="s">
        <v>12</v>
      </c>
      <c r="L980" s="47"/>
      <c r="M980" s="47"/>
      <c r="N980" s="47"/>
      <c r="O980" s="47"/>
      <c r="P980" s="47"/>
      <c r="Q980" s="47"/>
      <c r="R980" s="47"/>
      <c r="S980" s="47"/>
      <c r="T980" s="47"/>
      <c r="U980" s="47"/>
      <c r="V980" s="47"/>
      <c r="W980" s="47"/>
      <c r="X980" s="91">
        <f>H981</f>
        <v>0</v>
      </c>
      <c r="Y980" s="91">
        <f>H982</f>
        <v>0</v>
      </c>
      <c r="Z980" s="91">
        <f>H983</f>
        <v>0</v>
      </c>
      <c r="AA980" s="91">
        <f>H984</f>
        <v>0</v>
      </c>
    </row>
    <row r="981" spans="2:27" ht="15" thickBot="1" x14ac:dyDescent="0.35">
      <c r="B981" s="47" t="s">
        <v>13</v>
      </c>
      <c r="C981" s="47"/>
      <c r="D981" s="47"/>
      <c r="E981" s="47"/>
      <c r="F981" s="47"/>
      <c r="G981" s="47"/>
      <c r="H981" s="112"/>
      <c r="I981" s="59"/>
      <c r="J981" s="48" t="s">
        <v>5</v>
      </c>
      <c r="K981" s="47" t="s">
        <v>15</v>
      </c>
      <c r="L981" s="47"/>
      <c r="M981" s="47"/>
      <c r="N981" s="47"/>
      <c r="O981" s="47"/>
      <c r="P981" s="47"/>
      <c r="Q981" s="47"/>
      <c r="R981" s="47"/>
      <c r="S981" s="47"/>
      <c r="T981" s="47"/>
      <c r="U981" s="47"/>
      <c r="V981" s="47"/>
      <c r="W981" s="47"/>
      <c r="X981" s="91"/>
      <c r="Y981" s="91"/>
      <c r="Z981" s="91"/>
      <c r="AA981" s="91"/>
    </row>
    <row r="982" spans="2:27" ht="15" thickBot="1" x14ac:dyDescent="0.35">
      <c r="B982" s="47" t="s">
        <v>16</v>
      </c>
      <c r="C982" s="47"/>
      <c r="D982" s="47"/>
      <c r="E982" s="47"/>
      <c r="F982" s="47"/>
      <c r="G982" s="47"/>
      <c r="H982" s="137"/>
      <c r="I982" s="47"/>
      <c r="J982" s="48" t="s">
        <v>5</v>
      </c>
      <c r="K982" s="47" t="s">
        <v>17</v>
      </c>
      <c r="L982" s="47"/>
      <c r="M982" s="47"/>
      <c r="N982" s="47"/>
      <c r="O982" s="47"/>
      <c r="P982" s="47"/>
      <c r="Q982" s="47"/>
      <c r="R982" s="47"/>
      <c r="S982" s="47"/>
      <c r="T982" s="47"/>
      <c r="U982" s="47"/>
      <c r="V982" s="47"/>
      <c r="W982" s="47"/>
      <c r="X982" s="91"/>
      <c r="Y982" s="91"/>
      <c r="Z982" s="91"/>
      <c r="AA982" s="91"/>
    </row>
    <row r="983" spans="2:27" ht="15" thickBot="1" x14ac:dyDescent="0.35">
      <c r="B983" s="47" t="str">
        <f>IF(H982="Erdgas","Nettorechnungsbetrag (Erdgas)",IF(H982="Strom","Nettorechnungsbetrag (Strom)",IF(H982="Wärme/Kälte","Nettorechnungsbetrag (Wärme/Kälte)","Bitte Energieart auswählen!")))</f>
        <v>Bitte Energieart auswählen!</v>
      </c>
      <c r="C983" s="47"/>
      <c r="D983" s="47"/>
      <c r="E983" s="47"/>
      <c r="F983" s="47"/>
      <c r="G983" s="47"/>
      <c r="H983" s="113"/>
      <c r="I983" s="60" t="s">
        <v>18</v>
      </c>
      <c r="J983" s="48" t="s">
        <v>5</v>
      </c>
      <c r="K983" s="47" t="str">
        <f>IF(H982="Erdgas","Erdgaskosten exkl. Steuern, Abgaben, Netzentgelte, etc.",IF(H982="Strom","Stromkosten exkl. Steuern, Abgaben, Netzentgelte, etc.",IF(H982="Wärme/Kälte","Wärme-/Kältekosten exkl. Steuern, Abgaben, Netzentgelte, etc.","Bitte Energieart auswählen!")))</f>
        <v>Bitte Energieart auswählen!</v>
      </c>
      <c r="L983" s="47"/>
      <c r="M983" s="47"/>
      <c r="N983" s="47"/>
      <c r="O983" s="47"/>
      <c r="P983" s="47"/>
      <c r="Q983" s="47"/>
      <c r="R983" s="47"/>
      <c r="S983" s="47"/>
      <c r="T983" s="47"/>
      <c r="U983" s="47"/>
      <c r="V983" s="47"/>
      <c r="W983" s="47"/>
      <c r="X983" s="91"/>
      <c r="Y983" s="91"/>
      <c r="Z983" s="91"/>
      <c r="AA983" s="91"/>
    </row>
    <row r="984" spans="2:27" ht="15" thickBot="1" x14ac:dyDescent="0.35">
      <c r="B984" s="47" t="str">
        <f>IF(AND(H982="Erdgas",H981="Nein"),"Erdgasverbrauch in kWh gem. letzter Jahresabrechnung",IF(H982="Erdgas","Erdgasverbrauch in kWh im Kalenderjahr 2021",IF(AND(H982="Strom",H981="Nein"),"Stromverbrauch in kWh gem. letzter Jahresabrechnung",IF(H982="Strom","Stromverbrauch in kWh im Kalenderjahr 2021",IF(AND(H982="Wärme/Kälte",H981="Nein"),"Wärme-/Kälteverbrauch in kWh gem. letzter Jahresabrechnung",IF(H982="Wärme/Kälte","Wärme-/Kälteverbrauch in kWh im Kalenderjahr 2021","Bitte Energieart auswählen!"))))))</f>
        <v>Bitte Energieart auswählen!</v>
      </c>
      <c r="C984" s="47"/>
      <c r="D984" s="47"/>
      <c r="E984" s="47"/>
      <c r="F984" s="47"/>
      <c r="G984" s="47"/>
      <c r="H984" s="114"/>
      <c r="I984" s="60" t="s">
        <v>19</v>
      </c>
      <c r="J984" s="48" t="s">
        <v>5</v>
      </c>
      <c r="K984" s="47" t="str">
        <f>IF(H981="Nein",IF(H982="Erdgas","Den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endet."),IF(H982="Erdgas","Bitte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84" s="47"/>
      <c r="M984" s="47"/>
      <c r="N984" s="47"/>
      <c r="O984" s="47"/>
      <c r="P984" s="47"/>
      <c r="Q984" s="47"/>
      <c r="R984" s="47"/>
      <c r="S984" s="47"/>
      <c r="T984" s="47"/>
      <c r="U984" s="47"/>
      <c r="V984" s="47"/>
      <c r="W984" s="47"/>
      <c r="X984" s="91"/>
      <c r="Y984" s="91"/>
      <c r="Z984" s="91"/>
      <c r="AA984" s="91"/>
    </row>
    <row r="985" spans="2:27" x14ac:dyDescent="0.3">
      <c r="B985" s="46"/>
      <c r="C985" s="46"/>
      <c r="D985" s="46"/>
      <c r="E985" s="46"/>
      <c r="F985" s="46"/>
      <c r="G985" s="46"/>
      <c r="H985" s="46"/>
      <c r="I985" s="46"/>
      <c r="J985" s="46"/>
      <c r="K985" s="46"/>
      <c r="L985" s="46"/>
      <c r="M985" s="46"/>
      <c r="N985" s="46"/>
      <c r="O985" s="46"/>
      <c r="P985" s="46"/>
      <c r="Q985" s="46"/>
      <c r="R985" s="46"/>
      <c r="S985" s="46"/>
      <c r="T985" s="46"/>
      <c r="U985" s="46"/>
      <c r="V985" s="46"/>
      <c r="W985" s="46"/>
      <c r="X985" s="91"/>
      <c r="Y985" s="91"/>
      <c r="Z985" s="91"/>
      <c r="AA985" s="91"/>
    </row>
    <row r="986" spans="2:27" ht="18" thickBot="1" x14ac:dyDescent="0.5">
      <c r="B986" s="56" t="s">
        <v>10</v>
      </c>
      <c r="C986" s="47"/>
      <c r="D986" s="47"/>
      <c r="E986" s="47"/>
      <c r="F986" s="47"/>
      <c r="G986" s="47"/>
      <c r="H986" s="47"/>
      <c r="I986" s="47"/>
      <c r="J986" s="47"/>
      <c r="K986" s="47"/>
      <c r="L986" s="47"/>
      <c r="M986" s="47"/>
      <c r="N986" s="47"/>
      <c r="O986" s="47"/>
      <c r="P986" s="47"/>
      <c r="Q986" s="47"/>
      <c r="R986" s="47"/>
      <c r="S986" s="47"/>
      <c r="T986" s="47"/>
      <c r="U986" s="47"/>
      <c r="V986" s="47"/>
      <c r="W986" s="47"/>
      <c r="X986" s="91"/>
      <c r="Y986" s="90"/>
      <c r="Z986" s="91"/>
      <c r="AA986" s="91"/>
    </row>
    <row r="987" spans="2:27" ht="15" thickBot="1" x14ac:dyDescent="0.35">
      <c r="B987" s="47" t="s">
        <v>11</v>
      </c>
      <c r="C987" s="47"/>
      <c r="D987" s="47"/>
      <c r="E987" s="47"/>
      <c r="F987" s="47"/>
      <c r="G987" s="47"/>
      <c r="H987" s="112"/>
      <c r="I987" s="47"/>
      <c r="J987" s="48" t="s">
        <v>5</v>
      </c>
      <c r="K987" s="47" t="s">
        <v>12</v>
      </c>
      <c r="L987" s="47"/>
      <c r="M987" s="47"/>
      <c r="N987" s="47"/>
      <c r="O987" s="47"/>
      <c r="P987" s="47"/>
      <c r="Q987" s="47"/>
      <c r="R987" s="47"/>
      <c r="S987" s="47"/>
      <c r="T987" s="47"/>
      <c r="U987" s="47"/>
      <c r="V987" s="47"/>
      <c r="W987" s="47"/>
      <c r="X987" s="91">
        <f>H988</f>
        <v>0</v>
      </c>
      <c r="Y987" s="91">
        <f>H989</f>
        <v>0</v>
      </c>
      <c r="Z987" s="91">
        <f>H990</f>
        <v>0</v>
      </c>
      <c r="AA987" s="91">
        <f>H991</f>
        <v>0</v>
      </c>
    </row>
    <row r="988" spans="2:27" ht="15" thickBot="1" x14ac:dyDescent="0.35">
      <c r="B988" s="47" t="s">
        <v>13</v>
      </c>
      <c r="C988" s="47"/>
      <c r="D988" s="47"/>
      <c r="E988" s="47"/>
      <c r="F988" s="47"/>
      <c r="G988" s="47"/>
      <c r="H988" s="112"/>
      <c r="I988" s="59"/>
      <c r="J988" s="48" t="s">
        <v>5</v>
      </c>
      <c r="K988" s="47" t="s">
        <v>15</v>
      </c>
      <c r="L988" s="47"/>
      <c r="M988" s="47"/>
      <c r="N988" s="47"/>
      <c r="O988" s="47"/>
      <c r="P988" s="47"/>
      <c r="Q988" s="47"/>
      <c r="R988" s="47"/>
      <c r="S988" s="47"/>
      <c r="T988" s="47"/>
      <c r="U988" s="47"/>
      <c r="V988" s="47"/>
      <c r="W988" s="47"/>
      <c r="X988" s="91"/>
      <c r="Y988" s="91"/>
      <c r="Z988" s="91"/>
      <c r="AA988" s="91"/>
    </row>
    <row r="989" spans="2:27" ht="15" thickBot="1" x14ac:dyDescent="0.35">
      <c r="B989" s="47" t="s">
        <v>16</v>
      </c>
      <c r="C989" s="47"/>
      <c r="D989" s="47"/>
      <c r="E989" s="47"/>
      <c r="F989" s="47"/>
      <c r="G989" s="47"/>
      <c r="H989" s="137"/>
      <c r="I989" s="47"/>
      <c r="J989" s="48" t="s">
        <v>5</v>
      </c>
      <c r="K989" s="47" t="s">
        <v>17</v>
      </c>
      <c r="L989" s="47"/>
      <c r="M989" s="47"/>
      <c r="N989" s="47"/>
      <c r="O989" s="47"/>
      <c r="P989" s="47"/>
      <c r="Q989" s="47"/>
      <c r="R989" s="47"/>
      <c r="S989" s="47"/>
      <c r="T989" s="47"/>
      <c r="U989" s="47"/>
      <c r="V989" s="47"/>
      <c r="W989" s="47"/>
      <c r="X989" s="91"/>
      <c r="Y989" s="91"/>
      <c r="Z989" s="91"/>
      <c r="AA989" s="91"/>
    </row>
    <row r="990" spans="2:27" ht="15" thickBot="1" x14ac:dyDescent="0.35">
      <c r="B990" s="47" t="str">
        <f>IF(H989="Erdgas","Nettorechnungsbetrag (Erdgas)",IF(H989="Strom","Nettorechnungsbetrag (Strom)",IF(H989="Wärme/Kälte","Nettorechnungsbetrag (Wärme/Kälte)","Bitte Energieart auswählen!")))</f>
        <v>Bitte Energieart auswählen!</v>
      </c>
      <c r="C990" s="47"/>
      <c r="D990" s="47"/>
      <c r="E990" s="47"/>
      <c r="F990" s="47"/>
      <c r="G990" s="47"/>
      <c r="H990" s="113"/>
      <c r="I990" s="60" t="s">
        <v>18</v>
      </c>
      <c r="J990" s="48" t="s">
        <v>5</v>
      </c>
      <c r="K990" s="47" t="str">
        <f>IF(H989="Erdgas","Erdgaskosten exkl. Steuern, Abgaben, Netzentgelte, etc.",IF(H989="Strom","Stromkosten exkl. Steuern, Abgaben, Netzentgelte, etc.",IF(H989="Wärme/Kälte","Wärme-/Kältekosten exkl. Steuern, Abgaben, Netzentgelte, etc.","Bitte Energieart auswählen!")))</f>
        <v>Bitte Energieart auswählen!</v>
      </c>
      <c r="L990" s="47"/>
      <c r="M990" s="47"/>
      <c r="N990" s="47"/>
      <c r="O990" s="47"/>
      <c r="P990" s="47"/>
      <c r="Q990" s="47"/>
      <c r="R990" s="47"/>
      <c r="S990" s="47"/>
      <c r="T990" s="47"/>
      <c r="U990" s="47"/>
      <c r="V990" s="47"/>
      <c r="W990" s="47"/>
      <c r="X990" s="91"/>
      <c r="Y990" s="91"/>
      <c r="Z990" s="91"/>
      <c r="AA990" s="91"/>
    </row>
    <row r="991" spans="2:27" ht="15" thickBot="1" x14ac:dyDescent="0.35">
      <c r="B991" s="47" t="str">
        <f>IF(AND(H989="Erdgas",H988="Nein"),"Erdgasverbrauch in kWh gem. letzter Jahresabrechnung",IF(H989="Erdgas","Erdgasverbrauch in kWh im Kalenderjahr 2021",IF(AND(H989="Strom",H988="Nein"),"Stromverbrauch in kWh gem. letzter Jahresabrechnung",IF(H989="Strom","Stromverbrauch in kWh im Kalenderjahr 2021",IF(AND(H989="Wärme/Kälte",H988="Nein"),"Wärme-/Kälteverbrauch in kWh gem. letzter Jahresabrechnung",IF(H989="Wärme/Kälte","Wärme-/Kälteverbrauch in kWh im Kalenderjahr 2021","Bitte Energieart auswählen!"))))))</f>
        <v>Bitte Energieart auswählen!</v>
      </c>
      <c r="C991" s="47"/>
      <c r="D991" s="47"/>
      <c r="E991" s="47"/>
      <c r="F991" s="47"/>
      <c r="G991" s="47"/>
      <c r="H991" s="114"/>
      <c r="I991" s="60" t="s">
        <v>19</v>
      </c>
      <c r="J991" s="48" t="s">
        <v>5</v>
      </c>
      <c r="K991" s="47" t="str">
        <f>IF(H988="Nein",IF(H989="Erdgas","Den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endet."),IF(H989="Erdgas","Bitte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91" s="47"/>
      <c r="M991" s="47"/>
      <c r="N991" s="47"/>
      <c r="O991" s="47"/>
      <c r="P991" s="47"/>
      <c r="Q991" s="47"/>
      <c r="R991" s="47"/>
      <c r="S991" s="47"/>
      <c r="T991" s="47"/>
      <c r="U991" s="47"/>
      <c r="V991" s="47"/>
      <c r="W991" s="47"/>
      <c r="X991" s="91"/>
      <c r="Y991" s="91"/>
      <c r="Z991" s="91"/>
      <c r="AA991" s="91"/>
    </row>
    <row r="992" spans="2:27" x14ac:dyDescent="0.3">
      <c r="B992" s="46"/>
      <c r="C992" s="46"/>
      <c r="D992" s="46"/>
      <c r="E992" s="46"/>
      <c r="F992" s="46"/>
      <c r="G992" s="46"/>
      <c r="H992" s="46"/>
      <c r="I992" s="46"/>
      <c r="J992" s="46"/>
      <c r="K992" s="46"/>
      <c r="L992" s="46"/>
      <c r="M992" s="46"/>
      <c r="N992" s="46"/>
      <c r="O992" s="46"/>
      <c r="P992" s="46"/>
      <c r="Q992" s="46"/>
      <c r="R992" s="46"/>
      <c r="S992" s="46"/>
      <c r="T992" s="46"/>
      <c r="U992" s="46"/>
      <c r="V992" s="46"/>
      <c r="W992" s="46"/>
      <c r="X992" s="91"/>
      <c r="Y992" s="91"/>
      <c r="Z992" s="91"/>
      <c r="AA992" s="91"/>
    </row>
    <row r="993" spans="2:27" ht="18" thickBot="1" x14ac:dyDescent="0.5">
      <c r="B993" s="56" t="s">
        <v>10</v>
      </c>
      <c r="C993" s="47"/>
      <c r="D993" s="47"/>
      <c r="E993" s="47"/>
      <c r="F993" s="47"/>
      <c r="G993" s="47"/>
      <c r="H993" s="47"/>
      <c r="I993" s="47"/>
      <c r="J993" s="47"/>
      <c r="K993" s="47"/>
      <c r="L993" s="47"/>
      <c r="M993" s="47"/>
      <c r="N993" s="47"/>
      <c r="O993" s="47"/>
      <c r="P993" s="47"/>
      <c r="Q993" s="47"/>
      <c r="R993" s="47"/>
      <c r="S993" s="47"/>
      <c r="T993" s="47"/>
      <c r="U993" s="47"/>
      <c r="V993" s="47"/>
      <c r="W993" s="47"/>
      <c r="X993" s="91"/>
      <c r="Y993" s="90"/>
      <c r="Z993" s="91"/>
      <c r="AA993" s="91"/>
    </row>
    <row r="994" spans="2:27" ht="15" thickBot="1" x14ac:dyDescent="0.35">
      <c r="B994" s="47" t="s">
        <v>11</v>
      </c>
      <c r="C994" s="47"/>
      <c r="D994" s="47"/>
      <c r="E994" s="47"/>
      <c r="F994" s="47"/>
      <c r="G994" s="47"/>
      <c r="H994" s="112"/>
      <c r="I994" s="47"/>
      <c r="J994" s="48" t="s">
        <v>5</v>
      </c>
      <c r="K994" s="47" t="s">
        <v>12</v>
      </c>
      <c r="L994" s="47"/>
      <c r="M994" s="47"/>
      <c r="N994" s="47"/>
      <c r="O994" s="47"/>
      <c r="P994" s="47"/>
      <c r="Q994" s="47"/>
      <c r="R994" s="47"/>
      <c r="S994" s="47"/>
      <c r="T994" s="47"/>
      <c r="U994" s="47"/>
      <c r="V994" s="47"/>
      <c r="W994" s="47"/>
      <c r="X994" s="91">
        <f>H995</f>
        <v>0</v>
      </c>
      <c r="Y994" s="91">
        <f>H996</f>
        <v>0</v>
      </c>
      <c r="Z994" s="91">
        <f>H997</f>
        <v>0</v>
      </c>
      <c r="AA994" s="91">
        <f>H998</f>
        <v>0</v>
      </c>
    </row>
    <row r="995" spans="2:27" ht="15" thickBot="1" x14ac:dyDescent="0.35">
      <c r="B995" s="47" t="s">
        <v>13</v>
      </c>
      <c r="C995" s="47"/>
      <c r="D995" s="47"/>
      <c r="E995" s="47"/>
      <c r="F995" s="47"/>
      <c r="G995" s="47"/>
      <c r="H995" s="112"/>
      <c r="I995" s="59"/>
      <c r="J995" s="48" t="s">
        <v>5</v>
      </c>
      <c r="K995" s="47" t="s">
        <v>15</v>
      </c>
      <c r="L995" s="47"/>
      <c r="M995" s="47"/>
      <c r="N995" s="47"/>
      <c r="O995" s="47"/>
      <c r="P995" s="47"/>
      <c r="Q995" s="47"/>
      <c r="R995" s="47"/>
      <c r="S995" s="47"/>
      <c r="T995" s="47"/>
      <c r="U995" s="47"/>
      <c r="V995" s="47"/>
      <c r="W995" s="47"/>
      <c r="X995" s="91"/>
      <c r="Y995" s="91"/>
      <c r="Z995" s="91"/>
      <c r="AA995" s="91"/>
    </row>
    <row r="996" spans="2:27" ht="15" thickBot="1" x14ac:dyDescent="0.35">
      <c r="B996" s="47" t="s">
        <v>16</v>
      </c>
      <c r="C996" s="47"/>
      <c r="D996" s="47"/>
      <c r="E996" s="47"/>
      <c r="F996" s="47"/>
      <c r="G996" s="47"/>
      <c r="H996" s="137"/>
      <c r="I996" s="47"/>
      <c r="J996" s="48" t="s">
        <v>5</v>
      </c>
      <c r="K996" s="47" t="s">
        <v>17</v>
      </c>
      <c r="L996" s="47"/>
      <c r="M996" s="47"/>
      <c r="N996" s="47"/>
      <c r="O996" s="47"/>
      <c r="P996" s="47"/>
      <c r="Q996" s="47"/>
      <c r="R996" s="47"/>
      <c r="S996" s="47"/>
      <c r="T996" s="47"/>
      <c r="U996" s="47"/>
      <c r="V996" s="47"/>
      <c r="W996" s="47"/>
      <c r="X996" s="91"/>
      <c r="Y996" s="91"/>
      <c r="Z996" s="91"/>
      <c r="AA996" s="91"/>
    </row>
    <row r="997" spans="2:27" ht="15" thickBot="1" x14ac:dyDescent="0.35">
      <c r="B997" s="47" t="str">
        <f>IF(H996="Erdgas","Nettorechnungsbetrag (Erdgas)",IF(H996="Strom","Nettorechnungsbetrag (Strom)",IF(H996="Wärme/Kälte","Nettorechnungsbetrag (Wärme/Kälte)","Bitte Energieart auswählen!")))</f>
        <v>Bitte Energieart auswählen!</v>
      </c>
      <c r="C997" s="47"/>
      <c r="D997" s="47"/>
      <c r="E997" s="47"/>
      <c r="F997" s="47"/>
      <c r="G997" s="47"/>
      <c r="H997" s="113"/>
      <c r="I997" s="60" t="s">
        <v>18</v>
      </c>
      <c r="J997" s="48" t="s">
        <v>5</v>
      </c>
      <c r="K997" s="47" t="str">
        <f>IF(H996="Erdgas","Erdgaskosten exkl. Steuern, Abgaben, Netzentgelte, etc.",IF(H996="Strom","Stromkosten exkl. Steuern, Abgaben, Netzentgelte, etc.",IF(H996="Wärme/Kälte","Wärme-/Kältekosten exkl. Steuern, Abgaben, Netzentgelte, etc.","Bitte Energieart auswählen!")))</f>
        <v>Bitte Energieart auswählen!</v>
      </c>
      <c r="L997" s="47"/>
      <c r="M997" s="47"/>
      <c r="N997" s="47"/>
      <c r="O997" s="47"/>
      <c r="P997" s="47"/>
      <c r="Q997" s="47"/>
      <c r="R997" s="47"/>
      <c r="S997" s="47"/>
      <c r="T997" s="47"/>
      <c r="U997" s="47"/>
      <c r="V997" s="47"/>
      <c r="W997" s="47"/>
      <c r="X997" s="91"/>
      <c r="Y997" s="91"/>
      <c r="Z997" s="91"/>
      <c r="AA997" s="91"/>
    </row>
    <row r="998" spans="2:27" ht="15" thickBot="1" x14ac:dyDescent="0.35">
      <c r="B998" s="47" t="str">
        <f>IF(AND(H996="Erdgas",H995="Nein"),"Erdgasverbrauch in kWh gem. letzter Jahresabrechnung",IF(H996="Erdgas","Erdgasverbrauch in kWh im Kalenderjahr 2021",IF(AND(H996="Strom",H995="Nein"),"Stromverbrauch in kWh gem. letzter Jahresabrechnung",IF(H996="Strom","Stromverbrauch in kWh im Kalenderjahr 2021",IF(AND(H996="Wärme/Kälte",H995="Nein"),"Wärme-/Kälteverbrauch in kWh gem. letzter Jahresabrechnung",IF(H996="Wärme/Kälte","Wärme-/Kälteverbrauch in kWh im Kalenderjahr 2021","Bitte Energieart auswählen!"))))))</f>
        <v>Bitte Energieart auswählen!</v>
      </c>
      <c r="C998" s="47"/>
      <c r="D998" s="47"/>
      <c r="E998" s="47"/>
      <c r="F998" s="47"/>
      <c r="G998" s="47"/>
      <c r="H998" s="114"/>
      <c r="I998" s="60" t="s">
        <v>19</v>
      </c>
      <c r="J998" s="48" t="s">
        <v>5</v>
      </c>
      <c r="K998" s="47" t="str">
        <f>IF(H995="Nein",IF(H996="Erdgas","Den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endet."),IF(H996="Erdgas","Bitte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998" s="47"/>
      <c r="M998" s="47"/>
      <c r="N998" s="47"/>
      <c r="O998" s="47"/>
      <c r="P998" s="47"/>
      <c r="Q998" s="47"/>
      <c r="R998" s="47"/>
      <c r="S998" s="47"/>
      <c r="T998" s="47"/>
      <c r="U998" s="47"/>
      <c r="V998" s="47"/>
      <c r="W998" s="47"/>
      <c r="X998" s="91"/>
      <c r="Y998" s="91"/>
      <c r="Z998" s="91"/>
      <c r="AA998" s="91"/>
    </row>
    <row r="999" spans="2:27" x14ac:dyDescent="0.3">
      <c r="B999" s="46"/>
      <c r="C999" s="46"/>
      <c r="D999" s="46"/>
      <c r="E999" s="46"/>
      <c r="F999" s="46"/>
      <c r="G999" s="46"/>
      <c r="H999" s="46"/>
      <c r="I999" s="46"/>
      <c r="J999" s="46"/>
      <c r="K999" s="46"/>
      <c r="L999" s="46"/>
      <c r="M999" s="46"/>
      <c r="N999" s="46"/>
      <c r="O999" s="46"/>
      <c r="P999" s="46"/>
      <c r="Q999" s="46"/>
      <c r="R999" s="46"/>
      <c r="S999" s="46"/>
      <c r="T999" s="46"/>
      <c r="U999" s="46"/>
      <c r="V999" s="46"/>
      <c r="W999" s="46"/>
      <c r="X999" s="91"/>
      <c r="Y999" s="91"/>
      <c r="Z999" s="91"/>
      <c r="AA999" s="91"/>
    </row>
    <row r="1000" spans="2:27" ht="18" thickBot="1" x14ac:dyDescent="0.5">
      <c r="B1000" s="56" t="s">
        <v>10</v>
      </c>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91"/>
      <c r="Y1000" s="90"/>
      <c r="Z1000" s="91"/>
      <c r="AA1000" s="91"/>
    </row>
    <row r="1001" spans="2:27" ht="15" thickBot="1" x14ac:dyDescent="0.35">
      <c r="B1001" s="47" t="s">
        <v>11</v>
      </c>
      <c r="C1001" s="47"/>
      <c r="D1001" s="47"/>
      <c r="E1001" s="47"/>
      <c r="F1001" s="47"/>
      <c r="G1001" s="47"/>
      <c r="H1001" s="112"/>
      <c r="I1001" s="47"/>
      <c r="J1001" s="48" t="s">
        <v>5</v>
      </c>
      <c r="K1001" s="47" t="s">
        <v>12</v>
      </c>
      <c r="L1001" s="47"/>
      <c r="M1001" s="47"/>
      <c r="N1001" s="47"/>
      <c r="O1001" s="47"/>
      <c r="P1001" s="47"/>
      <c r="Q1001" s="47"/>
      <c r="R1001" s="47"/>
      <c r="S1001" s="47"/>
      <c r="T1001" s="47"/>
      <c r="U1001" s="47"/>
      <c r="V1001" s="47"/>
      <c r="W1001" s="47"/>
      <c r="X1001" s="91">
        <f>H1002</f>
        <v>0</v>
      </c>
      <c r="Y1001" s="91">
        <f>H1003</f>
        <v>0</v>
      </c>
      <c r="Z1001" s="91">
        <f>H1004</f>
        <v>0</v>
      </c>
      <c r="AA1001" s="91">
        <f>H1005</f>
        <v>0</v>
      </c>
    </row>
    <row r="1002" spans="2:27" ht="15" thickBot="1" x14ac:dyDescent="0.35">
      <c r="B1002" s="47" t="s">
        <v>13</v>
      </c>
      <c r="C1002" s="47"/>
      <c r="D1002" s="47"/>
      <c r="E1002" s="47"/>
      <c r="F1002" s="47"/>
      <c r="G1002" s="47"/>
      <c r="H1002" s="112"/>
      <c r="I1002" s="59"/>
      <c r="J1002" s="48" t="s">
        <v>5</v>
      </c>
      <c r="K1002" s="47" t="s">
        <v>15</v>
      </c>
      <c r="L1002" s="47"/>
      <c r="M1002" s="47"/>
      <c r="N1002" s="47"/>
      <c r="O1002" s="47"/>
      <c r="P1002" s="47"/>
      <c r="Q1002" s="47"/>
      <c r="R1002" s="47"/>
      <c r="S1002" s="47"/>
      <c r="T1002" s="47"/>
      <c r="U1002" s="47"/>
      <c r="V1002" s="47"/>
      <c r="W1002" s="47"/>
      <c r="X1002" s="91"/>
      <c r="Y1002" s="91"/>
      <c r="Z1002" s="91"/>
      <c r="AA1002" s="91"/>
    </row>
    <row r="1003" spans="2:27" ht="15" thickBot="1" x14ac:dyDescent="0.35">
      <c r="B1003" s="47" t="s">
        <v>16</v>
      </c>
      <c r="C1003" s="47"/>
      <c r="D1003" s="47"/>
      <c r="E1003" s="47"/>
      <c r="F1003" s="47"/>
      <c r="G1003" s="47"/>
      <c r="H1003" s="137"/>
      <c r="I1003" s="47"/>
      <c r="J1003" s="48" t="s">
        <v>5</v>
      </c>
      <c r="K1003" s="47" t="s">
        <v>17</v>
      </c>
      <c r="L1003" s="47"/>
      <c r="M1003" s="47"/>
      <c r="N1003" s="47"/>
      <c r="O1003" s="47"/>
      <c r="P1003" s="47"/>
      <c r="Q1003" s="47"/>
      <c r="R1003" s="47"/>
      <c r="S1003" s="47"/>
      <c r="T1003" s="47"/>
      <c r="U1003" s="47"/>
      <c r="V1003" s="47"/>
      <c r="W1003" s="47"/>
      <c r="X1003" s="91"/>
      <c r="Y1003" s="91"/>
      <c r="Z1003" s="91"/>
      <c r="AA1003" s="91"/>
    </row>
    <row r="1004" spans="2:27" ht="15" thickBot="1" x14ac:dyDescent="0.35">
      <c r="B1004" s="47" t="str">
        <f>IF(H1003="Erdgas","Nettorechnungsbetrag (Erdgas)",IF(H1003="Strom","Nettorechnungsbetrag (Strom)",IF(H1003="Wärme/Kälte","Nettorechnungsbetrag (Wärme/Kälte)","Bitte Energieart auswählen!")))</f>
        <v>Bitte Energieart auswählen!</v>
      </c>
      <c r="C1004" s="47"/>
      <c r="D1004" s="47"/>
      <c r="E1004" s="47"/>
      <c r="F1004" s="47"/>
      <c r="G1004" s="47"/>
      <c r="H1004" s="113"/>
      <c r="I1004" s="60" t="s">
        <v>18</v>
      </c>
      <c r="J1004" s="48" t="s">
        <v>5</v>
      </c>
      <c r="K1004" s="47" t="str">
        <f>IF(H1003="Erdgas","Erdgaskosten exkl. Steuern, Abgaben, Netzentgelte, etc.",IF(H1003="Strom","Stromkosten exkl. Steuern, Abgaben, Netzentgelte, etc.",IF(H1003="Wärme/Kälte","Wärme-/Kältekosten exkl. Steuern, Abgaben, Netzentgelte, etc.","Bitte Energieart auswählen!")))</f>
        <v>Bitte Energieart auswählen!</v>
      </c>
      <c r="L1004" s="47"/>
      <c r="M1004" s="47"/>
      <c r="N1004" s="47"/>
      <c r="O1004" s="47"/>
      <c r="P1004" s="47"/>
      <c r="Q1004" s="47"/>
      <c r="R1004" s="47"/>
      <c r="S1004" s="47"/>
      <c r="T1004" s="47"/>
      <c r="U1004" s="47"/>
      <c r="V1004" s="47"/>
      <c r="W1004" s="47"/>
      <c r="X1004" s="91"/>
      <c r="Y1004" s="91"/>
      <c r="Z1004" s="91"/>
      <c r="AA1004" s="91"/>
    </row>
    <row r="1005" spans="2:27" ht="15" thickBot="1" x14ac:dyDescent="0.35">
      <c r="B1005" s="47" t="str">
        <f>IF(AND(H1003="Erdgas",H1002="Nein"),"Erdgasverbrauch in kWh gem. letzter Jahresabrechnung",IF(H1003="Erdgas","Erdgasverbrauch in kWh im Kalenderjahr 2021",IF(AND(H1003="Strom",H1002="Nein"),"Stromverbrauch in kWh gem. letzter Jahresabrechnung",IF(H1003="Strom","Stromverbrauch in kWh im Kalenderjahr 2021",IF(AND(H1003="Wärme/Kälte",H1002="Nein"),"Wärme-/Kälteverbrauch in kWh gem. letzter Jahresabrechnung",IF(H1003="Wärme/Kälte","Wärme-/Kälteverbrauch in kWh im Kalenderjahr 2021","Bitte Energieart auswählen!"))))))</f>
        <v>Bitte Energieart auswählen!</v>
      </c>
      <c r="C1005" s="47"/>
      <c r="D1005" s="47"/>
      <c r="E1005" s="47"/>
      <c r="F1005" s="47"/>
      <c r="G1005" s="47"/>
      <c r="H1005" s="114"/>
      <c r="I1005" s="60" t="s">
        <v>19</v>
      </c>
      <c r="J1005" s="48" t="s">
        <v>5</v>
      </c>
      <c r="K1005" s="47" t="str">
        <f>IF(H1002="Nein",IF(H1003="Erdgas","Den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endet."),IF(H1003="Erdgas","Bitte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05" s="47"/>
      <c r="M1005" s="47"/>
      <c r="N1005" s="47"/>
      <c r="O1005" s="47"/>
      <c r="P1005" s="47"/>
      <c r="Q1005" s="47"/>
      <c r="R1005" s="47"/>
      <c r="S1005" s="47"/>
      <c r="T1005" s="47"/>
      <c r="U1005" s="47"/>
      <c r="V1005" s="47"/>
      <c r="W1005" s="47"/>
      <c r="X1005" s="91"/>
      <c r="Y1005" s="91"/>
      <c r="Z1005" s="91"/>
      <c r="AA1005" s="91"/>
    </row>
    <row r="1006" spans="2:27" x14ac:dyDescent="0.3">
      <c r="B1006" s="46"/>
      <c r="C1006" s="46"/>
      <c r="D1006" s="46"/>
      <c r="E1006" s="46"/>
      <c r="F1006" s="46"/>
      <c r="G1006" s="46"/>
      <c r="H1006" s="46"/>
      <c r="I1006" s="46"/>
      <c r="J1006" s="46"/>
      <c r="K1006" s="46"/>
      <c r="L1006" s="46"/>
      <c r="M1006" s="46"/>
      <c r="N1006" s="46"/>
      <c r="O1006" s="46"/>
      <c r="P1006" s="46"/>
      <c r="Q1006" s="46"/>
      <c r="R1006" s="46"/>
      <c r="S1006" s="46"/>
      <c r="T1006" s="46"/>
      <c r="U1006" s="46"/>
      <c r="V1006" s="46"/>
      <c r="W1006" s="46"/>
      <c r="X1006" s="91"/>
      <c r="Y1006" s="91"/>
      <c r="Z1006" s="91"/>
      <c r="AA1006" s="91"/>
    </row>
    <row r="1007" spans="2:27" ht="18" thickBot="1" x14ac:dyDescent="0.5">
      <c r="B1007" s="56" t="s">
        <v>10</v>
      </c>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91"/>
      <c r="Y1007" s="90"/>
      <c r="Z1007" s="91"/>
      <c r="AA1007" s="91"/>
    </row>
    <row r="1008" spans="2:27" ht="15" thickBot="1" x14ac:dyDescent="0.35">
      <c r="B1008" s="47" t="s">
        <v>11</v>
      </c>
      <c r="C1008" s="47"/>
      <c r="D1008" s="47"/>
      <c r="E1008" s="47"/>
      <c r="F1008" s="47"/>
      <c r="G1008" s="47"/>
      <c r="H1008" s="112"/>
      <c r="I1008" s="47"/>
      <c r="J1008" s="48" t="s">
        <v>5</v>
      </c>
      <c r="K1008" s="47" t="s">
        <v>12</v>
      </c>
      <c r="L1008" s="47"/>
      <c r="M1008" s="47"/>
      <c r="N1008" s="47"/>
      <c r="O1008" s="47"/>
      <c r="P1008" s="47"/>
      <c r="Q1008" s="47"/>
      <c r="R1008" s="47"/>
      <c r="S1008" s="47"/>
      <c r="T1008" s="47"/>
      <c r="U1008" s="47"/>
      <c r="V1008" s="47"/>
      <c r="W1008" s="47"/>
      <c r="X1008" s="91">
        <f>H1009</f>
        <v>0</v>
      </c>
      <c r="Y1008" s="91">
        <f>H1010</f>
        <v>0</v>
      </c>
      <c r="Z1008" s="91">
        <f>H1011</f>
        <v>0</v>
      </c>
      <c r="AA1008" s="91">
        <f>H1012</f>
        <v>0</v>
      </c>
    </row>
    <row r="1009" spans="2:27" ht="15" thickBot="1" x14ac:dyDescent="0.35">
      <c r="B1009" s="47" t="s">
        <v>13</v>
      </c>
      <c r="C1009" s="47"/>
      <c r="D1009" s="47"/>
      <c r="E1009" s="47"/>
      <c r="F1009" s="47"/>
      <c r="G1009" s="47"/>
      <c r="H1009" s="112"/>
      <c r="I1009" s="59"/>
      <c r="J1009" s="48" t="s">
        <v>5</v>
      </c>
      <c r="K1009" s="47" t="s">
        <v>15</v>
      </c>
      <c r="L1009" s="47"/>
      <c r="M1009" s="47"/>
      <c r="N1009" s="47"/>
      <c r="O1009" s="47"/>
      <c r="P1009" s="47"/>
      <c r="Q1009" s="47"/>
      <c r="R1009" s="47"/>
      <c r="S1009" s="47"/>
      <c r="T1009" s="47"/>
      <c r="U1009" s="47"/>
      <c r="V1009" s="47"/>
      <c r="W1009" s="47"/>
      <c r="X1009" s="91"/>
      <c r="Y1009" s="91"/>
      <c r="Z1009" s="91"/>
      <c r="AA1009" s="91"/>
    </row>
    <row r="1010" spans="2:27" ht="15" thickBot="1" x14ac:dyDescent="0.35">
      <c r="B1010" s="47" t="s">
        <v>16</v>
      </c>
      <c r="C1010" s="47"/>
      <c r="D1010" s="47"/>
      <c r="E1010" s="47"/>
      <c r="F1010" s="47"/>
      <c r="G1010" s="47"/>
      <c r="H1010" s="137"/>
      <c r="I1010" s="47"/>
      <c r="J1010" s="48" t="s">
        <v>5</v>
      </c>
      <c r="K1010" s="47" t="s">
        <v>17</v>
      </c>
      <c r="L1010" s="47"/>
      <c r="M1010" s="47"/>
      <c r="N1010" s="47"/>
      <c r="O1010" s="47"/>
      <c r="P1010" s="47"/>
      <c r="Q1010" s="47"/>
      <c r="R1010" s="47"/>
      <c r="S1010" s="47"/>
      <c r="T1010" s="47"/>
      <c r="U1010" s="47"/>
      <c r="V1010" s="47"/>
      <c r="W1010" s="47"/>
      <c r="X1010" s="91"/>
      <c r="Y1010" s="91"/>
      <c r="Z1010" s="91"/>
      <c r="AA1010" s="91"/>
    </row>
    <row r="1011" spans="2:27" ht="15" thickBot="1" x14ac:dyDescent="0.35">
      <c r="B1011" s="47" t="str">
        <f>IF(H1010="Erdgas","Nettorechnungsbetrag (Erdgas)",IF(H1010="Strom","Nettorechnungsbetrag (Strom)",IF(H1010="Wärme/Kälte","Nettorechnungsbetrag (Wärme/Kälte)","Bitte Energieart auswählen!")))</f>
        <v>Bitte Energieart auswählen!</v>
      </c>
      <c r="C1011" s="47"/>
      <c r="D1011" s="47"/>
      <c r="E1011" s="47"/>
      <c r="F1011" s="47"/>
      <c r="G1011" s="47"/>
      <c r="H1011" s="113"/>
      <c r="I1011" s="60" t="s">
        <v>18</v>
      </c>
      <c r="J1011" s="48" t="s">
        <v>5</v>
      </c>
      <c r="K1011" s="47" t="str">
        <f>IF(H1010="Erdgas","Erdgaskosten exkl. Steuern, Abgaben, Netzentgelte, etc.",IF(H1010="Strom","Stromkosten exkl. Steuern, Abgaben, Netzentgelte, etc.",IF(H1010="Wärme/Kälte","Wärme-/Kältekosten exkl. Steuern, Abgaben, Netzentgelte, etc.","Bitte Energieart auswählen!")))</f>
        <v>Bitte Energieart auswählen!</v>
      </c>
      <c r="L1011" s="47"/>
      <c r="M1011" s="47"/>
      <c r="N1011" s="47"/>
      <c r="O1011" s="47"/>
      <c r="P1011" s="47"/>
      <c r="Q1011" s="47"/>
      <c r="R1011" s="47"/>
      <c r="S1011" s="47"/>
      <c r="T1011" s="47"/>
      <c r="U1011" s="47"/>
      <c r="V1011" s="47"/>
      <c r="W1011" s="47"/>
      <c r="X1011" s="91"/>
      <c r="Y1011" s="91"/>
      <c r="Z1011" s="91"/>
      <c r="AA1011" s="91"/>
    </row>
    <row r="1012" spans="2:27" ht="15" thickBot="1" x14ac:dyDescent="0.35">
      <c r="B1012" s="47" t="str">
        <f>IF(AND(H1010="Erdgas",H1009="Nein"),"Erdgasverbrauch in kWh gem. letzter Jahresabrechnung",IF(H1010="Erdgas","Erdgasverbrauch in kWh im Kalenderjahr 2021",IF(AND(H1010="Strom",H1009="Nein"),"Stromverbrauch in kWh gem. letzter Jahresabrechnung",IF(H1010="Strom","Stromverbrauch in kWh im Kalenderjahr 2021",IF(AND(H1010="Wärme/Kälte",H1009="Nein"),"Wärme-/Kälteverbrauch in kWh gem. letzter Jahresabrechnung",IF(H1010="Wärme/Kälte","Wärme-/Kälteverbrauch in kWh im Kalenderjahr 2021","Bitte Energieart auswählen!"))))))</f>
        <v>Bitte Energieart auswählen!</v>
      </c>
      <c r="C1012" s="47"/>
      <c r="D1012" s="47"/>
      <c r="E1012" s="47"/>
      <c r="F1012" s="47"/>
      <c r="G1012" s="47"/>
      <c r="H1012" s="114"/>
      <c r="I1012" s="60" t="s">
        <v>19</v>
      </c>
      <c r="J1012" s="48" t="s">
        <v>5</v>
      </c>
      <c r="K1012" s="47" t="str">
        <f>IF(H1009="Nein",IF(H1010="Erdgas","Den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endet."),IF(H1010="Erdgas","Bitte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12" s="47"/>
      <c r="M1012" s="47"/>
      <c r="N1012" s="47"/>
      <c r="O1012" s="47"/>
      <c r="P1012" s="47"/>
      <c r="Q1012" s="47"/>
      <c r="R1012" s="47"/>
      <c r="S1012" s="47"/>
      <c r="T1012" s="47"/>
      <c r="U1012" s="47"/>
      <c r="V1012" s="47"/>
      <c r="W1012" s="47"/>
      <c r="X1012" s="91"/>
      <c r="Y1012" s="91"/>
      <c r="Z1012" s="91"/>
      <c r="AA1012" s="91"/>
    </row>
    <row r="1013" spans="2:27" x14ac:dyDescent="0.3">
      <c r="B1013" s="46"/>
      <c r="C1013" s="46"/>
      <c r="D1013" s="46"/>
      <c r="E1013" s="46"/>
      <c r="F1013" s="46"/>
      <c r="G1013" s="46"/>
      <c r="H1013" s="46"/>
      <c r="I1013" s="46"/>
      <c r="J1013" s="46"/>
      <c r="K1013" s="46"/>
      <c r="L1013" s="46"/>
      <c r="M1013" s="46"/>
      <c r="N1013" s="46"/>
      <c r="O1013" s="46"/>
      <c r="P1013" s="46"/>
      <c r="Q1013" s="46"/>
      <c r="R1013" s="46"/>
      <c r="S1013" s="46"/>
      <c r="T1013" s="46"/>
      <c r="U1013" s="46"/>
      <c r="V1013" s="46"/>
      <c r="W1013" s="46"/>
      <c r="X1013" s="91"/>
      <c r="Y1013" s="91"/>
      <c r="Z1013" s="91"/>
      <c r="AA1013" s="91"/>
    </row>
    <row r="1014" spans="2:27" ht="18" thickBot="1" x14ac:dyDescent="0.5">
      <c r="B1014" s="56" t="s">
        <v>10</v>
      </c>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91"/>
      <c r="Y1014" s="90"/>
      <c r="Z1014" s="91"/>
      <c r="AA1014" s="91"/>
    </row>
    <row r="1015" spans="2:27" ht="15" thickBot="1" x14ac:dyDescent="0.35">
      <c r="B1015" s="47" t="s">
        <v>11</v>
      </c>
      <c r="C1015" s="47"/>
      <c r="D1015" s="47"/>
      <c r="E1015" s="47"/>
      <c r="F1015" s="47"/>
      <c r="G1015" s="47"/>
      <c r="H1015" s="112"/>
      <c r="I1015" s="47"/>
      <c r="J1015" s="48" t="s">
        <v>5</v>
      </c>
      <c r="K1015" s="47" t="s">
        <v>12</v>
      </c>
      <c r="L1015" s="47"/>
      <c r="M1015" s="47"/>
      <c r="N1015" s="47"/>
      <c r="O1015" s="47"/>
      <c r="P1015" s="47"/>
      <c r="Q1015" s="47"/>
      <c r="R1015" s="47"/>
      <c r="S1015" s="47"/>
      <c r="T1015" s="47"/>
      <c r="U1015" s="47"/>
      <c r="V1015" s="47"/>
      <c r="W1015" s="47"/>
      <c r="X1015" s="91">
        <f>H1016</f>
        <v>0</v>
      </c>
      <c r="Y1015" s="91">
        <f>H1017</f>
        <v>0</v>
      </c>
      <c r="Z1015" s="91">
        <f>H1018</f>
        <v>0</v>
      </c>
      <c r="AA1015" s="91">
        <f>H1019</f>
        <v>0</v>
      </c>
    </row>
    <row r="1016" spans="2:27" ht="15" thickBot="1" x14ac:dyDescent="0.35">
      <c r="B1016" s="47" t="s">
        <v>13</v>
      </c>
      <c r="C1016" s="47"/>
      <c r="D1016" s="47"/>
      <c r="E1016" s="47"/>
      <c r="F1016" s="47"/>
      <c r="G1016" s="47"/>
      <c r="H1016" s="112"/>
      <c r="I1016" s="59"/>
      <c r="J1016" s="48" t="s">
        <v>5</v>
      </c>
      <c r="K1016" s="47" t="s">
        <v>15</v>
      </c>
      <c r="L1016" s="47"/>
      <c r="M1016" s="47"/>
      <c r="N1016" s="47"/>
      <c r="O1016" s="47"/>
      <c r="P1016" s="47"/>
      <c r="Q1016" s="47"/>
      <c r="R1016" s="47"/>
      <c r="S1016" s="47"/>
      <c r="T1016" s="47"/>
      <c r="U1016" s="47"/>
      <c r="V1016" s="47"/>
      <c r="W1016" s="47"/>
      <c r="X1016" s="91"/>
      <c r="Y1016" s="91"/>
      <c r="Z1016" s="91"/>
      <c r="AA1016" s="91"/>
    </row>
    <row r="1017" spans="2:27" ht="15" thickBot="1" x14ac:dyDescent="0.35">
      <c r="B1017" s="47" t="s">
        <v>16</v>
      </c>
      <c r="C1017" s="47"/>
      <c r="D1017" s="47"/>
      <c r="E1017" s="47"/>
      <c r="F1017" s="47"/>
      <c r="G1017" s="47"/>
      <c r="H1017" s="137"/>
      <c r="I1017" s="47"/>
      <c r="J1017" s="48" t="s">
        <v>5</v>
      </c>
      <c r="K1017" s="47" t="s">
        <v>17</v>
      </c>
      <c r="L1017" s="47"/>
      <c r="M1017" s="47"/>
      <c r="N1017" s="47"/>
      <c r="O1017" s="47"/>
      <c r="P1017" s="47"/>
      <c r="Q1017" s="47"/>
      <c r="R1017" s="47"/>
      <c r="S1017" s="47"/>
      <c r="T1017" s="47"/>
      <c r="U1017" s="47"/>
      <c r="V1017" s="47"/>
      <c r="W1017" s="47"/>
      <c r="X1017" s="91"/>
      <c r="Y1017" s="91"/>
      <c r="Z1017" s="91"/>
      <c r="AA1017" s="91"/>
    </row>
    <row r="1018" spans="2:27" ht="15" thickBot="1" x14ac:dyDescent="0.35">
      <c r="B1018" s="47" t="str">
        <f>IF(H1017="Erdgas","Nettorechnungsbetrag (Erdgas)",IF(H1017="Strom","Nettorechnungsbetrag (Strom)",IF(H1017="Wärme/Kälte","Nettorechnungsbetrag (Wärme/Kälte)","Bitte Energieart auswählen!")))</f>
        <v>Bitte Energieart auswählen!</v>
      </c>
      <c r="C1018" s="47"/>
      <c r="D1018" s="47"/>
      <c r="E1018" s="47"/>
      <c r="F1018" s="47"/>
      <c r="G1018" s="47"/>
      <c r="H1018" s="113"/>
      <c r="I1018" s="60" t="s">
        <v>18</v>
      </c>
      <c r="J1018" s="48" t="s">
        <v>5</v>
      </c>
      <c r="K1018" s="47" t="str">
        <f>IF(H1017="Erdgas","Erdgaskosten exkl. Steuern, Abgaben, Netzentgelte, etc.",IF(H1017="Strom","Stromkosten exkl. Steuern, Abgaben, Netzentgelte, etc.",IF(H1017="Wärme/Kälte","Wärme-/Kältekosten exkl. Steuern, Abgaben, Netzentgelte, etc.","Bitte Energieart auswählen!")))</f>
        <v>Bitte Energieart auswählen!</v>
      </c>
      <c r="L1018" s="47"/>
      <c r="M1018" s="47"/>
      <c r="N1018" s="47"/>
      <c r="O1018" s="47"/>
      <c r="P1018" s="47"/>
      <c r="Q1018" s="47"/>
      <c r="R1018" s="47"/>
      <c r="S1018" s="47"/>
      <c r="T1018" s="47"/>
      <c r="U1018" s="47"/>
      <c r="V1018" s="47"/>
      <c r="W1018" s="47"/>
      <c r="X1018" s="91"/>
      <c r="Y1018" s="91"/>
      <c r="Z1018" s="91"/>
      <c r="AA1018" s="91"/>
    </row>
    <row r="1019" spans="2:27" ht="15" thickBot="1" x14ac:dyDescent="0.35">
      <c r="B1019" s="47" t="str">
        <f>IF(AND(H1017="Erdgas",H1016="Nein"),"Erdgasverbrauch in kWh gem. letzter Jahresabrechnung",IF(H1017="Erdgas","Erdgasverbrauch in kWh im Kalenderjahr 2021",IF(AND(H1017="Strom",H1016="Nein"),"Stromverbrauch in kWh gem. letzter Jahresabrechnung",IF(H1017="Strom","Stromverbrauch in kWh im Kalenderjahr 2021",IF(AND(H1017="Wärme/Kälte",H1016="Nein"),"Wärme-/Kälteverbrauch in kWh gem. letzter Jahresabrechnung",IF(H1017="Wärme/Kälte","Wärme-/Kälteverbrauch in kWh im Kalenderjahr 2021","Bitte Energieart auswählen!"))))))</f>
        <v>Bitte Energieart auswählen!</v>
      </c>
      <c r="C1019" s="47"/>
      <c r="D1019" s="47"/>
      <c r="E1019" s="47"/>
      <c r="F1019" s="47"/>
      <c r="G1019" s="47"/>
      <c r="H1019" s="114"/>
      <c r="I1019" s="60" t="s">
        <v>19</v>
      </c>
      <c r="J1019" s="48" t="s">
        <v>5</v>
      </c>
      <c r="K1019" s="47" t="str">
        <f>IF(H1016="Nein",IF(H1017="Erdgas","Den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endet."),IF(H1017="Erdgas","Bitte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19" s="47"/>
      <c r="M1019" s="47"/>
      <c r="N1019" s="47"/>
      <c r="O1019" s="47"/>
      <c r="P1019" s="47"/>
      <c r="Q1019" s="47"/>
      <c r="R1019" s="47"/>
      <c r="S1019" s="47"/>
      <c r="T1019" s="47"/>
      <c r="U1019" s="47"/>
      <c r="V1019" s="47"/>
      <c r="W1019" s="47"/>
      <c r="X1019" s="91"/>
      <c r="Y1019" s="91"/>
      <c r="Z1019" s="91"/>
      <c r="AA1019" s="91"/>
    </row>
    <row r="1020" spans="2:27" x14ac:dyDescent="0.3">
      <c r="B1020" s="46"/>
      <c r="C1020" s="46"/>
      <c r="D1020" s="46"/>
      <c r="E1020" s="46"/>
      <c r="F1020" s="46"/>
      <c r="G1020" s="46"/>
      <c r="H1020" s="46"/>
      <c r="I1020" s="46"/>
      <c r="J1020" s="46"/>
      <c r="K1020" s="46"/>
      <c r="L1020" s="46"/>
      <c r="M1020" s="46"/>
      <c r="N1020" s="46"/>
      <c r="O1020" s="46"/>
      <c r="P1020" s="46"/>
      <c r="Q1020" s="46"/>
      <c r="R1020" s="46"/>
      <c r="S1020" s="46"/>
      <c r="T1020" s="46"/>
      <c r="U1020" s="46"/>
      <c r="V1020" s="46"/>
      <c r="W1020" s="46"/>
      <c r="X1020" s="91"/>
      <c r="Y1020" s="91"/>
      <c r="Z1020" s="91"/>
      <c r="AA1020" s="91"/>
    </row>
    <row r="1021" spans="2:27" ht="18" thickBot="1" x14ac:dyDescent="0.5">
      <c r="B1021" s="56" t="s">
        <v>10</v>
      </c>
      <c r="C1021" s="47"/>
      <c r="D1021" s="47"/>
      <c r="E1021" s="47"/>
      <c r="F1021" s="47"/>
      <c r="G1021" s="47"/>
      <c r="H1021" s="47"/>
      <c r="I1021" s="47"/>
      <c r="J1021" s="47"/>
      <c r="K1021" s="47"/>
      <c r="L1021" s="47"/>
      <c r="M1021" s="47"/>
      <c r="N1021" s="47"/>
      <c r="O1021" s="47"/>
      <c r="P1021" s="47"/>
      <c r="Q1021" s="47"/>
      <c r="R1021" s="47"/>
      <c r="S1021" s="47"/>
      <c r="T1021" s="47"/>
      <c r="U1021" s="47"/>
      <c r="V1021" s="47"/>
      <c r="W1021" s="47"/>
      <c r="X1021" s="91"/>
      <c r="Y1021" s="90"/>
      <c r="Z1021" s="91"/>
      <c r="AA1021" s="91"/>
    </row>
    <row r="1022" spans="2:27" ht="15" thickBot="1" x14ac:dyDescent="0.35">
      <c r="B1022" s="47" t="s">
        <v>11</v>
      </c>
      <c r="C1022" s="47"/>
      <c r="D1022" s="47"/>
      <c r="E1022" s="47"/>
      <c r="F1022" s="47"/>
      <c r="G1022" s="47"/>
      <c r="H1022" s="112"/>
      <c r="I1022" s="47"/>
      <c r="J1022" s="48" t="s">
        <v>5</v>
      </c>
      <c r="K1022" s="47" t="s">
        <v>12</v>
      </c>
      <c r="L1022" s="47"/>
      <c r="M1022" s="47"/>
      <c r="N1022" s="47"/>
      <c r="O1022" s="47"/>
      <c r="P1022" s="47"/>
      <c r="Q1022" s="47"/>
      <c r="R1022" s="47"/>
      <c r="S1022" s="47"/>
      <c r="T1022" s="47"/>
      <c r="U1022" s="47"/>
      <c r="V1022" s="47"/>
      <c r="W1022" s="47"/>
      <c r="X1022" s="91">
        <f>H1023</f>
        <v>0</v>
      </c>
      <c r="Y1022" s="91">
        <f>H1024</f>
        <v>0</v>
      </c>
      <c r="Z1022" s="91">
        <f>H1025</f>
        <v>0</v>
      </c>
      <c r="AA1022" s="91">
        <f>H1026</f>
        <v>0</v>
      </c>
    </row>
    <row r="1023" spans="2:27" ht="15" thickBot="1" x14ac:dyDescent="0.35">
      <c r="B1023" s="47" t="s">
        <v>13</v>
      </c>
      <c r="C1023" s="47"/>
      <c r="D1023" s="47"/>
      <c r="E1023" s="47"/>
      <c r="F1023" s="47"/>
      <c r="G1023" s="47"/>
      <c r="H1023" s="112"/>
      <c r="I1023" s="59"/>
      <c r="J1023" s="48" t="s">
        <v>5</v>
      </c>
      <c r="K1023" s="47" t="s">
        <v>15</v>
      </c>
      <c r="L1023" s="47"/>
      <c r="M1023" s="47"/>
      <c r="N1023" s="47"/>
      <c r="O1023" s="47"/>
      <c r="P1023" s="47"/>
      <c r="Q1023" s="47"/>
      <c r="R1023" s="47"/>
      <c r="S1023" s="47"/>
      <c r="T1023" s="47"/>
      <c r="U1023" s="47"/>
      <c r="V1023" s="47"/>
      <c r="W1023" s="47"/>
      <c r="X1023" s="91"/>
      <c r="Y1023" s="91"/>
      <c r="Z1023" s="91"/>
      <c r="AA1023" s="91"/>
    </row>
    <row r="1024" spans="2:27" ht="15" thickBot="1" x14ac:dyDescent="0.35">
      <c r="B1024" s="47" t="s">
        <v>16</v>
      </c>
      <c r="C1024" s="47"/>
      <c r="D1024" s="47"/>
      <c r="E1024" s="47"/>
      <c r="F1024" s="47"/>
      <c r="G1024" s="47"/>
      <c r="H1024" s="137"/>
      <c r="I1024" s="47"/>
      <c r="J1024" s="48" t="s">
        <v>5</v>
      </c>
      <c r="K1024" s="47" t="s">
        <v>17</v>
      </c>
      <c r="L1024" s="47"/>
      <c r="M1024" s="47"/>
      <c r="N1024" s="47"/>
      <c r="O1024" s="47"/>
      <c r="P1024" s="47"/>
      <c r="Q1024" s="47"/>
      <c r="R1024" s="47"/>
      <c r="S1024" s="47"/>
      <c r="T1024" s="47"/>
      <c r="U1024" s="47"/>
      <c r="V1024" s="47"/>
      <c r="W1024" s="47"/>
      <c r="X1024" s="91"/>
      <c r="Y1024" s="91"/>
      <c r="Z1024" s="91"/>
      <c r="AA1024" s="91"/>
    </row>
    <row r="1025" spans="2:27" ht="15" thickBot="1" x14ac:dyDescent="0.35">
      <c r="B1025" s="47" t="str">
        <f>IF(H1024="Erdgas","Nettorechnungsbetrag (Erdgas)",IF(H1024="Strom","Nettorechnungsbetrag (Strom)",IF(H1024="Wärme/Kälte","Nettorechnungsbetrag (Wärme/Kälte)","Bitte Energieart auswählen!")))</f>
        <v>Bitte Energieart auswählen!</v>
      </c>
      <c r="C1025" s="47"/>
      <c r="D1025" s="47"/>
      <c r="E1025" s="47"/>
      <c r="F1025" s="47"/>
      <c r="G1025" s="47"/>
      <c r="H1025" s="113"/>
      <c r="I1025" s="60" t="s">
        <v>18</v>
      </c>
      <c r="J1025" s="48" t="s">
        <v>5</v>
      </c>
      <c r="K1025" s="47" t="str">
        <f>IF(H1024="Erdgas","Erdgaskosten exkl. Steuern, Abgaben, Netzentgelte, etc.",IF(H1024="Strom","Stromkosten exkl. Steuern, Abgaben, Netzentgelte, etc.",IF(H1024="Wärme/Kälte","Wärme-/Kältekosten exkl. Steuern, Abgaben, Netzentgelte, etc.","Bitte Energieart auswählen!")))</f>
        <v>Bitte Energieart auswählen!</v>
      </c>
      <c r="L1025" s="47"/>
      <c r="M1025" s="47"/>
      <c r="N1025" s="47"/>
      <c r="O1025" s="47"/>
      <c r="P1025" s="47"/>
      <c r="Q1025" s="47"/>
      <c r="R1025" s="47"/>
      <c r="S1025" s="47"/>
      <c r="T1025" s="47"/>
      <c r="U1025" s="47"/>
      <c r="V1025" s="47"/>
      <c r="W1025" s="47"/>
      <c r="X1025" s="91"/>
      <c r="Y1025" s="91"/>
      <c r="Z1025" s="91"/>
      <c r="AA1025" s="91"/>
    </row>
    <row r="1026" spans="2:27" ht="15" thickBot="1" x14ac:dyDescent="0.35">
      <c r="B1026" s="47" t="str">
        <f>IF(AND(H1024="Erdgas",H1023="Nein"),"Erdgasverbrauch in kWh gem. letzter Jahresabrechnung",IF(H1024="Erdgas","Erdgasverbrauch in kWh im Kalenderjahr 2021",IF(AND(H1024="Strom",H1023="Nein"),"Stromverbrauch in kWh gem. letzter Jahresabrechnung",IF(H1024="Strom","Stromverbrauch in kWh im Kalenderjahr 2021",IF(AND(H1024="Wärme/Kälte",H1023="Nein"),"Wärme-/Kälteverbrauch in kWh gem. letzter Jahresabrechnung",IF(H1024="Wärme/Kälte","Wärme-/Kälteverbrauch in kWh im Kalenderjahr 2021","Bitte Energieart auswählen!"))))))</f>
        <v>Bitte Energieart auswählen!</v>
      </c>
      <c r="C1026" s="47"/>
      <c r="D1026" s="47"/>
      <c r="E1026" s="47"/>
      <c r="F1026" s="47"/>
      <c r="G1026" s="47"/>
      <c r="H1026" s="114"/>
      <c r="I1026" s="60" t="s">
        <v>19</v>
      </c>
      <c r="J1026" s="48" t="s">
        <v>5</v>
      </c>
      <c r="K1026" s="47" t="str">
        <f>IF(H1023="Nein",IF(H1024="Erdgas","Den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endet."),IF(H1024="Erdgas","Bitte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26" s="47"/>
      <c r="M1026" s="47"/>
      <c r="N1026" s="47"/>
      <c r="O1026" s="47"/>
      <c r="P1026" s="47"/>
      <c r="Q1026" s="47"/>
      <c r="R1026" s="47"/>
      <c r="S1026" s="47"/>
      <c r="T1026" s="47"/>
      <c r="U1026" s="47"/>
      <c r="V1026" s="47"/>
      <c r="W1026" s="47"/>
      <c r="X1026" s="91"/>
      <c r="Y1026" s="91"/>
      <c r="Z1026" s="91"/>
      <c r="AA1026" s="91"/>
    </row>
    <row r="1027" spans="2:27" x14ac:dyDescent="0.3">
      <c r="B1027" s="46"/>
      <c r="C1027" s="46"/>
      <c r="D1027" s="46"/>
      <c r="E1027" s="46"/>
      <c r="F1027" s="46"/>
      <c r="G1027" s="46"/>
      <c r="H1027" s="46"/>
      <c r="I1027" s="46"/>
      <c r="J1027" s="46"/>
      <c r="K1027" s="46"/>
      <c r="L1027" s="46"/>
      <c r="M1027" s="46"/>
      <c r="N1027" s="46"/>
      <c r="O1027" s="46"/>
      <c r="P1027" s="46"/>
      <c r="Q1027" s="46"/>
      <c r="R1027" s="46"/>
      <c r="S1027" s="46"/>
      <c r="T1027" s="46"/>
      <c r="U1027" s="46"/>
      <c r="V1027" s="46"/>
      <c r="W1027" s="46"/>
      <c r="X1027" s="91"/>
      <c r="Y1027" s="91"/>
      <c r="Z1027" s="91"/>
      <c r="AA1027" s="91"/>
    </row>
    <row r="1028" spans="2:27" ht="18" thickBot="1" x14ac:dyDescent="0.5">
      <c r="B1028" s="56" t="s">
        <v>10</v>
      </c>
      <c r="C1028" s="47"/>
      <c r="D1028" s="47"/>
      <c r="E1028" s="47"/>
      <c r="F1028" s="47"/>
      <c r="G1028" s="47"/>
      <c r="H1028" s="47"/>
      <c r="I1028" s="47"/>
      <c r="J1028" s="47"/>
      <c r="K1028" s="47"/>
      <c r="L1028" s="47"/>
      <c r="M1028" s="47"/>
      <c r="N1028" s="47"/>
      <c r="O1028" s="47"/>
      <c r="P1028" s="47"/>
      <c r="Q1028" s="47"/>
      <c r="R1028" s="47"/>
      <c r="S1028" s="47"/>
      <c r="T1028" s="47"/>
      <c r="U1028" s="47"/>
      <c r="V1028" s="47"/>
      <c r="W1028" s="47"/>
      <c r="X1028" s="91"/>
      <c r="Y1028" s="90"/>
      <c r="Z1028" s="91"/>
      <c r="AA1028" s="91"/>
    </row>
    <row r="1029" spans="2:27" ht="15" thickBot="1" x14ac:dyDescent="0.35">
      <c r="B1029" s="47" t="s">
        <v>11</v>
      </c>
      <c r="C1029" s="47"/>
      <c r="D1029" s="47"/>
      <c r="E1029" s="47"/>
      <c r="F1029" s="47"/>
      <c r="G1029" s="47"/>
      <c r="H1029" s="112"/>
      <c r="I1029" s="47"/>
      <c r="J1029" s="48" t="s">
        <v>5</v>
      </c>
      <c r="K1029" s="47" t="s">
        <v>12</v>
      </c>
      <c r="L1029" s="47"/>
      <c r="M1029" s="47"/>
      <c r="N1029" s="47"/>
      <c r="O1029" s="47"/>
      <c r="P1029" s="47"/>
      <c r="Q1029" s="47"/>
      <c r="R1029" s="47"/>
      <c r="S1029" s="47"/>
      <c r="T1029" s="47"/>
      <c r="U1029" s="47"/>
      <c r="V1029" s="47"/>
      <c r="W1029" s="47"/>
      <c r="X1029" s="91">
        <f>H1030</f>
        <v>0</v>
      </c>
      <c r="Y1029" s="91">
        <f>H1031</f>
        <v>0</v>
      </c>
      <c r="Z1029" s="91">
        <f>H1032</f>
        <v>0</v>
      </c>
      <c r="AA1029" s="91">
        <f>H1033</f>
        <v>0</v>
      </c>
    </row>
    <row r="1030" spans="2:27" ht="15" thickBot="1" x14ac:dyDescent="0.35">
      <c r="B1030" s="47" t="s">
        <v>13</v>
      </c>
      <c r="C1030" s="47"/>
      <c r="D1030" s="47"/>
      <c r="E1030" s="47"/>
      <c r="F1030" s="47"/>
      <c r="G1030" s="47"/>
      <c r="H1030" s="112"/>
      <c r="I1030" s="59"/>
      <c r="J1030" s="48" t="s">
        <v>5</v>
      </c>
      <c r="K1030" s="47" t="s">
        <v>15</v>
      </c>
      <c r="L1030" s="47"/>
      <c r="M1030" s="47"/>
      <c r="N1030" s="47"/>
      <c r="O1030" s="47"/>
      <c r="P1030" s="47"/>
      <c r="Q1030" s="47"/>
      <c r="R1030" s="47"/>
      <c r="S1030" s="47"/>
      <c r="T1030" s="47"/>
      <c r="U1030" s="47"/>
      <c r="V1030" s="47"/>
      <c r="W1030" s="47"/>
      <c r="X1030" s="91"/>
      <c r="Y1030" s="91"/>
      <c r="Z1030" s="91"/>
      <c r="AA1030" s="91"/>
    </row>
    <row r="1031" spans="2:27" ht="15" thickBot="1" x14ac:dyDescent="0.35">
      <c r="B1031" s="47" t="s">
        <v>16</v>
      </c>
      <c r="C1031" s="47"/>
      <c r="D1031" s="47"/>
      <c r="E1031" s="47"/>
      <c r="F1031" s="47"/>
      <c r="G1031" s="47"/>
      <c r="H1031" s="137"/>
      <c r="I1031" s="47"/>
      <c r="J1031" s="48" t="s">
        <v>5</v>
      </c>
      <c r="K1031" s="47" t="s">
        <v>17</v>
      </c>
      <c r="L1031" s="47"/>
      <c r="M1031" s="47"/>
      <c r="N1031" s="47"/>
      <c r="O1031" s="47"/>
      <c r="P1031" s="47"/>
      <c r="Q1031" s="47"/>
      <c r="R1031" s="47"/>
      <c r="S1031" s="47"/>
      <c r="T1031" s="47"/>
      <c r="U1031" s="47"/>
      <c r="V1031" s="47"/>
      <c r="W1031" s="47"/>
      <c r="X1031" s="91"/>
      <c r="Y1031" s="91"/>
      <c r="Z1031" s="91"/>
      <c r="AA1031" s="91"/>
    </row>
    <row r="1032" spans="2:27" ht="15" thickBot="1" x14ac:dyDescent="0.35">
      <c r="B1032" s="47" t="str">
        <f>IF(H1031="Erdgas","Nettorechnungsbetrag (Erdgas)",IF(H1031="Strom","Nettorechnungsbetrag (Strom)",IF(H1031="Wärme/Kälte","Nettorechnungsbetrag (Wärme/Kälte)","Bitte Energieart auswählen!")))</f>
        <v>Bitte Energieart auswählen!</v>
      </c>
      <c r="C1032" s="47"/>
      <c r="D1032" s="47"/>
      <c r="E1032" s="47"/>
      <c r="F1032" s="47"/>
      <c r="G1032" s="47"/>
      <c r="H1032" s="113"/>
      <c r="I1032" s="60" t="s">
        <v>18</v>
      </c>
      <c r="J1032" s="48" t="s">
        <v>5</v>
      </c>
      <c r="K1032" s="47" t="str">
        <f>IF(H1031="Erdgas","Erdgaskosten exkl. Steuern, Abgaben, Netzentgelte, etc.",IF(H1031="Strom","Stromkosten exkl. Steuern, Abgaben, Netzentgelte, etc.",IF(H1031="Wärme/Kälte","Wärme-/Kältekosten exkl. Steuern, Abgaben, Netzentgelte, etc.","Bitte Energieart auswählen!")))</f>
        <v>Bitte Energieart auswählen!</v>
      </c>
      <c r="L1032" s="47"/>
      <c r="M1032" s="47"/>
      <c r="N1032" s="47"/>
      <c r="O1032" s="47"/>
      <c r="P1032" s="47"/>
      <c r="Q1032" s="47"/>
      <c r="R1032" s="47"/>
      <c r="S1032" s="47"/>
      <c r="T1032" s="47"/>
      <c r="U1032" s="47"/>
      <c r="V1032" s="47"/>
      <c r="W1032" s="47"/>
      <c r="X1032" s="91"/>
      <c r="Y1032" s="91"/>
      <c r="Z1032" s="91"/>
      <c r="AA1032" s="91"/>
    </row>
    <row r="1033" spans="2:27" ht="15" thickBot="1" x14ac:dyDescent="0.35">
      <c r="B1033" s="47" t="str">
        <f>IF(AND(H1031="Erdgas",H1030="Nein"),"Erdgasverbrauch in kWh gem. letzter Jahresabrechnung",IF(H1031="Erdgas","Erdgasverbrauch in kWh im Kalenderjahr 2021",IF(AND(H1031="Strom",H1030="Nein"),"Stromverbrauch in kWh gem. letzter Jahresabrechnung",IF(H1031="Strom","Stromverbrauch in kWh im Kalenderjahr 2021",IF(AND(H1031="Wärme/Kälte",H1030="Nein"),"Wärme-/Kälteverbrauch in kWh gem. letzter Jahresabrechnung",IF(H1031="Wärme/Kälte","Wärme-/Kälteverbrauch in kWh im Kalenderjahr 2021","Bitte Energieart auswählen!"))))))</f>
        <v>Bitte Energieart auswählen!</v>
      </c>
      <c r="C1033" s="47"/>
      <c r="D1033" s="47"/>
      <c r="E1033" s="47"/>
      <c r="F1033" s="47"/>
      <c r="G1033" s="47"/>
      <c r="H1033" s="114"/>
      <c r="I1033" s="60" t="s">
        <v>19</v>
      </c>
      <c r="J1033" s="48" t="s">
        <v>5</v>
      </c>
      <c r="K1033" s="47" t="str">
        <f>IF(H1030="Nein",IF(H1031="Erdgas","Den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endet."),IF(H1031="Erdgas","Bitte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33" s="47"/>
      <c r="M1033" s="47"/>
      <c r="N1033" s="47"/>
      <c r="O1033" s="47"/>
      <c r="P1033" s="47"/>
      <c r="Q1033" s="47"/>
      <c r="R1033" s="47"/>
      <c r="S1033" s="47"/>
      <c r="T1033" s="47"/>
      <c r="U1033" s="47"/>
      <c r="V1033" s="47"/>
      <c r="W1033" s="47"/>
      <c r="X1033" s="91"/>
      <c r="Y1033" s="91"/>
      <c r="Z1033" s="91"/>
      <c r="AA1033" s="91"/>
    </row>
    <row r="1034" spans="2:27" x14ac:dyDescent="0.3">
      <c r="B1034" s="46"/>
      <c r="C1034" s="46"/>
      <c r="D1034" s="46"/>
      <c r="E1034" s="46"/>
      <c r="F1034" s="46"/>
      <c r="G1034" s="46"/>
      <c r="H1034" s="46"/>
      <c r="I1034" s="46"/>
      <c r="J1034" s="46"/>
      <c r="K1034" s="46"/>
      <c r="L1034" s="46"/>
      <c r="M1034" s="46"/>
      <c r="N1034" s="46"/>
      <c r="O1034" s="46"/>
      <c r="P1034" s="46"/>
      <c r="Q1034" s="46"/>
      <c r="R1034" s="46"/>
      <c r="S1034" s="46"/>
      <c r="T1034" s="46"/>
      <c r="U1034" s="46"/>
      <c r="V1034" s="46"/>
      <c r="W1034" s="46"/>
      <c r="X1034" s="91"/>
      <c r="Y1034" s="91"/>
      <c r="Z1034" s="91"/>
      <c r="AA1034" s="91"/>
    </row>
    <row r="1035" spans="2:27" ht="18" thickBot="1" x14ac:dyDescent="0.5">
      <c r="B1035" s="56" t="s">
        <v>10</v>
      </c>
      <c r="C1035" s="47"/>
      <c r="D1035" s="47"/>
      <c r="E1035" s="47"/>
      <c r="F1035" s="47"/>
      <c r="G1035" s="47"/>
      <c r="H1035" s="47"/>
      <c r="I1035" s="47"/>
      <c r="J1035" s="47"/>
      <c r="K1035" s="47"/>
      <c r="L1035" s="47"/>
      <c r="M1035" s="47"/>
      <c r="N1035" s="47"/>
      <c r="O1035" s="47"/>
      <c r="P1035" s="47"/>
      <c r="Q1035" s="47"/>
      <c r="R1035" s="47"/>
      <c r="S1035" s="47"/>
      <c r="T1035" s="47"/>
      <c r="U1035" s="47"/>
      <c r="V1035" s="47"/>
      <c r="W1035" s="47"/>
      <c r="X1035" s="91"/>
      <c r="Y1035" s="90"/>
      <c r="Z1035" s="91"/>
      <c r="AA1035" s="91"/>
    </row>
    <row r="1036" spans="2:27" ht="15" thickBot="1" x14ac:dyDescent="0.35">
      <c r="B1036" s="47" t="s">
        <v>11</v>
      </c>
      <c r="C1036" s="47"/>
      <c r="D1036" s="47"/>
      <c r="E1036" s="47"/>
      <c r="F1036" s="47"/>
      <c r="G1036" s="47"/>
      <c r="H1036" s="112"/>
      <c r="I1036" s="47"/>
      <c r="J1036" s="48" t="s">
        <v>5</v>
      </c>
      <c r="K1036" s="47" t="s">
        <v>12</v>
      </c>
      <c r="L1036" s="47"/>
      <c r="M1036" s="47"/>
      <c r="N1036" s="47"/>
      <c r="O1036" s="47"/>
      <c r="P1036" s="47"/>
      <c r="Q1036" s="47"/>
      <c r="R1036" s="47"/>
      <c r="S1036" s="47"/>
      <c r="T1036" s="47"/>
      <c r="U1036" s="47"/>
      <c r="V1036" s="47"/>
      <c r="W1036" s="47"/>
      <c r="X1036" s="91">
        <f>H1037</f>
        <v>0</v>
      </c>
      <c r="Y1036" s="91">
        <f>H1038</f>
        <v>0</v>
      </c>
      <c r="Z1036" s="91">
        <f>H1039</f>
        <v>0</v>
      </c>
      <c r="AA1036" s="91">
        <f>H1040</f>
        <v>0</v>
      </c>
    </row>
    <row r="1037" spans="2:27" ht="15" thickBot="1" x14ac:dyDescent="0.35">
      <c r="B1037" s="47" t="s">
        <v>13</v>
      </c>
      <c r="C1037" s="47"/>
      <c r="D1037" s="47"/>
      <c r="E1037" s="47"/>
      <c r="F1037" s="47"/>
      <c r="G1037" s="47"/>
      <c r="H1037" s="112"/>
      <c r="I1037" s="59"/>
      <c r="J1037" s="48" t="s">
        <v>5</v>
      </c>
      <c r="K1037" s="47" t="s">
        <v>15</v>
      </c>
      <c r="L1037" s="47"/>
      <c r="M1037" s="47"/>
      <c r="N1037" s="47"/>
      <c r="O1037" s="47"/>
      <c r="P1037" s="47"/>
      <c r="Q1037" s="47"/>
      <c r="R1037" s="47"/>
      <c r="S1037" s="47"/>
      <c r="T1037" s="47"/>
      <c r="U1037" s="47"/>
      <c r="V1037" s="47"/>
      <c r="W1037" s="47"/>
      <c r="X1037" s="91"/>
      <c r="Y1037" s="91"/>
      <c r="Z1037" s="91"/>
      <c r="AA1037" s="91"/>
    </row>
    <row r="1038" spans="2:27" ht="15" thickBot="1" x14ac:dyDescent="0.35">
      <c r="B1038" s="47" t="s">
        <v>16</v>
      </c>
      <c r="C1038" s="47"/>
      <c r="D1038" s="47"/>
      <c r="E1038" s="47"/>
      <c r="F1038" s="47"/>
      <c r="G1038" s="47"/>
      <c r="H1038" s="137"/>
      <c r="I1038" s="47"/>
      <c r="J1038" s="48" t="s">
        <v>5</v>
      </c>
      <c r="K1038" s="47" t="s">
        <v>17</v>
      </c>
      <c r="L1038" s="47"/>
      <c r="M1038" s="47"/>
      <c r="N1038" s="47"/>
      <c r="O1038" s="47"/>
      <c r="P1038" s="47"/>
      <c r="Q1038" s="47"/>
      <c r="R1038" s="47"/>
      <c r="S1038" s="47"/>
      <c r="T1038" s="47"/>
      <c r="U1038" s="47"/>
      <c r="V1038" s="47"/>
      <c r="W1038" s="47"/>
      <c r="X1038" s="91"/>
      <c r="Y1038" s="91"/>
      <c r="Z1038" s="91"/>
      <c r="AA1038" s="91"/>
    </row>
    <row r="1039" spans="2:27" ht="15" thickBot="1" x14ac:dyDescent="0.35">
      <c r="B1039" s="47" t="str">
        <f>IF(H1038="Erdgas","Nettorechnungsbetrag (Erdgas)",IF(H1038="Strom","Nettorechnungsbetrag (Strom)",IF(H1038="Wärme/Kälte","Nettorechnungsbetrag (Wärme/Kälte)","Bitte Energieart auswählen!")))</f>
        <v>Bitte Energieart auswählen!</v>
      </c>
      <c r="C1039" s="47"/>
      <c r="D1039" s="47"/>
      <c r="E1039" s="47"/>
      <c r="F1039" s="47"/>
      <c r="G1039" s="47"/>
      <c r="H1039" s="113"/>
      <c r="I1039" s="60" t="s">
        <v>18</v>
      </c>
      <c r="J1039" s="48" t="s">
        <v>5</v>
      </c>
      <c r="K1039" s="47" t="str">
        <f>IF(H1038="Erdgas","Erdgaskosten exkl. Steuern, Abgaben, Netzentgelte, etc.",IF(H1038="Strom","Stromkosten exkl. Steuern, Abgaben, Netzentgelte, etc.",IF(H1038="Wärme/Kälte","Wärme-/Kältekosten exkl. Steuern, Abgaben, Netzentgelte, etc.","Bitte Energieart auswählen!")))</f>
        <v>Bitte Energieart auswählen!</v>
      </c>
      <c r="L1039" s="47"/>
      <c r="M1039" s="47"/>
      <c r="N1039" s="47"/>
      <c r="O1039" s="47"/>
      <c r="P1039" s="47"/>
      <c r="Q1039" s="47"/>
      <c r="R1039" s="47"/>
      <c r="S1039" s="47"/>
      <c r="T1039" s="47"/>
      <c r="U1039" s="47"/>
      <c r="V1039" s="47"/>
      <c r="W1039" s="47"/>
      <c r="X1039" s="91"/>
      <c r="Y1039" s="91"/>
      <c r="Z1039" s="91"/>
      <c r="AA1039" s="91"/>
    </row>
    <row r="1040" spans="2:27" ht="15" thickBot="1" x14ac:dyDescent="0.35">
      <c r="B1040" s="47" t="str">
        <f>IF(AND(H1038="Erdgas",H1037="Nein"),"Erdgasverbrauch in kWh gem. letzter Jahresabrechnung",IF(H1038="Erdgas","Erdgasverbrauch in kWh im Kalenderjahr 2021",IF(AND(H1038="Strom",H1037="Nein"),"Stromverbrauch in kWh gem. letzter Jahresabrechnung",IF(H1038="Strom","Stromverbrauch in kWh im Kalenderjahr 2021",IF(AND(H1038="Wärme/Kälte",H1037="Nein"),"Wärme-/Kälteverbrauch in kWh gem. letzter Jahresabrechnung",IF(H1038="Wärme/Kälte","Wärme-/Kälteverbrauch in kWh im Kalenderjahr 2021","Bitte Energieart auswählen!"))))))</f>
        <v>Bitte Energieart auswählen!</v>
      </c>
      <c r="C1040" s="47"/>
      <c r="D1040" s="47"/>
      <c r="E1040" s="47"/>
      <c r="F1040" s="47"/>
      <c r="G1040" s="47"/>
      <c r="H1040" s="114"/>
      <c r="I1040" s="60" t="s">
        <v>19</v>
      </c>
      <c r="J1040" s="48" t="s">
        <v>5</v>
      </c>
      <c r="K1040" s="47" t="str">
        <f>IF(H1037="Nein",IF(H1038="Erdgas","Den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endet."),IF(H1038="Erdgas","Bitte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40" s="47"/>
      <c r="M1040" s="47"/>
      <c r="N1040" s="47"/>
      <c r="O1040" s="47"/>
      <c r="P1040" s="47"/>
      <c r="Q1040" s="47"/>
      <c r="R1040" s="47"/>
      <c r="S1040" s="47"/>
      <c r="T1040" s="47"/>
      <c r="U1040" s="47"/>
      <c r="V1040" s="47"/>
      <c r="W1040" s="47"/>
      <c r="X1040" s="91"/>
      <c r="Y1040" s="91"/>
      <c r="Z1040" s="91"/>
      <c r="AA1040" s="91"/>
    </row>
    <row r="1041" spans="2:27" x14ac:dyDescent="0.3">
      <c r="B1041" s="46"/>
      <c r="C1041" s="46"/>
      <c r="D1041" s="46"/>
      <c r="E1041" s="46"/>
      <c r="F1041" s="46"/>
      <c r="G1041" s="46"/>
      <c r="H1041" s="46"/>
      <c r="I1041" s="46"/>
      <c r="J1041" s="46"/>
      <c r="K1041" s="46"/>
      <c r="L1041" s="46"/>
      <c r="M1041" s="46"/>
      <c r="N1041" s="46"/>
      <c r="O1041" s="46"/>
      <c r="P1041" s="46"/>
      <c r="Q1041" s="46"/>
      <c r="R1041" s="46"/>
      <c r="S1041" s="46"/>
      <c r="T1041" s="46"/>
      <c r="U1041" s="46"/>
      <c r="V1041" s="46"/>
      <c r="W1041" s="46"/>
      <c r="X1041" s="91"/>
      <c r="Y1041" s="91"/>
      <c r="Z1041" s="91"/>
      <c r="AA1041" s="91"/>
    </row>
    <row r="1042" spans="2:27" ht="18" thickBot="1" x14ac:dyDescent="0.5">
      <c r="B1042" s="56" t="s">
        <v>10</v>
      </c>
      <c r="C1042" s="47"/>
      <c r="D1042" s="47"/>
      <c r="E1042" s="47"/>
      <c r="F1042" s="47"/>
      <c r="G1042" s="47"/>
      <c r="H1042" s="47"/>
      <c r="I1042" s="47"/>
      <c r="J1042" s="47"/>
      <c r="K1042" s="47"/>
      <c r="L1042" s="47"/>
      <c r="M1042" s="47"/>
      <c r="N1042" s="47"/>
      <c r="O1042" s="47"/>
      <c r="P1042" s="47"/>
      <c r="Q1042" s="47"/>
      <c r="R1042" s="47"/>
      <c r="S1042" s="47"/>
      <c r="T1042" s="47"/>
      <c r="U1042" s="47"/>
      <c r="V1042" s="47"/>
      <c r="W1042" s="47"/>
      <c r="X1042" s="91"/>
      <c r="Y1042" s="90"/>
      <c r="Z1042" s="91"/>
      <c r="AA1042" s="91"/>
    </row>
    <row r="1043" spans="2:27" ht="15" thickBot="1" x14ac:dyDescent="0.35">
      <c r="B1043" s="47" t="s">
        <v>11</v>
      </c>
      <c r="C1043" s="47"/>
      <c r="D1043" s="47"/>
      <c r="E1043" s="47"/>
      <c r="F1043" s="47"/>
      <c r="G1043" s="47"/>
      <c r="H1043" s="112"/>
      <c r="I1043" s="47"/>
      <c r="J1043" s="48" t="s">
        <v>5</v>
      </c>
      <c r="K1043" s="47" t="s">
        <v>12</v>
      </c>
      <c r="L1043" s="47"/>
      <c r="M1043" s="47"/>
      <c r="N1043" s="47"/>
      <c r="O1043" s="47"/>
      <c r="P1043" s="47"/>
      <c r="Q1043" s="47"/>
      <c r="R1043" s="47"/>
      <c r="S1043" s="47"/>
      <c r="T1043" s="47"/>
      <c r="U1043" s="47"/>
      <c r="V1043" s="47"/>
      <c r="W1043" s="47"/>
      <c r="X1043" s="91">
        <f>H1044</f>
        <v>0</v>
      </c>
      <c r="Y1043" s="91">
        <f>H1045</f>
        <v>0</v>
      </c>
      <c r="Z1043" s="91">
        <f>H1046</f>
        <v>0</v>
      </c>
      <c r="AA1043" s="91">
        <f>H1047</f>
        <v>0</v>
      </c>
    </row>
    <row r="1044" spans="2:27" ht="15" thickBot="1" x14ac:dyDescent="0.35">
      <c r="B1044" s="47" t="s">
        <v>13</v>
      </c>
      <c r="C1044" s="47"/>
      <c r="D1044" s="47"/>
      <c r="E1044" s="47"/>
      <c r="F1044" s="47"/>
      <c r="G1044" s="47"/>
      <c r="H1044" s="112"/>
      <c r="I1044" s="59"/>
      <c r="J1044" s="48" t="s">
        <v>5</v>
      </c>
      <c r="K1044" s="47" t="s">
        <v>15</v>
      </c>
      <c r="L1044" s="47"/>
      <c r="M1044" s="47"/>
      <c r="N1044" s="47"/>
      <c r="O1044" s="47"/>
      <c r="P1044" s="47"/>
      <c r="Q1044" s="47"/>
      <c r="R1044" s="47"/>
      <c r="S1044" s="47"/>
      <c r="T1044" s="47"/>
      <c r="U1044" s="47"/>
      <c r="V1044" s="47"/>
      <c r="W1044" s="47"/>
      <c r="X1044" s="91"/>
      <c r="Y1044" s="91"/>
      <c r="Z1044" s="91"/>
      <c r="AA1044" s="91"/>
    </row>
    <row r="1045" spans="2:27" ht="15" thickBot="1" x14ac:dyDescent="0.35">
      <c r="B1045" s="47" t="s">
        <v>16</v>
      </c>
      <c r="C1045" s="47"/>
      <c r="D1045" s="47"/>
      <c r="E1045" s="47"/>
      <c r="F1045" s="47"/>
      <c r="G1045" s="47"/>
      <c r="H1045" s="137"/>
      <c r="I1045" s="47"/>
      <c r="J1045" s="48" t="s">
        <v>5</v>
      </c>
      <c r="K1045" s="47" t="s">
        <v>17</v>
      </c>
      <c r="L1045" s="47"/>
      <c r="M1045" s="47"/>
      <c r="N1045" s="47"/>
      <c r="O1045" s="47"/>
      <c r="P1045" s="47"/>
      <c r="Q1045" s="47"/>
      <c r="R1045" s="47"/>
      <c r="S1045" s="47"/>
      <c r="T1045" s="47"/>
      <c r="U1045" s="47"/>
      <c r="V1045" s="47"/>
      <c r="W1045" s="47"/>
      <c r="X1045" s="91"/>
      <c r="Y1045" s="91"/>
      <c r="Z1045" s="91"/>
      <c r="AA1045" s="91"/>
    </row>
    <row r="1046" spans="2:27" ht="15" thickBot="1" x14ac:dyDescent="0.35">
      <c r="B1046" s="47" t="str">
        <f>IF(H1045="Erdgas","Nettorechnungsbetrag (Erdgas)",IF(H1045="Strom","Nettorechnungsbetrag (Strom)",IF(H1045="Wärme/Kälte","Nettorechnungsbetrag (Wärme/Kälte)","Bitte Energieart auswählen!")))</f>
        <v>Bitte Energieart auswählen!</v>
      </c>
      <c r="C1046" s="47"/>
      <c r="D1046" s="47"/>
      <c r="E1046" s="47"/>
      <c r="F1046" s="47"/>
      <c r="G1046" s="47"/>
      <c r="H1046" s="113"/>
      <c r="I1046" s="60" t="s">
        <v>18</v>
      </c>
      <c r="J1046" s="48" t="s">
        <v>5</v>
      </c>
      <c r="K1046" s="47" t="str">
        <f>IF(H1045="Erdgas","Erdgaskosten exkl. Steuern, Abgaben, Netzentgelte, etc.",IF(H1045="Strom","Stromkosten exkl. Steuern, Abgaben, Netzentgelte, etc.",IF(H1045="Wärme/Kälte","Wärme-/Kältekosten exkl. Steuern, Abgaben, Netzentgelte, etc.","Bitte Energieart auswählen!")))</f>
        <v>Bitte Energieart auswählen!</v>
      </c>
      <c r="L1046" s="47"/>
      <c r="M1046" s="47"/>
      <c r="N1046" s="47"/>
      <c r="O1046" s="47"/>
      <c r="P1046" s="47"/>
      <c r="Q1046" s="47"/>
      <c r="R1046" s="47"/>
      <c r="S1046" s="47"/>
      <c r="T1046" s="47"/>
      <c r="U1046" s="47"/>
      <c r="V1046" s="47"/>
      <c r="W1046" s="47"/>
      <c r="X1046" s="91"/>
      <c r="Y1046" s="91"/>
      <c r="Z1046" s="91"/>
      <c r="AA1046" s="91"/>
    </row>
    <row r="1047" spans="2:27" ht="15" thickBot="1" x14ac:dyDescent="0.35">
      <c r="B1047" s="47" t="str">
        <f>IF(AND(H1045="Erdgas",H1044="Nein"),"Erdgasverbrauch in kWh gem. letzter Jahresabrechnung",IF(H1045="Erdgas","Erdgasverbrauch in kWh im Kalenderjahr 2021",IF(AND(H1045="Strom",H1044="Nein"),"Stromverbrauch in kWh gem. letzter Jahresabrechnung",IF(H1045="Strom","Stromverbrauch in kWh im Kalenderjahr 2021",IF(AND(H1045="Wärme/Kälte",H1044="Nein"),"Wärme-/Kälteverbrauch in kWh gem. letzter Jahresabrechnung",IF(H1045="Wärme/Kälte","Wärme-/Kälteverbrauch in kWh im Kalenderjahr 2021","Bitte Energieart auswählen!"))))))</f>
        <v>Bitte Energieart auswählen!</v>
      </c>
      <c r="C1047" s="47"/>
      <c r="D1047" s="47"/>
      <c r="E1047" s="47"/>
      <c r="F1047" s="47"/>
      <c r="G1047" s="47"/>
      <c r="H1047" s="114"/>
      <c r="I1047" s="60" t="s">
        <v>19</v>
      </c>
      <c r="J1047" s="48" t="s">
        <v>5</v>
      </c>
      <c r="K1047" s="47" t="str">
        <f>IF(H1044="Nein",IF(H1045="Erdgas","Den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endet."),IF(H1045="Erdgas","Bitte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47" s="47"/>
      <c r="M1047" s="47"/>
      <c r="N1047" s="47"/>
      <c r="O1047" s="47"/>
      <c r="P1047" s="47"/>
      <c r="Q1047" s="47"/>
      <c r="R1047" s="47"/>
      <c r="S1047" s="47"/>
      <c r="T1047" s="47"/>
      <c r="U1047" s="47"/>
      <c r="V1047" s="47"/>
      <c r="W1047" s="47"/>
      <c r="X1047" s="91"/>
      <c r="Y1047" s="91"/>
      <c r="Z1047" s="91"/>
      <c r="AA1047" s="91"/>
    </row>
    <row r="1048" spans="2:27" x14ac:dyDescent="0.3">
      <c r="B1048" s="46"/>
      <c r="C1048" s="46"/>
      <c r="D1048" s="46"/>
      <c r="E1048" s="46"/>
      <c r="F1048" s="46"/>
      <c r="G1048" s="46"/>
      <c r="H1048" s="46"/>
      <c r="I1048" s="46"/>
      <c r="J1048" s="46"/>
      <c r="K1048" s="46"/>
      <c r="L1048" s="46"/>
      <c r="M1048" s="46"/>
      <c r="N1048" s="46"/>
      <c r="O1048" s="46"/>
      <c r="P1048" s="46"/>
      <c r="Q1048" s="46"/>
      <c r="R1048" s="46"/>
      <c r="S1048" s="46"/>
      <c r="T1048" s="46"/>
      <c r="U1048" s="46"/>
      <c r="V1048" s="46"/>
      <c r="W1048" s="46"/>
      <c r="X1048" s="91"/>
      <c r="Y1048" s="91"/>
      <c r="Z1048" s="91"/>
      <c r="AA1048" s="91"/>
    </row>
    <row r="1049" spans="2:27" ht="18" thickBot="1" x14ac:dyDescent="0.5">
      <c r="B1049" s="56" t="s">
        <v>10</v>
      </c>
      <c r="C1049" s="47"/>
      <c r="D1049" s="47"/>
      <c r="E1049" s="47"/>
      <c r="F1049" s="47"/>
      <c r="G1049" s="47"/>
      <c r="H1049" s="47"/>
      <c r="I1049" s="47"/>
      <c r="J1049" s="47"/>
      <c r="K1049" s="47"/>
      <c r="L1049" s="47"/>
      <c r="M1049" s="47"/>
      <c r="N1049" s="47"/>
      <c r="O1049" s="47"/>
      <c r="P1049" s="47"/>
      <c r="Q1049" s="47"/>
      <c r="R1049" s="47"/>
      <c r="S1049" s="47"/>
      <c r="T1049" s="47"/>
      <c r="U1049" s="47"/>
      <c r="V1049" s="47"/>
      <c r="W1049" s="47"/>
      <c r="X1049" s="91"/>
      <c r="Y1049" s="90"/>
      <c r="Z1049" s="91"/>
      <c r="AA1049" s="91"/>
    </row>
    <row r="1050" spans="2:27" ht="15" thickBot="1" x14ac:dyDescent="0.35">
      <c r="B1050" s="47" t="s">
        <v>11</v>
      </c>
      <c r="C1050" s="47"/>
      <c r="D1050" s="47"/>
      <c r="E1050" s="47"/>
      <c r="F1050" s="47"/>
      <c r="G1050" s="47"/>
      <c r="H1050" s="112"/>
      <c r="I1050" s="47"/>
      <c r="J1050" s="48" t="s">
        <v>5</v>
      </c>
      <c r="K1050" s="47" t="s">
        <v>12</v>
      </c>
      <c r="L1050" s="47"/>
      <c r="M1050" s="47"/>
      <c r="N1050" s="47"/>
      <c r="O1050" s="47"/>
      <c r="P1050" s="47"/>
      <c r="Q1050" s="47"/>
      <c r="R1050" s="47"/>
      <c r="S1050" s="47"/>
      <c r="T1050" s="47"/>
      <c r="U1050" s="47"/>
      <c r="V1050" s="47"/>
      <c r="W1050" s="47"/>
      <c r="X1050" s="91">
        <f>H1051</f>
        <v>0</v>
      </c>
      <c r="Y1050" s="91">
        <f>H1052</f>
        <v>0</v>
      </c>
      <c r="Z1050" s="91">
        <f>H1053</f>
        <v>0</v>
      </c>
      <c r="AA1050" s="91">
        <f>H1054</f>
        <v>0</v>
      </c>
    </row>
    <row r="1051" spans="2:27" ht="15" thickBot="1" x14ac:dyDescent="0.35">
      <c r="B1051" s="47" t="s">
        <v>13</v>
      </c>
      <c r="C1051" s="47"/>
      <c r="D1051" s="47"/>
      <c r="E1051" s="47"/>
      <c r="F1051" s="47"/>
      <c r="G1051" s="47"/>
      <c r="H1051" s="112"/>
      <c r="I1051" s="59"/>
      <c r="J1051" s="48" t="s">
        <v>5</v>
      </c>
      <c r="K1051" s="47" t="s">
        <v>15</v>
      </c>
      <c r="L1051" s="47"/>
      <c r="M1051" s="47"/>
      <c r="N1051" s="47"/>
      <c r="O1051" s="47"/>
      <c r="P1051" s="47"/>
      <c r="Q1051" s="47"/>
      <c r="R1051" s="47"/>
      <c r="S1051" s="47"/>
      <c r="T1051" s="47"/>
      <c r="U1051" s="47"/>
      <c r="V1051" s="47"/>
      <c r="W1051" s="47"/>
      <c r="X1051" s="91"/>
      <c r="Y1051" s="91"/>
      <c r="Z1051" s="91"/>
      <c r="AA1051" s="91"/>
    </row>
    <row r="1052" spans="2:27" ht="15" thickBot="1" x14ac:dyDescent="0.35">
      <c r="B1052" s="47" t="s">
        <v>16</v>
      </c>
      <c r="C1052" s="47"/>
      <c r="D1052" s="47"/>
      <c r="E1052" s="47"/>
      <c r="F1052" s="47"/>
      <c r="G1052" s="47"/>
      <c r="H1052" s="137"/>
      <c r="I1052" s="47"/>
      <c r="J1052" s="48" t="s">
        <v>5</v>
      </c>
      <c r="K1052" s="47" t="s">
        <v>17</v>
      </c>
      <c r="L1052" s="47"/>
      <c r="M1052" s="47"/>
      <c r="N1052" s="47"/>
      <c r="O1052" s="47"/>
      <c r="P1052" s="47"/>
      <c r="Q1052" s="47"/>
      <c r="R1052" s="47"/>
      <c r="S1052" s="47"/>
      <c r="T1052" s="47"/>
      <c r="U1052" s="47"/>
      <c r="V1052" s="47"/>
      <c r="W1052" s="47"/>
      <c r="X1052" s="91"/>
      <c r="Y1052" s="91"/>
      <c r="Z1052" s="91"/>
      <c r="AA1052" s="91"/>
    </row>
    <row r="1053" spans="2:27" ht="15" thickBot="1" x14ac:dyDescent="0.35">
      <c r="B1053" s="47" t="str">
        <f>IF(H1052="Erdgas","Nettorechnungsbetrag (Erdgas)",IF(H1052="Strom","Nettorechnungsbetrag (Strom)",IF(H1052="Wärme/Kälte","Nettorechnungsbetrag (Wärme/Kälte)","Bitte Energieart auswählen!")))</f>
        <v>Bitte Energieart auswählen!</v>
      </c>
      <c r="C1053" s="47"/>
      <c r="D1053" s="47"/>
      <c r="E1053" s="47"/>
      <c r="F1053" s="47"/>
      <c r="G1053" s="47"/>
      <c r="H1053" s="113"/>
      <c r="I1053" s="60" t="s">
        <v>18</v>
      </c>
      <c r="J1053" s="48" t="s">
        <v>5</v>
      </c>
      <c r="K1053" s="47" t="str">
        <f>IF(H1052="Erdgas","Erdgaskosten exkl. Steuern, Abgaben, Netzentgelte, etc.",IF(H1052="Strom","Stromkosten exkl. Steuern, Abgaben, Netzentgelte, etc.",IF(H1052="Wärme/Kälte","Wärme-/Kältekosten exkl. Steuern, Abgaben, Netzentgelte, etc.","Bitte Energieart auswählen!")))</f>
        <v>Bitte Energieart auswählen!</v>
      </c>
      <c r="L1053" s="47"/>
      <c r="M1053" s="47"/>
      <c r="N1053" s="47"/>
      <c r="O1053" s="47"/>
      <c r="P1053" s="47"/>
      <c r="Q1053" s="47"/>
      <c r="R1053" s="47"/>
      <c r="S1053" s="47"/>
      <c r="T1053" s="47"/>
      <c r="U1053" s="47"/>
      <c r="V1053" s="47"/>
      <c r="W1053" s="47"/>
      <c r="X1053" s="91"/>
      <c r="Y1053" s="91"/>
      <c r="Z1053" s="91"/>
      <c r="AA1053" s="91"/>
    </row>
    <row r="1054" spans="2:27" ht="15" thickBot="1" x14ac:dyDescent="0.35">
      <c r="B1054" s="47" t="str">
        <f>IF(AND(H1052="Erdgas",H1051="Nein"),"Erdgasverbrauch in kWh gem. letzter Jahresabrechnung",IF(H1052="Erdgas","Erdgasverbrauch in kWh im Kalenderjahr 2021",IF(AND(H1052="Strom",H1051="Nein"),"Stromverbrauch in kWh gem. letzter Jahresabrechnung",IF(H1052="Strom","Stromverbrauch in kWh im Kalenderjahr 2021",IF(AND(H1052="Wärme/Kälte",H1051="Nein"),"Wärme-/Kälteverbrauch in kWh gem. letzter Jahresabrechnung",IF(H1052="Wärme/Kälte","Wärme-/Kälteverbrauch in kWh im Kalenderjahr 2021","Bitte Energieart auswählen!"))))))</f>
        <v>Bitte Energieart auswählen!</v>
      </c>
      <c r="C1054" s="47"/>
      <c r="D1054" s="47"/>
      <c r="E1054" s="47"/>
      <c r="F1054" s="47"/>
      <c r="G1054" s="47"/>
      <c r="H1054" s="114"/>
      <c r="I1054" s="60" t="s">
        <v>19</v>
      </c>
      <c r="J1054" s="48" t="s">
        <v>5</v>
      </c>
      <c r="K1054" s="47" t="str">
        <f>IF(H1051="Nein",IF(H1052="Erdgas","Den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endet."),IF(H1052="Erdgas","Bitte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54" s="47"/>
      <c r="M1054" s="47"/>
      <c r="N1054" s="47"/>
      <c r="O1054" s="47"/>
      <c r="P1054" s="47"/>
      <c r="Q1054" s="47"/>
      <c r="R1054" s="47"/>
      <c r="S1054" s="47"/>
      <c r="T1054" s="47"/>
      <c r="U1054" s="47"/>
      <c r="V1054" s="47"/>
      <c r="W1054" s="47"/>
      <c r="X1054" s="91"/>
      <c r="Y1054" s="91"/>
      <c r="Z1054" s="91"/>
      <c r="AA1054" s="91"/>
    </row>
    <row r="1055" spans="2:27" x14ac:dyDescent="0.3">
      <c r="B1055" s="46"/>
      <c r="C1055" s="46"/>
      <c r="D1055" s="46"/>
      <c r="E1055" s="46"/>
      <c r="F1055" s="46"/>
      <c r="G1055" s="46"/>
      <c r="H1055" s="46"/>
      <c r="I1055" s="46"/>
      <c r="J1055" s="46"/>
      <c r="K1055" s="46"/>
      <c r="L1055" s="46"/>
      <c r="M1055" s="46"/>
      <c r="N1055" s="46"/>
      <c r="O1055" s="46"/>
      <c r="P1055" s="46"/>
      <c r="Q1055" s="46"/>
      <c r="R1055" s="46"/>
      <c r="S1055" s="46"/>
      <c r="T1055" s="46"/>
      <c r="U1055" s="46"/>
      <c r="V1055" s="46"/>
      <c r="W1055" s="46"/>
      <c r="X1055" s="91"/>
      <c r="Y1055" s="91"/>
      <c r="Z1055" s="91"/>
      <c r="AA1055" s="91"/>
    </row>
    <row r="1056" spans="2:27" ht="18" thickBot="1" x14ac:dyDescent="0.5">
      <c r="B1056" s="56" t="s">
        <v>10</v>
      </c>
      <c r="C1056" s="47"/>
      <c r="D1056" s="47"/>
      <c r="E1056" s="47"/>
      <c r="F1056" s="47"/>
      <c r="G1056" s="47"/>
      <c r="H1056" s="47"/>
      <c r="I1056" s="47"/>
      <c r="J1056" s="47"/>
      <c r="K1056" s="47"/>
      <c r="L1056" s="47"/>
      <c r="M1056" s="47"/>
      <c r="N1056" s="47"/>
      <c r="O1056" s="47"/>
      <c r="P1056" s="47"/>
      <c r="Q1056" s="47"/>
      <c r="R1056" s="47"/>
      <c r="S1056" s="47"/>
      <c r="T1056" s="47"/>
      <c r="U1056" s="47"/>
      <c r="V1056" s="47"/>
      <c r="W1056" s="47"/>
      <c r="X1056" s="91"/>
      <c r="Y1056" s="90"/>
      <c r="Z1056" s="91"/>
      <c r="AA1056" s="91"/>
    </row>
    <row r="1057" spans="2:27" ht="15" thickBot="1" x14ac:dyDescent="0.35">
      <c r="B1057" s="47" t="s">
        <v>11</v>
      </c>
      <c r="C1057" s="47"/>
      <c r="D1057" s="47"/>
      <c r="E1057" s="47"/>
      <c r="F1057" s="47"/>
      <c r="G1057" s="47"/>
      <c r="H1057" s="112"/>
      <c r="I1057" s="47"/>
      <c r="J1057" s="48" t="s">
        <v>5</v>
      </c>
      <c r="K1057" s="47" t="s">
        <v>12</v>
      </c>
      <c r="L1057" s="47"/>
      <c r="M1057" s="47"/>
      <c r="N1057" s="47"/>
      <c r="O1057" s="47"/>
      <c r="P1057" s="47"/>
      <c r="Q1057" s="47"/>
      <c r="R1057" s="47"/>
      <c r="S1057" s="47"/>
      <c r="T1057" s="47"/>
      <c r="U1057" s="47"/>
      <c r="V1057" s="47"/>
      <c r="W1057" s="47"/>
      <c r="X1057" s="91">
        <f>H1058</f>
        <v>0</v>
      </c>
      <c r="Y1057" s="91">
        <f>H1059</f>
        <v>0</v>
      </c>
      <c r="Z1057" s="91">
        <f>H1060</f>
        <v>0</v>
      </c>
      <c r="AA1057" s="91">
        <f>H1061</f>
        <v>0</v>
      </c>
    </row>
    <row r="1058" spans="2:27" ht="15" thickBot="1" x14ac:dyDescent="0.35">
      <c r="B1058" s="47" t="s">
        <v>13</v>
      </c>
      <c r="C1058" s="47"/>
      <c r="D1058" s="47"/>
      <c r="E1058" s="47"/>
      <c r="F1058" s="47"/>
      <c r="G1058" s="47"/>
      <c r="H1058" s="112"/>
      <c r="I1058" s="59"/>
      <c r="J1058" s="48" t="s">
        <v>5</v>
      </c>
      <c r="K1058" s="47" t="s">
        <v>15</v>
      </c>
      <c r="L1058" s="47"/>
      <c r="M1058" s="47"/>
      <c r="N1058" s="47"/>
      <c r="O1058" s="47"/>
      <c r="P1058" s="47"/>
      <c r="Q1058" s="47"/>
      <c r="R1058" s="47"/>
      <c r="S1058" s="47"/>
      <c r="T1058" s="47"/>
      <c r="U1058" s="47"/>
      <c r="V1058" s="47"/>
      <c r="W1058" s="47"/>
      <c r="X1058" s="91"/>
      <c r="Y1058" s="91"/>
      <c r="Z1058" s="91"/>
      <c r="AA1058" s="91"/>
    </row>
    <row r="1059" spans="2:27" ht="15" thickBot="1" x14ac:dyDescent="0.35">
      <c r="B1059" s="47" t="s">
        <v>16</v>
      </c>
      <c r="C1059" s="47"/>
      <c r="D1059" s="47"/>
      <c r="E1059" s="47"/>
      <c r="F1059" s="47"/>
      <c r="G1059" s="47"/>
      <c r="H1059" s="137"/>
      <c r="I1059" s="47"/>
      <c r="J1059" s="48" t="s">
        <v>5</v>
      </c>
      <c r="K1059" s="47" t="s">
        <v>17</v>
      </c>
      <c r="L1059" s="47"/>
      <c r="M1059" s="47"/>
      <c r="N1059" s="47"/>
      <c r="O1059" s="47"/>
      <c r="P1059" s="47"/>
      <c r="Q1059" s="47"/>
      <c r="R1059" s="47"/>
      <c r="S1059" s="47"/>
      <c r="T1059" s="47"/>
      <c r="U1059" s="47"/>
      <c r="V1059" s="47"/>
      <c r="W1059" s="47"/>
      <c r="X1059" s="91"/>
      <c r="Y1059" s="91"/>
      <c r="Z1059" s="91"/>
      <c r="AA1059" s="91"/>
    </row>
    <row r="1060" spans="2:27" ht="15" thickBot="1" x14ac:dyDescent="0.35">
      <c r="B1060" s="47" t="str">
        <f>IF(H1059="Erdgas","Nettorechnungsbetrag (Erdgas)",IF(H1059="Strom","Nettorechnungsbetrag (Strom)",IF(H1059="Wärme/Kälte","Nettorechnungsbetrag (Wärme/Kälte)","Bitte Energieart auswählen!")))</f>
        <v>Bitte Energieart auswählen!</v>
      </c>
      <c r="C1060" s="47"/>
      <c r="D1060" s="47"/>
      <c r="E1060" s="47"/>
      <c r="F1060" s="47"/>
      <c r="G1060" s="47"/>
      <c r="H1060" s="113"/>
      <c r="I1060" s="60" t="s">
        <v>18</v>
      </c>
      <c r="J1060" s="48" t="s">
        <v>5</v>
      </c>
      <c r="K1060" s="47" t="str">
        <f>IF(H1059="Erdgas","Erdgaskosten exkl. Steuern, Abgaben, Netzentgelte, etc.",IF(H1059="Strom","Stromkosten exkl. Steuern, Abgaben, Netzentgelte, etc.",IF(H1059="Wärme/Kälte","Wärme-/Kältekosten exkl. Steuern, Abgaben, Netzentgelte, etc.","Bitte Energieart auswählen!")))</f>
        <v>Bitte Energieart auswählen!</v>
      </c>
      <c r="L1060" s="47"/>
      <c r="M1060" s="47"/>
      <c r="N1060" s="47"/>
      <c r="O1060" s="47"/>
      <c r="P1060" s="47"/>
      <c r="Q1060" s="47"/>
      <c r="R1060" s="47"/>
      <c r="S1060" s="47"/>
      <c r="T1060" s="47"/>
      <c r="U1060" s="47"/>
      <c r="V1060" s="47"/>
      <c r="W1060" s="47"/>
      <c r="X1060" s="91"/>
      <c r="Y1060" s="91"/>
      <c r="Z1060" s="91"/>
      <c r="AA1060" s="91"/>
    </row>
    <row r="1061" spans="2:27" ht="15" thickBot="1" x14ac:dyDescent="0.35">
      <c r="B1061" s="47" t="str">
        <f>IF(AND(H1059="Erdgas",H1058="Nein"),"Erdgasverbrauch in kWh gem. letzter Jahresabrechnung",IF(H1059="Erdgas","Erdgasverbrauch in kWh im Kalenderjahr 2021",IF(AND(H1059="Strom",H1058="Nein"),"Stromverbrauch in kWh gem. letzter Jahresabrechnung",IF(H1059="Strom","Stromverbrauch in kWh im Kalenderjahr 2021",IF(AND(H1059="Wärme/Kälte",H1058="Nein"),"Wärme-/Kälteverbrauch in kWh gem. letzter Jahresabrechnung",IF(H1059="Wärme/Kälte","Wärme-/Kälteverbrauch in kWh im Kalenderjahr 2021","Bitte Energieart auswählen!"))))))</f>
        <v>Bitte Energieart auswählen!</v>
      </c>
      <c r="C1061" s="47"/>
      <c r="D1061" s="47"/>
      <c r="E1061" s="47"/>
      <c r="F1061" s="47"/>
      <c r="G1061" s="47"/>
      <c r="H1061" s="114"/>
      <c r="I1061" s="60" t="s">
        <v>19</v>
      </c>
      <c r="J1061" s="48" t="s">
        <v>5</v>
      </c>
      <c r="K1061" s="47" t="str">
        <f>IF(H1058="Nein",IF(H1059="Erdgas","Den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endet."),IF(H1059="Erdgas","Bitte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61" s="47"/>
      <c r="M1061" s="47"/>
      <c r="N1061" s="47"/>
      <c r="O1061" s="47"/>
      <c r="P1061" s="47"/>
      <c r="Q1061" s="47"/>
      <c r="R1061" s="47"/>
      <c r="S1061" s="47"/>
      <c r="T1061" s="47"/>
      <c r="U1061" s="47"/>
      <c r="V1061" s="47"/>
      <c r="W1061" s="47"/>
      <c r="X1061" s="91"/>
      <c r="Y1061" s="91"/>
      <c r="Z1061" s="91"/>
      <c r="AA1061" s="91"/>
    </row>
    <row r="1062" spans="2:27" x14ac:dyDescent="0.3">
      <c r="B1062" s="46"/>
      <c r="C1062" s="46"/>
      <c r="D1062" s="46"/>
      <c r="E1062" s="46"/>
      <c r="F1062" s="46"/>
      <c r="G1062" s="46"/>
      <c r="H1062" s="46"/>
      <c r="I1062" s="46"/>
      <c r="J1062" s="46"/>
      <c r="K1062" s="46"/>
      <c r="L1062" s="46"/>
      <c r="M1062" s="46"/>
      <c r="N1062" s="46"/>
      <c r="O1062" s="46"/>
      <c r="P1062" s="46"/>
      <c r="Q1062" s="46"/>
      <c r="R1062" s="46"/>
      <c r="S1062" s="46"/>
      <c r="T1062" s="46"/>
      <c r="U1062" s="46"/>
      <c r="V1062" s="46"/>
      <c r="W1062" s="46"/>
      <c r="X1062" s="91"/>
      <c r="Y1062" s="91"/>
      <c r="Z1062" s="91"/>
      <c r="AA1062" s="91"/>
    </row>
    <row r="1063" spans="2:27" ht="18" thickBot="1" x14ac:dyDescent="0.5">
      <c r="B1063" s="56" t="s">
        <v>10</v>
      </c>
      <c r="C1063" s="47"/>
      <c r="D1063" s="47"/>
      <c r="E1063" s="47"/>
      <c r="F1063" s="47"/>
      <c r="G1063" s="47"/>
      <c r="H1063" s="47"/>
      <c r="I1063" s="47"/>
      <c r="J1063" s="47"/>
      <c r="K1063" s="47"/>
      <c r="L1063" s="47"/>
      <c r="M1063" s="47"/>
      <c r="N1063" s="47"/>
      <c r="O1063" s="47"/>
      <c r="P1063" s="47"/>
      <c r="Q1063" s="47"/>
      <c r="R1063" s="47"/>
      <c r="S1063" s="47"/>
      <c r="T1063" s="47"/>
      <c r="U1063" s="47"/>
      <c r="V1063" s="47"/>
      <c r="W1063" s="47"/>
      <c r="X1063" s="91"/>
      <c r="Y1063" s="90"/>
      <c r="Z1063" s="91"/>
      <c r="AA1063" s="91"/>
    </row>
    <row r="1064" spans="2:27" ht="15" thickBot="1" x14ac:dyDescent="0.35">
      <c r="B1064" s="47" t="s">
        <v>11</v>
      </c>
      <c r="C1064" s="47"/>
      <c r="D1064" s="47"/>
      <c r="E1064" s="47"/>
      <c r="F1064" s="47"/>
      <c r="G1064" s="47"/>
      <c r="H1064" s="112"/>
      <c r="I1064" s="47"/>
      <c r="J1064" s="48" t="s">
        <v>5</v>
      </c>
      <c r="K1064" s="47" t="s">
        <v>12</v>
      </c>
      <c r="L1064" s="47"/>
      <c r="M1064" s="47"/>
      <c r="N1064" s="47"/>
      <c r="O1064" s="47"/>
      <c r="P1064" s="47"/>
      <c r="Q1064" s="47"/>
      <c r="R1064" s="47"/>
      <c r="S1064" s="47"/>
      <c r="T1064" s="47"/>
      <c r="U1064" s="47"/>
      <c r="V1064" s="47"/>
      <c r="W1064" s="47"/>
      <c r="X1064" s="91">
        <f>H1065</f>
        <v>0</v>
      </c>
      <c r="Y1064" s="91">
        <f>H1066</f>
        <v>0</v>
      </c>
      <c r="Z1064" s="91">
        <f>H1067</f>
        <v>0</v>
      </c>
      <c r="AA1064" s="91">
        <f>H1068</f>
        <v>0</v>
      </c>
    </row>
    <row r="1065" spans="2:27" ht="15" thickBot="1" x14ac:dyDescent="0.35">
      <c r="B1065" s="47" t="s">
        <v>13</v>
      </c>
      <c r="C1065" s="47"/>
      <c r="D1065" s="47"/>
      <c r="E1065" s="47"/>
      <c r="F1065" s="47"/>
      <c r="G1065" s="47"/>
      <c r="H1065" s="112"/>
      <c r="I1065" s="59"/>
      <c r="J1065" s="48" t="s">
        <v>5</v>
      </c>
      <c r="K1065" s="47" t="s">
        <v>15</v>
      </c>
      <c r="L1065" s="47"/>
      <c r="M1065" s="47"/>
      <c r="N1065" s="47"/>
      <c r="O1065" s="47"/>
      <c r="P1065" s="47"/>
      <c r="Q1065" s="47"/>
      <c r="R1065" s="47"/>
      <c r="S1065" s="47"/>
      <c r="T1065" s="47"/>
      <c r="U1065" s="47"/>
      <c r="V1065" s="47"/>
      <c r="W1065" s="47"/>
      <c r="X1065" s="91"/>
      <c r="Y1065" s="91"/>
      <c r="Z1065" s="91"/>
      <c r="AA1065" s="91"/>
    </row>
    <row r="1066" spans="2:27" ht="15" thickBot="1" x14ac:dyDescent="0.35">
      <c r="B1066" s="47" t="s">
        <v>16</v>
      </c>
      <c r="C1066" s="47"/>
      <c r="D1066" s="47"/>
      <c r="E1066" s="47"/>
      <c r="F1066" s="47"/>
      <c r="G1066" s="47"/>
      <c r="H1066" s="137"/>
      <c r="I1066" s="47"/>
      <c r="J1066" s="48" t="s">
        <v>5</v>
      </c>
      <c r="K1066" s="47" t="s">
        <v>17</v>
      </c>
      <c r="L1066" s="47"/>
      <c r="M1066" s="47"/>
      <c r="N1066" s="47"/>
      <c r="O1066" s="47"/>
      <c r="P1066" s="47"/>
      <c r="Q1066" s="47"/>
      <c r="R1066" s="47"/>
      <c r="S1066" s="47"/>
      <c r="T1066" s="47"/>
      <c r="U1066" s="47"/>
      <c r="V1066" s="47"/>
      <c r="W1066" s="47"/>
      <c r="X1066" s="91"/>
      <c r="Y1066" s="91"/>
      <c r="Z1066" s="91"/>
      <c r="AA1066" s="91"/>
    </row>
    <row r="1067" spans="2:27" ht="15" thickBot="1" x14ac:dyDescent="0.35">
      <c r="B1067" s="47" t="str">
        <f>IF(H1066="Erdgas","Nettorechnungsbetrag (Erdgas)",IF(H1066="Strom","Nettorechnungsbetrag (Strom)",IF(H1066="Wärme/Kälte","Nettorechnungsbetrag (Wärme/Kälte)","Bitte Energieart auswählen!")))</f>
        <v>Bitte Energieart auswählen!</v>
      </c>
      <c r="C1067" s="47"/>
      <c r="D1067" s="47"/>
      <c r="E1067" s="47"/>
      <c r="F1067" s="47"/>
      <c r="G1067" s="47"/>
      <c r="H1067" s="113"/>
      <c r="I1067" s="60" t="s">
        <v>18</v>
      </c>
      <c r="J1067" s="48" t="s">
        <v>5</v>
      </c>
      <c r="K1067" s="47" t="str">
        <f>IF(H1066="Erdgas","Erdgaskosten exkl. Steuern, Abgaben, Netzentgelte, etc.",IF(H1066="Strom","Stromkosten exkl. Steuern, Abgaben, Netzentgelte, etc.",IF(H1066="Wärme/Kälte","Wärme-/Kältekosten exkl. Steuern, Abgaben, Netzentgelte, etc.","Bitte Energieart auswählen!")))</f>
        <v>Bitte Energieart auswählen!</v>
      </c>
      <c r="L1067" s="47"/>
      <c r="M1067" s="47"/>
      <c r="N1067" s="47"/>
      <c r="O1067" s="47"/>
      <c r="P1067" s="47"/>
      <c r="Q1067" s="47"/>
      <c r="R1067" s="47"/>
      <c r="S1067" s="47"/>
      <c r="T1067" s="47"/>
      <c r="U1067" s="47"/>
      <c r="V1067" s="47"/>
      <c r="W1067" s="47"/>
      <c r="X1067" s="91"/>
      <c r="Y1067" s="91"/>
      <c r="Z1067" s="91"/>
      <c r="AA1067" s="91"/>
    </row>
    <row r="1068" spans="2:27" ht="15" thickBot="1" x14ac:dyDescent="0.35">
      <c r="B1068" s="47" t="str">
        <f>IF(AND(H1066="Erdgas",H1065="Nein"),"Erdgasverbrauch in kWh gem. letzter Jahresabrechnung",IF(H1066="Erdgas","Erdgasverbrauch in kWh im Kalenderjahr 2021",IF(AND(H1066="Strom",H1065="Nein"),"Stromverbrauch in kWh gem. letzter Jahresabrechnung",IF(H1066="Strom","Stromverbrauch in kWh im Kalenderjahr 2021",IF(AND(H1066="Wärme/Kälte",H1065="Nein"),"Wärme-/Kälteverbrauch in kWh gem. letzter Jahresabrechnung",IF(H1066="Wärme/Kälte","Wärme-/Kälteverbrauch in kWh im Kalenderjahr 2021","Bitte Energieart auswählen!"))))))</f>
        <v>Bitte Energieart auswählen!</v>
      </c>
      <c r="C1068" s="47"/>
      <c r="D1068" s="47"/>
      <c r="E1068" s="47"/>
      <c r="F1068" s="47"/>
      <c r="G1068" s="47"/>
      <c r="H1068" s="114"/>
      <c r="I1068" s="60" t="s">
        <v>19</v>
      </c>
      <c r="J1068" s="48" t="s">
        <v>5</v>
      </c>
      <c r="K1068" s="47" t="str">
        <f>IF(H1065="Nein",IF(H1066="Erdgas","Den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endet."),IF(H1066="Erdgas","Bitte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68" s="47"/>
      <c r="M1068" s="47"/>
      <c r="N1068" s="47"/>
      <c r="O1068" s="47"/>
      <c r="P1068" s="47"/>
      <c r="Q1068" s="47"/>
      <c r="R1068" s="47"/>
      <c r="S1068" s="47"/>
      <c r="T1068" s="47"/>
      <c r="U1068" s="47"/>
      <c r="V1068" s="47"/>
      <c r="W1068" s="47"/>
      <c r="X1068" s="91"/>
      <c r="Y1068" s="91"/>
      <c r="Z1068" s="91"/>
      <c r="AA1068" s="91"/>
    </row>
    <row r="1069" spans="2:27" x14ac:dyDescent="0.3">
      <c r="B1069" s="46"/>
      <c r="C1069" s="46"/>
      <c r="D1069" s="46"/>
      <c r="E1069" s="46"/>
      <c r="F1069" s="46"/>
      <c r="G1069" s="46"/>
      <c r="H1069" s="46"/>
      <c r="I1069" s="46"/>
      <c r="J1069" s="46"/>
      <c r="K1069" s="46"/>
      <c r="L1069" s="46"/>
      <c r="M1069" s="46"/>
      <c r="N1069" s="46"/>
      <c r="O1069" s="46"/>
      <c r="P1069" s="46"/>
      <c r="Q1069" s="46"/>
      <c r="R1069" s="46"/>
      <c r="S1069" s="46"/>
      <c r="T1069" s="46"/>
      <c r="U1069" s="46"/>
      <c r="V1069" s="46"/>
      <c r="W1069" s="46"/>
      <c r="X1069" s="91"/>
      <c r="Y1069" s="91"/>
      <c r="Z1069" s="91"/>
      <c r="AA1069" s="91"/>
    </row>
    <row r="1070" spans="2:27" ht="18" thickBot="1" x14ac:dyDescent="0.5">
      <c r="B1070" s="56" t="s">
        <v>10</v>
      </c>
      <c r="C1070" s="47"/>
      <c r="D1070" s="47"/>
      <c r="E1070" s="47"/>
      <c r="F1070" s="47"/>
      <c r="G1070" s="47"/>
      <c r="H1070" s="47"/>
      <c r="I1070" s="47"/>
      <c r="J1070" s="47"/>
      <c r="K1070" s="47"/>
      <c r="L1070" s="47"/>
      <c r="M1070" s="47"/>
      <c r="N1070" s="47"/>
      <c r="O1070" s="47"/>
      <c r="P1070" s="47"/>
      <c r="Q1070" s="47"/>
      <c r="R1070" s="47"/>
      <c r="S1070" s="47"/>
      <c r="T1070" s="47"/>
      <c r="U1070" s="47"/>
      <c r="V1070" s="47"/>
      <c r="W1070" s="47"/>
      <c r="X1070" s="91"/>
      <c r="Y1070" s="90"/>
      <c r="Z1070" s="91"/>
      <c r="AA1070" s="91"/>
    </row>
    <row r="1071" spans="2:27" ht="15" thickBot="1" x14ac:dyDescent="0.35">
      <c r="B1071" s="47" t="s">
        <v>11</v>
      </c>
      <c r="C1071" s="47"/>
      <c r="D1071" s="47"/>
      <c r="E1071" s="47"/>
      <c r="F1071" s="47"/>
      <c r="G1071" s="47"/>
      <c r="H1071" s="112"/>
      <c r="I1071" s="47"/>
      <c r="J1071" s="48" t="s">
        <v>5</v>
      </c>
      <c r="K1071" s="47" t="s">
        <v>12</v>
      </c>
      <c r="L1071" s="47"/>
      <c r="M1071" s="47"/>
      <c r="N1071" s="47"/>
      <c r="O1071" s="47"/>
      <c r="P1071" s="47"/>
      <c r="Q1071" s="47"/>
      <c r="R1071" s="47"/>
      <c r="S1071" s="47"/>
      <c r="T1071" s="47"/>
      <c r="U1071" s="47"/>
      <c r="V1071" s="47"/>
      <c r="W1071" s="47"/>
      <c r="X1071" s="91">
        <f>H1072</f>
        <v>0</v>
      </c>
      <c r="Y1071" s="91">
        <f>H1073</f>
        <v>0</v>
      </c>
      <c r="Z1071" s="91">
        <f>H1074</f>
        <v>0</v>
      </c>
      <c r="AA1071" s="91">
        <f>H1075</f>
        <v>0</v>
      </c>
    </row>
    <row r="1072" spans="2:27" ht="15" thickBot="1" x14ac:dyDescent="0.35">
      <c r="B1072" s="47" t="s">
        <v>13</v>
      </c>
      <c r="C1072" s="47"/>
      <c r="D1072" s="47"/>
      <c r="E1072" s="47"/>
      <c r="F1072" s="47"/>
      <c r="G1072" s="47"/>
      <c r="H1072" s="112"/>
      <c r="I1072" s="59"/>
      <c r="J1072" s="48" t="s">
        <v>5</v>
      </c>
      <c r="K1072" s="47" t="s">
        <v>15</v>
      </c>
      <c r="L1072" s="47"/>
      <c r="M1072" s="47"/>
      <c r="N1072" s="47"/>
      <c r="O1072" s="47"/>
      <c r="P1072" s="47"/>
      <c r="Q1072" s="47"/>
      <c r="R1072" s="47"/>
      <c r="S1072" s="47"/>
      <c r="T1072" s="47"/>
      <c r="U1072" s="47"/>
      <c r="V1072" s="47"/>
      <c r="W1072" s="47"/>
      <c r="X1072" s="91"/>
      <c r="Y1072" s="91"/>
      <c r="Z1072" s="91"/>
      <c r="AA1072" s="91"/>
    </row>
    <row r="1073" spans="2:27" ht="15" thickBot="1" x14ac:dyDescent="0.35">
      <c r="B1073" s="47" t="s">
        <v>16</v>
      </c>
      <c r="C1073" s="47"/>
      <c r="D1073" s="47"/>
      <c r="E1073" s="47"/>
      <c r="F1073" s="47"/>
      <c r="G1073" s="47"/>
      <c r="H1073" s="137"/>
      <c r="I1073" s="47"/>
      <c r="J1073" s="48" t="s">
        <v>5</v>
      </c>
      <c r="K1073" s="47" t="s">
        <v>17</v>
      </c>
      <c r="L1073" s="47"/>
      <c r="M1073" s="47"/>
      <c r="N1073" s="47"/>
      <c r="O1073" s="47"/>
      <c r="P1073" s="47"/>
      <c r="Q1073" s="47"/>
      <c r="R1073" s="47"/>
      <c r="S1073" s="47"/>
      <c r="T1073" s="47"/>
      <c r="U1073" s="47"/>
      <c r="V1073" s="47"/>
      <c r="W1073" s="47"/>
      <c r="X1073" s="91"/>
      <c r="Y1073" s="91"/>
      <c r="Z1073" s="91"/>
      <c r="AA1073" s="91"/>
    </row>
    <row r="1074" spans="2:27" ht="15" thickBot="1" x14ac:dyDescent="0.35">
      <c r="B1074" s="47" t="str">
        <f>IF(H1073="Erdgas","Nettorechnungsbetrag (Erdgas)",IF(H1073="Strom","Nettorechnungsbetrag (Strom)",IF(H1073="Wärme/Kälte","Nettorechnungsbetrag (Wärme/Kälte)","Bitte Energieart auswählen!")))</f>
        <v>Bitte Energieart auswählen!</v>
      </c>
      <c r="C1074" s="47"/>
      <c r="D1074" s="47"/>
      <c r="E1074" s="47"/>
      <c r="F1074" s="47"/>
      <c r="G1074" s="47"/>
      <c r="H1074" s="113"/>
      <c r="I1074" s="60" t="s">
        <v>18</v>
      </c>
      <c r="J1074" s="48" t="s">
        <v>5</v>
      </c>
      <c r="K1074" s="47" t="str">
        <f>IF(H1073="Erdgas","Erdgaskosten exkl. Steuern, Abgaben, Netzentgelte, etc.",IF(H1073="Strom","Stromkosten exkl. Steuern, Abgaben, Netzentgelte, etc.",IF(H1073="Wärme/Kälte","Wärme-/Kältekosten exkl. Steuern, Abgaben, Netzentgelte, etc.","Bitte Energieart auswählen!")))</f>
        <v>Bitte Energieart auswählen!</v>
      </c>
      <c r="L1074" s="47"/>
      <c r="M1074" s="47"/>
      <c r="N1074" s="47"/>
      <c r="O1074" s="47"/>
      <c r="P1074" s="47"/>
      <c r="Q1074" s="47"/>
      <c r="R1074" s="47"/>
      <c r="S1074" s="47"/>
      <c r="T1074" s="47"/>
      <c r="U1074" s="47"/>
      <c r="V1074" s="47"/>
      <c r="W1074" s="47"/>
      <c r="X1074" s="91"/>
      <c r="Y1074" s="91"/>
      <c r="Z1074" s="91"/>
      <c r="AA1074" s="91"/>
    </row>
    <row r="1075" spans="2:27" ht="15" thickBot="1" x14ac:dyDescent="0.35">
      <c r="B1075" s="47" t="str">
        <f>IF(AND(H1073="Erdgas",H1072="Nein"),"Erdgasverbrauch in kWh gem. letzter Jahresabrechnung",IF(H1073="Erdgas","Erdgasverbrauch in kWh im Kalenderjahr 2021",IF(AND(H1073="Strom",H1072="Nein"),"Stromverbrauch in kWh gem. letzter Jahresabrechnung",IF(H1073="Strom","Stromverbrauch in kWh im Kalenderjahr 2021",IF(AND(H1073="Wärme/Kälte",H1072="Nein"),"Wärme-/Kälteverbrauch in kWh gem. letzter Jahresabrechnung",IF(H1073="Wärme/Kälte","Wärme-/Kälteverbrauch in kWh im Kalenderjahr 2021","Bitte Energieart auswählen!"))))))</f>
        <v>Bitte Energieart auswählen!</v>
      </c>
      <c r="C1075" s="47"/>
      <c r="D1075" s="47"/>
      <c r="E1075" s="47"/>
      <c r="F1075" s="47"/>
      <c r="G1075" s="47"/>
      <c r="H1075" s="114"/>
      <c r="I1075" s="60" t="s">
        <v>19</v>
      </c>
      <c r="J1075" s="48" t="s">
        <v>5</v>
      </c>
      <c r="K1075" s="47" t="str">
        <f>IF(H1072="Nein",IF(H1073="Erdgas","Den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endet."),IF(H1073="Erdgas","Bitte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75" s="47"/>
      <c r="M1075" s="47"/>
      <c r="N1075" s="47"/>
      <c r="O1075" s="47"/>
      <c r="P1075" s="47"/>
      <c r="Q1075" s="47"/>
      <c r="R1075" s="47"/>
      <c r="S1075" s="47"/>
      <c r="T1075" s="47"/>
      <c r="U1075" s="47"/>
      <c r="V1075" s="47"/>
      <c r="W1075" s="47"/>
      <c r="X1075" s="91"/>
      <c r="Y1075" s="91"/>
      <c r="Z1075" s="91"/>
      <c r="AA1075" s="91"/>
    </row>
    <row r="1076" spans="2:27" x14ac:dyDescent="0.3">
      <c r="B1076" s="46"/>
      <c r="C1076" s="46"/>
      <c r="D1076" s="46"/>
      <c r="E1076" s="46"/>
      <c r="F1076" s="46"/>
      <c r="G1076" s="46"/>
      <c r="H1076" s="46"/>
      <c r="I1076" s="46"/>
      <c r="J1076" s="46"/>
      <c r="K1076" s="46"/>
      <c r="L1076" s="46"/>
      <c r="M1076" s="46"/>
      <c r="N1076" s="46"/>
      <c r="O1076" s="46"/>
      <c r="P1076" s="46"/>
      <c r="Q1076" s="46"/>
      <c r="R1076" s="46"/>
      <c r="S1076" s="46"/>
      <c r="T1076" s="46"/>
      <c r="U1076" s="46"/>
      <c r="V1076" s="46"/>
      <c r="W1076" s="46"/>
      <c r="X1076" s="91"/>
      <c r="Y1076" s="91"/>
      <c r="Z1076" s="91"/>
      <c r="AA1076" s="91"/>
    </row>
    <row r="1077" spans="2:27" ht="18" thickBot="1" x14ac:dyDescent="0.5">
      <c r="B1077" s="56" t="s">
        <v>10</v>
      </c>
      <c r="C1077" s="47"/>
      <c r="D1077" s="47"/>
      <c r="E1077" s="47"/>
      <c r="F1077" s="47"/>
      <c r="G1077" s="47"/>
      <c r="H1077" s="47"/>
      <c r="I1077" s="47"/>
      <c r="J1077" s="47"/>
      <c r="K1077" s="47"/>
      <c r="L1077" s="47"/>
      <c r="M1077" s="47"/>
      <c r="N1077" s="47"/>
      <c r="O1077" s="47"/>
      <c r="P1077" s="47"/>
      <c r="Q1077" s="47"/>
      <c r="R1077" s="47"/>
      <c r="S1077" s="47"/>
      <c r="T1077" s="47"/>
      <c r="U1077" s="47"/>
      <c r="V1077" s="47"/>
      <c r="W1077" s="47"/>
      <c r="X1077" s="91"/>
      <c r="Y1077" s="90"/>
      <c r="Z1077" s="91"/>
      <c r="AA1077" s="91"/>
    </row>
    <row r="1078" spans="2:27" ht="15" thickBot="1" x14ac:dyDescent="0.35">
      <c r="B1078" s="47" t="s">
        <v>11</v>
      </c>
      <c r="C1078" s="47"/>
      <c r="D1078" s="47"/>
      <c r="E1078" s="47"/>
      <c r="F1078" s="47"/>
      <c r="G1078" s="47"/>
      <c r="H1078" s="112"/>
      <c r="I1078" s="47"/>
      <c r="J1078" s="48" t="s">
        <v>5</v>
      </c>
      <c r="K1078" s="47" t="s">
        <v>12</v>
      </c>
      <c r="L1078" s="47"/>
      <c r="M1078" s="47"/>
      <c r="N1078" s="47"/>
      <c r="O1078" s="47"/>
      <c r="P1078" s="47"/>
      <c r="Q1078" s="47"/>
      <c r="R1078" s="47"/>
      <c r="S1078" s="47"/>
      <c r="T1078" s="47"/>
      <c r="U1078" s="47"/>
      <c r="V1078" s="47"/>
      <c r="W1078" s="47"/>
      <c r="X1078" s="91">
        <f>H1079</f>
        <v>0</v>
      </c>
      <c r="Y1078" s="91">
        <f>H1080</f>
        <v>0</v>
      </c>
      <c r="Z1078" s="91">
        <f>H1081</f>
        <v>0</v>
      </c>
      <c r="AA1078" s="91">
        <f>H1082</f>
        <v>0</v>
      </c>
    </row>
    <row r="1079" spans="2:27" ht="15" thickBot="1" x14ac:dyDescent="0.35">
      <c r="B1079" s="47" t="s">
        <v>13</v>
      </c>
      <c r="C1079" s="47"/>
      <c r="D1079" s="47"/>
      <c r="E1079" s="47"/>
      <c r="F1079" s="47"/>
      <c r="G1079" s="47"/>
      <c r="H1079" s="112"/>
      <c r="I1079" s="59"/>
      <c r="J1079" s="48" t="s">
        <v>5</v>
      </c>
      <c r="K1079" s="47" t="s">
        <v>15</v>
      </c>
      <c r="L1079" s="47"/>
      <c r="M1079" s="47"/>
      <c r="N1079" s="47"/>
      <c r="O1079" s="47"/>
      <c r="P1079" s="47"/>
      <c r="Q1079" s="47"/>
      <c r="R1079" s="47"/>
      <c r="S1079" s="47"/>
      <c r="T1079" s="47"/>
      <c r="U1079" s="47"/>
      <c r="V1079" s="47"/>
      <c r="W1079" s="47"/>
      <c r="X1079" s="91"/>
      <c r="Y1079" s="91"/>
      <c r="Z1079" s="91"/>
      <c r="AA1079" s="91"/>
    </row>
    <row r="1080" spans="2:27" ht="15" thickBot="1" x14ac:dyDescent="0.35">
      <c r="B1080" s="47" t="s">
        <v>16</v>
      </c>
      <c r="C1080" s="47"/>
      <c r="D1080" s="47"/>
      <c r="E1080" s="47"/>
      <c r="F1080" s="47"/>
      <c r="G1080" s="47"/>
      <c r="H1080" s="137"/>
      <c r="I1080" s="47"/>
      <c r="J1080" s="48" t="s">
        <v>5</v>
      </c>
      <c r="K1080" s="47" t="s">
        <v>17</v>
      </c>
      <c r="L1080" s="47"/>
      <c r="M1080" s="47"/>
      <c r="N1080" s="47"/>
      <c r="O1080" s="47"/>
      <c r="P1080" s="47"/>
      <c r="Q1080" s="47"/>
      <c r="R1080" s="47"/>
      <c r="S1080" s="47"/>
      <c r="T1080" s="47"/>
      <c r="U1080" s="47"/>
      <c r="V1080" s="47"/>
      <c r="W1080" s="47"/>
      <c r="X1080" s="91"/>
      <c r="Y1080" s="91"/>
      <c r="Z1080" s="91"/>
      <c r="AA1080" s="91"/>
    </row>
    <row r="1081" spans="2:27" ht="15" thickBot="1" x14ac:dyDescent="0.35">
      <c r="B1081" s="47" t="str">
        <f>IF(H1080="Erdgas","Nettorechnungsbetrag (Erdgas)",IF(H1080="Strom","Nettorechnungsbetrag (Strom)",IF(H1080="Wärme/Kälte","Nettorechnungsbetrag (Wärme/Kälte)","Bitte Energieart auswählen!")))</f>
        <v>Bitte Energieart auswählen!</v>
      </c>
      <c r="C1081" s="47"/>
      <c r="D1081" s="47"/>
      <c r="E1081" s="47"/>
      <c r="F1081" s="47"/>
      <c r="G1081" s="47"/>
      <c r="H1081" s="113"/>
      <c r="I1081" s="60" t="s">
        <v>18</v>
      </c>
      <c r="J1081" s="48" t="s">
        <v>5</v>
      </c>
      <c r="K1081" s="47" t="str">
        <f>IF(H1080="Erdgas","Erdgaskosten exkl. Steuern, Abgaben, Netzentgelte, etc.",IF(H1080="Strom","Stromkosten exkl. Steuern, Abgaben, Netzentgelte, etc.",IF(H1080="Wärme/Kälte","Wärme-/Kältekosten exkl. Steuern, Abgaben, Netzentgelte, etc.","Bitte Energieart auswählen!")))</f>
        <v>Bitte Energieart auswählen!</v>
      </c>
      <c r="L1081" s="47"/>
      <c r="M1081" s="47"/>
      <c r="N1081" s="47"/>
      <c r="O1081" s="47"/>
      <c r="P1081" s="47"/>
      <c r="Q1081" s="47"/>
      <c r="R1081" s="47"/>
      <c r="S1081" s="47"/>
      <c r="T1081" s="47"/>
      <c r="U1081" s="47"/>
      <c r="V1081" s="47"/>
      <c r="W1081" s="47"/>
      <c r="X1081" s="91"/>
      <c r="Y1081" s="91"/>
      <c r="Z1081" s="91"/>
      <c r="AA1081" s="91"/>
    </row>
    <row r="1082" spans="2:27" ht="15" thickBot="1" x14ac:dyDescent="0.35">
      <c r="B1082" s="47" t="str">
        <f>IF(AND(H1080="Erdgas",H1079="Nein"),"Erdgasverbrauch in kWh gem. letzter Jahresabrechnung",IF(H1080="Erdgas","Erdgasverbrauch in kWh im Kalenderjahr 2021",IF(AND(H1080="Strom",H1079="Nein"),"Stromverbrauch in kWh gem. letzter Jahresabrechnung",IF(H1080="Strom","Stromverbrauch in kWh im Kalenderjahr 2021",IF(AND(H1080="Wärme/Kälte",H1079="Nein"),"Wärme-/Kälteverbrauch in kWh gem. letzter Jahresabrechnung",IF(H1080="Wärme/Kälte","Wärme-/Kälteverbrauch in kWh im Kalenderjahr 2021","Bitte Energieart auswählen!"))))))</f>
        <v>Bitte Energieart auswählen!</v>
      </c>
      <c r="C1082" s="47"/>
      <c r="D1082" s="47"/>
      <c r="E1082" s="47"/>
      <c r="F1082" s="47"/>
      <c r="G1082" s="47"/>
      <c r="H1082" s="114"/>
      <c r="I1082" s="60" t="s">
        <v>19</v>
      </c>
      <c r="J1082" s="48" t="s">
        <v>5</v>
      </c>
      <c r="K1082" s="47" t="str">
        <f>IF(H1079="Nein",IF(H1080="Erdgas","Den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endet."),IF(H1080="Erdgas","Bitte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82" s="47"/>
      <c r="M1082" s="47"/>
      <c r="N1082" s="47"/>
      <c r="O1082" s="47"/>
      <c r="P1082" s="47"/>
      <c r="Q1082" s="47"/>
      <c r="R1082" s="47"/>
      <c r="S1082" s="47"/>
      <c r="T1082" s="47"/>
      <c r="U1082" s="47"/>
      <c r="V1082" s="47"/>
      <c r="W1082" s="47"/>
      <c r="X1082" s="91"/>
      <c r="Y1082" s="91"/>
      <c r="Z1082" s="91"/>
      <c r="AA1082" s="91"/>
    </row>
    <row r="1083" spans="2:27" x14ac:dyDescent="0.3">
      <c r="B1083" s="46"/>
      <c r="C1083" s="46"/>
      <c r="D1083" s="46"/>
      <c r="E1083" s="46"/>
      <c r="F1083" s="46"/>
      <c r="G1083" s="46"/>
      <c r="H1083" s="46"/>
      <c r="I1083" s="46"/>
      <c r="J1083" s="46"/>
      <c r="K1083" s="46"/>
      <c r="L1083" s="46"/>
      <c r="M1083" s="46"/>
      <c r="N1083" s="46"/>
      <c r="O1083" s="46"/>
      <c r="P1083" s="46"/>
      <c r="Q1083" s="46"/>
      <c r="R1083" s="46"/>
      <c r="S1083" s="46"/>
      <c r="T1083" s="46"/>
      <c r="U1083" s="46"/>
      <c r="V1083" s="46"/>
      <c r="W1083" s="46"/>
      <c r="X1083" s="91"/>
      <c r="Y1083" s="91"/>
      <c r="Z1083" s="91"/>
      <c r="AA1083" s="91"/>
    </row>
    <row r="1084" spans="2:27" ht="18" thickBot="1" x14ac:dyDescent="0.5">
      <c r="B1084" s="56" t="s">
        <v>10</v>
      </c>
      <c r="C1084" s="47"/>
      <c r="D1084" s="47"/>
      <c r="E1084" s="47"/>
      <c r="F1084" s="47"/>
      <c r="G1084" s="47"/>
      <c r="H1084" s="47"/>
      <c r="I1084" s="47"/>
      <c r="J1084" s="47"/>
      <c r="K1084" s="47"/>
      <c r="L1084" s="47"/>
      <c r="M1084" s="47"/>
      <c r="N1084" s="47"/>
      <c r="O1084" s="47"/>
      <c r="P1084" s="47"/>
      <c r="Q1084" s="47"/>
      <c r="R1084" s="47"/>
      <c r="S1084" s="47"/>
      <c r="T1084" s="47"/>
      <c r="U1084" s="47"/>
      <c r="V1084" s="47"/>
      <c r="W1084" s="47"/>
      <c r="X1084" s="91"/>
      <c r="Y1084" s="90"/>
      <c r="Z1084" s="91"/>
      <c r="AA1084" s="91"/>
    </row>
    <row r="1085" spans="2:27" ht="15" thickBot="1" x14ac:dyDescent="0.35">
      <c r="B1085" s="47" t="s">
        <v>11</v>
      </c>
      <c r="C1085" s="47"/>
      <c r="D1085" s="47"/>
      <c r="E1085" s="47"/>
      <c r="F1085" s="47"/>
      <c r="G1085" s="47"/>
      <c r="H1085" s="112"/>
      <c r="I1085" s="47"/>
      <c r="J1085" s="48" t="s">
        <v>5</v>
      </c>
      <c r="K1085" s="47" t="s">
        <v>12</v>
      </c>
      <c r="L1085" s="47"/>
      <c r="M1085" s="47"/>
      <c r="N1085" s="47"/>
      <c r="O1085" s="47"/>
      <c r="P1085" s="47"/>
      <c r="Q1085" s="47"/>
      <c r="R1085" s="47"/>
      <c r="S1085" s="47"/>
      <c r="T1085" s="47"/>
      <c r="U1085" s="47"/>
      <c r="V1085" s="47"/>
      <c r="W1085" s="47"/>
      <c r="X1085" s="91">
        <f>H1086</f>
        <v>0</v>
      </c>
      <c r="Y1085" s="91">
        <f>H1087</f>
        <v>0</v>
      </c>
      <c r="Z1085" s="91">
        <f>H1088</f>
        <v>0</v>
      </c>
      <c r="AA1085" s="91">
        <f>H1089</f>
        <v>0</v>
      </c>
    </row>
    <row r="1086" spans="2:27" ht="15" thickBot="1" x14ac:dyDescent="0.35">
      <c r="B1086" s="47" t="s">
        <v>13</v>
      </c>
      <c r="C1086" s="47"/>
      <c r="D1086" s="47"/>
      <c r="E1086" s="47"/>
      <c r="F1086" s="47"/>
      <c r="G1086" s="47"/>
      <c r="H1086" s="112"/>
      <c r="I1086" s="59"/>
      <c r="J1086" s="48" t="s">
        <v>5</v>
      </c>
      <c r="K1086" s="47" t="s">
        <v>15</v>
      </c>
      <c r="L1086" s="47"/>
      <c r="M1086" s="47"/>
      <c r="N1086" s="47"/>
      <c r="O1086" s="47"/>
      <c r="P1086" s="47"/>
      <c r="Q1086" s="47"/>
      <c r="R1086" s="47"/>
      <c r="S1086" s="47"/>
      <c r="T1086" s="47"/>
      <c r="U1086" s="47"/>
      <c r="V1086" s="47"/>
      <c r="W1086" s="47"/>
      <c r="X1086" s="91"/>
      <c r="Y1086" s="91"/>
      <c r="Z1086" s="91"/>
      <c r="AA1086" s="91"/>
    </row>
    <row r="1087" spans="2:27" ht="15" thickBot="1" x14ac:dyDescent="0.35">
      <c r="B1087" s="47" t="s">
        <v>16</v>
      </c>
      <c r="C1087" s="47"/>
      <c r="D1087" s="47"/>
      <c r="E1087" s="47"/>
      <c r="F1087" s="47"/>
      <c r="G1087" s="47"/>
      <c r="H1087" s="137"/>
      <c r="I1087" s="47"/>
      <c r="J1087" s="48" t="s">
        <v>5</v>
      </c>
      <c r="K1087" s="47" t="s">
        <v>17</v>
      </c>
      <c r="L1087" s="47"/>
      <c r="M1087" s="47"/>
      <c r="N1087" s="47"/>
      <c r="O1087" s="47"/>
      <c r="P1087" s="47"/>
      <c r="Q1087" s="47"/>
      <c r="R1087" s="47"/>
      <c r="S1087" s="47"/>
      <c r="T1087" s="47"/>
      <c r="U1087" s="47"/>
      <c r="V1087" s="47"/>
      <c r="W1087" s="47"/>
      <c r="X1087" s="91"/>
      <c r="Y1087" s="91"/>
      <c r="Z1087" s="91"/>
      <c r="AA1087" s="91"/>
    </row>
    <row r="1088" spans="2:27" ht="15" thickBot="1" x14ac:dyDescent="0.35">
      <c r="B1088" s="47" t="str">
        <f>IF(H1087="Erdgas","Nettorechnungsbetrag (Erdgas)",IF(H1087="Strom","Nettorechnungsbetrag (Strom)",IF(H1087="Wärme/Kälte","Nettorechnungsbetrag (Wärme/Kälte)","Bitte Energieart auswählen!")))</f>
        <v>Bitte Energieart auswählen!</v>
      </c>
      <c r="C1088" s="47"/>
      <c r="D1088" s="47"/>
      <c r="E1088" s="47"/>
      <c r="F1088" s="47"/>
      <c r="G1088" s="47"/>
      <c r="H1088" s="113"/>
      <c r="I1088" s="60" t="s">
        <v>18</v>
      </c>
      <c r="J1088" s="48" t="s">
        <v>5</v>
      </c>
      <c r="K1088" s="47" t="str">
        <f>IF(H1087="Erdgas","Erdgaskosten exkl. Steuern, Abgaben, Netzentgelte, etc.",IF(H1087="Strom","Stromkosten exkl. Steuern, Abgaben, Netzentgelte, etc.",IF(H1087="Wärme/Kälte","Wärme-/Kältekosten exkl. Steuern, Abgaben, Netzentgelte, etc.","Bitte Energieart auswählen!")))</f>
        <v>Bitte Energieart auswählen!</v>
      </c>
      <c r="L1088" s="47"/>
      <c r="M1088" s="47"/>
      <c r="N1088" s="47"/>
      <c r="O1088" s="47"/>
      <c r="P1088" s="47"/>
      <c r="Q1088" s="47"/>
      <c r="R1088" s="47"/>
      <c r="S1088" s="47"/>
      <c r="T1088" s="47"/>
      <c r="U1088" s="47"/>
      <c r="V1088" s="47"/>
      <c r="W1088" s="47"/>
      <c r="X1088" s="91"/>
      <c r="Y1088" s="91"/>
      <c r="Z1088" s="91"/>
      <c r="AA1088" s="91"/>
    </row>
    <row r="1089" spans="2:27" ht="15" thickBot="1" x14ac:dyDescent="0.35">
      <c r="B1089" s="47" t="str">
        <f>IF(AND(H1087="Erdgas",H1086="Nein"),"Erdgasverbrauch in kWh gem. letzter Jahresabrechnung",IF(H1087="Erdgas","Erdgasverbrauch in kWh im Kalenderjahr 2021",IF(AND(H1087="Strom",H1086="Nein"),"Stromverbrauch in kWh gem. letzter Jahresabrechnung",IF(H1087="Strom","Stromverbrauch in kWh im Kalenderjahr 2021",IF(AND(H1087="Wärme/Kälte",H1086="Nein"),"Wärme-/Kälteverbrauch in kWh gem. letzter Jahresabrechnung",IF(H1087="Wärme/Kälte","Wärme-/Kälteverbrauch in kWh im Kalenderjahr 2021","Bitte Energieart auswählen!"))))))</f>
        <v>Bitte Energieart auswählen!</v>
      </c>
      <c r="C1089" s="47"/>
      <c r="D1089" s="47"/>
      <c r="E1089" s="47"/>
      <c r="F1089" s="47"/>
      <c r="G1089" s="47"/>
      <c r="H1089" s="114"/>
      <c r="I1089" s="60" t="s">
        <v>19</v>
      </c>
      <c r="J1089" s="48" t="s">
        <v>5</v>
      </c>
      <c r="K1089" s="47" t="str">
        <f>IF(H1086="Nein",IF(H1087="Erdgas","Den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endet."),IF(H1087="Erdgas","Bitte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89" s="47"/>
      <c r="M1089" s="47"/>
      <c r="N1089" s="47"/>
      <c r="O1089" s="47"/>
      <c r="P1089" s="47"/>
      <c r="Q1089" s="47"/>
      <c r="R1089" s="47"/>
      <c r="S1089" s="47"/>
      <c r="T1089" s="47"/>
      <c r="U1089" s="47"/>
      <c r="V1089" s="47"/>
      <c r="W1089" s="47"/>
      <c r="X1089" s="91"/>
      <c r="Y1089" s="91"/>
      <c r="Z1089" s="91"/>
      <c r="AA1089" s="91"/>
    </row>
    <row r="1090" spans="2:27" x14ac:dyDescent="0.3">
      <c r="B1090" s="46"/>
      <c r="C1090" s="46"/>
      <c r="D1090" s="46"/>
      <c r="E1090" s="46"/>
      <c r="F1090" s="46"/>
      <c r="G1090" s="46"/>
      <c r="H1090" s="46"/>
      <c r="I1090" s="46"/>
      <c r="J1090" s="46"/>
      <c r="K1090" s="46"/>
      <c r="L1090" s="46"/>
      <c r="M1090" s="46"/>
      <c r="N1090" s="46"/>
      <c r="O1090" s="46"/>
      <c r="P1090" s="46"/>
      <c r="Q1090" s="46"/>
      <c r="R1090" s="46"/>
      <c r="S1090" s="46"/>
      <c r="T1090" s="46"/>
      <c r="U1090" s="46"/>
      <c r="V1090" s="46"/>
      <c r="W1090" s="46"/>
      <c r="X1090" s="91"/>
      <c r="Y1090" s="91"/>
      <c r="Z1090" s="91"/>
      <c r="AA1090" s="91"/>
    </row>
    <row r="1091" spans="2:27" ht="18" thickBot="1" x14ac:dyDescent="0.5">
      <c r="B1091" s="56" t="s">
        <v>10</v>
      </c>
      <c r="C1091" s="47"/>
      <c r="D1091" s="47"/>
      <c r="E1091" s="47"/>
      <c r="F1091" s="47"/>
      <c r="G1091" s="47"/>
      <c r="H1091" s="47"/>
      <c r="I1091" s="47"/>
      <c r="J1091" s="47"/>
      <c r="K1091" s="47"/>
      <c r="L1091" s="47"/>
      <c r="M1091" s="47"/>
      <c r="N1091" s="47"/>
      <c r="O1091" s="47"/>
      <c r="P1091" s="47"/>
      <c r="Q1091" s="47"/>
      <c r="R1091" s="47"/>
      <c r="S1091" s="47"/>
      <c r="T1091" s="47"/>
      <c r="U1091" s="47"/>
      <c r="V1091" s="47"/>
      <c r="W1091" s="47"/>
      <c r="X1091" s="91"/>
      <c r="Y1091" s="90"/>
      <c r="Z1091" s="91"/>
      <c r="AA1091" s="91"/>
    </row>
    <row r="1092" spans="2:27" ht="15" thickBot="1" x14ac:dyDescent="0.35">
      <c r="B1092" s="47" t="s">
        <v>11</v>
      </c>
      <c r="C1092" s="47"/>
      <c r="D1092" s="47"/>
      <c r="E1092" s="47"/>
      <c r="F1092" s="47"/>
      <c r="G1092" s="47"/>
      <c r="H1092" s="112"/>
      <c r="I1092" s="47"/>
      <c r="J1092" s="48" t="s">
        <v>5</v>
      </c>
      <c r="K1092" s="47" t="s">
        <v>12</v>
      </c>
      <c r="L1092" s="47"/>
      <c r="M1092" s="47"/>
      <c r="N1092" s="47"/>
      <c r="O1092" s="47"/>
      <c r="P1092" s="47"/>
      <c r="Q1092" s="47"/>
      <c r="R1092" s="47"/>
      <c r="S1092" s="47"/>
      <c r="T1092" s="47"/>
      <c r="U1092" s="47"/>
      <c r="V1092" s="47"/>
      <c r="W1092" s="47"/>
      <c r="X1092" s="91">
        <f>H1093</f>
        <v>0</v>
      </c>
      <c r="Y1092" s="91">
        <f>H1094</f>
        <v>0</v>
      </c>
      <c r="Z1092" s="91">
        <f>H1095</f>
        <v>0</v>
      </c>
      <c r="AA1092" s="91">
        <f>H1096</f>
        <v>0</v>
      </c>
    </row>
    <row r="1093" spans="2:27" ht="15" thickBot="1" x14ac:dyDescent="0.35">
      <c r="B1093" s="47" t="s">
        <v>13</v>
      </c>
      <c r="C1093" s="47"/>
      <c r="D1093" s="47"/>
      <c r="E1093" s="47"/>
      <c r="F1093" s="47"/>
      <c r="G1093" s="47"/>
      <c r="H1093" s="112"/>
      <c r="I1093" s="59"/>
      <c r="J1093" s="48" t="s">
        <v>5</v>
      </c>
      <c r="K1093" s="47" t="s">
        <v>15</v>
      </c>
      <c r="L1093" s="47"/>
      <c r="M1093" s="47"/>
      <c r="N1093" s="47"/>
      <c r="O1093" s="47"/>
      <c r="P1093" s="47"/>
      <c r="Q1093" s="47"/>
      <c r="R1093" s="47"/>
      <c r="S1093" s="47"/>
      <c r="T1093" s="47"/>
      <c r="U1093" s="47"/>
      <c r="V1093" s="47"/>
      <c r="W1093" s="47"/>
      <c r="X1093" s="91"/>
      <c r="Y1093" s="91"/>
      <c r="Z1093" s="91"/>
      <c r="AA1093" s="91"/>
    </row>
    <row r="1094" spans="2:27" ht="15" thickBot="1" x14ac:dyDescent="0.35">
      <c r="B1094" s="47" t="s">
        <v>16</v>
      </c>
      <c r="C1094" s="47"/>
      <c r="D1094" s="47"/>
      <c r="E1094" s="47"/>
      <c r="F1094" s="47"/>
      <c r="G1094" s="47"/>
      <c r="H1094" s="137"/>
      <c r="I1094" s="47"/>
      <c r="J1094" s="48" t="s">
        <v>5</v>
      </c>
      <c r="K1094" s="47" t="s">
        <v>17</v>
      </c>
      <c r="L1094" s="47"/>
      <c r="M1094" s="47"/>
      <c r="N1094" s="47"/>
      <c r="O1094" s="47"/>
      <c r="P1094" s="47"/>
      <c r="Q1094" s="47"/>
      <c r="R1094" s="47"/>
      <c r="S1094" s="47"/>
      <c r="T1094" s="47"/>
      <c r="U1094" s="47"/>
      <c r="V1094" s="47"/>
      <c r="W1094" s="47"/>
      <c r="X1094" s="91"/>
      <c r="Y1094" s="91"/>
      <c r="Z1094" s="91"/>
      <c r="AA1094" s="91"/>
    </row>
    <row r="1095" spans="2:27" ht="15" thickBot="1" x14ac:dyDescent="0.35">
      <c r="B1095" s="47" t="str">
        <f>IF(H1094="Erdgas","Nettorechnungsbetrag (Erdgas)",IF(H1094="Strom","Nettorechnungsbetrag (Strom)",IF(H1094="Wärme/Kälte","Nettorechnungsbetrag (Wärme/Kälte)","Bitte Energieart auswählen!")))</f>
        <v>Bitte Energieart auswählen!</v>
      </c>
      <c r="C1095" s="47"/>
      <c r="D1095" s="47"/>
      <c r="E1095" s="47"/>
      <c r="F1095" s="47"/>
      <c r="G1095" s="47"/>
      <c r="H1095" s="113"/>
      <c r="I1095" s="60" t="s">
        <v>18</v>
      </c>
      <c r="J1095" s="48" t="s">
        <v>5</v>
      </c>
      <c r="K1095" s="47" t="str">
        <f>IF(H1094="Erdgas","Erdgaskosten exkl. Steuern, Abgaben, Netzentgelte, etc.",IF(H1094="Strom","Stromkosten exkl. Steuern, Abgaben, Netzentgelte, etc.",IF(H1094="Wärme/Kälte","Wärme-/Kältekosten exkl. Steuern, Abgaben, Netzentgelte, etc.","Bitte Energieart auswählen!")))</f>
        <v>Bitte Energieart auswählen!</v>
      </c>
      <c r="L1095" s="47"/>
      <c r="M1095" s="47"/>
      <c r="N1095" s="47"/>
      <c r="O1095" s="47"/>
      <c r="P1095" s="47"/>
      <c r="Q1095" s="47"/>
      <c r="R1095" s="47"/>
      <c r="S1095" s="47"/>
      <c r="T1095" s="47"/>
      <c r="U1095" s="47"/>
      <c r="V1095" s="47"/>
      <c r="W1095" s="47"/>
      <c r="X1095" s="91"/>
      <c r="Y1095" s="91"/>
      <c r="Z1095" s="91"/>
      <c r="AA1095" s="91"/>
    </row>
    <row r="1096" spans="2:27" ht="15" thickBot="1" x14ac:dyDescent="0.35">
      <c r="B1096" s="47" t="str">
        <f>IF(AND(H1094="Erdgas",H1093="Nein"),"Erdgasverbrauch in kWh gem. letzter Jahresabrechnung",IF(H1094="Erdgas","Erdgasverbrauch in kWh im Kalenderjahr 2021",IF(AND(H1094="Strom",H1093="Nein"),"Stromverbrauch in kWh gem. letzter Jahresabrechnung",IF(H1094="Strom","Stromverbrauch in kWh im Kalenderjahr 2021",IF(AND(H1094="Wärme/Kälte",H1093="Nein"),"Wärme-/Kälteverbrauch in kWh gem. letzter Jahresabrechnung",IF(H1094="Wärme/Kälte","Wärme-/Kälteverbrauch in kWh im Kalenderjahr 2021","Bitte Energieart auswählen!"))))))</f>
        <v>Bitte Energieart auswählen!</v>
      </c>
      <c r="C1096" s="47"/>
      <c r="D1096" s="47"/>
      <c r="E1096" s="47"/>
      <c r="F1096" s="47"/>
      <c r="G1096" s="47"/>
      <c r="H1096" s="114"/>
      <c r="I1096" s="60" t="s">
        <v>19</v>
      </c>
      <c r="J1096" s="48" t="s">
        <v>5</v>
      </c>
      <c r="K1096" s="47" t="str">
        <f>IF(H1093="Nein",IF(H1094="Erdgas","Den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endet."),IF(H1094="Erdgas","Bitte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096" s="47"/>
      <c r="M1096" s="47"/>
      <c r="N1096" s="47"/>
      <c r="O1096" s="47"/>
      <c r="P1096" s="47"/>
      <c r="Q1096" s="47"/>
      <c r="R1096" s="47"/>
      <c r="S1096" s="47"/>
      <c r="T1096" s="47"/>
      <c r="U1096" s="47"/>
      <c r="V1096" s="47"/>
      <c r="W1096" s="47"/>
      <c r="X1096" s="91"/>
      <c r="Y1096" s="91"/>
      <c r="Z1096" s="91"/>
      <c r="AA1096" s="91"/>
    </row>
    <row r="1097" spans="2:27" x14ac:dyDescent="0.3">
      <c r="B1097" s="46"/>
      <c r="C1097" s="46"/>
      <c r="D1097" s="46"/>
      <c r="E1097" s="46"/>
      <c r="F1097" s="46"/>
      <c r="G1097" s="46"/>
      <c r="H1097" s="46"/>
      <c r="I1097" s="46"/>
      <c r="J1097" s="46"/>
      <c r="K1097" s="46"/>
      <c r="L1097" s="46"/>
      <c r="M1097" s="46"/>
      <c r="N1097" s="46"/>
      <c r="O1097" s="46"/>
      <c r="P1097" s="46"/>
      <c r="Q1097" s="46"/>
      <c r="R1097" s="46"/>
      <c r="S1097" s="46"/>
      <c r="T1097" s="46"/>
      <c r="U1097" s="46"/>
      <c r="V1097" s="46"/>
      <c r="W1097" s="46"/>
      <c r="X1097" s="91"/>
      <c r="Y1097" s="91"/>
      <c r="Z1097" s="91"/>
      <c r="AA1097" s="91"/>
    </row>
    <row r="1098" spans="2:27" ht="18" thickBot="1" x14ac:dyDescent="0.5">
      <c r="B1098" s="56" t="s">
        <v>10</v>
      </c>
      <c r="C1098" s="47"/>
      <c r="D1098" s="47"/>
      <c r="E1098" s="47"/>
      <c r="F1098" s="47"/>
      <c r="G1098" s="47"/>
      <c r="H1098" s="47"/>
      <c r="I1098" s="47"/>
      <c r="J1098" s="47"/>
      <c r="K1098" s="47"/>
      <c r="L1098" s="47"/>
      <c r="M1098" s="47"/>
      <c r="N1098" s="47"/>
      <c r="O1098" s="47"/>
      <c r="P1098" s="47"/>
      <c r="Q1098" s="47"/>
      <c r="R1098" s="47"/>
      <c r="S1098" s="47"/>
      <c r="T1098" s="47"/>
      <c r="U1098" s="47"/>
      <c r="V1098" s="47"/>
      <c r="W1098" s="47"/>
      <c r="X1098" s="91"/>
      <c r="Y1098" s="90"/>
      <c r="Z1098" s="91"/>
      <c r="AA1098" s="91"/>
    </row>
    <row r="1099" spans="2:27" ht="15" thickBot="1" x14ac:dyDescent="0.35">
      <c r="B1099" s="47" t="s">
        <v>11</v>
      </c>
      <c r="C1099" s="47"/>
      <c r="D1099" s="47"/>
      <c r="E1099" s="47"/>
      <c r="F1099" s="47"/>
      <c r="G1099" s="47"/>
      <c r="H1099" s="112"/>
      <c r="I1099" s="47"/>
      <c r="J1099" s="48" t="s">
        <v>5</v>
      </c>
      <c r="K1099" s="47" t="s">
        <v>12</v>
      </c>
      <c r="L1099" s="47"/>
      <c r="M1099" s="47"/>
      <c r="N1099" s="47"/>
      <c r="O1099" s="47"/>
      <c r="P1099" s="47"/>
      <c r="Q1099" s="47"/>
      <c r="R1099" s="47"/>
      <c r="S1099" s="47"/>
      <c r="T1099" s="47"/>
      <c r="U1099" s="47"/>
      <c r="V1099" s="47"/>
      <c r="W1099" s="47"/>
      <c r="X1099" s="91">
        <f>H1100</f>
        <v>0</v>
      </c>
      <c r="Y1099" s="91">
        <f>H1101</f>
        <v>0</v>
      </c>
      <c r="Z1099" s="91">
        <f>H1102</f>
        <v>0</v>
      </c>
      <c r="AA1099" s="91">
        <f>H1103</f>
        <v>0</v>
      </c>
    </row>
    <row r="1100" spans="2:27" ht="15" thickBot="1" x14ac:dyDescent="0.35">
      <c r="B1100" s="47" t="s">
        <v>13</v>
      </c>
      <c r="C1100" s="47"/>
      <c r="D1100" s="47"/>
      <c r="E1100" s="47"/>
      <c r="F1100" s="47"/>
      <c r="G1100" s="47"/>
      <c r="H1100" s="112"/>
      <c r="I1100" s="59"/>
      <c r="J1100" s="48" t="s">
        <v>5</v>
      </c>
      <c r="K1100" s="47" t="s">
        <v>15</v>
      </c>
      <c r="L1100" s="47"/>
      <c r="M1100" s="47"/>
      <c r="N1100" s="47"/>
      <c r="O1100" s="47"/>
      <c r="P1100" s="47"/>
      <c r="Q1100" s="47"/>
      <c r="R1100" s="47"/>
      <c r="S1100" s="47"/>
      <c r="T1100" s="47"/>
      <c r="U1100" s="47"/>
      <c r="V1100" s="47"/>
      <c r="W1100" s="47"/>
      <c r="X1100" s="91"/>
      <c r="Y1100" s="91"/>
      <c r="Z1100" s="91"/>
      <c r="AA1100" s="91"/>
    </row>
    <row r="1101" spans="2:27" ht="15" thickBot="1" x14ac:dyDescent="0.35">
      <c r="B1101" s="47" t="s">
        <v>16</v>
      </c>
      <c r="C1101" s="47"/>
      <c r="D1101" s="47"/>
      <c r="E1101" s="47"/>
      <c r="F1101" s="47"/>
      <c r="G1101" s="47"/>
      <c r="H1101" s="137"/>
      <c r="I1101" s="47"/>
      <c r="J1101" s="48" t="s">
        <v>5</v>
      </c>
      <c r="K1101" s="47" t="s">
        <v>17</v>
      </c>
      <c r="L1101" s="47"/>
      <c r="M1101" s="47"/>
      <c r="N1101" s="47"/>
      <c r="O1101" s="47"/>
      <c r="P1101" s="47"/>
      <c r="Q1101" s="47"/>
      <c r="R1101" s="47"/>
      <c r="S1101" s="47"/>
      <c r="T1101" s="47"/>
      <c r="U1101" s="47"/>
      <c r="V1101" s="47"/>
      <c r="W1101" s="47"/>
      <c r="X1101" s="91"/>
      <c r="Y1101" s="91"/>
      <c r="Z1101" s="91"/>
      <c r="AA1101" s="91"/>
    </row>
    <row r="1102" spans="2:27" ht="15" thickBot="1" x14ac:dyDescent="0.35">
      <c r="B1102" s="47" t="str">
        <f>IF(H1101="Erdgas","Nettorechnungsbetrag (Erdgas)",IF(H1101="Strom","Nettorechnungsbetrag (Strom)",IF(H1101="Wärme/Kälte","Nettorechnungsbetrag (Wärme/Kälte)","Bitte Energieart auswählen!")))</f>
        <v>Bitte Energieart auswählen!</v>
      </c>
      <c r="C1102" s="47"/>
      <c r="D1102" s="47"/>
      <c r="E1102" s="47"/>
      <c r="F1102" s="47"/>
      <c r="G1102" s="47"/>
      <c r="H1102" s="113"/>
      <c r="I1102" s="60" t="s">
        <v>18</v>
      </c>
      <c r="J1102" s="48" t="s">
        <v>5</v>
      </c>
      <c r="K1102" s="47" t="str">
        <f>IF(H1101="Erdgas","Erdgaskosten exkl. Steuern, Abgaben, Netzentgelte, etc.",IF(H1101="Strom","Stromkosten exkl. Steuern, Abgaben, Netzentgelte, etc.",IF(H1101="Wärme/Kälte","Wärme-/Kältekosten exkl. Steuern, Abgaben, Netzentgelte, etc.","Bitte Energieart auswählen!")))</f>
        <v>Bitte Energieart auswählen!</v>
      </c>
      <c r="L1102" s="47"/>
      <c r="M1102" s="47"/>
      <c r="N1102" s="47"/>
      <c r="O1102" s="47"/>
      <c r="P1102" s="47"/>
      <c r="Q1102" s="47"/>
      <c r="R1102" s="47"/>
      <c r="S1102" s="47"/>
      <c r="T1102" s="47"/>
      <c r="U1102" s="47"/>
      <c r="V1102" s="47"/>
      <c r="W1102" s="47"/>
      <c r="X1102" s="91"/>
      <c r="Y1102" s="91"/>
      <c r="Z1102" s="91"/>
      <c r="AA1102" s="91"/>
    </row>
    <row r="1103" spans="2:27" ht="15" thickBot="1" x14ac:dyDescent="0.35">
      <c r="B1103" s="47" t="str">
        <f>IF(AND(H1101="Erdgas",H1100="Nein"),"Erdgasverbrauch in kWh gem. letzter Jahresabrechnung",IF(H1101="Erdgas","Erdgasverbrauch in kWh im Kalenderjahr 2021",IF(AND(H1101="Strom",H1100="Nein"),"Stromverbrauch in kWh gem. letzter Jahresabrechnung",IF(H1101="Strom","Stromverbrauch in kWh im Kalenderjahr 2021",IF(AND(H1101="Wärme/Kälte",H1100="Nein"),"Wärme-/Kälteverbrauch in kWh gem. letzter Jahresabrechnung",IF(H1101="Wärme/Kälte","Wärme-/Kälteverbrauch in kWh im Kalenderjahr 2021","Bitte Energieart auswählen!"))))))</f>
        <v>Bitte Energieart auswählen!</v>
      </c>
      <c r="C1103" s="47"/>
      <c r="D1103" s="47"/>
      <c r="E1103" s="47"/>
      <c r="F1103" s="47"/>
      <c r="G1103" s="47"/>
      <c r="H1103" s="114"/>
      <c r="I1103" s="60" t="s">
        <v>19</v>
      </c>
      <c r="J1103" s="48" t="s">
        <v>5</v>
      </c>
      <c r="K1103" s="47" t="str">
        <f>IF(H1100="Nein",IF(H1101="Erdgas","Den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endet."),IF(H1101="Erdgas","Bitte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03" s="47"/>
      <c r="M1103" s="47"/>
      <c r="N1103" s="47"/>
      <c r="O1103" s="47"/>
      <c r="P1103" s="47"/>
      <c r="Q1103" s="47"/>
      <c r="R1103" s="47"/>
      <c r="S1103" s="47"/>
      <c r="T1103" s="47"/>
      <c r="U1103" s="47"/>
      <c r="V1103" s="47"/>
      <c r="W1103" s="47"/>
      <c r="X1103" s="91"/>
      <c r="Y1103" s="91"/>
      <c r="Z1103" s="91"/>
      <c r="AA1103" s="91"/>
    </row>
    <row r="1104" spans="2:27" x14ac:dyDescent="0.3">
      <c r="B1104" s="46"/>
      <c r="C1104" s="46"/>
      <c r="D1104" s="46"/>
      <c r="E1104" s="46"/>
      <c r="F1104" s="46"/>
      <c r="G1104" s="46"/>
      <c r="H1104" s="46"/>
      <c r="I1104" s="46"/>
      <c r="J1104" s="46"/>
      <c r="K1104" s="46"/>
      <c r="L1104" s="46"/>
      <c r="M1104" s="46"/>
      <c r="N1104" s="46"/>
      <c r="O1104" s="46"/>
      <c r="P1104" s="46"/>
      <c r="Q1104" s="46"/>
      <c r="R1104" s="46"/>
      <c r="S1104" s="46"/>
      <c r="T1104" s="46"/>
      <c r="U1104" s="46"/>
      <c r="V1104" s="46"/>
      <c r="W1104" s="46"/>
      <c r="X1104" s="91"/>
      <c r="Y1104" s="91"/>
      <c r="Z1104" s="91"/>
      <c r="AA1104" s="91"/>
    </row>
    <row r="1105" spans="2:27" ht="18" thickBot="1" x14ac:dyDescent="0.5">
      <c r="B1105" s="56" t="s">
        <v>10</v>
      </c>
      <c r="C1105" s="47"/>
      <c r="D1105" s="47"/>
      <c r="E1105" s="47"/>
      <c r="F1105" s="47"/>
      <c r="G1105" s="47"/>
      <c r="H1105" s="47"/>
      <c r="I1105" s="47"/>
      <c r="J1105" s="47"/>
      <c r="K1105" s="47"/>
      <c r="L1105" s="47"/>
      <c r="M1105" s="47"/>
      <c r="N1105" s="47"/>
      <c r="O1105" s="47"/>
      <c r="P1105" s="47"/>
      <c r="Q1105" s="47"/>
      <c r="R1105" s="47"/>
      <c r="S1105" s="47"/>
      <c r="T1105" s="47"/>
      <c r="U1105" s="47"/>
      <c r="V1105" s="47"/>
      <c r="W1105" s="47"/>
      <c r="X1105" s="91"/>
      <c r="Y1105" s="90"/>
      <c r="Z1105" s="91"/>
      <c r="AA1105" s="91"/>
    </row>
    <row r="1106" spans="2:27" ht="15" thickBot="1" x14ac:dyDescent="0.35">
      <c r="B1106" s="47" t="s">
        <v>11</v>
      </c>
      <c r="C1106" s="47"/>
      <c r="D1106" s="47"/>
      <c r="E1106" s="47"/>
      <c r="F1106" s="47"/>
      <c r="G1106" s="47"/>
      <c r="H1106" s="112"/>
      <c r="I1106" s="47"/>
      <c r="J1106" s="48" t="s">
        <v>5</v>
      </c>
      <c r="K1106" s="47" t="s">
        <v>12</v>
      </c>
      <c r="L1106" s="47"/>
      <c r="M1106" s="47"/>
      <c r="N1106" s="47"/>
      <c r="O1106" s="47"/>
      <c r="P1106" s="47"/>
      <c r="Q1106" s="47"/>
      <c r="R1106" s="47"/>
      <c r="S1106" s="47"/>
      <c r="T1106" s="47"/>
      <c r="U1106" s="47"/>
      <c r="V1106" s="47"/>
      <c r="W1106" s="47"/>
      <c r="X1106" s="91">
        <f>H1107</f>
        <v>0</v>
      </c>
      <c r="Y1106" s="91">
        <f>H1108</f>
        <v>0</v>
      </c>
      <c r="Z1106" s="91">
        <f>H1109</f>
        <v>0</v>
      </c>
      <c r="AA1106" s="91">
        <f>H1110</f>
        <v>0</v>
      </c>
    </row>
    <row r="1107" spans="2:27" ht="15" thickBot="1" x14ac:dyDescent="0.35">
      <c r="B1107" s="47" t="s">
        <v>13</v>
      </c>
      <c r="C1107" s="47"/>
      <c r="D1107" s="47"/>
      <c r="E1107" s="47"/>
      <c r="F1107" s="47"/>
      <c r="G1107" s="47"/>
      <c r="H1107" s="112"/>
      <c r="I1107" s="59"/>
      <c r="J1107" s="48" t="s">
        <v>5</v>
      </c>
      <c r="K1107" s="47" t="s">
        <v>15</v>
      </c>
      <c r="L1107" s="47"/>
      <c r="M1107" s="47"/>
      <c r="N1107" s="47"/>
      <c r="O1107" s="47"/>
      <c r="P1107" s="47"/>
      <c r="Q1107" s="47"/>
      <c r="R1107" s="47"/>
      <c r="S1107" s="47"/>
      <c r="T1107" s="47"/>
      <c r="U1107" s="47"/>
      <c r="V1107" s="47"/>
      <c r="W1107" s="47"/>
      <c r="X1107" s="91"/>
      <c r="Y1107" s="91"/>
      <c r="Z1107" s="91"/>
      <c r="AA1107" s="91"/>
    </row>
    <row r="1108" spans="2:27" ht="15" thickBot="1" x14ac:dyDescent="0.35">
      <c r="B1108" s="47" t="s">
        <v>16</v>
      </c>
      <c r="C1108" s="47"/>
      <c r="D1108" s="47"/>
      <c r="E1108" s="47"/>
      <c r="F1108" s="47"/>
      <c r="G1108" s="47"/>
      <c r="H1108" s="137"/>
      <c r="I1108" s="47"/>
      <c r="J1108" s="48" t="s">
        <v>5</v>
      </c>
      <c r="K1108" s="47" t="s">
        <v>17</v>
      </c>
      <c r="L1108" s="47"/>
      <c r="M1108" s="47"/>
      <c r="N1108" s="47"/>
      <c r="O1108" s="47"/>
      <c r="P1108" s="47"/>
      <c r="Q1108" s="47"/>
      <c r="R1108" s="47"/>
      <c r="S1108" s="47"/>
      <c r="T1108" s="47"/>
      <c r="U1108" s="47"/>
      <c r="V1108" s="47"/>
      <c r="W1108" s="47"/>
      <c r="X1108" s="91"/>
      <c r="Y1108" s="91"/>
      <c r="Z1108" s="91"/>
      <c r="AA1108" s="91"/>
    </row>
    <row r="1109" spans="2:27" ht="15" thickBot="1" x14ac:dyDescent="0.35">
      <c r="B1109" s="47" t="str">
        <f>IF(H1108="Erdgas","Nettorechnungsbetrag (Erdgas)",IF(H1108="Strom","Nettorechnungsbetrag (Strom)",IF(H1108="Wärme/Kälte","Nettorechnungsbetrag (Wärme/Kälte)","Bitte Energieart auswählen!")))</f>
        <v>Bitte Energieart auswählen!</v>
      </c>
      <c r="C1109" s="47"/>
      <c r="D1109" s="47"/>
      <c r="E1109" s="47"/>
      <c r="F1109" s="47"/>
      <c r="G1109" s="47"/>
      <c r="H1109" s="113"/>
      <c r="I1109" s="60" t="s">
        <v>18</v>
      </c>
      <c r="J1109" s="48" t="s">
        <v>5</v>
      </c>
      <c r="K1109" s="47" t="str">
        <f>IF(H1108="Erdgas","Erdgaskosten exkl. Steuern, Abgaben, Netzentgelte, etc.",IF(H1108="Strom","Stromkosten exkl. Steuern, Abgaben, Netzentgelte, etc.",IF(H1108="Wärme/Kälte","Wärme-/Kältekosten exkl. Steuern, Abgaben, Netzentgelte, etc.","Bitte Energieart auswählen!")))</f>
        <v>Bitte Energieart auswählen!</v>
      </c>
      <c r="L1109" s="47"/>
      <c r="M1109" s="47"/>
      <c r="N1109" s="47"/>
      <c r="O1109" s="47"/>
      <c r="P1109" s="47"/>
      <c r="Q1109" s="47"/>
      <c r="R1109" s="47"/>
      <c r="S1109" s="47"/>
      <c r="T1109" s="47"/>
      <c r="U1109" s="47"/>
      <c r="V1109" s="47"/>
      <c r="W1109" s="47"/>
      <c r="X1109" s="91"/>
      <c r="Y1109" s="91"/>
      <c r="Z1109" s="91"/>
      <c r="AA1109" s="91"/>
    </row>
    <row r="1110" spans="2:27" ht="15" thickBot="1" x14ac:dyDescent="0.35">
      <c r="B1110" s="47" t="str">
        <f>IF(AND(H1108="Erdgas",H1107="Nein"),"Erdgasverbrauch in kWh gem. letzter Jahresabrechnung",IF(H1108="Erdgas","Erdgasverbrauch in kWh im Kalenderjahr 2021",IF(AND(H1108="Strom",H1107="Nein"),"Stromverbrauch in kWh gem. letzter Jahresabrechnung",IF(H1108="Strom","Stromverbrauch in kWh im Kalenderjahr 2021",IF(AND(H1108="Wärme/Kälte",H1107="Nein"),"Wärme-/Kälteverbrauch in kWh gem. letzter Jahresabrechnung",IF(H1108="Wärme/Kälte","Wärme-/Kälteverbrauch in kWh im Kalenderjahr 2021","Bitte Energieart auswählen!"))))))</f>
        <v>Bitte Energieart auswählen!</v>
      </c>
      <c r="C1110" s="47"/>
      <c r="D1110" s="47"/>
      <c r="E1110" s="47"/>
      <c r="F1110" s="47"/>
      <c r="G1110" s="47"/>
      <c r="H1110" s="114"/>
      <c r="I1110" s="60" t="s">
        <v>19</v>
      </c>
      <c r="J1110" s="48" t="s">
        <v>5</v>
      </c>
      <c r="K1110" s="47" t="str">
        <f>IF(H1107="Nein",IF(H1108="Erdgas","Den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endet."),IF(H1108="Erdgas","Bitte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10" s="47"/>
      <c r="M1110" s="47"/>
      <c r="N1110" s="47"/>
      <c r="O1110" s="47"/>
      <c r="P1110" s="47"/>
      <c r="Q1110" s="47"/>
      <c r="R1110" s="47"/>
      <c r="S1110" s="47"/>
      <c r="T1110" s="47"/>
      <c r="U1110" s="47"/>
      <c r="V1110" s="47"/>
      <c r="W1110" s="47"/>
      <c r="X1110" s="91"/>
      <c r="Y1110" s="91"/>
      <c r="Z1110" s="91"/>
      <c r="AA1110" s="91"/>
    </row>
    <row r="1111" spans="2:27" x14ac:dyDescent="0.3">
      <c r="B1111" s="46"/>
      <c r="C1111" s="46"/>
      <c r="D1111" s="46"/>
      <c r="E1111" s="46"/>
      <c r="F1111" s="46"/>
      <c r="G1111" s="46"/>
      <c r="H1111" s="46"/>
      <c r="I1111" s="46"/>
      <c r="J1111" s="46"/>
      <c r="K1111" s="46"/>
      <c r="L1111" s="46"/>
      <c r="M1111" s="46"/>
      <c r="N1111" s="46"/>
      <c r="O1111" s="46"/>
      <c r="P1111" s="46"/>
      <c r="Q1111" s="46"/>
      <c r="R1111" s="46"/>
      <c r="S1111" s="46"/>
      <c r="T1111" s="46"/>
      <c r="U1111" s="46"/>
      <c r="V1111" s="46"/>
      <c r="W1111" s="46"/>
      <c r="X1111" s="91"/>
      <c r="Y1111" s="91"/>
      <c r="Z1111" s="91"/>
      <c r="AA1111" s="91"/>
    </row>
    <row r="1112" spans="2:27" ht="18" thickBot="1" x14ac:dyDescent="0.5">
      <c r="B1112" s="56" t="s">
        <v>10</v>
      </c>
      <c r="C1112" s="47"/>
      <c r="D1112" s="47"/>
      <c r="E1112" s="47"/>
      <c r="F1112" s="47"/>
      <c r="G1112" s="47"/>
      <c r="H1112" s="47"/>
      <c r="I1112" s="47"/>
      <c r="J1112" s="47"/>
      <c r="K1112" s="47"/>
      <c r="L1112" s="47"/>
      <c r="M1112" s="47"/>
      <c r="N1112" s="47"/>
      <c r="O1112" s="47"/>
      <c r="P1112" s="47"/>
      <c r="Q1112" s="47"/>
      <c r="R1112" s="47"/>
      <c r="S1112" s="47"/>
      <c r="T1112" s="47"/>
      <c r="U1112" s="47"/>
      <c r="V1112" s="47"/>
      <c r="W1112" s="47"/>
      <c r="X1112" s="91"/>
      <c r="Y1112" s="90"/>
      <c r="Z1112" s="91"/>
      <c r="AA1112" s="91"/>
    </row>
    <row r="1113" spans="2:27" ht="15" thickBot="1" x14ac:dyDescent="0.35">
      <c r="B1113" s="47" t="s">
        <v>11</v>
      </c>
      <c r="C1113" s="47"/>
      <c r="D1113" s="47"/>
      <c r="E1113" s="47"/>
      <c r="F1113" s="47"/>
      <c r="G1113" s="47"/>
      <c r="H1113" s="112"/>
      <c r="I1113" s="47"/>
      <c r="J1113" s="48" t="s">
        <v>5</v>
      </c>
      <c r="K1113" s="47" t="s">
        <v>12</v>
      </c>
      <c r="L1113" s="47"/>
      <c r="M1113" s="47"/>
      <c r="N1113" s="47"/>
      <c r="O1113" s="47"/>
      <c r="P1113" s="47"/>
      <c r="Q1113" s="47"/>
      <c r="R1113" s="47"/>
      <c r="S1113" s="47"/>
      <c r="T1113" s="47"/>
      <c r="U1113" s="47"/>
      <c r="V1113" s="47"/>
      <c r="W1113" s="47"/>
      <c r="X1113" s="91">
        <f>H1114</f>
        <v>0</v>
      </c>
      <c r="Y1113" s="91">
        <f>H1115</f>
        <v>0</v>
      </c>
      <c r="Z1113" s="91">
        <f>H1116</f>
        <v>0</v>
      </c>
      <c r="AA1113" s="91">
        <f>H1117</f>
        <v>0</v>
      </c>
    </row>
    <row r="1114" spans="2:27" ht="15" thickBot="1" x14ac:dyDescent="0.35">
      <c r="B1114" s="47" t="s">
        <v>13</v>
      </c>
      <c r="C1114" s="47"/>
      <c r="D1114" s="47"/>
      <c r="E1114" s="47"/>
      <c r="F1114" s="47"/>
      <c r="G1114" s="47"/>
      <c r="H1114" s="112"/>
      <c r="I1114" s="59"/>
      <c r="J1114" s="48" t="s">
        <v>5</v>
      </c>
      <c r="K1114" s="47" t="s">
        <v>15</v>
      </c>
      <c r="L1114" s="47"/>
      <c r="M1114" s="47"/>
      <c r="N1114" s="47"/>
      <c r="O1114" s="47"/>
      <c r="P1114" s="47"/>
      <c r="Q1114" s="47"/>
      <c r="R1114" s="47"/>
      <c r="S1114" s="47"/>
      <c r="T1114" s="47"/>
      <c r="U1114" s="47"/>
      <c r="V1114" s="47"/>
      <c r="W1114" s="47"/>
      <c r="X1114" s="91"/>
      <c r="Y1114" s="91"/>
      <c r="Z1114" s="91"/>
      <c r="AA1114" s="91"/>
    </row>
    <row r="1115" spans="2:27" ht="15" thickBot="1" x14ac:dyDescent="0.35">
      <c r="B1115" s="47" t="s">
        <v>16</v>
      </c>
      <c r="C1115" s="47"/>
      <c r="D1115" s="47"/>
      <c r="E1115" s="47"/>
      <c r="F1115" s="47"/>
      <c r="G1115" s="47"/>
      <c r="H1115" s="137"/>
      <c r="I1115" s="47"/>
      <c r="J1115" s="48" t="s">
        <v>5</v>
      </c>
      <c r="K1115" s="47" t="s">
        <v>17</v>
      </c>
      <c r="L1115" s="47"/>
      <c r="M1115" s="47"/>
      <c r="N1115" s="47"/>
      <c r="O1115" s="47"/>
      <c r="P1115" s="47"/>
      <c r="Q1115" s="47"/>
      <c r="R1115" s="47"/>
      <c r="S1115" s="47"/>
      <c r="T1115" s="47"/>
      <c r="U1115" s="47"/>
      <c r="V1115" s="47"/>
      <c r="W1115" s="47"/>
      <c r="X1115" s="91"/>
      <c r="Y1115" s="91"/>
      <c r="Z1115" s="91"/>
      <c r="AA1115" s="91"/>
    </row>
    <row r="1116" spans="2:27" ht="15" thickBot="1" x14ac:dyDescent="0.35">
      <c r="B1116" s="47" t="str">
        <f>IF(H1115="Erdgas","Nettorechnungsbetrag (Erdgas)",IF(H1115="Strom","Nettorechnungsbetrag (Strom)",IF(H1115="Wärme/Kälte","Nettorechnungsbetrag (Wärme/Kälte)","Bitte Energieart auswählen!")))</f>
        <v>Bitte Energieart auswählen!</v>
      </c>
      <c r="C1116" s="47"/>
      <c r="D1116" s="47"/>
      <c r="E1116" s="47"/>
      <c r="F1116" s="47"/>
      <c r="G1116" s="47"/>
      <c r="H1116" s="113"/>
      <c r="I1116" s="60" t="s">
        <v>18</v>
      </c>
      <c r="J1116" s="48" t="s">
        <v>5</v>
      </c>
      <c r="K1116" s="47" t="str">
        <f>IF(H1115="Erdgas","Erdgaskosten exkl. Steuern, Abgaben, Netzentgelte, etc.",IF(H1115="Strom","Stromkosten exkl. Steuern, Abgaben, Netzentgelte, etc.",IF(H1115="Wärme/Kälte","Wärme-/Kältekosten exkl. Steuern, Abgaben, Netzentgelte, etc.","Bitte Energieart auswählen!")))</f>
        <v>Bitte Energieart auswählen!</v>
      </c>
      <c r="L1116" s="47"/>
      <c r="M1116" s="47"/>
      <c r="N1116" s="47"/>
      <c r="O1116" s="47"/>
      <c r="P1116" s="47"/>
      <c r="Q1116" s="47"/>
      <c r="R1116" s="47"/>
      <c r="S1116" s="47"/>
      <c r="T1116" s="47"/>
      <c r="U1116" s="47"/>
      <c r="V1116" s="47"/>
      <c r="W1116" s="47"/>
      <c r="X1116" s="91"/>
      <c r="Y1116" s="91"/>
      <c r="Z1116" s="91"/>
      <c r="AA1116" s="91"/>
    </row>
    <row r="1117" spans="2:27" ht="15" thickBot="1" x14ac:dyDescent="0.35">
      <c r="B1117" s="47" t="str">
        <f>IF(AND(H1115="Erdgas",H1114="Nein"),"Erdgasverbrauch in kWh gem. letzter Jahresabrechnung",IF(H1115="Erdgas","Erdgasverbrauch in kWh im Kalenderjahr 2021",IF(AND(H1115="Strom",H1114="Nein"),"Stromverbrauch in kWh gem. letzter Jahresabrechnung",IF(H1115="Strom","Stromverbrauch in kWh im Kalenderjahr 2021",IF(AND(H1115="Wärme/Kälte",H1114="Nein"),"Wärme-/Kälteverbrauch in kWh gem. letzter Jahresabrechnung",IF(H1115="Wärme/Kälte","Wärme-/Kälteverbrauch in kWh im Kalenderjahr 2021","Bitte Energieart auswählen!"))))))</f>
        <v>Bitte Energieart auswählen!</v>
      </c>
      <c r="C1117" s="47"/>
      <c r="D1117" s="47"/>
      <c r="E1117" s="47"/>
      <c r="F1117" s="47"/>
      <c r="G1117" s="47"/>
      <c r="H1117" s="114"/>
      <c r="I1117" s="60" t="s">
        <v>19</v>
      </c>
      <c r="J1117" s="48" t="s">
        <v>5</v>
      </c>
      <c r="K1117" s="47" t="str">
        <f>IF(H1114="Nein",IF(H1115="Erdgas","Den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endet."),IF(H1115="Erdgas","Bitte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17" s="47"/>
      <c r="M1117" s="47"/>
      <c r="N1117" s="47"/>
      <c r="O1117" s="47"/>
      <c r="P1117" s="47"/>
      <c r="Q1117" s="47"/>
      <c r="R1117" s="47"/>
      <c r="S1117" s="47"/>
      <c r="T1117" s="47"/>
      <c r="U1117" s="47"/>
      <c r="V1117" s="47"/>
      <c r="W1117" s="47"/>
      <c r="X1117" s="91"/>
      <c r="Y1117" s="91"/>
      <c r="Z1117" s="91"/>
      <c r="AA1117" s="91"/>
    </row>
    <row r="1118" spans="2:27" x14ac:dyDescent="0.3">
      <c r="B1118" s="46"/>
      <c r="C1118" s="46"/>
      <c r="D1118" s="46"/>
      <c r="E1118" s="46"/>
      <c r="F1118" s="46"/>
      <c r="G1118" s="46"/>
      <c r="H1118" s="46"/>
      <c r="I1118" s="46"/>
      <c r="J1118" s="46"/>
      <c r="K1118" s="46"/>
      <c r="L1118" s="46"/>
      <c r="M1118" s="46"/>
      <c r="N1118" s="46"/>
      <c r="O1118" s="46"/>
      <c r="P1118" s="46"/>
      <c r="Q1118" s="46"/>
      <c r="R1118" s="46"/>
      <c r="S1118" s="46"/>
      <c r="T1118" s="46"/>
      <c r="U1118" s="46"/>
      <c r="V1118" s="46"/>
      <c r="W1118" s="46"/>
      <c r="X1118" s="91"/>
      <c r="Y1118" s="91"/>
      <c r="Z1118" s="91"/>
      <c r="AA1118" s="91"/>
    </row>
    <row r="1119" spans="2:27" ht="18" thickBot="1" x14ac:dyDescent="0.5">
      <c r="B1119" s="56" t="s">
        <v>10</v>
      </c>
      <c r="C1119" s="47"/>
      <c r="D1119" s="47"/>
      <c r="E1119" s="47"/>
      <c r="F1119" s="47"/>
      <c r="G1119" s="47"/>
      <c r="H1119" s="47"/>
      <c r="I1119" s="47"/>
      <c r="J1119" s="47"/>
      <c r="K1119" s="47"/>
      <c r="L1119" s="47"/>
      <c r="M1119" s="47"/>
      <c r="N1119" s="47"/>
      <c r="O1119" s="47"/>
      <c r="P1119" s="47"/>
      <c r="Q1119" s="47"/>
      <c r="R1119" s="47"/>
      <c r="S1119" s="47"/>
      <c r="T1119" s="47"/>
      <c r="U1119" s="47"/>
      <c r="V1119" s="47"/>
      <c r="W1119" s="47"/>
      <c r="X1119" s="91"/>
      <c r="Y1119" s="90"/>
      <c r="Z1119" s="91"/>
      <c r="AA1119" s="91"/>
    </row>
    <row r="1120" spans="2:27" ht="15" thickBot="1" x14ac:dyDescent="0.35">
      <c r="B1120" s="47" t="s">
        <v>11</v>
      </c>
      <c r="C1120" s="47"/>
      <c r="D1120" s="47"/>
      <c r="E1120" s="47"/>
      <c r="F1120" s="47"/>
      <c r="G1120" s="47"/>
      <c r="H1120" s="112"/>
      <c r="I1120" s="47"/>
      <c r="J1120" s="48" t="s">
        <v>5</v>
      </c>
      <c r="K1120" s="47" t="s">
        <v>12</v>
      </c>
      <c r="L1120" s="47"/>
      <c r="M1120" s="47"/>
      <c r="N1120" s="47"/>
      <c r="O1120" s="47"/>
      <c r="P1120" s="47"/>
      <c r="Q1120" s="47"/>
      <c r="R1120" s="47"/>
      <c r="S1120" s="47"/>
      <c r="T1120" s="47"/>
      <c r="U1120" s="47"/>
      <c r="V1120" s="47"/>
      <c r="W1120" s="47"/>
      <c r="X1120" s="91">
        <f>H1121</f>
        <v>0</v>
      </c>
      <c r="Y1120" s="91">
        <f>H1122</f>
        <v>0</v>
      </c>
      <c r="Z1120" s="91">
        <f>H1123</f>
        <v>0</v>
      </c>
      <c r="AA1120" s="91">
        <f>H1124</f>
        <v>0</v>
      </c>
    </row>
    <row r="1121" spans="2:27" ht="15" thickBot="1" x14ac:dyDescent="0.35">
      <c r="B1121" s="47" t="s">
        <v>13</v>
      </c>
      <c r="C1121" s="47"/>
      <c r="D1121" s="47"/>
      <c r="E1121" s="47"/>
      <c r="F1121" s="47"/>
      <c r="G1121" s="47"/>
      <c r="H1121" s="112"/>
      <c r="I1121" s="59"/>
      <c r="J1121" s="48" t="s">
        <v>5</v>
      </c>
      <c r="K1121" s="47" t="s">
        <v>15</v>
      </c>
      <c r="L1121" s="47"/>
      <c r="M1121" s="47"/>
      <c r="N1121" s="47"/>
      <c r="O1121" s="47"/>
      <c r="P1121" s="47"/>
      <c r="Q1121" s="47"/>
      <c r="R1121" s="47"/>
      <c r="S1121" s="47"/>
      <c r="T1121" s="47"/>
      <c r="U1121" s="47"/>
      <c r="V1121" s="47"/>
      <c r="W1121" s="47"/>
      <c r="X1121" s="91"/>
      <c r="Y1121" s="91"/>
      <c r="Z1121" s="91"/>
      <c r="AA1121" s="91"/>
    </row>
    <row r="1122" spans="2:27" ht="15" thickBot="1" x14ac:dyDescent="0.35">
      <c r="B1122" s="47" t="s">
        <v>16</v>
      </c>
      <c r="C1122" s="47"/>
      <c r="D1122" s="47"/>
      <c r="E1122" s="47"/>
      <c r="F1122" s="47"/>
      <c r="G1122" s="47"/>
      <c r="H1122" s="137"/>
      <c r="I1122" s="47"/>
      <c r="J1122" s="48" t="s">
        <v>5</v>
      </c>
      <c r="K1122" s="47" t="s">
        <v>17</v>
      </c>
      <c r="L1122" s="47"/>
      <c r="M1122" s="47"/>
      <c r="N1122" s="47"/>
      <c r="O1122" s="47"/>
      <c r="P1122" s="47"/>
      <c r="Q1122" s="47"/>
      <c r="R1122" s="47"/>
      <c r="S1122" s="47"/>
      <c r="T1122" s="47"/>
      <c r="U1122" s="47"/>
      <c r="V1122" s="47"/>
      <c r="W1122" s="47"/>
      <c r="X1122" s="91"/>
      <c r="Y1122" s="91"/>
      <c r="Z1122" s="91"/>
      <c r="AA1122" s="91"/>
    </row>
    <row r="1123" spans="2:27" ht="15" thickBot="1" x14ac:dyDescent="0.35">
      <c r="B1123" s="47" t="str">
        <f>IF(H1122="Erdgas","Nettorechnungsbetrag (Erdgas)",IF(H1122="Strom","Nettorechnungsbetrag (Strom)",IF(H1122="Wärme/Kälte","Nettorechnungsbetrag (Wärme/Kälte)","Bitte Energieart auswählen!")))</f>
        <v>Bitte Energieart auswählen!</v>
      </c>
      <c r="C1123" s="47"/>
      <c r="D1123" s="47"/>
      <c r="E1123" s="47"/>
      <c r="F1123" s="47"/>
      <c r="G1123" s="47"/>
      <c r="H1123" s="113"/>
      <c r="I1123" s="60" t="s">
        <v>18</v>
      </c>
      <c r="J1123" s="48" t="s">
        <v>5</v>
      </c>
      <c r="K1123" s="47" t="str">
        <f>IF(H1122="Erdgas","Erdgaskosten exkl. Steuern, Abgaben, Netzentgelte, etc.",IF(H1122="Strom","Stromkosten exkl. Steuern, Abgaben, Netzentgelte, etc.",IF(H1122="Wärme/Kälte","Wärme-/Kältekosten exkl. Steuern, Abgaben, Netzentgelte, etc.","Bitte Energieart auswählen!")))</f>
        <v>Bitte Energieart auswählen!</v>
      </c>
      <c r="L1123" s="47"/>
      <c r="M1123" s="47"/>
      <c r="N1123" s="47"/>
      <c r="O1123" s="47"/>
      <c r="P1123" s="47"/>
      <c r="Q1123" s="47"/>
      <c r="R1123" s="47"/>
      <c r="S1123" s="47"/>
      <c r="T1123" s="47"/>
      <c r="U1123" s="47"/>
      <c r="V1123" s="47"/>
      <c r="W1123" s="47"/>
      <c r="X1123" s="91"/>
      <c r="Y1123" s="91"/>
      <c r="Z1123" s="91"/>
      <c r="AA1123" s="91"/>
    </row>
    <row r="1124" spans="2:27" ht="15" thickBot="1" x14ac:dyDescent="0.35">
      <c r="B1124" s="47" t="str">
        <f>IF(AND(H1122="Erdgas",H1121="Nein"),"Erdgasverbrauch in kWh gem. letzter Jahresabrechnung",IF(H1122="Erdgas","Erdgasverbrauch in kWh im Kalenderjahr 2021",IF(AND(H1122="Strom",H1121="Nein"),"Stromverbrauch in kWh gem. letzter Jahresabrechnung",IF(H1122="Strom","Stromverbrauch in kWh im Kalenderjahr 2021",IF(AND(H1122="Wärme/Kälte",H1121="Nein"),"Wärme-/Kälteverbrauch in kWh gem. letzter Jahresabrechnung",IF(H1122="Wärme/Kälte","Wärme-/Kälteverbrauch in kWh im Kalenderjahr 2021","Bitte Energieart auswählen!"))))))</f>
        <v>Bitte Energieart auswählen!</v>
      </c>
      <c r="C1124" s="47"/>
      <c r="D1124" s="47"/>
      <c r="E1124" s="47"/>
      <c r="F1124" s="47"/>
      <c r="G1124" s="47"/>
      <c r="H1124" s="114"/>
      <c r="I1124" s="60" t="s">
        <v>19</v>
      </c>
      <c r="J1124" s="48" t="s">
        <v>5</v>
      </c>
      <c r="K1124" s="47" t="str">
        <f>IF(H1121="Nein",IF(H1122="Erdgas","Den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endet."),IF(H1122="Erdgas","Bitte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24" s="47"/>
      <c r="M1124" s="47"/>
      <c r="N1124" s="47"/>
      <c r="O1124" s="47"/>
      <c r="P1124" s="47"/>
      <c r="Q1124" s="47"/>
      <c r="R1124" s="47"/>
      <c r="S1124" s="47"/>
      <c r="T1124" s="47"/>
      <c r="U1124" s="47"/>
      <c r="V1124" s="47"/>
      <c r="W1124" s="47"/>
      <c r="X1124" s="91"/>
      <c r="Y1124" s="91"/>
      <c r="Z1124" s="91"/>
      <c r="AA1124" s="91"/>
    </row>
    <row r="1125" spans="2:27" x14ac:dyDescent="0.3">
      <c r="B1125" s="46"/>
      <c r="C1125" s="46"/>
      <c r="D1125" s="46"/>
      <c r="E1125" s="46"/>
      <c r="F1125" s="46"/>
      <c r="G1125" s="46"/>
      <c r="H1125" s="46"/>
      <c r="I1125" s="46"/>
      <c r="J1125" s="46"/>
      <c r="K1125" s="46"/>
      <c r="L1125" s="46"/>
      <c r="M1125" s="46"/>
      <c r="N1125" s="46"/>
      <c r="O1125" s="46"/>
      <c r="P1125" s="46"/>
      <c r="Q1125" s="46"/>
      <c r="R1125" s="46"/>
      <c r="S1125" s="46"/>
      <c r="T1125" s="46"/>
      <c r="U1125" s="46"/>
      <c r="V1125" s="46"/>
      <c r="W1125" s="46"/>
      <c r="X1125" s="91"/>
      <c r="Y1125" s="91"/>
      <c r="Z1125" s="91"/>
      <c r="AA1125" s="91"/>
    </row>
    <row r="1126" spans="2:27" ht="18" thickBot="1" x14ac:dyDescent="0.5">
      <c r="B1126" s="56" t="s">
        <v>10</v>
      </c>
      <c r="C1126" s="47"/>
      <c r="D1126" s="47"/>
      <c r="E1126" s="47"/>
      <c r="F1126" s="47"/>
      <c r="G1126" s="47"/>
      <c r="H1126" s="47"/>
      <c r="I1126" s="47"/>
      <c r="J1126" s="47"/>
      <c r="K1126" s="47"/>
      <c r="L1126" s="47"/>
      <c r="M1126" s="47"/>
      <c r="N1126" s="47"/>
      <c r="O1126" s="47"/>
      <c r="P1126" s="47"/>
      <c r="Q1126" s="47"/>
      <c r="R1126" s="47"/>
      <c r="S1126" s="47"/>
      <c r="T1126" s="47"/>
      <c r="U1126" s="47"/>
      <c r="V1126" s="47"/>
      <c r="W1126" s="47"/>
      <c r="X1126" s="91"/>
      <c r="Y1126" s="90"/>
      <c r="Z1126" s="91"/>
      <c r="AA1126" s="91"/>
    </row>
    <row r="1127" spans="2:27" ht="15" thickBot="1" x14ac:dyDescent="0.35">
      <c r="B1127" s="47" t="s">
        <v>11</v>
      </c>
      <c r="C1127" s="47"/>
      <c r="D1127" s="47"/>
      <c r="E1127" s="47"/>
      <c r="F1127" s="47"/>
      <c r="G1127" s="47"/>
      <c r="H1127" s="112"/>
      <c r="I1127" s="47"/>
      <c r="J1127" s="48" t="s">
        <v>5</v>
      </c>
      <c r="K1127" s="47" t="s">
        <v>12</v>
      </c>
      <c r="L1127" s="47"/>
      <c r="M1127" s="47"/>
      <c r="N1127" s="47"/>
      <c r="O1127" s="47"/>
      <c r="P1127" s="47"/>
      <c r="Q1127" s="47"/>
      <c r="R1127" s="47"/>
      <c r="S1127" s="47"/>
      <c r="T1127" s="47"/>
      <c r="U1127" s="47"/>
      <c r="V1127" s="47"/>
      <c r="W1127" s="47"/>
      <c r="X1127" s="91">
        <f>H1128</f>
        <v>0</v>
      </c>
      <c r="Y1127" s="91">
        <f>H1129</f>
        <v>0</v>
      </c>
      <c r="Z1127" s="91">
        <f>H1130</f>
        <v>0</v>
      </c>
      <c r="AA1127" s="91">
        <f>H1131</f>
        <v>0</v>
      </c>
    </row>
    <row r="1128" spans="2:27" ht="15" thickBot="1" x14ac:dyDescent="0.35">
      <c r="B1128" s="47" t="s">
        <v>13</v>
      </c>
      <c r="C1128" s="47"/>
      <c r="D1128" s="47"/>
      <c r="E1128" s="47"/>
      <c r="F1128" s="47"/>
      <c r="G1128" s="47"/>
      <c r="H1128" s="112"/>
      <c r="I1128" s="59"/>
      <c r="J1128" s="48" t="s">
        <v>5</v>
      </c>
      <c r="K1128" s="47" t="s">
        <v>15</v>
      </c>
      <c r="L1128" s="47"/>
      <c r="M1128" s="47"/>
      <c r="N1128" s="47"/>
      <c r="O1128" s="47"/>
      <c r="P1128" s="47"/>
      <c r="Q1128" s="47"/>
      <c r="R1128" s="47"/>
      <c r="S1128" s="47"/>
      <c r="T1128" s="47"/>
      <c r="U1128" s="47"/>
      <c r="V1128" s="47"/>
      <c r="W1128" s="47"/>
      <c r="X1128" s="91"/>
      <c r="Y1128" s="91"/>
      <c r="Z1128" s="91"/>
      <c r="AA1128" s="91"/>
    </row>
    <row r="1129" spans="2:27" ht="15" thickBot="1" x14ac:dyDescent="0.35">
      <c r="B1129" s="47" t="s">
        <v>16</v>
      </c>
      <c r="C1129" s="47"/>
      <c r="D1129" s="47"/>
      <c r="E1129" s="47"/>
      <c r="F1129" s="47"/>
      <c r="G1129" s="47"/>
      <c r="H1129" s="137"/>
      <c r="I1129" s="47"/>
      <c r="J1129" s="48" t="s">
        <v>5</v>
      </c>
      <c r="K1129" s="47" t="s">
        <v>17</v>
      </c>
      <c r="L1129" s="47"/>
      <c r="M1129" s="47"/>
      <c r="N1129" s="47"/>
      <c r="O1129" s="47"/>
      <c r="P1129" s="47"/>
      <c r="Q1129" s="47"/>
      <c r="R1129" s="47"/>
      <c r="S1129" s="47"/>
      <c r="T1129" s="47"/>
      <c r="U1129" s="47"/>
      <c r="V1129" s="47"/>
      <c r="W1129" s="47"/>
      <c r="X1129" s="91"/>
      <c r="Y1129" s="91"/>
      <c r="Z1129" s="91"/>
      <c r="AA1129" s="91"/>
    </row>
    <row r="1130" spans="2:27" ht="15" thickBot="1" x14ac:dyDescent="0.35">
      <c r="B1130" s="47" t="str">
        <f>IF(H1129="Erdgas","Nettorechnungsbetrag (Erdgas)",IF(H1129="Strom","Nettorechnungsbetrag (Strom)",IF(H1129="Wärme/Kälte","Nettorechnungsbetrag (Wärme/Kälte)","Bitte Energieart auswählen!")))</f>
        <v>Bitte Energieart auswählen!</v>
      </c>
      <c r="C1130" s="47"/>
      <c r="D1130" s="47"/>
      <c r="E1130" s="47"/>
      <c r="F1130" s="47"/>
      <c r="G1130" s="47"/>
      <c r="H1130" s="113"/>
      <c r="I1130" s="60" t="s">
        <v>18</v>
      </c>
      <c r="J1130" s="48" t="s">
        <v>5</v>
      </c>
      <c r="K1130" s="47" t="str">
        <f>IF(H1129="Erdgas","Erdgaskosten exkl. Steuern, Abgaben, Netzentgelte, etc.",IF(H1129="Strom","Stromkosten exkl. Steuern, Abgaben, Netzentgelte, etc.",IF(H1129="Wärme/Kälte","Wärme-/Kältekosten exkl. Steuern, Abgaben, Netzentgelte, etc.","Bitte Energieart auswählen!")))</f>
        <v>Bitte Energieart auswählen!</v>
      </c>
      <c r="L1130" s="47"/>
      <c r="M1130" s="47"/>
      <c r="N1130" s="47"/>
      <c r="O1130" s="47"/>
      <c r="P1130" s="47"/>
      <c r="Q1130" s="47"/>
      <c r="R1130" s="47"/>
      <c r="S1130" s="47"/>
      <c r="T1130" s="47"/>
      <c r="U1130" s="47"/>
      <c r="V1130" s="47"/>
      <c r="W1130" s="47"/>
      <c r="X1130" s="91"/>
      <c r="Y1130" s="91"/>
      <c r="Z1130" s="91"/>
      <c r="AA1130" s="91"/>
    </row>
    <row r="1131" spans="2:27" ht="15" thickBot="1" x14ac:dyDescent="0.35">
      <c r="B1131" s="47" t="str">
        <f>IF(AND(H1129="Erdgas",H1128="Nein"),"Erdgasverbrauch in kWh gem. letzter Jahresabrechnung",IF(H1129="Erdgas","Erdgasverbrauch in kWh im Kalenderjahr 2021",IF(AND(H1129="Strom",H1128="Nein"),"Stromverbrauch in kWh gem. letzter Jahresabrechnung",IF(H1129="Strom","Stromverbrauch in kWh im Kalenderjahr 2021",IF(AND(H1129="Wärme/Kälte",H1128="Nein"),"Wärme-/Kälteverbrauch in kWh gem. letzter Jahresabrechnung",IF(H1129="Wärme/Kälte","Wärme-/Kälteverbrauch in kWh im Kalenderjahr 2021","Bitte Energieart auswählen!"))))))</f>
        <v>Bitte Energieart auswählen!</v>
      </c>
      <c r="C1131" s="47"/>
      <c r="D1131" s="47"/>
      <c r="E1131" s="47"/>
      <c r="F1131" s="47"/>
      <c r="G1131" s="47"/>
      <c r="H1131" s="114"/>
      <c r="I1131" s="60" t="s">
        <v>19</v>
      </c>
      <c r="J1131" s="48" t="s">
        <v>5</v>
      </c>
      <c r="K1131" s="47" t="str">
        <f>IF(H1128="Nein",IF(H1129="Erdgas","Den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endet."),IF(H1129="Erdgas","Bitte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31" s="47"/>
      <c r="M1131" s="47"/>
      <c r="N1131" s="47"/>
      <c r="O1131" s="47"/>
      <c r="P1131" s="47"/>
      <c r="Q1131" s="47"/>
      <c r="R1131" s="47"/>
      <c r="S1131" s="47"/>
      <c r="T1131" s="47"/>
      <c r="U1131" s="47"/>
      <c r="V1131" s="47"/>
      <c r="W1131" s="47"/>
      <c r="X1131" s="91"/>
      <c r="Y1131" s="91"/>
      <c r="Z1131" s="91"/>
      <c r="AA1131" s="91"/>
    </row>
    <row r="1132" spans="2:27" x14ac:dyDescent="0.3">
      <c r="B1132" s="46"/>
      <c r="C1132" s="46"/>
      <c r="D1132" s="46"/>
      <c r="E1132" s="46"/>
      <c r="F1132" s="46"/>
      <c r="G1132" s="46"/>
      <c r="H1132" s="46"/>
      <c r="I1132" s="46"/>
      <c r="J1132" s="46"/>
      <c r="K1132" s="46"/>
      <c r="L1132" s="46"/>
      <c r="M1132" s="46"/>
      <c r="N1132" s="46"/>
      <c r="O1132" s="46"/>
      <c r="P1132" s="46"/>
      <c r="Q1132" s="46"/>
      <c r="R1132" s="46"/>
      <c r="S1132" s="46"/>
      <c r="T1132" s="46"/>
      <c r="U1132" s="46"/>
      <c r="V1132" s="46"/>
      <c r="W1132" s="46"/>
      <c r="X1132" s="91"/>
      <c r="Y1132" s="91"/>
      <c r="Z1132" s="91"/>
      <c r="AA1132" s="91"/>
    </row>
    <row r="1133" spans="2:27" ht="18" thickBot="1" x14ac:dyDescent="0.5">
      <c r="B1133" s="56" t="s">
        <v>10</v>
      </c>
      <c r="C1133" s="47"/>
      <c r="D1133" s="47"/>
      <c r="E1133" s="47"/>
      <c r="F1133" s="47"/>
      <c r="G1133" s="47"/>
      <c r="H1133" s="47"/>
      <c r="I1133" s="47"/>
      <c r="J1133" s="47"/>
      <c r="K1133" s="47"/>
      <c r="L1133" s="47"/>
      <c r="M1133" s="47"/>
      <c r="N1133" s="47"/>
      <c r="O1133" s="47"/>
      <c r="P1133" s="47"/>
      <c r="Q1133" s="47"/>
      <c r="R1133" s="47"/>
      <c r="S1133" s="47"/>
      <c r="T1133" s="47"/>
      <c r="U1133" s="47"/>
      <c r="V1133" s="47"/>
      <c r="W1133" s="47"/>
      <c r="X1133" s="91"/>
      <c r="Y1133" s="90"/>
      <c r="Z1133" s="91"/>
      <c r="AA1133" s="91"/>
    </row>
    <row r="1134" spans="2:27" ht="15" thickBot="1" x14ac:dyDescent="0.35">
      <c r="B1134" s="47" t="s">
        <v>11</v>
      </c>
      <c r="C1134" s="47"/>
      <c r="D1134" s="47"/>
      <c r="E1134" s="47"/>
      <c r="F1134" s="47"/>
      <c r="G1134" s="47"/>
      <c r="H1134" s="112"/>
      <c r="I1134" s="47"/>
      <c r="J1134" s="48" t="s">
        <v>5</v>
      </c>
      <c r="K1134" s="47" t="s">
        <v>12</v>
      </c>
      <c r="L1134" s="47"/>
      <c r="M1134" s="47"/>
      <c r="N1134" s="47"/>
      <c r="O1134" s="47"/>
      <c r="P1134" s="47"/>
      <c r="Q1134" s="47"/>
      <c r="R1134" s="47"/>
      <c r="S1134" s="47"/>
      <c r="T1134" s="47"/>
      <c r="U1134" s="47"/>
      <c r="V1134" s="47"/>
      <c r="W1134" s="47"/>
      <c r="X1134" s="91">
        <f>H1135</f>
        <v>0</v>
      </c>
      <c r="Y1134" s="91">
        <f>H1136</f>
        <v>0</v>
      </c>
      <c r="Z1134" s="91">
        <f>H1137</f>
        <v>0</v>
      </c>
      <c r="AA1134" s="91">
        <f>H1138</f>
        <v>0</v>
      </c>
    </row>
    <row r="1135" spans="2:27" ht="15" thickBot="1" x14ac:dyDescent="0.35">
      <c r="B1135" s="47" t="s">
        <v>13</v>
      </c>
      <c r="C1135" s="47"/>
      <c r="D1135" s="47"/>
      <c r="E1135" s="47"/>
      <c r="F1135" s="47"/>
      <c r="G1135" s="47"/>
      <c r="H1135" s="112"/>
      <c r="I1135" s="59"/>
      <c r="J1135" s="48" t="s">
        <v>5</v>
      </c>
      <c r="K1135" s="47" t="s">
        <v>15</v>
      </c>
      <c r="L1135" s="47"/>
      <c r="M1135" s="47"/>
      <c r="N1135" s="47"/>
      <c r="O1135" s="47"/>
      <c r="P1135" s="47"/>
      <c r="Q1135" s="47"/>
      <c r="R1135" s="47"/>
      <c r="S1135" s="47"/>
      <c r="T1135" s="47"/>
      <c r="U1135" s="47"/>
      <c r="V1135" s="47"/>
      <c r="W1135" s="47"/>
      <c r="X1135" s="91"/>
      <c r="Y1135" s="91"/>
      <c r="Z1135" s="91"/>
      <c r="AA1135" s="91"/>
    </row>
    <row r="1136" spans="2:27" ht="15" thickBot="1" x14ac:dyDescent="0.35">
      <c r="B1136" s="47" t="s">
        <v>16</v>
      </c>
      <c r="C1136" s="47"/>
      <c r="D1136" s="47"/>
      <c r="E1136" s="47"/>
      <c r="F1136" s="47"/>
      <c r="G1136" s="47"/>
      <c r="H1136" s="137"/>
      <c r="I1136" s="47"/>
      <c r="J1136" s="48" t="s">
        <v>5</v>
      </c>
      <c r="K1136" s="47" t="s">
        <v>17</v>
      </c>
      <c r="L1136" s="47"/>
      <c r="M1136" s="47"/>
      <c r="N1136" s="47"/>
      <c r="O1136" s="47"/>
      <c r="P1136" s="47"/>
      <c r="Q1136" s="47"/>
      <c r="R1136" s="47"/>
      <c r="S1136" s="47"/>
      <c r="T1136" s="47"/>
      <c r="U1136" s="47"/>
      <c r="V1136" s="47"/>
      <c r="W1136" s="47"/>
      <c r="X1136" s="91"/>
      <c r="Y1136" s="91"/>
      <c r="Z1136" s="91"/>
      <c r="AA1136" s="91"/>
    </row>
    <row r="1137" spans="2:27" ht="15" thickBot="1" x14ac:dyDescent="0.35">
      <c r="B1137" s="47" t="str">
        <f>IF(H1136="Erdgas","Nettorechnungsbetrag (Erdgas)",IF(H1136="Strom","Nettorechnungsbetrag (Strom)",IF(H1136="Wärme/Kälte","Nettorechnungsbetrag (Wärme/Kälte)","Bitte Energieart auswählen!")))</f>
        <v>Bitte Energieart auswählen!</v>
      </c>
      <c r="C1137" s="47"/>
      <c r="D1137" s="47"/>
      <c r="E1137" s="47"/>
      <c r="F1137" s="47"/>
      <c r="G1137" s="47"/>
      <c r="H1137" s="113"/>
      <c r="I1137" s="60" t="s">
        <v>18</v>
      </c>
      <c r="J1137" s="48" t="s">
        <v>5</v>
      </c>
      <c r="K1137" s="47" t="str">
        <f>IF(H1136="Erdgas","Erdgaskosten exkl. Steuern, Abgaben, Netzentgelte, etc.",IF(H1136="Strom","Stromkosten exkl. Steuern, Abgaben, Netzentgelte, etc.",IF(H1136="Wärme/Kälte","Wärme-/Kältekosten exkl. Steuern, Abgaben, Netzentgelte, etc.","Bitte Energieart auswählen!")))</f>
        <v>Bitte Energieart auswählen!</v>
      </c>
      <c r="L1137" s="47"/>
      <c r="M1137" s="47"/>
      <c r="N1137" s="47"/>
      <c r="O1137" s="47"/>
      <c r="P1137" s="47"/>
      <c r="Q1137" s="47"/>
      <c r="R1137" s="47"/>
      <c r="S1137" s="47"/>
      <c r="T1137" s="47"/>
      <c r="U1137" s="47"/>
      <c r="V1137" s="47"/>
      <c r="W1137" s="47"/>
      <c r="X1137" s="91"/>
      <c r="Y1137" s="91"/>
      <c r="Z1137" s="91"/>
      <c r="AA1137" s="91"/>
    </row>
    <row r="1138" spans="2:27" ht="15" thickBot="1" x14ac:dyDescent="0.35">
      <c r="B1138" s="47" t="str">
        <f>IF(AND(H1136="Erdgas",H1135="Nein"),"Erdgasverbrauch in kWh gem. letzter Jahresabrechnung",IF(H1136="Erdgas","Erdgasverbrauch in kWh im Kalenderjahr 2021",IF(AND(H1136="Strom",H1135="Nein"),"Stromverbrauch in kWh gem. letzter Jahresabrechnung",IF(H1136="Strom","Stromverbrauch in kWh im Kalenderjahr 2021",IF(AND(H1136="Wärme/Kälte",H1135="Nein"),"Wärme-/Kälteverbrauch in kWh gem. letzter Jahresabrechnung",IF(H1136="Wärme/Kälte","Wärme-/Kälteverbrauch in kWh im Kalenderjahr 2021","Bitte Energieart auswählen!"))))))</f>
        <v>Bitte Energieart auswählen!</v>
      </c>
      <c r="C1138" s="47"/>
      <c r="D1138" s="47"/>
      <c r="E1138" s="47"/>
      <c r="F1138" s="47"/>
      <c r="G1138" s="47"/>
      <c r="H1138" s="114"/>
      <c r="I1138" s="60" t="s">
        <v>19</v>
      </c>
      <c r="J1138" s="48" t="s">
        <v>5</v>
      </c>
      <c r="K1138" s="47" t="str">
        <f>IF(H1135="Nein",IF(H1136="Erdgas","Den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endet."),IF(H1136="Erdgas","Bitte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38" s="47"/>
      <c r="M1138" s="47"/>
      <c r="N1138" s="47"/>
      <c r="O1138" s="47"/>
      <c r="P1138" s="47"/>
      <c r="Q1138" s="47"/>
      <c r="R1138" s="47"/>
      <c r="S1138" s="47"/>
      <c r="T1138" s="47"/>
      <c r="U1138" s="47"/>
      <c r="V1138" s="47"/>
      <c r="W1138" s="47"/>
      <c r="X1138" s="91"/>
      <c r="Y1138" s="91"/>
      <c r="Z1138" s="91"/>
      <c r="AA1138" s="91"/>
    </row>
    <row r="1139" spans="2:27" x14ac:dyDescent="0.3">
      <c r="B1139" s="46"/>
      <c r="C1139" s="46"/>
      <c r="D1139" s="46"/>
      <c r="E1139" s="46"/>
      <c r="F1139" s="46"/>
      <c r="G1139" s="46"/>
      <c r="H1139" s="46"/>
      <c r="I1139" s="46"/>
      <c r="J1139" s="46"/>
      <c r="K1139" s="46"/>
      <c r="L1139" s="46"/>
      <c r="M1139" s="46"/>
      <c r="N1139" s="46"/>
      <c r="O1139" s="46"/>
      <c r="P1139" s="46"/>
      <c r="Q1139" s="46"/>
      <c r="R1139" s="46"/>
      <c r="S1139" s="46"/>
      <c r="T1139" s="46"/>
      <c r="U1139" s="46"/>
      <c r="V1139" s="46"/>
      <c r="W1139" s="46"/>
      <c r="X1139" s="91"/>
      <c r="Y1139" s="91"/>
      <c r="Z1139" s="91"/>
      <c r="AA1139" s="91"/>
    </row>
    <row r="1140" spans="2:27" ht="18" thickBot="1" x14ac:dyDescent="0.5">
      <c r="B1140" s="56" t="s">
        <v>10</v>
      </c>
      <c r="C1140" s="47"/>
      <c r="D1140" s="47"/>
      <c r="E1140" s="47"/>
      <c r="F1140" s="47"/>
      <c r="G1140" s="47"/>
      <c r="H1140" s="47"/>
      <c r="I1140" s="47"/>
      <c r="J1140" s="47"/>
      <c r="K1140" s="47"/>
      <c r="L1140" s="47"/>
      <c r="M1140" s="47"/>
      <c r="N1140" s="47"/>
      <c r="O1140" s="47"/>
      <c r="P1140" s="47"/>
      <c r="Q1140" s="47"/>
      <c r="R1140" s="47"/>
      <c r="S1140" s="47"/>
      <c r="T1140" s="47"/>
      <c r="U1140" s="47"/>
      <c r="V1140" s="47"/>
      <c r="W1140" s="47"/>
      <c r="X1140" s="91"/>
      <c r="Y1140" s="90"/>
      <c r="Z1140" s="91"/>
      <c r="AA1140" s="91"/>
    </row>
    <row r="1141" spans="2:27" ht="15" thickBot="1" x14ac:dyDescent="0.35">
      <c r="B1141" s="47" t="s">
        <v>11</v>
      </c>
      <c r="C1141" s="47"/>
      <c r="D1141" s="47"/>
      <c r="E1141" s="47"/>
      <c r="F1141" s="47"/>
      <c r="G1141" s="47"/>
      <c r="H1141" s="112"/>
      <c r="I1141" s="47"/>
      <c r="J1141" s="48" t="s">
        <v>5</v>
      </c>
      <c r="K1141" s="47" t="s">
        <v>12</v>
      </c>
      <c r="L1141" s="47"/>
      <c r="M1141" s="47"/>
      <c r="N1141" s="47"/>
      <c r="O1141" s="47"/>
      <c r="P1141" s="47"/>
      <c r="Q1141" s="47"/>
      <c r="R1141" s="47"/>
      <c r="S1141" s="47"/>
      <c r="T1141" s="47"/>
      <c r="U1141" s="47"/>
      <c r="V1141" s="47"/>
      <c r="W1141" s="47"/>
      <c r="X1141" s="91">
        <f>H1142</f>
        <v>0</v>
      </c>
      <c r="Y1141" s="91">
        <f>H1143</f>
        <v>0</v>
      </c>
      <c r="Z1141" s="91">
        <f>H1144</f>
        <v>0</v>
      </c>
      <c r="AA1141" s="91">
        <f>H1145</f>
        <v>0</v>
      </c>
    </row>
    <row r="1142" spans="2:27" ht="15" thickBot="1" x14ac:dyDescent="0.35">
      <c r="B1142" s="47" t="s">
        <v>13</v>
      </c>
      <c r="C1142" s="47"/>
      <c r="D1142" s="47"/>
      <c r="E1142" s="47"/>
      <c r="F1142" s="47"/>
      <c r="G1142" s="47"/>
      <c r="H1142" s="112"/>
      <c r="I1142" s="59"/>
      <c r="J1142" s="48" t="s">
        <v>5</v>
      </c>
      <c r="K1142" s="47" t="s">
        <v>15</v>
      </c>
      <c r="L1142" s="47"/>
      <c r="M1142" s="47"/>
      <c r="N1142" s="47"/>
      <c r="O1142" s="47"/>
      <c r="P1142" s="47"/>
      <c r="Q1142" s="47"/>
      <c r="R1142" s="47"/>
      <c r="S1142" s="47"/>
      <c r="T1142" s="47"/>
      <c r="U1142" s="47"/>
      <c r="V1142" s="47"/>
      <c r="W1142" s="47"/>
      <c r="X1142" s="91"/>
      <c r="Y1142" s="91"/>
      <c r="Z1142" s="91"/>
      <c r="AA1142" s="91"/>
    </row>
    <row r="1143" spans="2:27" ht="15" thickBot="1" x14ac:dyDescent="0.35">
      <c r="B1143" s="47" t="s">
        <v>16</v>
      </c>
      <c r="C1143" s="47"/>
      <c r="D1143" s="47"/>
      <c r="E1143" s="47"/>
      <c r="F1143" s="47"/>
      <c r="G1143" s="47"/>
      <c r="H1143" s="137"/>
      <c r="I1143" s="47"/>
      <c r="J1143" s="48" t="s">
        <v>5</v>
      </c>
      <c r="K1143" s="47" t="s">
        <v>17</v>
      </c>
      <c r="L1143" s="47"/>
      <c r="M1143" s="47"/>
      <c r="N1143" s="47"/>
      <c r="O1143" s="47"/>
      <c r="P1143" s="47"/>
      <c r="Q1143" s="47"/>
      <c r="R1143" s="47"/>
      <c r="S1143" s="47"/>
      <c r="T1143" s="47"/>
      <c r="U1143" s="47"/>
      <c r="V1143" s="47"/>
      <c r="W1143" s="47"/>
      <c r="X1143" s="91"/>
      <c r="Y1143" s="91"/>
      <c r="Z1143" s="91"/>
      <c r="AA1143" s="91"/>
    </row>
    <row r="1144" spans="2:27" ht="15" thickBot="1" x14ac:dyDescent="0.35">
      <c r="B1144" s="47" t="str">
        <f>IF(H1143="Erdgas","Nettorechnungsbetrag (Erdgas)",IF(H1143="Strom","Nettorechnungsbetrag (Strom)",IF(H1143="Wärme/Kälte","Nettorechnungsbetrag (Wärme/Kälte)","Bitte Energieart auswählen!")))</f>
        <v>Bitte Energieart auswählen!</v>
      </c>
      <c r="C1144" s="47"/>
      <c r="D1144" s="47"/>
      <c r="E1144" s="47"/>
      <c r="F1144" s="47"/>
      <c r="G1144" s="47"/>
      <c r="H1144" s="113"/>
      <c r="I1144" s="60" t="s">
        <v>18</v>
      </c>
      <c r="J1144" s="48" t="s">
        <v>5</v>
      </c>
      <c r="K1144" s="47" t="str">
        <f>IF(H1143="Erdgas","Erdgaskosten exkl. Steuern, Abgaben, Netzentgelte, etc.",IF(H1143="Strom","Stromkosten exkl. Steuern, Abgaben, Netzentgelte, etc.",IF(H1143="Wärme/Kälte","Wärme-/Kältekosten exkl. Steuern, Abgaben, Netzentgelte, etc.","Bitte Energieart auswählen!")))</f>
        <v>Bitte Energieart auswählen!</v>
      </c>
      <c r="L1144" s="47"/>
      <c r="M1144" s="47"/>
      <c r="N1144" s="47"/>
      <c r="O1144" s="47"/>
      <c r="P1144" s="47"/>
      <c r="Q1144" s="47"/>
      <c r="R1144" s="47"/>
      <c r="S1144" s="47"/>
      <c r="T1144" s="47"/>
      <c r="U1144" s="47"/>
      <c r="V1144" s="47"/>
      <c r="W1144" s="47"/>
      <c r="X1144" s="91"/>
      <c r="Y1144" s="91"/>
      <c r="Z1144" s="91"/>
      <c r="AA1144" s="91"/>
    </row>
    <row r="1145" spans="2:27" ht="15" thickBot="1" x14ac:dyDescent="0.35">
      <c r="B1145" s="47" t="str">
        <f>IF(AND(H1143="Erdgas",H1142="Nein"),"Erdgasverbrauch in kWh gem. letzter Jahresabrechnung",IF(H1143="Erdgas","Erdgasverbrauch in kWh im Kalenderjahr 2021",IF(AND(H1143="Strom",H1142="Nein"),"Stromverbrauch in kWh gem. letzter Jahresabrechnung",IF(H1143="Strom","Stromverbrauch in kWh im Kalenderjahr 2021",IF(AND(H1143="Wärme/Kälte",H1142="Nein"),"Wärme-/Kälteverbrauch in kWh gem. letzter Jahresabrechnung",IF(H1143="Wärme/Kälte","Wärme-/Kälteverbrauch in kWh im Kalenderjahr 2021","Bitte Energieart auswählen!"))))))</f>
        <v>Bitte Energieart auswählen!</v>
      </c>
      <c r="C1145" s="47"/>
      <c r="D1145" s="47"/>
      <c r="E1145" s="47"/>
      <c r="F1145" s="47"/>
      <c r="G1145" s="47"/>
      <c r="H1145" s="114"/>
      <c r="I1145" s="60" t="s">
        <v>19</v>
      </c>
      <c r="J1145" s="48" t="s">
        <v>5</v>
      </c>
      <c r="K1145" s="47" t="str">
        <f>IF(H1142="Nein",IF(H1143="Erdgas","Den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endet."),IF(H1143="Erdgas","Bitte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45" s="47"/>
      <c r="M1145" s="47"/>
      <c r="N1145" s="47"/>
      <c r="O1145" s="47"/>
      <c r="P1145" s="47"/>
      <c r="Q1145" s="47"/>
      <c r="R1145" s="47"/>
      <c r="S1145" s="47"/>
      <c r="T1145" s="47"/>
      <c r="U1145" s="47"/>
      <c r="V1145" s="47"/>
      <c r="W1145" s="47"/>
      <c r="X1145" s="91"/>
      <c r="Y1145" s="91"/>
      <c r="Z1145" s="91"/>
      <c r="AA1145" s="91"/>
    </row>
    <row r="1146" spans="2:27" x14ac:dyDescent="0.3">
      <c r="B1146" s="46"/>
      <c r="C1146" s="46"/>
      <c r="D1146" s="46"/>
      <c r="E1146" s="46"/>
      <c r="F1146" s="46"/>
      <c r="G1146" s="46"/>
      <c r="H1146" s="46"/>
      <c r="I1146" s="46"/>
      <c r="J1146" s="46"/>
      <c r="K1146" s="46"/>
      <c r="L1146" s="46"/>
      <c r="M1146" s="46"/>
      <c r="N1146" s="46"/>
      <c r="O1146" s="46"/>
      <c r="P1146" s="46"/>
      <c r="Q1146" s="46"/>
      <c r="R1146" s="46"/>
      <c r="S1146" s="46"/>
      <c r="T1146" s="46"/>
      <c r="U1146" s="46"/>
      <c r="V1146" s="46"/>
      <c r="W1146" s="46"/>
      <c r="X1146" s="91"/>
      <c r="Y1146" s="91"/>
      <c r="Z1146" s="91"/>
      <c r="AA1146" s="91"/>
    </row>
    <row r="1147" spans="2:27" ht="18" thickBot="1" x14ac:dyDescent="0.5">
      <c r="B1147" s="56" t="s">
        <v>10</v>
      </c>
      <c r="C1147" s="47"/>
      <c r="D1147" s="47"/>
      <c r="E1147" s="47"/>
      <c r="F1147" s="47"/>
      <c r="G1147" s="47"/>
      <c r="H1147" s="47"/>
      <c r="I1147" s="47"/>
      <c r="J1147" s="47"/>
      <c r="K1147" s="47"/>
      <c r="L1147" s="47"/>
      <c r="M1147" s="47"/>
      <c r="N1147" s="47"/>
      <c r="O1147" s="47"/>
      <c r="P1147" s="47"/>
      <c r="Q1147" s="47"/>
      <c r="R1147" s="47"/>
      <c r="S1147" s="47"/>
      <c r="T1147" s="47"/>
      <c r="U1147" s="47"/>
      <c r="V1147" s="47"/>
      <c r="W1147" s="47"/>
      <c r="X1147" s="91"/>
      <c r="Y1147" s="90"/>
      <c r="Z1147" s="91"/>
      <c r="AA1147" s="91"/>
    </row>
    <row r="1148" spans="2:27" ht="15" thickBot="1" x14ac:dyDescent="0.35">
      <c r="B1148" s="47" t="s">
        <v>11</v>
      </c>
      <c r="C1148" s="47"/>
      <c r="D1148" s="47"/>
      <c r="E1148" s="47"/>
      <c r="F1148" s="47"/>
      <c r="G1148" s="47"/>
      <c r="H1148" s="112"/>
      <c r="I1148" s="47"/>
      <c r="J1148" s="48" t="s">
        <v>5</v>
      </c>
      <c r="K1148" s="47" t="s">
        <v>12</v>
      </c>
      <c r="L1148" s="47"/>
      <c r="M1148" s="47"/>
      <c r="N1148" s="47"/>
      <c r="O1148" s="47"/>
      <c r="P1148" s="47"/>
      <c r="Q1148" s="47"/>
      <c r="R1148" s="47"/>
      <c r="S1148" s="47"/>
      <c r="T1148" s="47"/>
      <c r="U1148" s="47"/>
      <c r="V1148" s="47"/>
      <c r="W1148" s="47"/>
      <c r="X1148" s="91">
        <f>H1149</f>
        <v>0</v>
      </c>
      <c r="Y1148" s="91">
        <f>H1150</f>
        <v>0</v>
      </c>
      <c r="Z1148" s="91">
        <f>H1151</f>
        <v>0</v>
      </c>
      <c r="AA1148" s="91">
        <f>H1152</f>
        <v>0</v>
      </c>
    </row>
    <row r="1149" spans="2:27" ht="15" thickBot="1" x14ac:dyDescent="0.35">
      <c r="B1149" s="47" t="s">
        <v>13</v>
      </c>
      <c r="C1149" s="47"/>
      <c r="D1149" s="47"/>
      <c r="E1149" s="47"/>
      <c r="F1149" s="47"/>
      <c r="G1149" s="47"/>
      <c r="H1149" s="112"/>
      <c r="I1149" s="59"/>
      <c r="J1149" s="48" t="s">
        <v>5</v>
      </c>
      <c r="K1149" s="47" t="s">
        <v>15</v>
      </c>
      <c r="L1149" s="47"/>
      <c r="M1149" s="47"/>
      <c r="N1149" s="47"/>
      <c r="O1149" s="47"/>
      <c r="P1149" s="47"/>
      <c r="Q1149" s="47"/>
      <c r="R1149" s="47"/>
      <c r="S1149" s="47"/>
      <c r="T1149" s="47"/>
      <c r="U1149" s="47"/>
      <c r="V1149" s="47"/>
      <c r="W1149" s="47"/>
      <c r="X1149" s="91"/>
      <c r="Y1149" s="91"/>
      <c r="Z1149" s="91"/>
      <c r="AA1149" s="91"/>
    </row>
    <row r="1150" spans="2:27" ht="15" thickBot="1" x14ac:dyDescent="0.35">
      <c r="B1150" s="47" t="s">
        <v>16</v>
      </c>
      <c r="C1150" s="47"/>
      <c r="D1150" s="47"/>
      <c r="E1150" s="47"/>
      <c r="F1150" s="47"/>
      <c r="G1150" s="47"/>
      <c r="H1150" s="137"/>
      <c r="I1150" s="47"/>
      <c r="J1150" s="48" t="s">
        <v>5</v>
      </c>
      <c r="K1150" s="47" t="s">
        <v>17</v>
      </c>
      <c r="L1150" s="47"/>
      <c r="M1150" s="47"/>
      <c r="N1150" s="47"/>
      <c r="O1150" s="47"/>
      <c r="P1150" s="47"/>
      <c r="Q1150" s="47"/>
      <c r="R1150" s="47"/>
      <c r="S1150" s="47"/>
      <c r="T1150" s="47"/>
      <c r="U1150" s="47"/>
      <c r="V1150" s="47"/>
      <c r="W1150" s="47"/>
      <c r="X1150" s="91"/>
      <c r="Y1150" s="91"/>
      <c r="Z1150" s="91"/>
      <c r="AA1150" s="91"/>
    </row>
    <row r="1151" spans="2:27" ht="15" thickBot="1" x14ac:dyDescent="0.35">
      <c r="B1151" s="47" t="str">
        <f>IF(H1150="Erdgas","Nettorechnungsbetrag (Erdgas)",IF(H1150="Strom","Nettorechnungsbetrag (Strom)",IF(H1150="Wärme/Kälte","Nettorechnungsbetrag (Wärme/Kälte)","Bitte Energieart auswählen!")))</f>
        <v>Bitte Energieart auswählen!</v>
      </c>
      <c r="C1151" s="47"/>
      <c r="D1151" s="47"/>
      <c r="E1151" s="47"/>
      <c r="F1151" s="47"/>
      <c r="G1151" s="47"/>
      <c r="H1151" s="113"/>
      <c r="I1151" s="60" t="s">
        <v>18</v>
      </c>
      <c r="J1151" s="48" t="s">
        <v>5</v>
      </c>
      <c r="K1151" s="47" t="str">
        <f>IF(H1150="Erdgas","Erdgaskosten exkl. Steuern, Abgaben, Netzentgelte, etc.",IF(H1150="Strom","Stromkosten exkl. Steuern, Abgaben, Netzentgelte, etc.",IF(H1150="Wärme/Kälte","Wärme-/Kältekosten exkl. Steuern, Abgaben, Netzentgelte, etc.","Bitte Energieart auswählen!")))</f>
        <v>Bitte Energieart auswählen!</v>
      </c>
      <c r="L1151" s="47"/>
      <c r="M1151" s="47"/>
      <c r="N1151" s="47"/>
      <c r="O1151" s="47"/>
      <c r="P1151" s="47"/>
      <c r="Q1151" s="47"/>
      <c r="R1151" s="47"/>
      <c r="S1151" s="47"/>
      <c r="T1151" s="47"/>
      <c r="U1151" s="47"/>
      <c r="V1151" s="47"/>
      <c r="W1151" s="47"/>
      <c r="X1151" s="91"/>
      <c r="Y1151" s="91"/>
      <c r="Z1151" s="91"/>
      <c r="AA1151" s="91"/>
    </row>
    <row r="1152" spans="2:27" ht="15" thickBot="1" x14ac:dyDescent="0.35">
      <c r="B1152" s="47" t="str">
        <f>IF(AND(H1150="Erdgas",H1149="Nein"),"Erdgasverbrauch in kWh gem. letzter Jahresabrechnung",IF(H1150="Erdgas","Erdgasverbrauch in kWh im Kalenderjahr 2021",IF(AND(H1150="Strom",H1149="Nein"),"Stromverbrauch in kWh gem. letzter Jahresabrechnung",IF(H1150="Strom","Stromverbrauch in kWh im Kalenderjahr 2021",IF(AND(H1150="Wärme/Kälte",H1149="Nein"),"Wärme-/Kälteverbrauch in kWh gem. letzter Jahresabrechnung",IF(H1150="Wärme/Kälte","Wärme-/Kälteverbrauch in kWh im Kalenderjahr 2021","Bitte Energieart auswählen!"))))))</f>
        <v>Bitte Energieart auswählen!</v>
      </c>
      <c r="C1152" s="47"/>
      <c r="D1152" s="47"/>
      <c r="E1152" s="47"/>
      <c r="F1152" s="47"/>
      <c r="G1152" s="47"/>
      <c r="H1152" s="114"/>
      <c r="I1152" s="60" t="s">
        <v>19</v>
      </c>
      <c r="J1152" s="48" t="s">
        <v>5</v>
      </c>
      <c r="K1152" s="47" t="str">
        <f>IF(H1149="Nein",IF(H1150="Erdgas","Den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endet."),IF(H1150="Erdgas","Bitte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52" s="47"/>
      <c r="M1152" s="47"/>
      <c r="N1152" s="47"/>
      <c r="O1152" s="47"/>
      <c r="P1152" s="47"/>
      <c r="Q1152" s="47"/>
      <c r="R1152" s="47"/>
      <c r="S1152" s="47"/>
      <c r="T1152" s="47"/>
      <c r="U1152" s="47"/>
      <c r="V1152" s="47"/>
      <c r="W1152" s="47"/>
      <c r="X1152" s="91"/>
      <c r="Y1152" s="91"/>
      <c r="Z1152" s="91"/>
      <c r="AA1152" s="91"/>
    </row>
    <row r="1153" spans="2:27" x14ac:dyDescent="0.3">
      <c r="B1153" s="46"/>
      <c r="C1153" s="46"/>
      <c r="D1153" s="46"/>
      <c r="E1153" s="46"/>
      <c r="F1153" s="46"/>
      <c r="G1153" s="46"/>
      <c r="H1153" s="46"/>
      <c r="I1153" s="46"/>
      <c r="J1153" s="46"/>
      <c r="K1153" s="46"/>
      <c r="L1153" s="46"/>
      <c r="M1153" s="46"/>
      <c r="N1153" s="46"/>
      <c r="O1153" s="46"/>
      <c r="P1153" s="46"/>
      <c r="Q1153" s="46"/>
      <c r="R1153" s="46"/>
      <c r="S1153" s="46"/>
      <c r="T1153" s="46"/>
      <c r="U1153" s="46"/>
      <c r="V1153" s="46"/>
      <c r="W1153" s="46"/>
      <c r="X1153" s="91"/>
      <c r="Y1153" s="91"/>
      <c r="Z1153" s="91"/>
      <c r="AA1153" s="91"/>
    </row>
    <row r="1154" spans="2:27" ht="18" thickBot="1" x14ac:dyDescent="0.5">
      <c r="B1154" s="56" t="s">
        <v>10</v>
      </c>
      <c r="C1154" s="47"/>
      <c r="D1154" s="47"/>
      <c r="E1154" s="47"/>
      <c r="F1154" s="47"/>
      <c r="G1154" s="47"/>
      <c r="H1154" s="47"/>
      <c r="I1154" s="47"/>
      <c r="J1154" s="47"/>
      <c r="K1154" s="47"/>
      <c r="L1154" s="47"/>
      <c r="M1154" s="47"/>
      <c r="N1154" s="47"/>
      <c r="O1154" s="47"/>
      <c r="P1154" s="47"/>
      <c r="Q1154" s="47"/>
      <c r="R1154" s="47"/>
      <c r="S1154" s="47"/>
      <c r="T1154" s="47"/>
      <c r="U1154" s="47"/>
      <c r="V1154" s="47"/>
      <c r="W1154" s="47"/>
      <c r="X1154" s="91"/>
      <c r="Y1154" s="90"/>
      <c r="Z1154" s="91"/>
      <c r="AA1154" s="91"/>
    </row>
    <row r="1155" spans="2:27" ht="15" thickBot="1" x14ac:dyDescent="0.35">
      <c r="B1155" s="47" t="s">
        <v>11</v>
      </c>
      <c r="C1155" s="47"/>
      <c r="D1155" s="47"/>
      <c r="E1155" s="47"/>
      <c r="F1155" s="47"/>
      <c r="G1155" s="47"/>
      <c r="H1155" s="112"/>
      <c r="I1155" s="47"/>
      <c r="J1155" s="48" t="s">
        <v>5</v>
      </c>
      <c r="K1155" s="47" t="s">
        <v>12</v>
      </c>
      <c r="L1155" s="47"/>
      <c r="M1155" s="47"/>
      <c r="N1155" s="47"/>
      <c r="O1155" s="47"/>
      <c r="P1155" s="47"/>
      <c r="Q1155" s="47"/>
      <c r="R1155" s="47"/>
      <c r="S1155" s="47"/>
      <c r="T1155" s="47"/>
      <c r="U1155" s="47"/>
      <c r="V1155" s="47"/>
      <c r="W1155" s="47"/>
      <c r="X1155" s="91">
        <f>H1156</f>
        <v>0</v>
      </c>
      <c r="Y1155" s="91">
        <f>H1157</f>
        <v>0</v>
      </c>
      <c r="Z1155" s="91">
        <f>H1158</f>
        <v>0</v>
      </c>
      <c r="AA1155" s="91">
        <f>H1159</f>
        <v>0</v>
      </c>
    </row>
    <row r="1156" spans="2:27" ht="15" thickBot="1" x14ac:dyDescent="0.35">
      <c r="B1156" s="47" t="s">
        <v>13</v>
      </c>
      <c r="C1156" s="47"/>
      <c r="D1156" s="47"/>
      <c r="E1156" s="47"/>
      <c r="F1156" s="47"/>
      <c r="G1156" s="47"/>
      <c r="H1156" s="112"/>
      <c r="I1156" s="59"/>
      <c r="J1156" s="48" t="s">
        <v>5</v>
      </c>
      <c r="K1156" s="47" t="s">
        <v>15</v>
      </c>
      <c r="L1156" s="47"/>
      <c r="M1156" s="47"/>
      <c r="N1156" s="47"/>
      <c r="O1156" s="47"/>
      <c r="P1156" s="47"/>
      <c r="Q1156" s="47"/>
      <c r="R1156" s="47"/>
      <c r="S1156" s="47"/>
      <c r="T1156" s="47"/>
      <c r="U1156" s="47"/>
      <c r="V1156" s="47"/>
      <c r="W1156" s="47"/>
      <c r="X1156" s="91"/>
      <c r="Y1156" s="91"/>
      <c r="Z1156" s="91"/>
      <c r="AA1156" s="91"/>
    </row>
    <row r="1157" spans="2:27" ht="15" thickBot="1" x14ac:dyDescent="0.35">
      <c r="B1157" s="47" t="s">
        <v>16</v>
      </c>
      <c r="C1157" s="47"/>
      <c r="D1157" s="47"/>
      <c r="E1157" s="47"/>
      <c r="F1157" s="47"/>
      <c r="G1157" s="47"/>
      <c r="H1157" s="137"/>
      <c r="I1157" s="47"/>
      <c r="J1157" s="48" t="s">
        <v>5</v>
      </c>
      <c r="K1157" s="47" t="s">
        <v>17</v>
      </c>
      <c r="L1157" s="47"/>
      <c r="M1157" s="47"/>
      <c r="N1157" s="47"/>
      <c r="O1157" s="47"/>
      <c r="P1157" s="47"/>
      <c r="Q1157" s="47"/>
      <c r="R1157" s="47"/>
      <c r="S1157" s="47"/>
      <c r="T1157" s="47"/>
      <c r="U1157" s="47"/>
      <c r="V1157" s="47"/>
      <c r="W1157" s="47"/>
      <c r="X1157" s="91"/>
      <c r="Y1157" s="91"/>
      <c r="Z1157" s="91"/>
      <c r="AA1157" s="91"/>
    </row>
    <row r="1158" spans="2:27" ht="15" thickBot="1" x14ac:dyDescent="0.35">
      <c r="B1158" s="47" t="str">
        <f>IF(H1157="Erdgas","Nettorechnungsbetrag (Erdgas)",IF(H1157="Strom","Nettorechnungsbetrag (Strom)",IF(H1157="Wärme/Kälte","Nettorechnungsbetrag (Wärme/Kälte)","Bitte Energieart auswählen!")))</f>
        <v>Bitte Energieart auswählen!</v>
      </c>
      <c r="C1158" s="47"/>
      <c r="D1158" s="47"/>
      <c r="E1158" s="47"/>
      <c r="F1158" s="47"/>
      <c r="G1158" s="47"/>
      <c r="H1158" s="113"/>
      <c r="I1158" s="60" t="s">
        <v>18</v>
      </c>
      <c r="J1158" s="48" t="s">
        <v>5</v>
      </c>
      <c r="K1158" s="47" t="str">
        <f>IF(H1157="Erdgas","Erdgaskosten exkl. Steuern, Abgaben, Netzentgelte, etc.",IF(H1157="Strom","Stromkosten exkl. Steuern, Abgaben, Netzentgelte, etc.",IF(H1157="Wärme/Kälte","Wärme-/Kältekosten exkl. Steuern, Abgaben, Netzentgelte, etc.","Bitte Energieart auswählen!")))</f>
        <v>Bitte Energieart auswählen!</v>
      </c>
      <c r="L1158" s="47"/>
      <c r="M1158" s="47"/>
      <c r="N1158" s="47"/>
      <c r="O1158" s="47"/>
      <c r="P1158" s="47"/>
      <c r="Q1158" s="47"/>
      <c r="R1158" s="47"/>
      <c r="S1158" s="47"/>
      <c r="T1158" s="47"/>
      <c r="U1158" s="47"/>
      <c r="V1158" s="47"/>
      <c r="W1158" s="47"/>
      <c r="X1158" s="91"/>
      <c r="Y1158" s="91"/>
      <c r="Z1158" s="91"/>
      <c r="AA1158" s="91"/>
    </row>
    <row r="1159" spans="2:27" ht="15" thickBot="1" x14ac:dyDescent="0.35">
      <c r="B1159" s="47" t="str">
        <f>IF(AND(H1157="Erdgas",H1156="Nein"),"Erdgasverbrauch in kWh gem. letzter Jahresabrechnung",IF(H1157="Erdgas","Erdgasverbrauch in kWh im Kalenderjahr 2021",IF(AND(H1157="Strom",H1156="Nein"),"Stromverbrauch in kWh gem. letzter Jahresabrechnung",IF(H1157="Strom","Stromverbrauch in kWh im Kalenderjahr 2021",IF(AND(H1157="Wärme/Kälte",H1156="Nein"),"Wärme-/Kälteverbrauch in kWh gem. letzter Jahresabrechnung",IF(H1157="Wärme/Kälte","Wärme-/Kälteverbrauch in kWh im Kalenderjahr 2021","Bitte Energieart auswählen!"))))))</f>
        <v>Bitte Energieart auswählen!</v>
      </c>
      <c r="C1159" s="47"/>
      <c r="D1159" s="47"/>
      <c r="E1159" s="47"/>
      <c r="F1159" s="47"/>
      <c r="G1159" s="47"/>
      <c r="H1159" s="114"/>
      <c r="I1159" s="60" t="s">
        <v>19</v>
      </c>
      <c r="J1159" s="48" t="s">
        <v>5</v>
      </c>
      <c r="K1159" s="47" t="str">
        <f>IF(H1156="Nein",IF(H1157="Erdgas","Den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endet."),IF(H1157="Erdgas","Bitte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59" s="47"/>
      <c r="M1159" s="47"/>
      <c r="N1159" s="47"/>
      <c r="O1159" s="47"/>
      <c r="P1159" s="47"/>
      <c r="Q1159" s="47"/>
      <c r="R1159" s="47"/>
      <c r="S1159" s="47"/>
      <c r="T1159" s="47"/>
      <c r="U1159" s="47"/>
      <c r="V1159" s="47"/>
      <c r="W1159" s="47"/>
      <c r="X1159" s="91"/>
      <c r="Y1159" s="91"/>
      <c r="Z1159" s="91"/>
      <c r="AA1159" s="91"/>
    </row>
    <row r="1160" spans="2:27" x14ac:dyDescent="0.3">
      <c r="B1160" s="46"/>
      <c r="C1160" s="46"/>
      <c r="D1160" s="46"/>
      <c r="E1160" s="46"/>
      <c r="F1160" s="46"/>
      <c r="G1160" s="46"/>
      <c r="H1160" s="46"/>
      <c r="I1160" s="46"/>
      <c r="J1160" s="46"/>
      <c r="K1160" s="46"/>
      <c r="L1160" s="46"/>
      <c r="M1160" s="46"/>
      <c r="N1160" s="46"/>
      <c r="O1160" s="46"/>
      <c r="P1160" s="46"/>
      <c r="Q1160" s="46"/>
      <c r="R1160" s="46"/>
      <c r="S1160" s="46"/>
      <c r="T1160" s="46"/>
      <c r="U1160" s="46"/>
      <c r="V1160" s="46"/>
      <c r="W1160" s="46"/>
      <c r="X1160" s="91"/>
      <c r="Y1160" s="91"/>
      <c r="Z1160" s="91"/>
      <c r="AA1160" s="91"/>
    </row>
    <row r="1161" spans="2:27" ht="18" thickBot="1" x14ac:dyDescent="0.5">
      <c r="B1161" s="56" t="s">
        <v>10</v>
      </c>
      <c r="C1161" s="47"/>
      <c r="D1161" s="47"/>
      <c r="E1161" s="47"/>
      <c r="F1161" s="47"/>
      <c r="G1161" s="47"/>
      <c r="H1161" s="47"/>
      <c r="I1161" s="47"/>
      <c r="J1161" s="47"/>
      <c r="K1161" s="47"/>
      <c r="L1161" s="47"/>
      <c r="M1161" s="47"/>
      <c r="N1161" s="47"/>
      <c r="O1161" s="47"/>
      <c r="P1161" s="47"/>
      <c r="Q1161" s="47"/>
      <c r="R1161" s="47"/>
      <c r="S1161" s="47"/>
      <c r="T1161" s="47"/>
      <c r="U1161" s="47"/>
      <c r="V1161" s="47"/>
      <c r="W1161" s="47"/>
      <c r="X1161" s="91"/>
      <c r="Y1161" s="90"/>
      <c r="Z1161" s="91"/>
      <c r="AA1161" s="91"/>
    </row>
    <row r="1162" spans="2:27" ht="15" thickBot="1" x14ac:dyDescent="0.35">
      <c r="B1162" s="47" t="s">
        <v>11</v>
      </c>
      <c r="C1162" s="47"/>
      <c r="D1162" s="47"/>
      <c r="E1162" s="47"/>
      <c r="F1162" s="47"/>
      <c r="G1162" s="47"/>
      <c r="H1162" s="112"/>
      <c r="I1162" s="47"/>
      <c r="J1162" s="48" t="s">
        <v>5</v>
      </c>
      <c r="K1162" s="47" t="s">
        <v>12</v>
      </c>
      <c r="L1162" s="47"/>
      <c r="M1162" s="47"/>
      <c r="N1162" s="47"/>
      <c r="O1162" s="47"/>
      <c r="P1162" s="47"/>
      <c r="Q1162" s="47"/>
      <c r="R1162" s="47"/>
      <c r="S1162" s="47"/>
      <c r="T1162" s="47"/>
      <c r="U1162" s="47"/>
      <c r="V1162" s="47"/>
      <c r="W1162" s="47"/>
      <c r="X1162" s="91">
        <f>H1163</f>
        <v>0</v>
      </c>
      <c r="Y1162" s="91">
        <f>H1164</f>
        <v>0</v>
      </c>
      <c r="Z1162" s="91">
        <f>H1165</f>
        <v>0</v>
      </c>
      <c r="AA1162" s="91">
        <f>H1166</f>
        <v>0</v>
      </c>
    </row>
    <row r="1163" spans="2:27" ht="15" thickBot="1" x14ac:dyDescent="0.35">
      <c r="B1163" s="47" t="s">
        <v>13</v>
      </c>
      <c r="C1163" s="47"/>
      <c r="D1163" s="47"/>
      <c r="E1163" s="47"/>
      <c r="F1163" s="47"/>
      <c r="G1163" s="47"/>
      <c r="H1163" s="112"/>
      <c r="I1163" s="59"/>
      <c r="J1163" s="48" t="s">
        <v>5</v>
      </c>
      <c r="K1163" s="47" t="s">
        <v>15</v>
      </c>
      <c r="L1163" s="47"/>
      <c r="M1163" s="47"/>
      <c r="N1163" s="47"/>
      <c r="O1163" s="47"/>
      <c r="P1163" s="47"/>
      <c r="Q1163" s="47"/>
      <c r="R1163" s="47"/>
      <c r="S1163" s="47"/>
      <c r="T1163" s="47"/>
      <c r="U1163" s="47"/>
      <c r="V1163" s="47"/>
      <c r="W1163" s="47"/>
      <c r="X1163" s="91"/>
      <c r="Y1163" s="91"/>
      <c r="Z1163" s="91"/>
      <c r="AA1163" s="91"/>
    </row>
    <row r="1164" spans="2:27" ht="15" thickBot="1" x14ac:dyDescent="0.35">
      <c r="B1164" s="47" t="s">
        <v>16</v>
      </c>
      <c r="C1164" s="47"/>
      <c r="D1164" s="47"/>
      <c r="E1164" s="47"/>
      <c r="F1164" s="47"/>
      <c r="G1164" s="47"/>
      <c r="H1164" s="137"/>
      <c r="I1164" s="47"/>
      <c r="J1164" s="48" t="s">
        <v>5</v>
      </c>
      <c r="K1164" s="47" t="s">
        <v>17</v>
      </c>
      <c r="L1164" s="47"/>
      <c r="M1164" s="47"/>
      <c r="N1164" s="47"/>
      <c r="O1164" s="47"/>
      <c r="P1164" s="47"/>
      <c r="Q1164" s="47"/>
      <c r="R1164" s="47"/>
      <c r="S1164" s="47"/>
      <c r="T1164" s="47"/>
      <c r="U1164" s="47"/>
      <c r="V1164" s="47"/>
      <c r="W1164" s="47"/>
      <c r="X1164" s="91"/>
      <c r="Y1164" s="91"/>
      <c r="Z1164" s="91"/>
      <c r="AA1164" s="91"/>
    </row>
    <row r="1165" spans="2:27" ht="15" thickBot="1" x14ac:dyDescent="0.35">
      <c r="B1165" s="47" t="str">
        <f>IF(H1164="Erdgas","Nettorechnungsbetrag (Erdgas)",IF(H1164="Strom","Nettorechnungsbetrag (Strom)",IF(H1164="Wärme/Kälte","Nettorechnungsbetrag (Wärme/Kälte)","Bitte Energieart auswählen!")))</f>
        <v>Bitte Energieart auswählen!</v>
      </c>
      <c r="C1165" s="47"/>
      <c r="D1165" s="47"/>
      <c r="E1165" s="47"/>
      <c r="F1165" s="47"/>
      <c r="G1165" s="47"/>
      <c r="H1165" s="113"/>
      <c r="I1165" s="60" t="s">
        <v>18</v>
      </c>
      <c r="J1165" s="48" t="s">
        <v>5</v>
      </c>
      <c r="K1165" s="47" t="str">
        <f>IF(H1164="Erdgas","Erdgaskosten exkl. Steuern, Abgaben, Netzentgelte, etc.",IF(H1164="Strom","Stromkosten exkl. Steuern, Abgaben, Netzentgelte, etc.",IF(H1164="Wärme/Kälte","Wärme-/Kältekosten exkl. Steuern, Abgaben, Netzentgelte, etc.","Bitte Energieart auswählen!")))</f>
        <v>Bitte Energieart auswählen!</v>
      </c>
      <c r="L1165" s="47"/>
      <c r="M1165" s="47"/>
      <c r="N1165" s="47"/>
      <c r="O1165" s="47"/>
      <c r="P1165" s="47"/>
      <c r="Q1165" s="47"/>
      <c r="R1165" s="47"/>
      <c r="S1165" s="47"/>
      <c r="T1165" s="47"/>
      <c r="U1165" s="47"/>
      <c r="V1165" s="47"/>
      <c r="W1165" s="47"/>
      <c r="X1165" s="91"/>
      <c r="Y1165" s="91"/>
      <c r="Z1165" s="91"/>
      <c r="AA1165" s="91"/>
    </row>
    <row r="1166" spans="2:27" ht="15" thickBot="1" x14ac:dyDescent="0.35">
      <c r="B1166" s="47" t="str">
        <f>IF(AND(H1164="Erdgas",H1163="Nein"),"Erdgasverbrauch in kWh gem. letzter Jahresabrechnung",IF(H1164="Erdgas","Erdgasverbrauch in kWh im Kalenderjahr 2021",IF(AND(H1164="Strom",H1163="Nein"),"Stromverbrauch in kWh gem. letzter Jahresabrechnung",IF(H1164="Strom","Stromverbrauch in kWh im Kalenderjahr 2021",IF(AND(H1164="Wärme/Kälte",H1163="Nein"),"Wärme-/Kälteverbrauch in kWh gem. letzter Jahresabrechnung",IF(H1164="Wärme/Kälte","Wärme-/Kälteverbrauch in kWh im Kalenderjahr 2021","Bitte Energieart auswählen!"))))))</f>
        <v>Bitte Energieart auswählen!</v>
      </c>
      <c r="C1166" s="47"/>
      <c r="D1166" s="47"/>
      <c r="E1166" s="47"/>
      <c r="F1166" s="47"/>
      <c r="G1166" s="47"/>
      <c r="H1166" s="114"/>
      <c r="I1166" s="60" t="s">
        <v>19</v>
      </c>
      <c r="J1166" s="48" t="s">
        <v>5</v>
      </c>
      <c r="K1166" s="47" t="str">
        <f>IF(H1163="Nein",IF(H1164="Erdgas","Den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endet."),IF(H1164="Erdgas","Bitte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66" s="47"/>
      <c r="M1166" s="47"/>
      <c r="N1166" s="47"/>
      <c r="O1166" s="47"/>
      <c r="P1166" s="47"/>
      <c r="Q1166" s="47"/>
      <c r="R1166" s="47"/>
      <c r="S1166" s="47"/>
      <c r="T1166" s="47"/>
      <c r="U1166" s="47"/>
      <c r="V1166" s="47"/>
      <c r="W1166" s="47"/>
      <c r="X1166" s="91"/>
      <c r="Y1166" s="91"/>
      <c r="Z1166" s="91"/>
      <c r="AA1166" s="91"/>
    </row>
    <row r="1167" spans="2:27" x14ac:dyDescent="0.3">
      <c r="B1167" s="46"/>
      <c r="C1167" s="46"/>
      <c r="D1167" s="46"/>
      <c r="E1167" s="46"/>
      <c r="F1167" s="46"/>
      <c r="G1167" s="46"/>
      <c r="H1167" s="46"/>
      <c r="I1167" s="46"/>
      <c r="J1167" s="46"/>
      <c r="K1167" s="46"/>
      <c r="L1167" s="46"/>
      <c r="M1167" s="46"/>
      <c r="N1167" s="46"/>
      <c r="O1167" s="46"/>
      <c r="P1167" s="46"/>
      <c r="Q1167" s="46"/>
      <c r="R1167" s="46"/>
      <c r="S1167" s="46"/>
      <c r="T1167" s="46"/>
      <c r="U1167" s="46"/>
      <c r="V1167" s="46"/>
      <c r="W1167" s="46"/>
      <c r="X1167" s="91"/>
      <c r="Y1167" s="91"/>
      <c r="Z1167" s="91"/>
      <c r="AA1167" s="91"/>
    </row>
    <row r="1168" spans="2:27" ht="18" thickBot="1" x14ac:dyDescent="0.5">
      <c r="B1168" s="56" t="s">
        <v>10</v>
      </c>
      <c r="C1168" s="47"/>
      <c r="D1168" s="47"/>
      <c r="E1168" s="47"/>
      <c r="F1168" s="47"/>
      <c r="G1168" s="47"/>
      <c r="H1168" s="47"/>
      <c r="I1168" s="47"/>
      <c r="J1168" s="47"/>
      <c r="K1168" s="47"/>
      <c r="L1168" s="47"/>
      <c r="M1168" s="47"/>
      <c r="N1168" s="47"/>
      <c r="O1168" s="47"/>
      <c r="P1168" s="47"/>
      <c r="Q1168" s="47"/>
      <c r="R1168" s="47"/>
      <c r="S1168" s="47"/>
      <c r="T1168" s="47"/>
      <c r="U1168" s="47"/>
      <c r="V1168" s="47"/>
      <c r="W1168" s="47"/>
      <c r="X1168" s="91"/>
      <c r="Y1168" s="90"/>
      <c r="Z1168" s="91"/>
      <c r="AA1168" s="91"/>
    </row>
    <row r="1169" spans="2:27" ht="15" thickBot="1" x14ac:dyDescent="0.35">
      <c r="B1169" s="47" t="s">
        <v>11</v>
      </c>
      <c r="C1169" s="47"/>
      <c r="D1169" s="47"/>
      <c r="E1169" s="47"/>
      <c r="F1169" s="47"/>
      <c r="G1169" s="47"/>
      <c r="H1169" s="112"/>
      <c r="I1169" s="47"/>
      <c r="J1169" s="48" t="s">
        <v>5</v>
      </c>
      <c r="K1169" s="47" t="s">
        <v>12</v>
      </c>
      <c r="L1169" s="47"/>
      <c r="M1169" s="47"/>
      <c r="N1169" s="47"/>
      <c r="O1169" s="47"/>
      <c r="P1169" s="47"/>
      <c r="Q1169" s="47"/>
      <c r="R1169" s="47"/>
      <c r="S1169" s="47"/>
      <c r="T1169" s="47"/>
      <c r="U1169" s="47"/>
      <c r="V1169" s="47"/>
      <c r="W1169" s="47"/>
      <c r="X1169" s="91">
        <f>H1170</f>
        <v>0</v>
      </c>
      <c r="Y1169" s="91">
        <f>H1171</f>
        <v>0</v>
      </c>
      <c r="Z1169" s="91">
        <f>H1172</f>
        <v>0</v>
      </c>
      <c r="AA1169" s="91">
        <f>H1173</f>
        <v>0</v>
      </c>
    </row>
    <row r="1170" spans="2:27" ht="15" thickBot="1" x14ac:dyDescent="0.35">
      <c r="B1170" s="47" t="s">
        <v>13</v>
      </c>
      <c r="C1170" s="47"/>
      <c r="D1170" s="47"/>
      <c r="E1170" s="47"/>
      <c r="F1170" s="47"/>
      <c r="G1170" s="47"/>
      <c r="H1170" s="112"/>
      <c r="I1170" s="59"/>
      <c r="J1170" s="48" t="s">
        <v>5</v>
      </c>
      <c r="K1170" s="47" t="s">
        <v>15</v>
      </c>
      <c r="L1170" s="47"/>
      <c r="M1170" s="47"/>
      <c r="N1170" s="47"/>
      <c r="O1170" s="47"/>
      <c r="P1170" s="47"/>
      <c r="Q1170" s="47"/>
      <c r="R1170" s="47"/>
      <c r="S1170" s="47"/>
      <c r="T1170" s="47"/>
      <c r="U1170" s="47"/>
      <c r="V1170" s="47"/>
      <c r="W1170" s="47"/>
      <c r="X1170" s="91"/>
      <c r="Y1170" s="91"/>
      <c r="Z1170" s="91"/>
      <c r="AA1170" s="91"/>
    </row>
    <row r="1171" spans="2:27" ht="15" thickBot="1" x14ac:dyDescent="0.35">
      <c r="B1171" s="47" t="s">
        <v>16</v>
      </c>
      <c r="C1171" s="47"/>
      <c r="D1171" s="47"/>
      <c r="E1171" s="47"/>
      <c r="F1171" s="47"/>
      <c r="G1171" s="47"/>
      <c r="H1171" s="137"/>
      <c r="I1171" s="47"/>
      <c r="J1171" s="48" t="s">
        <v>5</v>
      </c>
      <c r="K1171" s="47" t="s">
        <v>17</v>
      </c>
      <c r="L1171" s="47"/>
      <c r="M1171" s="47"/>
      <c r="N1171" s="47"/>
      <c r="O1171" s="47"/>
      <c r="P1171" s="47"/>
      <c r="Q1171" s="47"/>
      <c r="R1171" s="47"/>
      <c r="S1171" s="47"/>
      <c r="T1171" s="47"/>
      <c r="U1171" s="47"/>
      <c r="V1171" s="47"/>
      <c r="W1171" s="47"/>
      <c r="X1171" s="91"/>
      <c r="Y1171" s="91"/>
      <c r="Z1171" s="91"/>
      <c r="AA1171" s="91"/>
    </row>
    <row r="1172" spans="2:27" ht="15" thickBot="1" x14ac:dyDescent="0.35">
      <c r="B1172" s="47" t="str">
        <f>IF(H1171="Erdgas","Nettorechnungsbetrag (Erdgas)",IF(H1171="Strom","Nettorechnungsbetrag (Strom)",IF(H1171="Wärme/Kälte","Nettorechnungsbetrag (Wärme/Kälte)","Bitte Energieart auswählen!")))</f>
        <v>Bitte Energieart auswählen!</v>
      </c>
      <c r="C1172" s="47"/>
      <c r="D1172" s="47"/>
      <c r="E1172" s="47"/>
      <c r="F1172" s="47"/>
      <c r="G1172" s="47"/>
      <c r="H1172" s="113"/>
      <c r="I1172" s="60" t="s">
        <v>18</v>
      </c>
      <c r="J1172" s="48" t="s">
        <v>5</v>
      </c>
      <c r="K1172" s="47" t="str">
        <f>IF(H1171="Erdgas","Erdgaskosten exkl. Steuern, Abgaben, Netzentgelte, etc.",IF(H1171="Strom","Stromkosten exkl. Steuern, Abgaben, Netzentgelte, etc.",IF(H1171="Wärme/Kälte","Wärme-/Kältekosten exkl. Steuern, Abgaben, Netzentgelte, etc.","Bitte Energieart auswählen!")))</f>
        <v>Bitte Energieart auswählen!</v>
      </c>
      <c r="L1172" s="47"/>
      <c r="M1172" s="47"/>
      <c r="N1172" s="47"/>
      <c r="O1172" s="47"/>
      <c r="P1172" s="47"/>
      <c r="Q1172" s="47"/>
      <c r="R1172" s="47"/>
      <c r="S1172" s="47"/>
      <c r="T1172" s="47"/>
      <c r="U1172" s="47"/>
      <c r="V1172" s="47"/>
      <c r="W1172" s="47"/>
      <c r="X1172" s="91"/>
      <c r="Y1172" s="91"/>
      <c r="Z1172" s="91"/>
      <c r="AA1172" s="91"/>
    </row>
    <row r="1173" spans="2:27" ht="15" thickBot="1" x14ac:dyDescent="0.35">
      <c r="B1173" s="47" t="str">
        <f>IF(AND(H1171="Erdgas",H1170="Nein"),"Erdgasverbrauch in kWh gem. letzter Jahresabrechnung",IF(H1171="Erdgas","Erdgasverbrauch in kWh im Kalenderjahr 2021",IF(AND(H1171="Strom",H1170="Nein"),"Stromverbrauch in kWh gem. letzter Jahresabrechnung",IF(H1171="Strom","Stromverbrauch in kWh im Kalenderjahr 2021",IF(AND(H1171="Wärme/Kälte",H1170="Nein"),"Wärme-/Kälteverbrauch in kWh gem. letzter Jahresabrechnung",IF(H1171="Wärme/Kälte","Wärme-/Kälteverbrauch in kWh im Kalenderjahr 2021","Bitte Energieart auswählen!"))))))</f>
        <v>Bitte Energieart auswählen!</v>
      </c>
      <c r="C1173" s="47"/>
      <c r="D1173" s="47"/>
      <c r="E1173" s="47"/>
      <c r="F1173" s="47"/>
      <c r="G1173" s="47"/>
      <c r="H1173" s="114"/>
      <c r="I1173" s="60" t="s">
        <v>19</v>
      </c>
      <c r="J1173" s="48" t="s">
        <v>5</v>
      </c>
      <c r="K1173" s="47" t="str">
        <f>IF(H1170="Nein",IF(H1171="Erdgas","Den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endet."),IF(H1171="Erdgas","Bitte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73" s="47"/>
      <c r="M1173" s="47"/>
      <c r="N1173" s="47"/>
      <c r="O1173" s="47"/>
      <c r="P1173" s="47"/>
      <c r="Q1173" s="47"/>
      <c r="R1173" s="47"/>
      <c r="S1173" s="47"/>
      <c r="T1173" s="47"/>
      <c r="U1173" s="47"/>
      <c r="V1173" s="47"/>
      <c r="W1173" s="47"/>
      <c r="X1173" s="91"/>
      <c r="Y1173" s="91"/>
      <c r="Z1173" s="91"/>
      <c r="AA1173" s="91"/>
    </row>
    <row r="1174" spans="2:27" x14ac:dyDescent="0.3">
      <c r="B1174" s="46"/>
      <c r="C1174" s="46"/>
      <c r="D1174" s="46"/>
      <c r="E1174" s="46"/>
      <c r="F1174" s="46"/>
      <c r="G1174" s="46"/>
      <c r="H1174" s="46"/>
      <c r="I1174" s="46"/>
      <c r="J1174" s="46"/>
      <c r="K1174" s="46"/>
      <c r="L1174" s="46"/>
      <c r="M1174" s="46"/>
      <c r="N1174" s="46"/>
      <c r="O1174" s="46"/>
      <c r="P1174" s="46"/>
      <c r="Q1174" s="46"/>
      <c r="R1174" s="46"/>
      <c r="S1174" s="46"/>
      <c r="T1174" s="46"/>
      <c r="U1174" s="46"/>
      <c r="V1174" s="46"/>
      <c r="W1174" s="46"/>
      <c r="X1174" s="91"/>
      <c r="Y1174" s="91"/>
      <c r="Z1174" s="91"/>
      <c r="AA1174" s="91"/>
    </row>
    <row r="1175" spans="2:27" ht="18" thickBot="1" x14ac:dyDescent="0.5">
      <c r="B1175" s="56" t="s">
        <v>10</v>
      </c>
      <c r="C1175" s="47"/>
      <c r="D1175" s="47"/>
      <c r="E1175" s="47"/>
      <c r="F1175" s="47"/>
      <c r="G1175" s="47"/>
      <c r="H1175" s="47"/>
      <c r="I1175" s="47"/>
      <c r="J1175" s="47"/>
      <c r="K1175" s="47"/>
      <c r="L1175" s="47"/>
      <c r="M1175" s="47"/>
      <c r="N1175" s="47"/>
      <c r="O1175" s="47"/>
      <c r="P1175" s="47"/>
      <c r="Q1175" s="47"/>
      <c r="R1175" s="47"/>
      <c r="S1175" s="47"/>
      <c r="T1175" s="47"/>
      <c r="U1175" s="47"/>
      <c r="V1175" s="47"/>
      <c r="W1175" s="47"/>
      <c r="X1175" s="91"/>
      <c r="Y1175" s="90"/>
      <c r="Z1175" s="91"/>
      <c r="AA1175" s="91"/>
    </row>
    <row r="1176" spans="2:27" ht="15" thickBot="1" x14ac:dyDescent="0.35">
      <c r="B1176" s="47" t="s">
        <v>11</v>
      </c>
      <c r="C1176" s="47"/>
      <c r="D1176" s="47"/>
      <c r="E1176" s="47"/>
      <c r="F1176" s="47"/>
      <c r="G1176" s="47"/>
      <c r="H1176" s="112"/>
      <c r="I1176" s="47"/>
      <c r="J1176" s="48" t="s">
        <v>5</v>
      </c>
      <c r="K1176" s="47" t="s">
        <v>12</v>
      </c>
      <c r="L1176" s="47"/>
      <c r="M1176" s="47"/>
      <c r="N1176" s="47"/>
      <c r="O1176" s="47"/>
      <c r="P1176" s="47"/>
      <c r="Q1176" s="47"/>
      <c r="R1176" s="47"/>
      <c r="S1176" s="47"/>
      <c r="T1176" s="47"/>
      <c r="U1176" s="47"/>
      <c r="V1176" s="47"/>
      <c r="W1176" s="47"/>
      <c r="X1176" s="91">
        <f>H1177</f>
        <v>0</v>
      </c>
      <c r="Y1176" s="91">
        <f>H1178</f>
        <v>0</v>
      </c>
      <c r="Z1176" s="91">
        <f>H1179</f>
        <v>0</v>
      </c>
      <c r="AA1176" s="91">
        <f>H1180</f>
        <v>0</v>
      </c>
    </row>
    <row r="1177" spans="2:27" ht="15" thickBot="1" x14ac:dyDescent="0.35">
      <c r="B1177" s="47" t="s">
        <v>13</v>
      </c>
      <c r="C1177" s="47"/>
      <c r="D1177" s="47"/>
      <c r="E1177" s="47"/>
      <c r="F1177" s="47"/>
      <c r="G1177" s="47"/>
      <c r="H1177" s="112"/>
      <c r="I1177" s="59"/>
      <c r="J1177" s="48" t="s">
        <v>5</v>
      </c>
      <c r="K1177" s="47" t="s">
        <v>15</v>
      </c>
      <c r="L1177" s="47"/>
      <c r="M1177" s="47"/>
      <c r="N1177" s="47"/>
      <c r="O1177" s="47"/>
      <c r="P1177" s="47"/>
      <c r="Q1177" s="47"/>
      <c r="R1177" s="47"/>
      <c r="S1177" s="47"/>
      <c r="T1177" s="47"/>
      <c r="U1177" s="47"/>
      <c r="V1177" s="47"/>
      <c r="W1177" s="47"/>
      <c r="X1177" s="91"/>
      <c r="Y1177" s="91"/>
      <c r="Z1177" s="91"/>
      <c r="AA1177" s="91"/>
    </row>
    <row r="1178" spans="2:27" ht="15" thickBot="1" x14ac:dyDescent="0.35">
      <c r="B1178" s="47" t="s">
        <v>16</v>
      </c>
      <c r="C1178" s="47"/>
      <c r="D1178" s="47"/>
      <c r="E1178" s="47"/>
      <c r="F1178" s="47"/>
      <c r="G1178" s="47"/>
      <c r="H1178" s="137"/>
      <c r="I1178" s="47"/>
      <c r="J1178" s="48" t="s">
        <v>5</v>
      </c>
      <c r="K1178" s="47" t="s">
        <v>17</v>
      </c>
      <c r="L1178" s="47"/>
      <c r="M1178" s="47"/>
      <c r="N1178" s="47"/>
      <c r="O1178" s="47"/>
      <c r="P1178" s="47"/>
      <c r="Q1178" s="47"/>
      <c r="R1178" s="47"/>
      <c r="S1178" s="47"/>
      <c r="T1178" s="47"/>
      <c r="U1178" s="47"/>
      <c r="V1178" s="47"/>
      <c r="W1178" s="47"/>
      <c r="X1178" s="91"/>
      <c r="Y1178" s="91"/>
      <c r="Z1178" s="91"/>
      <c r="AA1178" s="91"/>
    </row>
    <row r="1179" spans="2:27" ht="15" thickBot="1" x14ac:dyDescent="0.35">
      <c r="B1179" s="47" t="str">
        <f>IF(H1178="Erdgas","Nettorechnungsbetrag (Erdgas)",IF(H1178="Strom","Nettorechnungsbetrag (Strom)",IF(H1178="Wärme/Kälte","Nettorechnungsbetrag (Wärme/Kälte)","Bitte Energieart auswählen!")))</f>
        <v>Bitte Energieart auswählen!</v>
      </c>
      <c r="C1179" s="47"/>
      <c r="D1179" s="47"/>
      <c r="E1179" s="47"/>
      <c r="F1179" s="47"/>
      <c r="G1179" s="47"/>
      <c r="H1179" s="113"/>
      <c r="I1179" s="60" t="s">
        <v>18</v>
      </c>
      <c r="J1179" s="48" t="s">
        <v>5</v>
      </c>
      <c r="K1179" s="47" t="str">
        <f>IF(H1178="Erdgas","Erdgaskosten exkl. Steuern, Abgaben, Netzentgelte, etc.",IF(H1178="Strom","Stromkosten exkl. Steuern, Abgaben, Netzentgelte, etc.",IF(H1178="Wärme/Kälte","Wärme-/Kältekosten exkl. Steuern, Abgaben, Netzentgelte, etc.","Bitte Energieart auswählen!")))</f>
        <v>Bitte Energieart auswählen!</v>
      </c>
      <c r="L1179" s="47"/>
      <c r="M1179" s="47"/>
      <c r="N1179" s="47"/>
      <c r="O1179" s="47"/>
      <c r="P1179" s="47"/>
      <c r="Q1179" s="47"/>
      <c r="R1179" s="47"/>
      <c r="S1179" s="47"/>
      <c r="T1179" s="47"/>
      <c r="U1179" s="47"/>
      <c r="V1179" s="47"/>
      <c r="W1179" s="47"/>
      <c r="X1179" s="91"/>
      <c r="Y1179" s="91"/>
      <c r="Z1179" s="91"/>
      <c r="AA1179" s="91"/>
    </row>
    <row r="1180" spans="2:27" ht="15" thickBot="1" x14ac:dyDescent="0.35">
      <c r="B1180" s="47" t="str">
        <f>IF(AND(H1178="Erdgas",H1177="Nein"),"Erdgasverbrauch in kWh gem. letzter Jahresabrechnung",IF(H1178="Erdgas","Erdgasverbrauch in kWh im Kalenderjahr 2021",IF(AND(H1178="Strom",H1177="Nein"),"Stromverbrauch in kWh gem. letzter Jahresabrechnung",IF(H1178="Strom","Stromverbrauch in kWh im Kalenderjahr 2021",IF(AND(H1178="Wärme/Kälte",H1177="Nein"),"Wärme-/Kälteverbrauch in kWh gem. letzter Jahresabrechnung",IF(H1178="Wärme/Kälte","Wärme-/Kälteverbrauch in kWh im Kalenderjahr 2021","Bitte Energieart auswählen!"))))))</f>
        <v>Bitte Energieart auswählen!</v>
      </c>
      <c r="C1180" s="47"/>
      <c r="D1180" s="47"/>
      <c r="E1180" s="47"/>
      <c r="F1180" s="47"/>
      <c r="G1180" s="47"/>
      <c r="H1180" s="114"/>
      <c r="I1180" s="60" t="s">
        <v>19</v>
      </c>
      <c r="J1180" s="48" t="s">
        <v>5</v>
      </c>
      <c r="K1180" s="47" t="str">
        <f>IF(H1177="Nein",IF(H1178="Erdgas","Den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endet."),IF(H1178="Erdgas","Bitte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80" s="47"/>
      <c r="M1180" s="47"/>
      <c r="N1180" s="47"/>
      <c r="O1180" s="47"/>
      <c r="P1180" s="47"/>
      <c r="Q1180" s="47"/>
      <c r="R1180" s="47"/>
      <c r="S1180" s="47"/>
      <c r="T1180" s="47"/>
      <c r="U1180" s="47"/>
      <c r="V1180" s="47"/>
      <c r="W1180" s="47"/>
      <c r="X1180" s="91"/>
      <c r="Y1180" s="91"/>
      <c r="Z1180" s="91"/>
      <c r="AA1180" s="91"/>
    </row>
    <row r="1181" spans="2:27" x14ac:dyDescent="0.3">
      <c r="B1181" s="46"/>
      <c r="C1181" s="46"/>
      <c r="D1181" s="46"/>
      <c r="E1181" s="46"/>
      <c r="F1181" s="46"/>
      <c r="G1181" s="46"/>
      <c r="H1181" s="46"/>
      <c r="I1181" s="46"/>
      <c r="J1181" s="46"/>
      <c r="K1181" s="46"/>
      <c r="L1181" s="46"/>
      <c r="M1181" s="46"/>
      <c r="N1181" s="46"/>
      <c r="O1181" s="46"/>
      <c r="P1181" s="46"/>
      <c r="Q1181" s="46"/>
      <c r="R1181" s="46"/>
      <c r="S1181" s="46"/>
      <c r="T1181" s="46"/>
      <c r="U1181" s="46"/>
      <c r="V1181" s="46"/>
      <c r="W1181" s="46"/>
      <c r="X1181" s="91"/>
      <c r="Y1181" s="91"/>
      <c r="Z1181" s="91"/>
      <c r="AA1181" s="91"/>
    </row>
    <row r="1182" spans="2:27" ht="18" thickBot="1" x14ac:dyDescent="0.5">
      <c r="B1182" s="56" t="s">
        <v>10</v>
      </c>
      <c r="C1182" s="47"/>
      <c r="D1182" s="47"/>
      <c r="E1182" s="47"/>
      <c r="F1182" s="47"/>
      <c r="G1182" s="47"/>
      <c r="H1182" s="47"/>
      <c r="I1182" s="47"/>
      <c r="J1182" s="47"/>
      <c r="K1182" s="47"/>
      <c r="L1182" s="47"/>
      <c r="M1182" s="47"/>
      <c r="N1182" s="47"/>
      <c r="O1182" s="47"/>
      <c r="P1182" s="47"/>
      <c r="Q1182" s="47"/>
      <c r="R1182" s="47"/>
      <c r="S1182" s="47"/>
      <c r="T1182" s="47"/>
      <c r="U1182" s="47"/>
      <c r="V1182" s="47"/>
      <c r="W1182" s="47"/>
      <c r="X1182" s="91"/>
      <c r="Y1182" s="90"/>
      <c r="Z1182" s="91"/>
      <c r="AA1182" s="91"/>
    </row>
    <row r="1183" spans="2:27" ht="15" thickBot="1" x14ac:dyDescent="0.35">
      <c r="B1183" s="47" t="s">
        <v>11</v>
      </c>
      <c r="C1183" s="47"/>
      <c r="D1183" s="47"/>
      <c r="E1183" s="47"/>
      <c r="F1183" s="47"/>
      <c r="G1183" s="47"/>
      <c r="H1183" s="112"/>
      <c r="I1183" s="47"/>
      <c r="J1183" s="48" t="s">
        <v>5</v>
      </c>
      <c r="K1183" s="47" t="s">
        <v>12</v>
      </c>
      <c r="L1183" s="47"/>
      <c r="M1183" s="47"/>
      <c r="N1183" s="47"/>
      <c r="O1183" s="47"/>
      <c r="P1183" s="47"/>
      <c r="Q1183" s="47"/>
      <c r="R1183" s="47"/>
      <c r="S1183" s="47"/>
      <c r="T1183" s="47"/>
      <c r="U1183" s="47"/>
      <c r="V1183" s="47"/>
      <c r="W1183" s="47"/>
      <c r="X1183" s="91">
        <f>H1184</f>
        <v>0</v>
      </c>
      <c r="Y1183" s="91">
        <f>H1185</f>
        <v>0</v>
      </c>
      <c r="Z1183" s="91">
        <f>H1186</f>
        <v>0</v>
      </c>
      <c r="AA1183" s="91">
        <f>H1187</f>
        <v>0</v>
      </c>
    </row>
    <row r="1184" spans="2:27" ht="15" thickBot="1" x14ac:dyDescent="0.35">
      <c r="B1184" s="47" t="s">
        <v>13</v>
      </c>
      <c r="C1184" s="47"/>
      <c r="D1184" s="47"/>
      <c r="E1184" s="47"/>
      <c r="F1184" s="47"/>
      <c r="G1184" s="47"/>
      <c r="H1184" s="112"/>
      <c r="I1184" s="59"/>
      <c r="J1184" s="48" t="s">
        <v>5</v>
      </c>
      <c r="K1184" s="47" t="s">
        <v>15</v>
      </c>
      <c r="L1184" s="47"/>
      <c r="M1184" s="47"/>
      <c r="N1184" s="47"/>
      <c r="O1184" s="47"/>
      <c r="P1184" s="47"/>
      <c r="Q1184" s="47"/>
      <c r="R1184" s="47"/>
      <c r="S1184" s="47"/>
      <c r="T1184" s="47"/>
      <c r="U1184" s="47"/>
      <c r="V1184" s="47"/>
      <c r="W1184" s="47"/>
      <c r="X1184" s="91"/>
      <c r="Y1184" s="91"/>
      <c r="Z1184" s="91"/>
      <c r="AA1184" s="91"/>
    </row>
    <row r="1185" spans="2:27" ht="15" thickBot="1" x14ac:dyDescent="0.35">
      <c r="B1185" s="47" t="s">
        <v>16</v>
      </c>
      <c r="C1185" s="47"/>
      <c r="D1185" s="47"/>
      <c r="E1185" s="47"/>
      <c r="F1185" s="47"/>
      <c r="G1185" s="47"/>
      <c r="H1185" s="137"/>
      <c r="I1185" s="47"/>
      <c r="J1185" s="48" t="s">
        <v>5</v>
      </c>
      <c r="K1185" s="47" t="s">
        <v>17</v>
      </c>
      <c r="L1185" s="47"/>
      <c r="M1185" s="47"/>
      <c r="N1185" s="47"/>
      <c r="O1185" s="47"/>
      <c r="P1185" s="47"/>
      <c r="Q1185" s="47"/>
      <c r="R1185" s="47"/>
      <c r="S1185" s="47"/>
      <c r="T1185" s="47"/>
      <c r="U1185" s="47"/>
      <c r="V1185" s="47"/>
      <c r="W1185" s="47"/>
      <c r="X1185" s="91"/>
      <c r="Y1185" s="91"/>
      <c r="Z1185" s="91"/>
      <c r="AA1185" s="91"/>
    </row>
    <row r="1186" spans="2:27" ht="15" thickBot="1" x14ac:dyDescent="0.35">
      <c r="B1186" s="47" t="str">
        <f>IF(H1185="Erdgas","Nettorechnungsbetrag (Erdgas)",IF(H1185="Strom","Nettorechnungsbetrag (Strom)",IF(H1185="Wärme/Kälte","Nettorechnungsbetrag (Wärme/Kälte)","Bitte Energieart auswählen!")))</f>
        <v>Bitte Energieart auswählen!</v>
      </c>
      <c r="C1186" s="47"/>
      <c r="D1186" s="47"/>
      <c r="E1186" s="47"/>
      <c r="F1186" s="47"/>
      <c r="G1186" s="47"/>
      <c r="H1186" s="113"/>
      <c r="I1186" s="60" t="s">
        <v>18</v>
      </c>
      <c r="J1186" s="48" t="s">
        <v>5</v>
      </c>
      <c r="K1186" s="47" t="str">
        <f>IF(H1185="Erdgas","Erdgaskosten exkl. Steuern, Abgaben, Netzentgelte, etc.",IF(H1185="Strom","Stromkosten exkl. Steuern, Abgaben, Netzentgelte, etc.",IF(H1185="Wärme/Kälte","Wärme-/Kältekosten exkl. Steuern, Abgaben, Netzentgelte, etc.","Bitte Energieart auswählen!")))</f>
        <v>Bitte Energieart auswählen!</v>
      </c>
      <c r="L1186" s="47"/>
      <c r="M1186" s="47"/>
      <c r="N1186" s="47"/>
      <c r="O1186" s="47"/>
      <c r="P1186" s="47"/>
      <c r="Q1186" s="47"/>
      <c r="R1186" s="47"/>
      <c r="S1186" s="47"/>
      <c r="T1186" s="47"/>
      <c r="U1186" s="47"/>
      <c r="V1186" s="47"/>
      <c r="W1186" s="47"/>
      <c r="X1186" s="91"/>
      <c r="Y1186" s="91"/>
      <c r="Z1186" s="91"/>
      <c r="AA1186" s="91"/>
    </row>
    <row r="1187" spans="2:27" ht="15" thickBot="1" x14ac:dyDescent="0.35">
      <c r="B1187" s="47" t="str">
        <f>IF(AND(H1185="Erdgas",H1184="Nein"),"Erdgasverbrauch in kWh gem. letzter Jahresabrechnung",IF(H1185="Erdgas","Erdgasverbrauch in kWh im Kalenderjahr 2021",IF(AND(H1185="Strom",H1184="Nein"),"Stromverbrauch in kWh gem. letzter Jahresabrechnung",IF(H1185="Strom","Stromverbrauch in kWh im Kalenderjahr 2021",IF(AND(H1185="Wärme/Kälte",H1184="Nein"),"Wärme-/Kälteverbrauch in kWh gem. letzter Jahresabrechnung",IF(H1185="Wärme/Kälte","Wärme-/Kälteverbrauch in kWh im Kalenderjahr 2021","Bitte Energieart auswählen!"))))))</f>
        <v>Bitte Energieart auswählen!</v>
      </c>
      <c r="C1187" s="47"/>
      <c r="D1187" s="47"/>
      <c r="E1187" s="47"/>
      <c r="F1187" s="47"/>
      <c r="G1187" s="47"/>
      <c r="H1187" s="114"/>
      <c r="I1187" s="60" t="s">
        <v>19</v>
      </c>
      <c r="J1187" s="48" t="s">
        <v>5</v>
      </c>
      <c r="K1187" s="47" t="str">
        <f>IF(H1184="Nein",IF(H1185="Erdgas","Den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endet."),IF(H1185="Erdgas","Bitte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87" s="47"/>
      <c r="M1187" s="47"/>
      <c r="N1187" s="47"/>
      <c r="O1187" s="47"/>
      <c r="P1187" s="47"/>
      <c r="Q1187" s="47"/>
      <c r="R1187" s="47"/>
      <c r="S1187" s="47"/>
      <c r="T1187" s="47"/>
      <c r="U1187" s="47"/>
      <c r="V1187" s="47"/>
      <c r="W1187" s="47"/>
      <c r="X1187" s="91"/>
      <c r="Y1187" s="91"/>
      <c r="Z1187" s="91"/>
      <c r="AA1187" s="91"/>
    </row>
    <row r="1188" spans="2:27" x14ac:dyDescent="0.3">
      <c r="B1188" s="46"/>
      <c r="C1188" s="46"/>
      <c r="D1188" s="46"/>
      <c r="E1188" s="46"/>
      <c r="F1188" s="46"/>
      <c r="G1188" s="46"/>
      <c r="H1188" s="46"/>
      <c r="I1188" s="46"/>
      <c r="J1188" s="46"/>
      <c r="K1188" s="46"/>
      <c r="L1188" s="46"/>
      <c r="M1188" s="46"/>
      <c r="N1188" s="46"/>
      <c r="O1188" s="46"/>
      <c r="P1188" s="46"/>
      <c r="Q1188" s="46"/>
      <c r="R1188" s="46"/>
      <c r="S1188" s="46"/>
      <c r="T1188" s="46"/>
      <c r="U1188" s="46"/>
      <c r="V1188" s="46"/>
      <c r="W1188" s="46"/>
      <c r="X1188" s="91"/>
      <c r="Y1188" s="91"/>
      <c r="Z1188" s="91"/>
      <c r="AA1188" s="91"/>
    </row>
    <row r="1189" spans="2:27" ht="18" thickBot="1" x14ac:dyDescent="0.5">
      <c r="B1189" s="56" t="s">
        <v>10</v>
      </c>
      <c r="C1189" s="47"/>
      <c r="D1189" s="47"/>
      <c r="E1189" s="47"/>
      <c r="F1189" s="47"/>
      <c r="G1189" s="47"/>
      <c r="H1189" s="47"/>
      <c r="I1189" s="47"/>
      <c r="J1189" s="47"/>
      <c r="K1189" s="47"/>
      <c r="L1189" s="47"/>
      <c r="M1189" s="47"/>
      <c r="N1189" s="47"/>
      <c r="O1189" s="47"/>
      <c r="P1189" s="47"/>
      <c r="Q1189" s="47"/>
      <c r="R1189" s="47"/>
      <c r="S1189" s="47"/>
      <c r="T1189" s="47"/>
      <c r="U1189" s="47"/>
      <c r="V1189" s="47"/>
      <c r="W1189" s="47"/>
      <c r="X1189" s="91"/>
      <c r="Y1189" s="90"/>
      <c r="Z1189" s="91"/>
      <c r="AA1189" s="91"/>
    </row>
    <row r="1190" spans="2:27" ht="15" thickBot="1" x14ac:dyDescent="0.35">
      <c r="B1190" s="47" t="s">
        <v>11</v>
      </c>
      <c r="C1190" s="47"/>
      <c r="D1190" s="47"/>
      <c r="E1190" s="47"/>
      <c r="F1190" s="47"/>
      <c r="G1190" s="47"/>
      <c r="H1190" s="112"/>
      <c r="I1190" s="47"/>
      <c r="J1190" s="48" t="s">
        <v>5</v>
      </c>
      <c r="K1190" s="47" t="s">
        <v>12</v>
      </c>
      <c r="L1190" s="47"/>
      <c r="M1190" s="47"/>
      <c r="N1190" s="47"/>
      <c r="O1190" s="47"/>
      <c r="P1190" s="47"/>
      <c r="Q1190" s="47"/>
      <c r="R1190" s="47"/>
      <c r="S1190" s="47"/>
      <c r="T1190" s="47"/>
      <c r="U1190" s="47"/>
      <c r="V1190" s="47"/>
      <c r="W1190" s="47"/>
      <c r="X1190" s="91">
        <f>H1191</f>
        <v>0</v>
      </c>
      <c r="Y1190" s="91">
        <f>H1192</f>
        <v>0</v>
      </c>
      <c r="Z1190" s="91">
        <f>H1193</f>
        <v>0</v>
      </c>
      <c r="AA1190" s="91">
        <f>H1194</f>
        <v>0</v>
      </c>
    </row>
    <row r="1191" spans="2:27" ht="15" thickBot="1" x14ac:dyDescent="0.35">
      <c r="B1191" s="47" t="s">
        <v>13</v>
      </c>
      <c r="C1191" s="47"/>
      <c r="D1191" s="47"/>
      <c r="E1191" s="47"/>
      <c r="F1191" s="47"/>
      <c r="G1191" s="47"/>
      <c r="H1191" s="112"/>
      <c r="I1191" s="59"/>
      <c r="J1191" s="48" t="s">
        <v>5</v>
      </c>
      <c r="K1191" s="47" t="s">
        <v>15</v>
      </c>
      <c r="L1191" s="47"/>
      <c r="M1191" s="47"/>
      <c r="N1191" s="47"/>
      <c r="O1191" s="47"/>
      <c r="P1191" s="47"/>
      <c r="Q1191" s="47"/>
      <c r="R1191" s="47"/>
      <c r="S1191" s="47"/>
      <c r="T1191" s="47"/>
      <c r="U1191" s="47"/>
      <c r="V1191" s="47"/>
      <c r="W1191" s="47"/>
      <c r="X1191" s="91"/>
      <c r="Y1191" s="91"/>
      <c r="Z1191" s="91"/>
      <c r="AA1191" s="91"/>
    </row>
    <row r="1192" spans="2:27" ht="15" thickBot="1" x14ac:dyDescent="0.35">
      <c r="B1192" s="47" t="s">
        <v>16</v>
      </c>
      <c r="C1192" s="47"/>
      <c r="D1192" s="47"/>
      <c r="E1192" s="47"/>
      <c r="F1192" s="47"/>
      <c r="G1192" s="47"/>
      <c r="H1192" s="137"/>
      <c r="I1192" s="47"/>
      <c r="J1192" s="48" t="s">
        <v>5</v>
      </c>
      <c r="K1192" s="47" t="s">
        <v>17</v>
      </c>
      <c r="L1192" s="47"/>
      <c r="M1192" s="47"/>
      <c r="N1192" s="47"/>
      <c r="O1192" s="47"/>
      <c r="P1192" s="47"/>
      <c r="Q1192" s="47"/>
      <c r="R1192" s="47"/>
      <c r="S1192" s="47"/>
      <c r="T1192" s="47"/>
      <c r="U1192" s="47"/>
      <c r="V1192" s="47"/>
      <c r="W1192" s="47"/>
      <c r="X1192" s="91"/>
      <c r="Y1192" s="91"/>
      <c r="Z1192" s="91"/>
      <c r="AA1192" s="91"/>
    </row>
    <row r="1193" spans="2:27" ht="15" thickBot="1" x14ac:dyDescent="0.35">
      <c r="B1193" s="47" t="str">
        <f>IF(H1192="Erdgas","Nettorechnungsbetrag (Erdgas)",IF(H1192="Strom","Nettorechnungsbetrag (Strom)",IF(H1192="Wärme/Kälte","Nettorechnungsbetrag (Wärme/Kälte)","Bitte Energieart auswählen!")))</f>
        <v>Bitte Energieart auswählen!</v>
      </c>
      <c r="C1193" s="47"/>
      <c r="D1193" s="47"/>
      <c r="E1193" s="47"/>
      <c r="F1193" s="47"/>
      <c r="G1193" s="47"/>
      <c r="H1193" s="113"/>
      <c r="I1193" s="60" t="s">
        <v>18</v>
      </c>
      <c r="J1193" s="48" t="s">
        <v>5</v>
      </c>
      <c r="K1193" s="47" t="str">
        <f>IF(H1192="Erdgas","Erdgaskosten exkl. Steuern, Abgaben, Netzentgelte, etc.",IF(H1192="Strom","Stromkosten exkl. Steuern, Abgaben, Netzentgelte, etc.",IF(H1192="Wärme/Kälte","Wärme-/Kältekosten exkl. Steuern, Abgaben, Netzentgelte, etc.","Bitte Energieart auswählen!")))</f>
        <v>Bitte Energieart auswählen!</v>
      </c>
      <c r="L1193" s="47"/>
      <c r="M1193" s="47"/>
      <c r="N1193" s="47"/>
      <c r="O1193" s="47"/>
      <c r="P1193" s="47"/>
      <c r="Q1193" s="47"/>
      <c r="R1193" s="47"/>
      <c r="S1193" s="47"/>
      <c r="T1193" s="47"/>
      <c r="U1193" s="47"/>
      <c r="V1193" s="47"/>
      <c r="W1193" s="47"/>
      <c r="X1193" s="91"/>
      <c r="Y1193" s="91"/>
      <c r="Z1193" s="91"/>
      <c r="AA1193" s="91"/>
    </row>
    <row r="1194" spans="2:27" ht="15" thickBot="1" x14ac:dyDescent="0.35">
      <c r="B1194" s="47" t="str">
        <f>IF(AND(H1192="Erdgas",H1191="Nein"),"Erdgasverbrauch in kWh gem. letzter Jahresabrechnung",IF(H1192="Erdgas","Erdgasverbrauch in kWh im Kalenderjahr 2021",IF(AND(H1192="Strom",H1191="Nein"),"Stromverbrauch in kWh gem. letzter Jahresabrechnung",IF(H1192="Strom","Stromverbrauch in kWh im Kalenderjahr 2021",IF(AND(H1192="Wärme/Kälte",H1191="Nein"),"Wärme-/Kälteverbrauch in kWh gem. letzter Jahresabrechnung",IF(H1192="Wärme/Kälte","Wärme-/Kälteverbrauch in kWh im Kalenderjahr 2021","Bitte Energieart auswählen!"))))))</f>
        <v>Bitte Energieart auswählen!</v>
      </c>
      <c r="C1194" s="47"/>
      <c r="D1194" s="47"/>
      <c r="E1194" s="47"/>
      <c r="F1194" s="47"/>
      <c r="G1194" s="47"/>
      <c r="H1194" s="114"/>
      <c r="I1194" s="60" t="s">
        <v>19</v>
      </c>
      <c r="J1194" s="48" t="s">
        <v>5</v>
      </c>
      <c r="K1194" s="47" t="str">
        <f>IF(H1191="Nein",IF(H1192="Erdgas","Den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endet."),IF(H1192="Erdgas","Bitte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194" s="47"/>
      <c r="M1194" s="47"/>
      <c r="N1194" s="47"/>
      <c r="O1194" s="47"/>
      <c r="P1194" s="47"/>
      <c r="Q1194" s="47"/>
      <c r="R1194" s="47"/>
      <c r="S1194" s="47"/>
      <c r="T1194" s="47"/>
      <c r="U1194" s="47"/>
      <c r="V1194" s="47"/>
      <c r="W1194" s="47"/>
      <c r="X1194" s="91"/>
      <c r="Y1194" s="91"/>
      <c r="Z1194" s="91"/>
      <c r="AA1194" s="91"/>
    </row>
    <row r="1195" spans="2:27" x14ac:dyDescent="0.3">
      <c r="B1195" s="46"/>
      <c r="C1195" s="46"/>
      <c r="D1195" s="46"/>
      <c r="E1195" s="46"/>
      <c r="F1195" s="46"/>
      <c r="G1195" s="46"/>
      <c r="H1195" s="46"/>
      <c r="I1195" s="46"/>
      <c r="J1195" s="46"/>
      <c r="K1195" s="46"/>
      <c r="L1195" s="46"/>
      <c r="M1195" s="46"/>
      <c r="N1195" s="46"/>
      <c r="O1195" s="46"/>
      <c r="P1195" s="46"/>
      <c r="Q1195" s="46"/>
      <c r="R1195" s="46"/>
      <c r="S1195" s="46"/>
      <c r="T1195" s="46"/>
      <c r="U1195" s="46"/>
      <c r="V1195" s="46"/>
      <c r="W1195" s="46"/>
      <c r="X1195" s="91"/>
      <c r="Y1195" s="91"/>
      <c r="Z1195" s="91"/>
      <c r="AA1195" s="91"/>
    </row>
    <row r="1196" spans="2:27" ht="18" thickBot="1" x14ac:dyDescent="0.5">
      <c r="B1196" s="56" t="s">
        <v>10</v>
      </c>
      <c r="C1196" s="47"/>
      <c r="D1196" s="47"/>
      <c r="E1196" s="47"/>
      <c r="F1196" s="47"/>
      <c r="G1196" s="47"/>
      <c r="H1196" s="47"/>
      <c r="I1196" s="47"/>
      <c r="J1196" s="47"/>
      <c r="K1196" s="47"/>
      <c r="L1196" s="47"/>
      <c r="M1196" s="47"/>
      <c r="N1196" s="47"/>
      <c r="O1196" s="47"/>
      <c r="P1196" s="47"/>
      <c r="Q1196" s="47"/>
      <c r="R1196" s="47"/>
      <c r="S1196" s="47"/>
      <c r="T1196" s="47"/>
      <c r="U1196" s="47"/>
      <c r="V1196" s="47"/>
      <c r="W1196" s="47"/>
      <c r="X1196" s="91"/>
      <c r="Y1196" s="90"/>
      <c r="Z1196" s="91"/>
      <c r="AA1196" s="91"/>
    </row>
    <row r="1197" spans="2:27" ht="15" thickBot="1" x14ac:dyDescent="0.35">
      <c r="B1197" s="47" t="s">
        <v>11</v>
      </c>
      <c r="C1197" s="47"/>
      <c r="D1197" s="47"/>
      <c r="E1197" s="47"/>
      <c r="F1197" s="47"/>
      <c r="G1197" s="47"/>
      <c r="H1197" s="112"/>
      <c r="I1197" s="47"/>
      <c r="J1197" s="48" t="s">
        <v>5</v>
      </c>
      <c r="K1197" s="47" t="s">
        <v>12</v>
      </c>
      <c r="L1197" s="47"/>
      <c r="M1197" s="47"/>
      <c r="N1197" s="47"/>
      <c r="O1197" s="47"/>
      <c r="P1197" s="47"/>
      <c r="Q1197" s="47"/>
      <c r="R1197" s="47"/>
      <c r="S1197" s="47"/>
      <c r="T1197" s="47"/>
      <c r="U1197" s="47"/>
      <c r="V1197" s="47"/>
      <c r="W1197" s="47"/>
      <c r="X1197" s="91">
        <f>H1198</f>
        <v>0</v>
      </c>
      <c r="Y1197" s="91">
        <f>H1199</f>
        <v>0</v>
      </c>
      <c r="Z1197" s="91">
        <f>H1200</f>
        <v>0</v>
      </c>
      <c r="AA1197" s="91">
        <f>H1201</f>
        <v>0</v>
      </c>
    </row>
    <row r="1198" spans="2:27" ht="15" thickBot="1" x14ac:dyDescent="0.35">
      <c r="B1198" s="47" t="s">
        <v>13</v>
      </c>
      <c r="C1198" s="47"/>
      <c r="D1198" s="47"/>
      <c r="E1198" s="47"/>
      <c r="F1198" s="47"/>
      <c r="G1198" s="47"/>
      <c r="H1198" s="112"/>
      <c r="I1198" s="59"/>
      <c r="J1198" s="48" t="s">
        <v>5</v>
      </c>
      <c r="K1198" s="47" t="s">
        <v>15</v>
      </c>
      <c r="L1198" s="47"/>
      <c r="M1198" s="47"/>
      <c r="N1198" s="47"/>
      <c r="O1198" s="47"/>
      <c r="P1198" s="47"/>
      <c r="Q1198" s="47"/>
      <c r="R1198" s="47"/>
      <c r="S1198" s="47"/>
      <c r="T1198" s="47"/>
      <c r="U1198" s="47"/>
      <c r="V1198" s="47"/>
      <c r="W1198" s="47"/>
      <c r="X1198" s="91"/>
      <c r="Y1198" s="91"/>
      <c r="Z1198" s="91"/>
      <c r="AA1198" s="91"/>
    </row>
    <row r="1199" spans="2:27" ht="15" thickBot="1" x14ac:dyDescent="0.35">
      <c r="B1199" s="47" t="s">
        <v>16</v>
      </c>
      <c r="C1199" s="47"/>
      <c r="D1199" s="47"/>
      <c r="E1199" s="47"/>
      <c r="F1199" s="47"/>
      <c r="G1199" s="47"/>
      <c r="H1199" s="137"/>
      <c r="I1199" s="47"/>
      <c r="J1199" s="48" t="s">
        <v>5</v>
      </c>
      <c r="K1199" s="47" t="s">
        <v>17</v>
      </c>
      <c r="L1199" s="47"/>
      <c r="M1199" s="47"/>
      <c r="N1199" s="47"/>
      <c r="O1199" s="47"/>
      <c r="P1199" s="47"/>
      <c r="Q1199" s="47"/>
      <c r="R1199" s="47"/>
      <c r="S1199" s="47"/>
      <c r="T1199" s="47"/>
      <c r="U1199" s="47"/>
      <c r="V1199" s="47"/>
      <c r="W1199" s="47"/>
      <c r="X1199" s="91"/>
      <c r="Y1199" s="91"/>
      <c r="Z1199" s="91"/>
      <c r="AA1199" s="91"/>
    </row>
    <row r="1200" spans="2:27" ht="15" thickBot="1" x14ac:dyDescent="0.35">
      <c r="B1200" s="47" t="str">
        <f>IF(H1199="Erdgas","Nettorechnungsbetrag (Erdgas)",IF(H1199="Strom","Nettorechnungsbetrag (Strom)",IF(H1199="Wärme/Kälte","Nettorechnungsbetrag (Wärme/Kälte)","Bitte Energieart auswählen!")))</f>
        <v>Bitte Energieart auswählen!</v>
      </c>
      <c r="C1200" s="47"/>
      <c r="D1200" s="47"/>
      <c r="E1200" s="47"/>
      <c r="F1200" s="47"/>
      <c r="G1200" s="47"/>
      <c r="H1200" s="113"/>
      <c r="I1200" s="60" t="s">
        <v>18</v>
      </c>
      <c r="J1200" s="48" t="s">
        <v>5</v>
      </c>
      <c r="K1200" s="47" t="str">
        <f>IF(H1199="Erdgas","Erdgaskosten exkl. Steuern, Abgaben, Netzentgelte, etc.",IF(H1199="Strom","Stromkosten exkl. Steuern, Abgaben, Netzentgelte, etc.",IF(H1199="Wärme/Kälte","Wärme-/Kältekosten exkl. Steuern, Abgaben, Netzentgelte, etc.","Bitte Energieart auswählen!")))</f>
        <v>Bitte Energieart auswählen!</v>
      </c>
      <c r="L1200" s="47"/>
      <c r="M1200" s="47"/>
      <c r="N1200" s="47"/>
      <c r="O1200" s="47"/>
      <c r="P1200" s="47"/>
      <c r="Q1200" s="47"/>
      <c r="R1200" s="47"/>
      <c r="S1200" s="47"/>
      <c r="T1200" s="47"/>
      <c r="U1200" s="47"/>
      <c r="V1200" s="47"/>
      <c r="W1200" s="47"/>
      <c r="X1200" s="91"/>
      <c r="Y1200" s="91"/>
      <c r="Z1200" s="91"/>
      <c r="AA1200" s="91"/>
    </row>
    <row r="1201" spans="2:27" ht="15" thickBot="1" x14ac:dyDescent="0.35">
      <c r="B1201" s="47" t="str">
        <f>IF(AND(H1199="Erdgas",H1198="Nein"),"Erdgasverbrauch in kWh gem. letzter Jahresabrechnung",IF(H1199="Erdgas","Erdgasverbrauch in kWh im Kalenderjahr 2021",IF(AND(H1199="Strom",H1198="Nein"),"Stromverbrauch in kWh gem. letzter Jahresabrechnung",IF(H1199="Strom","Stromverbrauch in kWh im Kalenderjahr 2021",IF(AND(H1199="Wärme/Kälte",H1198="Nein"),"Wärme-/Kälteverbrauch in kWh gem. letzter Jahresabrechnung",IF(H1199="Wärme/Kälte","Wärme-/Kälteverbrauch in kWh im Kalenderjahr 2021","Bitte Energieart auswählen!"))))))</f>
        <v>Bitte Energieart auswählen!</v>
      </c>
      <c r="C1201" s="47"/>
      <c r="D1201" s="47"/>
      <c r="E1201" s="47"/>
      <c r="F1201" s="47"/>
      <c r="G1201" s="47"/>
      <c r="H1201" s="114"/>
      <c r="I1201" s="60" t="s">
        <v>19</v>
      </c>
      <c r="J1201" s="48" t="s">
        <v>5</v>
      </c>
      <c r="K1201" s="47" t="str">
        <f>IF(H1198="Nein",IF(H1199="Erdgas","Den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endet."),IF(H1199="Erdgas","Bitte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01" s="47"/>
      <c r="M1201" s="47"/>
      <c r="N1201" s="47"/>
      <c r="O1201" s="47"/>
      <c r="P1201" s="47"/>
      <c r="Q1201" s="47"/>
      <c r="R1201" s="47"/>
      <c r="S1201" s="47"/>
      <c r="T1201" s="47"/>
      <c r="U1201" s="47"/>
      <c r="V1201" s="47"/>
      <c r="W1201" s="47"/>
      <c r="X1201" s="91"/>
      <c r="Y1201" s="91"/>
      <c r="Z1201" s="91"/>
      <c r="AA1201" s="91"/>
    </row>
    <row r="1202" spans="2:27" x14ac:dyDescent="0.3">
      <c r="B1202" s="46"/>
      <c r="C1202" s="46"/>
      <c r="D1202" s="46"/>
      <c r="E1202" s="46"/>
      <c r="F1202" s="46"/>
      <c r="G1202" s="46"/>
      <c r="H1202" s="46"/>
      <c r="I1202" s="46"/>
      <c r="J1202" s="46"/>
      <c r="K1202" s="46"/>
      <c r="L1202" s="46"/>
      <c r="M1202" s="46"/>
      <c r="N1202" s="46"/>
      <c r="O1202" s="46"/>
      <c r="P1202" s="46"/>
      <c r="Q1202" s="46"/>
      <c r="R1202" s="46"/>
      <c r="S1202" s="46"/>
      <c r="T1202" s="46"/>
      <c r="U1202" s="46"/>
      <c r="V1202" s="46"/>
      <c r="W1202" s="46"/>
      <c r="X1202" s="91"/>
      <c r="Y1202" s="91"/>
      <c r="Z1202" s="91"/>
      <c r="AA1202" s="91"/>
    </row>
    <row r="1203" spans="2:27" ht="18" thickBot="1" x14ac:dyDescent="0.5">
      <c r="B1203" s="56" t="s">
        <v>10</v>
      </c>
      <c r="C1203" s="47"/>
      <c r="D1203" s="47"/>
      <c r="E1203" s="47"/>
      <c r="F1203" s="47"/>
      <c r="G1203" s="47"/>
      <c r="H1203" s="47"/>
      <c r="I1203" s="47"/>
      <c r="J1203" s="47"/>
      <c r="K1203" s="47"/>
      <c r="L1203" s="47"/>
      <c r="M1203" s="47"/>
      <c r="N1203" s="47"/>
      <c r="O1203" s="47"/>
      <c r="P1203" s="47"/>
      <c r="Q1203" s="47"/>
      <c r="R1203" s="47"/>
      <c r="S1203" s="47"/>
      <c r="T1203" s="47"/>
      <c r="U1203" s="47"/>
      <c r="V1203" s="47"/>
      <c r="W1203" s="47"/>
      <c r="X1203" s="91"/>
      <c r="Y1203" s="90"/>
      <c r="Z1203" s="91"/>
      <c r="AA1203" s="91"/>
    </row>
    <row r="1204" spans="2:27" ht="15" thickBot="1" x14ac:dyDescent="0.35">
      <c r="B1204" s="47" t="s">
        <v>11</v>
      </c>
      <c r="C1204" s="47"/>
      <c r="D1204" s="47"/>
      <c r="E1204" s="47"/>
      <c r="F1204" s="47"/>
      <c r="G1204" s="47"/>
      <c r="H1204" s="112"/>
      <c r="I1204" s="47"/>
      <c r="J1204" s="48" t="s">
        <v>5</v>
      </c>
      <c r="K1204" s="47" t="s">
        <v>12</v>
      </c>
      <c r="L1204" s="47"/>
      <c r="M1204" s="47"/>
      <c r="N1204" s="47"/>
      <c r="O1204" s="47"/>
      <c r="P1204" s="47"/>
      <c r="Q1204" s="47"/>
      <c r="R1204" s="47"/>
      <c r="S1204" s="47"/>
      <c r="T1204" s="47"/>
      <c r="U1204" s="47"/>
      <c r="V1204" s="47"/>
      <c r="W1204" s="47"/>
      <c r="X1204" s="91">
        <f>H1205</f>
        <v>0</v>
      </c>
      <c r="Y1204" s="91">
        <f>H1206</f>
        <v>0</v>
      </c>
      <c r="Z1204" s="91">
        <f>H1207</f>
        <v>0</v>
      </c>
      <c r="AA1204" s="91">
        <f>H1208</f>
        <v>0</v>
      </c>
    </row>
    <row r="1205" spans="2:27" ht="15" thickBot="1" x14ac:dyDescent="0.35">
      <c r="B1205" s="47" t="s">
        <v>13</v>
      </c>
      <c r="C1205" s="47"/>
      <c r="D1205" s="47"/>
      <c r="E1205" s="47"/>
      <c r="F1205" s="47"/>
      <c r="G1205" s="47"/>
      <c r="H1205" s="112"/>
      <c r="I1205" s="59"/>
      <c r="J1205" s="48" t="s">
        <v>5</v>
      </c>
      <c r="K1205" s="47" t="s">
        <v>15</v>
      </c>
      <c r="L1205" s="47"/>
      <c r="M1205" s="47"/>
      <c r="N1205" s="47"/>
      <c r="O1205" s="47"/>
      <c r="P1205" s="47"/>
      <c r="Q1205" s="47"/>
      <c r="R1205" s="47"/>
      <c r="S1205" s="47"/>
      <c r="T1205" s="47"/>
      <c r="U1205" s="47"/>
      <c r="V1205" s="47"/>
      <c r="W1205" s="47"/>
      <c r="X1205" s="91"/>
      <c r="Y1205" s="91"/>
      <c r="Z1205" s="91"/>
      <c r="AA1205" s="91"/>
    </row>
    <row r="1206" spans="2:27" ht="15" thickBot="1" x14ac:dyDescent="0.35">
      <c r="B1206" s="47" t="s">
        <v>16</v>
      </c>
      <c r="C1206" s="47"/>
      <c r="D1206" s="47"/>
      <c r="E1206" s="47"/>
      <c r="F1206" s="47"/>
      <c r="G1206" s="47"/>
      <c r="H1206" s="137"/>
      <c r="I1206" s="47"/>
      <c r="J1206" s="48" t="s">
        <v>5</v>
      </c>
      <c r="K1206" s="47" t="s">
        <v>17</v>
      </c>
      <c r="L1206" s="47"/>
      <c r="M1206" s="47"/>
      <c r="N1206" s="47"/>
      <c r="O1206" s="47"/>
      <c r="P1206" s="47"/>
      <c r="Q1206" s="47"/>
      <c r="R1206" s="47"/>
      <c r="S1206" s="47"/>
      <c r="T1206" s="47"/>
      <c r="U1206" s="47"/>
      <c r="V1206" s="47"/>
      <c r="W1206" s="47"/>
      <c r="X1206" s="91"/>
      <c r="Y1206" s="91"/>
      <c r="Z1206" s="91"/>
      <c r="AA1206" s="91"/>
    </row>
    <row r="1207" spans="2:27" ht="15" thickBot="1" x14ac:dyDescent="0.35">
      <c r="B1207" s="47" t="str">
        <f>IF(H1206="Erdgas","Nettorechnungsbetrag (Erdgas)",IF(H1206="Strom","Nettorechnungsbetrag (Strom)",IF(H1206="Wärme/Kälte","Nettorechnungsbetrag (Wärme/Kälte)","Bitte Energieart auswählen!")))</f>
        <v>Bitte Energieart auswählen!</v>
      </c>
      <c r="C1207" s="47"/>
      <c r="D1207" s="47"/>
      <c r="E1207" s="47"/>
      <c r="F1207" s="47"/>
      <c r="G1207" s="47"/>
      <c r="H1207" s="113"/>
      <c r="I1207" s="60" t="s">
        <v>18</v>
      </c>
      <c r="J1207" s="48" t="s">
        <v>5</v>
      </c>
      <c r="K1207" s="47" t="str">
        <f>IF(H1206="Erdgas","Erdgaskosten exkl. Steuern, Abgaben, Netzentgelte, etc.",IF(H1206="Strom","Stromkosten exkl. Steuern, Abgaben, Netzentgelte, etc.",IF(H1206="Wärme/Kälte","Wärme-/Kältekosten exkl. Steuern, Abgaben, Netzentgelte, etc.","Bitte Energieart auswählen!")))</f>
        <v>Bitte Energieart auswählen!</v>
      </c>
      <c r="L1207" s="47"/>
      <c r="M1207" s="47"/>
      <c r="N1207" s="47"/>
      <c r="O1207" s="47"/>
      <c r="P1207" s="47"/>
      <c r="Q1207" s="47"/>
      <c r="R1207" s="47"/>
      <c r="S1207" s="47"/>
      <c r="T1207" s="47"/>
      <c r="U1207" s="47"/>
      <c r="V1207" s="47"/>
      <c r="W1207" s="47"/>
      <c r="X1207" s="91"/>
      <c r="Y1207" s="91"/>
      <c r="Z1207" s="91"/>
      <c r="AA1207" s="91"/>
    </row>
    <row r="1208" spans="2:27" ht="15" thickBot="1" x14ac:dyDescent="0.35">
      <c r="B1208" s="47" t="str">
        <f>IF(AND(H1206="Erdgas",H1205="Nein"),"Erdgasverbrauch in kWh gem. letzter Jahresabrechnung",IF(H1206="Erdgas","Erdgasverbrauch in kWh im Kalenderjahr 2021",IF(AND(H1206="Strom",H1205="Nein"),"Stromverbrauch in kWh gem. letzter Jahresabrechnung",IF(H1206="Strom","Stromverbrauch in kWh im Kalenderjahr 2021",IF(AND(H1206="Wärme/Kälte",H1205="Nein"),"Wärme-/Kälteverbrauch in kWh gem. letzter Jahresabrechnung",IF(H1206="Wärme/Kälte","Wärme-/Kälteverbrauch in kWh im Kalenderjahr 2021","Bitte Energieart auswählen!"))))))</f>
        <v>Bitte Energieart auswählen!</v>
      </c>
      <c r="C1208" s="47"/>
      <c r="D1208" s="47"/>
      <c r="E1208" s="47"/>
      <c r="F1208" s="47"/>
      <c r="G1208" s="47"/>
      <c r="H1208" s="114"/>
      <c r="I1208" s="60" t="s">
        <v>19</v>
      </c>
      <c r="J1208" s="48" t="s">
        <v>5</v>
      </c>
      <c r="K1208" s="47" t="str">
        <f>IF(H1205="Nein",IF(H1206="Erdgas","Den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endet."),IF(H1206="Erdgas","Bitte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08" s="47"/>
      <c r="M1208" s="47"/>
      <c r="N1208" s="47"/>
      <c r="O1208" s="47"/>
      <c r="P1208" s="47"/>
      <c r="Q1208" s="47"/>
      <c r="R1208" s="47"/>
      <c r="S1208" s="47"/>
      <c r="T1208" s="47"/>
      <c r="U1208" s="47"/>
      <c r="V1208" s="47"/>
      <c r="W1208" s="47"/>
      <c r="X1208" s="91"/>
      <c r="Y1208" s="91"/>
      <c r="Z1208" s="91"/>
      <c r="AA1208" s="91"/>
    </row>
    <row r="1209" spans="2:27" x14ac:dyDescent="0.3">
      <c r="B1209" s="46"/>
      <c r="C1209" s="46"/>
      <c r="D1209" s="46"/>
      <c r="E1209" s="46"/>
      <c r="F1209" s="46"/>
      <c r="G1209" s="46"/>
      <c r="H1209" s="46"/>
      <c r="I1209" s="46"/>
      <c r="J1209" s="46"/>
      <c r="K1209" s="46"/>
      <c r="L1209" s="46"/>
      <c r="M1209" s="46"/>
      <c r="N1209" s="46"/>
      <c r="O1209" s="46"/>
      <c r="P1209" s="46"/>
      <c r="Q1209" s="46"/>
      <c r="R1209" s="46"/>
      <c r="S1209" s="46"/>
      <c r="T1209" s="46"/>
      <c r="U1209" s="46"/>
      <c r="V1209" s="46"/>
      <c r="W1209" s="46"/>
      <c r="X1209" s="91"/>
      <c r="Y1209" s="91"/>
      <c r="Z1209" s="91"/>
      <c r="AA1209" s="91"/>
    </row>
    <row r="1210" spans="2:27" ht="18" thickBot="1" x14ac:dyDescent="0.5">
      <c r="B1210" s="56" t="s">
        <v>10</v>
      </c>
      <c r="C1210" s="47"/>
      <c r="D1210" s="47"/>
      <c r="E1210" s="47"/>
      <c r="F1210" s="47"/>
      <c r="G1210" s="47"/>
      <c r="H1210" s="47"/>
      <c r="I1210" s="47"/>
      <c r="J1210" s="47"/>
      <c r="K1210" s="47"/>
      <c r="L1210" s="47"/>
      <c r="M1210" s="47"/>
      <c r="N1210" s="47"/>
      <c r="O1210" s="47"/>
      <c r="P1210" s="47"/>
      <c r="Q1210" s="47"/>
      <c r="R1210" s="47"/>
      <c r="S1210" s="47"/>
      <c r="T1210" s="47"/>
      <c r="U1210" s="47"/>
      <c r="V1210" s="47"/>
      <c r="W1210" s="47"/>
      <c r="X1210" s="91"/>
      <c r="Y1210" s="90"/>
      <c r="Z1210" s="91"/>
      <c r="AA1210" s="91"/>
    </row>
    <row r="1211" spans="2:27" ht="15" thickBot="1" x14ac:dyDescent="0.35">
      <c r="B1211" s="47" t="s">
        <v>11</v>
      </c>
      <c r="C1211" s="47"/>
      <c r="D1211" s="47"/>
      <c r="E1211" s="47"/>
      <c r="F1211" s="47"/>
      <c r="G1211" s="47"/>
      <c r="H1211" s="112"/>
      <c r="I1211" s="47"/>
      <c r="J1211" s="48" t="s">
        <v>5</v>
      </c>
      <c r="K1211" s="47" t="s">
        <v>12</v>
      </c>
      <c r="L1211" s="47"/>
      <c r="M1211" s="47"/>
      <c r="N1211" s="47"/>
      <c r="O1211" s="47"/>
      <c r="P1211" s="47"/>
      <c r="Q1211" s="47"/>
      <c r="R1211" s="47"/>
      <c r="S1211" s="47"/>
      <c r="T1211" s="47"/>
      <c r="U1211" s="47"/>
      <c r="V1211" s="47"/>
      <c r="W1211" s="47"/>
      <c r="X1211" s="91">
        <f>H1212</f>
        <v>0</v>
      </c>
      <c r="Y1211" s="91">
        <f>H1213</f>
        <v>0</v>
      </c>
      <c r="Z1211" s="91">
        <f>H1214</f>
        <v>0</v>
      </c>
      <c r="AA1211" s="91">
        <f>H1215</f>
        <v>0</v>
      </c>
    </row>
    <row r="1212" spans="2:27" ht="15" thickBot="1" x14ac:dyDescent="0.35">
      <c r="B1212" s="47" t="s">
        <v>13</v>
      </c>
      <c r="C1212" s="47"/>
      <c r="D1212" s="47"/>
      <c r="E1212" s="47"/>
      <c r="F1212" s="47"/>
      <c r="G1212" s="47"/>
      <c r="H1212" s="112"/>
      <c r="I1212" s="59"/>
      <c r="J1212" s="48" t="s">
        <v>5</v>
      </c>
      <c r="K1212" s="47" t="s">
        <v>15</v>
      </c>
      <c r="L1212" s="47"/>
      <c r="M1212" s="47"/>
      <c r="N1212" s="47"/>
      <c r="O1212" s="47"/>
      <c r="P1212" s="47"/>
      <c r="Q1212" s="47"/>
      <c r="R1212" s="47"/>
      <c r="S1212" s="47"/>
      <c r="T1212" s="47"/>
      <c r="U1212" s="47"/>
      <c r="V1212" s="47"/>
      <c r="W1212" s="47"/>
      <c r="X1212" s="91"/>
      <c r="Y1212" s="91"/>
      <c r="Z1212" s="91"/>
      <c r="AA1212" s="91"/>
    </row>
    <row r="1213" spans="2:27" ht="15" thickBot="1" x14ac:dyDescent="0.35">
      <c r="B1213" s="47" t="s">
        <v>16</v>
      </c>
      <c r="C1213" s="47"/>
      <c r="D1213" s="47"/>
      <c r="E1213" s="47"/>
      <c r="F1213" s="47"/>
      <c r="G1213" s="47"/>
      <c r="H1213" s="137"/>
      <c r="I1213" s="47"/>
      <c r="J1213" s="48" t="s">
        <v>5</v>
      </c>
      <c r="K1213" s="47" t="s">
        <v>17</v>
      </c>
      <c r="L1213" s="47"/>
      <c r="M1213" s="47"/>
      <c r="N1213" s="47"/>
      <c r="O1213" s="47"/>
      <c r="P1213" s="47"/>
      <c r="Q1213" s="47"/>
      <c r="R1213" s="47"/>
      <c r="S1213" s="47"/>
      <c r="T1213" s="47"/>
      <c r="U1213" s="47"/>
      <c r="V1213" s="47"/>
      <c r="W1213" s="47"/>
      <c r="X1213" s="91"/>
      <c r="Y1213" s="91"/>
      <c r="Z1213" s="91"/>
      <c r="AA1213" s="91"/>
    </row>
    <row r="1214" spans="2:27" ht="15" thickBot="1" x14ac:dyDescent="0.35">
      <c r="B1214" s="47" t="str">
        <f>IF(H1213="Erdgas","Nettorechnungsbetrag (Erdgas)",IF(H1213="Strom","Nettorechnungsbetrag (Strom)",IF(H1213="Wärme/Kälte","Nettorechnungsbetrag (Wärme/Kälte)","Bitte Energieart auswählen!")))</f>
        <v>Bitte Energieart auswählen!</v>
      </c>
      <c r="C1214" s="47"/>
      <c r="D1214" s="47"/>
      <c r="E1214" s="47"/>
      <c r="F1214" s="47"/>
      <c r="G1214" s="47"/>
      <c r="H1214" s="113"/>
      <c r="I1214" s="60" t="s">
        <v>18</v>
      </c>
      <c r="J1214" s="48" t="s">
        <v>5</v>
      </c>
      <c r="K1214" s="47" t="str">
        <f>IF(H1213="Erdgas","Erdgaskosten exkl. Steuern, Abgaben, Netzentgelte, etc.",IF(H1213="Strom","Stromkosten exkl. Steuern, Abgaben, Netzentgelte, etc.",IF(H1213="Wärme/Kälte","Wärme-/Kältekosten exkl. Steuern, Abgaben, Netzentgelte, etc.","Bitte Energieart auswählen!")))</f>
        <v>Bitte Energieart auswählen!</v>
      </c>
      <c r="L1214" s="47"/>
      <c r="M1214" s="47"/>
      <c r="N1214" s="47"/>
      <c r="O1214" s="47"/>
      <c r="P1214" s="47"/>
      <c r="Q1214" s="47"/>
      <c r="R1214" s="47"/>
      <c r="S1214" s="47"/>
      <c r="T1214" s="47"/>
      <c r="U1214" s="47"/>
      <c r="V1214" s="47"/>
      <c r="W1214" s="47"/>
      <c r="X1214" s="91"/>
      <c r="Y1214" s="91"/>
      <c r="Z1214" s="91"/>
      <c r="AA1214" s="91"/>
    </row>
    <row r="1215" spans="2:27" ht="15" thickBot="1" x14ac:dyDescent="0.35">
      <c r="B1215" s="47" t="str">
        <f>IF(AND(H1213="Erdgas",H1212="Nein"),"Erdgasverbrauch in kWh gem. letzter Jahresabrechnung",IF(H1213="Erdgas","Erdgasverbrauch in kWh im Kalenderjahr 2021",IF(AND(H1213="Strom",H1212="Nein"),"Stromverbrauch in kWh gem. letzter Jahresabrechnung",IF(H1213="Strom","Stromverbrauch in kWh im Kalenderjahr 2021",IF(AND(H1213="Wärme/Kälte",H1212="Nein"),"Wärme-/Kälteverbrauch in kWh gem. letzter Jahresabrechnung",IF(H1213="Wärme/Kälte","Wärme-/Kälteverbrauch in kWh im Kalenderjahr 2021","Bitte Energieart auswählen!"))))))</f>
        <v>Bitte Energieart auswählen!</v>
      </c>
      <c r="C1215" s="47"/>
      <c r="D1215" s="47"/>
      <c r="E1215" s="47"/>
      <c r="F1215" s="47"/>
      <c r="G1215" s="47"/>
      <c r="H1215" s="114"/>
      <c r="I1215" s="60" t="s">
        <v>19</v>
      </c>
      <c r="J1215" s="48" t="s">
        <v>5</v>
      </c>
      <c r="K1215" s="47" t="str">
        <f>IF(H1212="Nein",IF(H1213="Erdgas","Den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endet."),IF(H1213="Erdgas","Bitte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15" s="47"/>
      <c r="M1215" s="47"/>
      <c r="N1215" s="47"/>
      <c r="O1215" s="47"/>
      <c r="P1215" s="47"/>
      <c r="Q1215" s="47"/>
      <c r="R1215" s="47"/>
      <c r="S1215" s="47"/>
      <c r="T1215" s="47"/>
      <c r="U1215" s="47"/>
      <c r="V1215" s="47"/>
      <c r="W1215" s="47"/>
      <c r="X1215" s="91"/>
      <c r="Y1215" s="91"/>
      <c r="Z1215" s="91"/>
      <c r="AA1215" s="91"/>
    </row>
    <row r="1216" spans="2:27" x14ac:dyDescent="0.3">
      <c r="B1216" s="46"/>
      <c r="C1216" s="46"/>
      <c r="D1216" s="46"/>
      <c r="E1216" s="46"/>
      <c r="F1216" s="46"/>
      <c r="G1216" s="46"/>
      <c r="H1216" s="46"/>
      <c r="I1216" s="46"/>
      <c r="J1216" s="46"/>
      <c r="K1216" s="46"/>
      <c r="L1216" s="46"/>
      <c r="M1216" s="46"/>
      <c r="N1216" s="46"/>
      <c r="O1216" s="46"/>
      <c r="P1216" s="46"/>
      <c r="Q1216" s="46"/>
      <c r="R1216" s="46"/>
      <c r="S1216" s="46"/>
      <c r="T1216" s="46"/>
      <c r="U1216" s="46"/>
      <c r="V1216" s="46"/>
      <c r="W1216" s="46"/>
      <c r="X1216" s="91"/>
      <c r="Y1216" s="91"/>
      <c r="Z1216" s="91"/>
      <c r="AA1216" s="91"/>
    </row>
    <row r="1217" spans="2:27" ht="18" thickBot="1" x14ac:dyDescent="0.5">
      <c r="B1217" s="56" t="s">
        <v>10</v>
      </c>
      <c r="C1217" s="47"/>
      <c r="D1217" s="47"/>
      <c r="E1217" s="47"/>
      <c r="F1217" s="47"/>
      <c r="G1217" s="47"/>
      <c r="H1217" s="47"/>
      <c r="I1217" s="47"/>
      <c r="J1217" s="47"/>
      <c r="K1217" s="47"/>
      <c r="L1217" s="47"/>
      <c r="M1217" s="47"/>
      <c r="N1217" s="47"/>
      <c r="O1217" s="47"/>
      <c r="P1217" s="47"/>
      <c r="Q1217" s="47"/>
      <c r="R1217" s="47"/>
      <c r="S1217" s="47"/>
      <c r="T1217" s="47"/>
      <c r="U1217" s="47"/>
      <c r="V1217" s="47"/>
      <c r="W1217" s="47"/>
      <c r="X1217" s="91"/>
      <c r="Y1217" s="90"/>
      <c r="Z1217" s="91"/>
      <c r="AA1217" s="91"/>
    </row>
    <row r="1218" spans="2:27" ht="15" thickBot="1" x14ac:dyDescent="0.35">
      <c r="B1218" s="47" t="s">
        <v>11</v>
      </c>
      <c r="C1218" s="47"/>
      <c r="D1218" s="47"/>
      <c r="E1218" s="47"/>
      <c r="F1218" s="47"/>
      <c r="G1218" s="47"/>
      <c r="H1218" s="112"/>
      <c r="I1218" s="47"/>
      <c r="J1218" s="48" t="s">
        <v>5</v>
      </c>
      <c r="K1218" s="47" t="s">
        <v>12</v>
      </c>
      <c r="L1218" s="47"/>
      <c r="M1218" s="47"/>
      <c r="N1218" s="47"/>
      <c r="O1218" s="47"/>
      <c r="P1218" s="47"/>
      <c r="Q1218" s="47"/>
      <c r="R1218" s="47"/>
      <c r="S1218" s="47"/>
      <c r="T1218" s="47"/>
      <c r="U1218" s="47"/>
      <c r="V1218" s="47"/>
      <c r="W1218" s="47"/>
      <c r="X1218" s="91">
        <f>H1219</f>
        <v>0</v>
      </c>
      <c r="Y1218" s="91">
        <f>H1220</f>
        <v>0</v>
      </c>
      <c r="Z1218" s="91">
        <f>H1221</f>
        <v>0</v>
      </c>
      <c r="AA1218" s="91">
        <f>H1222</f>
        <v>0</v>
      </c>
    </row>
    <row r="1219" spans="2:27" ht="15" thickBot="1" x14ac:dyDescent="0.35">
      <c r="B1219" s="47" t="s">
        <v>13</v>
      </c>
      <c r="C1219" s="47"/>
      <c r="D1219" s="47"/>
      <c r="E1219" s="47"/>
      <c r="F1219" s="47"/>
      <c r="G1219" s="47"/>
      <c r="H1219" s="112"/>
      <c r="I1219" s="59"/>
      <c r="J1219" s="48" t="s">
        <v>5</v>
      </c>
      <c r="K1219" s="47" t="s">
        <v>15</v>
      </c>
      <c r="L1219" s="47"/>
      <c r="M1219" s="47"/>
      <c r="N1219" s="47"/>
      <c r="O1219" s="47"/>
      <c r="P1219" s="47"/>
      <c r="Q1219" s="47"/>
      <c r="R1219" s="47"/>
      <c r="S1219" s="47"/>
      <c r="T1219" s="47"/>
      <c r="U1219" s="47"/>
      <c r="V1219" s="47"/>
      <c r="W1219" s="47"/>
      <c r="X1219" s="91"/>
      <c r="Y1219" s="91"/>
      <c r="Z1219" s="91"/>
      <c r="AA1219" s="91"/>
    </row>
    <row r="1220" spans="2:27" ht="15" thickBot="1" x14ac:dyDescent="0.35">
      <c r="B1220" s="47" t="s">
        <v>16</v>
      </c>
      <c r="C1220" s="47"/>
      <c r="D1220" s="47"/>
      <c r="E1220" s="47"/>
      <c r="F1220" s="47"/>
      <c r="G1220" s="47"/>
      <c r="H1220" s="137"/>
      <c r="I1220" s="47"/>
      <c r="J1220" s="48" t="s">
        <v>5</v>
      </c>
      <c r="K1220" s="47" t="s">
        <v>17</v>
      </c>
      <c r="L1220" s="47"/>
      <c r="M1220" s="47"/>
      <c r="N1220" s="47"/>
      <c r="O1220" s="47"/>
      <c r="P1220" s="47"/>
      <c r="Q1220" s="47"/>
      <c r="R1220" s="47"/>
      <c r="S1220" s="47"/>
      <c r="T1220" s="47"/>
      <c r="U1220" s="47"/>
      <c r="V1220" s="47"/>
      <c r="W1220" s="47"/>
      <c r="X1220" s="91"/>
      <c r="Y1220" s="91"/>
      <c r="Z1220" s="91"/>
      <c r="AA1220" s="91"/>
    </row>
    <row r="1221" spans="2:27" ht="15" thickBot="1" x14ac:dyDescent="0.35">
      <c r="B1221" s="47" t="str">
        <f>IF(H1220="Erdgas","Nettorechnungsbetrag (Erdgas)",IF(H1220="Strom","Nettorechnungsbetrag (Strom)",IF(H1220="Wärme/Kälte","Nettorechnungsbetrag (Wärme/Kälte)","Bitte Energieart auswählen!")))</f>
        <v>Bitte Energieart auswählen!</v>
      </c>
      <c r="C1221" s="47"/>
      <c r="D1221" s="47"/>
      <c r="E1221" s="47"/>
      <c r="F1221" s="47"/>
      <c r="G1221" s="47"/>
      <c r="H1221" s="113"/>
      <c r="I1221" s="60" t="s">
        <v>18</v>
      </c>
      <c r="J1221" s="48" t="s">
        <v>5</v>
      </c>
      <c r="K1221" s="47" t="str">
        <f>IF(H1220="Erdgas","Erdgaskosten exkl. Steuern, Abgaben, Netzentgelte, etc.",IF(H1220="Strom","Stromkosten exkl. Steuern, Abgaben, Netzentgelte, etc.",IF(H1220="Wärme/Kälte","Wärme-/Kältekosten exkl. Steuern, Abgaben, Netzentgelte, etc.","Bitte Energieart auswählen!")))</f>
        <v>Bitte Energieart auswählen!</v>
      </c>
      <c r="L1221" s="47"/>
      <c r="M1221" s="47"/>
      <c r="N1221" s="47"/>
      <c r="O1221" s="47"/>
      <c r="P1221" s="47"/>
      <c r="Q1221" s="47"/>
      <c r="R1221" s="47"/>
      <c r="S1221" s="47"/>
      <c r="T1221" s="47"/>
      <c r="U1221" s="47"/>
      <c r="V1221" s="47"/>
      <c r="W1221" s="47"/>
      <c r="X1221" s="91"/>
      <c r="Y1221" s="91"/>
      <c r="Z1221" s="91"/>
      <c r="AA1221" s="91"/>
    </row>
    <row r="1222" spans="2:27" ht="15" thickBot="1" x14ac:dyDescent="0.35">
      <c r="B1222" s="47" t="str">
        <f>IF(AND(H1220="Erdgas",H1219="Nein"),"Erdgasverbrauch in kWh gem. letzter Jahresabrechnung",IF(H1220="Erdgas","Erdgasverbrauch in kWh im Kalenderjahr 2021",IF(AND(H1220="Strom",H1219="Nein"),"Stromverbrauch in kWh gem. letzter Jahresabrechnung",IF(H1220="Strom","Stromverbrauch in kWh im Kalenderjahr 2021",IF(AND(H1220="Wärme/Kälte",H1219="Nein"),"Wärme-/Kälteverbrauch in kWh gem. letzter Jahresabrechnung",IF(H1220="Wärme/Kälte","Wärme-/Kälteverbrauch in kWh im Kalenderjahr 2021","Bitte Energieart auswählen!"))))))</f>
        <v>Bitte Energieart auswählen!</v>
      </c>
      <c r="C1222" s="47"/>
      <c r="D1222" s="47"/>
      <c r="E1222" s="47"/>
      <c r="F1222" s="47"/>
      <c r="G1222" s="47"/>
      <c r="H1222" s="114"/>
      <c r="I1222" s="60" t="s">
        <v>19</v>
      </c>
      <c r="J1222" s="48" t="s">
        <v>5</v>
      </c>
      <c r="K1222" s="47" t="str">
        <f>IF(H1219="Nein",IF(H1220="Erdgas","Den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endet."),IF(H1220="Erdgas","Bitte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22" s="47"/>
      <c r="M1222" s="47"/>
      <c r="N1222" s="47"/>
      <c r="O1222" s="47"/>
      <c r="P1222" s="47"/>
      <c r="Q1222" s="47"/>
      <c r="R1222" s="47"/>
      <c r="S1222" s="47"/>
      <c r="T1222" s="47"/>
      <c r="U1222" s="47"/>
      <c r="V1222" s="47"/>
      <c r="W1222" s="47"/>
      <c r="X1222" s="91"/>
      <c r="Y1222" s="91"/>
      <c r="Z1222" s="91"/>
      <c r="AA1222" s="91"/>
    </row>
    <row r="1223" spans="2:27" x14ac:dyDescent="0.3">
      <c r="B1223" s="46"/>
      <c r="C1223" s="46"/>
      <c r="D1223" s="46"/>
      <c r="E1223" s="46"/>
      <c r="F1223" s="46"/>
      <c r="G1223" s="46"/>
      <c r="H1223" s="46"/>
      <c r="I1223" s="46"/>
      <c r="J1223" s="46"/>
      <c r="K1223" s="46"/>
      <c r="L1223" s="46"/>
      <c r="M1223" s="46"/>
      <c r="N1223" s="46"/>
      <c r="O1223" s="46"/>
      <c r="P1223" s="46"/>
      <c r="Q1223" s="46"/>
      <c r="R1223" s="46"/>
      <c r="S1223" s="46"/>
      <c r="T1223" s="46"/>
      <c r="U1223" s="46"/>
      <c r="V1223" s="46"/>
      <c r="W1223" s="46"/>
      <c r="X1223" s="91"/>
      <c r="Y1223" s="91"/>
      <c r="Z1223" s="91"/>
      <c r="AA1223" s="91"/>
    </row>
    <row r="1224" spans="2:27" ht="18" thickBot="1" x14ac:dyDescent="0.5">
      <c r="B1224" s="56" t="s">
        <v>10</v>
      </c>
      <c r="C1224" s="47"/>
      <c r="D1224" s="47"/>
      <c r="E1224" s="47"/>
      <c r="F1224" s="47"/>
      <c r="G1224" s="47"/>
      <c r="H1224" s="47"/>
      <c r="I1224" s="47"/>
      <c r="J1224" s="47"/>
      <c r="K1224" s="47"/>
      <c r="L1224" s="47"/>
      <c r="M1224" s="47"/>
      <c r="N1224" s="47"/>
      <c r="O1224" s="47"/>
      <c r="P1224" s="47"/>
      <c r="Q1224" s="47"/>
      <c r="R1224" s="47"/>
      <c r="S1224" s="47"/>
      <c r="T1224" s="47"/>
      <c r="U1224" s="47"/>
      <c r="V1224" s="47"/>
      <c r="W1224" s="47"/>
      <c r="X1224" s="91"/>
      <c r="Y1224" s="90"/>
      <c r="Z1224" s="91"/>
      <c r="AA1224" s="91"/>
    </row>
    <row r="1225" spans="2:27" ht="15" thickBot="1" x14ac:dyDescent="0.35">
      <c r="B1225" s="47" t="s">
        <v>11</v>
      </c>
      <c r="C1225" s="47"/>
      <c r="D1225" s="47"/>
      <c r="E1225" s="47"/>
      <c r="F1225" s="47"/>
      <c r="G1225" s="47"/>
      <c r="H1225" s="112"/>
      <c r="I1225" s="47"/>
      <c r="J1225" s="48" t="s">
        <v>5</v>
      </c>
      <c r="K1225" s="47" t="s">
        <v>12</v>
      </c>
      <c r="L1225" s="47"/>
      <c r="M1225" s="47"/>
      <c r="N1225" s="47"/>
      <c r="O1225" s="47"/>
      <c r="P1225" s="47"/>
      <c r="Q1225" s="47"/>
      <c r="R1225" s="47"/>
      <c r="S1225" s="47"/>
      <c r="T1225" s="47"/>
      <c r="U1225" s="47"/>
      <c r="V1225" s="47"/>
      <c r="W1225" s="47"/>
      <c r="X1225" s="91">
        <f>H1226</f>
        <v>0</v>
      </c>
      <c r="Y1225" s="91">
        <f>H1227</f>
        <v>0</v>
      </c>
      <c r="Z1225" s="91">
        <f>H1228</f>
        <v>0</v>
      </c>
      <c r="AA1225" s="91">
        <f>H1229</f>
        <v>0</v>
      </c>
    </row>
    <row r="1226" spans="2:27" ht="15" thickBot="1" x14ac:dyDescent="0.35">
      <c r="B1226" s="47" t="s">
        <v>13</v>
      </c>
      <c r="C1226" s="47"/>
      <c r="D1226" s="47"/>
      <c r="E1226" s="47"/>
      <c r="F1226" s="47"/>
      <c r="G1226" s="47"/>
      <c r="H1226" s="112"/>
      <c r="I1226" s="59"/>
      <c r="J1226" s="48" t="s">
        <v>5</v>
      </c>
      <c r="K1226" s="47" t="s">
        <v>15</v>
      </c>
      <c r="L1226" s="47"/>
      <c r="M1226" s="47"/>
      <c r="N1226" s="47"/>
      <c r="O1226" s="47"/>
      <c r="P1226" s="47"/>
      <c r="Q1226" s="47"/>
      <c r="R1226" s="47"/>
      <c r="S1226" s="47"/>
      <c r="T1226" s="47"/>
      <c r="U1226" s="47"/>
      <c r="V1226" s="47"/>
      <c r="W1226" s="47"/>
      <c r="X1226" s="91"/>
      <c r="Y1226" s="91"/>
      <c r="Z1226" s="91"/>
      <c r="AA1226" s="91"/>
    </row>
    <row r="1227" spans="2:27" ht="15" thickBot="1" x14ac:dyDescent="0.35">
      <c r="B1227" s="47" t="s">
        <v>16</v>
      </c>
      <c r="C1227" s="47"/>
      <c r="D1227" s="47"/>
      <c r="E1227" s="47"/>
      <c r="F1227" s="47"/>
      <c r="G1227" s="47"/>
      <c r="H1227" s="137"/>
      <c r="I1227" s="47"/>
      <c r="J1227" s="48" t="s">
        <v>5</v>
      </c>
      <c r="K1227" s="47" t="s">
        <v>17</v>
      </c>
      <c r="L1227" s="47"/>
      <c r="M1227" s="47"/>
      <c r="N1227" s="47"/>
      <c r="O1227" s="47"/>
      <c r="P1227" s="47"/>
      <c r="Q1227" s="47"/>
      <c r="R1227" s="47"/>
      <c r="S1227" s="47"/>
      <c r="T1227" s="47"/>
      <c r="U1227" s="47"/>
      <c r="V1227" s="47"/>
      <c r="W1227" s="47"/>
      <c r="X1227" s="91"/>
      <c r="Y1227" s="91"/>
      <c r="Z1227" s="91"/>
      <c r="AA1227" s="91"/>
    </row>
    <row r="1228" spans="2:27" ht="15" thickBot="1" x14ac:dyDescent="0.35">
      <c r="B1228" s="47" t="str">
        <f>IF(H1227="Erdgas","Nettorechnungsbetrag (Erdgas)",IF(H1227="Strom","Nettorechnungsbetrag (Strom)",IF(H1227="Wärme/Kälte","Nettorechnungsbetrag (Wärme/Kälte)","Bitte Energieart auswählen!")))</f>
        <v>Bitte Energieart auswählen!</v>
      </c>
      <c r="C1228" s="47"/>
      <c r="D1228" s="47"/>
      <c r="E1228" s="47"/>
      <c r="F1228" s="47"/>
      <c r="G1228" s="47"/>
      <c r="H1228" s="113"/>
      <c r="I1228" s="60" t="s">
        <v>18</v>
      </c>
      <c r="J1228" s="48" t="s">
        <v>5</v>
      </c>
      <c r="K1228" s="47" t="str">
        <f>IF(H1227="Erdgas","Erdgaskosten exkl. Steuern, Abgaben, Netzentgelte, etc.",IF(H1227="Strom","Stromkosten exkl. Steuern, Abgaben, Netzentgelte, etc.",IF(H1227="Wärme/Kälte","Wärme-/Kältekosten exkl. Steuern, Abgaben, Netzentgelte, etc.","Bitte Energieart auswählen!")))</f>
        <v>Bitte Energieart auswählen!</v>
      </c>
      <c r="L1228" s="47"/>
      <c r="M1228" s="47"/>
      <c r="N1228" s="47"/>
      <c r="O1228" s="47"/>
      <c r="P1228" s="47"/>
      <c r="Q1228" s="47"/>
      <c r="R1228" s="47"/>
      <c r="S1228" s="47"/>
      <c r="T1228" s="47"/>
      <c r="U1228" s="47"/>
      <c r="V1228" s="47"/>
      <c r="W1228" s="47"/>
      <c r="X1228" s="91"/>
      <c r="Y1228" s="91"/>
      <c r="Z1228" s="91"/>
      <c r="AA1228" s="91"/>
    </row>
    <row r="1229" spans="2:27" ht="15" thickBot="1" x14ac:dyDescent="0.35">
      <c r="B1229" s="47" t="str">
        <f>IF(AND(H1227="Erdgas",H1226="Nein"),"Erdgasverbrauch in kWh gem. letzter Jahresabrechnung",IF(H1227="Erdgas","Erdgasverbrauch in kWh im Kalenderjahr 2021",IF(AND(H1227="Strom",H1226="Nein"),"Stromverbrauch in kWh gem. letzter Jahresabrechnung",IF(H1227="Strom","Stromverbrauch in kWh im Kalenderjahr 2021",IF(AND(H1227="Wärme/Kälte",H1226="Nein"),"Wärme-/Kälteverbrauch in kWh gem. letzter Jahresabrechnung",IF(H1227="Wärme/Kälte","Wärme-/Kälteverbrauch in kWh im Kalenderjahr 2021","Bitte Energieart auswählen!"))))))</f>
        <v>Bitte Energieart auswählen!</v>
      </c>
      <c r="C1229" s="47"/>
      <c r="D1229" s="47"/>
      <c r="E1229" s="47"/>
      <c r="F1229" s="47"/>
      <c r="G1229" s="47"/>
      <c r="H1229" s="114"/>
      <c r="I1229" s="60" t="s">
        <v>19</v>
      </c>
      <c r="J1229" s="48" t="s">
        <v>5</v>
      </c>
      <c r="K1229" s="47" t="str">
        <f>IF(H1226="Nein",IF(H1227="Erdgas","Den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endet."),IF(H1227="Erdgas","Bitte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29" s="47"/>
      <c r="M1229" s="47"/>
      <c r="N1229" s="47"/>
      <c r="O1229" s="47"/>
      <c r="P1229" s="47"/>
      <c r="Q1229" s="47"/>
      <c r="R1229" s="47"/>
      <c r="S1229" s="47"/>
      <c r="T1229" s="47"/>
      <c r="U1229" s="47"/>
      <c r="V1229" s="47"/>
      <c r="W1229" s="47"/>
      <c r="X1229" s="91"/>
      <c r="Y1229" s="91"/>
      <c r="Z1229" s="91"/>
      <c r="AA1229" s="91"/>
    </row>
    <row r="1230" spans="2:27" x14ac:dyDescent="0.3">
      <c r="B1230" s="46"/>
      <c r="C1230" s="46"/>
      <c r="D1230" s="46"/>
      <c r="E1230" s="46"/>
      <c r="F1230" s="46"/>
      <c r="G1230" s="46"/>
      <c r="H1230" s="46"/>
      <c r="I1230" s="46"/>
      <c r="J1230" s="46"/>
      <c r="K1230" s="46"/>
      <c r="L1230" s="46"/>
      <c r="M1230" s="46"/>
      <c r="N1230" s="46"/>
      <c r="O1230" s="46"/>
      <c r="P1230" s="46"/>
      <c r="Q1230" s="46"/>
      <c r="R1230" s="46"/>
      <c r="S1230" s="46"/>
      <c r="T1230" s="46"/>
      <c r="U1230" s="46"/>
      <c r="V1230" s="46"/>
      <c r="W1230" s="46"/>
      <c r="X1230" s="91"/>
      <c r="Y1230" s="91"/>
      <c r="Z1230" s="91"/>
      <c r="AA1230" s="91"/>
    </row>
    <row r="1231" spans="2:27" ht="18" thickBot="1" x14ac:dyDescent="0.5">
      <c r="B1231" s="56" t="s">
        <v>10</v>
      </c>
      <c r="C1231" s="47"/>
      <c r="D1231" s="47"/>
      <c r="E1231" s="47"/>
      <c r="F1231" s="47"/>
      <c r="G1231" s="47"/>
      <c r="H1231" s="47"/>
      <c r="I1231" s="47"/>
      <c r="J1231" s="47"/>
      <c r="K1231" s="47"/>
      <c r="L1231" s="47"/>
      <c r="M1231" s="47"/>
      <c r="N1231" s="47"/>
      <c r="O1231" s="47"/>
      <c r="P1231" s="47"/>
      <c r="Q1231" s="47"/>
      <c r="R1231" s="47"/>
      <c r="S1231" s="47"/>
      <c r="T1231" s="47"/>
      <c r="U1231" s="47"/>
      <c r="V1231" s="47"/>
      <c r="W1231" s="47"/>
      <c r="X1231" s="91"/>
      <c r="Y1231" s="90"/>
      <c r="Z1231" s="91"/>
      <c r="AA1231" s="91"/>
    </row>
    <row r="1232" spans="2:27" ht="15" thickBot="1" x14ac:dyDescent="0.35">
      <c r="B1232" s="47" t="s">
        <v>11</v>
      </c>
      <c r="C1232" s="47"/>
      <c r="D1232" s="47"/>
      <c r="E1232" s="47"/>
      <c r="F1232" s="47"/>
      <c r="G1232" s="47"/>
      <c r="H1232" s="112"/>
      <c r="I1232" s="47"/>
      <c r="J1232" s="48" t="s">
        <v>5</v>
      </c>
      <c r="K1232" s="47" t="s">
        <v>12</v>
      </c>
      <c r="L1232" s="47"/>
      <c r="M1232" s="47"/>
      <c r="N1232" s="47"/>
      <c r="O1232" s="47"/>
      <c r="P1232" s="47"/>
      <c r="Q1232" s="47"/>
      <c r="R1232" s="47"/>
      <c r="S1232" s="47"/>
      <c r="T1232" s="47"/>
      <c r="U1232" s="47"/>
      <c r="V1232" s="47"/>
      <c r="W1232" s="47"/>
      <c r="X1232" s="91">
        <f>H1233</f>
        <v>0</v>
      </c>
      <c r="Y1232" s="91">
        <f>H1234</f>
        <v>0</v>
      </c>
      <c r="Z1232" s="91">
        <f>H1235</f>
        <v>0</v>
      </c>
      <c r="AA1232" s="91">
        <f>H1236</f>
        <v>0</v>
      </c>
    </row>
    <row r="1233" spans="2:27" ht="15" thickBot="1" x14ac:dyDescent="0.35">
      <c r="B1233" s="47" t="s">
        <v>13</v>
      </c>
      <c r="C1233" s="47"/>
      <c r="D1233" s="47"/>
      <c r="E1233" s="47"/>
      <c r="F1233" s="47"/>
      <c r="G1233" s="47"/>
      <c r="H1233" s="112"/>
      <c r="I1233" s="59"/>
      <c r="J1233" s="48" t="s">
        <v>5</v>
      </c>
      <c r="K1233" s="47" t="s">
        <v>15</v>
      </c>
      <c r="L1233" s="47"/>
      <c r="M1233" s="47"/>
      <c r="N1233" s="47"/>
      <c r="O1233" s="47"/>
      <c r="P1233" s="47"/>
      <c r="Q1233" s="47"/>
      <c r="R1233" s="47"/>
      <c r="S1233" s="47"/>
      <c r="T1233" s="47"/>
      <c r="U1233" s="47"/>
      <c r="V1233" s="47"/>
      <c r="W1233" s="47"/>
      <c r="X1233" s="91"/>
      <c r="Y1233" s="91"/>
      <c r="Z1233" s="91"/>
      <c r="AA1233" s="91"/>
    </row>
    <row r="1234" spans="2:27" ht="15" thickBot="1" x14ac:dyDescent="0.35">
      <c r="B1234" s="47" t="s">
        <v>16</v>
      </c>
      <c r="C1234" s="47"/>
      <c r="D1234" s="47"/>
      <c r="E1234" s="47"/>
      <c r="F1234" s="47"/>
      <c r="G1234" s="47"/>
      <c r="H1234" s="137"/>
      <c r="I1234" s="47"/>
      <c r="J1234" s="48" t="s">
        <v>5</v>
      </c>
      <c r="K1234" s="47" t="s">
        <v>17</v>
      </c>
      <c r="L1234" s="47"/>
      <c r="M1234" s="47"/>
      <c r="N1234" s="47"/>
      <c r="O1234" s="47"/>
      <c r="P1234" s="47"/>
      <c r="Q1234" s="47"/>
      <c r="R1234" s="47"/>
      <c r="S1234" s="47"/>
      <c r="T1234" s="47"/>
      <c r="U1234" s="47"/>
      <c r="V1234" s="47"/>
      <c r="W1234" s="47"/>
      <c r="X1234" s="91"/>
      <c r="Y1234" s="91"/>
      <c r="Z1234" s="91"/>
      <c r="AA1234" s="91"/>
    </row>
    <row r="1235" spans="2:27" ht="15" thickBot="1" x14ac:dyDescent="0.35">
      <c r="B1235" s="47" t="str">
        <f>IF(H1234="Erdgas","Nettorechnungsbetrag (Erdgas)",IF(H1234="Strom","Nettorechnungsbetrag (Strom)",IF(H1234="Wärme/Kälte","Nettorechnungsbetrag (Wärme/Kälte)","Bitte Energieart auswählen!")))</f>
        <v>Bitte Energieart auswählen!</v>
      </c>
      <c r="C1235" s="47"/>
      <c r="D1235" s="47"/>
      <c r="E1235" s="47"/>
      <c r="F1235" s="47"/>
      <c r="G1235" s="47"/>
      <c r="H1235" s="113"/>
      <c r="I1235" s="60" t="s">
        <v>18</v>
      </c>
      <c r="J1235" s="48" t="s">
        <v>5</v>
      </c>
      <c r="K1235" s="47" t="str">
        <f>IF(H1234="Erdgas","Erdgaskosten exkl. Steuern, Abgaben, Netzentgelte, etc.",IF(H1234="Strom","Stromkosten exkl. Steuern, Abgaben, Netzentgelte, etc.",IF(H1234="Wärme/Kälte","Wärme-/Kältekosten exkl. Steuern, Abgaben, Netzentgelte, etc.","Bitte Energieart auswählen!")))</f>
        <v>Bitte Energieart auswählen!</v>
      </c>
      <c r="L1235" s="47"/>
      <c r="M1235" s="47"/>
      <c r="N1235" s="47"/>
      <c r="O1235" s="47"/>
      <c r="P1235" s="47"/>
      <c r="Q1235" s="47"/>
      <c r="R1235" s="47"/>
      <c r="S1235" s="47"/>
      <c r="T1235" s="47"/>
      <c r="U1235" s="47"/>
      <c r="V1235" s="47"/>
      <c r="W1235" s="47"/>
      <c r="X1235" s="91"/>
      <c r="Y1235" s="91"/>
      <c r="Z1235" s="91"/>
      <c r="AA1235" s="91"/>
    </row>
    <row r="1236" spans="2:27" ht="15" thickBot="1" x14ac:dyDescent="0.35">
      <c r="B1236" s="47" t="str">
        <f>IF(AND(H1234="Erdgas",H1233="Nein"),"Erdgasverbrauch in kWh gem. letzter Jahresabrechnung",IF(H1234="Erdgas","Erdgasverbrauch in kWh im Kalenderjahr 2021",IF(AND(H1234="Strom",H1233="Nein"),"Stromverbrauch in kWh gem. letzter Jahresabrechnung",IF(H1234="Strom","Stromverbrauch in kWh im Kalenderjahr 2021",IF(AND(H1234="Wärme/Kälte",H1233="Nein"),"Wärme-/Kälteverbrauch in kWh gem. letzter Jahresabrechnung",IF(H1234="Wärme/Kälte","Wärme-/Kälteverbrauch in kWh im Kalenderjahr 2021","Bitte Energieart auswählen!"))))))</f>
        <v>Bitte Energieart auswählen!</v>
      </c>
      <c r="C1236" s="47"/>
      <c r="D1236" s="47"/>
      <c r="E1236" s="47"/>
      <c r="F1236" s="47"/>
      <c r="G1236" s="47"/>
      <c r="H1236" s="114"/>
      <c r="I1236" s="60" t="s">
        <v>19</v>
      </c>
      <c r="J1236" s="48" t="s">
        <v>5</v>
      </c>
      <c r="K1236" s="47" t="str">
        <f>IF(H1233="Nein",IF(H1234="Erdgas","Den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endet."),IF(H1234="Erdgas","Bitte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36" s="47"/>
      <c r="M1236" s="47"/>
      <c r="N1236" s="47"/>
      <c r="O1236" s="47"/>
      <c r="P1236" s="47"/>
      <c r="Q1236" s="47"/>
      <c r="R1236" s="47"/>
      <c r="S1236" s="47"/>
      <c r="T1236" s="47"/>
      <c r="U1236" s="47"/>
      <c r="V1236" s="47"/>
      <c r="W1236" s="47"/>
      <c r="X1236" s="91"/>
      <c r="Y1236" s="91"/>
      <c r="Z1236" s="91"/>
      <c r="AA1236" s="91"/>
    </row>
    <row r="1237" spans="2:27" x14ac:dyDescent="0.3">
      <c r="B1237" s="46"/>
      <c r="C1237" s="46"/>
      <c r="D1237" s="46"/>
      <c r="E1237" s="46"/>
      <c r="F1237" s="46"/>
      <c r="G1237" s="46"/>
      <c r="H1237" s="46"/>
      <c r="I1237" s="46"/>
      <c r="J1237" s="46"/>
      <c r="K1237" s="46"/>
      <c r="L1237" s="46"/>
      <c r="M1237" s="46"/>
      <c r="N1237" s="46"/>
      <c r="O1237" s="46"/>
      <c r="P1237" s="46"/>
      <c r="Q1237" s="46"/>
      <c r="R1237" s="46"/>
      <c r="S1237" s="46"/>
      <c r="T1237" s="46"/>
      <c r="U1237" s="46"/>
      <c r="V1237" s="46"/>
      <c r="W1237" s="46"/>
      <c r="X1237" s="91"/>
      <c r="Y1237" s="91"/>
      <c r="Z1237" s="91"/>
      <c r="AA1237" s="91"/>
    </row>
    <row r="1238" spans="2:27" ht="18" thickBot="1" x14ac:dyDescent="0.5">
      <c r="B1238" s="56" t="s">
        <v>10</v>
      </c>
      <c r="C1238" s="47"/>
      <c r="D1238" s="47"/>
      <c r="E1238" s="47"/>
      <c r="F1238" s="47"/>
      <c r="G1238" s="47"/>
      <c r="H1238" s="47"/>
      <c r="I1238" s="47"/>
      <c r="J1238" s="47"/>
      <c r="K1238" s="47"/>
      <c r="L1238" s="47"/>
      <c r="M1238" s="47"/>
      <c r="N1238" s="47"/>
      <c r="O1238" s="47"/>
      <c r="P1238" s="47"/>
      <c r="Q1238" s="47"/>
      <c r="R1238" s="47"/>
      <c r="S1238" s="47"/>
      <c r="T1238" s="47"/>
      <c r="U1238" s="47"/>
      <c r="V1238" s="47"/>
      <c r="W1238" s="47"/>
      <c r="X1238" s="91"/>
      <c r="Y1238" s="90"/>
      <c r="Z1238" s="91"/>
      <c r="AA1238" s="91"/>
    </row>
    <row r="1239" spans="2:27" ht="15" thickBot="1" x14ac:dyDescent="0.35">
      <c r="B1239" s="47" t="s">
        <v>11</v>
      </c>
      <c r="C1239" s="47"/>
      <c r="D1239" s="47"/>
      <c r="E1239" s="47"/>
      <c r="F1239" s="47"/>
      <c r="G1239" s="47"/>
      <c r="H1239" s="112"/>
      <c r="I1239" s="47"/>
      <c r="J1239" s="48" t="s">
        <v>5</v>
      </c>
      <c r="K1239" s="47" t="s">
        <v>12</v>
      </c>
      <c r="L1239" s="47"/>
      <c r="M1239" s="47"/>
      <c r="N1239" s="47"/>
      <c r="O1239" s="47"/>
      <c r="P1239" s="47"/>
      <c r="Q1239" s="47"/>
      <c r="R1239" s="47"/>
      <c r="S1239" s="47"/>
      <c r="T1239" s="47"/>
      <c r="U1239" s="47"/>
      <c r="V1239" s="47"/>
      <c r="W1239" s="47"/>
      <c r="X1239" s="91">
        <f>H1240</f>
        <v>0</v>
      </c>
      <c r="Y1239" s="91">
        <f>H1241</f>
        <v>0</v>
      </c>
      <c r="Z1239" s="91">
        <f>H1242</f>
        <v>0</v>
      </c>
      <c r="AA1239" s="91">
        <f>H1243</f>
        <v>0</v>
      </c>
    </row>
    <row r="1240" spans="2:27" ht="15" thickBot="1" x14ac:dyDescent="0.35">
      <c r="B1240" s="47" t="s">
        <v>13</v>
      </c>
      <c r="C1240" s="47"/>
      <c r="D1240" s="47"/>
      <c r="E1240" s="47"/>
      <c r="F1240" s="47"/>
      <c r="G1240" s="47"/>
      <c r="H1240" s="112"/>
      <c r="I1240" s="59"/>
      <c r="J1240" s="48" t="s">
        <v>5</v>
      </c>
      <c r="K1240" s="47" t="s">
        <v>15</v>
      </c>
      <c r="L1240" s="47"/>
      <c r="M1240" s="47"/>
      <c r="N1240" s="47"/>
      <c r="O1240" s="47"/>
      <c r="P1240" s="47"/>
      <c r="Q1240" s="47"/>
      <c r="R1240" s="47"/>
      <c r="S1240" s="47"/>
      <c r="T1240" s="47"/>
      <c r="U1240" s="47"/>
      <c r="V1240" s="47"/>
      <c r="W1240" s="47"/>
      <c r="X1240" s="91"/>
      <c r="Y1240" s="91"/>
      <c r="Z1240" s="91"/>
      <c r="AA1240" s="91"/>
    </row>
    <row r="1241" spans="2:27" ht="15" thickBot="1" x14ac:dyDescent="0.35">
      <c r="B1241" s="47" t="s">
        <v>16</v>
      </c>
      <c r="C1241" s="47"/>
      <c r="D1241" s="47"/>
      <c r="E1241" s="47"/>
      <c r="F1241" s="47"/>
      <c r="G1241" s="47"/>
      <c r="H1241" s="137"/>
      <c r="I1241" s="47"/>
      <c r="J1241" s="48" t="s">
        <v>5</v>
      </c>
      <c r="K1241" s="47" t="s">
        <v>17</v>
      </c>
      <c r="L1241" s="47"/>
      <c r="M1241" s="47"/>
      <c r="N1241" s="47"/>
      <c r="O1241" s="47"/>
      <c r="P1241" s="47"/>
      <c r="Q1241" s="47"/>
      <c r="R1241" s="47"/>
      <c r="S1241" s="47"/>
      <c r="T1241" s="47"/>
      <c r="U1241" s="47"/>
      <c r="V1241" s="47"/>
      <c r="W1241" s="47"/>
      <c r="X1241" s="91"/>
      <c r="Y1241" s="91"/>
      <c r="Z1241" s="91"/>
      <c r="AA1241" s="91"/>
    </row>
    <row r="1242" spans="2:27" ht="15" thickBot="1" x14ac:dyDescent="0.35">
      <c r="B1242" s="47" t="str">
        <f>IF(H1241="Erdgas","Nettorechnungsbetrag (Erdgas)",IF(H1241="Strom","Nettorechnungsbetrag (Strom)",IF(H1241="Wärme/Kälte","Nettorechnungsbetrag (Wärme/Kälte)","Bitte Energieart auswählen!")))</f>
        <v>Bitte Energieart auswählen!</v>
      </c>
      <c r="C1242" s="47"/>
      <c r="D1242" s="47"/>
      <c r="E1242" s="47"/>
      <c r="F1242" s="47"/>
      <c r="G1242" s="47"/>
      <c r="H1242" s="113"/>
      <c r="I1242" s="60" t="s">
        <v>18</v>
      </c>
      <c r="J1242" s="48" t="s">
        <v>5</v>
      </c>
      <c r="K1242" s="47" t="str">
        <f>IF(H1241="Erdgas","Erdgaskosten exkl. Steuern, Abgaben, Netzentgelte, etc.",IF(H1241="Strom","Stromkosten exkl. Steuern, Abgaben, Netzentgelte, etc.",IF(H1241="Wärme/Kälte","Wärme-/Kältekosten exkl. Steuern, Abgaben, Netzentgelte, etc.","Bitte Energieart auswählen!")))</f>
        <v>Bitte Energieart auswählen!</v>
      </c>
      <c r="L1242" s="47"/>
      <c r="M1242" s="47"/>
      <c r="N1242" s="47"/>
      <c r="O1242" s="47"/>
      <c r="P1242" s="47"/>
      <c r="Q1242" s="47"/>
      <c r="R1242" s="47"/>
      <c r="S1242" s="47"/>
      <c r="T1242" s="47"/>
      <c r="U1242" s="47"/>
      <c r="V1242" s="47"/>
      <c r="W1242" s="47"/>
      <c r="X1242" s="91"/>
      <c r="Y1242" s="91"/>
      <c r="Z1242" s="91"/>
      <c r="AA1242" s="91"/>
    </row>
    <row r="1243" spans="2:27" ht="15" thickBot="1" x14ac:dyDescent="0.35">
      <c r="B1243" s="47" t="str">
        <f>IF(AND(H1241="Erdgas",H1240="Nein"),"Erdgasverbrauch in kWh gem. letzter Jahresabrechnung",IF(H1241="Erdgas","Erdgasverbrauch in kWh im Kalenderjahr 2021",IF(AND(H1241="Strom",H1240="Nein"),"Stromverbrauch in kWh gem. letzter Jahresabrechnung",IF(H1241="Strom","Stromverbrauch in kWh im Kalenderjahr 2021",IF(AND(H1241="Wärme/Kälte",H1240="Nein"),"Wärme-/Kälteverbrauch in kWh gem. letzter Jahresabrechnung",IF(H1241="Wärme/Kälte","Wärme-/Kälteverbrauch in kWh im Kalenderjahr 2021","Bitte Energieart auswählen!"))))))</f>
        <v>Bitte Energieart auswählen!</v>
      </c>
      <c r="C1243" s="47"/>
      <c r="D1243" s="47"/>
      <c r="E1243" s="47"/>
      <c r="F1243" s="47"/>
      <c r="G1243" s="47"/>
      <c r="H1243" s="114"/>
      <c r="I1243" s="60" t="s">
        <v>19</v>
      </c>
      <c r="J1243" s="48" t="s">
        <v>5</v>
      </c>
      <c r="K1243" s="47" t="str">
        <f>IF(H1240="Nein",IF(H1241="Erdgas","Den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endet."),IF(H1241="Erdgas","Bitte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43" s="47"/>
      <c r="M1243" s="47"/>
      <c r="N1243" s="47"/>
      <c r="O1243" s="47"/>
      <c r="P1243" s="47"/>
      <c r="Q1243" s="47"/>
      <c r="R1243" s="47"/>
      <c r="S1243" s="47"/>
      <c r="T1243" s="47"/>
      <c r="U1243" s="47"/>
      <c r="V1243" s="47"/>
      <c r="W1243" s="47"/>
      <c r="X1243" s="91"/>
      <c r="Y1243" s="91"/>
      <c r="Z1243" s="91"/>
      <c r="AA1243" s="91"/>
    </row>
    <row r="1244" spans="2:27" x14ac:dyDescent="0.3">
      <c r="B1244" s="46"/>
      <c r="C1244" s="46"/>
      <c r="D1244" s="46"/>
      <c r="E1244" s="46"/>
      <c r="F1244" s="46"/>
      <c r="G1244" s="46"/>
      <c r="H1244" s="46"/>
      <c r="I1244" s="46"/>
      <c r="J1244" s="46"/>
      <c r="K1244" s="46"/>
      <c r="L1244" s="46"/>
      <c r="M1244" s="46"/>
      <c r="N1244" s="46"/>
      <c r="O1244" s="46"/>
      <c r="P1244" s="46"/>
      <c r="Q1244" s="46"/>
      <c r="R1244" s="46"/>
      <c r="S1244" s="46"/>
      <c r="T1244" s="46"/>
      <c r="U1244" s="46"/>
      <c r="V1244" s="46"/>
      <c r="W1244" s="46"/>
      <c r="X1244" s="91"/>
      <c r="Y1244" s="91"/>
      <c r="Z1244" s="91"/>
      <c r="AA1244" s="91"/>
    </row>
    <row r="1245" spans="2:27" ht="18" thickBot="1" x14ac:dyDescent="0.5">
      <c r="B1245" s="56" t="s">
        <v>10</v>
      </c>
      <c r="C1245" s="47"/>
      <c r="D1245" s="47"/>
      <c r="E1245" s="47"/>
      <c r="F1245" s="47"/>
      <c r="G1245" s="47"/>
      <c r="H1245" s="47"/>
      <c r="I1245" s="47"/>
      <c r="J1245" s="47"/>
      <c r="K1245" s="47"/>
      <c r="L1245" s="47"/>
      <c r="M1245" s="47"/>
      <c r="N1245" s="47"/>
      <c r="O1245" s="47"/>
      <c r="P1245" s="47"/>
      <c r="Q1245" s="47"/>
      <c r="R1245" s="47"/>
      <c r="S1245" s="47"/>
      <c r="T1245" s="47"/>
      <c r="U1245" s="47"/>
      <c r="V1245" s="47"/>
      <c r="W1245" s="47"/>
      <c r="X1245" s="91"/>
      <c r="Y1245" s="90"/>
      <c r="Z1245" s="91"/>
      <c r="AA1245" s="91"/>
    </row>
    <row r="1246" spans="2:27" ht="15" thickBot="1" x14ac:dyDescent="0.35">
      <c r="B1246" s="47" t="s">
        <v>11</v>
      </c>
      <c r="C1246" s="47"/>
      <c r="D1246" s="47"/>
      <c r="E1246" s="47"/>
      <c r="F1246" s="47"/>
      <c r="G1246" s="47"/>
      <c r="H1246" s="112"/>
      <c r="I1246" s="47"/>
      <c r="J1246" s="48" t="s">
        <v>5</v>
      </c>
      <c r="K1246" s="47" t="s">
        <v>12</v>
      </c>
      <c r="L1246" s="47"/>
      <c r="M1246" s="47"/>
      <c r="N1246" s="47"/>
      <c r="O1246" s="47"/>
      <c r="P1246" s="47"/>
      <c r="Q1246" s="47"/>
      <c r="R1246" s="47"/>
      <c r="S1246" s="47"/>
      <c r="T1246" s="47"/>
      <c r="U1246" s="47"/>
      <c r="V1246" s="47"/>
      <c r="W1246" s="47"/>
      <c r="X1246" s="91">
        <f>H1247</f>
        <v>0</v>
      </c>
      <c r="Y1246" s="91">
        <f>H1248</f>
        <v>0</v>
      </c>
      <c r="Z1246" s="91">
        <f>H1249</f>
        <v>0</v>
      </c>
      <c r="AA1246" s="91">
        <f>H1250</f>
        <v>0</v>
      </c>
    </row>
    <row r="1247" spans="2:27" ht="15" thickBot="1" x14ac:dyDescent="0.35">
      <c r="B1247" s="47" t="s">
        <v>13</v>
      </c>
      <c r="C1247" s="47"/>
      <c r="D1247" s="47"/>
      <c r="E1247" s="47"/>
      <c r="F1247" s="47"/>
      <c r="G1247" s="47"/>
      <c r="H1247" s="112"/>
      <c r="I1247" s="59"/>
      <c r="J1247" s="48" t="s">
        <v>5</v>
      </c>
      <c r="K1247" s="47" t="s">
        <v>15</v>
      </c>
      <c r="L1247" s="47"/>
      <c r="M1247" s="47"/>
      <c r="N1247" s="47"/>
      <c r="O1247" s="47"/>
      <c r="P1247" s="47"/>
      <c r="Q1247" s="47"/>
      <c r="R1247" s="47"/>
      <c r="S1247" s="47"/>
      <c r="T1247" s="47"/>
      <c r="U1247" s="47"/>
      <c r="V1247" s="47"/>
      <c r="W1247" s="47"/>
      <c r="X1247" s="91"/>
      <c r="Y1247" s="91"/>
      <c r="Z1247" s="91"/>
      <c r="AA1247" s="91"/>
    </row>
    <row r="1248" spans="2:27" ht="15" thickBot="1" x14ac:dyDescent="0.35">
      <c r="B1248" s="47" t="s">
        <v>16</v>
      </c>
      <c r="C1248" s="47"/>
      <c r="D1248" s="47"/>
      <c r="E1248" s="47"/>
      <c r="F1248" s="47"/>
      <c r="G1248" s="47"/>
      <c r="H1248" s="137"/>
      <c r="I1248" s="47"/>
      <c r="J1248" s="48" t="s">
        <v>5</v>
      </c>
      <c r="K1248" s="47" t="s">
        <v>17</v>
      </c>
      <c r="L1248" s="47"/>
      <c r="M1248" s="47"/>
      <c r="N1248" s="47"/>
      <c r="O1248" s="47"/>
      <c r="P1248" s="47"/>
      <c r="Q1248" s="47"/>
      <c r="R1248" s="47"/>
      <c r="S1248" s="47"/>
      <c r="T1248" s="47"/>
      <c r="U1248" s="47"/>
      <c r="V1248" s="47"/>
      <c r="W1248" s="47"/>
      <c r="X1248" s="91"/>
      <c r="Y1248" s="91"/>
      <c r="Z1248" s="91"/>
      <c r="AA1248" s="91"/>
    </row>
    <row r="1249" spans="2:27" ht="15" thickBot="1" x14ac:dyDescent="0.35">
      <c r="B1249" s="47" t="str">
        <f>IF(H1248="Erdgas","Nettorechnungsbetrag (Erdgas)",IF(H1248="Strom","Nettorechnungsbetrag (Strom)",IF(H1248="Wärme/Kälte","Nettorechnungsbetrag (Wärme/Kälte)","Bitte Energieart auswählen!")))</f>
        <v>Bitte Energieart auswählen!</v>
      </c>
      <c r="C1249" s="47"/>
      <c r="D1249" s="47"/>
      <c r="E1249" s="47"/>
      <c r="F1249" s="47"/>
      <c r="G1249" s="47"/>
      <c r="H1249" s="113"/>
      <c r="I1249" s="60" t="s">
        <v>18</v>
      </c>
      <c r="J1249" s="48" t="s">
        <v>5</v>
      </c>
      <c r="K1249" s="47" t="str">
        <f>IF(H1248="Erdgas","Erdgaskosten exkl. Steuern, Abgaben, Netzentgelte, etc.",IF(H1248="Strom","Stromkosten exkl. Steuern, Abgaben, Netzentgelte, etc.",IF(H1248="Wärme/Kälte","Wärme-/Kältekosten exkl. Steuern, Abgaben, Netzentgelte, etc.","Bitte Energieart auswählen!")))</f>
        <v>Bitte Energieart auswählen!</v>
      </c>
      <c r="L1249" s="47"/>
      <c r="M1249" s="47"/>
      <c r="N1249" s="47"/>
      <c r="O1249" s="47"/>
      <c r="P1249" s="47"/>
      <c r="Q1249" s="47"/>
      <c r="R1249" s="47"/>
      <c r="S1249" s="47"/>
      <c r="T1249" s="47"/>
      <c r="U1249" s="47"/>
      <c r="V1249" s="47"/>
      <c r="W1249" s="47"/>
      <c r="X1249" s="91"/>
      <c r="Y1249" s="91"/>
      <c r="Z1249" s="91"/>
      <c r="AA1249" s="91"/>
    </row>
    <row r="1250" spans="2:27" ht="15" thickBot="1" x14ac:dyDescent="0.35">
      <c r="B1250" s="47" t="str">
        <f>IF(AND(H1248="Erdgas",H1247="Nein"),"Erdgasverbrauch in kWh gem. letzter Jahresabrechnung",IF(H1248="Erdgas","Erdgasverbrauch in kWh im Kalenderjahr 2021",IF(AND(H1248="Strom",H1247="Nein"),"Stromverbrauch in kWh gem. letzter Jahresabrechnung",IF(H1248="Strom","Stromverbrauch in kWh im Kalenderjahr 2021",IF(AND(H1248="Wärme/Kälte",H1247="Nein"),"Wärme-/Kälteverbrauch in kWh gem. letzter Jahresabrechnung",IF(H1248="Wärme/Kälte","Wärme-/Kälteverbrauch in kWh im Kalenderjahr 2021","Bitte Energieart auswählen!"))))))</f>
        <v>Bitte Energieart auswählen!</v>
      </c>
      <c r="C1250" s="47"/>
      <c r="D1250" s="47"/>
      <c r="E1250" s="47"/>
      <c r="F1250" s="47"/>
      <c r="G1250" s="47"/>
      <c r="H1250" s="114"/>
      <c r="I1250" s="60" t="s">
        <v>19</v>
      </c>
      <c r="J1250" s="48" t="s">
        <v>5</v>
      </c>
      <c r="K1250" s="47" t="str">
        <f>IF(H1247="Nein",IF(H1248="Erdgas","Den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endet."),IF(H1248="Erdgas","Bitte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50" s="47"/>
      <c r="M1250" s="47"/>
      <c r="N1250" s="47"/>
      <c r="O1250" s="47"/>
      <c r="P1250" s="47"/>
      <c r="Q1250" s="47"/>
      <c r="R1250" s="47"/>
      <c r="S1250" s="47"/>
      <c r="T1250" s="47"/>
      <c r="U1250" s="47"/>
      <c r="V1250" s="47"/>
      <c r="W1250" s="47"/>
      <c r="X1250" s="91"/>
      <c r="Y1250" s="91"/>
      <c r="Z1250" s="91"/>
      <c r="AA1250" s="91"/>
    </row>
    <row r="1251" spans="2:27" x14ac:dyDescent="0.3">
      <c r="B1251" s="46"/>
      <c r="C1251" s="46"/>
      <c r="D1251" s="46"/>
      <c r="E1251" s="46"/>
      <c r="F1251" s="46"/>
      <c r="G1251" s="46"/>
      <c r="H1251" s="46"/>
      <c r="I1251" s="46"/>
      <c r="J1251" s="46"/>
      <c r="K1251" s="46"/>
      <c r="L1251" s="46"/>
      <c r="M1251" s="46"/>
      <c r="N1251" s="46"/>
      <c r="O1251" s="46"/>
      <c r="P1251" s="46"/>
      <c r="Q1251" s="46"/>
      <c r="R1251" s="46"/>
      <c r="S1251" s="46"/>
      <c r="T1251" s="46"/>
      <c r="U1251" s="46"/>
      <c r="V1251" s="46"/>
      <c r="W1251" s="46"/>
      <c r="X1251" s="91"/>
      <c r="Y1251" s="91"/>
      <c r="Z1251" s="91"/>
      <c r="AA1251" s="91"/>
    </row>
    <row r="1252" spans="2:27" ht="18" thickBot="1" x14ac:dyDescent="0.5">
      <c r="B1252" s="56" t="s">
        <v>10</v>
      </c>
      <c r="C1252" s="47"/>
      <c r="D1252" s="47"/>
      <c r="E1252" s="47"/>
      <c r="F1252" s="47"/>
      <c r="G1252" s="47"/>
      <c r="H1252" s="47"/>
      <c r="I1252" s="47"/>
      <c r="J1252" s="47"/>
      <c r="K1252" s="47"/>
      <c r="L1252" s="47"/>
      <c r="M1252" s="47"/>
      <c r="N1252" s="47"/>
      <c r="O1252" s="47"/>
      <c r="P1252" s="47"/>
      <c r="Q1252" s="47"/>
      <c r="R1252" s="47"/>
      <c r="S1252" s="47"/>
      <c r="T1252" s="47"/>
      <c r="U1252" s="47"/>
      <c r="V1252" s="47"/>
      <c r="W1252" s="47"/>
      <c r="X1252" s="91"/>
      <c r="Y1252" s="90"/>
      <c r="Z1252" s="91"/>
      <c r="AA1252" s="91"/>
    </row>
    <row r="1253" spans="2:27" ht="15" thickBot="1" x14ac:dyDescent="0.35">
      <c r="B1253" s="47" t="s">
        <v>11</v>
      </c>
      <c r="C1253" s="47"/>
      <c r="D1253" s="47"/>
      <c r="E1253" s="47"/>
      <c r="F1253" s="47"/>
      <c r="G1253" s="47"/>
      <c r="H1253" s="112"/>
      <c r="I1253" s="47"/>
      <c r="J1253" s="48" t="s">
        <v>5</v>
      </c>
      <c r="K1253" s="47" t="s">
        <v>12</v>
      </c>
      <c r="L1253" s="47"/>
      <c r="M1253" s="47"/>
      <c r="N1253" s="47"/>
      <c r="O1253" s="47"/>
      <c r="P1253" s="47"/>
      <c r="Q1253" s="47"/>
      <c r="R1253" s="47"/>
      <c r="S1253" s="47"/>
      <c r="T1253" s="47"/>
      <c r="U1253" s="47"/>
      <c r="V1253" s="47"/>
      <c r="W1253" s="47"/>
      <c r="X1253" s="91">
        <f>H1254</f>
        <v>0</v>
      </c>
      <c r="Y1253" s="91">
        <f>H1255</f>
        <v>0</v>
      </c>
      <c r="Z1253" s="91">
        <f>H1256</f>
        <v>0</v>
      </c>
      <c r="AA1253" s="91">
        <f>H1257</f>
        <v>0</v>
      </c>
    </row>
    <row r="1254" spans="2:27" ht="15" thickBot="1" x14ac:dyDescent="0.35">
      <c r="B1254" s="47" t="s">
        <v>13</v>
      </c>
      <c r="C1254" s="47"/>
      <c r="D1254" s="47"/>
      <c r="E1254" s="47"/>
      <c r="F1254" s="47"/>
      <c r="G1254" s="47"/>
      <c r="H1254" s="112"/>
      <c r="I1254" s="59"/>
      <c r="J1254" s="48" t="s">
        <v>5</v>
      </c>
      <c r="K1254" s="47" t="s">
        <v>15</v>
      </c>
      <c r="L1254" s="47"/>
      <c r="M1254" s="47"/>
      <c r="N1254" s="47"/>
      <c r="O1254" s="47"/>
      <c r="P1254" s="47"/>
      <c r="Q1254" s="47"/>
      <c r="R1254" s="47"/>
      <c r="S1254" s="47"/>
      <c r="T1254" s="47"/>
      <c r="U1254" s="47"/>
      <c r="V1254" s="47"/>
      <c r="W1254" s="47"/>
      <c r="X1254" s="91"/>
      <c r="Y1254" s="91"/>
      <c r="Z1254" s="91"/>
      <c r="AA1254" s="91"/>
    </row>
    <row r="1255" spans="2:27" ht="15" thickBot="1" x14ac:dyDescent="0.35">
      <c r="B1255" s="47" t="s">
        <v>16</v>
      </c>
      <c r="C1255" s="47"/>
      <c r="D1255" s="47"/>
      <c r="E1255" s="47"/>
      <c r="F1255" s="47"/>
      <c r="G1255" s="47"/>
      <c r="H1255" s="137"/>
      <c r="I1255" s="47"/>
      <c r="J1255" s="48" t="s">
        <v>5</v>
      </c>
      <c r="K1255" s="47" t="s">
        <v>17</v>
      </c>
      <c r="L1255" s="47"/>
      <c r="M1255" s="47"/>
      <c r="N1255" s="47"/>
      <c r="O1255" s="47"/>
      <c r="P1255" s="47"/>
      <c r="Q1255" s="47"/>
      <c r="R1255" s="47"/>
      <c r="S1255" s="47"/>
      <c r="T1255" s="47"/>
      <c r="U1255" s="47"/>
      <c r="V1255" s="47"/>
      <c r="W1255" s="47"/>
      <c r="X1255" s="91"/>
      <c r="Y1255" s="91"/>
      <c r="Z1255" s="91"/>
      <c r="AA1255" s="91"/>
    </row>
    <row r="1256" spans="2:27" ht="15" thickBot="1" x14ac:dyDescent="0.35">
      <c r="B1256" s="47" t="str">
        <f>IF(H1255="Erdgas","Nettorechnungsbetrag (Erdgas)",IF(H1255="Strom","Nettorechnungsbetrag (Strom)",IF(H1255="Wärme/Kälte","Nettorechnungsbetrag (Wärme/Kälte)","Bitte Energieart auswählen!")))</f>
        <v>Bitte Energieart auswählen!</v>
      </c>
      <c r="C1256" s="47"/>
      <c r="D1256" s="47"/>
      <c r="E1256" s="47"/>
      <c r="F1256" s="47"/>
      <c r="G1256" s="47"/>
      <c r="H1256" s="113"/>
      <c r="I1256" s="60" t="s">
        <v>18</v>
      </c>
      <c r="J1256" s="48" t="s">
        <v>5</v>
      </c>
      <c r="K1256" s="47" t="str">
        <f>IF(H1255="Erdgas","Erdgaskosten exkl. Steuern, Abgaben, Netzentgelte, etc.",IF(H1255="Strom","Stromkosten exkl. Steuern, Abgaben, Netzentgelte, etc.",IF(H1255="Wärme/Kälte","Wärme-/Kältekosten exkl. Steuern, Abgaben, Netzentgelte, etc.","Bitte Energieart auswählen!")))</f>
        <v>Bitte Energieart auswählen!</v>
      </c>
      <c r="L1256" s="47"/>
      <c r="M1256" s="47"/>
      <c r="N1256" s="47"/>
      <c r="O1256" s="47"/>
      <c r="P1256" s="47"/>
      <c r="Q1256" s="47"/>
      <c r="R1256" s="47"/>
      <c r="S1256" s="47"/>
      <c r="T1256" s="47"/>
      <c r="U1256" s="47"/>
      <c r="V1256" s="47"/>
      <c r="W1256" s="47"/>
      <c r="X1256" s="91"/>
      <c r="Y1256" s="91"/>
      <c r="Z1256" s="91"/>
      <c r="AA1256" s="91"/>
    </row>
    <row r="1257" spans="2:27" ht="15" thickBot="1" x14ac:dyDescent="0.35">
      <c r="B1257" s="47" t="str">
        <f>IF(AND(H1255="Erdgas",H1254="Nein"),"Erdgasverbrauch in kWh gem. letzter Jahresabrechnung",IF(H1255="Erdgas","Erdgasverbrauch in kWh im Kalenderjahr 2021",IF(AND(H1255="Strom",H1254="Nein"),"Stromverbrauch in kWh gem. letzter Jahresabrechnung",IF(H1255="Strom","Stromverbrauch in kWh im Kalenderjahr 2021",IF(AND(H1255="Wärme/Kälte",H1254="Nein"),"Wärme-/Kälteverbrauch in kWh gem. letzter Jahresabrechnung",IF(H1255="Wärme/Kälte","Wärme-/Kälteverbrauch in kWh im Kalenderjahr 2021","Bitte Energieart auswählen!"))))))</f>
        <v>Bitte Energieart auswählen!</v>
      </c>
      <c r="C1257" s="47"/>
      <c r="D1257" s="47"/>
      <c r="E1257" s="47"/>
      <c r="F1257" s="47"/>
      <c r="G1257" s="47"/>
      <c r="H1257" s="114"/>
      <c r="I1257" s="60" t="s">
        <v>19</v>
      </c>
      <c r="J1257" s="48" t="s">
        <v>5</v>
      </c>
      <c r="K1257" s="47" t="str">
        <f>IF(H1254="Nein",IF(H1255="Erdgas","Den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endet."),IF(H1255="Erdgas","Bitte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57" s="47"/>
      <c r="M1257" s="47"/>
      <c r="N1257" s="47"/>
      <c r="O1257" s="47"/>
      <c r="P1257" s="47"/>
      <c r="Q1257" s="47"/>
      <c r="R1257" s="47"/>
      <c r="S1257" s="47"/>
      <c r="T1257" s="47"/>
      <c r="U1257" s="47"/>
      <c r="V1257" s="47"/>
      <c r="W1257" s="47"/>
      <c r="X1257" s="91"/>
      <c r="Y1257" s="91"/>
      <c r="Z1257" s="91"/>
      <c r="AA1257" s="91"/>
    </row>
    <row r="1258" spans="2:27" x14ac:dyDescent="0.3">
      <c r="B1258" s="46"/>
      <c r="C1258" s="46"/>
      <c r="D1258" s="46"/>
      <c r="E1258" s="46"/>
      <c r="F1258" s="46"/>
      <c r="G1258" s="46"/>
      <c r="H1258" s="46"/>
      <c r="I1258" s="46"/>
      <c r="J1258" s="46"/>
      <c r="K1258" s="46"/>
      <c r="L1258" s="46"/>
      <c r="M1258" s="46"/>
      <c r="N1258" s="46"/>
      <c r="O1258" s="46"/>
      <c r="P1258" s="46"/>
      <c r="Q1258" s="46"/>
      <c r="R1258" s="46"/>
      <c r="S1258" s="46"/>
      <c r="T1258" s="46"/>
      <c r="U1258" s="46"/>
      <c r="V1258" s="46"/>
      <c r="W1258" s="46"/>
      <c r="X1258" s="91"/>
      <c r="Y1258" s="91"/>
      <c r="Z1258" s="91"/>
      <c r="AA1258" s="91"/>
    </row>
    <row r="1259" spans="2:27" ht="18" thickBot="1" x14ac:dyDescent="0.5">
      <c r="B1259" s="56" t="s">
        <v>10</v>
      </c>
      <c r="C1259" s="47"/>
      <c r="D1259" s="47"/>
      <c r="E1259" s="47"/>
      <c r="F1259" s="47"/>
      <c r="G1259" s="47"/>
      <c r="H1259" s="47"/>
      <c r="I1259" s="47"/>
      <c r="J1259" s="47"/>
      <c r="K1259" s="47"/>
      <c r="L1259" s="47"/>
      <c r="M1259" s="47"/>
      <c r="N1259" s="47"/>
      <c r="O1259" s="47"/>
      <c r="P1259" s="47"/>
      <c r="Q1259" s="47"/>
      <c r="R1259" s="47"/>
      <c r="S1259" s="47"/>
      <c r="T1259" s="47"/>
      <c r="U1259" s="47"/>
      <c r="V1259" s="47"/>
      <c r="W1259" s="47"/>
      <c r="X1259" s="91"/>
      <c r="Y1259" s="90"/>
      <c r="Z1259" s="91"/>
      <c r="AA1259" s="91"/>
    </row>
    <row r="1260" spans="2:27" ht="15" thickBot="1" x14ac:dyDescent="0.35">
      <c r="B1260" s="47" t="s">
        <v>11</v>
      </c>
      <c r="C1260" s="47"/>
      <c r="D1260" s="47"/>
      <c r="E1260" s="47"/>
      <c r="F1260" s="47"/>
      <c r="G1260" s="47"/>
      <c r="H1260" s="112"/>
      <c r="I1260" s="47"/>
      <c r="J1260" s="48" t="s">
        <v>5</v>
      </c>
      <c r="K1260" s="47" t="s">
        <v>12</v>
      </c>
      <c r="L1260" s="47"/>
      <c r="M1260" s="47"/>
      <c r="N1260" s="47"/>
      <c r="O1260" s="47"/>
      <c r="P1260" s="47"/>
      <c r="Q1260" s="47"/>
      <c r="R1260" s="47"/>
      <c r="S1260" s="47"/>
      <c r="T1260" s="47"/>
      <c r="U1260" s="47"/>
      <c r="V1260" s="47"/>
      <c r="W1260" s="47"/>
      <c r="X1260" s="91">
        <f>H1261</f>
        <v>0</v>
      </c>
      <c r="Y1260" s="91">
        <f>H1262</f>
        <v>0</v>
      </c>
      <c r="Z1260" s="91">
        <f>H1263</f>
        <v>0</v>
      </c>
      <c r="AA1260" s="91">
        <f>H1264</f>
        <v>0</v>
      </c>
    </row>
    <row r="1261" spans="2:27" ht="15" thickBot="1" x14ac:dyDescent="0.35">
      <c r="B1261" s="47" t="s">
        <v>13</v>
      </c>
      <c r="C1261" s="47"/>
      <c r="D1261" s="47"/>
      <c r="E1261" s="47"/>
      <c r="F1261" s="47"/>
      <c r="G1261" s="47"/>
      <c r="H1261" s="112"/>
      <c r="I1261" s="59"/>
      <c r="J1261" s="48" t="s">
        <v>5</v>
      </c>
      <c r="K1261" s="47" t="s">
        <v>15</v>
      </c>
      <c r="L1261" s="47"/>
      <c r="M1261" s="47"/>
      <c r="N1261" s="47"/>
      <c r="O1261" s="47"/>
      <c r="P1261" s="47"/>
      <c r="Q1261" s="47"/>
      <c r="R1261" s="47"/>
      <c r="S1261" s="47"/>
      <c r="T1261" s="47"/>
      <c r="U1261" s="47"/>
      <c r="V1261" s="47"/>
      <c r="W1261" s="47"/>
      <c r="X1261" s="91"/>
      <c r="Y1261" s="91"/>
      <c r="Z1261" s="91"/>
      <c r="AA1261" s="91"/>
    </row>
    <row r="1262" spans="2:27" ht="15" thickBot="1" x14ac:dyDescent="0.35">
      <c r="B1262" s="47" t="s">
        <v>16</v>
      </c>
      <c r="C1262" s="47"/>
      <c r="D1262" s="47"/>
      <c r="E1262" s="47"/>
      <c r="F1262" s="47"/>
      <c r="G1262" s="47"/>
      <c r="H1262" s="137"/>
      <c r="I1262" s="47"/>
      <c r="J1262" s="48" t="s">
        <v>5</v>
      </c>
      <c r="K1262" s="47" t="s">
        <v>17</v>
      </c>
      <c r="L1262" s="47"/>
      <c r="M1262" s="47"/>
      <c r="N1262" s="47"/>
      <c r="O1262" s="47"/>
      <c r="P1262" s="47"/>
      <c r="Q1262" s="47"/>
      <c r="R1262" s="47"/>
      <c r="S1262" s="47"/>
      <c r="T1262" s="47"/>
      <c r="U1262" s="47"/>
      <c r="V1262" s="47"/>
      <c r="W1262" s="47"/>
      <c r="X1262" s="91"/>
      <c r="Y1262" s="91"/>
      <c r="Z1262" s="91"/>
      <c r="AA1262" s="91"/>
    </row>
    <row r="1263" spans="2:27" ht="15" thickBot="1" x14ac:dyDescent="0.35">
      <c r="B1263" s="47" t="str">
        <f>IF(H1262="Erdgas","Nettorechnungsbetrag (Erdgas)",IF(H1262="Strom","Nettorechnungsbetrag (Strom)",IF(H1262="Wärme/Kälte","Nettorechnungsbetrag (Wärme/Kälte)","Bitte Energieart auswählen!")))</f>
        <v>Bitte Energieart auswählen!</v>
      </c>
      <c r="C1263" s="47"/>
      <c r="D1263" s="47"/>
      <c r="E1263" s="47"/>
      <c r="F1263" s="47"/>
      <c r="G1263" s="47"/>
      <c r="H1263" s="113"/>
      <c r="I1263" s="60" t="s">
        <v>18</v>
      </c>
      <c r="J1263" s="48" t="s">
        <v>5</v>
      </c>
      <c r="K1263" s="47" t="str">
        <f>IF(H1262="Erdgas","Erdgaskosten exkl. Steuern, Abgaben, Netzentgelte, etc.",IF(H1262="Strom","Stromkosten exkl. Steuern, Abgaben, Netzentgelte, etc.",IF(H1262="Wärme/Kälte","Wärme-/Kältekosten exkl. Steuern, Abgaben, Netzentgelte, etc.","Bitte Energieart auswählen!")))</f>
        <v>Bitte Energieart auswählen!</v>
      </c>
      <c r="L1263" s="47"/>
      <c r="M1263" s="47"/>
      <c r="N1263" s="47"/>
      <c r="O1263" s="47"/>
      <c r="P1263" s="47"/>
      <c r="Q1263" s="47"/>
      <c r="R1263" s="47"/>
      <c r="S1263" s="47"/>
      <c r="T1263" s="47"/>
      <c r="U1263" s="47"/>
      <c r="V1263" s="47"/>
      <c r="W1263" s="47"/>
      <c r="X1263" s="91"/>
      <c r="Y1263" s="91"/>
      <c r="Z1263" s="91"/>
      <c r="AA1263" s="91"/>
    </row>
    <row r="1264" spans="2:27" ht="15" thickBot="1" x14ac:dyDescent="0.35">
      <c r="B1264" s="47" t="str">
        <f>IF(AND(H1262="Erdgas",H1261="Nein"),"Erdgasverbrauch in kWh gem. letzter Jahresabrechnung",IF(H1262="Erdgas","Erdgasverbrauch in kWh im Kalenderjahr 2021",IF(AND(H1262="Strom",H1261="Nein"),"Stromverbrauch in kWh gem. letzter Jahresabrechnung",IF(H1262="Strom","Stromverbrauch in kWh im Kalenderjahr 2021",IF(AND(H1262="Wärme/Kälte",H1261="Nein"),"Wärme-/Kälteverbrauch in kWh gem. letzter Jahresabrechnung",IF(H1262="Wärme/Kälte","Wärme-/Kälteverbrauch in kWh im Kalenderjahr 2021","Bitte Energieart auswählen!"))))))</f>
        <v>Bitte Energieart auswählen!</v>
      </c>
      <c r="C1264" s="47"/>
      <c r="D1264" s="47"/>
      <c r="E1264" s="47"/>
      <c r="F1264" s="47"/>
      <c r="G1264" s="47"/>
      <c r="H1264" s="114"/>
      <c r="I1264" s="60" t="s">
        <v>19</v>
      </c>
      <c r="J1264" s="48" t="s">
        <v>5</v>
      </c>
      <c r="K1264" s="47" t="str">
        <f>IF(H1261="Nein",IF(H1262="Erdgas","Den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endet."),IF(H1262="Erdgas","Bitte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64" s="47"/>
      <c r="M1264" s="47"/>
      <c r="N1264" s="47"/>
      <c r="O1264" s="47"/>
      <c r="P1264" s="47"/>
      <c r="Q1264" s="47"/>
      <c r="R1264" s="47"/>
      <c r="S1264" s="47"/>
      <c r="T1264" s="47"/>
      <c r="U1264" s="47"/>
      <c r="V1264" s="47"/>
      <c r="W1264" s="47"/>
      <c r="X1264" s="91"/>
      <c r="Y1264" s="91"/>
      <c r="Z1264" s="91"/>
      <c r="AA1264" s="91"/>
    </row>
    <row r="1265" spans="2:27" x14ac:dyDescent="0.3">
      <c r="B1265" s="46"/>
      <c r="C1265" s="46"/>
      <c r="D1265" s="46"/>
      <c r="E1265" s="46"/>
      <c r="F1265" s="46"/>
      <c r="G1265" s="46"/>
      <c r="H1265" s="46"/>
      <c r="I1265" s="46"/>
      <c r="J1265" s="46"/>
      <c r="K1265" s="46"/>
      <c r="L1265" s="46"/>
      <c r="M1265" s="46"/>
      <c r="N1265" s="46"/>
      <c r="O1265" s="46"/>
      <c r="P1265" s="46"/>
      <c r="Q1265" s="46"/>
      <c r="R1265" s="46"/>
      <c r="S1265" s="46"/>
      <c r="T1265" s="46"/>
      <c r="U1265" s="46"/>
      <c r="V1265" s="46"/>
      <c r="W1265" s="46"/>
      <c r="X1265" s="91"/>
      <c r="Y1265" s="91"/>
      <c r="Z1265" s="91"/>
      <c r="AA1265" s="91"/>
    </row>
    <row r="1266" spans="2:27" ht="18" thickBot="1" x14ac:dyDescent="0.5">
      <c r="B1266" s="56" t="s">
        <v>10</v>
      </c>
      <c r="C1266" s="47"/>
      <c r="D1266" s="47"/>
      <c r="E1266" s="47"/>
      <c r="F1266" s="47"/>
      <c r="G1266" s="47"/>
      <c r="H1266" s="47"/>
      <c r="I1266" s="47"/>
      <c r="J1266" s="47"/>
      <c r="K1266" s="47"/>
      <c r="L1266" s="47"/>
      <c r="M1266" s="47"/>
      <c r="N1266" s="47"/>
      <c r="O1266" s="47"/>
      <c r="P1266" s="47"/>
      <c r="Q1266" s="47"/>
      <c r="R1266" s="47"/>
      <c r="S1266" s="47"/>
      <c r="T1266" s="47"/>
      <c r="U1266" s="47"/>
      <c r="V1266" s="47"/>
      <c r="W1266" s="47"/>
      <c r="X1266" s="91"/>
      <c r="Y1266" s="90"/>
      <c r="Z1266" s="91"/>
      <c r="AA1266" s="91"/>
    </row>
    <row r="1267" spans="2:27" ht="15" thickBot="1" x14ac:dyDescent="0.35">
      <c r="B1267" s="47" t="s">
        <v>11</v>
      </c>
      <c r="C1267" s="47"/>
      <c r="D1267" s="47"/>
      <c r="E1267" s="47"/>
      <c r="F1267" s="47"/>
      <c r="G1267" s="47"/>
      <c r="H1267" s="112"/>
      <c r="I1267" s="47"/>
      <c r="J1267" s="48" t="s">
        <v>5</v>
      </c>
      <c r="K1267" s="47" t="s">
        <v>12</v>
      </c>
      <c r="L1267" s="47"/>
      <c r="M1267" s="47"/>
      <c r="N1267" s="47"/>
      <c r="O1267" s="47"/>
      <c r="P1267" s="47"/>
      <c r="Q1267" s="47"/>
      <c r="R1267" s="47"/>
      <c r="S1267" s="47"/>
      <c r="T1267" s="47"/>
      <c r="U1267" s="47"/>
      <c r="V1267" s="47"/>
      <c r="W1267" s="47"/>
      <c r="X1267" s="91">
        <f>H1268</f>
        <v>0</v>
      </c>
      <c r="Y1267" s="91">
        <f>H1269</f>
        <v>0</v>
      </c>
      <c r="Z1267" s="91">
        <f>H1270</f>
        <v>0</v>
      </c>
      <c r="AA1267" s="91">
        <f>H1271</f>
        <v>0</v>
      </c>
    </row>
    <row r="1268" spans="2:27" ht="15" thickBot="1" x14ac:dyDescent="0.35">
      <c r="B1268" s="47" t="s">
        <v>13</v>
      </c>
      <c r="C1268" s="47"/>
      <c r="D1268" s="47"/>
      <c r="E1268" s="47"/>
      <c r="F1268" s="47"/>
      <c r="G1268" s="47"/>
      <c r="H1268" s="112"/>
      <c r="I1268" s="59"/>
      <c r="J1268" s="48" t="s">
        <v>5</v>
      </c>
      <c r="K1268" s="47" t="s">
        <v>15</v>
      </c>
      <c r="L1268" s="47"/>
      <c r="M1268" s="47"/>
      <c r="N1268" s="47"/>
      <c r="O1268" s="47"/>
      <c r="P1268" s="47"/>
      <c r="Q1268" s="47"/>
      <c r="R1268" s="47"/>
      <c r="S1268" s="47"/>
      <c r="T1268" s="47"/>
      <c r="U1268" s="47"/>
      <c r="V1268" s="47"/>
      <c r="W1268" s="47"/>
      <c r="X1268" s="91"/>
      <c r="Y1268" s="91"/>
      <c r="Z1268" s="91"/>
      <c r="AA1268" s="91"/>
    </row>
    <row r="1269" spans="2:27" ht="15" thickBot="1" x14ac:dyDescent="0.35">
      <c r="B1269" s="47" t="s">
        <v>16</v>
      </c>
      <c r="C1269" s="47"/>
      <c r="D1269" s="47"/>
      <c r="E1269" s="47"/>
      <c r="F1269" s="47"/>
      <c r="G1269" s="47"/>
      <c r="H1269" s="137"/>
      <c r="I1269" s="47"/>
      <c r="J1269" s="48" t="s">
        <v>5</v>
      </c>
      <c r="K1269" s="47" t="s">
        <v>17</v>
      </c>
      <c r="L1269" s="47"/>
      <c r="M1269" s="47"/>
      <c r="N1269" s="47"/>
      <c r="O1269" s="47"/>
      <c r="P1269" s="47"/>
      <c r="Q1269" s="47"/>
      <c r="R1269" s="47"/>
      <c r="S1269" s="47"/>
      <c r="T1269" s="47"/>
      <c r="U1269" s="47"/>
      <c r="V1269" s="47"/>
      <c r="W1269" s="47"/>
      <c r="X1269" s="91"/>
      <c r="Y1269" s="91"/>
      <c r="Z1269" s="91"/>
      <c r="AA1269" s="91"/>
    </row>
    <row r="1270" spans="2:27" ht="15" thickBot="1" x14ac:dyDescent="0.35">
      <c r="B1270" s="47" t="str">
        <f>IF(H1269="Erdgas","Nettorechnungsbetrag (Erdgas)",IF(H1269="Strom","Nettorechnungsbetrag (Strom)",IF(H1269="Wärme/Kälte","Nettorechnungsbetrag (Wärme/Kälte)","Bitte Energieart auswählen!")))</f>
        <v>Bitte Energieart auswählen!</v>
      </c>
      <c r="C1270" s="47"/>
      <c r="D1270" s="47"/>
      <c r="E1270" s="47"/>
      <c r="F1270" s="47"/>
      <c r="G1270" s="47"/>
      <c r="H1270" s="113"/>
      <c r="I1270" s="60" t="s">
        <v>18</v>
      </c>
      <c r="J1270" s="48" t="s">
        <v>5</v>
      </c>
      <c r="K1270" s="47" t="str">
        <f>IF(H1269="Erdgas","Erdgaskosten exkl. Steuern, Abgaben, Netzentgelte, etc.",IF(H1269="Strom","Stromkosten exkl. Steuern, Abgaben, Netzentgelte, etc.",IF(H1269="Wärme/Kälte","Wärme-/Kältekosten exkl. Steuern, Abgaben, Netzentgelte, etc.","Bitte Energieart auswählen!")))</f>
        <v>Bitte Energieart auswählen!</v>
      </c>
      <c r="L1270" s="47"/>
      <c r="M1270" s="47"/>
      <c r="N1270" s="47"/>
      <c r="O1270" s="47"/>
      <c r="P1270" s="47"/>
      <c r="Q1270" s="47"/>
      <c r="R1270" s="47"/>
      <c r="S1270" s="47"/>
      <c r="T1270" s="47"/>
      <c r="U1270" s="47"/>
      <c r="V1270" s="47"/>
      <c r="W1270" s="47"/>
      <c r="X1270" s="91"/>
      <c r="Y1270" s="91"/>
      <c r="Z1270" s="91"/>
      <c r="AA1270" s="91"/>
    </row>
    <row r="1271" spans="2:27" ht="15" thickBot="1" x14ac:dyDescent="0.35">
      <c r="B1271" s="47" t="str">
        <f>IF(AND(H1269="Erdgas",H1268="Nein"),"Erdgasverbrauch in kWh gem. letzter Jahresabrechnung",IF(H1269="Erdgas","Erdgasverbrauch in kWh im Kalenderjahr 2021",IF(AND(H1269="Strom",H1268="Nein"),"Stromverbrauch in kWh gem. letzter Jahresabrechnung",IF(H1269="Strom","Stromverbrauch in kWh im Kalenderjahr 2021",IF(AND(H1269="Wärme/Kälte",H1268="Nein"),"Wärme-/Kälteverbrauch in kWh gem. letzter Jahresabrechnung",IF(H1269="Wärme/Kälte","Wärme-/Kälteverbrauch in kWh im Kalenderjahr 2021","Bitte Energieart auswählen!"))))))</f>
        <v>Bitte Energieart auswählen!</v>
      </c>
      <c r="C1271" s="47"/>
      <c r="D1271" s="47"/>
      <c r="E1271" s="47"/>
      <c r="F1271" s="47"/>
      <c r="G1271" s="47"/>
      <c r="H1271" s="114"/>
      <c r="I1271" s="60" t="s">
        <v>19</v>
      </c>
      <c r="J1271" s="48" t="s">
        <v>5</v>
      </c>
      <c r="K1271" s="47" t="str">
        <f>IF(H1268="Nein",IF(H1269="Erdgas","Den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endet."),IF(H1269="Erdgas","Bitte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71" s="47"/>
      <c r="M1271" s="47"/>
      <c r="N1271" s="47"/>
      <c r="O1271" s="47"/>
      <c r="P1271" s="47"/>
      <c r="Q1271" s="47"/>
      <c r="R1271" s="47"/>
      <c r="S1271" s="47"/>
      <c r="T1271" s="47"/>
      <c r="U1271" s="47"/>
      <c r="V1271" s="47"/>
      <c r="W1271" s="47"/>
      <c r="X1271" s="91"/>
      <c r="Y1271" s="91"/>
      <c r="Z1271" s="91"/>
      <c r="AA1271" s="91"/>
    </row>
    <row r="1272" spans="2:27" x14ac:dyDescent="0.3">
      <c r="B1272" s="46"/>
      <c r="C1272" s="46"/>
      <c r="D1272" s="46"/>
      <c r="E1272" s="46"/>
      <c r="F1272" s="46"/>
      <c r="G1272" s="46"/>
      <c r="H1272" s="46"/>
      <c r="I1272" s="46"/>
      <c r="J1272" s="46"/>
      <c r="K1272" s="46"/>
      <c r="L1272" s="46"/>
      <c r="M1272" s="46"/>
      <c r="N1272" s="46"/>
      <c r="O1272" s="46"/>
      <c r="P1272" s="46"/>
      <c r="Q1272" s="46"/>
      <c r="R1272" s="46"/>
      <c r="S1272" s="46"/>
      <c r="T1272" s="46"/>
      <c r="U1272" s="46"/>
      <c r="V1272" s="46"/>
      <c r="W1272" s="46"/>
      <c r="X1272" s="91"/>
      <c r="Y1272" s="91"/>
      <c r="Z1272" s="91"/>
      <c r="AA1272" s="91"/>
    </row>
    <row r="1273" spans="2:27" ht="18" thickBot="1" x14ac:dyDescent="0.5">
      <c r="B1273" s="56" t="s">
        <v>10</v>
      </c>
      <c r="C1273" s="47"/>
      <c r="D1273" s="47"/>
      <c r="E1273" s="47"/>
      <c r="F1273" s="47"/>
      <c r="G1273" s="47"/>
      <c r="H1273" s="47"/>
      <c r="I1273" s="47"/>
      <c r="J1273" s="47"/>
      <c r="K1273" s="47"/>
      <c r="L1273" s="47"/>
      <c r="M1273" s="47"/>
      <c r="N1273" s="47"/>
      <c r="O1273" s="47"/>
      <c r="P1273" s="47"/>
      <c r="Q1273" s="47"/>
      <c r="R1273" s="47"/>
      <c r="S1273" s="47"/>
      <c r="T1273" s="47"/>
      <c r="U1273" s="47"/>
      <c r="V1273" s="47"/>
      <c r="W1273" s="47"/>
      <c r="X1273" s="91"/>
      <c r="Y1273" s="90"/>
      <c r="Z1273" s="91"/>
      <c r="AA1273" s="91"/>
    </row>
    <row r="1274" spans="2:27" ht="15" thickBot="1" x14ac:dyDescent="0.35">
      <c r="B1274" s="47" t="s">
        <v>11</v>
      </c>
      <c r="C1274" s="47"/>
      <c r="D1274" s="47"/>
      <c r="E1274" s="47"/>
      <c r="F1274" s="47"/>
      <c r="G1274" s="47"/>
      <c r="H1274" s="112"/>
      <c r="I1274" s="47"/>
      <c r="J1274" s="48" t="s">
        <v>5</v>
      </c>
      <c r="K1274" s="47" t="s">
        <v>12</v>
      </c>
      <c r="L1274" s="47"/>
      <c r="M1274" s="47"/>
      <c r="N1274" s="47"/>
      <c r="O1274" s="47"/>
      <c r="P1274" s="47"/>
      <c r="Q1274" s="47"/>
      <c r="R1274" s="47"/>
      <c r="S1274" s="47"/>
      <c r="T1274" s="47"/>
      <c r="U1274" s="47"/>
      <c r="V1274" s="47"/>
      <c r="W1274" s="47"/>
      <c r="X1274" s="91">
        <f>H1275</f>
        <v>0</v>
      </c>
      <c r="Y1274" s="91">
        <f>H1276</f>
        <v>0</v>
      </c>
      <c r="Z1274" s="91">
        <f>H1277</f>
        <v>0</v>
      </c>
      <c r="AA1274" s="91">
        <f>H1278</f>
        <v>0</v>
      </c>
    </row>
    <row r="1275" spans="2:27" ht="15" thickBot="1" x14ac:dyDescent="0.35">
      <c r="B1275" s="47" t="s">
        <v>13</v>
      </c>
      <c r="C1275" s="47"/>
      <c r="D1275" s="47"/>
      <c r="E1275" s="47"/>
      <c r="F1275" s="47"/>
      <c r="G1275" s="47"/>
      <c r="H1275" s="112"/>
      <c r="I1275" s="59"/>
      <c r="J1275" s="48" t="s">
        <v>5</v>
      </c>
      <c r="K1275" s="47" t="s">
        <v>15</v>
      </c>
      <c r="L1275" s="47"/>
      <c r="M1275" s="47"/>
      <c r="N1275" s="47"/>
      <c r="O1275" s="47"/>
      <c r="P1275" s="47"/>
      <c r="Q1275" s="47"/>
      <c r="R1275" s="47"/>
      <c r="S1275" s="47"/>
      <c r="T1275" s="47"/>
      <c r="U1275" s="47"/>
      <c r="V1275" s="47"/>
      <c r="W1275" s="47"/>
      <c r="X1275" s="91"/>
      <c r="Y1275" s="91"/>
      <c r="Z1275" s="91"/>
      <c r="AA1275" s="91"/>
    </row>
    <row r="1276" spans="2:27" ht="15" thickBot="1" x14ac:dyDescent="0.35">
      <c r="B1276" s="47" t="s">
        <v>16</v>
      </c>
      <c r="C1276" s="47"/>
      <c r="D1276" s="47"/>
      <c r="E1276" s="47"/>
      <c r="F1276" s="47"/>
      <c r="G1276" s="47"/>
      <c r="H1276" s="137"/>
      <c r="I1276" s="47"/>
      <c r="J1276" s="48" t="s">
        <v>5</v>
      </c>
      <c r="K1276" s="47" t="s">
        <v>17</v>
      </c>
      <c r="L1276" s="47"/>
      <c r="M1276" s="47"/>
      <c r="N1276" s="47"/>
      <c r="O1276" s="47"/>
      <c r="P1276" s="47"/>
      <c r="Q1276" s="47"/>
      <c r="R1276" s="47"/>
      <c r="S1276" s="47"/>
      <c r="T1276" s="47"/>
      <c r="U1276" s="47"/>
      <c r="V1276" s="47"/>
      <c r="W1276" s="47"/>
      <c r="X1276" s="91"/>
      <c r="Y1276" s="91"/>
      <c r="Z1276" s="91"/>
      <c r="AA1276" s="91"/>
    </row>
    <row r="1277" spans="2:27" ht="15" thickBot="1" x14ac:dyDescent="0.35">
      <c r="B1277" s="47" t="str">
        <f>IF(H1276="Erdgas","Nettorechnungsbetrag (Erdgas)",IF(H1276="Strom","Nettorechnungsbetrag (Strom)",IF(H1276="Wärme/Kälte","Nettorechnungsbetrag (Wärme/Kälte)","Bitte Energieart auswählen!")))</f>
        <v>Bitte Energieart auswählen!</v>
      </c>
      <c r="C1277" s="47"/>
      <c r="D1277" s="47"/>
      <c r="E1277" s="47"/>
      <c r="F1277" s="47"/>
      <c r="G1277" s="47"/>
      <c r="H1277" s="113"/>
      <c r="I1277" s="60" t="s">
        <v>18</v>
      </c>
      <c r="J1277" s="48" t="s">
        <v>5</v>
      </c>
      <c r="K1277" s="47" t="str">
        <f>IF(H1276="Erdgas","Erdgaskosten exkl. Steuern, Abgaben, Netzentgelte, etc.",IF(H1276="Strom","Stromkosten exkl. Steuern, Abgaben, Netzentgelte, etc.",IF(H1276="Wärme/Kälte","Wärme-/Kältekosten exkl. Steuern, Abgaben, Netzentgelte, etc.","Bitte Energieart auswählen!")))</f>
        <v>Bitte Energieart auswählen!</v>
      </c>
      <c r="L1277" s="47"/>
      <c r="M1277" s="47"/>
      <c r="N1277" s="47"/>
      <c r="O1277" s="47"/>
      <c r="P1277" s="47"/>
      <c r="Q1277" s="47"/>
      <c r="R1277" s="47"/>
      <c r="S1277" s="47"/>
      <c r="T1277" s="47"/>
      <c r="U1277" s="47"/>
      <c r="V1277" s="47"/>
      <c r="W1277" s="47"/>
      <c r="X1277" s="91"/>
      <c r="Y1277" s="91"/>
      <c r="Z1277" s="91"/>
      <c r="AA1277" s="91"/>
    </row>
    <row r="1278" spans="2:27" ht="15" thickBot="1" x14ac:dyDescent="0.35">
      <c r="B1278" s="47" t="str">
        <f>IF(AND(H1276="Erdgas",H1275="Nein"),"Erdgasverbrauch in kWh gem. letzter Jahresabrechnung",IF(H1276="Erdgas","Erdgasverbrauch in kWh im Kalenderjahr 2021",IF(AND(H1276="Strom",H1275="Nein"),"Stromverbrauch in kWh gem. letzter Jahresabrechnung",IF(H1276="Strom","Stromverbrauch in kWh im Kalenderjahr 2021",IF(AND(H1276="Wärme/Kälte",H1275="Nein"),"Wärme-/Kälteverbrauch in kWh gem. letzter Jahresabrechnung",IF(H1276="Wärme/Kälte","Wärme-/Kälteverbrauch in kWh im Kalenderjahr 2021","Bitte Energieart auswählen!"))))))</f>
        <v>Bitte Energieart auswählen!</v>
      </c>
      <c r="C1278" s="47"/>
      <c r="D1278" s="47"/>
      <c r="E1278" s="47"/>
      <c r="F1278" s="47"/>
      <c r="G1278" s="47"/>
      <c r="H1278" s="114"/>
      <c r="I1278" s="60" t="s">
        <v>19</v>
      </c>
      <c r="J1278" s="48" t="s">
        <v>5</v>
      </c>
      <c r="K1278" s="47" t="str">
        <f>IF(H1275="Nein",IF(H1276="Erdgas","Den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endet."),IF(H1276="Erdgas","Bitte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78" s="47"/>
      <c r="M1278" s="47"/>
      <c r="N1278" s="47"/>
      <c r="O1278" s="47"/>
      <c r="P1278" s="47"/>
      <c r="Q1278" s="47"/>
      <c r="R1278" s="47"/>
      <c r="S1278" s="47"/>
      <c r="T1278" s="47"/>
      <c r="U1278" s="47"/>
      <c r="V1278" s="47"/>
      <c r="W1278" s="47"/>
      <c r="X1278" s="91"/>
      <c r="Y1278" s="91"/>
      <c r="Z1278" s="91"/>
      <c r="AA1278" s="91"/>
    </row>
    <row r="1279" spans="2:27" x14ac:dyDescent="0.3">
      <c r="B1279" s="46"/>
      <c r="C1279" s="46"/>
      <c r="D1279" s="46"/>
      <c r="E1279" s="46"/>
      <c r="F1279" s="46"/>
      <c r="G1279" s="46"/>
      <c r="H1279" s="46"/>
      <c r="I1279" s="46"/>
      <c r="J1279" s="46"/>
      <c r="K1279" s="46"/>
      <c r="L1279" s="46"/>
      <c r="M1279" s="46"/>
      <c r="N1279" s="46"/>
      <c r="O1279" s="46"/>
      <c r="P1279" s="46"/>
      <c r="Q1279" s="46"/>
      <c r="R1279" s="46"/>
      <c r="S1279" s="46"/>
      <c r="T1279" s="46"/>
      <c r="U1279" s="46"/>
      <c r="V1279" s="46"/>
      <c r="W1279" s="46"/>
      <c r="X1279" s="91"/>
      <c r="Y1279" s="91"/>
      <c r="Z1279" s="91"/>
      <c r="AA1279" s="91"/>
    </row>
    <row r="1280" spans="2:27" ht="18" thickBot="1" x14ac:dyDescent="0.5">
      <c r="B1280" s="56" t="s">
        <v>10</v>
      </c>
      <c r="C1280" s="47"/>
      <c r="D1280" s="47"/>
      <c r="E1280" s="47"/>
      <c r="F1280" s="47"/>
      <c r="G1280" s="47"/>
      <c r="H1280" s="47"/>
      <c r="I1280" s="47"/>
      <c r="J1280" s="47"/>
      <c r="K1280" s="47"/>
      <c r="L1280" s="47"/>
      <c r="M1280" s="47"/>
      <c r="N1280" s="47"/>
      <c r="O1280" s="47"/>
      <c r="P1280" s="47"/>
      <c r="Q1280" s="47"/>
      <c r="R1280" s="47"/>
      <c r="S1280" s="47"/>
      <c r="T1280" s="47"/>
      <c r="U1280" s="47"/>
      <c r="V1280" s="47"/>
      <c r="W1280" s="47"/>
      <c r="X1280" s="91"/>
      <c r="Y1280" s="90"/>
      <c r="Z1280" s="91"/>
      <c r="AA1280" s="91"/>
    </row>
    <row r="1281" spans="2:27" ht="15" thickBot="1" x14ac:dyDescent="0.35">
      <c r="B1281" s="47" t="s">
        <v>11</v>
      </c>
      <c r="C1281" s="47"/>
      <c r="D1281" s="47"/>
      <c r="E1281" s="47"/>
      <c r="F1281" s="47"/>
      <c r="G1281" s="47"/>
      <c r="H1281" s="112"/>
      <c r="I1281" s="47"/>
      <c r="J1281" s="48" t="s">
        <v>5</v>
      </c>
      <c r="K1281" s="47" t="s">
        <v>12</v>
      </c>
      <c r="L1281" s="47"/>
      <c r="M1281" s="47"/>
      <c r="N1281" s="47"/>
      <c r="O1281" s="47"/>
      <c r="P1281" s="47"/>
      <c r="Q1281" s="47"/>
      <c r="R1281" s="47"/>
      <c r="S1281" s="47"/>
      <c r="T1281" s="47"/>
      <c r="U1281" s="47"/>
      <c r="V1281" s="47"/>
      <c r="W1281" s="47"/>
      <c r="X1281" s="91">
        <f>H1282</f>
        <v>0</v>
      </c>
      <c r="Y1281" s="91">
        <f>H1283</f>
        <v>0</v>
      </c>
      <c r="Z1281" s="91">
        <f>H1284</f>
        <v>0</v>
      </c>
      <c r="AA1281" s="91">
        <f>H1285</f>
        <v>0</v>
      </c>
    </row>
    <row r="1282" spans="2:27" ht="15" thickBot="1" x14ac:dyDescent="0.35">
      <c r="B1282" s="47" t="s">
        <v>13</v>
      </c>
      <c r="C1282" s="47"/>
      <c r="D1282" s="47"/>
      <c r="E1282" s="47"/>
      <c r="F1282" s="47"/>
      <c r="G1282" s="47"/>
      <c r="H1282" s="112"/>
      <c r="I1282" s="59"/>
      <c r="J1282" s="48" t="s">
        <v>5</v>
      </c>
      <c r="K1282" s="47" t="s">
        <v>15</v>
      </c>
      <c r="L1282" s="47"/>
      <c r="M1282" s="47"/>
      <c r="N1282" s="47"/>
      <c r="O1282" s="47"/>
      <c r="P1282" s="47"/>
      <c r="Q1282" s="47"/>
      <c r="R1282" s="47"/>
      <c r="S1282" s="47"/>
      <c r="T1282" s="47"/>
      <c r="U1282" s="47"/>
      <c r="V1282" s="47"/>
      <c r="W1282" s="47"/>
      <c r="X1282" s="91"/>
      <c r="Y1282" s="91"/>
      <c r="Z1282" s="91"/>
      <c r="AA1282" s="91"/>
    </row>
    <row r="1283" spans="2:27" ht="15" thickBot="1" x14ac:dyDescent="0.35">
      <c r="B1283" s="47" t="s">
        <v>16</v>
      </c>
      <c r="C1283" s="47"/>
      <c r="D1283" s="47"/>
      <c r="E1283" s="47"/>
      <c r="F1283" s="47"/>
      <c r="G1283" s="47"/>
      <c r="H1283" s="137"/>
      <c r="I1283" s="47"/>
      <c r="J1283" s="48" t="s">
        <v>5</v>
      </c>
      <c r="K1283" s="47" t="s">
        <v>17</v>
      </c>
      <c r="L1283" s="47"/>
      <c r="M1283" s="47"/>
      <c r="N1283" s="47"/>
      <c r="O1283" s="47"/>
      <c r="P1283" s="47"/>
      <c r="Q1283" s="47"/>
      <c r="R1283" s="47"/>
      <c r="S1283" s="47"/>
      <c r="T1283" s="47"/>
      <c r="U1283" s="47"/>
      <c r="V1283" s="47"/>
      <c r="W1283" s="47"/>
      <c r="X1283" s="91"/>
      <c r="Y1283" s="91"/>
      <c r="Z1283" s="91"/>
      <c r="AA1283" s="91"/>
    </row>
    <row r="1284" spans="2:27" ht="15" thickBot="1" x14ac:dyDescent="0.35">
      <c r="B1284" s="47" t="str">
        <f>IF(H1283="Erdgas","Nettorechnungsbetrag (Erdgas)",IF(H1283="Strom","Nettorechnungsbetrag (Strom)",IF(H1283="Wärme/Kälte","Nettorechnungsbetrag (Wärme/Kälte)","Bitte Energieart auswählen!")))</f>
        <v>Bitte Energieart auswählen!</v>
      </c>
      <c r="C1284" s="47"/>
      <c r="D1284" s="47"/>
      <c r="E1284" s="47"/>
      <c r="F1284" s="47"/>
      <c r="G1284" s="47"/>
      <c r="H1284" s="113"/>
      <c r="I1284" s="60" t="s">
        <v>18</v>
      </c>
      <c r="J1284" s="48" t="s">
        <v>5</v>
      </c>
      <c r="K1284" s="47" t="str">
        <f>IF(H1283="Erdgas","Erdgaskosten exkl. Steuern, Abgaben, Netzentgelte, etc.",IF(H1283="Strom","Stromkosten exkl. Steuern, Abgaben, Netzentgelte, etc.",IF(H1283="Wärme/Kälte","Wärme-/Kältekosten exkl. Steuern, Abgaben, Netzentgelte, etc.","Bitte Energieart auswählen!")))</f>
        <v>Bitte Energieart auswählen!</v>
      </c>
      <c r="L1284" s="47"/>
      <c r="M1284" s="47"/>
      <c r="N1284" s="47"/>
      <c r="O1284" s="47"/>
      <c r="P1284" s="47"/>
      <c r="Q1284" s="47"/>
      <c r="R1284" s="47"/>
      <c r="S1284" s="47"/>
      <c r="T1284" s="47"/>
      <c r="U1284" s="47"/>
      <c r="V1284" s="47"/>
      <c r="W1284" s="47"/>
      <c r="X1284" s="91"/>
      <c r="Y1284" s="91"/>
      <c r="Z1284" s="91"/>
      <c r="AA1284" s="91"/>
    </row>
    <row r="1285" spans="2:27" ht="15" thickBot="1" x14ac:dyDescent="0.35">
      <c r="B1285" s="47" t="str">
        <f>IF(AND(H1283="Erdgas",H1282="Nein"),"Erdgasverbrauch in kWh gem. letzter Jahresabrechnung",IF(H1283="Erdgas","Erdgasverbrauch in kWh im Kalenderjahr 2021",IF(AND(H1283="Strom",H1282="Nein"),"Stromverbrauch in kWh gem. letzter Jahresabrechnung",IF(H1283="Strom","Stromverbrauch in kWh im Kalenderjahr 2021",IF(AND(H1283="Wärme/Kälte",H1282="Nein"),"Wärme-/Kälteverbrauch in kWh gem. letzter Jahresabrechnung",IF(H1283="Wärme/Kälte","Wärme-/Kälteverbrauch in kWh im Kalenderjahr 2021","Bitte Energieart auswählen!"))))))</f>
        <v>Bitte Energieart auswählen!</v>
      </c>
      <c r="C1285" s="47"/>
      <c r="D1285" s="47"/>
      <c r="E1285" s="47"/>
      <c r="F1285" s="47"/>
      <c r="G1285" s="47"/>
      <c r="H1285" s="114"/>
      <c r="I1285" s="60" t="s">
        <v>19</v>
      </c>
      <c r="J1285" s="48" t="s">
        <v>5</v>
      </c>
      <c r="K1285" s="47" t="str">
        <f>IF(H1282="Nein",IF(H1283="Erdgas","Den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endet."),IF(H1283="Erdgas","Bitte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85" s="47"/>
      <c r="M1285" s="47"/>
      <c r="N1285" s="47"/>
      <c r="O1285" s="47"/>
      <c r="P1285" s="47"/>
      <c r="Q1285" s="47"/>
      <c r="R1285" s="47"/>
      <c r="S1285" s="47"/>
      <c r="T1285" s="47"/>
      <c r="U1285" s="47"/>
      <c r="V1285" s="47"/>
      <c r="W1285" s="47"/>
      <c r="X1285" s="91"/>
      <c r="Y1285" s="91"/>
      <c r="Z1285" s="91"/>
      <c r="AA1285" s="91"/>
    </row>
    <row r="1286" spans="2:27" x14ac:dyDescent="0.3">
      <c r="B1286" s="46"/>
      <c r="C1286" s="46"/>
      <c r="D1286" s="46"/>
      <c r="E1286" s="46"/>
      <c r="F1286" s="46"/>
      <c r="G1286" s="46"/>
      <c r="H1286" s="46"/>
      <c r="I1286" s="46"/>
      <c r="J1286" s="46"/>
      <c r="K1286" s="46"/>
      <c r="L1286" s="46"/>
      <c r="M1286" s="46"/>
      <c r="N1286" s="46"/>
      <c r="O1286" s="46"/>
      <c r="P1286" s="46"/>
      <c r="Q1286" s="46"/>
      <c r="R1286" s="46"/>
      <c r="S1286" s="46"/>
      <c r="T1286" s="46"/>
      <c r="U1286" s="46"/>
      <c r="V1286" s="46"/>
      <c r="W1286" s="46"/>
      <c r="X1286" s="91"/>
      <c r="Y1286" s="91"/>
      <c r="Z1286" s="91"/>
      <c r="AA1286" s="91"/>
    </row>
    <row r="1287" spans="2:27" ht="18" thickBot="1" x14ac:dyDescent="0.5">
      <c r="B1287" s="56" t="s">
        <v>10</v>
      </c>
      <c r="C1287" s="47"/>
      <c r="D1287" s="47"/>
      <c r="E1287" s="47"/>
      <c r="F1287" s="47"/>
      <c r="G1287" s="47"/>
      <c r="H1287" s="47"/>
      <c r="I1287" s="47"/>
      <c r="J1287" s="47"/>
      <c r="K1287" s="47"/>
      <c r="L1287" s="47"/>
      <c r="M1287" s="47"/>
      <c r="N1287" s="47"/>
      <c r="O1287" s="47"/>
      <c r="P1287" s="47"/>
      <c r="Q1287" s="47"/>
      <c r="R1287" s="47"/>
      <c r="S1287" s="47"/>
      <c r="T1287" s="47"/>
      <c r="U1287" s="47"/>
      <c r="V1287" s="47"/>
      <c r="W1287" s="47"/>
      <c r="X1287" s="91"/>
      <c r="Y1287" s="90"/>
      <c r="Z1287" s="91"/>
      <c r="AA1287" s="91"/>
    </row>
    <row r="1288" spans="2:27" ht="15" thickBot="1" x14ac:dyDescent="0.35">
      <c r="B1288" s="47" t="s">
        <v>11</v>
      </c>
      <c r="C1288" s="47"/>
      <c r="D1288" s="47"/>
      <c r="E1288" s="47"/>
      <c r="F1288" s="47"/>
      <c r="G1288" s="47"/>
      <c r="H1288" s="112"/>
      <c r="I1288" s="47"/>
      <c r="J1288" s="48" t="s">
        <v>5</v>
      </c>
      <c r="K1288" s="47" t="s">
        <v>12</v>
      </c>
      <c r="L1288" s="47"/>
      <c r="M1288" s="47"/>
      <c r="N1288" s="47"/>
      <c r="O1288" s="47"/>
      <c r="P1288" s="47"/>
      <c r="Q1288" s="47"/>
      <c r="R1288" s="47"/>
      <c r="S1288" s="47"/>
      <c r="T1288" s="47"/>
      <c r="U1288" s="47"/>
      <c r="V1288" s="47"/>
      <c r="W1288" s="47"/>
      <c r="X1288" s="91">
        <f>H1289</f>
        <v>0</v>
      </c>
      <c r="Y1288" s="91">
        <f>H1290</f>
        <v>0</v>
      </c>
      <c r="Z1288" s="91">
        <f>H1291</f>
        <v>0</v>
      </c>
      <c r="AA1288" s="91">
        <f>H1292</f>
        <v>0</v>
      </c>
    </row>
    <row r="1289" spans="2:27" ht="15" thickBot="1" x14ac:dyDescent="0.35">
      <c r="B1289" s="47" t="s">
        <v>13</v>
      </c>
      <c r="C1289" s="47"/>
      <c r="D1289" s="47"/>
      <c r="E1289" s="47"/>
      <c r="F1289" s="47"/>
      <c r="G1289" s="47"/>
      <c r="H1289" s="112"/>
      <c r="I1289" s="59"/>
      <c r="J1289" s="48" t="s">
        <v>5</v>
      </c>
      <c r="K1289" s="47" t="s">
        <v>15</v>
      </c>
      <c r="L1289" s="47"/>
      <c r="M1289" s="47"/>
      <c r="N1289" s="47"/>
      <c r="O1289" s="47"/>
      <c r="P1289" s="47"/>
      <c r="Q1289" s="47"/>
      <c r="R1289" s="47"/>
      <c r="S1289" s="47"/>
      <c r="T1289" s="47"/>
      <c r="U1289" s="47"/>
      <c r="V1289" s="47"/>
      <c r="W1289" s="47"/>
      <c r="X1289" s="91"/>
      <c r="Y1289" s="91"/>
      <c r="Z1289" s="91"/>
      <c r="AA1289" s="91"/>
    </row>
    <row r="1290" spans="2:27" ht="15" thickBot="1" x14ac:dyDescent="0.35">
      <c r="B1290" s="47" t="s">
        <v>16</v>
      </c>
      <c r="C1290" s="47"/>
      <c r="D1290" s="47"/>
      <c r="E1290" s="47"/>
      <c r="F1290" s="47"/>
      <c r="G1290" s="47"/>
      <c r="H1290" s="137"/>
      <c r="I1290" s="47"/>
      <c r="J1290" s="48" t="s">
        <v>5</v>
      </c>
      <c r="K1290" s="47" t="s">
        <v>17</v>
      </c>
      <c r="L1290" s="47"/>
      <c r="M1290" s="47"/>
      <c r="N1290" s="47"/>
      <c r="O1290" s="47"/>
      <c r="P1290" s="47"/>
      <c r="Q1290" s="47"/>
      <c r="R1290" s="47"/>
      <c r="S1290" s="47"/>
      <c r="T1290" s="47"/>
      <c r="U1290" s="47"/>
      <c r="V1290" s="47"/>
      <c r="W1290" s="47"/>
      <c r="X1290" s="91"/>
      <c r="Y1290" s="91"/>
      <c r="Z1290" s="91"/>
      <c r="AA1290" s="91"/>
    </row>
    <row r="1291" spans="2:27" ht="15" thickBot="1" x14ac:dyDescent="0.35">
      <c r="B1291" s="47" t="str">
        <f>IF(H1290="Erdgas","Nettorechnungsbetrag (Erdgas)",IF(H1290="Strom","Nettorechnungsbetrag (Strom)",IF(H1290="Wärme/Kälte","Nettorechnungsbetrag (Wärme/Kälte)","Bitte Energieart auswählen!")))</f>
        <v>Bitte Energieart auswählen!</v>
      </c>
      <c r="C1291" s="47"/>
      <c r="D1291" s="47"/>
      <c r="E1291" s="47"/>
      <c r="F1291" s="47"/>
      <c r="G1291" s="47"/>
      <c r="H1291" s="113"/>
      <c r="I1291" s="60" t="s">
        <v>18</v>
      </c>
      <c r="J1291" s="48" t="s">
        <v>5</v>
      </c>
      <c r="K1291" s="47" t="str">
        <f>IF(H1290="Erdgas","Erdgaskosten exkl. Steuern, Abgaben, Netzentgelte, etc.",IF(H1290="Strom","Stromkosten exkl. Steuern, Abgaben, Netzentgelte, etc.",IF(H1290="Wärme/Kälte","Wärme-/Kältekosten exkl. Steuern, Abgaben, Netzentgelte, etc.","Bitte Energieart auswählen!")))</f>
        <v>Bitte Energieart auswählen!</v>
      </c>
      <c r="L1291" s="47"/>
      <c r="M1291" s="47"/>
      <c r="N1291" s="47"/>
      <c r="O1291" s="47"/>
      <c r="P1291" s="47"/>
      <c r="Q1291" s="47"/>
      <c r="R1291" s="47"/>
      <c r="S1291" s="47"/>
      <c r="T1291" s="47"/>
      <c r="U1291" s="47"/>
      <c r="V1291" s="47"/>
      <c r="W1291" s="47"/>
      <c r="X1291" s="91"/>
      <c r="Y1291" s="91"/>
      <c r="Z1291" s="91"/>
      <c r="AA1291" s="91"/>
    </row>
    <row r="1292" spans="2:27" ht="15" thickBot="1" x14ac:dyDescent="0.35">
      <c r="B1292" s="47" t="str">
        <f>IF(AND(H1290="Erdgas",H1289="Nein"),"Erdgasverbrauch in kWh gem. letzter Jahresabrechnung",IF(H1290="Erdgas","Erdgasverbrauch in kWh im Kalenderjahr 2021",IF(AND(H1290="Strom",H1289="Nein"),"Stromverbrauch in kWh gem. letzter Jahresabrechnung",IF(H1290="Strom","Stromverbrauch in kWh im Kalenderjahr 2021",IF(AND(H1290="Wärme/Kälte",H1289="Nein"),"Wärme-/Kälteverbrauch in kWh gem. letzter Jahresabrechnung",IF(H1290="Wärme/Kälte","Wärme-/Kälteverbrauch in kWh im Kalenderjahr 2021","Bitte Energieart auswählen!"))))))</f>
        <v>Bitte Energieart auswählen!</v>
      </c>
      <c r="C1292" s="47"/>
      <c r="D1292" s="47"/>
      <c r="E1292" s="47"/>
      <c r="F1292" s="47"/>
      <c r="G1292" s="47"/>
      <c r="H1292" s="114"/>
      <c r="I1292" s="60" t="s">
        <v>19</v>
      </c>
      <c r="J1292" s="48" t="s">
        <v>5</v>
      </c>
      <c r="K1292" s="47" t="str">
        <f>IF(H1289="Nein",IF(H1290="Erdgas","Den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endet."),IF(H1290="Erdgas","Bitte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92" s="47"/>
      <c r="M1292" s="47"/>
      <c r="N1292" s="47"/>
      <c r="O1292" s="47"/>
      <c r="P1292" s="47"/>
      <c r="Q1292" s="47"/>
      <c r="R1292" s="47"/>
      <c r="S1292" s="47"/>
      <c r="T1292" s="47"/>
      <c r="U1292" s="47"/>
      <c r="V1292" s="47"/>
      <c r="W1292" s="47"/>
      <c r="X1292" s="91"/>
      <c r="Y1292" s="91"/>
      <c r="Z1292" s="91"/>
      <c r="AA1292" s="91"/>
    </row>
    <row r="1293" spans="2:27" x14ac:dyDescent="0.3">
      <c r="B1293" s="46"/>
      <c r="C1293" s="46"/>
      <c r="D1293" s="46"/>
      <c r="E1293" s="46"/>
      <c r="F1293" s="46"/>
      <c r="G1293" s="46"/>
      <c r="H1293" s="46"/>
      <c r="I1293" s="46"/>
      <c r="J1293" s="46"/>
      <c r="K1293" s="46"/>
      <c r="L1293" s="46"/>
      <c r="M1293" s="46"/>
      <c r="N1293" s="46"/>
      <c r="O1293" s="46"/>
      <c r="P1293" s="46"/>
      <c r="Q1293" s="46"/>
      <c r="R1293" s="46"/>
      <c r="S1293" s="46"/>
      <c r="T1293" s="46"/>
      <c r="U1293" s="46"/>
      <c r="V1293" s="46"/>
      <c r="W1293" s="46"/>
      <c r="X1293" s="91"/>
      <c r="Y1293" s="91"/>
      <c r="Z1293" s="91"/>
      <c r="AA1293" s="91"/>
    </row>
    <row r="1294" spans="2:27" ht="18" thickBot="1" x14ac:dyDescent="0.5">
      <c r="B1294" s="56" t="s">
        <v>10</v>
      </c>
      <c r="C1294" s="47"/>
      <c r="D1294" s="47"/>
      <c r="E1294" s="47"/>
      <c r="F1294" s="47"/>
      <c r="G1294" s="47"/>
      <c r="H1294" s="47"/>
      <c r="I1294" s="47"/>
      <c r="J1294" s="47"/>
      <c r="K1294" s="47"/>
      <c r="L1294" s="47"/>
      <c r="M1294" s="47"/>
      <c r="N1294" s="47"/>
      <c r="O1294" s="47"/>
      <c r="P1294" s="47"/>
      <c r="Q1294" s="47"/>
      <c r="R1294" s="47"/>
      <c r="S1294" s="47"/>
      <c r="T1294" s="47"/>
      <c r="U1294" s="47"/>
      <c r="V1294" s="47"/>
      <c r="W1294" s="47"/>
      <c r="X1294" s="91"/>
      <c r="Y1294" s="90"/>
      <c r="Z1294" s="91"/>
      <c r="AA1294" s="91"/>
    </row>
    <row r="1295" spans="2:27" ht="15" thickBot="1" x14ac:dyDescent="0.35">
      <c r="B1295" s="47" t="s">
        <v>11</v>
      </c>
      <c r="C1295" s="47"/>
      <c r="D1295" s="47"/>
      <c r="E1295" s="47"/>
      <c r="F1295" s="47"/>
      <c r="G1295" s="47"/>
      <c r="H1295" s="112"/>
      <c r="I1295" s="47"/>
      <c r="J1295" s="48" t="s">
        <v>5</v>
      </c>
      <c r="K1295" s="47" t="s">
        <v>12</v>
      </c>
      <c r="L1295" s="47"/>
      <c r="M1295" s="47"/>
      <c r="N1295" s="47"/>
      <c r="O1295" s="47"/>
      <c r="P1295" s="47"/>
      <c r="Q1295" s="47"/>
      <c r="R1295" s="47"/>
      <c r="S1295" s="47"/>
      <c r="T1295" s="47"/>
      <c r="U1295" s="47"/>
      <c r="V1295" s="47"/>
      <c r="W1295" s="47"/>
      <c r="X1295" s="91">
        <f>H1296</f>
        <v>0</v>
      </c>
      <c r="Y1295" s="91">
        <f>H1297</f>
        <v>0</v>
      </c>
      <c r="Z1295" s="91">
        <f>H1298</f>
        <v>0</v>
      </c>
      <c r="AA1295" s="91">
        <f>H1299</f>
        <v>0</v>
      </c>
    </row>
    <row r="1296" spans="2:27" ht="15" thickBot="1" x14ac:dyDescent="0.35">
      <c r="B1296" s="47" t="s">
        <v>13</v>
      </c>
      <c r="C1296" s="47"/>
      <c r="D1296" s="47"/>
      <c r="E1296" s="47"/>
      <c r="F1296" s="47"/>
      <c r="G1296" s="47"/>
      <c r="H1296" s="112"/>
      <c r="I1296" s="59"/>
      <c r="J1296" s="48" t="s">
        <v>5</v>
      </c>
      <c r="K1296" s="47" t="s">
        <v>15</v>
      </c>
      <c r="L1296" s="47"/>
      <c r="M1296" s="47"/>
      <c r="N1296" s="47"/>
      <c r="O1296" s="47"/>
      <c r="P1296" s="47"/>
      <c r="Q1296" s="47"/>
      <c r="R1296" s="47"/>
      <c r="S1296" s="47"/>
      <c r="T1296" s="47"/>
      <c r="U1296" s="47"/>
      <c r="V1296" s="47"/>
      <c r="W1296" s="47"/>
      <c r="X1296" s="91"/>
      <c r="Y1296" s="91"/>
      <c r="Z1296" s="91"/>
      <c r="AA1296" s="91"/>
    </row>
    <row r="1297" spans="2:27" ht="15" thickBot="1" x14ac:dyDescent="0.35">
      <c r="B1297" s="47" t="s">
        <v>16</v>
      </c>
      <c r="C1297" s="47"/>
      <c r="D1297" s="47"/>
      <c r="E1297" s="47"/>
      <c r="F1297" s="47"/>
      <c r="G1297" s="47"/>
      <c r="H1297" s="137"/>
      <c r="I1297" s="47"/>
      <c r="J1297" s="48" t="s">
        <v>5</v>
      </c>
      <c r="K1297" s="47" t="s">
        <v>17</v>
      </c>
      <c r="L1297" s="47"/>
      <c r="M1297" s="47"/>
      <c r="N1297" s="47"/>
      <c r="O1297" s="47"/>
      <c r="P1297" s="47"/>
      <c r="Q1297" s="47"/>
      <c r="R1297" s="47"/>
      <c r="S1297" s="47"/>
      <c r="T1297" s="47"/>
      <c r="U1297" s="47"/>
      <c r="V1297" s="47"/>
      <c r="W1297" s="47"/>
      <c r="X1297" s="91"/>
      <c r="Y1297" s="91"/>
      <c r="Z1297" s="91"/>
      <c r="AA1297" s="91"/>
    </row>
    <row r="1298" spans="2:27" ht="15" thickBot="1" x14ac:dyDescent="0.35">
      <c r="B1298" s="47" t="str">
        <f>IF(H1297="Erdgas","Nettorechnungsbetrag (Erdgas)",IF(H1297="Strom","Nettorechnungsbetrag (Strom)",IF(H1297="Wärme/Kälte","Nettorechnungsbetrag (Wärme/Kälte)","Bitte Energieart auswählen!")))</f>
        <v>Bitte Energieart auswählen!</v>
      </c>
      <c r="C1298" s="47"/>
      <c r="D1298" s="47"/>
      <c r="E1298" s="47"/>
      <c r="F1298" s="47"/>
      <c r="G1298" s="47"/>
      <c r="H1298" s="113"/>
      <c r="I1298" s="60" t="s">
        <v>18</v>
      </c>
      <c r="J1298" s="48" t="s">
        <v>5</v>
      </c>
      <c r="K1298" s="47" t="str">
        <f>IF(H1297="Erdgas","Erdgaskosten exkl. Steuern, Abgaben, Netzentgelte, etc.",IF(H1297="Strom","Stromkosten exkl. Steuern, Abgaben, Netzentgelte, etc.",IF(H1297="Wärme/Kälte","Wärme-/Kältekosten exkl. Steuern, Abgaben, Netzentgelte, etc.","Bitte Energieart auswählen!")))</f>
        <v>Bitte Energieart auswählen!</v>
      </c>
      <c r="L1298" s="47"/>
      <c r="M1298" s="47"/>
      <c r="N1298" s="47"/>
      <c r="O1298" s="47"/>
      <c r="P1298" s="47"/>
      <c r="Q1298" s="47"/>
      <c r="R1298" s="47"/>
      <c r="S1298" s="47"/>
      <c r="T1298" s="47"/>
      <c r="U1298" s="47"/>
      <c r="V1298" s="47"/>
      <c r="W1298" s="47"/>
      <c r="X1298" s="91"/>
      <c r="Y1298" s="91"/>
      <c r="Z1298" s="91"/>
      <c r="AA1298" s="91"/>
    </row>
    <row r="1299" spans="2:27" ht="15" thickBot="1" x14ac:dyDescent="0.35">
      <c r="B1299" s="47" t="str">
        <f>IF(AND(H1297="Erdgas",H1296="Nein"),"Erdgasverbrauch in kWh gem. letzter Jahresabrechnung",IF(H1297="Erdgas","Erdgasverbrauch in kWh im Kalenderjahr 2021",IF(AND(H1297="Strom",H1296="Nein"),"Stromverbrauch in kWh gem. letzter Jahresabrechnung",IF(H1297="Strom","Stromverbrauch in kWh im Kalenderjahr 2021",IF(AND(H1297="Wärme/Kälte",H1296="Nein"),"Wärme-/Kälteverbrauch in kWh gem. letzter Jahresabrechnung",IF(H1297="Wärme/Kälte","Wärme-/Kälteverbrauch in kWh im Kalenderjahr 2021","Bitte Energieart auswählen!"))))))</f>
        <v>Bitte Energieart auswählen!</v>
      </c>
      <c r="C1299" s="47"/>
      <c r="D1299" s="47"/>
      <c r="E1299" s="47"/>
      <c r="F1299" s="47"/>
      <c r="G1299" s="47"/>
      <c r="H1299" s="114"/>
      <c r="I1299" s="60" t="s">
        <v>19</v>
      </c>
      <c r="J1299" s="48" t="s">
        <v>5</v>
      </c>
      <c r="K1299" s="47" t="str">
        <f>IF(H1296="Nein",IF(H1297="Erdgas","Den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endet."),IF(H1297="Erdgas","Bitte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299" s="47"/>
      <c r="M1299" s="47"/>
      <c r="N1299" s="47"/>
      <c r="O1299" s="47"/>
      <c r="P1299" s="47"/>
      <c r="Q1299" s="47"/>
      <c r="R1299" s="47"/>
      <c r="S1299" s="47"/>
      <c r="T1299" s="47"/>
      <c r="U1299" s="47"/>
      <c r="V1299" s="47"/>
      <c r="W1299" s="47"/>
      <c r="X1299" s="91"/>
      <c r="Y1299" s="91"/>
      <c r="Z1299" s="91"/>
      <c r="AA1299" s="91"/>
    </row>
    <row r="1300" spans="2:27" x14ac:dyDescent="0.3">
      <c r="B1300" s="46"/>
      <c r="C1300" s="46"/>
      <c r="D1300" s="46"/>
      <c r="E1300" s="46"/>
      <c r="F1300" s="46"/>
      <c r="G1300" s="46"/>
      <c r="H1300" s="46"/>
      <c r="I1300" s="46"/>
      <c r="J1300" s="46"/>
      <c r="K1300" s="46"/>
      <c r="L1300" s="46"/>
      <c r="M1300" s="46"/>
      <c r="N1300" s="46"/>
      <c r="O1300" s="46"/>
      <c r="P1300" s="46"/>
      <c r="Q1300" s="46"/>
      <c r="R1300" s="46"/>
      <c r="S1300" s="46"/>
      <c r="T1300" s="46"/>
      <c r="U1300" s="46"/>
      <c r="V1300" s="46"/>
      <c r="W1300" s="46"/>
      <c r="X1300" s="91"/>
      <c r="Y1300" s="91"/>
      <c r="Z1300" s="91"/>
      <c r="AA1300" s="91"/>
    </row>
    <row r="1301" spans="2:27" ht="18" thickBot="1" x14ac:dyDescent="0.5">
      <c r="B1301" s="56" t="s">
        <v>10</v>
      </c>
      <c r="C1301" s="47"/>
      <c r="D1301" s="47"/>
      <c r="E1301" s="47"/>
      <c r="F1301" s="47"/>
      <c r="G1301" s="47"/>
      <c r="H1301" s="47"/>
      <c r="I1301" s="47"/>
      <c r="J1301" s="47"/>
      <c r="K1301" s="47"/>
      <c r="L1301" s="47"/>
      <c r="M1301" s="47"/>
      <c r="N1301" s="47"/>
      <c r="O1301" s="47"/>
      <c r="P1301" s="47"/>
      <c r="Q1301" s="47"/>
      <c r="R1301" s="47"/>
      <c r="S1301" s="47"/>
      <c r="T1301" s="47"/>
      <c r="U1301" s="47"/>
      <c r="V1301" s="47"/>
      <c r="W1301" s="47"/>
      <c r="X1301" s="91"/>
      <c r="Y1301" s="90"/>
      <c r="Z1301" s="91"/>
      <c r="AA1301" s="91"/>
    </row>
    <row r="1302" spans="2:27" ht="15" thickBot="1" x14ac:dyDescent="0.35">
      <c r="B1302" s="47" t="s">
        <v>11</v>
      </c>
      <c r="C1302" s="47"/>
      <c r="D1302" s="47"/>
      <c r="E1302" s="47"/>
      <c r="F1302" s="47"/>
      <c r="G1302" s="47"/>
      <c r="H1302" s="112"/>
      <c r="I1302" s="47"/>
      <c r="J1302" s="48" t="s">
        <v>5</v>
      </c>
      <c r="K1302" s="47" t="s">
        <v>12</v>
      </c>
      <c r="L1302" s="47"/>
      <c r="M1302" s="47"/>
      <c r="N1302" s="47"/>
      <c r="O1302" s="47"/>
      <c r="P1302" s="47"/>
      <c r="Q1302" s="47"/>
      <c r="R1302" s="47"/>
      <c r="S1302" s="47"/>
      <c r="T1302" s="47"/>
      <c r="U1302" s="47"/>
      <c r="V1302" s="47"/>
      <c r="W1302" s="47"/>
      <c r="X1302" s="91">
        <f>H1303</f>
        <v>0</v>
      </c>
      <c r="Y1302" s="91">
        <f>H1304</f>
        <v>0</v>
      </c>
      <c r="Z1302" s="91">
        <f>H1305</f>
        <v>0</v>
      </c>
      <c r="AA1302" s="91">
        <f>H1306</f>
        <v>0</v>
      </c>
    </row>
    <row r="1303" spans="2:27" ht="15" thickBot="1" x14ac:dyDescent="0.35">
      <c r="B1303" s="47" t="s">
        <v>13</v>
      </c>
      <c r="C1303" s="47"/>
      <c r="D1303" s="47"/>
      <c r="E1303" s="47"/>
      <c r="F1303" s="47"/>
      <c r="G1303" s="47"/>
      <c r="H1303" s="112"/>
      <c r="I1303" s="59"/>
      <c r="J1303" s="48" t="s">
        <v>5</v>
      </c>
      <c r="K1303" s="47" t="s">
        <v>15</v>
      </c>
      <c r="L1303" s="47"/>
      <c r="M1303" s="47"/>
      <c r="N1303" s="47"/>
      <c r="O1303" s="47"/>
      <c r="P1303" s="47"/>
      <c r="Q1303" s="47"/>
      <c r="R1303" s="47"/>
      <c r="S1303" s="47"/>
      <c r="T1303" s="47"/>
      <c r="U1303" s="47"/>
      <c r="V1303" s="47"/>
      <c r="W1303" s="47"/>
      <c r="X1303" s="91"/>
      <c r="Y1303" s="91"/>
      <c r="Z1303" s="91"/>
      <c r="AA1303" s="91"/>
    </row>
    <row r="1304" spans="2:27" ht="15" thickBot="1" x14ac:dyDescent="0.35">
      <c r="B1304" s="47" t="s">
        <v>16</v>
      </c>
      <c r="C1304" s="47"/>
      <c r="D1304" s="47"/>
      <c r="E1304" s="47"/>
      <c r="F1304" s="47"/>
      <c r="G1304" s="47"/>
      <c r="H1304" s="137"/>
      <c r="I1304" s="47"/>
      <c r="J1304" s="48" t="s">
        <v>5</v>
      </c>
      <c r="K1304" s="47" t="s">
        <v>17</v>
      </c>
      <c r="L1304" s="47"/>
      <c r="M1304" s="47"/>
      <c r="N1304" s="47"/>
      <c r="O1304" s="47"/>
      <c r="P1304" s="47"/>
      <c r="Q1304" s="47"/>
      <c r="R1304" s="47"/>
      <c r="S1304" s="47"/>
      <c r="T1304" s="47"/>
      <c r="U1304" s="47"/>
      <c r="V1304" s="47"/>
      <c r="W1304" s="47"/>
      <c r="X1304" s="91"/>
      <c r="Y1304" s="91"/>
      <c r="Z1304" s="91"/>
      <c r="AA1304" s="91"/>
    </row>
    <row r="1305" spans="2:27" ht="15" thickBot="1" x14ac:dyDescent="0.35">
      <c r="B1305" s="47" t="str">
        <f>IF(H1304="Erdgas","Nettorechnungsbetrag (Erdgas)",IF(H1304="Strom","Nettorechnungsbetrag (Strom)",IF(H1304="Wärme/Kälte","Nettorechnungsbetrag (Wärme/Kälte)","Bitte Energieart auswählen!")))</f>
        <v>Bitte Energieart auswählen!</v>
      </c>
      <c r="C1305" s="47"/>
      <c r="D1305" s="47"/>
      <c r="E1305" s="47"/>
      <c r="F1305" s="47"/>
      <c r="G1305" s="47"/>
      <c r="H1305" s="113"/>
      <c r="I1305" s="60" t="s">
        <v>18</v>
      </c>
      <c r="J1305" s="48" t="s">
        <v>5</v>
      </c>
      <c r="K1305" s="47" t="str">
        <f>IF(H1304="Erdgas","Erdgaskosten exkl. Steuern, Abgaben, Netzentgelte, etc.",IF(H1304="Strom","Stromkosten exkl. Steuern, Abgaben, Netzentgelte, etc.",IF(H1304="Wärme/Kälte","Wärme-/Kältekosten exkl. Steuern, Abgaben, Netzentgelte, etc.","Bitte Energieart auswählen!")))</f>
        <v>Bitte Energieart auswählen!</v>
      </c>
      <c r="L1305" s="47"/>
      <c r="M1305" s="47"/>
      <c r="N1305" s="47"/>
      <c r="O1305" s="47"/>
      <c r="P1305" s="47"/>
      <c r="Q1305" s="47"/>
      <c r="R1305" s="47"/>
      <c r="S1305" s="47"/>
      <c r="T1305" s="47"/>
      <c r="U1305" s="47"/>
      <c r="V1305" s="47"/>
      <c r="W1305" s="47"/>
      <c r="X1305" s="91"/>
      <c r="Y1305" s="91"/>
      <c r="Z1305" s="91"/>
      <c r="AA1305" s="91"/>
    </row>
    <row r="1306" spans="2:27" ht="15" thickBot="1" x14ac:dyDescent="0.35">
      <c r="B1306" s="47" t="str">
        <f>IF(AND(H1304="Erdgas",H1303="Nein"),"Erdgasverbrauch in kWh gem. letzter Jahresabrechnung",IF(H1304="Erdgas","Erdgasverbrauch in kWh im Kalenderjahr 2021",IF(AND(H1304="Strom",H1303="Nein"),"Stromverbrauch in kWh gem. letzter Jahresabrechnung",IF(H1304="Strom","Stromverbrauch in kWh im Kalenderjahr 2021",IF(AND(H1304="Wärme/Kälte",H1303="Nein"),"Wärme-/Kälteverbrauch in kWh gem. letzter Jahresabrechnung",IF(H1304="Wärme/Kälte","Wärme-/Kälteverbrauch in kWh im Kalenderjahr 2021","Bitte Energieart auswählen!"))))))</f>
        <v>Bitte Energieart auswählen!</v>
      </c>
      <c r="C1306" s="47"/>
      <c r="D1306" s="47"/>
      <c r="E1306" s="47"/>
      <c r="F1306" s="47"/>
      <c r="G1306" s="47"/>
      <c r="H1306" s="114"/>
      <c r="I1306" s="60" t="s">
        <v>19</v>
      </c>
      <c r="J1306" s="48" t="s">
        <v>5</v>
      </c>
      <c r="K1306" s="47" t="str">
        <f>IF(H1303="Nein",IF(H1304="Erdgas","Den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endet."),IF(H1304="Erdgas","Bitte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06" s="47"/>
      <c r="M1306" s="47"/>
      <c r="N1306" s="47"/>
      <c r="O1306" s="47"/>
      <c r="P1306" s="47"/>
      <c r="Q1306" s="47"/>
      <c r="R1306" s="47"/>
      <c r="S1306" s="47"/>
      <c r="T1306" s="47"/>
      <c r="U1306" s="47"/>
      <c r="V1306" s="47"/>
      <c r="W1306" s="47"/>
      <c r="X1306" s="91"/>
      <c r="Y1306" s="91"/>
      <c r="Z1306" s="91"/>
      <c r="AA1306" s="91"/>
    </row>
    <row r="1307" spans="2:27" x14ac:dyDescent="0.3">
      <c r="B1307" s="46"/>
      <c r="C1307" s="46"/>
      <c r="D1307" s="46"/>
      <c r="E1307" s="46"/>
      <c r="F1307" s="46"/>
      <c r="G1307" s="46"/>
      <c r="H1307" s="46"/>
      <c r="I1307" s="46"/>
      <c r="J1307" s="46"/>
      <c r="K1307" s="46"/>
      <c r="L1307" s="46"/>
      <c r="M1307" s="46"/>
      <c r="N1307" s="46"/>
      <c r="O1307" s="46"/>
      <c r="P1307" s="46"/>
      <c r="Q1307" s="46"/>
      <c r="R1307" s="46"/>
      <c r="S1307" s="46"/>
      <c r="T1307" s="46"/>
      <c r="U1307" s="46"/>
      <c r="V1307" s="46"/>
      <c r="W1307" s="46"/>
      <c r="X1307" s="91"/>
      <c r="Y1307" s="91"/>
      <c r="Z1307" s="91"/>
      <c r="AA1307" s="91"/>
    </row>
    <row r="1308" spans="2:27" ht="18" thickBot="1" x14ac:dyDescent="0.5">
      <c r="B1308" s="56" t="s">
        <v>10</v>
      </c>
      <c r="C1308" s="47"/>
      <c r="D1308" s="47"/>
      <c r="E1308" s="47"/>
      <c r="F1308" s="47"/>
      <c r="G1308" s="47"/>
      <c r="H1308" s="47"/>
      <c r="I1308" s="47"/>
      <c r="J1308" s="47"/>
      <c r="K1308" s="47"/>
      <c r="L1308" s="47"/>
      <c r="M1308" s="47"/>
      <c r="N1308" s="47"/>
      <c r="O1308" s="47"/>
      <c r="P1308" s="47"/>
      <c r="Q1308" s="47"/>
      <c r="R1308" s="47"/>
      <c r="S1308" s="47"/>
      <c r="T1308" s="47"/>
      <c r="U1308" s="47"/>
      <c r="V1308" s="47"/>
      <c r="W1308" s="47"/>
      <c r="X1308" s="91"/>
      <c r="Y1308" s="90"/>
      <c r="Z1308" s="91"/>
      <c r="AA1308" s="91"/>
    </row>
    <row r="1309" spans="2:27" ht="15" thickBot="1" x14ac:dyDescent="0.35">
      <c r="B1309" s="47" t="s">
        <v>11</v>
      </c>
      <c r="C1309" s="47"/>
      <c r="D1309" s="47"/>
      <c r="E1309" s="47"/>
      <c r="F1309" s="47"/>
      <c r="G1309" s="47"/>
      <c r="H1309" s="112"/>
      <c r="I1309" s="47"/>
      <c r="J1309" s="48" t="s">
        <v>5</v>
      </c>
      <c r="K1309" s="47" t="s">
        <v>12</v>
      </c>
      <c r="L1309" s="47"/>
      <c r="M1309" s="47"/>
      <c r="N1309" s="47"/>
      <c r="O1309" s="47"/>
      <c r="P1309" s="47"/>
      <c r="Q1309" s="47"/>
      <c r="R1309" s="47"/>
      <c r="S1309" s="47"/>
      <c r="T1309" s="47"/>
      <c r="U1309" s="47"/>
      <c r="V1309" s="47"/>
      <c r="W1309" s="47"/>
      <c r="X1309" s="91">
        <f>H1310</f>
        <v>0</v>
      </c>
      <c r="Y1309" s="91">
        <f>H1311</f>
        <v>0</v>
      </c>
      <c r="Z1309" s="91">
        <f>H1312</f>
        <v>0</v>
      </c>
      <c r="AA1309" s="91">
        <f>H1313</f>
        <v>0</v>
      </c>
    </row>
    <row r="1310" spans="2:27" ht="15" thickBot="1" x14ac:dyDescent="0.35">
      <c r="B1310" s="47" t="s">
        <v>13</v>
      </c>
      <c r="C1310" s="47"/>
      <c r="D1310" s="47"/>
      <c r="E1310" s="47"/>
      <c r="F1310" s="47"/>
      <c r="G1310" s="47"/>
      <c r="H1310" s="112"/>
      <c r="I1310" s="59"/>
      <c r="J1310" s="48" t="s">
        <v>5</v>
      </c>
      <c r="K1310" s="47" t="s">
        <v>15</v>
      </c>
      <c r="L1310" s="47"/>
      <c r="M1310" s="47"/>
      <c r="N1310" s="47"/>
      <c r="O1310" s="47"/>
      <c r="P1310" s="47"/>
      <c r="Q1310" s="47"/>
      <c r="R1310" s="47"/>
      <c r="S1310" s="47"/>
      <c r="T1310" s="47"/>
      <c r="U1310" s="47"/>
      <c r="V1310" s="47"/>
      <c r="W1310" s="47"/>
      <c r="X1310" s="91"/>
      <c r="Y1310" s="91"/>
      <c r="Z1310" s="91"/>
      <c r="AA1310" s="91"/>
    </row>
    <row r="1311" spans="2:27" ht="15" thickBot="1" x14ac:dyDescent="0.35">
      <c r="B1311" s="47" t="s">
        <v>16</v>
      </c>
      <c r="C1311" s="47"/>
      <c r="D1311" s="47"/>
      <c r="E1311" s="47"/>
      <c r="F1311" s="47"/>
      <c r="G1311" s="47"/>
      <c r="H1311" s="137"/>
      <c r="I1311" s="47"/>
      <c r="J1311" s="48" t="s">
        <v>5</v>
      </c>
      <c r="K1311" s="47" t="s">
        <v>17</v>
      </c>
      <c r="L1311" s="47"/>
      <c r="M1311" s="47"/>
      <c r="N1311" s="47"/>
      <c r="O1311" s="47"/>
      <c r="P1311" s="47"/>
      <c r="Q1311" s="47"/>
      <c r="R1311" s="47"/>
      <c r="S1311" s="47"/>
      <c r="T1311" s="47"/>
      <c r="U1311" s="47"/>
      <c r="V1311" s="47"/>
      <c r="W1311" s="47"/>
      <c r="X1311" s="91"/>
      <c r="Y1311" s="91"/>
      <c r="Z1311" s="91"/>
      <c r="AA1311" s="91"/>
    </row>
    <row r="1312" spans="2:27" ht="15" thickBot="1" x14ac:dyDescent="0.35">
      <c r="B1312" s="47" t="str">
        <f>IF(H1311="Erdgas","Nettorechnungsbetrag (Erdgas)",IF(H1311="Strom","Nettorechnungsbetrag (Strom)",IF(H1311="Wärme/Kälte","Nettorechnungsbetrag (Wärme/Kälte)","Bitte Energieart auswählen!")))</f>
        <v>Bitte Energieart auswählen!</v>
      </c>
      <c r="C1312" s="47"/>
      <c r="D1312" s="47"/>
      <c r="E1312" s="47"/>
      <c r="F1312" s="47"/>
      <c r="G1312" s="47"/>
      <c r="H1312" s="113"/>
      <c r="I1312" s="60" t="s">
        <v>18</v>
      </c>
      <c r="J1312" s="48" t="s">
        <v>5</v>
      </c>
      <c r="K1312" s="47" t="str">
        <f>IF(H1311="Erdgas","Erdgaskosten exkl. Steuern, Abgaben, Netzentgelte, etc.",IF(H1311="Strom","Stromkosten exkl. Steuern, Abgaben, Netzentgelte, etc.",IF(H1311="Wärme/Kälte","Wärme-/Kältekosten exkl. Steuern, Abgaben, Netzentgelte, etc.","Bitte Energieart auswählen!")))</f>
        <v>Bitte Energieart auswählen!</v>
      </c>
      <c r="L1312" s="47"/>
      <c r="M1312" s="47"/>
      <c r="N1312" s="47"/>
      <c r="O1312" s="47"/>
      <c r="P1312" s="47"/>
      <c r="Q1312" s="47"/>
      <c r="R1312" s="47"/>
      <c r="S1312" s="47"/>
      <c r="T1312" s="47"/>
      <c r="U1312" s="47"/>
      <c r="V1312" s="47"/>
      <c r="W1312" s="47"/>
      <c r="X1312" s="91"/>
      <c r="Y1312" s="91"/>
      <c r="Z1312" s="91"/>
      <c r="AA1312" s="91"/>
    </row>
    <row r="1313" spans="2:27" ht="15" thickBot="1" x14ac:dyDescent="0.35">
      <c r="B1313" s="47" t="str">
        <f>IF(AND(H1311="Erdgas",H1310="Nein"),"Erdgasverbrauch in kWh gem. letzter Jahresabrechnung",IF(H1311="Erdgas","Erdgasverbrauch in kWh im Kalenderjahr 2021",IF(AND(H1311="Strom",H1310="Nein"),"Stromverbrauch in kWh gem. letzter Jahresabrechnung",IF(H1311="Strom","Stromverbrauch in kWh im Kalenderjahr 2021",IF(AND(H1311="Wärme/Kälte",H1310="Nein"),"Wärme-/Kälteverbrauch in kWh gem. letzter Jahresabrechnung",IF(H1311="Wärme/Kälte","Wärme-/Kälteverbrauch in kWh im Kalenderjahr 2021","Bitte Energieart auswählen!"))))))</f>
        <v>Bitte Energieart auswählen!</v>
      </c>
      <c r="C1313" s="47"/>
      <c r="D1313" s="47"/>
      <c r="E1313" s="47"/>
      <c r="F1313" s="47"/>
      <c r="G1313" s="47"/>
      <c r="H1313" s="114"/>
      <c r="I1313" s="60" t="s">
        <v>19</v>
      </c>
      <c r="J1313" s="48" t="s">
        <v>5</v>
      </c>
      <c r="K1313" s="47" t="str">
        <f>IF(H1310="Nein",IF(H1311="Erdgas","Den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endet."),IF(H1311="Erdgas","Bitte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13" s="47"/>
      <c r="M1313" s="47"/>
      <c r="N1313" s="47"/>
      <c r="O1313" s="47"/>
      <c r="P1313" s="47"/>
      <c r="Q1313" s="47"/>
      <c r="R1313" s="47"/>
      <c r="S1313" s="47"/>
      <c r="T1313" s="47"/>
      <c r="U1313" s="47"/>
      <c r="V1313" s="47"/>
      <c r="W1313" s="47"/>
      <c r="X1313" s="91"/>
      <c r="Y1313" s="91"/>
      <c r="Z1313" s="91"/>
      <c r="AA1313" s="91"/>
    </row>
    <row r="1314" spans="2:27" x14ac:dyDescent="0.3">
      <c r="B1314" s="46"/>
      <c r="C1314" s="46"/>
      <c r="D1314" s="46"/>
      <c r="E1314" s="46"/>
      <c r="F1314" s="46"/>
      <c r="G1314" s="46"/>
      <c r="H1314" s="46"/>
      <c r="I1314" s="46"/>
      <c r="J1314" s="46"/>
      <c r="K1314" s="46"/>
      <c r="L1314" s="46"/>
      <c r="M1314" s="46"/>
      <c r="N1314" s="46"/>
      <c r="O1314" s="46"/>
      <c r="P1314" s="46"/>
      <c r="Q1314" s="46"/>
      <c r="R1314" s="46"/>
      <c r="S1314" s="46"/>
      <c r="T1314" s="46"/>
      <c r="U1314" s="46"/>
      <c r="V1314" s="46"/>
      <c r="W1314" s="46"/>
      <c r="X1314" s="91"/>
      <c r="Y1314" s="91"/>
      <c r="Z1314" s="91"/>
      <c r="AA1314" s="91"/>
    </row>
    <row r="1315" spans="2:27" ht="18" thickBot="1" x14ac:dyDescent="0.5">
      <c r="B1315" s="56" t="s">
        <v>10</v>
      </c>
      <c r="C1315" s="47"/>
      <c r="D1315" s="47"/>
      <c r="E1315" s="47"/>
      <c r="F1315" s="47"/>
      <c r="G1315" s="47"/>
      <c r="H1315" s="47"/>
      <c r="I1315" s="47"/>
      <c r="J1315" s="47"/>
      <c r="K1315" s="47"/>
      <c r="L1315" s="47"/>
      <c r="M1315" s="47"/>
      <c r="N1315" s="47"/>
      <c r="O1315" s="47"/>
      <c r="P1315" s="47"/>
      <c r="Q1315" s="47"/>
      <c r="R1315" s="47"/>
      <c r="S1315" s="47"/>
      <c r="T1315" s="47"/>
      <c r="U1315" s="47"/>
      <c r="V1315" s="47"/>
      <c r="W1315" s="47"/>
      <c r="X1315" s="91"/>
      <c r="Y1315" s="90"/>
      <c r="Z1315" s="91"/>
      <c r="AA1315" s="91"/>
    </row>
    <row r="1316" spans="2:27" ht="15" thickBot="1" x14ac:dyDescent="0.35">
      <c r="B1316" s="47" t="s">
        <v>11</v>
      </c>
      <c r="C1316" s="47"/>
      <c r="D1316" s="47"/>
      <c r="E1316" s="47"/>
      <c r="F1316" s="47"/>
      <c r="G1316" s="47"/>
      <c r="H1316" s="112"/>
      <c r="I1316" s="47"/>
      <c r="J1316" s="48" t="s">
        <v>5</v>
      </c>
      <c r="K1316" s="47" t="s">
        <v>12</v>
      </c>
      <c r="L1316" s="47"/>
      <c r="M1316" s="47"/>
      <c r="N1316" s="47"/>
      <c r="O1316" s="47"/>
      <c r="P1316" s="47"/>
      <c r="Q1316" s="47"/>
      <c r="R1316" s="47"/>
      <c r="S1316" s="47"/>
      <c r="T1316" s="47"/>
      <c r="U1316" s="47"/>
      <c r="V1316" s="47"/>
      <c r="W1316" s="47"/>
      <c r="X1316" s="91">
        <f>H1317</f>
        <v>0</v>
      </c>
      <c r="Y1316" s="91">
        <f>H1318</f>
        <v>0</v>
      </c>
      <c r="Z1316" s="91">
        <f>H1319</f>
        <v>0</v>
      </c>
      <c r="AA1316" s="91">
        <f>H1320</f>
        <v>0</v>
      </c>
    </row>
    <row r="1317" spans="2:27" ht="15" thickBot="1" x14ac:dyDescent="0.35">
      <c r="B1317" s="47" t="s">
        <v>13</v>
      </c>
      <c r="C1317" s="47"/>
      <c r="D1317" s="47"/>
      <c r="E1317" s="47"/>
      <c r="F1317" s="47"/>
      <c r="G1317" s="47"/>
      <c r="H1317" s="112"/>
      <c r="I1317" s="59"/>
      <c r="J1317" s="48" t="s">
        <v>5</v>
      </c>
      <c r="K1317" s="47" t="s">
        <v>15</v>
      </c>
      <c r="L1317" s="47"/>
      <c r="M1317" s="47"/>
      <c r="N1317" s="47"/>
      <c r="O1317" s="47"/>
      <c r="P1317" s="47"/>
      <c r="Q1317" s="47"/>
      <c r="R1317" s="47"/>
      <c r="S1317" s="47"/>
      <c r="T1317" s="47"/>
      <c r="U1317" s="47"/>
      <c r="V1317" s="47"/>
      <c r="W1317" s="47"/>
      <c r="X1317" s="91"/>
      <c r="Y1317" s="91"/>
      <c r="Z1317" s="91"/>
      <c r="AA1317" s="91"/>
    </row>
    <row r="1318" spans="2:27" ht="15" thickBot="1" x14ac:dyDescent="0.35">
      <c r="B1318" s="47" t="s">
        <v>16</v>
      </c>
      <c r="C1318" s="47"/>
      <c r="D1318" s="47"/>
      <c r="E1318" s="47"/>
      <c r="F1318" s="47"/>
      <c r="G1318" s="47"/>
      <c r="H1318" s="137"/>
      <c r="I1318" s="47"/>
      <c r="J1318" s="48" t="s">
        <v>5</v>
      </c>
      <c r="K1318" s="47" t="s">
        <v>17</v>
      </c>
      <c r="L1318" s="47"/>
      <c r="M1318" s="47"/>
      <c r="N1318" s="47"/>
      <c r="O1318" s="47"/>
      <c r="P1318" s="47"/>
      <c r="Q1318" s="47"/>
      <c r="R1318" s="47"/>
      <c r="S1318" s="47"/>
      <c r="T1318" s="47"/>
      <c r="U1318" s="47"/>
      <c r="V1318" s="47"/>
      <c r="W1318" s="47"/>
      <c r="X1318" s="91"/>
      <c r="Y1318" s="91"/>
      <c r="Z1318" s="91"/>
      <c r="AA1318" s="91"/>
    </row>
    <row r="1319" spans="2:27" ht="15" thickBot="1" x14ac:dyDescent="0.35">
      <c r="B1319" s="47" t="str">
        <f>IF(H1318="Erdgas","Nettorechnungsbetrag (Erdgas)",IF(H1318="Strom","Nettorechnungsbetrag (Strom)",IF(H1318="Wärme/Kälte","Nettorechnungsbetrag (Wärme/Kälte)","Bitte Energieart auswählen!")))</f>
        <v>Bitte Energieart auswählen!</v>
      </c>
      <c r="C1319" s="47"/>
      <c r="D1319" s="47"/>
      <c r="E1319" s="47"/>
      <c r="F1319" s="47"/>
      <c r="G1319" s="47"/>
      <c r="H1319" s="113"/>
      <c r="I1319" s="60" t="s">
        <v>18</v>
      </c>
      <c r="J1319" s="48" t="s">
        <v>5</v>
      </c>
      <c r="K1319" s="47" t="str">
        <f>IF(H1318="Erdgas","Erdgaskosten exkl. Steuern, Abgaben, Netzentgelte, etc.",IF(H1318="Strom","Stromkosten exkl. Steuern, Abgaben, Netzentgelte, etc.",IF(H1318="Wärme/Kälte","Wärme-/Kältekosten exkl. Steuern, Abgaben, Netzentgelte, etc.","Bitte Energieart auswählen!")))</f>
        <v>Bitte Energieart auswählen!</v>
      </c>
      <c r="L1319" s="47"/>
      <c r="M1319" s="47"/>
      <c r="N1319" s="47"/>
      <c r="O1319" s="47"/>
      <c r="P1319" s="47"/>
      <c r="Q1319" s="47"/>
      <c r="R1319" s="47"/>
      <c r="S1319" s="47"/>
      <c r="T1319" s="47"/>
      <c r="U1319" s="47"/>
      <c r="V1319" s="47"/>
      <c r="W1319" s="47"/>
      <c r="X1319" s="91"/>
      <c r="Y1319" s="91"/>
      <c r="Z1319" s="91"/>
      <c r="AA1319" s="91"/>
    </row>
    <row r="1320" spans="2:27" ht="15" thickBot="1" x14ac:dyDescent="0.35">
      <c r="B1320" s="47" t="str">
        <f>IF(AND(H1318="Erdgas",H1317="Nein"),"Erdgasverbrauch in kWh gem. letzter Jahresabrechnung",IF(H1318="Erdgas","Erdgasverbrauch in kWh im Kalenderjahr 2021",IF(AND(H1318="Strom",H1317="Nein"),"Stromverbrauch in kWh gem. letzter Jahresabrechnung",IF(H1318="Strom","Stromverbrauch in kWh im Kalenderjahr 2021",IF(AND(H1318="Wärme/Kälte",H1317="Nein"),"Wärme-/Kälteverbrauch in kWh gem. letzter Jahresabrechnung",IF(H1318="Wärme/Kälte","Wärme-/Kälteverbrauch in kWh im Kalenderjahr 2021","Bitte Energieart auswählen!"))))))</f>
        <v>Bitte Energieart auswählen!</v>
      </c>
      <c r="C1320" s="47"/>
      <c r="D1320" s="47"/>
      <c r="E1320" s="47"/>
      <c r="F1320" s="47"/>
      <c r="G1320" s="47"/>
      <c r="H1320" s="114"/>
      <c r="I1320" s="60" t="s">
        <v>19</v>
      </c>
      <c r="J1320" s="48" t="s">
        <v>5</v>
      </c>
      <c r="K1320" s="47" t="str">
        <f>IF(H1317="Nein",IF(H1318="Erdgas","Den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endet."),IF(H1318="Erdgas","Bitte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20" s="47"/>
      <c r="M1320" s="47"/>
      <c r="N1320" s="47"/>
      <c r="O1320" s="47"/>
      <c r="P1320" s="47"/>
      <c r="Q1320" s="47"/>
      <c r="R1320" s="47"/>
      <c r="S1320" s="47"/>
      <c r="T1320" s="47"/>
      <c r="U1320" s="47"/>
      <c r="V1320" s="47"/>
      <c r="W1320" s="47"/>
      <c r="X1320" s="91"/>
      <c r="Y1320" s="91"/>
      <c r="Z1320" s="91"/>
      <c r="AA1320" s="91"/>
    </row>
    <row r="1321" spans="2:27" x14ac:dyDescent="0.3">
      <c r="B1321" s="46"/>
      <c r="C1321" s="46"/>
      <c r="D1321" s="46"/>
      <c r="E1321" s="46"/>
      <c r="F1321" s="46"/>
      <c r="G1321" s="46"/>
      <c r="H1321" s="46"/>
      <c r="I1321" s="46"/>
      <c r="J1321" s="46"/>
      <c r="K1321" s="46"/>
      <c r="L1321" s="46"/>
      <c r="M1321" s="46"/>
      <c r="N1321" s="46"/>
      <c r="O1321" s="46"/>
      <c r="P1321" s="46"/>
      <c r="Q1321" s="46"/>
      <c r="R1321" s="46"/>
      <c r="S1321" s="46"/>
      <c r="T1321" s="46"/>
      <c r="U1321" s="46"/>
      <c r="V1321" s="46"/>
      <c r="W1321" s="46"/>
      <c r="X1321" s="91"/>
      <c r="Y1321" s="91"/>
      <c r="Z1321" s="91"/>
      <c r="AA1321" s="91"/>
    </row>
    <row r="1322" spans="2:27" ht="18" thickBot="1" x14ac:dyDescent="0.5">
      <c r="B1322" s="56" t="s">
        <v>10</v>
      </c>
      <c r="C1322" s="47"/>
      <c r="D1322" s="47"/>
      <c r="E1322" s="47"/>
      <c r="F1322" s="47"/>
      <c r="G1322" s="47"/>
      <c r="H1322" s="47"/>
      <c r="I1322" s="47"/>
      <c r="J1322" s="47"/>
      <c r="K1322" s="47"/>
      <c r="L1322" s="47"/>
      <c r="M1322" s="47"/>
      <c r="N1322" s="47"/>
      <c r="O1322" s="47"/>
      <c r="P1322" s="47"/>
      <c r="Q1322" s="47"/>
      <c r="R1322" s="47"/>
      <c r="S1322" s="47"/>
      <c r="T1322" s="47"/>
      <c r="U1322" s="47"/>
      <c r="V1322" s="47"/>
      <c r="W1322" s="47"/>
      <c r="X1322" s="91"/>
      <c r="Y1322" s="90"/>
      <c r="Z1322" s="91"/>
      <c r="AA1322" s="91"/>
    </row>
    <row r="1323" spans="2:27" ht="15" thickBot="1" x14ac:dyDescent="0.35">
      <c r="B1323" s="47" t="s">
        <v>11</v>
      </c>
      <c r="C1323" s="47"/>
      <c r="D1323" s="47"/>
      <c r="E1323" s="47"/>
      <c r="F1323" s="47"/>
      <c r="G1323" s="47"/>
      <c r="H1323" s="112"/>
      <c r="I1323" s="47"/>
      <c r="J1323" s="48" t="s">
        <v>5</v>
      </c>
      <c r="K1323" s="47" t="s">
        <v>12</v>
      </c>
      <c r="L1323" s="47"/>
      <c r="M1323" s="47"/>
      <c r="N1323" s="47"/>
      <c r="O1323" s="47"/>
      <c r="P1323" s="47"/>
      <c r="Q1323" s="47"/>
      <c r="R1323" s="47"/>
      <c r="S1323" s="47"/>
      <c r="T1323" s="47"/>
      <c r="U1323" s="47"/>
      <c r="V1323" s="47"/>
      <c r="W1323" s="47"/>
      <c r="X1323" s="91">
        <f>H1324</f>
        <v>0</v>
      </c>
      <c r="Y1323" s="91">
        <f>H1325</f>
        <v>0</v>
      </c>
      <c r="Z1323" s="91">
        <f>H1326</f>
        <v>0</v>
      </c>
      <c r="AA1323" s="91">
        <f>H1327</f>
        <v>0</v>
      </c>
    </row>
    <row r="1324" spans="2:27" ht="15" thickBot="1" x14ac:dyDescent="0.35">
      <c r="B1324" s="47" t="s">
        <v>13</v>
      </c>
      <c r="C1324" s="47"/>
      <c r="D1324" s="47"/>
      <c r="E1324" s="47"/>
      <c r="F1324" s="47"/>
      <c r="G1324" s="47"/>
      <c r="H1324" s="112"/>
      <c r="I1324" s="59"/>
      <c r="J1324" s="48" t="s">
        <v>5</v>
      </c>
      <c r="K1324" s="47" t="s">
        <v>15</v>
      </c>
      <c r="L1324" s="47"/>
      <c r="M1324" s="47"/>
      <c r="N1324" s="47"/>
      <c r="O1324" s="47"/>
      <c r="P1324" s="47"/>
      <c r="Q1324" s="47"/>
      <c r="R1324" s="47"/>
      <c r="S1324" s="47"/>
      <c r="T1324" s="47"/>
      <c r="U1324" s="47"/>
      <c r="V1324" s="47"/>
      <c r="W1324" s="47"/>
      <c r="X1324" s="91"/>
      <c r="Y1324" s="91"/>
      <c r="Z1324" s="91"/>
      <c r="AA1324" s="91"/>
    </row>
    <row r="1325" spans="2:27" ht="15" thickBot="1" x14ac:dyDescent="0.35">
      <c r="B1325" s="47" t="s">
        <v>16</v>
      </c>
      <c r="C1325" s="47"/>
      <c r="D1325" s="47"/>
      <c r="E1325" s="47"/>
      <c r="F1325" s="47"/>
      <c r="G1325" s="47"/>
      <c r="H1325" s="137"/>
      <c r="I1325" s="47"/>
      <c r="J1325" s="48" t="s">
        <v>5</v>
      </c>
      <c r="K1325" s="47" t="s">
        <v>17</v>
      </c>
      <c r="L1325" s="47"/>
      <c r="M1325" s="47"/>
      <c r="N1325" s="47"/>
      <c r="O1325" s="47"/>
      <c r="P1325" s="47"/>
      <c r="Q1325" s="47"/>
      <c r="R1325" s="47"/>
      <c r="S1325" s="47"/>
      <c r="T1325" s="47"/>
      <c r="U1325" s="47"/>
      <c r="V1325" s="47"/>
      <c r="W1325" s="47"/>
      <c r="X1325" s="91"/>
      <c r="Y1325" s="91"/>
      <c r="Z1325" s="91"/>
      <c r="AA1325" s="91"/>
    </row>
    <row r="1326" spans="2:27" ht="15" thickBot="1" x14ac:dyDescent="0.35">
      <c r="B1326" s="47" t="str">
        <f>IF(H1325="Erdgas","Nettorechnungsbetrag (Erdgas)",IF(H1325="Strom","Nettorechnungsbetrag (Strom)",IF(H1325="Wärme/Kälte","Nettorechnungsbetrag (Wärme/Kälte)","Bitte Energieart auswählen!")))</f>
        <v>Bitte Energieart auswählen!</v>
      </c>
      <c r="C1326" s="47"/>
      <c r="D1326" s="47"/>
      <c r="E1326" s="47"/>
      <c r="F1326" s="47"/>
      <c r="G1326" s="47"/>
      <c r="H1326" s="113"/>
      <c r="I1326" s="60" t="s">
        <v>18</v>
      </c>
      <c r="J1326" s="48" t="s">
        <v>5</v>
      </c>
      <c r="K1326" s="47" t="str">
        <f>IF(H1325="Erdgas","Erdgaskosten exkl. Steuern, Abgaben, Netzentgelte, etc.",IF(H1325="Strom","Stromkosten exkl. Steuern, Abgaben, Netzentgelte, etc.",IF(H1325="Wärme/Kälte","Wärme-/Kältekosten exkl. Steuern, Abgaben, Netzentgelte, etc.","Bitte Energieart auswählen!")))</f>
        <v>Bitte Energieart auswählen!</v>
      </c>
      <c r="L1326" s="47"/>
      <c r="M1326" s="47"/>
      <c r="N1326" s="47"/>
      <c r="O1326" s="47"/>
      <c r="P1326" s="47"/>
      <c r="Q1326" s="47"/>
      <c r="R1326" s="47"/>
      <c r="S1326" s="47"/>
      <c r="T1326" s="47"/>
      <c r="U1326" s="47"/>
      <c r="V1326" s="47"/>
      <c r="W1326" s="47"/>
      <c r="X1326" s="91"/>
      <c r="Y1326" s="91"/>
      <c r="Z1326" s="91"/>
      <c r="AA1326" s="91"/>
    </row>
    <row r="1327" spans="2:27" ht="15" thickBot="1" x14ac:dyDescent="0.35">
      <c r="B1327" s="47" t="str">
        <f>IF(AND(H1325="Erdgas",H1324="Nein"),"Erdgasverbrauch in kWh gem. letzter Jahresabrechnung",IF(H1325="Erdgas","Erdgasverbrauch in kWh im Kalenderjahr 2021",IF(AND(H1325="Strom",H1324="Nein"),"Stromverbrauch in kWh gem. letzter Jahresabrechnung",IF(H1325="Strom","Stromverbrauch in kWh im Kalenderjahr 2021",IF(AND(H1325="Wärme/Kälte",H1324="Nein"),"Wärme-/Kälteverbrauch in kWh gem. letzter Jahresabrechnung",IF(H1325="Wärme/Kälte","Wärme-/Kälteverbrauch in kWh im Kalenderjahr 2021","Bitte Energieart auswählen!"))))))</f>
        <v>Bitte Energieart auswählen!</v>
      </c>
      <c r="C1327" s="47"/>
      <c r="D1327" s="47"/>
      <c r="E1327" s="47"/>
      <c r="F1327" s="47"/>
      <c r="G1327" s="47"/>
      <c r="H1327" s="114"/>
      <c r="I1327" s="60" t="s">
        <v>19</v>
      </c>
      <c r="J1327" s="48" t="s">
        <v>5</v>
      </c>
      <c r="K1327" s="47" t="str">
        <f>IF(H1324="Nein",IF(H1325="Erdgas","Den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endet."),IF(H1325="Erdgas","Bitte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27" s="47"/>
      <c r="M1327" s="47"/>
      <c r="N1327" s="47"/>
      <c r="O1327" s="47"/>
      <c r="P1327" s="47"/>
      <c r="Q1327" s="47"/>
      <c r="R1327" s="47"/>
      <c r="S1327" s="47"/>
      <c r="T1327" s="47"/>
      <c r="U1327" s="47"/>
      <c r="V1327" s="47"/>
      <c r="W1327" s="47"/>
      <c r="X1327" s="91"/>
      <c r="Y1327" s="91"/>
      <c r="Z1327" s="91"/>
      <c r="AA1327" s="91"/>
    </row>
    <row r="1328" spans="2:27" x14ac:dyDescent="0.3">
      <c r="B1328" s="46"/>
      <c r="C1328" s="46"/>
      <c r="D1328" s="46"/>
      <c r="E1328" s="46"/>
      <c r="F1328" s="46"/>
      <c r="G1328" s="46"/>
      <c r="H1328" s="46"/>
      <c r="I1328" s="46"/>
      <c r="J1328" s="46"/>
      <c r="K1328" s="46"/>
      <c r="L1328" s="46"/>
      <c r="M1328" s="46"/>
      <c r="N1328" s="46"/>
      <c r="O1328" s="46"/>
      <c r="P1328" s="46"/>
      <c r="Q1328" s="46"/>
      <c r="R1328" s="46"/>
      <c r="S1328" s="46"/>
      <c r="T1328" s="46"/>
      <c r="U1328" s="46"/>
      <c r="V1328" s="46"/>
      <c r="W1328" s="46"/>
      <c r="X1328" s="91"/>
      <c r="Y1328" s="91"/>
      <c r="Z1328" s="91"/>
      <c r="AA1328" s="91"/>
    </row>
    <row r="1329" spans="2:27" ht="18" thickBot="1" x14ac:dyDescent="0.5">
      <c r="B1329" s="56" t="s">
        <v>10</v>
      </c>
      <c r="C1329" s="47"/>
      <c r="D1329" s="47"/>
      <c r="E1329" s="47"/>
      <c r="F1329" s="47"/>
      <c r="G1329" s="47"/>
      <c r="H1329" s="47"/>
      <c r="I1329" s="47"/>
      <c r="J1329" s="47"/>
      <c r="K1329" s="47"/>
      <c r="L1329" s="47"/>
      <c r="M1329" s="47"/>
      <c r="N1329" s="47"/>
      <c r="O1329" s="47"/>
      <c r="P1329" s="47"/>
      <c r="Q1329" s="47"/>
      <c r="R1329" s="47"/>
      <c r="S1329" s="47"/>
      <c r="T1329" s="47"/>
      <c r="U1329" s="47"/>
      <c r="V1329" s="47"/>
      <c r="W1329" s="47"/>
      <c r="X1329" s="91"/>
      <c r="Y1329" s="90"/>
      <c r="Z1329" s="91"/>
      <c r="AA1329" s="91"/>
    </row>
    <row r="1330" spans="2:27" ht="15" thickBot="1" x14ac:dyDescent="0.35">
      <c r="B1330" s="47" t="s">
        <v>11</v>
      </c>
      <c r="C1330" s="47"/>
      <c r="D1330" s="47"/>
      <c r="E1330" s="47"/>
      <c r="F1330" s="47"/>
      <c r="G1330" s="47"/>
      <c r="H1330" s="112"/>
      <c r="I1330" s="47"/>
      <c r="J1330" s="48" t="s">
        <v>5</v>
      </c>
      <c r="K1330" s="47" t="s">
        <v>12</v>
      </c>
      <c r="L1330" s="47"/>
      <c r="M1330" s="47"/>
      <c r="N1330" s="47"/>
      <c r="O1330" s="47"/>
      <c r="P1330" s="47"/>
      <c r="Q1330" s="47"/>
      <c r="R1330" s="47"/>
      <c r="S1330" s="47"/>
      <c r="T1330" s="47"/>
      <c r="U1330" s="47"/>
      <c r="V1330" s="47"/>
      <c r="W1330" s="47"/>
      <c r="X1330" s="91">
        <f>H1331</f>
        <v>0</v>
      </c>
      <c r="Y1330" s="91">
        <f>H1332</f>
        <v>0</v>
      </c>
      <c r="Z1330" s="91">
        <f>H1333</f>
        <v>0</v>
      </c>
      <c r="AA1330" s="91">
        <f>H1334</f>
        <v>0</v>
      </c>
    </row>
    <row r="1331" spans="2:27" ht="15" thickBot="1" x14ac:dyDescent="0.35">
      <c r="B1331" s="47" t="s">
        <v>13</v>
      </c>
      <c r="C1331" s="47"/>
      <c r="D1331" s="47"/>
      <c r="E1331" s="47"/>
      <c r="F1331" s="47"/>
      <c r="G1331" s="47"/>
      <c r="H1331" s="112"/>
      <c r="I1331" s="59"/>
      <c r="J1331" s="48" t="s">
        <v>5</v>
      </c>
      <c r="K1331" s="47" t="s">
        <v>15</v>
      </c>
      <c r="L1331" s="47"/>
      <c r="M1331" s="47"/>
      <c r="N1331" s="47"/>
      <c r="O1331" s="47"/>
      <c r="P1331" s="47"/>
      <c r="Q1331" s="47"/>
      <c r="R1331" s="47"/>
      <c r="S1331" s="47"/>
      <c r="T1331" s="47"/>
      <c r="U1331" s="47"/>
      <c r="V1331" s="47"/>
      <c r="W1331" s="47"/>
      <c r="X1331" s="91"/>
      <c r="Y1331" s="91"/>
      <c r="Z1331" s="91"/>
      <c r="AA1331" s="91"/>
    </row>
    <row r="1332" spans="2:27" ht="15" thickBot="1" x14ac:dyDescent="0.35">
      <c r="B1332" s="47" t="s">
        <v>16</v>
      </c>
      <c r="C1332" s="47"/>
      <c r="D1332" s="47"/>
      <c r="E1332" s="47"/>
      <c r="F1332" s="47"/>
      <c r="G1332" s="47"/>
      <c r="H1332" s="137"/>
      <c r="I1332" s="47"/>
      <c r="J1332" s="48" t="s">
        <v>5</v>
      </c>
      <c r="K1332" s="47" t="s">
        <v>17</v>
      </c>
      <c r="L1332" s="47"/>
      <c r="M1332" s="47"/>
      <c r="N1332" s="47"/>
      <c r="O1332" s="47"/>
      <c r="P1332" s="47"/>
      <c r="Q1332" s="47"/>
      <c r="R1332" s="47"/>
      <c r="S1332" s="47"/>
      <c r="T1332" s="47"/>
      <c r="U1332" s="47"/>
      <c r="V1332" s="47"/>
      <c r="W1332" s="47"/>
      <c r="X1332" s="91"/>
      <c r="Y1332" s="91"/>
      <c r="Z1332" s="91"/>
      <c r="AA1332" s="91"/>
    </row>
    <row r="1333" spans="2:27" ht="15" thickBot="1" x14ac:dyDescent="0.35">
      <c r="B1333" s="47" t="str">
        <f>IF(H1332="Erdgas","Nettorechnungsbetrag (Erdgas)",IF(H1332="Strom","Nettorechnungsbetrag (Strom)",IF(H1332="Wärme/Kälte","Nettorechnungsbetrag (Wärme/Kälte)","Bitte Energieart auswählen!")))</f>
        <v>Bitte Energieart auswählen!</v>
      </c>
      <c r="C1333" s="47"/>
      <c r="D1333" s="47"/>
      <c r="E1333" s="47"/>
      <c r="F1333" s="47"/>
      <c r="G1333" s="47"/>
      <c r="H1333" s="113"/>
      <c r="I1333" s="60" t="s">
        <v>18</v>
      </c>
      <c r="J1333" s="48" t="s">
        <v>5</v>
      </c>
      <c r="K1333" s="47" t="str">
        <f>IF(H1332="Erdgas","Erdgaskosten exkl. Steuern, Abgaben, Netzentgelte, etc.",IF(H1332="Strom","Stromkosten exkl. Steuern, Abgaben, Netzentgelte, etc.",IF(H1332="Wärme/Kälte","Wärme-/Kältekosten exkl. Steuern, Abgaben, Netzentgelte, etc.","Bitte Energieart auswählen!")))</f>
        <v>Bitte Energieart auswählen!</v>
      </c>
      <c r="L1333" s="47"/>
      <c r="M1333" s="47"/>
      <c r="N1333" s="47"/>
      <c r="O1333" s="47"/>
      <c r="P1333" s="47"/>
      <c r="Q1333" s="47"/>
      <c r="R1333" s="47"/>
      <c r="S1333" s="47"/>
      <c r="T1333" s="47"/>
      <c r="U1333" s="47"/>
      <c r="V1333" s="47"/>
      <c r="W1333" s="47"/>
      <c r="X1333" s="91"/>
      <c r="Y1333" s="91"/>
      <c r="Z1333" s="91"/>
      <c r="AA1333" s="91"/>
    </row>
    <row r="1334" spans="2:27" ht="15" thickBot="1" x14ac:dyDescent="0.35">
      <c r="B1334" s="47" t="str">
        <f>IF(AND(H1332="Erdgas",H1331="Nein"),"Erdgasverbrauch in kWh gem. letzter Jahresabrechnung",IF(H1332="Erdgas","Erdgasverbrauch in kWh im Kalenderjahr 2021",IF(AND(H1332="Strom",H1331="Nein"),"Stromverbrauch in kWh gem. letzter Jahresabrechnung",IF(H1332="Strom","Stromverbrauch in kWh im Kalenderjahr 2021",IF(AND(H1332="Wärme/Kälte",H1331="Nein"),"Wärme-/Kälteverbrauch in kWh gem. letzter Jahresabrechnung",IF(H1332="Wärme/Kälte","Wärme-/Kälteverbrauch in kWh im Kalenderjahr 2021","Bitte Energieart auswählen!"))))))</f>
        <v>Bitte Energieart auswählen!</v>
      </c>
      <c r="C1334" s="47"/>
      <c r="D1334" s="47"/>
      <c r="E1334" s="47"/>
      <c r="F1334" s="47"/>
      <c r="G1334" s="47"/>
      <c r="H1334" s="114"/>
      <c r="I1334" s="60" t="s">
        <v>19</v>
      </c>
      <c r="J1334" s="48" t="s">
        <v>5</v>
      </c>
      <c r="K1334" s="47" t="str">
        <f>IF(H1331="Nein",IF(H1332="Erdgas","Den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endet."),IF(H1332="Erdgas","Bitte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34" s="47"/>
      <c r="M1334" s="47"/>
      <c r="N1334" s="47"/>
      <c r="O1334" s="47"/>
      <c r="P1334" s="47"/>
      <c r="Q1334" s="47"/>
      <c r="R1334" s="47"/>
      <c r="S1334" s="47"/>
      <c r="T1334" s="47"/>
      <c r="U1334" s="47"/>
      <c r="V1334" s="47"/>
      <c r="W1334" s="47"/>
      <c r="X1334" s="91"/>
      <c r="Y1334" s="91"/>
      <c r="Z1334" s="91"/>
      <c r="AA1334" s="91"/>
    </row>
    <row r="1335" spans="2:27" x14ac:dyDescent="0.3">
      <c r="B1335" s="46"/>
      <c r="C1335" s="46"/>
      <c r="D1335" s="46"/>
      <c r="E1335" s="46"/>
      <c r="F1335" s="46"/>
      <c r="G1335" s="46"/>
      <c r="H1335" s="46"/>
      <c r="I1335" s="46"/>
      <c r="J1335" s="46"/>
      <c r="K1335" s="46"/>
      <c r="L1335" s="46"/>
      <c r="M1335" s="46"/>
      <c r="N1335" s="46"/>
      <c r="O1335" s="46"/>
      <c r="P1335" s="46"/>
      <c r="Q1335" s="46"/>
      <c r="R1335" s="46"/>
      <c r="S1335" s="46"/>
      <c r="T1335" s="46"/>
      <c r="U1335" s="46"/>
      <c r="V1335" s="46"/>
      <c r="W1335" s="46"/>
      <c r="X1335" s="91"/>
      <c r="Y1335" s="91"/>
      <c r="Z1335" s="91"/>
      <c r="AA1335" s="91"/>
    </row>
    <row r="1336" spans="2:27" ht="18" thickBot="1" x14ac:dyDescent="0.5">
      <c r="B1336" s="56" t="s">
        <v>10</v>
      </c>
      <c r="C1336" s="47"/>
      <c r="D1336" s="47"/>
      <c r="E1336" s="47"/>
      <c r="F1336" s="47"/>
      <c r="G1336" s="47"/>
      <c r="H1336" s="47"/>
      <c r="I1336" s="47"/>
      <c r="J1336" s="47"/>
      <c r="K1336" s="47"/>
      <c r="L1336" s="47"/>
      <c r="M1336" s="47"/>
      <c r="N1336" s="47"/>
      <c r="O1336" s="47"/>
      <c r="P1336" s="47"/>
      <c r="Q1336" s="47"/>
      <c r="R1336" s="47"/>
      <c r="S1336" s="47"/>
      <c r="T1336" s="47"/>
      <c r="U1336" s="47"/>
      <c r="V1336" s="47"/>
      <c r="W1336" s="47"/>
      <c r="X1336" s="91"/>
      <c r="Y1336" s="90"/>
      <c r="Z1336" s="91"/>
      <c r="AA1336" s="91"/>
    </row>
    <row r="1337" spans="2:27" ht="15" thickBot="1" x14ac:dyDescent="0.35">
      <c r="B1337" s="47" t="s">
        <v>11</v>
      </c>
      <c r="C1337" s="47"/>
      <c r="D1337" s="47"/>
      <c r="E1337" s="47"/>
      <c r="F1337" s="47"/>
      <c r="G1337" s="47"/>
      <c r="H1337" s="112"/>
      <c r="I1337" s="47"/>
      <c r="J1337" s="48" t="s">
        <v>5</v>
      </c>
      <c r="K1337" s="47" t="s">
        <v>12</v>
      </c>
      <c r="L1337" s="47"/>
      <c r="M1337" s="47"/>
      <c r="N1337" s="47"/>
      <c r="O1337" s="47"/>
      <c r="P1337" s="47"/>
      <c r="Q1337" s="47"/>
      <c r="R1337" s="47"/>
      <c r="S1337" s="47"/>
      <c r="T1337" s="47"/>
      <c r="U1337" s="47"/>
      <c r="V1337" s="47"/>
      <c r="W1337" s="47"/>
      <c r="X1337" s="91">
        <f>H1338</f>
        <v>0</v>
      </c>
      <c r="Y1337" s="91">
        <f>H1339</f>
        <v>0</v>
      </c>
      <c r="Z1337" s="91">
        <f>H1340</f>
        <v>0</v>
      </c>
      <c r="AA1337" s="91">
        <f>H1341</f>
        <v>0</v>
      </c>
    </row>
    <row r="1338" spans="2:27" ht="15" thickBot="1" x14ac:dyDescent="0.35">
      <c r="B1338" s="47" t="s">
        <v>13</v>
      </c>
      <c r="C1338" s="47"/>
      <c r="D1338" s="47"/>
      <c r="E1338" s="47"/>
      <c r="F1338" s="47"/>
      <c r="G1338" s="47"/>
      <c r="H1338" s="112"/>
      <c r="I1338" s="59"/>
      <c r="J1338" s="48" t="s">
        <v>5</v>
      </c>
      <c r="K1338" s="47" t="s">
        <v>15</v>
      </c>
      <c r="L1338" s="47"/>
      <c r="M1338" s="47"/>
      <c r="N1338" s="47"/>
      <c r="O1338" s="47"/>
      <c r="P1338" s="47"/>
      <c r="Q1338" s="47"/>
      <c r="R1338" s="47"/>
      <c r="S1338" s="47"/>
      <c r="T1338" s="47"/>
      <c r="U1338" s="47"/>
      <c r="V1338" s="47"/>
      <c r="W1338" s="47"/>
      <c r="X1338" s="91"/>
      <c r="Y1338" s="91"/>
      <c r="Z1338" s="91"/>
      <c r="AA1338" s="91"/>
    </row>
    <row r="1339" spans="2:27" ht="15" thickBot="1" x14ac:dyDescent="0.35">
      <c r="B1339" s="47" t="s">
        <v>16</v>
      </c>
      <c r="C1339" s="47"/>
      <c r="D1339" s="47"/>
      <c r="E1339" s="47"/>
      <c r="F1339" s="47"/>
      <c r="G1339" s="47"/>
      <c r="H1339" s="137"/>
      <c r="I1339" s="47"/>
      <c r="J1339" s="48" t="s">
        <v>5</v>
      </c>
      <c r="K1339" s="47" t="s">
        <v>17</v>
      </c>
      <c r="L1339" s="47"/>
      <c r="M1339" s="47"/>
      <c r="N1339" s="47"/>
      <c r="O1339" s="47"/>
      <c r="P1339" s="47"/>
      <c r="Q1339" s="47"/>
      <c r="R1339" s="47"/>
      <c r="S1339" s="47"/>
      <c r="T1339" s="47"/>
      <c r="U1339" s="47"/>
      <c r="V1339" s="47"/>
      <c r="W1339" s="47"/>
      <c r="X1339" s="91"/>
      <c r="Y1339" s="91"/>
      <c r="Z1339" s="91"/>
      <c r="AA1339" s="91"/>
    </row>
    <row r="1340" spans="2:27" ht="15" thickBot="1" x14ac:dyDescent="0.35">
      <c r="B1340" s="47" t="str">
        <f>IF(H1339="Erdgas","Nettorechnungsbetrag (Erdgas)",IF(H1339="Strom","Nettorechnungsbetrag (Strom)",IF(H1339="Wärme/Kälte","Nettorechnungsbetrag (Wärme/Kälte)","Bitte Energieart auswählen!")))</f>
        <v>Bitte Energieart auswählen!</v>
      </c>
      <c r="C1340" s="47"/>
      <c r="D1340" s="47"/>
      <c r="E1340" s="47"/>
      <c r="F1340" s="47"/>
      <c r="G1340" s="47"/>
      <c r="H1340" s="113"/>
      <c r="I1340" s="60" t="s">
        <v>18</v>
      </c>
      <c r="J1340" s="48" t="s">
        <v>5</v>
      </c>
      <c r="K1340" s="47" t="str">
        <f>IF(H1339="Erdgas","Erdgaskosten exkl. Steuern, Abgaben, Netzentgelte, etc.",IF(H1339="Strom","Stromkosten exkl. Steuern, Abgaben, Netzentgelte, etc.",IF(H1339="Wärme/Kälte","Wärme-/Kältekosten exkl. Steuern, Abgaben, Netzentgelte, etc.","Bitte Energieart auswählen!")))</f>
        <v>Bitte Energieart auswählen!</v>
      </c>
      <c r="L1340" s="47"/>
      <c r="M1340" s="47"/>
      <c r="N1340" s="47"/>
      <c r="O1340" s="47"/>
      <c r="P1340" s="47"/>
      <c r="Q1340" s="47"/>
      <c r="R1340" s="47"/>
      <c r="S1340" s="47"/>
      <c r="T1340" s="47"/>
      <c r="U1340" s="47"/>
      <c r="V1340" s="47"/>
      <c r="W1340" s="47"/>
      <c r="X1340" s="91"/>
      <c r="Y1340" s="91"/>
      <c r="Z1340" s="91"/>
      <c r="AA1340" s="91"/>
    </row>
    <row r="1341" spans="2:27" ht="15" thickBot="1" x14ac:dyDescent="0.35">
      <c r="B1341" s="47" t="str">
        <f>IF(AND(H1339="Erdgas",H1338="Nein"),"Erdgasverbrauch in kWh gem. letzter Jahresabrechnung",IF(H1339="Erdgas","Erdgasverbrauch in kWh im Kalenderjahr 2021",IF(AND(H1339="Strom",H1338="Nein"),"Stromverbrauch in kWh gem. letzter Jahresabrechnung",IF(H1339="Strom","Stromverbrauch in kWh im Kalenderjahr 2021",IF(AND(H1339="Wärme/Kälte",H1338="Nein"),"Wärme-/Kälteverbrauch in kWh gem. letzter Jahresabrechnung",IF(H1339="Wärme/Kälte","Wärme-/Kälteverbrauch in kWh im Kalenderjahr 2021","Bitte Energieart auswählen!"))))))</f>
        <v>Bitte Energieart auswählen!</v>
      </c>
      <c r="C1341" s="47"/>
      <c r="D1341" s="47"/>
      <c r="E1341" s="47"/>
      <c r="F1341" s="47"/>
      <c r="G1341" s="47"/>
      <c r="H1341" s="114"/>
      <c r="I1341" s="60" t="s">
        <v>19</v>
      </c>
      <c r="J1341" s="48" t="s">
        <v>5</v>
      </c>
      <c r="K1341" s="47" t="str">
        <f>IF(H1338="Nein",IF(H1339="Erdgas","Den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endet."),IF(H1339="Erdgas","Bitte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41" s="47"/>
      <c r="M1341" s="47"/>
      <c r="N1341" s="47"/>
      <c r="O1341" s="47"/>
      <c r="P1341" s="47"/>
      <c r="Q1341" s="47"/>
      <c r="R1341" s="47"/>
      <c r="S1341" s="47"/>
      <c r="T1341" s="47"/>
      <c r="U1341" s="47"/>
      <c r="V1341" s="47"/>
      <c r="W1341" s="47"/>
      <c r="X1341" s="91"/>
      <c r="Y1341" s="91"/>
      <c r="Z1341" s="91"/>
      <c r="AA1341" s="91"/>
    </row>
    <row r="1342" spans="2:27" x14ac:dyDescent="0.3">
      <c r="B1342" s="46"/>
      <c r="C1342" s="46"/>
      <c r="D1342" s="46"/>
      <c r="E1342" s="46"/>
      <c r="F1342" s="46"/>
      <c r="G1342" s="46"/>
      <c r="H1342" s="46"/>
      <c r="I1342" s="46"/>
      <c r="J1342" s="46"/>
      <c r="K1342" s="46"/>
      <c r="L1342" s="46"/>
      <c r="M1342" s="46"/>
      <c r="N1342" s="46"/>
      <c r="O1342" s="46"/>
      <c r="P1342" s="46"/>
      <c r="Q1342" s="46"/>
      <c r="R1342" s="46"/>
      <c r="S1342" s="46"/>
      <c r="T1342" s="46"/>
      <c r="U1342" s="46"/>
      <c r="V1342" s="46"/>
      <c r="W1342" s="46"/>
      <c r="X1342" s="91"/>
      <c r="Y1342" s="91"/>
      <c r="Z1342" s="91"/>
      <c r="AA1342" s="91"/>
    </row>
    <row r="1343" spans="2:27" ht="18" thickBot="1" x14ac:dyDescent="0.5">
      <c r="B1343" s="56" t="s">
        <v>10</v>
      </c>
      <c r="C1343" s="47"/>
      <c r="D1343" s="47"/>
      <c r="E1343" s="47"/>
      <c r="F1343" s="47"/>
      <c r="G1343" s="47"/>
      <c r="H1343" s="47"/>
      <c r="I1343" s="47"/>
      <c r="J1343" s="47"/>
      <c r="K1343" s="47"/>
      <c r="L1343" s="47"/>
      <c r="M1343" s="47"/>
      <c r="N1343" s="47"/>
      <c r="O1343" s="47"/>
      <c r="P1343" s="47"/>
      <c r="Q1343" s="47"/>
      <c r="R1343" s="47"/>
      <c r="S1343" s="47"/>
      <c r="T1343" s="47"/>
      <c r="U1343" s="47"/>
      <c r="V1343" s="47"/>
      <c r="W1343" s="47"/>
      <c r="X1343" s="91"/>
      <c r="Y1343" s="90"/>
      <c r="Z1343" s="91"/>
      <c r="AA1343" s="91"/>
    </row>
    <row r="1344" spans="2:27" ht="15" thickBot="1" x14ac:dyDescent="0.35">
      <c r="B1344" s="47" t="s">
        <v>11</v>
      </c>
      <c r="C1344" s="47"/>
      <c r="D1344" s="47"/>
      <c r="E1344" s="47"/>
      <c r="F1344" s="47"/>
      <c r="G1344" s="47"/>
      <c r="H1344" s="112"/>
      <c r="I1344" s="47"/>
      <c r="J1344" s="48" t="s">
        <v>5</v>
      </c>
      <c r="K1344" s="47" t="s">
        <v>12</v>
      </c>
      <c r="L1344" s="47"/>
      <c r="M1344" s="47"/>
      <c r="N1344" s="47"/>
      <c r="O1344" s="47"/>
      <c r="P1344" s="47"/>
      <c r="Q1344" s="47"/>
      <c r="R1344" s="47"/>
      <c r="S1344" s="47"/>
      <c r="T1344" s="47"/>
      <c r="U1344" s="47"/>
      <c r="V1344" s="47"/>
      <c r="W1344" s="47"/>
      <c r="X1344" s="91">
        <f>H1345</f>
        <v>0</v>
      </c>
      <c r="Y1344" s="91">
        <f>H1346</f>
        <v>0</v>
      </c>
      <c r="Z1344" s="91">
        <f>H1347</f>
        <v>0</v>
      </c>
      <c r="AA1344" s="91">
        <f>H1348</f>
        <v>0</v>
      </c>
    </row>
    <row r="1345" spans="2:27" ht="15" thickBot="1" x14ac:dyDescent="0.35">
      <c r="B1345" s="47" t="s">
        <v>13</v>
      </c>
      <c r="C1345" s="47"/>
      <c r="D1345" s="47"/>
      <c r="E1345" s="47"/>
      <c r="F1345" s="47"/>
      <c r="G1345" s="47"/>
      <c r="H1345" s="112"/>
      <c r="I1345" s="59"/>
      <c r="J1345" s="48" t="s">
        <v>5</v>
      </c>
      <c r="K1345" s="47" t="s">
        <v>15</v>
      </c>
      <c r="L1345" s="47"/>
      <c r="M1345" s="47"/>
      <c r="N1345" s="47"/>
      <c r="O1345" s="47"/>
      <c r="P1345" s="47"/>
      <c r="Q1345" s="47"/>
      <c r="R1345" s="47"/>
      <c r="S1345" s="47"/>
      <c r="T1345" s="47"/>
      <c r="U1345" s="47"/>
      <c r="V1345" s="47"/>
      <c r="W1345" s="47"/>
      <c r="X1345" s="91"/>
      <c r="Y1345" s="91"/>
      <c r="Z1345" s="91"/>
      <c r="AA1345" s="91"/>
    </row>
    <row r="1346" spans="2:27" ht="15" thickBot="1" x14ac:dyDescent="0.35">
      <c r="B1346" s="47" t="s">
        <v>16</v>
      </c>
      <c r="C1346" s="47"/>
      <c r="D1346" s="47"/>
      <c r="E1346" s="47"/>
      <c r="F1346" s="47"/>
      <c r="G1346" s="47"/>
      <c r="H1346" s="137"/>
      <c r="I1346" s="47"/>
      <c r="J1346" s="48" t="s">
        <v>5</v>
      </c>
      <c r="K1346" s="47" t="s">
        <v>17</v>
      </c>
      <c r="L1346" s="47"/>
      <c r="M1346" s="47"/>
      <c r="N1346" s="47"/>
      <c r="O1346" s="47"/>
      <c r="P1346" s="47"/>
      <c r="Q1346" s="47"/>
      <c r="R1346" s="47"/>
      <c r="S1346" s="47"/>
      <c r="T1346" s="47"/>
      <c r="U1346" s="47"/>
      <c r="V1346" s="47"/>
      <c r="W1346" s="47"/>
      <c r="X1346" s="91"/>
      <c r="Y1346" s="91"/>
      <c r="Z1346" s="91"/>
      <c r="AA1346" s="91"/>
    </row>
    <row r="1347" spans="2:27" ht="15" thickBot="1" x14ac:dyDescent="0.35">
      <c r="B1347" s="47" t="str">
        <f>IF(H1346="Erdgas","Nettorechnungsbetrag (Erdgas)",IF(H1346="Strom","Nettorechnungsbetrag (Strom)",IF(H1346="Wärme/Kälte","Nettorechnungsbetrag (Wärme/Kälte)","Bitte Energieart auswählen!")))</f>
        <v>Bitte Energieart auswählen!</v>
      </c>
      <c r="C1347" s="47"/>
      <c r="D1347" s="47"/>
      <c r="E1347" s="47"/>
      <c r="F1347" s="47"/>
      <c r="G1347" s="47"/>
      <c r="H1347" s="113"/>
      <c r="I1347" s="60" t="s">
        <v>18</v>
      </c>
      <c r="J1347" s="48" t="s">
        <v>5</v>
      </c>
      <c r="K1347" s="47" t="str">
        <f>IF(H1346="Erdgas","Erdgaskosten exkl. Steuern, Abgaben, Netzentgelte, etc.",IF(H1346="Strom","Stromkosten exkl. Steuern, Abgaben, Netzentgelte, etc.",IF(H1346="Wärme/Kälte","Wärme-/Kältekosten exkl. Steuern, Abgaben, Netzentgelte, etc.","Bitte Energieart auswählen!")))</f>
        <v>Bitte Energieart auswählen!</v>
      </c>
      <c r="L1347" s="47"/>
      <c r="M1347" s="47"/>
      <c r="N1347" s="47"/>
      <c r="O1347" s="47"/>
      <c r="P1347" s="47"/>
      <c r="Q1347" s="47"/>
      <c r="R1347" s="47"/>
      <c r="S1347" s="47"/>
      <c r="T1347" s="47"/>
      <c r="U1347" s="47"/>
      <c r="V1347" s="47"/>
      <c r="W1347" s="47"/>
      <c r="X1347" s="91"/>
      <c r="Y1347" s="91"/>
      <c r="Z1347" s="91"/>
      <c r="AA1347" s="91"/>
    </row>
    <row r="1348" spans="2:27" ht="15" thickBot="1" x14ac:dyDescent="0.35">
      <c r="B1348" s="47" t="str">
        <f>IF(AND(H1346="Erdgas",H1345="Nein"),"Erdgasverbrauch in kWh gem. letzter Jahresabrechnung",IF(H1346="Erdgas","Erdgasverbrauch in kWh im Kalenderjahr 2021",IF(AND(H1346="Strom",H1345="Nein"),"Stromverbrauch in kWh gem. letzter Jahresabrechnung",IF(H1346="Strom","Stromverbrauch in kWh im Kalenderjahr 2021",IF(AND(H1346="Wärme/Kälte",H1345="Nein"),"Wärme-/Kälteverbrauch in kWh gem. letzter Jahresabrechnung",IF(H1346="Wärme/Kälte","Wärme-/Kälteverbrauch in kWh im Kalenderjahr 2021","Bitte Energieart auswählen!"))))))</f>
        <v>Bitte Energieart auswählen!</v>
      </c>
      <c r="C1348" s="47"/>
      <c r="D1348" s="47"/>
      <c r="E1348" s="47"/>
      <c r="F1348" s="47"/>
      <c r="G1348" s="47"/>
      <c r="H1348" s="114"/>
      <c r="I1348" s="60" t="s">
        <v>19</v>
      </c>
      <c r="J1348" s="48" t="s">
        <v>5</v>
      </c>
      <c r="K1348" s="47" t="str">
        <f>IF(H1345="Nein",IF(H1346="Erdgas","Den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endet."),IF(H1346="Erdgas","Bitte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48" s="47"/>
      <c r="M1348" s="47"/>
      <c r="N1348" s="47"/>
      <c r="O1348" s="47"/>
      <c r="P1348" s="47"/>
      <c r="Q1348" s="47"/>
      <c r="R1348" s="47"/>
      <c r="S1348" s="47"/>
      <c r="T1348" s="47"/>
      <c r="U1348" s="47"/>
      <c r="V1348" s="47"/>
      <c r="W1348" s="47"/>
      <c r="X1348" s="91"/>
      <c r="Y1348" s="91"/>
      <c r="Z1348" s="91"/>
      <c r="AA1348" s="91"/>
    </row>
    <row r="1349" spans="2:27" x14ac:dyDescent="0.3">
      <c r="B1349" s="46"/>
      <c r="C1349" s="46"/>
      <c r="D1349" s="46"/>
      <c r="E1349" s="46"/>
      <c r="F1349" s="46"/>
      <c r="G1349" s="46"/>
      <c r="H1349" s="46"/>
      <c r="I1349" s="46"/>
      <c r="J1349" s="46"/>
      <c r="K1349" s="46"/>
      <c r="L1349" s="46"/>
      <c r="M1349" s="46"/>
      <c r="N1349" s="46"/>
      <c r="O1349" s="46"/>
      <c r="P1349" s="46"/>
      <c r="Q1349" s="46"/>
      <c r="R1349" s="46"/>
      <c r="S1349" s="46"/>
      <c r="T1349" s="46"/>
      <c r="U1349" s="46"/>
      <c r="V1349" s="46"/>
      <c r="W1349" s="46"/>
      <c r="X1349" s="91"/>
      <c r="Y1349" s="91"/>
      <c r="Z1349" s="91"/>
      <c r="AA1349" s="91"/>
    </row>
    <row r="1350" spans="2:27" ht="18" thickBot="1" x14ac:dyDescent="0.5">
      <c r="B1350" s="56" t="s">
        <v>10</v>
      </c>
      <c r="C1350" s="47"/>
      <c r="D1350" s="47"/>
      <c r="E1350" s="47"/>
      <c r="F1350" s="47"/>
      <c r="G1350" s="47"/>
      <c r="H1350" s="47"/>
      <c r="I1350" s="47"/>
      <c r="J1350" s="47"/>
      <c r="K1350" s="47"/>
      <c r="L1350" s="47"/>
      <c r="M1350" s="47"/>
      <c r="N1350" s="47"/>
      <c r="O1350" s="47"/>
      <c r="P1350" s="47"/>
      <c r="Q1350" s="47"/>
      <c r="R1350" s="47"/>
      <c r="S1350" s="47"/>
      <c r="T1350" s="47"/>
      <c r="U1350" s="47"/>
      <c r="V1350" s="47"/>
      <c r="W1350" s="47"/>
      <c r="X1350" s="91"/>
      <c r="Y1350" s="90"/>
      <c r="Z1350" s="91"/>
      <c r="AA1350" s="91"/>
    </row>
    <row r="1351" spans="2:27" ht="15" thickBot="1" x14ac:dyDescent="0.35">
      <c r="B1351" s="47" t="s">
        <v>11</v>
      </c>
      <c r="C1351" s="47"/>
      <c r="D1351" s="47"/>
      <c r="E1351" s="47"/>
      <c r="F1351" s="47"/>
      <c r="G1351" s="47"/>
      <c r="H1351" s="112"/>
      <c r="I1351" s="47"/>
      <c r="J1351" s="48" t="s">
        <v>5</v>
      </c>
      <c r="K1351" s="47" t="s">
        <v>12</v>
      </c>
      <c r="L1351" s="47"/>
      <c r="M1351" s="47"/>
      <c r="N1351" s="47"/>
      <c r="O1351" s="47"/>
      <c r="P1351" s="47"/>
      <c r="Q1351" s="47"/>
      <c r="R1351" s="47"/>
      <c r="S1351" s="47"/>
      <c r="T1351" s="47"/>
      <c r="U1351" s="47"/>
      <c r="V1351" s="47"/>
      <c r="W1351" s="47"/>
      <c r="X1351" s="91">
        <f>H1352</f>
        <v>0</v>
      </c>
      <c r="Y1351" s="91">
        <f>H1353</f>
        <v>0</v>
      </c>
      <c r="Z1351" s="91">
        <f>H1354</f>
        <v>0</v>
      </c>
      <c r="AA1351" s="91">
        <f>H1355</f>
        <v>0</v>
      </c>
    </row>
    <row r="1352" spans="2:27" ht="15" thickBot="1" x14ac:dyDescent="0.35">
      <c r="B1352" s="47" t="s">
        <v>13</v>
      </c>
      <c r="C1352" s="47"/>
      <c r="D1352" s="47"/>
      <c r="E1352" s="47"/>
      <c r="F1352" s="47"/>
      <c r="G1352" s="47"/>
      <c r="H1352" s="112"/>
      <c r="I1352" s="59"/>
      <c r="J1352" s="48" t="s">
        <v>5</v>
      </c>
      <c r="K1352" s="47" t="s">
        <v>15</v>
      </c>
      <c r="L1352" s="47"/>
      <c r="M1352" s="47"/>
      <c r="N1352" s="47"/>
      <c r="O1352" s="47"/>
      <c r="P1352" s="47"/>
      <c r="Q1352" s="47"/>
      <c r="R1352" s="47"/>
      <c r="S1352" s="47"/>
      <c r="T1352" s="47"/>
      <c r="U1352" s="47"/>
      <c r="V1352" s="47"/>
      <c r="W1352" s="47"/>
      <c r="X1352" s="91"/>
      <c r="Y1352" s="91"/>
      <c r="Z1352" s="91"/>
      <c r="AA1352" s="91"/>
    </row>
    <row r="1353" spans="2:27" ht="15" thickBot="1" x14ac:dyDescent="0.35">
      <c r="B1353" s="47" t="s">
        <v>16</v>
      </c>
      <c r="C1353" s="47"/>
      <c r="D1353" s="47"/>
      <c r="E1353" s="47"/>
      <c r="F1353" s="47"/>
      <c r="G1353" s="47"/>
      <c r="H1353" s="137"/>
      <c r="I1353" s="47"/>
      <c r="J1353" s="48" t="s">
        <v>5</v>
      </c>
      <c r="K1353" s="47" t="s">
        <v>17</v>
      </c>
      <c r="L1353" s="47"/>
      <c r="M1353" s="47"/>
      <c r="N1353" s="47"/>
      <c r="O1353" s="47"/>
      <c r="P1353" s="47"/>
      <c r="Q1353" s="47"/>
      <c r="R1353" s="47"/>
      <c r="S1353" s="47"/>
      <c r="T1353" s="47"/>
      <c r="U1353" s="47"/>
      <c r="V1353" s="47"/>
      <c r="W1353" s="47"/>
      <c r="X1353" s="91"/>
      <c r="Y1353" s="91"/>
      <c r="Z1353" s="91"/>
      <c r="AA1353" s="91"/>
    </row>
    <row r="1354" spans="2:27" ht="15" thickBot="1" x14ac:dyDescent="0.35">
      <c r="B1354" s="47" t="str">
        <f>IF(H1353="Erdgas","Nettorechnungsbetrag (Erdgas)",IF(H1353="Strom","Nettorechnungsbetrag (Strom)",IF(H1353="Wärme/Kälte","Nettorechnungsbetrag (Wärme/Kälte)","Bitte Energieart auswählen!")))</f>
        <v>Bitte Energieart auswählen!</v>
      </c>
      <c r="C1354" s="47"/>
      <c r="D1354" s="47"/>
      <c r="E1354" s="47"/>
      <c r="F1354" s="47"/>
      <c r="G1354" s="47"/>
      <c r="H1354" s="113"/>
      <c r="I1354" s="60" t="s">
        <v>18</v>
      </c>
      <c r="J1354" s="48" t="s">
        <v>5</v>
      </c>
      <c r="K1354" s="47" t="str">
        <f>IF(H1353="Erdgas","Erdgaskosten exkl. Steuern, Abgaben, Netzentgelte, etc.",IF(H1353="Strom","Stromkosten exkl. Steuern, Abgaben, Netzentgelte, etc.",IF(H1353="Wärme/Kälte","Wärme-/Kältekosten exkl. Steuern, Abgaben, Netzentgelte, etc.","Bitte Energieart auswählen!")))</f>
        <v>Bitte Energieart auswählen!</v>
      </c>
      <c r="L1354" s="47"/>
      <c r="M1354" s="47"/>
      <c r="N1354" s="47"/>
      <c r="O1354" s="47"/>
      <c r="P1354" s="47"/>
      <c r="Q1354" s="47"/>
      <c r="R1354" s="47"/>
      <c r="S1354" s="47"/>
      <c r="T1354" s="47"/>
      <c r="U1354" s="47"/>
      <c r="V1354" s="47"/>
      <c r="W1354" s="47"/>
      <c r="X1354" s="91"/>
      <c r="Y1354" s="91"/>
      <c r="Z1354" s="91"/>
      <c r="AA1354" s="91"/>
    </row>
    <row r="1355" spans="2:27" ht="15" thickBot="1" x14ac:dyDescent="0.35">
      <c r="B1355" s="47" t="str">
        <f>IF(AND(H1353="Erdgas",H1352="Nein"),"Erdgasverbrauch in kWh gem. letzter Jahresabrechnung",IF(H1353="Erdgas","Erdgasverbrauch in kWh im Kalenderjahr 2021",IF(AND(H1353="Strom",H1352="Nein"),"Stromverbrauch in kWh gem. letzter Jahresabrechnung",IF(H1353="Strom","Stromverbrauch in kWh im Kalenderjahr 2021",IF(AND(H1353="Wärme/Kälte",H1352="Nein"),"Wärme-/Kälteverbrauch in kWh gem. letzter Jahresabrechnung",IF(H1353="Wärme/Kälte","Wärme-/Kälteverbrauch in kWh im Kalenderjahr 2021","Bitte Energieart auswählen!"))))))</f>
        <v>Bitte Energieart auswählen!</v>
      </c>
      <c r="C1355" s="47"/>
      <c r="D1355" s="47"/>
      <c r="E1355" s="47"/>
      <c r="F1355" s="47"/>
      <c r="G1355" s="47"/>
      <c r="H1355" s="114"/>
      <c r="I1355" s="60" t="s">
        <v>19</v>
      </c>
      <c r="J1355" s="48" t="s">
        <v>5</v>
      </c>
      <c r="K1355" s="47" t="str">
        <f>IF(H1352="Nein",IF(H1353="Erdgas","Den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endet."),IF(H1353="Erdgas","Bitte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55" s="47"/>
      <c r="M1355" s="47"/>
      <c r="N1355" s="47"/>
      <c r="O1355" s="47"/>
      <c r="P1355" s="47"/>
      <c r="Q1355" s="47"/>
      <c r="R1355" s="47"/>
      <c r="S1355" s="47"/>
      <c r="T1355" s="47"/>
      <c r="U1355" s="47"/>
      <c r="V1355" s="47"/>
      <c r="W1355" s="47"/>
      <c r="X1355" s="91"/>
      <c r="Y1355" s="91"/>
      <c r="Z1355" s="91"/>
      <c r="AA1355" s="91"/>
    </row>
    <row r="1356" spans="2:27" x14ac:dyDescent="0.3">
      <c r="B1356" s="46"/>
      <c r="C1356" s="46"/>
      <c r="D1356" s="46"/>
      <c r="E1356" s="46"/>
      <c r="F1356" s="46"/>
      <c r="G1356" s="46"/>
      <c r="H1356" s="46"/>
      <c r="I1356" s="46"/>
      <c r="J1356" s="46"/>
      <c r="K1356" s="46"/>
      <c r="L1356" s="46"/>
      <c r="M1356" s="46"/>
      <c r="N1356" s="46"/>
      <c r="O1356" s="46"/>
      <c r="P1356" s="46"/>
      <c r="Q1356" s="46"/>
      <c r="R1356" s="46"/>
      <c r="S1356" s="46"/>
      <c r="T1356" s="46"/>
      <c r="U1356" s="46"/>
      <c r="V1356" s="46"/>
      <c r="W1356" s="46"/>
      <c r="X1356" s="91"/>
      <c r="Y1356" s="91"/>
      <c r="Z1356" s="91"/>
      <c r="AA1356" s="91"/>
    </row>
    <row r="1357" spans="2:27" ht="18" thickBot="1" x14ac:dyDescent="0.5">
      <c r="B1357" s="56" t="s">
        <v>10</v>
      </c>
      <c r="C1357" s="47"/>
      <c r="D1357" s="47"/>
      <c r="E1357" s="47"/>
      <c r="F1357" s="47"/>
      <c r="G1357" s="47"/>
      <c r="H1357" s="47"/>
      <c r="I1357" s="47"/>
      <c r="J1357" s="47"/>
      <c r="K1357" s="47"/>
      <c r="L1357" s="47"/>
      <c r="M1357" s="47"/>
      <c r="N1357" s="47"/>
      <c r="O1357" s="47"/>
      <c r="P1357" s="47"/>
      <c r="Q1357" s="47"/>
      <c r="R1357" s="47"/>
      <c r="S1357" s="47"/>
      <c r="T1357" s="47"/>
      <c r="U1357" s="47"/>
      <c r="V1357" s="47"/>
      <c r="W1357" s="47"/>
      <c r="X1357" s="91"/>
      <c r="Y1357" s="90"/>
      <c r="Z1357" s="91"/>
      <c r="AA1357" s="91"/>
    </row>
    <row r="1358" spans="2:27" ht="15" thickBot="1" x14ac:dyDescent="0.35">
      <c r="B1358" s="47" t="s">
        <v>11</v>
      </c>
      <c r="C1358" s="47"/>
      <c r="D1358" s="47"/>
      <c r="E1358" s="47"/>
      <c r="F1358" s="47"/>
      <c r="G1358" s="47"/>
      <c r="H1358" s="112"/>
      <c r="I1358" s="47"/>
      <c r="J1358" s="48" t="s">
        <v>5</v>
      </c>
      <c r="K1358" s="47" t="s">
        <v>12</v>
      </c>
      <c r="L1358" s="47"/>
      <c r="M1358" s="47"/>
      <c r="N1358" s="47"/>
      <c r="O1358" s="47"/>
      <c r="P1358" s="47"/>
      <c r="Q1358" s="47"/>
      <c r="R1358" s="47"/>
      <c r="S1358" s="47"/>
      <c r="T1358" s="47"/>
      <c r="U1358" s="47"/>
      <c r="V1358" s="47"/>
      <c r="W1358" s="47"/>
      <c r="X1358" s="91">
        <f>H1359</f>
        <v>0</v>
      </c>
      <c r="Y1358" s="91">
        <f>H1360</f>
        <v>0</v>
      </c>
      <c r="Z1358" s="91">
        <f>H1361</f>
        <v>0</v>
      </c>
      <c r="AA1358" s="91">
        <f>H1362</f>
        <v>0</v>
      </c>
    </row>
    <row r="1359" spans="2:27" ht="15" thickBot="1" x14ac:dyDescent="0.35">
      <c r="B1359" s="47" t="s">
        <v>13</v>
      </c>
      <c r="C1359" s="47"/>
      <c r="D1359" s="47"/>
      <c r="E1359" s="47"/>
      <c r="F1359" s="47"/>
      <c r="G1359" s="47"/>
      <c r="H1359" s="112"/>
      <c r="I1359" s="59"/>
      <c r="J1359" s="48" t="s">
        <v>5</v>
      </c>
      <c r="K1359" s="47" t="s">
        <v>15</v>
      </c>
      <c r="L1359" s="47"/>
      <c r="M1359" s="47"/>
      <c r="N1359" s="47"/>
      <c r="O1359" s="47"/>
      <c r="P1359" s="47"/>
      <c r="Q1359" s="47"/>
      <c r="R1359" s="47"/>
      <c r="S1359" s="47"/>
      <c r="T1359" s="47"/>
      <c r="U1359" s="47"/>
      <c r="V1359" s="47"/>
      <c r="W1359" s="47"/>
      <c r="X1359" s="91"/>
      <c r="Y1359" s="91"/>
      <c r="Z1359" s="91"/>
      <c r="AA1359" s="91"/>
    </row>
    <row r="1360" spans="2:27" ht="15" thickBot="1" x14ac:dyDescent="0.35">
      <c r="B1360" s="47" t="s">
        <v>16</v>
      </c>
      <c r="C1360" s="47"/>
      <c r="D1360" s="47"/>
      <c r="E1360" s="47"/>
      <c r="F1360" s="47"/>
      <c r="G1360" s="47"/>
      <c r="H1360" s="137"/>
      <c r="I1360" s="47"/>
      <c r="J1360" s="48" t="s">
        <v>5</v>
      </c>
      <c r="K1360" s="47" t="s">
        <v>17</v>
      </c>
      <c r="L1360" s="47"/>
      <c r="M1360" s="47"/>
      <c r="N1360" s="47"/>
      <c r="O1360" s="47"/>
      <c r="P1360" s="47"/>
      <c r="Q1360" s="47"/>
      <c r="R1360" s="47"/>
      <c r="S1360" s="47"/>
      <c r="T1360" s="47"/>
      <c r="U1360" s="47"/>
      <c r="V1360" s="47"/>
      <c r="W1360" s="47"/>
      <c r="X1360" s="91"/>
      <c r="Y1360" s="91"/>
      <c r="Z1360" s="91"/>
      <c r="AA1360" s="91"/>
    </row>
    <row r="1361" spans="2:27" ht="15" thickBot="1" x14ac:dyDescent="0.35">
      <c r="B1361" s="47" t="str">
        <f>IF(H1360="Erdgas","Nettorechnungsbetrag (Erdgas)",IF(H1360="Strom","Nettorechnungsbetrag (Strom)",IF(H1360="Wärme/Kälte","Nettorechnungsbetrag (Wärme/Kälte)","Bitte Energieart auswählen!")))</f>
        <v>Bitte Energieart auswählen!</v>
      </c>
      <c r="C1361" s="47"/>
      <c r="D1361" s="47"/>
      <c r="E1361" s="47"/>
      <c r="F1361" s="47"/>
      <c r="G1361" s="47"/>
      <c r="H1361" s="113"/>
      <c r="I1361" s="60" t="s">
        <v>18</v>
      </c>
      <c r="J1361" s="48" t="s">
        <v>5</v>
      </c>
      <c r="K1361" s="47" t="str">
        <f>IF(H1360="Erdgas","Erdgaskosten exkl. Steuern, Abgaben, Netzentgelte, etc.",IF(H1360="Strom","Stromkosten exkl. Steuern, Abgaben, Netzentgelte, etc.",IF(H1360="Wärme/Kälte","Wärme-/Kältekosten exkl. Steuern, Abgaben, Netzentgelte, etc.","Bitte Energieart auswählen!")))</f>
        <v>Bitte Energieart auswählen!</v>
      </c>
      <c r="L1361" s="47"/>
      <c r="M1361" s="47"/>
      <c r="N1361" s="47"/>
      <c r="O1361" s="47"/>
      <c r="P1361" s="47"/>
      <c r="Q1361" s="47"/>
      <c r="R1361" s="47"/>
      <c r="S1361" s="47"/>
      <c r="T1361" s="47"/>
      <c r="U1361" s="47"/>
      <c r="V1361" s="47"/>
      <c r="W1361" s="47"/>
      <c r="X1361" s="91"/>
      <c r="Y1361" s="91"/>
      <c r="Z1361" s="91"/>
      <c r="AA1361" s="91"/>
    </row>
    <row r="1362" spans="2:27" ht="15" thickBot="1" x14ac:dyDescent="0.35">
      <c r="B1362" s="47" t="str">
        <f>IF(AND(H1360="Erdgas",H1359="Nein"),"Erdgasverbrauch in kWh gem. letzter Jahresabrechnung",IF(H1360="Erdgas","Erdgasverbrauch in kWh im Kalenderjahr 2021",IF(AND(H1360="Strom",H1359="Nein"),"Stromverbrauch in kWh gem. letzter Jahresabrechnung",IF(H1360="Strom","Stromverbrauch in kWh im Kalenderjahr 2021",IF(AND(H1360="Wärme/Kälte",H1359="Nein"),"Wärme-/Kälteverbrauch in kWh gem. letzter Jahresabrechnung",IF(H1360="Wärme/Kälte","Wärme-/Kälteverbrauch in kWh im Kalenderjahr 2021","Bitte Energieart auswählen!"))))))</f>
        <v>Bitte Energieart auswählen!</v>
      </c>
      <c r="C1362" s="47"/>
      <c r="D1362" s="47"/>
      <c r="E1362" s="47"/>
      <c r="F1362" s="47"/>
      <c r="G1362" s="47"/>
      <c r="H1362" s="114"/>
      <c r="I1362" s="60" t="s">
        <v>19</v>
      </c>
      <c r="J1362" s="48" t="s">
        <v>5</v>
      </c>
      <c r="K1362" s="47" t="str">
        <f>IF(H1359="Nein",IF(H1360="Erdgas","Den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endet."),IF(H1360="Erdgas","Bitte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62" s="47"/>
      <c r="M1362" s="47"/>
      <c r="N1362" s="47"/>
      <c r="O1362" s="47"/>
      <c r="P1362" s="47"/>
      <c r="Q1362" s="47"/>
      <c r="R1362" s="47"/>
      <c r="S1362" s="47"/>
      <c r="T1362" s="47"/>
      <c r="U1362" s="47"/>
      <c r="V1362" s="47"/>
      <c r="W1362" s="47"/>
      <c r="X1362" s="91"/>
      <c r="Y1362" s="91"/>
      <c r="Z1362" s="91"/>
      <c r="AA1362" s="91"/>
    </row>
    <row r="1363" spans="2:27" x14ac:dyDescent="0.3">
      <c r="B1363" s="46"/>
      <c r="C1363" s="46"/>
      <c r="D1363" s="46"/>
      <c r="E1363" s="46"/>
      <c r="F1363" s="46"/>
      <c r="G1363" s="46"/>
      <c r="H1363" s="46"/>
      <c r="I1363" s="46"/>
      <c r="J1363" s="46"/>
      <c r="K1363" s="46"/>
      <c r="L1363" s="46"/>
      <c r="M1363" s="46"/>
      <c r="N1363" s="46"/>
      <c r="O1363" s="46"/>
      <c r="P1363" s="46"/>
      <c r="Q1363" s="46"/>
      <c r="R1363" s="46"/>
      <c r="S1363" s="46"/>
      <c r="T1363" s="46"/>
      <c r="U1363" s="46"/>
      <c r="V1363" s="46"/>
      <c r="W1363" s="46"/>
      <c r="X1363" s="91"/>
      <c r="Y1363" s="91"/>
      <c r="Z1363" s="91"/>
      <c r="AA1363" s="91"/>
    </row>
    <row r="1364" spans="2:27" ht="18" thickBot="1" x14ac:dyDescent="0.5">
      <c r="B1364" s="56" t="s">
        <v>10</v>
      </c>
      <c r="C1364" s="47"/>
      <c r="D1364" s="47"/>
      <c r="E1364" s="47"/>
      <c r="F1364" s="47"/>
      <c r="G1364" s="47"/>
      <c r="H1364" s="47"/>
      <c r="I1364" s="47"/>
      <c r="J1364" s="47"/>
      <c r="K1364" s="47"/>
      <c r="L1364" s="47"/>
      <c r="M1364" s="47"/>
      <c r="N1364" s="47"/>
      <c r="O1364" s="47"/>
      <c r="P1364" s="47"/>
      <c r="Q1364" s="47"/>
      <c r="R1364" s="47"/>
      <c r="S1364" s="47"/>
      <c r="T1364" s="47"/>
      <c r="U1364" s="47"/>
      <c r="V1364" s="47"/>
      <c r="W1364" s="47"/>
      <c r="X1364" s="91"/>
      <c r="Y1364" s="90"/>
      <c r="Z1364" s="91"/>
      <c r="AA1364" s="91"/>
    </row>
    <row r="1365" spans="2:27" ht="15" thickBot="1" x14ac:dyDescent="0.35">
      <c r="B1365" s="47" t="s">
        <v>11</v>
      </c>
      <c r="C1365" s="47"/>
      <c r="D1365" s="47"/>
      <c r="E1365" s="47"/>
      <c r="F1365" s="47"/>
      <c r="G1365" s="47"/>
      <c r="H1365" s="112"/>
      <c r="I1365" s="47"/>
      <c r="J1365" s="48" t="s">
        <v>5</v>
      </c>
      <c r="K1365" s="47" t="s">
        <v>12</v>
      </c>
      <c r="L1365" s="47"/>
      <c r="M1365" s="47"/>
      <c r="N1365" s="47"/>
      <c r="O1365" s="47"/>
      <c r="P1365" s="47"/>
      <c r="Q1365" s="47"/>
      <c r="R1365" s="47"/>
      <c r="S1365" s="47"/>
      <c r="T1365" s="47"/>
      <c r="U1365" s="47"/>
      <c r="V1365" s="47"/>
      <c r="W1365" s="47"/>
      <c r="X1365" s="91">
        <f>H1366</f>
        <v>0</v>
      </c>
      <c r="Y1365" s="91">
        <f>H1367</f>
        <v>0</v>
      </c>
      <c r="Z1365" s="91">
        <f>H1368</f>
        <v>0</v>
      </c>
      <c r="AA1365" s="91">
        <f>H1369</f>
        <v>0</v>
      </c>
    </row>
    <row r="1366" spans="2:27" ht="15" thickBot="1" x14ac:dyDescent="0.35">
      <c r="B1366" s="47" t="s">
        <v>13</v>
      </c>
      <c r="C1366" s="47"/>
      <c r="D1366" s="47"/>
      <c r="E1366" s="47"/>
      <c r="F1366" s="47"/>
      <c r="G1366" s="47"/>
      <c r="H1366" s="112"/>
      <c r="I1366" s="59"/>
      <c r="J1366" s="48" t="s">
        <v>5</v>
      </c>
      <c r="K1366" s="47" t="s">
        <v>15</v>
      </c>
      <c r="L1366" s="47"/>
      <c r="M1366" s="47"/>
      <c r="N1366" s="47"/>
      <c r="O1366" s="47"/>
      <c r="P1366" s="47"/>
      <c r="Q1366" s="47"/>
      <c r="R1366" s="47"/>
      <c r="S1366" s="47"/>
      <c r="T1366" s="47"/>
      <c r="U1366" s="47"/>
      <c r="V1366" s="47"/>
      <c r="W1366" s="47"/>
      <c r="X1366" s="91"/>
      <c r="Y1366" s="91"/>
      <c r="Z1366" s="91"/>
      <c r="AA1366" s="91"/>
    </row>
    <row r="1367" spans="2:27" ht="15" thickBot="1" x14ac:dyDescent="0.35">
      <c r="B1367" s="47" t="s">
        <v>16</v>
      </c>
      <c r="C1367" s="47"/>
      <c r="D1367" s="47"/>
      <c r="E1367" s="47"/>
      <c r="F1367" s="47"/>
      <c r="G1367" s="47"/>
      <c r="H1367" s="137"/>
      <c r="I1367" s="47"/>
      <c r="J1367" s="48" t="s">
        <v>5</v>
      </c>
      <c r="K1367" s="47" t="s">
        <v>17</v>
      </c>
      <c r="L1367" s="47"/>
      <c r="M1367" s="47"/>
      <c r="N1367" s="47"/>
      <c r="O1367" s="47"/>
      <c r="P1367" s="47"/>
      <c r="Q1367" s="47"/>
      <c r="R1367" s="47"/>
      <c r="S1367" s="47"/>
      <c r="T1367" s="47"/>
      <c r="U1367" s="47"/>
      <c r="V1367" s="47"/>
      <c r="W1367" s="47"/>
      <c r="X1367" s="91"/>
      <c r="Y1367" s="91"/>
      <c r="Z1367" s="91"/>
      <c r="AA1367" s="91"/>
    </row>
    <row r="1368" spans="2:27" ht="15" thickBot="1" x14ac:dyDescent="0.35">
      <c r="B1368" s="47" t="str">
        <f>IF(H1367="Erdgas","Nettorechnungsbetrag (Erdgas)",IF(H1367="Strom","Nettorechnungsbetrag (Strom)",IF(H1367="Wärme/Kälte","Nettorechnungsbetrag (Wärme/Kälte)","Bitte Energieart auswählen!")))</f>
        <v>Bitte Energieart auswählen!</v>
      </c>
      <c r="C1368" s="47"/>
      <c r="D1368" s="47"/>
      <c r="E1368" s="47"/>
      <c r="F1368" s="47"/>
      <c r="G1368" s="47"/>
      <c r="H1368" s="113"/>
      <c r="I1368" s="60" t="s">
        <v>18</v>
      </c>
      <c r="J1368" s="48" t="s">
        <v>5</v>
      </c>
      <c r="K1368" s="47" t="str">
        <f>IF(H1367="Erdgas","Erdgaskosten exkl. Steuern, Abgaben, Netzentgelte, etc.",IF(H1367="Strom","Stromkosten exkl. Steuern, Abgaben, Netzentgelte, etc.",IF(H1367="Wärme/Kälte","Wärme-/Kältekosten exkl. Steuern, Abgaben, Netzentgelte, etc.","Bitte Energieart auswählen!")))</f>
        <v>Bitte Energieart auswählen!</v>
      </c>
      <c r="L1368" s="47"/>
      <c r="M1368" s="47"/>
      <c r="N1368" s="47"/>
      <c r="O1368" s="47"/>
      <c r="P1368" s="47"/>
      <c r="Q1368" s="47"/>
      <c r="R1368" s="47"/>
      <c r="S1368" s="47"/>
      <c r="T1368" s="47"/>
      <c r="U1368" s="47"/>
      <c r="V1368" s="47"/>
      <c r="W1368" s="47"/>
      <c r="X1368" s="91"/>
      <c r="Y1368" s="91"/>
      <c r="Z1368" s="91"/>
      <c r="AA1368" s="91"/>
    </row>
    <row r="1369" spans="2:27" ht="15" thickBot="1" x14ac:dyDescent="0.35">
      <c r="B1369" s="47" t="str">
        <f>IF(AND(H1367="Erdgas",H1366="Nein"),"Erdgasverbrauch in kWh gem. letzter Jahresabrechnung",IF(H1367="Erdgas","Erdgasverbrauch in kWh im Kalenderjahr 2021",IF(AND(H1367="Strom",H1366="Nein"),"Stromverbrauch in kWh gem. letzter Jahresabrechnung",IF(H1367="Strom","Stromverbrauch in kWh im Kalenderjahr 2021",IF(AND(H1367="Wärme/Kälte",H1366="Nein"),"Wärme-/Kälteverbrauch in kWh gem. letzter Jahresabrechnung",IF(H1367="Wärme/Kälte","Wärme-/Kälteverbrauch in kWh im Kalenderjahr 2021","Bitte Energieart auswählen!"))))))</f>
        <v>Bitte Energieart auswählen!</v>
      </c>
      <c r="C1369" s="47"/>
      <c r="D1369" s="47"/>
      <c r="E1369" s="47"/>
      <c r="F1369" s="47"/>
      <c r="G1369" s="47"/>
      <c r="H1369" s="114"/>
      <c r="I1369" s="60" t="s">
        <v>19</v>
      </c>
      <c r="J1369" s="48" t="s">
        <v>5</v>
      </c>
      <c r="K1369" s="47" t="str">
        <f>IF(H1366="Nein",IF(H1367="Erdgas","Den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endet."),IF(H1367="Erdgas","Bitte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69" s="47"/>
      <c r="M1369" s="47"/>
      <c r="N1369" s="47"/>
      <c r="O1369" s="47"/>
      <c r="P1369" s="47"/>
      <c r="Q1369" s="47"/>
      <c r="R1369" s="47"/>
      <c r="S1369" s="47"/>
      <c r="T1369" s="47"/>
      <c r="U1369" s="47"/>
      <c r="V1369" s="47"/>
      <c r="W1369" s="47"/>
      <c r="X1369" s="91"/>
      <c r="Y1369" s="91"/>
      <c r="Z1369" s="91"/>
      <c r="AA1369" s="91"/>
    </row>
    <row r="1370" spans="2:27" x14ac:dyDescent="0.3">
      <c r="B1370" s="46"/>
      <c r="C1370" s="46"/>
      <c r="D1370" s="46"/>
      <c r="E1370" s="46"/>
      <c r="F1370" s="46"/>
      <c r="G1370" s="46"/>
      <c r="H1370" s="46"/>
      <c r="I1370" s="46"/>
      <c r="J1370" s="46"/>
      <c r="K1370" s="46"/>
      <c r="L1370" s="46"/>
      <c r="M1370" s="46"/>
      <c r="N1370" s="46"/>
      <c r="O1370" s="46"/>
      <c r="P1370" s="46"/>
      <c r="Q1370" s="46"/>
      <c r="R1370" s="46"/>
      <c r="S1370" s="46"/>
      <c r="T1370" s="46"/>
      <c r="U1370" s="46"/>
      <c r="V1370" s="46"/>
      <c r="W1370" s="46"/>
      <c r="X1370" s="91"/>
      <c r="Y1370" s="91"/>
      <c r="Z1370" s="91"/>
      <c r="AA1370" s="91"/>
    </row>
    <row r="1371" spans="2:27" ht="18" thickBot="1" x14ac:dyDescent="0.5">
      <c r="B1371" s="56" t="s">
        <v>10</v>
      </c>
      <c r="C1371" s="47"/>
      <c r="D1371" s="47"/>
      <c r="E1371" s="47"/>
      <c r="F1371" s="47"/>
      <c r="G1371" s="47"/>
      <c r="H1371" s="47"/>
      <c r="I1371" s="47"/>
      <c r="J1371" s="47"/>
      <c r="K1371" s="47"/>
      <c r="L1371" s="47"/>
      <c r="M1371" s="47"/>
      <c r="N1371" s="47"/>
      <c r="O1371" s="47"/>
      <c r="P1371" s="47"/>
      <c r="Q1371" s="47"/>
      <c r="R1371" s="47"/>
      <c r="S1371" s="47"/>
      <c r="T1371" s="47"/>
      <c r="U1371" s="47"/>
      <c r="V1371" s="47"/>
      <c r="W1371" s="47"/>
      <c r="X1371" s="91"/>
      <c r="Y1371" s="90"/>
      <c r="Z1371" s="91"/>
      <c r="AA1371" s="91"/>
    </row>
    <row r="1372" spans="2:27" ht="15" thickBot="1" x14ac:dyDescent="0.35">
      <c r="B1372" s="47" t="s">
        <v>11</v>
      </c>
      <c r="C1372" s="47"/>
      <c r="D1372" s="47"/>
      <c r="E1372" s="47"/>
      <c r="F1372" s="47"/>
      <c r="G1372" s="47"/>
      <c r="H1372" s="112"/>
      <c r="I1372" s="47"/>
      <c r="J1372" s="48" t="s">
        <v>5</v>
      </c>
      <c r="K1372" s="47" t="s">
        <v>12</v>
      </c>
      <c r="L1372" s="47"/>
      <c r="M1372" s="47"/>
      <c r="N1372" s="47"/>
      <c r="O1372" s="47"/>
      <c r="P1372" s="47"/>
      <c r="Q1372" s="47"/>
      <c r="R1372" s="47"/>
      <c r="S1372" s="47"/>
      <c r="T1372" s="47"/>
      <c r="U1372" s="47"/>
      <c r="V1372" s="47"/>
      <c r="W1372" s="47"/>
      <c r="X1372" s="91">
        <f>H1373</f>
        <v>0</v>
      </c>
      <c r="Y1372" s="91">
        <f>H1374</f>
        <v>0</v>
      </c>
      <c r="Z1372" s="91">
        <f>H1375</f>
        <v>0</v>
      </c>
      <c r="AA1372" s="91">
        <f>H1376</f>
        <v>0</v>
      </c>
    </row>
    <row r="1373" spans="2:27" ht="15" thickBot="1" x14ac:dyDescent="0.35">
      <c r="B1373" s="47" t="s">
        <v>13</v>
      </c>
      <c r="C1373" s="47"/>
      <c r="D1373" s="47"/>
      <c r="E1373" s="47"/>
      <c r="F1373" s="47"/>
      <c r="G1373" s="47"/>
      <c r="H1373" s="112"/>
      <c r="I1373" s="59"/>
      <c r="J1373" s="48" t="s">
        <v>5</v>
      </c>
      <c r="K1373" s="47" t="s">
        <v>15</v>
      </c>
      <c r="L1373" s="47"/>
      <c r="M1373" s="47"/>
      <c r="N1373" s="47"/>
      <c r="O1373" s="47"/>
      <c r="P1373" s="47"/>
      <c r="Q1373" s="47"/>
      <c r="R1373" s="47"/>
      <c r="S1373" s="47"/>
      <c r="T1373" s="47"/>
      <c r="U1373" s="47"/>
      <c r="V1373" s="47"/>
      <c r="W1373" s="47"/>
      <c r="X1373" s="91"/>
      <c r="Y1373" s="91"/>
      <c r="Z1373" s="91"/>
      <c r="AA1373" s="91"/>
    </row>
    <row r="1374" spans="2:27" ht="15" thickBot="1" x14ac:dyDescent="0.35">
      <c r="B1374" s="47" t="s">
        <v>16</v>
      </c>
      <c r="C1374" s="47"/>
      <c r="D1374" s="47"/>
      <c r="E1374" s="47"/>
      <c r="F1374" s="47"/>
      <c r="G1374" s="47"/>
      <c r="H1374" s="137"/>
      <c r="I1374" s="47"/>
      <c r="J1374" s="48" t="s">
        <v>5</v>
      </c>
      <c r="K1374" s="47" t="s">
        <v>17</v>
      </c>
      <c r="L1374" s="47"/>
      <c r="M1374" s="47"/>
      <c r="N1374" s="47"/>
      <c r="O1374" s="47"/>
      <c r="P1374" s="47"/>
      <c r="Q1374" s="47"/>
      <c r="R1374" s="47"/>
      <c r="S1374" s="47"/>
      <c r="T1374" s="47"/>
      <c r="U1374" s="47"/>
      <c r="V1374" s="47"/>
      <c r="W1374" s="47"/>
      <c r="X1374" s="91"/>
      <c r="Y1374" s="91"/>
      <c r="Z1374" s="91"/>
      <c r="AA1374" s="91"/>
    </row>
    <row r="1375" spans="2:27" ht="15" thickBot="1" x14ac:dyDescent="0.35">
      <c r="B1375" s="47" t="str">
        <f>IF(H1374="Erdgas","Nettorechnungsbetrag (Erdgas)",IF(H1374="Strom","Nettorechnungsbetrag (Strom)",IF(H1374="Wärme/Kälte","Nettorechnungsbetrag (Wärme/Kälte)","Bitte Energieart auswählen!")))</f>
        <v>Bitte Energieart auswählen!</v>
      </c>
      <c r="C1375" s="47"/>
      <c r="D1375" s="47"/>
      <c r="E1375" s="47"/>
      <c r="F1375" s="47"/>
      <c r="G1375" s="47"/>
      <c r="H1375" s="113"/>
      <c r="I1375" s="60" t="s">
        <v>18</v>
      </c>
      <c r="J1375" s="48" t="s">
        <v>5</v>
      </c>
      <c r="K1375" s="47" t="str">
        <f>IF(H1374="Erdgas","Erdgaskosten exkl. Steuern, Abgaben, Netzentgelte, etc.",IF(H1374="Strom","Stromkosten exkl. Steuern, Abgaben, Netzentgelte, etc.",IF(H1374="Wärme/Kälte","Wärme-/Kältekosten exkl. Steuern, Abgaben, Netzentgelte, etc.","Bitte Energieart auswählen!")))</f>
        <v>Bitte Energieart auswählen!</v>
      </c>
      <c r="L1375" s="47"/>
      <c r="M1375" s="47"/>
      <c r="N1375" s="47"/>
      <c r="O1375" s="47"/>
      <c r="P1375" s="47"/>
      <c r="Q1375" s="47"/>
      <c r="R1375" s="47"/>
      <c r="S1375" s="47"/>
      <c r="T1375" s="47"/>
      <c r="U1375" s="47"/>
      <c r="V1375" s="47"/>
      <c r="W1375" s="47"/>
      <c r="X1375" s="91"/>
      <c r="Y1375" s="91"/>
      <c r="Z1375" s="91"/>
      <c r="AA1375" s="91"/>
    </row>
    <row r="1376" spans="2:27" ht="15" thickBot="1" x14ac:dyDescent="0.35">
      <c r="B1376" s="47" t="str">
        <f>IF(AND(H1374="Erdgas",H1373="Nein"),"Erdgasverbrauch in kWh gem. letzter Jahresabrechnung",IF(H1374="Erdgas","Erdgasverbrauch in kWh im Kalenderjahr 2021",IF(AND(H1374="Strom",H1373="Nein"),"Stromverbrauch in kWh gem. letzter Jahresabrechnung",IF(H1374="Strom","Stromverbrauch in kWh im Kalenderjahr 2021",IF(AND(H1374="Wärme/Kälte",H1373="Nein"),"Wärme-/Kälteverbrauch in kWh gem. letzter Jahresabrechnung",IF(H1374="Wärme/Kälte","Wärme-/Kälteverbrauch in kWh im Kalenderjahr 2021","Bitte Energieart auswählen!"))))))</f>
        <v>Bitte Energieart auswählen!</v>
      </c>
      <c r="C1376" s="47"/>
      <c r="D1376" s="47"/>
      <c r="E1376" s="47"/>
      <c r="F1376" s="47"/>
      <c r="G1376" s="47"/>
      <c r="H1376" s="114"/>
      <c r="I1376" s="60" t="s">
        <v>19</v>
      </c>
      <c r="J1376" s="48" t="s">
        <v>5</v>
      </c>
      <c r="K1376" s="47" t="str">
        <f>IF(H1373="Nein",IF(H1374="Erdgas","Den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endet."),IF(H1374="Erdgas","Bitte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76" s="47"/>
      <c r="M1376" s="47"/>
      <c r="N1376" s="47"/>
      <c r="O1376" s="47"/>
      <c r="P1376" s="47"/>
      <c r="Q1376" s="47"/>
      <c r="R1376" s="47"/>
      <c r="S1376" s="47"/>
      <c r="T1376" s="47"/>
      <c r="U1376" s="47"/>
      <c r="V1376" s="47"/>
      <c r="W1376" s="47"/>
      <c r="X1376" s="91"/>
      <c r="Y1376" s="91"/>
      <c r="Z1376" s="91"/>
      <c r="AA1376" s="91"/>
    </row>
    <row r="1377" spans="2:27" x14ac:dyDescent="0.3">
      <c r="B1377" s="46"/>
      <c r="C1377" s="46"/>
      <c r="D1377" s="46"/>
      <c r="E1377" s="46"/>
      <c r="F1377" s="46"/>
      <c r="G1377" s="46"/>
      <c r="H1377" s="46"/>
      <c r="I1377" s="46"/>
      <c r="J1377" s="46"/>
      <c r="K1377" s="46"/>
      <c r="L1377" s="46"/>
      <c r="M1377" s="46"/>
      <c r="N1377" s="46"/>
      <c r="O1377" s="46"/>
      <c r="P1377" s="46"/>
      <c r="Q1377" s="46"/>
      <c r="R1377" s="46"/>
      <c r="S1377" s="46"/>
      <c r="T1377" s="46"/>
      <c r="U1377" s="46"/>
      <c r="V1377" s="46"/>
      <c r="W1377" s="46"/>
      <c r="X1377" s="91"/>
      <c r="Y1377" s="91"/>
      <c r="Z1377" s="91"/>
      <c r="AA1377" s="91"/>
    </row>
    <row r="1378" spans="2:27" ht="18" thickBot="1" x14ac:dyDescent="0.5">
      <c r="B1378" s="56" t="s">
        <v>10</v>
      </c>
      <c r="C1378" s="47"/>
      <c r="D1378" s="47"/>
      <c r="E1378" s="47"/>
      <c r="F1378" s="47"/>
      <c r="G1378" s="47"/>
      <c r="H1378" s="47"/>
      <c r="I1378" s="47"/>
      <c r="J1378" s="47"/>
      <c r="K1378" s="47"/>
      <c r="L1378" s="47"/>
      <c r="M1378" s="47"/>
      <c r="N1378" s="47"/>
      <c r="O1378" s="47"/>
      <c r="P1378" s="47"/>
      <c r="Q1378" s="47"/>
      <c r="R1378" s="47"/>
      <c r="S1378" s="47"/>
      <c r="T1378" s="47"/>
      <c r="U1378" s="47"/>
      <c r="V1378" s="47"/>
      <c r="W1378" s="47"/>
      <c r="X1378" s="91"/>
      <c r="Y1378" s="90"/>
      <c r="Z1378" s="91"/>
      <c r="AA1378" s="91"/>
    </row>
    <row r="1379" spans="2:27" ht="15" thickBot="1" x14ac:dyDescent="0.35">
      <c r="B1379" s="47" t="s">
        <v>11</v>
      </c>
      <c r="C1379" s="47"/>
      <c r="D1379" s="47"/>
      <c r="E1379" s="47"/>
      <c r="F1379" s="47"/>
      <c r="G1379" s="47"/>
      <c r="H1379" s="112"/>
      <c r="I1379" s="47"/>
      <c r="J1379" s="48" t="s">
        <v>5</v>
      </c>
      <c r="K1379" s="47" t="s">
        <v>12</v>
      </c>
      <c r="L1379" s="47"/>
      <c r="M1379" s="47"/>
      <c r="N1379" s="47"/>
      <c r="O1379" s="47"/>
      <c r="P1379" s="47"/>
      <c r="Q1379" s="47"/>
      <c r="R1379" s="47"/>
      <c r="S1379" s="47"/>
      <c r="T1379" s="47"/>
      <c r="U1379" s="47"/>
      <c r="V1379" s="47"/>
      <c r="W1379" s="47"/>
      <c r="X1379" s="91">
        <f>H1380</f>
        <v>0</v>
      </c>
      <c r="Y1379" s="91">
        <f>H1381</f>
        <v>0</v>
      </c>
      <c r="Z1379" s="91">
        <f>H1382</f>
        <v>0</v>
      </c>
      <c r="AA1379" s="91">
        <f>H1383</f>
        <v>0</v>
      </c>
    </row>
    <row r="1380" spans="2:27" ht="15" thickBot="1" x14ac:dyDescent="0.35">
      <c r="B1380" s="47" t="s">
        <v>13</v>
      </c>
      <c r="C1380" s="47"/>
      <c r="D1380" s="47"/>
      <c r="E1380" s="47"/>
      <c r="F1380" s="47"/>
      <c r="G1380" s="47"/>
      <c r="H1380" s="112"/>
      <c r="I1380" s="59"/>
      <c r="J1380" s="48" t="s">
        <v>5</v>
      </c>
      <c r="K1380" s="47" t="s">
        <v>15</v>
      </c>
      <c r="L1380" s="47"/>
      <c r="M1380" s="47"/>
      <c r="N1380" s="47"/>
      <c r="O1380" s="47"/>
      <c r="P1380" s="47"/>
      <c r="Q1380" s="47"/>
      <c r="R1380" s="47"/>
      <c r="S1380" s="47"/>
      <c r="T1380" s="47"/>
      <c r="U1380" s="47"/>
      <c r="V1380" s="47"/>
      <c r="W1380" s="47"/>
      <c r="X1380" s="91"/>
      <c r="Y1380" s="91"/>
      <c r="Z1380" s="91"/>
      <c r="AA1380" s="91"/>
    </row>
    <row r="1381" spans="2:27" ht="15" thickBot="1" x14ac:dyDescent="0.35">
      <c r="B1381" s="47" t="s">
        <v>16</v>
      </c>
      <c r="C1381" s="47"/>
      <c r="D1381" s="47"/>
      <c r="E1381" s="47"/>
      <c r="F1381" s="47"/>
      <c r="G1381" s="47"/>
      <c r="H1381" s="137"/>
      <c r="I1381" s="47"/>
      <c r="J1381" s="48" t="s">
        <v>5</v>
      </c>
      <c r="K1381" s="47" t="s">
        <v>17</v>
      </c>
      <c r="L1381" s="47"/>
      <c r="M1381" s="47"/>
      <c r="N1381" s="47"/>
      <c r="O1381" s="47"/>
      <c r="P1381" s="47"/>
      <c r="Q1381" s="47"/>
      <c r="R1381" s="47"/>
      <c r="S1381" s="47"/>
      <c r="T1381" s="47"/>
      <c r="U1381" s="47"/>
      <c r="V1381" s="47"/>
      <c r="W1381" s="47"/>
      <c r="X1381" s="91"/>
      <c r="Y1381" s="91"/>
      <c r="Z1381" s="91"/>
      <c r="AA1381" s="91"/>
    </row>
    <row r="1382" spans="2:27" ht="15" thickBot="1" x14ac:dyDescent="0.35">
      <c r="B1382" s="47" t="str">
        <f>IF(H1381="Erdgas","Nettorechnungsbetrag (Erdgas)",IF(H1381="Strom","Nettorechnungsbetrag (Strom)",IF(H1381="Wärme/Kälte","Nettorechnungsbetrag (Wärme/Kälte)","Bitte Energieart auswählen!")))</f>
        <v>Bitte Energieart auswählen!</v>
      </c>
      <c r="C1382" s="47"/>
      <c r="D1382" s="47"/>
      <c r="E1382" s="47"/>
      <c r="F1382" s="47"/>
      <c r="G1382" s="47"/>
      <c r="H1382" s="113"/>
      <c r="I1382" s="60" t="s">
        <v>18</v>
      </c>
      <c r="J1382" s="48" t="s">
        <v>5</v>
      </c>
      <c r="K1382" s="47" t="str">
        <f>IF(H1381="Erdgas","Erdgaskosten exkl. Steuern, Abgaben, Netzentgelte, etc.",IF(H1381="Strom","Stromkosten exkl. Steuern, Abgaben, Netzentgelte, etc.",IF(H1381="Wärme/Kälte","Wärme-/Kältekosten exkl. Steuern, Abgaben, Netzentgelte, etc.","Bitte Energieart auswählen!")))</f>
        <v>Bitte Energieart auswählen!</v>
      </c>
      <c r="L1382" s="47"/>
      <c r="M1382" s="47"/>
      <c r="N1382" s="47"/>
      <c r="O1382" s="47"/>
      <c r="P1382" s="47"/>
      <c r="Q1382" s="47"/>
      <c r="R1382" s="47"/>
      <c r="S1382" s="47"/>
      <c r="T1382" s="47"/>
      <c r="U1382" s="47"/>
      <c r="V1382" s="47"/>
      <c r="W1382" s="47"/>
      <c r="X1382" s="91"/>
      <c r="Y1382" s="91"/>
      <c r="Z1382" s="91"/>
      <c r="AA1382" s="91"/>
    </row>
    <row r="1383" spans="2:27" ht="15" thickBot="1" x14ac:dyDescent="0.35">
      <c r="B1383" s="47" t="str">
        <f>IF(AND(H1381="Erdgas",H1380="Nein"),"Erdgasverbrauch in kWh gem. letzter Jahresabrechnung",IF(H1381="Erdgas","Erdgasverbrauch in kWh im Kalenderjahr 2021",IF(AND(H1381="Strom",H1380="Nein"),"Stromverbrauch in kWh gem. letzter Jahresabrechnung",IF(H1381="Strom","Stromverbrauch in kWh im Kalenderjahr 2021",IF(AND(H1381="Wärme/Kälte",H1380="Nein"),"Wärme-/Kälteverbrauch in kWh gem. letzter Jahresabrechnung",IF(H1381="Wärme/Kälte","Wärme-/Kälteverbrauch in kWh im Kalenderjahr 2021","Bitte Energieart auswählen!"))))))</f>
        <v>Bitte Energieart auswählen!</v>
      </c>
      <c r="C1383" s="47"/>
      <c r="D1383" s="47"/>
      <c r="E1383" s="47"/>
      <c r="F1383" s="47"/>
      <c r="G1383" s="47"/>
      <c r="H1383" s="114"/>
      <c r="I1383" s="60" t="s">
        <v>19</v>
      </c>
      <c r="J1383" s="48" t="s">
        <v>5</v>
      </c>
      <c r="K1383" s="47" t="str">
        <f>IF(H1380="Nein",IF(H1381="Erdgas","Den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endet."),IF(H1381="Erdgas","Bitte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83" s="47"/>
      <c r="M1383" s="47"/>
      <c r="N1383" s="47"/>
      <c r="O1383" s="47"/>
      <c r="P1383" s="47"/>
      <c r="Q1383" s="47"/>
      <c r="R1383" s="47"/>
      <c r="S1383" s="47"/>
      <c r="T1383" s="47"/>
      <c r="U1383" s="47"/>
      <c r="V1383" s="47"/>
      <c r="W1383" s="47"/>
      <c r="X1383" s="91"/>
      <c r="Y1383" s="91"/>
      <c r="Z1383" s="91"/>
      <c r="AA1383" s="91"/>
    </row>
    <row r="1384" spans="2:27" x14ac:dyDescent="0.3">
      <c r="B1384" s="46"/>
      <c r="C1384" s="46"/>
      <c r="D1384" s="46"/>
      <c r="E1384" s="46"/>
      <c r="F1384" s="46"/>
      <c r="G1384" s="46"/>
      <c r="H1384" s="46"/>
      <c r="I1384" s="46"/>
      <c r="J1384" s="46"/>
      <c r="K1384" s="46"/>
      <c r="L1384" s="46"/>
      <c r="M1384" s="46"/>
      <c r="N1384" s="46"/>
      <c r="O1384" s="46"/>
      <c r="P1384" s="46"/>
      <c r="Q1384" s="46"/>
      <c r="R1384" s="46"/>
      <c r="S1384" s="46"/>
      <c r="T1384" s="46"/>
      <c r="U1384" s="46"/>
      <c r="V1384" s="46"/>
      <c r="W1384" s="46"/>
      <c r="X1384" s="91"/>
      <c r="Y1384" s="91"/>
      <c r="Z1384" s="91"/>
      <c r="AA1384" s="91"/>
    </row>
    <row r="1385" spans="2:27" ht="18" thickBot="1" x14ac:dyDescent="0.5">
      <c r="B1385" s="56" t="s">
        <v>10</v>
      </c>
      <c r="C1385" s="47"/>
      <c r="D1385" s="47"/>
      <c r="E1385" s="47"/>
      <c r="F1385" s="47"/>
      <c r="G1385" s="47"/>
      <c r="H1385" s="47"/>
      <c r="I1385" s="47"/>
      <c r="J1385" s="47"/>
      <c r="K1385" s="47"/>
      <c r="L1385" s="47"/>
      <c r="M1385" s="47"/>
      <c r="N1385" s="47"/>
      <c r="O1385" s="47"/>
      <c r="P1385" s="47"/>
      <c r="Q1385" s="47"/>
      <c r="R1385" s="47"/>
      <c r="S1385" s="47"/>
      <c r="T1385" s="47"/>
      <c r="U1385" s="47"/>
      <c r="V1385" s="47"/>
      <c r="W1385" s="47"/>
      <c r="X1385" s="91"/>
      <c r="Y1385" s="90"/>
      <c r="Z1385" s="91"/>
      <c r="AA1385" s="91"/>
    </row>
    <row r="1386" spans="2:27" ht="15" thickBot="1" x14ac:dyDescent="0.35">
      <c r="B1386" s="47" t="s">
        <v>11</v>
      </c>
      <c r="C1386" s="47"/>
      <c r="D1386" s="47"/>
      <c r="E1386" s="47"/>
      <c r="F1386" s="47"/>
      <c r="G1386" s="47"/>
      <c r="H1386" s="112"/>
      <c r="I1386" s="47"/>
      <c r="J1386" s="48" t="s">
        <v>5</v>
      </c>
      <c r="K1386" s="47" t="s">
        <v>12</v>
      </c>
      <c r="L1386" s="47"/>
      <c r="M1386" s="47"/>
      <c r="N1386" s="47"/>
      <c r="O1386" s="47"/>
      <c r="P1386" s="47"/>
      <c r="Q1386" s="47"/>
      <c r="R1386" s="47"/>
      <c r="S1386" s="47"/>
      <c r="T1386" s="47"/>
      <c r="U1386" s="47"/>
      <c r="V1386" s="47"/>
      <c r="W1386" s="47"/>
      <c r="X1386" s="91">
        <f>H1387</f>
        <v>0</v>
      </c>
      <c r="Y1386" s="91">
        <f>H1388</f>
        <v>0</v>
      </c>
      <c r="Z1386" s="91">
        <f>H1389</f>
        <v>0</v>
      </c>
      <c r="AA1386" s="91">
        <f>H1390</f>
        <v>0</v>
      </c>
    </row>
    <row r="1387" spans="2:27" ht="15" thickBot="1" x14ac:dyDescent="0.35">
      <c r="B1387" s="47" t="s">
        <v>13</v>
      </c>
      <c r="C1387" s="47"/>
      <c r="D1387" s="47"/>
      <c r="E1387" s="47"/>
      <c r="F1387" s="47"/>
      <c r="G1387" s="47"/>
      <c r="H1387" s="112"/>
      <c r="I1387" s="59"/>
      <c r="J1387" s="48" t="s">
        <v>5</v>
      </c>
      <c r="K1387" s="47" t="s">
        <v>15</v>
      </c>
      <c r="L1387" s="47"/>
      <c r="M1387" s="47"/>
      <c r="N1387" s="47"/>
      <c r="O1387" s="47"/>
      <c r="P1387" s="47"/>
      <c r="Q1387" s="47"/>
      <c r="R1387" s="47"/>
      <c r="S1387" s="47"/>
      <c r="T1387" s="47"/>
      <c r="U1387" s="47"/>
      <c r="V1387" s="47"/>
      <c r="W1387" s="47"/>
      <c r="X1387" s="91"/>
      <c r="Y1387" s="91"/>
      <c r="Z1387" s="91"/>
      <c r="AA1387" s="91"/>
    </row>
    <row r="1388" spans="2:27" ht="15" thickBot="1" x14ac:dyDescent="0.35">
      <c r="B1388" s="47" t="s">
        <v>16</v>
      </c>
      <c r="C1388" s="47"/>
      <c r="D1388" s="47"/>
      <c r="E1388" s="47"/>
      <c r="F1388" s="47"/>
      <c r="G1388" s="47"/>
      <c r="H1388" s="137"/>
      <c r="I1388" s="47"/>
      <c r="J1388" s="48" t="s">
        <v>5</v>
      </c>
      <c r="K1388" s="47" t="s">
        <v>17</v>
      </c>
      <c r="L1388" s="47"/>
      <c r="M1388" s="47"/>
      <c r="N1388" s="47"/>
      <c r="O1388" s="47"/>
      <c r="P1388" s="47"/>
      <c r="Q1388" s="47"/>
      <c r="R1388" s="47"/>
      <c r="S1388" s="47"/>
      <c r="T1388" s="47"/>
      <c r="U1388" s="47"/>
      <c r="V1388" s="47"/>
      <c r="W1388" s="47"/>
      <c r="X1388" s="91"/>
      <c r="Y1388" s="91"/>
      <c r="Z1388" s="91"/>
      <c r="AA1388" s="91"/>
    </row>
    <row r="1389" spans="2:27" ht="15" thickBot="1" x14ac:dyDescent="0.35">
      <c r="B1389" s="47" t="str">
        <f>IF(H1388="Erdgas","Nettorechnungsbetrag (Erdgas)",IF(H1388="Strom","Nettorechnungsbetrag (Strom)",IF(H1388="Wärme/Kälte","Nettorechnungsbetrag (Wärme/Kälte)","Bitte Energieart auswählen!")))</f>
        <v>Bitte Energieart auswählen!</v>
      </c>
      <c r="C1389" s="47"/>
      <c r="D1389" s="47"/>
      <c r="E1389" s="47"/>
      <c r="F1389" s="47"/>
      <c r="G1389" s="47"/>
      <c r="H1389" s="113"/>
      <c r="I1389" s="60" t="s">
        <v>18</v>
      </c>
      <c r="J1389" s="48" t="s">
        <v>5</v>
      </c>
      <c r="K1389" s="47" t="str">
        <f>IF(H1388="Erdgas","Erdgaskosten exkl. Steuern, Abgaben, Netzentgelte, etc.",IF(H1388="Strom","Stromkosten exkl. Steuern, Abgaben, Netzentgelte, etc.",IF(H1388="Wärme/Kälte","Wärme-/Kältekosten exkl. Steuern, Abgaben, Netzentgelte, etc.","Bitte Energieart auswählen!")))</f>
        <v>Bitte Energieart auswählen!</v>
      </c>
      <c r="L1389" s="47"/>
      <c r="M1389" s="47"/>
      <c r="N1389" s="47"/>
      <c r="O1389" s="47"/>
      <c r="P1389" s="47"/>
      <c r="Q1389" s="47"/>
      <c r="R1389" s="47"/>
      <c r="S1389" s="47"/>
      <c r="T1389" s="47"/>
      <c r="U1389" s="47"/>
      <c r="V1389" s="47"/>
      <c r="W1389" s="47"/>
      <c r="X1389" s="91"/>
      <c r="Y1389" s="91"/>
      <c r="Z1389" s="91"/>
      <c r="AA1389" s="91"/>
    </row>
    <row r="1390" spans="2:27" ht="15" thickBot="1" x14ac:dyDescent="0.35">
      <c r="B1390" s="47" t="str">
        <f>IF(AND(H1388="Erdgas",H1387="Nein"),"Erdgasverbrauch in kWh gem. letzter Jahresabrechnung",IF(H1388="Erdgas","Erdgasverbrauch in kWh im Kalenderjahr 2021",IF(AND(H1388="Strom",H1387="Nein"),"Stromverbrauch in kWh gem. letzter Jahresabrechnung",IF(H1388="Strom","Stromverbrauch in kWh im Kalenderjahr 2021",IF(AND(H1388="Wärme/Kälte",H1387="Nein"),"Wärme-/Kälteverbrauch in kWh gem. letzter Jahresabrechnung",IF(H1388="Wärme/Kälte","Wärme-/Kälteverbrauch in kWh im Kalenderjahr 2021","Bitte Energieart auswählen!"))))))</f>
        <v>Bitte Energieart auswählen!</v>
      </c>
      <c r="C1390" s="47"/>
      <c r="D1390" s="47"/>
      <c r="E1390" s="47"/>
      <c r="F1390" s="47"/>
      <c r="G1390" s="47"/>
      <c r="H1390" s="114"/>
      <c r="I1390" s="60" t="s">
        <v>19</v>
      </c>
      <c r="J1390" s="48" t="s">
        <v>5</v>
      </c>
      <c r="K1390" s="47" t="str">
        <f>IF(H1387="Nein",IF(H1388="Erdgas","Den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endet."),IF(H1388="Erdgas","Bitte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90" s="47"/>
      <c r="M1390" s="47"/>
      <c r="N1390" s="47"/>
      <c r="O1390" s="47"/>
      <c r="P1390" s="47"/>
      <c r="Q1390" s="47"/>
      <c r="R1390" s="47"/>
      <c r="S1390" s="47"/>
      <c r="T1390" s="47"/>
      <c r="U1390" s="47"/>
      <c r="V1390" s="47"/>
      <c r="W1390" s="47"/>
      <c r="X1390" s="91"/>
      <c r="Y1390" s="91"/>
      <c r="Z1390" s="91"/>
      <c r="AA1390" s="91"/>
    </row>
    <row r="1391" spans="2:27" x14ac:dyDescent="0.3">
      <c r="B1391" s="46"/>
      <c r="C1391" s="46"/>
      <c r="D1391" s="46"/>
      <c r="E1391" s="46"/>
      <c r="F1391" s="46"/>
      <c r="G1391" s="46"/>
      <c r="H1391" s="46"/>
      <c r="I1391" s="46"/>
      <c r="J1391" s="46"/>
      <c r="K1391" s="46"/>
      <c r="L1391" s="46"/>
      <c r="M1391" s="46"/>
      <c r="N1391" s="46"/>
      <c r="O1391" s="46"/>
      <c r="P1391" s="46"/>
      <c r="Q1391" s="46"/>
      <c r="R1391" s="46"/>
      <c r="S1391" s="46"/>
      <c r="T1391" s="46"/>
      <c r="U1391" s="46"/>
      <c r="V1391" s="46"/>
      <c r="W1391" s="46"/>
      <c r="X1391" s="91"/>
      <c r="Y1391" s="91"/>
      <c r="Z1391" s="91"/>
      <c r="AA1391" s="91"/>
    </row>
    <row r="1392" spans="2:27" ht="18" thickBot="1" x14ac:dyDescent="0.5">
      <c r="B1392" s="56" t="s">
        <v>10</v>
      </c>
      <c r="C1392" s="47"/>
      <c r="D1392" s="47"/>
      <c r="E1392" s="47"/>
      <c r="F1392" s="47"/>
      <c r="G1392" s="47"/>
      <c r="H1392" s="47"/>
      <c r="I1392" s="47"/>
      <c r="J1392" s="47"/>
      <c r="K1392" s="47"/>
      <c r="L1392" s="47"/>
      <c r="M1392" s="47"/>
      <c r="N1392" s="47"/>
      <c r="O1392" s="47"/>
      <c r="P1392" s="47"/>
      <c r="Q1392" s="47"/>
      <c r="R1392" s="47"/>
      <c r="S1392" s="47"/>
      <c r="T1392" s="47"/>
      <c r="U1392" s="47"/>
      <c r="V1392" s="47"/>
      <c r="W1392" s="47"/>
      <c r="X1392" s="91"/>
      <c r="Y1392" s="90"/>
      <c r="Z1392" s="91"/>
      <c r="AA1392" s="91"/>
    </row>
    <row r="1393" spans="2:27" ht="15" thickBot="1" x14ac:dyDescent="0.35">
      <c r="B1393" s="47" t="s">
        <v>11</v>
      </c>
      <c r="C1393" s="47"/>
      <c r="D1393" s="47"/>
      <c r="E1393" s="47"/>
      <c r="F1393" s="47"/>
      <c r="G1393" s="47"/>
      <c r="H1393" s="112"/>
      <c r="I1393" s="47"/>
      <c r="J1393" s="48" t="s">
        <v>5</v>
      </c>
      <c r="K1393" s="47" t="s">
        <v>12</v>
      </c>
      <c r="L1393" s="47"/>
      <c r="M1393" s="47"/>
      <c r="N1393" s="47"/>
      <c r="O1393" s="47"/>
      <c r="P1393" s="47"/>
      <c r="Q1393" s="47"/>
      <c r="R1393" s="47"/>
      <c r="S1393" s="47"/>
      <c r="T1393" s="47"/>
      <c r="U1393" s="47"/>
      <c r="V1393" s="47"/>
      <c r="W1393" s="47"/>
      <c r="X1393" s="91">
        <f>H1394</f>
        <v>0</v>
      </c>
      <c r="Y1393" s="91">
        <f>H1395</f>
        <v>0</v>
      </c>
      <c r="Z1393" s="91">
        <f>H1396</f>
        <v>0</v>
      </c>
      <c r="AA1393" s="91">
        <f>H1397</f>
        <v>0</v>
      </c>
    </row>
    <row r="1394" spans="2:27" ht="15" thickBot="1" x14ac:dyDescent="0.35">
      <c r="B1394" s="47" t="s">
        <v>13</v>
      </c>
      <c r="C1394" s="47"/>
      <c r="D1394" s="47"/>
      <c r="E1394" s="47"/>
      <c r="F1394" s="47"/>
      <c r="G1394" s="47"/>
      <c r="H1394" s="112"/>
      <c r="I1394" s="59"/>
      <c r="J1394" s="48" t="s">
        <v>5</v>
      </c>
      <c r="K1394" s="47" t="s">
        <v>15</v>
      </c>
      <c r="L1394" s="47"/>
      <c r="M1394" s="47"/>
      <c r="N1394" s="47"/>
      <c r="O1394" s="47"/>
      <c r="P1394" s="47"/>
      <c r="Q1394" s="47"/>
      <c r="R1394" s="47"/>
      <c r="S1394" s="47"/>
      <c r="T1394" s="47"/>
      <c r="U1394" s="47"/>
      <c r="V1394" s="47"/>
      <c r="W1394" s="47"/>
      <c r="X1394" s="91"/>
      <c r="Y1394" s="91"/>
      <c r="Z1394" s="91"/>
      <c r="AA1394" s="91"/>
    </row>
    <row r="1395" spans="2:27" ht="15" thickBot="1" x14ac:dyDescent="0.35">
      <c r="B1395" s="47" t="s">
        <v>16</v>
      </c>
      <c r="C1395" s="47"/>
      <c r="D1395" s="47"/>
      <c r="E1395" s="47"/>
      <c r="F1395" s="47"/>
      <c r="G1395" s="47"/>
      <c r="H1395" s="137"/>
      <c r="I1395" s="47"/>
      <c r="J1395" s="48" t="s">
        <v>5</v>
      </c>
      <c r="K1395" s="47" t="s">
        <v>17</v>
      </c>
      <c r="L1395" s="47"/>
      <c r="M1395" s="47"/>
      <c r="N1395" s="47"/>
      <c r="O1395" s="47"/>
      <c r="P1395" s="47"/>
      <c r="Q1395" s="47"/>
      <c r="R1395" s="47"/>
      <c r="S1395" s="47"/>
      <c r="T1395" s="47"/>
      <c r="U1395" s="47"/>
      <c r="V1395" s="47"/>
      <c r="W1395" s="47"/>
      <c r="X1395" s="91"/>
      <c r="Y1395" s="91"/>
      <c r="Z1395" s="91"/>
      <c r="AA1395" s="91"/>
    </row>
    <row r="1396" spans="2:27" ht="15" thickBot="1" x14ac:dyDescent="0.35">
      <c r="B1396" s="47" t="str">
        <f>IF(H1395="Erdgas","Nettorechnungsbetrag (Erdgas)",IF(H1395="Strom","Nettorechnungsbetrag (Strom)",IF(H1395="Wärme/Kälte","Nettorechnungsbetrag (Wärme/Kälte)","Bitte Energieart auswählen!")))</f>
        <v>Bitte Energieart auswählen!</v>
      </c>
      <c r="C1396" s="47"/>
      <c r="D1396" s="47"/>
      <c r="E1396" s="47"/>
      <c r="F1396" s="47"/>
      <c r="G1396" s="47"/>
      <c r="H1396" s="113"/>
      <c r="I1396" s="60" t="s">
        <v>18</v>
      </c>
      <c r="J1396" s="48" t="s">
        <v>5</v>
      </c>
      <c r="K1396" s="47" t="str">
        <f>IF(H1395="Erdgas","Erdgaskosten exkl. Steuern, Abgaben, Netzentgelte, etc.",IF(H1395="Strom","Stromkosten exkl. Steuern, Abgaben, Netzentgelte, etc.",IF(H1395="Wärme/Kälte","Wärme-/Kältekosten exkl. Steuern, Abgaben, Netzentgelte, etc.","Bitte Energieart auswählen!")))</f>
        <v>Bitte Energieart auswählen!</v>
      </c>
      <c r="L1396" s="47"/>
      <c r="M1396" s="47"/>
      <c r="N1396" s="47"/>
      <c r="O1396" s="47"/>
      <c r="P1396" s="47"/>
      <c r="Q1396" s="47"/>
      <c r="R1396" s="47"/>
      <c r="S1396" s="47"/>
      <c r="T1396" s="47"/>
      <c r="U1396" s="47"/>
      <c r="V1396" s="47"/>
      <c r="W1396" s="47"/>
      <c r="X1396" s="91"/>
      <c r="Y1396" s="91"/>
      <c r="Z1396" s="91"/>
      <c r="AA1396" s="91"/>
    </row>
    <row r="1397" spans="2:27" ht="15" thickBot="1" x14ac:dyDescent="0.35">
      <c r="B1397" s="47" t="str">
        <f>IF(AND(H1395="Erdgas",H1394="Nein"),"Erdgasverbrauch in kWh gem. letzter Jahresabrechnung",IF(H1395="Erdgas","Erdgasverbrauch in kWh im Kalenderjahr 2021",IF(AND(H1395="Strom",H1394="Nein"),"Stromverbrauch in kWh gem. letzter Jahresabrechnung",IF(H1395="Strom","Stromverbrauch in kWh im Kalenderjahr 2021",IF(AND(H1395="Wärme/Kälte",H1394="Nein"),"Wärme-/Kälteverbrauch in kWh gem. letzter Jahresabrechnung",IF(H1395="Wärme/Kälte","Wärme-/Kälteverbrauch in kWh im Kalenderjahr 2021","Bitte Energieart auswählen!"))))))</f>
        <v>Bitte Energieart auswählen!</v>
      </c>
      <c r="C1397" s="47"/>
      <c r="D1397" s="47"/>
      <c r="E1397" s="47"/>
      <c r="F1397" s="47"/>
      <c r="G1397" s="47"/>
      <c r="H1397" s="114"/>
      <c r="I1397" s="60" t="s">
        <v>19</v>
      </c>
      <c r="J1397" s="48" t="s">
        <v>5</v>
      </c>
      <c r="K1397" s="47" t="str">
        <f>IF(H1394="Nein",IF(H1395="Erdgas","Den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endet."),IF(H1395="Erdgas","Bitte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397" s="47"/>
      <c r="M1397" s="47"/>
      <c r="N1397" s="47"/>
      <c r="O1397" s="47"/>
      <c r="P1397" s="47"/>
      <c r="Q1397" s="47"/>
      <c r="R1397" s="47"/>
      <c r="S1397" s="47"/>
      <c r="T1397" s="47"/>
      <c r="U1397" s="47"/>
      <c r="V1397" s="47"/>
      <c r="W1397" s="47"/>
      <c r="X1397" s="91"/>
      <c r="Y1397" s="91"/>
      <c r="Z1397" s="91"/>
      <c r="AA1397" s="91"/>
    </row>
    <row r="1398" spans="2:27" x14ac:dyDescent="0.3">
      <c r="B1398" s="46"/>
      <c r="C1398" s="46"/>
      <c r="D1398" s="46"/>
      <c r="E1398" s="46"/>
      <c r="F1398" s="46"/>
      <c r="G1398" s="46"/>
      <c r="H1398" s="46"/>
      <c r="I1398" s="46"/>
      <c r="J1398" s="46"/>
      <c r="K1398" s="46"/>
      <c r="L1398" s="46"/>
      <c r="M1398" s="46"/>
      <c r="N1398" s="46"/>
      <c r="O1398" s="46"/>
      <c r="P1398" s="46"/>
      <c r="Q1398" s="46"/>
      <c r="R1398" s="46"/>
      <c r="S1398" s="46"/>
      <c r="T1398" s="46"/>
      <c r="U1398" s="46"/>
      <c r="V1398" s="46"/>
      <c r="W1398" s="46"/>
      <c r="X1398" s="91"/>
      <c r="Y1398" s="91"/>
      <c r="Z1398" s="91"/>
      <c r="AA1398" s="91"/>
    </row>
    <row r="1399" spans="2:27" ht="18" thickBot="1" x14ac:dyDescent="0.5">
      <c r="B1399" s="56" t="s">
        <v>10</v>
      </c>
      <c r="C1399" s="47"/>
      <c r="D1399" s="47"/>
      <c r="E1399" s="47"/>
      <c r="F1399" s="47"/>
      <c r="G1399" s="47"/>
      <c r="H1399" s="47"/>
      <c r="I1399" s="47"/>
      <c r="J1399" s="47"/>
      <c r="K1399" s="47"/>
      <c r="L1399" s="47"/>
      <c r="M1399" s="47"/>
      <c r="N1399" s="47"/>
      <c r="O1399" s="47"/>
      <c r="P1399" s="47"/>
      <c r="Q1399" s="47"/>
      <c r="R1399" s="47"/>
      <c r="S1399" s="47"/>
      <c r="T1399" s="47"/>
      <c r="U1399" s="47"/>
      <c r="V1399" s="47"/>
      <c r="W1399" s="47"/>
      <c r="X1399" s="91"/>
      <c r="Y1399" s="90"/>
      <c r="Z1399" s="91"/>
      <c r="AA1399" s="91"/>
    </row>
    <row r="1400" spans="2:27" ht="15" thickBot="1" x14ac:dyDescent="0.35">
      <c r="B1400" s="47" t="s">
        <v>11</v>
      </c>
      <c r="C1400" s="47"/>
      <c r="D1400" s="47"/>
      <c r="E1400" s="47"/>
      <c r="F1400" s="47"/>
      <c r="G1400" s="47"/>
      <c r="H1400" s="112"/>
      <c r="I1400" s="47"/>
      <c r="J1400" s="48" t="s">
        <v>5</v>
      </c>
      <c r="K1400" s="47" t="s">
        <v>12</v>
      </c>
      <c r="L1400" s="47"/>
      <c r="M1400" s="47"/>
      <c r="N1400" s="47"/>
      <c r="O1400" s="47"/>
      <c r="P1400" s="47"/>
      <c r="Q1400" s="47"/>
      <c r="R1400" s="47"/>
      <c r="S1400" s="47"/>
      <c r="T1400" s="47"/>
      <c r="U1400" s="47"/>
      <c r="V1400" s="47"/>
      <c r="W1400" s="47"/>
      <c r="X1400" s="91">
        <f>H1401</f>
        <v>0</v>
      </c>
      <c r="Y1400" s="91">
        <f>H1402</f>
        <v>0</v>
      </c>
      <c r="Z1400" s="91">
        <f>H1403</f>
        <v>0</v>
      </c>
      <c r="AA1400" s="91">
        <f>H1404</f>
        <v>0</v>
      </c>
    </row>
    <row r="1401" spans="2:27" ht="15" thickBot="1" x14ac:dyDescent="0.35">
      <c r="B1401" s="47" t="s">
        <v>13</v>
      </c>
      <c r="C1401" s="47"/>
      <c r="D1401" s="47"/>
      <c r="E1401" s="47"/>
      <c r="F1401" s="47"/>
      <c r="G1401" s="47"/>
      <c r="H1401" s="112"/>
      <c r="I1401" s="59"/>
      <c r="J1401" s="48" t="s">
        <v>5</v>
      </c>
      <c r="K1401" s="47" t="s">
        <v>15</v>
      </c>
      <c r="L1401" s="47"/>
      <c r="M1401" s="47"/>
      <c r="N1401" s="47"/>
      <c r="O1401" s="47"/>
      <c r="P1401" s="47"/>
      <c r="Q1401" s="47"/>
      <c r="R1401" s="47"/>
      <c r="S1401" s="47"/>
      <c r="T1401" s="47"/>
      <c r="U1401" s="47"/>
      <c r="V1401" s="47"/>
      <c r="W1401" s="47"/>
      <c r="X1401" s="91"/>
      <c r="Y1401" s="91"/>
      <c r="Z1401" s="91"/>
      <c r="AA1401" s="91"/>
    </row>
    <row r="1402" spans="2:27" ht="15" thickBot="1" x14ac:dyDescent="0.35">
      <c r="B1402" s="47" t="s">
        <v>16</v>
      </c>
      <c r="C1402" s="47"/>
      <c r="D1402" s="47"/>
      <c r="E1402" s="47"/>
      <c r="F1402" s="47"/>
      <c r="G1402" s="47"/>
      <c r="H1402" s="137"/>
      <c r="I1402" s="47"/>
      <c r="J1402" s="48" t="s">
        <v>5</v>
      </c>
      <c r="K1402" s="47" t="s">
        <v>17</v>
      </c>
      <c r="L1402" s="47"/>
      <c r="M1402" s="47"/>
      <c r="N1402" s="47"/>
      <c r="O1402" s="47"/>
      <c r="P1402" s="47"/>
      <c r="Q1402" s="47"/>
      <c r="R1402" s="47"/>
      <c r="S1402" s="47"/>
      <c r="T1402" s="47"/>
      <c r="U1402" s="47"/>
      <c r="V1402" s="47"/>
      <c r="W1402" s="47"/>
      <c r="X1402" s="91"/>
      <c r="Y1402" s="91"/>
      <c r="Z1402" s="91"/>
      <c r="AA1402" s="91"/>
    </row>
    <row r="1403" spans="2:27" ht="15" thickBot="1" x14ac:dyDescent="0.35">
      <c r="B1403" s="47" t="str">
        <f>IF(H1402="Erdgas","Nettorechnungsbetrag (Erdgas)",IF(H1402="Strom","Nettorechnungsbetrag (Strom)",IF(H1402="Wärme/Kälte","Nettorechnungsbetrag (Wärme/Kälte)","Bitte Energieart auswählen!")))</f>
        <v>Bitte Energieart auswählen!</v>
      </c>
      <c r="C1403" s="47"/>
      <c r="D1403" s="47"/>
      <c r="E1403" s="47"/>
      <c r="F1403" s="47"/>
      <c r="G1403" s="47"/>
      <c r="H1403" s="113"/>
      <c r="I1403" s="60" t="s">
        <v>18</v>
      </c>
      <c r="J1403" s="48" t="s">
        <v>5</v>
      </c>
      <c r="K1403" s="47" t="str">
        <f>IF(H1402="Erdgas","Erdgaskosten exkl. Steuern, Abgaben, Netzentgelte, etc.",IF(H1402="Strom","Stromkosten exkl. Steuern, Abgaben, Netzentgelte, etc.",IF(H1402="Wärme/Kälte","Wärme-/Kältekosten exkl. Steuern, Abgaben, Netzentgelte, etc.","Bitte Energieart auswählen!")))</f>
        <v>Bitte Energieart auswählen!</v>
      </c>
      <c r="L1403" s="47"/>
      <c r="M1403" s="47"/>
      <c r="N1403" s="47"/>
      <c r="O1403" s="47"/>
      <c r="P1403" s="47"/>
      <c r="Q1403" s="47"/>
      <c r="R1403" s="47"/>
      <c r="S1403" s="47"/>
      <c r="T1403" s="47"/>
      <c r="U1403" s="47"/>
      <c r="V1403" s="47"/>
      <c r="W1403" s="47"/>
      <c r="X1403" s="91"/>
      <c r="Y1403" s="91"/>
      <c r="Z1403" s="91"/>
      <c r="AA1403" s="91"/>
    </row>
    <row r="1404" spans="2:27" ht="15" thickBot="1" x14ac:dyDescent="0.35">
      <c r="B1404" s="47" t="str">
        <f>IF(AND(H1402="Erdgas",H1401="Nein"),"Erdgasverbrauch in kWh gem. letzter Jahresabrechnung",IF(H1402="Erdgas","Erdgasverbrauch in kWh im Kalenderjahr 2021",IF(AND(H1402="Strom",H1401="Nein"),"Stromverbrauch in kWh gem. letzter Jahresabrechnung",IF(H1402="Strom","Stromverbrauch in kWh im Kalenderjahr 2021",IF(AND(H1402="Wärme/Kälte",H1401="Nein"),"Wärme-/Kälteverbrauch in kWh gem. letzter Jahresabrechnung",IF(H1402="Wärme/Kälte","Wärme-/Kälteverbrauch in kWh im Kalenderjahr 2021","Bitte Energieart auswählen!"))))))</f>
        <v>Bitte Energieart auswählen!</v>
      </c>
      <c r="C1404" s="47"/>
      <c r="D1404" s="47"/>
      <c r="E1404" s="47"/>
      <c r="F1404" s="47"/>
      <c r="G1404" s="47"/>
      <c r="H1404" s="114"/>
      <c r="I1404" s="60" t="s">
        <v>19</v>
      </c>
      <c r="J1404" s="48" t="s">
        <v>5</v>
      </c>
      <c r="K1404" s="47" t="str">
        <f>IF(H1401="Nein",IF(H1402="Erdgas","Den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endet."),IF(H1402="Erdgas","Bitte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04" s="47"/>
      <c r="M1404" s="47"/>
      <c r="N1404" s="47"/>
      <c r="O1404" s="47"/>
      <c r="P1404" s="47"/>
      <c r="Q1404" s="47"/>
      <c r="R1404" s="47"/>
      <c r="S1404" s="47"/>
      <c r="T1404" s="47"/>
      <c r="U1404" s="47"/>
      <c r="V1404" s="47"/>
      <c r="W1404" s="47"/>
      <c r="X1404" s="91"/>
      <c r="Y1404" s="91"/>
      <c r="Z1404" s="91"/>
      <c r="AA1404" s="91"/>
    </row>
    <row r="1405" spans="2:27" x14ac:dyDescent="0.3">
      <c r="B1405" s="46"/>
      <c r="C1405" s="46"/>
      <c r="D1405" s="46"/>
      <c r="E1405" s="46"/>
      <c r="F1405" s="46"/>
      <c r="G1405" s="46"/>
      <c r="H1405" s="46"/>
      <c r="I1405" s="46"/>
      <c r="J1405" s="46"/>
      <c r="K1405" s="46"/>
      <c r="L1405" s="46"/>
      <c r="M1405" s="46"/>
      <c r="N1405" s="46"/>
      <c r="O1405" s="46"/>
      <c r="P1405" s="46"/>
      <c r="Q1405" s="46"/>
      <c r="R1405" s="46"/>
      <c r="S1405" s="46"/>
      <c r="T1405" s="46"/>
      <c r="U1405" s="46"/>
      <c r="V1405" s="46"/>
      <c r="W1405" s="46"/>
      <c r="X1405" s="91"/>
      <c r="Y1405" s="91"/>
      <c r="Z1405" s="91"/>
      <c r="AA1405" s="91"/>
    </row>
    <row r="1406" spans="2:27" ht="18" thickBot="1" x14ac:dyDescent="0.5">
      <c r="B1406" s="56" t="s">
        <v>10</v>
      </c>
      <c r="C1406" s="47"/>
      <c r="D1406" s="47"/>
      <c r="E1406" s="47"/>
      <c r="F1406" s="47"/>
      <c r="G1406" s="47"/>
      <c r="H1406" s="47"/>
      <c r="I1406" s="47"/>
      <c r="J1406" s="47"/>
      <c r="K1406" s="47"/>
      <c r="L1406" s="47"/>
      <c r="M1406" s="47"/>
      <c r="N1406" s="47"/>
      <c r="O1406" s="47"/>
      <c r="P1406" s="47"/>
      <c r="Q1406" s="47"/>
      <c r="R1406" s="47"/>
      <c r="S1406" s="47"/>
      <c r="T1406" s="47"/>
      <c r="U1406" s="47"/>
      <c r="V1406" s="47"/>
      <c r="W1406" s="47"/>
      <c r="X1406" s="91"/>
      <c r="Y1406" s="90"/>
      <c r="Z1406" s="91"/>
      <c r="AA1406" s="91"/>
    </row>
    <row r="1407" spans="2:27" ht="15" thickBot="1" x14ac:dyDescent="0.35">
      <c r="B1407" s="47" t="s">
        <v>11</v>
      </c>
      <c r="C1407" s="47"/>
      <c r="D1407" s="47"/>
      <c r="E1407" s="47"/>
      <c r="F1407" s="47"/>
      <c r="G1407" s="47"/>
      <c r="H1407" s="112"/>
      <c r="I1407" s="47"/>
      <c r="J1407" s="48" t="s">
        <v>5</v>
      </c>
      <c r="K1407" s="47" t="s">
        <v>12</v>
      </c>
      <c r="L1407" s="47"/>
      <c r="M1407" s="47"/>
      <c r="N1407" s="47"/>
      <c r="O1407" s="47"/>
      <c r="P1407" s="47"/>
      <c r="Q1407" s="47"/>
      <c r="R1407" s="47"/>
      <c r="S1407" s="47"/>
      <c r="T1407" s="47"/>
      <c r="U1407" s="47"/>
      <c r="V1407" s="47"/>
      <c r="W1407" s="47"/>
      <c r="X1407" s="91">
        <f>H1408</f>
        <v>0</v>
      </c>
      <c r="Y1407" s="91">
        <f>H1409</f>
        <v>0</v>
      </c>
      <c r="Z1407" s="91">
        <f>H1410</f>
        <v>0</v>
      </c>
      <c r="AA1407" s="91">
        <f>H1411</f>
        <v>0</v>
      </c>
    </row>
    <row r="1408" spans="2:27" ht="15" thickBot="1" x14ac:dyDescent="0.35">
      <c r="B1408" s="47" t="s">
        <v>13</v>
      </c>
      <c r="C1408" s="47"/>
      <c r="D1408" s="47"/>
      <c r="E1408" s="47"/>
      <c r="F1408" s="47"/>
      <c r="G1408" s="47"/>
      <c r="H1408" s="112"/>
      <c r="I1408" s="59"/>
      <c r="J1408" s="48" t="s">
        <v>5</v>
      </c>
      <c r="K1408" s="47" t="s">
        <v>15</v>
      </c>
      <c r="L1408" s="47"/>
      <c r="M1408" s="47"/>
      <c r="N1408" s="47"/>
      <c r="O1408" s="47"/>
      <c r="P1408" s="47"/>
      <c r="Q1408" s="47"/>
      <c r="R1408" s="47"/>
      <c r="S1408" s="47"/>
      <c r="T1408" s="47"/>
      <c r="U1408" s="47"/>
      <c r="V1408" s="47"/>
      <c r="W1408" s="47"/>
      <c r="X1408" s="91"/>
      <c r="Y1408" s="91"/>
      <c r="Z1408" s="91"/>
      <c r="AA1408" s="91"/>
    </row>
    <row r="1409" spans="2:27" ht="15" thickBot="1" x14ac:dyDescent="0.35">
      <c r="B1409" s="47" t="s">
        <v>16</v>
      </c>
      <c r="C1409" s="47"/>
      <c r="D1409" s="47"/>
      <c r="E1409" s="47"/>
      <c r="F1409" s="47"/>
      <c r="G1409" s="47"/>
      <c r="H1409" s="137"/>
      <c r="I1409" s="47"/>
      <c r="J1409" s="48" t="s">
        <v>5</v>
      </c>
      <c r="K1409" s="47" t="s">
        <v>17</v>
      </c>
      <c r="L1409" s="47"/>
      <c r="M1409" s="47"/>
      <c r="N1409" s="47"/>
      <c r="O1409" s="47"/>
      <c r="P1409" s="47"/>
      <c r="Q1409" s="47"/>
      <c r="R1409" s="47"/>
      <c r="S1409" s="47"/>
      <c r="T1409" s="47"/>
      <c r="U1409" s="47"/>
      <c r="V1409" s="47"/>
      <c r="W1409" s="47"/>
      <c r="X1409" s="91"/>
      <c r="Y1409" s="91"/>
      <c r="Z1409" s="91"/>
      <c r="AA1409" s="91"/>
    </row>
    <row r="1410" spans="2:27" ht="15" thickBot="1" x14ac:dyDescent="0.35">
      <c r="B1410" s="47" t="str">
        <f>IF(H1409="Erdgas","Nettorechnungsbetrag (Erdgas)",IF(H1409="Strom","Nettorechnungsbetrag (Strom)",IF(H1409="Wärme/Kälte","Nettorechnungsbetrag (Wärme/Kälte)","Bitte Energieart auswählen!")))</f>
        <v>Bitte Energieart auswählen!</v>
      </c>
      <c r="C1410" s="47"/>
      <c r="D1410" s="47"/>
      <c r="E1410" s="47"/>
      <c r="F1410" s="47"/>
      <c r="G1410" s="47"/>
      <c r="H1410" s="113"/>
      <c r="I1410" s="60" t="s">
        <v>18</v>
      </c>
      <c r="J1410" s="48" t="s">
        <v>5</v>
      </c>
      <c r="K1410" s="47" t="str">
        <f>IF(H1409="Erdgas","Erdgaskosten exkl. Steuern, Abgaben, Netzentgelte, etc.",IF(H1409="Strom","Stromkosten exkl. Steuern, Abgaben, Netzentgelte, etc.",IF(H1409="Wärme/Kälte","Wärme-/Kältekosten exkl. Steuern, Abgaben, Netzentgelte, etc.","Bitte Energieart auswählen!")))</f>
        <v>Bitte Energieart auswählen!</v>
      </c>
      <c r="L1410" s="47"/>
      <c r="M1410" s="47"/>
      <c r="N1410" s="47"/>
      <c r="O1410" s="47"/>
      <c r="P1410" s="47"/>
      <c r="Q1410" s="47"/>
      <c r="R1410" s="47"/>
      <c r="S1410" s="47"/>
      <c r="T1410" s="47"/>
      <c r="U1410" s="47"/>
      <c r="V1410" s="47"/>
      <c r="W1410" s="47"/>
      <c r="X1410" s="91"/>
      <c r="Y1410" s="91"/>
      <c r="Z1410" s="91"/>
      <c r="AA1410" s="91"/>
    </row>
    <row r="1411" spans="2:27" ht="15" thickBot="1" x14ac:dyDescent="0.35">
      <c r="B1411" s="47" t="str">
        <f>IF(AND(H1409="Erdgas",H1408="Nein"),"Erdgasverbrauch in kWh gem. letzter Jahresabrechnung",IF(H1409="Erdgas","Erdgasverbrauch in kWh im Kalenderjahr 2021",IF(AND(H1409="Strom",H1408="Nein"),"Stromverbrauch in kWh gem. letzter Jahresabrechnung",IF(H1409="Strom","Stromverbrauch in kWh im Kalenderjahr 2021",IF(AND(H1409="Wärme/Kälte",H1408="Nein"),"Wärme-/Kälteverbrauch in kWh gem. letzter Jahresabrechnung",IF(H1409="Wärme/Kälte","Wärme-/Kälteverbrauch in kWh im Kalenderjahr 2021","Bitte Energieart auswählen!"))))))</f>
        <v>Bitte Energieart auswählen!</v>
      </c>
      <c r="C1411" s="47"/>
      <c r="D1411" s="47"/>
      <c r="E1411" s="47"/>
      <c r="F1411" s="47"/>
      <c r="G1411" s="47"/>
      <c r="H1411" s="114"/>
      <c r="I1411" s="60" t="s">
        <v>19</v>
      </c>
      <c r="J1411" s="48" t="s">
        <v>5</v>
      </c>
      <c r="K1411" s="47" t="str">
        <f>IF(H1408="Nein",IF(H1409="Erdgas","Den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endet."),IF(H1409="Erdgas","Bitte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11" s="47"/>
      <c r="M1411" s="47"/>
      <c r="N1411" s="47"/>
      <c r="O1411" s="47"/>
      <c r="P1411" s="47"/>
      <c r="Q1411" s="47"/>
      <c r="R1411" s="47"/>
      <c r="S1411" s="47"/>
      <c r="T1411" s="47"/>
      <c r="U1411" s="47"/>
      <c r="V1411" s="47"/>
      <c r="W1411" s="47"/>
      <c r="X1411" s="91"/>
      <c r="Y1411" s="91"/>
      <c r="Z1411" s="91"/>
      <c r="AA1411" s="91"/>
    </row>
    <row r="1412" spans="2:27" x14ac:dyDescent="0.3">
      <c r="B1412" s="46"/>
      <c r="C1412" s="46"/>
      <c r="D1412" s="46"/>
      <c r="E1412" s="46"/>
      <c r="F1412" s="46"/>
      <c r="G1412" s="46"/>
      <c r="H1412" s="46"/>
      <c r="I1412" s="46"/>
      <c r="J1412" s="46"/>
      <c r="K1412" s="46"/>
      <c r="L1412" s="46"/>
      <c r="M1412" s="46"/>
      <c r="N1412" s="46"/>
      <c r="O1412" s="46"/>
      <c r="P1412" s="46"/>
      <c r="Q1412" s="46"/>
      <c r="R1412" s="46"/>
      <c r="S1412" s="46"/>
      <c r="T1412" s="46"/>
      <c r="U1412" s="46"/>
      <c r="V1412" s="46"/>
      <c r="W1412" s="46"/>
      <c r="X1412" s="91"/>
      <c r="Y1412" s="91"/>
      <c r="Z1412" s="91"/>
      <c r="AA1412" s="91"/>
    </row>
    <row r="1413" spans="2:27" ht="18" thickBot="1" x14ac:dyDescent="0.5">
      <c r="B1413" s="56" t="s">
        <v>10</v>
      </c>
      <c r="C1413" s="47"/>
      <c r="D1413" s="47"/>
      <c r="E1413" s="47"/>
      <c r="F1413" s="47"/>
      <c r="G1413" s="47"/>
      <c r="H1413" s="47"/>
      <c r="I1413" s="47"/>
      <c r="J1413" s="47"/>
      <c r="K1413" s="47"/>
      <c r="L1413" s="47"/>
      <c r="M1413" s="47"/>
      <c r="N1413" s="47"/>
      <c r="O1413" s="47"/>
      <c r="P1413" s="47"/>
      <c r="Q1413" s="47"/>
      <c r="R1413" s="47"/>
      <c r="S1413" s="47"/>
      <c r="T1413" s="47"/>
      <c r="U1413" s="47"/>
      <c r="V1413" s="47"/>
      <c r="W1413" s="47"/>
      <c r="X1413" s="91"/>
      <c r="Y1413" s="90"/>
      <c r="Z1413" s="91"/>
      <c r="AA1413" s="91"/>
    </row>
    <row r="1414" spans="2:27" ht="15" thickBot="1" x14ac:dyDescent="0.35">
      <c r="B1414" s="47" t="s">
        <v>11</v>
      </c>
      <c r="C1414" s="47"/>
      <c r="D1414" s="47"/>
      <c r="E1414" s="47"/>
      <c r="F1414" s="47"/>
      <c r="G1414" s="47"/>
      <c r="H1414" s="112"/>
      <c r="I1414" s="47"/>
      <c r="J1414" s="48" t="s">
        <v>5</v>
      </c>
      <c r="K1414" s="47" t="s">
        <v>12</v>
      </c>
      <c r="L1414" s="47"/>
      <c r="M1414" s="47"/>
      <c r="N1414" s="47"/>
      <c r="O1414" s="47"/>
      <c r="P1414" s="47"/>
      <c r="Q1414" s="47"/>
      <c r="R1414" s="47"/>
      <c r="S1414" s="47"/>
      <c r="T1414" s="47"/>
      <c r="U1414" s="47"/>
      <c r="V1414" s="47"/>
      <c r="W1414" s="47"/>
      <c r="X1414" s="91">
        <f>H1415</f>
        <v>0</v>
      </c>
      <c r="Y1414" s="91">
        <f>H1416</f>
        <v>0</v>
      </c>
      <c r="Z1414" s="91">
        <f>H1417</f>
        <v>0</v>
      </c>
      <c r="AA1414" s="91">
        <f>H1418</f>
        <v>0</v>
      </c>
    </row>
    <row r="1415" spans="2:27" ht="15" thickBot="1" x14ac:dyDescent="0.35">
      <c r="B1415" s="47" t="s">
        <v>13</v>
      </c>
      <c r="C1415" s="47"/>
      <c r="D1415" s="47"/>
      <c r="E1415" s="47"/>
      <c r="F1415" s="47"/>
      <c r="G1415" s="47"/>
      <c r="H1415" s="112"/>
      <c r="I1415" s="59"/>
      <c r="J1415" s="48" t="s">
        <v>5</v>
      </c>
      <c r="K1415" s="47" t="s">
        <v>15</v>
      </c>
      <c r="L1415" s="47"/>
      <c r="M1415" s="47"/>
      <c r="N1415" s="47"/>
      <c r="O1415" s="47"/>
      <c r="P1415" s="47"/>
      <c r="Q1415" s="47"/>
      <c r="R1415" s="47"/>
      <c r="S1415" s="47"/>
      <c r="T1415" s="47"/>
      <c r="U1415" s="47"/>
      <c r="V1415" s="47"/>
      <c r="W1415" s="47"/>
      <c r="X1415" s="91"/>
      <c r="Y1415" s="91"/>
      <c r="Z1415" s="91"/>
      <c r="AA1415" s="91"/>
    </row>
    <row r="1416" spans="2:27" ht="15" thickBot="1" x14ac:dyDescent="0.35">
      <c r="B1416" s="47" t="s">
        <v>16</v>
      </c>
      <c r="C1416" s="47"/>
      <c r="D1416" s="47"/>
      <c r="E1416" s="47"/>
      <c r="F1416" s="47"/>
      <c r="G1416" s="47"/>
      <c r="H1416" s="137"/>
      <c r="I1416" s="47"/>
      <c r="J1416" s="48" t="s">
        <v>5</v>
      </c>
      <c r="K1416" s="47" t="s">
        <v>17</v>
      </c>
      <c r="L1416" s="47"/>
      <c r="M1416" s="47"/>
      <c r="N1416" s="47"/>
      <c r="O1416" s="47"/>
      <c r="P1416" s="47"/>
      <c r="Q1416" s="47"/>
      <c r="R1416" s="47"/>
      <c r="S1416" s="47"/>
      <c r="T1416" s="47"/>
      <c r="U1416" s="47"/>
      <c r="V1416" s="47"/>
      <c r="W1416" s="47"/>
      <c r="X1416" s="91"/>
      <c r="Y1416" s="91"/>
      <c r="Z1416" s="91"/>
      <c r="AA1416" s="91"/>
    </row>
    <row r="1417" spans="2:27" ht="15" thickBot="1" x14ac:dyDescent="0.35">
      <c r="B1417" s="47" t="str">
        <f>IF(H1416="Erdgas","Nettorechnungsbetrag (Erdgas)",IF(H1416="Strom","Nettorechnungsbetrag (Strom)",IF(H1416="Wärme/Kälte","Nettorechnungsbetrag (Wärme/Kälte)","Bitte Energieart auswählen!")))</f>
        <v>Bitte Energieart auswählen!</v>
      </c>
      <c r="C1417" s="47"/>
      <c r="D1417" s="47"/>
      <c r="E1417" s="47"/>
      <c r="F1417" s="47"/>
      <c r="G1417" s="47"/>
      <c r="H1417" s="113"/>
      <c r="I1417" s="60" t="s">
        <v>18</v>
      </c>
      <c r="J1417" s="48" t="s">
        <v>5</v>
      </c>
      <c r="K1417" s="47" t="str">
        <f>IF(H1416="Erdgas","Erdgaskosten exkl. Steuern, Abgaben, Netzentgelte, etc.",IF(H1416="Strom","Stromkosten exkl. Steuern, Abgaben, Netzentgelte, etc.",IF(H1416="Wärme/Kälte","Wärme-/Kältekosten exkl. Steuern, Abgaben, Netzentgelte, etc.","Bitte Energieart auswählen!")))</f>
        <v>Bitte Energieart auswählen!</v>
      </c>
      <c r="L1417" s="47"/>
      <c r="M1417" s="47"/>
      <c r="N1417" s="47"/>
      <c r="O1417" s="47"/>
      <c r="P1417" s="47"/>
      <c r="Q1417" s="47"/>
      <c r="R1417" s="47"/>
      <c r="S1417" s="47"/>
      <c r="T1417" s="47"/>
      <c r="U1417" s="47"/>
      <c r="V1417" s="47"/>
      <c r="W1417" s="47"/>
      <c r="X1417" s="91"/>
      <c r="Y1417" s="91"/>
      <c r="Z1417" s="91"/>
      <c r="AA1417" s="91"/>
    </row>
    <row r="1418" spans="2:27" ht="15" thickBot="1" x14ac:dyDescent="0.35">
      <c r="B1418" s="47" t="str">
        <f>IF(AND(H1416="Erdgas",H1415="Nein"),"Erdgasverbrauch in kWh gem. letzter Jahresabrechnung",IF(H1416="Erdgas","Erdgasverbrauch in kWh im Kalenderjahr 2021",IF(AND(H1416="Strom",H1415="Nein"),"Stromverbrauch in kWh gem. letzter Jahresabrechnung",IF(H1416="Strom","Stromverbrauch in kWh im Kalenderjahr 2021",IF(AND(H1416="Wärme/Kälte",H1415="Nein"),"Wärme-/Kälteverbrauch in kWh gem. letzter Jahresabrechnung",IF(H1416="Wärme/Kälte","Wärme-/Kälteverbrauch in kWh im Kalenderjahr 2021","Bitte Energieart auswählen!"))))))</f>
        <v>Bitte Energieart auswählen!</v>
      </c>
      <c r="C1418" s="47"/>
      <c r="D1418" s="47"/>
      <c r="E1418" s="47"/>
      <c r="F1418" s="47"/>
      <c r="G1418" s="47"/>
      <c r="H1418" s="114"/>
      <c r="I1418" s="60" t="s">
        <v>19</v>
      </c>
      <c r="J1418" s="48" t="s">
        <v>5</v>
      </c>
      <c r="K1418" s="47" t="str">
        <f>IF(H1415="Nein",IF(H1416="Erdgas","Den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endet."),IF(H1416="Erdgas","Bitte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18" s="47"/>
      <c r="M1418" s="47"/>
      <c r="N1418" s="47"/>
      <c r="O1418" s="47"/>
      <c r="P1418" s="47"/>
      <c r="Q1418" s="47"/>
      <c r="R1418" s="47"/>
      <c r="S1418" s="47"/>
      <c r="T1418" s="47"/>
      <c r="U1418" s="47"/>
      <c r="V1418" s="47"/>
      <c r="W1418" s="47"/>
      <c r="X1418" s="91"/>
      <c r="Y1418" s="91"/>
      <c r="Z1418" s="91"/>
      <c r="AA1418" s="91"/>
    </row>
    <row r="1419" spans="2:27" x14ac:dyDescent="0.3">
      <c r="B1419" s="46"/>
      <c r="C1419" s="46"/>
      <c r="D1419" s="46"/>
      <c r="E1419" s="46"/>
      <c r="F1419" s="46"/>
      <c r="G1419" s="46"/>
      <c r="H1419" s="46"/>
      <c r="I1419" s="46"/>
      <c r="J1419" s="46"/>
      <c r="K1419" s="46"/>
      <c r="L1419" s="46"/>
      <c r="M1419" s="46"/>
      <c r="N1419" s="46"/>
      <c r="O1419" s="46"/>
      <c r="P1419" s="46"/>
      <c r="Q1419" s="46"/>
      <c r="R1419" s="46"/>
      <c r="S1419" s="46"/>
      <c r="T1419" s="46"/>
      <c r="U1419" s="46"/>
      <c r="V1419" s="46"/>
      <c r="W1419" s="46"/>
      <c r="X1419" s="91"/>
      <c r="Y1419" s="91"/>
      <c r="Z1419" s="91"/>
      <c r="AA1419" s="91"/>
    </row>
    <row r="1420" spans="2:27" ht="18" thickBot="1" x14ac:dyDescent="0.5">
      <c r="B1420" s="56" t="s">
        <v>10</v>
      </c>
      <c r="C1420" s="47"/>
      <c r="D1420" s="47"/>
      <c r="E1420" s="47"/>
      <c r="F1420" s="47"/>
      <c r="G1420" s="47"/>
      <c r="H1420" s="47"/>
      <c r="I1420" s="47"/>
      <c r="J1420" s="47"/>
      <c r="K1420" s="47"/>
      <c r="L1420" s="47"/>
      <c r="M1420" s="47"/>
      <c r="N1420" s="47"/>
      <c r="O1420" s="47"/>
      <c r="P1420" s="47"/>
      <c r="Q1420" s="47"/>
      <c r="R1420" s="47"/>
      <c r="S1420" s="47"/>
      <c r="T1420" s="47"/>
      <c r="U1420" s="47"/>
      <c r="V1420" s="47"/>
      <c r="W1420" s="47"/>
      <c r="X1420" s="91"/>
      <c r="Y1420" s="90"/>
      <c r="Z1420" s="91"/>
      <c r="AA1420" s="91"/>
    </row>
    <row r="1421" spans="2:27" ht="15" thickBot="1" x14ac:dyDescent="0.35">
      <c r="B1421" s="47" t="s">
        <v>11</v>
      </c>
      <c r="C1421" s="47"/>
      <c r="D1421" s="47"/>
      <c r="E1421" s="47"/>
      <c r="F1421" s="47"/>
      <c r="G1421" s="47"/>
      <c r="H1421" s="112"/>
      <c r="I1421" s="47"/>
      <c r="J1421" s="48" t="s">
        <v>5</v>
      </c>
      <c r="K1421" s="47" t="s">
        <v>12</v>
      </c>
      <c r="L1421" s="47"/>
      <c r="M1421" s="47"/>
      <c r="N1421" s="47"/>
      <c r="O1421" s="47"/>
      <c r="P1421" s="47"/>
      <c r="Q1421" s="47"/>
      <c r="R1421" s="47"/>
      <c r="S1421" s="47"/>
      <c r="T1421" s="47"/>
      <c r="U1421" s="47"/>
      <c r="V1421" s="47"/>
      <c r="W1421" s="47"/>
      <c r="X1421" s="91">
        <f>H1422</f>
        <v>0</v>
      </c>
      <c r="Y1421" s="91">
        <f>H1423</f>
        <v>0</v>
      </c>
      <c r="Z1421" s="91">
        <f>H1424</f>
        <v>0</v>
      </c>
      <c r="AA1421" s="91">
        <f>H1425</f>
        <v>0</v>
      </c>
    </row>
    <row r="1422" spans="2:27" ht="15" thickBot="1" x14ac:dyDescent="0.35">
      <c r="B1422" s="47" t="s">
        <v>13</v>
      </c>
      <c r="C1422" s="47"/>
      <c r="D1422" s="47"/>
      <c r="E1422" s="47"/>
      <c r="F1422" s="47"/>
      <c r="G1422" s="47"/>
      <c r="H1422" s="112"/>
      <c r="I1422" s="59"/>
      <c r="J1422" s="48" t="s">
        <v>5</v>
      </c>
      <c r="K1422" s="47" t="s">
        <v>15</v>
      </c>
      <c r="L1422" s="47"/>
      <c r="M1422" s="47"/>
      <c r="N1422" s="47"/>
      <c r="O1422" s="47"/>
      <c r="P1422" s="47"/>
      <c r="Q1422" s="47"/>
      <c r="R1422" s="47"/>
      <c r="S1422" s="47"/>
      <c r="T1422" s="47"/>
      <c r="U1422" s="47"/>
      <c r="V1422" s="47"/>
      <c r="W1422" s="47"/>
      <c r="X1422" s="91"/>
      <c r="Y1422" s="91"/>
      <c r="Z1422" s="91"/>
      <c r="AA1422" s="91"/>
    </row>
    <row r="1423" spans="2:27" ht="15" thickBot="1" x14ac:dyDescent="0.35">
      <c r="B1423" s="47" t="s">
        <v>16</v>
      </c>
      <c r="C1423" s="47"/>
      <c r="D1423" s="47"/>
      <c r="E1423" s="47"/>
      <c r="F1423" s="47"/>
      <c r="G1423" s="47"/>
      <c r="H1423" s="137"/>
      <c r="I1423" s="47"/>
      <c r="J1423" s="48" t="s">
        <v>5</v>
      </c>
      <c r="K1423" s="47" t="s">
        <v>17</v>
      </c>
      <c r="L1423" s="47"/>
      <c r="M1423" s="47"/>
      <c r="N1423" s="47"/>
      <c r="O1423" s="47"/>
      <c r="P1423" s="47"/>
      <c r="Q1423" s="47"/>
      <c r="R1423" s="47"/>
      <c r="S1423" s="47"/>
      <c r="T1423" s="47"/>
      <c r="U1423" s="47"/>
      <c r="V1423" s="47"/>
      <c r="W1423" s="47"/>
      <c r="X1423" s="91"/>
      <c r="Y1423" s="91"/>
      <c r="Z1423" s="91"/>
      <c r="AA1423" s="91"/>
    </row>
    <row r="1424" spans="2:27" ht="15" thickBot="1" x14ac:dyDescent="0.35">
      <c r="B1424" s="47" t="str">
        <f>IF(H1423="Erdgas","Nettorechnungsbetrag (Erdgas)",IF(H1423="Strom","Nettorechnungsbetrag (Strom)",IF(H1423="Wärme/Kälte","Nettorechnungsbetrag (Wärme/Kälte)","Bitte Energieart auswählen!")))</f>
        <v>Bitte Energieart auswählen!</v>
      </c>
      <c r="C1424" s="47"/>
      <c r="D1424" s="47"/>
      <c r="E1424" s="47"/>
      <c r="F1424" s="47"/>
      <c r="G1424" s="47"/>
      <c r="H1424" s="113"/>
      <c r="I1424" s="60" t="s">
        <v>18</v>
      </c>
      <c r="J1424" s="48" t="s">
        <v>5</v>
      </c>
      <c r="K1424" s="47" t="str">
        <f>IF(H1423="Erdgas","Erdgaskosten exkl. Steuern, Abgaben, Netzentgelte, etc.",IF(H1423="Strom","Stromkosten exkl. Steuern, Abgaben, Netzentgelte, etc.",IF(H1423="Wärme/Kälte","Wärme-/Kältekosten exkl. Steuern, Abgaben, Netzentgelte, etc.","Bitte Energieart auswählen!")))</f>
        <v>Bitte Energieart auswählen!</v>
      </c>
      <c r="L1424" s="47"/>
      <c r="M1424" s="47"/>
      <c r="N1424" s="47"/>
      <c r="O1424" s="47"/>
      <c r="P1424" s="47"/>
      <c r="Q1424" s="47"/>
      <c r="R1424" s="47"/>
      <c r="S1424" s="47"/>
      <c r="T1424" s="47"/>
      <c r="U1424" s="47"/>
      <c r="V1424" s="47"/>
      <c r="W1424" s="47"/>
      <c r="X1424" s="91"/>
      <c r="Y1424" s="91"/>
      <c r="Z1424" s="91"/>
      <c r="AA1424" s="91"/>
    </row>
    <row r="1425" spans="2:27" ht="15" thickBot="1" x14ac:dyDescent="0.35">
      <c r="B1425" s="47" t="str">
        <f>IF(AND(H1423="Erdgas",H1422="Nein"),"Erdgasverbrauch in kWh gem. letzter Jahresabrechnung",IF(H1423="Erdgas","Erdgasverbrauch in kWh im Kalenderjahr 2021",IF(AND(H1423="Strom",H1422="Nein"),"Stromverbrauch in kWh gem. letzter Jahresabrechnung",IF(H1423="Strom","Stromverbrauch in kWh im Kalenderjahr 2021",IF(AND(H1423="Wärme/Kälte",H1422="Nein"),"Wärme-/Kälteverbrauch in kWh gem. letzter Jahresabrechnung",IF(H1423="Wärme/Kälte","Wärme-/Kälteverbrauch in kWh im Kalenderjahr 2021","Bitte Energieart auswählen!"))))))</f>
        <v>Bitte Energieart auswählen!</v>
      </c>
      <c r="C1425" s="47"/>
      <c r="D1425" s="47"/>
      <c r="E1425" s="47"/>
      <c r="F1425" s="47"/>
      <c r="G1425" s="47"/>
      <c r="H1425" s="114"/>
      <c r="I1425" s="60" t="s">
        <v>19</v>
      </c>
      <c r="J1425" s="48" t="s">
        <v>5</v>
      </c>
      <c r="K1425" s="47" t="str">
        <f>IF(H1422="Nein",IF(H1423="Erdgas","Den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endet."),IF(H1423="Erdgas","Bitte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25" s="47"/>
      <c r="M1425" s="47"/>
      <c r="N1425" s="47"/>
      <c r="O1425" s="47"/>
      <c r="P1425" s="47"/>
      <c r="Q1425" s="47"/>
      <c r="R1425" s="47"/>
      <c r="S1425" s="47"/>
      <c r="T1425" s="47"/>
      <c r="U1425" s="47"/>
      <c r="V1425" s="47"/>
      <c r="W1425" s="47"/>
      <c r="X1425" s="91"/>
      <c r="Y1425" s="91"/>
      <c r="Z1425" s="91"/>
      <c r="AA1425" s="91"/>
    </row>
    <row r="1426" spans="2:27" x14ac:dyDescent="0.3">
      <c r="B1426" s="46"/>
      <c r="C1426" s="46"/>
      <c r="D1426" s="46"/>
      <c r="E1426" s="46"/>
      <c r="F1426" s="46"/>
      <c r="G1426" s="46"/>
      <c r="H1426" s="46"/>
      <c r="I1426" s="46"/>
      <c r="J1426" s="46"/>
      <c r="K1426" s="46"/>
      <c r="L1426" s="46"/>
      <c r="M1426" s="46"/>
      <c r="N1426" s="46"/>
      <c r="O1426" s="46"/>
      <c r="P1426" s="46"/>
      <c r="Q1426" s="46"/>
      <c r="R1426" s="46"/>
      <c r="S1426" s="46"/>
      <c r="T1426" s="46"/>
      <c r="U1426" s="46"/>
      <c r="V1426" s="46"/>
      <c r="W1426" s="46"/>
      <c r="X1426" s="91"/>
      <c r="Y1426" s="91"/>
      <c r="Z1426" s="91"/>
      <c r="AA1426" s="91"/>
    </row>
    <row r="1427" spans="2:27" ht="18" thickBot="1" x14ac:dyDescent="0.5">
      <c r="B1427" s="56" t="s">
        <v>10</v>
      </c>
      <c r="C1427" s="47"/>
      <c r="D1427" s="47"/>
      <c r="E1427" s="47"/>
      <c r="F1427" s="47"/>
      <c r="G1427" s="47"/>
      <c r="H1427" s="47"/>
      <c r="I1427" s="47"/>
      <c r="J1427" s="47"/>
      <c r="K1427" s="47"/>
      <c r="L1427" s="47"/>
      <c r="M1427" s="47"/>
      <c r="N1427" s="47"/>
      <c r="O1427" s="47"/>
      <c r="P1427" s="47"/>
      <c r="Q1427" s="47"/>
      <c r="R1427" s="47"/>
      <c r="S1427" s="47"/>
      <c r="T1427" s="47"/>
      <c r="U1427" s="47"/>
      <c r="V1427" s="47"/>
      <c r="W1427" s="47"/>
      <c r="X1427" s="91"/>
      <c r="Y1427" s="90"/>
      <c r="Z1427" s="91"/>
      <c r="AA1427" s="91"/>
    </row>
    <row r="1428" spans="2:27" ht="15" thickBot="1" x14ac:dyDescent="0.35">
      <c r="B1428" s="47" t="s">
        <v>11</v>
      </c>
      <c r="C1428" s="47"/>
      <c r="D1428" s="47"/>
      <c r="E1428" s="47"/>
      <c r="F1428" s="47"/>
      <c r="G1428" s="47"/>
      <c r="H1428" s="112"/>
      <c r="I1428" s="47"/>
      <c r="J1428" s="48" t="s">
        <v>5</v>
      </c>
      <c r="K1428" s="47" t="s">
        <v>12</v>
      </c>
      <c r="L1428" s="47"/>
      <c r="M1428" s="47"/>
      <c r="N1428" s="47"/>
      <c r="O1428" s="47"/>
      <c r="P1428" s="47"/>
      <c r="Q1428" s="47"/>
      <c r="R1428" s="47"/>
      <c r="S1428" s="47"/>
      <c r="T1428" s="47"/>
      <c r="U1428" s="47"/>
      <c r="V1428" s="47"/>
      <c r="W1428" s="47"/>
      <c r="X1428" s="91">
        <f>H1429</f>
        <v>0</v>
      </c>
      <c r="Y1428" s="91">
        <f>H1430</f>
        <v>0</v>
      </c>
      <c r="Z1428" s="91">
        <f>H1431</f>
        <v>0</v>
      </c>
      <c r="AA1428" s="91">
        <f>H1432</f>
        <v>0</v>
      </c>
    </row>
    <row r="1429" spans="2:27" ht="15" thickBot="1" x14ac:dyDescent="0.35">
      <c r="B1429" s="47" t="s">
        <v>13</v>
      </c>
      <c r="C1429" s="47"/>
      <c r="D1429" s="47"/>
      <c r="E1429" s="47"/>
      <c r="F1429" s="47"/>
      <c r="G1429" s="47"/>
      <c r="H1429" s="112"/>
      <c r="I1429" s="59"/>
      <c r="J1429" s="48" t="s">
        <v>5</v>
      </c>
      <c r="K1429" s="47" t="s">
        <v>15</v>
      </c>
      <c r="L1429" s="47"/>
      <c r="M1429" s="47"/>
      <c r="N1429" s="47"/>
      <c r="O1429" s="47"/>
      <c r="P1429" s="47"/>
      <c r="Q1429" s="47"/>
      <c r="R1429" s="47"/>
      <c r="S1429" s="47"/>
      <c r="T1429" s="47"/>
      <c r="U1429" s="47"/>
      <c r="V1429" s="47"/>
      <c r="W1429" s="47"/>
      <c r="X1429" s="91"/>
      <c r="Y1429" s="91"/>
      <c r="Z1429" s="91"/>
      <c r="AA1429" s="91"/>
    </row>
    <row r="1430" spans="2:27" ht="15" thickBot="1" x14ac:dyDescent="0.35">
      <c r="B1430" s="47" t="s">
        <v>16</v>
      </c>
      <c r="C1430" s="47"/>
      <c r="D1430" s="47"/>
      <c r="E1430" s="47"/>
      <c r="F1430" s="47"/>
      <c r="G1430" s="47"/>
      <c r="H1430" s="137"/>
      <c r="I1430" s="47"/>
      <c r="J1430" s="48" t="s">
        <v>5</v>
      </c>
      <c r="K1430" s="47" t="s">
        <v>17</v>
      </c>
      <c r="L1430" s="47"/>
      <c r="M1430" s="47"/>
      <c r="N1430" s="47"/>
      <c r="O1430" s="47"/>
      <c r="P1430" s="47"/>
      <c r="Q1430" s="47"/>
      <c r="R1430" s="47"/>
      <c r="S1430" s="47"/>
      <c r="T1430" s="47"/>
      <c r="U1430" s="47"/>
      <c r="V1430" s="47"/>
      <c r="W1430" s="47"/>
      <c r="X1430" s="91"/>
      <c r="Y1430" s="91"/>
      <c r="Z1430" s="91"/>
      <c r="AA1430" s="91"/>
    </row>
    <row r="1431" spans="2:27" ht="15" thickBot="1" x14ac:dyDescent="0.35">
      <c r="B1431" s="47" t="str">
        <f>IF(H1430="Erdgas","Nettorechnungsbetrag (Erdgas)",IF(H1430="Strom","Nettorechnungsbetrag (Strom)",IF(H1430="Wärme/Kälte","Nettorechnungsbetrag (Wärme/Kälte)","Bitte Energieart auswählen!")))</f>
        <v>Bitte Energieart auswählen!</v>
      </c>
      <c r="C1431" s="47"/>
      <c r="D1431" s="47"/>
      <c r="E1431" s="47"/>
      <c r="F1431" s="47"/>
      <c r="G1431" s="47"/>
      <c r="H1431" s="113"/>
      <c r="I1431" s="60" t="s">
        <v>18</v>
      </c>
      <c r="J1431" s="48" t="s">
        <v>5</v>
      </c>
      <c r="K1431" s="47" t="str">
        <f>IF(H1430="Erdgas","Erdgaskosten exkl. Steuern, Abgaben, Netzentgelte, etc.",IF(H1430="Strom","Stromkosten exkl. Steuern, Abgaben, Netzentgelte, etc.",IF(H1430="Wärme/Kälte","Wärme-/Kältekosten exkl. Steuern, Abgaben, Netzentgelte, etc.","Bitte Energieart auswählen!")))</f>
        <v>Bitte Energieart auswählen!</v>
      </c>
      <c r="L1431" s="47"/>
      <c r="M1431" s="47"/>
      <c r="N1431" s="47"/>
      <c r="O1431" s="47"/>
      <c r="P1431" s="47"/>
      <c r="Q1431" s="47"/>
      <c r="R1431" s="47"/>
      <c r="S1431" s="47"/>
      <c r="T1431" s="47"/>
      <c r="U1431" s="47"/>
      <c r="V1431" s="47"/>
      <c r="W1431" s="47"/>
      <c r="X1431" s="91"/>
      <c r="Y1431" s="91"/>
      <c r="Z1431" s="91"/>
      <c r="AA1431" s="91"/>
    </row>
    <row r="1432" spans="2:27" ht="15" thickBot="1" x14ac:dyDescent="0.35">
      <c r="B1432" s="47" t="str">
        <f>IF(AND(H1430="Erdgas",H1429="Nein"),"Erdgasverbrauch in kWh gem. letzter Jahresabrechnung",IF(H1430="Erdgas","Erdgasverbrauch in kWh im Kalenderjahr 2021",IF(AND(H1430="Strom",H1429="Nein"),"Stromverbrauch in kWh gem. letzter Jahresabrechnung",IF(H1430="Strom","Stromverbrauch in kWh im Kalenderjahr 2021",IF(AND(H1430="Wärme/Kälte",H1429="Nein"),"Wärme-/Kälteverbrauch in kWh gem. letzter Jahresabrechnung",IF(H1430="Wärme/Kälte","Wärme-/Kälteverbrauch in kWh im Kalenderjahr 2021","Bitte Energieart auswählen!"))))))</f>
        <v>Bitte Energieart auswählen!</v>
      </c>
      <c r="C1432" s="47"/>
      <c r="D1432" s="47"/>
      <c r="E1432" s="47"/>
      <c r="F1432" s="47"/>
      <c r="G1432" s="47"/>
      <c r="H1432" s="114"/>
      <c r="I1432" s="60" t="s">
        <v>19</v>
      </c>
      <c r="J1432" s="48" t="s">
        <v>5</v>
      </c>
      <c r="K1432" s="47" t="str">
        <f>IF(H1429="Nein",IF(H1430="Erdgas","Den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endet."),IF(H1430="Erdgas","Bitte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32" s="47"/>
      <c r="M1432" s="47"/>
      <c r="N1432" s="47"/>
      <c r="O1432" s="47"/>
      <c r="P1432" s="47"/>
      <c r="Q1432" s="47"/>
      <c r="R1432" s="47"/>
      <c r="S1432" s="47"/>
      <c r="T1432" s="47"/>
      <c r="U1432" s="47"/>
      <c r="V1432" s="47"/>
      <c r="W1432" s="47"/>
      <c r="X1432" s="91"/>
      <c r="Y1432" s="91"/>
      <c r="Z1432" s="91"/>
      <c r="AA1432" s="91"/>
    </row>
    <row r="1433" spans="2:27" x14ac:dyDescent="0.3">
      <c r="B1433" s="46"/>
      <c r="C1433" s="46"/>
      <c r="D1433" s="46"/>
      <c r="E1433" s="46"/>
      <c r="F1433" s="46"/>
      <c r="G1433" s="46"/>
      <c r="H1433" s="46"/>
      <c r="I1433" s="46"/>
      <c r="J1433" s="46"/>
      <c r="K1433" s="46"/>
      <c r="L1433" s="46"/>
      <c r="M1433" s="46"/>
      <c r="N1433" s="46"/>
      <c r="O1433" s="46"/>
      <c r="P1433" s="46"/>
      <c r="Q1433" s="46"/>
      <c r="R1433" s="46"/>
      <c r="S1433" s="46"/>
      <c r="T1433" s="46"/>
      <c r="U1433" s="46"/>
      <c r="V1433" s="46"/>
      <c r="W1433" s="46"/>
      <c r="X1433" s="91"/>
      <c r="Y1433" s="91"/>
      <c r="Z1433" s="91"/>
      <c r="AA1433" s="91"/>
    </row>
    <row r="1434" spans="2:27" ht="18" thickBot="1" x14ac:dyDescent="0.5">
      <c r="B1434" s="56" t="s">
        <v>10</v>
      </c>
      <c r="C1434" s="47"/>
      <c r="D1434" s="47"/>
      <c r="E1434" s="47"/>
      <c r="F1434" s="47"/>
      <c r="G1434" s="47"/>
      <c r="H1434" s="47"/>
      <c r="I1434" s="47"/>
      <c r="J1434" s="47"/>
      <c r="K1434" s="47"/>
      <c r="L1434" s="47"/>
      <c r="M1434" s="47"/>
      <c r="N1434" s="47"/>
      <c r="O1434" s="47"/>
      <c r="P1434" s="47"/>
      <c r="Q1434" s="47"/>
      <c r="R1434" s="47"/>
      <c r="S1434" s="47"/>
      <c r="T1434" s="47"/>
      <c r="U1434" s="47"/>
      <c r="V1434" s="47"/>
      <c r="W1434" s="47"/>
      <c r="X1434" s="91"/>
      <c r="Y1434" s="90"/>
      <c r="Z1434" s="91"/>
      <c r="AA1434" s="91"/>
    </row>
    <row r="1435" spans="2:27" ht="15" thickBot="1" x14ac:dyDescent="0.35">
      <c r="B1435" s="47" t="s">
        <v>11</v>
      </c>
      <c r="C1435" s="47"/>
      <c r="D1435" s="47"/>
      <c r="E1435" s="47"/>
      <c r="F1435" s="47"/>
      <c r="G1435" s="47"/>
      <c r="H1435" s="112"/>
      <c r="I1435" s="47"/>
      <c r="J1435" s="48" t="s">
        <v>5</v>
      </c>
      <c r="K1435" s="47" t="s">
        <v>12</v>
      </c>
      <c r="L1435" s="47"/>
      <c r="M1435" s="47"/>
      <c r="N1435" s="47"/>
      <c r="O1435" s="47"/>
      <c r="P1435" s="47"/>
      <c r="Q1435" s="47"/>
      <c r="R1435" s="47"/>
      <c r="S1435" s="47"/>
      <c r="T1435" s="47"/>
      <c r="U1435" s="47"/>
      <c r="V1435" s="47"/>
      <c r="W1435" s="47"/>
      <c r="X1435" s="91">
        <f>H1436</f>
        <v>0</v>
      </c>
      <c r="Y1435" s="91">
        <f>H1437</f>
        <v>0</v>
      </c>
      <c r="Z1435" s="91">
        <f>H1438</f>
        <v>0</v>
      </c>
      <c r="AA1435" s="91">
        <f>H1439</f>
        <v>0</v>
      </c>
    </row>
    <row r="1436" spans="2:27" ht="15" thickBot="1" x14ac:dyDescent="0.35">
      <c r="B1436" s="47" t="s">
        <v>13</v>
      </c>
      <c r="C1436" s="47"/>
      <c r="D1436" s="47"/>
      <c r="E1436" s="47"/>
      <c r="F1436" s="47"/>
      <c r="G1436" s="47"/>
      <c r="H1436" s="112"/>
      <c r="I1436" s="59"/>
      <c r="J1436" s="48" t="s">
        <v>5</v>
      </c>
      <c r="K1436" s="47" t="s">
        <v>15</v>
      </c>
      <c r="L1436" s="47"/>
      <c r="M1436" s="47"/>
      <c r="N1436" s="47"/>
      <c r="O1436" s="47"/>
      <c r="P1436" s="47"/>
      <c r="Q1436" s="47"/>
      <c r="R1436" s="47"/>
      <c r="S1436" s="47"/>
      <c r="T1436" s="47"/>
      <c r="U1436" s="47"/>
      <c r="V1436" s="47"/>
      <c r="W1436" s="47"/>
      <c r="X1436" s="91"/>
      <c r="Y1436" s="91"/>
      <c r="Z1436" s="91"/>
      <c r="AA1436" s="91"/>
    </row>
    <row r="1437" spans="2:27" ht="15" thickBot="1" x14ac:dyDescent="0.35">
      <c r="B1437" s="47" t="s">
        <v>16</v>
      </c>
      <c r="C1437" s="47"/>
      <c r="D1437" s="47"/>
      <c r="E1437" s="47"/>
      <c r="F1437" s="47"/>
      <c r="G1437" s="47"/>
      <c r="H1437" s="137"/>
      <c r="I1437" s="47"/>
      <c r="J1437" s="48" t="s">
        <v>5</v>
      </c>
      <c r="K1437" s="47" t="s">
        <v>17</v>
      </c>
      <c r="L1437" s="47"/>
      <c r="M1437" s="47"/>
      <c r="N1437" s="47"/>
      <c r="O1437" s="47"/>
      <c r="P1437" s="47"/>
      <c r="Q1437" s="47"/>
      <c r="R1437" s="47"/>
      <c r="S1437" s="47"/>
      <c r="T1437" s="47"/>
      <c r="U1437" s="47"/>
      <c r="V1437" s="47"/>
      <c r="W1437" s="47"/>
      <c r="X1437" s="91"/>
      <c r="Y1437" s="91"/>
      <c r="Z1437" s="91"/>
      <c r="AA1437" s="91"/>
    </row>
    <row r="1438" spans="2:27" ht="15" thickBot="1" x14ac:dyDescent="0.35">
      <c r="B1438" s="47" t="str">
        <f>IF(H1437="Erdgas","Nettorechnungsbetrag (Erdgas)",IF(H1437="Strom","Nettorechnungsbetrag (Strom)",IF(H1437="Wärme/Kälte","Nettorechnungsbetrag (Wärme/Kälte)","Bitte Energieart auswählen!")))</f>
        <v>Bitte Energieart auswählen!</v>
      </c>
      <c r="C1438" s="47"/>
      <c r="D1438" s="47"/>
      <c r="E1438" s="47"/>
      <c r="F1438" s="47"/>
      <c r="G1438" s="47"/>
      <c r="H1438" s="113"/>
      <c r="I1438" s="60" t="s">
        <v>18</v>
      </c>
      <c r="J1438" s="48" t="s">
        <v>5</v>
      </c>
      <c r="K1438" s="47" t="str">
        <f>IF(H1437="Erdgas","Erdgaskosten exkl. Steuern, Abgaben, Netzentgelte, etc.",IF(H1437="Strom","Stromkosten exkl. Steuern, Abgaben, Netzentgelte, etc.",IF(H1437="Wärme/Kälte","Wärme-/Kältekosten exkl. Steuern, Abgaben, Netzentgelte, etc.","Bitte Energieart auswählen!")))</f>
        <v>Bitte Energieart auswählen!</v>
      </c>
      <c r="L1438" s="47"/>
      <c r="M1438" s="47"/>
      <c r="N1438" s="47"/>
      <c r="O1438" s="47"/>
      <c r="P1438" s="47"/>
      <c r="Q1438" s="47"/>
      <c r="R1438" s="47"/>
      <c r="S1438" s="47"/>
      <c r="T1438" s="47"/>
      <c r="U1438" s="47"/>
      <c r="V1438" s="47"/>
      <c r="W1438" s="47"/>
      <c r="X1438" s="91"/>
      <c r="Y1438" s="91"/>
      <c r="Z1438" s="91"/>
      <c r="AA1438" s="91"/>
    </row>
    <row r="1439" spans="2:27" ht="15" thickBot="1" x14ac:dyDescent="0.35">
      <c r="B1439" s="47" t="str">
        <f>IF(AND(H1437="Erdgas",H1436="Nein"),"Erdgasverbrauch in kWh gem. letzter Jahresabrechnung",IF(H1437="Erdgas","Erdgasverbrauch in kWh im Kalenderjahr 2021",IF(AND(H1437="Strom",H1436="Nein"),"Stromverbrauch in kWh gem. letzter Jahresabrechnung",IF(H1437="Strom","Stromverbrauch in kWh im Kalenderjahr 2021",IF(AND(H1437="Wärme/Kälte",H1436="Nein"),"Wärme-/Kälteverbrauch in kWh gem. letzter Jahresabrechnung",IF(H1437="Wärme/Kälte","Wärme-/Kälteverbrauch in kWh im Kalenderjahr 2021","Bitte Energieart auswählen!"))))))</f>
        <v>Bitte Energieart auswählen!</v>
      </c>
      <c r="C1439" s="47"/>
      <c r="D1439" s="47"/>
      <c r="E1439" s="47"/>
      <c r="F1439" s="47"/>
      <c r="G1439" s="47"/>
      <c r="H1439" s="114"/>
      <c r="I1439" s="60" t="s">
        <v>19</v>
      </c>
      <c r="J1439" s="48" t="s">
        <v>5</v>
      </c>
      <c r="K1439" s="47" t="str">
        <f>IF(H1436="Nein",IF(H1437="Erdgas","Den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endet."),IF(H1437="Erdgas","Bitte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39" s="47"/>
      <c r="M1439" s="47"/>
      <c r="N1439" s="47"/>
      <c r="O1439" s="47"/>
      <c r="P1439" s="47"/>
      <c r="Q1439" s="47"/>
      <c r="R1439" s="47"/>
      <c r="S1439" s="47"/>
      <c r="T1439" s="47"/>
      <c r="U1439" s="47"/>
      <c r="V1439" s="47"/>
      <c r="W1439" s="47"/>
      <c r="X1439" s="91"/>
      <c r="Y1439" s="91"/>
      <c r="Z1439" s="91"/>
      <c r="AA1439" s="91"/>
    </row>
    <row r="1440" spans="2:27" x14ac:dyDescent="0.3">
      <c r="B1440" s="46"/>
      <c r="C1440" s="46"/>
      <c r="D1440" s="46"/>
      <c r="E1440" s="46"/>
      <c r="F1440" s="46"/>
      <c r="G1440" s="46"/>
      <c r="H1440" s="46"/>
      <c r="I1440" s="46"/>
      <c r="J1440" s="46"/>
      <c r="K1440" s="46"/>
      <c r="L1440" s="46"/>
      <c r="M1440" s="46"/>
      <c r="N1440" s="46"/>
      <c r="O1440" s="46"/>
      <c r="P1440" s="46"/>
      <c r="Q1440" s="46"/>
      <c r="R1440" s="46"/>
      <c r="S1440" s="46"/>
      <c r="T1440" s="46"/>
      <c r="U1440" s="46"/>
      <c r="V1440" s="46"/>
      <c r="W1440" s="46"/>
      <c r="X1440" s="91"/>
      <c r="Y1440" s="91"/>
      <c r="Z1440" s="91"/>
      <c r="AA1440" s="91"/>
    </row>
    <row r="1441" spans="2:27" ht="18" thickBot="1" x14ac:dyDescent="0.5">
      <c r="B1441" s="56" t="s">
        <v>10</v>
      </c>
      <c r="C1441" s="47"/>
      <c r="D1441" s="47"/>
      <c r="E1441" s="47"/>
      <c r="F1441" s="47"/>
      <c r="G1441" s="47"/>
      <c r="H1441" s="47"/>
      <c r="I1441" s="47"/>
      <c r="J1441" s="47"/>
      <c r="K1441" s="47"/>
      <c r="L1441" s="47"/>
      <c r="M1441" s="47"/>
      <c r="N1441" s="47"/>
      <c r="O1441" s="47"/>
      <c r="P1441" s="47"/>
      <c r="Q1441" s="47"/>
      <c r="R1441" s="47"/>
      <c r="S1441" s="47"/>
      <c r="T1441" s="47"/>
      <c r="U1441" s="47"/>
      <c r="V1441" s="47"/>
      <c r="W1441" s="47"/>
      <c r="X1441" s="91"/>
      <c r="Y1441" s="90"/>
      <c r="Z1441" s="91"/>
      <c r="AA1441" s="91"/>
    </row>
    <row r="1442" spans="2:27" ht="15" thickBot="1" x14ac:dyDescent="0.35">
      <c r="B1442" s="47" t="s">
        <v>11</v>
      </c>
      <c r="C1442" s="47"/>
      <c r="D1442" s="47"/>
      <c r="E1442" s="47"/>
      <c r="F1442" s="47"/>
      <c r="G1442" s="47"/>
      <c r="H1442" s="112"/>
      <c r="I1442" s="47"/>
      <c r="J1442" s="48" t="s">
        <v>5</v>
      </c>
      <c r="K1442" s="47" t="s">
        <v>12</v>
      </c>
      <c r="L1442" s="47"/>
      <c r="M1442" s="47"/>
      <c r="N1442" s="47"/>
      <c r="O1442" s="47"/>
      <c r="P1442" s="47"/>
      <c r="Q1442" s="47"/>
      <c r="R1442" s="47"/>
      <c r="S1442" s="47"/>
      <c r="T1442" s="47"/>
      <c r="U1442" s="47"/>
      <c r="V1442" s="47"/>
      <c r="W1442" s="47"/>
      <c r="X1442" s="91">
        <f>H1443</f>
        <v>0</v>
      </c>
      <c r="Y1442" s="91">
        <f>H1444</f>
        <v>0</v>
      </c>
      <c r="Z1442" s="91">
        <f>H1445</f>
        <v>0</v>
      </c>
      <c r="AA1442" s="91">
        <f>H1446</f>
        <v>0</v>
      </c>
    </row>
    <row r="1443" spans="2:27" ht="15" thickBot="1" x14ac:dyDescent="0.35">
      <c r="B1443" s="47" t="s">
        <v>13</v>
      </c>
      <c r="C1443" s="47"/>
      <c r="D1443" s="47"/>
      <c r="E1443" s="47"/>
      <c r="F1443" s="47"/>
      <c r="G1443" s="47"/>
      <c r="H1443" s="112"/>
      <c r="I1443" s="59"/>
      <c r="J1443" s="48" t="s">
        <v>5</v>
      </c>
      <c r="K1443" s="47" t="s">
        <v>15</v>
      </c>
      <c r="L1443" s="47"/>
      <c r="M1443" s="47"/>
      <c r="N1443" s="47"/>
      <c r="O1443" s="47"/>
      <c r="P1443" s="47"/>
      <c r="Q1443" s="47"/>
      <c r="R1443" s="47"/>
      <c r="S1443" s="47"/>
      <c r="T1443" s="47"/>
      <c r="U1443" s="47"/>
      <c r="V1443" s="47"/>
      <c r="W1443" s="47"/>
      <c r="X1443" s="91"/>
      <c r="Y1443" s="91"/>
      <c r="Z1443" s="91"/>
      <c r="AA1443" s="91"/>
    </row>
    <row r="1444" spans="2:27" ht="15" thickBot="1" x14ac:dyDescent="0.35">
      <c r="B1444" s="47" t="s">
        <v>16</v>
      </c>
      <c r="C1444" s="47"/>
      <c r="D1444" s="47"/>
      <c r="E1444" s="47"/>
      <c r="F1444" s="47"/>
      <c r="G1444" s="47"/>
      <c r="H1444" s="137"/>
      <c r="I1444" s="47"/>
      <c r="J1444" s="48" t="s">
        <v>5</v>
      </c>
      <c r="K1444" s="47" t="s">
        <v>17</v>
      </c>
      <c r="L1444" s="47"/>
      <c r="M1444" s="47"/>
      <c r="N1444" s="47"/>
      <c r="O1444" s="47"/>
      <c r="P1444" s="47"/>
      <c r="Q1444" s="47"/>
      <c r="R1444" s="47"/>
      <c r="S1444" s="47"/>
      <c r="T1444" s="47"/>
      <c r="U1444" s="47"/>
      <c r="V1444" s="47"/>
      <c r="W1444" s="47"/>
      <c r="X1444" s="91"/>
      <c r="Y1444" s="91"/>
      <c r="Z1444" s="91"/>
      <c r="AA1444" s="91"/>
    </row>
    <row r="1445" spans="2:27" ht="15" thickBot="1" x14ac:dyDescent="0.35">
      <c r="B1445" s="47" t="str">
        <f>IF(H1444="Erdgas","Nettorechnungsbetrag (Erdgas)",IF(H1444="Strom","Nettorechnungsbetrag (Strom)",IF(H1444="Wärme/Kälte","Nettorechnungsbetrag (Wärme/Kälte)","Bitte Energieart auswählen!")))</f>
        <v>Bitte Energieart auswählen!</v>
      </c>
      <c r="C1445" s="47"/>
      <c r="D1445" s="47"/>
      <c r="E1445" s="47"/>
      <c r="F1445" s="47"/>
      <c r="G1445" s="47"/>
      <c r="H1445" s="113"/>
      <c r="I1445" s="60" t="s">
        <v>18</v>
      </c>
      <c r="J1445" s="48" t="s">
        <v>5</v>
      </c>
      <c r="K1445" s="47" t="str">
        <f>IF(H1444="Erdgas","Erdgaskosten exkl. Steuern, Abgaben, Netzentgelte, etc.",IF(H1444="Strom","Stromkosten exkl. Steuern, Abgaben, Netzentgelte, etc.",IF(H1444="Wärme/Kälte","Wärme-/Kältekosten exkl. Steuern, Abgaben, Netzentgelte, etc.","Bitte Energieart auswählen!")))</f>
        <v>Bitte Energieart auswählen!</v>
      </c>
      <c r="L1445" s="47"/>
      <c r="M1445" s="47"/>
      <c r="N1445" s="47"/>
      <c r="O1445" s="47"/>
      <c r="P1445" s="47"/>
      <c r="Q1445" s="47"/>
      <c r="R1445" s="47"/>
      <c r="S1445" s="47"/>
      <c r="T1445" s="47"/>
      <c r="U1445" s="47"/>
      <c r="V1445" s="47"/>
      <c r="W1445" s="47"/>
      <c r="X1445" s="91"/>
      <c r="Y1445" s="91"/>
      <c r="Z1445" s="91"/>
      <c r="AA1445" s="91"/>
    </row>
    <row r="1446" spans="2:27" ht="15" thickBot="1" x14ac:dyDescent="0.35">
      <c r="B1446" s="47" t="str">
        <f>IF(AND(H1444="Erdgas",H1443="Nein"),"Erdgasverbrauch in kWh gem. letzter Jahresabrechnung",IF(H1444="Erdgas","Erdgasverbrauch in kWh im Kalenderjahr 2021",IF(AND(H1444="Strom",H1443="Nein"),"Stromverbrauch in kWh gem. letzter Jahresabrechnung",IF(H1444="Strom","Stromverbrauch in kWh im Kalenderjahr 2021",IF(AND(H1444="Wärme/Kälte",H1443="Nein"),"Wärme-/Kälteverbrauch in kWh gem. letzter Jahresabrechnung",IF(H1444="Wärme/Kälte","Wärme-/Kälteverbrauch in kWh im Kalenderjahr 2021","Bitte Energieart auswählen!"))))))</f>
        <v>Bitte Energieart auswählen!</v>
      </c>
      <c r="C1446" s="47"/>
      <c r="D1446" s="47"/>
      <c r="E1446" s="47"/>
      <c r="F1446" s="47"/>
      <c r="G1446" s="47"/>
      <c r="H1446" s="114"/>
      <c r="I1446" s="60" t="s">
        <v>19</v>
      </c>
      <c r="J1446" s="48" t="s">
        <v>5</v>
      </c>
      <c r="K1446" s="47" t="str">
        <f>IF(H1443="Nein",IF(H1444="Erdgas","Den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endet."),IF(H1444="Erdgas","Bitte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46" s="47"/>
      <c r="M1446" s="47"/>
      <c r="N1446" s="47"/>
      <c r="O1446" s="47"/>
      <c r="P1446" s="47"/>
      <c r="Q1446" s="47"/>
      <c r="R1446" s="47"/>
      <c r="S1446" s="47"/>
      <c r="T1446" s="47"/>
      <c r="U1446" s="47"/>
      <c r="V1446" s="47"/>
      <c r="W1446" s="47"/>
      <c r="X1446" s="91"/>
      <c r="Y1446" s="91"/>
      <c r="Z1446" s="91"/>
      <c r="AA1446" s="91"/>
    </row>
    <row r="1447" spans="2:27" x14ac:dyDescent="0.3">
      <c r="B1447" s="46"/>
      <c r="C1447" s="46"/>
      <c r="D1447" s="46"/>
      <c r="E1447" s="46"/>
      <c r="F1447" s="46"/>
      <c r="G1447" s="46"/>
      <c r="H1447" s="46"/>
      <c r="I1447" s="46"/>
      <c r="J1447" s="46"/>
      <c r="K1447" s="46"/>
      <c r="L1447" s="46"/>
      <c r="M1447" s="46"/>
      <c r="N1447" s="46"/>
      <c r="O1447" s="46"/>
      <c r="P1447" s="46"/>
      <c r="Q1447" s="46"/>
      <c r="R1447" s="46"/>
      <c r="S1447" s="46"/>
      <c r="T1447" s="46"/>
      <c r="U1447" s="46"/>
      <c r="V1447" s="46"/>
      <c r="W1447" s="46"/>
      <c r="X1447" s="91"/>
      <c r="Y1447" s="91"/>
      <c r="Z1447" s="91"/>
      <c r="AA1447" s="91"/>
    </row>
    <row r="1448" spans="2:27" ht="18" thickBot="1" x14ac:dyDescent="0.5">
      <c r="B1448" s="56" t="s">
        <v>10</v>
      </c>
      <c r="C1448" s="47"/>
      <c r="D1448" s="47"/>
      <c r="E1448" s="47"/>
      <c r="F1448" s="47"/>
      <c r="G1448" s="47"/>
      <c r="H1448" s="47"/>
      <c r="I1448" s="47"/>
      <c r="J1448" s="47"/>
      <c r="K1448" s="47"/>
      <c r="L1448" s="47"/>
      <c r="M1448" s="47"/>
      <c r="N1448" s="47"/>
      <c r="O1448" s="47"/>
      <c r="P1448" s="47"/>
      <c r="Q1448" s="47"/>
      <c r="R1448" s="47"/>
      <c r="S1448" s="47"/>
      <c r="T1448" s="47"/>
      <c r="U1448" s="47"/>
      <c r="V1448" s="47"/>
      <c r="W1448" s="47"/>
      <c r="X1448" s="91"/>
      <c r="Y1448" s="90"/>
      <c r="Z1448" s="91"/>
      <c r="AA1448" s="91"/>
    </row>
    <row r="1449" spans="2:27" ht="15" thickBot="1" x14ac:dyDescent="0.35">
      <c r="B1449" s="47" t="s">
        <v>11</v>
      </c>
      <c r="C1449" s="47"/>
      <c r="D1449" s="47"/>
      <c r="E1449" s="47"/>
      <c r="F1449" s="47"/>
      <c r="G1449" s="47"/>
      <c r="H1449" s="112"/>
      <c r="I1449" s="47"/>
      <c r="J1449" s="48" t="s">
        <v>5</v>
      </c>
      <c r="K1449" s="47" t="s">
        <v>12</v>
      </c>
      <c r="L1449" s="47"/>
      <c r="M1449" s="47"/>
      <c r="N1449" s="47"/>
      <c r="O1449" s="47"/>
      <c r="P1449" s="47"/>
      <c r="Q1449" s="47"/>
      <c r="R1449" s="47"/>
      <c r="S1449" s="47"/>
      <c r="T1449" s="47"/>
      <c r="U1449" s="47"/>
      <c r="V1449" s="47"/>
      <c r="W1449" s="47"/>
      <c r="X1449" s="91">
        <f>H1450</f>
        <v>0</v>
      </c>
      <c r="Y1449" s="91">
        <f>H1451</f>
        <v>0</v>
      </c>
      <c r="Z1449" s="91">
        <f>H1452</f>
        <v>0</v>
      </c>
      <c r="AA1449" s="91">
        <f>H1453</f>
        <v>0</v>
      </c>
    </row>
    <row r="1450" spans="2:27" ht="15" thickBot="1" x14ac:dyDescent="0.35">
      <c r="B1450" s="47" t="s">
        <v>13</v>
      </c>
      <c r="C1450" s="47"/>
      <c r="D1450" s="47"/>
      <c r="E1450" s="47"/>
      <c r="F1450" s="47"/>
      <c r="G1450" s="47"/>
      <c r="H1450" s="112"/>
      <c r="I1450" s="59"/>
      <c r="J1450" s="48" t="s">
        <v>5</v>
      </c>
      <c r="K1450" s="47" t="s">
        <v>15</v>
      </c>
      <c r="L1450" s="47"/>
      <c r="M1450" s="47"/>
      <c r="N1450" s="47"/>
      <c r="O1450" s="47"/>
      <c r="P1450" s="47"/>
      <c r="Q1450" s="47"/>
      <c r="R1450" s="47"/>
      <c r="S1450" s="47"/>
      <c r="T1450" s="47"/>
      <c r="U1450" s="47"/>
      <c r="V1450" s="47"/>
      <c r="W1450" s="47"/>
      <c r="X1450" s="91"/>
      <c r="Y1450" s="91"/>
      <c r="Z1450" s="91"/>
      <c r="AA1450" s="91"/>
    </row>
    <row r="1451" spans="2:27" ht="15" thickBot="1" x14ac:dyDescent="0.35">
      <c r="B1451" s="47" t="s">
        <v>16</v>
      </c>
      <c r="C1451" s="47"/>
      <c r="D1451" s="47"/>
      <c r="E1451" s="47"/>
      <c r="F1451" s="47"/>
      <c r="G1451" s="47"/>
      <c r="H1451" s="137"/>
      <c r="I1451" s="47"/>
      <c r="J1451" s="48" t="s">
        <v>5</v>
      </c>
      <c r="K1451" s="47" t="s">
        <v>17</v>
      </c>
      <c r="L1451" s="47"/>
      <c r="M1451" s="47"/>
      <c r="N1451" s="47"/>
      <c r="O1451" s="47"/>
      <c r="P1451" s="47"/>
      <c r="Q1451" s="47"/>
      <c r="R1451" s="47"/>
      <c r="S1451" s="47"/>
      <c r="T1451" s="47"/>
      <c r="U1451" s="47"/>
      <c r="V1451" s="47"/>
      <c r="W1451" s="47"/>
      <c r="X1451" s="91"/>
      <c r="Y1451" s="91"/>
      <c r="Z1451" s="91"/>
      <c r="AA1451" s="91"/>
    </row>
    <row r="1452" spans="2:27" ht="15" thickBot="1" x14ac:dyDescent="0.35">
      <c r="B1452" s="47" t="str">
        <f>IF(H1451="Erdgas","Nettorechnungsbetrag (Erdgas)",IF(H1451="Strom","Nettorechnungsbetrag (Strom)",IF(H1451="Wärme/Kälte","Nettorechnungsbetrag (Wärme/Kälte)","Bitte Energieart auswählen!")))</f>
        <v>Bitte Energieart auswählen!</v>
      </c>
      <c r="C1452" s="47"/>
      <c r="D1452" s="47"/>
      <c r="E1452" s="47"/>
      <c r="F1452" s="47"/>
      <c r="G1452" s="47"/>
      <c r="H1452" s="113"/>
      <c r="I1452" s="60" t="s">
        <v>18</v>
      </c>
      <c r="J1452" s="48" t="s">
        <v>5</v>
      </c>
      <c r="K1452" s="47" t="str">
        <f>IF(H1451="Erdgas","Erdgaskosten exkl. Steuern, Abgaben, Netzentgelte, etc.",IF(H1451="Strom","Stromkosten exkl. Steuern, Abgaben, Netzentgelte, etc.",IF(H1451="Wärme/Kälte","Wärme-/Kältekosten exkl. Steuern, Abgaben, Netzentgelte, etc.","Bitte Energieart auswählen!")))</f>
        <v>Bitte Energieart auswählen!</v>
      </c>
      <c r="L1452" s="47"/>
      <c r="M1452" s="47"/>
      <c r="N1452" s="47"/>
      <c r="O1452" s="47"/>
      <c r="P1452" s="47"/>
      <c r="Q1452" s="47"/>
      <c r="R1452" s="47"/>
      <c r="S1452" s="47"/>
      <c r="T1452" s="47"/>
      <c r="U1452" s="47"/>
      <c r="V1452" s="47"/>
      <c r="W1452" s="47"/>
      <c r="X1452" s="91"/>
      <c r="Y1452" s="91"/>
      <c r="Z1452" s="91"/>
      <c r="AA1452" s="91"/>
    </row>
    <row r="1453" spans="2:27" ht="15" thickBot="1" x14ac:dyDescent="0.35">
      <c r="B1453" s="47" t="str">
        <f>IF(AND(H1451="Erdgas",H1450="Nein"),"Erdgasverbrauch in kWh gem. letzter Jahresabrechnung",IF(H1451="Erdgas","Erdgasverbrauch in kWh im Kalenderjahr 2021",IF(AND(H1451="Strom",H1450="Nein"),"Stromverbrauch in kWh gem. letzter Jahresabrechnung",IF(H1451="Strom","Stromverbrauch in kWh im Kalenderjahr 2021",IF(AND(H1451="Wärme/Kälte",H1450="Nein"),"Wärme-/Kälteverbrauch in kWh gem. letzter Jahresabrechnung",IF(H1451="Wärme/Kälte","Wärme-/Kälteverbrauch in kWh im Kalenderjahr 2021","Bitte Energieart auswählen!"))))))</f>
        <v>Bitte Energieart auswählen!</v>
      </c>
      <c r="C1453" s="47"/>
      <c r="D1453" s="47"/>
      <c r="E1453" s="47"/>
      <c r="F1453" s="47"/>
      <c r="G1453" s="47"/>
      <c r="H1453" s="114"/>
      <c r="I1453" s="60" t="s">
        <v>19</v>
      </c>
      <c r="J1453" s="48" t="s">
        <v>5</v>
      </c>
      <c r="K1453" s="47" t="str">
        <f>IF(H1450="Nein",IF(H1451="Erdgas","Den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endet."),IF(H1451="Erdgas","Bitte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53" s="47"/>
      <c r="M1453" s="47"/>
      <c r="N1453" s="47"/>
      <c r="O1453" s="47"/>
      <c r="P1453" s="47"/>
      <c r="Q1453" s="47"/>
      <c r="R1453" s="47"/>
      <c r="S1453" s="47"/>
      <c r="T1453" s="47"/>
      <c r="U1453" s="47"/>
      <c r="V1453" s="47"/>
      <c r="W1453" s="47"/>
      <c r="X1453" s="91"/>
      <c r="Y1453" s="91"/>
      <c r="Z1453" s="91"/>
      <c r="AA1453" s="91"/>
    </row>
    <row r="1454" spans="2:27" x14ac:dyDescent="0.3">
      <c r="B1454" s="46"/>
      <c r="C1454" s="46"/>
      <c r="D1454" s="46"/>
      <c r="E1454" s="46"/>
      <c r="F1454" s="46"/>
      <c r="G1454" s="46"/>
      <c r="H1454" s="46"/>
      <c r="I1454" s="46"/>
      <c r="J1454" s="46"/>
      <c r="K1454" s="46"/>
      <c r="L1454" s="46"/>
      <c r="M1454" s="46"/>
      <c r="N1454" s="46"/>
      <c r="O1454" s="46"/>
      <c r="P1454" s="46"/>
      <c r="Q1454" s="46"/>
      <c r="R1454" s="46"/>
      <c r="S1454" s="46"/>
      <c r="T1454" s="46"/>
      <c r="U1454" s="46"/>
      <c r="V1454" s="46"/>
      <c r="W1454" s="46"/>
      <c r="X1454" s="91"/>
      <c r="Y1454" s="91"/>
      <c r="Z1454" s="91"/>
      <c r="AA1454" s="91"/>
    </row>
    <row r="1455" spans="2:27" ht="18" thickBot="1" x14ac:dyDescent="0.5">
      <c r="B1455" s="56" t="s">
        <v>10</v>
      </c>
      <c r="C1455" s="47"/>
      <c r="D1455" s="47"/>
      <c r="E1455" s="47"/>
      <c r="F1455" s="47"/>
      <c r="G1455" s="47"/>
      <c r="H1455" s="47"/>
      <c r="I1455" s="47"/>
      <c r="J1455" s="47"/>
      <c r="K1455" s="47"/>
      <c r="L1455" s="47"/>
      <c r="M1455" s="47"/>
      <c r="N1455" s="47"/>
      <c r="O1455" s="47"/>
      <c r="P1455" s="47"/>
      <c r="Q1455" s="47"/>
      <c r="R1455" s="47"/>
      <c r="S1455" s="47"/>
      <c r="T1455" s="47"/>
      <c r="U1455" s="47"/>
      <c r="V1455" s="47"/>
      <c r="W1455" s="47"/>
      <c r="X1455" s="91"/>
      <c r="Y1455" s="90"/>
      <c r="Z1455" s="91"/>
      <c r="AA1455" s="91"/>
    </row>
    <row r="1456" spans="2:27" ht="15" thickBot="1" x14ac:dyDescent="0.35">
      <c r="B1456" s="47" t="s">
        <v>11</v>
      </c>
      <c r="C1456" s="47"/>
      <c r="D1456" s="47"/>
      <c r="E1456" s="47"/>
      <c r="F1456" s="47"/>
      <c r="G1456" s="47"/>
      <c r="H1456" s="112"/>
      <c r="I1456" s="47"/>
      <c r="J1456" s="48" t="s">
        <v>5</v>
      </c>
      <c r="K1456" s="47" t="s">
        <v>12</v>
      </c>
      <c r="L1456" s="47"/>
      <c r="M1456" s="47"/>
      <c r="N1456" s="47"/>
      <c r="O1456" s="47"/>
      <c r="P1456" s="47"/>
      <c r="Q1456" s="47"/>
      <c r="R1456" s="47"/>
      <c r="S1456" s="47"/>
      <c r="T1456" s="47"/>
      <c r="U1456" s="47"/>
      <c r="V1456" s="47"/>
      <c r="W1456" s="47"/>
      <c r="X1456" s="91">
        <f>H1457</f>
        <v>0</v>
      </c>
      <c r="Y1456" s="91">
        <f>H1458</f>
        <v>0</v>
      </c>
      <c r="Z1456" s="91">
        <f>H1459</f>
        <v>0</v>
      </c>
      <c r="AA1456" s="91">
        <f>H1460</f>
        <v>0</v>
      </c>
    </row>
    <row r="1457" spans="2:27" ht="15" thickBot="1" x14ac:dyDescent="0.35">
      <c r="B1457" s="47" t="s">
        <v>13</v>
      </c>
      <c r="C1457" s="47"/>
      <c r="D1457" s="47"/>
      <c r="E1457" s="47"/>
      <c r="F1457" s="47"/>
      <c r="G1457" s="47"/>
      <c r="H1457" s="112"/>
      <c r="I1457" s="59"/>
      <c r="J1457" s="48" t="s">
        <v>5</v>
      </c>
      <c r="K1457" s="47" t="s">
        <v>15</v>
      </c>
      <c r="L1457" s="47"/>
      <c r="M1457" s="47"/>
      <c r="N1457" s="47"/>
      <c r="O1457" s="47"/>
      <c r="P1457" s="47"/>
      <c r="Q1457" s="47"/>
      <c r="R1457" s="47"/>
      <c r="S1457" s="47"/>
      <c r="T1457" s="47"/>
      <c r="U1457" s="47"/>
      <c r="V1457" s="47"/>
      <c r="W1457" s="47"/>
      <c r="X1457" s="91"/>
      <c r="Y1457" s="91"/>
      <c r="Z1457" s="91"/>
      <c r="AA1457" s="91"/>
    </row>
    <row r="1458" spans="2:27" ht="15" thickBot="1" x14ac:dyDescent="0.35">
      <c r="B1458" s="47" t="s">
        <v>16</v>
      </c>
      <c r="C1458" s="47"/>
      <c r="D1458" s="47"/>
      <c r="E1458" s="47"/>
      <c r="F1458" s="47"/>
      <c r="G1458" s="47"/>
      <c r="H1458" s="137"/>
      <c r="I1458" s="47"/>
      <c r="J1458" s="48" t="s">
        <v>5</v>
      </c>
      <c r="K1458" s="47" t="s">
        <v>17</v>
      </c>
      <c r="L1458" s="47"/>
      <c r="M1458" s="47"/>
      <c r="N1458" s="47"/>
      <c r="O1458" s="47"/>
      <c r="P1458" s="47"/>
      <c r="Q1458" s="47"/>
      <c r="R1458" s="47"/>
      <c r="S1458" s="47"/>
      <c r="T1458" s="47"/>
      <c r="U1458" s="47"/>
      <c r="V1458" s="47"/>
      <c r="W1458" s="47"/>
      <c r="X1458" s="91"/>
      <c r="Y1458" s="91"/>
      <c r="Z1458" s="91"/>
      <c r="AA1458" s="91"/>
    </row>
    <row r="1459" spans="2:27" ht="15" thickBot="1" x14ac:dyDescent="0.35">
      <c r="B1459" s="47" t="str">
        <f>IF(H1458="Erdgas","Nettorechnungsbetrag (Erdgas)",IF(H1458="Strom","Nettorechnungsbetrag (Strom)",IF(H1458="Wärme/Kälte","Nettorechnungsbetrag (Wärme/Kälte)","Bitte Energieart auswählen!")))</f>
        <v>Bitte Energieart auswählen!</v>
      </c>
      <c r="C1459" s="47"/>
      <c r="D1459" s="47"/>
      <c r="E1459" s="47"/>
      <c r="F1459" s="47"/>
      <c r="G1459" s="47"/>
      <c r="H1459" s="113"/>
      <c r="I1459" s="60" t="s">
        <v>18</v>
      </c>
      <c r="J1459" s="48" t="s">
        <v>5</v>
      </c>
      <c r="K1459" s="47" t="str">
        <f>IF(H1458="Erdgas","Erdgaskosten exkl. Steuern, Abgaben, Netzentgelte, etc.",IF(H1458="Strom","Stromkosten exkl. Steuern, Abgaben, Netzentgelte, etc.",IF(H1458="Wärme/Kälte","Wärme-/Kältekosten exkl. Steuern, Abgaben, Netzentgelte, etc.","Bitte Energieart auswählen!")))</f>
        <v>Bitte Energieart auswählen!</v>
      </c>
      <c r="L1459" s="47"/>
      <c r="M1459" s="47"/>
      <c r="N1459" s="47"/>
      <c r="O1459" s="47"/>
      <c r="P1459" s="47"/>
      <c r="Q1459" s="47"/>
      <c r="R1459" s="47"/>
      <c r="S1459" s="47"/>
      <c r="T1459" s="47"/>
      <c r="U1459" s="47"/>
      <c r="V1459" s="47"/>
      <c r="W1459" s="47"/>
      <c r="X1459" s="91"/>
      <c r="Y1459" s="91"/>
      <c r="Z1459" s="91"/>
      <c r="AA1459" s="91"/>
    </row>
    <row r="1460" spans="2:27" ht="15" thickBot="1" x14ac:dyDescent="0.35">
      <c r="B1460" s="47" t="str">
        <f>IF(AND(H1458="Erdgas",H1457="Nein"),"Erdgasverbrauch in kWh gem. letzter Jahresabrechnung",IF(H1458="Erdgas","Erdgasverbrauch in kWh im Kalenderjahr 2021",IF(AND(H1458="Strom",H1457="Nein"),"Stromverbrauch in kWh gem. letzter Jahresabrechnung",IF(H1458="Strom","Stromverbrauch in kWh im Kalenderjahr 2021",IF(AND(H1458="Wärme/Kälte",H1457="Nein"),"Wärme-/Kälteverbrauch in kWh gem. letzter Jahresabrechnung",IF(H1458="Wärme/Kälte","Wärme-/Kälteverbrauch in kWh im Kalenderjahr 2021","Bitte Energieart auswählen!"))))))</f>
        <v>Bitte Energieart auswählen!</v>
      </c>
      <c r="C1460" s="47"/>
      <c r="D1460" s="47"/>
      <c r="E1460" s="47"/>
      <c r="F1460" s="47"/>
      <c r="G1460" s="47"/>
      <c r="H1460" s="114"/>
      <c r="I1460" s="60" t="s">
        <v>19</v>
      </c>
      <c r="J1460" s="48" t="s">
        <v>5</v>
      </c>
      <c r="K1460" s="47" t="str">
        <f>IF(H1457="Nein",IF(H1458="Erdgas","Den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endet."),IF(H1458="Erdgas","Bitte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60" s="47"/>
      <c r="M1460" s="47"/>
      <c r="N1460" s="47"/>
      <c r="O1460" s="47"/>
      <c r="P1460" s="47"/>
      <c r="Q1460" s="47"/>
      <c r="R1460" s="47"/>
      <c r="S1460" s="47"/>
      <c r="T1460" s="47"/>
      <c r="U1460" s="47"/>
      <c r="V1460" s="47"/>
      <c r="W1460" s="47"/>
      <c r="X1460" s="91"/>
      <c r="Y1460" s="91"/>
      <c r="Z1460" s="91"/>
      <c r="AA1460" s="91"/>
    </row>
    <row r="1461" spans="2:27" x14ac:dyDescent="0.3">
      <c r="B1461" s="46"/>
      <c r="C1461" s="46"/>
      <c r="D1461" s="46"/>
      <c r="E1461" s="46"/>
      <c r="F1461" s="46"/>
      <c r="G1461" s="46"/>
      <c r="H1461" s="46"/>
      <c r="I1461" s="46"/>
      <c r="J1461" s="46"/>
      <c r="K1461" s="46"/>
      <c r="L1461" s="46"/>
      <c r="M1461" s="46"/>
      <c r="N1461" s="46"/>
      <c r="O1461" s="46"/>
      <c r="P1461" s="46"/>
      <c r="Q1461" s="46"/>
      <c r="R1461" s="46"/>
      <c r="S1461" s="46"/>
      <c r="T1461" s="46"/>
      <c r="U1461" s="46"/>
      <c r="V1461" s="46"/>
      <c r="W1461" s="46"/>
      <c r="X1461" s="91"/>
      <c r="Y1461" s="91"/>
      <c r="Z1461" s="91"/>
      <c r="AA1461" s="91"/>
    </row>
    <row r="1462" spans="2:27" ht="18" thickBot="1" x14ac:dyDescent="0.5">
      <c r="B1462" s="56" t="s">
        <v>10</v>
      </c>
      <c r="C1462" s="47"/>
      <c r="D1462" s="47"/>
      <c r="E1462" s="47"/>
      <c r="F1462" s="47"/>
      <c r="G1462" s="47"/>
      <c r="H1462" s="47"/>
      <c r="I1462" s="47"/>
      <c r="J1462" s="47"/>
      <c r="K1462" s="47"/>
      <c r="L1462" s="47"/>
      <c r="M1462" s="47"/>
      <c r="N1462" s="47"/>
      <c r="O1462" s="47"/>
      <c r="P1462" s="47"/>
      <c r="Q1462" s="47"/>
      <c r="R1462" s="47"/>
      <c r="S1462" s="47"/>
      <c r="T1462" s="47"/>
      <c r="U1462" s="47"/>
      <c r="V1462" s="47"/>
      <c r="W1462" s="47"/>
      <c r="X1462" s="91"/>
      <c r="Y1462" s="90"/>
      <c r="Z1462" s="91"/>
      <c r="AA1462" s="91"/>
    </row>
    <row r="1463" spans="2:27" ht="15" thickBot="1" x14ac:dyDescent="0.35">
      <c r="B1463" s="47" t="s">
        <v>11</v>
      </c>
      <c r="C1463" s="47"/>
      <c r="D1463" s="47"/>
      <c r="E1463" s="47"/>
      <c r="F1463" s="47"/>
      <c r="G1463" s="47"/>
      <c r="H1463" s="112"/>
      <c r="I1463" s="47"/>
      <c r="J1463" s="48" t="s">
        <v>5</v>
      </c>
      <c r="K1463" s="47" t="s">
        <v>12</v>
      </c>
      <c r="L1463" s="47"/>
      <c r="M1463" s="47"/>
      <c r="N1463" s="47"/>
      <c r="O1463" s="47"/>
      <c r="P1463" s="47"/>
      <c r="Q1463" s="47"/>
      <c r="R1463" s="47"/>
      <c r="S1463" s="47"/>
      <c r="T1463" s="47"/>
      <c r="U1463" s="47"/>
      <c r="V1463" s="47"/>
      <c r="W1463" s="47"/>
      <c r="X1463" s="91">
        <f>H1464</f>
        <v>0</v>
      </c>
      <c r="Y1463" s="91">
        <f>H1465</f>
        <v>0</v>
      </c>
      <c r="Z1463" s="91">
        <f>H1466</f>
        <v>0</v>
      </c>
      <c r="AA1463" s="91">
        <f>H1467</f>
        <v>0</v>
      </c>
    </row>
    <row r="1464" spans="2:27" ht="15" thickBot="1" x14ac:dyDescent="0.35">
      <c r="B1464" s="47" t="s">
        <v>13</v>
      </c>
      <c r="C1464" s="47"/>
      <c r="D1464" s="47"/>
      <c r="E1464" s="47"/>
      <c r="F1464" s="47"/>
      <c r="G1464" s="47"/>
      <c r="H1464" s="112"/>
      <c r="I1464" s="59"/>
      <c r="J1464" s="48" t="s">
        <v>5</v>
      </c>
      <c r="K1464" s="47" t="s">
        <v>15</v>
      </c>
      <c r="L1464" s="47"/>
      <c r="M1464" s="47"/>
      <c r="N1464" s="47"/>
      <c r="O1464" s="47"/>
      <c r="P1464" s="47"/>
      <c r="Q1464" s="47"/>
      <c r="R1464" s="47"/>
      <c r="S1464" s="47"/>
      <c r="T1464" s="47"/>
      <c r="U1464" s="47"/>
      <c r="V1464" s="47"/>
      <c r="W1464" s="47"/>
      <c r="X1464" s="91"/>
      <c r="Y1464" s="91"/>
      <c r="Z1464" s="91"/>
      <c r="AA1464" s="91"/>
    </row>
    <row r="1465" spans="2:27" ht="15" thickBot="1" x14ac:dyDescent="0.35">
      <c r="B1465" s="47" t="s">
        <v>16</v>
      </c>
      <c r="C1465" s="47"/>
      <c r="D1465" s="47"/>
      <c r="E1465" s="47"/>
      <c r="F1465" s="47"/>
      <c r="G1465" s="47"/>
      <c r="H1465" s="137"/>
      <c r="I1465" s="47"/>
      <c r="J1465" s="48" t="s">
        <v>5</v>
      </c>
      <c r="K1465" s="47" t="s">
        <v>17</v>
      </c>
      <c r="L1465" s="47"/>
      <c r="M1465" s="47"/>
      <c r="N1465" s="47"/>
      <c r="O1465" s="47"/>
      <c r="P1465" s="47"/>
      <c r="Q1465" s="47"/>
      <c r="R1465" s="47"/>
      <c r="S1465" s="47"/>
      <c r="T1465" s="47"/>
      <c r="U1465" s="47"/>
      <c r="V1465" s="47"/>
      <c r="W1465" s="47"/>
      <c r="X1465" s="91"/>
      <c r="Y1465" s="91"/>
      <c r="Z1465" s="91"/>
      <c r="AA1465" s="91"/>
    </row>
    <row r="1466" spans="2:27" ht="15" thickBot="1" x14ac:dyDescent="0.35">
      <c r="B1466" s="47" t="str">
        <f>IF(H1465="Erdgas","Nettorechnungsbetrag (Erdgas)",IF(H1465="Strom","Nettorechnungsbetrag (Strom)",IF(H1465="Wärme/Kälte","Nettorechnungsbetrag (Wärme/Kälte)","Bitte Energieart auswählen!")))</f>
        <v>Bitte Energieart auswählen!</v>
      </c>
      <c r="C1466" s="47"/>
      <c r="D1466" s="47"/>
      <c r="E1466" s="47"/>
      <c r="F1466" s="47"/>
      <c r="G1466" s="47"/>
      <c r="H1466" s="113"/>
      <c r="I1466" s="60" t="s">
        <v>18</v>
      </c>
      <c r="J1466" s="48" t="s">
        <v>5</v>
      </c>
      <c r="K1466" s="47" t="str">
        <f>IF(H1465="Erdgas","Erdgaskosten exkl. Steuern, Abgaben, Netzentgelte, etc.",IF(H1465="Strom","Stromkosten exkl. Steuern, Abgaben, Netzentgelte, etc.",IF(H1465="Wärme/Kälte","Wärme-/Kältekosten exkl. Steuern, Abgaben, Netzentgelte, etc.","Bitte Energieart auswählen!")))</f>
        <v>Bitte Energieart auswählen!</v>
      </c>
      <c r="L1466" s="47"/>
      <c r="M1466" s="47"/>
      <c r="N1466" s="47"/>
      <c r="O1466" s="47"/>
      <c r="P1466" s="47"/>
      <c r="Q1466" s="47"/>
      <c r="R1466" s="47"/>
      <c r="S1466" s="47"/>
      <c r="T1466" s="47"/>
      <c r="U1466" s="47"/>
      <c r="V1466" s="47"/>
      <c r="W1466" s="47"/>
      <c r="X1466" s="91"/>
      <c r="Y1466" s="91"/>
      <c r="Z1466" s="91"/>
      <c r="AA1466" s="91"/>
    </row>
    <row r="1467" spans="2:27" ht="15" thickBot="1" x14ac:dyDescent="0.35">
      <c r="B1467" s="47" t="str">
        <f>IF(AND(H1465="Erdgas",H1464="Nein"),"Erdgasverbrauch in kWh gem. letzter Jahresabrechnung",IF(H1465="Erdgas","Erdgasverbrauch in kWh im Kalenderjahr 2021",IF(AND(H1465="Strom",H1464="Nein"),"Stromverbrauch in kWh gem. letzter Jahresabrechnung",IF(H1465="Strom","Stromverbrauch in kWh im Kalenderjahr 2021",IF(AND(H1465="Wärme/Kälte",H1464="Nein"),"Wärme-/Kälteverbrauch in kWh gem. letzter Jahresabrechnung",IF(H1465="Wärme/Kälte","Wärme-/Kälteverbrauch in kWh im Kalenderjahr 2021","Bitte Energieart auswählen!"))))))</f>
        <v>Bitte Energieart auswählen!</v>
      </c>
      <c r="C1467" s="47"/>
      <c r="D1467" s="47"/>
      <c r="E1467" s="47"/>
      <c r="F1467" s="47"/>
      <c r="G1467" s="47"/>
      <c r="H1467" s="114"/>
      <c r="I1467" s="60" t="s">
        <v>19</v>
      </c>
      <c r="J1467" s="48" t="s">
        <v>5</v>
      </c>
      <c r="K1467" s="47" t="str">
        <f>IF(H1464="Nein",IF(H1465="Erdgas","Den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endet."),IF(H1465="Erdgas","Bitte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67" s="47"/>
      <c r="M1467" s="47"/>
      <c r="N1467" s="47"/>
      <c r="O1467" s="47"/>
      <c r="P1467" s="47"/>
      <c r="Q1467" s="47"/>
      <c r="R1467" s="47"/>
      <c r="S1467" s="47"/>
      <c r="T1467" s="47"/>
      <c r="U1467" s="47"/>
      <c r="V1467" s="47"/>
      <c r="W1467" s="47"/>
      <c r="X1467" s="91"/>
      <c r="Y1467" s="91"/>
      <c r="Z1467" s="91"/>
      <c r="AA1467" s="91"/>
    </row>
    <row r="1468" spans="2:27" x14ac:dyDescent="0.3">
      <c r="B1468" s="46"/>
      <c r="C1468" s="46"/>
      <c r="D1468" s="46"/>
      <c r="E1468" s="46"/>
      <c r="F1468" s="46"/>
      <c r="G1468" s="46"/>
      <c r="H1468" s="46"/>
      <c r="I1468" s="46"/>
      <c r="J1468" s="46"/>
      <c r="K1468" s="46"/>
      <c r="L1468" s="46"/>
      <c r="M1468" s="46"/>
      <c r="N1468" s="46"/>
      <c r="O1468" s="46"/>
      <c r="P1468" s="46"/>
      <c r="Q1468" s="46"/>
      <c r="R1468" s="46"/>
      <c r="S1468" s="46"/>
      <c r="T1468" s="46"/>
      <c r="U1468" s="46"/>
      <c r="V1468" s="46"/>
      <c r="W1468" s="46"/>
      <c r="X1468" s="91"/>
      <c r="Y1468" s="91"/>
      <c r="Z1468" s="91"/>
      <c r="AA1468" s="91"/>
    </row>
    <row r="1469" spans="2:27" ht="18" thickBot="1" x14ac:dyDescent="0.5">
      <c r="B1469" s="56" t="s">
        <v>10</v>
      </c>
      <c r="C1469" s="47"/>
      <c r="D1469" s="47"/>
      <c r="E1469" s="47"/>
      <c r="F1469" s="47"/>
      <c r="G1469" s="47"/>
      <c r="H1469" s="47"/>
      <c r="I1469" s="47"/>
      <c r="J1469" s="47"/>
      <c r="K1469" s="47"/>
      <c r="L1469" s="47"/>
      <c r="M1469" s="47"/>
      <c r="N1469" s="47"/>
      <c r="O1469" s="47"/>
      <c r="P1469" s="47"/>
      <c r="Q1469" s="47"/>
      <c r="R1469" s="47"/>
      <c r="S1469" s="47"/>
      <c r="T1469" s="47"/>
      <c r="U1469" s="47"/>
      <c r="V1469" s="47"/>
      <c r="W1469" s="47"/>
      <c r="X1469" s="91"/>
      <c r="Y1469" s="90"/>
      <c r="Z1469" s="91"/>
      <c r="AA1469" s="91"/>
    </row>
    <row r="1470" spans="2:27" ht="15" thickBot="1" x14ac:dyDescent="0.35">
      <c r="B1470" s="47" t="s">
        <v>11</v>
      </c>
      <c r="C1470" s="47"/>
      <c r="D1470" s="47"/>
      <c r="E1470" s="47"/>
      <c r="F1470" s="47"/>
      <c r="G1470" s="47"/>
      <c r="H1470" s="112"/>
      <c r="I1470" s="47"/>
      <c r="J1470" s="48" t="s">
        <v>5</v>
      </c>
      <c r="K1470" s="47" t="s">
        <v>12</v>
      </c>
      <c r="L1470" s="47"/>
      <c r="M1470" s="47"/>
      <c r="N1470" s="47"/>
      <c r="O1470" s="47"/>
      <c r="P1470" s="47"/>
      <c r="Q1470" s="47"/>
      <c r="R1470" s="47"/>
      <c r="S1470" s="47"/>
      <c r="T1470" s="47"/>
      <c r="U1470" s="47"/>
      <c r="V1470" s="47"/>
      <c r="W1470" s="47"/>
      <c r="X1470" s="91">
        <f>H1471</f>
        <v>0</v>
      </c>
      <c r="Y1470" s="91">
        <f>H1472</f>
        <v>0</v>
      </c>
      <c r="Z1470" s="91">
        <f>H1473</f>
        <v>0</v>
      </c>
      <c r="AA1470" s="91">
        <f>H1474</f>
        <v>0</v>
      </c>
    </row>
    <row r="1471" spans="2:27" ht="15" thickBot="1" x14ac:dyDescent="0.35">
      <c r="B1471" s="47" t="s">
        <v>13</v>
      </c>
      <c r="C1471" s="47"/>
      <c r="D1471" s="47"/>
      <c r="E1471" s="47"/>
      <c r="F1471" s="47"/>
      <c r="G1471" s="47"/>
      <c r="H1471" s="112"/>
      <c r="I1471" s="59"/>
      <c r="J1471" s="48" t="s">
        <v>5</v>
      </c>
      <c r="K1471" s="47" t="s">
        <v>15</v>
      </c>
      <c r="L1471" s="47"/>
      <c r="M1471" s="47"/>
      <c r="N1471" s="47"/>
      <c r="O1471" s="47"/>
      <c r="P1471" s="47"/>
      <c r="Q1471" s="47"/>
      <c r="R1471" s="47"/>
      <c r="S1471" s="47"/>
      <c r="T1471" s="47"/>
      <c r="U1471" s="47"/>
      <c r="V1471" s="47"/>
      <c r="W1471" s="47"/>
      <c r="X1471" s="91"/>
      <c r="Y1471" s="91"/>
      <c r="Z1471" s="91"/>
      <c r="AA1471" s="91"/>
    </row>
    <row r="1472" spans="2:27" ht="15" thickBot="1" x14ac:dyDescent="0.35">
      <c r="B1472" s="47" t="s">
        <v>16</v>
      </c>
      <c r="C1472" s="47"/>
      <c r="D1472" s="47"/>
      <c r="E1472" s="47"/>
      <c r="F1472" s="47"/>
      <c r="G1472" s="47"/>
      <c r="H1472" s="137"/>
      <c r="I1472" s="47"/>
      <c r="J1472" s="48" t="s">
        <v>5</v>
      </c>
      <c r="K1472" s="47" t="s">
        <v>17</v>
      </c>
      <c r="L1472" s="47"/>
      <c r="M1472" s="47"/>
      <c r="N1472" s="47"/>
      <c r="O1472" s="47"/>
      <c r="P1472" s="47"/>
      <c r="Q1472" s="47"/>
      <c r="R1472" s="47"/>
      <c r="S1472" s="47"/>
      <c r="T1472" s="47"/>
      <c r="U1472" s="47"/>
      <c r="V1472" s="47"/>
      <c r="W1472" s="47"/>
      <c r="X1472" s="91"/>
      <c r="Y1472" s="91"/>
      <c r="Z1472" s="91"/>
      <c r="AA1472" s="91"/>
    </row>
    <row r="1473" spans="2:27" ht="15" thickBot="1" x14ac:dyDescent="0.35">
      <c r="B1473" s="47" t="str">
        <f>IF(H1472="Erdgas","Nettorechnungsbetrag (Erdgas)",IF(H1472="Strom","Nettorechnungsbetrag (Strom)",IF(H1472="Wärme/Kälte","Nettorechnungsbetrag (Wärme/Kälte)","Bitte Energieart auswählen!")))</f>
        <v>Bitte Energieart auswählen!</v>
      </c>
      <c r="C1473" s="47"/>
      <c r="D1473" s="47"/>
      <c r="E1473" s="47"/>
      <c r="F1473" s="47"/>
      <c r="G1473" s="47"/>
      <c r="H1473" s="113"/>
      <c r="I1473" s="60" t="s">
        <v>18</v>
      </c>
      <c r="J1473" s="48" t="s">
        <v>5</v>
      </c>
      <c r="K1473" s="47" t="str">
        <f>IF(H1472="Erdgas","Erdgaskosten exkl. Steuern, Abgaben, Netzentgelte, etc.",IF(H1472="Strom","Stromkosten exkl. Steuern, Abgaben, Netzentgelte, etc.",IF(H1472="Wärme/Kälte","Wärme-/Kältekosten exkl. Steuern, Abgaben, Netzentgelte, etc.","Bitte Energieart auswählen!")))</f>
        <v>Bitte Energieart auswählen!</v>
      </c>
      <c r="L1473" s="47"/>
      <c r="M1473" s="47"/>
      <c r="N1473" s="47"/>
      <c r="O1473" s="47"/>
      <c r="P1473" s="47"/>
      <c r="Q1473" s="47"/>
      <c r="R1473" s="47"/>
      <c r="S1473" s="47"/>
      <c r="T1473" s="47"/>
      <c r="U1473" s="47"/>
      <c r="V1473" s="47"/>
      <c r="W1473" s="47"/>
      <c r="X1473" s="91"/>
      <c r="Y1473" s="91"/>
      <c r="Z1473" s="91"/>
      <c r="AA1473" s="91"/>
    </row>
    <row r="1474" spans="2:27" ht="15" thickBot="1" x14ac:dyDescent="0.35">
      <c r="B1474" s="47" t="str">
        <f>IF(AND(H1472="Erdgas",H1471="Nein"),"Erdgasverbrauch in kWh gem. letzter Jahresabrechnung",IF(H1472="Erdgas","Erdgasverbrauch in kWh im Kalenderjahr 2021",IF(AND(H1472="Strom",H1471="Nein"),"Stromverbrauch in kWh gem. letzter Jahresabrechnung",IF(H1472="Strom","Stromverbrauch in kWh im Kalenderjahr 2021",IF(AND(H1472="Wärme/Kälte",H1471="Nein"),"Wärme-/Kälteverbrauch in kWh gem. letzter Jahresabrechnung",IF(H1472="Wärme/Kälte","Wärme-/Kälteverbrauch in kWh im Kalenderjahr 2021","Bitte Energieart auswählen!"))))))</f>
        <v>Bitte Energieart auswählen!</v>
      </c>
      <c r="C1474" s="47"/>
      <c r="D1474" s="47"/>
      <c r="E1474" s="47"/>
      <c r="F1474" s="47"/>
      <c r="G1474" s="47"/>
      <c r="H1474" s="114"/>
      <c r="I1474" s="60" t="s">
        <v>19</v>
      </c>
      <c r="J1474" s="48" t="s">
        <v>5</v>
      </c>
      <c r="K1474" s="47" t="str">
        <f>IF(H1471="Nein",IF(H1472="Erdgas","Den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endet."),IF(H1472="Erdgas","Bitte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74" s="47"/>
      <c r="M1474" s="47"/>
      <c r="N1474" s="47"/>
      <c r="O1474" s="47"/>
      <c r="P1474" s="47"/>
      <c r="Q1474" s="47"/>
      <c r="R1474" s="47"/>
      <c r="S1474" s="47"/>
      <c r="T1474" s="47"/>
      <c r="U1474" s="47"/>
      <c r="V1474" s="47"/>
      <c r="W1474" s="47"/>
      <c r="X1474" s="91"/>
      <c r="Y1474" s="91"/>
      <c r="Z1474" s="91"/>
      <c r="AA1474" s="91"/>
    </row>
    <row r="1475" spans="2:27" x14ac:dyDescent="0.3">
      <c r="B1475" s="46"/>
      <c r="C1475" s="46"/>
      <c r="D1475" s="46"/>
      <c r="E1475" s="46"/>
      <c r="F1475" s="46"/>
      <c r="G1475" s="46"/>
      <c r="H1475" s="46"/>
      <c r="I1475" s="46"/>
      <c r="J1475" s="46"/>
      <c r="K1475" s="46"/>
      <c r="L1475" s="46"/>
      <c r="M1475" s="46"/>
      <c r="N1475" s="46"/>
      <c r="O1475" s="46"/>
      <c r="P1475" s="46"/>
      <c r="Q1475" s="46"/>
      <c r="R1475" s="46"/>
      <c r="S1475" s="46"/>
      <c r="T1475" s="46"/>
      <c r="U1475" s="46"/>
      <c r="V1475" s="46"/>
      <c r="W1475" s="46"/>
      <c r="X1475" s="91"/>
      <c r="Y1475" s="91"/>
      <c r="Z1475" s="91"/>
      <c r="AA1475" s="91"/>
    </row>
    <row r="1476" spans="2:27" ht="18" thickBot="1" x14ac:dyDescent="0.5">
      <c r="B1476" s="56" t="s">
        <v>10</v>
      </c>
      <c r="C1476" s="47"/>
      <c r="D1476" s="47"/>
      <c r="E1476" s="47"/>
      <c r="F1476" s="47"/>
      <c r="G1476" s="47"/>
      <c r="H1476" s="47"/>
      <c r="I1476" s="47"/>
      <c r="J1476" s="47"/>
      <c r="K1476" s="47"/>
      <c r="L1476" s="47"/>
      <c r="M1476" s="47"/>
      <c r="N1476" s="47"/>
      <c r="O1476" s="47"/>
      <c r="P1476" s="47"/>
      <c r="Q1476" s="47"/>
      <c r="R1476" s="47"/>
      <c r="S1476" s="47"/>
      <c r="T1476" s="47"/>
      <c r="U1476" s="47"/>
      <c r="V1476" s="47"/>
      <c r="W1476" s="47"/>
      <c r="X1476" s="91"/>
      <c r="Y1476" s="90"/>
      <c r="Z1476" s="91"/>
      <c r="AA1476" s="91"/>
    </row>
    <row r="1477" spans="2:27" ht="15" thickBot="1" x14ac:dyDescent="0.35">
      <c r="B1477" s="47" t="s">
        <v>11</v>
      </c>
      <c r="C1477" s="47"/>
      <c r="D1477" s="47"/>
      <c r="E1477" s="47"/>
      <c r="F1477" s="47"/>
      <c r="G1477" s="47"/>
      <c r="H1477" s="112"/>
      <c r="I1477" s="47"/>
      <c r="J1477" s="48" t="s">
        <v>5</v>
      </c>
      <c r="K1477" s="47" t="s">
        <v>12</v>
      </c>
      <c r="L1477" s="47"/>
      <c r="M1477" s="47"/>
      <c r="N1477" s="47"/>
      <c r="O1477" s="47"/>
      <c r="P1477" s="47"/>
      <c r="Q1477" s="47"/>
      <c r="R1477" s="47"/>
      <c r="S1477" s="47"/>
      <c r="T1477" s="47"/>
      <c r="U1477" s="47"/>
      <c r="V1477" s="47"/>
      <c r="W1477" s="47"/>
      <c r="X1477" s="91">
        <f>H1478</f>
        <v>0</v>
      </c>
      <c r="Y1477" s="91">
        <f>H1479</f>
        <v>0</v>
      </c>
      <c r="Z1477" s="91">
        <f>H1480</f>
        <v>0</v>
      </c>
      <c r="AA1477" s="91">
        <f>H1481</f>
        <v>0</v>
      </c>
    </row>
    <row r="1478" spans="2:27" ht="15" thickBot="1" x14ac:dyDescent="0.35">
      <c r="B1478" s="47" t="s">
        <v>13</v>
      </c>
      <c r="C1478" s="47"/>
      <c r="D1478" s="47"/>
      <c r="E1478" s="47"/>
      <c r="F1478" s="47"/>
      <c r="G1478" s="47"/>
      <c r="H1478" s="112"/>
      <c r="I1478" s="59"/>
      <c r="J1478" s="48" t="s">
        <v>5</v>
      </c>
      <c r="K1478" s="47" t="s">
        <v>15</v>
      </c>
      <c r="L1478" s="47"/>
      <c r="M1478" s="47"/>
      <c r="N1478" s="47"/>
      <c r="O1478" s="47"/>
      <c r="P1478" s="47"/>
      <c r="Q1478" s="47"/>
      <c r="R1478" s="47"/>
      <c r="S1478" s="47"/>
      <c r="T1478" s="47"/>
      <c r="U1478" s="47"/>
      <c r="V1478" s="47"/>
      <c r="W1478" s="47"/>
      <c r="X1478" s="91"/>
      <c r="Y1478" s="91"/>
      <c r="Z1478" s="91"/>
      <c r="AA1478" s="91"/>
    </row>
    <row r="1479" spans="2:27" ht="15" thickBot="1" x14ac:dyDescent="0.35">
      <c r="B1479" s="47" t="s">
        <v>16</v>
      </c>
      <c r="C1479" s="47"/>
      <c r="D1479" s="47"/>
      <c r="E1479" s="47"/>
      <c r="F1479" s="47"/>
      <c r="G1479" s="47"/>
      <c r="H1479" s="137"/>
      <c r="I1479" s="47"/>
      <c r="J1479" s="48" t="s">
        <v>5</v>
      </c>
      <c r="K1479" s="47" t="s">
        <v>17</v>
      </c>
      <c r="L1479" s="47"/>
      <c r="M1479" s="47"/>
      <c r="N1479" s="47"/>
      <c r="O1479" s="47"/>
      <c r="P1479" s="47"/>
      <c r="Q1479" s="47"/>
      <c r="R1479" s="47"/>
      <c r="S1479" s="47"/>
      <c r="T1479" s="47"/>
      <c r="U1479" s="47"/>
      <c r="V1479" s="47"/>
      <c r="W1479" s="47"/>
      <c r="X1479" s="91"/>
      <c r="Y1479" s="91"/>
      <c r="Z1479" s="91"/>
      <c r="AA1479" s="91"/>
    </row>
    <row r="1480" spans="2:27" ht="15" thickBot="1" x14ac:dyDescent="0.35">
      <c r="B1480" s="47" t="str">
        <f>IF(H1479="Erdgas","Nettorechnungsbetrag (Erdgas)",IF(H1479="Strom","Nettorechnungsbetrag (Strom)",IF(H1479="Wärme/Kälte","Nettorechnungsbetrag (Wärme/Kälte)","Bitte Energieart auswählen!")))</f>
        <v>Bitte Energieart auswählen!</v>
      </c>
      <c r="C1480" s="47"/>
      <c r="D1480" s="47"/>
      <c r="E1480" s="47"/>
      <c r="F1480" s="47"/>
      <c r="G1480" s="47"/>
      <c r="H1480" s="113"/>
      <c r="I1480" s="60" t="s">
        <v>18</v>
      </c>
      <c r="J1480" s="48" t="s">
        <v>5</v>
      </c>
      <c r="K1480" s="47" t="str">
        <f>IF(H1479="Erdgas","Erdgaskosten exkl. Steuern, Abgaben, Netzentgelte, etc.",IF(H1479="Strom","Stromkosten exkl. Steuern, Abgaben, Netzentgelte, etc.",IF(H1479="Wärme/Kälte","Wärme-/Kältekosten exkl. Steuern, Abgaben, Netzentgelte, etc.","Bitte Energieart auswählen!")))</f>
        <v>Bitte Energieart auswählen!</v>
      </c>
      <c r="L1480" s="47"/>
      <c r="M1480" s="47"/>
      <c r="N1480" s="47"/>
      <c r="O1480" s="47"/>
      <c r="P1480" s="47"/>
      <c r="Q1480" s="47"/>
      <c r="R1480" s="47"/>
      <c r="S1480" s="47"/>
      <c r="T1480" s="47"/>
      <c r="U1480" s="47"/>
      <c r="V1480" s="47"/>
      <c r="W1480" s="47"/>
      <c r="X1480" s="91"/>
      <c r="Y1480" s="91"/>
      <c r="Z1480" s="91"/>
      <c r="AA1480" s="91"/>
    </row>
    <row r="1481" spans="2:27" ht="15" thickBot="1" x14ac:dyDescent="0.35">
      <c r="B1481" s="47" t="str">
        <f>IF(AND(H1479="Erdgas",H1478="Nein"),"Erdgasverbrauch in kWh gem. letzter Jahresabrechnung",IF(H1479="Erdgas","Erdgasverbrauch in kWh im Kalenderjahr 2021",IF(AND(H1479="Strom",H1478="Nein"),"Stromverbrauch in kWh gem. letzter Jahresabrechnung",IF(H1479="Strom","Stromverbrauch in kWh im Kalenderjahr 2021",IF(AND(H1479="Wärme/Kälte",H1478="Nein"),"Wärme-/Kälteverbrauch in kWh gem. letzter Jahresabrechnung",IF(H1479="Wärme/Kälte","Wärme-/Kälteverbrauch in kWh im Kalenderjahr 2021","Bitte Energieart auswählen!"))))))</f>
        <v>Bitte Energieart auswählen!</v>
      </c>
      <c r="C1481" s="47"/>
      <c r="D1481" s="47"/>
      <c r="E1481" s="47"/>
      <c r="F1481" s="47"/>
      <c r="G1481" s="47"/>
      <c r="H1481" s="114"/>
      <c r="I1481" s="60" t="s">
        <v>19</v>
      </c>
      <c r="J1481" s="48" t="s">
        <v>5</v>
      </c>
      <c r="K1481" s="47" t="str">
        <f>IF(H1478="Nein",IF(H1479="Erdgas","Den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endet."),IF(H1479="Erdgas","Bitte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81" s="47"/>
      <c r="M1481" s="47"/>
      <c r="N1481" s="47"/>
      <c r="O1481" s="47"/>
      <c r="P1481" s="47"/>
      <c r="Q1481" s="47"/>
      <c r="R1481" s="47"/>
      <c r="S1481" s="47"/>
      <c r="T1481" s="47"/>
      <c r="U1481" s="47"/>
      <c r="V1481" s="47"/>
      <c r="W1481" s="47"/>
      <c r="X1481" s="91"/>
      <c r="Y1481" s="91"/>
      <c r="Z1481" s="91"/>
      <c r="AA1481" s="91"/>
    </row>
    <row r="1482" spans="2:27" x14ac:dyDescent="0.3">
      <c r="B1482" s="46"/>
      <c r="C1482" s="46"/>
      <c r="D1482" s="46"/>
      <c r="E1482" s="46"/>
      <c r="F1482" s="46"/>
      <c r="G1482" s="46"/>
      <c r="H1482" s="46"/>
      <c r="I1482" s="46"/>
      <c r="J1482" s="46"/>
      <c r="K1482" s="46"/>
      <c r="L1482" s="46"/>
      <c r="M1482" s="46"/>
      <c r="N1482" s="46"/>
      <c r="O1482" s="46"/>
      <c r="P1482" s="46"/>
      <c r="Q1482" s="46"/>
      <c r="R1482" s="46"/>
      <c r="S1482" s="46"/>
      <c r="T1482" s="46"/>
      <c r="U1482" s="46"/>
      <c r="V1482" s="46"/>
      <c r="W1482" s="46"/>
      <c r="X1482" s="91"/>
      <c r="Y1482" s="91"/>
      <c r="Z1482" s="91"/>
      <c r="AA1482" s="91"/>
    </row>
    <row r="1483" spans="2:27" ht="18" thickBot="1" x14ac:dyDescent="0.5">
      <c r="B1483" s="56" t="s">
        <v>10</v>
      </c>
      <c r="C1483" s="47"/>
      <c r="D1483" s="47"/>
      <c r="E1483" s="47"/>
      <c r="F1483" s="47"/>
      <c r="G1483" s="47"/>
      <c r="H1483" s="47"/>
      <c r="I1483" s="47"/>
      <c r="J1483" s="47"/>
      <c r="K1483" s="47"/>
      <c r="L1483" s="47"/>
      <c r="M1483" s="47"/>
      <c r="N1483" s="47"/>
      <c r="O1483" s="47"/>
      <c r="P1483" s="47"/>
      <c r="Q1483" s="47"/>
      <c r="R1483" s="47"/>
      <c r="S1483" s="47"/>
      <c r="T1483" s="47"/>
      <c r="U1483" s="47"/>
      <c r="V1483" s="47"/>
      <c r="W1483" s="47"/>
      <c r="X1483" s="91"/>
      <c r="Y1483" s="90"/>
      <c r="Z1483" s="91"/>
      <c r="AA1483" s="91"/>
    </row>
    <row r="1484" spans="2:27" ht="15" thickBot="1" x14ac:dyDescent="0.35">
      <c r="B1484" s="47" t="s">
        <v>11</v>
      </c>
      <c r="C1484" s="47"/>
      <c r="D1484" s="47"/>
      <c r="E1484" s="47"/>
      <c r="F1484" s="47"/>
      <c r="G1484" s="47"/>
      <c r="H1484" s="112"/>
      <c r="I1484" s="47"/>
      <c r="J1484" s="48" t="s">
        <v>5</v>
      </c>
      <c r="K1484" s="47" t="s">
        <v>12</v>
      </c>
      <c r="L1484" s="47"/>
      <c r="M1484" s="47"/>
      <c r="N1484" s="47"/>
      <c r="O1484" s="47"/>
      <c r="P1484" s="47"/>
      <c r="Q1484" s="47"/>
      <c r="R1484" s="47"/>
      <c r="S1484" s="47"/>
      <c r="T1484" s="47"/>
      <c r="U1484" s="47"/>
      <c r="V1484" s="47"/>
      <c r="W1484" s="47"/>
      <c r="X1484" s="91">
        <f>H1485</f>
        <v>0</v>
      </c>
      <c r="Y1484" s="91">
        <f>H1486</f>
        <v>0</v>
      </c>
      <c r="Z1484" s="91">
        <f>H1487</f>
        <v>0</v>
      </c>
      <c r="AA1484" s="91">
        <f>H1488</f>
        <v>0</v>
      </c>
    </row>
    <row r="1485" spans="2:27" ht="15" thickBot="1" x14ac:dyDescent="0.35">
      <c r="B1485" s="47" t="s">
        <v>13</v>
      </c>
      <c r="C1485" s="47"/>
      <c r="D1485" s="47"/>
      <c r="E1485" s="47"/>
      <c r="F1485" s="47"/>
      <c r="G1485" s="47"/>
      <c r="H1485" s="112"/>
      <c r="I1485" s="59"/>
      <c r="J1485" s="48" t="s">
        <v>5</v>
      </c>
      <c r="K1485" s="47" t="s">
        <v>15</v>
      </c>
      <c r="L1485" s="47"/>
      <c r="M1485" s="47"/>
      <c r="N1485" s="47"/>
      <c r="O1485" s="47"/>
      <c r="P1485" s="47"/>
      <c r="Q1485" s="47"/>
      <c r="R1485" s="47"/>
      <c r="S1485" s="47"/>
      <c r="T1485" s="47"/>
      <c r="U1485" s="47"/>
      <c r="V1485" s="47"/>
      <c r="W1485" s="47"/>
      <c r="X1485" s="91"/>
      <c r="Y1485" s="91"/>
      <c r="Z1485" s="91"/>
      <c r="AA1485" s="91"/>
    </row>
    <row r="1486" spans="2:27" ht="15" thickBot="1" x14ac:dyDescent="0.35">
      <c r="B1486" s="47" t="s">
        <v>16</v>
      </c>
      <c r="C1486" s="47"/>
      <c r="D1486" s="47"/>
      <c r="E1486" s="47"/>
      <c r="F1486" s="47"/>
      <c r="G1486" s="47"/>
      <c r="H1486" s="137"/>
      <c r="I1486" s="47"/>
      <c r="J1486" s="48" t="s">
        <v>5</v>
      </c>
      <c r="K1486" s="47" t="s">
        <v>17</v>
      </c>
      <c r="L1486" s="47"/>
      <c r="M1486" s="47"/>
      <c r="N1486" s="47"/>
      <c r="O1486" s="47"/>
      <c r="P1486" s="47"/>
      <c r="Q1486" s="47"/>
      <c r="R1486" s="47"/>
      <c r="S1486" s="47"/>
      <c r="T1486" s="47"/>
      <c r="U1486" s="47"/>
      <c r="V1486" s="47"/>
      <c r="W1486" s="47"/>
      <c r="X1486" s="91"/>
      <c r="Y1486" s="91"/>
      <c r="Z1486" s="91"/>
      <c r="AA1486" s="91"/>
    </row>
    <row r="1487" spans="2:27" ht="15" thickBot="1" x14ac:dyDescent="0.35">
      <c r="B1487" s="47" t="str">
        <f>IF(H1486="Erdgas","Nettorechnungsbetrag (Erdgas)",IF(H1486="Strom","Nettorechnungsbetrag (Strom)",IF(H1486="Wärme/Kälte","Nettorechnungsbetrag (Wärme/Kälte)","Bitte Energieart auswählen!")))</f>
        <v>Bitte Energieart auswählen!</v>
      </c>
      <c r="C1487" s="47"/>
      <c r="D1487" s="47"/>
      <c r="E1487" s="47"/>
      <c r="F1487" s="47"/>
      <c r="G1487" s="47"/>
      <c r="H1487" s="113"/>
      <c r="I1487" s="60" t="s">
        <v>18</v>
      </c>
      <c r="J1487" s="48" t="s">
        <v>5</v>
      </c>
      <c r="K1487" s="47" t="str">
        <f>IF(H1486="Erdgas","Erdgaskosten exkl. Steuern, Abgaben, Netzentgelte, etc.",IF(H1486="Strom","Stromkosten exkl. Steuern, Abgaben, Netzentgelte, etc.",IF(H1486="Wärme/Kälte","Wärme-/Kältekosten exkl. Steuern, Abgaben, Netzentgelte, etc.","Bitte Energieart auswählen!")))</f>
        <v>Bitte Energieart auswählen!</v>
      </c>
      <c r="L1487" s="47"/>
      <c r="M1487" s="47"/>
      <c r="N1487" s="47"/>
      <c r="O1487" s="47"/>
      <c r="P1487" s="47"/>
      <c r="Q1487" s="47"/>
      <c r="R1487" s="47"/>
      <c r="S1487" s="47"/>
      <c r="T1487" s="47"/>
      <c r="U1487" s="47"/>
      <c r="V1487" s="47"/>
      <c r="W1487" s="47"/>
      <c r="X1487" s="91"/>
      <c r="Y1487" s="91"/>
      <c r="Z1487" s="91"/>
      <c r="AA1487" s="91"/>
    </row>
    <row r="1488" spans="2:27" ht="15" thickBot="1" x14ac:dyDescent="0.35">
      <c r="B1488" s="47" t="str">
        <f>IF(AND(H1486="Erdgas",H1485="Nein"),"Erdgasverbrauch in kWh gem. letzter Jahresabrechnung",IF(H1486="Erdgas","Erdgasverbrauch in kWh im Kalenderjahr 2021",IF(AND(H1486="Strom",H1485="Nein"),"Stromverbrauch in kWh gem. letzter Jahresabrechnung",IF(H1486="Strom","Stromverbrauch in kWh im Kalenderjahr 2021",IF(AND(H1486="Wärme/Kälte",H1485="Nein"),"Wärme-/Kälteverbrauch in kWh gem. letzter Jahresabrechnung",IF(H1486="Wärme/Kälte","Wärme-/Kälteverbrauch in kWh im Kalenderjahr 2021","Bitte Energieart auswählen!"))))))</f>
        <v>Bitte Energieart auswählen!</v>
      </c>
      <c r="C1488" s="47"/>
      <c r="D1488" s="47"/>
      <c r="E1488" s="47"/>
      <c r="F1488" s="47"/>
      <c r="G1488" s="47"/>
      <c r="H1488" s="114"/>
      <c r="I1488" s="60" t="s">
        <v>19</v>
      </c>
      <c r="J1488" s="48" t="s">
        <v>5</v>
      </c>
      <c r="K1488" s="47" t="str">
        <f>IF(H1485="Nein",IF(H1486="Erdgas","Den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endet."),IF(H1486="Erdgas","Bitte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88" s="47"/>
      <c r="M1488" s="47"/>
      <c r="N1488" s="47"/>
      <c r="O1488" s="47"/>
      <c r="P1488" s="47"/>
      <c r="Q1488" s="47"/>
      <c r="R1488" s="47"/>
      <c r="S1488" s="47"/>
      <c r="T1488" s="47"/>
      <c r="U1488" s="47"/>
      <c r="V1488" s="47"/>
      <c r="W1488" s="47"/>
      <c r="X1488" s="91"/>
      <c r="Y1488" s="91"/>
      <c r="Z1488" s="91"/>
      <c r="AA1488" s="91"/>
    </row>
    <row r="1489" spans="2:27" x14ac:dyDescent="0.3">
      <c r="B1489" s="46"/>
      <c r="C1489" s="46"/>
      <c r="D1489" s="46"/>
      <c r="E1489" s="46"/>
      <c r="F1489" s="46"/>
      <c r="G1489" s="46"/>
      <c r="H1489" s="46"/>
      <c r="I1489" s="46"/>
      <c r="J1489" s="46"/>
      <c r="K1489" s="46"/>
      <c r="L1489" s="46"/>
      <c r="M1489" s="46"/>
      <c r="N1489" s="46"/>
      <c r="O1489" s="46"/>
      <c r="P1489" s="46"/>
      <c r="Q1489" s="46"/>
      <c r="R1489" s="46"/>
      <c r="S1489" s="46"/>
      <c r="T1489" s="46"/>
      <c r="U1489" s="46"/>
      <c r="V1489" s="46"/>
      <c r="W1489" s="46"/>
      <c r="X1489" s="91"/>
      <c r="Y1489" s="91"/>
      <c r="Z1489" s="91"/>
      <c r="AA1489" s="91"/>
    </row>
    <row r="1490" spans="2:27" ht="18" thickBot="1" x14ac:dyDescent="0.5">
      <c r="B1490" s="56" t="s">
        <v>10</v>
      </c>
      <c r="C1490" s="47"/>
      <c r="D1490" s="47"/>
      <c r="E1490" s="47"/>
      <c r="F1490" s="47"/>
      <c r="G1490" s="47"/>
      <c r="H1490" s="47"/>
      <c r="I1490" s="47"/>
      <c r="J1490" s="47"/>
      <c r="K1490" s="47"/>
      <c r="L1490" s="47"/>
      <c r="M1490" s="47"/>
      <c r="N1490" s="47"/>
      <c r="O1490" s="47"/>
      <c r="P1490" s="47"/>
      <c r="Q1490" s="47"/>
      <c r="R1490" s="47"/>
      <c r="S1490" s="47"/>
      <c r="T1490" s="47"/>
      <c r="U1490" s="47"/>
      <c r="V1490" s="47"/>
      <c r="W1490" s="47"/>
      <c r="X1490" s="91"/>
      <c r="Y1490" s="90"/>
      <c r="Z1490" s="91"/>
      <c r="AA1490" s="91"/>
    </row>
    <row r="1491" spans="2:27" ht="15" thickBot="1" x14ac:dyDescent="0.35">
      <c r="B1491" s="47" t="s">
        <v>11</v>
      </c>
      <c r="C1491" s="47"/>
      <c r="D1491" s="47"/>
      <c r="E1491" s="47"/>
      <c r="F1491" s="47"/>
      <c r="G1491" s="47"/>
      <c r="H1491" s="112"/>
      <c r="I1491" s="47"/>
      <c r="J1491" s="48" t="s">
        <v>5</v>
      </c>
      <c r="K1491" s="47" t="s">
        <v>12</v>
      </c>
      <c r="L1491" s="47"/>
      <c r="M1491" s="47"/>
      <c r="N1491" s="47"/>
      <c r="O1491" s="47"/>
      <c r="P1491" s="47"/>
      <c r="Q1491" s="47"/>
      <c r="R1491" s="47"/>
      <c r="S1491" s="47"/>
      <c r="T1491" s="47"/>
      <c r="U1491" s="47"/>
      <c r="V1491" s="47"/>
      <c r="W1491" s="47"/>
      <c r="X1491" s="91">
        <f>H1492</f>
        <v>0</v>
      </c>
      <c r="Y1491" s="91">
        <f>H1493</f>
        <v>0</v>
      </c>
      <c r="Z1491" s="91">
        <f>H1494</f>
        <v>0</v>
      </c>
      <c r="AA1491" s="91">
        <f>H1495</f>
        <v>0</v>
      </c>
    </row>
    <row r="1492" spans="2:27" ht="15" thickBot="1" x14ac:dyDescent="0.35">
      <c r="B1492" s="47" t="s">
        <v>13</v>
      </c>
      <c r="C1492" s="47"/>
      <c r="D1492" s="47"/>
      <c r="E1492" s="47"/>
      <c r="F1492" s="47"/>
      <c r="G1492" s="47"/>
      <c r="H1492" s="112"/>
      <c r="I1492" s="59"/>
      <c r="J1492" s="48" t="s">
        <v>5</v>
      </c>
      <c r="K1492" s="47" t="s">
        <v>15</v>
      </c>
      <c r="L1492" s="47"/>
      <c r="M1492" s="47"/>
      <c r="N1492" s="47"/>
      <c r="O1492" s="47"/>
      <c r="P1492" s="47"/>
      <c r="Q1492" s="47"/>
      <c r="R1492" s="47"/>
      <c r="S1492" s="47"/>
      <c r="T1492" s="47"/>
      <c r="U1492" s="47"/>
      <c r="V1492" s="47"/>
      <c r="W1492" s="47"/>
      <c r="X1492" s="91"/>
      <c r="Y1492" s="91"/>
      <c r="Z1492" s="91"/>
      <c r="AA1492" s="91"/>
    </row>
    <row r="1493" spans="2:27" ht="15" thickBot="1" x14ac:dyDescent="0.35">
      <c r="B1493" s="47" t="s">
        <v>16</v>
      </c>
      <c r="C1493" s="47"/>
      <c r="D1493" s="47"/>
      <c r="E1493" s="47"/>
      <c r="F1493" s="47"/>
      <c r="G1493" s="47"/>
      <c r="H1493" s="137"/>
      <c r="I1493" s="47"/>
      <c r="J1493" s="48" t="s">
        <v>5</v>
      </c>
      <c r="K1493" s="47" t="s">
        <v>17</v>
      </c>
      <c r="L1493" s="47"/>
      <c r="M1493" s="47"/>
      <c r="N1493" s="47"/>
      <c r="O1493" s="47"/>
      <c r="P1493" s="47"/>
      <c r="Q1493" s="47"/>
      <c r="R1493" s="47"/>
      <c r="S1493" s="47"/>
      <c r="T1493" s="47"/>
      <c r="U1493" s="47"/>
      <c r="V1493" s="47"/>
      <c r="W1493" s="47"/>
      <c r="X1493" s="91"/>
      <c r="Y1493" s="91"/>
      <c r="Z1493" s="91"/>
      <c r="AA1493" s="91"/>
    </row>
    <row r="1494" spans="2:27" ht="15" thickBot="1" x14ac:dyDescent="0.35">
      <c r="B1494" s="47" t="str">
        <f>IF(H1493="Erdgas","Nettorechnungsbetrag (Erdgas)",IF(H1493="Strom","Nettorechnungsbetrag (Strom)",IF(H1493="Wärme/Kälte","Nettorechnungsbetrag (Wärme/Kälte)","Bitte Energieart auswählen!")))</f>
        <v>Bitte Energieart auswählen!</v>
      </c>
      <c r="C1494" s="47"/>
      <c r="D1494" s="47"/>
      <c r="E1494" s="47"/>
      <c r="F1494" s="47"/>
      <c r="G1494" s="47"/>
      <c r="H1494" s="113"/>
      <c r="I1494" s="60" t="s">
        <v>18</v>
      </c>
      <c r="J1494" s="48" t="s">
        <v>5</v>
      </c>
      <c r="K1494" s="47" t="str">
        <f>IF(H1493="Erdgas","Erdgaskosten exkl. Steuern, Abgaben, Netzentgelte, etc.",IF(H1493="Strom","Stromkosten exkl. Steuern, Abgaben, Netzentgelte, etc.",IF(H1493="Wärme/Kälte","Wärme-/Kältekosten exkl. Steuern, Abgaben, Netzentgelte, etc.","Bitte Energieart auswählen!")))</f>
        <v>Bitte Energieart auswählen!</v>
      </c>
      <c r="L1494" s="47"/>
      <c r="M1494" s="47"/>
      <c r="N1494" s="47"/>
      <c r="O1494" s="47"/>
      <c r="P1494" s="47"/>
      <c r="Q1494" s="47"/>
      <c r="R1494" s="47"/>
      <c r="S1494" s="47"/>
      <c r="T1494" s="47"/>
      <c r="U1494" s="47"/>
      <c r="V1494" s="47"/>
      <c r="W1494" s="47"/>
      <c r="X1494" s="91"/>
      <c r="Y1494" s="91"/>
      <c r="Z1494" s="91"/>
      <c r="AA1494" s="91"/>
    </row>
    <row r="1495" spans="2:27" ht="15" thickBot="1" x14ac:dyDescent="0.35">
      <c r="B1495" s="47" t="str">
        <f>IF(AND(H1493="Erdgas",H1492="Nein"),"Erdgasverbrauch in kWh gem. letzter Jahresabrechnung",IF(H1493="Erdgas","Erdgasverbrauch in kWh im Kalenderjahr 2021",IF(AND(H1493="Strom",H1492="Nein"),"Stromverbrauch in kWh gem. letzter Jahresabrechnung",IF(H1493="Strom","Stromverbrauch in kWh im Kalenderjahr 2021",IF(AND(H1493="Wärme/Kälte",H1492="Nein"),"Wärme-/Kälteverbrauch in kWh gem. letzter Jahresabrechnung",IF(H1493="Wärme/Kälte","Wärme-/Kälteverbrauch in kWh im Kalenderjahr 2021","Bitte Energieart auswählen!"))))))</f>
        <v>Bitte Energieart auswählen!</v>
      </c>
      <c r="C1495" s="47"/>
      <c r="D1495" s="47"/>
      <c r="E1495" s="47"/>
      <c r="F1495" s="47"/>
      <c r="G1495" s="47"/>
      <c r="H1495" s="114"/>
      <c r="I1495" s="60" t="s">
        <v>19</v>
      </c>
      <c r="J1495" s="48" t="s">
        <v>5</v>
      </c>
      <c r="K1495" s="47" t="str">
        <f>IF(H1492="Nein",IF(H1493="Erdgas","Den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endet."),IF(H1493="Erdgas","Bitte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495" s="47"/>
      <c r="M1495" s="47"/>
      <c r="N1495" s="47"/>
      <c r="O1495" s="47"/>
      <c r="P1495" s="47"/>
      <c r="Q1495" s="47"/>
      <c r="R1495" s="47"/>
      <c r="S1495" s="47"/>
      <c r="T1495" s="47"/>
      <c r="U1495" s="47"/>
      <c r="V1495" s="47"/>
      <c r="W1495" s="47"/>
      <c r="X1495" s="91"/>
      <c r="Y1495" s="91"/>
      <c r="Z1495" s="91"/>
      <c r="AA1495" s="91"/>
    </row>
    <row r="1496" spans="2:27" x14ac:dyDescent="0.3">
      <c r="B1496" s="46"/>
      <c r="C1496" s="46"/>
      <c r="D1496" s="46"/>
      <c r="E1496" s="46"/>
      <c r="F1496" s="46"/>
      <c r="G1496" s="46"/>
      <c r="H1496" s="46"/>
      <c r="I1496" s="46"/>
      <c r="J1496" s="46"/>
      <c r="K1496" s="46"/>
      <c r="L1496" s="46"/>
      <c r="M1496" s="46"/>
      <c r="N1496" s="46"/>
      <c r="O1496" s="46"/>
      <c r="P1496" s="46"/>
      <c r="Q1496" s="46"/>
      <c r="R1496" s="46"/>
      <c r="S1496" s="46"/>
      <c r="T1496" s="46"/>
      <c r="U1496" s="46"/>
      <c r="V1496" s="46"/>
      <c r="W1496" s="46"/>
      <c r="X1496" s="91"/>
      <c r="Y1496" s="91"/>
      <c r="Z1496" s="91"/>
      <c r="AA1496" s="91"/>
    </row>
    <row r="1497" spans="2:27" ht="18" thickBot="1" x14ac:dyDescent="0.5">
      <c r="B1497" s="56" t="s">
        <v>10</v>
      </c>
      <c r="C1497" s="47"/>
      <c r="D1497" s="47"/>
      <c r="E1497" s="47"/>
      <c r="F1497" s="47"/>
      <c r="G1497" s="47"/>
      <c r="H1497" s="47"/>
      <c r="I1497" s="47"/>
      <c r="J1497" s="47"/>
      <c r="K1497" s="47"/>
      <c r="L1497" s="47"/>
      <c r="M1497" s="47"/>
      <c r="N1497" s="47"/>
      <c r="O1497" s="47"/>
      <c r="P1497" s="47"/>
      <c r="Q1497" s="47"/>
      <c r="R1497" s="47"/>
      <c r="S1497" s="47"/>
      <c r="T1497" s="47"/>
      <c r="U1497" s="47"/>
      <c r="V1497" s="47"/>
      <c r="W1497" s="47"/>
      <c r="X1497" s="91"/>
      <c r="Y1497" s="90"/>
      <c r="Z1497" s="91"/>
      <c r="AA1497" s="91"/>
    </row>
    <row r="1498" spans="2:27" ht="15" thickBot="1" x14ac:dyDescent="0.35">
      <c r="B1498" s="47" t="s">
        <v>11</v>
      </c>
      <c r="C1498" s="47"/>
      <c r="D1498" s="47"/>
      <c r="E1498" s="47"/>
      <c r="F1498" s="47"/>
      <c r="G1498" s="47"/>
      <c r="H1498" s="112"/>
      <c r="I1498" s="47"/>
      <c r="J1498" s="48" t="s">
        <v>5</v>
      </c>
      <c r="K1498" s="47" t="s">
        <v>12</v>
      </c>
      <c r="L1498" s="47"/>
      <c r="M1498" s="47"/>
      <c r="N1498" s="47"/>
      <c r="O1498" s="47"/>
      <c r="P1498" s="47"/>
      <c r="Q1498" s="47"/>
      <c r="R1498" s="47"/>
      <c r="S1498" s="47"/>
      <c r="T1498" s="47"/>
      <c r="U1498" s="47"/>
      <c r="V1498" s="47"/>
      <c r="W1498" s="47"/>
      <c r="X1498" s="91">
        <f>H1499</f>
        <v>0</v>
      </c>
      <c r="Y1498" s="91">
        <f>H1500</f>
        <v>0</v>
      </c>
      <c r="Z1498" s="91">
        <f>H1501</f>
        <v>0</v>
      </c>
      <c r="AA1498" s="91">
        <f>H1502</f>
        <v>0</v>
      </c>
    </row>
    <row r="1499" spans="2:27" ht="15" thickBot="1" x14ac:dyDescent="0.35">
      <c r="B1499" s="47" t="s">
        <v>13</v>
      </c>
      <c r="C1499" s="47"/>
      <c r="D1499" s="47"/>
      <c r="E1499" s="47"/>
      <c r="F1499" s="47"/>
      <c r="G1499" s="47"/>
      <c r="H1499" s="112"/>
      <c r="I1499" s="59"/>
      <c r="J1499" s="48" t="s">
        <v>5</v>
      </c>
      <c r="K1499" s="47" t="s">
        <v>15</v>
      </c>
      <c r="L1499" s="47"/>
      <c r="M1499" s="47"/>
      <c r="N1499" s="47"/>
      <c r="O1499" s="47"/>
      <c r="P1499" s="47"/>
      <c r="Q1499" s="47"/>
      <c r="R1499" s="47"/>
      <c r="S1499" s="47"/>
      <c r="T1499" s="47"/>
      <c r="U1499" s="47"/>
      <c r="V1499" s="47"/>
      <c r="W1499" s="47"/>
      <c r="X1499" s="91"/>
      <c r="Y1499" s="91"/>
      <c r="Z1499" s="91"/>
      <c r="AA1499" s="91"/>
    </row>
    <row r="1500" spans="2:27" ht="15" thickBot="1" x14ac:dyDescent="0.35">
      <c r="B1500" s="47" t="s">
        <v>16</v>
      </c>
      <c r="C1500" s="47"/>
      <c r="D1500" s="47"/>
      <c r="E1500" s="47"/>
      <c r="F1500" s="47"/>
      <c r="G1500" s="47"/>
      <c r="H1500" s="137"/>
      <c r="I1500" s="47"/>
      <c r="J1500" s="48" t="s">
        <v>5</v>
      </c>
      <c r="K1500" s="47" t="s">
        <v>17</v>
      </c>
      <c r="L1500" s="47"/>
      <c r="M1500" s="47"/>
      <c r="N1500" s="47"/>
      <c r="O1500" s="47"/>
      <c r="P1500" s="47"/>
      <c r="Q1500" s="47"/>
      <c r="R1500" s="47"/>
      <c r="S1500" s="47"/>
      <c r="T1500" s="47"/>
      <c r="U1500" s="47"/>
      <c r="V1500" s="47"/>
      <c r="W1500" s="47"/>
      <c r="X1500" s="91"/>
      <c r="Y1500" s="91"/>
      <c r="Z1500" s="91"/>
      <c r="AA1500" s="91"/>
    </row>
    <row r="1501" spans="2:27" ht="15" thickBot="1" x14ac:dyDescent="0.35">
      <c r="B1501" s="47" t="str">
        <f>IF(H1500="Erdgas","Nettorechnungsbetrag (Erdgas)",IF(H1500="Strom","Nettorechnungsbetrag (Strom)",IF(H1500="Wärme/Kälte","Nettorechnungsbetrag (Wärme/Kälte)","Bitte Energieart auswählen!")))</f>
        <v>Bitte Energieart auswählen!</v>
      </c>
      <c r="C1501" s="47"/>
      <c r="D1501" s="47"/>
      <c r="E1501" s="47"/>
      <c r="F1501" s="47"/>
      <c r="G1501" s="47"/>
      <c r="H1501" s="113"/>
      <c r="I1501" s="60" t="s">
        <v>18</v>
      </c>
      <c r="J1501" s="48" t="s">
        <v>5</v>
      </c>
      <c r="K1501" s="47" t="str">
        <f>IF(H1500="Erdgas","Erdgaskosten exkl. Steuern, Abgaben, Netzentgelte, etc.",IF(H1500="Strom","Stromkosten exkl. Steuern, Abgaben, Netzentgelte, etc.",IF(H1500="Wärme/Kälte","Wärme-/Kältekosten exkl. Steuern, Abgaben, Netzentgelte, etc.","Bitte Energieart auswählen!")))</f>
        <v>Bitte Energieart auswählen!</v>
      </c>
      <c r="L1501" s="47"/>
      <c r="M1501" s="47"/>
      <c r="N1501" s="47"/>
      <c r="O1501" s="47"/>
      <c r="P1501" s="47"/>
      <c r="Q1501" s="47"/>
      <c r="R1501" s="47"/>
      <c r="S1501" s="47"/>
      <c r="T1501" s="47"/>
      <c r="U1501" s="47"/>
      <c r="V1501" s="47"/>
      <c r="W1501" s="47"/>
      <c r="X1501" s="91"/>
      <c r="Y1501" s="91"/>
      <c r="Z1501" s="91"/>
      <c r="AA1501" s="91"/>
    </row>
    <row r="1502" spans="2:27" ht="15" thickBot="1" x14ac:dyDescent="0.35">
      <c r="B1502" s="47" t="str">
        <f>IF(AND(H1500="Erdgas",H1499="Nein"),"Erdgasverbrauch in kWh gem. letzter Jahresabrechnung",IF(H1500="Erdgas","Erdgasverbrauch in kWh im Kalenderjahr 2021",IF(AND(H1500="Strom",H1499="Nein"),"Stromverbrauch in kWh gem. letzter Jahresabrechnung",IF(H1500="Strom","Stromverbrauch in kWh im Kalenderjahr 2021",IF(AND(H1500="Wärme/Kälte",H1499="Nein"),"Wärme-/Kälteverbrauch in kWh gem. letzter Jahresabrechnung",IF(H1500="Wärme/Kälte","Wärme-/Kälteverbrauch in kWh im Kalenderjahr 2021","Bitte Energieart auswählen!"))))))</f>
        <v>Bitte Energieart auswählen!</v>
      </c>
      <c r="C1502" s="47"/>
      <c r="D1502" s="47"/>
      <c r="E1502" s="47"/>
      <c r="F1502" s="47"/>
      <c r="G1502" s="47"/>
      <c r="H1502" s="114"/>
      <c r="I1502" s="60" t="s">
        <v>19</v>
      </c>
      <c r="J1502" s="48" t="s">
        <v>5</v>
      </c>
      <c r="K1502" s="47" t="str">
        <f>IF(H1499="Nein",IF(H1500="Erdgas","Den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endet."),IF(H1500="Erdgas","Bitte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02" s="47"/>
      <c r="M1502" s="47"/>
      <c r="N1502" s="47"/>
      <c r="O1502" s="47"/>
      <c r="P1502" s="47"/>
      <c r="Q1502" s="47"/>
      <c r="R1502" s="47"/>
      <c r="S1502" s="47"/>
      <c r="T1502" s="47"/>
      <c r="U1502" s="47"/>
      <c r="V1502" s="47"/>
      <c r="W1502" s="47"/>
      <c r="X1502" s="91"/>
      <c r="Y1502" s="91"/>
      <c r="Z1502" s="91"/>
      <c r="AA1502" s="91"/>
    </row>
    <row r="1503" spans="2:27" x14ac:dyDescent="0.3">
      <c r="B1503" s="46"/>
      <c r="C1503" s="46"/>
      <c r="D1503" s="46"/>
      <c r="E1503" s="46"/>
      <c r="F1503" s="46"/>
      <c r="G1503" s="46"/>
      <c r="H1503" s="46"/>
      <c r="I1503" s="46"/>
      <c r="J1503" s="46"/>
      <c r="K1503" s="46"/>
      <c r="L1503" s="46"/>
      <c r="M1503" s="46"/>
      <c r="N1503" s="46"/>
      <c r="O1503" s="46"/>
      <c r="P1503" s="46"/>
      <c r="Q1503" s="46"/>
      <c r="R1503" s="46"/>
      <c r="S1503" s="46"/>
      <c r="T1503" s="46"/>
      <c r="U1503" s="46"/>
      <c r="V1503" s="46"/>
      <c r="W1503" s="46"/>
      <c r="X1503" s="91"/>
      <c r="Y1503" s="91"/>
      <c r="Z1503" s="91"/>
      <c r="AA1503" s="91"/>
    </row>
    <row r="1504" spans="2:27" ht="18" thickBot="1" x14ac:dyDescent="0.5">
      <c r="B1504" s="56" t="s">
        <v>10</v>
      </c>
      <c r="C1504" s="47"/>
      <c r="D1504" s="47"/>
      <c r="E1504" s="47"/>
      <c r="F1504" s="47"/>
      <c r="G1504" s="47"/>
      <c r="H1504" s="47"/>
      <c r="I1504" s="47"/>
      <c r="J1504" s="47"/>
      <c r="K1504" s="47"/>
      <c r="L1504" s="47"/>
      <c r="M1504" s="47"/>
      <c r="N1504" s="47"/>
      <c r="O1504" s="47"/>
      <c r="P1504" s="47"/>
      <c r="Q1504" s="47"/>
      <c r="R1504" s="47"/>
      <c r="S1504" s="47"/>
      <c r="T1504" s="47"/>
      <c r="U1504" s="47"/>
      <c r="V1504" s="47"/>
      <c r="W1504" s="47"/>
      <c r="X1504" s="91"/>
      <c r="Y1504" s="90"/>
      <c r="Z1504" s="91"/>
      <c r="AA1504" s="91"/>
    </row>
    <row r="1505" spans="2:27" ht="15" thickBot="1" x14ac:dyDescent="0.35">
      <c r="B1505" s="47" t="s">
        <v>11</v>
      </c>
      <c r="C1505" s="47"/>
      <c r="D1505" s="47"/>
      <c r="E1505" s="47"/>
      <c r="F1505" s="47"/>
      <c r="G1505" s="47"/>
      <c r="H1505" s="112"/>
      <c r="I1505" s="47"/>
      <c r="J1505" s="48" t="s">
        <v>5</v>
      </c>
      <c r="K1505" s="47" t="s">
        <v>12</v>
      </c>
      <c r="L1505" s="47"/>
      <c r="M1505" s="47"/>
      <c r="N1505" s="47"/>
      <c r="O1505" s="47"/>
      <c r="P1505" s="47"/>
      <c r="Q1505" s="47"/>
      <c r="R1505" s="47"/>
      <c r="S1505" s="47"/>
      <c r="T1505" s="47"/>
      <c r="U1505" s="47"/>
      <c r="V1505" s="47"/>
      <c r="W1505" s="47"/>
      <c r="X1505" s="91">
        <f>H1506</f>
        <v>0</v>
      </c>
      <c r="Y1505" s="91">
        <f>H1507</f>
        <v>0</v>
      </c>
      <c r="Z1505" s="91">
        <f>H1508</f>
        <v>0</v>
      </c>
      <c r="AA1505" s="91">
        <f>H1509</f>
        <v>0</v>
      </c>
    </row>
    <row r="1506" spans="2:27" ht="15" thickBot="1" x14ac:dyDescent="0.35">
      <c r="B1506" s="47" t="s">
        <v>13</v>
      </c>
      <c r="C1506" s="47"/>
      <c r="D1506" s="47"/>
      <c r="E1506" s="47"/>
      <c r="F1506" s="47"/>
      <c r="G1506" s="47"/>
      <c r="H1506" s="112"/>
      <c r="I1506" s="59"/>
      <c r="J1506" s="48" t="s">
        <v>5</v>
      </c>
      <c r="K1506" s="47" t="s">
        <v>15</v>
      </c>
      <c r="L1506" s="47"/>
      <c r="M1506" s="47"/>
      <c r="N1506" s="47"/>
      <c r="O1506" s="47"/>
      <c r="P1506" s="47"/>
      <c r="Q1506" s="47"/>
      <c r="R1506" s="47"/>
      <c r="S1506" s="47"/>
      <c r="T1506" s="47"/>
      <c r="U1506" s="47"/>
      <c r="V1506" s="47"/>
      <c r="W1506" s="47"/>
      <c r="X1506" s="91"/>
      <c r="Y1506" s="91"/>
      <c r="Z1506" s="91"/>
      <c r="AA1506" s="91"/>
    </row>
    <row r="1507" spans="2:27" ht="15" thickBot="1" x14ac:dyDescent="0.35">
      <c r="B1507" s="47" t="s">
        <v>16</v>
      </c>
      <c r="C1507" s="47"/>
      <c r="D1507" s="47"/>
      <c r="E1507" s="47"/>
      <c r="F1507" s="47"/>
      <c r="G1507" s="47"/>
      <c r="H1507" s="137"/>
      <c r="I1507" s="47"/>
      <c r="J1507" s="48" t="s">
        <v>5</v>
      </c>
      <c r="K1507" s="47" t="s">
        <v>17</v>
      </c>
      <c r="L1507" s="47"/>
      <c r="M1507" s="47"/>
      <c r="N1507" s="47"/>
      <c r="O1507" s="47"/>
      <c r="P1507" s="47"/>
      <c r="Q1507" s="47"/>
      <c r="R1507" s="47"/>
      <c r="S1507" s="47"/>
      <c r="T1507" s="47"/>
      <c r="U1507" s="47"/>
      <c r="V1507" s="47"/>
      <c r="W1507" s="47"/>
      <c r="X1507" s="91"/>
      <c r="Y1507" s="91"/>
      <c r="Z1507" s="91"/>
      <c r="AA1507" s="91"/>
    </row>
    <row r="1508" spans="2:27" ht="15" thickBot="1" x14ac:dyDescent="0.35">
      <c r="B1508" s="47" t="str">
        <f>IF(H1507="Erdgas","Nettorechnungsbetrag (Erdgas)",IF(H1507="Strom","Nettorechnungsbetrag (Strom)",IF(H1507="Wärme/Kälte","Nettorechnungsbetrag (Wärme/Kälte)","Bitte Energieart auswählen!")))</f>
        <v>Bitte Energieart auswählen!</v>
      </c>
      <c r="C1508" s="47"/>
      <c r="D1508" s="47"/>
      <c r="E1508" s="47"/>
      <c r="F1508" s="47"/>
      <c r="G1508" s="47"/>
      <c r="H1508" s="113"/>
      <c r="I1508" s="60" t="s">
        <v>18</v>
      </c>
      <c r="J1508" s="48" t="s">
        <v>5</v>
      </c>
      <c r="K1508" s="47" t="str">
        <f>IF(H1507="Erdgas","Erdgaskosten exkl. Steuern, Abgaben, Netzentgelte, etc.",IF(H1507="Strom","Stromkosten exkl. Steuern, Abgaben, Netzentgelte, etc.",IF(H1507="Wärme/Kälte","Wärme-/Kältekosten exkl. Steuern, Abgaben, Netzentgelte, etc.","Bitte Energieart auswählen!")))</f>
        <v>Bitte Energieart auswählen!</v>
      </c>
      <c r="L1508" s="47"/>
      <c r="M1508" s="47"/>
      <c r="N1508" s="47"/>
      <c r="O1508" s="47"/>
      <c r="P1508" s="47"/>
      <c r="Q1508" s="47"/>
      <c r="R1508" s="47"/>
      <c r="S1508" s="47"/>
      <c r="T1508" s="47"/>
      <c r="U1508" s="47"/>
      <c r="V1508" s="47"/>
      <c r="W1508" s="47"/>
      <c r="X1508" s="91"/>
      <c r="Y1508" s="91"/>
      <c r="Z1508" s="91"/>
      <c r="AA1508" s="91"/>
    </row>
    <row r="1509" spans="2:27" ht="15" thickBot="1" x14ac:dyDescent="0.35">
      <c r="B1509" s="47" t="str">
        <f>IF(AND(H1507="Erdgas",H1506="Nein"),"Erdgasverbrauch in kWh gem. letzter Jahresabrechnung",IF(H1507="Erdgas","Erdgasverbrauch in kWh im Kalenderjahr 2021",IF(AND(H1507="Strom",H1506="Nein"),"Stromverbrauch in kWh gem. letzter Jahresabrechnung",IF(H1507="Strom","Stromverbrauch in kWh im Kalenderjahr 2021",IF(AND(H1507="Wärme/Kälte",H1506="Nein"),"Wärme-/Kälteverbrauch in kWh gem. letzter Jahresabrechnung",IF(H1507="Wärme/Kälte","Wärme-/Kälteverbrauch in kWh im Kalenderjahr 2021","Bitte Energieart auswählen!"))))))</f>
        <v>Bitte Energieart auswählen!</v>
      </c>
      <c r="C1509" s="47"/>
      <c r="D1509" s="47"/>
      <c r="E1509" s="47"/>
      <c r="F1509" s="47"/>
      <c r="G1509" s="47"/>
      <c r="H1509" s="114"/>
      <c r="I1509" s="60" t="s">
        <v>19</v>
      </c>
      <c r="J1509" s="48" t="s">
        <v>5</v>
      </c>
      <c r="K1509" s="47" t="str">
        <f>IF(H1506="Nein",IF(H1507="Erdgas","Den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endet."),IF(H1507="Erdgas","Bitte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09" s="47"/>
      <c r="M1509" s="47"/>
      <c r="N1509" s="47"/>
      <c r="O1509" s="47"/>
      <c r="P1509" s="47"/>
      <c r="Q1509" s="47"/>
      <c r="R1509" s="47"/>
      <c r="S1509" s="47"/>
      <c r="T1509" s="47"/>
      <c r="U1509" s="47"/>
      <c r="V1509" s="47"/>
      <c r="W1509" s="47"/>
      <c r="X1509" s="91"/>
      <c r="Y1509" s="91"/>
      <c r="Z1509" s="91"/>
      <c r="AA1509" s="91"/>
    </row>
    <row r="1510" spans="2:27" x14ac:dyDescent="0.3">
      <c r="B1510" s="46"/>
      <c r="C1510" s="46"/>
      <c r="D1510" s="46"/>
      <c r="E1510" s="46"/>
      <c r="F1510" s="46"/>
      <c r="G1510" s="46"/>
      <c r="H1510" s="46"/>
      <c r="I1510" s="46"/>
      <c r="J1510" s="46"/>
      <c r="K1510" s="46"/>
      <c r="L1510" s="46"/>
      <c r="M1510" s="46"/>
      <c r="N1510" s="46"/>
      <c r="O1510" s="46"/>
      <c r="P1510" s="46"/>
      <c r="Q1510" s="46"/>
      <c r="R1510" s="46"/>
      <c r="S1510" s="46"/>
      <c r="T1510" s="46"/>
      <c r="U1510" s="46"/>
      <c r="V1510" s="46"/>
      <c r="W1510" s="46"/>
      <c r="X1510" s="91"/>
      <c r="Y1510" s="91"/>
      <c r="Z1510" s="91"/>
      <c r="AA1510" s="91"/>
    </row>
    <row r="1511" spans="2:27" ht="18" thickBot="1" x14ac:dyDescent="0.5">
      <c r="B1511" s="56" t="s">
        <v>10</v>
      </c>
      <c r="C1511" s="47"/>
      <c r="D1511" s="47"/>
      <c r="E1511" s="47"/>
      <c r="F1511" s="47"/>
      <c r="G1511" s="47"/>
      <c r="H1511" s="47"/>
      <c r="I1511" s="47"/>
      <c r="J1511" s="47"/>
      <c r="K1511" s="47"/>
      <c r="L1511" s="47"/>
      <c r="M1511" s="47"/>
      <c r="N1511" s="47"/>
      <c r="O1511" s="47"/>
      <c r="P1511" s="47"/>
      <c r="Q1511" s="47"/>
      <c r="R1511" s="47"/>
      <c r="S1511" s="47"/>
      <c r="T1511" s="47"/>
      <c r="U1511" s="47"/>
      <c r="V1511" s="47"/>
      <c r="W1511" s="47"/>
      <c r="X1511" s="91"/>
      <c r="Y1511" s="90"/>
      <c r="Z1511" s="91"/>
      <c r="AA1511" s="91"/>
    </row>
    <row r="1512" spans="2:27" ht="15" thickBot="1" x14ac:dyDescent="0.35">
      <c r="B1512" s="47" t="s">
        <v>11</v>
      </c>
      <c r="C1512" s="47"/>
      <c r="D1512" s="47"/>
      <c r="E1512" s="47"/>
      <c r="F1512" s="47"/>
      <c r="G1512" s="47"/>
      <c r="H1512" s="112"/>
      <c r="I1512" s="47"/>
      <c r="J1512" s="48" t="s">
        <v>5</v>
      </c>
      <c r="K1512" s="47" t="s">
        <v>12</v>
      </c>
      <c r="L1512" s="47"/>
      <c r="M1512" s="47"/>
      <c r="N1512" s="47"/>
      <c r="O1512" s="47"/>
      <c r="P1512" s="47"/>
      <c r="Q1512" s="47"/>
      <c r="R1512" s="47"/>
      <c r="S1512" s="47"/>
      <c r="T1512" s="47"/>
      <c r="U1512" s="47"/>
      <c r="V1512" s="47"/>
      <c r="W1512" s="47"/>
      <c r="X1512" s="91">
        <f>H1513</f>
        <v>0</v>
      </c>
      <c r="Y1512" s="91">
        <f>H1514</f>
        <v>0</v>
      </c>
      <c r="Z1512" s="91">
        <f>H1515</f>
        <v>0</v>
      </c>
      <c r="AA1512" s="91">
        <f>H1516</f>
        <v>0</v>
      </c>
    </row>
    <row r="1513" spans="2:27" ht="15" thickBot="1" x14ac:dyDescent="0.35">
      <c r="B1513" s="47" t="s">
        <v>13</v>
      </c>
      <c r="C1513" s="47"/>
      <c r="D1513" s="47"/>
      <c r="E1513" s="47"/>
      <c r="F1513" s="47"/>
      <c r="G1513" s="47"/>
      <c r="H1513" s="112"/>
      <c r="I1513" s="59"/>
      <c r="J1513" s="48" t="s">
        <v>5</v>
      </c>
      <c r="K1513" s="47" t="s">
        <v>15</v>
      </c>
      <c r="L1513" s="47"/>
      <c r="M1513" s="47"/>
      <c r="N1513" s="47"/>
      <c r="O1513" s="47"/>
      <c r="P1513" s="47"/>
      <c r="Q1513" s="47"/>
      <c r="R1513" s="47"/>
      <c r="S1513" s="47"/>
      <c r="T1513" s="47"/>
      <c r="U1513" s="47"/>
      <c r="V1513" s="47"/>
      <c r="W1513" s="47"/>
      <c r="X1513" s="91"/>
      <c r="Y1513" s="91"/>
      <c r="Z1513" s="91"/>
      <c r="AA1513" s="91"/>
    </row>
    <row r="1514" spans="2:27" ht="15" thickBot="1" x14ac:dyDescent="0.35">
      <c r="B1514" s="47" t="s">
        <v>16</v>
      </c>
      <c r="C1514" s="47"/>
      <c r="D1514" s="47"/>
      <c r="E1514" s="47"/>
      <c r="F1514" s="47"/>
      <c r="G1514" s="47"/>
      <c r="H1514" s="137"/>
      <c r="I1514" s="47"/>
      <c r="J1514" s="48" t="s">
        <v>5</v>
      </c>
      <c r="K1514" s="47" t="s">
        <v>17</v>
      </c>
      <c r="L1514" s="47"/>
      <c r="M1514" s="47"/>
      <c r="N1514" s="47"/>
      <c r="O1514" s="47"/>
      <c r="P1514" s="47"/>
      <c r="Q1514" s="47"/>
      <c r="R1514" s="47"/>
      <c r="S1514" s="47"/>
      <c r="T1514" s="47"/>
      <c r="U1514" s="47"/>
      <c r="V1514" s="47"/>
      <c r="W1514" s="47"/>
      <c r="X1514" s="91"/>
      <c r="Y1514" s="91"/>
      <c r="Z1514" s="91"/>
      <c r="AA1514" s="91"/>
    </row>
    <row r="1515" spans="2:27" ht="15" thickBot="1" x14ac:dyDescent="0.35">
      <c r="B1515" s="47" t="str">
        <f>IF(H1514="Erdgas","Nettorechnungsbetrag (Erdgas)",IF(H1514="Strom","Nettorechnungsbetrag (Strom)",IF(H1514="Wärme/Kälte","Nettorechnungsbetrag (Wärme/Kälte)","Bitte Energieart auswählen!")))</f>
        <v>Bitte Energieart auswählen!</v>
      </c>
      <c r="C1515" s="47"/>
      <c r="D1515" s="47"/>
      <c r="E1515" s="47"/>
      <c r="F1515" s="47"/>
      <c r="G1515" s="47"/>
      <c r="H1515" s="113"/>
      <c r="I1515" s="60" t="s">
        <v>18</v>
      </c>
      <c r="J1515" s="48" t="s">
        <v>5</v>
      </c>
      <c r="K1515" s="47" t="str">
        <f>IF(H1514="Erdgas","Erdgaskosten exkl. Steuern, Abgaben, Netzentgelte, etc.",IF(H1514="Strom","Stromkosten exkl. Steuern, Abgaben, Netzentgelte, etc.",IF(H1514="Wärme/Kälte","Wärme-/Kältekosten exkl. Steuern, Abgaben, Netzentgelte, etc.","Bitte Energieart auswählen!")))</f>
        <v>Bitte Energieart auswählen!</v>
      </c>
      <c r="L1515" s="47"/>
      <c r="M1515" s="47"/>
      <c r="N1515" s="47"/>
      <c r="O1515" s="47"/>
      <c r="P1515" s="47"/>
      <c r="Q1515" s="47"/>
      <c r="R1515" s="47"/>
      <c r="S1515" s="47"/>
      <c r="T1515" s="47"/>
      <c r="U1515" s="47"/>
      <c r="V1515" s="47"/>
      <c r="W1515" s="47"/>
      <c r="X1515" s="91"/>
      <c r="Y1515" s="91"/>
      <c r="Z1515" s="91"/>
      <c r="AA1515" s="91"/>
    </row>
    <row r="1516" spans="2:27" ht="15" thickBot="1" x14ac:dyDescent="0.35">
      <c r="B1516" s="47" t="str">
        <f>IF(AND(H1514="Erdgas",H1513="Nein"),"Erdgasverbrauch in kWh gem. letzter Jahresabrechnung",IF(H1514="Erdgas","Erdgasverbrauch in kWh im Kalenderjahr 2021",IF(AND(H1514="Strom",H1513="Nein"),"Stromverbrauch in kWh gem. letzter Jahresabrechnung",IF(H1514="Strom","Stromverbrauch in kWh im Kalenderjahr 2021",IF(AND(H1514="Wärme/Kälte",H1513="Nein"),"Wärme-/Kälteverbrauch in kWh gem. letzter Jahresabrechnung",IF(H1514="Wärme/Kälte","Wärme-/Kälteverbrauch in kWh im Kalenderjahr 2021","Bitte Energieart auswählen!"))))))</f>
        <v>Bitte Energieart auswählen!</v>
      </c>
      <c r="C1516" s="47"/>
      <c r="D1516" s="47"/>
      <c r="E1516" s="47"/>
      <c r="F1516" s="47"/>
      <c r="G1516" s="47"/>
      <c r="H1516" s="114"/>
      <c r="I1516" s="60" t="s">
        <v>19</v>
      </c>
      <c r="J1516" s="48" t="s">
        <v>5</v>
      </c>
      <c r="K1516" s="47" t="str">
        <f>IF(H1513="Nein",IF(H1514="Erdgas","Den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endet."),IF(H1514="Erdgas","Bitte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16" s="47"/>
      <c r="M1516" s="47"/>
      <c r="N1516" s="47"/>
      <c r="O1516" s="47"/>
      <c r="P1516" s="47"/>
      <c r="Q1516" s="47"/>
      <c r="R1516" s="47"/>
      <c r="S1516" s="47"/>
      <c r="T1516" s="47"/>
      <c r="U1516" s="47"/>
      <c r="V1516" s="47"/>
      <c r="W1516" s="47"/>
      <c r="X1516" s="91"/>
      <c r="Y1516" s="91"/>
      <c r="Z1516" s="91"/>
      <c r="AA1516" s="91"/>
    </row>
    <row r="1517" spans="2:27" x14ac:dyDescent="0.3">
      <c r="B1517" s="46"/>
      <c r="C1517" s="46"/>
      <c r="D1517" s="46"/>
      <c r="E1517" s="46"/>
      <c r="F1517" s="46"/>
      <c r="G1517" s="46"/>
      <c r="H1517" s="46"/>
      <c r="I1517" s="46"/>
      <c r="J1517" s="46"/>
      <c r="K1517" s="46"/>
      <c r="L1517" s="46"/>
      <c r="M1517" s="46"/>
      <c r="N1517" s="46"/>
      <c r="O1517" s="46"/>
      <c r="P1517" s="46"/>
      <c r="Q1517" s="46"/>
      <c r="R1517" s="46"/>
      <c r="S1517" s="46"/>
      <c r="T1517" s="46"/>
      <c r="U1517" s="46"/>
      <c r="V1517" s="46"/>
      <c r="W1517" s="46"/>
      <c r="X1517" s="91"/>
      <c r="Y1517" s="91"/>
      <c r="Z1517" s="91"/>
      <c r="AA1517" s="91"/>
    </row>
    <row r="1518" spans="2:27" ht="18" thickBot="1" x14ac:dyDescent="0.5">
      <c r="B1518" s="56" t="s">
        <v>10</v>
      </c>
      <c r="C1518" s="47"/>
      <c r="D1518" s="47"/>
      <c r="E1518" s="47"/>
      <c r="F1518" s="47"/>
      <c r="G1518" s="47"/>
      <c r="H1518" s="47"/>
      <c r="I1518" s="47"/>
      <c r="J1518" s="47"/>
      <c r="K1518" s="47"/>
      <c r="L1518" s="47"/>
      <c r="M1518" s="47"/>
      <c r="N1518" s="47"/>
      <c r="O1518" s="47"/>
      <c r="P1518" s="47"/>
      <c r="Q1518" s="47"/>
      <c r="R1518" s="47"/>
      <c r="S1518" s="47"/>
      <c r="T1518" s="47"/>
      <c r="U1518" s="47"/>
      <c r="V1518" s="47"/>
      <c r="W1518" s="47"/>
      <c r="X1518" s="91"/>
      <c r="Y1518" s="90"/>
      <c r="Z1518" s="91"/>
      <c r="AA1518" s="91"/>
    </row>
    <row r="1519" spans="2:27" ht="15" thickBot="1" x14ac:dyDescent="0.35">
      <c r="B1519" s="47" t="s">
        <v>11</v>
      </c>
      <c r="C1519" s="47"/>
      <c r="D1519" s="47"/>
      <c r="E1519" s="47"/>
      <c r="F1519" s="47"/>
      <c r="G1519" s="47"/>
      <c r="H1519" s="112"/>
      <c r="I1519" s="47"/>
      <c r="J1519" s="48" t="s">
        <v>5</v>
      </c>
      <c r="K1519" s="47" t="s">
        <v>12</v>
      </c>
      <c r="L1519" s="47"/>
      <c r="M1519" s="47"/>
      <c r="N1519" s="47"/>
      <c r="O1519" s="47"/>
      <c r="P1519" s="47"/>
      <c r="Q1519" s="47"/>
      <c r="R1519" s="47"/>
      <c r="S1519" s="47"/>
      <c r="T1519" s="47"/>
      <c r="U1519" s="47"/>
      <c r="V1519" s="47"/>
      <c r="W1519" s="47"/>
      <c r="X1519" s="91">
        <f>H1520</f>
        <v>0</v>
      </c>
      <c r="Y1519" s="91">
        <f>H1521</f>
        <v>0</v>
      </c>
      <c r="Z1519" s="91">
        <f>H1522</f>
        <v>0</v>
      </c>
      <c r="AA1519" s="91">
        <f>H1523</f>
        <v>0</v>
      </c>
    </row>
    <row r="1520" spans="2:27" ht="15" thickBot="1" x14ac:dyDescent="0.35">
      <c r="B1520" s="47" t="s">
        <v>13</v>
      </c>
      <c r="C1520" s="47"/>
      <c r="D1520" s="47"/>
      <c r="E1520" s="47"/>
      <c r="F1520" s="47"/>
      <c r="G1520" s="47"/>
      <c r="H1520" s="112"/>
      <c r="I1520" s="59"/>
      <c r="J1520" s="48" t="s">
        <v>5</v>
      </c>
      <c r="K1520" s="47" t="s">
        <v>15</v>
      </c>
      <c r="L1520" s="47"/>
      <c r="M1520" s="47"/>
      <c r="N1520" s="47"/>
      <c r="O1520" s="47"/>
      <c r="P1520" s="47"/>
      <c r="Q1520" s="47"/>
      <c r="R1520" s="47"/>
      <c r="S1520" s="47"/>
      <c r="T1520" s="47"/>
      <c r="U1520" s="47"/>
      <c r="V1520" s="47"/>
      <c r="W1520" s="47"/>
      <c r="X1520" s="91"/>
      <c r="Y1520" s="91"/>
      <c r="Z1520" s="91"/>
      <c r="AA1520" s="91"/>
    </row>
    <row r="1521" spans="2:27" ht="15" thickBot="1" x14ac:dyDescent="0.35">
      <c r="B1521" s="47" t="s">
        <v>16</v>
      </c>
      <c r="C1521" s="47"/>
      <c r="D1521" s="47"/>
      <c r="E1521" s="47"/>
      <c r="F1521" s="47"/>
      <c r="G1521" s="47"/>
      <c r="H1521" s="137"/>
      <c r="I1521" s="47"/>
      <c r="J1521" s="48" t="s">
        <v>5</v>
      </c>
      <c r="K1521" s="47" t="s">
        <v>17</v>
      </c>
      <c r="L1521" s="47"/>
      <c r="M1521" s="47"/>
      <c r="N1521" s="47"/>
      <c r="O1521" s="47"/>
      <c r="P1521" s="47"/>
      <c r="Q1521" s="47"/>
      <c r="R1521" s="47"/>
      <c r="S1521" s="47"/>
      <c r="T1521" s="47"/>
      <c r="U1521" s="47"/>
      <c r="V1521" s="47"/>
      <c r="W1521" s="47"/>
      <c r="X1521" s="91"/>
      <c r="Y1521" s="91"/>
      <c r="Z1521" s="91"/>
      <c r="AA1521" s="91"/>
    </row>
    <row r="1522" spans="2:27" ht="15" thickBot="1" x14ac:dyDescent="0.35">
      <c r="B1522" s="47" t="str">
        <f>IF(H1521="Erdgas","Nettorechnungsbetrag (Erdgas)",IF(H1521="Strom","Nettorechnungsbetrag (Strom)",IF(H1521="Wärme/Kälte","Nettorechnungsbetrag (Wärme/Kälte)","Bitte Energieart auswählen!")))</f>
        <v>Bitte Energieart auswählen!</v>
      </c>
      <c r="C1522" s="47"/>
      <c r="D1522" s="47"/>
      <c r="E1522" s="47"/>
      <c r="F1522" s="47"/>
      <c r="G1522" s="47"/>
      <c r="H1522" s="113"/>
      <c r="I1522" s="60" t="s">
        <v>18</v>
      </c>
      <c r="J1522" s="48" t="s">
        <v>5</v>
      </c>
      <c r="K1522" s="47" t="str">
        <f>IF(H1521="Erdgas","Erdgaskosten exkl. Steuern, Abgaben, Netzentgelte, etc.",IF(H1521="Strom","Stromkosten exkl. Steuern, Abgaben, Netzentgelte, etc.",IF(H1521="Wärme/Kälte","Wärme-/Kältekosten exkl. Steuern, Abgaben, Netzentgelte, etc.","Bitte Energieart auswählen!")))</f>
        <v>Bitte Energieart auswählen!</v>
      </c>
      <c r="L1522" s="47"/>
      <c r="M1522" s="47"/>
      <c r="N1522" s="47"/>
      <c r="O1522" s="47"/>
      <c r="P1522" s="47"/>
      <c r="Q1522" s="47"/>
      <c r="R1522" s="47"/>
      <c r="S1522" s="47"/>
      <c r="T1522" s="47"/>
      <c r="U1522" s="47"/>
      <c r="V1522" s="47"/>
      <c r="W1522" s="47"/>
      <c r="X1522" s="91"/>
      <c r="Y1522" s="91"/>
      <c r="Z1522" s="91"/>
      <c r="AA1522" s="91"/>
    </row>
    <row r="1523" spans="2:27" ht="15" thickBot="1" x14ac:dyDescent="0.35">
      <c r="B1523" s="47" t="str">
        <f>IF(AND(H1521="Erdgas",H1520="Nein"),"Erdgasverbrauch in kWh gem. letzter Jahresabrechnung",IF(H1521="Erdgas","Erdgasverbrauch in kWh im Kalenderjahr 2021",IF(AND(H1521="Strom",H1520="Nein"),"Stromverbrauch in kWh gem. letzter Jahresabrechnung",IF(H1521="Strom","Stromverbrauch in kWh im Kalenderjahr 2021",IF(AND(H1521="Wärme/Kälte",H1520="Nein"),"Wärme-/Kälteverbrauch in kWh gem. letzter Jahresabrechnung",IF(H1521="Wärme/Kälte","Wärme-/Kälteverbrauch in kWh im Kalenderjahr 2021","Bitte Energieart auswählen!"))))))</f>
        <v>Bitte Energieart auswählen!</v>
      </c>
      <c r="C1523" s="47"/>
      <c r="D1523" s="47"/>
      <c r="E1523" s="47"/>
      <c r="F1523" s="47"/>
      <c r="G1523" s="47"/>
      <c r="H1523" s="114"/>
      <c r="I1523" s="60" t="s">
        <v>19</v>
      </c>
      <c r="J1523" s="48" t="s">
        <v>5</v>
      </c>
      <c r="K1523" s="47" t="str">
        <f>IF(H1520="Nein",IF(H1521="Erdgas","Den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endet."),IF(H1521="Erdgas","Bitte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23" s="47"/>
      <c r="M1523" s="47"/>
      <c r="N1523" s="47"/>
      <c r="O1523" s="47"/>
      <c r="P1523" s="47"/>
      <c r="Q1523" s="47"/>
      <c r="R1523" s="47"/>
      <c r="S1523" s="47"/>
      <c r="T1523" s="47"/>
      <c r="U1523" s="47"/>
      <c r="V1523" s="47"/>
      <c r="W1523" s="47"/>
      <c r="X1523" s="91"/>
      <c r="Y1523" s="91"/>
      <c r="Z1523" s="91"/>
      <c r="AA1523" s="91"/>
    </row>
    <row r="1524" spans="2:27" x14ac:dyDescent="0.3">
      <c r="B1524" s="46"/>
      <c r="C1524" s="46"/>
      <c r="D1524" s="46"/>
      <c r="E1524" s="46"/>
      <c r="F1524" s="46"/>
      <c r="G1524" s="46"/>
      <c r="H1524" s="46"/>
      <c r="I1524" s="46"/>
      <c r="J1524" s="46"/>
      <c r="K1524" s="46"/>
      <c r="L1524" s="46"/>
      <c r="M1524" s="46"/>
      <c r="N1524" s="46"/>
      <c r="O1524" s="46"/>
      <c r="P1524" s="46"/>
      <c r="Q1524" s="46"/>
      <c r="R1524" s="46"/>
      <c r="S1524" s="46"/>
      <c r="T1524" s="46"/>
      <c r="U1524" s="46"/>
      <c r="V1524" s="46"/>
      <c r="W1524" s="46"/>
      <c r="X1524" s="91"/>
      <c r="Y1524" s="91"/>
      <c r="Z1524" s="91"/>
      <c r="AA1524" s="91"/>
    </row>
    <row r="1525" spans="2:27" ht="18" thickBot="1" x14ac:dyDescent="0.5">
      <c r="B1525" s="56" t="s">
        <v>10</v>
      </c>
      <c r="C1525" s="47"/>
      <c r="D1525" s="47"/>
      <c r="E1525" s="47"/>
      <c r="F1525" s="47"/>
      <c r="G1525" s="47"/>
      <c r="H1525" s="47"/>
      <c r="I1525" s="47"/>
      <c r="J1525" s="47"/>
      <c r="K1525" s="47"/>
      <c r="L1525" s="47"/>
      <c r="M1525" s="47"/>
      <c r="N1525" s="47"/>
      <c r="O1525" s="47"/>
      <c r="P1525" s="47"/>
      <c r="Q1525" s="47"/>
      <c r="R1525" s="47"/>
      <c r="S1525" s="47"/>
      <c r="T1525" s="47"/>
      <c r="U1525" s="47"/>
      <c r="V1525" s="47"/>
      <c r="W1525" s="47"/>
      <c r="X1525" s="91"/>
      <c r="Y1525" s="90"/>
      <c r="Z1525" s="91"/>
      <c r="AA1525" s="91"/>
    </row>
    <row r="1526" spans="2:27" ht="15" thickBot="1" x14ac:dyDescent="0.35">
      <c r="B1526" s="47" t="s">
        <v>11</v>
      </c>
      <c r="C1526" s="47"/>
      <c r="D1526" s="47"/>
      <c r="E1526" s="47"/>
      <c r="F1526" s="47"/>
      <c r="G1526" s="47"/>
      <c r="H1526" s="112"/>
      <c r="I1526" s="47"/>
      <c r="J1526" s="48" t="s">
        <v>5</v>
      </c>
      <c r="K1526" s="47" t="s">
        <v>12</v>
      </c>
      <c r="L1526" s="47"/>
      <c r="M1526" s="47"/>
      <c r="N1526" s="47"/>
      <c r="O1526" s="47"/>
      <c r="P1526" s="47"/>
      <c r="Q1526" s="47"/>
      <c r="R1526" s="47"/>
      <c r="S1526" s="47"/>
      <c r="T1526" s="47"/>
      <c r="U1526" s="47"/>
      <c r="V1526" s="47"/>
      <c r="W1526" s="47"/>
      <c r="X1526" s="91">
        <f>H1527</f>
        <v>0</v>
      </c>
      <c r="Y1526" s="91">
        <f>H1528</f>
        <v>0</v>
      </c>
      <c r="Z1526" s="91">
        <f>H1529</f>
        <v>0</v>
      </c>
      <c r="AA1526" s="91">
        <f>H1530</f>
        <v>0</v>
      </c>
    </row>
    <row r="1527" spans="2:27" ht="15" thickBot="1" x14ac:dyDescent="0.35">
      <c r="B1527" s="47" t="s">
        <v>13</v>
      </c>
      <c r="C1527" s="47"/>
      <c r="D1527" s="47"/>
      <c r="E1527" s="47"/>
      <c r="F1527" s="47"/>
      <c r="G1527" s="47"/>
      <c r="H1527" s="112"/>
      <c r="I1527" s="59"/>
      <c r="J1527" s="48" t="s">
        <v>5</v>
      </c>
      <c r="K1527" s="47" t="s">
        <v>15</v>
      </c>
      <c r="L1527" s="47"/>
      <c r="M1527" s="47"/>
      <c r="N1527" s="47"/>
      <c r="O1527" s="47"/>
      <c r="P1527" s="47"/>
      <c r="Q1527" s="47"/>
      <c r="R1527" s="47"/>
      <c r="S1527" s="47"/>
      <c r="T1527" s="47"/>
      <c r="U1527" s="47"/>
      <c r="V1527" s="47"/>
      <c r="W1527" s="47"/>
      <c r="X1527" s="91"/>
      <c r="Y1527" s="91"/>
      <c r="Z1527" s="91"/>
      <c r="AA1527" s="91"/>
    </row>
    <row r="1528" spans="2:27" ht="15" thickBot="1" x14ac:dyDescent="0.35">
      <c r="B1528" s="47" t="s">
        <v>16</v>
      </c>
      <c r="C1528" s="47"/>
      <c r="D1528" s="47"/>
      <c r="E1528" s="47"/>
      <c r="F1528" s="47"/>
      <c r="G1528" s="47"/>
      <c r="H1528" s="137"/>
      <c r="I1528" s="47"/>
      <c r="J1528" s="48" t="s">
        <v>5</v>
      </c>
      <c r="K1528" s="47" t="s">
        <v>17</v>
      </c>
      <c r="L1528" s="47"/>
      <c r="M1528" s="47"/>
      <c r="N1528" s="47"/>
      <c r="O1528" s="47"/>
      <c r="P1528" s="47"/>
      <c r="Q1528" s="47"/>
      <c r="R1528" s="47"/>
      <c r="S1528" s="47"/>
      <c r="T1528" s="47"/>
      <c r="U1528" s="47"/>
      <c r="V1528" s="47"/>
      <c r="W1528" s="47"/>
      <c r="X1528" s="91"/>
      <c r="Y1528" s="91"/>
      <c r="Z1528" s="91"/>
      <c r="AA1528" s="91"/>
    </row>
    <row r="1529" spans="2:27" ht="15" thickBot="1" x14ac:dyDescent="0.35">
      <c r="B1529" s="47" t="str">
        <f>IF(H1528="Erdgas","Nettorechnungsbetrag (Erdgas)",IF(H1528="Strom","Nettorechnungsbetrag (Strom)",IF(H1528="Wärme/Kälte","Nettorechnungsbetrag (Wärme/Kälte)","Bitte Energieart auswählen!")))</f>
        <v>Bitte Energieart auswählen!</v>
      </c>
      <c r="C1529" s="47"/>
      <c r="D1529" s="47"/>
      <c r="E1529" s="47"/>
      <c r="F1529" s="47"/>
      <c r="G1529" s="47"/>
      <c r="H1529" s="113"/>
      <c r="I1529" s="60" t="s">
        <v>18</v>
      </c>
      <c r="J1529" s="48" t="s">
        <v>5</v>
      </c>
      <c r="K1529" s="47" t="str">
        <f>IF(H1528="Erdgas","Erdgaskosten exkl. Steuern, Abgaben, Netzentgelte, etc.",IF(H1528="Strom","Stromkosten exkl. Steuern, Abgaben, Netzentgelte, etc.",IF(H1528="Wärme/Kälte","Wärme-/Kältekosten exkl. Steuern, Abgaben, Netzentgelte, etc.","Bitte Energieart auswählen!")))</f>
        <v>Bitte Energieart auswählen!</v>
      </c>
      <c r="L1529" s="47"/>
      <c r="M1529" s="47"/>
      <c r="N1529" s="47"/>
      <c r="O1529" s="47"/>
      <c r="P1529" s="47"/>
      <c r="Q1529" s="47"/>
      <c r="R1529" s="47"/>
      <c r="S1529" s="47"/>
      <c r="T1529" s="47"/>
      <c r="U1529" s="47"/>
      <c r="V1529" s="47"/>
      <c r="W1529" s="47"/>
      <c r="X1529" s="91"/>
      <c r="Y1529" s="91"/>
      <c r="Z1529" s="91"/>
      <c r="AA1529" s="91"/>
    </row>
    <row r="1530" spans="2:27" ht="15" thickBot="1" x14ac:dyDescent="0.35">
      <c r="B1530" s="47" t="str">
        <f>IF(AND(H1528="Erdgas",H1527="Nein"),"Erdgasverbrauch in kWh gem. letzter Jahresabrechnung",IF(H1528="Erdgas","Erdgasverbrauch in kWh im Kalenderjahr 2021",IF(AND(H1528="Strom",H1527="Nein"),"Stromverbrauch in kWh gem. letzter Jahresabrechnung",IF(H1528="Strom","Stromverbrauch in kWh im Kalenderjahr 2021",IF(AND(H1528="Wärme/Kälte",H1527="Nein"),"Wärme-/Kälteverbrauch in kWh gem. letzter Jahresabrechnung",IF(H1528="Wärme/Kälte","Wärme-/Kälteverbrauch in kWh im Kalenderjahr 2021","Bitte Energieart auswählen!"))))))</f>
        <v>Bitte Energieart auswählen!</v>
      </c>
      <c r="C1530" s="47"/>
      <c r="D1530" s="47"/>
      <c r="E1530" s="47"/>
      <c r="F1530" s="47"/>
      <c r="G1530" s="47"/>
      <c r="H1530" s="114"/>
      <c r="I1530" s="60" t="s">
        <v>19</v>
      </c>
      <c r="J1530" s="48" t="s">
        <v>5</v>
      </c>
      <c r="K1530" s="47" t="str">
        <f>IF(H1527="Nein",IF(H1528="Erdgas","Den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endet."),IF(H1528="Erdgas","Bitte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30" s="47"/>
      <c r="M1530" s="47"/>
      <c r="N1530" s="47"/>
      <c r="O1530" s="47"/>
      <c r="P1530" s="47"/>
      <c r="Q1530" s="47"/>
      <c r="R1530" s="47"/>
      <c r="S1530" s="47"/>
      <c r="T1530" s="47"/>
      <c r="U1530" s="47"/>
      <c r="V1530" s="47"/>
      <c r="W1530" s="47"/>
      <c r="X1530" s="91"/>
      <c r="Y1530" s="91"/>
      <c r="Z1530" s="91"/>
      <c r="AA1530" s="91"/>
    </row>
    <row r="1531" spans="2:27" x14ac:dyDescent="0.3">
      <c r="B1531" s="46"/>
      <c r="C1531" s="46"/>
      <c r="D1531" s="46"/>
      <c r="E1531" s="46"/>
      <c r="F1531" s="46"/>
      <c r="G1531" s="46"/>
      <c r="H1531" s="46"/>
      <c r="I1531" s="46"/>
      <c r="J1531" s="46"/>
      <c r="K1531" s="46"/>
      <c r="L1531" s="46"/>
      <c r="M1531" s="46"/>
      <c r="N1531" s="46"/>
      <c r="O1531" s="46"/>
      <c r="P1531" s="46"/>
      <c r="Q1531" s="46"/>
      <c r="R1531" s="46"/>
      <c r="S1531" s="46"/>
      <c r="T1531" s="46"/>
      <c r="U1531" s="46"/>
      <c r="V1531" s="46"/>
      <c r="W1531" s="46"/>
      <c r="X1531" s="91"/>
      <c r="Y1531" s="91"/>
      <c r="Z1531" s="91"/>
      <c r="AA1531" s="91"/>
    </row>
    <row r="1532" spans="2:27" ht="18" thickBot="1" x14ac:dyDescent="0.5">
      <c r="B1532" s="56" t="s">
        <v>10</v>
      </c>
      <c r="C1532" s="47"/>
      <c r="D1532" s="47"/>
      <c r="E1532" s="47"/>
      <c r="F1532" s="47"/>
      <c r="G1532" s="47"/>
      <c r="H1532" s="47"/>
      <c r="I1532" s="47"/>
      <c r="J1532" s="47"/>
      <c r="K1532" s="47"/>
      <c r="L1532" s="47"/>
      <c r="M1532" s="47"/>
      <c r="N1532" s="47"/>
      <c r="O1532" s="47"/>
      <c r="P1532" s="47"/>
      <c r="Q1532" s="47"/>
      <c r="R1532" s="47"/>
      <c r="S1532" s="47"/>
      <c r="T1532" s="47"/>
      <c r="U1532" s="47"/>
      <c r="V1532" s="47"/>
      <c r="W1532" s="47"/>
      <c r="X1532" s="91"/>
      <c r="Y1532" s="90"/>
      <c r="Z1532" s="91"/>
      <c r="AA1532" s="91"/>
    </row>
    <row r="1533" spans="2:27" ht="15" thickBot="1" x14ac:dyDescent="0.35">
      <c r="B1533" s="47" t="s">
        <v>11</v>
      </c>
      <c r="C1533" s="47"/>
      <c r="D1533" s="47"/>
      <c r="E1533" s="47"/>
      <c r="F1533" s="47"/>
      <c r="G1533" s="47"/>
      <c r="H1533" s="112"/>
      <c r="I1533" s="47"/>
      <c r="J1533" s="48" t="s">
        <v>5</v>
      </c>
      <c r="K1533" s="47" t="s">
        <v>12</v>
      </c>
      <c r="L1533" s="47"/>
      <c r="M1533" s="47"/>
      <c r="N1533" s="47"/>
      <c r="O1533" s="47"/>
      <c r="P1533" s="47"/>
      <c r="Q1533" s="47"/>
      <c r="R1533" s="47"/>
      <c r="S1533" s="47"/>
      <c r="T1533" s="47"/>
      <c r="U1533" s="47"/>
      <c r="V1533" s="47"/>
      <c r="W1533" s="47"/>
      <c r="X1533" s="91">
        <f>H1534</f>
        <v>0</v>
      </c>
      <c r="Y1533" s="91">
        <f>H1535</f>
        <v>0</v>
      </c>
      <c r="Z1533" s="91">
        <f>H1536</f>
        <v>0</v>
      </c>
      <c r="AA1533" s="91">
        <f>H1537</f>
        <v>0</v>
      </c>
    </row>
    <row r="1534" spans="2:27" ht="15" thickBot="1" x14ac:dyDescent="0.35">
      <c r="B1534" s="47" t="s">
        <v>13</v>
      </c>
      <c r="C1534" s="47"/>
      <c r="D1534" s="47"/>
      <c r="E1534" s="47"/>
      <c r="F1534" s="47"/>
      <c r="G1534" s="47"/>
      <c r="H1534" s="112"/>
      <c r="I1534" s="59"/>
      <c r="J1534" s="48" t="s">
        <v>5</v>
      </c>
      <c r="K1534" s="47" t="s">
        <v>15</v>
      </c>
      <c r="L1534" s="47"/>
      <c r="M1534" s="47"/>
      <c r="N1534" s="47"/>
      <c r="O1534" s="47"/>
      <c r="P1534" s="47"/>
      <c r="Q1534" s="47"/>
      <c r="R1534" s="47"/>
      <c r="S1534" s="47"/>
      <c r="T1534" s="47"/>
      <c r="U1534" s="47"/>
      <c r="V1534" s="47"/>
      <c r="W1534" s="47"/>
      <c r="X1534" s="91"/>
      <c r="Y1534" s="91"/>
      <c r="Z1534" s="91"/>
      <c r="AA1534" s="91"/>
    </row>
    <row r="1535" spans="2:27" ht="15" thickBot="1" x14ac:dyDescent="0.35">
      <c r="B1535" s="47" t="s">
        <v>16</v>
      </c>
      <c r="C1535" s="47"/>
      <c r="D1535" s="47"/>
      <c r="E1535" s="47"/>
      <c r="F1535" s="47"/>
      <c r="G1535" s="47"/>
      <c r="H1535" s="137"/>
      <c r="I1535" s="47"/>
      <c r="J1535" s="48" t="s">
        <v>5</v>
      </c>
      <c r="K1535" s="47" t="s">
        <v>17</v>
      </c>
      <c r="L1535" s="47"/>
      <c r="M1535" s="47"/>
      <c r="N1535" s="47"/>
      <c r="O1535" s="47"/>
      <c r="P1535" s="47"/>
      <c r="Q1535" s="47"/>
      <c r="R1535" s="47"/>
      <c r="S1535" s="47"/>
      <c r="T1535" s="47"/>
      <c r="U1535" s="47"/>
      <c r="V1535" s="47"/>
      <c r="W1535" s="47"/>
      <c r="X1535" s="91"/>
      <c r="Y1535" s="91"/>
      <c r="Z1535" s="91"/>
      <c r="AA1535" s="91"/>
    </row>
    <row r="1536" spans="2:27" ht="15" thickBot="1" x14ac:dyDescent="0.35">
      <c r="B1536" s="47" t="str">
        <f>IF(H1535="Erdgas","Nettorechnungsbetrag (Erdgas)",IF(H1535="Strom","Nettorechnungsbetrag (Strom)",IF(H1535="Wärme/Kälte","Nettorechnungsbetrag (Wärme/Kälte)","Bitte Energieart auswählen!")))</f>
        <v>Bitte Energieart auswählen!</v>
      </c>
      <c r="C1536" s="47"/>
      <c r="D1536" s="47"/>
      <c r="E1536" s="47"/>
      <c r="F1536" s="47"/>
      <c r="G1536" s="47"/>
      <c r="H1536" s="113"/>
      <c r="I1536" s="60" t="s">
        <v>18</v>
      </c>
      <c r="J1536" s="48" t="s">
        <v>5</v>
      </c>
      <c r="K1536" s="47" t="str">
        <f>IF(H1535="Erdgas","Erdgaskosten exkl. Steuern, Abgaben, Netzentgelte, etc.",IF(H1535="Strom","Stromkosten exkl. Steuern, Abgaben, Netzentgelte, etc.",IF(H1535="Wärme/Kälte","Wärme-/Kältekosten exkl. Steuern, Abgaben, Netzentgelte, etc.","Bitte Energieart auswählen!")))</f>
        <v>Bitte Energieart auswählen!</v>
      </c>
      <c r="L1536" s="47"/>
      <c r="M1536" s="47"/>
      <c r="N1536" s="47"/>
      <c r="O1536" s="47"/>
      <c r="P1536" s="47"/>
      <c r="Q1536" s="47"/>
      <c r="R1536" s="47"/>
      <c r="S1536" s="47"/>
      <c r="T1536" s="47"/>
      <c r="U1536" s="47"/>
      <c r="V1536" s="47"/>
      <c r="W1536" s="47"/>
      <c r="X1536" s="91"/>
      <c r="Y1536" s="91"/>
      <c r="Z1536" s="91"/>
      <c r="AA1536" s="91"/>
    </row>
    <row r="1537" spans="2:27" ht="15" thickBot="1" x14ac:dyDescent="0.35">
      <c r="B1537" s="47" t="str">
        <f>IF(AND(H1535="Erdgas",H1534="Nein"),"Erdgasverbrauch in kWh gem. letzter Jahresabrechnung",IF(H1535="Erdgas","Erdgasverbrauch in kWh im Kalenderjahr 2021",IF(AND(H1535="Strom",H1534="Nein"),"Stromverbrauch in kWh gem. letzter Jahresabrechnung",IF(H1535="Strom","Stromverbrauch in kWh im Kalenderjahr 2021",IF(AND(H1535="Wärme/Kälte",H1534="Nein"),"Wärme-/Kälteverbrauch in kWh gem. letzter Jahresabrechnung",IF(H1535="Wärme/Kälte","Wärme-/Kälteverbrauch in kWh im Kalenderjahr 2021","Bitte Energieart auswählen!"))))))</f>
        <v>Bitte Energieart auswählen!</v>
      </c>
      <c r="C1537" s="47"/>
      <c r="D1537" s="47"/>
      <c r="E1537" s="47"/>
      <c r="F1537" s="47"/>
      <c r="G1537" s="47"/>
      <c r="H1537" s="114"/>
      <c r="I1537" s="60" t="s">
        <v>19</v>
      </c>
      <c r="J1537" s="48" t="s">
        <v>5</v>
      </c>
      <c r="K1537" s="47" t="str">
        <f>IF(H1534="Nein",IF(H1535="Erdgas","Den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endet."),IF(H1535="Erdgas","Bitte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37" s="47"/>
      <c r="M1537" s="47"/>
      <c r="N1537" s="47"/>
      <c r="O1537" s="47"/>
      <c r="P1537" s="47"/>
      <c r="Q1537" s="47"/>
      <c r="R1537" s="47"/>
      <c r="S1537" s="47"/>
      <c r="T1537" s="47"/>
      <c r="U1537" s="47"/>
      <c r="V1537" s="47"/>
      <c r="W1537" s="47"/>
      <c r="X1537" s="91"/>
      <c r="Y1537" s="91"/>
      <c r="Z1537" s="91"/>
      <c r="AA1537" s="91"/>
    </row>
    <row r="1538" spans="2:27" x14ac:dyDescent="0.3">
      <c r="B1538" s="46"/>
      <c r="C1538" s="46"/>
      <c r="D1538" s="46"/>
      <c r="E1538" s="46"/>
      <c r="F1538" s="46"/>
      <c r="G1538" s="46"/>
      <c r="H1538" s="46"/>
      <c r="I1538" s="46"/>
      <c r="J1538" s="46"/>
      <c r="K1538" s="46"/>
      <c r="L1538" s="46"/>
      <c r="M1538" s="46"/>
      <c r="N1538" s="46"/>
      <c r="O1538" s="46"/>
      <c r="P1538" s="46"/>
      <c r="Q1538" s="46"/>
      <c r="R1538" s="46"/>
      <c r="S1538" s="46"/>
      <c r="T1538" s="46"/>
      <c r="U1538" s="46"/>
      <c r="V1538" s="46"/>
      <c r="W1538" s="46"/>
      <c r="X1538" s="91"/>
      <c r="Y1538" s="91"/>
      <c r="Z1538" s="91"/>
      <c r="AA1538" s="91"/>
    </row>
    <row r="1539" spans="2:27" ht="18" thickBot="1" x14ac:dyDescent="0.5">
      <c r="B1539" s="56" t="s">
        <v>10</v>
      </c>
      <c r="C1539" s="47"/>
      <c r="D1539" s="47"/>
      <c r="E1539" s="47"/>
      <c r="F1539" s="47"/>
      <c r="G1539" s="47"/>
      <c r="H1539" s="47"/>
      <c r="I1539" s="47"/>
      <c r="J1539" s="47"/>
      <c r="K1539" s="47"/>
      <c r="L1539" s="47"/>
      <c r="M1539" s="47"/>
      <c r="N1539" s="47"/>
      <c r="O1539" s="47"/>
      <c r="P1539" s="47"/>
      <c r="Q1539" s="47"/>
      <c r="R1539" s="47"/>
      <c r="S1539" s="47"/>
      <c r="T1539" s="47"/>
      <c r="U1539" s="47"/>
      <c r="V1539" s="47"/>
      <c r="W1539" s="47"/>
      <c r="X1539" s="91"/>
      <c r="Y1539" s="90"/>
      <c r="Z1539" s="91"/>
      <c r="AA1539" s="91"/>
    </row>
    <row r="1540" spans="2:27" ht="15" thickBot="1" x14ac:dyDescent="0.35">
      <c r="B1540" s="47" t="s">
        <v>11</v>
      </c>
      <c r="C1540" s="47"/>
      <c r="D1540" s="47"/>
      <c r="E1540" s="47"/>
      <c r="F1540" s="47"/>
      <c r="G1540" s="47"/>
      <c r="H1540" s="112"/>
      <c r="I1540" s="47"/>
      <c r="J1540" s="48" t="s">
        <v>5</v>
      </c>
      <c r="K1540" s="47" t="s">
        <v>12</v>
      </c>
      <c r="L1540" s="47"/>
      <c r="M1540" s="47"/>
      <c r="N1540" s="47"/>
      <c r="O1540" s="47"/>
      <c r="P1540" s="47"/>
      <c r="Q1540" s="47"/>
      <c r="R1540" s="47"/>
      <c r="S1540" s="47"/>
      <c r="T1540" s="47"/>
      <c r="U1540" s="47"/>
      <c r="V1540" s="47"/>
      <c r="W1540" s="47"/>
      <c r="X1540" s="91">
        <f>H1541</f>
        <v>0</v>
      </c>
      <c r="Y1540" s="91">
        <f>H1542</f>
        <v>0</v>
      </c>
      <c r="Z1540" s="91">
        <f>H1543</f>
        <v>0</v>
      </c>
      <c r="AA1540" s="91">
        <f>H1544</f>
        <v>0</v>
      </c>
    </row>
    <row r="1541" spans="2:27" ht="15" thickBot="1" x14ac:dyDescent="0.35">
      <c r="B1541" s="47" t="s">
        <v>13</v>
      </c>
      <c r="C1541" s="47"/>
      <c r="D1541" s="47"/>
      <c r="E1541" s="47"/>
      <c r="F1541" s="47"/>
      <c r="G1541" s="47"/>
      <c r="H1541" s="112"/>
      <c r="I1541" s="59"/>
      <c r="J1541" s="48" t="s">
        <v>5</v>
      </c>
      <c r="K1541" s="47" t="s">
        <v>15</v>
      </c>
      <c r="L1541" s="47"/>
      <c r="M1541" s="47"/>
      <c r="N1541" s="47"/>
      <c r="O1541" s="47"/>
      <c r="P1541" s="47"/>
      <c r="Q1541" s="47"/>
      <c r="R1541" s="47"/>
      <c r="S1541" s="47"/>
      <c r="T1541" s="47"/>
      <c r="U1541" s="47"/>
      <c r="V1541" s="47"/>
      <c r="W1541" s="47"/>
      <c r="X1541" s="91"/>
      <c r="Y1541" s="91"/>
      <c r="Z1541" s="91"/>
      <c r="AA1541" s="91"/>
    </row>
    <row r="1542" spans="2:27" ht="15" thickBot="1" x14ac:dyDescent="0.35">
      <c r="B1542" s="47" t="s">
        <v>16</v>
      </c>
      <c r="C1542" s="47"/>
      <c r="D1542" s="47"/>
      <c r="E1542" s="47"/>
      <c r="F1542" s="47"/>
      <c r="G1542" s="47"/>
      <c r="H1542" s="137"/>
      <c r="I1542" s="47"/>
      <c r="J1542" s="48" t="s">
        <v>5</v>
      </c>
      <c r="K1542" s="47" t="s">
        <v>17</v>
      </c>
      <c r="L1542" s="47"/>
      <c r="M1542" s="47"/>
      <c r="N1542" s="47"/>
      <c r="O1542" s="47"/>
      <c r="P1542" s="47"/>
      <c r="Q1542" s="47"/>
      <c r="R1542" s="47"/>
      <c r="S1542" s="47"/>
      <c r="T1542" s="47"/>
      <c r="U1542" s="47"/>
      <c r="V1542" s="47"/>
      <c r="W1542" s="47"/>
      <c r="X1542" s="91"/>
      <c r="Y1542" s="91"/>
      <c r="Z1542" s="91"/>
      <c r="AA1542" s="91"/>
    </row>
    <row r="1543" spans="2:27" ht="15" thickBot="1" x14ac:dyDescent="0.35">
      <c r="B1543" s="47" t="str">
        <f>IF(H1542="Erdgas","Nettorechnungsbetrag (Erdgas)",IF(H1542="Strom","Nettorechnungsbetrag (Strom)",IF(H1542="Wärme/Kälte","Nettorechnungsbetrag (Wärme/Kälte)","Bitte Energieart auswählen!")))</f>
        <v>Bitte Energieart auswählen!</v>
      </c>
      <c r="C1543" s="47"/>
      <c r="D1543" s="47"/>
      <c r="E1543" s="47"/>
      <c r="F1543" s="47"/>
      <c r="G1543" s="47"/>
      <c r="H1543" s="113"/>
      <c r="I1543" s="60" t="s">
        <v>18</v>
      </c>
      <c r="J1543" s="48" t="s">
        <v>5</v>
      </c>
      <c r="K1543" s="47" t="str">
        <f>IF(H1542="Erdgas","Erdgaskosten exkl. Steuern, Abgaben, Netzentgelte, etc.",IF(H1542="Strom","Stromkosten exkl. Steuern, Abgaben, Netzentgelte, etc.",IF(H1542="Wärme/Kälte","Wärme-/Kältekosten exkl. Steuern, Abgaben, Netzentgelte, etc.","Bitte Energieart auswählen!")))</f>
        <v>Bitte Energieart auswählen!</v>
      </c>
      <c r="L1543" s="47"/>
      <c r="M1543" s="47"/>
      <c r="N1543" s="47"/>
      <c r="O1543" s="47"/>
      <c r="P1543" s="47"/>
      <c r="Q1543" s="47"/>
      <c r="R1543" s="47"/>
      <c r="S1543" s="47"/>
      <c r="T1543" s="47"/>
      <c r="U1543" s="47"/>
      <c r="V1543" s="47"/>
      <c r="W1543" s="47"/>
      <c r="X1543" s="91"/>
      <c r="Y1543" s="91"/>
      <c r="Z1543" s="91"/>
      <c r="AA1543" s="91"/>
    </row>
    <row r="1544" spans="2:27" ht="15" thickBot="1" x14ac:dyDescent="0.35">
      <c r="B1544" s="47" t="str">
        <f>IF(AND(H1542="Erdgas",H1541="Nein"),"Erdgasverbrauch in kWh gem. letzter Jahresabrechnung",IF(H1542="Erdgas","Erdgasverbrauch in kWh im Kalenderjahr 2021",IF(AND(H1542="Strom",H1541="Nein"),"Stromverbrauch in kWh gem. letzter Jahresabrechnung",IF(H1542="Strom","Stromverbrauch in kWh im Kalenderjahr 2021",IF(AND(H1542="Wärme/Kälte",H1541="Nein"),"Wärme-/Kälteverbrauch in kWh gem. letzter Jahresabrechnung",IF(H1542="Wärme/Kälte","Wärme-/Kälteverbrauch in kWh im Kalenderjahr 2021","Bitte Energieart auswählen!"))))))</f>
        <v>Bitte Energieart auswählen!</v>
      </c>
      <c r="C1544" s="47"/>
      <c r="D1544" s="47"/>
      <c r="E1544" s="47"/>
      <c r="F1544" s="47"/>
      <c r="G1544" s="47"/>
      <c r="H1544" s="114"/>
      <c r="I1544" s="60" t="s">
        <v>19</v>
      </c>
      <c r="J1544" s="48" t="s">
        <v>5</v>
      </c>
      <c r="K1544" s="47" t="str">
        <f>IF(H1541="Nein",IF(H1542="Erdgas","Den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endet."),IF(H1542="Erdgas","Bitte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44" s="47"/>
      <c r="M1544" s="47"/>
      <c r="N1544" s="47"/>
      <c r="O1544" s="47"/>
      <c r="P1544" s="47"/>
      <c r="Q1544" s="47"/>
      <c r="R1544" s="47"/>
      <c r="S1544" s="47"/>
      <c r="T1544" s="47"/>
      <c r="U1544" s="47"/>
      <c r="V1544" s="47"/>
      <c r="W1544" s="47"/>
      <c r="X1544" s="91"/>
      <c r="Y1544" s="91"/>
      <c r="Z1544" s="91"/>
      <c r="AA1544" s="91"/>
    </row>
    <row r="1545" spans="2:27" x14ac:dyDescent="0.3">
      <c r="B1545" s="46"/>
      <c r="C1545" s="46"/>
      <c r="D1545" s="46"/>
      <c r="E1545" s="46"/>
      <c r="F1545" s="46"/>
      <c r="G1545" s="46"/>
      <c r="H1545" s="46"/>
      <c r="I1545" s="46"/>
      <c r="J1545" s="46"/>
      <c r="K1545" s="46"/>
      <c r="L1545" s="46"/>
      <c r="M1545" s="46"/>
      <c r="N1545" s="46"/>
      <c r="O1545" s="46"/>
      <c r="P1545" s="46"/>
      <c r="Q1545" s="46"/>
      <c r="R1545" s="46"/>
      <c r="S1545" s="46"/>
      <c r="T1545" s="46"/>
      <c r="U1545" s="46"/>
      <c r="V1545" s="46"/>
      <c r="W1545" s="46"/>
      <c r="X1545" s="91"/>
      <c r="Y1545" s="91"/>
      <c r="Z1545" s="91"/>
      <c r="AA1545" s="91"/>
    </row>
    <row r="1546" spans="2:27" ht="18" thickBot="1" x14ac:dyDescent="0.5">
      <c r="B1546" s="56" t="s">
        <v>10</v>
      </c>
      <c r="C1546" s="47"/>
      <c r="D1546" s="47"/>
      <c r="E1546" s="47"/>
      <c r="F1546" s="47"/>
      <c r="G1546" s="47"/>
      <c r="H1546" s="47"/>
      <c r="I1546" s="47"/>
      <c r="J1546" s="47"/>
      <c r="K1546" s="47"/>
      <c r="L1546" s="47"/>
      <c r="M1546" s="47"/>
      <c r="N1546" s="47"/>
      <c r="O1546" s="47"/>
      <c r="P1546" s="47"/>
      <c r="Q1546" s="47"/>
      <c r="R1546" s="47"/>
      <c r="S1546" s="47"/>
      <c r="T1546" s="47"/>
      <c r="U1546" s="47"/>
      <c r="V1546" s="47"/>
      <c r="W1546" s="47"/>
      <c r="X1546" s="91"/>
      <c r="Y1546" s="90"/>
      <c r="Z1546" s="91"/>
      <c r="AA1546" s="91"/>
    </row>
    <row r="1547" spans="2:27" ht="15" thickBot="1" x14ac:dyDescent="0.35">
      <c r="B1547" s="47" t="s">
        <v>11</v>
      </c>
      <c r="C1547" s="47"/>
      <c r="D1547" s="47"/>
      <c r="E1547" s="47"/>
      <c r="F1547" s="47"/>
      <c r="G1547" s="47"/>
      <c r="H1547" s="112"/>
      <c r="I1547" s="47"/>
      <c r="J1547" s="48" t="s">
        <v>5</v>
      </c>
      <c r="K1547" s="47" t="s">
        <v>12</v>
      </c>
      <c r="L1547" s="47"/>
      <c r="M1547" s="47"/>
      <c r="N1547" s="47"/>
      <c r="O1547" s="47"/>
      <c r="P1547" s="47"/>
      <c r="Q1547" s="47"/>
      <c r="R1547" s="47"/>
      <c r="S1547" s="47"/>
      <c r="T1547" s="47"/>
      <c r="U1547" s="47"/>
      <c r="V1547" s="47"/>
      <c r="W1547" s="47"/>
      <c r="X1547" s="91">
        <f>H1548</f>
        <v>0</v>
      </c>
      <c r="Y1547" s="91">
        <f>H1549</f>
        <v>0</v>
      </c>
      <c r="Z1547" s="91">
        <f>H1550</f>
        <v>0</v>
      </c>
      <c r="AA1547" s="91">
        <f>H1551</f>
        <v>0</v>
      </c>
    </row>
    <row r="1548" spans="2:27" ht="15" thickBot="1" x14ac:dyDescent="0.35">
      <c r="B1548" s="47" t="s">
        <v>13</v>
      </c>
      <c r="C1548" s="47"/>
      <c r="D1548" s="47"/>
      <c r="E1548" s="47"/>
      <c r="F1548" s="47"/>
      <c r="G1548" s="47"/>
      <c r="H1548" s="112"/>
      <c r="I1548" s="59"/>
      <c r="J1548" s="48" t="s">
        <v>5</v>
      </c>
      <c r="K1548" s="47" t="s">
        <v>15</v>
      </c>
      <c r="L1548" s="47"/>
      <c r="M1548" s="47"/>
      <c r="N1548" s="47"/>
      <c r="O1548" s="47"/>
      <c r="P1548" s="47"/>
      <c r="Q1548" s="47"/>
      <c r="R1548" s="47"/>
      <c r="S1548" s="47"/>
      <c r="T1548" s="47"/>
      <c r="U1548" s="47"/>
      <c r="V1548" s="47"/>
      <c r="W1548" s="47"/>
      <c r="X1548" s="91"/>
      <c r="Y1548" s="91"/>
      <c r="Z1548" s="91"/>
      <c r="AA1548" s="91"/>
    </row>
    <row r="1549" spans="2:27" ht="15" thickBot="1" x14ac:dyDescent="0.35">
      <c r="B1549" s="47" t="s">
        <v>16</v>
      </c>
      <c r="C1549" s="47"/>
      <c r="D1549" s="47"/>
      <c r="E1549" s="47"/>
      <c r="F1549" s="47"/>
      <c r="G1549" s="47"/>
      <c r="H1549" s="137"/>
      <c r="I1549" s="47"/>
      <c r="J1549" s="48" t="s">
        <v>5</v>
      </c>
      <c r="K1549" s="47" t="s">
        <v>17</v>
      </c>
      <c r="L1549" s="47"/>
      <c r="M1549" s="47"/>
      <c r="N1549" s="47"/>
      <c r="O1549" s="47"/>
      <c r="P1549" s="47"/>
      <c r="Q1549" s="47"/>
      <c r="R1549" s="47"/>
      <c r="S1549" s="47"/>
      <c r="T1549" s="47"/>
      <c r="U1549" s="47"/>
      <c r="V1549" s="47"/>
      <c r="W1549" s="47"/>
      <c r="X1549" s="91"/>
      <c r="Y1549" s="91"/>
      <c r="Z1549" s="91"/>
      <c r="AA1549" s="91"/>
    </row>
    <row r="1550" spans="2:27" ht="15" thickBot="1" x14ac:dyDescent="0.35">
      <c r="B1550" s="47" t="str">
        <f>IF(H1549="Erdgas","Nettorechnungsbetrag (Erdgas)",IF(H1549="Strom","Nettorechnungsbetrag (Strom)",IF(H1549="Wärme/Kälte","Nettorechnungsbetrag (Wärme/Kälte)","Bitte Energieart auswählen!")))</f>
        <v>Bitte Energieart auswählen!</v>
      </c>
      <c r="C1550" s="47"/>
      <c r="D1550" s="47"/>
      <c r="E1550" s="47"/>
      <c r="F1550" s="47"/>
      <c r="G1550" s="47"/>
      <c r="H1550" s="113"/>
      <c r="I1550" s="60" t="s">
        <v>18</v>
      </c>
      <c r="J1550" s="48" t="s">
        <v>5</v>
      </c>
      <c r="K1550" s="47" t="str">
        <f>IF(H1549="Erdgas","Erdgaskosten exkl. Steuern, Abgaben, Netzentgelte, etc.",IF(H1549="Strom","Stromkosten exkl. Steuern, Abgaben, Netzentgelte, etc.",IF(H1549="Wärme/Kälte","Wärme-/Kältekosten exkl. Steuern, Abgaben, Netzentgelte, etc.","Bitte Energieart auswählen!")))</f>
        <v>Bitte Energieart auswählen!</v>
      </c>
      <c r="L1550" s="47"/>
      <c r="M1550" s="47"/>
      <c r="N1550" s="47"/>
      <c r="O1550" s="47"/>
      <c r="P1550" s="47"/>
      <c r="Q1550" s="47"/>
      <c r="R1550" s="47"/>
      <c r="S1550" s="47"/>
      <c r="T1550" s="47"/>
      <c r="U1550" s="47"/>
      <c r="V1550" s="47"/>
      <c r="W1550" s="47"/>
      <c r="X1550" s="91"/>
      <c r="Y1550" s="91"/>
      <c r="Z1550" s="91"/>
      <c r="AA1550" s="91"/>
    </row>
    <row r="1551" spans="2:27" ht="15" thickBot="1" x14ac:dyDescent="0.35">
      <c r="B1551" s="47" t="str">
        <f>IF(AND(H1549="Erdgas",H1548="Nein"),"Erdgasverbrauch in kWh gem. letzter Jahresabrechnung",IF(H1549="Erdgas","Erdgasverbrauch in kWh im Kalenderjahr 2021",IF(AND(H1549="Strom",H1548="Nein"),"Stromverbrauch in kWh gem. letzter Jahresabrechnung",IF(H1549="Strom","Stromverbrauch in kWh im Kalenderjahr 2021",IF(AND(H1549="Wärme/Kälte",H1548="Nein"),"Wärme-/Kälteverbrauch in kWh gem. letzter Jahresabrechnung",IF(H1549="Wärme/Kälte","Wärme-/Kälteverbrauch in kWh im Kalenderjahr 2021","Bitte Energieart auswählen!"))))))</f>
        <v>Bitte Energieart auswählen!</v>
      </c>
      <c r="C1551" s="47"/>
      <c r="D1551" s="47"/>
      <c r="E1551" s="47"/>
      <c r="F1551" s="47"/>
      <c r="G1551" s="47"/>
      <c r="H1551" s="114"/>
      <c r="I1551" s="60" t="s">
        <v>19</v>
      </c>
      <c r="J1551" s="48" t="s">
        <v>5</v>
      </c>
      <c r="K1551" s="47" t="str">
        <f>IF(H1548="Nein",IF(H1549="Erdgas","Den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endet."),IF(H1549="Erdgas","Bitte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51" s="47"/>
      <c r="M1551" s="47"/>
      <c r="N1551" s="47"/>
      <c r="O1551" s="47"/>
      <c r="P1551" s="47"/>
      <c r="Q1551" s="47"/>
      <c r="R1551" s="47"/>
      <c r="S1551" s="47"/>
      <c r="T1551" s="47"/>
      <c r="U1551" s="47"/>
      <c r="V1551" s="47"/>
      <c r="W1551" s="47"/>
      <c r="X1551" s="91"/>
      <c r="Y1551" s="91"/>
      <c r="Z1551" s="91"/>
      <c r="AA1551" s="91"/>
    </row>
    <row r="1552" spans="2:27" x14ac:dyDescent="0.3">
      <c r="B1552" s="46"/>
      <c r="C1552" s="46"/>
      <c r="D1552" s="46"/>
      <c r="E1552" s="46"/>
      <c r="F1552" s="46"/>
      <c r="G1552" s="46"/>
      <c r="H1552" s="46"/>
      <c r="I1552" s="46"/>
      <c r="J1552" s="46"/>
      <c r="K1552" s="46"/>
      <c r="L1552" s="46"/>
      <c r="M1552" s="46"/>
      <c r="N1552" s="46"/>
      <c r="O1552" s="46"/>
      <c r="P1552" s="46"/>
      <c r="Q1552" s="46"/>
      <c r="R1552" s="46"/>
      <c r="S1552" s="46"/>
      <c r="T1552" s="46"/>
      <c r="U1552" s="46"/>
      <c r="V1552" s="46"/>
      <c r="W1552" s="46"/>
      <c r="X1552" s="91"/>
      <c r="Y1552" s="91"/>
      <c r="Z1552" s="91"/>
      <c r="AA1552" s="91"/>
    </row>
    <row r="1553" spans="2:27" ht="18" thickBot="1" x14ac:dyDescent="0.5">
      <c r="B1553" s="56" t="s">
        <v>10</v>
      </c>
      <c r="C1553" s="47"/>
      <c r="D1553" s="47"/>
      <c r="E1553" s="47"/>
      <c r="F1553" s="47"/>
      <c r="G1553" s="47"/>
      <c r="H1553" s="47"/>
      <c r="I1553" s="47"/>
      <c r="J1553" s="47"/>
      <c r="K1553" s="47"/>
      <c r="L1553" s="47"/>
      <c r="M1553" s="47"/>
      <c r="N1553" s="47"/>
      <c r="O1553" s="47"/>
      <c r="P1553" s="47"/>
      <c r="Q1553" s="47"/>
      <c r="R1553" s="47"/>
      <c r="S1553" s="47"/>
      <c r="T1553" s="47"/>
      <c r="U1553" s="47"/>
      <c r="V1553" s="47"/>
      <c r="W1553" s="47"/>
      <c r="X1553" s="91"/>
      <c r="Y1553" s="90"/>
      <c r="Z1553" s="91"/>
      <c r="AA1553" s="91"/>
    </row>
    <row r="1554" spans="2:27" ht="15" thickBot="1" x14ac:dyDescent="0.35">
      <c r="B1554" s="47" t="s">
        <v>11</v>
      </c>
      <c r="C1554" s="47"/>
      <c r="D1554" s="47"/>
      <c r="E1554" s="47"/>
      <c r="F1554" s="47"/>
      <c r="G1554" s="47"/>
      <c r="H1554" s="112"/>
      <c r="I1554" s="47"/>
      <c r="J1554" s="48" t="s">
        <v>5</v>
      </c>
      <c r="K1554" s="47" t="s">
        <v>12</v>
      </c>
      <c r="L1554" s="47"/>
      <c r="M1554" s="47"/>
      <c r="N1554" s="47"/>
      <c r="O1554" s="47"/>
      <c r="P1554" s="47"/>
      <c r="Q1554" s="47"/>
      <c r="R1554" s="47"/>
      <c r="S1554" s="47"/>
      <c r="T1554" s="47"/>
      <c r="U1554" s="47"/>
      <c r="V1554" s="47"/>
      <c r="W1554" s="47"/>
      <c r="X1554" s="91">
        <f>H1555</f>
        <v>0</v>
      </c>
      <c r="Y1554" s="91">
        <f>H1556</f>
        <v>0</v>
      </c>
      <c r="Z1554" s="91">
        <f>H1557</f>
        <v>0</v>
      </c>
      <c r="AA1554" s="91">
        <f>H1558</f>
        <v>0</v>
      </c>
    </row>
    <row r="1555" spans="2:27" ht="15" thickBot="1" x14ac:dyDescent="0.35">
      <c r="B1555" s="47" t="s">
        <v>13</v>
      </c>
      <c r="C1555" s="47"/>
      <c r="D1555" s="47"/>
      <c r="E1555" s="47"/>
      <c r="F1555" s="47"/>
      <c r="G1555" s="47"/>
      <c r="H1555" s="112"/>
      <c r="I1555" s="59"/>
      <c r="J1555" s="48" t="s">
        <v>5</v>
      </c>
      <c r="K1555" s="47" t="s">
        <v>15</v>
      </c>
      <c r="L1555" s="47"/>
      <c r="M1555" s="47"/>
      <c r="N1555" s="47"/>
      <c r="O1555" s="47"/>
      <c r="P1555" s="47"/>
      <c r="Q1555" s="47"/>
      <c r="R1555" s="47"/>
      <c r="S1555" s="47"/>
      <c r="T1555" s="47"/>
      <c r="U1555" s="47"/>
      <c r="V1555" s="47"/>
      <c r="W1555" s="47"/>
      <c r="X1555" s="91"/>
      <c r="Y1555" s="91"/>
      <c r="Z1555" s="91"/>
      <c r="AA1555" s="91"/>
    </row>
    <row r="1556" spans="2:27" ht="15" thickBot="1" x14ac:dyDescent="0.35">
      <c r="B1556" s="47" t="s">
        <v>16</v>
      </c>
      <c r="C1556" s="47"/>
      <c r="D1556" s="47"/>
      <c r="E1556" s="47"/>
      <c r="F1556" s="47"/>
      <c r="G1556" s="47"/>
      <c r="H1556" s="137"/>
      <c r="I1556" s="47"/>
      <c r="J1556" s="48" t="s">
        <v>5</v>
      </c>
      <c r="K1556" s="47" t="s">
        <v>17</v>
      </c>
      <c r="L1556" s="47"/>
      <c r="M1556" s="47"/>
      <c r="N1556" s="47"/>
      <c r="O1556" s="47"/>
      <c r="P1556" s="47"/>
      <c r="Q1556" s="47"/>
      <c r="R1556" s="47"/>
      <c r="S1556" s="47"/>
      <c r="T1556" s="47"/>
      <c r="U1556" s="47"/>
      <c r="V1556" s="47"/>
      <c r="W1556" s="47"/>
      <c r="X1556" s="91"/>
      <c r="Y1556" s="91"/>
      <c r="Z1556" s="91"/>
      <c r="AA1556" s="91"/>
    </row>
    <row r="1557" spans="2:27" ht="15" thickBot="1" x14ac:dyDescent="0.35">
      <c r="B1557" s="47" t="str">
        <f>IF(H1556="Erdgas","Nettorechnungsbetrag (Erdgas)",IF(H1556="Strom","Nettorechnungsbetrag (Strom)",IF(H1556="Wärme/Kälte","Nettorechnungsbetrag (Wärme/Kälte)","Bitte Energieart auswählen!")))</f>
        <v>Bitte Energieart auswählen!</v>
      </c>
      <c r="C1557" s="47"/>
      <c r="D1557" s="47"/>
      <c r="E1557" s="47"/>
      <c r="F1557" s="47"/>
      <c r="G1557" s="47"/>
      <c r="H1557" s="113"/>
      <c r="I1557" s="60" t="s">
        <v>18</v>
      </c>
      <c r="J1557" s="48" t="s">
        <v>5</v>
      </c>
      <c r="K1557" s="47" t="str">
        <f>IF(H1556="Erdgas","Erdgaskosten exkl. Steuern, Abgaben, Netzentgelte, etc.",IF(H1556="Strom","Stromkosten exkl. Steuern, Abgaben, Netzentgelte, etc.",IF(H1556="Wärme/Kälte","Wärme-/Kältekosten exkl. Steuern, Abgaben, Netzentgelte, etc.","Bitte Energieart auswählen!")))</f>
        <v>Bitte Energieart auswählen!</v>
      </c>
      <c r="L1557" s="47"/>
      <c r="M1557" s="47"/>
      <c r="N1557" s="47"/>
      <c r="O1557" s="47"/>
      <c r="P1557" s="47"/>
      <c r="Q1557" s="47"/>
      <c r="R1557" s="47"/>
      <c r="S1557" s="47"/>
      <c r="T1557" s="47"/>
      <c r="U1557" s="47"/>
      <c r="V1557" s="47"/>
      <c r="W1557" s="47"/>
      <c r="X1557" s="91"/>
      <c r="Y1557" s="91"/>
      <c r="Z1557" s="91"/>
      <c r="AA1557" s="91"/>
    </row>
    <row r="1558" spans="2:27" ht="15" thickBot="1" x14ac:dyDescent="0.35">
      <c r="B1558" s="47" t="str">
        <f>IF(AND(H1556="Erdgas",H1555="Nein"),"Erdgasverbrauch in kWh gem. letzter Jahresabrechnung",IF(H1556="Erdgas","Erdgasverbrauch in kWh im Kalenderjahr 2021",IF(AND(H1556="Strom",H1555="Nein"),"Stromverbrauch in kWh gem. letzter Jahresabrechnung",IF(H1556="Strom","Stromverbrauch in kWh im Kalenderjahr 2021",IF(AND(H1556="Wärme/Kälte",H1555="Nein"),"Wärme-/Kälteverbrauch in kWh gem. letzter Jahresabrechnung",IF(H1556="Wärme/Kälte","Wärme-/Kälteverbrauch in kWh im Kalenderjahr 2021","Bitte Energieart auswählen!"))))))</f>
        <v>Bitte Energieart auswählen!</v>
      </c>
      <c r="C1558" s="47"/>
      <c r="D1558" s="47"/>
      <c r="E1558" s="47"/>
      <c r="F1558" s="47"/>
      <c r="G1558" s="47"/>
      <c r="H1558" s="114"/>
      <c r="I1558" s="60" t="s">
        <v>19</v>
      </c>
      <c r="J1558" s="48" t="s">
        <v>5</v>
      </c>
      <c r="K1558" s="47" t="str">
        <f>IF(H1555="Nein",IF(H1556="Erdgas","Den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endet."),IF(H1556="Erdgas","Bitte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58" s="47"/>
      <c r="M1558" s="47"/>
      <c r="N1558" s="47"/>
      <c r="O1558" s="47"/>
      <c r="P1558" s="47"/>
      <c r="Q1558" s="47"/>
      <c r="R1558" s="47"/>
      <c r="S1558" s="47"/>
      <c r="T1558" s="47"/>
      <c r="U1558" s="47"/>
      <c r="V1558" s="47"/>
      <c r="W1558" s="47"/>
      <c r="X1558" s="91"/>
      <c r="Y1558" s="91"/>
      <c r="Z1558" s="91"/>
      <c r="AA1558" s="91"/>
    </row>
    <row r="1559" spans="2:27" x14ac:dyDescent="0.3">
      <c r="B1559" s="46"/>
      <c r="C1559" s="46"/>
      <c r="D1559" s="46"/>
      <c r="E1559" s="46"/>
      <c r="F1559" s="46"/>
      <c r="G1559" s="46"/>
      <c r="H1559" s="46"/>
      <c r="I1559" s="46"/>
      <c r="J1559" s="46"/>
      <c r="K1559" s="46"/>
      <c r="L1559" s="46"/>
      <c r="M1559" s="46"/>
      <c r="N1559" s="46"/>
      <c r="O1559" s="46"/>
      <c r="P1559" s="46"/>
      <c r="Q1559" s="46"/>
      <c r="R1559" s="46"/>
      <c r="S1559" s="46"/>
      <c r="T1559" s="46"/>
      <c r="U1559" s="46"/>
      <c r="V1559" s="46"/>
      <c r="W1559" s="46"/>
      <c r="X1559" s="91"/>
      <c r="Y1559" s="91"/>
      <c r="Z1559" s="91"/>
      <c r="AA1559" s="91"/>
    </row>
    <row r="1560" spans="2:27" ht="18" thickBot="1" x14ac:dyDescent="0.5">
      <c r="B1560" s="56" t="s">
        <v>10</v>
      </c>
      <c r="C1560" s="47"/>
      <c r="D1560" s="47"/>
      <c r="E1560" s="47"/>
      <c r="F1560" s="47"/>
      <c r="G1560" s="47"/>
      <c r="H1560" s="47"/>
      <c r="I1560" s="47"/>
      <c r="J1560" s="47"/>
      <c r="K1560" s="47"/>
      <c r="L1560" s="47"/>
      <c r="M1560" s="47"/>
      <c r="N1560" s="47"/>
      <c r="O1560" s="47"/>
      <c r="P1560" s="47"/>
      <c r="Q1560" s="47"/>
      <c r="R1560" s="47"/>
      <c r="S1560" s="47"/>
      <c r="T1560" s="47"/>
      <c r="U1560" s="47"/>
      <c r="V1560" s="47"/>
      <c r="W1560" s="47"/>
      <c r="X1560" s="91"/>
      <c r="Y1560" s="90"/>
      <c r="Z1560" s="91"/>
      <c r="AA1560" s="91"/>
    </row>
    <row r="1561" spans="2:27" ht="15" thickBot="1" x14ac:dyDescent="0.35">
      <c r="B1561" s="47" t="s">
        <v>11</v>
      </c>
      <c r="C1561" s="47"/>
      <c r="D1561" s="47"/>
      <c r="E1561" s="47"/>
      <c r="F1561" s="47"/>
      <c r="G1561" s="47"/>
      <c r="H1561" s="112"/>
      <c r="I1561" s="47"/>
      <c r="J1561" s="48" t="s">
        <v>5</v>
      </c>
      <c r="K1561" s="47" t="s">
        <v>12</v>
      </c>
      <c r="L1561" s="47"/>
      <c r="M1561" s="47"/>
      <c r="N1561" s="47"/>
      <c r="O1561" s="47"/>
      <c r="P1561" s="47"/>
      <c r="Q1561" s="47"/>
      <c r="R1561" s="47"/>
      <c r="S1561" s="47"/>
      <c r="T1561" s="47"/>
      <c r="U1561" s="47"/>
      <c r="V1561" s="47"/>
      <c r="W1561" s="47"/>
      <c r="X1561" s="91">
        <f>H1562</f>
        <v>0</v>
      </c>
      <c r="Y1561" s="91">
        <f>H1563</f>
        <v>0</v>
      </c>
      <c r="Z1561" s="91">
        <f>H1564</f>
        <v>0</v>
      </c>
      <c r="AA1561" s="91">
        <f>H1565</f>
        <v>0</v>
      </c>
    </row>
    <row r="1562" spans="2:27" ht="15" thickBot="1" x14ac:dyDescent="0.35">
      <c r="B1562" s="47" t="s">
        <v>13</v>
      </c>
      <c r="C1562" s="47"/>
      <c r="D1562" s="47"/>
      <c r="E1562" s="47"/>
      <c r="F1562" s="47"/>
      <c r="G1562" s="47"/>
      <c r="H1562" s="112"/>
      <c r="I1562" s="59"/>
      <c r="J1562" s="48" t="s">
        <v>5</v>
      </c>
      <c r="K1562" s="47" t="s">
        <v>15</v>
      </c>
      <c r="L1562" s="47"/>
      <c r="M1562" s="47"/>
      <c r="N1562" s="47"/>
      <c r="O1562" s="47"/>
      <c r="P1562" s="47"/>
      <c r="Q1562" s="47"/>
      <c r="R1562" s="47"/>
      <c r="S1562" s="47"/>
      <c r="T1562" s="47"/>
      <c r="U1562" s="47"/>
      <c r="V1562" s="47"/>
      <c r="W1562" s="47"/>
      <c r="X1562" s="91"/>
      <c r="Y1562" s="91"/>
      <c r="Z1562" s="91"/>
      <c r="AA1562" s="91"/>
    </row>
    <row r="1563" spans="2:27" ht="15" thickBot="1" x14ac:dyDescent="0.35">
      <c r="B1563" s="47" t="s">
        <v>16</v>
      </c>
      <c r="C1563" s="47"/>
      <c r="D1563" s="47"/>
      <c r="E1563" s="47"/>
      <c r="F1563" s="47"/>
      <c r="G1563" s="47"/>
      <c r="H1563" s="137"/>
      <c r="I1563" s="47"/>
      <c r="J1563" s="48" t="s">
        <v>5</v>
      </c>
      <c r="K1563" s="47" t="s">
        <v>17</v>
      </c>
      <c r="L1563" s="47"/>
      <c r="M1563" s="47"/>
      <c r="N1563" s="47"/>
      <c r="O1563" s="47"/>
      <c r="P1563" s="47"/>
      <c r="Q1563" s="47"/>
      <c r="R1563" s="47"/>
      <c r="S1563" s="47"/>
      <c r="T1563" s="47"/>
      <c r="U1563" s="47"/>
      <c r="V1563" s="47"/>
      <c r="W1563" s="47"/>
      <c r="X1563" s="91"/>
      <c r="Y1563" s="91"/>
      <c r="Z1563" s="91"/>
      <c r="AA1563" s="91"/>
    </row>
    <row r="1564" spans="2:27" ht="15" thickBot="1" x14ac:dyDescent="0.35">
      <c r="B1564" s="47" t="str">
        <f>IF(H1563="Erdgas","Nettorechnungsbetrag (Erdgas)",IF(H1563="Strom","Nettorechnungsbetrag (Strom)",IF(H1563="Wärme/Kälte","Nettorechnungsbetrag (Wärme/Kälte)","Bitte Energieart auswählen!")))</f>
        <v>Bitte Energieart auswählen!</v>
      </c>
      <c r="C1564" s="47"/>
      <c r="D1564" s="47"/>
      <c r="E1564" s="47"/>
      <c r="F1564" s="47"/>
      <c r="G1564" s="47"/>
      <c r="H1564" s="113"/>
      <c r="I1564" s="60" t="s">
        <v>18</v>
      </c>
      <c r="J1564" s="48" t="s">
        <v>5</v>
      </c>
      <c r="K1564" s="47" t="str">
        <f>IF(H1563="Erdgas","Erdgaskosten exkl. Steuern, Abgaben, Netzentgelte, etc.",IF(H1563="Strom","Stromkosten exkl. Steuern, Abgaben, Netzentgelte, etc.",IF(H1563="Wärme/Kälte","Wärme-/Kältekosten exkl. Steuern, Abgaben, Netzentgelte, etc.","Bitte Energieart auswählen!")))</f>
        <v>Bitte Energieart auswählen!</v>
      </c>
      <c r="L1564" s="47"/>
      <c r="M1564" s="47"/>
      <c r="N1564" s="47"/>
      <c r="O1564" s="47"/>
      <c r="P1564" s="47"/>
      <c r="Q1564" s="47"/>
      <c r="R1564" s="47"/>
      <c r="S1564" s="47"/>
      <c r="T1564" s="47"/>
      <c r="U1564" s="47"/>
      <c r="V1564" s="47"/>
      <c r="W1564" s="47"/>
      <c r="X1564" s="91"/>
      <c r="Y1564" s="91"/>
      <c r="Z1564" s="91"/>
      <c r="AA1564" s="91"/>
    </row>
    <row r="1565" spans="2:27" ht="15" thickBot="1" x14ac:dyDescent="0.35">
      <c r="B1565" s="47" t="str">
        <f>IF(AND(H1563="Erdgas",H1562="Nein"),"Erdgasverbrauch in kWh gem. letzter Jahresabrechnung",IF(H1563="Erdgas","Erdgasverbrauch in kWh im Kalenderjahr 2021",IF(AND(H1563="Strom",H1562="Nein"),"Stromverbrauch in kWh gem. letzter Jahresabrechnung",IF(H1563="Strom","Stromverbrauch in kWh im Kalenderjahr 2021",IF(AND(H1563="Wärme/Kälte",H1562="Nein"),"Wärme-/Kälteverbrauch in kWh gem. letzter Jahresabrechnung",IF(H1563="Wärme/Kälte","Wärme-/Kälteverbrauch in kWh im Kalenderjahr 2021","Bitte Energieart auswählen!"))))))</f>
        <v>Bitte Energieart auswählen!</v>
      </c>
      <c r="C1565" s="47"/>
      <c r="D1565" s="47"/>
      <c r="E1565" s="47"/>
      <c r="F1565" s="47"/>
      <c r="G1565" s="47"/>
      <c r="H1565" s="114"/>
      <c r="I1565" s="60" t="s">
        <v>19</v>
      </c>
      <c r="J1565" s="48" t="s">
        <v>5</v>
      </c>
      <c r="K1565" s="47" t="str">
        <f>IF(H1562="Nein",IF(H1563="Erdgas","Den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endet."),IF(H1563="Erdgas","Bitte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65" s="47"/>
      <c r="M1565" s="47"/>
      <c r="N1565" s="47"/>
      <c r="O1565" s="47"/>
      <c r="P1565" s="47"/>
      <c r="Q1565" s="47"/>
      <c r="R1565" s="47"/>
      <c r="S1565" s="47"/>
      <c r="T1565" s="47"/>
      <c r="U1565" s="47"/>
      <c r="V1565" s="47"/>
      <c r="W1565" s="47"/>
      <c r="X1565" s="91"/>
      <c r="Y1565" s="91"/>
      <c r="Z1565" s="91"/>
      <c r="AA1565" s="91"/>
    </row>
    <row r="1566" spans="2:27" x14ac:dyDescent="0.3">
      <c r="B1566" s="46"/>
      <c r="C1566" s="46"/>
      <c r="D1566" s="46"/>
      <c r="E1566" s="46"/>
      <c r="F1566" s="46"/>
      <c r="G1566" s="46"/>
      <c r="H1566" s="46"/>
      <c r="I1566" s="46"/>
      <c r="J1566" s="46"/>
      <c r="K1566" s="46"/>
      <c r="L1566" s="46"/>
      <c r="M1566" s="46"/>
      <c r="N1566" s="46"/>
      <c r="O1566" s="46"/>
      <c r="P1566" s="46"/>
      <c r="Q1566" s="46"/>
      <c r="R1566" s="46"/>
      <c r="S1566" s="46"/>
      <c r="T1566" s="46"/>
      <c r="U1566" s="46"/>
      <c r="V1566" s="46"/>
      <c r="W1566" s="46"/>
      <c r="X1566" s="91"/>
      <c r="Y1566" s="91"/>
      <c r="Z1566" s="91"/>
      <c r="AA1566" s="91"/>
    </row>
    <row r="1567" spans="2:27" ht="18" thickBot="1" x14ac:dyDescent="0.5">
      <c r="B1567" s="56" t="s">
        <v>10</v>
      </c>
      <c r="C1567" s="47"/>
      <c r="D1567" s="47"/>
      <c r="E1567" s="47"/>
      <c r="F1567" s="47"/>
      <c r="G1567" s="47"/>
      <c r="H1567" s="47"/>
      <c r="I1567" s="47"/>
      <c r="J1567" s="47"/>
      <c r="K1567" s="47"/>
      <c r="L1567" s="47"/>
      <c r="M1567" s="47"/>
      <c r="N1567" s="47"/>
      <c r="O1567" s="47"/>
      <c r="P1567" s="47"/>
      <c r="Q1567" s="47"/>
      <c r="R1567" s="47"/>
      <c r="S1567" s="47"/>
      <c r="T1567" s="47"/>
      <c r="U1567" s="47"/>
      <c r="V1567" s="47"/>
      <c r="W1567" s="47"/>
      <c r="X1567" s="91"/>
      <c r="Y1567" s="90"/>
      <c r="Z1567" s="91"/>
      <c r="AA1567" s="91"/>
    </row>
    <row r="1568" spans="2:27" ht="15" thickBot="1" x14ac:dyDescent="0.35">
      <c r="B1568" s="47" t="s">
        <v>11</v>
      </c>
      <c r="C1568" s="47"/>
      <c r="D1568" s="47"/>
      <c r="E1568" s="47"/>
      <c r="F1568" s="47"/>
      <c r="G1568" s="47"/>
      <c r="H1568" s="112"/>
      <c r="I1568" s="47"/>
      <c r="J1568" s="48" t="s">
        <v>5</v>
      </c>
      <c r="K1568" s="47" t="s">
        <v>12</v>
      </c>
      <c r="L1568" s="47"/>
      <c r="M1568" s="47"/>
      <c r="N1568" s="47"/>
      <c r="O1568" s="47"/>
      <c r="P1568" s="47"/>
      <c r="Q1568" s="47"/>
      <c r="R1568" s="47"/>
      <c r="S1568" s="47"/>
      <c r="T1568" s="47"/>
      <c r="U1568" s="47"/>
      <c r="V1568" s="47"/>
      <c r="W1568" s="47"/>
      <c r="X1568" s="91">
        <f>H1569</f>
        <v>0</v>
      </c>
      <c r="Y1568" s="91">
        <f>H1570</f>
        <v>0</v>
      </c>
      <c r="Z1568" s="91">
        <f>H1571</f>
        <v>0</v>
      </c>
      <c r="AA1568" s="91">
        <f>H1572</f>
        <v>0</v>
      </c>
    </row>
    <row r="1569" spans="2:27" ht="15" thickBot="1" x14ac:dyDescent="0.35">
      <c r="B1569" s="47" t="s">
        <v>13</v>
      </c>
      <c r="C1569" s="47"/>
      <c r="D1569" s="47"/>
      <c r="E1569" s="47"/>
      <c r="F1569" s="47"/>
      <c r="G1569" s="47"/>
      <c r="H1569" s="112"/>
      <c r="I1569" s="59"/>
      <c r="J1569" s="48" t="s">
        <v>5</v>
      </c>
      <c r="K1569" s="47" t="s">
        <v>15</v>
      </c>
      <c r="L1569" s="47"/>
      <c r="M1569" s="47"/>
      <c r="N1569" s="47"/>
      <c r="O1569" s="47"/>
      <c r="P1569" s="47"/>
      <c r="Q1569" s="47"/>
      <c r="R1569" s="47"/>
      <c r="S1569" s="47"/>
      <c r="T1569" s="47"/>
      <c r="U1569" s="47"/>
      <c r="V1569" s="47"/>
      <c r="W1569" s="47"/>
      <c r="X1569" s="91"/>
      <c r="Y1569" s="91"/>
      <c r="Z1569" s="91"/>
      <c r="AA1569" s="91"/>
    </row>
    <row r="1570" spans="2:27" ht="15" thickBot="1" x14ac:dyDescent="0.35">
      <c r="B1570" s="47" t="s">
        <v>16</v>
      </c>
      <c r="C1570" s="47"/>
      <c r="D1570" s="47"/>
      <c r="E1570" s="47"/>
      <c r="F1570" s="47"/>
      <c r="G1570" s="47"/>
      <c r="H1570" s="137"/>
      <c r="I1570" s="47"/>
      <c r="J1570" s="48" t="s">
        <v>5</v>
      </c>
      <c r="K1570" s="47" t="s">
        <v>17</v>
      </c>
      <c r="L1570" s="47"/>
      <c r="M1570" s="47"/>
      <c r="N1570" s="47"/>
      <c r="O1570" s="47"/>
      <c r="P1570" s="47"/>
      <c r="Q1570" s="47"/>
      <c r="R1570" s="47"/>
      <c r="S1570" s="47"/>
      <c r="T1570" s="47"/>
      <c r="U1570" s="47"/>
      <c r="V1570" s="47"/>
      <c r="W1570" s="47"/>
      <c r="X1570" s="91"/>
      <c r="Y1570" s="91"/>
      <c r="Z1570" s="91"/>
      <c r="AA1570" s="91"/>
    </row>
    <row r="1571" spans="2:27" ht="15" thickBot="1" x14ac:dyDescent="0.35">
      <c r="B1571" s="47" t="str">
        <f>IF(H1570="Erdgas","Nettorechnungsbetrag (Erdgas)",IF(H1570="Strom","Nettorechnungsbetrag (Strom)",IF(H1570="Wärme/Kälte","Nettorechnungsbetrag (Wärme/Kälte)","Bitte Energieart auswählen!")))</f>
        <v>Bitte Energieart auswählen!</v>
      </c>
      <c r="C1571" s="47"/>
      <c r="D1571" s="47"/>
      <c r="E1571" s="47"/>
      <c r="F1571" s="47"/>
      <c r="G1571" s="47"/>
      <c r="H1571" s="113"/>
      <c r="I1571" s="60" t="s">
        <v>18</v>
      </c>
      <c r="J1571" s="48" t="s">
        <v>5</v>
      </c>
      <c r="K1571" s="47" t="str">
        <f>IF(H1570="Erdgas","Erdgaskosten exkl. Steuern, Abgaben, Netzentgelte, etc.",IF(H1570="Strom","Stromkosten exkl. Steuern, Abgaben, Netzentgelte, etc.",IF(H1570="Wärme/Kälte","Wärme-/Kältekosten exkl. Steuern, Abgaben, Netzentgelte, etc.","Bitte Energieart auswählen!")))</f>
        <v>Bitte Energieart auswählen!</v>
      </c>
      <c r="L1571" s="47"/>
      <c r="M1571" s="47"/>
      <c r="N1571" s="47"/>
      <c r="O1571" s="47"/>
      <c r="P1571" s="47"/>
      <c r="Q1571" s="47"/>
      <c r="R1571" s="47"/>
      <c r="S1571" s="47"/>
      <c r="T1571" s="47"/>
      <c r="U1571" s="47"/>
      <c r="V1571" s="47"/>
      <c r="W1571" s="47"/>
      <c r="X1571" s="91"/>
      <c r="Y1571" s="91"/>
      <c r="Z1571" s="91"/>
      <c r="AA1571" s="91"/>
    </row>
    <row r="1572" spans="2:27" ht="15" thickBot="1" x14ac:dyDescent="0.35">
      <c r="B1572" s="47" t="str">
        <f>IF(AND(H1570="Erdgas",H1569="Nein"),"Erdgasverbrauch in kWh gem. letzter Jahresabrechnung",IF(H1570="Erdgas","Erdgasverbrauch in kWh im Kalenderjahr 2021",IF(AND(H1570="Strom",H1569="Nein"),"Stromverbrauch in kWh gem. letzter Jahresabrechnung",IF(H1570="Strom","Stromverbrauch in kWh im Kalenderjahr 2021",IF(AND(H1570="Wärme/Kälte",H1569="Nein"),"Wärme-/Kälteverbrauch in kWh gem. letzter Jahresabrechnung",IF(H1570="Wärme/Kälte","Wärme-/Kälteverbrauch in kWh im Kalenderjahr 2021","Bitte Energieart auswählen!"))))))</f>
        <v>Bitte Energieart auswählen!</v>
      </c>
      <c r="C1572" s="47"/>
      <c r="D1572" s="47"/>
      <c r="E1572" s="47"/>
      <c r="F1572" s="47"/>
      <c r="G1572" s="47"/>
      <c r="H1572" s="114"/>
      <c r="I1572" s="60" t="s">
        <v>19</v>
      </c>
      <c r="J1572" s="48" t="s">
        <v>5</v>
      </c>
      <c r="K1572" s="47" t="str">
        <f>IF(H1569="Nein",IF(H1570="Erdgas","Den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endet."),IF(H1570="Erdgas","Bitte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72" s="47"/>
      <c r="M1572" s="47"/>
      <c r="N1572" s="47"/>
      <c r="O1572" s="47"/>
      <c r="P1572" s="47"/>
      <c r="Q1572" s="47"/>
      <c r="R1572" s="47"/>
      <c r="S1572" s="47"/>
      <c r="T1572" s="47"/>
      <c r="U1572" s="47"/>
      <c r="V1572" s="47"/>
      <c r="W1572" s="47"/>
      <c r="X1572" s="91"/>
      <c r="Y1572" s="91"/>
      <c r="Z1572" s="91"/>
      <c r="AA1572" s="91"/>
    </row>
    <row r="1573" spans="2:27" x14ac:dyDescent="0.3">
      <c r="B1573" s="46"/>
      <c r="C1573" s="46"/>
      <c r="D1573" s="46"/>
      <c r="E1573" s="46"/>
      <c r="F1573" s="46"/>
      <c r="G1573" s="46"/>
      <c r="H1573" s="46"/>
      <c r="I1573" s="46"/>
      <c r="J1573" s="46"/>
      <c r="K1573" s="46"/>
      <c r="L1573" s="46"/>
      <c r="M1573" s="46"/>
      <c r="N1573" s="46"/>
      <c r="O1573" s="46"/>
      <c r="P1573" s="46"/>
      <c r="Q1573" s="46"/>
      <c r="R1573" s="46"/>
      <c r="S1573" s="46"/>
      <c r="T1573" s="46"/>
      <c r="U1573" s="46"/>
      <c r="V1573" s="46"/>
      <c r="W1573" s="46"/>
      <c r="X1573" s="91"/>
      <c r="Y1573" s="91"/>
      <c r="Z1573" s="91"/>
      <c r="AA1573" s="91"/>
    </row>
    <row r="1574" spans="2:27" ht="18" thickBot="1" x14ac:dyDescent="0.5">
      <c r="B1574" s="56" t="s">
        <v>10</v>
      </c>
      <c r="C1574" s="47"/>
      <c r="D1574" s="47"/>
      <c r="E1574" s="47"/>
      <c r="F1574" s="47"/>
      <c r="G1574" s="47"/>
      <c r="H1574" s="47"/>
      <c r="I1574" s="47"/>
      <c r="J1574" s="47"/>
      <c r="K1574" s="47"/>
      <c r="L1574" s="47"/>
      <c r="M1574" s="47"/>
      <c r="N1574" s="47"/>
      <c r="O1574" s="47"/>
      <c r="P1574" s="47"/>
      <c r="Q1574" s="47"/>
      <c r="R1574" s="47"/>
      <c r="S1574" s="47"/>
      <c r="T1574" s="47"/>
      <c r="U1574" s="47"/>
      <c r="V1574" s="47"/>
      <c r="W1574" s="47"/>
      <c r="X1574" s="91"/>
      <c r="Y1574" s="90"/>
      <c r="Z1574" s="91"/>
      <c r="AA1574" s="91"/>
    </row>
    <row r="1575" spans="2:27" ht="15" thickBot="1" x14ac:dyDescent="0.35">
      <c r="B1575" s="47" t="s">
        <v>11</v>
      </c>
      <c r="C1575" s="47"/>
      <c r="D1575" s="47"/>
      <c r="E1575" s="47"/>
      <c r="F1575" s="47"/>
      <c r="G1575" s="47"/>
      <c r="H1575" s="112"/>
      <c r="I1575" s="47"/>
      <c r="J1575" s="48" t="s">
        <v>5</v>
      </c>
      <c r="K1575" s="47" t="s">
        <v>12</v>
      </c>
      <c r="L1575" s="47"/>
      <c r="M1575" s="47"/>
      <c r="N1575" s="47"/>
      <c r="O1575" s="47"/>
      <c r="P1575" s="47"/>
      <c r="Q1575" s="47"/>
      <c r="R1575" s="47"/>
      <c r="S1575" s="47"/>
      <c r="T1575" s="47"/>
      <c r="U1575" s="47"/>
      <c r="V1575" s="47"/>
      <c r="W1575" s="47"/>
      <c r="X1575" s="91">
        <f>H1576</f>
        <v>0</v>
      </c>
      <c r="Y1575" s="91">
        <f>H1577</f>
        <v>0</v>
      </c>
      <c r="Z1575" s="91">
        <f>H1578</f>
        <v>0</v>
      </c>
      <c r="AA1575" s="91">
        <f>H1579</f>
        <v>0</v>
      </c>
    </row>
    <row r="1576" spans="2:27" ht="15" thickBot="1" x14ac:dyDescent="0.35">
      <c r="B1576" s="47" t="s">
        <v>13</v>
      </c>
      <c r="C1576" s="47"/>
      <c r="D1576" s="47"/>
      <c r="E1576" s="47"/>
      <c r="F1576" s="47"/>
      <c r="G1576" s="47"/>
      <c r="H1576" s="112"/>
      <c r="I1576" s="59"/>
      <c r="J1576" s="48" t="s">
        <v>5</v>
      </c>
      <c r="K1576" s="47" t="s">
        <v>15</v>
      </c>
      <c r="L1576" s="47"/>
      <c r="M1576" s="47"/>
      <c r="N1576" s="47"/>
      <c r="O1576" s="47"/>
      <c r="P1576" s="47"/>
      <c r="Q1576" s="47"/>
      <c r="R1576" s="47"/>
      <c r="S1576" s="47"/>
      <c r="T1576" s="47"/>
      <c r="U1576" s="47"/>
      <c r="V1576" s="47"/>
      <c r="W1576" s="47"/>
      <c r="X1576" s="91"/>
      <c r="Y1576" s="91"/>
      <c r="Z1576" s="91"/>
      <c r="AA1576" s="91"/>
    </row>
    <row r="1577" spans="2:27" ht="15" thickBot="1" x14ac:dyDescent="0.35">
      <c r="B1577" s="47" t="s">
        <v>16</v>
      </c>
      <c r="C1577" s="47"/>
      <c r="D1577" s="47"/>
      <c r="E1577" s="47"/>
      <c r="F1577" s="47"/>
      <c r="G1577" s="47"/>
      <c r="H1577" s="137"/>
      <c r="I1577" s="47"/>
      <c r="J1577" s="48" t="s">
        <v>5</v>
      </c>
      <c r="K1577" s="47" t="s">
        <v>17</v>
      </c>
      <c r="L1577" s="47"/>
      <c r="M1577" s="47"/>
      <c r="N1577" s="47"/>
      <c r="O1577" s="47"/>
      <c r="P1577" s="47"/>
      <c r="Q1577" s="47"/>
      <c r="R1577" s="47"/>
      <c r="S1577" s="47"/>
      <c r="T1577" s="47"/>
      <c r="U1577" s="47"/>
      <c r="V1577" s="47"/>
      <c r="W1577" s="47"/>
      <c r="X1577" s="91"/>
      <c r="Y1577" s="91"/>
      <c r="Z1577" s="91"/>
      <c r="AA1577" s="91"/>
    </row>
    <row r="1578" spans="2:27" ht="15" thickBot="1" x14ac:dyDescent="0.35">
      <c r="B1578" s="47" t="str">
        <f>IF(H1577="Erdgas","Nettorechnungsbetrag (Erdgas)",IF(H1577="Strom","Nettorechnungsbetrag (Strom)",IF(H1577="Wärme/Kälte","Nettorechnungsbetrag (Wärme/Kälte)","Bitte Energieart auswählen!")))</f>
        <v>Bitte Energieart auswählen!</v>
      </c>
      <c r="C1578" s="47"/>
      <c r="D1578" s="47"/>
      <c r="E1578" s="47"/>
      <c r="F1578" s="47"/>
      <c r="G1578" s="47"/>
      <c r="H1578" s="113"/>
      <c r="I1578" s="60" t="s">
        <v>18</v>
      </c>
      <c r="J1578" s="48" t="s">
        <v>5</v>
      </c>
      <c r="K1578" s="47" t="str">
        <f>IF(H1577="Erdgas","Erdgaskosten exkl. Steuern, Abgaben, Netzentgelte, etc.",IF(H1577="Strom","Stromkosten exkl. Steuern, Abgaben, Netzentgelte, etc.",IF(H1577="Wärme/Kälte","Wärme-/Kältekosten exkl. Steuern, Abgaben, Netzentgelte, etc.","Bitte Energieart auswählen!")))</f>
        <v>Bitte Energieart auswählen!</v>
      </c>
      <c r="L1578" s="47"/>
      <c r="M1578" s="47"/>
      <c r="N1578" s="47"/>
      <c r="O1578" s="47"/>
      <c r="P1578" s="47"/>
      <c r="Q1578" s="47"/>
      <c r="R1578" s="47"/>
      <c r="S1578" s="47"/>
      <c r="T1578" s="47"/>
      <c r="U1578" s="47"/>
      <c r="V1578" s="47"/>
      <c r="W1578" s="47"/>
      <c r="X1578" s="91"/>
      <c r="Y1578" s="91"/>
      <c r="Z1578" s="91"/>
      <c r="AA1578" s="91"/>
    </row>
    <row r="1579" spans="2:27" ht="15" thickBot="1" x14ac:dyDescent="0.35">
      <c r="B1579" s="47" t="str">
        <f>IF(AND(H1577="Erdgas",H1576="Nein"),"Erdgasverbrauch in kWh gem. letzter Jahresabrechnung",IF(H1577="Erdgas","Erdgasverbrauch in kWh im Kalenderjahr 2021",IF(AND(H1577="Strom",H1576="Nein"),"Stromverbrauch in kWh gem. letzter Jahresabrechnung",IF(H1577="Strom","Stromverbrauch in kWh im Kalenderjahr 2021",IF(AND(H1577="Wärme/Kälte",H1576="Nein"),"Wärme-/Kälteverbrauch in kWh gem. letzter Jahresabrechnung",IF(H1577="Wärme/Kälte","Wärme-/Kälteverbrauch in kWh im Kalenderjahr 2021","Bitte Energieart auswählen!"))))))</f>
        <v>Bitte Energieart auswählen!</v>
      </c>
      <c r="C1579" s="47"/>
      <c r="D1579" s="47"/>
      <c r="E1579" s="47"/>
      <c r="F1579" s="47"/>
      <c r="G1579" s="47"/>
      <c r="H1579" s="114"/>
      <c r="I1579" s="60" t="s">
        <v>19</v>
      </c>
      <c r="J1579" s="48" t="s">
        <v>5</v>
      </c>
      <c r="K1579" s="47" t="str">
        <f>IF(H1576="Nein",IF(H1577="Erdgas","Den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endet."),IF(H1577="Erdgas","Bitte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79" s="47"/>
      <c r="M1579" s="47"/>
      <c r="N1579" s="47"/>
      <c r="O1579" s="47"/>
      <c r="P1579" s="47"/>
      <c r="Q1579" s="47"/>
      <c r="R1579" s="47"/>
      <c r="S1579" s="47"/>
      <c r="T1579" s="47"/>
      <c r="U1579" s="47"/>
      <c r="V1579" s="47"/>
      <c r="W1579" s="47"/>
      <c r="X1579" s="91"/>
      <c r="Y1579" s="91"/>
      <c r="Z1579" s="91"/>
      <c r="AA1579" s="91"/>
    </row>
    <row r="1580" spans="2:27" x14ac:dyDescent="0.3">
      <c r="B1580" s="46"/>
      <c r="C1580" s="46"/>
      <c r="D1580" s="46"/>
      <c r="E1580" s="46"/>
      <c r="F1580" s="46"/>
      <c r="G1580" s="46"/>
      <c r="H1580" s="46"/>
      <c r="I1580" s="46"/>
      <c r="J1580" s="46"/>
      <c r="K1580" s="46"/>
      <c r="L1580" s="46"/>
      <c r="M1580" s="46"/>
      <c r="N1580" s="46"/>
      <c r="O1580" s="46"/>
      <c r="P1580" s="46"/>
      <c r="Q1580" s="46"/>
      <c r="R1580" s="46"/>
      <c r="S1580" s="46"/>
      <c r="T1580" s="46"/>
      <c r="U1580" s="46"/>
      <c r="V1580" s="46"/>
      <c r="W1580" s="46"/>
      <c r="X1580" s="91"/>
      <c r="Y1580" s="91"/>
      <c r="Z1580" s="91"/>
      <c r="AA1580" s="91"/>
    </row>
    <row r="1581" spans="2:27" ht="18" thickBot="1" x14ac:dyDescent="0.5">
      <c r="B1581" s="56" t="s">
        <v>10</v>
      </c>
      <c r="C1581" s="47"/>
      <c r="D1581" s="47"/>
      <c r="E1581" s="47"/>
      <c r="F1581" s="47"/>
      <c r="G1581" s="47"/>
      <c r="H1581" s="47"/>
      <c r="I1581" s="47"/>
      <c r="J1581" s="47"/>
      <c r="K1581" s="47"/>
      <c r="L1581" s="47"/>
      <c r="M1581" s="47"/>
      <c r="N1581" s="47"/>
      <c r="O1581" s="47"/>
      <c r="P1581" s="47"/>
      <c r="Q1581" s="47"/>
      <c r="R1581" s="47"/>
      <c r="S1581" s="47"/>
      <c r="T1581" s="47"/>
      <c r="U1581" s="47"/>
      <c r="V1581" s="47"/>
      <c r="W1581" s="47"/>
      <c r="X1581" s="91"/>
      <c r="Y1581" s="90"/>
      <c r="Z1581" s="91"/>
      <c r="AA1581" s="91"/>
    </row>
    <row r="1582" spans="2:27" ht="15" thickBot="1" x14ac:dyDescent="0.35">
      <c r="B1582" s="47" t="s">
        <v>11</v>
      </c>
      <c r="C1582" s="47"/>
      <c r="D1582" s="47"/>
      <c r="E1582" s="47"/>
      <c r="F1582" s="47"/>
      <c r="G1582" s="47"/>
      <c r="H1582" s="112"/>
      <c r="I1582" s="47"/>
      <c r="J1582" s="48" t="s">
        <v>5</v>
      </c>
      <c r="K1582" s="47" t="s">
        <v>12</v>
      </c>
      <c r="L1582" s="47"/>
      <c r="M1582" s="47"/>
      <c r="N1582" s="47"/>
      <c r="O1582" s="47"/>
      <c r="P1582" s="47"/>
      <c r="Q1582" s="47"/>
      <c r="R1582" s="47"/>
      <c r="S1582" s="47"/>
      <c r="T1582" s="47"/>
      <c r="U1582" s="47"/>
      <c r="V1582" s="47"/>
      <c r="W1582" s="47"/>
      <c r="X1582" s="91">
        <f>H1583</f>
        <v>0</v>
      </c>
      <c r="Y1582" s="91">
        <f>H1584</f>
        <v>0</v>
      </c>
      <c r="Z1582" s="91">
        <f>H1585</f>
        <v>0</v>
      </c>
      <c r="AA1582" s="91">
        <f>H1586</f>
        <v>0</v>
      </c>
    </row>
    <row r="1583" spans="2:27" ht="15" thickBot="1" x14ac:dyDescent="0.35">
      <c r="B1583" s="47" t="s">
        <v>13</v>
      </c>
      <c r="C1583" s="47"/>
      <c r="D1583" s="47"/>
      <c r="E1583" s="47"/>
      <c r="F1583" s="47"/>
      <c r="G1583" s="47"/>
      <c r="H1583" s="112"/>
      <c r="I1583" s="59"/>
      <c r="J1583" s="48" t="s">
        <v>5</v>
      </c>
      <c r="K1583" s="47" t="s">
        <v>15</v>
      </c>
      <c r="L1583" s="47"/>
      <c r="M1583" s="47"/>
      <c r="N1583" s="47"/>
      <c r="O1583" s="47"/>
      <c r="P1583" s="47"/>
      <c r="Q1583" s="47"/>
      <c r="R1583" s="47"/>
      <c r="S1583" s="47"/>
      <c r="T1583" s="47"/>
      <c r="U1583" s="47"/>
      <c r="V1583" s="47"/>
      <c r="W1583" s="47"/>
      <c r="X1583" s="91"/>
      <c r="Y1583" s="91"/>
      <c r="Z1583" s="91"/>
      <c r="AA1583" s="91"/>
    </row>
    <row r="1584" spans="2:27" ht="15" thickBot="1" x14ac:dyDescent="0.35">
      <c r="B1584" s="47" t="s">
        <v>16</v>
      </c>
      <c r="C1584" s="47"/>
      <c r="D1584" s="47"/>
      <c r="E1584" s="47"/>
      <c r="F1584" s="47"/>
      <c r="G1584" s="47"/>
      <c r="H1584" s="137"/>
      <c r="I1584" s="47"/>
      <c r="J1584" s="48" t="s">
        <v>5</v>
      </c>
      <c r="K1584" s="47" t="s">
        <v>17</v>
      </c>
      <c r="L1584" s="47"/>
      <c r="M1584" s="47"/>
      <c r="N1584" s="47"/>
      <c r="O1584" s="47"/>
      <c r="P1584" s="47"/>
      <c r="Q1584" s="47"/>
      <c r="R1584" s="47"/>
      <c r="S1584" s="47"/>
      <c r="T1584" s="47"/>
      <c r="U1584" s="47"/>
      <c r="V1584" s="47"/>
      <c r="W1584" s="47"/>
      <c r="X1584" s="91"/>
      <c r="Y1584" s="91"/>
      <c r="Z1584" s="91"/>
      <c r="AA1584" s="91"/>
    </row>
    <row r="1585" spans="2:27" ht="15" thickBot="1" x14ac:dyDescent="0.35">
      <c r="B1585" s="47" t="str">
        <f>IF(H1584="Erdgas","Nettorechnungsbetrag (Erdgas)",IF(H1584="Strom","Nettorechnungsbetrag (Strom)",IF(H1584="Wärme/Kälte","Nettorechnungsbetrag (Wärme/Kälte)","Bitte Energieart auswählen!")))</f>
        <v>Bitte Energieart auswählen!</v>
      </c>
      <c r="C1585" s="47"/>
      <c r="D1585" s="47"/>
      <c r="E1585" s="47"/>
      <c r="F1585" s="47"/>
      <c r="G1585" s="47"/>
      <c r="H1585" s="113"/>
      <c r="I1585" s="60" t="s">
        <v>18</v>
      </c>
      <c r="J1585" s="48" t="s">
        <v>5</v>
      </c>
      <c r="K1585" s="47" t="str">
        <f>IF(H1584="Erdgas","Erdgaskosten exkl. Steuern, Abgaben, Netzentgelte, etc.",IF(H1584="Strom","Stromkosten exkl. Steuern, Abgaben, Netzentgelte, etc.",IF(H1584="Wärme/Kälte","Wärme-/Kältekosten exkl. Steuern, Abgaben, Netzentgelte, etc.","Bitte Energieart auswählen!")))</f>
        <v>Bitte Energieart auswählen!</v>
      </c>
      <c r="L1585" s="47"/>
      <c r="M1585" s="47"/>
      <c r="N1585" s="47"/>
      <c r="O1585" s="47"/>
      <c r="P1585" s="47"/>
      <c r="Q1585" s="47"/>
      <c r="R1585" s="47"/>
      <c r="S1585" s="47"/>
      <c r="T1585" s="47"/>
      <c r="U1585" s="47"/>
      <c r="V1585" s="47"/>
      <c r="W1585" s="47"/>
      <c r="X1585" s="91"/>
      <c r="Y1585" s="91"/>
      <c r="Z1585" s="91"/>
      <c r="AA1585" s="91"/>
    </row>
    <row r="1586" spans="2:27" ht="15" thickBot="1" x14ac:dyDescent="0.35">
      <c r="B1586" s="47" t="str">
        <f>IF(AND(H1584="Erdgas",H1583="Nein"),"Erdgasverbrauch in kWh gem. letzter Jahresabrechnung",IF(H1584="Erdgas","Erdgasverbrauch in kWh im Kalenderjahr 2021",IF(AND(H1584="Strom",H1583="Nein"),"Stromverbrauch in kWh gem. letzter Jahresabrechnung",IF(H1584="Strom","Stromverbrauch in kWh im Kalenderjahr 2021",IF(AND(H1584="Wärme/Kälte",H1583="Nein"),"Wärme-/Kälteverbrauch in kWh gem. letzter Jahresabrechnung",IF(H1584="Wärme/Kälte","Wärme-/Kälteverbrauch in kWh im Kalenderjahr 2021","Bitte Energieart auswählen!"))))))</f>
        <v>Bitte Energieart auswählen!</v>
      </c>
      <c r="C1586" s="47"/>
      <c r="D1586" s="47"/>
      <c r="E1586" s="47"/>
      <c r="F1586" s="47"/>
      <c r="G1586" s="47"/>
      <c r="H1586" s="114"/>
      <c r="I1586" s="60" t="s">
        <v>19</v>
      </c>
      <c r="J1586" s="48" t="s">
        <v>5</v>
      </c>
      <c r="K1586" s="47" t="str">
        <f>IF(H1583="Nein",IF(H1584="Erdgas","Den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endet."),IF(H1584="Erdgas","Bitte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86" s="47"/>
      <c r="M1586" s="47"/>
      <c r="N1586" s="47"/>
      <c r="O1586" s="47"/>
      <c r="P1586" s="47"/>
      <c r="Q1586" s="47"/>
      <c r="R1586" s="47"/>
      <c r="S1586" s="47"/>
      <c r="T1586" s="47"/>
      <c r="U1586" s="47"/>
      <c r="V1586" s="47"/>
      <c r="W1586" s="47"/>
      <c r="X1586" s="91"/>
      <c r="Y1586" s="91"/>
      <c r="Z1586" s="91"/>
      <c r="AA1586" s="91"/>
    </row>
    <row r="1587" spans="2:27" x14ac:dyDescent="0.3">
      <c r="B1587" s="46"/>
      <c r="C1587" s="46"/>
      <c r="D1587" s="46"/>
      <c r="E1587" s="46"/>
      <c r="F1587" s="46"/>
      <c r="G1587" s="46"/>
      <c r="H1587" s="46"/>
      <c r="I1587" s="46"/>
      <c r="J1587" s="46"/>
      <c r="K1587" s="46"/>
      <c r="L1587" s="46"/>
      <c r="M1587" s="46"/>
      <c r="N1587" s="46"/>
      <c r="O1587" s="46"/>
      <c r="P1587" s="46"/>
      <c r="Q1587" s="46"/>
      <c r="R1587" s="46"/>
      <c r="S1587" s="46"/>
      <c r="T1587" s="46"/>
      <c r="U1587" s="46"/>
      <c r="V1587" s="46"/>
      <c r="W1587" s="46"/>
      <c r="X1587" s="91"/>
      <c r="Y1587" s="91"/>
      <c r="Z1587" s="91"/>
      <c r="AA1587" s="91"/>
    </row>
    <row r="1588" spans="2:27" ht="18" thickBot="1" x14ac:dyDescent="0.5">
      <c r="B1588" s="56" t="s">
        <v>10</v>
      </c>
      <c r="C1588" s="47"/>
      <c r="D1588" s="47"/>
      <c r="E1588" s="47"/>
      <c r="F1588" s="47"/>
      <c r="G1588" s="47"/>
      <c r="H1588" s="47"/>
      <c r="I1588" s="47"/>
      <c r="J1588" s="47"/>
      <c r="K1588" s="47"/>
      <c r="L1588" s="47"/>
      <c r="M1588" s="47"/>
      <c r="N1588" s="47"/>
      <c r="O1588" s="47"/>
      <c r="P1588" s="47"/>
      <c r="Q1588" s="47"/>
      <c r="R1588" s="47"/>
      <c r="S1588" s="47"/>
      <c r="T1588" s="47"/>
      <c r="U1588" s="47"/>
      <c r="V1588" s="47"/>
      <c r="W1588" s="47"/>
      <c r="X1588" s="91"/>
      <c r="Y1588" s="90"/>
      <c r="Z1588" s="91"/>
      <c r="AA1588" s="91"/>
    </row>
    <row r="1589" spans="2:27" ht="15" thickBot="1" x14ac:dyDescent="0.35">
      <c r="B1589" s="47" t="s">
        <v>11</v>
      </c>
      <c r="C1589" s="47"/>
      <c r="D1589" s="47"/>
      <c r="E1589" s="47"/>
      <c r="F1589" s="47"/>
      <c r="G1589" s="47"/>
      <c r="H1589" s="112"/>
      <c r="I1589" s="47"/>
      <c r="J1589" s="48" t="s">
        <v>5</v>
      </c>
      <c r="K1589" s="47" t="s">
        <v>12</v>
      </c>
      <c r="L1589" s="47"/>
      <c r="M1589" s="47"/>
      <c r="N1589" s="47"/>
      <c r="O1589" s="47"/>
      <c r="P1589" s="47"/>
      <c r="Q1589" s="47"/>
      <c r="R1589" s="47"/>
      <c r="S1589" s="47"/>
      <c r="T1589" s="47"/>
      <c r="U1589" s="47"/>
      <c r="V1589" s="47"/>
      <c r="W1589" s="47"/>
      <c r="X1589" s="91">
        <f>H1590</f>
        <v>0</v>
      </c>
      <c r="Y1589" s="91">
        <f>H1591</f>
        <v>0</v>
      </c>
      <c r="Z1589" s="91">
        <f>H1592</f>
        <v>0</v>
      </c>
      <c r="AA1589" s="91">
        <f>H1593</f>
        <v>0</v>
      </c>
    </row>
    <row r="1590" spans="2:27" ht="15" thickBot="1" x14ac:dyDescent="0.35">
      <c r="B1590" s="47" t="s">
        <v>13</v>
      </c>
      <c r="C1590" s="47"/>
      <c r="D1590" s="47"/>
      <c r="E1590" s="47"/>
      <c r="F1590" s="47"/>
      <c r="G1590" s="47"/>
      <c r="H1590" s="112"/>
      <c r="I1590" s="59"/>
      <c r="J1590" s="48" t="s">
        <v>5</v>
      </c>
      <c r="K1590" s="47" t="s">
        <v>15</v>
      </c>
      <c r="L1590" s="47"/>
      <c r="M1590" s="47"/>
      <c r="N1590" s="47"/>
      <c r="O1590" s="47"/>
      <c r="P1590" s="47"/>
      <c r="Q1590" s="47"/>
      <c r="R1590" s="47"/>
      <c r="S1590" s="47"/>
      <c r="T1590" s="47"/>
      <c r="U1590" s="47"/>
      <c r="V1590" s="47"/>
      <c r="W1590" s="47"/>
      <c r="X1590" s="91"/>
      <c r="Y1590" s="91"/>
      <c r="Z1590" s="91"/>
      <c r="AA1590" s="91"/>
    </row>
    <row r="1591" spans="2:27" ht="15" thickBot="1" x14ac:dyDescent="0.35">
      <c r="B1591" s="47" t="s">
        <v>16</v>
      </c>
      <c r="C1591" s="47"/>
      <c r="D1591" s="47"/>
      <c r="E1591" s="47"/>
      <c r="F1591" s="47"/>
      <c r="G1591" s="47"/>
      <c r="H1591" s="137"/>
      <c r="I1591" s="47"/>
      <c r="J1591" s="48" t="s">
        <v>5</v>
      </c>
      <c r="K1591" s="47" t="s">
        <v>17</v>
      </c>
      <c r="L1591" s="47"/>
      <c r="M1591" s="47"/>
      <c r="N1591" s="47"/>
      <c r="O1591" s="47"/>
      <c r="P1591" s="47"/>
      <c r="Q1591" s="47"/>
      <c r="R1591" s="47"/>
      <c r="S1591" s="47"/>
      <c r="T1591" s="47"/>
      <c r="U1591" s="47"/>
      <c r="V1591" s="47"/>
      <c r="W1591" s="47"/>
      <c r="X1591" s="91"/>
      <c r="Y1591" s="91"/>
      <c r="Z1591" s="91"/>
      <c r="AA1591" s="91"/>
    </row>
    <row r="1592" spans="2:27" ht="15" thickBot="1" x14ac:dyDescent="0.35">
      <c r="B1592" s="47" t="str">
        <f>IF(H1591="Erdgas","Nettorechnungsbetrag (Erdgas)",IF(H1591="Strom","Nettorechnungsbetrag (Strom)",IF(H1591="Wärme/Kälte","Nettorechnungsbetrag (Wärme/Kälte)","Bitte Energieart auswählen!")))</f>
        <v>Bitte Energieart auswählen!</v>
      </c>
      <c r="C1592" s="47"/>
      <c r="D1592" s="47"/>
      <c r="E1592" s="47"/>
      <c r="F1592" s="47"/>
      <c r="G1592" s="47"/>
      <c r="H1592" s="113"/>
      <c r="I1592" s="60" t="s">
        <v>18</v>
      </c>
      <c r="J1592" s="48" t="s">
        <v>5</v>
      </c>
      <c r="K1592" s="47" t="str">
        <f>IF(H1591="Erdgas","Erdgaskosten exkl. Steuern, Abgaben, Netzentgelte, etc.",IF(H1591="Strom","Stromkosten exkl. Steuern, Abgaben, Netzentgelte, etc.",IF(H1591="Wärme/Kälte","Wärme-/Kältekosten exkl. Steuern, Abgaben, Netzentgelte, etc.","Bitte Energieart auswählen!")))</f>
        <v>Bitte Energieart auswählen!</v>
      </c>
      <c r="L1592" s="47"/>
      <c r="M1592" s="47"/>
      <c r="N1592" s="47"/>
      <c r="O1592" s="47"/>
      <c r="P1592" s="47"/>
      <c r="Q1592" s="47"/>
      <c r="R1592" s="47"/>
      <c r="S1592" s="47"/>
      <c r="T1592" s="47"/>
      <c r="U1592" s="47"/>
      <c r="V1592" s="47"/>
      <c r="W1592" s="47"/>
      <c r="X1592" s="91"/>
      <c r="Y1592" s="91"/>
      <c r="Z1592" s="91"/>
      <c r="AA1592" s="91"/>
    </row>
    <row r="1593" spans="2:27" ht="15" thickBot="1" x14ac:dyDescent="0.35">
      <c r="B1593" s="47" t="str">
        <f>IF(AND(H1591="Erdgas",H1590="Nein"),"Erdgasverbrauch in kWh gem. letzter Jahresabrechnung",IF(H1591="Erdgas","Erdgasverbrauch in kWh im Kalenderjahr 2021",IF(AND(H1591="Strom",H1590="Nein"),"Stromverbrauch in kWh gem. letzter Jahresabrechnung",IF(H1591="Strom","Stromverbrauch in kWh im Kalenderjahr 2021",IF(AND(H1591="Wärme/Kälte",H1590="Nein"),"Wärme-/Kälteverbrauch in kWh gem. letzter Jahresabrechnung",IF(H1591="Wärme/Kälte","Wärme-/Kälteverbrauch in kWh im Kalenderjahr 2021","Bitte Energieart auswählen!"))))))</f>
        <v>Bitte Energieart auswählen!</v>
      </c>
      <c r="C1593" s="47"/>
      <c r="D1593" s="47"/>
      <c r="E1593" s="47"/>
      <c r="F1593" s="47"/>
      <c r="G1593" s="47"/>
      <c r="H1593" s="114"/>
      <c r="I1593" s="60" t="s">
        <v>19</v>
      </c>
      <c r="J1593" s="48" t="s">
        <v>5</v>
      </c>
      <c r="K1593" s="47" t="str">
        <f>IF(H1590="Nein",IF(H1591="Erdgas","Den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endet."),IF(H1591="Erdgas","Bitte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593" s="47"/>
      <c r="M1593" s="47"/>
      <c r="N1593" s="47"/>
      <c r="O1593" s="47"/>
      <c r="P1593" s="47"/>
      <c r="Q1593" s="47"/>
      <c r="R1593" s="47"/>
      <c r="S1593" s="47"/>
      <c r="T1593" s="47"/>
      <c r="U1593" s="47"/>
      <c r="V1593" s="47"/>
      <c r="W1593" s="47"/>
      <c r="X1593" s="91"/>
      <c r="Y1593" s="91"/>
      <c r="Z1593" s="91"/>
      <c r="AA1593" s="91"/>
    </row>
    <row r="1594" spans="2:27" x14ac:dyDescent="0.3">
      <c r="B1594" s="46"/>
      <c r="C1594" s="46"/>
      <c r="D1594" s="46"/>
      <c r="E1594" s="46"/>
      <c r="F1594" s="46"/>
      <c r="G1594" s="46"/>
      <c r="H1594" s="46"/>
      <c r="I1594" s="46"/>
      <c r="J1594" s="46"/>
      <c r="K1594" s="46"/>
      <c r="L1594" s="46"/>
      <c r="M1594" s="46"/>
      <c r="N1594" s="46"/>
      <c r="O1594" s="46"/>
      <c r="P1594" s="46"/>
      <c r="Q1594" s="46"/>
      <c r="R1594" s="46"/>
      <c r="S1594" s="46"/>
      <c r="T1594" s="46"/>
      <c r="U1594" s="46"/>
      <c r="V1594" s="46"/>
      <c r="W1594" s="46"/>
      <c r="X1594" s="91"/>
      <c r="Y1594" s="91"/>
      <c r="Z1594" s="91"/>
      <c r="AA1594" s="91"/>
    </row>
    <row r="1595" spans="2:27" ht="18" thickBot="1" x14ac:dyDescent="0.5">
      <c r="B1595" s="56" t="s">
        <v>10</v>
      </c>
      <c r="C1595" s="47"/>
      <c r="D1595" s="47"/>
      <c r="E1595" s="47"/>
      <c r="F1595" s="47"/>
      <c r="G1595" s="47"/>
      <c r="H1595" s="47"/>
      <c r="I1595" s="47"/>
      <c r="J1595" s="47"/>
      <c r="K1595" s="47"/>
      <c r="L1595" s="47"/>
      <c r="M1595" s="47"/>
      <c r="N1595" s="47"/>
      <c r="O1595" s="47"/>
      <c r="P1595" s="47"/>
      <c r="Q1595" s="47"/>
      <c r="R1595" s="47"/>
      <c r="S1595" s="47"/>
      <c r="T1595" s="47"/>
      <c r="U1595" s="47"/>
      <c r="V1595" s="47"/>
      <c r="W1595" s="47"/>
      <c r="X1595" s="91"/>
      <c r="Y1595" s="90"/>
      <c r="Z1595" s="91"/>
      <c r="AA1595" s="91"/>
    </row>
    <row r="1596" spans="2:27" ht="15" thickBot="1" x14ac:dyDescent="0.35">
      <c r="B1596" s="47" t="s">
        <v>11</v>
      </c>
      <c r="C1596" s="47"/>
      <c r="D1596" s="47"/>
      <c r="E1596" s="47"/>
      <c r="F1596" s="47"/>
      <c r="G1596" s="47"/>
      <c r="H1596" s="112"/>
      <c r="I1596" s="47"/>
      <c r="J1596" s="48" t="s">
        <v>5</v>
      </c>
      <c r="K1596" s="47" t="s">
        <v>12</v>
      </c>
      <c r="L1596" s="47"/>
      <c r="M1596" s="47"/>
      <c r="N1596" s="47"/>
      <c r="O1596" s="47"/>
      <c r="P1596" s="47"/>
      <c r="Q1596" s="47"/>
      <c r="R1596" s="47"/>
      <c r="S1596" s="47"/>
      <c r="T1596" s="47"/>
      <c r="U1596" s="47"/>
      <c r="V1596" s="47"/>
      <c r="W1596" s="47"/>
      <c r="X1596" s="91">
        <f>H1597</f>
        <v>0</v>
      </c>
      <c r="Y1596" s="91">
        <f>H1598</f>
        <v>0</v>
      </c>
      <c r="Z1596" s="91">
        <f>H1599</f>
        <v>0</v>
      </c>
      <c r="AA1596" s="91">
        <f>H1600</f>
        <v>0</v>
      </c>
    </row>
    <row r="1597" spans="2:27" ht="15" thickBot="1" x14ac:dyDescent="0.35">
      <c r="B1597" s="47" t="s">
        <v>13</v>
      </c>
      <c r="C1597" s="47"/>
      <c r="D1597" s="47"/>
      <c r="E1597" s="47"/>
      <c r="F1597" s="47"/>
      <c r="G1597" s="47"/>
      <c r="H1597" s="112"/>
      <c r="I1597" s="59"/>
      <c r="J1597" s="48" t="s">
        <v>5</v>
      </c>
      <c r="K1597" s="47" t="s">
        <v>15</v>
      </c>
      <c r="L1597" s="47"/>
      <c r="M1597" s="47"/>
      <c r="N1597" s="47"/>
      <c r="O1597" s="47"/>
      <c r="P1597" s="47"/>
      <c r="Q1597" s="47"/>
      <c r="R1597" s="47"/>
      <c r="S1597" s="47"/>
      <c r="T1597" s="47"/>
      <c r="U1597" s="47"/>
      <c r="V1597" s="47"/>
      <c r="W1597" s="47"/>
      <c r="X1597" s="91"/>
      <c r="Y1597" s="91"/>
      <c r="Z1597" s="91"/>
      <c r="AA1597" s="91"/>
    </row>
    <row r="1598" spans="2:27" ht="15" thickBot="1" x14ac:dyDescent="0.35">
      <c r="B1598" s="47" t="s">
        <v>16</v>
      </c>
      <c r="C1598" s="47"/>
      <c r="D1598" s="47"/>
      <c r="E1598" s="47"/>
      <c r="F1598" s="47"/>
      <c r="G1598" s="47"/>
      <c r="H1598" s="137"/>
      <c r="I1598" s="47"/>
      <c r="J1598" s="48" t="s">
        <v>5</v>
      </c>
      <c r="K1598" s="47" t="s">
        <v>17</v>
      </c>
      <c r="L1598" s="47"/>
      <c r="M1598" s="47"/>
      <c r="N1598" s="47"/>
      <c r="O1598" s="47"/>
      <c r="P1598" s="47"/>
      <c r="Q1598" s="47"/>
      <c r="R1598" s="47"/>
      <c r="S1598" s="47"/>
      <c r="T1598" s="47"/>
      <c r="U1598" s="47"/>
      <c r="V1598" s="47"/>
      <c r="W1598" s="47"/>
      <c r="X1598" s="91"/>
      <c r="Y1598" s="91"/>
      <c r="Z1598" s="91"/>
      <c r="AA1598" s="91"/>
    </row>
    <row r="1599" spans="2:27" ht="15" thickBot="1" x14ac:dyDescent="0.35">
      <c r="B1599" s="47" t="str">
        <f>IF(H1598="Erdgas","Nettorechnungsbetrag (Erdgas)",IF(H1598="Strom","Nettorechnungsbetrag (Strom)",IF(H1598="Wärme/Kälte","Nettorechnungsbetrag (Wärme/Kälte)","Bitte Energieart auswählen!")))</f>
        <v>Bitte Energieart auswählen!</v>
      </c>
      <c r="C1599" s="47"/>
      <c r="D1599" s="47"/>
      <c r="E1599" s="47"/>
      <c r="F1599" s="47"/>
      <c r="G1599" s="47"/>
      <c r="H1599" s="113"/>
      <c r="I1599" s="60" t="s">
        <v>18</v>
      </c>
      <c r="J1599" s="48" t="s">
        <v>5</v>
      </c>
      <c r="K1599" s="47" t="str">
        <f>IF(H1598="Erdgas","Erdgaskosten exkl. Steuern, Abgaben, Netzentgelte, etc.",IF(H1598="Strom","Stromkosten exkl. Steuern, Abgaben, Netzentgelte, etc.",IF(H1598="Wärme/Kälte","Wärme-/Kältekosten exkl. Steuern, Abgaben, Netzentgelte, etc.","Bitte Energieart auswählen!")))</f>
        <v>Bitte Energieart auswählen!</v>
      </c>
      <c r="L1599" s="47"/>
      <c r="M1599" s="47"/>
      <c r="N1599" s="47"/>
      <c r="O1599" s="47"/>
      <c r="P1599" s="47"/>
      <c r="Q1599" s="47"/>
      <c r="R1599" s="47"/>
      <c r="S1599" s="47"/>
      <c r="T1599" s="47"/>
      <c r="U1599" s="47"/>
      <c r="V1599" s="47"/>
      <c r="W1599" s="47"/>
      <c r="X1599" s="91"/>
      <c r="Y1599" s="91"/>
      <c r="Z1599" s="91"/>
      <c r="AA1599" s="91"/>
    </row>
    <row r="1600" spans="2:27" ht="15" thickBot="1" x14ac:dyDescent="0.35">
      <c r="B1600" s="47" t="str">
        <f>IF(AND(H1598="Erdgas",H1597="Nein"),"Erdgasverbrauch in kWh gem. letzter Jahresabrechnung",IF(H1598="Erdgas","Erdgasverbrauch in kWh im Kalenderjahr 2021",IF(AND(H1598="Strom",H1597="Nein"),"Stromverbrauch in kWh gem. letzter Jahresabrechnung",IF(H1598="Strom","Stromverbrauch in kWh im Kalenderjahr 2021",IF(AND(H1598="Wärme/Kälte",H1597="Nein"),"Wärme-/Kälteverbrauch in kWh gem. letzter Jahresabrechnung",IF(H1598="Wärme/Kälte","Wärme-/Kälteverbrauch in kWh im Kalenderjahr 2021","Bitte Energieart auswählen!"))))))</f>
        <v>Bitte Energieart auswählen!</v>
      </c>
      <c r="C1600" s="47"/>
      <c r="D1600" s="47"/>
      <c r="E1600" s="47"/>
      <c r="F1600" s="47"/>
      <c r="G1600" s="47"/>
      <c r="H1600" s="114"/>
      <c r="I1600" s="60" t="s">
        <v>19</v>
      </c>
      <c r="J1600" s="48" t="s">
        <v>5</v>
      </c>
      <c r="K1600" s="47" t="str">
        <f>IF(H1597="Nein",IF(H1598="Erdgas","Den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endet."),IF(H1598="Erdgas","Bitte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00" s="47"/>
      <c r="M1600" s="47"/>
      <c r="N1600" s="47"/>
      <c r="O1600" s="47"/>
      <c r="P1600" s="47"/>
      <c r="Q1600" s="47"/>
      <c r="R1600" s="47"/>
      <c r="S1600" s="47"/>
      <c r="T1600" s="47"/>
      <c r="U1600" s="47"/>
      <c r="V1600" s="47"/>
      <c r="W1600" s="47"/>
      <c r="X1600" s="91"/>
      <c r="Y1600" s="91"/>
      <c r="Z1600" s="91"/>
      <c r="AA1600" s="91"/>
    </row>
    <row r="1601" spans="2:27" x14ac:dyDescent="0.3">
      <c r="B1601" s="46"/>
      <c r="C1601" s="46"/>
      <c r="D1601" s="46"/>
      <c r="E1601" s="46"/>
      <c r="F1601" s="46"/>
      <c r="G1601" s="46"/>
      <c r="H1601" s="46"/>
      <c r="I1601" s="46"/>
      <c r="J1601" s="46"/>
      <c r="K1601" s="46"/>
      <c r="L1601" s="46"/>
      <c r="M1601" s="46"/>
      <c r="N1601" s="46"/>
      <c r="O1601" s="46"/>
      <c r="P1601" s="46"/>
      <c r="Q1601" s="46"/>
      <c r="R1601" s="46"/>
      <c r="S1601" s="46"/>
      <c r="T1601" s="46"/>
      <c r="U1601" s="46"/>
      <c r="V1601" s="46"/>
      <c r="W1601" s="46"/>
      <c r="X1601" s="91"/>
      <c r="Y1601" s="91"/>
      <c r="Z1601" s="91"/>
      <c r="AA1601" s="91"/>
    </row>
    <row r="1602" spans="2:27" ht="18" thickBot="1" x14ac:dyDescent="0.5">
      <c r="B1602" s="56" t="s">
        <v>10</v>
      </c>
      <c r="C1602" s="47"/>
      <c r="D1602" s="47"/>
      <c r="E1602" s="47"/>
      <c r="F1602" s="47"/>
      <c r="G1602" s="47"/>
      <c r="H1602" s="47"/>
      <c r="I1602" s="47"/>
      <c r="J1602" s="47"/>
      <c r="K1602" s="47"/>
      <c r="L1602" s="47"/>
      <c r="M1602" s="47"/>
      <c r="N1602" s="47"/>
      <c r="O1602" s="47"/>
      <c r="P1602" s="47"/>
      <c r="Q1602" s="47"/>
      <c r="R1602" s="47"/>
      <c r="S1602" s="47"/>
      <c r="T1602" s="47"/>
      <c r="U1602" s="47"/>
      <c r="V1602" s="47"/>
      <c r="W1602" s="47"/>
      <c r="X1602" s="91"/>
      <c r="Y1602" s="90"/>
      <c r="Z1602" s="91"/>
      <c r="AA1602" s="91"/>
    </row>
    <row r="1603" spans="2:27" ht="15" thickBot="1" x14ac:dyDescent="0.35">
      <c r="B1603" s="47" t="s">
        <v>11</v>
      </c>
      <c r="C1603" s="47"/>
      <c r="D1603" s="47"/>
      <c r="E1603" s="47"/>
      <c r="F1603" s="47"/>
      <c r="G1603" s="47"/>
      <c r="H1603" s="112"/>
      <c r="I1603" s="47"/>
      <c r="J1603" s="48" t="s">
        <v>5</v>
      </c>
      <c r="K1603" s="47" t="s">
        <v>12</v>
      </c>
      <c r="L1603" s="47"/>
      <c r="M1603" s="47"/>
      <c r="N1603" s="47"/>
      <c r="O1603" s="47"/>
      <c r="P1603" s="47"/>
      <c r="Q1603" s="47"/>
      <c r="R1603" s="47"/>
      <c r="S1603" s="47"/>
      <c r="T1603" s="47"/>
      <c r="U1603" s="47"/>
      <c r="V1603" s="47"/>
      <c r="W1603" s="47"/>
      <c r="X1603" s="91">
        <f>H1604</f>
        <v>0</v>
      </c>
      <c r="Y1603" s="91">
        <f>H1605</f>
        <v>0</v>
      </c>
      <c r="Z1603" s="91">
        <f>H1606</f>
        <v>0</v>
      </c>
      <c r="AA1603" s="91">
        <f>H1607</f>
        <v>0</v>
      </c>
    </row>
    <row r="1604" spans="2:27" ht="15" thickBot="1" x14ac:dyDescent="0.35">
      <c r="B1604" s="47" t="s">
        <v>13</v>
      </c>
      <c r="C1604" s="47"/>
      <c r="D1604" s="47"/>
      <c r="E1604" s="47"/>
      <c r="F1604" s="47"/>
      <c r="G1604" s="47"/>
      <c r="H1604" s="112"/>
      <c r="I1604" s="59"/>
      <c r="J1604" s="48" t="s">
        <v>5</v>
      </c>
      <c r="K1604" s="47" t="s">
        <v>15</v>
      </c>
      <c r="L1604" s="47"/>
      <c r="M1604" s="47"/>
      <c r="N1604" s="47"/>
      <c r="O1604" s="47"/>
      <c r="P1604" s="47"/>
      <c r="Q1604" s="47"/>
      <c r="R1604" s="47"/>
      <c r="S1604" s="47"/>
      <c r="T1604" s="47"/>
      <c r="U1604" s="47"/>
      <c r="V1604" s="47"/>
      <c r="W1604" s="47"/>
      <c r="X1604" s="91"/>
      <c r="Y1604" s="91"/>
      <c r="Z1604" s="91"/>
      <c r="AA1604" s="91"/>
    </row>
    <row r="1605" spans="2:27" ht="15" thickBot="1" x14ac:dyDescent="0.35">
      <c r="B1605" s="47" t="s">
        <v>16</v>
      </c>
      <c r="C1605" s="47"/>
      <c r="D1605" s="47"/>
      <c r="E1605" s="47"/>
      <c r="F1605" s="47"/>
      <c r="G1605" s="47"/>
      <c r="H1605" s="137"/>
      <c r="I1605" s="47"/>
      <c r="J1605" s="48" t="s">
        <v>5</v>
      </c>
      <c r="K1605" s="47" t="s">
        <v>17</v>
      </c>
      <c r="L1605" s="47"/>
      <c r="M1605" s="47"/>
      <c r="N1605" s="47"/>
      <c r="O1605" s="47"/>
      <c r="P1605" s="47"/>
      <c r="Q1605" s="47"/>
      <c r="R1605" s="47"/>
      <c r="S1605" s="47"/>
      <c r="T1605" s="47"/>
      <c r="U1605" s="47"/>
      <c r="V1605" s="47"/>
      <c r="W1605" s="47"/>
      <c r="X1605" s="91"/>
      <c r="Y1605" s="91"/>
      <c r="Z1605" s="91"/>
      <c r="AA1605" s="91"/>
    </row>
    <row r="1606" spans="2:27" ht="15" thickBot="1" x14ac:dyDescent="0.35">
      <c r="B1606" s="47" t="str">
        <f>IF(H1605="Erdgas","Nettorechnungsbetrag (Erdgas)",IF(H1605="Strom","Nettorechnungsbetrag (Strom)",IF(H1605="Wärme/Kälte","Nettorechnungsbetrag (Wärme/Kälte)","Bitte Energieart auswählen!")))</f>
        <v>Bitte Energieart auswählen!</v>
      </c>
      <c r="C1606" s="47"/>
      <c r="D1606" s="47"/>
      <c r="E1606" s="47"/>
      <c r="F1606" s="47"/>
      <c r="G1606" s="47"/>
      <c r="H1606" s="113"/>
      <c r="I1606" s="60" t="s">
        <v>18</v>
      </c>
      <c r="J1606" s="48" t="s">
        <v>5</v>
      </c>
      <c r="K1606" s="47" t="str">
        <f>IF(H1605="Erdgas","Erdgaskosten exkl. Steuern, Abgaben, Netzentgelte, etc.",IF(H1605="Strom","Stromkosten exkl. Steuern, Abgaben, Netzentgelte, etc.",IF(H1605="Wärme/Kälte","Wärme-/Kältekosten exkl. Steuern, Abgaben, Netzentgelte, etc.","Bitte Energieart auswählen!")))</f>
        <v>Bitte Energieart auswählen!</v>
      </c>
      <c r="L1606" s="47"/>
      <c r="M1606" s="47"/>
      <c r="N1606" s="47"/>
      <c r="O1606" s="47"/>
      <c r="P1606" s="47"/>
      <c r="Q1606" s="47"/>
      <c r="R1606" s="47"/>
      <c r="S1606" s="47"/>
      <c r="T1606" s="47"/>
      <c r="U1606" s="47"/>
      <c r="V1606" s="47"/>
      <c r="W1606" s="47"/>
      <c r="X1606" s="91"/>
      <c r="Y1606" s="91"/>
      <c r="Z1606" s="91"/>
      <c r="AA1606" s="91"/>
    </row>
    <row r="1607" spans="2:27" ht="15" thickBot="1" x14ac:dyDescent="0.35">
      <c r="B1607" s="47" t="str">
        <f>IF(AND(H1605="Erdgas",H1604="Nein"),"Erdgasverbrauch in kWh gem. letzter Jahresabrechnung",IF(H1605="Erdgas","Erdgasverbrauch in kWh im Kalenderjahr 2021",IF(AND(H1605="Strom",H1604="Nein"),"Stromverbrauch in kWh gem. letzter Jahresabrechnung",IF(H1605="Strom","Stromverbrauch in kWh im Kalenderjahr 2021",IF(AND(H1605="Wärme/Kälte",H1604="Nein"),"Wärme-/Kälteverbrauch in kWh gem. letzter Jahresabrechnung",IF(H1605="Wärme/Kälte","Wärme-/Kälteverbrauch in kWh im Kalenderjahr 2021","Bitte Energieart auswählen!"))))))</f>
        <v>Bitte Energieart auswählen!</v>
      </c>
      <c r="C1607" s="47"/>
      <c r="D1607" s="47"/>
      <c r="E1607" s="47"/>
      <c r="F1607" s="47"/>
      <c r="G1607" s="47"/>
      <c r="H1607" s="114"/>
      <c r="I1607" s="60" t="s">
        <v>19</v>
      </c>
      <c r="J1607" s="48" t="s">
        <v>5</v>
      </c>
      <c r="K1607" s="47" t="str">
        <f>IF(H1604="Nein",IF(H1605="Erdgas","Den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endet."),IF(H1605="Erdgas","Bitte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07" s="47"/>
      <c r="M1607" s="47"/>
      <c r="N1607" s="47"/>
      <c r="O1607" s="47"/>
      <c r="P1607" s="47"/>
      <c r="Q1607" s="47"/>
      <c r="R1607" s="47"/>
      <c r="S1607" s="47"/>
      <c r="T1607" s="47"/>
      <c r="U1607" s="47"/>
      <c r="V1607" s="47"/>
      <c r="W1607" s="47"/>
      <c r="X1607" s="91"/>
      <c r="Y1607" s="91"/>
      <c r="Z1607" s="91"/>
      <c r="AA1607" s="91"/>
    </row>
    <row r="1608" spans="2:27" x14ac:dyDescent="0.3">
      <c r="B1608" s="46"/>
      <c r="C1608" s="46"/>
      <c r="D1608" s="46"/>
      <c r="E1608" s="46"/>
      <c r="F1608" s="46"/>
      <c r="G1608" s="46"/>
      <c r="H1608" s="46"/>
      <c r="I1608" s="46"/>
      <c r="J1608" s="46"/>
      <c r="K1608" s="46"/>
      <c r="L1608" s="46"/>
      <c r="M1608" s="46"/>
      <c r="N1608" s="46"/>
      <c r="O1608" s="46"/>
      <c r="P1608" s="46"/>
      <c r="Q1608" s="46"/>
      <c r="R1608" s="46"/>
      <c r="S1608" s="46"/>
      <c r="T1608" s="46"/>
      <c r="U1608" s="46"/>
      <c r="V1608" s="46"/>
      <c r="W1608" s="46"/>
      <c r="X1608" s="91"/>
      <c r="Y1608" s="91"/>
      <c r="Z1608" s="91"/>
      <c r="AA1608" s="91"/>
    </row>
    <row r="1609" spans="2:27" ht="18" thickBot="1" x14ac:dyDescent="0.5">
      <c r="B1609" s="56" t="s">
        <v>10</v>
      </c>
      <c r="C1609" s="47"/>
      <c r="D1609" s="47"/>
      <c r="E1609" s="47"/>
      <c r="F1609" s="47"/>
      <c r="G1609" s="47"/>
      <c r="H1609" s="47"/>
      <c r="I1609" s="47"/>
      <c r="J1609" s="47"/>
      <c r="K1609" s="47"/>
      <c r="L1609" s="47"/>
      <c r="M1609" s="47"/>
      <c r="N1609" s="47"/>
      <c r="O1609" s="47"/>
      <c r="P1609" s="47"/>
      <c r="Q1609" s="47"/>
      <c r="R1609" s="47"/>
      <c r="S1609" s="47"/>
      <c r="T1609" s="47"/>
      <c r="U1609" s="47"/>
      <c r="V1609" s="47"/>
      <c r="W1609" s="47"/>
      <c r="X1609" s="91"/>
      <c r="Y1609" s="90"/>
      <c r="Z1609" s="91"/>
      <c r="AA1609" s="91"/>
    </row>
    <row r="1610" spans="2:27" ht="15" thickBot="1" x14ac:dyDescent="0.35">
      <c r="B1610" s="47" t="s">
        <v>11</v>
      </c>
      <c r="C1610" s="47"/>
      <c r="D1610" s="47"/>
      <c r="E1610" s="47"/>
      <c r="F1610" s="47"/>
      <c r="G1610" s="47"/>
      <c r="H1610" s="112"/>
      <c r="I1610" s="47"/>
      <c r="J1610" s="48" t="s">
        <v>5</v>
      </c>
      <c r="K1610" s="47" t="s">
        <v>12</v>
      </c>
      <c r="L1610" s="47"/>
      <c r="M1610" s="47"/>
      <c r="N1610" s="47"/>
      <c r="O1610" s="47"/>
      <c r="P1610" s="47"/>
      <c r="Q1610" s="47"/>
      <c r="R1610" s="47"/>
      <c r="S1610" s="47"/>
      <c r="T1610" s="47"/>
      <c r="U1610" s="47"/>
      <c r="V1610" s="47"/>
      <c r="W1610" s="47"/>
      <c r="X1610" s="91">
        <f>H1611</f>
        <v>0</v>
      </c>
      <c r="Y1610" s="91">
        <f>H1612</f>
        <v>0</v>
      </c>
      <c r="Z1610" s="91">
        <f>H1613</f>
        <v>0</v>
      </c>
      <c r="AA1610" s="91">
        <f>H1614</f>
        <v>0</v>
      </c>
    </row>
    <row r="1611" spans="2:27" ht="15" thickBot="1" x14ac:dyDescent="0.35">
      <c r="B1611" s="47" t="s">
        <v>13</v>
      </c>
      <c r="C1611" s="47"/>
      <c r="D1611" s="47"/>
      <c r="E1611" s="47"/>
      <c r="F1611" s="47"/>
      <c r="G1611" s="47"/>
      <c r="H1611" s="112"/>
      <c r="I1611" s="59"/>
      <c r="J1611" s="48" t="s">
        <v>5</v>
      </c>
      <c r="K1611" s="47" t="s">
        <v>15</v>
      </c>
      <c r="L1611" s="47"/>
      <c r="M1611" s="47"/>
      <c r="N1611" s="47"/>
      <c r="O1611" s="47"/>
      <c r="P1611" s="47"/>
      <c r="Q1611" s="47"/>
      <c r="R1611" s="47"/>
      <c r="S1611" s="47"/>
      <c r="T1611" s="47"/>
      <c r="U1611" s="47"/>
      <c r="V1611" s="47"/>
      <c r="W1611" s="47"/>
      <c r="X1611" s="91"/>
      <c r="Y1611" s="91"/>
      <c r="Z1611" s="91"/>
      <c r="AA1611" s="91"/>
    </row>
    <row r="1612" spans="2:27" ht="15" thickBot="1" x14ac:dyDescent="0.35">
      <c r="B1612" s="47" t="s">
        <v>16</v>
      </c>
      <c r="C1612" s="47"/>
      <c r="D1612" s="47"/>
      <c r="E1612" s="47"/>
      <c r="F1612" s="47"/>
      <c r="G1612" s="47"/>
      <c r="H1612" s="137"/>
      <c r="I1612" s="47"/>
      <c r="J1612" s="48" t="s">
        <v>5</v>
      </c>
      <c r="K1612" s="47" t="s">
        <v>17</v>
      </c>
      <c r="L1612" s="47"/>
      <c r="M1612" s="47"/>
      <c r="N1612" s="47"/>
      <c r="O1612" s="47"/>
      <c r="P1612" s="47"/>
      <c r="Q1612" s="47"/>
      <c r="R1612" s="47"/>
      <c r="S1612" s="47"/>
      <c r="T1612" s="47"/>
      <c r="U1612" s="47"/>
      <c r="V1612" s="47"/>
      <c r="W1612" s="47"/>
      <c r="X1612" s="91"/>
      <c r="Y1612" s="91"/>
      <c r="Z1612" s="91"/>
      <c r="AA1612" s="91"/>
    </row>
    <row r="1613" spans="2:27" ht="15" thickBot="1" x14ac:dyDescent="0.35">
      <c r="B1613" s="47" t="str">
        <f>IF(H1612="Erdgas","Nettorechnungsbetrag (Erdgas)",IF(H1612="Strom","Nettorechnungsbetrag (Strom)",IF(H1612="Wärme/Kälte","Nettorechnungsbetrag (Wärme/Kälte)","Bitte Energieart auswählen!")))</f>
        <v>Bitte Energieart auswählen!</v>
      </c>
      <c r="C1613" s="47"/>
      <c r="D1613" s="47"/>
      <c r="E1613" s="47"/>
      <c r="F1613" s="47"/>
      <c r="G1613" s="47"/>
      <c r="H1613" s="113"/>
      <c r="I1613" s="60" t="s">
        <v>18</v>
      </c>
      <c r="J1613" s="48" t="s">
        <v>5</v>
      </c>
      <c r="K1613" s="47" t="str">
        <f>IF(H1612="Erdgas","Erdgaskosten exkl. Steuern, Abgaben, Netzentgelte, etc.",IF(H1612="Strom","Stromkosten exkl. Steuern, Abgaben, Netzentgelte, etc.",IF(H1612="Wärme/Kälte","Wärme-/Kältekosten exkl. Steuern, Abgaben, Netzentgelte, etc.","Bitte Energieart auswählen!")))</f>
        <v>Bitte Energieart auswählen!</v>
      </c>
      <c r="L1613" s="47"/>
      <c r="M1613" s="47"/>
      <c r="N1613" s="47"/>
      <c r="O1613" s="47"/>
      <c r="P1613" s="47"/>
      <c r="Q1613" s="47"/>
      <c r="R1613" s="47"/>
      <c r="S1613" s="47"/>
      <c r="T1613" s="47"/>
      <c r="U1613" s="47"/>
      <c r="V1613" s="47"/>
      <c r="W1613" s="47"/>
      <c r="X1613" s="91"/>
      <c r="Y1613" s="91"/>
      <c r="Z1613" s="91"/>
      <c r="AA1613" s="91"/>
    </row>
    <row r="1614" spans="2:27" ht="15" thickBot="1" x14ac:dyDescent="0.35">
      <c r="B1614" s="47" t="str">
        <f>IF(AND(H1612="Erdgas",H1611="Nein"),"Erdgasverbrauch in kWh gem. letzter Jahresabrechnung",IF(H1612="Erdgas","Erdgasverbrauch in kWh im Kalenderjahr 2021",IF(AND(H1612="Strom",H1611="Nein"),"Stromverbrauch in kWh gem. letzter Jahresabrechnung",IF(H1612="Strom","Stromverbrauch in kWh im Kalenderjahr 2021",IF(AND(H1612="Wärme/Kälte",H1611="Nein"),"Wärme-/Kälteverbrauch in kWh gem. letzter Jahresabrechnung",IF(H1612="Wärme/Kälte","Wärme-/Kälteverbrauch in kWh im Kalenderjahr 2021","Bitte Energieart auswählen!"))))))</f>
        <v>Bitte Energieart auswählen!</v>
      </c>
      <c r="C1614" s="47"/>
      <c r="D1614" s="47"/>
      <c r="E1614" s="47"/>
      <c r="F1614" s="47"/>
      <c r="G1614" s="47"/>
      <c r="H1614" s="114"/>
      <c r="I1614" s="60" t="s">
        <v>19</v>
      </c>
      <c r="J1614" s="48" t="s">
        <v>5</v>
      </c>
      <c r="K1614" s="47" t="str">
        <f>IF(H1611="Nein",IF(H1612="Erdgas","Den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endet."),IF(H1612="Erdgas","Bitte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14" s="47"/>
      <c r="M1614" s="47"/>
      <c r="N1614" s="47"/>
      <c r="O1614" s="47"/>
      <c r="P1614" s="47"/>
      <c r="Q1614" s="47"/>
      <c r="R1614" s="47"/>
      <c r="S1614" s="47"/>
      <c r="T1614" s="47"/>
      <c r="U1614" s="47"/>
      <c r="V1614" s="47"/>
      <c r="W1614" s="47"/>
      <c r="X1614" s="91"/>
      <c r="Y1614" s="91"/>
      <c r="Z1614" s="91"/>
      <c r="AA1614" s="91"/>
    </row>
    <row r="1615" spans="2:27" x14ac:dyDescent="0.3">
      <c r="B1615" s="46"/>
      <c r="C1615" s="46"/>
      <c r="D1615" s="46"/>
      <c r="E1615" s="46"/>
      <c r="F1615" s="46"/>
      <c r="G1615" s="46"/>
      <c r="H1615" s="46"/>
      <c r="I1615" s="46"/>
      <c r="J1615" s="46"/>
      <c r="K1615" s="46"/>
      <c r="L1615" s="46"/>
      <c r="M1615" s="46"/>
      <c r="N1615" s="46"/>
      <c r="O1615" s="46"/>
      <c r="P1615" s="46"/>
      <c r="Q1615" s="46"/>
      <c r="R1615" s="46"/>
      <c r="S1615" s="46"/>
      <c r="T1615" s="46"/>
      <c r="U1615" s="46"/>
      <c r="V1615" s="46"/>
      <c r="W1615" s="46"/>
      <c r="X1615" s="91"/>
      <c r="Y1615" s="91"/>
      <c r="Z1615" s="91"/>
      <c r="AA1615" s="91"/>
    </row>
    <row r="1616" spans="2:27" ht="18" thickBot="1" x14ac:dyDescent="0.5">
      <c r="B1616" s="56" t="s">
        <v>10</v>
      </c>
      <c r="C1616" s="47"/>
      <c r="D1616" s="47"/>
      <c r="E1616" s="47"/>
      <c r="F1616" s="47"/>
      <c r="G1616" s="47"/>
      <c r="H1616" s="47"/>
      <c r="I1616" s="47"/>
      <c r="J1616" s="47"/>
      <c r="K1616" s="47"/>
      <c r="L1616" s="47"/>
      <c r="M1616" s="47"/>
      <c r="N1616" s="47"/>
      <c r="O1616" s="47"/>
      <c r="P1616" s="47"/>
      <c r="Q1616" s="47"/>
      <c r="R1616" s="47"/>
      <c r="S1616" s="47"/>
      <c r="T1616" s="47"/>
      <c r="U1616" s="47"/>
      <c r="V1616" s="47"/>
      <c r="W1616" s="47"/>
      <c r="X1616" s="91"/>
      <c r="Y1616" s="90"/>
      <c r="Z1616" s="91"/>
      <c r="AA1616" s="91"/>
    </row>
    <row r="1617" spans="2:27" ht="15" thickBot="1" x14ac:dyDescent="0.35">
      <c r="B1617" s="47" t="s">
        <v>11</v>
      </c>
      <c r="C1617" s="47"/>
      <c r="D1617" s="47"/>
      <c r="E1617" s="47"/>
      <c r="F1617" s="47"/>
      <c r="G1617" s="47"/>
      <c r="H1617" s="112"/>
      <c r="I1617" s="47"/>
      <c r="J1617" s="48" t="s">
        <v>5</v>
      </c>
      <c r="K1617" s="47" t="s">
        <v>12</v>
      </c>
      <c r="L1617" s="47"/>
      <c r="M1617" s="47"/>
      <c r="N1617" s="47"/>
      <c r="O1617" s="47"/>
      <c r="P1617" s="47"/>
      <c r="Q1617" s="47"/>
      <c r="R1617" s="47"/>
      <c r="S1617" s="47"/>
      <c r="T1617" s="47"/>
      <c r="U1617" s="47"/>
      <c r="V1617" s="47"/>
      <c r="W1617" s="47"/>
      <c r="X1617" s="91">
        <f>H1618</f>
        <v>0</v>
      </c>
      <c r="Y1617" s="91">
        <f>H1619</f>
        <v>0</v>
      </c>
      <c r="Z1617" s="91">
        <f>H1620</f>
        <v>0</v>
      </c>
      <c r="AA1617" s="91">
        <f>H1621</f>
        <v>0</v>
      </c>
    </row>
    <row r="1618" spans="2:27" ht="15" thickBot="1" x14ac:dyDescent="0.35">
      <c r="B1618" s="47" t="s">
        <v>13</v>
      </c>
      <c r="C1618" s="47"/>
      <c r="D1618" s="47"/>
      <c r="E1618" s="47"/>
      <c r="F1618" s="47"/>
      <c r="G1618" s="47"/>
      <c r="H1618" s="112"/>
      <c r="I1618" s="59"/>
      <c r="J1618" s="48" t="s">
        <v>5</v>
      </c>
      <c r="K1618" s="47" t="s">
        <v>15</v>
      </c>
      <c r="L1618" s="47"/>
      <c r="M1618" s="47"/>
      <c r="N1618" s="47"/>
      <c r="O1618" s="47"/>
      <c r="P1618" s="47"/>
      <c r="Q1618" s="47"/>
      <c r="R1618" s="47"/>
      <c r="S1618" s="47"/>
      <c r="T1618" s="47"/>
      <c r="U1618" s="47"/>
      <c r="V1618" s="47"/>
      <c r="W1618" s="47"/>
      <c r="X1618" s="91"/>
      <c r="Y1618" s="91"/>
      <c r="Z1618" s="91"/>
      <c r="AA1618" s="91"/>
    </row>
    <row r="1619" spans="2:27" ht="15" thickBot="1" x14ac:dyDescent="0.35">
      <c r="B1619" s="47" t="s">
        <v>16</v>
      </c>
      <c r="C1619" s="47"/>
      <c r="D1619" s="47"/>
      <c r="E1619" s="47"/>
      <c r="F1619" s="47"/>
      <c r="G1619" s="47"/>
      <c r="H1619" s="137"/>
      <c r="I1619" s="47"/>
      <c r="J1619" s="48" t="s">
        <v>5</v>
      </c>
      <c r="K1619" s="47" t="s">
        <v>17</v>
      </c>
      <c r="L1619" s="47"/>
      <c r="M1619" s="47"/>
      <c r="N1619" s="47"/>
      <c r="O1619" s="47"/>
      <c r="P1619" s="47"/>
      <c r="Q1619" s="47"/>
      <c r="R1619" s="47"/>
      <c r="S1619" s="47"/>
      <c r="T1619" s="47"/>
      <c r="U1619" s="47"/>
      <c r="V1619" s="47"/>
      <c r="W1619" s="47"/>
      <c r="X1619" s="91"/>
      <c r="Y1619" s="91"/>
      <c r="Z1619" s="91"/>
      <c r="AA1619" s="91"/>
    </row>
    <row r="1620" spans="2:27" ht="15" thickBot="1" x14ac:dyDescent="0.35">
      <c r="B1620" s="47" t="str">
        <f>IF(H1619="Erdgas","Nettorechnungsbetrag (Erdgas)",IF(H1619="Strom","Nettorechnungsbetrag (Strom)",IF(H1619="Wärme/Kälte","Nettorechnungsbetrag (Wärme/Kälte)","Bitte Energieart auswählen!")))</f>
        <v>Bitte Energieart auswählen!</v>
      </c>
      <c r="C1620" s="47"/>
      <c r="D1620" s="47"/>
      <c r="E1620" s="47"/>
      <c r="F1620" s="47"/>
      <c r="G1620" s="47"/>
      <c r="H1620" s="113"/>
      <c r="I1620" s="60" t="s">
        <v>18</v>
      </c>
      <c r="J1620" s="48" t="s">
        <v>5</v>
      </c>
      <c r="K1620" s="47" t="str">
        <f>IF(H1619="Erdgas","Erdgaskosten exkl. Steuern, Abgaben, Netzentgelte, etc.",IF(H1619="Strom","Stromkosten exkl. Steuern, Abgaben, Netzentgelte, etc.",IF(H1619="Wärme/Kälte","Wärme-/Kältekosten exkl. Steuern, Abgaben, Netzentgelte, etc.","Bitte Energieart auswählen!")))</f>
        <v>Bitte Energieart auswählen!</v>
      </c>
      <c r="L1620" s="47"/>
      <c r="M1620" s="47"/>
      <c r="N1620" s="47"/>
      <c r="O1620" s="47"/>
      <c r="P1620" s="47"/>
      <c r="Q1620" s="47"/>
      <c r="R1620" s="47"/>
      <c r="S1620" s="47"/>
      <c r="T1620" s="47"/>
      <c r="U1620" s="47"/>
      <c r="V1620" s="47"/>
      <c r="W1620" s="47"/>
      <c r="X1620" s="91"/>
      <c r="Y1620" s="91"/>
      <c r="Z1620" s="91"/>
      <c r="AA1620" s="91"/>
    </row>
    <row r="1621" spans="2:27" ht="15" thickBot="1" x14ac:dyDescent="0.35">
      <c r="B1621" s="47" t="str">
        <f>IF(AND(H1619="Erdgas",H1618="Nein"),"Erdgasverbrauch in kWh gem. letzter Jahresabrechnung",IF(H1619="Erdgas","Erdgasverbrauch in kWh im Kalenderjahr 2021",IF(AND(H1619="Strom",H1618="Nein"),"Stromverbrauch in kWh gem. letzter Jahresabrechnung",IF(H1619="Strom","Stromverbrauch in kWh im Kalenderjahr 2021",IF(AND(H1619="Wärme/Kälte",H1618="Nein"),"Wärme-/Kälteverbrauch in kWh gem. letzter Jahresabrechnung",IF(H1619="Wärme/Kälte","Wärme-/Kälteverbrauch in kWh im Kalenderjahr 2021","Bitte Energieart auswählen!"))))))</f>
        <v>Bitte Energieart auswählen!</v>
      </c>
      <c r="C1621" s="47"/>
      <c r="D1621" s="47"/>
      <c r="E1621" s="47"/>
      <c r="F1621" s="47"/>
      <c r="G1621" s="47"/>
      <c r="H1621" s="114"/>
      <c r="I1621" s="60" t="s">
        <v>19</v>
      </c>
      <c r="J1621" s="48" t="s">
        <v>5</v>
      </c>
      <c r="K1621" s="47" t="str">
        <f>IF(H1618="Nein",IF(H1619="Erdgas","Den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endet."),IF(H1619="Erdgas","Bitte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21" s="47"/>
      <c r="M1621" s="47"/>
      <c r="N1621" s="47"/>
      <c r="O1621" s="47"/>
      <c r="P1621" s="47"/>
      <c r="Q1621" s="47"/>
      <c r="R1621" s="47"/>
      <c r="S1621" s="47"/>
      <c r="T1621" s="47"/>
      <c r="U1621" s="47"/>
      <c r="V1621" s="47"/>
      <c r="W1621" s="47"/>
      <c r="X1621" s="91"/>
      <c r="Y1621" s="91"/>
      <c r="Z1621" s="91"/>
      <c r="AA1621" s="91"/>
    </row>
    <row r="1622" spans="2:27" x14ac:dyDescent="0.3">
      <c r="B1622" s="46"/>
      <c r="C1622" s="46"/>
      <c r="D1622" s="46"/>
      <c r="E1622" s="46"/>
      <c r="F1622" s="46"/>
      <c r="G1622" s="46"/>
      <c r="H1622" s="46"/>
      <c r="I1622" s="46"/>
      <c r="J1622" s="46"/>
      <c r="K1622" s="46"/>
      <c r="L1622" s="46"/>
      <c r="M1622" s="46"/>
      <c r="N1622" s="46"/>
      <c r="O1622" s="46"/>
      <c r="P1622" s="46"/>
      <c r="Q1622" s="46"/>
      <c r="R1622" s="46"/>
      <c r="S1622" s="46"/>
      <c r="T1622" s="46"/>
      <c r="U1622" s="46"/>
      <c r="V1622" s="46"/>
      <c r="W1622" s="46"/>
      <c r="X1622" s="91"/>
      <c r="Y1622" s="91"/>
      <c r="Z1622" s="91"/>
      <c r="AA1622" s="91"/>
    </row>
    <row r="1623" spans="2:27" ht="18" thickBot="1" x14ac:dyDescent="0.5">
      <c r="B1623" s="56" t="s">
        <v>10</v>
      </c>
      <c r="C1623" s="47"/>
      <c r="D1623" s="47"/>
      <c r="E1623" s="47"/>
      <c r="F1623" s="47"/>
      <c r="G1623" s="47"/>
      <c r="H1623" s="47"/>
      <c r="I1623" s="47"/>
      <c r="J1623" s="47"/>
      <c r="K1623" s="47"/>
      <c r="L1623" s="47"/>
      <c r="M1623" s="47"/>
      <c r="N1623" s="47"/>
      <c r="O1623" s="47"/>
      <c r="P1623" s="47"/>
      <c r="Q1623" s="47"/>
      <c r="R1623" s="47"/>
      <c r="S1623" s="47"/>
      <c r="T1623" s="47"/>
      <c r="U1623" s="47"/>
      <c r="V1623" s="47"/>
      <c r="W1623" s="47"/>
      <c r="X1623" s="91"/>
      <c r="Y1623" s="90"/>
      <c r="Z1623" s="91"/>
      <c r="AA1623" s="91"/>
    </row>
    <row r="1624" spans="2:27" ht="15" thickBot="1" x14ac:dyDescent="0.35">
      <c r="B1624" s="47" t="s">
        <v>11</v>
      </c>
      <c r="C1624" s="47"/>
      <c r="D1624" s="47"/>
      <c r="E1624" s="47"/>
      <c r="F1624" s="47"/>
      <c r="G1624" s="47"/>
      <c r="H1624" s="112"/>
      <c r="I1624" s="47"/>
      <c r="J1624" s="48" t="s">
        <v>5</v>
      </c>
      <c r="K1624" s="47" t="s">
        <v>12</v>
      </c>
      <c r="L1624" s="47"/>
      <c r="M1624" s="47"/>
      <c r="N1624" s="47"/>
      <c r="O1624" s="47"/>
      <c r="P1624" s="47"/>
      <c r="Q1624" s="47"/>
      <c r="R1624" s="47"/>
      <c r="S1624" s="47"/>
      <c r="T1624" s="47"/>
      <c r="U1624" s="47"/>
      <c r="V1624" s="47"/>
      <c r="W1624" s="47"/>
      <c r="X1624" s="91">
        <f>H1625</f>
        <v>0</v>
      </c>
      <c r="Y1624" s="91">
        <f>H1626</f>
        <v>0</v>
      </c>
      <c r="Z1624" s="91">
        <f>H1627</f>
        <v>0</v>
      </c>
      <c r="AA1624" s="91">
        <f>H1628</f>
        <v>0</v>
      </c>
    </row>
    <row r="1625" spans="2:27" ht="15" thickBot="1" x14ac:dyDescent="0.35">
      <c r="B1625" s="47" t="s">
        <v>13</v>
      </c>
      <c r="C1625" s="47"/>
      <c r="D1625" s="47"/>
      <c r="E1625" s="47"/>
      <c r="F1625" s="47"/>
      <c r="G1625" s="47"/>
      <c r="H1625" s="112"/>
      <c r="I1625" s="59"/>
      <c r="J1625" s="48" t="s">
        <v>5</v>
      </c>
      <c r="K1625" s="47" t="s">
        <v>15</v>
      </c>
      <c r="L1625" s="47"/>
      <c r="M1625" s="47"/>
      <c r="N1625" s="47"/>
      <c r="O1625" s="47"/>
      <c r="P1625" s="47"/>
      <c r="Q1625" s="47"/>
      <c r="R1625" s="47"/>
      <c r="S1625" s="47"/>
      <c r="T1625" s="47"/>
      <c r="U1625" s="47"/>
      <c r="V1625" s="47"/>
      <c r="W1625" s="47"/>
      <c r="X1625" s="91"/>
      <c r="Y1625" s="91"/>
      <c r="Z1625" s="91"/>
      <c r="AA1625" s="91"/>
    </row>
    <row r="1626" spans="2:27" ht="15" thickBot="1" x14ac:dyDescent="0.35">
      <c r="B1626" s="47" t="s">
        <v>16</v>
      </c>
      <c r="C1626" s="47"/>
      <c r="D1626" s="47"/>
      <c r="E1626" s="47"/>
      <c r="F1626" s="47"/>
      <c r="G1626" s="47"/>
      <c r="H1626" s="137"/>
      <c r="I1626" s="47"/>
      <c r="J1626" s="48" t="s">
        <v>5</v>
      </c>
      <c r="K1626" s="47" t="s">
        <v>17</v>
      </c>
      <c r="L1626" s="47"/>
      <c r="M1626" s="47"/>
      <c r="N1626" s="47"/>
      <c r="O1626" s="47"/>
      <c r="P1626" s="47"/>
      <c r="Q1626" s="47"/>
      <c r="R1626" s="47"/>
      <c r="S1626" s="47"/>
      <c r="T1626" s="47"/>
      <c r="U1626" s="47"/>
      <c r="V1626" s="47"/>
      <c r="W1626" s="47"/>
      <c r="X1626" s="91"/>
      <c r="Y1626" s="91"/>
      <c r="Z1626" s="91"/>
      <c r="AA1626" s="91"/>
    </row>
    <row r="1627" spans="2:27" ht="15" thickBot="1" x14ac:dyDescent="0.35">
      <c r="B1627" s="47" t="str">
        <f>IF(H1626="Erdgas","Nettorechnungsbetrag (Erdgas)",IF(H1626="Strom","Nettorechnungsbetrag (Strom)",IF(H1626="Wärme/Kälte","Nettorechnungsbetrag (Wärme/Kälte)","Bitte Energieart auswählen!")))</f>
        <v>Bitte Energieart auswählen!</v>
      </c>
      <c r="C1627" s="47"/>
      <c r="D1627" s="47"/>
      <c r="E1627" s="47"/>
      <c r="F1627" s="47"/>
      <c r="G1627" s="47"/>
      <c r="H1627" s="113"/>
      <c r="I1627" s="60" t="s">
        <v>18</v>
      </c>
      <c r="J1627" s="48" t="s">
        <v>5</v>
      </c>
      <c r="K1627" s="47" t="str">
        <f>IF(H1626="Erdgas","Erdgaskosten exkl. Steuern, Abgaben, Netzentgelte, etc.",IF(H1626="Strom","Stromkosten exkl. Steuern, Abgaben, Netzentgelte, etc.",IF(H1626="Wärme/Kälte","Wärme-/Kältekosten exkl. Steuern, Abgaben, Netzentgelte, etc.","Bitte Energieart auswählen!")))</f>
        <v>Bitte Energieart auswählen!</v>
      </c>
      <c r="L1627" s="47"/>
      <c r="M1627" s="47"/>
      <c r="N1627" s="47"/>
      <c r="O1627" s="47"/>
      <c r="P1627" s="47"/>
      <c r="Q1627" s="47"/>
      <c r="R1627" s="47"/>
      <c r="S1627" s="47"/>
      <c r="T1627" s="47"/>
      <c r="U1627" s="47"/>
      <c r="V1627" s="47"/>
      <c r="W1627" s="47"/>
      <c r="X1627" s="91"/>
      <c r="Y1627" s="91"/>
      <c r="Z1627" s="91"/>
      <c r="AA1627" s="91"/>
    </row>
    <row r="1628" spans="2:27" ht="15" thickBot="1" x14ac:dyDescent="0.35">
      <c r="B1628" s="47" t="str">
        <f>IF(AND(H1626="Erdgas",H1625="Nein"),"Erdgasverbrauch in kWh gem. letzter Jahresabrechnung",IF(H1626="Erdgas","Erdgasverbrauch in kWh im Kalenderjahr 2021",IF(AND(H1626="Strom",H1625="Nein"),"Stromverbrauch in kWh gem. letzter Jahresabrechnung",IF(H1626="Strom","Stromverbrauch in kWh im Kalenderjahr 2021",IF(AND(H1626="Wärme/Kälte",H1625="Nein"),"Wärme-/Kälteverbrauch in kWh gem. letzter Jahresabrechnung",IF(H1626="Wärme/Kälte","Wärme-/Kälteverbrauch in kWh im Kalenderjahr 2021","Bitte Energieart auswählen!"))))))</f>
        <v>Bitte Energieart auswählen!</v>
      </c>
      <c r="C1628" s="47"/>
      <c r="D1628" s="47"/>
      <c r="E1628" s="47"/>
      <c r="F1628" s="47"/>
      <c r="G1628" s="47"/>
      <c r="H1628" s="114"/>
      <c r="I1628" s="60" t="s">
        <v>19</v>
      </c>
      <c r="J1628" s="48" t="s">
        <v>5</v>
      </c>
      <c r="K1628" s="47" t="str">
        <f>IF(H1625="Nein",IF(H1626="Erdgas","Den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endet."),IF(H1626="Erdgas","Bitte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28" s="47"/>
      <c r="M1628" s="47"/>
      <c r="N1628" s="47"/>
      <c r="O1628" s="47"/>
      <c r="P1628" s="47"/>
      <c r="Q1628" s="47"/>
      <c r="R1628" s="47"/>
      <c r="S1628" s="47"/>
      <c r="T1628" s="47"/>
      <c r="U1628" s="47"/>
      <c r="V1628" s="47"/>
      <c r="W1628" s="47"/>
      <c r="X1628" s="91"/>
      <c r="Y1628" s="91"/>
      <c r="Z1628" s="91"/>
      <c r="AA1628" s="91"/>
    </row>
    <row r="1629" spans="2:27" x14ac:dyDescent="0.3">
      <c r="B1629" s="46"/>
      <c r="C1629" s="46"/>
      <c r="D1629" s="46"/>
      <c r="E1629" s="46"/>
      <c r="F1629" s="46"/>
      <c r="G1629" s="46"/>
      <c r="H1629" s="46"/>
      <c r="I1629" s="46"/>
      <c r="J1629" s="46"/>
      <c r="K1629" s="46"/>
      <c r="L1629" s="46"/>
      <c r="M1629" s="46"/>
      <c r="N1629" s="46"/>
      <c r="O1629" s="46"/>
      <c r="P1629" s="46"/>
      <c r="Q1629" s="46"/>
      <c r="R1629" s="46"/>
      <c r="S1629" s="46"/>
      <c r="T1629" s="46"/>
      <c r="U1629" s="46"/>
      <c r="V1629" s="46"/>
      <c r="W1629" s="46"/>
      <c r="X1629" s="91"/>
      <c r="Y1629" s="91"/>
      <c r="Z1629" s="91"/>
      <c r="AA1629" s="91"/>
    </row>
    <row r="1630" spans="2:27" ht="18" thickBot="1" x14ac:dyDescent="0.5">
      <c r="B1630" s="56" t="s">
        <v>10</v>
      </c>
      <c r="C1630" s="47"/>
      <c r="D1630" s="47"/>
      <c r="E1630" s="47"/>
      <c r="F1630" s="47"/>
      <c r="G1630" s="47"/>
      <c r="H1630" s="47"/>
      <c r="I1630" s="47"/>
      <c r="J1630" s="47"/>
      <c r="K1630" s="47"/>
      <c r="L1630" s="47"/>
      <c r="M1630" s="47"/>
      <c r="N1630" s="47"/>
      <c r="O1630" s="47"/>
      <c r="P1630" s="47"/>
      <c r="Q1630" s="47"/>
      <c r="R1630" s="47"/>
      <c r="S1630" s="47"/>
      <c r="T1630" s="47"/>
      <c r="U1630" s="47"/>
      <c r="V1630" s="47"/>
      <c r="W1630" s="47"/>
      <c r="X1630" s="91"/>
      <c r="Y1630" s="90"/>
      <c r="Z1630" s="91"/>
      <c r="AA1630" s="91"/>
    </row>
    <row r="1631" spans="2:27" ht="15" thickBot="1" x14ac:dyDescent="0.35">
      <c r="B1631" s="47" t="s">
        <v>11</v>
      </c>
      <c r="C1631" s="47"/>
      <c r="D1631" s="47"/>
      <c r="E1631" s="47"/>
      <c r="F1631" s="47"/>
      <c r="G1631" s="47"/>
      <c r="H1631" s="112"/>
      <c r="I1631" s="47"/>
      <c r="J1631" s="48" t="s">
        <v>5</v>
      </c>
      <c r="K1631" s="47" t="s">
        <v>12</v>
      </c>
      <c r="L1631" s="47"/>
      <c r="M1631" s="47"/>
      <c r="N1631" s="47"/>
      <c r="O1631" s="47"/>
      <c r="P1631" s="47"/>
      <c r="Q1631" s="47"/>
      <c r="R1631" s="47"/>
      <c r="S1631" s="47"/>
      <c r="T1631" s="47"/>
      <c r="U1631" s="47"/>
      <c r="V1631" s="47"/>
      <c r="W1631" s="47"/>
      <c r="X1631" s="91">
        <f>H1632</f>
        <v>0</v>
      </c>
      <c r="Y1631" s="91">
        <f>H1633</f>
        <v>0</v>
      </c>
      <c r="Z1631" s="91">
        <f>H1634</f>
        <v>0</v>
      </c>
      <c r="AA1631" s="91">
        <f>H1635</f>
        <v>0</v>
      </c>
    </row>
    <row r="1632" spans="2:27" ht="15" thickBot="1" x14ac:dyDescent="0.35">
      <c r="B1632" s="47" t="s">
        <v>13</v>
      </c>
      <c r="C1632" s="47"/>
      <c r="D1632" s="47"/>
      <c r="E1632" s="47"/>
      <c r="F1632" s="47"/>
      <c r="G1632" s="47"/>
      <c r="H1632" s="112"/>
      <c r="I1632" s="59"/>
      <c r="J1632" s="48" t="s">
        <v>5</v>
      </c>
      <c r="K1632" s="47" t="s">
        <v>15</v>
      </c>
      <c r="L1632" s="47"/>
      <c r="M1632" s="47"/>
      <c r="N1632" s="47"/>
      <c r="O1632" s="47"/>
      <c r="P1632" s="47"/>
      <c r="Q1632" s="47"/>
      <c r="R1632" s="47"/>
      <c r="S1632" s="47"/>
      <c r="T1632" s="47"/>
      <c r="U1632" s="47"/>
      <c r="V1632" s="47"/>
      <c r="W1632" s="47"/>
      <c r="X1632" s="91"/>
      <c r="Y1632" s="91"/>
      <c r="Z1632" s="91"/>
      <c r="AA1632" s="91"/>
    </row>
    <row r="1633" spans="2:27" ht="15" thickBot="1" x14ac:dyDescent="0.35">
      <c r="B1633" s="47" t="s">
        <v>16</v>
      </c>
      <c r="C1633" s="47"/>
      <c r="D1633" s="47"/>
      <c r="E1633" s="47"/>
      <c r="F1633" s="47"/>
      <c r="G1633" s="47"/>
      <c r="H1633" s="137"/>
      <c r="I1633" s="47"/>
      <c r="J1633" s="48" t="s">
        <v>5</v>
      </c>
      <c r="K1633" s="47" t="s">
        <v>17</v>
      </c>
      <c r="L1633" s="47"/>
      <c r="M1633" s="47"/>
      <c r="N1633" s="47"/>
      <c r="O1633" s="47"/>
      <c r="P1633" s="47"/>
      <c r="Q1633" s="47"/>
      <c r="R1633" s="47"/>
      <c r="S1633" s="47"/>
      <c r="T1633" s="47"/>
      <c r="U1633" s="47"/>
      <c r="V1633" s="47"/>
      <c r="W1633" s="47"/>
      <c r="X1633" s="91"/>
      <c r="Y1633" s="91"/>
      <c r="Z1633" s="91"/>
      <c r="AA1633" s="91"/>
    </row>
    <row r="1634" spans="2:27" ht="15" thickBot="1" x14ac:dyDescent="0.35">
      <c r="B1634" s="47" t="str">
        <f>IF(H1633="Erdgas","Nettorechnungsbetrag (Erdgas)",IF(H1633="Strom","Nettorechnungsbetrag (Strom)",IF(H1633="Wärme/Kälte","Nettorechnungsbetrag (Wärme/Kälte)","Bitte Energieart auswählen!")))</f>
        <v>Bitte Energieart auswählen!</v>
      </c>
      <c r="C1634" s="47"/>
      <c r="D1634" s="47"/>
      <c r="E1634" s="47"/>
      <c r="F1634" s="47"/>
      <c r="G1634" s="47"/>
      <c r="H1634" s="113"/>
      <c r="I1634" s="60" t="s">
        <v>18</v>
      </c>
      <c r="J1634" s="48" t="s">
        <v>5</v>
      </c>
      <c r="K1634" s="47" t="str">
        <f>IF(H1633="Erdgas","Erdgaskosten exkl. Steuern, Abgaben, Netzentgelte, etc.",IF(H1633="Strom","Stromkosten exkl. Steuern, Abgaben, Netzentgelte, etc.",IF(H1633="Wärme/Kälte","Wärme-/Kältekosten exkl. Steuern, Abgaben, Netzentgelte, etc.","Bitte Energieart auswählen!")))</f>
        <v>Bitte Energieart auswählen!</v>
      </c>
      <c r="L1634" s="47"/>
      <c r="M1634" s="47"/>
      <c r="N1634" s="47"/>
      <c r="O1634" s="47"/>
      <c r="P1634" s="47"/>
      <c r="Q1634" s="47"/>
      <c r="R1634" s="47"/>
      <c r="S1634" s="47"/>
      <c r="T1634" s="47"/>
      <c r="U1634" s="47"/>
      <c r="V1634" s="47"/>
      <c r="W1634" s="47"/>
      <c r="X1634" s="91"/>
      <c r="Y1634" s="91"/>
      <c r="Z1634" s="91"/>
      <c r="AA1634" s="91"/>
    </row>
    <row r="1635" spans="2:27" ht="15" thickBot="1" x14ac:dyDescent="0.35">
      <c r="B1635" s="47" t="str">
        <f>IF(AND(H1633="Erdgas",H1632="Nein"),"Erdgasverbrauch in kWh gem. letzter Jahresabrechnung",IF(H1633="Erdgas","Erdgasverbrauch in kWh im Kalenderjahr 2021",IF(AND(H1633="Strom",H1632="Nein"),"Stromverbrauch in kWh gem. letzter Jahresabrechnung",IF(H1633="Strom","Stromverbrauch in kWh im Kalenderjahr 2021",IF(AND(H1633="Wärme/Kälte",H1632="Nein"),"Wärme-/Kälteverbrauch in kWh gem. letzter Jahresabrechnung",IF(H1633="Wärme/Kälte","Wärme-/Kälteverbrauch in kWh im Kalenderjahr 2021","Bitte Energieart auswählen!"))))))</f>
        <v>Bitte Energieart auswählen!</v>
      </c>
      <c r="C1635" s="47"/>
      <c r="D1635" s="47"/>
      <c r="E1635" s="47"/>
      <c r="F1635" s="47"/>
      <c r="G1635" s="47"/>
      <c r="H1635" s="114"/>
      <c r="I1635" s="60" t="s">
        <v>19</v>
      </c>
      <c r="J1635" s="48" t="s">
        <v>5</v>
      </c>
      <c r="K1635" s="47" t="str">
        <f>IF(H1632="Nein",IF(H1633="Erdgas","Den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endet."),IF(H1633="Erdgas","Bitte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35" s="47"/>
      <c r="M1635" s="47"/>
      <c r="N1635" s="47"/>
      <c r="O1635" s="47"/>
      <c r="P1635" s="47"/>
      <c r="Q1635" s="47"/>
      <c r="R1635" s="47"/>
      <c r="S1635" s="47"/>
      <c r="T1635" s="47"/>
      <c r="U1635" s="47"/>
      <c r="V1635" s="47"/>
      <c r="W1635" s="47"/>
      <c r="X1635" s="91"/>
      <c r="Y1635" s="91"/>
      <c r="Z1635" s="91"/>
      <c r="AA1635" s="91"/>
    </row>
    <row r="1636" spans="2:27" x14ac:dyDescent="0.3">
      <c r="B1636" s="46"/>
      <c r="C1636" s="46"/>
      <c r="D1636" s="46"/>
      <c r="E1636" s="46"/>
      <c r="F1636" s="46"/>
      <c r="G1636" s="46"/>
      <c r="H1636" s="46"/>
      <c r="I1636" s="46"/>
      <c r="J1636" s="46"/>
      <c r="K1636" s="46"/>
      <c r="L1636" s="46"/>
      <c r="M1636" s="46"/>
      <c r="N1636" s="46"/>
      <c r="O1636" s="46"/>
      <c r="P1636" s="46"/>
      <c r="Q1636" s="46"/>
      <c r="R1636" s="46"/>
      <c r="S1636" s="46"/>
      <c r="T1636" s="46"/>
      <c r="U1636" s="46"/>
      <c r="V1636" s="46"/>
      <c r="W1636" s="46"/>
      <c r="X1636" s="91"/>
      <c r="Y1636" s="91"/>
      <c r="Z1636" s="91"/>
      <c r="AA1636" s="91"/>
    </row>
    <row r="1637" spans="2:27" ht="18" thickBot="1" x14ac:dyDescent="0.5">
      <c r="B1637" s="56" t="s">
        <v>10</v>
      </c>
      <c r="C1637" s="47"/>
      <c r="D1637" s="47"/>
      <c r="E1637" s="47"/>
      <c r="F1637" s="47"/>
      <c r="G1637" s="47"/>
      <c r="H1637" s="47"/>
      <c r="I1637" s="47"/>
      <c r="J1637" s="47"/>
      <c r="K1637" s="47"/>
      <c r="L1637" s="47"/>
      <c r="M1637" s="47"/>
      <c r="N1637" s="47"/>
      <c r="O1637" s="47"/>
      <c r="P1637" s="47"/>
      <c r="Q1637" s="47"/>
      <c r="R1637" s="47"/>
      <c r="S1637" s="47"/>
      <c r="T1637" s="47"/>
      <c r="U1637" s="47"/>
      <c r="V1637" s="47"/>
      <c r="W1637" s="47"/>
      <c r="X1637" s="91"/>
      <c r="Y1637" s="90"/>
      <c r="Z1637" s="91"/>
      <c r="AA1637" s="91"/>
    </row>
    <row r="1638" spans="2:27" ht="15" thickBot="1" x14ac:dyDescent="0.35">
      <c r="B1638" s="47" t="s">
        <v>11</v>
      </c>
      <c r="C1638" s="47"/>
      <c r="D1638" s="47"/>
      <c r="E1638" s="47"/>
      <c r="F1638" s="47"/>
      <c r="G1638" s="47"/>
      <c r="H1638" s="112"/>
      <c r="I1638" s="47"/>
      <c r="J1638" s="48" t="s">
        <v>5</v>
      </c>
      <c r="K1638" s="47" t="s">
        <v>12</v>
      </c>
      <c r="L1638" s="47"/>
      <c r="M1638" s="47"/>
      <c r="N1638" s="47"/>
      <c r="O1638" s="47"/>
      <c r="P1638" s="47"/>
      <c r="Q1638" s="47"/>
      <c r="R1638" s="47"/>
      <c r="S1638" s="47"/>
      <c r="T1638" s="47"/>
      <c r="U1638" s="47"/>
      <c r="V1638" s="47"/>
      <c r="W1638" s="47"/>
      <c r="X1638" s="91">
        <f>H1639</f>
        <v>0</v>
      </c>
      <c r="Y1638" s="91">
        <f>H1640</f>
        <v>0</v>
      </c>
      <c r="Z1638" s="91">
        <f>H1641</f>
        <v>0</v>
      </c>
      <c r="AA1638" s="91">
        <f>H1642</f>
        <v>0</v>
      </c>
    </row>
    <row r="1639" spans="2:27" ht="15" thickBot="1" x14ac:dyDescent="0.35">
      <c r="B1639" s="47" t="s">
        <v>13</v>
      </c>
      <c r="C1639" s="47"/>
      <c r="D1639" s="47"/>
      <c r="E1639" s="47"/>
      <c r="F1639" s="47"/>
      <c r="G1639" s="47"/>
      <c r="H1639" s="112"/>
      <c r="I1639" s="59"/>
      <c r="J1639" s="48" t="s">
        <v>5</v>
      </c>
      <c r="K1639" s="47" t="s">
        <v>15</v>
      </c>
      <c r="L1639" s="47"/>
      <c r="M1639" s="47"/>
      <c r="N1639" s="47"/>
      <c r="O1639" s="47"/>
      <c r="P1639" s="47"/>
      <c r="Q1639" s="47"/>
      <c r="R1639" s="47"/>
      <c r="S1639" s="47"/>
      <c r="T1639" s="47"/>
      <c r="U1639" s="47"/>
      <c r="V1639" s="47"/>
      <c r="W1639" s="47"/>
      <c r="X1639" s="91"/>
      <c r="Y1639" s="91"/>
      <c r="Z1639" s="91"/>
      <c r="AA1639" s="91"/>
    </row>
    <row r="1640" spans="2:27" ht="15" thickBot="1" x14ac:dyDescent="0.35">
      <c r="B1640" s="47" t="s">
        <v>16</v>
      </c>
      <c r="C1640" s="47"/>
      <c r="D1640" s="47"/>
      <c r="E1640" s="47"/>
      <c r="F1640" s="47"/>
      <c r="G1640" s="47"/>
      <c r="H1640" s="137"/>
      <c r="I1640" s="47"/>
      <c r="J1640" s="48" t="s">
        <v>5</v>
      </c>
      <c r="K1640" s="47" t="s">
        <v>17</v>
      </c>
      <c r="L1640" s="47"/>
      <c r="M1640" s="47"/>
      <c r="N1640" s="47"/>
      <c r="O1640" s="47"/>
      <c r="P1640" s="47"/>
      <c r="Q1640" s="47"/>
      <c r="R1640" s="47"/>
      <c r="S1640" s="47"/>
      <c r="T1640" s="47"/>
      <c r="U1640" s="47"/>
      <c r="V1640" s="47"/>
      <c r="W1640" s="47"/>
      <c r="X1640" s="91"/>
      <c r="Y1640" s="91"/>
      <c r="Z1640" s="91"/>
      <c r="AA1640" s="91"/>
    </row>
    <row r="1641" spans="2:27" ht="15" thickBot="1" x14ac:dyDescent="0.35">
      <c r="B1641" s="47" t="str">
        <f>IF(H1640="Erdgas","Nettorechnungsbetrag (Erdgas)",IF(H1640="Strom","Nettorechnungsbetrag (Strom)",IF(H1640="Wärme/Kälte","Nettorechnungsbetrag (Wärme/Kälte)","Bitte Energieart auswählen!")))</f>
        <v>Bitte Energieart auswählen!</v>
      </c>
      <c r="C1641" s="47"/>
      <c r="D1641" s="47"/>
      <c r="E1641" s="47"/>
      <c r="F1641" s="47"/>
      <c r="G1641" s="47"/>
      <c r="H1641" s="113"/>
      <c r="I1641" s="60" t="s">
        <v>18</v>
      </c>
      <c r="J1641" s="48" t="s">
        <v>5</v>
      </c>
      <c r="K1641" s="47" t="str">
        <f>IF(H1640="Erdgas","Erdgaskosten exkl. Steuern, Abgaben, Netzentgelte, etc.",IF(H1640="Strom","Stromkosten exkl. Steuern, Abgaben, Netzentgelte, etc.",IF(H1640="Wärme/Kälte","Wärme-/Kältekosten exkl. Steuern, Abgaben, Netzentgelte, etc.","Bitte Energieart auswählen!")))</f>
        <v>Bitte Energieart auswählen!</v>
      </c>
      <c r="L1641" s="47"/>
      <c r="M1641" s="47"/>
      <c r="N1641" s="47"/>
      <c r="O1641" s="47"/>
      <c r="P1641" s="47"/>
      <c r="Q1641" s="47"/>
      <c r="R1641" s="47"/>
      <c r="S1641" s="47"/>
      <c r="T1641" s="47"/>
      <c r="U1641" s="47"/>
      <c r="V1641" s="47"/>
      <c r="W1641" s="47"/>
      <c r="X1641" s="91"/>
      <c r="Y1641" s="91"/>
      <c r="Z1641" s="91"/>
      <c r="AA1641" s="91"/>
    </row>
    <row r="1642" spans="2:27" ht="15" thickBot="1" x14ac:dyDescent="0.35">
      <c r="B1642" s="47" t="str">
        <f>IF(AND(H1640="Erdgas",H1639="Nein"),"Erdgasverbrauch in kWh gem. letzter Jahresabrechnung",IF(H1640="Erdgas","Erdgasverbrauch in kWh im Kalenderjahr 2021",IF(AND(H1640="Strom",H1639="Nein"),"Stromverbrauch in kWh gem. letzter Jahresabrechnung",IF(H1640="Strom","Stromverbrauch in kWh im Kalenderjahr 2021",IF(AND(H1640="Wärme/Kälte",H1639="Nein"),"Wärme-/Kälteverbrauch in kWh gem. letzter Jahresabrechnung",IF(H1640="Wärme/Kälte","Wärme-/Kälteverbrauch in kWh im Kalenderjahr 2021","Bitte Energieart auswählen!"))))))</f>
        <v>Bitte Energieart auswählen!</v>
      </c>
      <c r="C1642" s="47"/>
      <c r="D1642" s="47"/>
      <c r="E1642" s="47"/>
      <c r="F1642" s="47"/>
      <c r="G1642" s="47"/>
      <c r="H1642" s="114"/>
      <c r="I1642" s="60" t="s">
        <v>19</v>
      </c>
      <c r="J1642" s="48" t="s">
        <v>5</v>
      </c>
      <c r="K1642" s="47" t="str">
        <f>IF(H1639="Nein",IF(H1640="Erdgas","Den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endet."),IF(H1640="Erdgas","Bitte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42" s="47"/>
      <c r="M1642" s="47"/>
      <c r="N1642" s="47"/>
      <c r="O1642" s="47"/>
      <c r="P1642" s="47"/>
      <c r="Q1642" s="47"/>
      <c r="R1642" s="47"/>
      <c r="S1642" s="47"/>
      <c r="T1642" s="47"/>
      <c r="U1642" s="47"/>
      <c r="V1642" s="47"/>
      <c r="W1642" s="47"/>
      <c r="X1642" s="91"/>
      <c r="Y1642" s="91"/>
      <c r="Z1642" s="91"/>
      <c r="AA1642" s="91"/>
    </row>
    <row r="1643" spans="2:27" x14ac:dyDescent="0.3">
      <c r="B1643" s="46"/>
      <c r="C1643" s="46"/>
      <c r="D1643" s="46"/>
      <c r="E1643" s="46"/>
      <c r="F1643" s="46"/>
      <c r="G1643" s="46"/>
      <c r="H1643" s="46"/>
      <c r="I1643" s="46"/>
      <c r="J1643" s="46"/>
      <c r="K1643" s="46"/>
      <c r="L1643" s="46"/>
      <c r="M1643" s="46"/>
      <c r="N1643" s="46"/>
      <c r="O1643" s="46"/>
      <c r="P1643" s="46"/>
      <c r="Q1643" s="46"/>
      <c r="R1643" s="46"/>
      <c r="S1643" s="46"/>
      <c r="T1643" s="46"/>
      <c r="U1643" s="46"/>
      <c r="V1643" s="46"/>
      <c r="W1643" s="46"/>
      <c r="X1643" s="91"/>
      <c r="Y1643" s="91"/>
      <c r="Z1643" s="91"/>
      <c r="AA1643" s="91"/>
    </row>
    <row r="1644" spans="2:27" ht="18" thickBot="1" x14ac:dyDescent="0.5">
      <c r="B1644" s="56" t="s">
        <v>10</v>
      </c>
      <c r="C1644" s="47"/>
      <c r="D1644" s="47"/>
      <c r="E1644" s="47"/>
      <c r="F1644" s="47"/>
      <c r="G1644" s="47"/>
      <c r="H1644" s="47"/>
      <c r="I1644" s="47"/>
      <c r="J1644" s="47"/>
      <c r="K1644" s="47"/>
      <c r="L1644" s="47"/>
      <c r="M1644" s="47"/>
      <c r="N1644" s="47"/>
      <c r="O1644" s="47"/>
      <c r="P1644" s="47"/>
      <c r="Q1644" s="47"/>
      <c r="R1644" s="47"/>
      <c r="S1644" s="47"/>
      <c r="T1644" s="47"/>
      <c r="U1644" s="47"/>
      <c r="V1644" s="47"/>
      <c r="W1644" s="47"/>
      <c r="X1644" s="91"/>
      <c r="Y1644" s="90"/>
      <c r="Z1644" s="91"/>
      <c r="AA1644" s="91"/>
    </row>
    <row r="1645" spans="2:27" ht="15" thickBot="1" x14ac:dyDescent="0.35">
      <c r="B1645" s="47" t="s">
        <v>11</v>
      </c>
      <c r="C1645" s="47"/>
      <c r="D1645" s="47"/>
      <c r="E1645" s="47"/>
      <c r="F1645" s="47"/>
      <c r="G1645" s="47"/>
      <c r="H1645" s="112"/>
      <c r="I1645" s="47"/>
      <c r="J1645" s="48" t="s">
        <v>5</v>
      </c>
      <c r="K1645" s="47" t="s">
        <v>12</v>
      </c>
      <c r="L1645" s="47"/>
      <c r="M1645" s="47"/>
      <c r="N1645" s="47"/>
      <c r="O1645" s="47"/>
      <c r="P1645" s="47"/>
      <c r="Q1645" s="47"/>
      <c r="R1645" s="47"/>
      <c r="S1645" s="47"/>
      <c r="T1645" s="47"/>
      <c r="U1645" s="47"/>
      <c r="V1645" s="47"/>
      <c r="W1645" s="47"/>
      <c r="X1645" s="91">
        <f>H1646</f>
        <v>0</v>
      </c>
      <c r="Y1645" s="91">
        <f>H1647</f>
        <v>0</v>
      </c>
      <c r="Z1645" s="91">
        <f>H1648</f>
        <v>0</v>
      </c>
      <c r="AA1645" s="91">
        <f>H1649</f>
        <v>0</v>
      </c>
    </row>
    <row r="1646" spans="2:27" ht="15" thickBot="1" x14ac:dyDescent="0.35">
      <c r="B1646" s="47" t="s">
        <v>13</v>
      </c>
      <c r="C1646" s="47"/>
      <c r="D1646" s="47"/>
      <c r="E1646" s="47"/>
      <c r="F1646" s="47"/>
      <c r="G1646" s="47"/>
      <c r="H1646" s="112"/>
      <c r="I1646" s="59"/>
      <c r="J1646" s="48" t="s">
        <v>5</v>
      </c>
      <c r="K1646" s="47" t="s">
        <v>15</v>
      </c>
      <c r="L1646" s="47"/>
      <c r="M1646" s="47"/>
      <c r="N1646" s="47"/>
      <c r="O1646" s="47"/>
      <c r="P1646" s="47"/>
      <c r="Q1646" s="47"/>
      <c r="R1646" s="47"/>
      <c r="S1646" s="47"/>
      <c r="T1646" s="47"/>
      <c r="U1646" s="47"/>
      <c r="V1646" s="47"/>
      <c r="W1646" s="47"/>
      <c r="X1646" s="91"/>
      <c r="Y1646" s="91"/>
      <c r="Z1646" s="91"/>
      <c r="AA1646" s="91"/>
    </row>
    <row r="1647" spans="2:27" ht="15" thickBot="1" x14ac:dyDescent="0.35">
      <c r="B1647" s="47" t="s">
        <v>16</v>
      </c>
      <c r="C1647" s="47"/>
      <c r="D1647" s="47"/>
      <c r="E1647" s="47"/>
      <c r="F1647" s="47"/>
      <c r="G1647" s="47"/>
      <c r="H1647" s="137"/>
      <c r="I1647" s="47"/>
      <c r="J1647" s="48" t="s">
        <v>5</v>
      </c>
      <c r="K1647" s="47" t="s">
        <v>17</v>
      </c>
      <c r="L1647" s="47"/>
      <c r="M1647" s="47"/>
      <c r="N1647" s="47"/>
      <c r="O1647" s="47"/>
      <c r="P1647" s="47"/>
      <c r="Q1647" s="47"/>
      <c r="R1647" s="47"/>
      <c r="S1647" s="47"/>
      <c r="T1647" s="47"/>
      <c r="U1647" s="47"/>
      <c r="V1647" s="47"/>
      <c r="W1647" s="47"/>
      <c r="X1647" s="91"/>
      <c r="Y1647" s="91"/>
      <c r="Z1647" s="91"/>
      <c r="AA1647" s="91"/>
    </row>
    <row r="1648" spans="2:27" ht="15" thickBot="1" x14ac:dyDescent="0.35">
      <c r="B1648" s="47" t="str">
        <f>IF(H1647="Erdgas","Nettorechnungsbetrag (Erdgas)",IF(H1647="Strom","Nettorechnungsbetrag (Strom)",IF(H1647="Wärme/Kälte","Nettorechnungsbetrag (Wärme/Kälte)","Bitte Energieart auswählen!")))</f>
        <v>Bitte Energieart auswählen!</v>
      </c>
      <c r="C1648" s="47"/>
      <c r="D1648" s="47"/>
      <c r="E1648" s="47"/>
      <c r="F1648" s="47"/>
      <c r="G1648" s="47"/>
      <c r="H1648" s="113"/>
      <c r="I1648" s="60" t="s">
        <v>18</v>
      </c>
      <c r="J1648" s="48" t="s">
        <v>5</v>
      </c>
      <c r="K1648" s="47" t="str">
        <f>IF(H1647="Erdgas","Erdgaskosten exkl. Steuern, Abgaben, Netzentgelte, etc.",IF(H1647="Strom","Stromkosten exkl. Steuern, Abgaben, Netzentgelte, etc.",IF(H1647="Wärme/Kälte","Wärme-/Kältekosten exkl. Steuern, Abgaben, Netzentgelte, etc.","Bitte Energieart auswählen!")))</f>
        <v>Bitte Energieart auswählen!</v>
      </c>
      <c r="L1648" s="47"/>
      <c r="M1648" s="47"/>
      <c r="N1648" s="47"/>
      <c r="O1648" s="47"/>
      <c r="P1648" s="47"/>
      <c r="Q1648" s="47"/>
      <c r="R1648" s="47"/>
      <c r="S1648" s="47"/>
      <c r="T1648" s="47"/>
      <c r="U1648" s="47"/>
      <c r="V1648" s="47"/>
      <c r="W1648" s="47"/>
      <c r="X1648" s="91"/>
      <c r="Y1648" s="91"/>
      <c r="Z1648" s="91"/>
      <c r="AA1648" s="91"/>
    </row>
    <row r="1649" spans="2:27" ht="15" thickBot="1" x14ac:dyDescent="0.35">
      <c r="B1649" s="47" t="str">
        <f>IF(AND(H1647="Erdgas",H1646="Nein"),"Erdgasverbrauch in kWh gem. letzter Jahresabrechnung",IF(H1647="Erdgas","Erdgasverbrauch in kWh im Kalenderjahr 2021",IF(AND(H1647="Strom",H1646="Nein"),"Stromverbrauch in kWh gem. letzter Jahresabrechnung",IF(H1647="Strom","Stromverbrauch in kWh im Kalenderjahr 2021",IF(AND(H1647="Wärme/Kälte",H1646="Nein"),"Wärme-/Kälteverbrauch in kWh gem. letzter Jahresabrechnung",IF(H1647="Wärme/Kälte","Wärme-/Kälteverbrauch in kWh im Kalenderjahr 2021","Bitte Energieart auswählen!"))))))</f>
        <v>Bitte Energieart auswählen!</v>
      </c>
      <c r="C1649" s="47"/>
      <c r="D1649" s="47"/>
      <c r="E1649" s="47"/>
      <c r="F1649" s="47"/>
      <c r="G1649" s="47"/>
      <c r="H1649" s="114"/>
      <c r="I1649" s="60" t="s">
        <v>19</v>
      </c>
      <c r="J1649" s="48" t="s">
        <v>5</v>
      </c>
      <c r="K1649" s="47" t="str">
        <f>IF(H1646="Nein",IF(H1647="Erdgas","Den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endet."),IF(H1647="Erdgas","Bitte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49" s="47"/>
      <c r="M1649" s="47"/>
      <c r="N1649" s="47"/>
      <c r="O1649" s="47"/>
      <c r="P1649" s="47"/>
      <c r="Q1649" s="47"/>
      <c r="R1649" s="47"/>
      <c r="S1649" s="47"/>
      <c r="T1649" s="47"/>
      <c r="U1649" s="47"/>
      <c r="V1649" s="47"/>
      <c r="W1649" s="47"/>
      <c r="X1649" s="91"/>
      <c r="Y1649" s="91"/>
      <c r="Z1649" s="91"/>
      <c r="AA1649" s="91"/>
    </row>
    <row r="1650" spans="2:27" x14ac:dyDescent="0.3">
      <c r="B1650" s="46"/>
      <c r="C1650" s="46"/>
      <c r="D1650" s="46"/>
      <c r="E1650" s="46"/>
      <c r="F1650" s="46"/>
      <c r="G1650" s="46"/>
      <c r="H1650" s="46"/>
      <c r="I1650" s="46"/>
      <c r="J1650" s="46"/>
      <c r="K1650" s="46"/>
      <c r="L1650" s="46"/>
      <c r="M1650" s="46"/>
      <c r="N1650" s="46"/>
      <c r="O1650" s="46"/>
      <c r="P1650" s="46"/>
      <c r="Q1650" s="46"/>
      <c r="R1650" s="46"/>
      <c r="S1650" s="46"/>
      <c r="T1650" s="46"/>
      <c r="U1650" s="46"/>
      <c r="V1650" s="46"/>
      <c r="W1650" s="46"/>
      <c r="X1650" s="91"/>
      <c r="Y1650" s="91"/>
      <c r="Z1650" s="91"/>
      <c r="AA1650" s="91"/>
    </row>
    <row r="1651" spans="2:27" ht="18" thickBot="1" x14ac:dyDescent="0.5">
      <c r="B1651" s="56" t="s">
        <v>10</v>
      </c>
      <c r="C1651" s="47"/>
      <c r="D1651" s="47"/>
      <c r="E1651" s="47"/>
      <c r="F1651" s="47"/>
      <c r="G1651" s="47"/>
      <c r="H1651" s="47"/>
      <c r="I1651" s="47"/>
      <c r="J1651" s="47"/>
      <c r="K1651" s="47"/>
      <c r="L1651" s="47"/>
      <c r="M1651" s="47"/>
      <c r="N1651" s="47"/>
      <c r="O1651" s="47"/>
      <c r="P1651" s="47"/>
      <c r="Q1651" s="47"/>
      <c r="R1651" s="47"/>
      <c r="S1651" s="47"/>
      <c r="T1651" s="47"/>
      <c r="U1651" s="47"/>
      <c r="V1651" s="47"/>
      <c r="W1651" s="47"/>
      <c r="X1651" s="91"/>
      <c r="Y1651" s="90"/>
      <c r="Z1651" s="91"/>
      <c r="AA1651" s="91"/>
    </row>
    <row r="1652" spans="2:27" ht="15" thickBot="1" x14ac:dyDescent="0.35">
      <c r="B1652" s="47" t="s">
        <v>11</v>
      </c>
      <c r="C1652" s="47"/>
      <c r="D1652" s="47"/>
      <c r="E1652" s="47"/>
      <c r="F1652" s="47"/>
      <c r="G1652" s="47"/>
      <c r="H1652" s="112"/>
      <c r="I1652" s="47"/>
      <c r="J1652" s="48" t="s">
        <v>5</v>
      </c>
      <c r="K1652" s="47" t="s">
        <v>12</v>
      </c>
      <c r="L1652" s="47"/>
      <c r="M1652" s="47"/>
      <c r="N1652" s="47"/>
      <c r="O1652" s="47"/>
      <c r="P1652" s="47"/>
      <c r="Q1652" s="47"/>
      <c r="R1652" s="47"/>
      <c r="S1652" s="47"/>
      <c r="T1652" s="47"/>
      <c r="U1652" s="47"/>
      <c r="V1652" s="47"/>
      <c r="W1652" s="47"/>
      <c r="X1652" s="91">
        <f>H1653</f>
        <v>0</v>
      </c>
      <c r="Y1652" s="91">
        <f>H1654</f>
        <v>0</v>
      </c>
      <c r="Z1652" s="91">
        <f>H1655</f>
        <v>0</v>
      </c>
      <c r="AA1652" s="91">
        <f>H1656</f>
        <v>0</v>
      </c>
    </row>
    <row r="1653" spans="2:27" ht="15" thickBot="1" x14ac:dyDescent="0.35">
      <c r="B1653" s="47" t="s">
        <v>13</v>
      </c>
      <c r="C1653" s="47"/>
      <c r="D1653" s="47"/>
      <c r="E1653" s="47"/>
      <c r="F1653" s="47"/>
      <c r="G1653" s="47"/>
      <c r="H1653" s="112"/>
      <c r="I1653" s="59"/>
      <c r="J1653" s="48" t="s">
        <v>5</v>
      </c>
      <c r="K1653" s="47" t="s">
        <v>15</v>
      </c>
      <c r="L1653" s="47"/>
      <c r="M1653" s="47"/>
      <c r="N1653" s="47"/>
      <c r="O1653" s="47"/>
      <c r="P1653" s="47"/>
      <c r="Q1653" s="47"/>
      <c r="R1653" s="47"/>
      <c r="S1653" s="47"/>
      <c r="T1653" s="47"/>
      <c r="U1653" s="47"/>
      <c r="V1653" s="47"/>
      <c r="W1653" s="47"/>
      <c r="X1653" s="91"/>
      <c r="Y1653" s="91"/>
      <c r="Z1653" s="91"/>
      <c r="AA1653" s="91"/>
    </row>
    <row r="1654" spans="2:27" ht="15" thickBot="1" x14ac:dyDescent="0.35">
      <c r="B1654" s="47" t="s">
        <v>16</v>
      </c>
      <c r="C1654" s="47"/>
      <c r="D1654" s="47"/>
      <c r="E1654" s="47"/>
      <c r="F1654" s="47"/>
      <c r="G1654" s="47"/>
      <c r="H1654" s="137"/>
      <c r="I1654" s="47"/>
      <c r="J1654" s="48" t="s">
        <v>5</v>
      </c>
      <c r="K1654" s="47" t="s">
        <v>17</v>
      </c>
      <c r="L1654" s="47"/>
      <c r="M1654" s="47"/>
      <c r="N1654" s="47"/>
      <c r="O1654" s="47"/>
      <c r="P1654" s="47"/>
      <c r="Q1654" s="47"/>
      <c r="R1654" s="47"/>
      <c r="S1654" s="47"/>
      <c r="T1654" s="47"/>
      <c r="U1654" s="47"/>
      <c r="V1654" s="47"/>
      <c r="W1654" s="47"/>
      <c r="X1654" s="91"/>
      <c r="Y1654" s="91"/>
      <c r="Z1654" s="91"/>
      <c r="AA1654" s="91"/>
    </row>
    <row r="1655" spans="2:27" ht="15" thickBot="1" x14ac:dyDescent="0.35">
      <c r="B1655" s="47" t="str">
        <f>IF(H1654="Erdgas","Nettorechnungsbetrag (Erdgas)",IF(H1654="Strom","Nettorechnungsbetrag (Strom)",IF(H1654="Wärme/Kälte","Nettorechnungsbetrag (Wärme/Kälte)","Bitte Energieart auswählen!")))</f>
        <v>Bitte Energieart auswählen!</v>
      </c>
      <c r="C1655" s="47"/>
      <c r="D1655" s="47"/>
      <c r="E1655" s="47"/>
      <c r="F1655" s="47"/>
      <c r="G1655" s="47"/>
      <c r="H1655" s="113"/>
      <c r="I1655" s="60" t="s">
        <v>18</v>
      </c>
      <c r="J1655" s="48" t="s">
        <v>5</v>
      </c>
      <c r="K1655" s="47" t="str">
        <f>IF(H1654="Erdgas","Erdgaskosten exkl. Steuern, Abgaben, Netzentgelte, etc.",IF(H1654="Strom","Stromkosten exkl. Steuern, Abgaben, Netzentgelte, etc.",IF(H1654="Wärme/Kälte","Wärme-/Kältekosten exkl. Steuern, Abgaben, Netzentgelte, etc.","Bitte Energieart auswählen!")))</f>
        <v>Bitte Energieart auswählen!</v>
      </c>
      <c r="L1655" s="47"/>
      <c r="M1655" s="47"/>
      <c r="N1655" s="47"/>
      <c r="O1655" s="47"/>
      <c r="P1655" s="47"/>
      <c r="Q1655" s="47"/>
      <c r="R1655" s="47"/>
      <c r="S1655" s="47"/>
      <c r="T1655" s="47"/>
      <c r="U1655" s="47"/>
      <c r="V1655" s="47"/>
      <c r="W1655" s="47"/>
      <c r="X1655" s="91"/>
      <c r="Y1655" s="91"/>
      <c r="Z1655" s="91"/>
      <c r="AA1655" s="91"/>
    </row>
    <row r="1656" spans="2:27" ht="15" thickBot="1" x14ac:dyDescent="0.35">
      <c r="B1656" s="47" t="str">
        <f>IF(AND(H1654="Erdgas",H1653="Nein"),"Erdgasverbrauch in kWh gem. letzter Jahresabrechnung",IF(H1654="Erdgas","Erdgasverbrauch in kWh im Kalenderjahr 2021",IF(AND(H1654="Strom",H1653="Nein"),"Stromverbrauch in kWh gem. letzter Jahresabrechnung",IF(H1654="Strom","Stromverbrauch in kWh im Kalenderjahr 2021",IF(AND(H1654="Wärme/Kälte",H1653="Nein"),"Wärme-/Kälteverbrauch in kWh gem. letzter Jahresabrechnung",IF(H1654="Wärme/Kälte","Wärme-/Kälteverbrauch in kWh im Kalenderjahr 2021","Bitte Energieart auswählen!"))))))</f>
        <v>Bitte Energieart auswählen!</v>
      </c>
      <c r="C1656" s="47"/>
      <c r="D1656" s="47"/>
      <c r="E1656" s="47"/>
      <c r="F1656" s="47"/>
      <c r="G1656" s="47"/>
      <c r="H1656" s="114"/>
      <c r="I1656" s="60" t="s">
        <v>19</v>
      </c>
      <c r="J1656" s="48" t="s">
        <v>5</v>
      </c>
      <c r="K1656" s="47" t="str">
        <f>IF(H1653="Nein",IF(H1654="Erdgas","Den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endet."),IF(H1654="Erdgas","Bitte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56" s="47"/>
      <c r="M1656" s="47"/>
      <c r="N1656" s="47"/>
      <c r="O1656" s="47"/>
      <c r="P1656" s="47"/>
      <c r="Q1656" s="47"/>
      <c r="R1656" s="47"/>
      <c r="S1656" s="47"/>
      <c r="T1656" s="47"/>
      <c r="U1656" s="47"/>
      <c r="V1656" s="47"/>
      <c r="W1656" s="47"/>
      <c r="X1656" s="91"/>
      <c r="Y1656" s="91"/>
      <c r="Z1656" s="91"/>
      <c r="AA1656" s="91"/>
    </row>
    <row r="1657" spans="2:27" x14ac:dyDescent="0.3">
      <c r="B1657" s="46"/>
      <c r="C1657" s="46"/>
      <c r="D1657" s="46"/>
      <c r="E1657" s="46"/>
      <c r="F1657" s="46"/>
      <c r="G1657" s="46"/>
      <c r="H1657" s="46"/>
      <c r="I1657" s="46"/>
      <c r="J1657" s="46"/>
      <c r="K1657" s="46"/>
      <c r="L1657" s="46"/>
      <c r="M1657" s="46"/>
      <c r="N1657" s="46"/>
      <c r="O1657" s="46"/>
      <c r="P1657" s="46"/>
      <c r="Q1657" s="46"/>
      <c r="R1657" s="46"/>
      <c r="S1657" s="46"/>
      <c r="T1657" s="46"/>
      <c r="U1657" s="46"/>
      <c r="V1657" s="46"/>
      <c r="W1657" s="46"/>
      <c r="X1657" s="91"/>
      <c r="Y1657" s="91"/>
      <c r="Z1657" s="91"/>
      <c r="AA1657" s="91"/>
    </row>
    <row r="1658" spans="2:27" ht="18" thickBot="1" x14ac:dyDescent="0.5">
      <c r="B1658" s="56" t="s">
        <v>10</v>
      </c>
      <c r="C1658" s="47"/>
      <c r="D1658" s="47"/>
      <c r="E1658" s="47"/>
      <c r="F1658" s="47"/>
      <c r="G1658" s="47"/>
      <c r="H1658" s="47"/>
      <c r="I1658" s="47"/>
      <c r="J1658" s="47"/>
      <c r="K1658" s="47"/>
      <c r="L1658" s="47"/>
      <c r="M1658" s="47"/>
      <c r="N1658" s="47"/>
      <c r="O1658" s="47"/>
      <c r="P1658" s="47"/>
      <c r="Q1658" s="47"/>
      <c r="R1658" s="47"/>
      <c r="S1658" s="47"/>
      <c r="T1658" s="47"/>
      <c r="U1658" s="47"/>
      <c r="V1658" s="47"/>
      <c r="W1658" s="47"/>
      <c r="X1658" s="91"/>
      <c r="Y1658" s="90"/>
      <c r="Z1658" s="91"/>
      <c r="AA1658" s="91"/>
    </row>
    <row r="1659" spans="2:27" ht="15" thickBot="1" x14ac:dyDescent="0.35">
      <c r="B1659" s="47" t="s">
        <v>11</v>
      </c>
      <c r="C1659" s="47"/>
      <c r="D1659" s="47"/>
      <c r="E1659" s="47"/>
      <c r="F1659" s="47"/>
      <c r="G1659" s="47"/>
      <c r="H1659" s="112"/>
      <c r="I1659" s="47"/>
      <c r="J1659" s="48" t="s">
        <v>5</v>
      </c>
      <c r="K1659" s="47" t="s">
        <v>12</v>
      </c>
      <c r="L1659" s="47"/>
      <c r="M1659" s="47"/>
      <c r="N1659" s="47"/>
      <c r="O1659" s="47"/>
      <c r="P1659" s="47"/>
      <c r="Q1659" s="47"/>
      <c r="R1659" s="47"/>
      <c r="S1659" s="47"/>
      <c r="T1659" s="47"/>
      <c r="U1659" s="47"/>
      <c r="V1659" s="47"/>
      <c r="W1659" s="47"/>
      <c r="X1659" s="91">
        <f>H1660</f>
        <v>0</v>
      </c>
      <c r="Y1659" s="91">
        <f>H1661</f>
        <v>0</v>
      </c>
      <c r="Z1659" s="91">
        <f>H1662</f>
        <v>0</v>
      </c>
      <c r="AA1659" s="91">
        <f>H1663</f>
        <v>0</v>
      </c>
    </row>
    <row r="1660" spans="2:27" ht="15" thickBot="1" x14ac:dyDescent="0.35">
      <c r="B1660" s="47" t="s">
        <v>13</v>
      </c>
      <c r="C1660" s="47"/>
      <c r="D1660" s="47"/>
      <c r="E1660" s="47"/>
      <c r="F1660" s="47"/>
      <c r="G1660" s="47"/>
      <c r="H1660" s="112"/>
      <c r="I1660" s="59"/>
      <c r="J1660" s="48" t="s">
        <v>5</v>
      </c>
      <c r="K1660" s="47" t="s">
        <v>15</v>
      </c>
      <c r="L1660" s="47"/>
      <c r="M1660" s="47"/>
      <c r="N1660" s="47"/>
      <c r="O1660" s="47"/>
      <c r="P1660" s="47"/>
      <c r="Q1660" s="47"/>
      <c r="R1660" s="47"/>
      <c r="S1660" s="47"/>
      <c r="T1660" s="47"/>
      <c r="U1660" s="47"/>
      <c r="V1660" s="47"/>
      <c r="W1660" s="47"/>
      <c r="X1660" s="91"/>
      <c r="Y1660" s="91"/>
      <c r="Z1660" s="91"/>
      <c r="AA1660" s="91"/>
    </row>
    <row r="1661" spans="2:27" ht="15" thickBot="1" x14ac:dyDescent="0.35">
      <c r="B1661" s="47" t="s">
        <v>16</v>
      </c>
      <c r="C1661" s="47"/>
      <c r="D1661" s="47"/>
      <c r="E1661" s="47"/>
      <c r="F1661" s="47"/>
      <c r="G1661" s="47"/>
      <c r="H1661" s="137"/>
      <c r="I1661" s="47"/>
      <c r="J1661" s="48" t="s">
        <v>5</v>
      </c>
      <c r="K1661" s="47" t="s">
        <v>17</v>
      </c>
      <c r="L1661" s="47"/>
      <c r="M1661" s="47"/>
      <c r="N1661" s="47"/>
      <c r="O1661" s="47"/>
      <c r="P1661" s="47"/>
      <c r="Q1661" s="47"/>
      <c r="R1661" s="47"/>
      <c r="S1661" s="47"/>
      <c r="T1661" s="47"/>
      <c r="U1661" s="47"/>
      <c r="V1661" s="47"/>
      <c r="W1661" s="47"/>
      <c r="X1661" s="91"/>
      <c r="Y1661" s="91"/>
      <c r="Z1661" s="91"/>
      <c r="AA1661" s="91"/>
    </row>
    <row r="1662" spans="2:27" ht="15" thickBot="1" x14ac:dyDescent="0.35">
      <c r="B1662" s="47" t="str">
        <f>IF(H1661="Erdgas","Nettorechnungsbetrag (Erdgas)",IF(H1661="Strom","Nettorechnungsbetrag (Strom)",IF(H1661="Wärme/Kälte","Nettorechnungsbetrag (Wärme/Kälte)","Bitte Energieart auswählen!")))</f>
        <v>Bitte Energieart auswählen!</v>
      </c>
      <c r="C1662" s="47"/>
      <c r="D1662" s="47"/>
      <c r="E1662" s="47"/>
      <c r="F1662" s="47"/>
      <c r="G1662" s="47"/>
      <c r="H1662" s="113"/>
      <c r="I1662" s="60" t="s">
        <v>18</v>
      </c>
      <c r="J1662" s="48" t="s">
        <v>5</v>
      </c>
      <c r="K1662" s="47" t="str">
        <f>IF(H1661="Erdgas","Erdgaskosten exkl. Steuern, Abgaben, Netzentgelte, etc.",IF(H1661="Strom","Stromkosten exkl. Steuern, Abgaben, Netzentgelte, etc.",IF(H1661="Wärme/Kälte","Wärme-/Kältekosten exkl. Steuern, Abgaben, Netzentgelte, etc.","Bitte Energieart auswählen!")))</f>
        <v>Bitte Energieart auswählen!</v>
      </c>
      <c r="L1662" s="47"/>
      <c r="M1662" s="47"/>
      <c r="N1662" s="47"/>
      <c r="O1662" s="47"/>
      <c r="P1662" s="47"/>
      <c r="Q1662" s="47"/>
      <c r="R1662" s="47"/>
      <c r="S1662" s="47"/>
      <c r="T1662" s="47"/>
      <c r="U1662" s="47"/>
      <c r="V1662" s="47"/>
      <c r="W1662" s="47"/>
      <c r="X1662" s="91"/>
      <c r="Y1662" s="91"/>
      <c r="Z1662" s="91"/>
      <c r="AA1662" s="91"/>
    </row>
    <row r="1663" spans="2:27" ht="15" thickBot="1" x14ac:dyDescent="0.35">
      <c r="B1663" s="47" t="str">
        <f>IF(AND(H1661="Erdgas",H1660="Nein"),"Erdgasverbrauch in kWh gem. letzter Jahresabrechnung",IF(H1661="Erdgas","Erdgasverbrauch in kWh im Kalenderjahr 2021",IF(AND(H1661="Strom",H1660="Nein"),"Stromverbrauch in kWh gem. letzter Jahresabrechnung",IF(H1661="Strom","Stromverbrauch in kWh im Kalenderjahr 2021",IF(AND(H1661="Wärme/Kälte",H1660="Nein"),"Wärme-/Kälteverbrauch in kWh gem. letzter Jahresabrechnung",IF(H1661="Wärme/Kälte","Wärme-/Kälteverbrauch in kWh im Kalenderjahr 2021","Bitte Energieart auswählen!"))))))</f>
        <v>Bitte Energieart auswählen!</v>
      </c>
      <c r="C1663" s="47"/>
      <c r="D1663" s="47"/>
      <c r="E1663" s="47"/>
      <c r="F1663" s="47"/>
      <c r="G1663" s="47"/>
      <c r="H1663" s="114"/>
      <c r="I1663" s="60" t="s">
        <v>19</v>
      </c>
      <c r="J1663" s="48" t="s">
        <v>5</v>
      </c>
      <c r="K1663" s="47" t="str">
        <f>IF(H1660="Nein",IF(H1661="Erdgas","Den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endet."),IF(H1661="Erdgas","Bitte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63" s="47"/>
      <c r="M1663" s="47"/>
      <c r="N1663" s="47"/>
      <c r="O1663" s="47"/>
      <c r="P1663" s="47"/>
      <c r="Q1663" s="47"/>
      <c r="R1663" s="47"/>
      <c r="S1663" s="47"/>
      <c r="T1663" s="47"/>
      <c r="U1663" s="47"/>
      <c r="V1663" s="47"/>
      <c r="W1663" s="47"/>
      <c r="X1663" s="91"/>
      <c r="Y1663" s="91"/>
      <c r="Z1663" s="91"/>
      <c r="AA1663" s="91"/>
    </row>
    <row r="1664" spans="2:27" x14ac:dyDescent="0.3">
      <c r="B1664" s="46"/>
      <c r="C1664" s="46"/>
      <c r="D1664" s="46"/>
      <c r="E1664" s="46"/>
      <c r="F1664" s="46"/>
      <c r="G1664" s="46"/>
      <c r="H1664" s="46"/>
      <c r="I1664" s="46"/>
      <c r="J1664" s="46"/>
      <c r="K1664" s="46"/>
      <c r="L1664" s="46"/>
      <c r="M1664" s="46"/>
      <c r="N1664" s="46"/>
      <c r="O1664" s="46"/>
      <c r="P1664" s="46"/>
      <c r="Q1664" s="46"/>
      <c r="R1664" s="46"/>
      <c r="S1664" s="46"/>
      <c r="T1664" s="46"/>
      <c r="U1664" s="46"/>
      <c r="V1664" s="46"/>
      <c r="W1664" s="46"/>
      <c r="X1664" s="91"/>
      <c r="Y1664" s="91"/>
      <c r="Z1664" s="91"/>
      <c r="AA1664" s="91"/>
    </row>
    <row r="1665" spans="2:27" ht="18" thickBot="1" x14ac:dyDescent="0.5">
      <c r="B1665" s="56" t="s">
        <v>10</v>
      </c>
      <c r="C1665" s="47"/>
      <c r="D1665" s="47"/>
      <c r="E1665" s="47"/>
      <c r="F1665" s="47"/>
      <c r="G1665" s="47"/>
      <c r="H1665" s="47"/>
      <c r="I1665" s="47"/>
      <c r="J1665" s="47"/>
      <c r="K1665" s="47"/>
      <c r="L1665" s="47"/>
      <c r="M1665" s="47"/>
      <c r="N1665" s="47"/>
      <c r="O1665" s="47"/>
      <c r="P1665" s="47"/>
      <c r="Q1665" s="47"/>
      <c r="R1665" s="47"/>
      <c r="S1665" s="47"/>
      <c r="T1665" s="47"/>
      <c r="U1665" s="47"/>
      <c r="V1665" s="47"/>
      <c r="W1665" s="47"/>
      <c r="X1665" s="91"/>
      <c r="Y1665" s="90"/>
      <c r="Z1665" s="91"/>
      <c r="AA1665" s="91"/>
    </row>
    <row r="1666" spans="2:27" ht="15" thickBot="1" x14ac:dyDescent="0.35">
      <c r="B1666" s="47" t="s">
        <v>11</v>
      </c>
      <c r="C1666" s="47"/>
      <c r="D1666" s="47"/>
      <c r="E1666" s="47"/>
      <c r="F1666" s="47"/>
      <c r="G1666" s="47"/>
      <c r="H1666" s="112"/>
      <c r="I1666" s="47"/>
      <c r="J1666" s="48" t="s">
        <v>5</v>
      </c>
      <c r="K1666" s="47" t="s">
        <v>12</v>
      </c>
      <c r="L1666" s="47"/>
      <c r="M1666" s="47"/>
      <c r="N1666" s="47"/>
      <c r="O1666" s="47"/>
      <c r="P1666" s="47"/>
      <c r="Q1666" s="47"/>
      <c r="R1666" s="47"/>
      <c r="S1666" s="47"/>
      <c r="T1666" s="47"/>
      <c r="U1666" s="47"/>
      <c r="V1666" s="47"/>
      <c r="W1666" s="47"/>
      <c r="X1666" s="91">
        <f>H1667</f>
        <v>0</v>
      </c>
      <c r="Y1666" s="91">
        <f>H1668</f>
        <v>0</v>
      </c>
      <c r="Z1666" s="91">
        <f>H1669</f>
        <v>0</v>
      </c>
      <c r="AA1666" s="91">
        <f>H1670</f>
        <v>0</v>
      </c>
    </row>
    <row r="1667" spans="2:27" ht="15" thickBot="1" x14ac:dyDescent="0.35">
      <c r="B1667" s="47" t="s">
        <v>13</v>
      </c>
      <c r="C1667" s="47"/>
      <c r="D1667" s="47"/>
      <c r="E1667" s="47"/>
      <c r="F1667" s="47"/>
      <c r="G1667" s="47"/>
      <c r="H1667" s="112"/>
      <c r="I1667" s="59"/>
      <c r="J1667" s="48" t="s">
        <v>5</v>
      </c>
      <c r="K1667" s="47" t="s">
        <v>15</v>
      </c>
      <c r="L1667" s="47"/>
      <c r="M1667" s="47"/>
      <c r="N1667" s="47"/>
      <c r="O1667" s="47"/>
      <c r="P1667" s="47"/>
      <c r="Q1667" s="47"/>
      <c r="R1667" s="47"/>
      <c r="S1667" s="47"/>
      <c r="T1667" s="47"/>
      <c r="U1667" s="47"/>
      <c r="V1667" s="47"/>
      <c r="W1667" s="47"/>
      <c r="X1667" s="91"/>
      <c r="Y1667" s="91"/>
      <c r="Z1667" s="91"/>
      <c r="AA1667" s="91"/>
    </row>
    <row r="1668" spans="2:27" ht="15" thickBot="1" x14ac:dyDescent="0.35">
      <c r="B1668" s="47" t="s">
        <v>16</v>
      </c>
      <c r="C1668" s="47"/>
      <c r="D1668" s="47"/>
      <c r="E1668" s="47"/>
      <c r="F1668" s="47"/>
      <c r="G1668" s="47"/>
      <c r="H1668" s="137"/>
      <c r="I1668" s="47"/>
      <c r="J1668" s="48" t="s">
        <v>5</v>
      </c>
      <c r="K1668" s="47" t="s">
        <v>17</v>
      </c>
      <c r="L1668" s="47"/>
      <c r="M1668" s="47"/>
      <c r="N1668" s="47"/>
      <c r="O1668" s="47"/>
      <c r="P1668" s="47"/>
      <c r="Q1668" s="47"/>
      <c r="R1668" s="47"/>
      <c r="S1668" s="47"/>
      <c r="T1668" s="47"/>
      <c r="U1668" s="47"/>
      <c r="V1668" s="47"/>
      <c r="W1668" s="47"/>
      <c r="X1668" s="91"/>
      <c r="Y1668" s="91"/>
      <c r="Z1668" s="91"/>
      <c r="AA1668" s="91"/>
    </row>
    <row r="1669" spans="2:27" ht="15" thickBot="1" x14ac:dyDescent="0.35">
      <c r="B1669" s="47" t="str">
        <f>IF(H1668="Erdgas","Nettorechnungsbetrag (Erdgas)",IF(H1668="Strom","Nettorechnungsbetrag (Strom)",IF(H1668="Wärme/Kälte","Nettorechnungsbetrag (Wärme/Kälte)","Bitte Energieart auswählen!")))</f>
        <v>Bitte Energieart auswählen!</v>
      </c>
      <c r="C1669" s="47"/>
      <c r="D1669" s="47"/>
      <c r="E1669" s="47"/>
      <c r="F1669" s="47"/>
      <c r="G1669" s="47"/>
      <c r="H1669" s="113"/>
      <c r="I1669" s="60" t="s">
        <v>18</v>
      </c>
      <c r="J1669" s="48" t="s">
        <v>5</v>
      </c>
      <c r="K1669" s="47" t="str">
        <f>IF(H1668="Erdgas","Erdgaskosten exkl. Steuern, Abgaben, Netzentgelte, etc.",IF(H1668="Strom","Stromkosten exkl. Steuern, Abgaben, Netzentgelte, etc.",IF(H1668="Wärme/Kälte","Wärme-/Kältekosten exkl. Steuern, Abgaben, Netzentgelte, etc.","Bitte Energieart auswählen!")))</f>
        <v>Bitte Energieart auswählen!</v>
      </c>
      <c r="L1669" s="47"/>
      <c r="M1669" s="47"/>
      <c r="N1669" s="47"/>
      <c r="O1669" s="47"/>
      <c r="P1669" s="47"/>
      <c r="Q1669" s="47"/>
      <c r="R1669" s="47"/>
      <c r="S1669" s="47"/>
      <c r="T1669" s="47"/>
      <c r="U1669" s="47"/>
      <c r="V1669" s="47"/>
      <c r="W1669" s="47"/>
      <c r="X1669" s="91"/>
      <c r="Y1669" s="91"/>
      <c r="Z1669" s="91"/>
      <c r="AA1669" s="91"/>
    </row>
    <row r="1670" spans="2:27" ht="15" thickBot="1" x14ac:dyDescent="0.35">
      <c r="B1670" s="47" t="str">
        <f>IF(AND(H1668="Erdgas",H1667="Nein"),"Erdgasverbrauch in kWh gem. letzter Jahresabrechnung",IF(H1668="Erdgas","Erdgasverbrauch in kWh im Kalenderjahr 2021",IF(AND(H1668="Strom",H1667="Nein"),"Stromverbrauch in kWh gem. letzter Jahresabrechnung",IF(H1668="Strom","Stromverbrauch in kWh im Kalenderjahr 2021",IF(AND(H1668="Wärme/Kälte",H1667="Nein"),"Wärme-/Kälteverbrauch in kWh gem. letzter Jahresabrechnung",IF(H1668="Wärme/Kälte","Wärme-/Kälteverbrauch in kWh im Kalenderjahr 2021","Bitte Energieart auswählen!"))))))</f>
        <v>Bitte Energieart auswählen!</v>
      </c>
      <c r="C1670" s="47"/>
      <c r="D1670" s="47"/>
      <c r="E1670" s="47"/>
      <c r="F1670" s="47"/>
      <c r="G1670" s="47"/>
      <c r="H1670" s="114"/>
      <c r="I1670" s="60" t="s">
        <v>19</v>
      </c>
      <c r="J1670" s="48" t="s">
        <v>5</v>
      </c>
      <c r="K1670" s="47" t="str">
        <f>IF(H1667="Nein",IF(H1668="Erdgas","Den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endet."),IF(H1668="Erdgas","Bitte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70" s="47"/>
      <c r="M1670" s="47"/>
      <c r="N1670" s="47"/>
      <c r="O1670" s="47"/>
      <c r="P1670" s="47"/>
      <c r="Q1670" s="47"/>
      <c r="R1670" s="47"/>
      <c r="S1670" s="47"/>
      <c r="T1670" s="47"/>
      <c r="U1670" s="47"/>
      <c r="V1670" s="47"/>
      <c r="W1670" s="47"/>
      <c r="X1670" s="91"/>
      <c r="Y1670" s="91"/>
      <c r="Z1670" s="91"/>
      <c r="AA1670" s="91"/>
    </row>
    <row r="1671" spans="2:27" x14ac:dyDescent="0.3">
      <c r="B1671" s="46"/>
      <c r="C1671" s="46"/>
      <c r="D1671" s="46"/>
      <c r="E1671" s="46"/>
      <c r="F1671" s="46"/>
      <c r="G1671" s="46"/>
      <c r="H1671" s="46"/>
      <c r="I1671" s="46"/>
      <c r="J1671" s="46"/>
      <c r="K1671" s="46"/>
      <c r="L1671" s="46"/>
      <c r="M1671" s="46"/>
      <c r="N1671" s="46"/>
      <c r="O1671" s="46"/>
      <c r="P1671" s="46"/>
      <c r="Q1671" s="46"/>
      <c r="R1671" s="46"/>
      <c r="S1671" s="46"/>
      <c r="T1671" s="46"/>
      <c r="U1671" s="46"/>
      <c r="V1671" s="46"/>
      <c r="W1671" s="46"/>
      <c r="X1671" s="91"/>
      <c r="Y1671" s="91"/>
      <c r="Z1671" s="91"/>
      <c r="AA1671" s="91"/>
    </row>
    <row r="1672" spans="2:27" ht="18" thickBot="1" x14ac:dyDescent="0.5">
      <c r="B1672" s="56" t="s">
        <v>10</v>
      </c>
      <c r="C1672" s="47"/>
      <c r="D1672" s="47"/>
      <c r="E1672" s="47"/>
      <c r="F1672" s="47"/>
      <c r="G1672" s="47"/>
      <c r="H1672" s="47"/>
      <c r="I1672" s="47"/>
      <c r="J1672" s="47"/>
      <c r="K1672" s="47"/>
      <c r="L1672" s="47"/>
      <c r="M1672" s="47"/>
      <c r="N1672" s="47"/>
      <c r="O1672" s="47"/>
      <c r="P1672" s="47"/>
      <c r="Q1672" s="47"/>
      <c r="R1672" s="47"/>
      <c r="S1672" s="47"/>
      <c r="T1672" s="47"/>
      <c r="U1672" s="47"/>
      <c r="V1672" s="47"/>
      <c r="W1672" s="47"/>
      <c r="X1672" s="91"/>
      <c r="Y1672" s="90"/>
      <c r="Z1672" s="91"/>
      <c r="AA1672" s="91"/>
    </row>
    <row r="1673" spans="2:27" ht="15" thickBot="1" x14ac:dyDescent="0.35">
      <c r="B1673" s="47" t="s">
        <v>11</v>
      </c>
      <c r="C1673" s="47"/>
      <c r="D1673" s="47"/>
      <c r="E1673" s="47"/>
      <c r="F1673" s="47"/>
      <c r="G1673" s="47"/>
      <c r="H1673" s="112"/>
      <c r="I1673" s="47"/>
      <c r="J1673" s="48" t="s">
        <v>5</v>
      </c>
      <c r="K1673" s="47" t="s">
        <v>12</v>
      </c>
      <c r="L1673" s="47"/>
      <c r="M1673" s="47"/>
      <c r="N1673" s="47"/>
      <c r="O1673" s="47"/>
      <c r="P1673" s="47"/>
      <c r="Q1673" s="47"/>
      <c r="R1673" s="47"/>
      <c r="S1673" s="47"/>
      <c r="T1673" s="47"/>
      <c r="U1673" s="47"/>
      <c r="V1673" s="47"/>
      <c r="W1673" s="47"/>
      <c r="X1673" s="91">
        <f>H1674</f>
        <v>0</v>
      </c>
      <c r="Y1673" s="91">
        <f>H1675</f>
        <v>0</v>
      </c>
      <c r="Z1673" s="91">
        <f>H1676</f>
        <v>0</v>
      </c>
      <c r="AA1673" s="91">
        <f>H1677</f>
        <v>0</v>
      </c>
    </row>
    <row r="1674" spans="2:27" ht="15" thickBot="1" x14ac:dyDescent="0.35">
      <c r="B1674" s="47" t="s">
        <v>13</v>
      </c>
      <c r="C1674" s="47"/>
      <c r="D1674" s="47"/>
      <c r="E1674" s="47"/>
      <c r="F1674" s="47"/>
      <c r="G1674" s="47"/>
      <c r="H1674" s="112"/>
      <c r="I1674" s="59"/>
      <c r="J1674" s="48" t="s">
        <v>5</v>
      </c>
      <c r="K1674" s="47" t="s">
        <v>15</v>
      </c>
      <c r="L1674" s="47"/>
      <c r="M1674" s="47"/>
      <c r="N1674" s="47"/>
      <c r="O1674" s="47"/>
      <c r="P1674" s="47"/>
      <c r="Q1674" s="47"/>
      <c r="R1674" s="47"/>
      <c r="S1674" s="47"/>
      <c r="T1674" s="47"/>
      <c r="U1674" s="47"/>
      <c r="V1674" s="47"/>
      <c r="W1674" s="47"/>
      <c r="X1674" s="91"/>
      <c r="Y1674" s="91"/>
      <c r="Z1674" s="91"/>
      <c r="AA1674" s="91"/>
    </row>
    <row r="1675" spans="2:27" ht="15" thickBot="1" x14ac:dyDescent="0.35">
      <c r="B1675" s="47" t="s">
        <v>16</v>
      </c>
      <c r="C1675" s="47"/>
      <c r="D1675" s="47"/>
      <c r="E1675" s="47"/>
      <c r="F1675" s="47"/>
      <c r="G1675" s="47"/>
      <c r="H1675" s="137"/>
      <c r="I1675" s="47"/>
      <c r="J1675" s="48" t="s">
        <v>5</v>
      </c>
      <c r="K1675" s="47" t="s">
        <v>17</v>
      </c>
      <c r="L1675" s="47"/>
      <c r="M1675" s="47"/>
      <c r="N1675" s="47"/>
      <c r="O1675" s="47"/>
      <c r="P1675" s="47"/>
      <c r="Q1675" s="47"/>
      <c r="R1675" s="47"/>
      <c r="S1675" s="47"/>
      <c r="T1675" s="47"/>
      <c r="U1675" s="47"/>
      <c r="V1675" s="47"/>
      <c r="W1675" s="47"/>
      <c r="X1675" s="91"/>
      <c r="Y1675" s="91"/>
      <c r="Z1675" s="91"/>
      <c r="AA1675" s="91"/>
    </row>
    <row r="1676" spans="2:27" ht="15" thickBot="1" x14ac:dyDescent="0.35">
      <c r="B1676" s="47" t="str">
        <f>IF(H1675="Erdgas","Nettorechnungsbetrag (Erdgas)",IF(H1675="Strom","Nettorechnungsbetrag (Strom)",IF(H1675="Wärme/Kälte","Nettorechnungsbetrag (Wärme/Kälte)","Bitte Energieart auswählen!")))</f>
        <v>Bitte Energieart auswählen!</v>
      </c>
      <c r="C1676" s="47"/>
      <c r="D1676" s="47"/>
      <c r="E1676" s="47"/>
      <c r="F1676" s="47"/>
      <c r="G1676" s="47"/>
      <c r="H1676" s="113"/>
      <c r="I1676" s="60" t="s">
        <v>18</v>
      </c>
      <c r="J1676" s="48" t="s">
        <v>5</v>
      </c>
      <c r="K1676" s="47" t="str">
        <f>IF(H1675="Erdgas","Erdgaskosten exkl. Steuern, Abgaben, Netzentgelte, etc.",IF(H1675="Strom","Stromkosten exkl. Steuern, Abgaben, Netzentgelte, etc.",IF(H1675="Wärme/Kälte","Wärme-/Kältekosten exkl. Steuern, Abgaben, Netzentgelte, etc.","Bitte Energieart auswählen!")))</f>
        <v>Bitte Energieart auswählen!</v>
      </c>
      <c r="L1676" s="47"/>
      <c r="M1676" s="47"/>
      <c r="N1676" s="47"/>
      <c r="O1676" s="47"/>
      <c r="P1676" s="47"/>
      <c r="Q1676" s="47"/>
      <c r="R1676" s="47"/>
      <c r="S1676" s="47"/>
      <c r="T1676" s="47"/>
      <c r="U1676" s="47"/>
      <c r="V1676" s="47"/>
      <c r="W1676" s="47"/>
      <c r="X1676" s="91"/>
      <c r="Y1676" s="91"/>
      <c r="Z1676" s="91"/>
      <c r="AA1676" s="91"/>
    </row>
    <row r="1677" spans="2:27" ht="15" thickBot="1" x14ac:dyDescent="0.35">
      <c r="B1677" s="47" t="str">
        <f>IF(AND(H1675="Erdgas",H1674="Nein"),"Erdgasverbrauch in kWh gem. letzter Jahresabrechnung",IF(H1675="Erdgas","Erdgasverbrauch in kWh im Kalenderjahr 2021",IF(AND(H1675="Strom",H1674="Nein"),"Stromverbrauch in kWh gem. letzter Jahresabrechnung",IF(H1675="Strom","Stromverbrauch in kWh im Kalenderjahr 2021",IF(AND(H1675="Wärme/Kälte",H1674="Nein"),"Wärme-/Kälteverbrauch in kWh gem. letzter Jahresabrechnung",IF(H1675="Wärme/Kälte","Wärme-/Kälteverbrauch in kWh im Kalenderjahr 2021","Bitte Energieart auswählen!"))))))</f>
        <v>Bitte Energieart auswählen!</v>
      </c>
      <c r="C1677" s="47"/>
      <c r="D1677" s="47"/>
      <c r="E1677" s="47"/>
      <c r="F1677" s="47"/>
      <c r="G1677" s="47"/>
      <c r="H1677" s="114"/>
      <c r="I1677" s="60" t="s">
        <v>19</v>
      </c>
      <c r="J1677" s="48" t="s">
        <v>5</v>
      </c>
      <c r="K1677" s="47" t="str">
        <f>IF(H1674="Nein",IF(H1675="Erdgas","Den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endet."),IF(H1675="Erdgas","Bitte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77" s="47"/>
      <c r="M1677" s="47"/>
      <c r="N1677" s="47"/>
      <c r="O1677" s="47"/>
      <c r="P1677" s="47"/>
      <c r="Q1677" s="47"/>
      <c r="R1677" s="47"/>
      <c r="S1677" s="47"/>
      <c r="T1677" s="47"/>
      <c r="U1677" s="47"/>
      <c r="V1677" s="47"/>
      <c r="W1677" s="47"/>
      <c r="X1677" s="91"/>
      <c r="Y1677" s="91"/>
      <c r="Z1677" s="91"/>
      <c r="AA1677" s="91"/>
    </row>
    <row r="1678" spans="2:27" x14ac:dyDescent="0.3">
      <c r="B1678" s="46"/>
      <c r="C1678" s="46"/>
      <c r="D1678" s="46"/>
      <c r="E1678" s="46"/>
      <c r="F1678" s="46"/>
      <c r="G1678" s="46"/>
      <c r="H1678" s="46"/>
      <c r="I1678" s="46"/>
      <c r="J1678" s="46"/>
      <c r="K1678" s="46"/>
      <c r="L1678" s="46"/>
      <c r="M1678" s="46"/>
      <c r="N1678" s="46"/>
      <c r="O1678" s="46"/>
      <c r="P1678" s="46"/>
      <c r="Q1678" s="46"/>
      <c r="R1678" s="46"/>
      <c r="S1678" s="46"/>
      <c r="T1678" s="46"/>
      <c r="U1678" s="46"/>
      <c r="V1678" s="46"/>
      <c r="W1678" s="46"/>
      <c r="X1678" s="91"/>
      <c r="Y1678" s="91"/>
      <c r="Z1678" s="91"/>
      <c r="AA1678" s="91"/>
    </row>
    <row r="1679" spans="2:27" ht="18" thickBot="1" x14ac:dyDescent="0.5">
      <c r="B1679" s="56" t="s">
        <v>10</v>
      </c>
      <c r="C1679" s="47"/>
      <c r="D1679" s="47"/>
      <c r="E1679" s="47"/>
      <c r="F1679" s="47"/>
      <c r="G1679" s="47"/>
      <c r="H1679" s="47"/>
      <c r="I1679" s="47"/>
      <c r="J1679" s="47"/>
      <c r="K1679" s="47"/>
      <c r="L1679" s="47"/>
      <c r="M1679" s="47"/>
      <c r="N1679" s="47"/>
      <c r="O1679" s="47"/>
      <c r="P1679" s="47"/>
      <c r="Q1679" s="47"/>
      <c r="R1679" s="47"/>
      <c r="S1679" s="47"/>
      <c r="T1679" s="47"/>
      <c r="U1679" s="47"/>
      <c r="V1679" s="47"/>
      <c r="W1679" s="47"/>
      <c r="X1679" s="91"/>
      <c r="Y1679" s="90"/>
      <c r="Z1679" s="91"/>
      <c r="AA1679" s="91"/>
    </row>
    <row r="1680" spans="2:27" ht="15" thickBot="1" x14ac:dyDescent="0.35">
      <c r="B1680" s="47" t="s">
        <v>11</v>
      </c>
      <c r="C1680" s="47"/>
      <c r="D1680" s="47"/>
      <c r="E1680" s="47"/>
      <c r="F1680" s="47"/>
      <c r="G1680" s="47"/>
      <c r="H1680" s="112"/>
      <c r="I1680" s="47"/>
      <c r="J1680" s="48" t="s">
        <v>5</v>
      </c>
      <c r="K1680" s="47" t="s">
        <v>12</v>
      </c>
      <c r="L1680" s="47"/>
      <c r="M1680" s="47"/>
      <c r="N1680" s="47"/>
      <c r="O1680" s="47"/>
      <c r="P1680" s="47"/>
      <c r="Q1680" s="47"/>
      <c r="R1680" s="47"/>
      <c r="S1680" s="47"/>
      <c r="T1680" s="47"/>
      <c r="U1680" s="47"/>
      <c r="V1680" s="47"/>
      <c r="W1680" s="47"/>
      <c r="X1680" s="91">
        <f>H1681</f>
        <v>0</v>
      </c>
      <c r="Y1680" s="91">
        <f>H1682</f>
        <v>0</v>
      </c>
      <c r="Z1680" s="91">
        <f>H1683</f>
        <v>0</v>
      </c>
      <c r="AA1680" s="91">
        <f>H1684</f>
        <v>0</v>
      </c>
    </row>
    <row r="1681" spans="2:27" ht="15" thickBot="1" x14ac:dyDescent="0.35">
      <c r="B1681" s="47" t="s">
        <v>13</v>
      </c>
      <c r="C1681" s="47"/>
      <c r="D1681" s="47"/>
      <c r="E1681" s="47"/>
      <c r="F1681" s="47"/>
      <c r="G1681" s="47"/>
      <c r="H1681" s="112"/>
      <c r="I1681" s="59"/>
      <c r="J1681" s="48" t="s">
        <v>5</v>
      </c>
      <c r="K1681" s="47" t="s">
        <v>15</v>
      </c>
      <c r="L1681" s="47"/>
      <c r="M1681" s="47"/>
      <c r="N1681" s="47"/>
      <c r="O1681" s="47"/>
      <c r="P1681" s="47"/>
      <c r="Q1681" s="47"/>
      <c r="R1681" s="47"/>
      <c r="S1681" s="47"/>
      <c r="T1681" s="47"/>
      <c r="U1681" s="47"/>
      <c r="V1681" s="47"/>
      <c r="W1681" s="47"/>
      <c r="X1681" s="91"/>
      <c r="Y1681" s="91"/>
      <c r="Z1681" s="91"/>
      <c r="AA1681" s="91"/>
    </row>
    <row r="1682" spans="2:27" ht="15" thickBot="1" x14ac:dyDescent="0.35">
      <c r="B1682" s="47" t="s">
        <v>16</v>
      </c>
      <c r="C1682" s="47"/>
      <c r="D1682" s="47"/>
      <c r="E1682" s="47"/>
      <c r="F1682" s="47"/>
      <c r="G1682" s="47"/>
      <c r="H1682" s="137"/>
      <c r="I1682" s="47"/>
      <c r="J1682" s="48" t="s">
        <v>5</v>
      </c>
      <c r="K1682" s="47" t="s">
        <v>17</v>
      </c>
      <c r="L1682" s="47"/>
      <c r="M1682" s="47"/>
      <c r="N1682" s="47"/>
      <c r="O1682" s="47"/>
      <c r="P1682" s="47"/>
      <c r="Q1682" s="47"/>
      <c r="R1682" s="47"/>
      <c r="S1682" s="47"/>
      <c r="T1682" s="47"/>
      <c r="U1682" s="47"/>
      <c r="V1682" s="47"/>
      <c r="W1682" s="47"/>
      <c r="X1682" s="91"/>
      <c r="Y1682" s="91"/>
      <c r="Z1682" s="91"/>
      <c r="AA1682" s="91"/>
    </row>
    <row r="1683" spans="2:27" ht="15" thickBot="1" x14ac:dyDescent="0.35">
      <c r="B1683" s="47" t="str">
        <f>IF(H1682="Erdgas","Nettorechnungsbetrag (Erdgas)",IF(H1682="Strom","Nettorechnungsbetrag (Strom)",IF(H1682="Wärme/Kälte","Nettorechnungsbetrag (Wärme/Kälte)","Bitte Energieart auswählen!")))</f>
        <v>Bitte Energieart auswählen!</v>
      </c>
      <c r="C1683" s="47"/>
      <c r="D1683" s="47"/>
      <c r="E1683" s="47"/>
      <c r="F1683" s="47"/>
      <c r="G1683" s="47"/>
      <c r="H1683" s="113"/>
      <c r="I1683" s="60" t="s">
        <v>18</v>
      </c>
      <c r="J1683" s="48" t="s">
        <v>5</v>
      </c>
      <c r="K1683" s="47" t="str">
        <f>IF(H1682="Erdgas","Erdgaskosten exkl. Steuern, Abgaben, Netzentgelte, etc.",IF(H1682="Strom","Stromkosten exkl. Steuern, Abgaben, Netzentgelte, etc.",IF(H1682="Wärme/Kälte","Wärme-/Kältekosten exkl. Steuern, Abgaben, Netzentgelte, etc.","Bitte Energieart auswählen!")))</f>
        <v>Bitte Energieart auswählen!</v>
      </c>
      <c r="L1683" s="47"/>
      <c r="M1683" s="47"/>
      <c r="N1683" s="47"/>
      <c r="O1683" s="47"/>
      <c r="P1683" s="47"/>
      <c r="Q1683" s="47"/>
      <c r="R1683" s="47"/>
      <c r="S1683" s="47"/>
      <c r="T1683" s="47"/>
      <c r="U1683" s="47"/>
      <c r="V1683" s="47"/>
      <c r="W1683" s="47"/>
      <c r="X1683" s="91"/>
      <c r="Y1683" s="91"/>
      <c r="Z1683" s="91"/>
      <c r="AA1683" s="91"/>
    </row>
    <row r="1684" spans="2:27" ht="15" thickBot="1" x14ac:dyDescent="0.35">
      <c r="B1684" s="47" t="str">
        <f>IF(AND(H1682="Erdgas",H1681="Nein"),"Erdgasverbrauch in kWh gem. letzter Jahresabrechnung",IF(H1682="Erdgas","Erdgasverbrauch in kWh im Kalenderjahr 2021",IF(AND(H1682="Strom",H1681="Nein"),"Stromverbrauch in kWh gem. letzter Jahresabrechnung",IF(H1682="Strom","Stromverbrauch in kWh im Kalenderjahr 2021",IF(AND(H1682="Wärme/Kälte",H1681="Nein"),"Wärme-/Kälteverbrauch in kWh gem. letzter Jahresabrechnung",IF(H1682="Wärme/Kälte","Wärme-/Kälteverbrauch in kWh im Kalenderjahr 2021","Bitte Energieart auswählen!"))))))</f>
        <v>Bitte Energieart auswählen!</v>
      </c>
      <c r="C1684" s="47"/>
      <c r="D1684" s="47"/>
      <c r="E1684" s="47"/>
      <c r="F1684" s="47"/>
      <c r="G1684" s="47"/>
      <c r="H1684" s="114"/>
      <c r="I1684" s="60" t="s">
        <v>19</v>
      </c>
      <c r="J1684" s="48" t="s">
        <v>5</v>
      </c>
      <c r="K1684" s="47" t="str">
        <f>IF(H1681="Nein",IF(H1682="Erdgas","Den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endet."),IF(H1682="Erdgas","Bitte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84" s="47"/>
      <c r="M1684" s="47"/>
      <c r="N1684" s="47"/>
      <c r="O1684" s="47"/>
      <c r="P1684" s="47"/>
      <c r="Q1684" s="47"/>
      <c r="R1684" s="47"/>
      <c r="S1684" s="47"/>
      <c r="T1684" s="47"/>
      <c r="U1684" s="47"/>
      <c r="V1684" s="47"/>
      <c r="W1684" s="47"/>
      <c r="X1684" s="91"/>
      <c r="Y1684" s="91"/>
      <c r="Z1684" s="91"/>
      <c r="AA1684" s="91"/>
    </row>
    <row r="1685" spans="2:27" x14ac:dyDescent="0.3">
      <c r="B1685" s="46"/>
      <c r="C1685" s="46"/>
      <c r="D1685" s="46"/>
      <c r="E1685" s="46"/>
      <c r="F1685" s="46"/>
      <c r="G1685" s="46"/>
      <c r="H1685" s="46"/>
      <c r="I1685" s="46"/>
      <c r="J1685" s="46"/>
      <c r="K1685" s="46"/>
      <c r="L1685" s="46"/>
      <c r="M1685" s="46"/>
      <c r="N1685" s="46"/>
      <c r="O1685" s="46"/>
      <c r="P1685" s="46"/>
      <c r="Q1685" s="46"/>
      <c r="R1685" s="46"/>
      <c r="S1685" s="46"/>
      <c r="T1685" s="46"/>
      <c r="U1685" s="46"/>
      <c r="V1685" s="46"/>
      <c r="W1685" s="46"/>
      <c r="X1685" s="91"/>
      <c r="Y1685" s="91"/>
      <c r="Z1685" s="91"/>
      <c r="AA1685" s="91"/>
    </row>
    <row r="1686" spans="2:27" ht="18" thickBot="1" x14ac:dyDescent="0.5">
      <c r="B1686" s="56" t="s">
        <v>10</v>
      </c>
      <c r="C1686" s="47"/>
      <c r="D1686" s="47"/>
      <c r="E1686" s="47"/>
      <c r="F1686" s="47"/>
      <c r="G1686" s="47"/>
      <c r="H1686" s="47"/>
      <c r="I1686" s="47"/>
      <c r="J1686" s="47"/>
      <c r="K1686" s="47"/>
      <c r="L1686" s="47"/>
      <c r="M1686" s="47"/>
      <c r="N1686" s="47"/>
      <c r="O1686" s="47"/>
      <c r="P1686" s="47"/>
      <c r="Q1686" s="47"/>
      <c r="R1686" s="47"/>
      <c r="S1686" s="47"/>
      <c r="T1686" s="47"/>
      <c r="U1686" s="47"/>
      <c r="V1686" s="47"/>
      <c r="W1686" s="47"/>
      <c r="X1686" s="91"/>
      <c r="Y1686" s="90"/>
      <c r="Z1686" s="91"/>
      <c r="AA1686" s="91"/>
    </row>
    <row r="1687" spans="2:27" ht="15" thickBot="1" x14ac:dyDescent="0.35">
      <c r="B1687" s="47" t="s">
        <v>11</v>
      </c>
      <c r="C1687" s="47"/>
      <c r="D1687" s="47"/>
      <c r="E1687" s="47"/>
      <c r="F1687" s="47"/>
      <c r="G1687" s="47"/>
      <c r="H1687" s="112"/>
      <c r="I1687" s="47"/>
      <c r="J1687" s="48" t="s">
        <v>5</v>
      </c>
      <c r="K1687" s="47" t="s">
        <v>12</v>
      </c>
      <c r="L1687" s="47"/>
      <c r="M1687" s="47"/>
      <c r="N1687" s="47"/>
      <c r="O1687" s="47"/>
      <c r="P1687" s="47"/>
      <c r="Q1687" s="47"/>
      <c r="R1687" s="47"/>
      <c r="S1687" s="47"/>
      <c r="T1687" s="47"/>
      <c r="U1687" s="47"/>
      <c r="V1687" s="47"/>
      <c r="W1687" s="47"/>
      <c r="X1687" s="91">
        <f>H1688</f>
        <v>0</v>
      </c>
      <c r="Y1687" s="91">
        <f>H1689</f>
        <v>0</v>
      </c>
      <c r="Z1687" s="91">
        <f>H1690</f>
        <v>0</v>
      </c>
      <c r="AA1687" s="91">
        <f>H1691</f>
        <v>0</v>
      </c>
    </row>
    <row r="1688" spans="2:27" ht="15" thickBot="1" x14ac:dyDescent="0.35">
      <c r="B1688" s="47" t="s">
        <v>13</v>
      </c>
      <c r="C1688" s="47"/>
      <c r="D1688" s="47"/>
      <c r="E1688" s="47"/>
      <c r="F1688" s="47"/>
      <c r="G1688" s="47"/>
      <c r="H1688" s="112"/>
      <c r="I1688" s="59"/>
      <c r="J1688" s="48" t="s">
        <v>5</v>
      </c>
      <c r="K1688" s="47" t="s">
        <v>15</v>
      </c>
      <c r="L1688" s="47"/>
      <c r="M1688" s="47"/>
      <c r="N1688" s="47"/>
      <c r="O1688" s="47"/>
      <c r="P1688" s="47"/>
      <c r="Q1688" s="47"/>
      <c r="R1688" s="47"/>
      <c r="S1688" s="47"/>
      <c r="T1688" s="47"/>
      <c r="U1688" s="47"/>
      <c r="V1688" s="47"/>
      <c r="W1688" s="47"/>
      <c r="X1688" s="91"/>
      <c r="Y1688" s="91"/>
      <c r="Z1688" s="91"/>
      <c r="AA1688" s="91"/>
    </row>
    <row r="1689" spans="2:27" ht="15" thickBot="1" x14ac:dyDescent="0.35">
      <c r="B1689" s="47" t="s">
        <v>16</v>
      </c>
      <c r="C1689" s="47"/>
      <c r="D1689" s="47"/>
      <c r="E1689" s="47"/>
      <c r="F1689" s="47"/>
      <c r="G1689" s="47"/>
      <c r="H1689" s="137"/>
      <c r="I1689" s="47"/>
      <c r="J1689" s="48" t="s">
        <v>5</v>
      </c>
      <c r="K1689" s="47" t="s">
        <v>17</v>
      </c>
      <c r="L1689" s="47"/>
      <c r="M1689" s="47"/>
      <c r="N1689" s="47"/>
      <c r="O1689" s="47"/>
      <c r="P1689" s="47"/>
      <c r="Q1689" s="47"/>
      <c r="R1689" s="47"/>
      <c r="S1689" s="47"/>
      <c r="T1689" s="47"/>
      <c r="U1689" s="47"/>
      <c r="V1689" s="47"/>
      <c r="W1689" s="47"/>
      <c r="X1689" s="91"/>
      <c r="Y1689" s="91"/>
      <c r="Z1689" s="91"/>
      <c r="AA1689" s="91"/>
    </row>
    <row r="1690" spans="2:27" ht="15" thickBot="1" x14ac:dyDescent="0.35">
      <c r="B1690" s="47" t="str">
        <f>IF(H1689="Erdgas","Nettorechnungsbetrag (Erdgas)",IF(H1689="Strom","Nettorechnungsbetrag (Strom)",IF(H1689="Wärme/Kälte","Nettorechnungsbetrag (Wärme/Kälte)","Bitte Energieart auswählen!")))</f>
        <v>Bitte Energieart auswählen!</v>
      </c>
      <c r="C1690" s="47"/>
      <c r="D1690" s="47"/>
      <c r="E1690" s="47"/>
      <c r="F1690" s="47"/>
      <c r="G1690" s="47"/>
      <c r="H1690" s="113"/>
      <c r="I1690" s="60" t="s">
        <v>18</v>
      </c>
      <c r="J1690" s="48" t="s">
        <v>5</v>
      </c>
      <c r="K1690" s="47" t="str">
        <f>IF(H1689="Erdgas","Erdgaskosten exkl. Steuern, Abgaben, Netzentgelte, etc.",IF(H1689="Strom","Stromkosten exkl. Steuern, Abgaben, Netzentgelte, etc.",IF(H1689="Wärme/Kälte","Wärme-/Kältekosten exkl. Steuern, Abgaben, Netzentgelte, etc.","Bitte Energieart auswählen!")))</f>
        <v>Bitte Energieart auswählen!</v>
      </c>
      <c r="L1690" s="47"/>
      <c r="M1690" s="47"/>
      <c r="N1690" s="47"/>
      <c r="O1690" s="47"/>
      <c r="P1690" s="47"/>
      <c r="Q1690" s="47"/>
      <c r="R1690" s="47"/>
      <c r="S1690" s="47"/>
      <c r="T1690" s="47"/>
      <c r="U1690" s="47"/>
      <c r="V1690" s="47"/>
      <c r="W1690" s="47"/>
      <c r="X1690" s="91"/>
      <c r="Y1690" s="91"/>
      <c r="Z1690" s="91"/>
      <c r="AA1690" s="91"/>
    </row>
    <row r="1691" spans="2:27" ht="15" thickBot="1" x14ac:dyDescent="0.35">
      <c r="B1691" s="47" t="str">
        <f>IF(AND(H1689="Erdgas",H1688="Nein"),"Erdgasverbrauch in kWh gem. letzter Jahresabrechnung",IF(H1689="Erdgas","Erdgasverbrauch in kWh im Kalenderjahr 2021",IF(AND(H1689="Strom",H1688="Nein"),"Stromverbrauch in kWh gem. letzter Jahresabrechnung",IF(H1689="Strom","Stromverbrauch in kWh im Kalenderjahr 2021",IF(AND(H1689="Wärme/Kälte",H1688="Nein"),"Wärme-/Kälteverbrauch in kWh gem. letzter Jahresabrechnung",IF(H1689="Wärme/Kälte","Wärme-/Kälteverbrauch in kWh im Kalenderjahr 2021","Bitte Energieart auswählen!"))))))</f>
        <v>Bitte Energieart auswählen!</v>
      </c>
      <c r="C1691" s="47"/>
      <c r="D1691" s="47"/>
      <c r="E1691" s="47"/>
      <c r="F1691" s="47"/>
      <c r="G1691" s="47"/>
      <c r="H1691" s="114"/>
      <c r="I1691" s="60" t="s">
        <v>19</v>
      </c>
      <c r="J1691" s="48" t="s">
        <v>5</v>
      </c>
      <c r="K1691" s="47" t="str">
        <f>IF(H1688="Nein",IF(H1689="Erdgas","Den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endet."),IF(H1689="Erdgas","Bitte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91" s="47"/>
      <c r="M1691" s="47"/>
      <c r="N1691" s="47"/>
      <c r="O1691" s="47"/>
      <c r="P1691" s="47"/>
      <c r="Q1691" s="47"/>
      <c r="R1691" s="47"/>
      <c r="S1691" s="47"/>
      <c r="T1691" s="47"/>
      <c r="U1691" s="47"/>
      <c r="V1691" s="47"/>
      <c r="W1691" s="47"/>
      <c r="X1691" s="91"/>
      <c r="Y1691" s="91"/>
      <c r="Z1691" s="91"/>
      <c r="AA1691" s="91"/>
    </row>
    <row r="1692" spans="2:27" x14ac:dyDescent="0.3">
      <c r="B1692" s="46"/>
      <c r="C1692" s="46"/>
      <c r="D1692" s="46"/>
      <c r="E1692" s="46"/>
      <c r="F1692" s="46"/>
      <c r="G1692" s="46"/>
      <c r="H1692" s="46"/>
      <c r="I1692" s="46"/>
      <c r="J1692" s="46"/>
      <c r="K1692" s="46"/>
      <c r="L1692" s="46"/>
      <c r="M1692" s="46"/>
      <c r="N1692" s="46"/>
      <c r="O1692" s="46"/>
      <c r="P1692" s="46"/>
      <c r="Q1692" s="46"/>
      <c r="R1692" s="46"/>
      <c r="S1692" s="46"/>
      <c r="T1692" s="46"/>
      <c r="U1692" s="46"/>
      <c r="V1692" s="46"/>
      <c r="W1692" s="46"/>
      <c r="X1692" s="91"/>
      <c r="Y1692" s="91"/>
      <c r="Z1692" s="91"/>
      <c r="AA1692" s="91"/>
    </row>
    <row r="1693" spans="2:27" ht="18" thickBot="1" x14ac:dyDescent="0.5">
      <c r="B1693" s="56" t="s">
        <v>10</v>
      </c>
      <c r="C1693" s="47"/>
      <c r="D1693" s="47"/>
      <c r="E1693" s="47"/>
      <c r="F1693" s="47"/>
      <c r="G1693" s="47"/>
      <c r="H1693" s="47"/>
      <c r="I1693" s="47"/>
      <c r="J1693" s="47"/>
      <c r="K1693" s="47"/>
      <c r="L1693" s="47"/>
      <c r="M1693" s="47"/>
      <c r="N1693" s="47"/>
      <c r="O1693" s="47"/>
      <c r="P1693" s="47"/>
      <c r="Q1693" s="47"/>
      <c r="R1693" s="47"/>
      <c r="S1693" s="47"/>
      <c r="T1693" s="47"/>
      <c r="U1693" s="47"/>
      <c r="V1693" s="47"/>
      <c r="W1693" s="47"/>
      <c r="X1693" s="91"/>
      <c r="Y1693" s="90"/>
      <c r="Z1693" s="91"/>
      <c r="AA1693" s="91"/>
    </row>
    <row r="1694" spans="2:27" ht="15" thickBot="1" x14ac:dyDescent="0.35">
      <c r="B1694" s="47" t="s">
        <v>11</v>
      </c>
      <c r="C1694" s="47"/>
      <c r="D1694" s="47"/>
      <c r="E1694" s="47"/>
      <c r="F1694" s="47"/>
      <c r="G1694" s="47"/>
      <c r="H1694" s="112"/>
      <c r="I1694" s="47"/>
      <c r="J1694" s="48" t="s">
        <v>5</v>
      </c>
      <c r="K1694" s="47" t="s">
        <v>12</v>
      </c>
      <c r="L1694" s="47"/>
      <c r="M1694" s="47"/>
      <c r="N1694" s="47"/>
      <c r="O1694" s="47"/>
      <c r="P1694" s="47"/>
      <c r="Q1694" s="47"/>
      <c r="R1694" s="47"/>
      <c r="S1694" s="47"/>
      <c r="T1694" s="47"/>
      <c r="U1694" s="47"/>
      <c r="V1694" s="47"/>
      <c r="W1694" s="47"/>
      <c r="X1694" s="91">
        <f>H1695</f>
        <v>0</v>
      </c>
      <c r="Y1694" s="91">
        <f>H1696</f>
        <v>0</v>
      </c>
      <c r="Z1694" s="91">
        <f>H1697</f>
        <v>0</v>
      </c>
      <c r="AA1694" s="91">
        <f>H1698</f>
        <v>0</v>
      </c>
    </row>
    <row r="1695" spans="2:27" ht="15" thickBot="1" x14ac:dyDescent="0.35">
      <c r="B1695" s="47" t="s">
        <v>13</v>
      </c>
      <c r="C1695" s="47"/>
      <c r="D1695" s="47"/>
      <c r="E1695" s="47"/>
      <c r="F1695" s="47"/>
      <c r="G1695" s="47"/>
      <c r="H1695" s="112"/>
      <c r="I1695" s="59"/>
      <c r="J1695" s="48" t="s">
        <v>5</v>
      </c>
      <c r="K1695" s="47" t="s">
        <v>15</v>
      </c>
      <c r="L1695" s="47"/>
      <c r="M1695" s="47"/>
      <c r="N1695" s="47"/>
      <c r="O1695" s="47"/>
      <c r="P1695" s="47"/>
      <c r="Q1695" s="47"/>
      <c r="R1695" s="47"/>
      <c r="S1695" s="47"/>
      <c r="T1695" s="47"/>
      <c r="U1695" s="47"/>
      <c r="V1695" s="47"/>
      <c r="W1695" s="47"/>
      <c r="X1695" s="91"/>
      <c r="Y1695" s="91"/>
      <c r="Z1695" s="91"/>
      <c r="AA1695" s="91"/>
    </row>
    <row r="1696" spans="2:27" ht="15" thickBot="1" x14ac:dyDescent="0.35">
      <c r="B1696" s="47" t="s">
        <v>16</v>
      </c>
      <c r="C1696" s="47"/>
      <c r="D1696" s="47"/>
      <c r="E1696" s="47"/>
      <c r="F1696" s="47"/>
      <c r="G1696" s="47"/>
      <c r="H1696" s="137"/>
      <c r="I1696" s="47"/>
      <c r="J1696" s="48" t="s">
        <v>5</v>
      </c>
      <c r="K1696" s="47" t="s">
        <v>17</v>
      </c>
      <c r="L1696" s="47"/>
      <c r="M1696" s="47"/>
      <c r="N1696" s="47"/>
      <c r="O1696" s="47"/>
      <c r="P1696" s="47"/>
      <c r="Q1696" s="47"/>
      <c r="R1696" s="47"/>
      <c r="S1696" s="47"/>
      <c r="T1696" s="47"/>
      <c r="U1696" s="47"/>
      <c r="V1696" s="47"/>
      <c r="W1696" s="47"/>
      <c r="X1696" s="91"/>
      <c r="Y1696" s="91"/>
      <c r="Z1696" s="91"/>
      <c r="AA1696" s="91"/>
    </row>
    <row r="1697" spans="2:27" ht="15" thickBot="1" x14ac:dyDescent="0.35">
      <c r="B1697" s="47" t="str">
        <f>IF(H1696="Erdgas","Nettorechnungsbetrag (Erdgas)",IF(H1696="Strom","Nettorechnungsbetrag (Strom)",IF(H1696="Wärme/Kälte","Nettorechnungsbetrag (Wärme/Kälte)","Bitte Energieart auswählen!")))</f>
        <v>Bitte Energieart auswählen!</v>
      </c>
      <c r="C1697" s="47"/>
      <c r="D1697" s="47"/>
      <c r="E1697" s="47"/>
      <c r="F1697" s="47"/>
      <c r="G1697" s="47"/>
      <c r="H1697" s="113"/>
      <c r="I1697" s="60" t="s">
        <v>18</v>
      </c>
      <c r="J1697" s="48" t="s">
        <v>5</v>
      </c>
      <c r="K1697" s="47" t="str">
        <f>IF(H1696="Erdgas","Erdgaskosten exkl. Steuern, Abgaben, Netzentgelte, etc.",IF(H1696="Strom","Stromkosten exkl. Steuern, Abgaben, Netzentgelte, etc.",IF(H1696="Wärme/Kälte","Wärme-/Kältekosten exkl. Steuern, Abgaben, Netzentgelte, etc.","Bitte Energieart auswählen!")))</f>
        <v>Bitte Energieart auswählen!</v>
      </c>
      <c r="L1697" s="47"/>
      <c r="M1697" s="47"/>
      <c r="N1697" s="47"/>
      <c r="O1697" s="47"/>
      <c r="P1697" s="47"/>
      <c r="Q1697" s="47"/>
      <c r="R1697" s="47"/>
      <c r="S1697" s="47"/>
      <c r="T1697" s="47"/>
      <c r="U1697" s="47"/>
      <c r="V1697" s="47"/>
      <c r="W1697" s="47"/>
      <c r="X1697" s="91"/>
      <c r="Y1697" s="91"/>
      <c r="Z1697" s="91"/>
      <c r="AA1697" s="91"/>
    </row>
    <row r="1698" spans="2:27" ht="15" thickBot="1" x14ac:dyDescent="0.35">
      <c r="B1698" s="47" t="str">
        <f>IF(AND(H1696="Erdgas",H1695="Nein"),"Erdgasverbrauch in kWh gem. letzter Jahresabrechnung",IF(H1696="Erdgas","Erdgasverbrauch in kWh im Kalenderjahr 2021",IF(AND(H1696="Strom",H1695="Nein"),"Stromverbrauch in kWh gem. letzter Jahresabrechnung",IF(H1696="Strom","Stromverbrauch in kWh im Kalenderjahr 2021",IF(AND(H1696="Wärme/Kälte",H1695="Nein"),"Wärme-/Kälteverbrauch in kWh gem. letzter Jahresabrechnung",IF(H1696="Wärme/Kälte","Wärme-/Kälteverbrauch in kWh im Kalenderjahr 2021","Bitte Energieart auswählen!"))))))</f>
        <v>Bitte Energieart auswählen!</v>
      </c>
      <c r="C1698" s="47"/>
      <c r="D1698" s="47"/>
      <c r="E1698" s="47"/>
      <c r="F1698" s="47"/>
      <c r="G1698" s="47"/>
      <c r="H1698" s="114"/>
      <c r="I1698" s="60" t="s">
        <v>19</v>
      </c>
      <c r="J1698" s="48" t="s">
        <v>5</v>
      </c>
      <c r="K1698" s="47" t="str">
        <f>IF(H1695="Nein",IF(H1696="Erdgas","Den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endet."),IF(H1696="Erdgas","Bitte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698" s="47"/>
      <c r="M1698" s="47"/>
      <c r="N1698" s="47"/>
      <c r="O1698" s="47"/>
      <c r="P1698" s="47"/>
      <c r="Q1698" s="47"/>
      <c r="R1698" s="47"/>
      <c r="S1698" s="47"/>
      <c r="T1698" s="47"/>
      <c r="U1698" s="47"/>
      <c r="V1698" s="47"/>
      <c r="W1698" s="47"/>
      <c r="X1698" s="91"/>
      <c r="Y1698" s="91"/>
      <c r="Z1698" s="91"/>
      <c r="AA1698" s="91"/>
    </row>
    <row r="1699" spans="2:27" x14ac:dyDescent="0.3">
      <c r="B1699" s="46"/>
      <c r="C1699" s="46"/>
      <c r="D1699" s="46"/>
      <c r="E1699" s="46"/>
      <c r="F1699" s="46"/>
      <c r="G1699" s="46"/>
      <c r="H1699" s="46"/>
      <c r="I1699" s="46"/>
      <c r="J1699" s="46"/>
      <c r="K1699" s="46"/>
      <c r="L1699" s="46"/>
      <c r="M1699" s="46"/>
      <c r="N1699" s="46"/>
      <c r="O1699" s="46"/>
      <c r="P1699" s="46"/>
      <c r="Q1699" s="46"/>
      <c r="R1699" s="46"/>
      <c r="S1699" s="46"/>
      <c r="T1699" s="46"/>
      <c r="U1699" s="46"/>
      <c r="V1699" s="46"/>
      <c r="W1699" s="46"/>
      <c r="X1699" s="91"/>
      <c r="Y1699" s="91"/>
      <c r="Z1699" s="91"/>
      <c r="AA1699" s="91"/>
    </row>
    <row r="1700" spans="2:27" ht="18" thickBot="1" x14ac:dyDescent="0.5">
      <c r="B1700" s="56" t="s">
        <v>10</v>
      </c>
      <c r="C1700" s="47"/>
      <c r="D1700" s="47"/>
      <c r="E1700" s="47"/>
      <c r="F1700" s="47"/>
      <c r="G1700" s="47"/>
      <c r="H1700" s="47"/>
      <c r="I1700" s="47"/>
      <c r="J1700" s="47"/>
      <c r="K1700" s="47"/>
      <c r="L1700" s="47"/>
      <c r="M1700" s="47"/>
      <c r="N1700" s="47"/>
      <c r="O1700" s="47"/>
      <c r="P1700" s="47"/>
      <c r="Q1700" s="47"/>
      <c r="R1700" s="47"/>
      <c r="S1700" s="47"/>
      <c r="T1700" s="47"/>
      <c r="U1700" s="47"/>
      <c r="V1700" s="47"/>
      <c r="W1700" s="47"/>
      <c r="X1700" s="91"/>
      <c r="Y1700" s="90"/>
      <c r="Z1700" s="91"/>
      <c r="AA1700" s="91"/>
    </row>
    <row r="1701" spans="2:27" ht="15" thickBot="1" x14ac:dyDescent="0.35">
      <c r="B1701" s="47" t="s">
        <v>11</v>
      </c>
      <c r="C1701" s="47"/>
      <c r="D1701" s="47"/>
      <c r="E1701" s="47"/>
      <c r="F1701" s="47"/>
      <c r="G1701" s="47"/>
      <c r="H1701" s="112"/>
      <c r="I1701" s="47"/>
      <c r="J1701" s="48" t="s">
        <v>5</v>
      </c>
      <c r="K1701" s="47" t="s">
        <v>12</v>
      </c>
      <c r="L1701" s="47"/>
      <c r="M1701" s="47"/>
      <c r="N1701" s="47"/>
      <c r="O1701" s="47"/>
      <c r="P1701" s="47"/>
      <c r="Q1701" s="47"/>
      <c r="R1701" s="47"/>
      <c r="S1701" s="47"/>
      <c r="T1701" s="47"/>
      <c r="U1701" s="47"/>
      <c r="V1701" s="47"/>
      <c r="W1701" s="47"/>
      <c r="X1701" s="91">
        <f>H1702</f>
        <v>0</v>
      </c>
      <c r="Y1701" s="91">
        <f>H1703</f>
        <v>0</v>
      </c>
      <c r="Z1701" s="91">
        <f>H1704</f>
        <v>0</v>
      </c>
      <c r="AA1701" s="91">
        <f>H1705</f>
        <v>0</v>
      </c>
    </row>
    <row r="1702" spans="2:27" ht="15" thickBot="1" x14ac:dyDescent="0.35">
      <c r="B1702" s="47" t="s">
        <v>13</v>
      </c>
      <c r="C1702" s="47"/>
      <c r="D1702" s="47"/>
      <c r="E1702" s="47"/>
      <c r="F1702" s="47"/>
      <c r="G1702" s="47"/>
      <c r="H1702" s="112"/>
      <c r="I1702" s="59"/>
      <c r="J1702" s="48" t="s">
        <v>5</v>
      </c>
      <c r="K1702" s="47" t="s">
        <v>15</v>
      </c>
      <c r="L1702" s="47"/>
      <c r="M1702" s="47"/>
      <c r="N1702" s="47"/>
      <c r="O1702" s="47"/>
      <c r="P1702" s="47"/>
      <c r="Q1702" s="47"/>
      <c r="R1702" s="47"/>
      <c r="S1702" s="47"/>
      <c r="T1702" s="47"/>
      <c r="U1702" s="47"/>
      <c r="V1702" s="47"/>
      <c r="W1702" s="47"/>
      <c r="X1702" s="91"/>
      <c r="Y1702" s="91"/>
      <c r="Z1702" s="91"/>
      <c r="AA1702" s="91"/>
    </row>
    <row r="1703" spans="2:27" ht="15" thickBot="1" x14ac:dyDescent="0.35">
      <c r="B1703" s="47" t="s">
        <v>16</v>
      </c>
      <c r="C1703" s="47"/>
      <c r="D1703" s="47"/>
      <c r="E1703" s="47"/>
      <c r="F1703" s="47"/>
      <c r="G1703" s="47"/>
      <c r="H1703" s="137"/>
      <c r="I1703" s="47"/>
      <c r="J1703" s="48" t="s">
        <v>5</v>
      </c>
      <c r="K1703" s="47" t="s">
        <v>17</v>
      </c>
      <c r="L1703" s="47"/>
      <c r="M1703" s="47"/>
      <c r="N1703" s="47"/>
      <c r="O1703" s="47"/>
      <c r="P1703" s="47"/>
      <c r="Q1703" s="47"/>
      <c r="R1703" s="47"/>
      <c r="S1703" s="47"/>
      <c r="T1703" s="47"/>
      <c r="U1703" s="47"/>
      <c r="V1703" s="47"/>
      <c r="W1703" s="47"/>
      <c r="X1703" s="91"/>
      <c r="Y1703" s="91"/>
      <c r="Z1703" s="91"/>
      <c r="AA1703" s="91"/>
    </row>
    <row r="1704" spans="2:27" ht="15" thickBot="1" x14ac:dyDescent="0.35">
      <c r="B1704" s="47" t="str">
        <f>IF(H1703="Erdgas","Nettorechnungsbetrag (Erdgas)",IF(H1703="Strom","Nettorechnungsbetrag (Strom)",IF(H1703="Wärme/Kälte","Nettorechnungsbetrag (Wärme/Kälte)","Bitte Energieart auswählen!")))</f>
        <v>Bitte Energieart auswählen!</v>
      </c>
      <c r="C1704" s="47"/>
      <c r="D1704" s="47"/>
      <c r="E1704" s="47"/>
      <c r="F1704" s="47"/>
      <c r="G1704" s="47"/>
      <c r="H1704" s="113"/>
      <c r="I1704" s="60" t="s">
        <v>18</v>
      </c>
      <c r="J1704" s="48" t="s">
        <v>5</v>
      </c>
      <c r="K1704" s="47" t="str">
        <f>IF(H1703="Erdgas","Erdgaskosten exkl. Steuern, Abgaben, Netzentgelte, etc.",IF(H1703="Strom","Stromkosten exkl. Steuern, Abgaben, Netzentgelte, etc.",IF(H1703="Wärme/Kälte","Wärme-/Kältekosten exkl. Steuern, Abgaben, Netzentgelte, etc.","Bitte Energieart auswählen!")))</f>
        <v>Bitte Energieart auswählen!</v>
      </c>
      <c r="L1704" s="47"/>
      <c r="M1704" s="47"/>
      <c r="N1704" s="47"/>
      <c r="O1704" s="47"/>
      <c r="P1704" s="47"/>
      <c r="Q1704" s="47"/>
      <c r="R1704" s="47"/>
      <c r="S1704" s="47"/>
      <c r="T1704" s="47"/>
      <c r="U1704" s="47"/>
      <c r="V1704" s="47"/>
      <c r="W1704" s="47"/>
      <c r="X1704" s="91"/>
      <c r="Y1704" s="91"/>
      <c r="Z1704" s="91"/>
      <c r="AA1704" s="91"/>
    </row>
    <row r="1705" spans="2:27" ht="15" thickBot="1" x14ac:dyDescent="0.35">
      <c r="B1705" s="47" t="str">
        <f>IF(AND(H1703="Erdgas",H1702="Nein"),"Erdgasverbrauch in kWh gem. letzter Jahresabrechnung",IF(H1703="Erdgas","Erdgasverbrauch in kWh im Kalenderjahr 2021",IF(AND(H1703="Strom",H1702="Nein"),"Stromverbrauch in kWh gem. letzter Jahresabrechnung",IF(H1703="Strom","Stromverbrauch in kWh im Kalenderjahr 2021",IF(AND(H1703="Wärme/Kälte",H1702="Nein"),"Wärme-/Kälteverbrauch in kWh gem. letzter Jahresabrechnung",IF(H1703="Wärme/Kälte","Wärme-/Kälteverbrauch in kWh im Kalenderjahr 2021","Bitte Energieart auswählen!"))))))</f>
        <v>Bitte Energieart auswählen!</v>
      </c>
      <c r="C1705" s="47"/>
      <c r="D1705" s="47"/>
      <c r="E1705" s="47"/>
      <c r="F1705" s="47"/>
      <c r="G1705" s="47"/>
      <c r="H1705" s="114"/>
      <c r="I1705" s="60" t="s">
        <v>19</v>
      </c>
      <c r="J1705" s="48" t="s">
        <v>5</v>
      </c>
      <c r="K1705" s="47" t="str">
        <f>IF(H1702="Nein",IF(H1703="Erdgas","Den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endet."),IF(H1703="Erdgas","Bitte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05" s="47"/>
      <c r="M1705" s="47"/>
      <c r="N1705" s="47"/>
      <c r="O1705" s="47"/>
      <c r="P1705" s="47"/>
      <c r="Q1705" s="47"/>
      <c r="R1705" s="47"/>
      <c r="S1705" s="47"/>
      <c r="T1705" s="47"/>
      <c r="U1705" s="47"/>
      <c r="V1705" s="47"/>
      <c r="W1705" s="47"/>
      <c r="X1705" s="91"/>
      <c r="Y1705" s="91"/>
      <c r="Z1705" s="91"/>
      <c r="AA1705" s="91"/>
    </row>
    <row r="1706" spans="2:27" x14ac:dyDescent="0.3">
      <c r="B1706" s="46"/>
      <c r="C1706" s="46"/>
      <c r="D1706" s="46"/>
      <c r="E1706" s="46"/>
      <c r="F1706" s="46"/>
      <c r="G1706" s="46"/>
      <c r="H1706" s="46"/>
      <c r="I1706" s="46"/>
      <c r="J1706" s="46"/>
      <c r="K1706" s="46"/>
      <c r="L1706" s="46"/>
      <c r="M1706" s="46"/>
      <c r="N1706" s="46"/>
      <c r="O1706" s="46"/>
      <c r="P1706" s="46"/>
      <c r="Q1706" s="46"/>
      <c r="R1706" s="46"/>
      <c r="S1706" s="46"/>
      <c r="T1706" s="46"/>
      <c r="U1706" s="46"/>
      <c r="V1706" s="46"/>
      <c r="W1706" s="46"/>
      <c r="X1706" s="91"/>
      <c r="Y1706" s="91"/>
      <c r="Z1706" s="91"/>
      <c r="AA1706" s="91"/>
    </row>
    <row r="1707" spans="2:27" ht="18" thickBot="1" x14ac:dyDescent="0.5">
      <c r="B1707" s="56" t="s">
        <v>10</v>
      </c>
      <c r="C1707" s="47"/>
      <c r="D1707" s="47"/>
      <c r="E1707" s="47"/>
      <c r="F1707" s="47"/>
      <c r="G1707" s="47"/>
      <c r="H1707" s="47"/>
      <c r="I1707" s="47"/>
      <c r="J1707" s="47"/>
      <c r="K1707" s="47"/>
      <c r="L1707" s="47"/>
      <c r="M1707" s="47"/>
      <c r="N1707" s="47"/>
      <c r="O1707" s="47"/>
      <c r="P1707" s="47"/>
      <c r="Q1707" s="47"/>
      <c r="R1707" s="47"/>
      <c r="S1707" s="47"/>
      <c r="T1707" s="47"/>
      <c r="U1707" s="47"/>
      <c r="V1707" s="47"/>
      <c r="W1707" s="47"/>
      <c r="X1707" s="91"/>
      <c r="Y1707" s="90"/>
      <c r="Z1707" s="91"/>
      <c r="AA1707" s="91"/>
    </row>
    <row r="1708" spans="2:27" ht="15" thickBot="1" x14ac:dyDescent="0.35">
      <c r="B1708" s="47" t="s">
        <v>11</v>
      </c>
      <c r="C1708" s="47"/>
      <c r="D1708" s="47"/>
      <c r="E1708" s="47"/>
      <c r="F1708" s="47"/>
      <c r="G1708" s="47"/>
      <c r="H1708" s="112"/>
      <c r="I1708" s="47"/>
      <c r="J1708" s="48" t="s">
        <v>5</v>
      </c>
      <c r="K1708" s="47" t="s">
        <v>12</v>
      </c>
      <c r="L1708" s="47"/>
      <c r="M1708" s="47"/>
      <c r="N1708" s="47"/>
      <c r="O1708" s="47"/>
      <c r="P1708" s="47"/>
      <c r="Q1708" s="47"/>
      <c r="R1708" s="47"/>
      <c r="S1708" s="47"/>
      <c r="T1708" s="47"/>
      <c r="U1708" s="47"/>
      <c r="V1708" s="47"/>
      <c r="W1708" s="47"/>
      <c r="X1708" s="91">
        <f>H1709</f>
        <v>0</v>
      </c>
      <c r="Y1708" s="91">
        <f>H1710</f>
        <v>0</v>
      </c>
      <c r="Z1708" s="91">
        <f>H1711</f>
        <v>0</v>
      </c>
      <c r="AA1708" s="91">
        <f>H1712</f>
        <v>0</v>
      </c>
    </row>
    <row r="1709" spans="2:27" ht="15" thickBot="1" x14ac:dyDescent="0.35">
      <c r="B1709" s="47" t="s">
        <v>13</v>
      </c>
      <c r="C1709" s="47"/>
      <c r="D1709" s="47"/>
      <c r="E1709" s="47"/>
      <c r="F1709" s="47"/>
      <c r="G1709" s="47"/>
      <c r="H1709" s="112"/>
      <c r="I1709" s="59"/>
      <c r="J1709" s="48" t="s">
        <v>5</v>
      </c>
      <c r="K1709" s="47" t="s">
        <v>15</v>
      </c>
      <c r="L1709" s="47"/>
      <c r="M1709" s="47"/>
      <c r="N1709" s="47"/>
      <c r="O1709" s="47"/>
      <c r="P1709" s="47"/>
      <c r="Q1709" s="47"/>
      <c r="R1709" s="47"/>
      <c r="S1709" s="47"/>
      <c r="T1709" s="47"/>
      <c r="U1709" s="47"/>
      <c r="V1709" s="47"/>
      <c r="W1709" s="47"/>
      <c r="X1709" s="91"/>
      <c r="Y1709" s="91"/>
      <c r="Z1709" s="91"/>
      <c r="AA1709" s="91"/>
    </row>
    <row r="1710" spans="2:27" ht="15" thickBot="1" x14ac:dyDescent="0.35">
      <c r="B1710" s="47" t="s">
        <v>16</v>
      </c>
      <c r="C1710" s="47"/>
      <c r="D1710" s="47"/>
      <c r="E1710" s="47"/>
      <c r="F1710" s="47"/>
      <c r="G1710" s="47"/>
      <c r="H1710" s="137"/>
      <c r="I1710" s="47"/>
      <c r="J1710" s="48" t="s">
        <v>5</v>
      </c>
      <c r="K1710" s="47" t="s">
        <v>17</v>
      </c>
      <c r="L1710" s="47"/>
      <c r="M1710" s="47"/>
      <c r="N1710" s="47"/>
      <c r="O1710" s="47"/>
      <c r="P1710" s="47"/>
      <c r="Q1710" s="47"/>
      <c r="R1710" s="47"/>
      <c r="S1710" s="47"/>
      <c r="T1710" s="47"/>
      <c r="U1710" s="47"/>
      <c r="V1710" s="47"/>
      <c r="W1710" s="47"/>
      <c r="X1710" s="91"/>
      <c r="Y1710" s="91"/>
      <c r="Z1710" s="91"/>
      <c r="AA1710" s="91"/>
    </row>
    <row r="1711" spans="2:27" ht="15" thickBot="1" x14ac:dyDescent="0.35">
      <c r="B1711" s="47" t="str">
        <f>IF(H1710="Erdgas","Nettorechnungsbetrag (Erdgas)",IF(H1710="Strom","Nettorechnungsbetrag (Strom)",IF(H1710="Wärme/Kälte","Nettorechnungsbetrag (Wärme/Kälte)","Bitte Energieart auswählen!")))</f>
        <v>Bitte Energieart auswählen!</v>
      </c>
      <c r="C1711" s="47"/>
      <c r="D1711" s="47"/>
      <c r="E1711" s="47"/>
      <c r="F1711" s="47"/>
      <c r="G1711" s="47"/>
      <c r="H1711" s="113"/>
      <c r="I1711" s="60" t="s">
        <v>18</v>
      </c>
      <c r="J1711" s="48" t="s">
        <v>5</v>
      </c>
      <c r="K1711" s="47" t="str">
        <f>IF(H1710="Erdgas","Erdgaskosten exkl. Steuern, Abgaben, Netzentgelte, etc.",IF(H1710="Strom","Stromkosten exkl. Steuern, Abgaben, Netzentgelte, etc.",IF(H1710="Wärme/Kälte","Wärme-/Kältekosten exkl. Steuern, Abgaben, Netzentgelte, etc.","Bitte Energieart auswählen!")))</f>
        <v>Bitte Energieart auswählen!</v>
      </c>
      <c r="L1711" s="47"/>
      <c r="M1711" s="47"/>
      <c r="N1711" s="47"/>
      <c r="O1711" s="47"/>
      <c r="P1711" s="47"/>
      <c r="Q1711" s="47"/>
      <c r="R1711" s="47"/>
      <c r="S1711" s="47"/>
      <c r="T1711" s="47"/>
      <c r="U1711" s="47"/>
      <c r="V1711" s="47"/>
      <c r="W1711" s="47"/>
      <c r="X1711" s="91"/>
      <c r="Y1711" s="91"/>
      <c r="Z1711" s="91"/>
      <c r="AA1711" s="91"/>
    </row>
    <row r="1712" spans="2:27" ht="15" thickBot="1" x14ac:dyDescent="0.35">
      <c r="B1712" s="47" t="str">
        <f>IF(AND(H1710="Erdgas",H1709="Nein"),"Erdgasverbrauch in kWh gem. letzter Jahresabrechnung",IF(H1710="Erdgas","Erdgasverbrauch in kWh im Kalenderjahr 2021",IF(AND(H1710="Strom",H1709="Nein"),"Stromverbrauch in kWh gem. letzter Jahresabrechnung",IF(H1710="Strom","Stromverbrauch in kWh im Kalenderjahr 2021",IF(AND(H1710="Wärme/Kälte",H1709="Nein"),"Wärme-/Kälteverbrauch in kWh gem. letzter Jahresabrechnung",IF(H1710="Wärme/Kälte","Wärme-/Kälteverbrauch in kWh im Kalenderjahr 2021","Bitte Energieart auswählen!"))))))</f>
        <v>Bitte Energieart auswählen!</v>
      </c>
      <c r="C1712" s="47"/>
      <c r="D1712" s="47"/>
      <c r="E1712" s="47"/>
      <c r="F1712" s="47"/>
      <c r="G1712" s="47"/>
      <c r="H1712" s="114"/>
      <c r="I1712" s="60" t="s">
        <v>19</v>
      </c>
      <c r="J1712" s="48" t="s">
        <v>5</v>
      </c>
      <c r="K1712" s="47" t="str">
        <f>IF(H1709="Nein",IF(H1710="Erdgas","Den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endet."),IF(H1710="Erdgas","Bitte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12" s="47"/>
      <c r="M1712" s="47"/>
      <c r="N1712" s="47"/>
      <c r="O1712" s="47"/>
      <c r="P1712" s="47"/>
      <c r="Q1712" s="47"/>
      <c r="R1712" s="47"/>
      <c r="S1712" s="47"/>
      <c r="T1712" s="47"/>
      <c r="U1712" s="47"/>
      <c r="V1712" s="47"/>
      <c r="W1712" s="47"/>
      <c r="X1712" s="91"/>
      <c r="Y1712" s="91"/>
      <c r="Z1712" s="91"/>
      <c r="AA1712" s="91"/>
    </row>
    <row r="1713" spans="2:27" x14ac:dyDescent="0.3">
      <c r="B1713" s="46"/>
      <c r="C1713" s="46"/>
      <c r="D1713" s="46"/>
      <c r="E1713" s="46"/>
      <c r="F1713" s="46"/>
      <c r="G1713" s="46"/>
      <c r="H1713" s="46"/>
      <c r="I1713" s="46"/>
      <c r="J1713" s="46"/>
      <c r="K1713" s="46"/>
      <c r="L1713" s="46"/>
      <c r="M1713" s="46"/>
      <c r="N1713" s="46"/>
      <c r="O1713" s="46"/>
      <c r="P1713" s="46"/>
      <c r="Q1713" s="46"/>
      <c r="R1713" s="46"/>
      <c r="S1713" s="46"/>
      <c r="T1713" s="46"/>
      <c r="U1713" s="46"/>
      <c r="V1713" s="46"/>
      <c r="W1713" s="46"/>
      <c r="X1713" s="91"/>
      <c r="Y1713" s="91"/>
      <c r="Z1713" s="91"/>
      <c r="AA1713" s="91"/>
    </row>
    <row r="1714" spans="2:27" ht="18" thickBot="1" x14ac:dyDescent="0.5">
      <c r="B1714" s="56" t="s">
        <v>10</v>
      </c>
      <c r="C1714" s="47"/>
      <c r="D1714" s="47"/>
      <c r="E1714" s="47"/>
      <c r="F1714" s="47"/>
      <c r="G1714" s="47"/>
      <c r="H1714" s="47"/>
      <c r="I1714" s="47"/>
      <c r="J1714" s="47"/>
      <c r="K1714" s="47"/>
      <c r="L1714" s="47"/>
      <c r="M1714" s="47"/>
      <c r="N1714" s="47"/>
      <c r="O1714" s="47"/>
      <c r="P1714" s="47"/>
      <c r="Q1714" s="47"/>
      <c r="R1714" s="47"/>
      <c r="S1714" s="47"/>
      <c r="T1714" s="47"/>
      <c r="U1714" s="47"/>
      <c r="V1714" s="47"/>
      <c r="W1714" s="47"/>
      <c r="X1714" s="91"/>
      <c r="Y1714" s="90"/>
      <c r="Z1714" s="91"/>
      <c r="AA1714" s="91"/>
    </row>
    <row r="1715" spans="2:27" ht="15" thickBot="1" x14ac:dyDescent="0.35">
      <c r="B1715" s="47" t="s">
        <v>11</v>
      </c>
      <c r="C1715" s="47"/>
      <c r="D1715" s="47"/>
      <c r="E1715" s="47"/>
      <c r="F1715" s="47"/>
      <c r="G1715" s="47"/>
      <c r="H1715" s="112"/>
      <c r="I1715" s="47"/>
      <c r="J1715" s="48" t="s">
        <v>5</v>
      </c>
      <c r="K1715" s="47" t="s">
        <v>12</v>
      </c>
      <c r="L1715" s="47"/>
      <c r="M1715" s="47"/>
      <c r="N1715" s="47"/>
      <c r="O1715" s="47"/>
      <c r="P1715" s="47"/>
      <c r="Q1715" s="47"/>
      <c r="R1715" s="47"/>
      <c r="S1715" s="47"/>
      <c r="T1715" s="47"/>
      <c r="U1715" s="47"/>
      <c r="V1715" s="47"/>
      <c r="W1715" s="47"/>
      <c r="X1715" s="91">
        <f>H1716</f>
        <v>0</v>
      </c>
      <c r="Y1715" s="91">
        <f>H1717</f>
        <v>0</v>
      </c>
      <c r="Z1715" s="91">
        <f>H1718</f>
        <v>0</v>
      </c>
      <c r="AA1715" s="91">
        <f>H1719</f>
        <v>0</v>
      </c>
    </row>
    <row r="1716" spans="2:27" ht="15" thickBot="1" x14ac:dyDescent="0.35">
      <c r="B1716" s="47" t="s">
        <v>13</v>
      </c>
      <c r="C1716" s="47"/>
      <c r="D1716" s="47"/>
      <c r="E1716" s="47"/>
      <c r="F1716" s="47"/>
      <c r="G1716" s="47"/>
      <c r="H1716" s="112"/>
      <c r="I1716" s="59"/>
      <c r="J1716" s="48" t="s">
        <v>5</v>
      </c>
      <c r="K1716" s="47" t="s">
        <v>15</v>
      </c>
      <c r="L1716" s="47"/>
      <c r="M1716" s="47"/>
      <c r="N1716" s="47"/>
      <c r="O1716" s="47"/>
      <c r="P1716" s="47"/>
      <c r="Q1716" s="47"/>
      <c r="R1716" s="47"/>
      <c r="S1716" s="47"/>
      <c r="T1716" s="47"/>
      <c r="U1716" s="47"/>
      <c r="V1716" s="47"/>
      <c r="W1716" s="47"/>
      <c r="X1716" s="91"/>
      <c r="Y1716" s="91"/>
      <c r="Z1716" s="91"/>
      <c r="AA1716" s="91"/>
    </row>
    <row r="1717" spans="2:27" ht="15" thickBot="1" x14ac:dyDescent="0.35">
      <c r="B1717" s="47" t="s">
        <v>16</v>
      </c>
      <c r="C1717" s="47"/>
      <c r="D1717" s="47"/>
      <c r="E1717" s="47"/>
      <c r="F1717" s="47"/>
      <c r="G1717" s="47"/>
      <c r="H1717" s="137"/>
      <c r="I1717" s="47"/>
      <c r="J1717" s="48" t="s">
        <v>5</v>
      </c>
      <c r="K1717" s="47" t="s">
        <v>17</v>
      </c>
      <c r="L1717" s="47"/>
      <c r="M1717" s="47"/>
      <c r="N1717" s="47"/>
      <c r="O1717" s="47"/>
      <c r="P1717" s="47"/>
      <c r="Q1717" s="47"/>
      <c r="R1717" s="47"/>
      <c r="S1717" s="47"/>
      <c r="T1717" s="47"/>
      <c r="U1717" s="47"/>
      <c r="V1717" s="47"/>
      <c r="W1717" s="47"/>
      <c r="X1717" s="91"/>
      <c r="Y1717" s="91"/>
      <c r="Z1717" s="91"/>
      <c r="AA1717" s="91"/>
    </row>
    <row r="1718" spans="2:27" ht="15" thickBot="1" x14ac:dyDescent="0.35">
      <c r="B1718" s="47" t="str">
        <f>IF(H1717="Erdgas","Nettorechnungsbetrag (Erdgas)",IF(H1717="Strom","Nettorechnungsbetrag (Strom)",IF(H1717="Wärme/Kälte","Nettorechnungsbetrag (Wärme/Kälte)","Bitte Energieart auswählen!")))</f>
        <v>Bitte Energieart auswählen!</v>
      </c>
      <c r="C1718" s="47"/>
      <c r="D1718" s="47"/>
      <c r="E1718" s="47"/>
      <c r="F1718" s="47"/>
      <c r="G1718" s="47"/>
      <c r="H1718" s="113"/>
      <c r="I1718" s="60" t="s">
        <v>18</v>
      </c>
      <c r="J1718" s="48" t="s">
        <v>5</v>
      </c>
      <c r="K1718" s="47" t="str">
        <f>IF(H1717="Erdgas","Erdgaskosten exkl. Steuern, Abgaben, Netzentgelte, etc.",IF(H1717="Strom","Stromkosten exkl. Steuern, Abgaben, Netzentgelte, etc.",IF(H1717="Wärme/Kälte","Wärme-/Kältekosten exkl. Steuern, Abgaben, Netzentgelte, etc.","Bitte Energieart auswählen!")))</f>
        <v>Bitte Energieart auswählen!</v>
      </c>
      <c r="L1718" s="47"/>
      <c r="M1718" s="47"/>
      <c r="N1718" s="47"/>
      <c r="O1718" s="47"/>
      <c r="P1718" s="47"/>
      <c r="Q1718" s="47"/>
      <c r="R1718" s="47"/>
      <c r="S1718" s="47"/>
      <c r="T1718" s="47"/>
      <c r="U1718" s="47"/>
      <c r="V1718" s="47"/>
      <c r="W1718" s="47"/>
      <c r="X1718" s="91"/>
      <c r="Y1718" s="91"/>
      <c r="Z1718" s="91"/>
      <c r="AA1718" s="91"/>
    </row>
    <row r="1719" spans="2:27" ht="15" thickBot="1" x14ac:dyDescent="0.35">
      <c r="B1719" s="47" t="str">
        <f>IF(AND(H1717="Erdgas",H1716="Nein"),"Erdgasverbrauch in kWh gem. letzter Jahresabrechnung",IF(H1717="Erdgas","Erdgasverbrauch in kWh im Kalenderjahr 2021",IF(AND(H1717="Strom",H1716="Nein"),"Stromverbrauch in kWh gem. letzter Jahresabrechnung",IF(H1717="Strom","Stromverbrauch in kWh im Kalenderjahr 2021",IF(AND(H1717="Wärme/Kälte",H1716="Nein"),"Wärme-/Kälteverbrauch in kWh gem. letzter Jahresabrechnung",IF(H1717="Wärme/Kälte","Wärme-/Kälteverbrauch in kWh im Kalenderjahr 2021","Bitte Energieart auswählen!"))))))</f>
        <v>Bitte Energieart auswählen!</v>
      </c>
      <c r="C1719" s="47"/>
      <c r="D1719" s="47"/>
      <c r="E1719" s="47"/>
      <c r="F1719" s="47"/>
      <c r="G1719" s="47"/>
      <c r="H1719" s="114"/>
      <c r="I1719" s="60" t="s">
        <v>19</v>
      </c>
      <c r="J1719" s="48" t="s">
        <v>5</v>
      </c>
      <c r="K1719" s="47" t="str">
        <f>IF(H1716="Nein",IF(H1717="Erdgas","Den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endet."),IF(H1717="Erdgas","Bitte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19" s="47"/>
      <c r="M1719" s="47"/>
      <c r="N1719" s="47"/>
      <c r="O1719" s="47"/>
      <c r="P1719" s="47"/>
      <c r="Q1719" s="47"/>
      <c r="R1719" s="47"/>
      <c r="S1719" s="47"/>
      <c r="T1719" s="47"/>
      <c r="U1719" s="47"/>
      <c r="V1719" s="47"/>
      <c r="W1719" s="47"/>
      <c r="X1719" s="91"/>
      <c r="Y1719" s="91"/>
      <c r="Z1719" s="91"/>
      <c r="AA1719" s="91"/>
    </row>
    <row r="1720" spans="2:27" x14ac:dyDescent="0.3">
      <c r="B1720" s="46"/>
      <c r="C1720" s="46"/>
      <c r="D1720" s="46"/>
      <c r="E1720" s="46"/>
      <c r="F1720" s="46"/>
      <c r="G1720" s="46"/>
      <c r="H1720" s="46"/>
      <c r="I1720" s="46"/>
      <c r="J1720" s="46"/>
      <c r="K1720" s="46"/>
      <c r="L1720" s="46"/>
      <c r="M1720" s="46"/>
      <c r="N1720" s="46"/>
      <c r="O1720" s="46"/>
      <c r="P1720" s="46"/>
      <c r="Q1720" s="46"/>
      <c r="R1720" s="46"/>
      <c r="S1720" s="46"/>
      <c r="T1720" s="46"/>
      <c r="U1720" s="46"/>
      <c r="V1720" s="46"/>
      <c r="W1720" s="46"/>
      <c r="X1720" s="91"/>
      <c r="Y1720" s="91"/>
      <c r="Z1720" s="91"/>
      <c r="AA1720" s="91"/>
    </row>
    <row r="1721" spans="2:27" ht="18" thickBot="1" x14ac:dyDescent="0.5">
      <c r="B1721" s="56" t="s">
        <v>10</v>
      </c>
      <c r="C1721" s="47"/>
      <c r="D1721" s="47"/>
      <c r="E1721" s="47"/>
      <c r="F1721" s="47"/>
      <c r="G1721" s="47"/>
      <c r="H1721" s="47"/>
      <c r="I1721" s="47"/>
      <c r="J1721" s="47"/>
      <c r="K1721" s="47"/>
      <c r="L1721" s="47"/>
      <c r="M1721" s="47"/>
      <c r="N1721" s="47"/>
      <c r="O1721" s="47"/>
      <c r="P1721" s="47"/>
      <c r="Q1721" s="47"/>
      <c r="R1721" s="47"/>
      <c r="S1721" s="47"/>
      <c r="T1721" s="47"/>
      <c r="U1721" s="47"/>
      <c r="V1721" s="47"/>
      <c r="W1721" s="47"/>
      <c r="X1721" s="91"/>
      <c r="Y1721" s="90"/>
      <c r="Z1721" s="91"/>
      <c r="AA1721" s="91"/>
    </row>
    <row r="1722" spans="2:27" ht="15" thickBot="1" x14ac:dyDescent="0.35">
      <c r="B1722" s="47" t="s">
        <v>11</v>
      </c>
      <c r="C1722" s="47"/>
      <c r="D1722" s="47"/>
      <c r="E1722" s="47"/>
      <c r="F1722" s="47"/>
      <c r="G1722" s="47"/>
      <c r="H1722" s="112"/>
      <c r="I1722" s="47"/>
      <c r="J1722" s="48" t="s">
        <v>5</v>
      </c>
      <c r="K1722" s="47" t="s">
        <v>12</v>
      </c>
      <c r="L1722" s="47"/>
      <c r="M1722" s="47"/>
      <c r="N1722" s="47"/>
      <c r="O1722" s="47"/>
      <c r="P1722" s="47"/>
      <c r="Q1722" s="47"/>
      <c r="R1722" s="47"/>
      <c r="S1722" s="47"/>
      <c r="T1722" s="47"/>
      <c r="U1722" s="47"/>
      <c r="V1722" s="47"/>
      <c r="W1722" s="47"/>
      <c r="X1722" s="91">
        <f>H1723</f>
        <v>0</v>
      </c>
      <c r="Y1722" s="91">
        <f>H1724</f>
        <v>0</v>
      </c>
      <c r="Z1722" s="91">
        <f>H1725</f>
        <v>0</v>
      </c>
      <c r="AA1722" s="91">
        <f>H1726</f>
        <v>0</v>
      </c>
    </row>
    <row r="1723" spans="2:27" ht="15" thickBot="1" x14ac:dyDescent="0.35">
      <c r="B1723" s="47" t="s">
        <v>13</v>
      </c>
      <c r="C1723" s="47"/>
      <c r="D1723" s="47"/>
      <c r="E1723" s="47"/>
      <c r="F1723" s="47"/>
      <c r="G1723" s="47"/>
      <c r="H1723" s="112"/>
      <c r="I1723" s="59"/>
      <c r="J1723" s="48" t="s">
        <v>5</v>
      </c>
      <c r="K1723" s="47" t="s">
        <v>15</v>
      </c>
      <c r="L1723" s="47"/>
      <c r="M1723" s="47"/>
      <c r="N1723" s="47"/>
      <c r="O1723" s="47"/>
      <c r="P1723" s="47"/>
      <c r="Q1723" s="47"/>
      <c r="R1723" s="47"/>
      <c r="S1723" s="47"/>
      <c r="T1723" s="47"/>
      <c r="U1723" s="47"/>
      <c r="V1723" s="47"/>
      <c r="W1723" s="47"/>
      <c r="X1723" s="91"/>
      <c r="Y1723" s="91"/>
      <c r="Z1723" s="91"/>
      <c r="AA1723" s="91"/>
    </row>
    <row r="1724" spans="2:27" ht="15" thickBot="1" x14ac:dyDescent="0.35">
      <c r="B1724" s="47" t="s">
        <v>16</v>
      </c>
      <c r="C1724" s="47"/>
      <c r="D1724" s="47"/>
      <c r="E1724" s="47"/>
      <c r="F1724" s="47"/>
      <c r="G1724" s="47"/>
      <c r="H1724" s="137"/>
      <c r="I1724" s="47"/>
      <c r="J1724" s="48" t="s">
        <v>5</v>
      </c>
      <c r="K1724" s="47" t="s">
        <v>17</v>
      </c>
      <c r="L1724" s="47"/>
      <c r="M1724" s="47"/>
      <c r="N1724" s="47"/>
      <c r="O1724" s="47"/>
      <c r="P1724" s="47"/>
      <c r="Q1724" s="47"/>
      <c r="R1724" s="47"/>
      <c r="S1724" s="47"/>
      <c r="T1724" s="47"/>
      <c r="U1724" s="47"/>
      <c r="V1724" s="47"/>
      <c r="W1724" s="47"/>
      <c r="X1724" s="91"/>
      <c r="Y1724" s="91"/>
      <c r="Z1724" s="91"/>
      <c r="AA1724" s="91"/>
    </row>
    <row r="1725" spans="2:27" ht="15" thickBot="1" x14ac:dyDescent="0.35">
      <c r="B1725" s="47" t="str">
        <f>IF(H1724="Erdgas","Nettorechnungsbetrag (Erdgas)",IF(H1724="Strom","Nettorechnungsbetrag (Strom)",IF(H1724="Wärme/Kälte","Nettorechnungsbetrag (Wärme/Kälte)","Bitte Energieart auswählen!")))</f>
        <v>Bitte Energieart auswählen!</v>
      </c>
      <c r="C1725" s="47"/>
      <c r="D1725" s="47"/>
      <c r="E1725" s="47"/>
      <c r="F1725" s="47"/>
      <c r="G1725" s="47"/>
      <c r="H1725" s="113"/>
      <c r="I1725" s="60" t="s">
        <v>18</v>
      </c>
      <c r="J1725" s="48" t="s">
        <v>5</v>
      </c>
      <c r="K1725" s="47" t="str">
        <f>IF(H1724="Erdgas","Erdgaskosten exkl. Steuern, Abgaben, Netzentgelte, etc.",IF(H1724="Strom","Stromkosten exkl. Steuern, Abgaben, Netzentgelte, etc.",IF(H1724="Wärme/Kälte","Wärme-/Kältekosten exkl. Steuern, Abgaben, Netzentgelte, etc.","Bitte Energieart auswählen!")))</f>
        <v>Bitte Energieart auswählen!</v>
      </c>
      <c r="L1725" s="47"/>
      <c r="M1725" s="47"/>
      <c r="N1725" s="47"/>
      <c r="O1725" s="47"/>
      <c r="P1725" s="47"/>
      <c r="Q1725" s="47"/>
      <c r="R1725" s="47"/>
      <c r="S1725" s="47"/>
      <c r="T1725" s="47"/>
      <c r="U1725" s="47"/>
      <c r="V1725" s="47"/>
      <c r="W1725" s="47"/>
      <c r="X1725" s="91"/>
      <c r="Y1725" s="91"/>
      <c r="Z1725" s="91"/>
      <c r="AA1725" s="91"/>
    </row>
    <row r="1726" spans="2:27" ht="15" thickBot="1" x14ac:dyDescent="0.35">
      <c r="B1726" s="47" t="str">
        <f>IF(AND(H1724="Erdgas",H1723="Nein"),"Erdgasverbrauch in kWh gem. letzter Jahresabrechnung",IF(H1724="Erdgas","Erdgasverbrauch in kWh im Kalenderjahr 2021",IF(AND(H1724="Strom",H1723="Nein"),"Stromverbrauch in kWh gem. letzter Jahresabrechnung",IF(H1724="Strom","Stromverbrauch in kWh im Kalenderjahr 2021",IF(AND(H1724="Wärme/Kälte",H1723="Nein"),"Wärme-/Kälteverbrauch in kWh gem. letzter Jahresabrechnung",IF(H1724="Wärme/Kälte","Wärme-/Kälteverbrauch in kWh im Kalenderjahr 2021","Bitte Energieart auswählen!"))))))</f>
        <v>Bitte Energieart auswählen!</v>
      </c>
      <c r="C1726" s="47"/>
      <c r="D1726" s="47"/>
      <c r="E1726" s="47"/>
      <c r="F1726" s="47"/>
      <c r="G1726" s="47"/>
      <c r="H1726" s="114"/>
      <c r="I1726" s="60" t="s">
        <v>19</v>
      </c>
      <c r="J1726" s="48" t="s">
        <v>5</v>
      </c>
      <c r="K1726" s="47" t="str">
        <f>IF(H1723="Nein",IF(H1724="Erdgas","Den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endet."),IF(H1724="Erdgas","Bitte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26" s="47"/>
      <c r="M1726" s="47"/>
      <c r="N1726" s="47"/>
      <c r="O1726" s="47"/>
      <c r="P1726" s="47"/>
      <c r="Q1726" s="47"/>
      <c r="R1726" s="47"/>
      <c r="S1726" s="47"/>
      <c r="T1726" s="47"/>
      <c r="U1726" s="47"/>
      <c r="V1726" s="47"/>
      <c r="W1726" s="47"/>
      <c r="X1726" s="91"/>
      <c r="Y1726" s="91"/>
      <c r="Z1726" s="91"/>
      <c r="AA1726" s="91"/>
    </row>
    <row r="1727" spans="2:27" x14ac:dyDescent="0.3">
      <c r="B1727" s="46"/>
      <c r="C1727" s="46"/>
      <c r="D1727" s="46"/>
      <c r="E1727" s="46"/>
      <c r="F1727" s="46"/>
      <c r="G1727" s="46"/>
      <c r="H1727" s="46"/>
      <c r="I1727" s="46"/>
      <c r="J1727" s="46"/>
      <c r="K1727" s="46"/>
      <c r="L1727" s="46"/>
      <c r="M1727" s="46"/>
      <c r="N1727" s="46"/>
      <c r="O1727" s="46"/>
      <c r="P1727" s="46"/>
      <c r="Q1727" s="46"/>
      <c r="R1727" s="46"/>
      <c r="S1727" s="46"/>
      <c r="T1727" s="46"/>
      <c r="U1727" s="46"/>
      <c r="V1727" s="46"/>
      <c r="W1727" s="46"/>
      <c r="X1727" s="91"/>
      <c r="Y1727" s="91"/>
      <c r="Z1727" s="91"/>
      <c r="AA1727" s="91"/>
    </row>
    <row r="1728" spans="2:27" ht="18" thickBot="1" x14ac:dyDescent="0.5">
      <c r="B1728" s="56" t="s">
        <v>10</v>
      </c>
      <c r="C1728" s="47"/>
      <c r="D1728" s="47"/>
      <c r="E1728" s="47"/>
      <c r="F1728" s="47"/>
      <c r="G1728" s="47"/>
      <c r="H1728" s="47"/>
      <c r="I1728" s="47"/>
      <c r="J1728" s="47"/>
      <c r="K1728" s="47"/>
      <c r="L1728" s="47"/>
      <c r="M1728" s="47"/>
      <c r="N1728" s="47"/>
      <c r="O1728" s="47"/>
      <c r="P1728" s="47"/>
      <c r="Q1728" s="47"/>
      <c r="R1728" s="47"/>
      <c r="S1728" s="47"/>
      <c r="T1728" s="47"/>
      <c r="U1728" s="47"/>
      <c r="V1728" s="47"/>
      <c r="W1728" s="47"/>
      <c r="X1728" s="91"/>
      <c r="Y1728" s="90"/>
      <c r="Z1728" s="91"/>
      <c r="AA1728" s="91"/>
    </row>
    <row r="1729" spans="2:27" ht="15" thickBot="1" x14ac:dyDescent="0.35">
      <c r="B1729" s="47" t="s">
        <v>11</v>
      </c>
      <c r="C1729" s="47"/>
      <c r="D1729" s="47"/>
      <c r="E1729" s="47"/>
      <c r="F1729" s="47"/>
      <c r="G1729" s="47"/>
      <c r="H1729" s="112"/>
      <c r="I1729" s="47"/>
      <c r="J1729" s="48" t="s">
        <v>5</v>
      </c>
      <c r="K1729" s="47" t="s">
        <v>12</v>
      </c>
      <c r="L1729" s="47"/>
      <c r="M1729" s="47"/>
      <c r="N1729" s="47"/>
      <c r="O1729" s="47"/>
      <c r="P1729" s="47"/>
      <c r="Q1729" s="47"/>
      <c r="R1729" s="47"/>
      <c r="S1729" s="47"/>
      <c r="T1729" s="47"/>
      <c r="U1729" s="47"/>
      <c r="V1729" s="47"/>
      <c r="W1729" s="47"/>
      <c r="X1729" s="91">
        <f>H1730</f>
        <v>0</v>
      </c>
      <c r="Y1729" s="91">
        <f>H1731</f>
        <v>0</v>
      </c>
      <c r="Z1729" s="91">
        <f>H1732</f>
        <v>0</v>
      </c>
      <c r="AA1729" s="91">
        <f>H1733</f>
        <v>0</v>
      </c>
    </row>
    <row r="1730" spans="2:27" ht="15" thickBot="1" x14ac:dyDescent="0.35">
      <c r="B1730" s="47" t="s">
        <v>13</v>
      </c>
      <c r="C1730" s="47"/>
      <c r="D1730" s="47"/>
      <c r="E1730" s="47"/>
      <c r="F1730" s="47"/>
      <c r="G1730" s="47"/>
      <c r="H1730" s="112"/>
      <c r="I1730" s="59"/>
      <c r="J1730" s="48" t="s">
        <v>5</v>
      </c>
      <c r="K1730" s="47" t="s">
        <v>15</v>
      </c>
      <c r="L1730" s="47"/>
      <c r="M1730" s="47"/>
      <c r="N1730" s="47"/>
      <c r="O1730" s="47"/>
      <c r="P1730" s="47"/>
      <c r="Q1730" s="47"/>
      <c r="R1730" s="47"/>
      <c r="S1730" s="47"/>
      <c r="T1730" s="47"/>
      <c r="U1730" s="47"/>
      <c r="V1730" s="47"/>
      <c r="W1730" s="47"/>
      <c r="X1730" s="91"/>
      <c r="Y1730" s="91"/>
      <c r="Z1730" s="91"/>
      <c r="AA1730" s="91"/>
    </row>
    <row r="1731" spans="2:27" ht="15" thickBot="1" x14ac:dyDescent="0.35">
      <c r="B1731" s="47" t="s">
        <v>16</v>
      </c>
      <c r="C1731" s="47"/>
      <c r="D1731" s="47"/>
      <c r="E1731" s="47"/>
      <c r="F1731" s="47"/>
      <c r="G1731" s="47"/>
      <c r="H1731" s="137"/>
      <c r="I1731" s="47"/>
      <c r="J1731" s="48" t="s">
        <v>5</v>
      </c>
      <c r="K1731" s="47" t="s">
        <v>17</v>
      </c>
      <c r="L1731" s="47"/>
      <c r="M1731" s="47"/>
      <c r="N1731" s="47"/>
      <c r="O1731" s="47"/>
      <c r="P1731" s="47"/>
      <c r="Q1731" s="47"/>
      <c r="R1731" s="47"/>
      <c r="S1731" s="47"/>
      <c r="T1731" s="47"/>
      <c r="U1731" s="47"/>
      <c r="V1731" s="47"/>
      <c r="W1731" s="47"/>
      <c r="X1731" s="91"/>
      <c r="Y1731" s="91"/>
      <c r="Z1731" s="91"/>
      <c r="AA1731" s="91"/>
    </row>
    <row r="1732" spans="2:27" ht="15" thickBot="1" x14ac:dyDescent="0.35">
      <c r="B1732" s="47" t="str">
        <f>IF(H1731="Erdgas","Nettorechnungsbetrag (Erdgas)",IF(H1731="Strom","Nettorechnungsbetrag (Strom)",IF(H1731="Wärme/Kälte","Nettorechnungsbetrag (Wärme/Kälte)","Bitte Energieart auswählen!")))</f>
        <v>Bitte Energieart auswählen!</v>
      </c>
      <c r="C1732" s="47"/>
      <c r="D1732" s="47"/>
      <c r="E1732" s="47"/>
      <c r="F1732" s="47"/>
      <c r="G1732" s="47"/>
      <c r="H1732" s="113"/>
      <c r="I1732" s="60" t="s">
        <v>18</v>
      </c>
      <c r="J1732" s="48" t="s">
        <v>5</v>
      </c>
      <c r="K1732" s="47" t="str">
        <f>IF(H1731="Erdgas","Erdgaskosten exkl. Steuern, Abgaben, Netzentgelte, etc.",IF(H1731="Strom","Stromkosten exkl. Steuern, Abgaben, Netzentgelte, etc.",IF(H1731="Wärme/Kälte","Wärme-/Kältekosten exkl. Steuern, Abgaben, Netzentgelte, etc.","Bitte Energieart auswählen!")))</f>
        <v>Bitte Energieart auswählen!</v>
      </c>
      <c r="L1732" s="47"/>
      <c r="M1732" s="47"/>
      <c r="N1732" s="47"/>
      <c r="O1732" s="47"/>
      <c r="P1732" s="47"/>
      <c r="Q1732" s="47"/>
      <c r="R1732" s="47"/>
      <c r="S1732" s="47"/>
      <c r="T1732" s="47"/>
      <c r="U1732" s="47"/>
      <c r="V1732" s="47"/>
      <c r="W1732" s="47"/>
      <c r="X1732" s="91"/>
      <c r="Y1732" s="91"/>
      <c r="Z1732" s="91"/>
      <c r="AA1732" s="91"/>
    </row>
    <row r="1733" spans="2:27" ht="15" thickBot="1" x14ac:dyDescent="0.35">
      <c r="B1733" s="47" t="str">
        <f>IF(AND(H1731="Erdgas",H1730="Nein"),"Erdgasverbrauch in kWh gem. letzter Jahresabrechnung",IF(H1731="Erdgas","Erdgasverbrauch in kWh im Kalenderjahr 2021",IF(AND(H1731="Strom",H1730="Nein"),"Stromverbrauch in kWh gem. letzter Jahresabrechnung",IF(H1731="Strom","Stromverbrauch in kWh im Kalenderjahr 2021",IF(AND(H1731="Wärme/Kälte",H1730="Nein"),"Wärme-/Kälteverbrauch in kWh gem. letzter Jahresabrechnung",IF(H1731="Wärme/Kälte","Wärme-/Kälteverbrauch in kWh im Kalenderjahr 2021","Bitte Energieart auswählen!"))))))</f>
        <v>Bitte Energieart auswählen!</v>
      </c>
      <c r="C1733" s="47"/>
      <c r="D1733" s="47"/>
      <c r="E1733" s="47"/>
      <c r="F1733" s="47"/>
      <c r="G1733" s="47"/>
      <c r="H1733" s="114"/>
      <c r="I1733" s="60" t="s">
        <v>19</v>
      </c>
      <c r="J1733" s="48" t="s">
        <v>5</v>
      </c>
      <c r="K1733" s="47" t="str">
        <f>IF(H1730="Nein",IF(H1731="Erdgas","Den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endet."),IF(H1731="Erdgas","Bitte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33" s="47"/>
      <c r="M1733" s="47"/>
      <c r="N1733" s="47"/>
      <c r="O1733" s="47"/>
      <c r="P1733" s="47"/>
      <c r="Q1733" s="47"/>
      <c r="R1733" s="47"/>
      <c r="S1733" s="47"/>
      <c r="T1733" s="47"/>
      <c r="U1733" s="47"/>
      <c r="V1733" s="47"/>
      <c r="W1733" s="47"/>
      <c r="X1733" s="91"/>
      <c r="Y1733" s="91"/>
      <c r="Z1733" s="91"/>
      <c r="AA1733" s="91"/>
    </row>
    <row r="1734" spans="2:27" x14ac:dyDescent="0.3">
      <c r="B1734" s="46"/>
      <c r="C1734" s="46"/>
      <c r="D1734" s="46"/>
      <c r="E1734" s="46"/>
      <c r="F1734" s="46"/>
      <c r="G1734" s="46"/>
      <c r="H1734" s="46"/>
      <c r="I1734" s="46"/>
      <c r="J1734" s="46"/>
      <c r="K1734" s="46"/>
      <c r="L1734" s="46"/>
      <c r="M1734" s="46"/>
      <c r="N1734" s="46"/>
      <c r="O1734" s="46"/>
      <c r="P1734" s="46"/>
      <c r="Q1734" s="46"/>
      <c r="R1734" s="46"/>
      <c r="S1734" s="46"/>
      <c r="T1734" s="46"/>
      <c r="U1734" s="46"/>
      <c r="V1734" s="46"/>
      <c r="W1734" s="46"/>
      <c r="X1734" s="91"/>
      <c r="Y1734" s="91"/>
      <c r="Z1734" s="91"/>
      <c r="AA1734" s="91"/>
    </row>
    <row r="1735" spans="2:27" ht="18" thickBot="1" x14ac:dyDescent="0.5">
      <c r="B1735" s="56" t="s">
        <v>10</v>
      </c>
      <c r="C1735" s="47"/>
      <c r="D1735" s="47"/>
      <c r="E1735" s="47"/>
      <c r="F1735" s="47"/>
      <c r="G1735" s="47"/>
      <c r="H1735" s="47"/>
      <c r="I1735" s="47"/>
      <c r="J1735" s="47"/>
      <c r="K1735" s="47"/>
      <c r="L1735" s="47"/>
      <c r="M1735" s="47"/>
      <c r="N1735" s="47"/>
      <c r="O1735" s="47"/>
      <c r="P1735" s="47"/>
      <c r="Q1735" s="47"/>
      <c r="R1735" s="47"/>
      <c r="S1735" s="47"/>
      <c r="T1735" s="47"/>
      <c r="U1735" s="47"/>
      <c r="V1735" s="47"/>
      <c r="W1735" s="47"/>
      <c r="X1735" s="91"/>
      <c r="Y1735" s="90"/>
      <c r="Z1735" s="91"/>
      <c r="AA1735" s="91"/>
    </row>
    <row r="1736" spans="2:27" ht="15" thickBot="1" x14ac:dyDescent="0.35">
      <c r="B1736" s="47" t="s">
        <v>11</v>
      </c>
      <c r="C1736" s="47"/>
      <c r="D1736" s="47"/>
      <c r="E1736" s="47"/>
      <c r="F1736" s="47"/>
      <c r="G1736" s="47"/>
      <c r="H1736" s="112"/>
      <c r="I1736" s="47"/>
      <c r="J1736" s="48" t="s">
        <v>5</v>
      </c>
      <c r="K1736" s="47" t="s">
        <v>12</v>
      </c>
      <c r="L1736" s="47"/>
      <c r="M1736" s="47"/>
      <c r="N1736" s="47"/>
      <c r="O1736" s="47"/>
      <c r="P1736" s="47"/>
      <c r="Q1736" s="47"/>
      <c r="R1736" s="47"/>
      <c r="S1736" s="47"/>
      <c r="T1736" s="47"/>
      <c r="U1736" s="47"/>
      <c r="V1736" s="47"/>
      <c r="W1736" s="47"/>
      <c r="X1736" s="91">
        <f>H1737</f>
        <v>0</v>
      </c>
      <c r="Y1736" s="91">
        <f>H1738</f>
        <v>0</v>
      </c>
      <c r="Z1736" s="91">
        <f>H1739</f>
        <v>0</v>
      </c>
      <c r="AA1736" s="91">
        <f>H1740</f>
        <v>0</v>
      </c>
    </row>
    <row r="1737" spans="2:27" ht="15" thickBot="1" x14ac:dyDescent="0.35">
      <c r="B1737" s="47" t="s">
        <v>13</v>
      </c>
      <c r="C1737" s="47"/>
      <c r="D1737" s="47"/>
      <c r="E1737" s="47"/>
      <c r="F1737" s="47"/>
      <c r="G1737" s="47"/>
      <c r="H1737" s="112"/>
      <c r="I1737" s="59"/>
      <c r="J1737" s="48" t="s">
        <v>5</v>
      </c>
      <c r="K1737" s="47" t="s">
        <v>15</v>
      </c>
      <c r="L1737" s="47"/>
      <c r="M1737" s="47"/>
      <c r="N1737" s="47"/>
      <c r="O1737" s="47"/>
      <c r="P1737" s="47"/>
      <c r="Q1737" s="47"/>
      <c r="R1737" s="47"/>
      <c r="S1737" s="47"/>
      <c r="T1737" s="47"/>
      <c r="U1737" s="47"/>
      <c r="V1737" s="47"/>
      <c r="W1737" s="47"/>
      <c r="X1737" s="91"/>
      <c r="Y1737" s="91"/>
      <c r="Z1737" s="91"/>
      <c r="AA1737" s="91"/>
    </row>
    <row r="1738" spans="2:27" ht="15" thickBot="1" x14ac:dyDescent="0.35">
      <c r="B1738" s="47" t="s">
        <v>16</v>
      </c>
      <c r="C1738" s="47"/>
      <c r="D1738" s="47"/>
      <c r="E1738" s="47"/>
      <c r="F1738" s="47"/>
      <c r="G1738" s="47"/>
      <c r="H1738" s="137"/>
      <c r="I1738" s="47"/>
      <c r="J1738" s="48" t="s">
        <v>5</v>
      </c>
      <c r="K1738" s="47" t="s">
        <v>17</v>
      </c>
      <c r="L1738" s="47"/>
      <c r="M1738" s="47"/>
      <c r="N1738" s="47"/>
      <c r="O1738" s="47"/>
      <c r="P1738" s="47"/>
      <c r="Q1738" s="47"/>
      <c r="R1738" s="47"/>
      <c r="S1738" s="47"/>
      <c r="T1738" s="47"/>
      <c r="U1738" s="47"/>
      <c r="V1738" s="47"/>
      <c r="W1738" s="47"/>
      <c r="X1738" s="91"/>
      <c r="Y1738" s="91"/>
      <c r="Z1738" s="91"/>
      <c r="AA1738" s="91"/>
    </row>
    <row r="1739" spans="2:27" ht="15" thickBot="1" x14ac:dyDescent="0.35">
      <c r="B1739" s="47" t="str">
        <f>IF(H1738="Erdgas","Nettorechnungsbetrag (Erdgas)",IF(H1738="Strom","Nettorechnungsbetrag (Strom)",IF(H1738="Wärme/Kälte","Nettorechnungsbetrag (Wärme/Kälte)","Bitte Energieart auswählen!")))</f>
        <v>Bitte Energieart auswählen!</v>
      </c>
      <c r="C1739" s="47"/>
      <c r="D1739" s="47"/>
      <c r="E1739" s="47"/>
      <c r="F1739" s="47"/>
      <c r="G1739" s="47"/>
      <c r="H1739" s="113"/>
      <c r="I1739" s="60" t="s">
        <v>18</v>
      </c>
      <c r="J1739" s="48" t="s">
        <v>5</v>
      </c>
      <c r="K1739" s="47" t="str">
        <f>IF(H1738="Erdgas","Erdgaskosten exkl. Steuern, Abgaben, Netzentgelte, etc.",IF(H1738="Strom","Stromkosten exkl. Steuern, Abgaben, Netzentgelte, etc.",IF(H1738="Wärme/Kälte","Wärme-/Kältekosten exkl. Steuern, Abgaben, Netzentgelte, etc.","Bitte Energieart auswählen!")))</f>
        <v>Bitte Energieart auswählen!</v>
      </c>
      <c r="L1739" s="47"/>
      <c r="M1739" s="47"/>
      <c r="N1739" s="47"/>
      <c r="O1739" s="47"/>
      <c r="P1739" s="47"/>
      <c r="Q1739" s="47"/>
      <c r="R1739" s="47"/>
      <c r="S1739" s="47"/>
      <c r="T1739" s="47"/>
      <c r="U1739" s="47"/>
      <c r="V1739" s="47"/>
      <c r="W1739" s="47"/>
      <c r="X1739" s="91"/>
      <c r="Y1739" s="91"/>
      <c r="Z1739" s="91"/>
      <c r="AA1739" s="91"/>
    </row>
    <row r="1740" spans="2:27" ht="15" thickBot="1" x14ac:dyDescent="0.35">
      <c r="B1740" s="47" t="str">
        <f>IF(AND(H1738="Erdgas",H1737="Nein"),"Erdgasverbrauch in kWh gem. letzter Jahresabrechnung",IF(H1738="Erdgas","Erdgasverbrauch in kWh im Kalenderjahr 2021",IF(AND(H1738="Strom",H1737="Nein"),"Stromverbrauch in kWh gem. letzter Jahresabrechnung",IF(H1738="Strom","Stromverbrauch in kWh im Kalenderjahr 2021",IF(AND(H1738="Wärme/Kälte",H1737="Nein"),"Wärme-/Kälteverbrauch in kWh gem. letzter Jahresabrechnung",IF(H1738="Wärme/Kälte","Wärme-/Kälteverbrauch in kWh im Kalenderjahr 2021","Bitte Energieart auswählen!"))))))</f>
        <v>Bitte Energieart auswählen!</v>
      </c>
      <c r="C1740" s="47"/>
      <c r="D1740" s="47"/>
      <c r="E1740" s="47"/>
      <c r="F1740" s="47"/>
      <c r="G1740" s="47"/>
      <c r="H1740" s="114"/>
      <c r="I1740" s="60" t="s">
        <v>19</v>
      </c>
      <c r="J1740" s="48" t="s">
        <v>5</v>
      </c>
      <c r="K1740" s="47" t="str">
        <f>IF(H1737="Nein",IF(H1738="Erdgas","Den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endet."),IF(H1738="Erdgas","Bitte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40" s="47"/>
      <c r="M1740" s="47"/>
      <c r="N1740" s="47"/>
      <c r="O1740" s="47"/>
      <c r="P1740" s="47"/>
      <c r="Q1740" s="47"/>
      <c r="R1740" s="47"/>
      <c r="S1740" s="47"/>
      <c r="T1740" s="47"/>
      <c r="U1740" s="47"/>
      <c r="V1740" s="47"/>
      <c r="W1740" s="47"/>
      <c r="X1740" s="91"/>
      <c r="Y1740" s="91"/>
      <c r="Z1740" s="91"/>
      <c r="AA1740" s="91"/>
    </row>
    <row r="1741" spans="2:27" x14ac:dyDescent="0.3">
      <c r="B1741" s="46"/>
      <c r="C1741" s="46"/>
      <c r="D1741" s="46"/>
      <c r="E1741" s="46"/>
      <c r="F1741" s="46"/>
      <c r="G1741" s="46"/>
      <c r="H1741" s="46"/>
      <c r="I1741" s="46"/>
      <c r="J1741" s="46"/>
      <c r="K1741" s="46"/>
      <c r="L1741" s="46"/>
      <c r="M1741" s="46"/>
      <c r="N1741" s="46"/>
      <c r="O1741" s="46"/>
      <c r="P1741" s="46"/>
      <c r="Q1741" s="46"/>
      <c r="R1741" s="46"/>
      <c r="S1741" s="46"/>
      <c r="T1741" s="46"/>
      <c r="U1741" s="46"/>
      <c r="V1741" s="46"/>
      <c r="W1741" s="46"/>
      <c r="X1741" s="91"/>
      <c r="Y1741" s="91"/>
      <c r="Z1741" s="91"/>
      <c r="AA1741" s="91"/>
    </row>
    <row r="1742" spans="2:27" ht="18" thickBot="1" x14ac:dyDescent="0.5">
      <c r="B1742" s="56" t="s">
        <v>10</v>
      </c>
      <c r="C1742" s="47"/>
      <c r="D1742" s="47"/>
      <c r="E1742" s="47"/>
      <c r="F1742" s="47"/>
      <c r="G1742" s="47"/>
      <c r="H1742" s="47"/>
      <c r="I1742" s="47"/>
      <c r="J1742" s="47"/>
      <c r="K1742" s="47"/>
      <c r="L1742" s="47"/>
      <c r="M1742" s="47"/>
      <c r="N1742" s="47"/>
      <c r="O1742" s="47"/>
      <c r="P1742" s="47"/>
      <c r="Q1742" s="47"/>
      <c r="R1742" s="47"/>
      <c r="S1742" s="47"/>
      <c r="T1742" s="47"/>
      <c r="U1742" s="47"/>
      <c r="V1742" s="47"/>
      <c r="W1742" s="47"/>
      <c r="X1742" s="91"/>
      <c r="Y1742" s="90"/>
      <c r="Z1742" s="91"/>
      <c r="AA1742" s="91"/>
    </row>
    <row r="1743" spans="2:27" ht="15" thickBot="1" x14ac:dyDescent="0.35">
      <c r="B1743" s="47" t="s">
        <v>11</v>
      </c>
      <c r="C1743" s="47"/>
      <c r="D1743" s="47"/>
      <c r="E1743" s="47"/>
      <c r="F1743" s="47"/>
      <c r="G1743" s="47"/>
      <c r="H1743" s="112"/>
      <c r="I1743" s="47"/>
      <c r="J1743" s="48" t="s">
        <v>5</v>
      </c>
      <c r="K1743" s="47" t="s">
        <v>12</v>
      </c>
      <c r="L1743" s="47"/>
      <c r="M1743" s="47"/>
      <c r="N1743" s="47"/>
      <c r="O1743" s="47"/>
      <c r="P1743" s="47"/>
      <c r="Q1743" s="47"/>
      <c r="R1743" s="47"/>
      <c r="S1743" s="47"/>
      <c r="T1743" s="47"/>
      <c r="U1743" s="47"/>
      <c r="V1743" s="47"/>
      <c r="W1743" s="47"/>
      <c r="X1743" s="91">
        <f>H1744</f>
        <v>0</v>
      </c>
      <c r="Y1743" s="91">
        <f>H1745</f>
        <v>0</v>
      </c>
      <c r="Z1743" s="91">
        <f>H1746</f>
        <v>0</v>
      </c>
      <c r="AA1743" s="91">
        <f>H1747</f>
        <v>0</v>
      </c>
    </row>
    <row r="1744" spans="2:27" ht="15" thickBot="1" x14ac:dyDescent="0.35">
      <c r="B1744" s="47" t="s">
        <v>13</v>
      </c>
      <c r="C1744" s="47"/>
      <c r="D1744" s="47"/>
      <c r="E1744" s="47"/>
      <c r="F1744" s="47"/>
      <c r="G1744" s="47"/>
      <c r="H1744" s="112"/>
      <c r="I1744" s="59"/>
      <c r="J1744" s="48" t="s">
        <v>5</v>
      </c>
      <c r="K1744" s="47" t="s">
        <v>15</v>
      </c>
      <c r="L1744" s="47"/>
      <c r="M1744" s="47"/>
      <c r="N1744" s="47"/>
      <c r="O1744" s="47"/>
      <c r="P1744" s="47"/>
      <c r="Q1744" s="47"/>
      <c r="R1744" s="47"/>
      <c r="S1744" s="47"/>
      <c r="T1744" s="47"/>
      <c r="U1744" s="47"/>
      <c r="V1744" s="47"/>
      <c r="W1744" s="47"/>
      <c r="X1744" s="91"/>
      <c r="Y1744" s="91"/>
      <c r="Z1744" s="91"/>
      <c r="AA1744" s="91"/>
    </row>
    <row r="1745" spans="2:27" ht="15" thickBot="1" x14ac:dyDescent="0.35">
      <c r="B1745" s="47" t="s">
        <v>16</v>
      </c>
      <c r="C1745" s="47"/>
      <c r="D1745" s="47"/>
      <c r="E1745" s="47"/>
      <c r="F1745" s="47"/>
      <c r="G1745" s="47"/>
      <c r="H1745" s="137"/>
      <c r="I1745" s="47"/>
      <c r="J1745" s="48" t="s">
        <v>5</v>
      </c>
      <c r="K1745" s="47" t="s">
        <v>17</v>
      </c>
      <c r="L1745" s="47"/>
      <c r="M1745" s="47"/>
      <c r="N1745" s="47"/>
      <c r="O1745" s="47"/>
      <c r="P1745" s="47"/>
      <c r="Q1745" s="47"/>
      <c r="R1745" s="47"/>
      <c r="S1745" s="47"/>
      <c r="T1745" s="47"/>
      <c r="U1745" s="47"/>
      <c r="V1745" s="47"/>
      <c r="W1745" s="47"/>
      <c r="X1745" s="91"/>
      <c r="Y1745" s="91"/>
      <c r="Z1745" s="91"/>
      <c r="AA1745" s="91"/>
    </row>
    <row r="1746" spans="2:27" ht="15" thickBot="1" x14ac:dyDescent="0.35">
      <c r="B1746" s="47" t="str">
        <f>IF(H1745="Erdgas","Nettorechnungsbetrag (Erdgas)",IF(H1745="Strom","Nettorechnungsbetrag (Strom)",IF(H1745="Wärme/Kälte","Nettorechnungsbetrag (Wärme/Kälte)","Bitte Energieart auswählen!")))</f>
        <v>Bitte Energieart auswählen!</v>
      </c>
      <c r="C1746" s="47"/>
      <c r="D1746" s="47"/>
      <c r="E1746" s="47"/>
      <c r="F1746" s="47"/>
      <c r="G1746" s="47"/>
      <c r="H1746" s="113"/>
      <c r="I1746" s="60" t="s">
        <v>18</v>
      </c>
      <c r="J1746" s="48" t="s">
        <v>5</v>
      </c>
      <c r="K1746" s="47" t="str">
        <f>IF(H1745="Erdgas","Erdgaskosten exkl. Steuern, Abgaben, Netzentgelte, etc.",IF(H1745="Strom","Stromkosten exkl. Steuern, Abgaben, Netzentgelte, etc.",IF(H1745="Wärme/Kälte","Wärme-/Kältekosten exkl. Steuern, Abgaben, Netzentgelte, etc.","Bitte Energieart auswählen!")))</f>
        <v>Bitte Energieart auswählen!</v>
      </c>
      <c r="L1746" s="47"/>
      <c r="M1746" s="47"/>
      <c r="N1746" s="47"/>
      <c r="O1746" s="47"/>
      <c r="P1746" s="47"/>
      <c r="Q1746" s="47"/>
      <c r="R1746" s="47"/>
      <c r="S1746" s="47"/>
      <c r="T1746" s="47"/>
      <c r="U1746" s="47"/>
      <c r="V1746" s="47"/>
      <c r="W1746" s="47"/>
      <c r="X1746" s="91"/>
      <c r="Y1746" s="91"/>
      <c r="Z1746" s="91"/>
      <c r="AA1746" s="91"/>
    </row>
    <row r="1747" spans="2:27" ht="15" thickBot="1" x14ac:dyDescent="0.35">
      <c r="B1747" s="47" t="str">
        <f>IF(AND(H1745="Erdgas",H1744="Nein"),"Erdgasverbrauch in kWh gem. letzter Jahresabrechnung",IF(H1745="Erdgas","Erdgasverbrauch in kWh im Kalenderjahr 2021",IF(AND(H1745="Strom",H1744="Nein"),"Stromverbrauch in kWh gem. letzter Jahresabrechnung",IF(H1745="Strom","Stromverbrauch in kWh im Kalenderjahr 2021",IF(AND(H1745="Wärme/Kälte",H1744="Nein"),"Wärme-/Kälteverbrauch in kWh gem. letzter Jahresabrechnung",IF(H1745="Wärme/Kälte","Wärme-/Kälteverbrauch in kWh im Kalenderjahr 2021","Bitte Energieart auswählen!"))))))</f>
        <v>Bitte Energieart auswählen!</v>
      </c>
      <c r="C1747" s="47"/>
      <c r="D1747" s="47"/>
      <c r="E1747" s="47"/>
      <c r="F1747" s="47"/>
      <c r="G1747" s="47"/>
      <c r="H1747" s="114"/>
      <c r="I1747" s="60" t="s">
        <v>19</v>
      </c>
      <c r="J1747" s="48" t="s">
        <v>5</v>
      </c>
      <c r="K1747" s="47" t="str">
        <f>IF(H1744="Nein",IF(H1745="Erdgas","Den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endet."),IF(H1745="Erdgas","Bitte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47" s="47"/>
      <c r="M1747" s="47"/>
      <c r="N1747" s="47"/>
      <c r="O1747" s="47"/>
      <c r="P1747" s="47"/>
      <c r="Q1747" s="47"/>
      <c r="R1747" s="47"/>
      <c r="S1747" s="47"/>
      <c r="T1747" s="47"/>
      <c r="U1747" s="47"/>
      <c r="V1747" s="47"/>
      <c r="W1747" s="47"/>
      <c r="X1747" s="91"/>
      <c r="Y1747" s="91"/>
      <c r="Z1747" s="91"/>
      <c r="AA1747" s="91"/>
    </row>
    <row r="1748" spans="2:27" x14ac:dyDescent="0.3">
      <c r="B1748" s="46"/>
      <c r="C1748" s="46"/>
      <c r="D1748" s="46"/>
      <c r="E1748" s="46"/>
      <c r="F1748" s="46"/>
      <c r="G1748" s="46"/>
      <c r="H1748" s="46"/>
      <c r="I1748" s="46"/>
      <c r="J1748" s="46"/>
      <c r="K1748" s="46"/>
      <c r="L1748" s="46"/>
      <c r="M1748" s="46"/>
      <c r="N1748" s="46"/>
      <c r="O1748" s="46"/>
      <c r="P1748" s="46"/>
      <c r="Q1748" s="46"/>
      <c r="R1748" s="46"/>
      <c r="S1748" s="46"/>
      <c r="T1748" s="46"/>
      <c r="U1748" s="46"/>
      <c r="V1748" s="46"/>
      <c r="W1748" s="46"/>
      <c r="X1748" s="91"/>
      <c r="Y1748" s="91"/>
      <c r="Z1748" s="91"/>
      <c r="AA1748" s="91"/>
    </row>
    <row r="1749" spans="2:27" ht="18" thickBot="1" x14ac:dyDescent="0.5">
      <c r="B1749" s="56" t="s">
        <v>10</v>
      </c>
      <c r="C1749" s="47"/>
      <c r="D1749" s="47"/>
      <c r="E1749" s="47"/>
      <c r="F1749" s="47"/>
      <c r="G1749" s="47"/>
      <c r="H1749" s="47"/>
      <c r="I1749" s="47"/>
      <c r="J1749" s="47"/>
      <c r="K1749" s="47"/>
      <c r="L1749" s="47"/>
      <c r="M1749" s="47"/>
      <c r="N1749" s="47"/>
      <c r="O1749" s="47"/>
      <c r="P1749" s="47"/>
      <c r="Q1749" s="47"/>
      <c r="R1749" s="47"/>
      <c r="S1749" s="47"/>
      <c r="T1749" s="47"/>
      <c r="U1749" s="47"/>
      <c r="V1749" s="47"/>
      <c r="W1749" s="47"/>
      <c r="X1749" s="91"/>
      <c r="Y1749" s="90"/>
      <c r="Z1749" s="91"/>
      <c r="AA1749" s="91"/>
    </row>
    <row r="1750" spans="2:27" ht="15" thickBot="1" x14ac:dyDescent="0.35">
      <c r="B1750" s="47" t="s">
        <v>11</v>
      </c>
      <c r="C1750" s="47"/>
      <c r="D1750" s="47"/>
      <c r="E1750" s="47"/>
      <c r="F1750" s="47"/>
      <c r="G1750" s="47"/>
      <c r="H1750" s="112"/>
      <c r="I1750" s="47"/>
      <c r="J1750" s="48" t="s">
        <v>5</v>
      </c>
      <c r="K1750" s="47" t="s">
        <v>12</v>
      </c>
      <c r="L1750" s="47"/>
      <c r="M1750" s="47"/>
      <c r="N1750" s="47"/>
      <c r="O1750" s="47"/>
      <c r="P1750" s="47"/>
      <c r="Q1750" s="47"/>
      <c r="R1750" s="47"/>
      <c r="S1750" s="47"/>
      <c r="T1750" s="47"/>
      <c r="U1750" s="47"/>
      <c r="V1750" s="47"/>
      <c r="W1750" s="47"/>
      <c r="X1750" s="91">
        <f>H1751</f>
        <v>0</v>
      </c>
      <c r="Y1750" s="91">
        <f>H1752</f>
        <v>0</v>
      </c>
      <c r="Z1750" s="91">
        <f>H1753</f>
        <v>0</v>
      </c>
      <c r="AA1750" s="91">
        <f>H1754</f>
        <v>0</v>
      </c>
    </row>
    <row r="1751" spans="2:27" ht="15" thickBot="1" x14ac:dyDescent="0.35">
      <c r="B1751" s="47" t="s">
        <v>13</v>
      </c>
      <c r="C1751" s="47"/>
      <c r="D1751" s="47"/>
      <c r="E1751" s="47"/>
      <c r="F1751" s="47"/>
      <c r="G1751" s="47"/>
      <c r="H1751" s="112"/>
      <c r="I1751" s="59"/>
      <c r="J1751" s="48" t="s">
        <v>5</v>
      </c>
      <c r="K1751" s="47" t="s">
        <v>15</v>
      </c>
      <c r="L1751" s="47"/>
      <c r="M1751" s="47"/>
      <c r="N1751" s="47"/>
      <c r="O1751" s="47"/>
      <c r="P1751" s="47"/>
      <c r="Q1751" s="47"/>
      <c r="R1751" s="47"/>
      <c r="S1751" s="47"/>
      <c r="T1751" s="47"/>
      <c r="U1751" s="47"/>
      <c r="V1751" s="47"/>
      <c r="W1751" s="47"/>
      <c r="X1751" s="91"/>
      <c r="Y1751" s="91"/>
      <c r="Z1751" s="91"/>
      <c r="AA1751" s="91"/>
    </row>
    <row r="1752" spans="2:27" ht="15" thickBot="1" x14ac:dyDescent="0.35">
      <c r="B1752" s="47" t="s">
        <v>16</v>
      </c>
      <c r="C1752" s="47"/>
      <c r="D1752" s="47"/>
      <c r="E1752" s="47"/>
      <c r="F1752" s="47"/>
      <c r="G1752" s="47"/>
      <c r="H1752" s="137"/>
      <c r="I1752" s="47"/>
      <c r="J1752" s="48" t="s">
        <v>5</v>
      </c>
      <c r="K1752" s="47" t="s">
        <v>17</v>
      </c>
      <c r="L1752" s="47"/>
      <c r="M1752" s="47"/>
      <c r="N1752" s="47"/>
      <c r="O1752" s="47"/>
      <c r="P1752" s="47"/>
      <c r="Q1752" s="47"/>
      <c r="R1752" s="47"/>
      <c r="S1752" s="47"/>
      <c r="T1752" s="47"/>
      <c r="U1752" s="47"/>
      <c r="V1752" s="47"/>
      <c r="W1752" s="47"/>
      <c r="X1752" s="91"/>
      <c r="Y1752" s="91"/>
      <c r="Z1752" s="91"/>
      <c r="AA1752" s="91"/>
    </row>
    <row r="1753" spans="2:27" ht="15" thickBot="1" x14ac:dyDescent="0.35">
      <c r="B1753" s="47" t="str">
        <f>IF(H1752="Erdgas","Nettorechnungsbetrag (Erdgas)",IF(H1752="Strom","Nettorechnungsbetrag (Strom)",IF(H1752="Wärme/Kälte","Nettorechnungsbetrag (Wärme/Kälte)","Bitte Energieart auswählen!")))</f>
        <v>Bitte Energieart auswählen!</v>
      </c>
      <c r="C1753" s="47"/>
      <c r="D1753" s="47"/>
      <c r="E1753" s="47"/>
      <c r="F1753" s="47"/>
      <c r="G1753" s="47"/>
      <c r="H1753" s="113"/>
      <c r="I1753" s="60" t="s">
        <v>18</v>
      </c>
      <c r="J1753" s="48" t="s">
        <v>5</v>
      </c>
      <c r="K1753" s="47" t="str">
        <f>IF(H1752="Erdgas","Erdgaskosten exkl. Steuern, Abgaben, Netzentgelte, etc.",IF(H1752="Strom","Stromkosten exkl. Steuern, Abgaben, Netzentgelte, etc.",IF(H1752="Wärme/Kälte","Wärme-/Kältekosten exkl. Steuern, Abgaben, Netzentgelte, etc.","Bitte Energieart auswählen!")))</f>
        <v>Bitte Energieart auswählen!</v>
      </c>
      <c r="L1753" s="47"/>
      <c r="M1753" s="47"/>
      <c r="N1753" s="47"/>
      <c r="O1753" s="47"/>
      <c r="P1753" s="47"/>
      <c r="Q1753" s="47"/>
      <c r="R1753" s="47"/>
      <c r="S1753" s="47"/>
      <c r="T1753" s="47"/>
      <c r="U1753" s="47"/>
      <c r="V1753" s="47"/>
      <c r="W1753" s="47"/>
      <c r="X1753" s="91"/>
      <c r="Y1753" s="91"/>
      <c r="Z1753" s="91"/>
      <c r="AA1753" s="91"/>
    </row>
    <row r="1754" spans="2:27" ht="15" thickBot="1" x14ac:dyDescent="0.35">
      <c r="B1754" s="47" t="str">
        <f>IF(AND(H1752="Erdgas",H1751="Nein"),"Erdgasverbrauch in kWh gem. letzter Jahresabrechnung",IF(H1752="Erdgas","Erdgasverbrauch in kWh im Kalenderjahr 2021",IF(AND(H1752="Strom",H1751="Nein"),"Stromverbrauch in kWh gem. letzter Jahresabrechnung",IF(H1752="Strom","Stromverbrauch in kWh im Kalenderjahr 2021",IF(AND(H1752="Wärme/Kälte",H1751="Nein"),"Wärme-/Kälteverbrauch in kWh gem. letzter Jahresabrechnung",IF(H1752="Wärme/Kälte","Wärme-/Kälteverbrauch in kWh im Kalenderjahr 2021","Bitte Energieart auswählen!"))))))</f>
        <v>Bitte Energieart auswählen!</v>
      </c>
      <c r="C1754" s="47"/>
      <c r="D1754" s="47"/>
      <c r="E1754" s="47"/>
      <c r="F1754" s="47"/>
      <c r="G1754" s="47"/>
      <c r="H1754" s="114"/>
      <c r="I1754" s="60" t="s">
        <v>19</v>
      </c>
      <c r="J1754" s="48" t="s">
        <v>5</v>
      </c>
      <c r="K1754" s="47" t="str">
        <f>IF(H1751="Nein",IF(H1752="Erdgas","Den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endet."),IF(H1752="Erdgas","Bitte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54" s="47"/>
      <c r="M1754" s="47"/>
      <c r="N1754" s="47"/>
      <c r="O1754" s="47"/>
      <c r="P1754" s="47"/>
      <c r="Q1754" s="47"/>
      <c r="R1754" s="47"/>
      <c r="S1754" s="47"/>
      <c r="T1754" s="47"/>
      <c r="U1754" s="47"/>
      <c r="V1754" s="47"/>
      <c r="W1754" s="47"/>
      <c r="X1754" s="91"/>
      <c r="Y1754" s="91"/>
      <c r="Z1754" s="91"/>
      <c r="AA1754" s="91"/>
    </row>
    <row r="1755" spans="2:27" x14ac:dyDescent="0.3">
      <c r="B1755" s="46"/>
      <c r="C1755" s="46"/>
      <c r="D1755" s="46"/>
      <c r="E1755" s="46"/>
      <c r="F1755" s="46"/>
      <c r="G1755" s="46"/>
      <c r="H1755" s="46"/>
      <c r="I1755" s="46"/>
      <c r="J1755" s="46"/>
      <c r="K1755" s="46"/>
      <c r="L1755" s="46"/>
      <c r="M1755" s="46"/>
      <c r="N1755" s="46"/>
      <c r="O1755" s="46"/>
      <c r="P1755" s="46"/>
      <c r="Q1755" s="46"/>
      <c r="R1755" s="46"/>
      <c r="S1755" s="46"/>
      <c r="T1755" s="46"/>
      <c r="U1755" s="46"/>
      <c r="V1755" s="46"/>
      <c r="W1755" s="46"/>
      <c r="X1755" s="91"/>
      <c r="Y1755" s="91"/>
      <c r="Z1755" s="91"/>
      <c r="AA1755" s="91"/>
    </row>
    <row r="1756" spans="2:27" ht="18" thickBot="1" x14ac:dyDescent="0.5">
      <c r="B1756" s="56" t="s">
        <v>10</v>
      </c>
      <c r="C1756" s="47"/>
      <c r="D1756" s="47"/>
      <c r="E1756" s="47"/>
      <c r="F1756" s="47"/>
      <c r="G1756" s="47"/>
      <c r="H1756" s="47"/>
      <c r="I1756" s="47"/>
      <c r="J1756" s="47"/>
      <c r="K1756" s="47"/>
      <c r="L1756" s="47"/>
      <c r="M1756" s="47"/>
      <c r="N1756" s="47"/>
      <c r="O1756" s="47"/>
      <c r="P1756" s="47"/>
      <c r="Q1756" s="47"/>
      <c r="R1756" s="47"/>
      <c r="S1756" s="47"/>
      <c r="T1756" s="47"/>
      <c r="U1756" s="47"/>
      <c r="V1756" s="47"/>
      <c r="W1756" s="47"/>
      <c r="X1756" s="91"/>
      <c r="Y1756" s="90"/>
      <c r="Z1756" s="91"/>
      <c r="AA1756" s="91"/>
    </row>
    <row r="1757" spans="2:27" ht="15" thickBot="1" x14ac:dyDescent="0.35">
      <c r="B1757" s="47" t="s">
        <v>11</v>
      </c>
      <c r="C1757" s="47"/>
      <c r="D1757" s="47"/>
      <c r="E1757" s="47"/>
      <c r="F1757" s="47"/>
      <c r="G1757" s="47"/>
      <c r="H1757" s="112"/>
      <c r="I1757" s="47"/>
      <c r="J1757" s="48" t="s">
        <v>5</v>
      </c>
      <c r="K1757" s="47" t="s">
        <v>12</v>
      </c>
      <c r="L1757" s="47"/>
      <c r="M1757" s="47"/>
      <c r="N1757" s="47"/>
      <c r="O1757" s="47"/>
      <c r="P1757" s="47"/>
      <c r="Q1757" s="47"/>
      <c r="R1757" s="47"/>
      <c r="S1757" s="47"/>
      <c r="T1757" s="47"/>
      <c r="U1757" s="47"/>
      <c r="V1757" s="47"/>
      <c r="W1757" s="47"/>
      <c r="X1757" s="91">
        <f>H1758</f>
        <v>0</v>
      </c>
      <c r="Y1757" s="91">
        <f>H1759</f>
        <v>0</v>
      </c>
      <c r="Z1757" s="91">
        <f>H1760</f>
        <v>0</v>
      </c>
      <c r="AA1757" s="91">
        <f>H1761</f>
        <v>0</v>
      </c>
    </row>
    <row r="1758" spans="2:27" ht="15" thickBot="1" x14ac:dyDescent="0.35">
      <c r="B1758" s="47" t="s">
        <v>13</v>
      </c>
      <c r="C1758" s="47"/>
      <c r="D1758" s="47"/>
      <c r="E1758" s="47"/>
      <c r="F1758" s="47"/>
      <c r="G1758" s="47"/>
      <c r="H1758" s="112"/>
      <c r="I1758" s="59"/>
      <c r="J1758" s="48" t="s">
        <v>5</v>
      </c>
      <c r="K1758" s="47" t="s">
        <v>15</v>
      </c>
      <c r="L1758" s="47"/>
      <c r="M1758" s="47"/>
      <c r="N1758" s="47"/>
      <c r="O1758" s="47"/>
      <c r="P1758" s="47"/>
      <c r="Q1758" s="47"/>
      <c r="R1758" s="47"/>
      <c r="S1758" s="47"/>
      <c r="T1758" s="47"/>
      <c r="U1758" s="47"/>
      <c r="V1758" s="47"/>
      <c r="W1758" s="47"/>
      <c r="X1758" s="91"/>
      <c r="Y1758" s="91"/>
      <c r="Z1758" s="91"/>
      <c r="AA1758" s="91"/>
    </row>
    <row r="1759" spans="2:27" ht="15" thickBot="1" x14ac:dyDescent="0.35">
      <c r="B1759" s="47" t="s">
        <v>16</v>
      </c>
      <c r="C1759" s="47"/>
      <c r="D1759" s="47"/>
      <c r="E1759" s="47"/>
      <c r="F1759" s="47"/>
      <c r="G1759" s="47"/>
      <c r="H1759" s="137"/>
      <c r="I1759" s="47"/>
      <c r="J1759" s="48" t="s">
        <v>5</v>
      </c>
      <c r="K1759" s="47" t="s">
        <v>17</v>
      </c>
      <c r="L1759" s="47"/>
      <c r="M1759" s="47"/>
      <c r="N1759" s="47"/>
      <c r="O1759" s="47"/>
      <c r="P1759" s="47"/>
      <c r="Q1759" s="47"/>
      <c r="R1759" s="47"/>
      <c r="S1759" s="47"/>
      <c r="T1759" s="47"/>
      <c r="U1759" s="47"/>
      <c r="V1759" s="47"/>
      <c r="W1759" s="47"/>
      <c r="X1759" s="91"/>
      <c r="Y1759" s="91"/>
      <c r="Z1759" s="91"/>
      <c r="AA1759" s="91"/>
    </row>
    <row r="1760" spans="2:27" ht="15" thickBot="1" x14ac:dyDescent="0.35">
      <c r="B1760" s="47" t="str">
        <f>IF(H1759="Erdgas","Nettorechnungsbetrag (Erdgas)",IF(H1759="Strom","Nettorechnungsbetrag (Strom)",IF(H1759="Wärme/Kälte","Nettorechnungsbetrag (Wärme/Kälte)","Bitte Energieart auswählen!")))</f>
        <v>Bitte Energieart auswählen!</v>
      </c>
      <c r="C1760" s="47"/>
      <c r="D1760" s="47"/>
      <c r="E1760" s="47"/>
      <c r="F1760" s="47"/>
      <c r="G1760" s="47"/>
      <c r="H1760" s="113"/>
      <c r="I1760" s="60" t="s">
        <v>18</v>
      </c>
      <c r="J1760" s="48" t="s">
        <v>5</v>
      </c>
      <c r="K1760" s="47" t="str">
        <f>IF(H1759="Erdgas","Erdgaskosten exkl. Steuern, Abgaben, Netzentgelte, etc.",IF(H1759="Strom","Stromkosten exkl. Steuern, Abgaben, Netzentgelte, etc.",IF(H1759="Wärme/Kälte","Wärme-/Kältekosten exkl. Steuern, Abgaben, Netzentgelte, etc.","Bitte Energieart auswählen!")))</f>
        <v>Bitte Energieart auswählen!</v>
      </c>
      <c r="L1760" s="47"/>
      <c r="M1760" s="47"/>
      <c r="N1760" s="47"/>
      <c r="O1760" s="47"/>
      <c r="P1760" s="47"/>
      <c r="Q1760" s="47"/>
      <c r="R1760" s="47"/>
      <c r="S1760" s="47"/>
      <c r="T1760" s="47"/>
      <c r="U1760" s="47"/>
      <c r="V1760" s="47"/>
      <c r="W1760" s="47"/>
      <c r="X1760" s="91"/>
      <c r="Y1760" s="91"/>
      <c r="Z1760" s="91"/>
      <c r="AA1760" s="91"/>
    </row>
    <row r="1761" spans="2:27" ht="15" thickBot="1" x14ac:dyDescent="0.35">
      <c r="B1761" s="47" t="str">
        <f>IF(AND(H1759="Erdgas",H1758="Nein"),"Erdgasverbrauch in kWh gem. letzter Jahresabrechnung",IF(H1759="Erdgas","Erdgasverbrauch in kWh im Kalenderjahr 2021",IF(AND(H1759="Strom",H1758="Nein"),"Stromverbrauch in kWh gem. letzter Jahresabrechnung",IF(H1759="Strom","Stromverbrauch in kWh im Kalenderjahr 2021",IF(AND(H1759="Wärme/Kälte",H1758="Nein"),"Wärme-/Kälteverbrauch in kWh gem. letzter Jahresabrechnung",IF(H1759="Wärme/Kälte","Wärme-/Kälteverbrauch in kWh im Kalenderjahr 2021","Bitte Energieart auswählen!"))))))</f>
        <v>Bitte Energieart auswählen!</v>
      </c>
      <c r="C1761" s="47"/>
      <c r="D1761" s="47"/>
      <c r="E1761" s="47"/>
      <c r="F1761" s="47"/>
      <c r="G1761" s="47"/>
      <c r="H1761" s="114"/>
      <c r="I1761" s="60" t="s">
        <v>19</v>
      </c>
      <c r="J1761" s="48" t="s">
        <v>5</v>
      </c>
      <c r="K1761" s="47" t="str">
        <f>IF(H1758="Nein",IF(H1759="Erdgas","Den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endet."),IF(H1759="Erdgas","Bitte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61" s="47"/>
      <c r="M1761" s="47"/>
      <c r="N1761" s="47"/>
      <c r="O1761" s="47"/>
      <c r="P1761" s="47"/>
      <c r="Q1761" s="47"/>
      <c r="R1761" s="47"/>
      <c r="S1761" s="47"/>
      <c r="T1761" s="47"/>
      <c r="U1761" s="47"/>
      <c r="V1761" s="47"/>
      <c r="W1761" s="47"/>
      <c r="X1761" s="91"/>
      <c r="Y1761" s="91"/>
      <c r="Z1761" s="91"/>
      <c r="AA1761" s="91"/>
    </row>
    <row r="1762" spans="2:27" x14ac:dyDescent="0.3">
      <c r="B1762" s="46"/>
      <c r="C1762" s="46"/>
      <c r="D1762" s="46"/>
      <c r="E1762" s="46"/>
      <c r="F1762" s="46"/>
      <c r="G1762" s="46"/>
      <c r="H1762" s="46"/>
      <c r="I1762" s="46"/>
      <c r="J1762" s="46"/>
      <c r="K1762" s="46"/>
      <c r="L1762" s="46"/>
      <c r="M1762" s="46"/>
      <c r="N1762" s="46"/>
      <c r="O1762" s="46"/>
      <c r="P1762" s="46"/>
      <c r="Q1762" s="46"/>
      <c r="R1762" s="46"/>
      <c r="S1762" s="46"/>
      <c r="T1762" s="46"/>
      <c r="U1762" s="46"/>
      <c r="V1762" s="46"/>
      <c r="W1762" s="46"/>
      <c r="X1762" s="91"/>
      <c r="Y1762" s="91"/>
      <c r="Z1762" s="91"/>
      <c r="AA1762" s="91"/>
    </row>
    <row r="1763" spans="2:27" ht="18" thickBot="1" x14ac:dyDescent="0.5">
      <c r="B1763" s="56" t="s">
        <v>10</v>
      </c>
      <c r="C1763" s="47"/>
      <c r="D1763" s="47"/>
      <c r="E1763" s="47"/>
      <c r="F1763" s="47"/>
      <c r="G1763" s="47"/>
      <c r="H1763" s="47"/>
      <c r="I1763" s="47"/>
      <c r="J1763" s="47"/>
      <c r="K1763" s="47"/>
      <c r="L1763" s="47"/>
      <c r="M1763" s="47"/>
      <c r="N1763" s="47"/>
      <c r="O1763" s="47"/>
      <c r="P1763" s="47"/>
      <c r="Q1763" s="47"/>
      <c r="R1763" s="47"/>
      <c r="S1763" s="47"/>
      <c r="T1763" s="47"/>
      <c r="U1763" s="47"/>
      <c r="V1763" s="47"/>
      <c r="W1763" s="47"/>
      <c r="X1763" s="91"/>
      <c r="Y1763" s="90"/>
      <c r="Z1763" s="91"/>
      <c r="AA1763" s="91"/>
    </row>
    <row r="1764" spans="2:27" ht="15" thickBot="1" x14ac:dyDescent="0.35">
      <c r="B1764" s="47" t="s">
        <v>11</v>
      </c>
      <c r="C1764" s="47"/>
      <c r="D1764" s="47"/>
      <c r="E1764" s="47"/>
      <c r="F1764" s="47"/>
      <c r="G1764" s="47"/>
      <c r="H1764" s="112"/>
      <c r="I1764" s="47"/>
      <c r="J1764" s="48" t="s">
        <v>5</v>
      </c>
      <c r="K1764" s="47" t="s">
        <v>12</v>
      </c>
      <c r="L1764" s="47"/>
      <c r="M1764" s="47"/>
      <c r="N1764" s="47"/>
      <c r="O1764" s="47"/>
      <c r="P1764" s="47"/>
      <c r="Q1764" s="47"/>
      <c r="R1764" s="47"/>
      <c r="S1764" s="47"/>
      <c r="T1764" s="47"/>
      <c r="U1764" s="47"/>
      <c r="V1764" s="47"/>
      <c r="W1764" s="47"/>
      <c r="X1764" s="91">
        <f>H1765</f>
        <v>0</v>
      </c>
      <c r="Y1764" s="91">
        <f>H1766</f>
        <v>0</v>
      </c>
      <c r="Z1764" s="91">
        <f>H1767</f>
        <v>0</v>
      </c>
      <c r="AA1764" s="91">
        <f>H1768</f>
        <v>0</v>
      </c>
    </row>
    <row r="1765" spans="2:27" ht="15" thickBot="1" x14ac:dyDescent="0.35">
      <c r="B1765" s="47" t="s">
        <v>13</v>
      </c>
      <c r="C1765" s="47"/>
      <c r="D1765" s="47"/>
      <c r="E1765" s="47"/>
      <c r="F1765" s="47"/>
      <c r="G1765" s="47"/>
      <c r="H1765" s="112"/>
      <c r="I1765" s="59"/>
      <c r="J1765" s="48" t="s">
        <v>5</v>
      </c>
      <c r="K1765" s="47" t="s">
        <v>15</v>
      </c>
      <c r="L1765" s="47"/>
      <c r="M1765" s="47"/>
      <c r="N1765" s="47"/>
      <c r="O1765" s="47"/>
      <c r="P1765" s="47"/>
      <c r="Q1765" s="47"/>
      <c r="R1765" s="47"/>
      <c r="S1765" s="47"/>
      <c r="T1765" s="47"/>
      <c r="U1765" s="47"/>
      <c r="V1765" s="47"/>
      <c r="W1765" s="47"/>
      <c r="X1765" s="91"/>
      <c r="Y1765" s="91"/>
      <c r="Z1765" s="91"/>
      <c r="AA1765" s="91"/>
    </row>
    <row r="1766" spans="2:27" ht="15" thickBot="1" x14ac:dyDescent="0.35">
      <c r="B1766" s="47" t="s">
        <v>16</v>
      </c>
      <c r="C1766" s="47"/>
      <c r="D1766" s="47"/>
      <c r="E1766" s="47"/>
      <c r="F1766" s="47"/>
      <c r="G1766" s="47"/>
      <c r="H1766" s="137"/>
      <c r="I1766" s="47"/>
      <c r="J1766" s="48" t="s">
        <v>5</v>
      </c>
      <c r="K1766" s="47" t="s">
        <v>17</v>
      </c>
      <c r="L1766" s="47"/>
      <c r="M1766" s="47"/>
      <c r="N1766" s="47"/>
      <c r="O1766" s="47"/>
      <c r="P1766" s="47"/>
      <c r="Q1766" s="47"/>
      <c r="R1766" s="47"/>
      <c r="S1766" s="47"/>
      <c r="T1766" s="47"/>
      <c r="U1766" s="47"/>
      <c r="V1766" s="47"/>
      <c r="W1766" s="47"/>
      <c r="X1766" s="91"/>
      <c r="Y1766" s="91"/>
      <c r="Z1766" s="91"/>
      <c r="AA1766" s="91"/>
    </row>
    <row r="1767" spans="2:27" ht="15" thickBot="1" x14ac:dyDescent="0.35">
      <c r="B1767" s="47" t="str">
        <f>IF(H1766="Erdgas","Nettorechnungsbetrag (Erdgas)",IF(H1766="Strom","Nettorechnungsbetrag (Strom)",IF(H1766="Wärme/Kälte","Nettorechnungsbetrag (Wärme/Kälte)","Bitte Energieart auswählen!")))</f>
        <v>Bitte Energieart auswählen!</v>
      </c>
      <c r="C1767" s="47"/>
      <c r="D1767" s="47"/>
      <c r="E1767" s="47"/>
      <c r="F1767" s="47"/>
      <c r="G1767" s="47"/>
      <c r="H1767" s="113"/>
      <c r="I1767" s="60" t="s">
        <v>18</v>
      </c>
      <c r="J1767" s="48" t="s">
        <v>5</v>
      </c>
      <c r="K1767" s="47" t="str">
        <f>IF(H1766="Erdgas","Erdgaskosten exkl. Steuern, Abgaben, Netzentgelte, etc.",IF(H1766="Strom","Stromkosten exkl. Steuern, Abgaben, Netzentgelte, etc.",IF(H1766="Wärme/Kälte","Wärme-/Kältekosten exkl. Steuern, Abgaben, Netzentgelte, etc.","Bitte Energieart auswählen!")))</f>
        <v>Bitte Energieart auswählen!</v>
      </c>
      <c r="L1767" s="47"/>
      <c r="M1767" s="47"/>
      <c r="N1767" s="47"/>
      <c r="O1767" s="47"/>
      <c r="P1767" s="47"/>
      <c r="Q1767" s="47"/>
      <c r="R1767" s="47"/>
      <c r="S1767" s="47"/>
      <c r="T1767" s="47"/>
      <c r="U1767" s="47"/>
      <c r="V1767" s="47"/>
      <c r="W1767" s="47"/>
      <c r="X1767" s="91"/>
      <c r="Y1767" s="91"/>
      <c r="Z1767" s="91"/>
      <c r="AA1767" s="91"/>
    </row>
    <row r="1768" spans="2:27" ht="15" thickBot="1" x14ac:dyDescent="0.35">
      <c r="B1768" s="47" t="str">
        <f>IF(AND(H1766="Erdgas",H1765="Nein"),"Erdgasverbrauch in kWh gem. letzter Jahresabrechnung",IF(H1766="Erdgas","Erdgasverbrauch in kWh im Kalenderjahr 2021",IF(AND(H1766="Strom",H1765="Nein"),"Stromverbrauch in kWh gem. letzter Jahresabrechnung",IF(H1766="Strom","Stromverbrauch in kWh im Kalenderjahr 2021",IF(AND(H1766="Wärme/Kälte",H1765="Nein"),"Wärme-/Kälteverbrauch in kWh gem. letzter Jahresabrechnung",IF(H1766="Wärme/Kälte","Wärme-/Kälteverbrauch in kWh im Kalenderjahr 2021","Bitte Energieart auswählen!"))))))</f>
        <v>Bitte Energieart auswählen!</v>
      </c>
      <c r="C1768" s="47"/>
      <c r="D1768" s="47"/>
      <c r="E1768" s="47"/>
      <c r="F1768" s="47"/>
      <c r="G1768" s="47"/>
      <c r="H1768" s="114"/>
      <c r="I1768" s="60" t="s">
        <v>19</v>
      </c>
      <c r="J1768" s="48" t="s">
        <v>5</v>
      </c>
      <c r="K1768" s="47" t="str">
        <f>IF(H1765="Nein",IF(H1766="Erdgas","Den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endet."),IF(H1766="Erdgas","Bitte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68" s="47"/>
      <c r="M1768" s="47"/>
      <c r="N1768" s="47"/>
      <c r="O1768" s="47"/>
      <c r="P1768" s="47"/>
      <c r="Q1768" s="47"/>
      <c r="R1768" s="47"/>
      <c r="S1768" s="47"/>
      <c r="T1768" s="47"/>
      <c r="U1768" s="47"/>
      <c r="V1768" s="47"/>
      <c r="W1768" s="47"/>
      <c r="X1768" s="91"/>
      <c r="Y1768" s="91"/>
      <c r="Z1768" s="91"/>
      <c r="AA1768" s="91"/>
    </row>
    <row r="1769" spans="2:27" x14ac:dyDescent="0.3">
      <c r="B1769" s="46"/>
      <c r="C1769" s="46"/>
      <c r="D1769" s="46"/>
      <c r="E1769" s="46"/>
      <c r="F1769" s="46"/>
      <c r="G1769" s="46"/>
      <c r="H1769" s="46"/>
      <c r="I1769" s="46"/>
      <c r="J1769" s="46"/>
      <c r="K1769" s="46"/>
      <c r="L1769" s="46"/>
      <c r="M1769" s="46"/>
      <c r="N1769" s="46"/>
      <c r="O1769" s="46"/>
      <c r="P1769" s="46"/>
      <c r="Q1769" s="46"/>
      <c r="R1769" s="46"/>
      <c r="S1769" s="46"/>
      <c r="T1769" s="46"/>
      <c r="U1769" s="46"/>
      <c r="V1769" s="46"/>
      <c r="W1769" s="46"/>
      <c r="X1769" s="91"/>
      <c r="Y1769" s="91"/>
      <c r="Z1769" s="91"/>
      <c r="AA1769" s="91"/>
    </row>
    <row r="1770" spans="2:27" ht="18" thickBot="1" x14ac:dyDescent="0.5">
      <c r="B1770" s="56" t="s">
        <v>10</v>
      </c>
      <c r="C1770" s="47"/>
      <c r="D1770" s="47"/>
      <c r="E1770" s="47"/>
      <c r="F1770" s="47"/>
      <c r="G1770" s="47"/>
      <c r="H1770" s="47"/>
      <c r="I1770" s="47"/>
      <c r="J1770" s="47"/>
      <c r="K1770" s="47"/>
      <c r="L1770" s="47"/>
      <c r="M1770" s="47"/>
      <c r="N1770" s="47"/>
      <c r="O1770" s="47"/>
      <c r="P1770" s="47"/>
      <c r="Q1770" s="47"/>
      <c r="R1770" s="47"/>
      <c r="S1770" s="47"/>
      <c r="T1770" s="47"/>
      <c r="U1770" s="47"/>
      <c r="V1770" s="47"/>
      <c r="W1770" s="47"/>
      <c r="X1770" s="91"/>
      <c r="Y1770" s="90"/>
      <c r="Z1770" s="91"/>
      <c r="AA1770" s="91"/>
    </row>
    <row r="1771" spans="2:27" ht="15" thickBot="1" x14ac:dyDescent="0.35">
      <c r="B1771" s="47" t="s">
        <v>11</v>
      </c>
      <c r="C1771" s="47"/>
      <c r="D1771" s="47"/>
      <c r="E1771" s="47"/>
      <c r="F1771" s="47"/>
      <c r="G1771" s="47"/>
      <c r="H1771" s="112"/>
      <c r="I1771" s="47"/>
      <c r="J1771" s="48" t="s">
        <v>5</v>
      </c>
      <c r="K1771" s="47" t="s">
        <v>12</v>
      </c>
      <c r="L1771" s="47"/>
      <c r="M1771" s="47"/>
      <c r="N1771" s="47"/>
      <c r="O1771" s="47"/>
      <c r="P1771" s="47"/>
      <c r="Q1771" s="47"/>
      <c r="R1771" s="47"/>
      <c r="S1771" s="47"/>
      <c r="T1771" s="47"/>
      <c r="U1771" s="47"/>
      <c r="V1771" s="47"/>
      <c r="W1771" s="47"/>
      <c r="X1771" s="91">
        <f>H1772</f>
        <v>0</v>
      </c>
      <c r="Y1771" s="91">
        <f>H1773</f>
        <v>0</v>
      </c>
      <c r="Z1771" s="91">
        <f>H1774</f>
        <v>0</v>
      </c>
      <c r="AA1771" s="91">
        <f>H1775</f>
        <v>0</v>
      </c>
    </row>
    <row r="1772" spans="2:27" ht="15" thickBot="1" x14ac:dyDescent="0.35">
      <c r="B1772" s="47" t="s">
        <v>13</v>
      </c>
      <c r="C1772" s="47"/>
      <c r="D1772" s="47"/>
      <c r="E1772" s="47"/>
      <c r="F1772" s="47"/>
      <c r="G1772" s="47"/>
      <c r="H1772" s="112"/>
      <c r="I1772" s="59"/>
      <c r="J1772" s="48" t="s">
        <v>5</v>
      </c>
      <c r="K1772" s="47" t="s">
        <v>15</v>
      </c>
      <c r="L1772" s="47"/>
      <c r="M1772" s="47"/>
      <c r="N1772" s="47"/>
      <c r="O1772" s="47"/>
      <c r="P1772" s="47"/>
      <c r="Q1772" s="47"/>
      <c r="R1772" s="47"/>
      <c r="S1772" s="47"/>
      <c r="T1772" s="47"/>
      <c r="U1772" s="47"/>
      <c r="V1772" s="47"/>
      <c r="W1772" s="47"/>
      <c r="X1772" s="91"/>
      <c r="Y1772" s="91"/>
      <c r="Z1772" s="91"/>
      <c r="AA1772" s="91"/>
    </row>
    <row r="1773" spans="2:27" ht="15" thickBot="1" x14ac:dyDescent="0.35">
      <c r="B1773" s="47" t="s">
        <v>16</v>
      </c>
      <c r="C1773" s="47"/>
      <c r="D1773" s="47"/>
      <c r="E1773" s="47"/>
      <c r="F1773" s="47"/>
      <c r="G1773" s="47"/>
      <c r="H1773" s="137"/>
      <c r="I1773" s="47"/>
      <c r="J1773" s="48" t="s">
        <v>5</v>
      </c>
      <c r="K1773" s="47" t="s">
        <v>17</v>
      </c>
      <c r="L1773" s="47"/>
      <c r="M1773" s="47"/>
      <c r="N1773" s="47"/>
      <c r="O1773" s="47"/>
      <c r="P1773" s="47"/>
      <c r="Q1773" s="47"/>
      <c r="R1773" s="47"/>
      <c r="S1773" s="47"/>
      <c r="T1773" s="47"/>
      <c r="U1773" s="47"/>
      <c r="V1773" s="47"/>
      <c r="W1773" s="47"/>
      <c r="X1773" s="91"/>
      <c r="Y1773" s="91"/>
      <c r="Z1773" s="91"/>
      <c r="AA1773" s="91"/>
    </row>
    <row r="1774" spans="2:27" ht="15" thickBot="1" x14ac:dyDescent="0.35">
      <c r="B1774" s="47" t="str">
        <f>IF(H1773="Erdgas","Nettorechnungsbetrag (Erdgas)",IF(H1773="Strom","Nettorechnungsbetrag (Strom)",IF(H1773="Wärme/Kälte","Nettorechnungsbetrag (Wärme/Kälte)","Bitte Energieart auswählen!")))</f>
        <v>Bitte Energieart auswählen!</v>
      </c>
      <c r="C1774" s="47"/>
      <c r="D1774" s="47"/>
      <c r="E1774" s="47"/>
      <c r="F1774" s="47"/>
      <c r="G1774" s="47"/>
      <c r="H1774" s="113"/>
      <c r="I1774" s="60" t="s">
        <v>18</v>
      </c>
      <c r="J1774" s="48" t="s">
        <v>5</v>
      </c>
      <c r="K1774" s="47" t="str">
        <f>IF(H1773="Erdgas","Erdgaskosten exkl. Steuern, Abgaben, Netzentgelte, etc.",IF(H1773="Strom","Stromkosten exkl. Steuern, Abgaben, Netzentgelte, etc.",IF(H1773="Wärme/Kälte","Wärme-/Kältekosten exkl. Steuern, Abgaben, Netzentgelte, etc.","Bitte Energieart auswählen!")))</f>
        <v>Bitte Energieart auswählen!</v>
      </c>
      <c r="L1774" s="47"/>
      <c r="M1774" s="47"/>
      <c r="N1774" s="47"/>
      <c r="O1774" s="47"/>
      <c r="P1774" s="47"/>
      <c r="Q1774" s="47"/>
      <c r="R1774" s="47"/>
      <c r="S1774" s="47"/>
      <c r="T1774" s="47"/>
      <c r="U1774" s="47"/>
      <c r="V1774" s="47"/>
      <c r="W1774" s="47"/>
      <c r="X1774" s="91"/>
      <c r="Y1774" s="91"/>
      <c r="Z1774" s="91"/>
      <c r="AA1774" s="91"/>
    </row>
    <row r="1775" spans="2:27" ht="15" thickBot="1" x14ac:dyDescent="0.35">
      <c r="B1775" s="47" t="str">
        <f>IF(AND(H1773="Erdgas",H1772="Nein"),"Erdgasverbrauch in kWh gem. letzter Jahresabrechnung",IF(H1773="Erdgas","Erdgasverbrauch in kWh im Kalenderjahr 2021",IF(AND(H1773="Strom",H1772="Nein"),"Stromverbrauch in kWh gem. letzter Jahresabrechnung",IF(H1773="Strom","Stromverbrauch in kWh im Kalenderjahr 2021",IF(AND(H1773="Wärme/Kälte",H1772="Nein"),"Wärme-/Kälteverbrauch in kWh gem. letzter Jahresabrechnung",IF(H1773="Wärme/Kälte","Wärme-/Kälteverbrauch in kWh im Kalenderjahr 2021","Bitte Energieart auswählen!"))))))</f>
        <v>Bitte Energieart auswählen!</v>
      </c>
      <c r="C1775" s="47"/>
      <c r="D1775" s="47"/>
      <c r="E1775" s="47"/>
      <c r="F1775" s="47"/>
      <c r="G1775" s="47"/>
      <c r="H1775" s="114"/>
      <c r="I1775" s="60" t="s">
        <v>19</v>
      </c>
      <c r="J1775" s="48" t="s">
        <v>5</v>
      </c>
      <c r="K1775" s="47" t="str">
        <f>IF(H1772="Nein",IF(H1773="Erdgas","Den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endet."),IF(H1773="Erdgas","Bitte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75" s="47"/>
      <c r="M1775" s="47"/>
      <c r="N1775" s="47"/>
      <c r="O1775" s="47"/>
      <c r="P1775" s="47"/>
      <c r="Q1775" s="47"/>
      <c r="R1775" s="47"/>
      <c r="S1775" s="47"/>
      <c r="T1775" s="47"/>
      <c r="U1775" s="47"/>
      <c r="V1775" s="47"/>
      <c r="W1775" s="47"/>
      <c r="X1775" s="91"/>
      <c r="Y1775" s="91"/>
      <c r="Z1775" s="91"/>
      <c r="AA1775" s="91"/>
    </row>
    <row r="1776" spans="2:27" x14ac:dyDescent="0.3">
      <c r="B1776" s="46"/>
      <c r="C1776" s="46"/>
      <c r="D1776" s="46"/>
      <c r="E1776" s="46"/>
      <c r="F1776" s="46"/>
      <c r="G1776" s="46"/>
      <c r="H1776" s="46"/>
      <c r="I1776" s="46"/>
      <c r="J1776" s="46"/>
      <c r="K1776" s="46"/>
      <c r="L1776" s="46"/>
      <c r="M1776" s="46"/>
      <c r="N1776" s="46"/>
      <c r="O1776" s="46"/>
      <c r="P1776" s="46"/>
      <c r="Q1776" s="46"/>
      <c r="R1776" s="46"/>
      <c r="S1776" s="46"/>
      <c r="T1776" s="46"/>
      <c r="U1776" s="46"/>
      <c r="V1776" s="46"/>
      <c r="W1776" s="46"/>
      <c r="X1776" s="91"/>
      <c r="Y1776" s="91"/>
      <c r="Z1776" s="91"/>
      <c r="AA1776" s="91"/>
    </row>
    <row r="1777" spans="2:27" ht="18" thickBot="1" x14ac:dyDescent="0.5">
      <c r="B1777" s="56" t="s">
        <v>10</v>
      </c>
      <c r="C1777" s="47"/>
      <c r="D1777" s="47"/>
      <c r="E1777" s="47"/>
      <c r="F1777" s="47"/>
      <c r="G1777" s="47"/>
      <c r="H1777" s="47"/>
      <c r="I1777" s="47"/>
      <c r="J1777" s="47"/>
      <c r="K1777" s="47"/>
      <c r="L1777" s="47"/>
      <c r="M1777" s="47"/>
      <c r="N1777" s="47"/>
      <c r="O1777" s="47"/>
      <c r="P1777" s="47"/>
      <c r="Q1777" s="47"/>
      <c r="R1777" s="47"/>
      <c r="S1777" s="47"/>
      <c r="T1777" s="47"/>
      <c r="U1777" s="47"/>
      <c r="V1777" s="47"/>
      <c r="W1777" s="47"/>
      <c r="X1777" s="91"/>
      <c r="Y1777" s="90"/>
      <c r="Z1777" s="91"/>
      <c r="AA1777" s="91"/>
    </row>
    <row r="1778" spans="2:27" ht="15" thickBot="1" x14ac:dyDescent="0.35">
      <c r="B1778" s="47" t="s">
        <v>11</v>
      </c>
      <c r="C1778" s="47"/>
      <c r="D1778" s="47"/>
      <c r="E1778" s="47"/>
      <c r="F1778" s="47"/>
      <c r="G1778" s="47"/>
      <c r="H1778" s="112"/>
      <c r="I1778" s="47"/>
      <c r="J1778" s="48" t="s">
        <v>5</v>
      </c>
      <c r="K1778" s="47" t="s">
        <v>12</v>
      </c>
      <c r="L1778" s="47"/>
      <c r="M1778" s="47"/>
      <c r="N1778" s="47"/>
      <c r="O1778" s="47"/>
      <c r="P1778" s="47"/>
      <c r="Q1778" s="47"/>
      <c r="R1778" s="47"/>
      <c r="S1778" s="47"/>
      <c r="T1778" s="47"/>
      <c r="U1778" s="47"/>
      <c r="V1778" s="47"/>
      <c r="W1778" s="47"/>
      <c r="X1778" s="91">
        <f>H1779</f>
        <v>0</v>
      </c>
      <c r="Y1778" s="91">
        <f>H1780</f>
        <v>0</v>
      </c>
      <c r="Z1778" s="91">
        <f>H1781</f>
        <v>0</v>
      </c>
      <c r="AA1778" s="91">
        <f>H1782</f>
        <v>0</v>
      </c>
    </row>
    <row r="1779" spans="2:27" ht="15" thickBot="1" x14ac:dyDescent="0.35">
      <c r="B1779" s="47" t="s">
        <v>13</v>
      </c>
      <c r="C1779" s="47"/>
      <c r="D1779" s="47"/>
      <c r="E1779" s="47"/>
      <c r="F1779" s="47"/>
      <c r="G1779" s="47"/>
      <c r="H1779" s="112"/>
      <c r="I1779" s="59"/>
      <c r="J1779" s="48" t="s">
        <v>5</v>
      </c>
      <c r="K1779" s="47" t="s">
        <v>15</v>
      </c>
      <c r="L1779" s="47"/>
      <c r="M1779" s="47"/>
      <c r="N1779" s="47"/>
      <c r="O1779" s="47"/>
      <c r="P1779" s="47"/>
      <c r="Q1779" s="47"/>
      <c r="R1779" s="47"/>
      <c r="S1779" s="47"/>
      <c r="T1779" s="47"/>
      <c r="U1779" s="47"/>
      <c r="V1779" s="47"/>
      <c r="W1779" s="47"/>
      <c r="X1779" s="91"/>
      <c r="Y1779" s="91"/>
      <c r="Z1779" s="91"/>
      <c r="AA1779" s="91"/>
    </row>
    <row r="1780" spans="2:27" ht="15" thickBot="1" x14ac:dyDescent="0.35">
      <c r="B1780" s="47" t="s">
        <v>16</v>
      </c>
      <c r="C1780" s="47"/>
      <c r="D1780" s="47"/>
      <c r="E1780" s="47"/>
      <c r="F1780" s="47"/>
      <c r="G1780" s="47"/>
      <c r="H1780" s="137"/>
      <c r="I1780" s="47"/>
      <c r="J1780" s="48" t="s">
        <v>5</v>
      </c>
      <c r="K1780" s="47" t="s">
        <v>17</v>
      </c>
      <c r="L1780" s="47"/>
      <c r="M1780" s="47"/>
      <c r="N1780" s="47"/>
      <c r="O1780" s="47"/>
      <c r="P1780" s="47"/>
      <c r="Q1780" s="47"/>
      <c r="R1780" s="47"/>
      <c r="S1780" s="47"/>
      <c r="T1780" s="47"/>
      <c r="U1780" s="47"/>
      <c r="V1780" s="47"/>
      <c r="W1780" s="47"/>
      <c r="X1780" s="91"/>
      <c r="Y1780" s="91"/>
      <c r="Z1780" s="91"/>
      <c r="AA1780" s="91"/>
    </row>
    <row r="1781" spans="2:27" ht="15" thickBot="1" x14ac:dyDescent="0.35">
      <c r="B1781" s="47" t="str">
        <f>IF(H1780="Erdgas","Nettorechnungsbetrag (Erdgas)",IF(H1780="Strom","Nettorechnungsbetrag (Strom)",IF(H1780="Wärme/Kälte","Nettorechnungsbetrag (Wärme/Kälte)","Bitte Energieart auswählen!")))</f>
        <v>Bitte Energieart auswählen!</v>
      </c>
      <c r="C1781" s="47"/>
      <c r="D1781" s="47"/>
      <c r="E1781" s="47"/>
      <c r="F1781" s="47"/>
      <c r="G1781" s="47"/>
      <c r="H1781" s="113"/>
      <c r="I1781" s="60" t="s">
        <v>18</v>
      </c>
      <c r="J1781" s="48" t="s">
        <v>5</v>
      </c>
      <c r="K1781" s="47" t="str">
        <f>IF(H1780="Erdgas","Erdgaskosten exkl. Steuern, Abgaben, Netzentgelte, etc.",IF(H1780="Strom","Stromkosten exkl. Steuern, Abgaben, Netzentgelte, etc.",IF(H1780="Wärme/Kälte","Wärme-/Kältekosten exkl. Steuern, Abgaben, Netzentgelte, etc.","Bitte Energieart auswählen!")))</f>
        <v>Bitte Energieart auswählen!</v>
      </c>
      <c r="L1781" s="47"/>
      <c r="M1781" s="47"/>
      <c r="N1781" s="47"/>
      <c r="O1781" s="47"/>
      <c r="P1781" s="47"/>
      <c r="Q1781" s="47"/>
      <c r="R1781" s="47"/>
      <c r="S1781" s="47"/>
      <c r="T1781" s="47"/>
      <c r="U1781" s="47"/>
      <c r="V1781" s="47"/>
      <c r="W1781" s="47"/>
      <c r="X1781" s="91"/>
      <c r="Y1781" s="91"/>
      <c r="Z1781" s="91"/>
      <c r="AA1781" s="91"/>
    </row>
    <row r="1782" spans="2:27" ht="15" thickBot="1" x14ac:dyDescent="0.35">
      <c r="B1782" s="47" t="str">
        <f>IF(AND(H1780="Erdgas",H1779="Nein"),"Erdgasverbrauch in kWh gem. letzter Jahresabrechnung",IF(H1780="Erdgas","Erdgasverbrauch in kWh im Kalenderjahr 2021",IF(AND(H1780="Strom",H1779="Nein"),"Stromverbrauch in kWh gem. letzter Jahresabrechnung",IF(H1780="Strom","Stromverbrauch in kWh im Kalenderjahr 2021",IF(AND(H1780="Wärme/Kälte",H1779="Nein"),"Wärme-/Kälteverbrauch in kWh gem. letzter Jahresabrechnung",IF(H1780="Wärme/Kälte","Wärme-/Kälteverbrauch in kWh im Kalenderjahr 2021","Bitte Energieart auswählen!"))))))</f>
        <v>Bitte Energieart auswählen!</v>
      </c>
      <c r="C1782" s="47"/>
      <c r="D1782" s="47"/>
      <c r="E1782" s="47"/>
      <c r="F1782" s="47"/>
      <c r="G1782" s="47"/>
      <c r="H1782" s="114"/>
      <c r="I1782" s="60" t="s">
        <v>19</v>
      </c>
      <c r="J1782" s="48" t="s">
        <v>5</v>
      </c>
      <c r="K1782" s="47" t="str">
        <f>IF(H1779="Nein",IF(H1780="Erdgas","Den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endet."),IF(H1780="Erdgas","Bitte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82" s="47"/>
      <c r="M1782" s="47"/>
      <c r="N1782" s="47"/>
      <c r="O1782" s="47"/>
      <c r="P1782" s="47"/>
      <c r="Q1782" s="47"/>
      <c r="R1782" s="47"/>
      <c r="S1782" s="47"/>
      <c r="T1782" s="47"/>
      <c r="U1782" s="47"/>
      <c r="V1782" s="47"/>
      <c r="W1782" s="47"/>
      <c r="X1782" s="91"/>
      <c r="Y1782" s="91"/>
      <c r="Z1782" s="91"/>
      <c r="AA1782" s="91"/>
    </row>
    <row r="1783" spans="2:27" x14ac:dyDescent="0.3">
      <c r="B1783" s="46"/>
      <c r="C1783" s="46"/>
      <c r="D1783" s="46"/>
      <c r="E1783" s="46"/>
      <c r="F1783" s="46"/>
      <c r="G1783" s="46"/>
      <c r="H1783" s="46"/>
      <c r="I1783" s="46"/>
      <c r="J1783" s="46"/>
      <c r="K1783" s="46"/>
      <c r="L1783" s="46"/>
      <c r="M1783" s="46"/>
      <c r="N1783" s="46"/>
      <c r="O1783" s="46"/>
      <c r="P1783" s="46"/>
      <c r="Q1783" s="46"/>
      <c r="R1783" s="46"/>
      <c r="S1783" s="46"/>
      <c r="T1783" s="46"/>
      <c r="U1783" s="46"/>
      <c r="V1783" s="46"/>
      <c r="W1783" s="46"/>
      <c r="X1783" s="91"/>
      <c r="Y1783" s="91"/>
      <c r="Z1783" s="91"/>
      <c r="AA1783" s="91"/>
    </row>
    <row r="1784" spans="2:27" ht="18" thickBot="1" x14ac:dyDescent="0.5">
      <c r="B1784" s="56" t="s">
        <v>10</v>
      </c>
      <c r="C1784" s="47"/>
      <c r="D1784" s="47"/>
      <c r="E1784" s="47"/>
      <c r="F1784" s="47"/>
      <c r="G1784" s="47"/>
      <c r="H1784" s="47"/>
      <c r="I1784" s="47"/>
      <c r="J1784" s="47"/>
      <c r="K1784" s="47"/>
      <c r="L1784" s="47"/>
      <c r="M1784" s="47"/>
      <c r="N1784" s="47"/>
      <c r="O1784" s="47"/>
      <c r="P1784" s="47"/>
      <c r="Q1784" s="47"/>
      <c r="R1784" s="47"/>
      <c r="S1784" s="47"/>
      <c r="T1784" s="47"/>
      <c r="U1784" s="47"/>
      <c r="V1784" s="47"/>
      <c r="W1784" s="47"/>
      <c r="X1784" s="91"/>
      <c r="Y1784" s="90"/>
      <c r="Z1784" s="91"/>
      <c r="AA1784" s="91"/>
    </row>
    <row r="1785" spans="2:27" ht="15" thickBot="1" x14ac:dyDescent="0.35">
      <c r="B1785" s="47" t="s">
        <v>11</v>
      </c>
      <c r="C1785" s="47"/>
      <c r="D1785" s="47"/>
      <c r="E1785" s="47"/>
      <c r="F1785" s="47"/>
      <c r="G1785" s="47"/>
      <c r="H1785" s="112"/>
      <c r="I1785" s="47"/>
      <c r="J1785" s="48" t="s">
        <v>5</v>
      </c>
      <c r="K1785" s="47" t="s">
        <v>12</v>
      </c>
      <c r="L1785" s="47"/>
      <c r="M1785" s="47"/>
      <c r="N1785" s="47"/>
      <c r="O1785" s="47"/>
      <c r="P1785" s="47"/>
      <c r="Q1785" s="47"/>
      <c r="R1785" s="47"/>
      <c r="S1785" s="47"/>
      <c r="T1785" s="47"/>
      <c r="U1785" s="47"/>
      <c r="V1785" s="47"/>
      <c r="W1785" s="47"/>
      <c r="X1785" s="91">
        <f>H1786</f>
        <v>0</v>
      </c>
      <c r="Y1785" s="91">
        <f>H1787</f>
        <v>0</v>
      </c>
      <c r="Z1785" s="91">
        <f>H1788</f>
        <v>0</v>
      </c>
      <c r="AA1785" s="91">
        <f>H1789</f>
        <v>0</v>
      </c>
    </row>
    <row r="1786" spans="2:27" ht="15" thickBot="1" x14ac:dyDescent="0.35">
      <c r="B1786" s="47" t="s">
        <v>13</v>
      </c>
      <c r="C1786" s="47"/>
      <c r="D1786" s="47"/>
      <c r="E1786" s="47"/>
      <c r="F1786" s="47"/>
      <c r="G1786" s="47"/>
      <c r="H1786" s="112"/>
      <c r="I1786" s="59"/>
      <c r="J1786" s="48" t="s">
        <v>5</v>
      </c>
      <c r="K1786" s="47" t="s">
        <v>15</v>
      </c>
      <c r="L1786" s="47"/>
      <c r="M1786" s="47"/>
      <c r="N1786" s="47"/>
      <c r="O1786" s="47"/>
      <c r="P1786" s="47"/>
      <c r="Q1786" s="47"/>
      <c r="R1786" s="47"/>
      <c r="S1786" s="47"/>
      <c r="T1786" s="47"/>
      <c r="U1786" s="47"/>
      <c r="V1786" s="47"/>
      <c r="W1786" s="47"/>
      <c r="X1786" s="91"/>
      <c r="Y1786" s="91"/>
      <c r="Z1786" s="91"/>
      <c r="AA1786" s="91"/>
    </row>
    <row r="1787" spans="2:27" ht="15" thickBot="1" x14ac:dyDescent="0.35">
      <c r="B1787" s="47" t="s">
        <v>16</v>
      </c>
      <c r="C1787" s="47"/>
      <c r="D1787" s="47"/>
      <c r="E1787" s="47"/>
      <c r="F1787" s="47"/>
      <c r="G1787" s="47"/>
      <c r="H1787" s="137"/>
      <c r="I1787" s="47"/>
      <c r="J1787" s="48" t="s">
        <v>5</v>
      </c>
      <c r="K1787" s="47" t="s">
        <v>17</v>
      </c>
      <c r="L1787" s="47"/>
      <c r="M1787" s="47"/>
      <c r="N1787" s="47"/>
      <c r="O1787" s="47"/>
      <c r="P1787" s="47"/>
      <c r="Q1787" s="47"/>
      <c r="R1787" s="47"/>
      <c r="S1787" s="47"/>
      <c r="T1787" s="47"/>
      <c r="U1787" s="47"/>
      <c r="V1787" s="47"/>
      <c r="W1787" s="47"/>
      <c r="X1787" s="91"/>
      <c r="Y1787" s="91"/>
      <c r="Z1787" s="91"/>
      <c r="AA1787" s="91"/>
    </row>
    <row r="1788" spans="2:27" ht="15" thickBot="1" x14ac:dyDescent="0.35">
      <c r="B1788" s="47" t="str">
        <f>IF(H1787="Erdgas","Nettorechnungsbetrag (Erdgas)",IF(H1787="Strom","Nettorechnungsbetrag (Strom)",IF(H1787="Wärme/Kälte","Nettorechnungsbetrag (Wärme/Kälte)","Bitte Energieart auswählen!")))</f>
        <v>Bitte Energieart auswählen!</v>
      </c>
      <c r="C1788" s="47"/>
      <c r="D1788" s="47"/>
      <c r="E1788" s="47"/>
      <c r="F1788" s="47"/>
      <c r="G1788" s="47"/>
      <c r="H1788" s="113"/>
      <c r="I1788" s="60" t="s">
        <v>18</v>
      </c>
      <c r="J1788" s="48" t="s">
        <v>5</v>
      </c>
      <c r="K1788" s="47" t="str">
        <f>IF(H1787="Erdgas","Erdgaskosten exkl. Steuern, Abgaben, Netzentgelte, etc.",IF(H1787="Strom","Stromkosten exkl. Steuern, Abgaben, Netzentgelte, etc.",IF(H1787="Wärme/Kälte","Wärme-/Kältekosten exkl. Steuern, Abgaben, Netzentgelte, etc.","Bitte Energieart auswählen!")))</f>
        <v>Bitte Energieart auswählen!</v>
      </c>
      <c r="L1788" s="47"/>
      <c r="M1788" s="47"/>
      <c r="N1788" s="47"/>
      <c r="O1788" s="47"/>
      <c r="P1788" s="47"/>
      <c r="Q1788" s="47"/>
      <c r="R1788" s="47"/>
      <c r="S1788" s="47"/>
      <c r="T1788" s="47"/>
      <c r="U1788" s="47"/>
      <c r="V1788" s="47"/>
      <c r="W1788" s="47"/>
      <c r="X1788" s="91"/>
      <c r="Y1788" s="91"/>
      <c r="Z1788" s="91"/>
      <c r="AA1788" s="91"/>
    </row>
    <row r="1789" spans="2:27" ht="15" thickBot="1" x14ac:dyDescent="0.35">
      <c r="B1789" s="47" t="str">
        <f>IF(AND(H1787="Erdgas",H1786="Nein"),"Erdgasverbrauch in kWh gem. letzter Jahresabrechnung",IF(H1787="Erdgas","Erdgasverbrauch in kWh im Kalenderjahr 2021",IF(AND(H1787="Strom",H1786="Nein"),"Stromverbrauch in kWh gem. letzter Jahresabrechnung",IF(H1787="Strom","Stromverbrauch in kWh im Kalenderjahr 2021",IF(AND(H1787="Wärme/Kälte",H1786="Nein"),"Wärme-/Kälteverbrauch in kWh gem. letzter Jahresabrechnung",IF(H1787="Wärme/Kälte","Wärme-/Kälteverbrauch in kWh im Kalenderjahr 2021","Bitte Energieart auswählen!"))))))</f>
        <v>Bitte Energieart auswählen!</v>
      </c>
      <c r="C1789" s="47"/>
      <c r="D1789" s="47"/>
      <c r="E1789" s="47"/>
      <c r="F1789" s="47"/>
      <c r="G1789" s="47"/>
      <c r="H1789" s="114"/>
      <c r="I1789" s="60" t="s">
        <v>19</v>
      </c>
      <c r="J1789" s="48" t="s">
        <v>5</v>
      </c>
      <c r="K1789" s="47" t="str">
        <f>IF(H1786="Nein",IF(H1787="Erdgas","Den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endet."),IF(H1787="Erdgas","Bitte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89" s="47"/>
      <c r="M1789" s="47"/>
      <c r="N1789" s="47"/>
      <c r="O1789" s="47"/>
      <c r="P1789" s="47"/>
      <c r="Q1789" s="47"/>
      <c r="R1789" s="47"/>
      <c r="S1789" s="47"/>
      <c r="T1789" s="47"/>
      <c r="U1789" s="47"/>
      <c r="V1789" s="47"/>
      <c r="W1789" s="47"/>
      <c r="X1789" s="91"/>
      <c r="Y1789" s="91"/>
      <c r="Z1789" s="91"/>
      <c r="AA1789" s="91"/>
    </row>
    <row r="1790" spans="2:27" x14ac:dyDescent="0.3">
      <c r="B1790" s="46"/>
      <c r="C1790" s="46"/>
      <c r="D1790" s="46"/>
      <c r="E1790" s="46"/>
      <c r="F1790" s="46"/>
      <c r="G1790" s="46"/>
      <c r="H1790" s="46"/>
      <c r="I1790" s="46"/>
      <c r="J1790" s="46"/>
      <c r="K1790" s="46"/>
      <c r="L1790" s="46"/>
      <c r="M1790" s="46"/>
      <c r="N1790" s="46"/>
      <c r="O1790" s="46"/>
      <c r="P1790" s="46"/>
      <c r="Q1790" s="46"/>
      <c r="R1790" s="46"/>
      <c r="S1790" s="46"/>
      <c r="T1790" s="46"/>
      <c r="U1790" s="46"/>
      <c r="V1790" s="46"/>
      <c r="W1790" s="46"/>
      <c r="X1790" s="91"/>
      <c r="Y1790" s="91"/>
      <c r="Z1790" s="91"/>
      <c r="AA1790" s="91"/>
    </row>
    <row r="1791" spans="2:27" ht="18" thickBot="1" x14ac:dyDescent="0.5">
      <c r="B1791" s="56" t="s">
        <v>10</v>
      </c>
      <c r="C1791" s="47"/>
      <c r="D1791" s="47"/>
      <c r="E1791" s="47"/>
      <c r="F1791" s="47"/>
      <c r="G1791" s="47"/>
      <c r="H1791" s="47"/>
      <c r="I1791" s="47"/>
      <c r="J1791" s="47"/>
      <c r="K1791" s="47"/>
      <c r="L1791" s="47"/>
      <c r="M1791" s="47"/>
      <c r="N1791" s="47"/>
      <c r="O1791" s="47"/>
      <c r="P1791" s="47"/>
      <c r="Q1791" s="47"/>
      <c r="R1791" s="47"/>
      <c r="S1791" s="47"/>
      <c r="T1791" s="47"/>
      <c r="U1791" s="47"/>
      <c r="V1791" s="47"/>
      <c r="W1791" s="47"/>
      <c r="X1791" s="91"/>
      <c r="Y1791" s="90"/>
      <c r="Z1791" s="91"/>
      <c r="AA1791" s="91"/>
    </row>
    <row r="1792" spans="2:27" ht="15" thickBot="1" x14ac:dyDescent="0.35">
      <c r="B1792" s="47" t="s">
        <v>11</v>
      </c>
      <c r="C1792" s="47"/>
      <c r="D1792" s="47"/>
      <c r="E1792" s="47"/>
      <c r="F1792" s="47"/>
      <c r="G1792" s="47"/>
      <c r="H1792" s="112"/>
      <c r="I1792" s="47"/>
      <c r="J1792" s="48" t="s">
        <v>5</v>
      </c>
      <c r="K1792" s="47" t="s">
        <v>12</v>
      </c>
      <c r="L1792" s="47"/>
      <c r="M1792" s="47"/>
      <c r="N1792" s="47"/>
      <c r="O1792" s="47"/>
      <c r="P1792" s="47"/>
      <c r="Q1792" s="47"/>
      <c r="R1792" s="47"/>
      <c r="S1792" s="47"/>
      <c r="T1792" s="47"/>
      <c r="U1792" s="47"/>
      <c r="V1792" s="47"/>
      <c r="W1792" s="47"/>
      <c r="X1792" s="91">
        <f>H1793</f>
        <v>0</v>
      </c>
      <c r="Y1792" s="91">
        <f>H1794</f>
        <v>0</v>
      </c>
      <c r="Z1792" s="91">
        <f>H1795</f>
        <v>0</v>
      </c>
      <c r="AA1792" s="91">
        <f>H1796</f>
        <v>0</v>
      </c>
    </row>
    <row r="1793" spans="2:27" ht="15" thickBot="1" x14ac:dyDescent="0.35">
      <c r="B1793" s="47" t="s">
        <v>13</v>
      </c>
      <c r="C1793" s="47"/>
      <c r="D1793" s="47"/>
      <c r="E1793" s="47"/>
      <c r="F1793" s="47"/>
      <c r="G1793" s="47"/>
      <c r="H1793" s="112"/>
      <c r="I1793" s="59"/>
      <c r="J1793" s="48" t="s">
        <v>5</v>
      </c>
      <c r="K1793" s="47" t="s">
        <v>15</v>
      </c>
      <c r="L1793" s="47"/>
      <c r="M1793" s="47"/>
      <c r="N1793" s="47"/>
      <c r="O1793" s="47"/>
      <c r="P1793" s="47"/>
      <c r="Q1793" s="47"/>
      <c r="R1793" s="47"/>
      <c r="S1793" s="47"/>
      <c r="T1793" s="47"/>
      <c r="U1793" s="47"/>
      <c r="V1793" s="47"/>
      <c r="W1793" s="47"/>
      <c r="X1793" s="91"/>
      <c r="Y1793" s="91"/>
      <c r="Z1793" s="91"/>
      <c r="AA1793" s="91"/>
    </row>
    <row r="1794" spans="2:27" ht="15" thickBot="1" x14ac:dyDescent="0.35">
      <c r="B1794" s="47" t="s">
        <v>16</v>
      </c>
      <c r="C1794" s="47"/>
      <c r="D1794" s="47"/>
      <c r="E1794" s="47"/>
      <c r="F1794" s="47"/>
      <c r="G1794" s="47"/>
      <c r="H1794" s="137"/>
      <c r="I1794" s="47"/>
      <c r="J1794" s="48" t="s">
        <v>5</v>
      </c>
      <c r="K1794" s="47" t="s">
        <v>17</v>
      </c>
      <c r="L1794" s="47"/>
      <c r="M1794" s="47"/>
      <c r="N1794" s="47"/>
      <c r="O1794" s="47"/>
      <c r="P1794" s="47"/>
      <c r="Q1794" s="47"/>
      <c r="R1794" s="47"/>
      <c r="S1794" s="47"/>
      <c r="T1794" s="47"/>
      <c r="U1794" s="47"/>
      <c r="V1794" s="47"/>
      <c r="W1794" s="47"/>
      <c r="X1794" s="91"/>
      <c r="Y1794" s="91"/>
      <c r="Z1794" s="91"/>
      <c r="AA1794" s="91"/>
    </row>
    <row r="1795" spans="2:27" ht="15" thickBot="1" x14ac:dyDescent="0.35">
      <c r="B1795" s="47" t="str">
        <f>IF(H1794="Erdgas","Nettorechnungsbetrag (Erdgas)",IF(H1794="Strom","Nettorechnungsbetrag (Strom)",IF(H1794="Wärme/Kälte","Nettorechnungsbetrag (Wärme/Kälte)","Bitte Energieart auswählen!")))</f>
        <v>Bitte Energieart auswählen!</v>
      </c>
      <c r="C1795" s="47"/>
      <c r="D1795" s="47"/>
      <c r="E1795" s="47"/>
      <c r="F1795" s="47"/>
      <c r="G1795" s="47"/>
      <c r="H1795" s="113"/>
      <c r="I1795" s="60" t="s">
        <v>18</v>
      </c>
      <c r="J1795" s="48" t="s">
        <v>5</v>
      </c>
      <c r="K1795" s="47" t="str">
        <f>IF(H1794="Erdgas","Erdgaskosten exkl. Steuern, Abgaben, Netzentgelte, etc.",IF(H1794="Strom","Stromkosten exkl. Steuern, Abgaben, Netzentgelte, etc.",IF(H1794="Wärme/Kälte","Wärme-/Kältekosten exkl. Steuern, Abgaben, Netzentgelte, etc.","Bitte Energieart auswählen!")))</f>
        <v>Bitte Energieart auswählen!</v>
      </c>
      <c r="L1795" s="47"/>
      <c r="M1795" s="47"/>
      <c r="N1795" s="47"/>
      <c r="O1795" s="47"/>
      <c r="P1795" s="47"/>
      <c r="Q1795" s="47"/>
      <c r="R1795" s="47"/>
      <c r="S1795" s="47"/>
      <c r="T1795" s="47"/>
      <c r="U1795" s="47"/>
      <c r="V1795" s="47"/>
      <c r="W1795" s="47"/>
      <c r="X1795" s="91"/>
      <c r="Y1795" s="91"/>
      <c r="Z1795" s="91"/>
      <c r="AA1795" s="91"/>
    </row>
    <row r="1796" spans="2:27" ht="15" thickBot="1" x14ac:dyDescent="0.35">
      <c r="B1796" s="47" t="str">
        <f>IF(AND(H1794="Erdgas",H1793="Nein"),"Erdgasverbrauch in kWh gem. letzter Jahresabrechnung",IF(H1794="Erdgas","Erdgasverbrauch in kWh im Kalenderjahr 2021",IF(AND(H1794="Strom",H1793="Nein"),"Stromverbrauch in kWh gem. letzter Jahresabrechnung",IF(H1794="Strom","Stromverbrauch in kWh im Kalenderjahr 2021",IF(AND(H1794="Wärme/Kälte",H1793="Nein"),"Wärme-/Kälteverbrauch in kWh gem. letzter Jahresabrechnung",IF(H1794="Wärme/Kälte","Wärme-/Kälteverbrauch in kWh im Kalenderjahr 2021","Bitte Energieart auswählen!"))))))</f>
        <v>Bitte Energieart auswählen!</v>
      </c>
      <c r="C1796" s="47"/>
      <c r="D1796" s="47"/>
      <c r="E1796" s="47"/>
      <c r="F1796" s="47"/>
      <c r="G1796" s="47"/>
      <c r="H1796" s="114"/>
      <c r="I1796" s="60" t="s">
        <v>19</v>
      </c>
      <c r="J1796" s="48" t="s">
        <v>5</v>
      </c>
      <c r="K1796" s="47" t="str">
        <f>IF(H1793="Nein",IF(H1794="Erdgas","Den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endet."),IF(H1794="Erdgas","Bitte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796" s="47"/>
      <c r="M1796" s="47"/>
      <c r="N1796" s="47"/>
      <c r="O1796" s="47"/>
      <c r="P1796" s="47"/>
      <c r="Q1796" s="47"/>
      <c r="R1796" s="47"/>
      <c r="S1796" s="47"/>
      <c r="T1796" s="47"/>
      <c r="U1796" s="47"/>
      <c r="V1796" s="47"/>
      <c r="W1796" s="47"/>
      <c r="X1796" s="91"/>
      <c r="Y1796" s="91"/>
      <c r="Z1796" s="91"/>
      <c r="AA1796" s="91"/>
    </row>
    <row r="1797" spans="2:27" x14ac:dyDescent="0.3">
      <c r="B1797" s="46"/>
      <c r="C1797" s="46"/>
      <c r="D1797" s="46"/>
      <c r="E1797" s="46"/>
      <c r="F1797" s="46"/>
      <c r="G1797" s="46"/>
      <c r="H1797" s="46"/>
      <c r="I1797" s="46"/>
      <c r="J1797" s="46"/>
      <c r="K1797" s="46"/>
      <c r="L1797" s="46"/>
      <c r="M1797" s="46"/>
      <c r="N1797" s="46"/>
      <c r="O1797" s="46"/>
      <c r="P1797" s="46"/>
      <c r="Q1797" s="46"/>
      <c r="R1797" s="46"/>
      <c r="S1797" s="46"/>
      <c r="T1797" s="46"/>
      <c r="U1797" s="46"/>
      <c r="V1797" s="46"/>
      <c r="W1797" s="46"/>
      <c r="X1797" s="91"/>
      <c r="Y1797" s="91"/>
      <c r="Z1797" s="91"/>
      <c r="AA1797" s="91"/>
    </row>
    <row r="1798" spans="2:27" ht="18" thickBot="1" x14ac:dyDescent="0.5">
      <c r="B1798" s="56" t="s">
        <v>10</v>
      </c>
      <c r="C1798" s="47"/>
      <c r="D1798" s="47"/>
      <c r="E1798" s="47"/>
      <c r="F1798" s="47"/>
      <c r="G1798" s="47"/>
      <c r="H1798" s="47"/>
      <c r="I1798" s="47"/>
      <c r="J1798" s="47"/>
      <c r="K1798" s="47"/>
      <c r="L1798" s="47"/>
      <c r="M1798" s="47"/>
      <c r="N1798" s="47"/>
      <c r="O1798" s="47"/>
      <c r="P1798" s="47"/>
      <c r="Q1798" s="47"/>
      <c r="R1798" s="47"/>
      <c r="S1798" s="47"/>
      <c r="T1798" s="47"/>
      <c r="U1798" s="47"/>
      <c r="V1798" s="47"/>
      <c r="W1798" s="47"/>
      <c r="X1798" s="91"/>
      <c r="Y1798" s="90"/>
      <c r="Z1798" s="91"/>
      <c r="AA1798" s="91"/>
    </row>
    <row r="1799" spans="2:27" ht="15" thickBot="1" x14ac:dyDescent="0.35">
      <c r="B1799" s="47" t="s">
        <v>11</v>
      </c>
      <c r="C1799" s="47"/>
      <c r="D1799" s="47"/>
      <c r="E1799" s="47"/>
      <c r="F1799" s="47"/>
      <c r="G1799" s="47"/>
      <c r="H1799" s="112"/>
      <c r="I1799" s="47"/>
      <c r="J1799" s="48" t="s">
        <v>5</v>
      </c>
      <c r="K1799" s="47" t="s">
        <v>12</v>
      </c>
      <c r="L1799" s="47"/>
      <c r="M1799" s="47"/>
      <c r="N1799" s="47"/>
      <c r="O1799" s="47"/>
      <c r="P1799" s="47"/>
      <c r="Q1799" s="47"/>
      <c r="R1799" s="47"/>
      <c r="S1799" s="47"/>
      <c r="T1799" s="47"/>
      <c r="U1799" s="47"/>
      <c r="V1799" s="47"/>
      <c r="W1799" s="47"/>
      <c r="X1799" s="91">
        <f>H1800</f>
        <v>0</v>
      </c>
      <c r="Y1799" s="91">
        <f>H1801</f>
        <v>0</v>
      </c>
      <c r="Z1799" s="91">
        <f>H1802</f>
        <v>0</v>
      </c>
      <c r="AA1799" s="91">
        <f>H1803</f>
        <v>0</v>
      </c>
    </row>
    <row r="1800" spans="2:27" ht="15" thickBot="1" x14ac:dyDescent="0.35">
      <c r="B1800" s="47" t="s">
        <v>13</v>
      </c>
      <c r="C1800" s="47"/>
      <c r="D1800" s="47"/>
      <c r="E1800" s="47"/>
      <c r="F1800" s="47"/>
      <c r="G1800" s="47"/>
      <c r="H1800" s="112"/>
      <c r="I1800" s="59"/>
      <c r="J1800" s="48" t="s">
        <v>5</v>
      </c>
      <c r="K1800" s="47" t="s">
        <v>15</v>
      </c>
      <c r="L1800" s="47"/>
      <c r="M1800" s="47"/>
      <c r="N1800" s="47"/>
      <c r="O1800" s="47"/>
      <c r="P1800" s="47"/>
      <c r="Q1800" s="47"/>
      <c r="R1800" s="47"/>
      <c r="S1800" s="47"/>
      <c r="T1800" s="47"/>
      <c r="U1800" s="47"/>
      <c r="V1800" s="47"/>
      <c r="W1800" s="47"/>
      <c r="X1800" s="91"/>
      <c r="Y1800" s="91"/>
      <c r="Z1800" s="91"/>
      <c r="AA1800" s="91"/>
    </row>
    <row r="1801" spans="2:27" ht="15" thickBot="1" x14ac:dyDescent="0.35">
      <c r="B1801" s="47" t="s">
        <v>16</v>
      </c>
      <c r="C1801" s="47"/>
      <c r="D1801" s="47"/>
      <c r="E1801" s="47"/>
      <c r="F1801" s="47"/>
      <c r="G1801" s="47"/>
      <c r="H1801" s="137"/>
      <c r="I1801" s="47"/>
      <c r="J1801" s="48" t="s">
        <v>5</v>
      </c>
      <c r="K1801" s="47" t="s">
        <v>17</v>
      </c>
      <c r="L1801" s="47"/>
      <c r="M1801" s="47"/>
      <c r="N1801" s="47"/>
      <c r="O1801" s="47"/>
      <c r="P1801" s="47"/>
      <c r="Q1801" s="47"/>
      <c r="R1801" s="47"/>
      <c r="S1801" s="47"/>
      <c r="T1801" s="47"/>
      <c r="U1801" s="47"/>
      <c r="V1801" s="47"/>
      <c r="W1801" s="47"/>
      <c r="X1801" s="91"/>
      <c r="Y1801" s="91"/>
      <c r="Z1801" s="91"/>
      <c r="AA1801" s="91"/>
    </row>
    <row r="1802" spans="2:27" ht="15" thickBot="1" x14ac:dyDescent="0.35">
      <c r="B1802" s="47" t="str">
        <f>IF(H1801="Erdgas","Nettorechnungsbetrag (Erdgas)",IF(H1801="Strom","Nettorechnungsbetrag (Strom)",IF(H1801="Wärme/Kälte","Nettorechnungsbetrag (Wärme/Kälte)","Bitte Energieart auswählen!")))</f>
        <v>Bitte Energieart auswählen!</v>
      </c>
      <c r="C1802" s="47"/>
      <c r="D1802" s="47"/>
      <c r="E1802" s="47"/>
      <c r="F1802" s="47"/>
      <c r="G1802" s="47"/>
      <c r="H1802" s="113"/>
      <c r="I1802" s="60" t="s">
        <v>18</v>
      </c>
      <c r="J1802" s="48" t="s">
        <v>5</v>
      </c>
      <c r="K1802" s="47" t="str">
        <f>IF(H1801="Erdgas","Erdgaskosten exkl. Steuern, Abgaben, Netzentgelte, etc.",IF(H1801="Strom","Stromkosten exkl. Steuern, Abgaben, Netzentgelte, etc.",IF(H1801="Wärme/Kälte","Wärme-/Kältekosten exkl. Steuern, Abgaben, Netzentgelte, etc.","Bitte Energieart auswählen!")))</f>
        <v>Bitte Energieart auswählen!</v>
      </c>
      <c r="L1802" s="47"/>
      <c r="M1802" s="47"/>
      <c r="N1802" s="47"/>
      <c r="O1802" s="47"/>
      <c r="P1802" s="47"/>
      <c r="Q1802" s="47"/>
      <c r="R1802" s="47"/>
      <c r="S1802" s="47"/>
      <c r="T1802" s="47"/>
      <c r="U1802" s="47"/>
      <c r="V1802" s="47"/>
      <c r="W1802" s="47"/>
      <c r="X1802" s="91"/>
      <c r="Y1802" s="91"/>
      <c r="Z1802" s="91"/>
      <c r="AA1802" s="91"/>
    </row>
    <row r="1803" spans="2:27" ht="15" thickBot="1" x14ac:dyDescent="0.35">
      <c r="B1803" s="47" t="str">
        <f>IF(AND(H1801="Erdgas",H1800="Nein"),"Erdgasverbrauch in kWh gem. letzter Jahresabrechnung",IF(H1801="Erdgas","Erdgasverbrauch in kWh im Kalenderjahr 2021",IF(AND(H1801="Strom",H1800="Nein"),"Stromverbrauch in kWh gem. letzter Jahresabrechnung",IF(H1801="Strom","Stromverbrauch in kWh im Kalenderjahr 2021",IF(AND(H1801="Wärme/Kälte",H1800="Nein"),"Wärme-/Kälteverbrauch in kWh gem. letzter Jahresabrechnung",IF(H1801="Wärme/Kälte","Wärme-/Kälteverbrauch in kWh im Kalenderjahr 2021","Bitte Energieart auswählen!"))))))</f>
        <v>Bitte Energieart auswählen!</v>
      </c>
      <c r="C1803" s="47"/>
      <c r="D1803" s="47"/>
      <c r="E1803" s="47"/>
      <c r="F1803" s="47"/>
      <c r="G1803" s="47"/>
      <c r="H1803" s="114"/>
      <c r="I1803" s="60" t="s">
        <v>19</v>
      </c>
      <c r="J1803" s="48" t="s">
        <v>5</v>
      </c>
      <c r="K1803" s="47" t="str">
        <f>IF(H1800="Nein",IF(H1801="Erdgas","Den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endet."),IF(H1801="Erdgas","Bitte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03" s="47"/>
      <c r="M1803" s="47"/>
      <c r="N1803" s="47"/>
      <c r="O1803" s="47"/>
      <c r="P1803" s="47"/>
      <c r="Q1803" s="47"/>
      <c r="R1803" s="47"/>
      <c r="S1803" s="47"/>
      <c r="T1803" s="47"/>
      <c r="U1803" s="47"/>
      <c r="V1803" s="47"/>
      <c r="W1803" s="47"/>
      <c r="X1803" s="91"/>
      <c r="Y1803" s="91"/>
      <c r="Z1803" s="91"/>
      <c r="AA1803" s="91"/>
    </row>
    <row r="1804" spans="2:27" x14ac:dyDescent="0.3">
      <c r="B1804" s="46"/>
      <c r="C1804" s="46"/>
      <c r="D1804" s="46"/>
      <c r="E1804" s="46"/>
      <c r="F1804" s="46"/>
      <c r="G1804" s="46"/>
      <c r="H1804" s="46"/>
      <c r="I1804" s="46"/>
      <c r="J1804" s="46"/>
      <c r="K1804" s="46"/>
      <c r="L1804" s="46"/>
      <c r="M1804" s="46"/>
      <c r="N1804" s="46"/>
      <c r="O1804" s="46"/>
      <c r="P1804" s="46"/>
      <c r="Q1804" s="46"/>
      <c r="R1804" s="46"/>
      <c r="S1804" s="46"/>
      <c r="T1804" s="46"/>
      <c r="U1804" s="46"/>
      <c r="V1804" s="46"/>
      <c r="W1804" s="46"/>
      <c r="X1804" s="91"/>
      <c r="Y1804" s="91"/>
      <c r="Z1804" s="91"/>
      <c r="AA1804" s="91"/>
    </row>
    <row r="1805" spans="2:27" ht="18" thickBot="1" x14ac:dyDescent="0.5">
      <c r="B1805" s="56" t="s">
        <v>10</v>
      </c>
      <c r="C1805" s="47"/>
      <c r="D1805" s="47"/>
      <c r="E1805" s="47"/>
      <c r="F1805" s="47"/>
      <c r="G1805" s="47"/>
      <c r="H1805" s="47"/>
      <c r="I1805" s="47"/>
      <c r="J1805" s="47"/>
      <c r="K1805" s="47"/>
      <c r="L1805" s="47"/>
      <c r="M1805" s="47"/>
      <c r="N1805" s="47"/>
      <c r="O1805" s="47"/>
      <c r="P1805" s="47"/>
      <c r="Q1805" s="47"/>
      <c r="R1805" s="47"/>
      <c r="S1805" s="47"/>
      <c r="T1805" s="47"/>
      <c r="U1805" s="47"/>
      <c r="V1805" s="47"/>
      <c r="W1805" s="47"/>
      <c r="X1805" s="91"/>
      <c r="Y1805" s="90"/>
      <c r="Z1805" s="91"/>
      <c r="AA1805" s="91"/>
    </row>
    <row r="1806" spans="2:27" ht="15" thickBot="1" x14ac:dyDescent="0.35">
      <c r="B1806" s="47" t="s">
        <v>11</v>
      </c>
      <c r="C1806" s="47"/>
      <c r="D1806" s="47"/>
      <c r="E1806" s="47"/>
      <c r="F1806" s="47"/>
      <c r="G1806" s="47"/>
      <c r="H1806" s="112"/>
      <c r="I1806" s="47"/>
      <c r="J1806" s="48" t="s">
        <v>5</v>
      </c>
      <c r="K1806" s="47" t="s">
        <v>12</v>
      </c>
      <c r="L1806" s="47"/>
      <c r="M1806" s="47"/>
      <c r="N1806" s="47"/>
      <c r="O1806" s="47"/>
      <c r="P1806" s="47"/>
      <c r="Q1806" s="47"/>
      <c r="R1806" s="47"/>
      <c r="S1806" s="47"/>
      <c r="T1806" s="47"/>
      <c r="U1806" s="47"/>
      <c r="V1806" s="47"/>
      <c r="W1806" s="47"/>
      <c r="X1806" s="91">
        <f>H1807</f>
        <v>0</v>
      </c>
      <c r="Y1806" s="91">
        <f>H1808</f>
        <v>0</v>
      </c>
      <c r="Z1806" s="91">
        <f>H1809</f>
        <v>0</v>
      </c>
      <c r="AA1806" s="91">
        <f>H1810</f>
        <v>0</v>
      </c>
    </row>
    <row r="1807" spans="2:27" ht="15" thickBot="1" x14ac:dyDescent="0.35">
      <c r="B1807" s="47" t="s">
        <v>13</v>
      </c>
      <c r="C1807" s="47"/>
      <c r="D1807" s="47"/>
      <c r="E1807" s="47"/>
      <c r="F1807" s="47"/>
      <c r="G1807" s="47"/>
      <c r="H1807" s="112"/>
      <c r="I1807" s="59"/>
      <c r="J1807" s="48" t="s">
        <v>5</v>
      </c>
      <c r="K1807" s="47" t="s">
        <v>15</v>
      </c>
      <c r="L1807" s="47"/>
      <c r="M1807" s="47"/>
      <c r="N1807" s="47"/>
      <c r="O1807" s="47"/>
      <c r="P1807" s="47"/>
      <c r="Q1807" s="47"/>
      <c r="R1807" s="47"/>
      <c r="S1807" s="47"/>
      <c r="T1807" s="47"/>
      <c r="U1807" s="47"/>
      <c r="V1807" s="47"/>
      <c r="W1807" s="47"/>
      <c r="X1807" s="91"/>
      <c r="Y1807" s="91"/>
      <c r="Z1807" s="91"/>
      <c r="AA1807" s="91"/>
    </row>
    <row r="1808" spans="2:27" ht="15" thickBot="1" x14ac:dyDescent="0.35">
      <c r="B1808" s="47" t="s">
        <v>16</v>
      </c>
      <c r="C1808" s="47"/>
      <c r="D1808" s="47"/>
      <c r="E1808" s="47"/>
      <c r="F1808" s="47"/>
      <c r="G1808" s="47"/>
      <c r="H1808" s="137"/>
      <c r="I1808" s="47"/>
      <c r="J1808" s="48" t="s">
        <v>5</v>
      </c>
      <c r="K1808" s="47" t="s">
        <v>17</v>
      </c>
      <c r="L1808" s="47"/>
      <c r="M1808" s="47"/>
      <c r="N1808" s="47"/>
      <c r="O1808" s="47"/>
      <c r="P1808" s="47"/>
      <c r="Q1808" s="47"/>
      <c r="R1808" s="47"/>
      <c r="S1808" s="47"/>
      <c r="T1808" s="47"/>
      <c r="U1808" s="47"/>
      <c r="V1808" s="47"/>
      <c r="W1808" s="47"/>
      <c r="X1808" s="91"/>
      <c r="Y1808" s="91"/>
      <c r="Z1808" s="91"/>
      <c r="AA1808" s="91"/>
    </row>
    <row r="1809" spans="2:27" ht="15" thickBot="1" x14ac:dyDescent="0.35">
      <c r="B1809" s="47" t="str">
        <f>IF(H1808="Erdgas","Nettorechnungsbetrag (Erdgas)",IF(H1808="Strom","Nettorechnungsbetrag (Strom)",IF(H1808="Wärme/Kälte","Nettorechnungsbetrag (Wärme/Kälte)","Bitte Energieart auswählen!")))</f>
        <v>Bitte Energieart auswählen!</v>
      </c>
      <c r="C1809" s="47"/>
      <c r="D1809" s="47"/>
      <c r="E1809" s="47"/>
      <c r="F1809" s="47"/>
      <c r="G1809" s="47"/>
      <c r="H1809" s="113"/>
      <c r="I1809" s="60" t="s">
        <v>18</v>
      </c>
      <c r="J1809" s="48" t="s">
        <v>5</v>
      </c>
      <c r="K1809" s="47" t="str">
        <f>IF(H1808="Erdgas","Erdgaskosten exkl. Steuern, Abgaben, Netzentgelte, etc.",IF(H1808="Strom","Stromkosten exkl. Steuern, Abgaben, Netzentgelte, etc.",IF(H1808="Wärme/Kälte","Wärme-/Kältekosten exkl. Steuern, Abgaben, Netzentgelte, etc.","Bitte Energieart auswählen!")))</f>
        <v>Bitte Energieart auswählen!</v>
      </c>
      <c r="L1809" s="47"/>
      <c r="M1809" s="47"/>
      <c r="N1809" s="47"/>
      <c r="O1809" s="47"/>
      <c r="P1809" s="47"/>
      <c r="Q1809" s="47"/>
      <c r="R1809" s="47"/>
      <c r="S1809" s="47"/>
      <c r="T1809" s="47"/>
      <c r="U1809" s="47"/>
      <c r="V1809" s="47"/>
      <c r="W1809" s="47"/>
      <c r="X1809" s="91"/>
      <c r="Y1809" s="91"/>
      <c r="Z1809" s="91"/>
      <c r="AA1809" s="91"/>
    </row>
    <row r="1810" spans="2:27" ht="15" thickBot="1" x14ac:dyDescent="0.35">
      <c r="B1810" s="47" t="str">
        <f>IF(AND(H1808="Erdgas",H1807="Nein"),"Erdgasverbrauch in kWh gem. letzter Jahresabrechnung",IF(H1808="Erdgas","Erdgasverbrauch in kWh im Kalenderjahr 2021",IF(AND(H1808="Strom",H1807="Nein"),"Stromverbrauch in kWh gem. letzter Jahresabrechnung",IF(H1808="Strom","Stromverbrauch in kWh im Kalenderjahr 2021",IF(AND(H1808="Wärme/Kälte",H1807="Nein"),"Wärme-/Kälteverbrauch in kWh gem. letzter Jahresabrechnung",IF(H1808="Wärme/Kälte","Wärme-/Kälteverbrauch in kWh im Kalenderjahr 2021","Bitte Energieart auswählen!"))))))</f>
        <v>Bitte Energieart auswählen!</v>
      </c>
      <c r="C1810" s="47"/>
      <c r="D1810" s="47"/>
      <c r="E1810" s="47"/>
      <c r="F1810" s="47"/>
      <c r="G1810" s="47"/>
      <c r="H1810" s="114"/>
      <c r="I1810" s="60" t="s">
        <v>19</v>
      </c>
      <c r="J1810" s="48" t="s">
        <v>5</v>
      </c>
      <c r="K1810" s="47" t="str">
        <f>IF(H1807="Nein",IF(H1808="Erdgas","Den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endet."),IF(H1808="Erdgas","Bitte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10" s="47"/>
      <c r="M1810" s="47"/>
      <c r="N1810" s="47"/>
      <c r="O1810" s="47"/>
      <c r="P1810" s="47"/>
      <c r="Q1810" s="47"/>
      <c r="R1810" s="47"/>
      <c r="S1810" s="47"/>
      <c r="T1810" s="47"/>
      <c r="U1810" s="47"/>
      <c r="V1810" s="47"/>
      <c r="W1810" s="47"/>
      <c r="X1810" s="91"/>
      <c r="Y1810" s="91"/>
      <c r="Z1810" s="91"/>
      <c r="AA1810" s="91"/>
    </row>
    <row r="1811" spans="2:27" x14ac:dyDescent="0.3">
      <c r="B1811" s="46"/>
      <c r="C1811" s="46"/>
      <c r="D1811" s="46"/>
      <c r="E1811" s="46"/>
      <c r="F1811" s="46"/>
      <c r="G1811" s="46"/>
      <c r="H1811" s="46"/>
      <c r="I1811" s="46"/>
      <c r="J1811" s="46"/>
      <c r="K1811" s="46"/>
      <c r="L1811" s="46"/>
      <c r="M1811" s="46"/>
      <c r="N1811" s="46"/>
      <c r="O1811" s="46"/>
      <c r="P1811" s="46"/>
      <c r="Q1811" s="46"/>
      <c r="R1811" s="46"/>
      <c r="S1811" s="46"/>
      <c r="T1811" s="46"/>
      <c r="U1811" s="46"/>
      <c r="V1811" s="46"/>
      <c r="W1811" s="46"/>
      <c r="X1811" s="91"/>
      <c r="Y1811" s="91"/>
      <c r="Z1811" s="91"/>
      <c r="AA1811" s="91"/>
    </row>
    <row r="1812" spans="2:27" ht="18" thickBot="1" x14ac:dyDescent="0.5">
      <c r="B1812" s="56" t="s">
        <v>10</v>
      </c>
      <c r="C1812" s="47"/>
      <c r="D1812" s="47"/>
      <c r="E1812" s="47"/>
      <c r="F1812" s="47"/>
      <c r="G1812" s="47"/>
      <c r="H1812" s="47"/>
      <c r="I1812" s="47"/>
      <c r="J1812" s="47"/>
      <c r="K1812" s="47"/>
      <c r="L1812" s="47"/>
      <c r="M1812" s="47"/>
      <c r="N1812" s="47"/>
      <c r="O1812" s="47"/>
      <c r="P1812" s="47"/>
      <c r="Q1812" s="47"/>
      <c r="R1812" s="47"/>
      <c r="S1812" s="47"/>
      <c r="T1812" s="47"/>
      <c r="U1812" s="47"/>
      <c r="V1812" s="47"/>
      <c r="W1812" s="47"/>
      <c r="X1812" s="91"/>
      <c r="Y1812" s="90"/>
      <c r="Z1812" s="91"/>
      <c r="AA1812" s="91"/>
    </row>
    <row r="1813" spans="2:27" ht="15" thickBot="1" x14ac:dyDescent="0.35">
      <c r="B1813" s="47" t="s">
        <v>11</v>
      </c>
      <c r="C1813" s="47"/>
      <c r="D1813" s="47"/>
      <c r="E1813" s="47"/>
      <c r="F1813" s="47"/>
      <c r="G1813" s="47"/>
      <c r="H1813" s="112"/>
      <c r="I1813" s="47"/>
      <c r="J1813" s="48" t="s">
        <v>5</v>
      </c>
      <c r="K1813" s="47" t="s">
        <v>12</v>
      </c>
      <c r="L1813" s="47"/>
      <c r="M1813" s="47"/>
      <c r="N1813" s="47"/>
      <c r="O1813" s="47"/>
      <c r="P1813" s="47"/>
      <c r="Q1813" s="47"/>
      <c r="R1813" s="47"/>
      <c r="S1813" s="47"/>
      <c r="T1813" s="47"/>
      <c r="U1813" s="47"/>
      <c r="V1813" s="47"/>
      <c r="W1813" s="47"/>
      <c r="X1813" s="91">
        <f>H1814</f>
        <v>0</v>
      </c>
      <c r="Y1813" s="91">
        <f>H1815</f>
        <v>0</v>
      </c>
      <c r="Z1813" s="91">
        <f>H1816</f>
        <v>0</v>
      </c>
      <c r="AA1813" s="91">
        <f>H1817</f>
        <v>0</v>
      </c>
    </row>
    <row r="1814" spans="2:27" ht="15" thickBot="1" x14ac:dyDescent="0.35">
      <c r="B1814" s="47" t="s">
        <v>13</v>
      </c>
      <c r="C1814" s="47"/>
      <c r="D1814" s="47"/>
      <c r="E1814" s="47"/>
      <c r="F1814" s="47"/>
      <c r="G1814" s="47"/>
      <c r="H1814" s="112"/>
      <c r="I1814" s="59"/>
      <c r="J1814" s="48" t="s">
        <v>5</v>
      </c>
      <c r="K1814" s="47" t="s">
        <v>15</v>
      </c>
      <c r="L1814" s="47"/>
      <c r="M1814" s="47"/>
      <c r="N1814" s="47"/>
      <c r="O1814" s="47"/>
      <c r="P1814" s="47"/>
      <c r="Q1814" s="47"/>
      <c r="R1814" s="47"/>
      <c r="S1814" s="47"/>
      <c r="T1814" s="47"/>
      <c r="U1814" s="47"/>
      <c r="V1814" s="47"/>
      <c r="W1814" s="47"/>
      <c r="X1814" s="91"/>
      <c r="Y1814" s="91"/>
      <c r="Z1814" s="91"/>
      <c r="AA1814" s="91"/>
    </row>
    <row r="1815" spans="2:27" ht="15" thickBot="1" x14ac:dyDescent="0.35">
      <c r="B1815" s="47" t="s">
        <v>16</v>
      </c>
      <c r="C1815" s="47"/>
      <c r="D1815" s="47"/>
      <c r="E1815" s="47"/>
      <c r="F1815" s="47"/>
      <c r="G1815" s="47"/>
      <c r="H1815" s="137"/>
      <c r="I1815" s="47"/>
      <c r="J1815" s="48" t="s">
        <v>5</v>
      </c>
      <c r="K1815" s="47" t="s">
        <v>17</v>
      </c>
      <c r="L1815" s="47"/>
      <c r="M1815" s="47"/>
      <c r="N1815" s="47"/>
      <c r="O1815" s="47"/>
      <c r="P1815" s="47"/>
      <c r="Q1815" s="47"/>
      <c r="R1815" s="47"/>
      <c r="S1815" s="47"/>
      <c r="T1815" s="47"/>
      <c r="U1815" s="47"/>
      <c r="V1815" s="47"/>
      <c r="W1815" s="47"/>
      <c r="X1815" s="91"/>
      <c r="Y1815" s="91"/>
      <c r="Z1815" s="91"/>
      <c r="AA1815" s="91"/>
    </row>
    <row r="1816" spans="2:27" ht="15" thickBot="1" x14ac:dyDescent="0.35">
      <c r="B1816" s="47" t="str">
        <f>IF(H1815="Erdgas","Nettorechnungsbetrag (Erdgas)",IF(H1815="Strom","Nettorechnungsbetrag (Strom)",IF(H1815="Wärme/Kälte","Nettorechnungsbetrag (Wärme/Kälte)","Bitte Energieart auswählen!")))</f>
        <v>Bitte Energieart auswählen!</v>
      </c>
      <c r="C1816" s="47"/>
      <c r="D1816" s="47"/>
      <c r="E1816" s="47"/>
      <c r="F1816" s="47"/>
      <c r="G1816" s="47"/>
      <c r="H1816" s="113"/>
      <c r="I1816" s="60" t="s">
        <v>18</v>
      </c>
      <c r="J1816" s="48" t="s">
        <v>5</v>
      </c>
      <c r="K1816" s="47" t="str">
        <f>IF(H1815="Erdgas","Erdgaskosten exkl. Steuern, Abgaben, Netzentgelte, etc.",IF(H1815="Strom","Stromkosten exkl. Steuern, Abgaben, Netzentgelte, etc.",IF(H1815="Wärme/Kälte","Wärme-/Kältekosten exkl. Steuern, Abgaben, Netzentgelte, etc.","Bitte Energieart auswählen!")))</f>
        <v>Bitte Energieart auswählen!</v>
      </c>
      <c r="L1816" s="47"/>
      <c r="M1816" s="47"/>
      <c r="N1816" s="47"/>
      <c r="O1816" s="47"/>
      <c r="P1816" s="47"/>
      <c r="Q1816" s="47"/>
      <c r="R1816" s="47"/>
      <c r="S1816" s="47"/>
      <c r="T1816" s="47"/>
      <c r="U1816" s="47"/>
      <c r="V1816" s="47"/>
      <c r="W1816" s="47"/>
      <c r="X1816" s="91"/>
      <c r="Y1816" s="91"/>
      <c r="Z1816" s="91"/>
      <c r="AA1816" s="91"/>
    </row>
    <row r="1817" spans="2:27" ht="15" thickBot="1" x14ac:dyDescent="0.35">
      <c r="B1817" s="47" t="str">
        <f>IF(AND(H1815="Erdgas",H1814="Nein"),"Erdgasverbrauch in kWh gem. letzter Jahresabrechnung",IF(H1815="Erdgas","Erdgasverbrauch in kWh im Kalenderjahr 2021",IF(AND(H1815="Strom",H1814="Nein"),"Stromverbrauch in kWh gem. letzter Jahresabrechnung",IF(H1815="Strom","Stromverbrauch in kWh im Kalenderjahr 2021",IF(AND(H1815="Wärme/Kälte",H1814="Nein"),"Wärme-/Kälteverbrauch in kWh gem. letzter Jahresabrechnung",IF(H1815="Wärme/Kälte","Wärme-/Kälteverbrauch in kWh im Kalenderjahr 2021","Bitte Energieart auswählen!"))))))</f>
        <v>Bitte Energieart auswählen!</v>
      </c>
      <c r="C1817" s="47"/>
      <c r="D1817" s="47"/>
      <c r="E1817" s="47"/>
      <c r="F1817" s="47"/>
      <c r="G1817" s="47"/>
      <c r="H1817" s="114"/>
      <c r="I1817" s="60" t="s">
        <v>19</v>
      </c>
      <c r="J1817" s="48" t="s">
        <v>5</v>
      </c>
      <c r="K1817" s="47" t="str">
        <f>IF(H1814="Nein",IF(H1815="Erdgas","Den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endet."),IF(H1815="Erdgas","Bitte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17" s="47"/>
      <c r="M1817" s="47"/>
      <c r="N1817" s="47"/>
      <c r="O1817" s="47"/>
      <c r="P1817" s="47"/>
      <c r="Q1817" s="47"/>
      <c r="R1817" s="47"/>
      <c r="S1817" s="47"/>
      <c r="T1817" s="47"/>
      <c r="U1817" s="47"/>
      <c r="V1817" s="47"/>
      <c r="W1817" s="47"/>
      <c r="X1817" s="91"/>
      <c r="Y1817" s="91"/>
      <c r="Z1817" s="91"/>
      <c r="AA1817" s="91"/>
    </row>
    <row r="1818" spans="2:27" x14ac:dyDescent="0.3">
      <c r="B1818" s="46"/>
      <c r="C1818" s="46"/>
      <c r="D1818" s="46"/>
      <c r="E1818" s="46"/>
      <c r="F1818" s="46"/>
      <c r="G1818" s="46"/>
      <c r="H1818" s="46"/>
      <c r="I1818" s="46"/>
      <c r="J1818" s="46"/>
      <c r="K1818" s="46"/>
      <c r="L1818" s="46"/>
      <c r="M1818" s="46"/>
      <c r="N1818" s="46"/>
      <c r="O1818" s="46"/>
      <c r="P1818" s="46"/>
      <c r="Q1818" s="46"/>
      <c r="R1818" s="46"/>
      <c r="S1818" s="46"/>
      <c r="T1818" s="46"/>
      <c r="U1818" s="46"/>
      <c r="V1818" s="46"/>
      <c r="W1818" s="46"/>
      <c r="X1818" s="91"/>
      <c r="Y1818" s="91"/>
      <c r="Z1818" s="91"/>
      <c r="AA1818" s="91"/>
    </row>
    <row r="1819" spans="2:27" ht="18" thickBot="1" x14ac:dyDescent="0.5">
      <c r="B1819" s="56" t="s">
        <v>10</v>
      </c>
      <c r="C1819" s="47"/>
      <c r="D1819" s="47"/>
      <c r="E1819" s="47"/>
      <c r="F1819" s="47"/>
      <c r="G1819" s="47"/>
      <c r="H1819" s="47"/>
      <c r="I1819" s="47"/>
      <c r="J1819" s="47"/>
      <c r="K1819" s="47"/>
      <c r="L1819" s="47"/>
      <c r="M1819" s="47"/>
      <c r="N1819" s="47"/>
      <c r="O1819" s="47"/>
      <c r="P1819" s="47"/>
      <c r="Q1819" s="47"/>
      <c r="R1819" s="47"/>
      <c r="S1819" s="47"/>
      <c r="T1819" s="47"/>
      <c r="U1819" s="47"/>
      <c r="V1819" s="47"/>
      <c r="W1819" s="47"/>
      <c r="X1819" s="91"/>
      <c r="Y1819" s="90"/>
      <c r="Z1819" s="91"/>
      <c r="AA1819" s="91"/>
    </row>
    <row r="1820" spans="2:27" ht="15" thickBot="1" x14ac:dyDescent="0.35">
      <c r="B1820" s="47" t="s">
        <v>11</v>
      </c>
      <c r="C1820" s="47"/>
      <c r="D1820" s="47"/>
      <c r="E1820" s="47"/>
      <c r="F1820" s="47"/>
      <c r="G1820" s="47"/>
      <c r="H1820" s="112"/>
      <c r="I1820" s="47"/>
      <c r="J1820" s="48" t="s">
        <v>5</v>
      </c>
      <c r="K1820" s="47" t="s">
        <v>12</v>
      </c>
      <c r="L1820" s="47"/>
      <c r="M1820" s="47"/>
      <c r="N1820" s="47"/>
      <c r="O1820" s="47"/>
      <c r="P1820" s="47"/>
      <c r="Q1820" s="47"/>
      <c r="R1820" s="47"/>
      <c r="S1820" s="47"/>
      <c r="T1820" s="47"/>
      <c r="U1820" s="47"/>
      <c r="V1820" s="47"/>
      <c r="W1820" s="47"/>
      <c r="X1820" s="91">
        <f>H1821</f>
        <v>0</v>
      </c>
      <c r="Y1820" s="91">
        <f>H1822</f>
        <v>0</v>
      </c>
      <c r="Z1820" s="91">
        <f>H1823</f>
        <v>0</v>
      </c>
      <c r="AA1820" s="91">
        <f>H1824</f>
        <v>0</v>
      </c>
    </row>
    <row r="1821" spans="2:27" ht="15" thickBot="1" x14ac:dyDescent="0.35">
      <c r="B1821" s="47" t="s">
        <v>13</v>
      </c>
      <c r="C1821" s="47"/>
      <c r="D1821" s="47"/>
      <c r="E1821" s="47"/>
      <c r="F1821" s="47"/>
      <c r="G1821" s="47"/>
      <c r="H1821" s="112"/>
      <c r="I1821" s="59"/>
      <c r="J1821" s="48" t="s">
        <v>5</v>
      </c>
      <c r="K1821" s="47" t="s">
        <v>15</v>
      </c>
      <c r="L1821" s="47"/>
      <c r="M1821" s="47"/>
      <c r="N1821" s="47"/>
      <c r="O1821" s="47"/>
      <c r="P1821" s="47"/>
      <c r="Q1821" s="47"/>
      <c r="R1821" s="47"/>
      <c r="S1821" s="47"/>
      <c r="T1821" s="47"/>
      <c r="U1821" s="47"/>
      <c r="V1821" s="47"/>
      <c r="W1821" s="47"/>
      <c r="X1821" s="91"/>
      <c r="Y1821" s="91"/>
      <c r="Z1821" s="91"/>
      <c r="AA1821" s="91"/>
    </row>
    <row r="1822" spans="2:27" ht="15" thickBot="1" x14ac:dyDescent="0.35">
      <c r="B1822" s="47" t="s">
        <v>16</v>
      </c>
      <c r="C1822" s="47"/>
      <c r="D1822" s="47"/>
      <c r="E1822" s="47"/>
      <c r="F1822" s="47"/>
      <c r="G1822" s="47"/>
      <c r="H1822" s="137"/>
      <c r="I1822" s="47"/>
      <c r="J1822" s="48" t="s">
        <v>5</v>
      </c>
      <c r="K1822" s="47" t="s">
        <v>17</v>
      </c>
      <c r="L1822" s="47"/>
      <c r="M1822" s="47"/>
      <c r="N1822" s="47"/>
      <c r="O1822" s="47"/>
      <c r="P1822" s="47"/>
      <c r="Q1822" s="47"/>
      <c r="R1822" s="47"/>
      <c r="S1822" s="47"/>
      <c r="T1822" s="47"/>
      <c r="U1822" s="47"/>
      <c r="V1822" s="47"/>
      <c r="W1822" s="47"/>
      <c r="X1822" s="91"/>
      <c r="Y1822" s="91"/>
      <c r="Z1822" s="91"/>
      <c r="AA1822" s="91"/>
    </row>
    <row r="1823" spans="2:27" ht="15" thickBot="1" x14ac:dyDescent="0.35">
      <c r="B1823" s="47" t="str">
        <f>IF(H1822="Erdgas","Nettorechnungsbetrag (Erdgas)",IF(H1822="Strom","Nettorechnungsbetrag (Strom)",IF(H1822="Wärme/Kälte","Nettorechnungsbetrag (Wärme/Kälte)","Bitte Energieart auswählen!")))</f>
        <v>Bitte Energieart auswählen!</v>
      </c>
      <c r="C1823" s="47"/>
      <c r="D1823" s="47"/>
      <c r="E1823" s="47"/>
      <c r="F1823" s="47"/>
      <c r="G1823" s="47"/>
      <c r="H1823" s="113"/>
      <c r="I1823" s="60" t="s">
        <v>18</v>
      </c>
      <c r="J1823" s="48" t="s">
        <v>5</v>
      </c>
      <c r="K1823" s="47" t="str">
        <f>IF(H1822="Erdgas","Erdgaskosten exkl. Steuern, Abgaben, Netzentgelte, etc.",IF(H1822="Strom","Stromkosten exkl. Steuern, Abgaben, Netzentgelte, etc.",IF(H1822="Wärme/Kälte","Wärme-/Kältekosten exkl. Steuern, Abgaben, Netzentgelte, etc.","Bitte Energieart auswählen!")))</f>
        <v>Bitte Energieart auswählen!</v>
      </c>
      <c r="L1823" s="47"/>
      <c r="M1823" s="47"/>
      <c r="N1823" s="47"/>
      <c r="O1823" s="47"/>
      <c r="P1823" s="47"/>
      <c r="Q1823" s="47"/>
      <c r="R1823" s="47"/>
      <c r="S1823" s="47"/>
      <c r="T1823" s="47"/>
      <c r="U1823" s="47"/>
      <c r="V1823" s="47"/>
      <c r="W1823" s="47"/>
      <c r="X1823" s="91"/>
      <c r="Y1823" s="91"/>
      <c r="Z1823" s="91"/>
      <c r="AA1823" s="91"/>
    </row>
    <row r="1824" spans="2:27" ht="15" thickBot="1" x14ac:dyDescent="0.35">
      <c r="B1824" s="47" t="str">
        <f>IF(AND(H1822="Erdgas",H1821="Nein"),"Erdgasverbrauch in kWh gem. letzter Jahresabrechnung",IF(H1822="Erdgas","Erdgasverbrauch in kWh im Kalenderjahr 2021",IF(AND(H1822="Strom",H1821="Nein"),"Stromverbrauch in kWh gem. letzter Jahresabrechnung",IF(H1822="Strom","Stromverbrauch in kWh im Kalenderjahr 2021",IF(AND(H1822="Wärme/Kälte",H1821="Nein"),"Wärme-/Kälteverbrauch in kWh gem. letzter Jahresabrechnung",IF(H1822="Wärme/Kälte","Wärme-/Kälteverbrauch in kWh im Kalenderjahr 2021","Bitte Energieart auswählen!"))))))</f>
        <v>Bitte Energieart auswählen!</v>
      </c>
      <c r="C1824" s="47"/>
      <c r="D1824" s="47"/>
      <c r="E1824" s="47"/>
      <c r="F1824" s="47"/>
      <c r="G1824" s="47"/>
      <c r="H1824" s="114"/>
      <c r="I1824" s="60" t="s">
        <v>19</v>
      </c>
      <c r="J1824" s="48" t="s">
        <v>5</v>
      </c>
      <c r="K1824" s="47" t="str">
        <f>IF(H1821="Nein",IF(H1822="Erdgas","Den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endet."),IF(H1822="Erdgas","Bitte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24" s="47"/>
      <c r="M1824" s="47"/>
      <c r="N1824" s="47"/>
      <c r="O1824" s="47"/>
      <c r="P1824" s="47"/>
      <c r="Q1824" s="47"/>
      <c r="R1824" s="47"/>
      <c r="S1824" s="47"/>
      <c r="T1824" s="47"/>
      <c r="U1824" s="47"/>
      <c r="V1824" s="47"/>
      <c r="W1824" s="47"/>
      <c r="X1824" s="91"/>
      <c r="Y1824" s="91"/>
      <c r="Z1824" s="91"/>
      <c r="AA1824" s="91"/>
    </row>
    <row r="1825" spans="2:27" x14ac:dyDescent="0.3">
      <c r="B1825" s="46"/>
      <c r="C1825" s="46"/>
      <c r="D1825" s="46"/>
      <c r="E1825" s="46"/>
      <c r="F1825" s="46"/>
      <c r="G1825" s="46"/>
      <c r="H1825" s="46"/>
      <c r="I1825" s="46"/>
      <c r="J1825" s="46"/>
      <c r="K1825" s="46"/>
      <c r="L1825" s="46"/>
      <c r="M1825" s="46"/>
      <c r="N1825" s="46"/>
      <c r="O1825" s="46"/>
      <c r="P1825" s="46"/>
      <c r="Q1825" s="46"/>
      <c r="R1825" s="46"/>
      <c r="S1825" s="46"/>
      <c r="T1825" s="46"/>
      <c r="U1825" s="46"/>
      <c r="V1825" s="46"/>
      <c r="W1825" s="46"/>
      <c r="X1825" s="91"/>
      <c r="Y1825" s="91"/>
      <c r="Z1825" s="91"/>
      <c r="AA1825" s="91"/>
    </row>
    <row r="1826" spans="2:27" ht="18" thickBot="1" x14ac:dyDescent="0.5">
      <c r="B1826" s="56" t="s">
        <v>10</v>
      </c>
      <c r="C1826" s="47"/>
      <c r="D1826" s="47"/>
      <c r="E1826" s="47"/>
      <c r="F1826" s="47"/>
      <c r="G1826" s="47"/>
      <c r="H1826" s="47"/>
      <c r="I1826" s="47"/>
      <c r="J1826" s="47"/>
      <c r="K1826" s="47"/>
      <c r="L1826" s="47"/>
      <c r="M1826" s="47"/>
      <c r="N1826" s="47"/>
      <c r="O1826" s="47"/>
      <c r="P1826" s="47"/>
      <c r="Q1826" s="47"/>
      <c r="R1826" s="47"/>
      <c r="S1826" s="47"/>
      <c r="T1826" s="47"/>
      <c r="U1826" s="47"/>
      <c r="V1826" s="47"/>
      <c r="W1826" s="47"/>
      <c r="X1826" s="91"/>
      <c r="Y1826" s="90"/>
      <c r="Z1826" s="91"/>
      <c r="AA1826" s="91"/>
    </row>
    <row r="1827" spans="2:27" ht="15" thickBot="1" x14ac:dyDescent="0.35">
      <c r="B1827" s="47" t="s">
        <v>11</v>
      </c>
      <c r="C1827" s="47"/>
      <c r="D1827" s="47"/>
      <c r="E1827" s="47"/>
      <c r="F1827" s="47"/>
      <c r="G1827" s="47"/>
      <c r="H1827" s="112"/>
      <c r="I1827" s="47"/>
      <c r="J1827" s="48" t="s">
        <v>5</v>
      </c>
      <c r="K1827" s="47" t="s">
        <v>12</v>
      </c>
      <c r="L1827" s="47"/>
      <c r="M1827" s="47"/>
      <c r="N1827" s="47"/>
      <c r="O1827" s="47"/>
      <c r="P1827" s="47"/>
      <c r="Q1827" s="47"/>
      <c r="R1827" s="47"/>
      <c r="S1827" s="47"/>
      <c r="T1827" s="47"/>
      <c r="U1827" s="47"/>
      <c r="V1827" s="47"/>
      <c r="W1827" s="47"/>
      <c r="X1827" s="91">
        <f>H1828</f>
        <v>0</v>
      </c>
      <c r="Y1827" s="91">
        <f>H1829</f>
        <v>0</v>
      </c>
      <c r="Z1827" s="91">
        <f>H1830</f>
        <v>0</v>
      </c>
      <c r="AA1827" s="91">
        <f>H1831</f>
        <v>0</v>
      </c>
    </row>
    <row r="1828" spans="2:27" ht="15" thickBot="1" x14ac:dyDescent="0.35">
      <c r="B1828" s="47" t="s">
        <v>13</v>
      </c>
      <c r="C1828" s="47"/>
      <c r="D1828" s="47"/>
      <c r="E1828" s="47"/>
      <c r="F1828" s="47"/>
      <c r="G1828" s="47"/>
      <c r="H1828" s="112"/>
      <c r="I1828" s="59"/>
      <c r="J1828" s="48" t="s">
        <v>5</v>
      </c>
      <c r="K1828" s="47" t="s">
        <v>15</v>
      </c>
      <c r="L1828" s="47"/>
      <c r="M1828" s="47"/>
      <c r="N1828" s="47"/>
      <c r="O1828" s="47"/>
      <c r="P1828" s="47"/>
      <c r="Q1828" s="47"/>
      <c r="R1828" s="47"/>
      <c r="S1828" s="47"/>
      <c r="T1828" s="47"/>
      <c r="U1828" s="47"/>
      <c r="V1828" s="47"/>
      <c r="W1828" s="47"/>
      <c r="X1828" s="91"/>
      <c r="Y1828" s="91"/>
      <c r="Z1828" s="91"/>
      <c r="AA1828" s="91"/>
    </row>
    <row r="1829" spans="2:27" ht="15" thickBot="1" x14ac:dyDescent="0.35">
      <c r="B1829" s="47" t="s">
        <v>16</v>
      </c>
      <c r="C1829" s="47"/>
      <c r="D1829" s="47"/>
      <c r="E1829" s="47"/>
      <c r="F1829" s="47"/>
      <c r="G1829" s="47"/>
      <c r="H1829" s="137"/>
      <c r="I1829" s="47"/>
      <c r="J1829" s="48" t="s">
        <v>5</v>
      </c>
      <c r="K1829" s="47" t="s">
        <v>17</v>
      </c>
      <c r="L1829" s="47"/>
      <c r="M1829" s="47"/>
      <c r="N1829" s="47"/>
      <c r="O1829" s="47"/>
      <c r="P1829" s="47"/>
      <c r="Q1829" s="47"/>
      <c r="R1829" s="47"/>
      <c r="S1829" s="47"/>
      <c r="T1829" s="47"/>
      <c r="U1829" s="47"/>
      <c r="V1829" s="47"/>
      <c r="W1829" s="47"/>
      <c r="X1829" s="91"/>
      <c r="Y1829" s="91"/>
      <c r="Z1829" s="91"/>
      <c r="AA1829" s="91"/>
    </row>
    <row r="1830" spans="2:27" ht="15" thickBot="1" x14ac:dyDescent="0.35">
      <c r="B1830" s="47" t="str">
        <f>IF(H1829="Erdgas","Nettorechnungsbetrag (Erdgas)",IF(H1829="Strom","Nettorechnungsbetrag (Strom)",IF(H1829="Wärme/Kälte","Nettorechnungsbetrag (Wärme/Kälte)","Bitte Energieart auswählen!")))</f>
        <v>Bitte Energieart auswählen!</v>
      </c>
      <c r="C1830" s="47"/>
      <c r="D1830" s="47"/>
      <c r="E1830" s="47"/>
      <c r="F1830" s="47"/>
      <c r="G1830" s="47"/>
      <c r="H1830" s="113"/>
      <c r="I1830" s="60" t="s">
        <v>18</v>
      </c>
      <c r="J1830" s="48" t="s">
        <v>5</v>
      </c>
      <c r="K1830" s="47" t="str">
        <f>IF(H1829="Erdgas","Erdgaskosten exkl. Steuern, Abgaben, Netzentgelte, etc.",IF(H1829="Strom","Stromkosten exkl. Steuern, Abgaben, Netzentgelte, etc.",IF(H1829="Wärme/Kälte","Wärme-/Kältekosten exkl. Steuern, Abgaben, Netzentgelte, etc.","Bitte Energieart auswählen!")))</f>
        <v>Bitte Energieart auswählen!</v>
      </c>
      <c r="L1830" s="47"/>
      <c r="M1830" s="47"/>
      <c r="N1830" s="47"/>
      <c r="O1830" s="47"/>
      <c r="P1830" s="47"/>
      <c r="Q1830" s="47"/>
      <c r="R1830" s="47"/>
      <c r="S1830" s="47"/>
      <c r="T1830" s="47"/>
      <c r="U1830" s="47"/>
      <c r="V1830" s="47"/>
      <c r="W1830" s="47"/>
      <c r="X1830" s="91"/>
      <c r="Y1830" s="91"/>
      <c r="Z1830" s="91"/>
      <c r="AA1830" s="91"/>
    </row>
    <row r="1831" spans="2:27" ht="15" thickBot="1" x14ac:dyDescent="0.35">
      <c r="B1831" s="47" t="str">
        <f>IF(AND(H1829="Erdgas",H1828="Nein"),"Erdgasverbrauch in kWh gem. letzter Jahresabrechnung",IF(H1829="Erdgas","Erdgasverbrauch in kWh im Kalenderjahr 2021",IF(AND(H1829="Strom",H1828="Nein"),"Stromverbrauch in kWh gem. letzter Jahresabrechnung",IF(H1829="Strom","Stromverbrauch in kWh im Kalenderjahr 2021",IF(AND(H1829="Wärme/Kälte",H1828="Nein"),"Wärme-/Kälteverbrauch in kWh gem. letzter Jahresabrechnung",IF(H1829="Wärme/Kälte","Wärme-/Kälteverbrauch in kWh im Kalenderjahr 2021","Bitte Energieart auswählen!"))))))</f>
        <v>Bitte Energieart auswählen!</v>
      </c>
      <c r="C1831" s="47"/>
      <c r="D1831" s="47"/>
      <c r="E1831" s="47"/>
      <c r="F1831" s="47"/>
      <c r="G1831" s="47"/>
      <c r="H1831" s="114"/>
      <c r="I1831" s="60" t="s">
        <v>19</v>
      </c>
      <c r="J1831" s="48" t="s">
        <v>5</v>
      </c>
      <c r="K1831" s="47" t="str">
        <f>IF(H1828="Nein",IF(H1829="Erdgas","Den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endet."),IF(H1829="Erdgas","Bitte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31" s="47"/>
      <c r="M1831" s="47"/>
      <c r="N1831" s="47"/>
      <c r="O1831" s="47"/>
      <c r="P1831" s="47"/>
      <c r="Q1831" s="47"/>
      <c r="R1831" s="47"/>
      <c r="S1831" s="47"/>
      <c r="T1831" s="47"/>
      <c r="U1831" s="47"/>
      <c r="V1831" s="47"/>
      <c r="W1831" s="47"/>
      <c r="X1831" s="91"/>
      <c r="Y1831" s="91"/>
      <c r="Z1831" s="91"/>
      <c r="AA1831" s="91"/>
    </row>
    <row r="1832" spans="2:27" x14ac:dyDescent="0.3">
      <c r="B1832" s="46"/>
      <c r="C1832" s="46"/>
      <c r="D1832" s="46"/>
      <c r="E1832" s="46"/>
      <c r="F1832" s="46"/>
      <c r="G1832" s="46"/>
      <c r="H1832" s="46"/>
      <c r="I1832" s="46"/>
      <c r="J1832" s="46"/>
      <c r="K1832" s="46"/>
      <c r="L1832" s="46"/>
      <c r="M1832" s="46"/>
      <c r="N1832" s="46"/>
      <c r="O1832" s="46"/>
      <c r="P1832" s="46"/>
      <c r="Q1832" s="46"/>
      <c r="R1832" s="46"/>
      <c r="S1832" s="46"/>
      <c r="T1832" s="46"/>
      <c r="U1832" s="46"/>
      <c r="V1832" s="46"/>
      <c r="W1832" s="46"/>
      <c r="X1832" s="91"/>
      <c r="Y1832" s="91"/>
      <c r="Z1832" s="91"/>
      <c r="AA1832" s="91"/>
    </row>
    <row r="1833" spans="2:27" ht="18" thickBot="1" x14ac:dyDescent="0.5">
      <c r="B1833" s="56" t="s">
        <v>10</v>
      </c>
      <c r="C1833" s="47"/>
      <c r="D1833" s="47"/>
      <c r="E1833" s="47"/>
      <c r="F1833" s="47"/>
      <c r="G1833" s="47"/>
      <c r="H1833" s="47"/>
      <c r="I1833" s="47"/>
      <c r="J1833" s="47"/>
      <c r="K1833" s="47"/>
      <c r="L1833" s="47"/>
      <c r="M1833" s="47"/>
      <c r="N1833" s="47"/>
      <c r="O1833" s="47"/>
      <c r="P1833" s="47"/>
      <c r="Q1833" s="47"/>
      <c r="R1833" s="47"/>
      <c r="S1833" s="47"/>
      <c r="T1833" s="47"/>
      <c r="U1833" s="47"/>
      <c r="V1833" s="47"/>
      <c r="W1833" s="47"/>
      <c r="X1833" s="91"/>
      <c r="Y1833" s="90"/>
      <c r="Z1833" s="91"/>
      <c r="AA1833" s="91"/>
    </row>
    <row r="1834" spans="2:27" ht="15" thickBot="1" x14ac:dyDescent="0.35">
      <c r="B1834" s="47" t="s">
        <v>11</v>
      </c>
      <c r="C1834" s="47"/>
      <c r="D1834" s="47"/>
      <c r="E1834" s="47"/>
      <c r="F1834" s="47"/>
      <c r="G1834" s="47"/>
      <c r="H1834" s="112"/>
      <c r="I1834" s="47"/>
      <c r="J1834" s="48" t="s">
        <v>5</v>
      </c>
      <c r="K1834" s="47" t="s">
        <v>12</v>
      </c>
      <c r="L1834" s="47"/>
      <c r="M1834" s="47"/>
      <c r="N1834" s="47"/>
      <c r="O1834" s="47"/>
      <c r="P1834" s="47"/>
      <c r="Q1834" s="47"/>
      <c r="R1834" s="47"/>
      <c r="S1834" s="47"/>
      <c r="T1834" s="47"/>
      <c r="U1834" s="47"/>
      <c r="V1834" s="47"/>
      <c r="W1834" s="47"/>
      <c r="X1834" s="91">
        <f>H1835</f>
        <v>0</v>
      </c>
      <c r="Y1834" s="91">
        <f>H1836</f>
        <v>0</v>
      </c>
      <c r="Z1834" s="91">
        <f>H1837</f>
        <v>0</v>
      </c>
      <c r="AA1834" s="91">
        <f>H1838</f>
        <v>0</v>
      </c>
    </row>
    <row r="1835" spans="2:27" ht="15" thickBot="1" x14ac:dyDescent="0.35">
      <c r="B1835" s="47" t="s">
        <v>13</v>
      </c>
      <c r="C1835" s="47"/>
      <c r="D1835" s="47"/>
      <c r="E1835" s="47"/>
      <c r="F1835" s="47"/>
      <c r="G1835" s="47"/>
      <c r="H1835" s="112"/>
      <c r="I1835" s="59"/>
      <c r="J1835" s="48" t="s">
        <v>5</v>
      </c>
      <c r="K1835" s="47" t="s">
        <v>15</v>
      </c>
      <c r="L1835" s="47"/>
      <c r="M1835" s="47"/>
      <c r="N1835" s="47"/>
      <c r="O1835" s="47"/>
      <c r="P1835" s="47"/>
      <c r="Q1835" s="47"/>
      <c r="R1835" s="47"/>
      <c r="S1835" s="47"/>
      <c r="T1835" s="47"/>
      <c r="U1835" s="47"/>
      <c r="V1835" s="47"/>
      <c r="W1835" s="47"/>
      <c r="X1835" s="91"/>
      <c r="Y1835" s="91"/>
      <c r="Z1835" s="91"/>
      <c r="AA1835" s="91"/>
    </row>
    <row r="1836" spans="2:27" ht="15" thickBot="1" x14ac:dyDescent="0.35">
      <c r="B1836" s="47" t="s">
        <v>16</v>
      </c>
      <c r="C1836" s="47"/>
      <c r="D1836" s="47"/>
      <c r="E1836" s="47"/>
      <c r="F1836" s="47"/>
      <c r="G1836" s="47"/>
      <c r="H1836" s="137"/>
      <c r="I1836" s="47"/>
      <c r="J1836" s="48" t="s">
        <v>5</v>
      </c>
      <c r="K1836" s="47" t="s">
        <v>17</v>
      </c>
      <c r="L1836" s="47"/>
      <c r="M1836" s="47"/>
      <c r="N1836" s="47"/>
      <c r="O1836" s="47"/>
      <c r="P1836" s="47"/>
      <c r="Q1836" s="47"/>
      <c r="R1836" s="47"/>
      <c r="S1836" s="47"/>
      <c r="T1836" s="47"/>
      <c r="U1836" s="47"/>
      <c r="V1836" s="47"/>
      <c r="W1836" s="47"/>
      <c r="X1836" s="91"/>
      <c r="Y1836" s="91"/>
      <c r="Z1836" s="91"/>
      <c r="AA1836" s="91"/>
    </row>
    <row r="1837" spans="2:27" ht="15" thickBot="1" x14ac:dyDescent="0.35">
      <c r="B1837" s="47" t="str">
        <f>IF(H1836="Erdgas","Nettorechnungsbetrag (Erdgas)",IF(H1836="Strom","Nettorechnungsbetrag (Strom)",IF(H1836="Wärme/Kälte","Nettorechnungsbetrag (Wärme/Kälte)","Bitte Energieart auswählen!")))</f>
        <v>Bitte Energieart auswählen!</v>
      </c>
      <c r="C1837" s="47"/>
      <c r="D1837" s="47"/>
      <c r="E1837" s="47"/>
      <c r="F1837" s="47"/>
      <c r="G1837" s="47"/>
      <c r="H1837" s="113"/>
      <c r="I1837" s="60" t="s">
        <v>18</v>
      </c>
      <c r="J1837" s="48" t="s">
        <v>5</v>
      </c>
      <c r="K1837" s="47" t="str">
        <f>IF(H1836="Erdgas","Erdgaskosten exkl. Steuern, Abgaben, Netzentgelte, etc.",IF(H1836="Strom","Stromkosten exkl. Steuern, Abgaben, Netzentgelte, etc.",IF(H1836="Wärme/Kälte","Wärme-/Kältekosten exkl. Steuern, Abgaben, Netzentgelte, etc.","Bitte Energieart auswählen!")))</f>
        <v>Bitte Energieart auswählen!</v>
      </c>
      <c r="L1837" s="47"/>
      <c r="M1837" s="47"/>
      <c r="N1837" s="47"/>
      <c r="O1837" s="47"/>
      <c r="P1837" s="47"/>
      <c r="Q1837" s="47"/>
      <c r="R1837" s="47"/>
      <c r="S1837" s="47"/>
      <c r="T1837" s="47"/>
      <c r="U1837" s="47"/>
      <c r="V1837" s="47"/>
      <c r="W1837" s="47"/>
      <c r="X1837" s="91"/>
      <c r="Y1837" s="91"/>
      <c r="Z1837" s="91"/>
      <c r="AA1837" s="91"/>
    </row>
    <row r="1838" spans="2:27" ht="15" thickBot="1" x14ac:dyDescent="0.35">
      <c r="B1838" s="47" t="str">
        <f>IF(AND(H1836="Erdgas",H1835="Nein"),"Erdgasverbrauch in kWh gem. letzter Jahresabrechnung",IF(H1836="Erdgas","Erdgasverbrauch in kWh im Kalenderjahr 2021",IF(AND(H1836="Strom",H1835="Nein"),"Stromverbrauch in kWh gem. letzter Jahresabrechnung",IF(H1836="Strom","Stromverbrauch in kWh im Kalenderjahr 2021",IF(AND(H1836="Wärme/Kälte",H1835="Nein"),"Wärme-/Kälteverbrauch in kWh gem. letzter Jahresabrechnung",IF(H1836="Wärme/Kälte","Wärme-/Kälteverbrauch in kWh im Kalenderjahr 2021","Bitte Energieart auswählen!"))))))</f>
        <v>Bitte Energieart auswählen!</v>
      </c>
      <c r="C1838" s="47"/>
      <c r="D1838" s="47"/>
      <c r="E1838" s="47"/>
      <c r="F1838" s="47"/>
      <c r="G1838" s="47"/>
      <c r="H1838" s="114"/>
      <c r="I1838" s="60" t="s">
        <v>19</v>
      </c>
      <c r="J1838" s="48" t="s">
        <v>5</v>
      </c>
      <c r="K1838" s="47" t="str">
        <f>IF(H1835="Nein",IF(H1836="Erdgas","Den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endet."),IF(H1836="Erdgas","Bitte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38" s="47"/>
      <c r="M1838" s="47"/>
      <c r="N1838" s="47"/>
      <c r="O1838" s="47"/>
      <c r="P1838" s="47"/>
      <c r="Q1838" s="47"/>
      <c r="R1838" s="47"/>
      <c r="S1838" s="47"/>
      <c r="T1838" s="47"/>
      <c r="U1838" s="47"/>
      <c r="V1838" s="47"/>
      <c r="W1838" s="47"/>
      <c r="X1838" s="91"/>
      <c r="Y1838" s="91"/>
      <c r="Z1838" s="91"/>
      <c r="AA1838" s="91"/>
    </row>
    <row r="1839" spans="2:27" x14ac:dyDescent="0.3">
      <c r="B1839" s="46"/>
      <c r="C1839" s="46"/>
      <c r="D1839" s="46"/>
      <c r="E1839" s="46"/>
      <c r="F1839" s="46"/>
      <c r="G1839" s="46"/>
      <c r="H1839" s="46"/>
      <c r="I1839" s="46"/>
      <c r="J1839" s="46"/>
      <c r="K1839" s="46"/>
      <c r="L1839" s="46"/>
      <c r="M1839" s="46"/>
      <c r="N1839" s="46"/>
      <c r="O1839" s="46"/>
      <c r="P1839" s="46"/>
      <c r="Q1839" s="46"/>
      <c r="R1839" s="46"/>
      <c r="S1839" s="46"/>
      <c r="T1839" s="46"/>
      <c r="U1839" s="46"/>
      <c r="V1839" s="46"/>
      <c r="W1839" s="46"/>
      <c r="X1839" s="91"/>
      <c r="Y1839" s="91"/>
      <c r="Z1839" s="91"/>
      <c r="AA1839" s="91"/>
    </row>
    <row r="1840" spans="2:27" ht="18" thickBot="1" x14ac:dyDescent="0.5">
      <c r="B1840" s="56" t="s">
        <v>10</v>
      </c>
      <c r="C1840" s="47"/>
      <c r="D1840" s="47"/>
      <c r="E1840" s="47"/>
      <c r="F1840" s="47"/>
      <c r="G1840" s="47"/>
      <c r="H1840" s="47"/>
      <c r="I1840" s="47"/>
      <c r="J1840" s="47"/>
      <c r="K1840" s="47"/>
      <c r="L1840" s="47"/>
      <c r="M1840" s="47"/>
      <c r="N1840" s="47"/>
      <c r="O1840" s="47"/>
      <c r="P1840" s="47"/>
      <c r="Q1840" s="47"/>
      <c r="R1840" s="47"/>
      <c r="S1840" s="47"/>
      <c r="T1840" s="47"/>
      <c r="U1840" s="47"/>
      <c r="V1840" s="47"/>
      <c r="W1840" s="47"/>
      <c r="X1840" s="91"/>
      <c r="Y1840" s="90"/>
      <c r="Z1840" s="91"/>
      <c r="AA1840" s="91"/>
    </row>
    <row r="1841" spans="2:27" ht="15" thickBot="1" x14ac:dyDescent="0.35">
      <c r="B1841" s="47" t="s">
        <v>11</v>
      </c>
      <c r="C1841" s="47"/>
      <c r="D1841" s="47"/>
      <c r="E1841" s="47"/>
      <c r="F1841" s="47"/>
      <c r="G1841" s="47"/>
      <c r="H1841" s="112"/>
      <c r="I1841" s="47"/>
      <c r="J1841" s="48" t="s">
        <v>5</v>
      </c>
      <c r="K1841" s="47" t="s">
        <v>12</v>
      </c>
      <c r="L1841" s="47"/>
      <c r="M1841" s="47"/>
      <c r="N1841" s="47"/>
      <c r="O1841" s="47"/>
      <c r="P1841" s="47"/>
      <c r="Q1841" s="47"/>
      <c r="R1841" s="47"/>
      <c r="S1841" s="47"/>
      <c r="T1841" s="47"/>
      <c r="U1841" s="47"/>
      <c r="V1841" s="47"/>
      <c r="W1841" s="47"/>
      <c r="X1841" s="91">
        <f>H1842</f>
        <v>0</v>
      </c>
      <c r="Y1841" s="91">
        <f>H1843</f>
        <v>0</v>
      </c>
      <c r="Z1841" s="91">
        <f>H1844</f>
        <v>0</v>
      </c>
      <c r="AA1841" s="91">
        <f>H1845</f>
        <v>0</v>
      </c>
    </row>
    <row r="1842" spans="2:27" ht="15" thickBot="1" x14ac:dyDescent="0.35">
      <c r="B1842" s="47" t="s">
        <v>13</v>
      </c>
      <c r="C1842" s="47"/>
      <c r="D1842" s="47"/>
      <c r="E1842" s="47"/>
      <c r="F1842" s="47"/>
      <c r="G1842" s="47"/>
      <c r="H1842" s="112"/>
      <c r="I1842" s="59"/>
      <c r="J1842" s="48" t="s">
        <v>5</v>
      </c>
      <c r="K1842" s="47" t="s">
        <v>15</v>
      </c>
      <c r="L1842" s="47"/>
      <c r="M1842" s="47"/>
      <c r="N1842" s="47"/>
      <c r="O1842" s="47"/>
      <c r="P1842" s="47"/>
      <c r="Q1842" s="47"/>
      <c r="R1842" s="47"/>
      <c r="S1842" s="47"/>
      <c r="T1842" s="47"/>
      <c r="U1842" s="47"/>
      <c r="V1842" s="47"/>
      <c r="W1842" s="47"/>
      <c r="X1842" s="91"/>
      <c r="Y1842" s="91"/>
      <c r="Z1842" s="91"/>
      <c r="AA1842" s="91"/>
    </row>
    <row r="1843" spans="2:27" ht="15" thickBot="1" x14ac:dyDescent="0.35">
      <c r="B1843" s="47" t="s">
        <v>16</v>
      </c>
      <c r="C1843" s="47"/>
      <c r="D1843" s="47"/>
      <c r="E1843" s="47"/>
      <c r="F1843" s="47"/>
      <c r="G1843" s="47"/>
      <c r="H1843" s="137"/>
      <c r="I1843" s="47"/>
      <c r="J1843" s="48" t="s">
        <v>5</v>
      </c>
      <c r="K1843" s="47" t="s">
        <v>17</v>
      </c>
      <c r="L1843" s="47"/>
      <c r="M1843" s="47"/>
      <c r="N1843" s="47"/>
      <c r="O1843" s="47"/>
      <c r="P1843" s="47"/>
      <c r="Q1843" s="47"/>
      <c r="R1843" s="47"/>
      <c r="S1843" s="47"/>
      <c r="T1843" s="47"/>
      <c r="U1843" s="47"/>
      <c r="V1843" s="47"/>
      <c r="W1843" s="47"/>
      <c r="X1843" s="91"/>
      <c r="Y1843" s="91"/>
      <c r="Z1843" s="91"/>
      <c r="AA1843" s="91"/>
    </row>
    <row r="1844" spans="2:27" ht="15" thickBot="1" x14ac:dyDescent="0.35">
      <c r="B1844" s="47" t="str">
        <f>IF(H1843="Erdgas","Nettorechnungsbetrag (Erdgas)",IF(H1843="Strom","Nettorechnungsbetrag (Strom)",IF(H1843="Wärme/Kälte","Nettorechnungsbetrag (Wärme/Kälte)","Bitte Energieart auswählen!")))</f>
        <v>Bitte Energieart auswählen!</v>
      </c>
      <c r="C1844" s="47"/>
      <c r="D1844" s="47"/>
      <c r="E1844" s="47"/>
      <c r="F1844" s="47"/>
      <c r="G1844" s="47"/>
      <c r="H1844" s="113"/>
      <c r="I1844" s="60" t="s">
        <v>18</v>
      </c>
      <c r="J1844" s="48" t="s">
        <v>5</v>
      </c>
      <c r="K1844" s="47" t="str">
        <f>IF(H1843="Erdgas","Erdgaskosten exkl. Steuern, Abgaben, Netzentgelte, etc.",IF(H1843="Strom","Stromkosten exkl. Steuern, Abgaben, Netzentgelte, etc.",IF(H1843="Wärme/Kälte","Wärme-/Kältekosten exkl. Steuern, Abgaben, Netzentgelte, etc.","Bitte Energieart auswählen!")))</f>
        <v>Bitte Energieart auswählen!</v>
      </c>
      <c r="L1844" s="47"/>
      <c r="M1844" s="47"/>
      <c r="N1844" s="47"/>
      <c r="O1844" s="47"/>
      <c r="P1844" s="47"/>
      <c r="Q1844" s="47"/>
      <c r="R1844" s="47"/>
      <c r="S1844" s="47"/>
      <c r="T1844" s="47"/>
      <c r="U1844" s="47"/>
      <c r="V1844" s="47"/>
      <c r="W1844" s="47"/>
      <c r="X1844" s="91"/>
      <c r="Y1844" s="91"/>
      <c r="Z1844" s="91"/>
      <c r="AA1844" s="91"/>
    </row>
    <row r="1845" spans="2:27" ht="15" thickBot="1" x14ac:dyDescent="0.35">
      <c r="B1845" s="47" t="str">
        <f>IF(AND(H1843="Erdgas",H1842="Nein"),"Erdgasverbrauch in kWh gem. letzter Jahresabrechnung",IF(H1843="Erdgas","Erdgasverbrauch in kWh im Kalenderjahr 2021",IF(AND(H1843="Strom",H1842="Nein"),"Stromverbrauch in kWh gem. letzter Jahresabrechnung",IF(H1843="Strom","Stromverbrauch in kWh im Kalenderjahr 2021",IF(AND(H1843="Wärme/Kälte",H1842="Nein"),"Wärme-/Kälteverbrauch in kWh gem. letzter Jahresabrechnung",IF(H1843="Wärme/Kälte","Wärme-/Kälteverbrauch in kWh im Kalenderjahr 2021","Bitte Energieart auswählen!"))))))</f>
        <v>Bitte Energieart auswählen!</v>
      </c>
      <c r="C1845" s="47"/>
      <c r="D1845" s="47"/>
      <c r="E1845" s="47"/>
      <c r="F1845" s="47"/>
      <c r="G1845" s="47"/>
      <c r="H1845" s="114"/>
      <c r="I1845" s="60" t="s">
        <v>19</v>
      </c>
      <c r="J1845" s="48" t="s">
        <v>5</v>
      </c>
      <c r="K1845" s="47" t="str">
        <f>IF(H1842="Nein",IF(H1843="Erdgas","Den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endet."),IF(H1843="Erdgas","Bitte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45" s="47"/>
      <c r="M1845" s="47"/>
      <c r="N1845" s="47"/>
      <c r="O1845" s="47"/>
      <c r="P1845" s="47"/>
      <c r="Q1845" s="47"/>
      <c r="R1845" s="47"/>
      <c r="S1845" s="47"/>
      <c r="T1845" s="47"/>
      <c r="U1845" s="47"/>
      <c r="V1845" s="47"/>
      <c r="W1845" s="47"/>
      <c r="X1845" s="91"/>
      <c r="Y1845" s="91"/>
      <c r="Z1845" s="91"/>
      <c r="AA1845" s="91"/>
    </row>
    <row r="1846" spans="2:27" x14ac:dyDescent="0.3">
      <c r="B1846" s="46"/>
      <c r="C1846" s="46"/>
      <c r="D1846" s="46"/>
      <c r="E1846" s="46"/>
      <c r="F1846" s="46"/>
      <c r="G1846" s="46"/>
      <c r="H1846" s="46"/>
      <c r="I1846" s="46"/>
      <c r="J1846" s="46"/>
      <c r="K1846" s="46"/>
      <c r="L1846" s="46"/>
      <c r="M1846" s="46"/>
      <c r="N1846" s="46"/>
      <c r="O1846" s="46"/>
      <c r="P1846" s="46"/>
      <c r="Q1846" s="46"/>
      <c r="R1846" s="46"/>
      <c r="S1846" s="46"/>
      <c r="T1846" s="46"/>
      <c r="U1846" s="46"/>
      <c r="V1846" s="46"/>
      <c r="W1846" s="46"/>
      <c r="X1846" s="91"/>
      <c r="Y1846" s="91"/>
      <c r="Z1846" s="91"/>
      <c r="AA1846" s="91"/>
    </row>
    <row r="1847" spans="2:27" ht="18" thickBot="1" x14ac:dyDescent="0.5">
      <c r="B1847" s="56" t="s">
        <v>10</v>
      </c>
      <c r="C1847" s="47"/>
      <c r="D1847" s="47"/>
      <c r="E1847" s="47"/>
      <c r="F1847" s="47"/>
      <c r="G1847" s="47"/>
      <c r="H1847" s="47"/>
      <c r="I1847" s="47"/>
      <c r="J1847" s="47"/>
      <c r="K1847" s="47"/>
      <c r="L1847" s="47"/>
      <c r="M1847" s="47"/>
      <c r="N1847" s="47"/>
      <c r="O1847" s="47"/>
      <c r="P1847" s="47"/>
      <c r="Q1847" s="47"/>
      <c r="R1847" s="47"/>
      <c r="S1847" s="47"/>
      <c r="T1847" s="47"/>
      <c r="U1847" s="47"/>
      <c r="V1847" s="47"/>
      <c r="W1847" s="47"/>
      <c r="X1847" s="91"/>
      <c r="Y1847" s="90"/>
      <c r="Z1847" s="91"/>
      <c r="AA1847" s="91"/>
    </row>
    <row r="1848" spans="2:27" ht="15" thickBot="1" x14ac:dyDescent="0.35">
      <c r="B1848" s="47" t="s">
        <v>11</v>
      </c>
      <c r="C1848" s="47"/>
      <c r="D1848" s="47"/>
      <c r="E1848" s="47"/>
      <c r="F1848" s="47"/>
      <c r="G1848" s="47"/>
      <c r="H1848" s="112"/>
      <c r="I1848" s="47"/>
      <c r="J1848" s="48" t="s">
        <v>5</v>
      </c>
      <c r="K1848" s="47" t="s">
        <v>12</v>
      </c>
      <c r="L1848" s="47"/>
      <c r="M1848" s="47"/>
      <c r="N1848" s="47"/>
      <c r="O1848" s="47"/>
      <c r="P1848" s="47"/>
      <c r="Q1848" s="47"/>
      <c r="R1848" s="47"/>
      <c r="S1848" s="47"/>
      <c r="T1848" s="47"/>
      <c r="U1848" s="47"/>
      <c r="V1848" s="47"/>
      <c r="W1848" s="47"/>
      <c r="X1848" s="91">
        <f>H1849</f>
        <v>0</v>
      </c>
      <c r="Y1848" s="91">
        <f>H1850</f>
        <v>0</v>
      </c>
      <c r="Z1848" s="91">
        <f>H1851</f>
        <v>0</v>
      </c>
      <c r="AA1848" s="91">
        <f>H1852</f>
        <v>0</v>
      </c>
    </row>
    <row r="1849" spans="2:27" ht="15" thickBot="1" x14ac:dyDescent="0.35">
      <c r="B1849" s="47" t="s">
        <v>13</v>
      </c>
      <c r="C1849" s="47"/>
      <c r="D1849" s="47"/>
      <c r="E1849" s="47"/>
      <c r="F1849" s="47"/>
      <c r="G1849" s="47"/>
      <c r="H1849" s="112"/>
      <c r="I1849" s="59"/>
      <c r="J1849" s="48" t="s">
        <v>5</v>
      </c>
      <c r="K1849" s="47" t="s">
        <v>15</v>
      </c>
      <c r="L1849" s="47"/>
      <c r="M1849" s="47"/>
      <c r="N1849" s="47"/>
      <c r="O1849" s="47"/>
      <c r="P1849" s="47"/>
      <c r="Q1849" s="47"/>
      <c r="R1849" s="47"/>
      <c r="S1849" s="47"/>
      <c r="T1849" s="47"/>
      <c r="U1849" s="47"/>
      <c r="V1849" s="47"/>
      <c r="W1849" s="47"/>
      <c r="X1849" s="91"/>
      <c r="Y1849" s="91"/>
      <c r="Z1849" s="91"/>
      <c r="AA1849" s="91"/>
    </row>
    <row r="1850" spans="2:27" ht="15" thickBot="1" x14ac:dyDescent="0.35">
      <c r="B1850" s="47" t="s">
        <v>16</v>
      </c>
      <c r="C1850" s="47"/>
      <c r="D1850" s="47"/>
      <c r="E1850" s="47"/>
      <c r="F1850" s="47"/>
      <c r="G1850" s="47"/>
      <c r="H1850" s="137"/>
      <c r="I1850" s="47"/>
      <c r="J1850" s="48" t="s">
        <v>5</v>
      </c>
      <c r="K1850" s="47" t="s">
        <v>17</v>
      </c>
      <c r="L1850" s="47"/>
      <c r="M1850" s="47"/>
      <c r="N1850" s="47"/>
      <c r="O1850" s="47"/>
      <c r="P1850" s="47"/>
      <c r="Q1850" s="47"/>
      <c r="R1850" s="47"/>
      <c r="S1850" s="47"/>
      <c r="T1850" s="47"/>
      <c r="U1850" s="47"/>
      <c r="V1850" s="47"/>
      <c r="W1850" s="47"/>
      <c r="X1850" s="91"/>
      <c r="Y1850" s="91"/>
      <c r="Z1850" s="91"/>
      <c r="AA1850" s="91"/>
    </row>
    <row r="1851" spans="2:27" ht="15" thickBot="1" x14ac:dyDescent="0.35">
      <c r="B1851" s="47" t="str">
        <f>IF(H1850="Erdgas","Nettorechnungsbetrag (Erdgas)",IF(H1850="Strom","Nettorechnungsbetrag (Strom)",IF(H1850="Wärme/Kälte","Nettorechnungsbetrag (Wärme/Kälte)","Bitte Energieart auswählen!")))</f>
        <v>Bitte Energieart auswählen!</v>
      </c>
      <c r="C1851" s="47"/>
      <c r="D1851" s="47"/>
      <c r="E1851" s="47"/>
      <c r="F1851" s="47"/>
      <c r="G1851" s="47"/>
      <c r="H1851" s="113"/>
      <c r="I1851" s="60" t="s">
        <v>18</v>
      </c>
      <c r="J1851" s="48" t="s">
        <v>5</v>
      </c>
      <c r="K1851" s="47" t="str">
        <f>IF(H1850="Erdgas","Erdgaskosten exkl. Steuern, Abgaben, Netzentgelte, etc.",IF(H1850="Strom","Stromkosten exkl. Steuern, Abgaben, Netzentgelte, etc.",IF(H1850="Wärme/Kälte","Wärme-/Kältekosten exkl. Steuern, Abgaben, Netzentgelte, etc.","Bitte Energieart auswählen!")))</f>
        <v>Bitte Energieart auswählen!</v>
      </c>
      <c r="L1851" s="47"/>
      <c r="M1851" s="47"/>
      <c r="N1851" s="47"/>
      <c r="O1851" s="47"/>
      <c r="P1851" s="47"/>
      <c r="Q1851" s="47"/>
      <c r="R1851" s="47"/>
      <c r="S1851" s="47"/>
      <c r="T1851" s="47"/>
      <c r="U1851" s="47"/>
      <c r="V1851" s="47"/>
      <c r="W1851" s="47"/>
      <c r="X1851" s="91"/>
      <c r="Y1851" s="91"/>
      <c r="Z1851" s="91"/>
      <c r="AA1851" s="91"/>
    </row>
    <row r="1852" spans="2:27" ht="15" thickBot="1" x14ac:dyDescent="0.35">
      <c r="B1852" s="47" t="str">
        <f>IF(AND(H1850="Erdgas",H1849="Nein"),"Erdgasverbrauch in kWh gem. letzter Jahresabrechnung",IF(H1850="Erdgas","Erdgasverbrauch in kWh im Kalenderjahr 2021",IF(AND(H1850="Strom",H1849="Nein"),"Stromverbrauch in kWh gem. letzter Jahresabrechnung",IF(H1850="Strom","Stromverbrauch in kWh im Kalenderjahr 2021",IF(AND(H1850="Wärme/Kälte",H1849="Nein"),"Wärme-/Kälteverbrauch in kWh gem. letzter Jahresabrechnung",IF(H1850="Wärme/Kälte","Wärme-/Kälteverbrauch in kWh im Kalenderjahr 2021","Bitte Energieart auswählen!"))))))</f>
        <v>Bitte Energieart auswählen!</v>
      </c>
      <c r="C1852" s="47"/>
      <c r="D1852" s="47"/>
      <c r="E1852" s="47"/>
      <c r="F1852" s="47"/>
      <c r="G1852" s="47"/>
      <c r="H1852" s="114"/>
      <c r="I1852" s="60" t="s">
        <v>19</v>
      </c>
      <c r="J1852" s="48" t="s">
        <v>5</v>
      </c>
      <c r="K1852" s="47" t="str">
        <f>IF(H1849="Nein",IF(H1850="Erdgas","Den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endet."),IF(H1850="Erdgas","Bitte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52" s="47"/>
      <c r="M1852" s="47"/>
      <c r="N1852" s="47"/>
      <c r="O1852" s="47"/>
      <c r="P1852" s="47"/>
      <c r="Q1852" s="47"/>
      <c r="R1852" s="47"/>
      <c r="S1852" s="47"/>
      <c r="T1852" s="47"/>
      <c r="U1852" s="47"/>
      <c r="V1852" s="47"/>
      <c r="W1852" s="47"/>
      <c r="X1852" s="91"/>
      <c r="Y1852" s="91"/>
      <c r="Z1852" s="91"/>
      <c r="AA1852" s="91"/>
    </row>
    <row r="1853" spans="2:27" x14ac:dyDescent="0.3">
      <c r="B1853" s="46"/>
      <c r="C1853" s="46"/>
      <c r="D1853" s="46"/>
      <c r="E1853" s="46"/>
      <c r="F1853" s="46"/>
      <c r="G1853" s="46"/>
      <c r="H1853" s="46"/>
      <c r="I1853" s="46"/>
      <c r="J1853" s="46"/>
      <c r="K1853" s="46"/>
      <c r="L1853" s="46"/>
      <c r="M1853" s="46"/>
      <c r="N1853" s="46"/>
      <c r="O1853" s="46"/>
      <c r="P1853" s="46"/>
      <c r="Q1853" s="46"/>
      <c r="R1853" s="46"/>
      <c r="S1853" s="46"/>
      <c r="T1853" s="46"/>
      <c r="U1853" s="46"/>
      <c r="V1853" s="46"/>
      <c r="W1853" s="46"/>
      <c r="X1853" s="91"/>
      <c r="Y1853" s="91"/>
      <c r="Z1853" s="91"/>
      <c r="AA1853" s="91"/>
    </row>
    <row r="1854" spans="2:27" ht="18" thickBot="1" x14ac:dyDescent="0.5">
      <c r="B1854" s="56" t="s">
        <v>10</v>
      </c>
      <c r="C1854" s="47"/>
      <c r="D1854" s="47"/>
      <c r="E1854" s="47"/>
      <c r="F1854" s="47"/>
      <c r="G1854" s="47"/>
      <c r="H1854" s="47"/>
      <c r="I1854" s="47"/>
      <c r="J1854" s="47"/>
      <c r="K1854" s="47"/>
      <c r="L1854" s="47"/>
      <c r="M1854" s="47"/>
      <c r="N1854" s="47"/>
      <c r="O1854" s="47"/>
      <c r="P1854" s="47"/>
      <c r="Q1854" s="47"/>
      <c r="R1854" s="47"/>
      <c r="S1854" s="47"/>
      <c r="T1854" s="47"/>
      <c r="U1854" s="47"/>
      <c r="V1854" s="47"/>
      <c r="W1854" s="47"/>
      <c r="X1854" s="91"/>
      <c r="Y1854" s="90"/>
      <c r="Z1854" s="91"/>
      <c r="AA1854" s="91"/>
    </row>
    <row r="1855" spans="2:27" ht="15" thickBot="1" x14ac:dyDescent="0.35">
      <c r="B1855" s="47" t="s">
        <v>11</v>
      </c>
      <c r="C1855" s="47"/>
      <c r="D1855" s="47"/>
      <c r="E1855" s="47"/>
      <c r="F1855" s="47"/>
      <c r="G1855" s="47"/>
      <c r="H1855" s="112"/>
      <c r="I1855" s="47"/>
      <c r="J1855" s="48" t="s">
        <v>5</v>
      </c>
      <c r="K1855" s="47" t="s">
        <v>12</v>
      </c>
      <c r="L1855" s="47"/>
      <c r="M1855" s="47"/>
      <c r="N1855" s="47"/>
      <c r="O1855" s="47"/>
      <c r="P1855" s="47"/>
      <c r="Q1855" s="47"/>
      <c r="R1855" s="47"/>
      <c r="S1855" s="47"/>
      <c r="T1855" s="47"/>
      <c r="U1855" s="47"/>
      <c r="V1855" s="47"/>
      <c r="W1855" s="47"/>
      <c r="X1855" s="91">
        <f>H1856</f>
        <v>0</v>
      </c>
      <c r="Y1855" s="91">
        <f>H1857</f>
        <v>0</v>
      </c>
      <c r="Z1855" s="91">
        <f>H1858</f>
        <v>0</v>
      </c>
      <c r="AA1855" s="91">
        <f>H1859</f>
        <v>0</v>
      </c>
    </row>
    <row r="1856" spans="2:27" ht="15" thickBot="1" x14ac:dyDescent="0.35">
      <c r="B1856" s="47" t="s">
        <v>13</v>
      </c>
      <c r="C1856" s="47"/>
      <c r="D1856" s="47"/>
      <c r="E1856" s="47"/>
      <c r="F1856" s="47"/>
      <c r="G1856" s="47"/>
      <c r="H1856" s="112"/>
      <c r="I1856" s="59"/>
      <c r="J1856" s="48" t="s">
        <v>5</v>
      </c>
      <c r="K1856" s="47" t="s">
        <v>15</v>
      </c>
      <c r="L1856" s="47"/>
      <c r="M1856" s="47"/>
      <c r="N1856" s="47"/>
      <c r="O1856" s="47"/>
      <c r="P1856" s="47"/>
      <c r="Q1856" s="47"/>
      <c r="R1856" s="47"/>
      <c r="S1856" s="47"/>
      <c r="T1856" s="47"/>
      <c r="U1856" s="47"/>
      <c r="V1856" s="47"/>
      <c r="W1856" s="47"/>
      <c r="X1856" s="91"/>
      <c r="Y1856" s="91"/>
      <c r="Z1856" s="91"/>
      <c r="AA1856" s="91"/>
    </row>
    <row r="1857" spans="2:27" ht="15" thickBot="1" x14ac:dyDescent="0.35">
      <c r="B1857" s="47" t="s">
        <v>16</v>
      </c>
      <c r="C1857" s="47"/>
      <c r="D1857" s="47"/>
      <c r="E1857" s="47"/>
      <c r="F1857" s="47"/>
      <c r="G1857" s="47"/>
      <c r="H1857" s="137"/>
      <c r="I1857" s="47"/>
      <c r="J1857" s="48" t="s">
        <v>5</v>
      </c>
      <c r="K1857" s="47" t="s">
        <v>17</v>
      </c>
      <c r="L1857" s="47"/>
      <c r="M1857" s="47"/>
      <c r="N1857" s="47"/>
      <c r="O1857" s="47"/>
      <c r="P1857" s="47"/>
      <c r="Q1857" s="47"/>
      <c r="R1857" s="47"/>
      <c r="S1857" s="47"/>
      <c r="T1857" s="47"/>
      <c r="U1857" s="47"/>
      <c r="V1857" s="47"/>
      <c r="W1857" s="47"/>
      <c r="X1857" s="91"/>
      <c r="Y1857" s="91"/>
      <c r="Z1857" s="91"/>
      <c r="AA1857" s="91"/>
    </row>
    <row r="1858" spans="2:27" ht="15" thickBot="1" x14ac:dyDescent="0.35">
      <c r="B1858" s="47" t="str">
        <f>IF(H1857="Erdgas","Nettorechnungsbetrag (Erdgas)",IF(H1857="Strom","Nettorechnungsbetrag (Strom)",IF(H1857="Wärme/Kälte","Nettorechnungsbetrag (Wärme/Kälte)","Bitte Energieart auswählen!")))</f>
        <v>Bitte Energieart auswählen!</v>
      </c>
      <c r="C1858" s="47"/>
      <c r="D1858" s="47"/>
      <c r="E1858" s="47"/>
      <c r="F1858" s="47"/>
      <c r="G1858" s="47"/>
      <c r="H1858" s="113"/>
      <c r="I1858" s="60" t="s">
        <v>18</v>
      </c>
      <c r="J1858" s="48" t="s">
        <v>5</v>
      </c>
      <c r="K1858" s="47" t="str">
        <f>IF(H1857="Erdgas","Erdgaskosten exkl. Steuern, Abgaben, Netzentgelte, etc.",IF(H1857="Strom","Stromkosten exkl. Steuern, Abgaben, Netzentgelte, etc.",IF(H1857="Wärme/Kälte","Wärme-/Kältekosten exkl. Steuern, Abgaben, Netzentgelte, etc.","Bitte Energieart auswählen!")))</f>
        <v>Bitte Energieart auswählen!</v>
      </c>
      <c r="L1858" s="47"/>
      <c r="M1858" s="47"/>
      <c r="N1858" s="47"/>
      <c r="O1858" s="47"/>
      <c r="P1858" s="47"/>
      <c r="Q1858" s="47"/>
      <c r="R1858" s="47"/>
      <c r="S1858" s="47"/>
      <c r="T1858" s="47"/>
      <c r="U1858" s="47"/>
      <c r="V1858" s="47"/>
      <c r="W1858" s="47"/>
      <c r="X1858" s="91"/>
      <c r="Y1858" s="91"/>
      <c r="Z1858" s="91"/>
      <c r="AA1858" s="91"/>
    </row>
    <row r="1859" spans="2:27" ht="15" thickBot="1" x14ac:dyDescent="0.35">
      <c r="B1859" s="47" t="str">
        <f>IF(AND(H1857="Erdgas",H1856="Nein"),"Erdgasverbrauch in kWh gem. letzter Jahresabrechnung",IF(H1857="Erdgas","Erdgasverbrauch in kWh im Kalenderjahr 2021",IF(AND(H1857="Strom",H1856="Nein"),"Stromverbrauch in kWh gem. letzter Jahresabrechnung",IF(H1857="Strom","Stromverbrauch in kWh im Kalenderjahr 2021",IF(AND(H1857="Wärme/Kälte",H1856="Nein"),"Wärme-/Kälteverbrauch in kWh gem. letzter Jahresabrechnung",IF(H1857="Wärme/Kälte","Wärme-/Kälteverbrauch in kWh im Kalenderjahr 2021","Bitte Energieart auswählen!"))))))</f>
        <v>Bitte Energieart auswählen!</v>
      </c>
      <c r="C1859" s="47"/>
      <c r="D1859" s="47"/>
      <c r="E1859" s="47"/>
      <c r="F1859" s="47"/>
      <c r="G1859" s="47"/>
      <c r="H1859" s="114"/>
      <c r="I1859" s="60" t="s">
        <v>19</v>
      </c>
      <c r="J1859" s="48" t="s">
        <v>5</v>
      </c>
      <c r="K1859" s="47" t="str">
        <f>IF(H1856="Nein",IF(H1857="Erdgas","Den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endet."),IF(H1857="Erdgas","Bitte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59" s="47"/>
      <c r="M1859" s="47"/>
      <c r="N1859" s="47"/>
      <c r="O1859" s="47"/>
      <c r="P1859" s="47"/>
      <c r="Q1859" s="47"/>
      <c r="R1859" s="47"/>
      <c r="S1859" s="47"/>
      <c r="T1859" s="47"/>
      <c r="U1859" s="47"/>
      <c r="V1859" s="47"/>
      <c r="W1859" s="47"/>
      <c r="X1859" s="91"/>
      <c r="Y1859" s="91"/>
      <c r="Z1859" s="91"/>
      <c r="AA1859" s="91"/>
    </row>
    <row r="1860" spans="2:27" x14ac:dyDescent="0.3">
      <c r="B1860" s="46"/>
      <c r="C1860" s="46"/>
      <c r="D1860" s="46"/>
      <c r="E1860" s="46"/>
      <c r="F1860" s="46"/>
      <c r="G1860" s="46"/>
      <c r="H1860" s="46"/>
      <c r="I1860" s="46"/>
      <c r="J1860" s="46"/>
      <c r="K1860" s="46"/>
      <c r="L1860" s="46"/>
      <c r="M1860" s="46"/>
      <c r="N1860" s="46"/>
      <c r="O1860" s="46"/>
      <c r="P1860" s="46"/>
      <c r="Q1860" s="46"/>
      <c r="R1860" s="46"/>
      <c r="S1860" s="46"/>
      <c r="T1860" s="46"/>
      <c r="U1860" s="46"/>
      <c r="V1860" s="46"/>
      <c r="W1860" s="46"/>
      <c r="X1860" s="91"/>
      <c r="Y1860" s="91"/>
      <c r="Z1860" s="91"/>
      <c r="AA1860" s="91"/>
    </row>
    <row r="1861" spans="2:27" ht="18" thickBot="1" x14ac:dyDescent="0.5">
      <c r="B1861" s="56" t="s">
        <v>10</v>
      </c>
      <c r="C1861" s="47"/>
      <c r="D1861" s="47"/>
      <c r="E1861" s="47"/>
      <c r="F1861" s="47"/>
      <c r="G1861" s="47"/>
      <c r="H1861" s="47"/>
      <c r="I1861" s="47"/>
      <c r="J1861" s="47"/>
      <c r="K1861" s="47"/>
      <c r="L1861" s="47"/>
      <c r="M1861" s="47"/>
      <c r="N1861" s="47"/>
      <c r="O1861" s="47"/>
      <c r="P1861" s="47"/>
      <c r="Q1861" s="47"/>
      <c r="R1861" s="47"/>
      <c r="S1861" s="47"/>
      <c r="T1861" s="47"/>
      <c r="U1861" s="47"/>
      <c r="V1861" s="47"/>
      <c r="W1861" s="47"/>
      <c r="X1861" s="91"/>
      <c r="Y1861" s="90"/>
      <c r="Z1861" s="91"/>
      <c r="AA1861" s="91"/>
    </row>
    <row r="1862" spans="2:27" ht="15" thickBot="1" x14ac:dyDescent="0.35">
      <c r="B1862" s="47" t="s">
        <v>11</v>
      </c>
      <c r="C1862" s="47"/>
      <c r="D1862" s="47"/>
      <c r="E1862" s="47"/>
      <c r="F1862" s="47"/>
      <c r="G1862" s="47"/>
      <c r="H1862" s="112"/>
      <c r="I1862" s="47"/>
      <c r="J1862" s="48" t="s">
        <v>5</v>
      </c>
      <c r="K1862" s="47" t="s">
        <v>12</v>
      </c>
      <c r="L1862" s="47"/>
      <c r="M1862" s="47"/>
      <c r="N1862" s="47"/>
      <c r="O1862" s="47"/>
      <c r="P1862" s="47"/>
      <c r="Q1862" s="47"/>
      <c r="R1862" s="47"/>
      <c r="S1862" s="47"/>
      <c r="T1862" s="47"/>
      <c r="U1862" s="47"/>
      <c r="V1862" s="47"/>
      <c r="W1862" s="47"/>
      <c r="X1862" s="91">
        <f>H1863</f>
        <v>0</v>
      </c>
      <c r="Y1862" s="91">
        <f>H1864</f>
        <v>0</v>
      </c>
      <c r="Z1862" s="91">
        <f>H1865</f>
        <v>0</v>
      </c>
      <c r="AA1862" s="91">
        <f>H1866</f>
        <v>0</v>
      </c>
    </row>
    <row r="1863" spans="2:27" ht="15" thickBot="1" x14ac:dyDescent="0.35">
      <c r="B1863" s="47" t="s">
        <v>13</v>
      </c>
      <c r="C1863" s="47"/>
      <c r="D1863" s="47"/>
      <c r="E1863" s="47"/>
      <c r="F1863" s="47"/>
      <c r="G1863" s="47"/>
      <c r="H1863" s="112"/>
      <c r="I1863" s="59"/>
      <c r="J1863" s="48" t="s">
        <v>5</v>
      </c>
      <c r="K1863" s="47" t="s">
        <v>15</v>
      </c>
      <c r="L1863" s="47"/>
      <c r="M1863" s="47"/>
      <c r="N1863" s="47"/>
      <c r="O1863" s="47"/>
      <c r="P1863" s="47"/>
      <c r="Q1863" s="47"/>
      <c r="R1863" s="47"/>
      <c r="S1863" s="47"/>
      <c r="T1863" s="47"/>
      <c r="U1863" s="47"/>
      <c r="V1863" s="47"/>
      <c r="W1863" s="47"/>
      <c r="X1863" s="91"/>
      <c r="Y1863" s="91"/>
      <c r="Z1863" s="91"/>
      <c r="AA1863" s="91"/>
    </row>
    <row r="1864" spans="2:27" ht="15" thickBot="1" x14ac:dyDescent="0.35">
      <c r="B1864" s="47" t="s">
        <v>16</v>
      </c>
      <c r="C1864" s="47"/>
      <c r="D1864" s="47"/>
      <c r="E1864" s="47"/>
      <c r="F1864" s="47"/>
      <c r="G1864" s="47"/>
      <c r="H1864" s="137"/>
      <c r="I1864" s="47"/>
      <c r="J1864" s="48" t="s">
        <v>5</v>
      </c>
      <c r="K1864" s="47" t="s">
        <v>17</v>
      </c>
      <c r="L1864" s="47"/>
      <c r="M1864" s="47"/>
      <c r="N1864" s="47"/>
      <c r="O1864" s="47"/>
      <c r="P1864" s="47"/>
      <c r="Q1864" s="47"/>
      <c r="R1864" s="47"/>
      <c r="S1864" s="47"/>
      <c r="T1864" s="47"/>
      <c r="U1864" s="47"/>
      <c r="V1864" s="47"/>
      <c r="W1864" s="47"/>
      <c r="X1864" s="91"/>
      <c r="Y1864" s="91"/>
      <c r="Z1864" s="91"/>
      <c r="AA1864" s="91"/>
    </row>
    <row r="1865" spans="2:27" ht="15" thickBot="1" x14ac:dyDescent="0.35">
      <c r="B1865" s="47" t="str">
        <f>IF(H1864="Erdgas","Nettorechnungsbetrag (Erdgas)",IF(H1864="Strom","Nettorechnungsbetrag (Strom)",IF(H1864="Wärme/Kälte","Nettorechnungsbetrag (Wärme/Kälte)","Bitte Energieart auswählen!")))</f>
        <v>Bitte Energieart auswählen!</v>
      </c>
      <c r="C1865" s="47"/>
      <c r="D1865" s="47"/>
      <c r="E1865" s="47"/>
      <c r="F1865" s="47"/>
      <c r="G1865" s="47"/>
      <c r="H1865" s="113"/>
      <c r="I1865" s="60" t="s">
        <v>18</v>
      </c>
      <c r="J1865" s="48" t="s">
        <v>5</v>
      </c>
      <c r="K1865" s="47" t="str">
        <f>IF(H1864="Erdgas","Erdgaskosten exkl. Steuern, Abgaben, Netzentgelte, etc.",IF(H1864="Strom","Stromkosten exkl. Steuern, Abgaben, Netzentgelte, etc.",IF(H1864="Wärme/Kälte","Wärme-/Kältekosten exkl. Steuern, Abgaben, Netzentgelte, etc.","Bitte Energieart auswählen!")))</f>
        <v>Bitte Energieart auswählen!</v>
      </c>
      <c r="L1865" s="47"/>
      <c r="M1865" s="47"/>
      <c r="N1865" s="47"/>
      <c r="O1865" s="47"/>
      <c r="P1865" s="47"/>
      <c r="Q1865" s="47"/>
      <c r="R1865" s="47"/>
      <c r="S1865" s="47"/>
      <c r="T1865" s="47"/>
      <c r="U1865" s="47"/>
      <c r="V1865" s="47"/>
      <c r="W1865" s="47"/>
      <c r="X1865" s="91"/>
      <c r="Y1865" s="91"/>
      <c r="Z1865" s="91"/>
      <c r="AA1865" s="91"/>
    </row>
    <row r="1866" spans="2:27" ht="15" thickBot="1" x14ac:dyDescent="0.35">
      <c r="B1866" s="47" t="str">
        <f>IF(AND(H1864="Erdgas",H1863="Nein"),"Erdgasverbrauch in kWh gem. letzter Jahresabrechnung",IF(H1864="Erdgas","Erdgasverbrauch in kWh im Kalenderjahr 2021",IF(AND(H1864="Strom",H1863="Nein"),"Stromverbrauch in kWh gem. letzter Jahresabrechnung",IF(H1864="Strom","Stromverbrauch in kWh im Kalenderjahr 2021",IF(AND(H1864="Wärme/Kälte",H1863="Nein"),"Wärme-/Kälteverbrauch in kWh gem. letzter Jahresabrechnung",IF(H1864="Wärme/Kälte","Wärme-/Kälteverbrauch in kWh im Kalenderjahr 2021","Bitte Energieart auswählen!"))))))</f>
        <v>Bitte Energieart auswählen!</v>
      </c>
      <c r="C1866" s="47"/>
      <c r="D1866" s="47"/>
      <c r="E1866" s="47"/>
      <c r="F1866" s="47"/>
      <c r="G1866" s="47"/>
      <c r="H1866" s="114"/>
      <c r="I1866" s="60" t="s">
        <v>19</v>
      </c>
      <c r="J1866" s="48" t="s">
        <v>5</v>
      </c>
      <c r="K1866" s="47" t="str">
        <f>IF(H1863="Nein",IF(H1864="Erdgas","Den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endet."),IF(H1864="Erdgas","Bitte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66" s="47"/>
      <c r="M1866" s="47"/>
      <c r="N1866" s="47"/>
      <c r="O1866" s="47"/>
      <c r="P1866" s="47"/>
      <c r="Q1866" s="47"/>
      <c r="R1866" s="47"/>
      <c r="S1866" s="47"/>
      <c r="T1866" s="47"/>
      <c r="U1866" s="47"/>
      <c r="V1866" s="47"/>
      <c r="W1866" s="47"/>
      <c r="X1866" s="91"/>
      <c r="Y1866" s="91"/>
      <c r="Z1866" s="91"/>
      <c r="AA1866" s="91"/>
    </row>
    <row r="1867" spans="2:27" x14ac:dyDescent="0.3">
      <c r="B1867" s="46"/>
      <c r="C1867" s="46"/>
      <c r="D1867" s="46"/>
      <c r="E1867" s="46"/>
      <c r="F1867" s="46"/>
      <c r="G1867" s="46"/>
      <c r="H1867" s="46"/>
      <c r="I1867" s="46"/>
      <c r="J1867" s="46"/>
      <c r="K1867" s="46"/>
      <c r="L1867" s="46"/>
      <c r="M1867" s="46"/>
      <c r="N1867" s="46"/>
      <c r="O1867" s="46"/>
      <c r="P1867" s="46"/>
      <c r="Q1867" s="46"/>
      <c r="R1867" s="46"/>
      <c r="S1867" s="46"/>
      <c r="T1867" s="46"/>
      <c r="U1867" s="46"/>
      <c r="V1867" s="46"/>
      <c r="W1867" s="46"/>
      <c r="X1867" s="91"/>
      <c r="Y1867" s="91"/>
      <c r="Z1867" s="91"/>
      <c r="AA1867" s="91"/>
    </row>
    <row r="1868" spans="2:27" ht="18" thickBot="1" x14ac:dyDescent="0.5">
      <c r="B1868" s="56" t="s">
        <v>10</v>
      </c>
      <c r="C1868" s="47"/>
      <c r="D1868" s="47"/>
      <c r="E1868" s="47"/>
      <c r="F1868" s="47"/>
      <c r="G1868" s="47"/>
      <c r="H1868" s="47"/>
      <c r="I1868" s="47"/>
      <c r="J1868" s="47"/>
      <c r="K1868" s="47"/>
      <c r="L1868" s="47"/>
      <c r="M1868" s="47"/>
      <c r="N1868" s="47"/>
      <c r="O1868" s="47"/>
      <c r="P1868" s="47"/>
      <c r="Q1868" s="47"/>
      <c r="R1868" s="47"/>
      <c r="S1868" s="47"/>
      <c r="T1868" s="47"/>
      <c r="U1868" s="47"/>
      <c r="V1868" s="47"/>
      <c r="W1868" s="47"/>
      <c r="X1868" s="91"/>
      <c r="Y1868" s="90"/>
      <c r="Z1868" s="91"/>
      <c r="AA1868" s="91"/>
    </row>
    <row r="1869" spans="2:27" ht="15" thickBot="1" x14ac:dyDescent="0.35">
      <c r="B1869" s="47" t="s">
        <v>11</v>
      </c>
      <c r="C1869" s="47"/>
      <c r="D1869" s="47"/>
      <c r="E1869" s="47"/>
      <c r="F1869" s="47"/>
      <c r="G1869" s="47"/>
      <c r="H1869" s="112"/>
      <c r="I1869" s="47"/>
      <c r="J1869" s="48" t="s">
        <v>5</v>
      </c>
      <c r="K1869" s="47" t="s">
        <v>12</v>
      </c>
      <c r="L1869" s="47"/>
      <c r="M1869" s="47"/>
      <c r="N1869" s="47"/>
      <c r="O1869" s="47"/>
      <c r="P1869" s="47"/>
      <c r="Q1869" s="47"/>
      <c r="R1869" s="47"/>
      <c r="S1869" s="47"/>
      <c r="T1869" s="47"/>
      <c r="U1869" s="47"/>
      <c r="V1869" s="47"/>
      <c r="W1869" s="47"/>
      <c r="X1869" s="91">
        <f>H1870</f>
        <v>0</v>
      </c>
      <c r="Y1869" s="91">
        <f>H1871</f>
        <v>0</v>
      </c>
      <c r="Z1869" s="91">
        <f>H1872</f>
        <v>0</v>
      </c>
      <c r="AA1869" s="91">
        <f>H1873</f>
        <v>0</v>
      </c>
    </row>
    <row r="1870" spans="2:27" ht="15" thickBot="1" x14ac:dyDescent="0.35">
      <c r="B1870" s="47" t="s">
        <v>13</v>
      </c>
      <c r="C1870" s="47"/>
      <c r="D1870" s="47"/>
      <c r="E1870" s="47"/>
      <c r="F1870" s="47"/>
      <c r="G1870" s="47"/>
      <c r="H1870" s="112"/>
      <c r="I1870" s="59"/>
      <c r="J1870" s="48" t="s">
        <v>5</v>
      </c>
      <c r="K1870" s="47" t="s">
        <v>15</v>
      </c>
      <c r="L1870" s="47"/>
      <c r="M1870" s="47"/>
      <c r="N1870" s="47"/>
      <c r="O1870" s="47"/>
      <c r="P1870" s="47"/>
      <c r="Q1870" s="47"/>
      <c r="R1870" s="47"/>
      <c r="S1870" s="47"/>
      <c r="T1870" s="47"/>
      <c r="U1870" s="47"/>
      <c r="V1870" s="47"/>
      <c r="W1870" s="47"/>
      <c r="X1870" s="91"/>
      <c r="Y1870" s="91"/>
      <c r="Z1870" s="91"/>
      <c r="AA1870" s="91"/>
    </row>
    <row r="1871" spans="2:27" ht="15" thickBot="1" x14ac:dyDescent="0.35">
      <c r="B1871" s="47" t="s">
        <v>16</v>
      </c>
      <c r="C1871" s="47"/>
      <c r="D1871" s="47"/>
      <c r="E1871" s="47"/>
      <c r="F1871" s="47"/>
      <c r="G1871" s="47"/>
      <c r="H1871" s="137"/>
      <c r="I1871" s="47"/>
      <c r="J1871" s="48" t="s">
        <v>5</v>
      </c>
      <c r="K1871" s="47" t="s">
        <v>17</v>
      </c>
      <c r="L1871" s="47"/>
      <c r="M1871" s="47"/>
      <c r="N1871" s="47"/>
      <c r="O1871" s="47"/>
      <c r="P1871" s="47"/>
      <c r="Q1871" s="47"/>
      <c r="R1871" s="47"/>
      <c r="S1871" s="47"/>
      <c r="T1871" s="47"/>
      <c r="U1871" s="47"/>
      <c r="V1871" s="47"/>
      <c r="W1871" s="47"/>
      <c r="X1871" s="91"/>
      <c r="Y1871" s="91"/>
      <c r="Z1871" s="91"/>
      <c r="AA1871" s="91"/>
    </row>
    <row r="1872" spans="2:27" ht="15" thickBot="1" x14ac:dyDescent="0.35">
      <c r="B1872" s="47" t="str">
        <f>IF(H1871="Erdgas","Nettorechnungsbetrag (Erdgas)",IF(H1871="Strom","Nettorechnungsbetrag (Strom)",IF(H1871="Wärme/Kälte","Nettorechnungsbetrag (Wärme/Kälte)","Bitte Energieart auswählen!")))</f>
        <v>Bitte Energieart auswählen!</v>
      </c>
      <c r="C1872" s="47"/>
      <c r="D1872" s="47"/>
      <c r="E1872" s="47"/>
      <c r="F1872" s="47"/>
      <c r="G1872" s="47"/>
      <c r="H1872" s="113"/>
      <c r="I1872" s="60" t="s">
        <v>18</v>
      </c>
      <c r="J1872" s="48" t="s">
        <v>5</v>
      </c>
      <c r="K1872" s="47" t="str">
        <f>IF(H1871="Erdgas","Erdgaskosten exkl. Steuern, Abgaben, Netzentgelte, etc.",IF(H1871="Strom","Stromkosten exkl. Steuern, Abgaben, Netzentgelte, etc.",IF(H1871="Wärme/Kälte","Wärme-/Kältekosten exkl. Steuern, Abgaben, Netzentgelte, etc.","Bitte Energieart auswählen!")))</f>
        <v>Bitte Energieart auswählen!</v>
      </c>
      <c r="L1872" s="47"/>
      <c r="M1872" s="47"/>
      <c r="N1872" s="47"/>
      <c r="O1872" s="47"/>
      <c r="P1872" s="47"/>
      <c r="Q1872" s="47"/>
      <c r="R1872" s="47"/>
      <c r="S1872" s="47"/>
      <c r="T1872" s="47"/>
      <c r="U1872" s="47"/>
      <c r="V1872" s="47"/>
      <c r="W1872" s="47"/>
      <c r="X1872" s="91"/>
      <c r="Y1872" s="91"/>
      <c r="Z1872" s="91"/>
      <c r="AA1872" s="91"/>
    </row>
    <row r="1873" spans="2:27" ht="15" thickBot="1" x14ac:dyDescent="0.35">
      <c r="B1873" s="47" t="str">
        <f>IF(AND(H1871="Erdgas",H1870="Nein"),"Erdgasverbrauch in kWh gem. letzter Jahresabrechnung",IF(H1871="Erdgas","Erdgasverbrauch in kWh im Kalenderjahr 2021",IF(AND(H1871="Strom",H1870="Nein"),"Stromverbrauch in kWh gem. letzter Jahresabrechnung",IF(H1871="Strom","Stromverbrauch in kWh im Kalenderjahr 2021",IF(AND(H1871="Wärme/Kälte",H1870="Nein"),"Wärme-/Kälteverbrauch in kWh gem. letzter Jahresabrechnung",IF(H1871="Wärme/Kälte","Wärme-/Kälteverbrauch in kWh im Kalenderjahr 2021","Bitte Energieart auswählen!"))))))</f>
        <v>Bitte Energieart auswählen!</v>
      </c>
      <c r="C1873" s="47"/>
      <c r="D1873" s="47"/>
      <c r="E1873" s="47"/>
      <c r="F1873" s="47"/>
      <c r="G1873" s="47"/>
      <c r="H1873" s="114"/>
      <c r="I1873" s="60" t="s">
        <v>19</v>
      </c>
      <c r="J1873" s="48" t="s">
        <v>5</v>
      </c>
      <c r="K1873" s="47" t="str">
        <f>IF(H1870="Nein",IF(H1871="Erdgas","Den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endet."),IF(H1871="Erdgas","Bitte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73" s="47"/>
      <c r="M1873" s="47"/>
      <c r="N1873" s="47"/>
      <c r="O1873" s="47"/>
      <c r="P1873" s="47"/>
      <c r="Q1873" s="47"/>
      <c r="R1873" s="47"/>
      <c r="S1873" s="47"/>
      <c r="T1873" s="47"/>
      <c r="U1873" s="47"/>
      <c r="V1873" s="47"/>
      <c r="W1873" s="47"/>
      <c r="X1873" s="91"/>
      <c r="Y1873" s="91"/>
      <c r="Z1873" s="91"/>
      <c r="AA1873" s="91"/>
    </row>
    <row r="1874" spans="2:27" x14ac:dyDescent="0.3">
      <c r="B1874" s="46"/>
      <c r="C1874" s="46"/>
      <c r="D1874" s="46"/>
      <c r="E1874" s="46"/>
      <c r="F1874" s="46"/>
      <c r="G1874" s="46"/>
      <c r="H1874" s="46"/>
      <c r="I1874" s="46"/>
      <c r="J1874" s="46"/>
      <c r="K1874" s="46"/>
      <c r="L1874" s="46"/>
      <c r="M1874" s="46"/>
      <c r="N1874" s="46"/>
      <c r="O1874" s="46"/>
      <c r="P1874" s="46"/>
      <c r="Q1874" s="46"/>
      <c r="R1874" s="46"/>
      <c r="S1874" s="46"/>
      <c r="T1874" s="46"/>
      <c r="U1874" s="46"/>
      <c r="V1874" s="46"/>
      <c r="W1874" s="46"/>
      <c r="X1874" s="91"/>
      <c r="Y1874" s="91"/>
      <c r="Z1874" s="91"/>
      <c r="AA1874" s="91"/>
    </row>
    <row r="1875" spans="2:27" ht="18" thickBot="1" x14ac:dyDescent="0.5">
      <c r="B1875" s="56" t="s">
        <v>10</v>
      </c>
      <c r="C1875" s="47"/>
      <c r="D1875" s="47"/>
      <c r="E1875" s="47"/>
      <c r="F1875" s="47"/>
      <c r="G1875" s="47"/>
      <c r="H1875" s="47"/>
      <c r="I1875" s="47"/>
      <c r="J1875" s="47"/>
      <c r="K1875" s="47"/>
      <c r="L1875" s="47"/>
      <c r="M1875" s="47"/>
      <c r="N1875" s="47"/>
      <c r="O1875" s="47"/>
      <c r="P1875" s="47"/>
      <c r="Q1875" s="47"/>
      <c r="R1875" s="47"/>
      <c r="S1875" s="47"/>
      <c r="T1875" s="47"/>
      <c r="U1875" s="47"/>
      <c r="V1875" s="47"/>
      <c r="W1875" s="47"/>
      <c r="X1875" s="91"/>
      <c r="Y1875" s="90"/>
      <c r="Z1875" s="91"/>
      <c r="AA1875" s="91"/>
    </row>
    <row r="1876" spans="2:27" ht="15" thickBot="1" x14ac:dyDescent="0.35">
      <c r="B1876" s="47" t="s">
        <v>11</v>
      </c>
      <c r="C1876" s="47"/>
      <c r="D1876" s="47"/>
      <c r="E1876" s="47"/>
      <c r="F1876" s="47"/>
      <c r="G1876" s="47"/>
      <c r="H1876" s="112"/>
      <c r="I1876" s="47"/>
      <c r="J1876" s="48" t="s">
        <v>5</v>
      </c>
      <c r="K1876" s="47" t="s">
        <v>12</v>
      </c>
      <c r="L1876" s="47"/>
      <c r="M1876" s="47"/>
      <c r="N1876" s="47"/>
      <c r="O1876" s="47"/>
      <c r="P1876" s="47"/>
      <c r="Q1876" s="47"/>
      <c r="R1876" s="47"/>
      <c r="S1876" s="47"/>
      <c r="T1876" s="47"/>
      <c r="U1876" s="47"/>
      <c r="V1876" s="47"/>
      <c r="W1876" s="47"/>
      <c r="X1876" s="91">
        <f>H1877</f>
        <v>0</v>
      </c>
      <c r="Y1876" s="91">
        <f>H1878</f>
        <v>0</v>
      </c>
      <c r="Z1876" s="91">
        <f>H1879</f>
        <v>0</v>
      </c>
      <c r="AA1876" s="91">
        <f>H1880</f>
        <v>0</v>
      </c>
    </row>
    <row r="1877" spans="2:27" ht="15" thickBot="1" x14ac:dyDescent="0.35">
      <c r="B1877" s="47" t="s">
        <v>13</v>
      </c>
      <c r="C1877" s="47"/>
      <c r="D1877" s="47"/>
      <c r="E1877" s="47"/>
      <c r="F1877" s="47"/>
      <c r="G1877" s="47"/>
      <c r="H1877" s="112"/>
      <c r="I1877" s="59"/>
      <c r="J1877" s="48" t="s">
        <v>5</v>
      </c>
      <c r="K1877" s="47" t="s">
        <v>15</v>
      </c>
      <c r="L1877" s="47"/>
      <c r="M1877" s="47"/>
      <c r="N1877" s="47"/>
      <c r="O1877" s="47"/>
      <c r="P1877" s="47"/>
      <c r="Q1877" s="47"/>
      <c r="R1877" s="47"/>
      <c r="S1877" s="47"/>
      <c r="T1877" s="47"/>
      <c r="U1877" s="47"/>
      <c r="V1877" s="47"/>
      <c r="W1877" s="47"/>
      <c r="X1877" s="91"/>
      <c r="Y1877" s="91"/>
      <c r="Z1877" s="91"/>
      <c r="AA1877" s="91"/>
    </row>
    <row r="1878" spans="2:27" ht="15" thickBot="1" x14ac:dyDescent="0.35">
      <c r="B1878" s="47" t="s">
        <v>16</v>
      </c>
      <c r="C1878" s="47"/>
      <c r="D1878" s="47"/>
      <c r="E1878" s="47"/>
      <c r="F1878" s="47"/>
      <c r="G1878" s="47"/>
      <c r="H1878" s="137"/>
      <c r="I1878" s="47"/>
      <c r="J1878" s="48" t="s">
        <v>5</v>
      </c>
      <c r="K1878" s="47" t="s">
        <v>17</v>
      </c>
      <c r="L1878" s="47"/>
      <c r="M1878" s="47"/>
      <c r="N1878" s="47"/>
      <c r="O1878" s="47"/>
      <c r="P1878" s="47"/>
      <c r="Q1878" s="47"/>
      <c r="R1878" s="47"/>
      <c r="S1878" s="47"/>
      <c r="T1878" s="47"/>
      <c r="U1878" s="47"/>
      <c r="V1878" s="47"/>
      <c r="W1878" s="47"/>
      <c r="X1878" s="91"/>
      <c r="Y1878" s="91"/>
      <c r="Z1878" s="91"/>
      <c r="AA1878" s="91"/>
    </row>
    <row r="1879" spans="2:27" ht="15" thickBot="1" x14ac:dyDescent="0.35">
      <c r="B1879" s="47" t="str">
        <f>IF(H1878="Erdgas","Nettorechnungsbetrag (Erdgas)",IF(H1878="Strom","Nettorechnungsbetrag (Strom)",IF(H1878="Wärme/Kälte","Nettorechnungsbetrag (Wärme/Kälte)","Bitte Energieart auswählen!")))</f>
        <v>Bitte Energieart auswählen!</v>
      </c>
      <c r="C1879" s="47"/>
      <c r="D1879" s="47"/>
      <c r="E1879" s="47"/>
      <c r="F1879" s="47"/>
      <c r="G1879" s="47"/>
      <c r="H1879" s="113"/>
      <c r="I1879" s="60" t="s">
        <v>18</v>
      </c>
      <c r="J1879" s="48" t="s">
        <v>5</v>
      </c>
      <c r="K1879" s="47" t="str">
        <f>IF(H1878="Erdgas","Erdgaskosten exkl. Steuern, Abgaben, Netzentgelte, etc.",IF(H1878="Strom","Stromkosten exkl. Steuern, Abgaben, Netzentgelte, etc.",IF(H1878="Wärme/Kälte","Wärme-/Kältekosten exkl. Steuern, Abgaben, Netzentgelte, etc.","Bitte Energieart auswählen!")))</f>
        <v>Bitte Energieart auswählen!</v>
      </c>
      <c r="L1879" s="47"/>
      <c r="M1879" s="47"/>
      <c r="N1879" s="47"/>
      <c r="O1879" s="47"/>
      <c r="P1879" s="47"/>
      <c r="Q1879" s="47"/>
      <c r="R1879" s="47"/>
      <c r="S1879" s="47"/>
      <c r="T1879" s="47"/>
      <c r="U1879" s="47"/>
      <c r="V1879" s="47"/>
      <c r="W1879" s="47"/>
      <c r="X1879" s="91"/>
      <c r="Y1879" s="91"/>
      <c r="Z1879" s="91"/>
      <c r="AA1879" s="91"/>
    </row>
    <row r="1880" spans="2:27" ht="15" thickBot="1" x14ac:dyDescent="0.35">
      <c r="B1880" s="47" t="str">
        <f>IF(AND(H1878="Erdgas",H1877="Nein"),"Erdgasverbrauch in kWh gem. letzter Jahresabrechnung",IF(H1878="Erdgas","Erdgasverbrauch in kWh im Kalenderjahr 2021",IF(AND(H1878="Strom",H1877="Nein"),"Stromverbrauch in kWh gem. letzter Jahresabrechnung",IF(H1878="Strom","Stromverbrauch in kWh im Kalenderjahr 2021",IF(AND(H1878="Wärme/Kälte",H1877="Nein"),"Wärme-/Kälteverbrauch in kWh gem. letzter Jahresabrechnung",IF(H1878="Wärme/Kälte","Wärme-/Kälteverbrauch in kWh im Kalenderjahr 2021","Bitte Energieart auswählen!"))))))</f>
        <v>Bitte Energieart auswählen!</v>
      </c>
      <c r="C1880" s="47"/>
      <c r="D1880" s="47"/>
      <c r="E1880" s="47"/>
      <c r="F1880" s="47"/>
      <c r="G1880" s="47"/>
      <c r="H1880" s="114"/>
      <c r="I1880" s="60" t="s">
        <v>19</v>
      </c>
      <c r="J1880" s="48" t="s">
        <v>5</v>
      </c>
      <c r="K1880" s="47" t="str">
        <f>IF(H1877="Nein",IF(H1878="Erdgas","Den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endet."),IF(H1878="Erdgas","Bitte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80" s="47"/>
      <c r="M1880" s="47"/>
      <c r="N1880" s="47"/>
      <c r="O1880" s="47"/>
      <c r="P1880" s="47"/>
      <c r="Q1880" s="47"/>
      <c r="R1880" s="47"/>
      <c r="S1880" s="47"/>
      <c r="T1880" s="47"/>
      <c r="U1880" s="47"/>
      <c r="V1880" s="47"/>
      <c r="W1880" s="47"/>
      <c r="X1880" s="91"/>
      <c r="Y1880" s="91"/>
      <c r="Z1880" s="91"/>
      <c r="AA1880" s="91"/>
    </row>
    <row r="1881" spans="2:27" x14ac:dyDescent="0.3">
      <c r="B1881" s="46"/>
      <c r="C1881" s="46"/>
      <c r="D1881" s="46"/>
      <c r="E1881" s="46"/>
      <c r="F1881" s="46"/>
      <c r="G1881" s="46"/>
      <c r="H1881" s="46"/>
      <c r="I1881" s="46"/>
      <c r="J1881" s="46"/>
      <c r="K1881" s="46"/>
      <c r="L1881" s="46"/>
      <c r="M1881" s="46"/>
      <c r="N1881" s="46"/>
      <c r="O1881" s="46"/>
      <c r="P1881" s="46"/>
      <c r="Q1881" s="46"/>
      <c r="R1881" s="46"/>
      <c r="S1881" s="46"/>
      <c r="T1881" s="46"/>
      <c r="U1881" s="46"/>
      <c r="V1881" s="46"/>
      <c r="W1881" s="46"/>
      <c r="X1881" s="91"/>
      <c r="Y1881" s="91"/>
      <c r="Z1881" s="91"/>
      <c r="AA1881" s="91"/>
    </row>
    <row r="1882" spans="2:27" ht="18" thickBot="1" x14ac:dyDescent="0.5">
      <c r="B1882" s="56" t="s">
        <v>10</v>
      </c>
      <c r="C1882" s="47"/>
      <c r="D1882" s="47"/>
      <c r="E1882" s="47"/>
      <c r="F1882" s="47"/>
      <c r="G1882" s="47"/>
      <c r="H1882" s="47"/>
      <c r="I1882" s="47"/>
      <c r="J1882" s="47"/>
      <c r="K1882" s="47"/>
      <c r="L1882" s="47"/>
      <c r="M1882" s="47"/>
      <c r="N1882" s="47"/>
      <c r="O1882" s="47"/>
      <c r="P1882" s="47"/>
      <c r="Q1882" s="47"/>
      <c r="R1882" s="47"/>
      <c r="S1882" s="47"/>
      <c r="T1882" s="47"/>
      <c r="U1882" s="47"/>
      <c r="V1882" s="47"/>
      <c r="W1882" s="47"/>
      <c r="X1882" s="91"/>
      <c r="Y1882" s="90"/>
      <c r="Z1882" s="91"/>
      <c r="AA1882" s="91"/>
    </row>
    <row r="1883" spans="2:27" ht="15" thickBot="1" x14ac:dyDescent="0.35">
      <c r="B1883" s="47" t="s">
        <v>11</v>
      </c>
      <c r="C1883" s="47"/>
      <c r="D1883" s="47"/>
      <c r="E1883" s="47"/>
      <c r="F1883" s="47"/>
      <c r="G1883" s="47"/>
      <c r="H1883" s="112"/>
      <c r="I1883" s="47"/>
      <c r="J1883" s="48" t="s">
        <v>5</v>
      </c>
      <c r="K1883" s="47" t="s">
        <v>12</v>
      </c>
      <c r="L1883" s="47"/>
      <c r="M1883" s="47"/>
      <c r="N1883" s="47"/>
      <c r="O1883" s="47"/>
      <c r="P1883" s="47"/>
      <c r="Q1883" s="47"/>
      <c r="R1883" s="47"/>
      <c r="S1883" s="47"/>
      <c r="T1883" s="47"/>
      <c r="U1883" s="47"/>
      <c r="V1883" s="47"/>
      <c r="W1883" s="47"/>
      <c r="X1883" s="91">
        <f>H1884</f>
        <v>0</v>
      </c>
      <c r="Y1883" s="91">
        <f>H1885</f>
        <v>0</v>
      </c>
      <c r="Z1883" s="91">
        <f>H1886</f>
        <v>0</v>
      </c>
      <c r="AA1883" s="91">
        <f>H1887</f>
        <v>0</v>
      </c>
    </row>
    <row r="1884" spans="2:27" ht="15" thickBot="1" x14ac:dyDescent="0.35">
      <c r="B1884" s="47" t="s">
        <v>13</v>
      </c>
      <c r="C1884" s="47"/>
      <c r="D1884" s="47"/>
      <c r="E1884" s="47"/>
      <c r="F1884" s="47"/>
      <c r="G1884" s="47"/>
      <c r="H1884" s="112"/>
      <c r="I1884" s="59"/>
      <c r="J1884" s="48" t="s">
        <v>5</v>
      </c>
      <c r="K1884" s="47" t="s">
        <v>15</v>
      </c>
      <c r="L1884" s="47"/>
      <c r="M1884" s="47"/>
      <c r="N1884" s="47"/>
      <c r="O1884" s="47"/>
      <c r="P1884" s="47"/>
      <c r="Q1884" s="47"/>
      <c r="R1884" s="47"/>
      <c r="S1884" s="47"/>
      <c r="T1884" s="47"/>
      <c r="U1884" s="47"/>
      <c r="V1884" s="47"/>
      <c r="W1884" s="47"/>
      <c r="X1884" s="91"/>
      <c r="Y1884" s="91"/>
      <c r="Z1884" s="91"/>
      <c r="AA1884" s="91"/>
    </row>
    <row r="1885" spans="2:27" ht="15" thickBot="1" x14ac:dyDescent="0.35">
      <c r="B1885" s="47" t="s">
        <v>16</v>
      </c>
      <c r="C1885" s="47"/>
      <c r="D1885" s="47"/>
      <c r="E1885" s="47"/>
      <c r="F1885" s="47"/>
      <c r="G1885" s="47"/>
      <c r="H1885" s="137"/>
      <c r="I1885" s="47"/>
      <c r="J1885" s="48" t="s">
        <v>5</v>
      </c>
      <c r="K1885" s="47" t="s">
        <v>17</v>
      </c>
      <c r="L1885" s="47"/>
      <c r="M1885" s="47"/>
      <c r="N1885" s="47"/>
      <c r="O1885" s="47"/>
      <c r="P1885" s="47"/>
      <c r="Q1885" s="47"/>
      <c r="R1885" s="47"/>
      <c r="S1885" s="47"/>
      <c r="T1885" s="47"/>
      <c r="U1885" s="47"/>
      <c r="V1885" s="47"/>
      <c r="W1885" s="47"/>
      <c r="X1885" s="91"/>
      <c r="Y1885" s="91"/>
      <c r="Z1885" s="91"/>
      <c r="AA1885" s="91"/>
    </row>
    <row r="1886" spans="2:27" ht="15" thickBot="1" x14ac:dyDescent="0.35">
      <c r="B1886" s="47" t="str">
        <f>IF(H1885="Erdgas","Nettorechnungsbetrag (Erdgas)",IF(H1885="Strom","Nettorechnungsbetrag (Strom)",IF(H1885="Wärme/Kälte","Nettorechnungsbetrag (Wärme/Kälte)","Bitte Energieart auswählen!")))</f>
        <v>Bitte Energieart auswählen!</v>
      </c>
      <c r="C1886" s="47"/>
      <c r="D1886" s="47"/>
      <c r="E1886" s="47"/>
      <c r="F1886" s="47"/>
      <c r="G1886" s="47"/>
      <c r="H1886" s="113"/>
      <c r="I1886" s="60" t="s">
        <v>18</v>
      </c>
      <c r="J1886" s="48" t="s">
        <v>5</v>
      </c>
      <c r="K1886" s="47" t="str">
        <f>IF(H1885="Erdgas","Erdgaskosten exkl. Steuern, Abgaben, Netzentgelte, etc.",IF(H1885="Strom","Stromkosten exkl. Steuern, Abgaben, Netzentgelte, etc.",IF(H1885="Wärme/Kälte","Wärme-/Kältekosten exkl. Steuern, Abgaben, Netzentgelte, etc.","Bitte Energieart auswählen!")))</f>
        <v>Bitte Energieart auswählen!</v>
      </c>
      <c r="L1886" s="47"/>
      <c r="M1886" s="47"/>
      <c r="N1886" s="47"/>
      <c r="O1886" s="47"/>
      <c r="P1886" s="47"/>
      <c r="Q1886" s="47"/>
      <c r="R1886" s="47"/>
      <c r="S1886" s="47"/>
      <c r="T1886" s="47"/>
      <c r="U1886" s="47"/>
      <c r="V1886" s="47"/>
      <c r="W1886" s="47"/>
      <c r="X1886" s="91"/>
      <c r="Y1886" s="91"/>
      <c r="Z1886" s="91"/>
      <c r="AA1886" s="91"/>
    </row>
    <row r="1887" spans="2:27" ht="15" thickBot="1" x14ac:dyDescent="0.35">
      <c r="B1887" s="47" t="str">
        <f>IF(AND(H1885="Erdgas",H1884="Nein"),"Erdgasverbrauch in kWh gem. letzter Jahresabrechnung",IF(H1885="Erdgas","Erdgasverbrauch in kWh im Kalenderjahr 2021",IF(AND(H1885="Strom",H1884="Nein"),"Stromverbrauch in kWh gem. letzter Jahresabrechnung",IF(H1885="Strom","Stromverbrauch in kWh im Kalenderjahr 2021",IF(AND(H1885="Wärme/Kälte",H1884="Nein"),"Wärme-/Kälteverbrauch in kWh gem. letzter Jahresabrechnung",IF(H1885="Wärme/Kälte","Wärme-/Kälteverbrauch in kWh im Kalenderjahr 2021","Bitte Energieart auswählen!"))))))</f>
        <v>Bitte Energieart auswählen!</v>
      </c>
      <c r="C1887" s="47"/>
      <c r="D1887" s="47"/>
      <c r="E1887" s="47"/>
      <c r="F1887" s="47"/>
      <c r="G1887" s="47"/>
      <c r="H1887" s="114"/>
      <c r="I1887" s="60" t="s">
        <v>19</v>
      </c>
      <c r="J1887" s="48" t="s">
        <v>5</v>
      </c>
      <c r="K1887" s="47" t="str">
        <f>IF(H1884="Nein",IF(H1885="Erdgas","Den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endet."),IF(H1885="Erdgas","Bitte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87" s="47"/>
      <c r="M1887" s="47"/>
      <c r="N1887" s="47"/>
      <c r="O1887" s="47"/>
      <c r="P1887" s="47"/>
      <c r="Q1887" s="47"/>
      <c r="R1887" s="47"/>
      <c r="S1887" s="47"/>
      <c r="T1887" s="47"/>
      <c r="U1887" s="47"/>
      <c r="V1887" s="47"/>
      <c r="W1887" s="47"/>
      <c r="X1887" s="91"/>
      <c r="Y1887" s="91"/>
      <c r="Z1887" s="91"/>
      <c r="AA1887" s="91"/>
    </row>
    <row r="1888" spans="2:27" x14ac:dyDescent="0.3">
      <c r="B1888" s="46"/>
      <c r="C1888" s="46"/>
      <c r="D1888" s="46"/>
      <c r="E1888" s="46"/>
      <c r="F1888" s="46"/>
      <c r="G1888" s="46"/>
      <c r="H1888" s="46"/>
      <c r="I1888" s="46"/>
      <c r="J1888" s="46"/>
      <c r="K1888" s="46"/>
      <c r="L1888" s="46"/>
      <c r="M1888" s="46"/>
      <c r="N1888" s="46"/>
      <c r="O1888" s="46"/>
      <c r="P1888" s="46"/>
      <c r="Q1888" s="46"/>
      <c r="R1888" s="46"/>
      <c r="S1888" s="46"/>
      <c r="T1888" s="46"/>
      <c r="U1888" s="46"/>
      <c r="V1888" s="46"/>
      <c r="W1888" s="46"/>
      <c r="X1888" s="91"/>
      <c r="Y1888" s="91"/>
      <c r="Z1888" s="91"/>
      <c r="AA1888" s="91"/>
    </row>
    <row r="1889" spans="2:27" ht="18" thickBot="1" x14ac:dyDescent="0.5">
      <c r="B1889" s="56" t="s">
        <v>10</v>
      </c>
      <c r="C1889" s="47"/>
      <c r="D1889" s="47"/>
      <c r="E1889" s="47"/>
      <c r="F1889" s="47"/>
      <c r="G1889" s="47"/>
      <c r="H1889" s="47"/>
      <c r="I1889" s="47"/>
      <c r="J1889" s="47"/>
      <c r="K1889" s="47"/>
      <c r="L1889" s="47"/>
      <c r="M1889" s="47"/>
      <c r="N1889" s="47"/>
      <c r="O1889" s="47"/>
      <c r="P1889" s="47"/>
      <c r="Q1889" s="47"/>
      <c r="R1889" s="47"/>
      <c r="S1889" s="47"/>
      <c r="T1889" s="47"/>
      <c r="U1889" s="47"/>
      <c r="V1889" s="47"/>
      <c r="W1889" s="47"/>
      <c r="X1889" s="91"/>
      <c r="Y1889" s="90"/>
      <c r="Z1889" s="91"/>
      <c r="AA1889" s="91"/>
    </row>
    <row r="1890" spans="2:27" ht="15" thickBot="1" x14ac:dyDescent="0.35">
      <c r="B1890" s="47" t="s">
        <v>11</v>
      </c>
      <c r="C1890" s="47"/>
      <c r="D1890" s="47"/>
      <c r="E1890" s="47"/>
      <c r="F1890" s="47"/>
      <c r="G1890" s="47"/>
      <c r="H1890" s="112"/>
      <c r="I1890" s="47"/>
      <c r="J1890" s="48" t="s">
        <v>5</v>
      </c>
      <c r="K1890" s="47" t="s">
        <v>12</v>
      </c>
      <c r="L1890" s="47"/>
      <c r="M1890" s="47"/>
      <c r="N1890" s="47"/>
      <c r="O1890" s="47"/>
      <c r="P1890" s="47"/>
      <c r="Q1890" s="47"/>
      <c r="R1890" s="47"/>
      <c r="S1890" s="47"/>
      <c r="T1890" s="47"/>
      <c r="U1890" s="47"/>
      <c r="V1890" s="47"/>
      <c r="W1890" s="47"/>
      <c r="X1890" s="91">
        <f>H1891</f>
        <v>0</v>
      </c>
      <c r="Y1890" s="91">
        <f>H1892</f>
        <v>0</v>
      </c>
      <c r="Z1890" s="91">
        <f>H1893</f>
        <v>0</v>
      </c>
      <c r="AA1890" s="91">
        <f>H1894</f>
        <v>0</v>
      </c>
    </row>
    <row r="1891" spans="2:27" ht="15" thickBot="1" x14ac:dyDescent="0.35">
      <c r="B1891" s="47" t="s">
        <v>13</v>
      </c>
      <c r="C1891" s="47"/>
      <c r="D1891" s="47"/>
      <c r="E1891" s="47"/>
      <c r="F1891" s="47"/>
      <c r="G1891" s="47"/>
      <c r="H1891" s="112"/>
      <c r="I1891" s="59"/>
      <c r="J1891" s="48" t="s">
        <v>5</v>
      </c>
      <c r="K1891" s="47" t="s">
        <v>15</v>
      </c>
      <c r="L1891" s="47"/>
      <c r="M1891" s="47"/>
      <c r="N1891" s="47"/>
      <c r="O1891" s="47"/>
      <c r="P1891" s="47"/>
      <c r="Q1891" s="47"/>
      <c r="R1891" s="47"/>
      <c r="S1891" s="47"/>
      <c r="T1891" s="47"/>
      <c r="U1891" s="47"/>
      <c r="V1891" s="47"/>
      <c r="W1891" s="47"/>
      <c r="X1891" s="91"/>
      <c r="Y1891" s="91"/>
      <c r="Z1891" s="91"/>
      <c r="AA1891" s="91"/>
    </row>
    <row r="1892" spans="2:27" ht="15" thickBot="1" x14ac:dyDescent="0.35">
      <c r="B1892" s="47" t="s">
        <v>16</v>
      </c>
      <c r="C1892" s="47"/>
      <c r="D1892" s="47"/>
      <c r="E1892" s="47"/>
      <c r="F1892" s="47"/>
      <c r="G1892" s="47"/>
      <c r="H1892" s="137"/>
      <c r="I1892" s="47"/>
      <c r="J1892" s="48" t="s">
        <v>5</v>
      </c>
      <c r="K1892" s="47" t="s">
        <v>17</v>
      </c>
      <c r="L1892" s="47"/>
      <c r="M1892" s="47"/>
      <c r="N1892" s="47"/>
      <c r="O1892" s="47"/>
      <c r="P1892" s="47"/>
      <c r="Q1892" s="47"/>
      <c r="R1892" s="47"/>
      <c r="S1892" s="47"/>
      <c r="T1892" s="47"/>
      <c r="U1892" s="47"/>
      <c r="V1892" s="47"/>
      <c r="W1892" s="47"/>
      <c r="X1892" s="91"/>
      <c r="Y1892" s="91"/>
      <c r="Z1892" s="91"/>
      <c r="AA1892" s="91"/>
    </row>
    <row r="1893" spans="2:27" ht="15" thickBot="1" x14ac:dyDescent="0.35">
      <c r="B1893" s="47" t="str">
        <f>IF(H1892="Erdgas","Nettorechnungsbetrag (Erdgas)",IF(H1892="Strom","Nettorechnungsbetrag (Strom)",IF(H1892="Wärme/Kälte","Nettorechnungsbetrag (Wärme/Kälte)","Bitte Energieart auswählen!")))</f>
        <v>Bitte Energieart auswählen!</v>
      </c>
      <c r="C1893" s="47"/>
      <c r="D1893" s="47"/>
      <c r="E1893" s="47"/>
      <c r="F1893" s="47"/>
      <c r="G1893" s="47"/>
      <c r="H1893" s="113"/>
      <c r="I1893" s="60" t="s">
        <v>18</v>
      </c>
      <c r="J1893" s="48" t="s">
        <v>5</v>
      </c>
      <c r="K1893" s="47" t="str">
        <f>IF(H1892="Erdgas","Erdgaskosten exkl. Steuern, Abgaben, Netzentgelte, etc.",IF(H1892="Strom","Stromkosten exkl. Steuern, Abgaben, Netzentgelte, etc.",IF(H1892="Wärme/Kälte","Wärme-/Kältekosten exkl. Steuern, Abgaben, Netzentgelte, etc.","Bitte Energieart auswählen!")))</f>
        <v>Bitte Energieart auswählen!</v>
      </c>
      <c r="L1893" s="47"/>
      <c r="M1893" s="47"/>
      <c r="N1893" s="47"/>
      <c r="O1893" s="47"/>
      <c r="P1893" s="47"/>
      <c r="Q1893" s="47"/>
      <c r="R1893" s="47"/>
      <c r="S1893" s="47"/>
      <c r="T1893" s="47"/>
      <c r="U1893" s="47"/>
      <c r="V1893" s="47"/>
      <c r="W1893" s="47"/>
      <c r="X1893" s="91"/>
      <c r="Y1893" s="91"/>
      <c r="Z1893" s="91"/>
      <c r="AA1893" s="91"/>
    </row>
    <row r="1894" spans="2:27" ht="15" thickBot="1" x14ac:dyDescent="0.35">
      <c r="B1894" s="47" t="str">
        <f>IF(AND(H1892="Erdgas",H1891="Nein"),"Erdgasverbrauch in kWh gem. letzter Jahresabrechnung",IF(H1892="Erdgas","Erdgasverbrauch in kWh im Kalenderjahr 2021",IF(AND(H1892="Strom",H1891="Nein"),"Stromverbrauch in kWh gem. letzter Jahresabrechnung",IF(H1892="Strom","Stromverbrauch in kWh im Kalenderjahr 2021",IF(AND(H1892="Wärme/Kälte",H1891="Nein"),"Wärme-/Kälteverbrauch in kWh gem. letzter Jahresabrechnung",IF(H1892="Wärme/Kälte","Wärme-/Kälteverbrauch in kWh im Kalenderjahr 2021","Bitte Energieart auswählen!"))))))</f>
        <v>Bitte Energieart auswählen!</v>
      </c>
      <c r="C1894" s="47"/>
      <c r="D1894" s="47"/>
      <c r="E1894" s="47"/>
      <c r="F1894" s="47"/>
      <c r="G1894" s="47"/>
      <c r="H1894" s="114"/>
      <c r="I1894" s="60" t="s">
        <v>19</v>
      </c>
      <c r="J1894" s="48" t="s">
        <v>5</v>
      </c>
      <c r="K1894" s="47" t="str">
        <f>IF(H1891="Nein",IF(H1892="Erdgas","Den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endet."),IF(H1892="Erdgas","Bitte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894" s="47"/>
      <c r="M1894" s="47"/>
      <c r="N1894" s="47"/>
      <c r="O1894" s="47"/>
      <c r="P1894" s="47"/>
      <c r="Q1894" s="47"/>
      <c r="R1894" s="47"/>
      <c r="S1894" s="47"/>
      <c r="T1894" s="47"/>
      <c r="U1894" s="47"/>
      <c r="V1894" s="47"/>
      <c r="W1894" s="47"/>
      <c r="X1894" s="91"/>
      <c r="Y1894" s="91"/>
      <c r="Z1894" s="91"/>
      <c r="AA1894" s="91"/>
    </row>
    <row r="1895" spans="2:27" x14ac:dyDescent="0.3">
      <c r="B1895" s="46"/>
      <c r="C1895" s="46"/>
      <c r="D1895" s="46"/>
      <c r="E1895" s="46"/>
      <c r="F1895" s="46"/>
      <c r="G1895" s="46"/>
      <c r="H1895" s="46"/>
      <c r="I1895" s="46"/>
      <c r="J1895" s="46"/>
      <c r="K1895" s="46"/>
      <c r="L1895" s="46"/>
      <c r="M1895" s="46"/>
      <c r="N1895" s="46"/>
      <c r="O1895" s="46"/>
      <c r="P1895" s="46"/>
      <c r="Q1895" s="46"/>
      <c r="R1895" s="46"/>
      <c r="S1895" s="46"/>
      <c r="T1895" s="46"/>
      <c r="U1895" s="46"/>
      <c r="V1895" s="46"/>
      <c r="W1895" s="46"/>
      <c r="X1895" s="91"/>
      <c r="Y1895" s="91"/>
      <c r="Z1895" s="91"/>
      <c r="AA1895" s="91"/>
    </row>
    <row r="1896" spans="2:27" ht="18" thickBot="1" x14ac:dyDescent="0.5">
      <c r="B1896" s="56" t="s">
        <v>10</v>
      </c>
      <c r="C1896" s="47"/>
      <c r="D1896" s="47"/>
      <c r="E1896" s="47"/>
      <c r="F1896" s="47"/>
      <c r="G1896" s="47"/>
      <c r="H1896" s="47"/>
      <c r="I1896" s="47"/>
      <c r="J1896" s="47"/>
      <c r="K1896" s="47"/>
      <c r="L1896" s="47"/>
      <c r="M1896" s="47"/>
      <c r="N1896" s="47"/>
      <c r="O1896" s="47"/>
      <c r="P1896" s="47"/>
      <c r="Q1896" s="47"/>
      <c r="R1896" s="47"/>
      <c r="S1896" s="47"/>
      <c r="T1896" s="47"/>
      <c r="U1896" s="47"/>
      <c r="V1896" s="47"/>
      <c r="W1896" s="47"/>
      <c r="X1896" s="91"/>
      <c r="Y1896" s="90"/>
      <c r="Z1896" s="91"/>
      <c r="AA1896" s="91"/>
    </row>
    <row r="1897" spans="2:27" ht="15" thickBot="1" x14ac:dyDescent="0.35">
      <c r="B1897" s="47" t="s">
        <v>11</v>
      </c>
      <c r="C1897" s="47"/>
      <c r="D1897" s="47"/>
      <c r="E1897" s="47"/>
      <c r="F1897" s="47"/>
      <c r="G1897" s="47"/>
      <c r="H1897" s="112"/>
      <c r="I1897" s="47"/>
      <c r="J1897" s="48" t="s">
        <v>5</v>
      </c>
      <c r="K1897" s="47" t="s">
        <v>12</v>
      </c>
      <c r="L1897" s="47"/>
      <c r="M1897" s="47"/>
      <c r="N1897" s="47"/>
      <c r="O1897" s="47"/>
      <c r="P1897" s="47"/>
      <c r="Q1897" s="47"/>
      <c r="R1897" s="47"/>
      <c r="S1897" s="47"/>
      <c r="T1897" s="47"/>
      <c r="U1897" s="47"/>
      <c r="V1897" s="47"/>
      <c r="W1897" s="47"/>
      <c r="X1897" s="91">
        <f>H1898</f>
        <v>0</v>
      </c>
      <c r="Y1897" s="91">
        <f>H1899</f>
        <v>0</v>
      </c>
      <c r="Z1897" s="91">
        <f>H1900</f>
        <v>0</v>
      </c>
      <c r="AA1897" s="91">
        <f>H1901</f>
        <v>0</v>
      </c>
    </row>
    <row r="1898" spans="2:27" ht="15" thickBot="1" x14ac:dyDescent="0.35">
      <c r="B1898" s="47" t="s">
        <v>13</v>
      </c>
      <c r="C1898" s="47"/>
      <c r="D1898" s="47"/>
      <c r="E1898" s="47"/>
      <c r="F1898" s="47"/>
      <c r="G1898" s="47"/>
      <c r="H1898" s="112"/>
      <c r="I1898" s="59"/>
      <c r="J1898" s="48" t="s">
        <v>5</v>
      </c>
      <c r="K1898" s="47" t="s">
        <v>15</v>
      </c>
      <c r="L1898" s="47"/>
      <c r="M1898" s="47"/>
      <c r="N1898" s="47"/>
      <c r="O1898" s="47"/>
      <c r="P1898" s="47"/>
      <c r="Q1898" s="47"/>
      <c r="R1898" s="47"/>
      <c r="S1898" s="47"/>
      <c r="T1898" s="47"/>
      <c r="U1898" s="47"/>
      <c r="V1898" s="47"/>
      <c r="W1898" s="47"/>
      <c r="X1898" s="91"/>
      <c r="Y1898" s="91"/>
      <c r="Z1898" s="91"/>
      <c r="AA1898" s="91"/>
    </row>
    <row r="1899" spans="2:27" ht="15" thickBot="1" x14ac:dyDescent="0.35">
      <c r="B1899" s="47" t="s">
        <v>16</v>
      </c>
      <c r="C1899" s="47"/>
      <c r="D1899" s="47"/>
      <c r="E1899" s="47"/>
      <c r="F1899" s="47"/>
      <c r="G1899" s="47"/>
      <c r="H1899" s="137"/>
      <c r="I1899" s="47"/>
      <c r="J1899" s="48" t="s">
        <v>5</v>
      </c>
      <c r="K1899" s="47" t="s">
        <v>17</v>
      </c>
      <c r="L1899" s="47"/>
      <c r="M1899" s="47"/>
      <c r="N1899" s="47"/>
      <c r="O1899" s="47"/>
      <c r="P1899" s="47"/>
      <c r="Q1899" s="47"/>
      <c r="R1899" s="47"/>
      <c r="S1899" s="47"/>
      <c r="T1899" s="47"/>
      <c r="U1899" s="47"/>
      <c r="V1899" s="47"/>
      <c r="W1899" s="47"/>
      <c r="X1899" s="91"/>
      <c r="Y1899" s="91"/>
      <c r="Z1899" s="91"/>
      <c r="AA1899" s="91"/>
    </row>
    <row r="1900" spans="2:27" ht="15" thickBot="1" x14ac:dyDescent="0.35">
      <c r="B1900" s="47" t="str">
        <f>IF(H1899="Erdgas","Nettorechnungsbetrag (Erdgas)",IF(H1899="Strom","Nettorechnungsbetrag (Strom)",IF(H1899="Wärme/Kälte","Nettorechnungsbetrag (Wärme/Kälte)","Bitte Energieart auswählen!")))</f>
        <v>Bitte Energieart auswählen!</v>
      </c>
      <c r="C1900" s="47"/>
      <c r="D1900" s="47"/>
      <c r="E1900" s="47"/>
      <c r="F1900" s="47"/>
      <c r="G1900" s="47"/>
      <c r="H1900" s="113"/>
      <c r="I1900" s="60" t="s">
        <v>18</v>
      </c>
      <c r="J1900" s="48" t="s">
        <v>5</v>
      </c>
      <c r="K1900" s="47" t="str">
        <f>IF(H1899="Erdgas","Erdgaskosten exkl. Steuern, Abgaben, Netzentgelte, etc.",IF(H1899="Strom","Stromkosten exkl. Steuern, Abgaben, Netzentgelte, etc.",IF(H1899="Wärme/Kälte","Wärme-/Kältekosten exkl. Steuern, Abgaben, Netzentgelte, etc.","Bitte Energieart auswählen!")))</f>
        <v>Bitte Energieart auswählen!</v>
      </c>
      <c r="L1900" s="47"/>
      <c r="M1900" s="47"/>
      <c r="N1900" s="47"/>
      <c r="O1900" s="47"/>
      <c r="P1900" s="47"/>
      <c r="Q1900" s="47"/>
      <c r="R1900" s="47"/>
      <c r="S1900" s="47"/>
      <c r="T1900" s="47"/>
      <c r="U1900" s="47"/>
      <c r="V1900" s="47"/>
      <c r="W1900" s="47"/>
      <c r="X1900" s="91"/>
      <c r="Y1900" s="91"/>
      <c r="Z1900" s="91"/>
      <c r="AA1900" s="91"/>
    </row>
    <row r="1901" spans="2:27" ht="15" thickBot="1" x14ac:dyDescent="0.35">
      <c r="B1901" s="47" t="str">
        <f>IF(AND(H1899="Erdgas",H1898="Nein"),"Erdgasverbrauch in kWh gem. letzter Jahresabrechnung",IF(H1899="Erdgas","Erdgasverbrauch in kWh im Kalenderjahr 2021",IF(AND(H1899="Strom",H1898="Nein"),"Stromverbrauch in kWh gem. letzter Jahresabrechnung",IF(H1899="Strom","Stromverbrauch in kWh im Kalenderjahr 2021",IF(AND(H1899="Wärme/Kälte",H1898="Nein"),"Wärme-/Kälteverbrauch in kWh gem. letzter Jahresabrechnung",IF(H1899="Wärme/Kälte","Wärme-/Kälteverbrauch in kWh im Kalenderjahr 2021","Bitte Energieart auswählen!"))))))</f>
        <v>Bitte Energieart auswählen!</v>
      </c>
      <c r="C1901" s="47"/>
      <c r="D1901" s="47"/>
      <c r="E1901" s="47"/>
      <c r="F1901" s="47"/>
      <c r="G1901" s="47"/>
      <c r="H1901" s="114"/>
      <c r="I1901" s="60" t="s">
        <v>19</v>
      </c>
      <c r="J1901" s="48" t="s">
        <v>5</v>
      </c>
      <c r="K1901" s="47" t="str">
        <f>IF(H1898="Nein",IF(H1899="Erdgas","Den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endet."),IF(H1899="Erdgas","Bitte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01" s="47"/>
      <c r="M1901" s="47"/>
      <c r="N1901" s="47"/>
      <c r="O1901" s="47"/>
      <c r="P1901" s="47"/>
      <c r="Q1901" s="47"/>
      <c r="R1901" s="47"/>
      <c r="S1901" s="47"/>
      <c r="T1901" s="47"/>
      <c r="U1901" s="47"/>
      <c r="V1901" s="47"/>
      <c r="W1901" s="47"/>
      <c r="X1901" s="91"/>
      <c r="Y1901" s="91"/>
      <c r="Z1901" s="91"/>
      <c r="AA1901" s="91"/>
    </row>
    <row r="1902" spans="2:27" x14ac:dyDescent="0.3">
      <c r="B1902" s="46"/>
      <c r="C1902" s="46"/>
      <c r="D1902" s="46"/>
      <c r="E1902" s="46"/>
      <c r="F1902" s="46"/>
      <c r="G1902" s="46"/>
      <c r="H1902" s="46"/>
      <c r="I1902" s="46"/>
      <c r="J1902" s="46"/>
      <c r="K1902" s="46"/>
      <c r="L1902" s="46"/>
      <c r="M1902" s="46"/>
      <c r="N1902" s="46"/>
      <c r="O1902" s="46"/>
      <c r="P1902" s="46"/>
      <c r="Q1902" s="46"/>
      <c r="R1902" s="46"/>
      <c r="S1902" s="46"/>
      <c r="T1902" s="46"/>
      <c r="U1902" s="46"/>
      <c r="V1902" s="46"/>
      <c r="W1902" s="46"/>
      <c r="X1902" s="91"/>
      <c r="Y1902" s="91"/>
      <c r="Z1902" s="91"/>
      <c r="AA1902" s="91"/>
    </row>
    <row r="1903" spans="2:27" ht="18" thickBot="1" x14ac:dyDescent="0.5">
      <c r="B1903" s="56" t="s">
        <v>10</v>
      </c>
      <c r="C1903" s="47"/>
      <c r="D1903" s="47"/>
      <c r="E1903" s="47"/>
      <c r="F1903" s="47"/>
      <c r="G1903" s="47"/>
      <c r="H1903" s="47"/>
      <c r="I1903" s="47"/>
      <c r="J1903" s="47"/>
      <c r="K1903" s="47"/>
      <c r="L1903" s="47"/>
      <c r="M1903" s="47"/>
      <c r="N1903" s="47"/>
      <c r="O1903" s="47"/>
      <c r="P1903" s="47"/>
      <c r="Q1903" s="47"/>
      <c r="R1903" s="47"/>
      <c r="S1903" s="47"/>
      <c r="T1903" s="47"/>
      <c r="U1903" s="47"/>
      <c r="V1903" s="47"/>
      <c r="W1903" s="47"/>
      <c r="X1903" s="91"/>
      <c r="Y1903" s="90"/>
      <c r="Z1903" s="91"/>
      <c r="AA1903" s="91"/>
    </row>
    <row r="1904" spans="2:27" ht="15" thickBot="1" x14ac:dyDescent="0.35">
      <c r="B1904" s="47" t="s">
        <v>11</v>
      </c>
      <c r="C1904" s="47"/>
      <c r="D1904" s="47"/>
      <c r="E1904" s="47"/>
      <c r="F1904" s="47"/>
      <c r="G1904" s="47"/>
      <c r="H1904" s="112"/>
      <c r="I1904" s="47"/>
      <c r="J1904" s="48" t="s">
        <v>5</v>
      </c>
      <c r="K1904" s="47" t="s">
        <v>12</v>
      </c>
      <c r="L1904" s="47"/>
      <c r="M1904" s="47"/>
      <c r="N1904" s="47"/>
      <c r="O1904" s="47"/>
      <c r="P1904" s="47"/>
      <c r="Q1904" s="47"/>
      <c r="R1904" s="47"/>
      <c r="S1904" s="47"/>
      <c r="T1904" s="47"/>
      <c r="U1904" s="47"/>
      <c r="V1904" s="47"/>
      <c r="W1904" s="47"/>
      <c r="X1904" s="91">
        <f>H1905</f>
        <v>0</v>
      </c>
      <c r="Y1904" s="91">
        <f>H1906</f>
        <v>0</v>
      </c>
      <c r="Z1904" s="91">
        <f>H1907</f>
        <v>0</v>
      </c>
      <c r="AA1904" s="91">
        <f>H1908</f>
        <v>0</v>
      </c>
    </row>
    <row r="1905" spans="2:27" ht="15" thickBot="1" x14ac:dyDescent="0.35">
      <c r="B1905" s="47" t="s">
        <v>13</v>
      </c>
      <c r="C1905" s="47"/>
      <c r="D1905" s="47"/>
      <c r="E1905" s="47"/>
      <c r="F1905" s="47"/>
      <c r="G1905" s="47"/>
      <c r="H1905" s="112"/>
      <c r="I1905" s="59"/>
      <c r="J1905" s="48" t="s">
        <v>5</v>
      </c>
      <c r="K1905" s="47" t="s">
        <v>15</v>
      </c>
      <c r="L1905" s="47"/>
      <c r="M1905" s="47"/>
      <c r="N1905" s="47"/>
      <c r="O1905" s="47"/>
      <c r="P1905" s="47"/>
      <c r="Q1905" s="47"/>
      <c r="R1905" s="47"/>
      <c r="S1905" s="47"/>
      <c r="T1905" s="47"/>
      <c r="U1905" s="47"/>
      <c r="V1905" s="47"/>
      <c r="W1905" s="47"/>
      <c r="X1905" s="91"/>
      <c r="Y1905" s="91"/>
      <c r="Z1905" s="91"/>
      <c r="AA1905" s="91"/>
    </row>
    <row r="1906" spans="2:27" ht="15" thickBot="1" x14ac:dyDescent="0.35">
      <c r="B1906" s="47" t="s">
        <v>16</v>
      </c>
      <c r="C1906" s="47"/>
      <c r="D1906" s="47"/>
      <c r="E1906" s="47"/>
      <c r="F1906" s="47"/>
      <c r="G1906" s="47"/>
      <c r="H1906" s="137"/>
      <c r="I1906" s="47"/>
      <c r="J1906" s="48" t="s">
        <v>5</v>
      </c>
      <c r="K1906" s="47" t="s">
        <v>17</v>
      </c>
      <c r="L1906" s="47"/>
      <c r="M1906" s="47"/>
      <c r="N1906" s="47"/>
      <c r="O1906" s="47"/>
      <c r="P1906" s="47"/>
      <c r="Q1906" s="47"/>
      <c r="R1906" s="47"/>
      <c r="S1906" s="47"/>
      <c r="T1906" s="47"/>
      <c r="U1906" s="47"/>
      <c r="V1906" s="47"/>
      <c r="W1906" s="47"/>
      <c r="X1906" s="91"/>
      <c r="Y1906" s="91"/>
      <c r="Z1906" s="91"/>
      <c r="AA1906" s="91"/>
    </row>
    <row r="1907" spans="2:27" ht="15" thickBot="1" x14ac:dyDescent="0.35">
      <c r="B1907" s="47" t="str">
        <f>IF(H1906="Erdgas","Nettorechnungsbetrag (Erdgas)",IF(H1906="Strom","Nettorechnungsbetrag (Strom)",IF(H1906="Wärme/Kälte","Nettorechnungsbetrag (Wärme/Kälte)","Bitte Energieart auswählen!")))</f>
        <v>Bitte Energieart auswählen!</v>
      </c>
      <c r="C1907" s="47"/>
      <c r="D1907" s="47"/>
      <c r="E1907" s="47"/>
      <c r="F1907" s="47"/>
      <c r="G1907" s="47"/>
      <c r="H1907" s="113"/>
      <c r="I1907" s="60" t="s">
        <v>18</v>
      </c>
      <c r="J1907" s="48" t="s">
        <v>5</v>
      </c>
      <c r="K1907" s="47" t="str">
        <f>IF(H1906="Erdgas","Erdgaskosten exkl. Steuern, Abgaben, Netzentgelte, etc.",IF(H1906="Strom","Stromkosten exkl. Steuern, Abgaben, Netzentgelte, etc.",IF(H1906="Wärme/Kälte","Wärme-/Kältekosten exkl. Steuern, Abgaben, Netzentgelte, etc.","Bitte Energieart auswählen!")))</f>
        <v>Bitte Energieart auswählen!</v>
      </c>
      <c r="L1907" s="47"/>
      <c r="M1907" s="47"/>
      <c r="N1907" s="47"/>
      <c r="O1907" s="47"/>
      <c r="P1907" s="47"/>
      <c r="Q1907" s="47"/>
      <c r="R1907" s="47"/>
      <c r="S1907" s="47"/>
      <c r="T1907" s="47"/>
      <c r="U1907" s="47"/>
      <c r="V1907" s="47"/>
      <c r="W1907" s="47"/>
      <c r="X1907" s="91"/>
      <c r="Y1907" s="91"/>
      <c r="Z1907" s="91"/>
      <c r="AA1907" s="91"/>
    </row>
    <row r="1908" spans="2:27" ht="15" thickBot="1" x14ac:dyDescent="0.35">
      <c r="B1908" s="47" t="str">
        <f>IF(AND(H1906="Erdgas",H1905="Nein"),"Erdgasverbrauch in kWh gem. letzter Jahresabrechnung",IF(H1906="Erdgas","Erdgasverbrauch in kWh im Kalenderjahr 2021",IF(AND(H1906="Strom",H1905="Nein"),"Stromverbrauch in kWh gem. letzter Jahresabrechnung",IF(H1906="Strom","Stromverbrauch in kWh im Kalenderjahr 2021",IF(AND(H1906="Wärme/Kälte",H1905="Nein"),"Wärme-/Kälteverbrauch in kWh gem. letzter Jahresabrechnung",IF(H1906="Wärme/Kälte","Wärme-/Kälteverbrauch in kWh im Kalenderjahr 2021","Bitte Energieart auswählen!"))))))</f>
        <v>Bitte Energieart auswählen!</v>
      </c>
      <c r="C1908" s="47"/>
      <c r="D1908" s="47"/>
      <c r="E1908" s="47"/>
      <c r="F1908" s="47"/>
      <c r="G1908" s="47"/>
      <c r="H1908" s="114"/>
      <c r="I1908" s="60" t="s">
        <v>19</v>
      </c>
      <c r="J1908" s="48" t="s">
        <v>5</v>
      </c>
      <c r="K1908" s="47" t="str">
        <f>IF(H1905="Nein",IF(H1906="Erdgas","Den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endet."),IF(H1906="Erdgas","Bitte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08" s="47"/>
      <c r="M1908" s="47"/>
      <c r="N1908" s="47"/>
      <c r="O1908" s="47"/>
      <c r="P1908" s="47"/>
      <c r="Q1908" s="47"/>
      <c r="R1908" s="47"/>
      <c r="S1908" s="47"/>
      <c r="T1908" s="47"/>
      <c r="U1908" s="47"/>
      <c r="V1908" s="47"/>
      <c r="W1908" s="47"/>
      <c r="X1908" s="91"/>
      <c r="Y1908" s="91"/>
      <c r="Z1908" s="91"/>
      <c r="AA1908" s="91"/>
    </row>
    <row r="1909" spans="2:27" x14ac:dyDescent="0.3">
      <c r="B1909" s="46"/>
      <c r="C1909" s="46"/>
      <c r="D1909" s="46"/>
      <c r="E1909" s="46"/>
      <c r="F1909" s="46"/>
      <c r="G1909" s="46"/>
      <c r="H1909" s="46"/>
      <c r="I1909" s="46"/>
      <c r="J1909" s="46"/>
      <c r="K1909" s="46"/>
      <c r="L1909" s="46"/>
      <c r="M1909" s="46"/>
      <c r="N1909" s="46"/>
      <c r="O1909" s="46"/>
      <c r="P1909" s="46"/>
      <c r="Q1909" s="46"/>
      <c r="R1909" s="46"/>
      <c r="S1909" s="46"/>
      <c r="T1909" s="46"/>
      <c r="U1909" s="46"/>
      <c r="V1909" s="46"/>
      <c r="W1909" s="46"/>
      <c r="X1909" s="91"/>
      <c r="Y1909" s="91"/>
      <c r="Z1909" s="91"/>
      <c r="AA1909" s="91"/>
    </row>
    <row r="1910" spans="2:27" ht="18" thickBot="1" x14ac:dyDescent="0.5">
      <c r="B1910" s="56" t="s">
        <v>10</v>
      </c>
      <c r="C1910" s="47"/>
      <c r="D1910" s="47"/>
      <c r="E1910" s="47"/>
      <c r="F1910" s="47"/>
      <c r="G1910" s="47"/>
      <c r="H1910" s="47"/>
      <c r="I1910" s="47"/>
      <c r="J1910" s="47"/>
      <c r="K1910" s="47"/>
      <c r="L1910" s="47"/>
      <c r="M1910" s="47"/>
      <c r="N1910" s="47"/>
      <c r="O1910" s="47"/>
      <c r="P1910" s="47"/>
      <c r="Q1910" s="47"/>
      <c r="R1910" s="47"/>
      <c r="S1910" s="47"/>
      <c r="T1910" s="47"/>
      <c r="U1910" s="47"/>
      <c r="V1910" s="47"/>
      <c r="W1910" s="47"/>
      <c r="X1910" s="91"/>
      <c r="Y1910" s="90"/>
      <c r="Z1910" s="91"/>
      <c r="AA1910" s="91"/>
    </row>
    <row r="1911" spans="2:27" ht="15" thickBot="1" x14ac:dyDescent="0.35">
      <c r="B1911" s="47" t="s">
        <v>11</v>
      </c>
      <c r="C1911" s="47"/>
      <c r="D1911" s="47"/>
      <c r="E1911" s="47"/>
      <c r="F1911" s="47"/>
      <c r="G1911" s="47"/>
      <c r="H1911" s="112"/>
      <c r="I1911" s="47"/>
      <c r="J1911" s="48" t="s">
        <v>5</v>
      </c>
      <c r="K1911" s="47" t="s">
        <v>12</v>
      </c>
      <c r="L1911" s="47"/>
      <c r="M1911" s="47"/>
      <c r="N1911" s="47"/>
      <c r="O1911" s="47"/>
      <c r="P1911" s="47"/>
      <c r="Q1911" s="47"/>
      <c r="R1911" s="47"/>
      <c r="S1911" s="47"/>
      <c r="T1911" s="47"/>
      <c r="U1911" s="47"/>
      <c r="V1911" s="47"/>
      <c r="W1911" s="47"/>
      <c r="X1911" s="91">
        <f>H1912</f>
        <v>0</v>
      </c>
      <c r="Y1911" s="91">
        <f>H1913</f>
        <v>0</v>
      </c>
      <c r="Z1911" s="91">
        <f>H1914</f>
        <v>0</v>
      </c>
      <c r="AA1911" s="91">
        <f>H1915</f>
        <v>0</v>
      </c>
    </row>
    <row r="1912" spans="2:27" ht="15" thickBot="1" x14ac:dyDescent="0.35">
      <c r="B1912" s="47" t="s">
        <v>13</v>
      </c>
      <c r="C1912" s="47"/>
      <c r="D1912" s="47"/>
      <c r="E1912" s="47"/>
      <c r="F1912" s="47"/>
      <c r="G1912" s="47"/>
      <c r="H1912" s="112"/>
      <c r="I1912" s="59"/>
      <c r="J1912" s="48" t="s">
        <v>5</v>
      </c>
      <c r="K1912" s="47" t="s">
        <v>15</v>
      </c>
      <c r="L1912" s="47"/>
      <c r="M1912" s="47"/>
      <c r="N1912" s="47"/>
      <c r="O1912" s="47"/>
      <c r="P1912" s="47"/>
      <c r="Q1912" s="47"/>
      <c r="R1912" s="47"/>
      <c r="S1912" s="47"/>
      <c r="T1912" s="47"/>
      <c r="U1912" s="47"/>
      <c r="V1912" s="47"/>
      <c r="W1912" s="47"/>
      <c r="X1912" s="91"/>
      <c r="Y1912" s="91"/>
      <c r="Z1912" s="91"/>
      <c r="AA1912" s="91"/>
    </row>
    <row r="1913" spans="2:27" ht="15" thickBot="1" x14ac:dyDescent="0.35">
      <c r="B1913" s="47" t="s">
        <v>16</v>
      </c>
      <c r="C1913" s="47"/>
      <c r="D1913" s="47"/>
      <c r="E1913" s="47"/>
      <c r="F1913" s="47"/>
      <c r="G1913" s="47"/>
      <c r="H1913" s="137"/>
      <c r="I1913" s="47"/>
      <c r="J1913" s="48" t="s">
        <v>5</v>
      </c>
      <c r="K1913" s="47" t="s">
        <v>17</v>
      </c>
      <c r="L1913" s="47"/>
      <c r="M1913" s="47"/>
      <c r="N1913" s="47"/>
      <c r="O1913" s="47"/>
      <c r="P1913" s="47"/>
      <c r="Q1913" s="47"/>
      <c r="R1913" s="47"/>
      <c r="S1913" s="47"/>
      <c r="T1913" s="47"/>
      <c r="U1913" s="47"/>
      <c r="V1913" s="47"/>
      <c r="W1913" s="47"/>
      <c r="X1913" s="91"/>
      <c r="Y1913" s="91"/>
      <c r="Z1913" s="91"/>
      <c r="AA1913" s="91"/>
    </row>
    <row r="1914" spans="2:27" ht="15" thickBot="1" x14ac:dyDescent="0.35">
      <c r="B1914" s="47" t="str">
        <f>IF(H1913="Erdgas","Nettorechnungsbetrag (Erdgas)",IF(H1913="Strom","Nettorechnungsbetrag (Strom)",IF(H1913="Wärme/Kälte","Nettorechnungsbetrag (Wärme/Kälte)","Bitte Energieart auswählen!")))</f>
        <v>Bitte Energieart auswählen!</v>
      </c>
      <c r="C1914" s="47"/>
      <c r="D1914" s="47"/>
      <c r="E1914" s="47"/>
      <c r="F1914" s="47"/>
      <c r="G1914" s="47"/>
      <c r="H1914" s="113"/>
      <c r="I1914" s="60" t="s">
        <v>18</v>
      </c>
      <c r="J1914" s="48" t="s">
        <v>5</v>
      </c>
      <c r="K1914" s="47" t="str">
        <f>IF(H1913="Erdgas","Erdgaskosten exkl. Steuern, Abgaben, Netzentgelte, etc.",IF(H1913="Strom","Stromkosten exkl. Steuern, Abgaben, Netzentgelte, etc.",IF(H1913="Wärme/Kälte","Wärme-/Kältekosten exkl. Steuern, Abgaben, Netzentgelte, etc.","Bitte Energieart auswählen!")))</f>
        <v>Bitte Energieart auswählen!</v>
      </c>
      <c r="L1914" s="47"/>
      <c r="M1914" s="47"/>
      <c r="N1914" s="47"/>
      <c r="O1914" s="47"/>
      <c r="P1914" s="47"/>
      <c r="Q1914" s="47"/>
      <c r="R1914" s="47"/>
      <c r="S1914" s="47"/>
      <c r="T1914" s="47"/>
      <c r="U1914" s="47"/>
      <c r="V1914" s="47"/>
      <c r="W1914" s="47"/>
      <c r="X1914" s="91"/>
      <c r="Y1914" s="91"/>
      <c r="Z1914" s="91"/>
      <c r="AA1914" s="91"/>
    </row>
    <row r="1915" spans="2:27" ht="15" thickBot="1" x14ac:dyDescent="0.35">
      <c r="B1915" s="47" t="str">
        <f>IF(AND(H1913="Erdgas",H1912="Nein"),"Erdgasverbrauch in kWh gem. letzter Jahresabrechnung",IF(H1913="Erdgas","Erdgasverbrauch in kWh im Kalenderjahr 2021",IF(AND(H1913="Strom",H1912="Nein"),"Stromverbrauch in kWh gem. letzter Jahresabrechnung",IF(H1913="Strom","Stromverbrauch in kWh im Kalenderjahr 2021",IF(AND(H1913="Wärme/Kälte",H1912="Nein"),"Wärme-/Kälteverbrauch in kWh gem. letzter Jahresabrechnung",IF(H1913="Wärme/Kälte","Wärme-/Kälteverbrauch in kWh im Kalenderjahr 2021","Bitte Energieart auswählen!"))))))</f>
        <v>Bitte Energieart auswählen!</v>
      </c>
      <c r="C1915" s="47"/>
      <c r="D1915" s="47"/>
      <c r="E1915" s="47"/>
      <c r="F1915" s="47"/>
      <c r="G1915" s="47"/>
      <c r="H1915" s="114"/>
      <c r="I1915" s="60" t="s">
        <v>19</v>
      </c>
      <c r="J1915" s="48" t="s">
        <v>5</v>
      </c>
      <c r="K1915" s="47" t="str">
        <f>IF(H1912="Nein",IF(H1913="Erdgas","Den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endet."),IF(H1913="Erdgas","Bitte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15" s="47"/>
      <c r="M1915" s="47"/>
      <c r="N1915" s="47"/>
      <c r="O1915" s="47"/>
      <c r="P1915" s="47"/>
      <c r="Q1915" s="47"/>
      <c r="R1915" s="47"/>
      <c r="S1915" s="47"/>
      <c r="T1915" s="47"/>
      <c r="U1915" s="47"/>
      <c r="V1915" s="47"/>
      <c r="W1915" s="47"/>
      <c r="X1915" s="91"/>
      <c r="Y1915" s="91"/>
      <c r="Z1915" s="91"/>
      <c r="AA1915" s="91"/>
    </row>
    <row r="1916" spans="2:27" x14ac:dyDescent="0.3">
      <c r="B1916" s="46"/>
      <c r="C1916" s="46"/>
      <c r="D1916" s="46"/>
      <c r="E1916" s="46"/>
      <c r="F1916" s="46"/>
      <c r="G1916" s="46"/>
      <c r="H1916" s="46"/>
      <c r="I1916" s="46"/>
      <c r="J1916" s="46"/>
      <c r="K1916" s="46"/>
      <c r="L1916" s="46"/>
      <c r="M1916" s="46"/>
      <c r="N1916" s="46"/>
      <c r="O1916" s="46"/>
      <c r="P1916" s="46"/>
      <c r="Q1916" s="46"/>
      <c r="R1916" s="46"/>
      <c r="S1916" s="46"/>
      <c r="T1916" s="46"/>
      <c r="U1916" s="46"/>
      <c r="V1916" s="46"/>
      <c r="W1916" s="46"/>
      <c r="X1916" s="91"/>
      <c r="Y1916" s="91"/>
      <c r="Z1916" s="91"/>
      <c r="AA1916" s="91"/>
    </row>
    <row r="1917" spans="2:27" ht="18" thickBot="1" x14ac:dyDescent="0.5">
      <c r="B1917" s="56" t="s">
        <v>10</v>
      </c>
      <c r="C1917" s="47"/>
      <c r="D1917" s="47"/>
      <c r="E1917" s="47"/>
      <c r="F1917" s="47"/>
      <c r="G1917" s="47"/>
      <c r="H1917" s="47"/>
      <c r="I1917" s="47"/>
      <c r="J1917" s="47"/>
      <c r="K1917" s="47"/>
      <c r="L1917" s="47"/>
      <c r="M1917" s="47"/>
      <c r="N1917" s="47"/>
      <c r="O1917" s="47"/>
      <c r="P1917" s="47"/>
      <c r="Q1917" s="47"/>
      <c r="R1917" s="47"/>
      <c r="S1917" s="47"/>
      <c r="T1917" s="47"/>
      <c r="U1917" s="47"/>
      <c r="V1917" s="47"/>
      <c r="W1917" s="47"/>
      <c r="X1917" s="91"/>
      <c r="Y1917" s="90"/>
      <c r="Z1917" s="91"/>
      <c r="AA1917" s="91"/>
    </row>
    <row r="1918" spans="2:27" ht="15" thickBot="1" x14ac:dyDescent="0.35">
      <c r="B1918" s="47" t="s">
        <v>11</v>
      </c>
      <c r="C1918" s="47"/>
      <c r="D1918" s="47"/>
      <c r="E1918" s="47"/>
      <c r="F1918" s="47"/>
      <c r="G1918" s="47"/>
      <c r="H1918" s="112"/>
      <c r="I1918" s="47"/>
      <c r="J1918" s="48" t="s">
        <v>5</v>
      </c>
      <c r="K1918" s="47" t="s">
        <v>12</v>
      </c>
      <c r="L1918" s="47"/>
      <c r="M1918" s="47"/>
      <c r="N1918" s="47"/>
      <c r="O1918" s="47"/>
      <c r="P1918" s="47"/>
      <c r="Q1918" s="47"/>
      <c r="R1918" s="47"/>
      <c r="S1918" s="47"/>
      <c r="T1918" s="47"/>
      <c r="U1918" s="47"/>
      <c r="V1918" s="47"/>
      <c r="W1918" s="47"/>
      <c r="X1918" s="91">
        <f>H1919</f>
        <v>0</v>
      </c>
      <c r="Y1918" s="91">
        <f>H1920</f>
        <v>0</v>
      </c>
      <c r="Z1918" s="91">
        <f>H1921</f>
        <v>0</v>
      </c>
      <c r="AA1918" s="91">
        <f>H1922</f>
        <v>0</v>
      </c>
    </row>
    <row r="1919" spans="2:27" ht="15" thickBot="1" x14ac:dyDescent="0.35">
      <c r="B1919" s="47" t="s">
        <v>13</v>
      </c>
      <c r="C1919" s="47"/>
      <c r="D1919" s="47"/>
      <c r="E1919" s="47"/>
      <c r="F1919" s="47"/>
      <c r="G1919" s="47"/>
      <c r="H1919" s="112"/>
      <c r="I1919" s="59"/>
      <c r="J1919" s="48" t="s">
        <v>5</v>
      </c>
      <c r="K1919" s="47" t="s">
        <v>15</v>
      </c>
      <c r="L1919" s="47"/>
      <c r="M1919" s="47"/>
      <c r="N1919" s="47"/>
      <c r="O1919" s="47"/>
      <c r="P1919" s="47"/>
      <c r="Q1919" s="47"/>
      <c r="R1919" s="47"/>
      <c r="S1919" s="47"/>
      <c r="T1919" s="47"/>
      <c r="U1919" s="47"/>
      <c r="V1919" s="47"/>
      <c r="W1919" s="47"/>
      <c r="X1919" s="91"/>
      <c r="Y1919" s="91"/>
      <c r="Z1919" s="91"/>
      <c r="AA1919" s="91"/>
    </row>
    <row r="1920" spans="2:27" ht="15" thickBot="1" x14ac:dyDescent="0.35">
      <c r="B1920" s="47" t="s">
        <v>16</v>
      </c>
      <c r="C1920" s="47"/>
      <c r="D1920" s="47"/>
      <c r="E1920" s="47"/>
      <c r="F1920" s="47"/>
      <c r="G1920" s="47"/>
      <c r="H1920" s="137"/>
      <c r="I1920" s="47"/>
      <c r="J1920" s="48" t="s">
        <v>5</v>
      </c>
      <c r="K1920" s="47" t="s">
        <v>17</v>
      </c>
      <c r="L1920" s="47"/>
      <c r="M1920" s="47"/>
      <c r="N1920" s="47"/>
      <c r="O1920" s="47"/>
      <c r="P1920" s="47"/>
      <c r="Q1920" s="47"/>
      <c r="R1920" s="47"/>
      <c r="S1920" s="47"/>
      <c r="T1920" s="47"/>
      <c r="U1920" s="47"/>
      <c r="V1920" s="47"/>
      <c r="W1920" s="47"/>
      <c r="X1920" s="91"/>
      <c r="Y1920" s="91"/>
      <c r="Z1920" s="91"/>
      <c r="AA1920" s="91"/>
    </row>
    <row r="1921" spans="2:27" ht="15" thickBot="1" x14ac:dyDescent="0.35">
      <c r="B1921" s="47" t="str">
        <f>IF(H1920="Erdgas","Nettorechnungsbetrag (Erdgas)",IF(H1920="Strom","Nettorechnungsbetrag (Strom)",IF(H1920="Wärme/Kälte","Nettorechnungsbetrag (Wärme/Kälte)","Bitte Energieart auswählen!")))</f>
        <v>Bitte Energieart auswählen!</v>
      </c>
      <c r="C1921" s="47"/>
      <c r="D1921" s="47"/>
      <c r="E1921" s="47"/>
      <c r="F1921" s="47"/>
      <c r="G1921" s="47"/>
      <c r="H1921" s="113"/>
      <c r="I1921" s="60" t="s">
        <v>18</v>
      </c>
      <c r="J1921" s="48" t="s">
        <v>5</v>
      </c>
      <c r="K1921" s="47" t="str">
        <f>IF(H1920="Erdgas","Erdgaskosten exkl. Steuern, Abgaben, Netzentgelte, etc.",IF(H1920="Strom","Stromkosten exkl. Steuern, Abgaben, Netzentgelte, etc.",IF(H1920="Wärme/Kälte","Wärme-/Kältekosten exkl. Steuern, Abgaben, Netzentgelte, etc.","Bitte Energieart auswählen!")))</f>
        <v>Bitte Energieart auswählen!</v>
      </c>
      <c r="L1921" s="47"/>
      <c r="M1921" s="47"/>
      <c r="N1921" s="47"/>
      <c r="O1921" s="47"/>
      <c r="P1921" s="47"/>
      <c r="Q1921" s="47"/>
      <c r="R1921" s="47"/>
      <c r="S1921" s="47"/>
      <c r="T1921" s="47"/>
      <c r="U1921" s="47"/>
      <c r="V1921" s="47"/>
      <c r="W1921" s="47"/>
      <c r="X1921" s="91"/>
      <c r="Y1921" s="91"/>
      <c r="Z1921" s="91"/>
      <c r="AA1921" s="91"/>
    </row>
    <row r="1922" spans="2:27" ht="15" thickBot="1" x14ac:dyDescent="0.35">
      <c r="B1922" s="47" t="str">
        <f>IF(AND(H1920="Erdgas",H1919="Nein"),"Erdgasverbrauch in kWh gem. letzter Jahresabrechnung",IF(H1920="Erdgas","Erdgasverbrauch in kWh im Kalenderjahr 2021",IF(AND(H1920="Strom",H1919="Nein"),"Stromverbrauch in kWh gem. letzter Jahresabrechnung",IF(H1920="Strom","Stromverbrauch in kWh im Kalenderjahr 2021",IF(AND(H1920="Wärme/Kälte",H1919="Nein"),"Wärme-/Kälteverbrauch in kWh gem. letzter Jahresabrechnung",IF(H1920="Wärme/Kälte","Wärme-/Kälteverbrauch in kWh im Kalenderjahr 2021","Bitte Energieart auswählen!"))))))</f>
        <v>Bitte Energieart auswählen!</v>
      </c>
      <c r="C1922" s="47"/>
      <c r="D1922" s="47"/>
      <c r="E1922" s="47"/>
      <c r="F1922" s="47"/>
      <c r="G1922" s="47"/>
      <c r="H1922" s="114"/>
      <c r="I1922" s="60" t="s">
        <v>19</v>
      </c>
      <c r="J1922" s="48" t="s">
        <v>5</v>
      </c>
      <c r="K1922" s="47" t="str">
        <f>IF(H1919="Nein",IF(H1920="Erdgas","Den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endet."),IF(H1920="Erdgas","Bitte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22" s="47"/>
      <c r="M1922" s="47"/>
      <c r="N1922" s="47"/>
      <c r="O1922" s="47"/>
      <c r="P1922" s="47"/>
      <c r="Q1922" s="47"/>
      <c r="R1922" s="47"/>
      <c r="S1922" s="47"/>
      <c r="T1922" s="47"/>
      <c r="U1922" s="47"/>
      <c r="V1922" s="47"/>
      <c r="W1922" s="47"/>
      <c r="X1922" s="91"/>
      <c r="Y1922" s="91"/>
      <c r="Z1922" s="91"/>
      <c r="AA1922" s="91"/>
    </row>
    <row r="1923" spans="2:27" x14ac:dyDescent="0.3">
      <c r="B1923" s="46"/>
      <c r="C1923" s="46"/>
      <c r="D1923" s="46"/>
      <c r="E1923" s="46"/>
      <c r="F1923" s="46"/>
      <c r="G1923" s="46"/>
      <c r="H1923" s="46"/>
      <c r="I1923" s="46"/>
      <c r="J1923" s="46"/>
      <c r="K1923" s="46"/>
      <c r="L1923" s="46"/>
      <c r="M1923" s="46"/>
      <c r="N1923" s="46"/>
      <c r="O1923" s="46"/>
      <c r="P1923" s="46"/>
      <c r="Q1923" s="46"/>
      <c r="R1923" s="46"/>
      <c r="S1923" s="46"/>
      <c r="T1923" s="46"/>
      <c r="U1923" s="46"/>
      <c r="V1923" s="46"/>
      <c r="W1923" s="46"/>
      <c r="X1923" s="91"/>
      <c r="Y1923" s="91"/>
      <c r="Z1923" s="91"/>
      <c r="AA1923" s="91"/>
    </row>
    <row r="1924" spans="2:27" ht="18" thickBot="1" x14ac:dyDescent="0.5">
      <c r="B1924" s="56" t="s">
        <v>10</v>
      </c>
      <c r="C1924" s="47"/>
      <c r="D1924" s="47"/>
      <c r="E1924" s="47"/>
      <c r="F1924" s="47"/>
      <c r="G1924" s="47"/>
      <c r="H1924" s="47"/>
      <c r="I1924" s="47"/>
      <c r="J1924" s="47"/>
      <c r="K1924" s="47"/>
      <c r="L1924" s="47"/>
      <c r="M1924" s="47"/>
      <c r="N1924" s="47"/>
      <c r="O1924" s="47"/>
      <c r="P1924" s="47"/>
      <c r="Q1924" s="47"/>
      <c r="R1924" s="47"/>
      <c r="S1924" s="47"/>
      <c r="T1924" s="47"/>
      <c r="U1924" s="47"/>
      <c r="V1924" s="47"/>
      <c r="W1924" s="47"/>
      <c r="X1924" s="91"/>
      <c r="Y1924" s="90"/>
      <c r="Z1924" s="91"/>
      <c r="AA1924" s="91"/>
    </row>
    <row r="1925" spans="2:27" ht="15" thickBot="1" x14ac:dyDescent="0.35">
      <c r="B1925" s="47" t="s">
        <v>11</v>
      </c>
      <c r="C1925" s="47"/>
      <c r="D1925" s="47"/>
      <c r="E1925" s="47"/>
      <c r="F1925" s="47"/>
      <c r="G1925" s="47"/>
      <c r="H1925" s="112"/>
      <c r="I1925" s="47"/>
      <c r="J1925" s="48" t="s">
        <v>5</v>
      </c>
      <c r="K1925" s="47" t="s">
        <v>12</v>
      </c>
      <c r="L1925" s="47"/>
      <c r="M1925" s="47"/>
      <c r="N1925" s="47"/>
      <c r="O1925" s="47"/>
      <c r="P1925" s="47"/>
      <c r="Q1925" s="47"/>
      <c r="R1925" s="47"/>
      <c r="S1925" s="47"/>
      <c r="T1925" s="47"/>
      <c r="U1925" s="47"/>
      <c r="V1925" s="47"/>
      <c r="W1925" s="47"/>
      <c r="X1925" s="91">
        <f>H1926</f>
        <v>0</v>
      </c>
      <c r="Y1925" s="91">
        <f>H1927</f>
        <v>0</v>
      </c>
      <c r="Z1925" s="91">
        <f>H1928</f>
        <v>0</v>
      </c>
      <c r="AA1925" s="91">
        <f>H1929</f>
        <v>0</v>
      </c>
    </row>
    <row r="1926" spans="2:27" ht="15" thickBot="1" x14ac:dyDescent="0.35">
      <c r="B1926" s="47" t="s">
        <v>13</v>
      </c>
      <c r="C1926" s="47"/>
      <c r="D1926" s="47"/>
      <c r="E1926" s="47"/>
      <c r="F1926" s="47"/>
      <c r="G1926" s="47"/>
      <c r="H1926" s="112"/>
      <c r="I1926" s="59"/>
      <c r="J1926" s="48" t="s">
        <v>5</v>
      </c>
      <c r="K1926" s="47" t="s">
        <v>15</v>
      </c>
      <c r="L1926" s="47"/>
      <c r="M1926" s="47"/>
      <c r="N1926" s="47"/>
      <c r="O1926" s="47"/>
      <c r="P1926" s="47"/>
      <c r="Q1926" s="47"/>
      <c r="R1926" s="47"/>
      <c r="S1926" s="47"/>
      <c r="T1926" s="47"/>
      <c r="U1926" s="47"/>
      <c r="V1926" s="47"/>
      <c r="W1926" s="47"/>
      <c r="X1926" s="91"/>
      <c r="Y1926" s="91"/>
      <c r="Z1926" s="91"/>
      <c r="AA1926" s="91"/>
    </row>
    <row r="1927" spans="2:27" ht="15" thickBot="1" x14ac:dyDescent="0.35">
      <c r="B1927" s="47" t="s">
        <v>16</v>
      </c>
      <c r="C1927" s="47"/>
      <c r="D1927" s="47"/>
      <c r="E1927" s="47"/>
      <c r="F1927" s="47"/>
      <c r="G1927" s="47"/>
      <c r="H1927" s="137"/>
      <c r="I1927" s="47"/>
      <c r="J1927" s="48" t="s">
        <v>5</v>
      </c>
      <c r="K1927" s="47" t="s">
        <v>17</v>
      </c>
      <c r="L1927" s="47"/>
      <c r="M1927" s="47"/>
      <c r="N1927" s="47"/>
      <c r="O1927" s="47"/>
      <c r="P1927" s="47"/>
      <c r="Q1927" s="47"/>
      <c r="R1927" s="47"/>
      <c r="S1927" s="47"/>
      <c r="T1927" s="47"/>
      <c r="U1927" s="47"/>
      <c r="V1927" s="47"/>
      <c r="W1927" s="47"/>
      <c r="X1927" s="91"/>
      <c r="Y1927" s="91"/>
      <c r="Z1927" s="91"/>
      <c r="AA1927" s="91"/>
    </row>
    <row r="1928" spans="2:27" ht="15" thickBot="1" x14ac:dyDescent="0.35">
      <c r="B1928" s="47" t="str">
        <f>IF(H1927="Erdgas","Nettorechnungsbetrag (Erdgas)",IF(H1927="Strom","Nettorechnungsbetrag (Strom)",IF(H1927="Wärme/Kälte","Nettorechnungsbetrag (Wärme/Kälte)","Bitte Energieart auswählen!")))</f>
        <v>Bitte Energieart auswählen!</v>
      </c>
      <c r="C1928" s="47"/>
      <c r="D1928" s="47"/>
      <c r="E1928" s="47"/>
      <c r="F1928" s="47"/>
      <c r="G1928" s="47"/>
      <c r="H1928" s="113"/>
      <c r="I1928" s="60" t="s">
        <v>18</v>
      </c>
      <c r="J1928" s="48" t="s">
        <v>5</v>
      </c>
      <c r="K1928" s="47" t="str">
        <f>IF(H1927="Erdgas","Erdgaskosten exkl. Steuern, Abgaben, Netzentgelte, etc.",IF(H1927="Strom","Stromkosten exkl. Steuern, Abgaben, Netzentgelte, etc.",IF(H1927="Wärme/Kälte","Wärme-/Kältekosten exkl. Steuern, Abgaben, Netzentgelte, etc.","Bitte Energieart auswählen!")))</f>
        <v>Bitte Energieart auswählen!</v>
      </c>
      <c r="L1928" s="47"/>
      <c r="M1928" s="47"/>
      <c r="N1928" s="47"/>
      <c r="O1928" s="47"/>
      <c r="P1928" s="47"/>
      <c r="Q1928" s="47"/>
      <c r="R1928" s="47"/>
      <c r="S1928" s="47"/>
      <c r="T1928" s="47"/>
      <c r="U1928" s="47"/>
      <c r="V1928" s="47"/>
      <c r="W1928" s="47"/>
      <c r="X1928" s="91"/>
      <c r="Y1928" s="91"/>
      <c r="Z1928" s="91"/>
      <c r="AA1928" s="91"/>
    </row>
    <row r="1929" spans="2:27" ht="15" thickBot="1" x14ac:dyDescent="0.35">
      <c r="B1929" s="47" t="str">
        <f>IF(AND(H1927="Erdgas",H1926="Nein"),"Erdgasverbrauch in kWh gem. letzter Jahresabrechnung",IF(H1927="Erdgas","Erdgasverbrauch in kWh im Kalenderjahr 2021",IF(AND(H1927="Strom",H1926="Nein"),"Stromverbrauch in kWh gem. letzter Jahresabrechnung",IF(H1927="Strom","Stromverbrauch in kWh im Kalenderjahr 2021",IF(AND(H1927="Wärme/Kälte",H1926="Nein"),"Wärme-/Kälteverbrauch in kWh gem. letzter Jahresabrechnung",IF(H1927="Wärme/Kälte","Wärme-/Kälteverbrauch in kWh im Kalenderjahr 2021","Bitte Energieart auswählen!"))))))</f>
        <v>Bitte Energieart auswählen!</v>
      </c>
      <c r="C1929" s="47"/>
      <c r="D1929" s="47"/>
      <c r="E1929" s="47"/>
      <c r="F1929" s="47"/>
      <c r="G1929" s="47"/>
      <c r="H1929" s="114"/>
      <c r="I1929" s="60" t="s">
        <v>19</v>
      </c>
      <c r="J1929" s="48" t="s">
        <v>5</v>
      </c>
      <c r="K1929" s="47" t="str">
        <f>IF(H1926="Nein",IF(H1927="Erdgas","Den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endet."),IF(H1927="Erdgas","Bitte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29" s="47"/>
      <c r="M1929" s="47"/>
      <c r="N1929" s="47"/>
      <c r="O1929" s="47"/>
      <c r="P1929" s="47"/>
      <c r="Q1929" s="47"/>
      <c r="R1929" s="47"/>
      <c r="S1929" s="47"/>
      <c r="T1929" s="47"/>
      <c r="U1929" s="47"/>
      <c r="V1929" s="47"/>
      <c r="W1929" s="47"/>
      <c r="X1929" s="91"/>
      <c r="Y1929" s="91"/>
      <c r="Z1929" s="91"/>
      <c r="AA1929" s="91"/>
    </row>
    <row r="1930" spans="2:27" x14ac:dyDescent="0.3">
      <c r="B1930" s="46"/>
      <c r="C1930" s="46"/>
      <c r="D1930" s="46"/>
      <c r="E1930" s="46"/>
      <c r="F1930" s="46"/>
      <c r="G1930" s="46"/>
      <c r="H1930" s="46"/>
      <c r="I1930" s="46"/>
      <c r="J1930" s="46"/>
      <c r="K1930" s="46"/>
      <c r="L1930" s="46"/>
      <c r="M1930" s="46"/>
      <c r="N1930" s="46"/>
      <c r="O1930" s="46"/>
      <c r="P1930" s="46"/>
      <c r="Q1930" s="46"/>
      <c r="R1930" s="46"/>
      <c r="S1930" s="46"/>
      <c r="T1930" s="46"/>
      <c r="U1930" s="46"/>
      <c r="V1930" s="46"/>
      <c r="W1930" s="46"/>
      <c r="X1930" s="91"/>
      <c r="Y1930" s="91"/>
      <c r="Z1930" s="91"/>
      <c r="AA1930" s="91"/>
    </row>
    <row r="1931" spans="2:27" ht="18" thickBot="1" x14ac:dyDescent="0.5">
      <c r="B1931" s="56" t="s">
        <v>10</v>
      </c>
      <c r="C1931" s="47"/>
      <c r="D1931" s="47"/>
      <c r="E1931" s="47"/>
      <c r="F1931" s="47"/>
      <c r="G1931" s="47"/>
      <c r="H1931" s="47"/>
      <c r="I1931" s="47"/>
      <c r="J1931" s="47"/>
      <c r="K1931" s="47"/>
      <c r="L1931" s="47"/>
      <c r="M1931" s="47"/>
      <c r="N1931" s="47"/>
      <c r="O1931" s="47"/>
      <c r="P1931" s="47"/>
      <c r="Q1931" s="47"/>
      <c r="R1931" s="47"/>
      <c r="S1931" s="47"/>
      <c r="T1931" s="47"/>
      <c r="U1931" s="47"/>
      <c r="V1931" s="47"/>
      <c r="W1931" s="47"/>
      <c r="X1931" s="91"/>
      <c r="Y1931" s="90"/>
      <c r="Z1931" s="91"/>
      <c r="AA1931" s="91"/>
    </row>
    <row r="1932" spans="2:27" ht="15" thickBot="1" x14ac:dyDescent="0.35">
      <c r="B1932" s="47" t="s">
        <v>11</v>
      </c>
      <c r="C1932" s="47"/>
      <c r="D1932" s="47"/>
      <c r="E1932" s="47"/>
      <c r="F1932" s="47"/>
      <c r="G1932" s="47"/>
      <c r="H1932" s="112"/>
      <c r="I1932" s="47"/>
      <c r="J1932" s="48" t="s">
        <v>5</v>
      </c>
      <c r="K1932" s="47" t="s">
        <v>12</v>
      </c>
      <c r="L1932" s="47"/>
      <c r="M1932" s="47"/>
      <c r="N1932" s="47"/>
      <c r="O1932" s="47"/>
      <c r="P1932" s="47"/>
      <c r="Q1932" s="47"/>
      <c r="R1932" s="47"/>
      <c r="S1932" s="47"/>
      <c r="T1932" s="47"/>
      <c r="U1932" s="47"/>
      <c r="V1932" s="47"/>
      <c r="W1932" s="47"/>
      <c r="X1932" s="91">
        <f>H1933</f>
        <v>0</v>
      </c>
      <c r="Y1932" s="91">
        <f>H1934</f>
        <v>0</v>
      </c>
      <c r="Z1932" s="91">
        <f>H1935</f>
        <v>0</v>
      </c>
      <c r="AA1932" s="91">
        <f>H1936</f>
        <v>0</v>
      </c>
    </row>
    <row r="1933" spans="2:27" ht="15" thickBot="1" x14ac:dyDescent="0.35">
      <c r="B1933" s="47" t="s">
        <v>13</v>
      </c>
      <c r="C1933" s="47"/>
      <c r="D1933" s="47"/>
      <c r="E1933" s="47"/>
      <c r="F1933" s="47"/>
      <c r="G1933" s="47"/>
      <c r="H1933" s="112"/>
      <c r="I1933" s="59"/>
      <c r="J1933" s="48" t="s">
        <v>5</v>
      </c>
      <c r="K1933" s="47" t="s">
        <v>15</v>
      </c>
      <c r="L1933" s="47"/>
      <c r="M1933" s="47"/>
      <c r="N1933" s="47"/>
      <c r="O1933" s="47"/>
      <c r="P1933" s="47"/>
      <c r="Q1933" s="47"/>
      <c r="R1933" s="47"/>
      <c r="S1933" s="47"/>
      <c r="T1933" s="47"/>
      <c r="U1933" s="47"/>
      <c r="V1933" s="47"/>
      <c r="W1933" s="47"/>
      <c r="X1933" s="91"/>
      <c r="Y1933" s="91"/>
      <c r="Z1933" s="91"/>
      <c r="AA1933" s="91"/>
    </row>
    <row r="1934" spans="2:27" ht="15" thickBot="1" x14ac:dyDescent="0.35">
      <c r="B1934" s="47" t="s">
        <v>16</v>
      </c>
      <c r="C1934" s="47"/>
      <c r="D1934" s="47"/>
      <c r="E1934" s="47"/>
      <c r="F1934" s="47"/>
      <c r="G1934" s="47"/>
      <c r="H1934" s="137"/>
      <c r="I1934" s="47"/>
      <c r="J1934" s="48" t="s">
        <v>5</v>
      </c>
      <c r="K1934" s="47" t="s">
        <v>17</v>
      </c>
      <c r="L1934" s="47"/>
      <c r="M1934" s="47"/>
      <c r="N1934" s="47"/>
      <c r="O1934" s="47"/>
      <c r="P1934" s="47"/>
      <c r="Q1934" s="47"/>
      <c r="R1934" s="47"/>
      <c r="S1934" s="47"/>
      <c r="T1934" s="47"/>
      <c r="U1934" s="47"/>
      <c r="V1934" s="47"/>
      <c r="W1934" s="47"/>
      <c r="X1934" s="91"/>
      <c r="Y1934" s="91"/>
      <c r="Z1934" s="91"/>
      <c r="AA1934" s="91"/>
    </row>
    <row r="1935" spans="2:27" ht="15" thickBot="1" x14ac:dyDescent="0.35">
      <c r="B1935" s="47" t="str">
        <f>IF(H1934="Erdgas","Nettorechnungsbetrag (Erdgas)",IF(H1934="Strom","Nettorechnungsbetrag (Strom)",IF(H1934="Wärme/Kälte","Nettorechnungsbetrag (Wärme/Kälte)","Bitte Energieart auswählen!")))</f>
        <v>Bitte Energieart auswählen!</v>
      </c>
      <c r="C1935" s="47"/>
      <c r="D1935" s="47"/>
      <c r="E1935" s="47"/>
      <c r="F1935" s="47"/>
      <c r="G1935" s="47"/>
      <c r="H1935" s="113"/>
      <c r="I1935" s="60" t="s">
        <v>18</v>
      </c>
      <c r="J1935" s="48" t="s">
        <v>5</v>
      </c>
      <c r="K1935" s="47" t="str">
        <f>IF(H1934="Erdgas","Erdgaskosten exkl. Steuern, Abgaben, Netzentgelte, etc.",IF(H1934="Strom","Stromkosten exkl. Steuern, Abgaben, Netzentgelte, etc.",IF(H1934="Wärme/Kälte","Wärme-/Kältekosten exkl. Steuern, Abgaben, Netzentgelte, etc.","Bitte Energieart auswählen!")))</f>
        <v>Bitte Energieart auswählen!</v>
      </c>
      <c r="L1935" s="47"/>
      <c r="M1935" s="47"/>
      <c r="N1935" s="47"/>
      <c r="O1935" s="47"/>
      <c r="P1935" s="47"/>
      <c r="Q1935" s="47"/>
      <c r="R1935" s="47"/>
      <c r="S1935" s="47"/>
      <c r="T1935" s="47"/>
      <c r="U1935" s="47"/>
      <c r="V1935" s="47"/>
      <c r="W1935" s="47"/>
      <c r="X1935" s="91"/>
      <c r="Y1935" s="91"/>
      <c r="Z1935" s="91"/>
      <c r="AA1935" s="91"/>
    </row>
    <row r="1936" spans="2:27" ht="15" thickBot="1" x14ac:dyDescent="0.35">
      <c r="B1936" s="47" t="str">
        <f>IF(AND(H1934="Erdgas",H1933="Nein"),"Erdgasverbrauch in kWh gem. letzter Jahresabrechnung",IF(H1934="Erdgas","Erdgasverbrauch in kWh im Kalenderjahr 2021",IF(AND(H1934="Strom",H1933="Nein"),"Stromverbrauch in kWh gem. letzter Jahresabrechnung",IF(H1934="Strom","Stromverbrauch in kWh im Kalenderjahr 2021",IF(AND(H1934="Wärme/Kälte",H1933="Nein"),"Wärme-/Kälteverbrauch in kWh gem. letzter Jahresabrechnung",IF(H1934="Wärme/Kälte","Wärme-/Kälteverbrauch in kWh im Kalenderjahr 2021","Bitte Energieart auswählen!"))))))</f>
        <v>Bitte Energieart auswählen!</v>
      </c>
      <c r="C1936" s="47"/>
      <c r="D1936" s="47"/>
      <c r="E1936" s="47"/>
      <c r="F1936" s="47"/>
      <c r="G1936" s="47"/>
      <c r="H1936" s="114"/>
      <c r="I1936" s="60" t="s">
        <v>19</v>
      </c>
      <c r="J1936" s="48" t="s">
        <v>5</v>
      </c>
      <c r="K1936" s="47" t="str">
        <f>IF(H1933="Nein",IF(H1934="Erdgas","Den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endet."),IF(H1934="Erdgas","Bitte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36" s="47"/>
      <c r="M1936" s="47"/>
      <c r="N1936" s="47"/>
      <c r="O1936" s="47"/>
      <c r="P1936" s="47"/>
      <c r="Q1936" s="47"/>
      <c r="R1936" s="47"/>
      <c r="S1936" s="47"/>
      <c r="T1936" s="47"/>
      <c r="U1936" s="47"/>
      <c r="V1936" s="47"/>
      <c r="W1936" s="47"/>
      <c r="X1936" s="91"/>
      <c r="Y1936" s="91"/>
      <c r="Z1936" s="91"/>
      <c r="AA1936" s="91"/>
    </row>
    <row r="1937" spans="2:27" x14ac:dyDescent="0.3">
      <c r="B1937" s="46"/>
      <c r="C1937" s="46"/>
      <c r="D1937" s="46"/>
      <c r="E1937" s="46"/>
      <c r="F1937" s="46"/>
      <c r="G1937" s="46"/>
      <c r="H1937" s="46"/>
      <c r="I1937" s="46"/>
      <c r="J1937" s="46"/>
      <c r="K1937" s="46"/>
      <c r="L1937" s="46"/>
      <c r="M1937" s="46"/>
      <c r="N1937" s="46"/>
      <c r="O1937" s="46"/>
      <c r="P1937" s="46"/>
      <c r="Q1937" s="46"/>
      <c r="R1937" s="46"/>
      <c r="S1937" s="46"/>
      <c r="T1937" s="46"/>
      <c r="U1937" s="46"/>
      <c r="V1937" s="46"/>
      <c r="W1937" s="46"/>
      <c r="X1937" s="91"/>
      <c r="Y1937" s="91"/>
      <c r="Z1937" s="91"/>
      <c r="AA1937" s="91"/>
    </row>
    <row r="1938" spans="2:27" ht="18" thickBot="1" x14ac:dyDescent="0.5">
      <c r="B1938" s="56" t="s">
        <v>10</v>
      </c>
      <c r="C1938" s="47"/>
      <c r="D1938" s="47"/>
      <c r="E1938" s="47"/>
      <c r="F1938" s="47"/>
      <c r="G1938" s="47"/>
      <c r="H1938" s="47"/>
      <c r="I1938" s="47"/>
      <c r="J1938" s="47"/>
      <c r="K1938" s="47"/>
      <c r="L1938" s="47"/>
      <c r="M1938" s="47"/>
      <c r="N1938" s="47"/>
      <c r="O1938" s="47"/>
      <c r="P1938" s="47"/>
      <c r="Q1938" s="47"/>
      <c r="R1938" s="47"/>
      <c r="S1938" s="47"/>
      <c r="T1938" s="47"/>
      <c r="U1938" s="47"/>
      <c r="V1938" s="47"/>
      <c r="W1938" s="47"/>
      <c r="X1938" s="91"/>
      <c r="Y1938" s="90"/>
      <c r="Z1938" s="91"/>
      <c r="AA1938" s="91"/>
    </row>
    <row r="1939" spans="2:27" ht="15" thickBot="1" x14ac:dyDescent="0.35">
      <c r="B1939" s="47" t="s">
        <v>11</v>
      </c>
      <c r="C1939" s="47"/>
      <c r="D1939" s="47"/>
      <c r="E1939" s="47"/>
      <c r="F1939" s="47"/>
      <c r="G1939" s="47"/>
      <c r="H1939" s="112"/>
      <c r="I1939" s="47"/>
      <c r="J1939" s="48" t="s">
        <v>5</v>
      </c>
      <c r="K1939" s="47" t="s">
        <v>12</v>
      </c>
      <c r="L1939" s="47"/>
      <c r="M1939" s="47"/>
      <c r="N1939" s="47"/>
      <c r="O1939" s="47"/>
      <c r="P1939" s="47"/>
      <c r="Q1939" s="47"/>
      <c r="R1939" s="47"/>
      <c r="S1939" s="47"/>
      <c r="T1939" s="47"/>
      <c r="U1939" s="47"/>
      <c r="V1939" s="47"/>
      <c r="W1939" s="47"/>
      <c r="X1939" s="91">
        <f>H1940</f>
        <v>0</v>
      </c>
      <c r="Y1939" s="91">
        <f>H1941</f>
        <v>0</v>
      </c>
      <c r="Z1939" s="91">
        <f>H1942</f>
        <v>0</v>
      </c>
      <c r="AA1939" s="91">
        <f>H1943</f>
        <v>0</v>
      </c>
    </row>
    <row r="1940" spans="2:27" ht="15" thickBot="1" x14ac:dyDescent="0.35">
      <c r="B1940" s="47" t="s">
        <v>13</v>
      </c>
      <c r="C1940" s="47"/>
      <c r="D1940" s="47"/>
      <c r="E1940" s="47"/>
      <c r="F1940" s="47"/>
      <c r="G1940" s="47"/>
      <c r="H1940" s="112"/>
      <c r="I1940" s="59"/>
      <c r="J1940" s="48" t="s">
        <v>5</v>
      </c>
      <c r="K1940" s="47" t="s">
        <v>15</v>
      </c>
      <c r="L1940" s="47"/>
      <c r="M1940" s="47"/>
      <c r="N1940" s="47"/>
      <c r="O1940" s="47"/>
      <c r="P1940" s="47"/>
      <c r="Q1940" s="47"/>
      <c r="R1940" s="47"/>
      <c r="S1940" s="47"/>
      <c r="T1940" s="47"/>
      <c r="U1940" s="47"/>
      <c r="V1940" s="47"/>
      <c r="W1940" s="47"/>
      <c r="X1940" s="91"/>
      <c r="Y1940" s="91"/>
      <c r="Z1940" s="91"/>
      <c r="AA1940" s="91"/>
    </row>
    <row r="1941" spans="2:27" ht="15" thickBot="1" x14ac:dyDescent="0.35">
      <c r="B1941" s="47" t="s">
        <v>16</v>
      </c>
      <c r="C1941" s="47"/>
      <c r="D1941" s="47"/>
      <c r="E1941" s="47"/>
      <c r="F1941" s="47"/>
      <c r="G1941" s="47"/>
      <c r="H1941" s="137"/>
      <c r="I1941" s="47"/>
      <c r="J1941" s="48" t="s">
        <v>5</v>
      </c>
      <c r="K1941" s="47" t="s">
        <v>17</v>
      </c>
      <c r="L1941" s="47"/>
      <c r="M1941" s="47"/>
      <c r="N1941" s="47"/>
      <c r="O1941" s="47"/>
      <c r="P1941" s="47"/>
      <c r="Q1941" s="47"/>
      <c r="R1941" s="47"/>
      <c r="S1941" s="47"/>
      <c r="T1941" s="47"/>
      <c r="U1941" s="47"/>
      <c r="V1941" s="47"/>
      <c r="W1941" s="47"/>
      <c r="X1941" s="91"/>
      <c r="Y1941" s="91"/>
      <c r="Z1941" s="91"/>
      <c r="AA1941" s="91"/>
    </row>
    <row r="1942" spans="2:27" ht="15" thickBot="1" x14ac:dyDescent="0.35">
      <c r="B1942" s="47" t="str">
        <f>IF(H1941="Erdgas","Nettorechnungsbetrag (Erdgas)",IF(H1941="Strom","Nettorechnungsbetrag (Strom)",IF(H1941="Wärme/Kälte","Nettorechnungsbetrag (Wärme/Kälte)","Bitte Energieart auswählen!")))</f>
        <v>Bitte Energieart auswählen!</v>
      </c>
      <c r="C1942" s="47"/>
      <c r="D1942" s="47"/>
      <c r="E1942" s="47"/>
      <c r="F1942" s="47"/>
      <c r="G1942" s="47"/>
      <c r="H1942" s="113"/>
      <c r="I1942" s="60" t="s">
        <v>18</v>
      </c>
      <c r="J1942" s="48" t="s">
        <v>5</v>
      </c>
      <c r="K1942" s="47" t="str">
        <f>IF(H1941="Erdgas","Erdgaskosten exkl. Steuern, Abgaben, Netzentgelte, etc.",IF(H1941="Strom","Stromkosten exkl. Steuern, Abgaben, Netzentgelte, etc.",IF(H1941="Wärme/Kälte","Wärme-/Kältekosten exkl. Steuern, Abgaben, Netzentgelte, etc.","Bitte Energieart auswählen!")))</f>
        <v>Bitte Energieart auswählen!</v>
      </c>
      <c r="L1942" s="47"/>
      <c r="M1942" s="47"/>
      <c r="N1942" s="47"/>
      <c r="O1942" s="47"/>
      <c r="P1942" s="47"/>
      <c r="Q1942" s="47"/>
      <c r="R1942" s="47"/>
      <c r="S1942" s="47"/>
      <c r="T1942" s="47"/>
      <c r="U1942" s="47"/>
      <c r="V1942" s="47"/>
      <c r="W1942" s="47"/>
      <c r="X1942" s="91"/>
      <c r="Y1942" s="91"/>
      <c r="Z1942" s="91"/>
      <c r="AA1942" s="91"/>
    </row>
    <row r="1943" spans="2:27" ht="15" thickBot="1" x14ac:dyDescent="0.35">
      <c r="B1943" s="47" t="str">
        <f>IF(AND(H1941="Erdgas",H1940="Nein"),"Erdgasverbrauch in kWh gem. letzter Jahresabrechnung",IF(H1941="Erdgas","Erdgasverbrauch in kWh im Kalenderjahr 2021",IF(AND(H1941="Strom",H1940="Nein"),"Stromverbrauch in kWh gem. letzter Jahresabrechnung",IF(H1941="Strom","Stromverbrauch in kWh im Kalenderjahr 2021",IF(AND(H1941="Wärme/Kälte",H1940="Nein"),"Wärme-/Kälteverbrauch in kWh gem. letzter Jahresabrechnung",IF(H1941="Wärme/Kälte","Wärme-/Kälteverbrauch in kWh im Kalenderjahr 2021","Bitte Energieart auswählen!"))))))</f>
        <v>Bitte Energieart auswählen!</v>
      </c>
      <c r="C1943" s="47"/>
      <c r="D1943" s="47"/>
      <c r="E1943" s="47"/>
      <c r="F1943" s="47"/>
      <c r="G1943" s="47"/>
      <c r="H1943" s="114"/>
      <c r="I1943" s="60" t="s">
        <v>19</v>
      </c>
      <c r="J1943" s="48" t="s">
        <v>5</v>
      </c>
      <c r="K1943" s="47" t="str">
        <f>IF(H1940="Nein",IF(H1941="Erdgas","Den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endet."),IF(H1941="Erdgas","Bitte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43" s="47"/>
      <c r="M1943" s="47"/>
      <c r="N1943" s="47"/>
      <c r="O1943" s="47"/>
      <c r="P1943" s="47"/>
      <c r="Q1943" s="47"/>
      <c r="R1943" s="47"/>
      <c r="S1943" s="47"/>
      <c r="T1943" s="47"/>
      <c r="U1943" s="47"/>
      <c r="V1943" s="47"/>
      <c r="W1943" s="47"/>
      <c r="X1943" s="91"/>
      <c r="Y1943" s="91"/>
      <c r="Z1943" s="91"/>
      <c r="AA1943" s="91"/>
    </row>
    <row r="1944" spans="2:27" x14ac:dyDescent="0.3">
      <c r="B1944" s="46"/>
      <c r="C1944" s="46"/>
      <c r="D1944" s="46"/>
      <c r="E1944" s="46"/>
      <c r="F1944" s="46"/>
      <c r="G1944" s="46"/>
      <c r="H1944" s="46"/>
      <c r="I1944" s="46"/>
      <c r="J1944" s="46"/>
      <c r="K1944" s="46"/>
      <c r="L1944" s="46"/>
      <c r="M1944" s="46"/>
      <c r="N1944" s="46"/>
      <c r="O1944" s="46"/>
      <c r="P1944" s="46"/>
      <c r="Q1944" s="46"/>
      <c r="R1944" s="46"/>
      <c r="S1944" s="46"/>
      <c r="T1944" s="46"/>
      <c r="U1944" s="46"/>
      <c r="V1944" s="46"/>
      <c r="W1944" s="46"/>
      <c r="X1944" s="91"/>
      <c r="Y1944" s="91"/>
      <c r="Z1944" s="91"/>
      <c r="AA1944" s="91"/>
    </row>
    <row r="1945" spans="2:27" ht="18" thickBot="1" x14ac:dyDescent="0.5">
      <c r="B1945" s="56" t="s">
        <v>10</v>
      </c>
      <c r="C1945" s="47"/>
      <c r="D1945" s="47"/>
      <c r="E1945" s="47"/>
      <c r="F1945" s="47"/>
      <c r="G1945" s="47"/>
      <c r="H1945" s="47"/>
      <c r="I1945" s="47"/>
      <c r="J1945" s="47"/>
      <c r="K1945" s="47"/>
      <c r="L1945" s="47"/>
      <c r="M1945" s="47"/>
      <c r="N1945" s="47"/>
      <c r="O1945" s="47"/>
      <c r="P1945" s="47"/>
      <c r="Q1945" s="47"/>
      <c r="R1945" s="47"/>
      <c r="S1945" s="47"/>
      <c r="T1945" s="47"/>
      <c r="U1945" s="47"/>
      <c r="V1945" s="47"/>
      <c r="W1945" s="47"/>
      <c r="X1945" s="91"/>
      <c r="Y1945" s="90"/>
      <c r="Z1945" s="91"/>
      <c r="AA1945" s="91"/>
    </row>
    <row r="1946" spans="2:27" ht="15" thickBot="1" x14ac:dyDescent="0.35">
      <c r="B1946" s="47" t="s">
        <v>11</v>
      </c>
      <c r="C1946" s="47"/>
      <c r="D1946" s="47"/>
      <c r="E1946" s="47"/>
      <c r="F1946" s="47"/>
      <c r="G1946" s="47"/>
      <c r="H1946" s="112"/>
      <c r="I1946" s="47"/>
      <c r="J1946" s="48" t="s">
        <v>5</v>
      </c>
      <c r="K1946" s="47" t="s">
        <v>12</v>
      </c>
      <c r="L1946" s="47"/>
      <c r="M1946" s="47"/>
      <c r="N1946" s="47"/>
      <c r="O1946" s="47"/>
      <c r="P1946" s="47"/>
      <c r="Q1946" s="47"/>
      <c r="R1946" s="47"/>
      <c r="S1946" s="47"/>
      <c r="T1946" s="47"/>
      <c r="U1946" s="47"/>
      <c r="V1946" s="47"/>
      <c r="W1946" s="47"/>
      <c r="X1946" s="91">
        <f>H1947</f>
        <v>0</v>
      </c>
      <c r="Y1946" s="91">
        <f>H1948</f>
        <v>0</v>
      </c>
      <c r="Z1946" s="91">
        <f>H1949</f>
        <v>0</v>
      </c>
      <c r="AA1946" s="91">
        <f>H1950</f>
        <v>0</v>
      </c>
    </row>
    <row r="1947" spans="2:27" ht="15" thickBot="1" x14ac:dyDescent="0.35">
      <c r="B1947" s="47" t="s">
        <v>13</v>
      </c>
      <c r="C1947" s="47"/>
      <c r="D1947" s="47"/>
      <c r="E1947" s="47"/>
      <c r="F1947" s="47"/>
      <c r="G1947" s="47"/>
      <c r="H1947" s="112"/>
      <c r="I1947" s="59"/>
      <c r="J1947" s="48" t="s">
        <v>5</v>
      </c>
      <c r="K1947" s="47" t="s">
        <v>15</v>
      </c>
      <c r="L1947" s="47"/>
      <c r="M1947" s="47"/>
      <c r="N1947" s="47"/>
      <c r="O1947" s="47"/>
      <c r="P1947" s="47"/>
      <c r="Q1947" s="47"/>
      <c r="R1947" s="47"/>
      <c r="S1947" s="47"/>
      <c r="T1947" s="47"/>
      <c r="U1947" s="47"/>
      <c r="V1947" s="47"/>
      <c r="W1947" s="47"/>
      <c r="X1947" s="91"/>
      <c r="Y1947" s="91"/>
      <c r="Z1947" s="91"/>
      <c r="AA1947" s="91"/>
    </row>
    <row r="1948" spans="2:27" ht="15" thickBot="1" x14ac:dyDescent="0.35">
      <c r="B1948" s="47" t="s">
        <v>16</v>
      </c>
      <c r="C1948" s="47"/>
      <c r="D1948" s="47"/>
      <c r="E1948" s="47"/>
      <c r="F1948" s="47"/>
      <c r="G1948" s="47"/>
      <c r="H1948" s="137"/>
      <c r="I1948" s="47"/>
      <c r="J1948" s="48" t="s">
        <v>5</v>
      </c>
      <c r="K1948" s="47" t="s">
        <v>17</v>
      </c>
      <c r="L1948" s="47"/>
      <c r="M1948" s="47"/>
      <c r="N1948" s="47"/>
      <c r="O1948" s="47"/>
      <c r="P1948" s="47"/>
      <c r="Q1948" s="47"/>
      <c r="R1948" s="47"/>
      <c r="S1948" s="47"/>
      <c r="T1948" s="47"/>
      <c r="U1948" s="47"/>
      <c r="V1948" s="47"/>
      <c r="W1948" s="47"/>
      <c r="X1948" s="91"/>
      <c r="Y1948" s="91"/>
      <c r="Z1948" s="91"/>
      <c r="AA1948" s="91"/>
    </row>
    <row r="1949" spans="2:27" ht="15" thickBot="1" x14ac:dyDescent="0.35">
      <c r="B1949" s="47" t="str">
        <f>IF(H1948="Erdgas","Nettorechnungsbetrag (Erdgas)",IF(H1948="Strom","Nettorechnungsbetrag (Strom)",IF(H1948="Wärme/Kälte","Nettorechnungsbetrag (Wärme/Kälte)","Bitte Energieart auswählen!")))</f>
        <v>Bitte Energieart auswählen!</v>
      </c>
      <c r="C1949" s="47"/>
      <c r="D1949" s="47"/>
      <c r="E1949" s="47"/>
      <c r="F1949" s="47"/>
      <c r="G1949" s="47"/>
      <c r="H1949" s="113"/>
      <c r="I1949" s="60" t="s">
        <v>18</v>
      </c>
      <c r="J1949" s="48" t="s">
        <v>5</v>
      </c>
      <c r="K1949" s="47" t="str">
        <f>IF(H1948="Erdgas","Erdgaskosten exkl. Steuern, Abgaben, Netzentgelte, etc.",IF(H1948="Strom","Stromkosten exkl. Steuern, Abgaben, Netzentgelte, etc.",IF(H1948="Wärme/Kälte","Wärme-/Kältekosten exkl. Steuern, Abgaben, Netzentgelte, etc.","Bitte Energieart auswählen!")))</f>
        <v>Bitte Energieart auswählen!</v>
      </c>
      <c r="L1949" s="47"/>
      <c r="M1949" s="47"/>
      <c r="N1949" s="47"/>
      <c r="O1949" s="47"/>
      <c r="P1949" s="47"/>
      <c r="Q1949" s="47"/>
      <c r="R1949" s="47"/>
      <c r="S1949" s="47"/>
      <c r="T1949" s="47"/>
      <c r="U1949" s="47"/>
      <c r="V1949" s="47"/>
      <c r="W1949" s="47"/>
      <c r="X1949" s="91"/>
      <c r="Y1949" s="91"/>
      <c r="Z1949" s="91"/>
      <c r="AA1949" s="91"/>
    </row>
    <row r="1950" spans="2:27" ht="15" thickBot="1" x14ac:dyDescent="0.35">
      <c r="B1950" s="47" t="str">
        <f>IF(AND(H1948="Erdgas",H1947="Nein"),"Erdgasverbrauch in kWh gem. letzter Jahresabrechnung",IF(H1948="Erdgas","Erdgasverbrauch in kWh im Kalenderjahr 2021",IF(AND(H1948="Strom",H1947="Nein"),"Stromverbrauch in kWh gem. letzter Jahresabrechnung",IF(H1948="Strom","Stromverbrauch in kWh im Kalenderjahr 2021",IF(AND(H1948="Wärme/Kälte",H1947="Nein"),"Wärme-/Kälteverbrauch in kWh gem. letzter Jahresabrechnung",IF(H1948="Wärme/Kälte","Wärme-/Kälteverbrauch in kWh im Kalenderjahr 2021","Bitte Energieart auswählen!"))))))</f>
        <v>Bitte Energieart auswählen!</v>
      </c>
      <c r="C1950" s="47"/>
      <c r="D1950" s="47"/>
      <c r="E1950" s="47"/>
      <c r="F1950" s="47"/>
      <c r="G1950" s="47"/>
      <c r="H1950" s="114"/>
      <c r="I1950" s="60" t="s">
        <v>19</v>
      </c>
      <c r="J1950" s="48" t="s">
        <v>5</v>
      </c>
      <c r="K1950" s="47" t="str">
        <f>IF(H1947="Nein",IF(H1948="Erdgas","Den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endet."),IF(H1948="Erdgas","Bitte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50" s="47"/>
      <c r="M1950" s="47"/>
      <c r="N1950" s="47"/>
      <c r="O1950" s="47"/>
      <c r="P1950" s="47"/>
      <c r="Q1950" s="47"/>
      <c r="R1950" s="47"/>
      <c r="S1950" s="47"/>
      <c r="T1950" s="47"/>
      <c r="U1950" s="47"/>
      <c r="V1950" s="47"/>
      <c r="W1950" s="47"/>
      <c r="X1950" s="91"/>
      <c r="Y1950" s="91"/>
      <c r="Z1950" s="91"/>
      <c r="AA1950" s="91"/>
    </row>
    <row r="1951" spans="2:27" x14ac:dyDescent="0.3">
      <c r="B1951" s="46"/>
      <c r="C1951" s="46"/>
      <c r="D1951" s="46"/>
      <c r="E1951" s="46"/>
      <c r="F1951" s="46"/>
      <c r="G1951" s="46"/>
      <c r="H1951" s="46"/>
      <c r="I1951" s="46"/>
      <c r="J1951" s="46"/>
      <c r="K1951" s="46"/>
      <c r="L1951" s="46"/>
      <c r="M1951" s="46"/>
      <c r="N1951" s="46"/>
      <c r="O1951" s="46"/>
      <c r="P1951" s="46"/>
      <c r="Q1951" s="46"/>
      <c r="R1951" s="46"/>
      <c r="S1951" s="46"/>
      <c r="T1951" s="46"/>
      <c r="U1951" s="46"/>
      <c r="V1951" s="46"/>
      <c r="W1951" s="46"/>
      <c r="X1951" s="91"/>
      <c r="Y1951" s="91"/>
      <c r="Z1951" s="91"/>
      <c r="AA1951" s="91"/>
    </row>
    <row r="1952" spans="2:27" ht="18" thickBot="1" x14ac:dyDescent="0.5">
      <c r="B1952" s="56" t="s">
        <v>10</v>
      </c>
      <c r="C1952" s="47"/>
      <c r="D1952" s="47"/>
      <c r="E1952" s="47"/>
      <c r="F1952" s="47"/>
      <c r="G1952" s="47"/>
      <c r="H1952" s="47"/>
      <c r="I1952" s="47"/>
      <c r="J1952" s="47"/>
      <c r="K1952" s="47"/>
      <c r="L1952" s="47"/>
      <c r="M1952" s="47"/>
      <c r="N1952" s="47"/>
      <c r="O1952" s="47"/>
      <c r="P1952" s="47"/>
      <c r="Q1952" s="47"/>
      <c r="R1952" s="47"/>
      <c r="S1952" s="47"/>
      <c r="T1952" s="47"/>
      <c r="U1952" s="47"/>
      <c r="V1952" s="47"/>
      <c r="W1952" s="47"/>
      <c r="X1952" s="91"/>
      <c r="Y1952" s="90"/>
      <c r="Z1952" s="91"/>
      <c r="AA1952" s="91"/>
    </row>
    <row r="1953" spans="2:27" ht="15" thickBot="1" x14ac:dyDescent="0.35">
      <c r="B1953" s="47" t="s">
        <v>11</v>
      </c>
      <c r="C1953" s="47"/>
      <c r="D1953" s="47"/>
      <c r="E1953" s="47"/>
      <c r="F1953" s="47"/>
      <c r="G1953" s="47"/>
      <c r="H1953" s="112"/>
      <c r="I1953" s="47"/>
      <c r="J1953" s="48" t="s">
        <v>5</v>
      </c>
      <c r="K1953" s="47" t="s">
        <v>12</v>
      </c>
      <c r="L1953" s="47"/>
      <c r="M1953" s="47"/>
      <c r="N1953" s="47"/>
      <c r="O1953" s="47"/>
      <c r="P1953" s="47"/>
      <c r="Q1953" s="47"/>
      <c r="R1953" s="47"/>
      <c r="S1953" s="47"/>
      <c r="T1953" s="47"/>
      <c r="U1953" s="47"/>
      <c r="V1953" s="47"/>
      <c r="W1953" s="47"/>
      <c r="X1953" s="91">
        <f>H1954</f>
        <v>0</v>
      </c>
      <c r="Y1953" s="91">
        <f>H1955</f>
        <v>0</v>
      </c>
      <c r="Z1953" s="91">
        <f>H1956</f>
        <v>0</v>
      </c>
      <c r="AA1953" s="91">
        <f>H1957</f>
        <v>0</v>
      </c>
    </row>
    <row r="1954" spans="2:27" ht="15" thickBot="1" x14ac:dyDescent="0.35">
      <c r="B1954" s="47" t="s">
        <v>13</v>
      </c>
      <c r="C1954" s="47"/>
      <c r="D1954" s="47"/>
      <c r="E1954" s="47"/>
      <c r="F1954" s="47"/>
      <c r="G1954" s="47"/>
      <c r="H1954" s="112"/>
      <c r="I1954" s="59"/>
      <c r="J1954" s="48" t="s">
        <v>5</v>
      </c>
      <c r="K1954" s="47" t="s">
        <v>15</v>
      </c>
      <c r="L1954" s="47"/>
      <c r="M1954" s="47"/>
      <c r="N1954" s="47"/>
      <c r="O1954" s="47"/>
      <c r="P1954" s="47"/>
      <c r="Q1954" s="47"/>
      <c r="R1954" s="47"/>
      <c r="S1954" s="47"/>
      <c r="T1954" s="47"/>
      <c r="U1954" s="47"/>
      <c r="V1954" s="47"/>
      <c r="W1954" s="47"/>
      <c r="X1954" s="91"/>
      <c r="Y1954" s="91"/>
      <c r="Z1954" s="91"/>
      <c r="AA1954" s="91"/>
    </row>
    <row r="1955" spans="2:27" ht="15" thickBot="1" x14ac:dyDescent="0.35">
      <c r="B1955" s="47" t="s">
        <v>16</v>
      </c>
      <c r="C1955" s="47"/>
      <c r="D1955" s="47"/>
      <c r="E1955" s="47"/>
      <c r="F1955" s="47"/>
      <c r="G1955" s="47"/>
      <c r="H1955" s="137"/>
      <c r="I1955" s="47"/>
      <c r="J1955" s="48" t="s">
        <v>5</v>
      </c>
      <c r="K1955" s="47" t="s">
        <v>17</v>
      </c>
      <c r="L1955" s="47"/>
      <c r="M1955" s="47"/>
      <c r="N1955" s="47"/>
      <c r="O1955" s="47"/>
      <c r="P1955" s="47"/>
      <c r="Q1955" s="47"/>
      <c r="R1955" s="47"/>
      <c r="S1955" s="47"/>
      <c r="T1955" s="47"/>
      <c r="U1955" s="47"/>
      <c r="V1955" s="47"/>
      <c r="W1955" s="47"/>
      <c r="X1955" s="91"/>
      <c r="Y1955" s="91"/>
      <c r="Z1955" s="91"/>
      <c r="AA1955" s="91"/>
    </row>
    <row r="1956" spans="2:27" ht="15" thickBot="1" x14ac:dyDescent="0.35">
      <c r="B1956" s="47" t="str">
        <f>IF(H1955="Erdgas","Nettorechnungsbetrag (Erdgas)",IF(H1955="Strom","Nettorechnungsbetrag (Strom)",IF(H1955="Wärme/Kälte","Nettorechnungsbetrag (Wärme/Kälte)","Bitte Energieart auswählen!")))</f>
        <v>Bitte Energieart auswählen!</v>
      </c>
      <c r="C1956" s="47"/>
      <c r="D1956" s="47"/>
      <c r="E1956" s="47"/>
      <c r="F1956" s="47"/>
      <c r="G1956" s="47"/>
      <c r="H1956" s="113"/>
      <c r="I1956" s="60" t="s">
        <v>18</v>
      </c>
      <c r="J1956" s="48" t="s">
        <v>5</v>
      </c>
      <c r="K1956" s="47" t="str">
        <f>IF(H1955="Erdgas","Erdgaskosten exkl. Steuern, Abgaben, Netzentgelte, etc.",IF(H1955="Strom","Stromkosten exkl. Steuern, Abgaben, Netzentgelte, etc.",IF(H1955="Wärme/Kälte","Wärme-/Kältekosten exkl. Steuern, Abgaben, Netzentgelte, etc.","Bitte Energieart auswählen!")))</f>
        <v>Bitte Energieart auswählen!</v>
      </c>
      <c r="L1956" s="47"/>
      <c r="M1956" s="47"/>
      <c r="N1956" s="47"/>
      <c r="O1956" s="47"/>
      <c r="P1956" s="47"/>
      <c r="Q1956" s="47"/>
      <c r="R1956" s="47"/>
      <c r="S1956" s="47"/>
      <c r="T1956" s="47"/>
      <c r="U1956" s="47"/>
      <c r="V1956" s="47"/>
      <c r="W1956" s="47"/>
      <c r="X1956" s="91"/>
      <c r="Y1956" s="91"/>
      <c r="Z1956" s="91"/>
      <c r="AA1956" s="91"/>
    </row>
    <row r="1957" spans="2:27" ht="15" thickBot="1" x14ac:dyDescent="0.35">
      <c r="B1957" s="47" t="str">
        <f>IF(AND(H1955="Erdgas",H1954="Nein"),"Erdgasverbrauch in kWh gem. letzter Jahresabrechnung",IF(H1955="Erdgas","Erdgasverbrauch in kWh im Kalenderjahr 2021",IF(AND(H1955="Strom",H1954="Nein"),"Stromverbrauch in kWh gem. letzter Jahresabrechnung",IF(H1955="Strom","Stromverbrauch in kWh im Kalenderjahr 2021",IF(AND(H1955="Wärme/Kälte",H1954="Nein"),"Wärme-/Kälteverbrauch in kWh gem. letzter Jahresabrechnung",IF(H1955="Wärme/Kälte","Wärme-/Kälteverbrauch in kWh im Kalenderjahr 2021","Bitte Energieart auswählen!"))))))</f>
        <v>Bitte Energieart auswählen!</v>
      </c>
      <c r="C1957" s="47"/>
      <c r="D1957" s="47"/>
      <c r="E1957" s="47"/>
      <c r="F1957" s="47"/>
      <c r="G1957" s="47"/>
      <c r="H1957" s="114"/>
      <c r="I1957" s="60" t="s">
        <v>19</v>
      </c>
      <c r="J1957" s="48" t="s">
        <v>5</v>
      </c>
      <c r="K1957" s="47" t="str">
        <f>IF(H1954="Nein",IF(H1955="Erdgas","Den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endet."),IF(H1955="Erdgas","Bitte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57" s="47"/>
      <c r="M1957" s="47"/>
      <c r="N1957" s="47"/>
      <c r="O1957" s="47"/>
      <c r="P1957" s="47"/>
      <c r="Q1957" s="47"/>
      <c r="R1957" s="47"/>
      <c r="S1957" s="47"/>
      <c r="T1957" s="47"/>
      <c r="U1957" s="47"/>
      <c r="V1957" s="47"/>
      <c r="W1957" s="47"/>
      <c r="X1957" s="91"/>
      <c r="Y1957" s="91"/>
      <c r="Z1957" s="91"/>
      <c r="AA1957" s="91"/>
    </row>
    <row r="1958" spans="2:27" x14ac:dyDescent="0.3">
      <c r="B1958" s="46"/>
      <c r="C1958" s="46"/>
      <c r="D1958" s="46"/>
      <c r="E1958" s="46"/>
      <c r="F1958" s="46"/>
      <c r="G1958" s="46"/>
      <c r="H1958" s="46"/>
      <c r="I1958" s="46"/>
      <c r="J1958" s="46"/>
      <c r="K1958" s="46"/>
      <c r="L1958" s="46"/>
      <c r="M1958" s="46"/>
      <c r="N1958" s="46"/>
      <c r="O1958" s="46"/>
      <c r="P1958" s="46"/>
      <c r="Q1958" s="46"/>
      <c r="R1958" s="46"/>
      <c r="S1958" s="46"/>
      <c r="T1958" s="46"/>
      <c r="U1958" s="46"/>
      <c r="V1958" s="46"/>
      <c r="W1958" s="46"/>
      <c r="X1958" s="91"/>
      <c r="Y1958" s="91"/>
      <c r="Z1958" s="91"/>
      <c r="AA1958" s="91"/>
    </row>
    <row r="1959" spans="2:27" ht="18" thickBot="1" x14ac:dyDescent="0.5">
      <c r="B1959" s="56" t="s">
        <v>10</v>
      </c>
      <c r="C1959" s="47"/>
      <c r="D1959" s="47"/>
      <c r="E1959" s="47"/>
      <c r="F1959" s="47"/>
      <c r="G1959" s="47"/>
      <c r="H1959" s="47"/>
      <c r="I1959" s="47"/>
      <c r="J1959" s="47"/>
      <c r="K1959" s="47"/>
      <c r="L1959" s="47"/>
      <c r="M1959" s="47"/>
      <c r="N1959" s="47"/>
      <c r="O1959" s="47"/>
      <c r="P1959" s="47"/>
      <c r="Q1959" s="47"/>
      <c r="R1959" s="47"/>
      <c r="S1959" s="47"/>
      <c r="T1959" s="47"/>
      <c r="U1959" s="47"/>
      <c r="V1959" s="47"/>
      <c r="W1959" s="47"/>
      <c r="X1959" s="91"/>
      <c r="Y1959" s="90"/>
      <c r="Z1959" s="91"/>
      <c r="AA1959" s="91"/>
    </row>
    <row r="1960" spans="2:27" ht="15" thickBot="1" x14ac:dyDescent="0.35">
      <c r="B1960" s="47" t="s">
        <v>11</v>
      </c>
      <c r="C1960" s="47"/>
      <c r="D1960" s="47"/>
      <c r="E1960" s="47"/>
      <c r="F1960" s="47"/>
      <c r="G1960" s="47"/>
      <c r="H1960" s="112"/>
      <c r="I1960" s="47"/>
      <c r="J1960" s="48" t="s">
        <v>5</v>
      </c>
      <c r="K1960" s="47" t="s">
        <v>12</v>
      </c>
      <c r="L1960" s="47"/>
      <c r="M1960" s="47"/>
      <c r="N1960" s="47"/>
      <c r="O1960" s="47"/>
      <c r="P1960" s="47"/>
      <c r="Q1960" s="47"/>
      <c r="R1960" s="47"/>
      <c r="S1960" s="47"/>
      <c r="T1960" s="47"/>
      <c r="U1960" s="47"/>
      <c r="V1960" s="47"/>
      <c r="W1960" s="47"/>
      <c r="X1960" s="91">
        <f>H1961</f>
        <v>0</v>
      </c>
      <c r="Y1960" s="91">
        <f>H1962</f>
        <v>0</v>
      </c>
      <c r="Z1960" s="91">
        <f>H1963</f>
        <v>0</v>
      </c>
      <c r="AA1960" s="91">
        <f>H1964</f>
        <v>0</v>
      </c>
    </row>
    <row r="1961" spans="2:27" ht="15" thickBot="1" x14ac:dyDescent="0.35">
      <c r="B1961" s="47" t="s">
        <v>13</v>
      </c>
      <c r="C1961" s="47"/>
      <c r="D1961" s="47"/>
      <c r="E1961" s="47"/>
      <c r="F1961" s="47"/>
      <c r="G1961" s="47"/>
      <c r="H1961" s="112"/>
      <c r="I1961" s="59"/>
      <c r="J1961" s="48" t="s">
        <v>5</v>
      </c>
      <c r="K1961" s="47" t="s">
        <v>15</v>
      </c>
      <c r="L1961" s="47"/>
      <c r="M1961" s="47"/>
      <c r="N1961" s="47"/>
      <c r="O1961" s="47"/>
      <c r="P1961" s="47"/>
      <c r="Q1961" s="47"/>
      <c r="R1961" s="47"/>
      <c r="S1961" s="47"/>
      <c r="T1961" s="47"/>
      <c r="U1961" s="47"/>
      <c r="V1961" s="47"/>
      <c r="W1961" s="47"/>
      <c r="X1961" s="91"/>
      <c r="Y1961" s="91"/>
      <c r="Z1961" s="91"/>
      <c r="AA1961" s="91"/>
    </row>
    <row r="1962" spans="2:27" ht="15" thickBot="1" x14ac:dyDescent="0.35">
      <c r="B1962" s="47" t="s">
        <v>16</v>
      </c>
      <c r="C1962" s="47"/>
      <c r="D1962" s="47"/>
      <c r="E1962" s="47"/>
      <c r="F1962" s="47"/>
      <c r="G1962" s="47"/>
      <c r="H1962" s="137"/>
      <c r="I1962" s="47"/>
      <c r="J1962" s="48" t="s">
        <v>5</v>
      </c>
      <c r="K1962" s="47" t="s">
        <v>17</v>
      </c>
      <c r="L1962" s="47"/>
      <c r="M1962" s="47"/>
      <c r="N1962" s="47"/>
      <c r="O1962" s="47"/>
      <c r="P1962" s="47"/>
      <c r="Q1962" s="47"/>
      <c r="R1962" s="47"/>
      <c r="S1962" s="47"/>
      <c r="T1962" s="47"/>
      <c r="U1962" s="47"/>
      <c r="V1962" s="47"/>
      <c r="W1962" s="47"/>
      <c r="X1962" s="91"/>
      <c r="Y1962" s="91"/>
      <c r="Z1962" s="91"/>
      <c r="AA1962" s="91"/>
    </row>
    <row r="1963" spans="2:27" ht="15" thickBot="1" x14ac:dyDescent="0.35">
      <c r="B1963" s="47" t="str">
        <f>IF(H1962="Erdgas","Nettorechnungsbetrag (Erdgas)",IF(H1962="Strom","Nettorechnungsbetrag (Strom)",IF(H1962="Wärme/Kälte","Nettorechnungsbetrag (Wärme/Kälte)","Bitte Energieart auswählen!")))</f>
        <v>Bitte Energieart auswählen!</v>
      </c>
      <c r="C1963" s="47"/>
      <c r="D1963" s="47"/>
      <c r="E1963" s="47"/>
      <c r="F1963" s="47"/>
      <c r="G1963" s="47"/>
      <c r="H1963" s="113"/>
      <c r="I1963" s="60" t="s">
        <v>18</v>
      </c>
      <c r="J1963" s="48" t="s">
        <v>5</v>
      </c>
      <c r="K1963" s="47" t="str">
        <f>IF(H1962="Erdgas","Erdgaskosten exkl. Steuern, Abgaben, Netzentgelte, etc.",IF(H1962="Strom","Stromkosten exkl. Steuern, Abgaben, Netzentgelte, etc.",IF(H1962="Wärme/Kälte","Wärme-/Kältekosten exkl. Steuern, Abgaben, Netzentgelte, etc.","Bitte Energieart auswählen!")))</f>
        <v>Bitte Energieart auswählen!</v>
      </c>
      <c r="L1963" s="47"/>
      <c r="M1963" s="47"/>
      <c r="N1963" s="47"/>
      <c r="O1963" s="47"/>
      <c r="P1963" s="47"/>
      <c r="Q1963" s="47"/>
      <c r="R1963" s="47"/>
      <c r="S1963" s="47"/>
      <c r="T1963" s="47"/>
      <c r="U1963" s="47"/>
      <c r="V1963" s="47"/>
      <c r="W1963" s="47"/>
      <c r="X1963" s="91"/>
      <c r="Y1963" s="91"/>
      <c r="Z1963" s="91"/>
      <c r="AA1963" s="91"/>
    </row>
    <row r="1964" spans="2:27" ht="15" thickBot="1" x14ac:dyDescent="0.35">
      <c r="B1964" s="47" t="str">
        <f>IF(AND(H1962="Erdgas",H1961="Nein"),"Erdgasverbrauch in kWh gem. letzter Jahresabrechnung",IF(H1962="Erdgas","Erdgasverbrauch in kWh im Kalenderjahr 2021",IF(AND(H1962="Strom",H1961="Nein"),"Stromverbrauch in kWh gem. letzter Jahresabrechnung",IF(H1962="Strom","Stromverbrauch in kWh im Kalenderjahr 2021",IF(AND(H1962="Wärme/Kälte",H1961="Nein"),"Wärme-/Kälteverbrauch in kWh gem. letzter Jahresabrechnung",IF(H1962="Wärme/Kälte","Wärme-/Kälteverbrauch in kWh im Kalenderjahr 2021","Bitte Energieart auswählen!"))))))</f>
        <v>Bitte Energieart auswählen!</v>
      </c>
      <c r="C1964" s="47"/>
      <c r="D1964" s="47"/>
      <c r="E1964" s="47"/>
      <c r="F1964" s="47"/>
      <c r="G1964" s="47"/>
      <c r="H1964" s="114"/>
      <c r="I1964" s="60" t="s">
        <v>19</v>
      </c>
      <c r="J1964" s="48" t="s">
        <v>5</v>
      </c>
      <c r="K1964" s="47" t="str">
        <f>IF(H1961="Nein",IF(H1962="Erdgas","Den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endet."),IF(H1962="Erdgas","Bitte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64" s="47"/>
      <c r="M1964" s="47"/>
      <c r="N1964" s="47"/>
      <c r="O1964" s="47"/>
      <c r="P1964" s="47"/>
      <c r="Q1964" s="47"/>
      <c r="R1964" s="47"/>
      <c r="S1964" s="47"/>
      <c r="T1964" s="47"/>
      <c r="U1964" s="47"/>
      <c r="V1964" s="47"/>
      <c r="W1964" s="47"/>
      <c r="X1964" s="91"/>
      <c r="Y1964" s="91"/>
      <c r="Z1964" s="91"/>
      <c r="AA1964" s="91"/>
    </row>
    <row r="1965" spans="2:27" x14ac:dyDescent="0.3">
      <c r="B1965" s="46"/>
      <c r="C1965" s="46"/>
      <c r="D1965" s="46"/>
      <c r="E1965" s="46"/>
      <c r="F1965" s="46"/>
      <c r="G1965" s="46"/>
      <c r="H1965" s="46"/>
      <c r="I1965" s="46"/>
      <c r="J1965" s="46"/>
      <c r="K1965" s="46"/>
      <c r="L1965" s="46"/>
      <c r="M1965" s="46"/>
      <c r="N1965" s="46"/>
      <c r="O1965" s="46"/>
      <c r="P1965" s="46"/>
      <c r="Q1965" s="46"/>
      <c r="R1965" s="46"/>
      <c r="S1965" s="46"/>
      <c r="T1965" s="46"/>
      <c r="U1965" s="46"/>
      <c r="V1965" s="46"/>
      <c r="W1965" s="46"/>
      <c r="X1965" s="91"/>
      <c r="Y1965" s="91"/>
      <c r="Z1965" s="91"/>
      <c r="AA1965" s="91"/>
    </row>
    <row r="1966" spans="2:27" ht="18" thickBot="1" x14ac:dyDescent="0.5">
      <c r="B1966" s="56" t="s">
        <v>10</v>
      </c>
      <c r="C1966" s="47"/>
      <c r="D1966" s="47"/>
      <c r="E1966" s="47"/>
      <c r="F1966" s="47"/>
      <c r="G1966" s="47"/>
      <c r="H1966" s="47"/>
      <c r="I1966" s="47"/>
      <c r="J1966" s="47"/>
      <c r="K1966" s="47"/>
      <c r="L1966" s="47"/>
      <c r="M1966" s="47"/>
      <c r="N1966" s="47"/>
      <c r="O1966" s="47"/>
      <c r="P1966" s="47"/>
      <c r="Q1966" s="47"/>
      <c r="R1966" s="47"/>
      <c r="S1966" s="47"/>
      <c r="T1966" s="47"/>
      <c r="U1966" s="47"/>
      <c r="V1966" s="47"/>
      <c r="W1966" s="47"/>
      <c r="X1966" s="91"/>
      <c r="Y1966" s="90"/>
      <c r="Z1966" s="91"/>
      <c r="AA1966" s="91"/>
    </row>
    <row r="1967" spans="2:27" ht="15" thickBot="1" x14ac:dyDescent="0.35">
      <c r="B1967" s="47" t="s">
        <v>11</v>
      </c>
      <c r="C1967" s="47"/>
      <c r="D1967" s="47"/>
      <c r="E1967" s="47"/>
      <c r="F1967" s="47"/>
      <c r="G1967" s="47"/>
      <c r="H1967" s="112"/>
      <c r="I1967" s="47"/>
      <c r="J1967" s="48" t="s">
        <v>5</v>
      </c>
      <c r="K1967" s="47" t="s">
        <v>12</v>
      </c>
      <c r="L1967" s="47"/>
      <c r="M1967" s="47"/>
      <c r="N1967" s="47"/>
      <c r="O1967" s="47"/>
      <c r="P1967" s="47"/>
      <c r="Q1967" s="47"/>
      <c r="R1967" s="47"/>
      <c r="S1967" s="47"/>
      <c r="T1967" s="47"/>
      <c r="U1967" s="47"/>
      <c r="V1967" s="47"/>
      <c r="W1967" s="47"/>
      <c r="X1967" s="91">
        <f>H1968</f>
        <v>0</v>
      </c>
      <c r="Y1967" s="91">
        <f>H1969</f>
        <v>0</v>
      </c>
      <c r="Z1967" s="91">
        <f>H1970</f>
        <v>0</v>
      </c>
      <c r="AA1967" s="91">
        <f>H1971</f>
        <v>0</v>
      </c>
    </row>
    <row r="1968" spans="2:27" ht="15" thickBot="1" x14ac:dyDescent="0.35">
      <c r="B1968" s="47" t="s">
        <v>13</v>
      </c>
      <c r="C1968" s="47"/>
      <c r="D1968" s="47"/>
      <c r="E1968" s="47"/>
      <c r="F1968" s="47"/>
      <c r="G1968" s="47"/>
      <c r="H1968" s="112"/>
      <c r="I1968" s="59"/>
      <c r="J1968" s="48" t="s">
        <v>5</v>
      </c>
      <c r="K1968" s="47" t="s">
        <v>15</v>
      </c>
      <c r="L1968" s="47"/>
      <c r="M1968" s="47"/>
      <c r="N1968" s="47"/>
      <c r="O1968" s="47"/>
      <c r="P1968" s="47"/>
      <c r="Q1968" s="47"/>
      <c r="R1968" s="47"/>
      <c r="S1968" s="47"/>
      <c r="T1968" s="47"/>
      <c r="U1968" s="47"/>
      <c r="V1968" s="47"/>
      <c r="W1968" s="47"/>
      <c r="X1968" s="91"/>
      <c r="Y1968" s="91"/>
      <c r="Z1968" s="91"/>
      <c r="AA1968" s="91"/>
    </row>
    <row r="1969" spans="2:27" ht="15" thickBot="1" x14ac:dyDescent="0.35">
      <c r="B1969" s="47" t="s">
        <v>16</v>
      </c>
      <c r="C1969" s="47"/>
      <c r="D1969" s="47"/>
      <c r="E1969" s="47"/>
      <c r="F1969" s="47"/>
      <c r="G1969" s="47"/>
      <c r="H1969" s="137"/>
      <c r="I1969" s="47"/>
      <c r="J1969" s="48" t="s">
        <v>5</v>
      </c>
      <c r="K1969" s="47" t="s">
        <v>17</v>
      </c>
      <c r="L1969" s="47"/>
      <c r="M1969" s="47"/>
      <c r="N1969" s="47"/>
      <c r="O1969" s="47"/>
      <c r="P1969" s="47"/>
      <c r="Q1969" s="47"/>
      <c r="R1969" s="47"/>
      <c r="S1969" s="47"/>
      <c r="T1969" s="47"/>
      <c r="U1969" s="47"/>
      <c r="V1969" s="47"/>
      <c r="W1969" s="47"/>
      <c r="X1969" s="91"/>
      <c r="Y1969" s="91"/>
      <c r="Z1969" s="91"/>
      <c r="AA1969" s="91"/>
    </row>
    <row r="1970" spans="2:27" ht="15" thickBot="1" x14ac:dyDescent="0.35">
      <c r="B1970" s="47" t="str">
        <f>IF(H1969="Erdgas","Nettorechnungsbetrag (Erdgas)",IF(H1969="Strom","Nettorechnungsbetrag (Strom)",IF(H1969="Wärme/Kälte","Nettorechnungsbetrag (Wärme/Kälte)","Bitte Energieart auswählen!")))</f>
        <v>Bitte Energieart auswählen!</v>
      </c>
      <c r="C1970" s="47"/>
      <c r="D1970" s="47"/>
      <c r="E1970" s="47"/>
      <c r="F1970" s="47"/>
      <c r="G1970" s="47"/>
      <c r="H1970" s="113"/>
      <c r="I1970" s="60" t="s">
        <v>18</v>
      </c>
      <c r="J1970" s="48" t="s">
        <v>5</v>
      </c>
      <c r="K1970" s="47" t="str">
        <f>IF(H1969="Erdgas","Erdgaskosten exkl. Steuern, Abgaben, Netzentgelte, etc.",IF(H1969="Strom","Stromkosten exkl. Steuern, Abgaben, Netzentgelte, etc.",IF(H1969="Wärme/Kälte","Wärme-/Kältekosten exkl. Steuern, Abgaben, Netzentgelte, etc.","Bitte Energieart auswählen!")))</f>
        <v>Bitte Energieart auswählen!</v>
      </c>
      <c r="L1970" s="47"/>
      <c r="M1970" s="47"/>
      <c r="N1970" s="47"/>
      <c r="O1970" s="47"/>
      <c r="P1970" s="47"/>
      <c r="Q1970" s="47"/>
      <c r="R1970" s="47"/>
      <c r="S1970" s="47"/>
      <c r="T1970" s="47"/>
      <c r="U1970" s="47"/>
      <c r="V1970" s="47"/>
      <c r="W1970" s="47"/>
      <c r="X1970" s="91"/>
      <c r="Y1970" s="91"/>
      <c r="Z1970" s="91"/>
      <c r="AA1970" s="91"/>
    </row>
    <row r="1971" spans="2:27" ht="15" thickBot="1" x14ac:dyDescent="0.35">
      <c r="B1971" s="47" t="str">
        <f>IF(AND(H1969="Erdgas",H1968="Nein"),"Erdgasverbrauch in kWh gem. letzter Jahresabrechnung",IF(H1969="Erdgas","Erdgasverbrauch in kWh im Kalenderjahr 2021",IF(AND(H1969="Strom",H1968="Nein"),"Stromverbrauch in kWh gem. letzter Jahresabrechnung",IF(H1969="Strom","Stromverbrauch in kWh im Kalenderjahr 2021",IF(AND(H1969="Wärme/Kälte",H1968="Nein"),"Wärme-/Kälteverbrauch in kWh gem. letzter Jahresabrechnung",IF(H1969="Wärme/Kälte","Wärme-/Kälteverbrauch in kWh im Kalenderjahr 2021","Bitte Energieart auswählen!"))))))</f>
        <v>Bitte Energieart auswählen!</v>
      </c>
      <c r="C1971" s="47"/>
      <c r="D1971" s="47"/>
      <c r="E1971" s="47"/>
      <c r="F1971" s="47"/>
      <c r="G1971" s="47"/>
      <c r="H1971" s="114"/>
      <c r="I1971" s="60" t="s">
        <v>19</v>
      </c>
      <c r="J1971" s="48" t="s">
        <v>5</v>
      </c>
      <c r="K1971" s="47" t="str">
        <f>IF(H1968="Nein",IF(H1969="Erdgas","Den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endet."),IF(H1969="Erdgas","Bitte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71" s="47"/>
      <c r="M1971" s="47"/>
      <c r="N1971" s="47"/>
      <c r="O1971" s="47"/>
      <c r="P1971" s="47"/>
      <c r="Q1971" s="47"/>
      <c r="R1971" s="47"/>
      <c r="S1971" s="47"/>
      <c r="T1971" s="47"/>
      <c r="U1971" s="47"/>
      <c r="V1971" s="47"/>
      <c r="W1971" s="47"/>
      <c r="X1971" s="91"/>
      <c r="Y1971" s="91"/>
      <c r="Z1971" s="91"/>
      <c r="AA1971" s="91"/>
    </row>
    <row r="1972" spans="2:27" x14ac:dyDescent="0.3">
      <c r="B1972" s="46"/>
      <c r="C1972" s="46"/>
      <c r="D1972" s="46"/>
      <c r="E1972" s="46"/>
      <c r="F1972" s="46"/>
      <c r="G1972" s="46"/>
      <c r="H1972" s="46"/>
      <c r="I1972" s="46"/>
      <c r="J1972" s="46"/>
      <c r="K1972" s="46"/>
      <c r="L1972" s="46"/>
      <c r="M1972" s="46"/>
      <c r="N1972" s="46"/>
      <c r="O1972" s="46"/>
      <c r="P1972" s="46"/>
      <c r="Q1972" s="46"/>
      <c r="R1972" s="46"/>
      <c r="S1972" s="46"/>
      <c r="T1972" s="46"/>
      <c r="U1972" s="46"/>
      <c r="V1972" s="46"/>
      <c r="W1972" s="46"/>
      <c r="X1972" s="91"/>
      <c r="Y1972" s="91"/>
      <c r="Z1972" s="91"/>
      <c r="AA1972" s="91"/>
    </row>
    <row r="1973" spans="2:27" ht="18" thickBot="1" x14ac:dyDescent="0.5">
      <c r="B1973" s="56" t="s">
        <v>10</v>
      </c>
      <c r="C1973" s="47"/>
      <c r="D1973" s="47"/>
      <c r="E1973" s="47"/>
      <c r="F1973" s="47"/>
      <c r="G1973" s="47"/>
      <c r="H1973" s="47"/>
      <c r="I1973" s="47"/>
      <c r="J1973" s="47"/>
      <c r="K1973" s="47"/>
      <c r="L1973" s="47"/>
      <c r="M1973" s="47"/>
      <c r="N1973" s="47"/>
      <c r="O1973" s="47"/>
      <c r="P1973" s="47"/>
      <c r="Q1973" s="47"/>
      <c r="R1973" s="47"/>
      <c r="S1973" s="47"/>
      <c r="T1973" s="47"/>
      <c r="U1973" s="47"/>
      <c r="V1973" s="47"/>
      <c r="W1973" s="47"/>
      <c r="X1973" s="91"/>
      <c r="Y1973" s="90"/>
      <c r="Z1973" s="91"/>
      <c r="AA1973" s="91"/>
    </row>
    <row r="1974" spans="2:27" ht="15" thickBot="1" x14ac:dyDescent="0.35">
      <c r="B1974" s="47" t="s">
        <v>11</v>
      </c>
      <c r="C1974" s="47"/>
      <c r="D1974" s="47"/>
      <c r="E1974" s="47"/>
      <c r="F1974" s="47"/>
      <c r="G1974" s="47"/>
      <c r="H1974" s="112"/>
      <c r="I1974" s="47"/>
      <c r="J1974" s="48" t="s">
        <v>5</v>
      </c>
      <c r="K1974" s="47" t="s">
        <v>12</v>
      </c>
      <c r="L1974" s="47"/>
      <c r="M1974" s="47"/>
      <c r="N1974" s="47"/>
      <c r="O1974" s="47"/>
      <c r="P1974" s="47"/>
      <c r="Q1974" s="47"/>
      <c r="R1974" s="47"/>
      <c r="S1974" s="47"/>
      <c r="T1974" s="47"/>
      <c r="U1974" s="47"/>
      <c r="V1974" s="47"/>
      <c r="W1974" s="47"/>
      <c r="X1974" s="91">
        <f>H1975</f>
        <v>0</v>
      </c>
      <c r="Y1974" s="91">
        <f>H1976</f>
        <v>0</v>
      </c>
      <c r="Z1974" s="91">
        <f>H1977</f>
        <v>0</v>
      </c>
      <c r="AA1974" s="91">
        <f>H1978</f>
        <v>0</v>
      </c>
    </row>
    <row r="1975" spans="2:27" ht="15" thickBot="1" x14ac:dyDescent="0.35">
      <c r="B1975" s="47" t="s">
        <v>13</v>
      </c>
      <c r="C1975" s="47"/>
      <c r="D1975" s="47"/>
      <c r="E1975" s="47"/>
      <c r="F1975" s="47"/>
      <c r="G1975" s="47"/>
      <c r="H1975" s="112"/>
      <c r="I1975" s="59"/>
      <c r="J1975" s="48" t="s">
        <v>5</v>
      </c>
      <c r="K1975" s="47" t="s">
        <v>15</v>
      </c>
      <c r="L1975" s="47"/>
      <c r="M1975" s="47"/>
      <c r="N1975" s="47"/>
      <c r="O1975" s="47"/>
      <c r="P1975" s="47"/>
      <c r="Q1975" s="47"/>
      <c r="R1975" s="47"/>
      <c r="S1975" s="47"/>
      <c r="T1975" s="47"/>
      <c r="U1975" s="47"/>
      <c r="V1975" s="47"/>
      <c r="W1975" s="47"/>
      <c r="X1975" s="91"/>
      <c r="Y1975" s="91"/>
      <c r="Z1975" s="91"/>
      <c r="AA1975" s="91"/>
    </row>
    <row r="1976" spans="2:27" ht="15" thickBot="1" x14ac:dyDescent="0.35">
      <c r="B1976" s="47" t="s">
        <v>16</v>
      </c>
      <c r="C1976" s="47"/>
      <c r="D1976" s="47"/>
      <c r="E1976" s="47"/>
      <c r="F1976" s="47"/>
      <c r="G1976" s="47"/>
      <c r="H1976" s="137"/>
      <c r="I1976" s="47"/>
      <c r="J1976" s="48" t="s">
        <v>5</v>
      </c>
      <c r="K1976" s="47" t="s">
        <v>17</v>
      </c>
      <c r="L1976" s="47"/>
      <c r="M1976" s="47"/>
      <c r="N1976" s="47"/>
      <c r="O1976" s="47"/>
      <c r="P1976" s="47"/>
      <c r="Q1976" s="47"/>
      <c r="R1976" s="47"/>
      <c r="S1976" s="47"/>
      <c r="T1976" s="47"/>
      <c r="U1976" s="47"/>
      <c r="V1976" s="47"/>
      <c r="W1976" s="47"/>
      <c r="X1976" s="91"/>
      <c r="Y1976" s="91"/>
      <c r="Z1976" s="91"/>
      <c r="AA1976" s="91"/>
    </row>
    <row r="1977" spans="2:27" ht="15" thickBot="1" x14ac:dyDescent="0.35">
      <c r="B1977" s="47" t="str">
        <f>IF(H1976="Erdgas","Nettorechnungsbetrag (Erdgas)",IF(H1976="Strom","Nettorechnungsbetrag (Strom)",IF(H1976="Wärme/Kälte","Nettorechnungsbetrag (Wärme/Kälte)","Bitte Energieart auswählen!")))</f>
        <v>Bitte Energieart auswählen!</v>
      </c>
      <c r="C1977" s="47"/>
      <c r="D1977" s="47"/>
      <c r="E1977" s="47"/>
      <c r="F1977" s="47"/>
      <c r="G1977" s="47"/>
      <c r="H1977" s="113"/>
      <c r="I1977" s="60" t="s">
        <v>18</v>
      </c>
      <c r="J1977" s="48" t="s">
        <v>5</v>
      </c>
      <c r="K1977" s="47" t="str">
        <f>IF(H1976="Erdgas","Erdgaskosten exkl. Steuern, Abgaben, Netzentgelte, etc.",IF(H1976="Strom","Stromkosten exkl. Steuern, Abgaben, Netzentgelte, etc.",IF(H1976="Wärme/Kälte","Wärme-/Kältekosten exkl. Steuern, Abgaben, Netzentgelte, etc.","Bitte Energieart auswählen!")))</f>
        <v>Bitte Energieart auswählen!</v>
      </c>
      <c r="L1977" s="47"/>
      <c r="M1977" s="47"/>
      <c r="N1977" s="47"/>
      <c r="O1977" s="47"/>
      <c r="P1977" s="47"/>
      <c r="Q1977" s="47"/>
      <c r="R1977" s="47"/>
      <c r="S1977" s="47"/>
      <c r="T1977" s="47"/>
      <c r="U1977" s="47"/>
      <c r="V1977" s="47"/>
      <c r="W1977" s="47"/>
      <c r="X1977" s="91"/>
      <c r="Y1977" s="91"/>
      <c r="Z1977" s="91"/>
      <c r="AA1977" s="91"/>
    </row>
    <row r="1978" spans="2:27" ht="15" thickBot="1" x14ac:dyDescent="0.35">
      <c r="B1978" s="47" t="str">
        <f>IF(AND(H1976="Erdgas",H1975="Nein"),"Erdgasverbrauch in kWh gem. letzter Jahresabrechnung",IF(H1976="Erdgas","Erdgasverbrauch in kWh im Kalenderjahr 2021",IF(AND(H1976="Strom",H1975="Nein"),"Stromverbrauch in kWh gem. letzter Jahresabrechnung",IF(H1976="Strom","Stromverbrauch in kWh im Kalenderjahr 2021",IF(AND(H1976="Wärme/Kälte",H1975="Nein"),"Wärme-/Kälteverbrauch in kWh gem. letzter Jahresabrechnung",IF(H1976="Wärme/Kälte","Wärme-/Kälteverbrauch in kWh im Kalenderjahr 2021","Bitte Energieart auswählen!"))))))</f>
        <v>Bitte Energieart auswählen!</v>
      </c>
      <c r="C1978" s="47"/>
      <c r="D1978" s="47"/>
      <c r="E1978" s="47"/>
      <c r="F1978" s="47"/>
      <c r="G1978" s="47"/>
      <c r="H1978" s="114"/>
      <c r="I1978" s="60" t="s">
        <v>19</v>
      </c>
      <c r="J1978" s="48" t="s">
        <v>5</v>
      </c>
      <c r="K1978" s="47" t="str">
        <f>IF(H1975="Nein",IF(H1976="Erdgas","Den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endet."),IF(H1976="Erdgas","Bitte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78" s="47"/>
      <c r="M1978" s="47"/>
      <c r="N1978" s="47"/>
      <c r="O1978" s="47"/>
      <c r="P1978" s="47"/>
      <c r="Q1978" s="47"/>
      <c r="R1978" s="47"/>
      <c r="S1978" s="47"/>
      <c r="T1978" s="47"/>
      <c r="U1978" s="47"/>
      <c r="V1978" s="47"/>
      <c r="W1978" s="47"/>
      <c r="X1978" s="91"/>
      <c r="Y1978" s="91"/>
      <c r="Z1978" s="91"/>
      <c r="AA1978" s="91"/>
    </row>
    <row r="1979" spans="2:27" x14ac:dyDescent="0.3">
      <c r="B1979" s="46"/>
      <c r="C1979" s="46"/>
      <c r="D1979" s="46"/>
      <c r="E1979" s="46"/>
      <c r="F1979" s="46"/>
      <c r="G1979" s="46"/>
      <c r="H1979" s="46"/>
      <c r="I1979" s="46"/>
      <c r="J1979" s="46"/>
      <c r="K1979" s="46"/>
      <c r="L1979" s="46"/>
      <c r="M1979" s="46"/>
      <c r="N1979" s="46"/>
      <c r="O1979" s="46"/>
      <c r="P1979" s="46"/>
      <c r="Q1979" s="46"/>
      <c r="R1979" s="46"/>
      <c r="S1979" s="46"/>
      <c r="T1979" s="46"/>
      <c r="U1979" s="46"/>
      <c r="V1979" s="46"/>
      <c r="W1979" s="46"/>
      <c r="X1979" s="91"/>
      <c r="Y1979" s="91"/>
      <c r="Z1979" s="91"/>
      <c r="AA1979" s="91"/>
    </row>
    <row r="1980" spans="2:27" ht="18" thickBot="1" x14ac:dyDescent="0.5">
      <c r="B1980" s="56" t="s">
        <v>10</v>
      </c>
      <c r="C1980" s="47"/>
      <c r="D1980" s="47"/>
      <c r="E1980" s="47"/>
      <c r="F1980" s="47"/>
      <c r="G1980" s="47"/>
      <c r="H1980" s="47"/>
      <c r="I1980" s="47"/>
      <c r="J1980" s="47"/>
      <c r="K1980" s="47"/>
      <c r="L1980" s="47"/>
      <c r="M1980" s="47"/>
      <c r="N1980" s="47"/>
      <c r="O1980" s="47"/>
      <c r="P1980" s="47"/>
      <c r="Q1980" s="47"/>
      <c r="R1980" s="47"/>
      <c r="S1980" s="47"/>
      <c r="T1980" s="47"/>
      <c r="U1980" s="47"/>
      <c r="V1980" s="47"/>
      <c r="W1980" s="47"/>
      <c r="X1980" s="91"/>
      <c r="Y1980" s="90"/>
      <c r="Z1980" s="91"/>
      <c r="AA1980" s="91"/>
    </row>
    <row r="1981" spans="2:27" ht="15" thickBot="1" x14ac:dyDescent="0.35">
      <c r="B1981" s="47" t="s">
        <v>11</v>
      </c>
      <c r="C1981" s="47"/>
      <c r="D1981" s="47"/>
      <c r="E1981" s="47"/>
      <c r="F1981" s="47"/>
      <c r="G1981" s="47"/>
      <c r="H1981" s="112"/>
      <c r="I1981" s="47"/>
      <c r="J1981" s="48" t="s">
        <v>5</v>
      </c>
      <c r="K1981" s="47" t="s">
        <v>12</v>
      </c>
      <c r="L1981" s="47"/>
      <c r="M1981" s="47"/>
      <c r="N1981" s="47"/>
      <c r="O1981" s="47"/>
      <c r="P1981" s="47"/>
      <c r="Q1981" s="47"/>
      <c r="R1981" s="47"/>
      <c r="S1981" s="47"/>
      <c r="T1981" s="47"/>
      <c r="U1981" s="47"/>
      <c r="V1981" s="47"/>
      <c r="W1981" s="47"/>
      <c r="X1981" s="91">
        <f>H1982</f>
        <v>0</v>
      </c>
      <c r="Y1981" s="91">
        <f>H1983</f>
        <v>0</v>
      </c>
      <c r="Z1981" s="91">
        <f>H1984</f>
        <v>0</v>
      </c>
      <c r="AA1981" s="91">
        <f>H1985</f>
        <v>0</v>
      </c>
    </row>
    <row r="1982" spans="2:27" ht="15" thickBot="1" x14ac:dyDescent="0.35">
      <c r="B1982" s="47" t="s">
        <v>13</v>
      </c>
      <c r="C1982" s="47"/>
      <c r="D1982" s="47"/>
      <c r="E1982" s="47"/>
      <c r="F1982" s="47"/>
      <c r="G1982" s="47"/>
      <c r="H1982" s="112"/>
      <c r="I1982" s="59"/>
      <c r="J1982" s="48" t="s">
        <v>5</v>
      </c>
      <c r="K1982" s="47" t="s">
        <v>15</v>
      </c>
      <c r="L1982" s="47"/>
      <c r="M1982" s="47"/>
      <c r="N1982" s="47"/>
      <c r="O1982" s="47"/>
      <c r="P1982" s="47"/>
      <c r="Q1982" s="47"/>
      <c r="R1982" s="47"/>
      <c r="S1982" s="47"/>
      <c r="T1982" s="47"/>
      <c r="U1982" s="47"/>
      <c r="V1982" s="47"/>
      <c r="W1982" s="47"/>
      <c r="X1982" s="91"/>
      <c r="Y1982" s="91"/>
      <c r="Z1982" s="91"/>
      <c r="AA1982" s="91"/>
    </row>
    <row r="1983" spans="2:27" ht="15" thickBot="1" x14ac:dyDescent="0.35">
      <c r="B1983" s="47" t="s">
        <v>16</v>
      </c>
      <c r="C1983" s="47"/>
      <c r="D1983" s="47"/>
      <c r="E1983" s="47"/>
      <c r="F1983" s="47"/>
      <c r="G1983" s="47"/>
      <c r="H1983" s="137"/>
      <c r="I1983" s="47"/>
      <c r="J1983" s="48" t="s">
        <v>5</v>
      </c>
      <c r="K1983" s="47" t="s">
        <v>17</v>
      </c>
      <c r="L1983" s="47"/>
      <c r="M1983" s="47"/>
      <c r="N1983" s="47"/>
      <c r="O1983" s="47"/>
      <c r="P1983" s="47"/>
      <c r="Q1983" s="47"/>
      <c r="R1983" s="47"/>
      <c r="S1983" s="47"/>
      <c r="T1983" s="47"/>
      <c r="U1983" s="47"/>
      <c r="V1983" s="47"/>
      <c r="W1983" s="47"/>
      <c r="X1983" s="91"/>
      <c r="Y1983" s="91"/>
      <c r="Z1983" s="91"/>
      <c r="AA1983" s="91"/>
    </row>
    <row r="1984" spans="2:27" ht="15" thickBot="1" x14ac:dyDescent="0.35">
      <c r="B1984" s="47" t="str">
        <f>IF(H1983="Erdgas","Nettorechnungsbetrag (Erdgas)",IF(H1983="Strom","Nettorechnungsbetrag (Strom)",IF(H1983="Wärme/Kälte","Nettorechnungsbetrag (Wärme/Kälte)","Bitte Energieart auswählen!")))</f>
        <v>Bitte Energieart auswählen!</v>
      </c>
      <c r="C1984" s="47"/>
      <c r="D1984" s="47"/>
      <c r="E1984" s="47"/>
      <c r="F1984" s="47"/>
      <c r="G1984" s="47"/>
      <c r="H1984" s="113"/>
      <c r="I1984" s="60" t="s">
        <v>18</v>
      </c>
      <c r="J1984" s="48" t="s">
        <v>5</v>
      </c>
      <c r="K1984" s="47" t="str">
        <f>IF(H1983="Erdgas","Erdgaskosten exkl. Steuern, Abgaben, Netzentgelte, etc.",IF(H1983="Strom","Stromkosten exkl. Steuern, Abgaben, Netzentgelte, etc.",IF(H1983="Wärme/Kälte","Wärme-/Kältekosten exkl. Steuern, Abgaben, Netzentgelte, etc.","Bitte Energieart auswählen!")))</f>
        <v>Bitte Energieart auswählen!</v>
      </c>
      <c r="L1984" s="47"/>
      <c r="M1984" s="47"/>
      <c r="N1984" s="47"/>
      <c r="O1984" s="47"/>
      <c r="P1984" s="47"/>
      <c r="Q1984" s="47"/>
      <c r="R1984" s="47"/>
      <c r="S1984" s="47"/>
      <c r="T1984" s="47"/>
      <c r="U1984" s="47"/>
      <c r="V1984" s="47"/>
      <c r="W1984" s="47"/>
      <c r="X1984" s="91"/>
      <c r="Y1984" s="91"/>
      <c r="Z1984" s="91"/>
      <c r="AA1984" s="91"/>
    </row>
    <row r="1985" spans="2:27" ht="15" thickBot="1" x14ac:dyDescent="0.35">
      <c r="B1985" s="47" t="str">
        <f>IF(AND(H1983="Erdgas",H1982="Nein"),"Erdgasverbrauch in kWh gem. letzter Jahresabrechnung",IF(H1983="Erdgas","Erdgasverbrauch in kWh im Kalenderjahr 2021",IF(AND(H1983="Strom",H1982="Nein"),"Stromverbrauch in kWh gem. letzter Jahresabrechnung",IF(H1983="Strom","Stromverbrauch in kWh im Kalenderjahr 2021",IF(AND(H1983="Wärme/Kälte",H1982="Nein"),"Wärme-/Kälteverbrauch in kWh gem. letzter Jahresabrechnung",IF(H1983="Wärme/Kälte","Wärme-/Kälteverbrauch in kWh im Kalenderjahr 2021","Bitte Energieart auswählen!"))))))</f>
        <v>Bitte Energieart auswählen!</v>
      </c>
      <c r="C1985" s="47"/>
      <c r="D1985" s="47"/>
      <c r="E1985" s="47"/>
      <c r="F1985" s="47"/>
      <c r="G1985" s="47"/>
      <c r="H1985" s="114"/>
      <c r="I1985" s="60" t="s">
        <v>19</v>
      </c>
      <c r="J1985" s="48" t="s">
        <v>5</v>
      </c>
      <c r="K1985" s="47" t="str">
        <f>IF(H1982="Nein",IF(H1983="Erdgas","Den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endet."),IF(H1983="Erdgas","Bitte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85" s="47"/>
      <c r="M1985" s="47"/>
      <c r="N1985" s="47"/>
      <c r="O1985" s="47"/>
      <c r="P1985" s="47"/>
      <c r="Q1985" s="47"/>
      <c r="R1985" s="47"/>
      <c r="S1985" s="47"/>
      <c r="T1985" s="47"/>
      <c r="U1985" s="47"/>
      <c r="V1985" s="47"/>
      <c r="W1985" s="47"/>
      <c r="X1985" s="91"/>
      <c r="Y1985" s="91"/>
      <c r="Z1985" s="91"/>
      <c r="AA1985" s="91"/>
    </row>
    <row r="1986" spans="2:27" x14ac:dyDescent="0.3">
      <c r="B1986" s="46"/>
      <c r="C1986" s="46"/>
      <c r="D1986" s="46"/>
      <c r="E1986" s="46"/>
      <c r="F1986" s="46"/>
      <c r="G1986" s="46"/>
      <c r="H1986" s="46"/>
      <c r="I1986" s="46"/>
      <c r="J1986" s="46"/>
      <c r="K1986" s="46"/>
      <c r="L1986" s="46"/>
      <c r="M1986" s="46"/>
      <c r="N1986" s="46"/>
      <c r="O1986" s="46"/>
      <c r="P1986" s="46"/>
      <c r="Q1986" s="46"/>
      <c r="R1986" s="46"/>
      <c r="S1986" s="46"/>
      <c r="T1986" s="46"/>
      <c r="U1986" s="46"/>
      <c r="V1986" s="46"/>
      <c r="W1986" s="46"/>
      <c r="X1986" s="91"/>
      <c r="Y1986" s="91"/>
      <c r="Z1986" s="91"/>
      <c r="AA1986" s="91"/>
    </row>
    <row r="1987" spans="2:27" ht="18" thickBot="1" x14ac:dyDescent="0.5">
      <c r="B1987" s="56" t="s">
        <v>10</v>
      </c>
      <c r="C1987" s="47"/>
      <c r="D1987" s="47"/>
      <c r="E1987" s="47"/>
      <c r="F1987" s="47"/>
      <c r="G1987" s="47"/>
      <c r="H1987" s="47"/>
      <c r="I1987" s="47"/>
      <c r="J1987" s="47"/>
      <c r="K1987" s="47"/>
      <c r="L1987" s="47"/>
      <c r="M1987" s="47"/>
      <c r="N1987" s="47"/>
      <c r="O1987" s="47"/>
      <c r="P1987" s="47"/>
      <c r="Q1987" s="47"/>
      <c r="R1987" s="47"/>
      <c r="S1987" s="47"/>
      <c r="T1987" s="47"/>
      <c r="U1987" s="47"/>
      <c r="V1987" s="47"/>
      <c r="W1987" s="47"/>
      <c r="X1987" s="91"/>
      <c r="Y1987" s="90"/>
      <c r="Z1987" s="91"/>
      <c r="AA1987" s="91"/>
    </row>
    <row r="1988" spans="2:27" ht="15" thickBot="1" x14ac:dyDescent="0.35">
      <c r="B1988" s="47" t="s">
        <v>11</v>
      </c>
      <c r="C1988" s="47"/>
      <c r="D1988" s="47"/>
      <c r="E1988" s="47"/>
      <c r="F1988" s="47"/>
      <c r="G1988" s="47"/>
      <c r="H1988" s="112"/>
      <c r="I1988" s="47"/>
      <c r="J1988" s="48" t="s">
        <v>5</v>
      </c>
      <c r="K1988" s="47" t="s">
        <v>12</v>
      </c>
      <c r="L1988" s="47"/>
      <c r="M1988" s="47"/>
      <c r="N1988" s="47"/>
      <c r="O1988" s="47"/>
      <c r="P1988" s="47"/>
      <c r="Q1988" s="47"/>
      <c r="R1988" s="47"/>
      <c r="S1988" s="47"/>
      <c r="T1988" s="47"/>
      <c r="U1988" s="47"/>
      <c r="V1988" s="47"/>
      <c r="W1988" s="47"/>
      <c r="X1988" s="91">
        <f>H1989</f>
        <v>0</v>
      </c>
      <c r="Y1988" s="91">
        <f>H1990</f>
        <v>0</v>
      </c>
      <c r="Z1988" s="91">
        <f>H1991</f>
        <v>0</v>
      </c>
      <c r="AA1988" s="91">
        <f>H1992</f>
        <v>0</v>
      </c>
    </row>
    <row r="1989" spans="2:27" ht="15" thickBot="1" x14ac:dyDescent="0.35">
      <c r="B1989" s="47" t="s">
        <v>13</v>
      </c>
      <c r="C1989" s="47"/>
      <c r="D1989" s="47"/>
      <c r="E1989" s="47"/>
      <c r="F1989" s="47"/>
      <c r="G1989" s="47"/>
      <c r="H1989" s="112"/>
      <c r="I1989" s="59"/>
      <c r="J1989" s="48" t="s">
        <v>5</v>
      </c>
      <c r="K1989" s="47" t="s">
        <v>15</v>
      </c>
      <c r="L1989" s="47"/>
      <c r="M1989" s="47"/>
      <c r="N1989" s="47"/>
      <c r="O1989" s="47"/>
      <c r="P1989" s="47"/>
      <c r="Q1989" s="47"/>
      <c r="R1989" s="47"/>
      <c r="S1989" s="47"/>
      <c r="T1989" s="47"/>
      <c r="U1989" s="47"/>
      <c r="V1989" s="47"/>
      <c r="W1989" s="47"/>
      <c r="X1989" s="91"/>
      <c r="Y1989" s="91"/>
      <c r="Z1989" s="91"/>
      <c r="AA1989" s="91"/>
    </row>
    <row r="1990" spans="2:27" ht="15" thickBot="1" x14ac:dyDescent="0.35">
      <c r="B1990" s="47" t="s">
        <v>16</v>
      </c>
      <c r="C1990" s="47"/>
      <c r="D1990" s="47"/>
      <c r="E1990" s="47"/>
      <c r="F1990" s="47"/>
      <c r="G1990" s="47"/>
      <c r="H1990" s="137"/>
      <c r="I1990" s="47"/>
      <c r="J1990" s="48" t="s">
        <v>5</v>
      </c>
      <c r="K1990" s="47" t="s">
        <v>17</v>
      </c>
      <c r="L1990" s="47"/>
      <c r="M1990" s="47"/>
      <c r="N1990" s="47"/>
      <c r="O1990" s="47"/>
      <c r="P1990" s="47"/>
      <c r="Q1990" s="47"/>
      <c r="R1990" s="47"/>
      <c r="S1990" s="47"/>
      <c r="T1990" s="47"/>
      <c r="U1990" s="47"/>
      <c r="V1990" s="47"/>
      <c r="W1990" s="47"/>
      <c r="X1990" s="91"/>
      <c r="Y1990" s="91"/>
      <c r="Z1990" s="91"/>
      <c r="AA1990" s="91"/>
    </row>
    <row r="1991" spans="2:27" ht="15" thickBot="1" x14ac:dyDescent="0.35">
      <c r="B1991" s="47" t="str">
        <f>IF(H1990="Erdgas","Nettorechnungsbetrag (Erdgas)",IF(H1990="Strom","Nettorechnungsbetrag (Strom)",IF(H1990="Wärme/Kälte","Nettorechnungsbetrag (Wärme/Kälte)","Bitte Energieart auswählen!")))</f>
        <v>Bitte Energieart auswählen!</v>
      </c>
      <c r="C1991" s="47"/>
      <c r="D1991" s="47"/>
      <c r="E1991" s="47"/>
      <c r="F1991" s="47"/>
      <c r="G1991" s="47"/>
      <c r="H1991" s="113"/>
      <c r="I1991" s="60" t="s">
        <v>18</v>
      </c>
      <c r="J1991" s="48" t="s">
        <v>5</v>
      </c>
      <c r="K1991" s="47" t="str">
        <f>IF(H1990="Erdgas","Erdgaskosten exkl. Steuern, Abgaben, Netzentgelte, etc.",IF(H1990="Strom","Stromkosten exkl. Steuern, Abgaben, Netzentgelte, etc.",IF(H1990="Wärme/Kälte","Wärme-/Kältekosten exkl. Steuern, Abgaben, Netzentgelte, etc.","Bitte Energieart auswählen!")))</f>
        <v>Bitte Energieart auswählen!</v>
      </c>
      <c r="L1991" s="47"/>
      <c r="M1991" s="47"/>
      <c r="N1991" s="47"/>
      <c r="O1991" s="47"/>
      <c r="P1991" s="47"/>
      <c r="Q1991" s="47"/>
      <c r="R1991" s="47"/>
      <c r="S1991" s="47"/>
      <c r="T1991" s="47"/>
      <c r="U1991" s="47"/>
      <c r="V1991" s="47"/>
      <c r="W1991" s="47"/>
      <c r="X1991" s="91"/>
      <c r="Y1991" s="91"/>
      <c r="Z1991" s="91"/>
      <c r="AA1991" s="91"/>
    </row>
    <row r="1992" spans="2:27" ht="15" thickBot="1" x14ac:dyDescent="0.35">
      <c r="B1992" s="47" t="str">
        <f>IF(AND(H1990="Erdgas",H1989="Nein"),"Erdgasverbrauch in kWh gem. letzter Jahresabrechnung",IF(H1990="Erdgas","Erdgasverbrauch in kWh im Kalenderjahr 2021",IF(AND(H1990="Strom",H1989="Nein"),"Stromverbrauch in kWh gem. letzter Jahresabrechnung",IF(H1990="Strom","Stromverbrauch in kWh im Kalenderjahr 2021",IF(AND(H1990="Wärme/Kälte",H1989="Nein"),"Wärme-/Kälteverbrauch in kWh gem. letzter Jahresabrechnung",IF(H1990="Wärme/Kälte","Wärme-/Kälteverbrauch in kWh im Kalenderjahr 2021","Bitte Energieart auswählen!"))))))</f>
        <v>Bitte Energieart auswählen!</v>
      </c>
      <c r="C1992" s="47"/>
      <c r="D1992" s="47"/>
      <c r="E1992" s="47"/>
      <c r="F1992" s="47"/>
      <c r="G1992" s="47"/>
      <c r="H1992" s="114"/>
      <c r="I1992" s="60" t="s">
        <v>19</v>
      </c>
      <c r="J1992" s="48" t="s">
        <v>5</v>
      </c>
      <c r="K1992" s="47" t="str">
        <f>IF(H1989="Nein",IF(H1990="Erdgas","Den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endet."),IF(H1990="Erdgas","Bitte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92" s="47"/>
      <c r="M1992" s="47"/>
      <c r="N1992" s="47"/>
      <c r="O1992" s="47"/>
      <c r="P1992" s="47"/>
      <c r="Q1992" s="47"/>
      <c r="R1992" s="47"/>
      <c r="S1992" s="47"/>
      <c r="T1992" s="47"/>
      <c r="U1992" s="47"/>
      <c r="V1992" s="47"/>
      <c r="W1992" s="47"/>
      <c r="X1992" s="91"/>
      <c r="Y1992" s="91"/>
      <c r="Z1992" s="91"/>
      <c r="AA1992" s="91"/>
    </row>
    <row r="1993" spans="2:27" x14ac:dyDescent="0.3">
      <c r="B1993" s="46"/>
      <c r="C1993" s="46"/>
      <c r="D1993" s="46"/>
      <c r="E1993" s="46"/>
      <c r="F1993" s="46"/>
      <c r="G1993" s="46"/>
      <c r="H1993" s="46"/>
      <c r="I1993" s="46"/>
      <c r="J1993" s="46"/>
      <c r="K1993" s="46"/>
      <c r="L1993" s="46"/>
      <c r="M1993" s="46"/>
      <c r="N1993" s="46"/>
      <c r="O1993" s="46"/>
      <c r="P1993" s="46"/>
      <c r="Q1993" s="46"/>
      <c r="R1993" s="46"/>
      <c r="S1993" s="46"/>
      <c r="T1993" s="46"/>
      <c r="U1993" s="46"/>
      <c r="V1993" s="46"/>
      <c r="W1993" s="46"/>
      <c r="X1993" s="91"/>
      <c r="Y1993" s="91"/>
      <c r="Z1993" s="91"/>
      <c r="AA1993" s="91"/>
    </row>
    <row r="1994" spans="2:27" ht="18" thickBot="1" x14ac:dyDescent="0.5">
      <c r="B1994" s="56" t="s">
        <v>10</v>
      </c>
      <c r="C1994" s="47"/>
      <c r="D1994" s="47"/>
      <c r="E1994" s="47"/>
      <c r="F1994" s="47"/>
      <c r="G1994" s="47"/>
      <c r="H1994" s="47"/>
      <c r="I1994" s="47"/>
      <c r="J1994" s="47"/>
      <c r="K1994" s="47"/>
      <c r="L1994" s="47"/>
      <c r="M1994" s="47"/>
      <c r="N1994" s="47"/>
      <c r="O1994" s="47"/>
      <c r="P1994" s="47"/>
      <c r="Q1994" s="47"/>
      <c r="R1994" s="47"/>
      <c r="S1994" s="47"/>
      <c r="T1994" s="47"/>
      <c r="U1994" s="47"/>
      <c r="V1994" s="47"/>
      <c r="W1994" s="47"/>
      <c r="X1994" s="91"/>
      <c r="Y1994" s="90"/>
      <c r="Z1994" s="91"/>
      <c r="AA1994" s="91"/>
    </row>
    <row r="1995" spans="2:27" ht="15" thickBot="1" x14ac:dyDescent="0.35">
      <c r="B1995" s="47" t="s">
        <v>11</v>
      </c>
      <c r="C1995" s="47"/>
      <c r="D1995" s="47"/>
      <c r="E1995" s="47"/>
      <c r="F1995" s="47"/>
      <c r="G1995" s="47"/>
      <c r="H1995" s="112"/>
      <c r="I1995" s="47"/>
      <c r="J1995" s="48" t="s">
        <v>5</v>
      </c>
      <c r="K1995" s="47" t="s">
        <v>12</v>
      </c>
      <c r="L1995" s="47"/>
      <c r="M1995" s="47"/>
      <c r="N1995" s="47"/>
      <c r="O1995" s="47"/>
      <c r="P1995" s="47"/>
      <c r="Q1995" s="47"/>
      <c r="R1995" s="47"/>
      <c r="S1995" s="47"/>
      <c r="T1995" s="47"/>
      <c r="U1995" s="47"/>
      <c r="V1995" s="47"/>
      <c r="W1995" s="47"/>
      <c r="X1995" s="91">
        <f>H1996</f>
        <v>0</v>
      </c>
      <c r="Y1995" s="91">
        <f>H1997</f>
        <v>0</v>
      </c>
      <c r="Z1995" s="91">
        <f>H1998</f>
        <v>0</v>
      </c>
      <c r="AA1995" s="91">
        <f>H1999</f>
        <v>0</v>
      </c>
    </row>
    <row r="1996" spans="2:27" ht="15" thickBot="1" x14ac:dyDescent="0.35">
      <c r="B1996" s="47" t="s">
        <v>13</v>
      </c>
      <c r="C1996" s="47"/>
      <c r="D1996" s="47"/>
      <c r="E1996" s="47"/>
      <c r="F1996" s="47"/>
      <c r="G1996" s="47"/>
      <c r="H1996" s="112"/>
      <c r="I1996" s="59"/>
      <c r="J1996" s="48" t="s">
        <v>5</v>
      </c>
      <c r="K1996" s="47" t="s">
        <v>15</v>
      </c>
      <c r="L1996" s="47"/>
      <c r="M1996" s="47"/>
      <c r="N1996" s="47"/>
      <c r="O1996" s="47"/>
      <c r="P1996" s="47"/>
      <c r="Q1996" s="47"/>
      <c r="R1996" s="47"/>
      <c r="S1996" s="47"/>
      <c r="T1996" s="47"/>
      <c r="U1996" s="47"/>
      <c r="V1996" s="47"/>
      <c r="W1996" s="47"/>
      <c r="X1996" s="91"/>
      <c r="Y1996" s="91"/>
      <c r="Z1996" s="91"/>
      <c r="AA1996" s="91"/>
    </row>
    <row r="1997" spans="2:27" ht="15" thickBot="1" x14ac:dyDescent="0.35">
      <c r="B1997" s="47" t="s">
        <v>16</v>
      </c>
      <c r="C1997" s="47"/>
      <c r="D1997" s="47"/>
      <c r="E1997" s="47"/>
      <c r="F1997" s="47"/>
      <c r="G1997" s="47"/>
      <c r="H1997" s="137"/>
      <c r="I1997" s="47"/>
      <c r="J1997" s="48" t="s">
        <v>5</v>
      </c>
      <c r="K1997" s="47" t="s">
        <v>17</v>
      </c>
      <c r="L1997" s="47"/>
      <c r="M1997" s="47"/>
      <c r="N1997" s="47"/>
      <c r="O1997" s="47"/>
      <c r="P1997" s="47"/>
      <c r="Q1997" s="47"/>
      <c r="R1997" s="47"/>
      <c r="S1997" s="47"/>
      <c r="T1997" s="47"/>
      <c r="U1997" s="47"/>
      <c r="V1997" s="47"/>
      <c r="W1997" s="47"/>
      <c r="X1997" s="91"/>
      <c r="Y1997" s="91"/>
      <c r="Z1997" s="91"/>
      <c r="AA1997" s="91"/>
    </row>
    <row r="1998" spans="2:27" ht="15" thickBot="1" x14ac:dyDescent="0.35">
      <c r="B1998" s="47" t="str">
        <f>IF(H1997="Erdgas","Nettorechnungsbetrag (Erdgas)",IF(H1997="Strom","Nettorechnungsbetrag (Strom)",IF(H1997="Wärme/Kälte","Nettorechnungsbetrag (Wärme/Kälte)","Bitte Energieart auswählen!")))</f>
        <v>Bitte Energieart auswählen!</v>
      </c>
      <c r="C1998" s="47"/>
      <c r="D1998" s="47"/>
      <c r="E1998" s="47"/>
      <c r="F1998" s="47"/>
      <c r="G1998" s="47"/>
      <c r="H1998" s="113"/>
      <c r="I1998" s="60" t="s">
        <v>18</v>
      </c>
      <c r="J1998" s="48" t="s">
        <v>5</v>
      </c>
      <c r="K1998" s="47" t="str">
        <f>IF(H1997="Erdgas","Erdgaskosten exkl. Steuern, Abgaben, Netzentgelte, etc.",IF(H1997="Strom","Stromkosten exkl. Steuern, Abgaben, Netzentgelte, etc.",IF(H1997="Wärme/Kälte","Wärme-/Kältekosten exkl. Steuern, Abgaben, Netzentgelte, etc.","Bitte Energieart auswählen!")))</f>
        <v>Bitte Energieart auswählen!</v>
      </c>
      <c r="L1998" s="47"/>
      <c r="M1998" s="47"/>
      <c r="N1998" s="47"/>
      <c r="O1998" s="47"/>
      <c r="P1998" s="47"/>
      <c r="Q1998" s="47"/>
      <c r="R1998" s="47"/>
      <c r="S1998" s="47"/>
      <c r="T1998" s="47"/>
      <c r="U1998" s="47"/>
      <c r="V1998" s="47"/>
      <c r="W1998" s="47"/>
      <c r="X1998" s="91"/>
      <c r="Y1998" s="91"/>
      <c r="Z1998" s="91"/>
      <c r="AA1998" s="91"/>
    </row>
    <row r="1999" spans="2:27" ht="15" thickBot="1" x14ac:dyDescent="0.35">
      <c r="B1999" s="47" t="str">
        <f>IF(AND(H1997="Erdgas",H1996="Nein"),"Erdgasverbrauch in kWh gem. letzter Jahresabrechnung",IF(H1997="Erdgas","Erdgasverbrauch in kWh im Kalenderjahr 2021",IF(AND(H1997="Strom",H1996="Nein"),"Stromverbrauch in kWh gem. letzter Jahresabrechnung",IF(H1997="Strom","Stromverbrauch in kWh im Kalenderjahr 2021",IF(AND(H1997="Wärme/Kälte",H1996="Nein"),"Wärme-/Kälteverbrauch in kWh gem. letzter Jahresabrechnung",IF(H1997="Wärme/Kälte","Wärme-/Kälteverbrauch in kWh im Kalenderjahr 2021","Bitte Energieart auswählen!"))))))</f>
        <v>Bitte Energieart auswählen!</v>
      </c>
      <c r="C1999" s="47"/>
      <c r="D1999" s="47"/>
      <c r="E1999" s="47"/>
      <c r="F1999" s="47"/>
      <c r="G1999" s="47"/>
      <c r="H1999" s="114"/>
      <c r="I1999" s="60" t="s">
        <v>19</v>
      </c>
      <c r="J1999" s="48" t="s">
        <v>5</v>
      </c>
      <c r="K1999" s="47" t="str">
        <f>IF(H1996="Nein",IF(H1997="Erdgas","Den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endet."),IF(H1997="Erdgas","Bitte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1999" s="47"/>
      <c r="M1999" s="47"/>
      <c r="N1999" s="47"/>
      <c r="O1999" s="47"/>
      <c r="P1999" s="47"/>
      <c r="Q1999" s="47"/>
      <c r="R1999" s="47"/>
      <c r="S1999" s="47"/>
      <c r="T1999" s="47"/>
      <c r="U1999" s="47"/>
      <c r="V1999" s="47"/>
      <c r="W1999" s="47"/>
      <c r="X1999" s="91"/>
      <c r="Y1999" s="91"/>
      <c r="Z1999" s="91"/>
      <c r="AA1999" s="91"/>
    </row>
    <row r="2000" spans="2:27" x14ac:dyDescent="0.3">
      <c r="B2000" s="46"/>
      <c r="C2000" s="46"/>
      <c r="D2000" s="46"/>
      <c r="E2000" s="46"/>
      <c r="F2000" s="46"/>
      <c r="G2000" s="46"/>
      <c r="H2000" s="46"/>
      <c r="I2000" s="46"/>
      <c r="J2000" s="46"/>
      <c r="K2000" s="46"/>
      <c r="L2000" s="46"/>
      <c r="M2000" s="46"/>
      <c r="N2000" s="46"/>
      <c r="O2000" s="46"/>
      <c r="P2000" s="46"/>
      <c r="Q2000" s="46"/>
      <c r="R2000" s="46"/>
      <c r="S2000" s="46"/>
      <c r="T2000" s="46"/>
      <c r="U2000" s="46"/>
      <c r="V2000" s="46"/>
      <c r="W2000" s="46"/>
      <c r="X2000" s="91"/>
      <c r="Y2000" s="91"/>
      <c r="Z2000" s="91"/>
      <c r="AA2000" s="91"/>
    </row>
    <row r="2001" spans="2:27" ht="18" thickBot="1" x14ac:dyDescent="0.5">
      <c r="B2001" s="56" t="s">
        <v>10</v>
      </c>
      <c r="C2001" s="47"/>
      <c r="D2001" s="47"/>
      <c r="E2001" s="47"/>
      <c r="F2001" s="47"/>
      <c r="G2001" s="47"/>
      <c r="H2001" s="47"/>
      <c r="I2001" s="47"/>
      <c r="J2001" s="47"/>
      <c r="K2001" s="47"/>
      <c r="L2001" s="47"/>
      <c r="M2001" s="47"/>
      <c r="N2001" s="47"/>
      <c r="O2001" s="47"/>
      <c r="P2001" s="47"/>
      <c r="Q2001" s="47"/>
      <c r="R2001" s="47"/>
      <c r="S2001" s="47"/>
      <c r="T2001" s="47"/>
      <c r="U2001" s="47"/>
      <c r="V2001" s="47"/>
      <c r="W2001" s="47"/>
      <c r="X2001" s="91"/>
      <c r="Y2001" s="90"/>
      <c r="Z2001" s="91"/>
      <c r="AA2001" s="91"/>
    </row>
    <row r="2002" spans="2:27" ht="15" thickBot="1" x14ac:dyDescent="0.35">
      <c r="B2002" s="47" t="s">
        <v>11</v>
      </c>
      <c r="C2002" s="47"/>
      <c r="D2002" s="47"/>
      <c r="E2002" s="47"/>
      <c r="F2002" s="47"/>
      <c r="G2002" s="47"/>
      <c r="H2002" s="112"/>
      <c r="I2002" s="47"/>
      <c r="J2002" s="48" t="s">
        <v>5</v>
      </c>
      <c r="K2002" s="47" t="s">
        <v>12</v>
      </c>
      <c r="L2002" s="47"/>
      <c r="M2002" s="47"/>
      <c r="N2002" s="47"/>
      <c r="O2002" s="47"/>
      <c r="P2002" s="47"/>
      <c r="Q2002" s="47"/>
      <c r="R2002" s="47"/>
      <c r="S2002" s="47"/>
      <c r="T2002" s="47"/>
      <c r="U2002" s="47"/>
      <c r="V2002" s="47"/>
      <c r="W2002" s="47"/>
      <c r="X2002" s="91">
        <f>H2003</f>
        <v>0</v>
      </c>
      <c r="Y2002" s="91">
        <f>H2004</f>
        <v>0</v>
      </c>
      <c r="Z2002" s="91">
        <f>H2005</f>
        <v>0</v>
      </c>
      <c r="AA2002" s="91">
        <f>H2006</f>
        <v>0</v>
      </c>
    </row>
    <row r="2003" spans="2:27" ht="15" thickBot="1" x14ac:dyDescent="0.35">
      <c r="B2003" s="47" t="s">
        <v>13</v>
      </c>
      <c r="C2003" s="47"/>
      <c r="D2003" s="47"/>
      <c r="E2003" s="47"/>
      <c r="F2003" s="47"/>
      <c r="G2003" s="47"/>
      <c r="H2003" s="112"/>
      <c r="I2003" s="59"/>
      <c r="J2003" s="48" t="s">
        <v>5</v>
      </c>
      <c r="K2003" s="47" t="s">
        <v>15</v>
      </c>
      <c r="L2003" s="47"/>
      <c r="M2003" s="47"/>
      <c r="N2003" s="47"/>
      <c r="O2003" s="47"/>
      <c r="P2003" s="47"/>
      <c r="Q2003" s="47"/>
      <c r="R2003" s="47"/>
      <c r="S2003" s="47"/>
      <c r="T2003" s="47"/>
      <c r="U2003" s="47"/>
      <c r="V2003" s="47"/>
      <c r="W2003" s="47"/>
      <c r="X2003" s="91"/>
      <c r="Y2003" s="91"/>
      <c r="Z2003" s="91"/>
      <c r="AA2003" s="91"/>
    </row>
    <row r="2004" spans="2:27" ht="15" thickBot="1" x14ac:dyDescent="0.35">
      <c r="B2004" s="47" t="s">
        <v>16</v>
      </c>
      <c r="C2004" s="47"/>
      <c r="D2004" s="47"/>
      <c r="E2004" s="47"/>
      <c r="F2004" s="47"/>
      <c r="G2004" s="47"/>
      <c r="H2004" s="137"/>
      <c r="I2004" s="47"/>
      <c r="J2004" s="48" t="s">
        <v>5</v>
      </c>
      <c r="K2004" s="47" t="s">
        <v>17</v>
      </c>
      <c r="L2004" s="47"/>
      <c r="M2004" s="47"/>
      <c r="N2004" s="47"/>
      <c r="O2004" s="47"/>
      <c r="P2004" s="47"/>
      <c r="Q2004" s="47"/>
      <c r="R2004" s="47"/>
      <c r="S2004" s="47"/>
      <c r="T2004" s="47"/>
      <c r="U2004" s="47"/>
      <c r="V2004" s="47"/>
      <c r="W2004" s="47"/>
      <c r="X2004" s="91"/>
      <c r="Y2004" s="91"/>
      <c r="Z2004" s="91"/>
      <c r="AA2004" s="91"/>
    </row>
    <row r="2005" spans="2:27" ht="15" thickBot="1" x14ac:dyDescent="0.35">
      <c r="B2005" s="47" t="str">
        <f>IF(H2004="Erdgas","Nettorechnungsbetrag (Erdgas)",IF(H2004="Strom","Nettorechnungsbetrag (Strom)",IF(H2004="Wärme/Kälte","Nettorechnungsbetrag (Wärme/Kälte)","Bitte Energieart auswählen!")))</f>
        <v>Bitte Energieart auswählen!</v>
      </c>
      <c r="C2005" s="47"/>
      <c r="D2005" s="47"/>
      <c r="E2005" s="47"/>
      <c r="F2005" s="47"/>
      <c r="G2005" s="47"/>
      <c r="H2005" s="113"/>
      <c r="I2005" s="60" t="s">
        <v>18</v>
      </c>
      <c r="J2005" s="48" t="s">
        <v>5</v>
      </c>
      <c r="K2005" s="47" t="str">
        <f>IF(H2004="Erdgas","Erdgaskosten exkl. Steuern, Abgaben, Netzentgelte, etc.",IF(H2004="Strom","Stromkosten exkl. Steuern, Abgaben, Netzentgelte, etc.",IF(H2004="Wärme/Kälte","Wärme-/Kältekosten exkl. Steuern, Abgaben, Netzentgelte, etc.","Bitte Energieart auswählen!")))</f>
        <v>Bitte Energieart auswählen!</v>
      </c>
      <c r="L2005" s="47"/>
      <c r="M2005" s="47"/>
      <c r="N2005" s="47"/>
      <c r="O2005" s="47"/>
      <c r="P2005" s="47"/>
      <c r="Q2005" s="47"/>
      <c r="R2005" s="47"/>
      <c r="S2005" s="47"/>
      <c r="T2005" s="47"/>
      <c r="U2005" s="47"/>
      <c r="V2005" s="47"/>
      <c r="W2005" s="47"/>
      <c r="X2005" s="91"/>
      <c r="Y2005" s="91"/>
      <c r="Z2005" s="91"/>
      <c r="AA2005" s="91"/>
    </row>
    <row r="2006" spans="2:27" ht="15" thickBot="1" x14ac:dyDescent="0.35">
      <c r="B2006" s="47" t="str">
        <f>IF(AND(H2004="Erdgas",H2003="Nein"),"Erdgasverbrauch in kWh gem. letzter Jahresabrechnung",IF(H2004="Erdgas","Erdgasverbrauch in kWh im Kalenderjahr 2021",IF(AND(H2004="Strom",H2003="Nein"),"Stromverbrauch in kWh gem. letzter Jahresabrechnung",IF(H2004="Strom","Stromverbrauch in kWh im Kalenderjahr 2021",IF(AND(H2004="Wärme/Kälte",H2003="Nein"),"Wärme-/Kälteverbrauch in kWh gem. letzter Jahresabrechnung",IF(H2004="Wärme/Kälte","Wärme-/Kälteverbrauch in kWh im Kalenderjahr 2021","Bitte Energieart auswählen!"))))))</f>
        <v>Bitte Energieart auswählen!</v>
      </c>
      <c r="C2006" s="47"/>
      <c r="D2006" s="47"/>
      <c r="E2006" s="47"/>
      <c r="F2006" s="47"/>
      <c r="G2006" s="47"/>
      <c r="H2006" s="114"/>
      <c r="I2006" s="60" t="s">
        <v>19</v>
      </c>
      <c r="J2006" s="48" t="s">
        <v>5</v>
      </c>
      <c r="K2006" s="47" t="str">
        <f>IF(H2003="Nein",IF(H2004="Erdgas","Den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endet."),IF(H2004="Erdgas","Bitte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06" s="47"/>
      <c r="M2006" s="47"/>
      <c r="N2006" s="47"/>
      <c r="O2006" s="47"/>
      <c r="P2006" s="47"/>
      <c r="Q2006" s="47"/>
      <c r="R2006" s="47"/>
      <c r="S2006" s="47"/>
      <c r="T2006" s="47"/>
      <c r="U2006" s="47"/>
      <c r="V2006" s="47"/>
      <c r="W2006" s="47"/>
      <c r="X2006" s="91"/>
      <c r="Y2006" s="91"/>
      <c r="Z2006" s="91"/>
      <c r="AA2006" s="91"/>
    </row>
    <row r="2007" spans="2:27" x14ac:dyDescent="0.3">
      <c r="B2007" s="46"/>
      <c r="C2007" s="46"/>
      <c r="D2007" s="46"/>
      <c r="E2007" s="46"/>
      <c r="F2007" s="46"/>
      <c r="G2007" s="46"/>
      <c r="H2007" s="46"/>
      <c r="I2007" s="46"/>
      <c r="J2007" s="46"/>
      <c r="K2007" s="46"/>
      <c r="L2007" s="46"/>
      <c r="M2007" s="46"/>
      <c r="N2007" s="46"/>
      <c r="O2007" s="46"/>
      <c r="P2007" s="46"/>
      <c r="Q2007" s="46"/>
      <c r="R2007" s="46"/>
      <c r="S2007" s="46"/>
      <c r="T2007" s="46"/>
      <c r="U2007" s="46"/>
      <c r="V2007" s="46"/>
      <c r="W2007" s="46"/>
      <c r="X2007" s="91"/>
      <c r="Y2007" s="91"/>
      <c r="Z2007" s="91"/>
      <c r="AA2007" s="91"/>
    </row>
    <row r="2008" spans="2:27" ht="18" thickBot="1" x14ac:dyDescent="0.5">
      <c r="B2008" s="56" t="s">
        <v>10</v>
      </c>
      <c r="C2008" s="47"/>
      <c r="D2008" s="47"/>
      <c r="E2008" s="47"/>
      <c r="F2008" s="47"/>
      <c r="G2008" s="47"/>
      <c r="H2008" s="47"/>
      <c r="I2008" s="47"/>
      <c r="J2008" s="47"/>
      <c r="K2008" s="47"/>
      <c r="L2008" s="47"/>
      <c r="M2008" s="47"/>
      <c r="N2008" s="47"/>
      <c r="O2008" s="47"/>
      <c r="P2008" s="47"/>
      <c r="Q2008" s="47"/>
      <c r="R2008" s="47"/>
      <c r="S2008" s="47"/>
      <c r="T2008" s="47"/>
      <c r="U2008" s="47"/>
      <c r="V2008" s="47"/>
      <c r="W2008" s="47"/>
      <c r="X2008" s="91"/>
      <c r="Y2008" s="90"/>
      <c r="Z2008" s="91"/>
      <c r="AA2008" s="91"/>
    </row>
    <row r="2009" spans="2:27" ht="15" thickBot="1" x14ac:dyDescent="0.35">
      <c r="B2009" s="47" t="s">
        <v>11</v>
      </c>
      <c r="C2009" s="47"/>
      <c r="D2009" s="47"/>
      <c r="E2009" s="47"/>
      <c r="F2009" s="47"/>
      <c r="G2009" s="47"/>
      <c r="H2009" s="112"/>
      <c r="I2009" s="47"/>
      <c r="J2009" s="48" t="s">
        <v>5</v>
      </c>
      <c r="K2009" s="47" t="s">
        <v>12</v>
      </c>
      <c r="L2009" s="47"/>
      <c r="M2009" s="47"/>
      <c r="N2009" s="47"/>
      <c r="O2009" s="47"/>
      <c r="P2009" s="47"/>
      <c r="Q2009" s="47"/>
      <c r="R2009" s="47"/>
      <c r="S2009" s="47"/>
      <c r="T2009" s="47"/>
      <c r="U2009" s="47"/>
      <c r="V2009" s="47"/>
      <c r="W2009" s="47"/>
      <c r="X2009" s="91">
        <f>H2010</f>
        <v>0</v>
      </c>
      <c r="Y2009" s="91">
        <f>H2011</f>
        <v>0</v>
      </c>
      <c r="Z2009" s="91">
        <f>H2012</f>
        <v>0</v>
      </c>
      <c r="AA2009" s="91">
        <f>H2013</f>
        <v>0</v>
      </c>
    </row>
    <row r="2010" spans="2:27" ht="15" thickBot="1" x14ac:dyDescent="0.35">
      <c r="B2010" s="47" t="s">
        <v>13</v>
      </c>
      <c r="C2010" s="47"/>
      <c r="D2010" s="47"/>
      <c r="E2010" s="47"/>
      <c r="F2010" s="47"/>
      <c r="G2010" s="47"/>
      <c r="H2010" s="112"/>
      <c r="I2010" s="59"/>
      <c r="J2010" s="48" t="s">
        <v>5</v>
      </c>
      <c r="K2010" s="47" t="s">
        <v>15</v>
      </c>
      <c r="L2010" s="47"/>
      <c r="M2010" s="47"/>
      <c r="N2010" s="47"/>
      <c r="O2010" s="47"/>
      <c r="P2010" s="47"/>
      <c r="Q2010" s="47"/>
      <c r="R2010" s="47"/>
      <c r="S2010" s="47"/>
      <c r="T2010" s="47"/>
      <c r="U2010" s="47"/>
      <c r="V2010" s="47"/>
      <c r="W2010" s="47"/>
      <c r="X2010" s="91"/>
      <c r="Y2010" s="91"/>
      <c r="Z2010" s="91"/>
      <c r="AA2010" s="91"/>
    </row>
    <row r="2011" spans="2:27" ht="15" thickBot="1" x14ac:dyDescent="0.35">
      <c r="B2011" s="47" t="s">
        <v>16</v>
      </c>
      <c r="C2011" s="47"/>
      <c r="D2011" s="47"/>
      <c r="E2011" s="47"/>
      <c r="F2011" s="47"/>
      <c r="G2011" s="47"/>
      <c r="H2011" s="137"/>
      <c r="I2011" s="47"/>
      <c r="J2011" s="48" t="s">
        <v>5</v>
      </c>
      <c r="K2011" s="47" t="s">
        <v>17</v>
      </c>
      <c r="L2011" s="47"/>
      <c r="M2011" s="47"/>
      <c r="N2011" s="47"/>
      <c r="O2011" s="47"/>
      <c r="P2011" s="47"/>
      <c r="Q2011" s="47"/>
      <c r="R2011" s="47"/>
      <c r="S2011" s="47"/>
      <c r="T2011" s="47"/>
      <c r="U2011" s="47"/>
      <c r="V2011" s="47"/>
      <c r="W2011" s="47"/>
      <c r="X2011" s="91"/>
      <c r="Y2011" s="91"/>
      <c r="Z2011" s="91"/>
      <c r="AA2011" s="91"/>
    </row>
    <row r="2012" spans="2:27" ht="15" thickBot="1" x14ac:dyDescent="0.35">
      <c r="B2012" s="47" t="str">
        <f>IF(H2011="Erdgas","Nettorechnungsbetrag (Erdgas)",IF(H2011="Strom","Nettorechnungsbetrag (Strom)",IF(H2011="Wärme/Kälte","Nettorechnungsbetrag (Wärme/Kälte)","Bitte Energieart auswählen!")))</f>
        <v>Bitte Energieart auswählen!</v>
      </c>
      <c r="C2012" s="47"/>
      <c r="D2012" s="47"/>
      <c r="E2012" s="47"/>
      <c r="F2012" s="47"/>
      <c r="G2012" s="47"/>
      <c r="H2012" s="113"/>
      <c r="I2012" s="60" t="s">
        <v>18</v>
      </c>
      <c r="J2012" s="48" t="s">
        <v>5</v>
      </c>
      <c r="K2012" s="47" t="str">
        <f>IF(H2011="Erdgas","Erdgaskosten exkl. Steuern, Abgaben, Netzentgelte, etc.",IF(H2011="Strom","Stromkosten exkl. Steuern, Abgaben, Netzentgelte, etc.",IF(H2011="Wärme/Kälte","Wärme-/Kältekosten exkl. Steuern, Abgaben, Netzentgelte, etc.","Bitte Energieart auswählen!")))</f>
        <v>Bitte Energieart auswählen!</v>
      </c>
      <c r="L2012" s="47"/>
      <c r="M2012" s="47"/>
      <c r="N2012" s="47"/>
      <c r="O2012" s="47"/>
      <c r="P2012" s="47"/>
      <c r="Q2012" s="47"/>
      <c r="R2012" s="47"/>
      <c r="S2012" s="47"/>
      <c r="T2012" s="47"/>
      <c r="U2012" s="47"/>
      <c r="V2012" s="47"/>
      <c r="W2012" s="47"/>
      <c r="X2012" s="91"/>
      <c r="Y2012" s="91"/>
      <c r="Z2012" s="91"/>
      <c r="AA2012" s="91"/>
    </row>
    <row r="2013" spans="2:27" ht="15" thickBot="1" x14ac:dyDescent="0.35">
      <c r="B2013" s="47" t="str">
        <f>IF(AND(H2011="Erdgas",H2010="Nein"),"Erdgasverbrauch in kWh gem. letzter Jahresabrechnung",IF(H2011="Erdgas","Erdgasverbrauch in kWh im Kalenderjahr 2021",IF(AND(H2011="Strom",H2010="Nein"),"Stromverbrauch in kWh gem. letzter Jahresabrechnung",IF(H2011="Strom","Stromverbrauch in kWh im Kalenderjahr 2021",IF(AND(H2011="Wärme/Kälte",H2010="Nein"),"Wärme-/Kälteverbrauch in kWh gem. letzter Jahresabrechnung",IF(H2011="Wärme/Kälte","Wärme-/Kälteverbrauch in kWh im Kalenderjahr 2021","Bitte Energieart auswählen!"))))))</f>
        <v>Bitte Energieart auswählen!</v>
      </c>
      <c r="C2013" s="47"/>
      <c r="D2013" s="47"/>
      <c r="E2013" s="47"/>
      <c r="F2013" s="47"/>
      <c r="G2013" s="47"/>
      <c r="H2013" s="114"/>
      <c r="I2013" s="60" t="s">
        <v>19</v>
      </c>
      <c r="J2013" s="48" t="s">
        <v>5</v>
      </c>
      <c r="K2013" s="47" t="str">
        <f>IF(H2010="Nein",IF(H2011="Erdgas","Den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endet."),IF(H2011="Erdgas","Bitte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13" s="47"/>
      <c r="M2013" s="47"/>
      <c r="N2013" s="47"/>
      <c r="O2013" s="47"/>
      <c r="P2013" s="47"/>
      <c r="Q2013" s="47"/>
      <c r="R2013" s="47"/>
      <c r="S2013" s="47"/>
      <c r="T2013" s="47"/>
      <c r="U2013" s="47"/>
      <c r="V2013" s="47"/>
      <c r="W2013" s="47"/>
      <c r="X2013" s="91"/>
      <c r="Y2013" s="91"/>
      <c r="Z2013" s="91"/>
      <c r="AA2013" s="91"/>
    </row>
    <row r="2014" spans="2:27" x14ac:dyDescent="0.3">
      <c r="B2014" s="46"/>
      <c r="C2014" s="46"/>
      <c r="D2014" s="46"/>
      <c r="E2014" s="46"/>
      <c r="F2014" s="46"/>
      <c r="G2014" s="46"/>
      <c r="H2014" s="46"/>
      <c r="I2014" s="46"/>
      <c r="J2014" s="46"/>
      <c r="K2014" s="46"/>
      <c r="L2014" s="46"/>
      <c r="M2014" s="46"/>
      <c r="N2014" s="46"/>
      <c r="O2014" s="46"/>
      <c r="P2014" s="46"/>
      <c r="Q2014" s="46"/>
      <c r="R2014" s="46"/>
      <c r="S2014" s="46"/>
      <c r="T2014" s="46"/>
      <c r="U2014" s="46"/>
      <c r="V2014" s="46"/>
      <c r="W2014" s="46"/>
      <c r="X2014" s="91"/>
      <c r="Y2014" s="91"/>
      <c r="Z2014" s="91"/>
      <c r="AA2014" s="91"/>
    </row>
    <row r="2015" spans="2:27" ht="18" thickBot="1" x14ac:dyDescent="0.5">
      <c r="B2015" s="56" t="s">
        <v>10</v>
      </c>
      <c r="C2015" s="47"/>
      <c r="D2015" s="47"/>
      <c r="E2015" s="47"/>
      <c r="F2015" s="47"/>
      <c r="G2015" s="47"/>
      <c r="H2015" s="47"/>
      <c r="I2015" s="47"/>
      <c r="J2015" s="47"/>
      <c r="K2015" s="47"/>
      <c r="L2015" s="47"/>
      <c r="M2015" s="47"/>
      <c r="N2015" s="47"/>
      <c r="O2015" s="47"/>
      <c r="P2015" s="47"/>
      <c r="Q2015" s="47"/>
      <c r="R2015" s="47"/>
      <c r="S2015" s="47"/>
      <c r="T2015" s="47"/>
      <c r="U2015" s="47"/>
      <c r="V2015" s="47"/>
      <c r="W2015" s="47"/>
      <c r="X2015" s="91"/>
      <c r="Y2015" s="90"/>
      <c r="Z2015" s="91"/>
      <c r="AA2015" s="91"/>
    </row>
    <row r="2016" spans="2:27" ht="15" thickBot="1" x14ac:dyDescent="0.35">
      <c r="B2016" s="47" t="s">
        <v>11</v>
      </c>
      <c r="C2016" s="47"/>
      <c r="D2016" s="47"/>
      <c r="E2016" s="47"/>
      <c r="F2016" s="47"/>
      <c r="G2016" s="47"/>
      <c r="H2016" s="112"/>
      <c r="I2016" s="47"/>
      <c r="J2016" s="48" t="s">
        <v>5</v>
      </c>
      <c r="K2016" s="47" t="s">
        <v>12</v>
      </c>
      <c r="L2016" s="47"/>
      <c r="M2016" s="47"/>
      <c r="N2016" s="47"/>
      <c r="O2016" s="47"/>
      <c r="P2016" s="47"/>
      <c r="Q2016" s="47"/>
      <c r="R2016" s="47"/>
      <c r="S2016" s="47"/>
      <c r="T2016" s="47"/>
      <c r="U2016" s="47"/>
      <c r="V2016" s="47"/>
      <c r="W2016" s="47"/>
      <c r="X2016" s="91">
        <f>H2017</f>
        <v>0</v>
      </c>
      <c r="Y2016" s="91">
        <f>H2018</f>
        <v>0</v>
      </c>
      <c r="Z2016" s="91">
        <f>H2019</f>
        <v>0</v>
      </c>
      <c r="AA2016" s="91">
        <f>H2020</f>
        <v>0</v>
      </c>
    </row>
    <row r="2017" spans="2:27" ht="15" thickBot="1" x14ac:dyDescent="0.35">
      <c r="B2017" s="47" t="s">
        <v>13</v>
      </c>
      <c r="C2017" s="47"/>
      <c r="D2017" s="47"/>
      <c r="E2017" s="47"/>
      <c r="F2017" s="47"/>
      <c r="G2017" s="47"/>
      <c r="H2017" s="112"/>
      <c r="I2017" s="59"/>
      <c r="J2017" s="48" t="s">
        <v>5</v>
      </c>
      <c r="K2017" s="47" t="s">
        <v>15</v>
      </c>
      <c r="L2017" s="47"/>
      <c r="M2017" s="47"/>
      <c r="N2017" s="47"/>
      <c r="O2017" s="47"/>
      <c r="P2017" s="47"/>
      <c r="Q2017" s="47"/>
      <c r="R2017" s="47"/>
      <c r="S2017" s="47"/>
      <c r="T2017" s="47"/>
      <c r="U2017" s="47"/>
      <c r="V2017" s="47"/>
      <c r="W2017" s="47"/>
      <c r="X2017" s="91"/>
      <c r="Y2017" s="91"/>
      <c r="Z2017" s="91"/>
      <c r="AA2017" s="91"/>
    </row>
    <row r="2018" spans="2:27" ht="15" thickBot="1" x14ac:dyDescent="0.35">
      <c r="B2018" s="47" t="s">
        <v>16</v>
      </c>
      <c r="C2018" s="47"/>
      <c r="D2018" s="47"/>
      <c r="E2018" s="47"/>
      <c r="F2018" s="47"/>
      <c r="G2018" s="47"/>
      <c r="H2018" s="137"/>
      <c r="I2018" s="47"/>
      <c r="J2018" s="48" t="s">
        <v>5</v>
      </c>
      <c r="K2018" s="47" t="s">
        <v>17</v>
      </c>
      <c r="L2018" s="47"/>
      <c r="M2018" s="47"/>
      <c r="N2018" s="47"/>
      <c r="O2018" s="47"/>
      <c r="P2018" s="47"/>
      <c r="Q2018" s="47"/>
      <c r="R2018" s="47"/>
      <c r="S2018" s="47"/>
      <c r="T2018" s="47"/>
      <c r="U2018" s="47"/>
      <c r="V2018" s="47"/>
      <c r="W2018" s="47"/>
      <c r="X2018" s="91"/>
      <c r="Y2018" s="91"/>
      <c r="Z2018" s="91"/>
      <c r="AA2018" s="91"/>
    </row>
    <row r="2019" spans="2:27" ht="15" thickBot="1" x14ac:dyDescent="0.35">
      <c r="B2019" s="47" t="str">
        <f>IF(H2018="Erdgas","Nettorechnungsbetrag (Erdgas)",IF(H2018="Strom","Nettorechnungsbetrag (Strom)",IF(H2018="Wärme/Kälte","Nettorechnungsbetrag (Wärme/Kälte)","Bitte Energieart auswählen!")))</f>
        <v>Bitte Energieart auswählen!</v>
      </c>
      <c r="C2019" s="47"/>
      <c r="D2019" s="47"/>
      <c r="E2019" s="47"/>
      <c r="F2019" s="47"/>
      <c r="G2019" s="47"/>
      <c r="H2019" s="113"/>
      <c r="I2019" s="60" t="s">
        <v>18</v>
      </c>
      <c r="J2019" s="48" t="s">
        <v>5</v>
      </c>
      <c r="K2019" s="47" t="str">
        <f>IF(H2018="Erdgas","Erdgaskosten exkl. Steuern, Abgaben, Netzentgelte, etc.",IF(H2018="Strom","Stromkosten exkl. Steuern, Abgaben, Netzentgelte, etc.",IF(H2018="Wärme/Kälte","Wärme-/Kältekosten exkl. Steuern, Abgaben, Netzentgelte, etc.","Bitte Energieart auswählen!")))</f>
        <v>Bitte Energieart auswählen!</v>
      </c>
      <c r="L2019" s="47"/>
      <c r="M2019" s="47"/>
      <c r="N2019" s="47"/>
      <c r="O2019" s="47"/>
      <c r="P2019" s="47"/>
      <c r="Q2019" s="47"/>
      <c r="R2019" s="47"/>
      <c r="S2019" s="47"/>
      <c r="T2019" s="47"/>
      <c r="U2019" s="47"/>
      <c r="V2019" s="47"/>
      <c r="W2019" s="47"/>
      <c r="X2019" s="91"/>
      <c r="Y2019" s="91"/>
      <c r="Z2019" s="91"/>
      <c r="AA2019" s="91"/>
    </row>
    <row r="2020" spans="2:27" ht="15" thickBot="1" x14ac:dyDescent="0.35">
      <c r="B2020" s="47" t="str">
        <f>IF(AND(H2018="Erdgas",H2017="Nein"),"Erdgasverbrauch in kWh gem. letzter Jahresabrechnung",IF(H2018="Erdgas","Erdgasverbrauch in kWh im Kalenderjahr 2021",IF(AND(H2018="Strom",H2017="Nein"),"Stromverbrauch in kWh gem. letzter Jahresabrechnung",IF(H2018="Strom","Stromverbrauch in kWh im Kalenderjahr 2021",IF(AND(H2018="Wärme/Kälte",H2017="Nein"),"Wärme-/Kälteverbrauch in kWh gem. letzter Jahresabrechnung",IF(H2018="Wärme/Kälte","Wärme-/Kälteverbrauch in kWh im Kalenderjahr 2021","Bitte Energieart auswählen!"))))))</f>
        <v>Bitte Energieart auswählen!</v>
      </c>
      <c r="C2020" s="47"/>
      <c r="D2020" s="47"/>
      <c r="E2020" s="47"/>
      <c r="F2020" s="47"/>
      <c r="G2020" s="47"/>
      <c r="H2020" s="114"/>
      <c r="I2020" s="60" t="s">
        <v>19</v>
      </c>
      <c r="J2020" s="48" t="s">
        <v>5</v>
      </c>
      <c r="K2020" s="47" t="str">
        <f>IF(H2017="Nein",IF(H2018="Erdgas","Den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endet."),IF(H2018="Erdgas","Bitte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20" s="47"/>
      <c r="M2020" s="47"/>
      <c r="N2020" s="47"/>
      <c r="O2020" s="47"/>
      <c r="P2020" s="47"/>
      <c r="Q2020" s="47"/>
      <c r="R2020" s="47"/>
      <c r="S2020" s="47"/>
      <c r="T2020" s="47"/>
      <c r="U2020" s="47"/>
      <c r="V2020" s="47"/>
      <c r="W2020" s="47"/>
      <c r="X2020" s="91"/>
      <c r="Y2020" s="91"/>
      <c r="Z2020" s="91"/>
      <c r="AA2020" s="91"/>
    </row>
    <row r="2021" spans="2:27" x14ac:dyDescent="0.3">
      <c r="B2021" s="46"/>
      <c r="C2021" s="46"/>
      <c r="D2021" s="46"/>
      <c r="E2021" s="46"/>
      <c r="F2021" s="46"/>
      <c r="G2021" s="46"/>
      <c r="H2021" s="46"/>
      <c r="I2021" s="46"/>
      <c r="J2021" s="46"/>
      <c r="K2021" s="46"/>
      <c r="L2021" s="46"/>
      <c r="M2021" s="46"/>
      <c r="N2021" s="46"/>
      <c r="O2021" s="46"/>
      <c r="P2021" s="46"/>
      <c r="Q2021" s="46"/>
      <c r="R2021" s="46"/>
      <c r="S2021" s="46"/>
      <c r="T2021" s="46"/>
      <c r="U2021" s="46"/>
      <c r="V2021" s="46"/>
      <c r="W2021" s="46"/>
      <c r="X2021" s="91"/>
      <c r="Y2021" s="91"/>
      <c r="Z2021" s="91"/>
      <c r="AA2021" s="91"/>
    </row>
    <row r="2022" spans="2:27" ht="18" thickBot="1" x14ac:dyDescent="0.5">
      <c r="B2022" s="56" t="s">
        <v>10</v>
      </c>
      <c r="C2022" s="47"/>
      <c r="D2022" s="47"/>
      <c r="E2022" s="47"/>
      <c r="F2022" s="47"/>
      <c r="G2022" s="47"/>
      <c r="H2022" s="47"/>
      <c r="I2022" s="47"/>
      <c r="J2022" s="47"/>
      <c r="K2022" s="47"/>
      <c r="L2022" s="47"/>
      <c r="M2022" s="47"/>
      <c r="N2022" s="47"/>
      <c r="O2022" s="47"/>
      <c r="P2022" s="47"/>
      <c r="Q2022" s="47"/>
      <c r="R2022" s="47"/>
      <c r="S2022" s="47"/>
      <c r="T2022" s="47"/>
      <c r="U2022" s="47"/>
      <c r="V2022" s="47"/>
      <c r="W2022" s="47"/>
      <c r="X2022" s="91"/>
      <c r="Y2022" s="90"/>
      <c r="Z2022" s="91"/>
      <c r="AA2022" s="91"/>
    </row>
    <row r="2023" spans="2:27" ht="15" thickBot="1" x14ac:dyDescent="0.35">
      <c r="B2023" s="47" t="s">
        <v>11</v>
      </c>
      <c r="C2023" s="47"/>
      <c r="D2023" s="47"/>
      <c r="E2023" s="47"/>
      <c r="F2023" s="47"/>
      <c r="G2023" s="47"/>
      <c r="H2023" s="112"/>
      <c r="I2023" s="47"/>
      <c r="J2023" s="48" t="s">
        <v>5</v>
      </c>
      <c r="K2023" s="47" t="s">
        <v>12</v>
      </c>
      <c r="L2023" s="47"/>
      <c r="M2023" s="47"/>
      <c r="N2023" s="47"/>
      <c r="O2023" s="47"/>
      <c r="P2023" s="47"/>
      <c r="Q2023" s="47"/>
      <c r="R2023" s="47"/>
      <c r="S2023" s="47"/>
      <c r="T2023" s="47"/>
      <c r="U2023" s="47"/>
      <c r="V2023" s="47"/>
      <c r="W2023" s="47"/>
      <c r="X2023" s="91">
        <f>H2024</f>
        <v>0</v>
      </c>
      <c r="Y2023" s="91">
        <f>H2025</f>
        <v>0</v>
      </c>
      <c r="Z2023" s="91">
        <f>H2026</f>
        <v>0</v>
      </c>
      <c r="AA2023" s="91">
        <f>H2027</f>
        <v>0</v>
      </c>
    </row>
    <row r="2024" spans="2:27" ht="15" thickBot="1" x14ac:dyDescent="0.35">
      <c r="B2024" s="47" t="s">
        <v>13</v>
      </c>
      <c r="C2024" s="47"/>
      <c r="D2024" s="47"/>
      <c r="E2024" s="47"/>
      <c r="F2024" s="47"/>
      <c r="G2024" s="47"/>
      <c r="H2024" s="112"/>
      <c r="I2024" s="59"/>
      <c r="J2024" s="48" t="s">
        <v>5</v>
      </c>
      <c r="K2024" s="47" t="s">
        <v>15</v>
      </c>
      <c r="L2024" s="47"/>
      <c r="M2024" s="47"/>
      <c r="N2024" s="47"/>
      <c r="O2024" s="47"/>
      <c r="P2024" s="47"/>
      <c r="Q2024" s="47"/>
      <c r="R2024" s="47"/>
      <c r="S2024" s="47"/>
      <c r="T2024" s="47"/>
      <c r="U2024" s="47"/>
      <c r="V2024" s="47"/>
      <c r="W2024" s="47"/>
      <c r="X2024" s="91"/>
      <c r="Y2024" s="91"/>
      <c r="Z2024" s="91"/>
      <c r="AA2024" s="91"/>
    </row>
    <row r="2025" spans="2:27" ht="15" thickBot="1" x14ac:dyDescent="0.35">
      <c r="B2025" s="47" t="s">
        <v>16</v>
      </c>
      <c r="C2025" s="47"/>
      <c r="D2025" s="47"/>
      <c r="E2025" s="47"/>
      <c r="F2025" s="47"/>
      <c r="G2025" s="47"/>
      <c r="H2025" s="137"/>
      <c r="I2025" s="47"/>
      <c r="J2025" s="48" t="s">
        <v>5</v>
      </c>
      <c r="K2025" s="47" t="s">
        <v>17</v>
      </c>
      <c r="L2025" s="47"/>
      <c r="M2025" s="47"/>
      <c r="N2025" s="47"/>
      <c r="O2025" s="47"/>
      <c r="P2025" s="47"/>
      <c r="Q2025" s="47"/>
      <c r="R2025" s="47"/>
      <c r="S2025" s="47"/>
      <c r="T2025" s="47"/>
      <c r="U2025" s="47"/>
      <c r="V2025" s="47"/>
      <c r="W2025" s="47"/>
      <c r="X2025" s="91"/>
      <c r="Y2025" s="91"/>
      <c r="Z2025" s="91"/>
      <c r="AA2025" s="91"/>
    </row>
    <row r="2026" spans="2:27" ht="15" thickBot="1" x14ac:dyDescent="0.35">
      <c r="B2026" s="47" t="str">
        <f>IF(H2025="Erdgas","Nettorechnungsbetrag (Erdgas)",IF(H2025="Strom","Nettorechnungsbetrag (Strom)",IF(H2025="Wärme/Kälte","Nettorechnungsbetrag (Wärme/Kälte)","Bitte Energieart auswählen!")))</f>
        <v>Bitte Energieart auswählen!</v>
      </c>
      <c r="C2026" s="47"/>
      <c r="D2026" s="47"/>
      <c r="E2026" s="47"/>
      <c r="F2026" s="47"/>
      <c r="G2026" s="47"/>
      <c r="H2026" s="113"/>
      <c r="I2026" s="60" t="s">
        <v>18</v>
      </c>
      <c r="J2026" s="48" t="s">
        <v>5</v>
      </c>
      <c r="K2026" s="47" t="str">
        <f>IF(H2025="Erdgas","Erdgaskosten exkl. Steuern, Abgaben, Netzentgelte, etc.",IF(H2025="Strom","Stromkosten exkl. Steuern, Abgaben, Netzentgelte, etc.",IF(H2025="Wärme/Kälte","Wärme-/Kältekosten exkl. Steuern, Abgaben, Netzentgelte, etc.","Bitte Energieart auswählen!")))</f>
        <v>Bitte Energieart auswählen!</v>
      </c>
      <c r="L2026" s="47"/>
      <c r="M2026" s="47"/>
      <c r="N2026" s="47"/>
      <c r="O2026" s="47"/>
      <c r="P2026" s="47"/>
      <c r="Q2026" s="47"/>
      <c r="R2026" s="47"/>
      <c r="S2026" s="47"/>
      <c r="T2026" s="47"/>
      <c r="U2026" s="47"/>
      <c r="V2026" s="47"/>
      <c r="W2026" s="47"/>
      <c r="X2026" s="91"/>
      <c r="Y2026" s="91"/>
      <c r="Z2026" s="91"/>
      <c r="AA2026" s="91"/>
    </row>
    <row r="2027" spans="2:27" ht="15" thickBot="1" x14ac:dyDescent="0.35">
      <c r="B2027" s="47" t="str">
        <f>IF(AND(H2025="Erdgas",H2024="Nein"),"Erdgasverbrauch in kWh gem. letzter Jahresabrechnung",IF(H2025="Erdgas","Erdgasverbrauch in kWh im Kalenderjahr 2021",IF(AND(H2025="Strom",H2024="Nein"),"Stromverbrauch in kWh gem. letzter Jahresabrechnung",IF(H2025="Strom","Stromverbrauch in kWh im Kalenderjahr 2021",IF(AND(H2025="Wärme/Kälte",H2024="Nein"),"Wärme-/Kälteverbrauch in kWh gem. letzter Jahresabrechnung",IF(H2025="Wärme/Kälte","Wärme-/Kälteverbrauch in kWh im Kalenderjahr 2021","Bitte Energieart auswählen!"))))))</f>
        <v>Bitte Energieart auswählen!</v>
      </c>
      <c r="C2027" s="47"/>
      <c r="D2027" s="47"/>
      <c r="E2027" s="47"/>
      <c r="F2027" s="47"/>
      <c r="G2027" s="47"/>
      <c r="H2027" s="114"/>
      <c r="I2027" s="60" t="s">
        <v>19</v>
      </c>
      <c r="J2027" s="48" t="s">
        <v>5</v>
      </c>
      <c r="K2027" s="47" t="str">
        <f>IF(H2024="Nein",IF(H2025="Erdgas","Den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endet."),IF(H2025="Erdgas","Bitte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27" s="47"/>
      <c r="M2027" s="47"/>
      <c r="N2027" s="47"/>
      <c r="O2027" s="47"/>
      <c r="P2027" s="47"/>
      <c r="Q2027" s="47"/>
      <c r="R2027" s="47"/>
      <c r="S2027" s="47"/>
      <c r="T2027" s="47"/>
      <c r="U2027" s="47"/>
      <c r="V2027" s="47"/>
      <c r="W2027" s="47"/>
      <c r="X2027" s="91"/>
      <c r="Y2027" s="91"/>
      <c r="Z2027" s="91"/>
      <c r="AA2027" s="91"/>
    </row>
    <row r="2028" spans="2:27" x14ac:dyDescent="0.3">
      <c r="B2028" s="46"/>
      <c r="C2028" s="46"/>
      <c r="D2028" s="46"/>
      <c r="E2028" s="46"/>
      <c r="F2028" s="46"/>
      <c r="G2028" s="46"/>
      <c r="H2028" s="46"/>
      <c r="I2028" s="46"/>
      <c r="J2028" s="46"/>
      <c r="K2028" s="46"/>
      <c r="L2028" s="46"/>
      <c r="M2028" s="46"/>
      <c r="N2028" s="46"/>
      <c r="O2028" s="46"/>
      <c r="P2028" s="46"/>
      <c r="Q2028" s="46"/>
      <c r="R2028" s="46"/>
      <c r="S2028" s="46"/>
      <c r="T2028" s="46"/>
      <c r="U2028" s="46"/>
      <c r="V2028" s="46"/>
      <c r="W2028" s="46"/>
      <c r="X2028" s="91"/>
      <c r="Y2028" s="91"/>
      <c r="Z2028" s="91"/>
      <c r="AA2028" s="91"/>
    </row>
    <row r="2029" spans="2:27" ht="18" thickBot="1" x14ac:dyDescent="0.5">
      <c r="B2029" s="56" t="s">
        <v>10</v>
      </c>
      <c r="C2029" s="47"/>
      <c r="D2029" s="47"/>
      <c r="E2029" s="47"/>
      <c r="F2029" s="47"/>
      <c r="G2029" s="47"/>
      <c r="H2029" s="47"/>
      <c r="I2029" s="47"/>
      <c r="J2029" s="47"/>
      <c r="K2029" s="47"/>
      <c r="L2029" s="47"/>
      <c r="M2029" s="47"/>
      <c r="N2029" s="47"/>
      <c r="O2029" s="47"/>
      <c r="P2029" s="47"/>
      <c r="Q2029" s="47"/>
      <c r="R2029" s="47"/>
      <c r="S2029" s="47"/>
      <c r="T2029" s="47"/>
      <c r="U2029" s="47"/>
      <c r="V2029" s="47"/>
      <c r="W2029" s="47"/>
      <c r="X2029" s="91"/>
      <c r="Y2029" s="90"/>
      <c r="Z2029" s="91"/>
      <c r="AA2029" s="91"/>
    </row>
    <row r="2030" spans="2:27" ht="15" thickBot="1" x14ac:dyDescent="0.35">
      <c r="B2030" s="47" t="s">
        <v>11</v>
      </c>
      <c r="C2030" s="47"/>
      <c r="D2030" s="47"/>
      <c r="E2030" s="47"/>
      <c r="F2030" s="47"/>
      <c r="G2030" s="47"/>
      <c r="H2030" s="112"/>
      <c r="I2030" s="47"/>
      <c r="J2030" s="48" t="s">
        <v>5</v>
      </c>
      <c r="K2030" s="47" t="s">
        <v>12</v>
      </c>
      <c r="L2030" s="47"/>
      <c r="M2030" s="47"/>
      <c r="N2030" s="47"/>
      <c r="O2030" s="47"/>
      <c r="P2030" s="47"/>
      <c r="Q2030" s="47"/>
      <c r="R2030" s="47"/>
      <c r="S2030" s="47"/>
      <c r="T2030" s="47"/>
      <c r="U2030" s="47"/>
      <c r="V2030" s="47"/>
      <c r="W2030" s="47"/>
      <c r="X2030" s="91">
        <f>H2031</f>
        <v>0</v>
      </c>
      <c r="Y2030" s="91">
        <f>H2032</f>
        <v>0</v>
      </c>
      <c r="Z2030" s="91">
        <f>H2033</f>
        <v>0</v>
      </c>
      <c r="AA2030" s="91">
        <f>H2034</f>
        <v>0</v>
      </c>
    </row>
    <row r="2031" spans="2:27" ht="15" thickBot="1" x14ac:dyDescent="0.35">
      <c r="B2031" s="47" t="s">
        <v>13</v>
      </c>
      <c r="C2031" s="47"/>
      <c r="D2031" s="47"/>
      <c r="E2031" s="47"/>
      <c r="F2031" s="47"/>
      <c r="G2031" s="47"/>
      <c r="H2031" s="112"/>
      <c r="I2031" s="59"/>
      <c r="J2031" s="48" t="s">
        <v>5</v>
      </c>
      <c r="K2031" s="47" t="s">
        <v>15</v>
      </c>
      <c r="L2031" s="47"/>
      <c r="M2031" s="47"/>
      <c r="N2031" s="47"/>
      <c r="O2031" s="47"/>
      <c r="P2031" s="47"/>
      <c r="Q2031" s="47"/>
      <c r="R2031" s="47"/>
      <c r="S2031" s="47"/>
      <c r="T2031" s="47"/>
      <c r="U2031" s="47"/>
      <c r="V2031" s="47"/>
      <c r="W2031" s="47"/>
      <c r="X2031" s="91"/>
      <c r="Y2031" s="91"/>
      <c r="Z2031" s="91"/>
      <c r="AA2031" s="91"/>
    </row>
    <row r="2032" spans="2:27" ht="15" thickBot="1" x14ac:dyDescent="0.35">
      <c r="B2032" s="47" t="s">
        <v>16</v>
      </c>
      <c r="C2032" s="47"/>
      <c r="D2032" s="47"/>
      <c r="E2032" s="47"/>
      <c r="F2032" s="47"/>
      <c r="G2032" s="47"/>
      <c r="H2032" s="137"/>
      <c r="I2032" s="47"/>
      <c r="J2032" s="48" t="s">
        <v>5</v>
      </c>
      <c r="K2032" s="47" t="s">
        <v>17</v>
      </c>
      <c r="L2032" s="47"/>
      <c r="M2032" s="47"/>
      <c r="N2032" s="47"/>
      <c r="O2032" s="47"/>
      <c r="P2032" s="47"/>
      <c r="Q2032" s="47"/>
      <c r="R2032" s="47"/>
      <c r="S2032" s="47"/>
      <c r="T2032" s="47"/>
      <c r="U2032" s="47"/>
      <c r="V2032" s="47"/>
      <c r="W2032" s="47"/>
      <c r="X2032" s="91"/>
      <c r="Y2032" s="91"/>
      <c r="Z2032" s="91"/>
      <c r="AA2032" s="91"/>
    </row>
    <row r="2033" spans="2:27" ht="15" thickBot="1" x14ac:dyDescent="0.35">
      <c r="B2033" s="47" t="str">
        <f>IF(H2032="Erdgas","Nettorechnungsbetrag (Erdgas)",IF(H2032="Strom","Nettorechnungsbetrag (Strom)",IF(H2032="Wärme/Kälte","Nettorechnungsbetrag (Wärme/Kälte)","Bitte Energieart auswählen!")))</f>
        <v>Bitte Energieart auswählen!</v>
      </c>
      <c r="C2033" s="47"/>
      <c r="D2033" s="47"/>
      <c r="E2033" s="47"/>
      <c r="F2033" s="47"/>
      <c r="G2033" s="47"/>
      <c r="H2033" s="113"/>
      <c r="I2033" s="60" t="s">
        <v>18</v>
      </c>
      <c r="J2033" s="48" t="s">
        <v>5</v>
      </c>
      <c r="K2033" s="47" t="str">
        <f>IF(H2032="Erdgas","Erdgaskosten exkl. Steuern, Abgaben, Netzentgelte, etc.",IF(H2032="Strom","Stromkosten exkl. Steuern, Abgaben, Netzentgelte, etc.",IF(H2032="Wärme/Kälte","Wärme-/Kältekosten exkl. Steuern, Abgaben, Netzentgelte, etc.","Bitte Energieart auswählen!")))</f>
        <v>Bitte Energieart auswählen!</v>
      </c>
      <c r="L2033" s="47"/>
      <c r="M2033" s="47"/>
      <c r="N2033" s="47"/>
      <c r="O2033" s="47"/>
      <c r="P2033" s="47"/>
      <c r="Q2033" s="47"/>
      <c r="R2033" s="47"/>
      <c r="S2033" s="47"/>
      <c r="T2033" s="47"/>
      <c r="U2033" s="47"/>
      <c r="V2033" s="47"/>
      <c r="W2033" s="47"/>
      <c r="X2033" s="91"/>
      <c r="Y2033" s="91"/>
      <c r="Z2033" s="91"/>
      <c r="AA2033" s="91"/>
    </row>
    <row r="2034" spans="2:27" ht="15" thickBot="1" x14ac:dyDescent="0.35">
      <c r="B2034" s="47" t="str">
        <f>IF(AND(H2032="Erdgas",H2031="Nein"),"Erdgasverbrauch in kWh gem. letzter Jahresabrechnung",IF(H2032="Erdgas","Erdgasverbrauch in kWh im Kalenderjahr 2021",IF(AND(H2032="Strom",H2031="Nein"),"Stromverbrauch in kWh gem. letzter Jahresabrechnung",IF(H2032="Strom","Stromverbrauch in kWh im Kalenderjahr 2021",IF(AND(H2032="Wärme/Kälte",H2031="Nein"),"Wärme-/Kälteverbrauch in kWh gem. letzter Jahresabrechnung",IF(H2032="Wärme/Kälte","Wärme-/Kälteverbrauch in kWh im Kalenderjahr 2021","Bitte Energieart auswählen!"))))))</f>
        <v>Bitte Energieart auswählen!</v>
      </c>
      <c r="C2034" s="47"/>
      <c r="D2034" s="47"/>
      <c r="E2034" s="47"/>
      <c r="F2034" s="47"/>
      <c r="G2034" s="47"/>
      <c r="H2034" s="114"/>
      <c r="I2034" s="60" t="s">
        <v>19</v>
      </c>
      <c r="J2034" s="48" t="s">
        <v>5</v>
      </c>
      <c r="K2034" s="47" t="str">
        <f>IF(H2031="Nein",IF(H2032="Erdgas","Den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endet."),IF(H2032="Erdgas","Bitte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34" s="47"/>
      <c r="M2034" s="47"/>
      <c r="N2034" s="47"/>
      <c r="O2034" s="47"/>
      <c r="P2034" s="47"/>
      <c r="Q2034" s="47"/>
      <c r="R2034" s="47"/>
      <c r="S2034" s="47"/>
      <c r="T2034" s="47"/>
      <c r="U2034" s="47"/>
      <c r="V2034" s="47"/>
      <c r="W2034" s="47"/>
      <c r="X2034" s="91"/>
      <c r="Y2034" s="91"/>
      <c r="Z2034" s="91"/>
      <c r="AA2034" s="91"/>
    </row>
    <row r="2035" spans="2:27" x14ac:dyDescent="0.3">
      <c r="B2035" s="46"/>
      <c r="C2035" s="46"/>
      <c r="D2035" s="46"/>
      <c r="E2035" s="46"/>
      <c r="F2035" s="46"/>
      <c r="G2035" s="46"/>
      <c r="H2035" s="46"/>
      <c r="I2035" s="46"/>
      <c r="J2035" s="46"/>
      <c r="K2035" s="46"/>
      <c r="L2035" s="46"/>
      <c r="M2035" s="46"/>
      <c r="N2035" s="46"/>
      <c r="O2035" s="46"/>
      <c r="P2035" s="46"/>
      <c r="Q2035" s="46"/>
      <c r="R2035" s="46"/>
      <c r="S2035" s="46"/>
      <c r="T2035" s="46"/>
      <c r="U2035" s="46"/>
      <c r="V2035" s="46"/>
      <c r="W2035" s="46"/>
      <c r="X2035" s="91"/>
      <c r="Y2035" s="91"/>
      <c r="Z2035" s="91"/>
      <c r="AA2035" s="91"/>
    </row>
    <row r="2036" spans="2:27" ht="18" thickBot="1" x14ac:dyDescent="0.5">
      <c r="B2036" s="56" t="s">
        <v>10</v>
      </c>
      <c r="C2036" s="47"/>
      <c r="D2036" s="47"/>
      <c r="E2036" s="47"/>
      <c r="F2036" s="47"/>
      <c r="G2036" s="47"/>
      <c r="H2036" s="47"/>
      <c r="I2036" s="47"/>
      <c r="J2036" s="47"/>
      <c r="K2036" s="47"/>
      <c r="L2036" s="47"/>
      <c r="M2036" s="47"/>
      <c r="N2036" s="47"/>
      <c r="O2036" s="47"/>
      <c r="P2036" s="47"/>
      <c r="Q2036" s="47"/>
      <c r="R2036" s="47"/>
      <c r="S2036" s="47"/>
      <c r="T2036" s="47"/>
      <c r="U2036" s="47"/>
      <c r="V2036" s="47"/>
      <c r="W2036" s="47"/>
      <c r="X2036" s="91"/>
      <c r="Y2036" s="90"/>
      <c r="Z2036" s="91"/>
      <c r="AA2036" s="91"/>
    </row>
    <row r="2037" spans="2:27" ht="15" thickBot="1" x14ac:dyDescent="0.35">
      <c r="B2037" s="47" t="s">
        <v>11</v>
      </c>
      <c r="C2037" s="47"/>
      <c r="D2037" s="47"/>
      <c r="E2037" s="47"/>
      <c r="F2037" s="47"/>
      <c r="G2037" s="47"/>
      <c r="H2037" s="112"/>
      <c r="I2037" s="47"/>
      <c r="J2037" s="48" t="s">
        <v>5</v>
      </c>
      <c r="K2037" s="47" t="s">
        <v>12</v>
      </c>
      <c r="L2037" s="47"/>
      <c r="M2037" s="47"/>
      <c r="N2037" s="47"/>
      <c r="O2037" s="47"/>
      <c r="P2037" s="47"/>
      <c r="Q2037" s="47"/>
      <c r="R2037" s="47"/>
      <c r="S2037" s="47"/>
      <c r="T2037" s="47"/>
      <c r="U2037" s="47"/>
      <c r="V2037" s="47"/>
      <c r="W2037" s="47"/>
      <c r="X2037" s="91">
        <f>H2038</f>
        <v>0</v>
      </c>
      <c r="Y2037" s="91">
        <f>H2039</f>
        <v>0</v>
      </c>
      <c r="Z2037" s="91">
        <f>H2040</f>
        <v>0</v>
      </c>
      <c r="AA2037" s="91">
        <f>H2041</f>
        <v>0</v>
      </c>
    </row>
    <row r="2038" spans="2:27" ht="15" thickBot="1" x14ac:dyDescent="0.35">
      <c r="B2038" s="47" t="s">
        <v>13</v>
      </c>
      <c r="C2038" s="47"/>
      <c r="D2038" s="47"/>
      <c r="E2038" s="47"/>
      <c r="F2038" s="47"/>
      <c r="G2038" s="47"/>
      <c r="H2038" s="112"/>
      <c r="I2038" s="59"/>
      <c r="J2038" s="48" t="s">
        <v>5</v>
      </c>
      <c r="K2038" s="47" t="s">
        <v>15</v>
      </c>
      <c r="L2038" s="47"/>
      <c r="M2038" s="47"/>
      <c r="N2038" s="47"/>
      <c r="O2038" s="47"/>
      <c r="P2038" s="47"/>
      <c r="Q2038" s="47"/>
      <c r="R2038" s="47"/>
      <c r="S2038" s="47"/>
      <c r="T2038" s="47"/>
      <c r="U2038" s="47"/>
      <c r="V2038" s="47"/>
      <c r="W2038" s="47"/>
      <c r="X2038" s="91"/>
      <c r="Y2038" s="91"/>
      <c r="Z2038" s="91"/>
      <c r="AA2038" s="91"/>
    </row>
    <row r="2039" spans="2:27" ht="15" thickBot="1" x14ac:dyDescent="0.35">
      <c r="B2039" s="47" t="s">
        <v>16</v>
      </c>
      <c r="C2039" s="47"/>
      <c r="D2039" s="47"/>
      <c r="E2039" s="47"/>
      <c r="F2039" s="47"/>
      <c r="G2039" s="47"/>
      <c r="H2039" s="137"/>
      <c r="I2039" s="47"/>
      <c r="J2039" s="48" t="s">
        <v>5</v>
      </c>
      <c r="K2039" s="47" t="s">
        <v>17</v>
      </c>
      <c r="L2039" s="47"/>
      <c r="M2039" s="47"/>
      <c r="N2039" s="47"/>
      <c r="O2039" s="47"/>
      <c r="P2039" s="47"/>
      <c r="Q2039" s="47"/>
      <c r="R2039" s="47"/>
      <c r="S2039" s="47"/>
      <c r="T2039" s="47"/>
      <c r="U2039" s="47"/>
      <c r="V2039" s="47"/>
      <c r="W2039" s="47"/>
      <c r="X2039" s="91"/>
      <c r="Y2039" s="91"/>
      <c r="Z2039" s="91"/>
      <c r="AA2039" s="91"/>
    </row>
    <row r="2040" spans="2:27" ht="15" thickBot="1" x14ac:dyDescent="0.35">
      <c r="B2040" s="47" t="str">
        <f>IF(H2039="Erdgas","Nettorechnungsbetrag (Erdgas)",IF(H2039="Strom","Nettorechnungsbetrag (Strom)",IF(H2039="Wärme/Kälte","Nettorechnungsbetrag (Wärme/Kälte)","Bitte Energieart auswählen!")))</f>
        <v>Bitte Energieart auswählen!</v>
      </c>
      <c r="C2040" s="47"/>
      <c r="D2040" s="47"/>
      <c r="E2040" s="47"/>
      <c r="F2040" s="47"/>
      <c r="G2040" s="47"/>
      <c r="H2040" s="113"/>
      <c r="I2040" s="60" t="s">
        <v>18</v>
      </c>
      <c r="J2040" s="48" t="s">
        <v>5</v>
      </c>
      <c r="K2040" s="47" t="str">
        <f>IF(H2039="Erdgas","Erdgaskosten exkl. Steuern, Abgaben, Netzentgelte, etc.",IF(H2039="Strom","Stromkosten exkl. Steuern, Abgaben, Netzentgelte, etc.",IF(H2039="Wärme/Kälte","Wärme-/Kältekosten exkl. Steuern, Abgaben, Netzentgelte, etc.","Bitte Energieart auswählen!")))</f>
        <v>Bitte Energieart auswählen!</v>
      </c>
      <c r="L2040" s="47"/>
      <c r="M2040" s="47"/>
      <c r="N2040" s="47"/>
      <c r="O2040" s="47"/>
      <c r="P2040" s="47"/>
      <c r="Q2040" s="47"/>
      <c r="R2040" s="47"/>
      <c r="S2040" s="47"/>
      <c r="T2040" s="47"/>
      <c r="U2040" s="47"/>
      <c r="V2040" s="47"/>
      <c r="W2040" s="47"/>
      <c r="X2040" s="91"/>
      <c r="Y2040" s="91"/>
      <c r="Z2040" s="91"/>
      <c r="AA2040" s="91"/>
    </row>
    <row r="2041" spans="2:27" ht="15" thickBot="1" x14ac:dyDescent="0.35">
      <c r="B2041" s="47" t="str">
        <f>IF(AND(H2039="Erdgas",H2038="Nein"),"Erdgasverbrauch in kWh gem. letzter Jahresabrechnung",IF(H2039="Erdgas","Erdgasverbrauch in kWh im Kalenderjahr 2021",IF(AND(H2039="Strom",H2038="Nein"),"Stromverbrauch in kWh gem. letzter Jahresabrechnung",IF(H2039="Strom","Stromverbrauch in kWh im Kalenderjahr 2021",IF(AND(H2039="Wärme/Kälte",H2038="Nein"),"Wärme-/Kälteverbrauch in kWh gem. letzter Jahresabrechnung",IF(H2039="Wärme/Kälte","Wärme-/Kälteverbrauch in kWh im Kalenderjahr 2021","Bitte Energieart auswählen!"))))))</f>
        <v>Bitte Energieart auswählen!</v>
      </c>
      <c r="C2041" s="47"/>
      <c r="D2041" s="47"/>
      <c r="E2041" s="47"/>
      <c r="F2041" s="47"/>
      <c r="G2041" s="47"/>
      <c r="H2041" s="114"/>
      <c r="I2041" s="60" t="s">
        <v>19</v>
      </c>
      <c r="J2041" s="48" t="s">
        <v>5</v>
      </c>
      <c r="K2041" s="47" t="str">
        <f>IF(H2038="Nein",IF(H2039="Erdgas","Den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endet."),IF(H2039="Erdgas","Bitte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41" s="47"/>
      <c r="M2041" s="47"/>
      <c r="N2041" s="47"/>
      <c r="O2041" s="47"/>
      <c r="P2041" s="47"/>
      <c r="Q2041" s="47"/>
      <c r="R2041" s="47"/>
      <c r="S2041" s="47"/>
      <c r="T2041" s="47"/>
      <c r="U2041" s="47"/>
      <c r="V2041" s="47"/>
      <c r="W2041" s="47"/>
      <c r="X2041" s="91"/>
      <c r="Y2041" s="91"/>
      <c r="Z2041" s="91"/>
      <c r="AA2041" s="91"/>
    </row>
    <row r="2042" spans="2:27" x14ac:dyDescent="0.3">
      <c r="B2042" s="46"/>
      <c r="C2042" s="46"/>
      <c r="D2042" s="46"/>
      <c r="E2042" s="46"/>
      <c r="F2042" s="46"/>
      <c r="G2042" s="46"/>
      <c r="H2042" s="46"/>
      <c r="I2042" s="46"/>
      <c r="J2042" s="46"/>
      <c r="K2042" s="46"/>
      <c r="L2042" s="46"/>
      <c r="M2042" s="46"/>
      <c r="N2042" s="46"/>
      <c r="O2042" s="46"/>
      <c r="P2042" s="46"/>
      <c r="Q2042" s="46"/>
      <c r="R2042" s="46"/>
      <c r="S2042" s="46"/>
      <c r="T2042" s="46"/>
      <c r="U2042" s="46"/>
      <c r="V2042" s="46"/>
      <c r="W2042" s="46"/>
      <c r="X2042" s="91"/>
      <c r="Y2042" s="91"/>
      <c r="Z2042" s="91"/>
      <c r="AA2042" s="91"/>
    </row>
    <row r="2043" spans="2:27" ht="18" thickBot="1" x14ac:dyDescent="0.5">
      <c r="B2043" s="56" t="s">
        <v>10</v>
      </c>
      <c r="C2043" s="47"/>
      <c r="D2043" s="47"/>
      <c r="E2043" s="47"/>
      <c r="F2043" s="47"/>
      <c r="G2043" s="47"/>
      <c r="H2043" s="47"/>
      <c r="I2043" s="47"/>
      <c r="J2043" s="47"/>
      <c r="K2043" s="47"/>
      <c r="L2043" s="47"/>
      <c r="M2043" s="47"/>
      <c r="N2043" s="47"/>
      <c r="O2043" s="47"/>
      <c r="P2043" s="47"/>
      <c r="Q2043" s="47"/>
      <c r="R2043" s="47"/>
      <c r="S2043" s="47"/>
      <c r="T2043" s="47"/>
      <c r="U2043" s="47"/>
      <c r="V2043" s="47"/>
      <c r="W2043" s="47"/>
      <c r="X2043" s="91"/>
      <c r="Y2043" s="90"/>
      <c r="Z2043" s="91"/>
      <c r="AA2043" s="91"/>
    </row>
    <row r="2044" spans="2:27" ht="15" thickBot="1" x14ac:dyDescent="0.35">
      <c r="B2044" s="47" t="s">
        <v>11</v>
      </c>
      <c r="C2044" s="47"/>
      <c r="D2044" s="47"/>
      <c r="E2044" s="47"/>
      <c r="F2044" s="47"/>
      <c r="G2044" s="47"/>
      <c r="H2044" s="112"/>
      <c r="I2044" s="47"/>
      <c r="J2044" s="48" t="s">
        <v>5</v>
      </c>
      <c r="K2044" s="47" t="s">
        <v>12</v>
      </c>
      <c r="L2044" s="47"/>
      <c r="M2044" s="47"/>
      <c r="N2044" s="47"/>
      <c r="O2044" s="47"/>
      <c r="P2044" s="47"/>
      <c r="Q2044" s="47"/>
      <c r="R2044" s="47"/>
      <c r="S2044" s="47"/>
      <c r="T2044" s="47"/>
      <c r="U2044" s="47"/>
      <c r="V2044" s="47"/>
      <c r="W2044" s="47"/>
      <c r="X2044" s="91">
        <f>H2045</f>
        <v>0</v>
      </c>
      <c r="Y2044" s="91">
        <f>H2046</f>
        <v>0</v>
      </c>
      <c r="Z2044" s="91">
        <f>H2047</f>
        <v>0</v>
      </c>
      <c r="AA2044" s="91">
        <f>H2048</f>
        <v>0</v>
      </c>
    </row>
    <row r="2045" spans="2:27" ht="15" thickBot="1" x14ac:dyDescent="0.35">
      <c r="B2045" s="47" t="s">
        <v>13</v>
      </c>
      <c r="C2045" s="47"/>
      <c r="D2045" s="47"/>
      <c r="E2045" s="47"/>
      <c r="F2045" s="47"/>
      <c r="G2045" s="47"/>
      <c r="H2045" s="112"/>
      <c r="I2045" s="59"/>
      <c r="J2045" s="48" t="s">
        <v>5</v>
      </c>
      <c r="K2045" s="47" t="s">
        <v>15</v>
      </c>
      <c r="L2045" s="47"/>
      <c r="M2045" s="47"/>
      <c r="N2045" s="47"/>
      <c r="O2045" s="47"/>
      <c r="P2045" s="47"/>
      <c r="Q2045" s="47"/>
      <c r="R2045" s="47"/>
      <c r="S2045" s="47"/>
      <c r="T2045" s="47"/>
      <c r="U2045" s="47"/>
      <c r="V2045" s="47"/>
      <c r="W2045" s="47"/>
      <c r="X2045" s="91"/>
      <c r="Y2045" s="91"/>
      <c r="Z2045" s="91"/>
      <c r="AA2045" s="91"/>
    </row>
    <row r="2046" spans="2:27" ht="15" thickBot="1" x14ac:dyDescent="0.35">
      <c r="B2046" s="47" t="s">
        <v>16</v>
      </c>
      <c r="C2046" s="47"/>
      <c r="D2046" s="47"/>
      <c r="E2046" s="47"/>
      <c r="F2046" s="47"/>
      <c r="G2046" s="47"/>
      <c r="H2046" s="137"/>
      <c r="I2046" s="47"/>
      <c r="J2046" s="48" t="s">
        <v>5</v>
      </c>
      <c r="K2046" s="47" t="s">
        <v>17</v>
      </c>
      <c r="L2046" s="47"/>
      <c r="M2046" s="47"/>
      <c r="N2046" s="47"/>
      <c r="O2046" s="47"/>
      <c r="P2046" s="47"/>
      <c r="Q2046" s="47"/>
      <c r="R2046" s="47"/>
      <c r="S2046" s="47"/>
      <c r="T2046" s="47"/>
      <c r="U2046" s="47"/>
      <c r="V2046" s="47"/>
      <c r="W2046" s="47"/>
      <c r="X2046" s="91"/>
      <c r="Y2046" s="91"/>
      <c r="Z2046" s="91"/>
      <c r="AA2046" s="91"/>
    </row>
    <row r="2047" spans="2:27" ht="15" thickBot="1" x14ac:dyDescent="0.35">
      <c r="B2047" s="47" t="str">
        <f>IF(H2046="Erdgas","Nettorechnungsbetrag (Erdgas)",IF(H2046="Strom","Nettorechnungsbetrag (Strom)",IF(H2046="Wärme/Kälte","Nettorechnungsbetrag (Wärme/Kälte)","Bitte Energieart auswählen!")))</f>
        <v>Bitte Energieart auswählen!</v>
      </c>
      <c r="C2047" s="47"/>
      <c r="D2047" s="47"/>
      <c r="E2047" s="47"/>
      <c r="F2047" s="47"/>
      <c r="G2047" s="47"/>
      <c r="H2047" s="113"/>
      <c r="I2047" s="60" t="s">
        <v>18</v>
      </c>
      <c r="J2047" s="48" t="s">
        <v>5</v>
      </c>
      <c r="K2047" s="47" t="str">
        <f>IF(H2046="Erdgas","Erdgaskosten exkl. Steuern, Abgaben, Netzentgelte, etc.",IF(H2046="Strom","Stromkosten exkl. Steuern, Abgaben, Netzentgelte, etc.",IF(H2046="Wärme/Kälte","Wärme-/Kältekosten exkl. Steuern, Abgaben, Netzentgelte, etc.","Bitte Energieart auswählen!")))</f>
        <v>Bitte Energieart auswählen!</v>
      </c>
      <c r="L2047" s="47"/>
      <c r="M2047" s="47"/>
      <c r="N2047" s="47"/>
      <c r="O2047" s="47"/>
      <c r="P2047" s="47"/>
      <c r="Q2047" s="47"/>
      <c r="R2047" s="47"/>
      <c r="S2047" s="47"/>
      <c r="T2047" s="47"/>
      <c r="U2047" s="47"/>
      <c r="V2047" s="47"/>
      <c r="W2047" s="47"/>
      <c r="X2047" s="91"/>
      <c r="Y2047" s="91"/>
      <c r="Z2047" s="91"/>
      <c r="AA2047" s="91"/>
    </row>
    <row r="2048" spans="2:27" ht="15" thickBot="1" x14ac:dyDescent="0.35">
      <c r="B2048" s="47" t="str">
        <f>IF(AND(H2046="Erdgas",H2045="Nein"),"Erdgasverbrauch in kWh gem. letzter Jahresabrechnung",IF(H2046="Erdgas","Erdgasverbrauch in kWh im Kalenderjahr 2021",IF(AND(H2046="Strom",H2045="Nein"),"Stromverbrauch in kWh gem. letzter Jahresabrechnung",IF(H2046="Strom","Stromverbrauch in kWh im Kalenderjahr 2021",IF(AND(H2046="Wärme/Kälte",H2045="Nein"),"Wärme-/Kälteverbrauch in kWh gem. letzter Jahresabrechnung",IF(H2046="Wärme/Kälte","Wärme-/Kälteverbrauch in kWh im Kalenderjahr 2021","Bitte Energieart auswählen!"))))))</f>
        <v>Bitte Energieart auswählen!</v>
      </c>
      <c r="C2048" s="47"/>
      <c r="D2048" s="47"/>
      <c r="E2048" s="47"/>
      <c r="F2048" s="47"/>
      <c r="G2048" s="47"/>
      <c r="H2048" s="114"/>
      <c r="I2048" s="60" t="s">
        <v>19</v>
      </c>
      <c r="J2048" s="48" t="s">
        <v>5</v>
      </c>
      <c r="K2048" s="47" t="str">
        <f>IF(H2045="Nein",IF(H2046="Erdgas","Den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endet."),IF(H2046="Erdgas","Bitte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48" s="47"/>
      <c r="M2048" s="47"/>
      <c r="N2048" s="47"/>
      <c r="O2048" s="47"/>
      <c r="P2048" s="47"/>
      <c r="Q2048" s="47"/>
      <c r="R2048" s="47"/>
      <c r="S2048" s="47"/>
      <c r="T2048" s="47"/>
      <c r="U2048" s="47"/>
      <c r="V2048" s="47"/>
      <c r="W2048" s="47"/>
      <c r="X2048" s="91"/>
      <c r="Y2048" s="91"/>
      <c r="Z2048" s="91"/>
      <c r="AA2048" s="91"/>
    </row>
    <row r="2049" spans="2:27" x14ac:dyDescent="0.3">
      <c r="B2049" s="46"/>
      <c r="C2049" s="46"/>
      <c r="D2049" s="46"/>
      <c r="E2049" s="46"/>
      <c r="F2049" s="46"/>
      <c r="G2049" s="46"/>
      <c r="H2049" s="46"/>
      <c r="I2049" s="46"/>
      <c r="J2049" s="46"/>
      <c r="K2049" s="46"/>
      <c r="L2049" s="46"/>
      <c r="M2049" s="46"/>
      <c r="N2049" s="46"/>
      <c r="O2049" s="46"/>
      <c r="P2049" s="46"/>
      <c r="Q2049" s="46"/>
      <c r="R2049" s="46"/>
      <c r="S2049" s="46"/>
      <c r="T2049" s="46"/>
      <c r="U2049" s="46"/>
      <c r="V2049" s="46"/>
      <c r="W2049" s="46"/>
      <c r="X2049" s="91"/>
      <c r="Y2049" s="91"/>
      <c r="Z2049" s="91"/>
      <c r="AA2049" s="91"/>
    </row>
    <row r="2050" spans="2:27" ht="18" thickBot="1" x14ac:dyDescent="0.5">
      <c r="B2050" s="56" t="s">
        <v>10</v>
      </c>
      <c r="C2050" s="47"/>
      <c r="D2050" s="47"/>
      <c r="E2050" s="47"/>
      <c r="F2050" s="47"/>
      <c r="G2050" s="47"/>
      <c r="H2050" s="47"/>
      <c r="I2050" s="47"/>
      <c r="J2050" s="47"/>
      <c r="K2050" s="47"/>
      <c r="L2050" s="47"/>
      <c r="M2050" s="47"/>
      <c r="N2050" s="47"/>
      <c r="O2050" s="47"/>
      <c r="P2050" s="47"/>
      <c r="Q2050" s="47"/>
      <c r="R2050" s="47"/>
      <c r="S2050" s="47"/>
      <c r="T2050" s="47"/>
      <c r="U2050" s="47"/>
      <c r="V2050" s="47"/>
      <c r="W2050" s="47"/>
      <c r="X2050" s="91"/>
      <c r="Y2050" s="90"/>
      <c r="Z2050" s="91"/>
      <c r="AA2050" s="91"/>
    </row>
    <row r="2051" spans="2:27" ht="15" thickBot="1" x14ac:dyDescent="0.35">
      <c r="B2051" s="47" t="s">
        <v>11</v>
      </c>
      <c r="C2051" s="47"/>
      <c r="D2051" s="47"/>
      <c r="E2051" s="47"/>
      <c r="F2051" s="47"/>
      <c r="G2051" s="47"/>
      <c r="H2051" s="112"/>
      <c r="I2051" s="47"/>
      <c r="J2051" s="48" t="s">
        <v>5</v>
      </c>
      <c r="K2051" s="47" t="s">
        <v>12</v>
      </c>
      <c r="L2051" s="47"/>
      <c r="M2051" s="47"/>
      <c r="N2051" s="47"/>
      <c r="O2051" s="47"/>
      <c r="P2051" s="47"/>
      <c r="Q2051" s="47"/>
      <c r="R2051" s="47"/>
      <c r="S2051" s="47"/>
      <c r="T2051" s="47"/>
      <c r="U2051" s="47"/>
      <c r="V2051" s="47"/>
      <c r="W2051" s="47"/>
      <c r="X2051" s="91">
        <f>H2052</f>
        <v>0</v>
      </c>
      <c r="Y2051" s="91">
        <f>H2053</f>
        <v>0</v>
      </c>
      <c r="Z2051" s="91">
        <f>H2054</f>
        <v>0</v>
      </c>
      <c r="AA2051" s="91">
        <f>H2055</f>
        <v>0</v>
      </c>
    </row>
    <row r="2052" spans="2:27" ht="15" thickBot="1" x14ac:dyDescent="0.35">
      <c r="B2052" s="47" t="s">
        <v>13</v>
      </c>
      <c r="C2052" s="47"/>
      <c r="D2052" s="47"/>
      <c r="E2052" s="47"/>
      <c r="F2052" s="47"/>
      <c r="G2052" s="47"/>
      <c r="H2052" s="112"/>
      <c r="I2052" s="59"/>
      <c r="J2052" s="48" t="s">
        <v>5</v>
      </c>
      <c r="K2052" s="47" t="s">
        <v>15</v>
      </c>
      <c r="L2052" s="47"/>
      <c r="M2052" s="47"/>
      <c r="N2052" s="47"/>
      <c r="O2052" s="47"/>
      <c r="P2052" s="47"/>
      <c r="Q2052" s="47"/>
      <c r="R2052" s="47"/>
      <c r="S2052" s="47"/>
      <c r="T2052" s="47"/>
      <c r="U2052" s="47"/>
      <c r="V2052" s="47"/>
      <c r="W2052" s="47"/>
      <c r="X2052" s="91"/>
      <c r="Y2052" s="91"/>
      <c r="Z2052" s="91"/>
      <c r="AA2052" s="91"/>
    </row>
    <row r="2053" spans="2:27" ht="15" thickBot="1" x14ac:dyDescent="0.35">
      <c r="B2053" s="47" t="s">
        <v>16</v>
      </c>
      <c r="C2053" s="47"/>
      <c r="D2053" s="47"/>
      <c r="E2053" s="47"/>
      <c r="F2053" s="47"/>
      <c r="G2053" s="47"/>
      <c r="H2053" s="137"/>
      <c r="I2053" s="47"/>
      <c r="J2053" s="48" t="s">
        <v>5</v>
      </c>
      <c r="K2053" s="47" t="s">
        <v>17</v>
      </c>
      <c r="L2053" s="47"/>
      <c r="M2053" s="47"/>
      <c r="N2053" s="47"/>
      <c r="O2053" s="47"/>
      <c r="P2053" s="47"/>
      <c r="Q2053" s="47"/>
      <c r="R2053" s="47"/>
      <c r="S2053" s="47"/>
      <c r="T2053" s="47"/>
      <c r="U2053" s="47"/>
      <c r="V2053" s="47"/>
      <c r="W2053" s="47"/>
      <c r="X2053" s="91"/>
      <c r="Y2053" s="91"/>
      <c r="Z2053" s="91"/>
      <c r="AA2053" s="91"/>
    </row>
    <row r="2054" spans="2:27" ht="15" thickBot="1" x14ac:dyDescent="0.35">
      <c r="B2054" s="47" t="str">
        <f>IF(H2053="Erdgas","Nettorechnungsbetrag (Erdgas)",IF(H2053="Strom","Nettorechnungsbetrag (Strom)",IF(H2053="Wärme/Kälte","Nettorechnungsbetrag (Wärme/Kälte)","Bitte Energieart auswählen!")))</f>
        <v>Bitte Energieart auswählen!</v>
      </c>
      <c r="C2054" s="47"/>
      <c r="D2054" s="47"/>
      <c r="E2054" s="47"/>
      <c r="F2054" s="47"/>
      <c r="G2054" s="47"/>
      <c r="H2054" s="113"/>
      <c r="I2054" s="60" t="s">
        <v>18</v>
      </c>
      <c r="J2054" s="48" t="s">
        <v>5</v>
      </c>
      <c r="K2054" s="47" t="str">
        <f>IF(H2053="Erdgas","Erdgaskosten exkl. Steuern, Abgaben, Netzentgelte, etc.",IF(H2053="Strom","Stromkosten exkl. Steuern, Abgaben, Netzentgelte, etc.",IF(H2053="Wärme/Kälte","Wärme-/Kältekosten exkl. Steuern, Abgaben, Netzentgelte, etc.","Bitte Energieart auswählen!")))</f>
        <v>Bitte Energieart auswählen!</v>
      </c>
      <c r="L2054" s="47"/>
      <c r="M2054" s="47"/>
      <c r="N2054" s="47"/>
      <c r="O2054" s="47"/>
      <c r="P2054" s="47"/>
      <c r="Q2054" s="47"/>
      <c r="R2054" s="47"/>
      <c r="S2054" s="47"/>
      <c r="T2054" s="47"/>
      <c r="U2054" s="47"/>
      <c r="V2054" s="47"/>
      <c r="W2054" s="47"/>
      <c r="X2054" s="91"/>
      <c r="Y2054" s="91"/>
      <c r="Z2054" s="91"/>
      <c r="AA2054" s="91"/>
    </row>
    <row r="2055" spans="2:27" ht="15" thickBot="1" x14ac:dyDescent="0.35">
      <c r="B2055" s="47" t="str">
        <f>IF(AND(H2053="Erdgas",H2052="Nein"),"Erdgasverbrauch in kWh gem. letzter Jahresabrechnung",IF(H2053="Erdgas","Erdgasverbrauch in kWh im Kalenderjahr 2021",IF(AND(H2053="Strom",H2052="Nein"),"Stromverbrauch in kWh gem. letzter Jahresabrechnung",IF(H2053="Strom","Stromverbrauch in kWh im Kalenderjahr 2021",IF(AND(H2053="Wärme/Kälte",H2052="Nein"),"Wärme-/Kälteverbrauch in kWh gem. letzter Jahresabrechnung",IF(H2053="Wärme/Kälte","Wärme-/Kälteverbrauch in kWh im Kalenderjahr 2021","Bitte Energieart auswählen!"))))))</f>
        <v>Bitte Energieart auswählen!</v>
      </c>
      <c r="C2055" s="47"/>
      <c r="D2055" s="47"/>
      <c r="E2055" s="47"/>
      <c r="F2055" s="47"/>
      <c r="G2055" s="47"/>
      <c r="H2055" s="114"/>
      <c r="I2055" s="60" t="s">
        <v>19</v>
      </c>
      <c r="J2055" s="48" t="s">
        <v>5</v>
      </c>
      <c r="K2055" s="47" t="str">
        <f>IF(H2052="Nein",IF(H2053="Erdgas","Den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endet."),IF(H2053="Erdgas","Bitte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55" s="47"/>
      <c r="M2055" s="47"/>
      <c r="N2055" s="47"/>
      <c r="O2055" s="47"/>
      <c r="P2055" s="47"/>
      <c r="Q2055" s="47"/>
      <c r="R2055" s="47"/>
      <c r="S2055" s="47"/>
      <c r="T2055" s="47"/>
      <c r="U2055" s="47"/>
      <c r="V2055" s="47"/>
      <c r="W2055" s="47"/>
      <c r="X2055" s="91"/>
      <c r="Y2055" s="91"/>
      <c r="Z2055" s="91"/>
      <c r="AA2055" s="91"/>
    </row>
    <row r="2056" spans="2:27" x14ac:dyDescent="0.3">
      <c r="B2056" s="46"/>
      <c r="C2056" s="46"/>
      <c r="D2056" s="46"/>
      <c r="E2056" s="46"/>
      <c r="F2056" s="46"/>
      <c r="G2056" s="46"/>
      <c r="H2056" s="46"/>
      <c r="I2056" s="46"/>
      <c r="J2056" s="46"/>
      <c r="K2056" s="46"/>
      <c r="L2056" s="46"/>
      <c r="M2056" s="46"/>
      <c r="N2056" s="46"/>
      <c r="O2056" s="46"/>
      <c r="P2056" s="46"/>
      <c r="Q2056" s="46"/>
      <c r="R2056" s="46"/>
      <c r="S2056" s="46"/>
      <c r="T2056" s="46"/>
      <c r="U2056" s="46"/>
      <c r="V2056" s="46"/>
      <c r="W2056" s="46"/>
      <c r="X2056" s="91"/>
      <c r="Y2056" s="91"/>
      <c r="Z2056" s="91"/>
      <c r="AA2056" s="91"/>
    </row>
    <row r="2057" spans="2:27" ht="18" thickBot="1" x14ac:dyDescent="0.5">
      <c r="B2057" s="56" t="s">
        <v>10</v>
      </c>
      <c r="C2057" s="47"/>
      <c r="D2057" s="47"/>
      <c r="E2057" s="47"/>
      <c r="F2057" s="47"/>
      <c r="G2057" s="47"/>
      <c r="H2057" s="47"/>
      <c r="I2057" s="47"/>
      <c r="J2057" s="47"/>
      <c r="K2057" s="47"/>
      <c r="L2057" s="47"/>
      <c r="M2057" s="47"/>
      <c r="N2057" s="47"/>
      <c r="O2057" s="47"/>
      <c r="P2057" s="47"/>
      <c r="Q2057" s="47"/>
      <c r="R2057" s="47"/>
      <c r="S2057" s="47"/>
      <c r="T2057" s="47"/>
      <c r="U2057" s="47"/>
      <c r="V2057" s="47"/>
      <c r="W2057" s="47"/>
      <c r="X2057" s="91"/>
      <c r="Y2057" s="90"/>
      <c r="Z2057" s="91"/>
      <c r="AA2057" s="91"/>
    </row>
    <row r="2058" spans="2:27" ht="15" thickBot="1" x14ac:dyDescent="0.35">
      <c r="B2058" s="47" t="s">
        <v>11</v>
      </c>
      <c r="C2058" s="47"/>
      <c r="D2058" s="47"/>
      <c r="E2058" s="47"/>
      <c r="F2058" s="47"/>
      <c r="G2058" s="47"/>
      <c r="H2058" s="112"/>
      <c r="I2058" s="47"/>
      <c r="J2058" s="48" t="s">
        <v>5</v>
      </c>
      <c r="K2058" s="47" t="s">
        <v>12</v>
      </c>
      <c r="L2058" s="47"/>
      <c r="M2058" s="47"/>
      <c r="N2058" s="47"/>
      <c r="O2058" s="47"/>
      <c r="P2058" s="47"/>
      <c r="Q2058" s="47"/>
      <c r="R2058" s="47"/>
      <c r="S2058" s="47"/>
      <c r="T2058" s="47"/>
      <c r="U2058" s="47"/>
      <c r="V2058" s="47"/>
      <c r="W2058" s="47"/>
      <c r="X2058" s="91">
        <f>H2059</f>
        <v>0</v>
      </c>
      <c r="Y2058" s="91">
        <f>H2060</f>
        <v>0</v>
      </c>
      <c r="Z2058" s="91">
        <f>H2061</f>
        <v>0</v>
      </c>
      <c r="AA2058" s="91">
        <f>H2062</f>
        <v>0</v>
      </c>
    </row>
    <row r="2059" spans="2:27" ht="15" thickBot="1" x14ac:dyDescent="0.35">
      <c r="B2059" s="47" t="s">
        <v>13</v>
      </c>
      <c r="C2059" s="47"/>
      <c r="D2059" s="47"/>
      <c r="E2059" s="47"/>
      <c r="F2059" s="47"/>
      <c r="G2059" s="47"/>
      <c r="H2059" s="112"/>
      <c r="I2059" s="59"/>
      <c r="J2059" s="48" t="s">
        <v>5</v>
      </c>
      <c r="K2059" s="47" t="s">
        <v>15</v>
      </c>
      <c r="L2059" s="47"/>
      <c r="M2059" s="47"/>
      <c r="N2059" s="47"/>
      <c r="O2059" s="47"/>
      <c r="P2059" s="47"/>
      <c r="Q2059" s="47"/>
      <c r="R2059" s="47"/>
      <c r="S2059" s="47"/>
      <c r="T2059" s="47"/>
      <c r="U2059" s="47"/>
      <c r="V2059" s="47"/>
      <c r="W2059" s="47"/>
      <c r="X2059" s="91"/>
      <c r="Y2059" s="91"/>
      <c r="Z2059" s="91"/>
      <c r="AA2059" s="91"/>
    </row>
    <row r="2060" spans="2:27" ht="15" thickBot="1" x14ac:dyDescent="0.35">
      <c r="B2060" s="47" t="s">
        <v>16</v>
      </c>
      <c r="C2060" s="47"/>
      <c r="D2060" s="47"/>
      <c r="E2060" s="47"/>
      <c r="F2060" s="47"/>
      <c r="G2060" s="47"/>
      <c r="H2060" s="137"/>
      <c r="I2060" s="47"/>
      <c r="J2060" s="48" t="s">
        <v>5</v>
      </c>
      <c r="K2060" s="47" t="s">
        <v>17</v>
      </c>
      <c r="L2060" s="47"/>
      <c r="M2060" s="47"/>
      <c r="N2060" s="47"/>
      <c r="O2060" s="47"/>
      <c r="P2060" s="47"/>
      <c r="Q2060" s="47"/>
      <c r="R2060" s="47"/>
      <c r="S2060" s="47"/>
      <c r="T2060" s="47"/>
      <c r="U2060" s="47"/>
      <c r="V2060" s="47"/>
      <c r="W2060" s="47"/>
      <c r="X2060" s="91"/>
      <c r="Y2060" s="91"/>
      <c r="Z2060" s="91"/>
      <c r="AA2060" s="91"/>
    </row>
    <row r="2061" spans="2:27" ht="15" thickBot="1" x14ac:dyDescent="0.35">
      <c r="B2061" s="47" t="str">
        <f>IF(H2060="Erdgas","Nettorechnungsbetrag (Erdgas)",IF(H2060="Strom","Nettorechnungsbetrag (Strom)",IF(H2060="Wärme/Kälte","Nettorechnungsbetrag (Wärme/Kälte)","Bitte Energieart auswählen!")))</f>
        <v>Bitte Energieart auswählen!</v>
      </c>
      <c r="C2061" s="47"/>
      <c r="D2061" s="47"/>
      <c r="E2061" s="47"/>
      <c r="F2061" s="47"/>
      <c r="G2061" s="47"/>
      <c r="H2061" s="113"/>
      <c r="I2061" s="60" t="s">
        <v>18</v>
      </c>
      <c r="J2061" s="48" t="s">
        <v>5</v>
      </c>
      <c r="K2061" s="47" t="str">
        <f>IF(H2060="Erdgas","Erdgaskosten exkl. Steuern, Abgaben, Netzentgelte, etc.",IF(H2060="Strom","Stromkosten exkl. Steuern, Abgaben, Netzentgelte, etc.",IF(H2060="Wärme/Kälte","Wärme-/Kältekosten exkl. Steuern, Abgaben, Netzentgelte, etc.","Bitte Energieart auswählen!")))</f>
        <v>Bitte Energieart auswählen!</v>
      </c>
      <c r="L2061" s="47"/>
      <c r="M2061" s="47"/>
      <c r="N2061" s="47"/>
      <c r="O2061" s="47"/>
      <c r="P2061" s="47"/>
      <c r="Q2061" s="47"/>
      <c r="R2061" s="47"/>
      <c r="S2061" s="47"/>
      <c r="T2061" s="47"/>
      <c r="U2061" s="47"/>
      <c r="V2061" s="47"/>
      <c r="W2061" s="47"/>
      <c r="X2061" s="91"/>
      <c r="Y2061" s="91"/>
      <c r="Z2061" s="91"/>
      <c r="AA2061" s="91"/>
    </row>
    <row r="2062" spans="2:27" ht="15" thickBot="1" x14ac:dyDescent="0.35">
      <c r="B2062" s="47" t="str">
        <f>IF(AND(H2060="Erdgas",H2059="Nein"),"Erdgasverbrauch in kWh gem. letzter Jahresabrechnung",IF(H2060="Erdgas","Erdgasverbrauch in kWh im Kalenderjahr 2021",IF(AND(H2060="Strom",H2059="Nein"),"Stromverbrauch in kWh gem. letzter Jahresabrechnung",IF(H2060="Strom","Stromverbrauch in kWh im Kalenderjahr 2021",IF(AND(H2060="Wärme/Kälte",H2059="Nein"),"Wärme-/Kälteverbrauch in kWh gem. letzter Jahresabrechnung",IF(H2060="Wärme/Kälte","Wärme-/Kälteverbrauch in kWh im Kalenderjahr 2021","Bitte Energieart auswählen!"))))))</f>
        <v>Bitte Energieart auswählen!</v>
      </c>
      <c r="C2062" s="47"/>
      <c r="D2062" s="47"/>
      <c r="E2062" s="47"/>
      <c r="F2062" s="47"/>
      <c r="G2062" s="47"/>
      <c r="H2062" s="114"/>
      <c r="I2062" s="60" t="s">
        <v>19</v>
      </c>
      <c r="J2062" s="48" t="s">
        <v>5</v>
      </c>
      <c r="K2062" s="47" t="str">
        <f>IF(H2059="Nein",IF(H2060="Erdgas","Den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endet."),IF(H2060="Erdgas","Bitte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62" s="47"/>
      <c r="M2062" s="47"/>
      <c r="N2062" s="47"/>
      <c r="O2062" s="47"/>
      <c r="P2062" s="47"/>
      <c r="Q2062" s="47"/>
      <c r="R2062" s="47"/>
      <c r="S2062" s="47"/>
      <c r="T2062" s="47"/>
      <c r="U2062" s="47"/>
      <c r="V2062" s="47"/>
      <c r="W2062" s="47"/>
      <c r="X2062" s="91"/>
      <c r="Y2062" s="91"/>
      <c r="Z2062" s="91"/>
      <c r="AA2062" s="91"/>
    </row>
    <row r="2063" spans="2:27" x14ac:dyDescent="0.3">
      <c r="B2063" s="46"/>
      <c r="C2063" s="46"/>
      <c r="D2063" s="46"/>
      <c r="E2063" s="46"/>
      <c r="F2063" s="46"/>
      <c r="G2063" s="46"/>
      <c r="H2063" s="46"/>
      <c r="I2063" s="46"/>
      <c r="J2063" s="46"/>
      <c r="K2063" s="46"/>
      <c r="L2063" s="46"/>
      <c r="M2063" s="46"/>
      <c r="N2063" s="46"/>
      <c r="O2063" s="46"/>
      <c r="P2063" s="46"/>
      <c r="Q2063" s="46"/>
      <c r="R2063" s="46"/>
      <c r="S2063" s="46"/>
      <c r="T2063" s="46"/>
      <c r="U2063" s="46"/>
      <c r="V2063" s="46"/>
      <c r="W2063" s="46"/>
      <c r="X2063" s="91"/>
      <c r="Y2063" s="91"/>
      <c r="Z2063" s="91"/>
      <c r="AA2063" s="91"/>
    </row>
    <row r="2064" spans="2:27" ht="18" thickBot="1" x14ac:dyDescent="0.5">
      <c r="B2064" s="56" t="s">
        <v>10</v>
      </c>
      <c r="C2064" s="47"/>
      <c r="D2064" s="47"/>
      <c r="E2064" s="47"/>
      <c r="F2064" s="47"/>
      <c r="G2064" s="47"/>
      <c r="H2064" s="47"/>
      <c r="I2064" s="47"/>
      <c r="J2064" s="47"/>
      <c r="K2064" s="47"/>
      <c r="L2064" s="47"/>
      <c r="M2064" s="47"/>
      <c r="N2064" s="47"/>
      <c r="O2064" s="47"/>
      <c r="P2064" s="47"/>
      <c r="Q2064" s="47"/>
      <c r="R2064" s="47"/>
      <c r="S2064" s="47"/>
      <c r="T2064" s="47"/>
      <c r="U2064" s="47"/>
      <c r="V2064" s="47"/>
      <c r="W2064" s="47"/>
      <c r="X2064" s="91"/>
      <c r="Y2064" s="90"/>
      <c r="Z2064" s="91"/>
      <c r="AA2064" s="91"/>
    </row>
    <row r="2065" spans="2:27" ht="15" thickBot="1" x14ac:dyDescent="0.35">
      <c r="B2065" s="47" t="s">
        <v>11</v>
      </c>
      <c r="C2065" s="47"/>
      <c r="D2065" s="47"/>
      <c r="E2065" s="47"/>
      <c r="F2065" s="47"/>
      <c r="G2065" s="47"/>
      <c r="H2065" s="112"/>
      <c r="I2065" s="47"/>
      <c r="J2065" s="48" t="s">
        <v>5</v>
      </c>
      <c r="K2065" s="47" t="s">
        <v>12</v>
      </c>
      <c r="L2065" s="47"/>
      <c r="M2065" s="47"/>
      <c r="N2065" s="47"/>
      <c r="O2065" s="47"/>
      <c r="P2065" s="47"/>
      <c r="Q2065" s="47"/>
      <c r="R2065" s="47"/>
      <c r="S2065" s="47"/>
      <c r="T2065" s="47"/>
      <c r="U2065" s="47"/>
      <c r="V2065" s="47"/>
      <c r="W2065" s="47"/>
      <c r="X2065" s="91">
        <f>H2066</f>
        <v>0</v>
      </c>
      <c r="Y2065" s="91">
        <f>H2067</f>
        <v>0</v>
      </c>
      <c r="Z2065" s="91">
        <f>H2068</f>
        <v>0</v>
      </c>
      <c r="AA2065" s="91">
        <f>H2069</f>
        <v>0</v>
      </c>
    </row>
    <row r="2066" spans="2:27" ht="15" thickBot="1" x14ac:dyDescent="0.35">
      <c r="B2066" s="47" t="s">
        <v>13</v>
      </c>
      <c r="C2066" s="47"/>
      <c r="D2066" s="47"/>
      <c r="E2066" s="47"/>
      <c r="F2066" s="47"/>
      <c r="G2066" s="47"/>
      <c r="H2066" s="112"/>
      <c r="I2066" s="59"/>
      <c r="J2066" s="48" t="s">
        <v>5</v>
      </c>
      <c r="K2066" s="47" t="s">
        <v>15</v>
      </c>
      <c r="L2066" s="47"/>
      <c r="M2066" s="47"/>
      <c r="N2066" s="47"/>
      <c r="O2066" s="47"/>
      <c r="P2066" s="47"/>
      <c r="Q2066" s="47"/>
      <c r="R2066" s="47"/>
      <c r="S2066" s="47"/>
      <c r="T2066" s="47"/>
      <c r="U2066" s="47"/>
      <c r="V2066" s="47"/>
      <c r="W2066" s="47"/>
      <c r="X2066" s="91"/>
      <c r="Y2066" s="91"/>
      <c r="Z2066" s="91"/>
      <c r="AA2066" s="91"/>
    </row>
    <row r="2067" spans="2:27" ht="15" thickBot="1" x14ac:dyDescent="0.35">
      <c r="B2067" s="47" t="s">
        <v>16</v>
      </c>
      <c r="C2067" s="47"/>
      <c r="D2067" s="47"/>
      <c r="E2067" s="47"/>
      <c r="F2067" s="47"/>
      <c r="G2067" s="47"/>
      <c r="H2067" s="137"/>
      <c r="I2067" s="47"/>
      <c r="J2067" s="48" t="s">
        <v>5</v>
      </c>
      <c r="K2067" s="47" t="s">
        <v>17</v>
      </c>
      <c r="L2067" s="47"/>
      <c r="M2067" s="47"/>
      <c r="N2067" s="47"/>
      <c r="O2067" s="47"/>
      <c r="P2067" s="47"/>
      <c r="Q2067" s="47"/>
      <c r="R2067" s="47"/>
      <c r="S2067" s="47"/>
      <c r="T2067" s="47"/>
      <c r="U2067" s="47"/>
      <c r="V2067" s="47"/>
      <c r="W2067" s="47"/>
      <c r="X2067" s="91"/>
      <c r="Y2067" s="91"/>
      <c r="Z2067" s="91"/>
      <c r="AA2067" s="91"/>
    </row>
    <row r="2068" spans="2:27" ht="15" thickBot="1" x14ac:dyDescent="0.35">
      <c r="B2068" s="47" t="str">
        <f>IF(H2067="Erdgas","Nettorechnungsbetrag (Erdgas)",IF(H2067="Strom","Nettorechnungsbetrag (Strom)",IF(H2067="Wärme/Kälte","Nettorechnungsbetrag (Wärme/Kälte)","Bitte Energieart auswählen!")))</f>
        <v>Bitte Energieart auswählen!</v>
      </c>
      <c r="C2068" s="47"/>
      <c r="D2068" s="47"/>
      <c r="E2068" s="47"/>
      <c r="F2068" s="47"/>
      <c r="G2068" s="47"/>
      <c r="H2068" s="113"/>
      <c r="I2068" s="60" t="s">
        <v>18</v>
      </c>
      <c r="J2068" s="48" t="s">
        <v>5</v>
      </c>
      <c r="K2068" s="47" t="str">
        <f>IF(H2067="Erdgas","Erdgaskosten exkl. Steuern, Abgaben, Netzentgelte, etc.",IF(H2067="Strom","Stromkosten exkl. Steuern, Abgaben, Netzentgelte, etc.",IF(H2067="Wärme/Kälte","Wärme-/Kältekosten exkl. Steuern, Abgaben, Netzentgelte, etc.","Bitte Energieart auswählen!")))</f>
        <v>Bitte Energieart auswählen!</v>
      </c>
      <c r="L2068" s="47"/>
      <c r="M2068" s="47"/>
      <c r="N2068" s="47"/>
      <c r="O2068" s="47"/>
      <c r="P2068" s="47"/>
      <c r="Q2068" s="47"/>
      <c r="R2068" s="47"/>
      <c r="S2068" s="47"/>
      <c r="T2068" s="47"/>
      <c r="U2068" s="47"/>
      <c r="V2068" s="47"/>
      <c r="W2068" s="47"/>
      <c r="X2068" s="91"/>
      <c r="Y2068" s="91"/>
      <c r="Z2068" s="91"/>
      <c r="AA2068" s="91"/>
    </row>
    <row r="2069" spans="2:27" ht="15" thickBot="1" x14ac:dyDescent="0.35">
      <c r="B2069" s="47" t="str">
        <f>IF(AND(H2067="Erdgas",H2066="Nein"),"Erdgasverbrauch in kWh gem. letzter Jahresabrechnung",IF(H2067="Erdgas","Erdgasverbrauch in kWh im Kalenderjahr 2021",IF(AND(H2067="Strom",H2066="Nein"),"Stromverbrauch in kWh gem. letzter Jahresabrechnung",IF(H2067="Strom","Stromverbrauch in kWh im Kalenderjahr 2021",IF(AND(H2067="Wärme/Kälte",H2066="Nein"),"Wärme-/Kälteverbrauch in kWh gem. letzter Jahresabrechnung",IF(H2067="Wärme/Kälte","Wärme-/Kälteverbrauch in kWh im Kalenderjahr 2021","Bitte Energieart auswählen!"))))))</f>
        <v>Bitte Energieart auswählen!</v>
      </c>
      <c r="C2069" s="47"/>
      <c r="D2069" s="47"/>
      <c r="E2069" s="47"/>
      <c r="F2069" s="47"/>
      <c r="G2069" s="47"/>
      <c r="H2069" s="114"/>
      <c r="I2069" s="60" t="s">
        <v>19</v>
      </c>
      <c r="J2069" s="48" t="s">
        <v>5</v>
      </c>
      <c r="K2069" s="47" t="str">
        <f>IF(H2066="Nein",IF(H2067="Erdgas","Den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endet."),IF(H2067="Erdgas","Bitte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69" s="47"/>
      <c r="M2069" s="47"/>
      <c r="N2069" s="47"/>
      <c r="O2069" s="47"/>
      <c r="P2069" s="47"/>
      <c r="Q2069" s="47"/>
      <c r="R2069" s="47"/>
      <c r="S2069" s="47"/>
      <c r="T2069" s="47"/>
      <c r="U2069" s="47"/>
      <c r="V2069" s="47"/>
      <c r="W2069" s="47"/>
      <c r="X2069" s="91"/>
      <c r="Y2069" s="91"/>
      <c r="Z2069" s="91"/>
      <c r="AA2069" s="91"/>
    </row>
    <row r="2070" spans="2:27" x14ac:dyDescent="0.3">
      <c r="B2070" s="46"/>
      <c r="C2070" s="46"/>
      <c r="D2070" s="46"/>
      <c r="E2070" s="46"/>
      <c r="F2070" s="46"/>
      <c r="G2070" s="46"/>
      <c r="H2070" s="46"/>
      <c r="I2070" s="46"/>
      <c r="J2070" s="46"/>
      <c r="K2070" s="46"/>
      <c r="L2070" s="46"/>
      <c r="M2070" s="46"/>
      <c r="N2070" s="46"/>
      <c r="O2070" s="46"/>
      <c r="P2070" s="46"/>
      <c r="Q2070" s="46"/>
      <c r="R2070" s="46"/>
      <c r="S2070" s="46"/>
      <c r="T2070" s="46"/>
      <c r="U2070" s="46"/>
      <c r="V2070" s="46"/>
      <c r="W2070" s="46"/>
      <c r="X2070" s="91"/>
      <c r="Y2070" s="91"/>
      <c r="Z2070" s="91"/>
      <c r="AA2070" s="91"/>
    </row>
    <row r="2071" spans="2:27" ht="18" thickBot="1" x14ac:dyDescent="0.5">
      <c r="B2071" s="56" t="s">
        <v>10</v>
      </c>
      <c r="C2071" s="47"/>
      <c r="D2071" s="47"/>
      <c r="E2071" s="47"/>
      <c r="F2071" s="47"/>
      <c r="G2071" s="47"/>
      <c r="H2071" s="47"/>
      <c r="I2071" s="47"/>
      <c r="J2071" s="47"/>
      <c r="K2071" s="47"/>
      <c r="L2071" s="47"/>
      <c r="M2071" s="47"/>
      <c r="N2071" s="47"/>
      <c r="O2071" s="47"/>
      <c r="P2071" s="47"/>
      <c r="Q2071" s="47"/>
      <c r="R2071" s="47"/>
      <c r="S2071" s="47"/>
      <c r="T2071" s="47"/>
      <c r="U2071" s="47"/>
      <c r="V2071" s="47"/>
      <c r="W2071" s="47"/>
      <c r="X2071" s="91"/>
      <c r="Y2071" s="90"/>
      <c r="Z2071" s="91"/>
      <c r="AA2071" s="91"/>
    </row>
    <row r="2072" spans="2:27" ht="15" thickBot="1" x14ac:dyDescent="0.35">
      <c r="B2072" s="47" t="s">
        <v>11</v>
      </c>
      <c r="C2072" s="47"/>
      <c r="D2072" s="47"/>
      <c r="E2072" s="47"/>
      <c r="F2072" s="47"/>
      <c r="G2072" s="47"/>
      <c r="H2072" s="112"/>
      <c r="I2072" s="47"/>
      <c r="J2072" s="48" t="s">
        <v>5</v>
      </c>
      <c r="K2072" s="47" t="s">
        <v>12</v>
      </c>
      <c r="L2072" s="47"/>
      <c r="M2072" s="47"/>
      <c r="N2072" s="47"/>
      <c r="O2072" s="47"/>
      <c r="P2072" s="47"/>
      <c r="Q2072" s="47"/>
      <c r="R2072" s="47"/>
      <c r="S2072" s="47"/>
      <c r="T2072" s="47"/>
      <c r="U2072" s="47"/>
      <c r="V2072" s="47"/>
      <c r="W2072" s="47"/>
      <c r="X2072" s="91">
        <f>H2073</f>
        <v>0</v>
      </c>
      <c r="Y2072" s="91">
        <f>H2074</f>
        <v>0</v>
      </c>
      <c r="Z2072" s="91">
        <f>H2075</f>
        <v>0</v>
      </c>
      <c r="AA2072" s="91">
        <f>H2076</f>
        <v>0</v>
      </c>
    </row>
    <row r="2073" spans="2:27" ht="15" thickBot="1" x14ac:dyDescent="0.35">
      <c r="B2073" s="47" t="s">
        <v>13</v>
      </c>
      <c r="C2073" s="47"/>
      <c r="D2073" s="47"/>
      <c r="E2073" s="47"/>
      <c r="F2073" s="47"/>
      <c r="G2073" s="47"/>
      <c r="H2073" s="112"/>
      <c r="I2073" s="59"/>
      <c r="J2073" s="48" t="s">
        <v>5</v>
      </c>
      <c r="K2073" s="47" t="s">
        <v>15</v>
      </c>
      <c r="L2073" s="47"/>
      <c r="M2073" s="47"/>
      <c r="N2073" s="47"/>
      <c r="O2073" s="47"/>
      <c r="P2073" s="47"/>
      <c r="Q2073" s="47"/>
      <c r="R2073" s="47"/>
      <c r="S2073" s="47"/>
      <c r="T2073" s="47"/>
      <c r="U2073" s="47"/>
      <c r="V2073" s="47"/>
      <c r="W2073" s="47"/>
      <c r="X2073" s="91"/>
      <c r="Y2073" s="91"/>
      <c r="Z2073" s="91"/>
      <c r="AA2073" s="91"/>
    </row>
    <row r="2074" spans="2:27" ht="15" thickBot="1" x14ac:dyDescent="0.35">
      <c r="B2074" s="47" t="s">
        <v>16</v>
      </c>
      <c r="C2074" s="47"/>
      <c r="D2074" s="47"/>
      <c r="E2074" s="47"/>
      <c r="F2074" s="47"/>
      <c r="G2074" s="47"/>
      <c r="H2074" s="137"/>
      <c r="I2074" s="47"/>
      <c r="J2074" s="48" t="s">
        <v>5</v>
      </c>
      <c r="K2074" s="47" t="s">
        <v>17</v>
      </c>
      <c r="L2074" s="47"/>
      <c r="M2074" s="47"/>
      <c r="N2074" s="47"/>
      <c r="O2074" s="47"/>
      <c r="P2074" s="47"/>
      <c r="Q2074" s="47"/>
      <c r="R2074" s="47"/>
      <c r="S2074" s="47"/>
      <c r="T2074" s="47"/>
      <c r="U2074" s="47"/>
      <c r="V2074" s="47"/>
      <c r="W2074" s="47"/>
      <c r="X2074" s="91"/>
      <c r="Y2074" s="91"/>
      <c r="Z2074" s="91"/>
      <c r="AA2074" s="91"/>
    </row>
    <row r="2075" spans="2:27" ht="15" thickBot="1" x14ac:dyDescent="0.35">
      <c r="B2075" s="47" t="str">
        <f>IF(H2074="Erdgas","Nettorechnungsbetrag (Erdgas)",IF(H2074="Strom","Nettorechnungsbetrag (Strom)",IF(H2074="Wärme/Kälte","Nettorechnungsbetrag (Wärme/Kälte)","Bitte Energieart auswählen!")))</f>
        <v>Bitte Energieart auswählen!</v>
      </c>
      <c r="C2075" s="47"/>
      <c r="D2075" s="47"/>
      <c r="E2075" s="47"/>
      <c r="F2075" s="47"/>
      <c r="G2075" s="47"/>
      <c r="H2075" s="113"/>
      <c r="I2075" s="60" t="s">
        <v>18</v>
      </c>
      <c r="J2075" s="48" t="s">
        <v>5</v>
      </c>
      <c r="K2075" s="47" t="str">
        <f>IF(H2074="Erdgas","Erdgaskosten exkl. Steuern, Abgaben, Netzentgelte, etc.",IF(H2074="Strom","Stromkosten exkl. Steuern, Abgaben, Netzentgelte, etc.",IF(H2074="Wärme/Kälte","Wärme-/Kältekosten exkl. Steuern, Abgaben, Netzentgelte, etc.","Bitte Energieart auswählen!")))</f>
        <v>Bitte Energieart auswählen!</v>
      </c>
      <c r="L2075" s="47"/>
      <c r="M2075" s="47"/>
      <c r="N2075" s="47"/>
      <c r="O2075" s="47"/>
      <c r="P2075" s="47"/>
      <c r="Q2075" s="47"/>
      <c r="R2075" s="47"/>
      <c r="S2075" s="47"/>
      <c r="T2075" s="47"/>
      <c r="U2075" s="47"/>
      <c r="V2075" s="47"/>
      <c r="W2075" s="47"/>
      <c r="X2075" s="91"/>
      <c r="Y2075" s="91"/>
      <c r="Z2075" s="91"/>
      <c r="AA2075" s="91"/>
    </row>
    <row r="2076" spans="2:27" ht="15" thickBot="1" x14ac:dyDescent="0.35">
      <c r="B2076" s="47" t="str">
        <f>IF(AND(H2074="Erdgas",H2073="Nein"),"Erdgasverbrauch in kWh gem. letzter Jahresabrechnung",IF(H2074="Erdgas","Erdgasverbrauch in kWh im Kalenderjahr 2021",IF(AND(H2074="Strom",H2073="Nein"),"Stromverbrauch in kWh gem. letzter Jahresabrechnung",IF(H2074="Strom","Stromverbrauch in kWh im Kalenderjahr 2021",IF(AND(H2074="Wärme/Kälte",H2073="Nein"),"Wärme-/Kälteverbrauch in kWh gem. letzter Jahresabrechnung",IF(H2074="Wärme/Kälte","Wärme-/Kälteverbrauch in kWh im Kalenderjahr 2021","Bitte Energieart auswählen!"))))))</f>
        <v>Bitte Energieart auswählen!</v>
      </c>
      <c r="C2076" s="47"/>
      <c r="D2076" s="47"/>
      <c r="E2076" s="47"/>
      <c r="F2076" s="47"/>
      <c r="G2076" s="47"/>
      <c r="H2076" s="114"/>
      <c r="I2076" s="60" t="s">
        <v>19</v>
      </c>
      <c r="J2076" s="48" t="s">
        <v>5</v>
      </c>
      <c r="K2076" s="47" t="str">
        <f>IF(H2073="Nein",IF(H2074="Erdgas","Den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endet."),IF(H2074="Erdgas","Bitte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76" s="47"/>
      <c r="M2076" s="47"/>
      <c r="N2076" s="47"/>
      <c r="O2076" s="47"/>
      <c r="P2076" s="47"/>
      <c r="Q2076" s="47"/>
      <c r="R2076" s="47"/>
      <c r="S2076" s="47"/>
      <c r="T2076" s="47"/>
      <c r="U2076" s="47"/>
      <c r="V2076" s="47"/>
      <c r="W2076" s="47"/>
      <c r="X2076" s="91"/>
      <c r="Y2076" s="91"/>
      <c r="Z2076" s="91"/>
      <c r="AA2076" s="91"/>
    </row>
    <row r="2077" spans="2:27" x14ac:dyDescent="0.3">
      <c r="B2077" s="46"/>
      <c r="C2077" s="46"/>
      <c r="D2077" s="46"/>
      <c r="E2077" s="46"/>
      <c r="F2077" s="46"/>
      <c r="G2077" s="46"/>
      <c r="H2077" s="46"/>
      <c r="I2077" s="46"/>
      <c r="J2077" s="46"/>
      <c r="K2077" s="46"/>
      <c r="L2077" s="46"/>
      <c r="M2077" s="46"/>
      <c r="N2077" s="46"/>
      <c r="O2077" s="46"/>
      <c r="P2077" s="46"/>
      <c r="Q2077" s="46"/>
      <c r="R2077" s="46"/>
      <c r="S2077" s="46"/>
      <c r="T2077" s="46"/>
      <c r="U2077" s="46"/>
      <c r="V2077" s="46"/>
      <c r="W2077" s="46"/>
      <c r="X2077" s="91"/>
      <c r="Y2077" s="91"/>
      <c r="Z2077" s="91"/>
      <c r="AA2077" s="91"/>
    </row>
    <row r="2078" spans="2:27" ht="18" thickBot="1" x14ac:dyDescent="0.5">
      <c r="B2078" s="56" t="s">
        <v>10</v>
      </c>
      <c r="C2078" s="47"/>
      <c r="D2078" s="47"/>
      <c r="E2078" s="47"/>
      <c r="F2078" s="47"/>
      <c r="G2078" s="47"/>
      <c r="H2078" s="47"/>
      <c r="I2078" s="47"/>
      <c r="J2078" s="47"/>
      <c r="K2078" s="47"/>
      <c r="L2078" s="47"/>
      <c r="M2078" s="47"/>
      <c r="N2078" s="47"/>
      <c r="O2078" s="47"/>
      <c r="P2078" s="47"/>
      <c r="Q2078" s="47"/>
      <c r="R2078" s="47"/>
      <c r="S2078" s="47"/>
      <c r="T2078" s="47"/>
      <c r="U2078" s="47"/>
      <c r="V2078" s="47"/>
      <c r="W2078" s="47"/>
      <c r="X2078" s="91"/>
      <c r="Y2078" s="90"/>
      <c r="Z2078" s="91"/>
      <c r="AA2078" s="91"/>
    </row>
    <row r="2079" spans="2:27" ht="15" thickBot="1" x14ac:dyDescent="0.35">
      <c r="B2079" s="47" t="s">
        <v>11</v>
      </c>
      <c r="C2079" s="47"/>
      <c r="D2079" s="47"/>
      <c r="E2079" s="47"/>
      <c r="F2079" s="47"/>
      <c r="G2079" s="47"/>
      <c r="H2079" s="112"/>
      <c r="I2079" s="47"/>
      <c r="J2079" s="48" t="s">
        <v>5</v>
      </c>
      <c r="K2079" s="47" t="s">
        <v>12</v>
      </c>
      <c r="L2079" s="47"/>
      <c r="M2079" s="47"/>
      <c r="N2079" s="47"/>
      <c r="O2079" s="47"/>
      <c r="P2079" s="47"/>
      <c r="Q2079" s="47"/>
      <c r="R2079" s="47"/>
      <c r="S2079" s="47"/>
      <c r="T2079" s="47"/>
      <c r="U2079" s="47"/>
      <c r="V2079" s="47"/>
      <c r="W2079" s="47"/>
      <c r="X2079" s="91">
        <f>H2080</f>
        <v>0</v>
      </c>
      <c r="Y2079" s="91">
        <f>H2081</f>
        <v>0</v>
      </c>
      <c r="Z2079" s="91">
        <f>H2082</f>
        <v>0</v>
      </c>
      <c r="AA2079" s="91">
        <f>H2083</f>
        <v>0</v>
      </c>
    </row>
    <row r="2080" spans="2:27" ht="15" thickBot="1" x14ac:dyDescent="0.35">
      <c r="B2080" s="47" t="s">
        <v>13</v>
      </c>
      <c r="C2080" s="47"/>
      <c r="D2080" s="47"/>
      <c r="E2080" s="47"/>
      <c r="F2080" s="47"/>
      <c r="G2080" s="47"/>
      <c r="H2080" s="112"/>
      <c r="I2080" s="59"/>
      <c r="J2080" s="48" t="s">
        <v>5</v>
      </c>
      <c r="K2080" s="47" t="s">
        <v>15</v>
      </c>
      <c r="L2080" s="47"/>
      <c r="M2080" s="47"/>
      <c r="N2080" s="47"/>
      <c r="O2080" s="47"/>
      <c r="P2080" s="47"/>
      <c r="Q2080" s="47"/>
      <c r="R2080" s="47"/>
      <c r="S2080" s="47"/>
      <c r="T2080" s="47"/>
      <c r="U2080" s="47"/>
      <c r="V2080" s="47"/>
      <c r="W2080" s="47"/>
      <c r="X2080" s="91"/>
      <c r="Y2080" s="91"/>
      <c r="Z2080" s="91"/>
      <c r="AA2080" s="91"/>
    </row>
    <row r="2081" spans="2:27" ht="15" thickBot="1" x14ac:dyDescent="0.35">
      <c r="B2081" s="47" t="s">
        <v>16</v>
      </c>
      <c r="C2081" s="47"/>
      <c r="D2081" s="47"/>
      <c r="E2081" s="47"/>
      <c r="F2081" s="47"/>
      <c r="G2081" s="47"/>
      <c r="H2081" s="137"/>
      <c r="I2081" s="47"/>
      <c r="J2081" s="48" t="s">
        <v>5</v>
      </c>
      <c r="K2081" s="47" t="s">
        <v>17</v>
      </c>
      <c r="L2081" s="47"/>
      <c r="M2081" s="47"/>
      <c r="N2081" s="47"/>
      <c r="O2081" s="47"/>
      <c r="P2081" s="47"/>
      <c r="Q2081" s="47"/>
      <c r="R2081" s="47"/>
      <c r="S2081" s="47"/>
      <c r="T2081" s="47"/>
      <c r="U2081" s="47"/>
      <c r="V2081" s="47"/>
      <c r="W2081" s="47"/>
      <c r="X2081" s="91"/>
      <c r="Y2081" s="91"/>
      <c r="Z2081" s="91"/>
      <c r="AA2081" s="91"/>
    </row>
    <row r="2082" spans="2:27" ht="15" thickBot="1" x14ac:dyDescent="0.35">
      <c r="B2082" s="47" t="str">
        <f>IF(H2081="Erdgas","Nettorechnungsbetrag (Erdgas)",IF(H2081="Strom","Nettorechnungsbetrag (Strom)",IF(H2081="Wärme/Kälte","Nettorechnungsbetrag (Wärme/Kälte)","Bitte Energieart auswählen!")))</f>
        <v>Bitte Energieart auswählen!</v>
      </c>
      <c r="C2082" s="47"/>
      <c r="D2082" s="47"/>
      <c r="E2082" s="47"/>
      <c r="F2082" s="47"/>
      <c r="G2082" s="47"/>
      <c r="H2082" s="113"/>
      <c r="I2082" s="60" t="s">
        <v>18</v>
      </c>
      <c r="J2082" s="48" t="s">
        <v>5</v>
      </c>
      <c r="K2082" s="47" t="str">
        <f>IF(H2081="Erdgas","Erdgaskosten exkl. Steuern, Abgaben, Netzentgelte, etc.",IF(H2081="Strom","Stromkosten exkl. Steuern, Abgaben, Netzentgelte, etc.",IF(H2081="Wärme/Kälte","Wärme-/Kältekosten exkl. Steuern, Abgaben, Netzentgelte, etc.","Bitte Energieart auswählen!")))</f>
        <v>Bitte Energieart auswählen!</v>
      </c>
      <c r="L2082" s="47"/>
      <c r="M2082" s="47"/>
      <c r="N2082" s="47"/>
      <c r="O2082" s="47"/>
      <c r="P2082" s="47"/>
      <c r="Q2082" s="47"/>
      <c r="R2082" s="47"/>
      <c r="S2082" s="47"/>
      <c r="T2082" s="47"/>
      <c r="U2082" s="47"/>
      <c r="V2082" s="47"/>
      <c r="W2082" s="47"/>
      <c r="X2082" s="91"/>
      <c r="Y2082" s="91"/>
      <c r="Z2082" s="91"/>
      <c r="AA2082" s="91"/>
    </row>
    <row r="2083" spans="2:27" ht="15" thickBot="1" x14ac:dyDescent="0.35">
      <c r="B2083" s="47" t="str">
        <f>IF(AND(H2081="Erdgas",H2080="Nein"),"Erdgasverbrauch in kWh gem. letzter Jahresabrechnung",IF(H2081="Erdgas","Erdgasverbrauch in kWh im Kalenderjahr 2021",IF(AND(H2081="Strom",H2080="Nein"),"Stromverbrauch in kWh gem. letzter Jahresabrechnung",IF(H2081="Strom","Stromverbrauch in kWh im Kalenderjahr 2021",IF(AND(H2081="Wärme/Kälte",H2080="Nein"),"Wärme-/Kälteverbrauch in kWh gem. letzter Jahresabrechnung",IF(H2081="Wärme/Kälte","Wärme-/Kälteverbrauch in kWh im Kalenderjahr 2021","Bitte Energieart auswählen!"))))))</f>
        <v>Bitte Energieart auswählen!</v>
      </c>
      <c r="C2083" s="47"/>
      <c r="D2083" s="47"/>
      <c r="E2083" s="47"/>
      <c r="F2083" s="47"/>
      <c r="G2083" s="47"/>
      <c r="H2083" s="114"/>
      <c r="I2083" s="60" t="s">
        <v>19</v>
      </c>
      <c r="J2083" s="48" t="s">
        <v>5</v>
      </c>
      <c r="K2083" s="47" t="str">
        <f>IF(H2080="Nein",IF(H2081="Erdgas","Den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endet."),IF(H2081="Erdgas","Bitte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83" s="47"/>
      <c r="M2083" s="47"/>
      <c r="N2083" s="47"/>
      <c r="O2083" s="47"/>
      <c r="P2083" s="47"/>
      <c r="Q2083" s="47"/>
      <c r="R2083" s="47"/>
      <c r="S2083" s="47"/>
      <c r="T2083" s="47"/>
      <c r="U2083" s="47"/>
      <c r="V2083" s="47"/>
      <c r="W2083" s="47"/>
      <c r="X2083" s="91"/>
      <c r="Y2083" s="91"/>
      <c r="Z2083" s="91"/>
      <c r="AA2083" s="91"/>
    </row>
    <row r="2084" spans="2:27" x14ac:dyDescent="0.3">
      <c r="B2084" s="46"/>
      <c r="C2084" s="46"/>
      <c r="D2084" s="46"/>
      <c r="E2084" s="46"/>
      <c r="F2084" s="46"/>
      <c r="G2084" s="46"/>
      <c r="H2084" s="46"/>
      <c r="I2084" s="46"/>
      <c r="J2084" s="46"/>
      <c r="K2084" s="46"/>
      <c r="L2084" s="46"/>
      <c r="M2084" s="46"/>
      <c r="N2084" s="46"/>
      <c r="O2084" s="46"/>
      <c r="P2084" s="46"/>
      <c r="Q2084" s="46"/>
      <c r="R2084" s="46"/>
      <c r="S2084" s="46"/>
      <c r="T2084" s="46"/>
      <c r="U2084" s="46"/>
      <c r="V2084" s="46"/>
      <c r="W2084" s="46"/>
      <c r="X2084" s="91"/>
      <c r="Y2084" s="91"/>
      <c r="Z2084" s="91"/>
      <c r="AA2084" s="91"/>
    </row>
    <row r="2085" spans="2:27" ht="18" thickBot="1" x14ac:dyDescent="0.5">
      <c r="B2085" s="56" t="s">
        <v>10</v>
      </c>
      <c r="C2085" s="47"/>
      <c r="D2085" s="47"/>
      <c r="E2085" s="47"/>
      <c r="F2085" s="47"/>
      <c r="G2085" s="47"/>
      <c r="H2085" s="47"/>
      <c r="I2085" s="47"/>
      <c r="J2085" s="47"/>
      <c r="K2085" s="47"/>
      <c r="L2085" s="47"/>
      <c r="M2085" s="47"/>
      <c r="N2085" s="47"/>
      <c r="O2085" s="47"/>
      <c r="P2085" s="47"/>
      <c r="Q2085" s="47"/>
      <c r="R2085" s="47"/>
      <c r="S2085" s="47"/>
      <c r="T2085" s="47"/>
      <c r="U2085" s="47"/>
      <c r="V2085" s="47"/>
      <c r="W2085" s="47"/>
      <c r="X2085" s="91"/>
      <c r="Y2085" s="90"/>
      <c r="Z2085" s="91"/>
      <c r="AA2085" s="91"/>
    </row>
    <row r="2086" spans="2:27" ht="15" thickBot="1" x14ac:dyDescent="0.35">
      <c r="B2086" s="47" t="s">
        <v>11</v>
      </c>
      <c r="C2086" s="47"/>
      <c r="D2086" s="47"/>
      <c r="E2086" s="47"/>
      <c r="F2086" s="47"/>
      <c r="G2086" s="47"/>
      <c r="H2086" s="112"/>
      <c r="I2086" s="47"/>
      <c r="J2086" s="48" t="s">
        <v>5</v>
      </c>
      <c r="K2086" s="47" t="s">
        <v>12</v>
      </c>
      <c r="L2086" s="47"/>
      <c r="M2086" s="47"/>
      <c r="N2086" s="47"/>
      <c r="O2086" s="47"/>
      <c r="P2086" s="47"/>
      <c r="Q2086" s="47"/>
      <c r="R2086" s="47"/>
      <c r="S2086" s="47"/>
      <c r="T2086" s="47"/>
      <c r="U2086" s="47"/>
      <c r="V2086" s="47"/>
      <c r="W2086" s="47"/>
      <c r="X2086" s="91">
        <f>H2087</f>
        <v>0</v>
      </c>
      <c r="Y2086" s="91">
        <f>H2088</f>
        <v>0</v>
      </c>
      <c r="Z2086" s="91">
        <f>H2089</f>
        <v>0</v>
      </c>
      <c r="AA2086" s="91">
        <f>H2090</f>
        <v>0</v>
      </c>
    </row>
    <row r="2087" spans="2:27" ht="15" thickBot="1" x14ac:dyDescent="0.35">
      <c r="B2087" s="47" t="s">
        <v>13</v>
      </c>
      <c r="C2087" s="47"/>
      <c r="D2087" s="47"/>
      <c r="E2087" s="47"/>
      <c r="F2087" s="47"/>
      <c r="G2087" s="47"/>
      <c r="H2087" s="112"/>
      <c r="I2087" s="59"/>
      <c r="J2087" s="48" t="s">
        <v>5</v>
      </c>
      <c r="K2087" s="47" t="s">
        <v>15</v>
      </c>
      <c r="L2087" s="47"/>
      <c r="M2087" s="47"/>
      <c r="N2087" s="47"/>
      <c r="O2087" s="47"/>
      <c r="P2087" s="47"/>
      <c r="Q2087" s="47"/>
      <c r="R2087" s="47"/>
      <c r="S2087" s="47"/>
      <c r="T2087" s="47"/>
      <c r="U2087" s="47"/>
      <c r="V2087" s="47"/>
      <c r="W2087" s="47"/>
      <c r="X2087" s="91"/>
      <c r="Y2087" s="91"/>
      <c r="Z2087" s="91"/>
      <c r="AA2087" s="91"/>
    </row>
    <row r="2088" spans="2:27" ht="15" thickBot="1" x14ac:dyDescent="0.35">
      <c r="B2088" s="47" t="s">
        <v>16</v>
      </c>
      <c r="C2088" s="47"/>
      <c r="D2088" s="47"/>
      <c r="E2088" s="47"/>
      <c r="F2088" s="47"/>
      <c r="G2088" s="47"/>
      <c r="H2088" s="137"/>
      <c r="I2088" s="47"/>
      <c r="J2088" s="48" t="s">
        <v>5</v>
      </c>
      <c r="K2088" s="47" t="s">
        <v>17</v>
      </c>
      <c r="L2088" s="47"/>
      <c r="M2088" s="47"/>
      <c r="N2088" s="47"/>
      <c r="O2088" s="47"/>
      <c r="P2088" s="47"/>
      <c r="Q2088" s="47"/>
      <c r="R2088" s="47"/>
      <c r="S2088" s="47"/>
      <c r="T2088" s="47"/>
      <c r="U2088" s="47"/>
      <c r="V2088" s="47"/>
      <c r="W2088" s="47"/>
      <c r="X2088" s="91"/>
      <c r="Y2088" s="91"/>
      <c r="Z2088" s="91"/>
      <c r="AA2088" s="91"/>
    </row>
    <row r="2089" spans="2:27" ht="15" thickBot="1" x14ac:dyDescent="0.35">
      <c r="B2089" s="47" t="str">
        <f>IF(H2088="Erdgas","Nettorechnungsbetrag (Erdgas)",IF(H2088="Strom","Nettorechnungsbetrag (Strom)",IF(H2088="Wärme/Kälte","Nettorechnungsbetrag (Wärme/Kälte)","Bitte Energieart auswählen!")))</f>
        <v>Bitte Energieart auswählen!</v>
      </c>
      <c r="C2089" s="47"/>
      <c r="D2089" s="47"/>
      <c r="E2089" s="47"/>
      <c r="F2089" s="47"/>
      <c r="G2089" s="47"/>
      <c r="H2089" s="113"/>
      <c r="I2089" s="60" t="s">
        <v>18</v>
      </c>
      <c r="J2089" s="48" t="s">
        <v>5</v>
      </c>
      <c r="K2089" s="47" t="str">
        <f>IF(H2088="Erdgas","Erdgaskosten exkl. Steuern, Abgaben, Netzentgelte, etc.",IF(H2088="Strom","Stromkosten exkl. Steuern, Abgaben, Netzentgelte, etc.",IF(H2088="Wärme/Kälte","Wärme-/Kältekosten exkl. Steuern, Abgaben, Netzentgelte, etc.","Bitte Energieart auswählen!")))</f>
        <v>Bitte Energieart auswählen!</v>
      </c>
      <c r="L2089" s="47"/>
      <c r="M2089" s="47"/>
      <c r="N2089" s="47"/>
      <c r="O2089" s="47"/>
      <c r="P2089" s="47"/>
      <c r="Q2089" s="47"/>
      <c r="R2089" s="47"/>
      <c r="S2089" s="47"/>
      <c r="T2089" s="47"/>
      <c r="U2089" s="47"/>
      <c r="V2089" s="47"/>
      <c r="W2089" s="47"/>
      <c r="X2089" s="91"/>
      <c r="Y2089" s="91"/>
      <c r="Z2089" s="91"/>
      <c r="AA2089" s="91"/>
    </row>
    <row r="2090" spans="2:27" ht="15" thickBot="1" x14ac:dyDescent="0.35">
      <c r="B2090" s="47" t="str">
        <f>IF(AND(H2088="Erdgas",H2087="Nein"),"Erdgasverbrauch in kWh gem. letzter Jahresabrechnung",IF(H2088="Erdgas","Erdgasverbrauch in kWh im Kalenderjahr 2021",IF(AND(H2088="Strom",H2087="Nein"),"Stromverbrauch in kWh gem. letzter Jahresabrechnung",IF(H2088="Strom","Stromverbrauch in kWh im Kalenderjahr 2021",IF(AND(H2088="Wärme/Kälte",H2087="Nein"),"Wärme-/Kälteverbrauch in kWh gem. letzter Jahresabrechnung",IF(H2088="Wärme/Kälte","Wärme-/Kälteverbrauch in kWh im Kalenderjahr 2021","Bitte Energieart auswählen!"))))))</f>
        <v>Bitte Energieart auswählen!</v>
      </c>
      <c r="C2090" s="47"/>
      <c r="D2090" s="47"/>
      <c r="E2090" s="47"/>
      <c r="F2090" s="47"/>
      <c r="G2090" s="47"/>
      <c r="H2090" s="114"/>
      <c r="I2090" s="60" t="s">
        <v>19</v>
      </c>
      <c r="J2090" s="48" t="s">
        <v>5</v>
      </c>
      <c r="K2090" s="47" t="str">
        <f>IF(H2087="Nein",IF(H2088="Erdgas","Den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endet."),IF(H2088="Erdgas","Bitte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90" s="47"/>
      <c r="M2090" s="47"/>
      <c r="N2090" s="47"/>
      <c r="O2090" s="47"/>
      <c r="P2090" s="47"/>
      <c r="Q2090" s="47"/>
      <c r="R2090" s="47"/>
      <c r="S2090" s="47"/>
      <c r="T2090" s="47"/>
      <c r="U2090" s="47"/>
      <c r="V2090" s="47"/>
      <c r="W2090" s="47"/>
      <c r="X2090" s="91"/>
      <c r="Y2090" s="91"/>
      <c r="Z2090" s="91"/>
      <c r="AA2090" s="91"/>
    </row>
    <row r="2091" spans="2:27" x14ac:dyDescent="0.3">
      <c r="B2091" s="46"/>
      <c r="C2091" s="46"/>
      <c r="D2091" s="46"/>
      <c r="E2091" s="46"/>
      <c r="F2091" s="46"/>
      <c r="G2091" s="46"/>
      <c r="H2091" s="46"/>
      <c r="I2091" s="46"/>
      <c r="J2091" s="46"/>
      <c r="K2091" s="46"/>
      <c r="L2091" s="46"/>
      <c r="M2091" s="46"/>
      <c r="N2091" s="46"/>
      <c r="O2091" s="46"/>
      <c r="P2091" s="46"/>
      <c r="Q2091" s="46"/>
      <c r="R2091" s="46"/>
      <c r="S2091" s="46"/>
      <c r="T2091" s="46"/>
      <c r="U2091" s="46"/>
      <c r="V2091" s="46"/>
      <c r="W2091" s="46"/>
      <c r="X2091" s="91"/>
      <c r="Y2091" s="91"/>
      <c r="Z2091" s="91"/>
      <c r="AA2091" s="91"/>
    </row>
    <row r="2092" spans="2:27" ht="18" thickBot="1" x14ac:dyDescent="0.5">
      <c r="B2092" s="56" t="s">
        <v>10</v>
      </c>
      <c r="C2092" s="47"/>
      <c r="D2092" s="47"/>
      <c r="E2092" s="47"/>
      <c r="F2092" s="47"/>
      <c r="G2092" s="47"/>
      <c r="H2092" s="47"/>
      <c r="I2092" s="47"/>
      <c r="J2092" s="47"/>
      <c r="K2092" s="47"/>
      <c r="L2092" s="47"/>
      <c r="M2092" s="47"/>
      <c r="N2092" s="47"/>
      <c r="O2092" s="47"/>
      <c r="P2092" s="47"/>
      <c r="Q2092" s="47"/>
      <c r="R2092" s="47"/>
      <c r="S2092" s="47"/>
      <c r="T2092" s="47"/>
      <c r="U2092" s="47"/>
      <c r="V2092" s="47"/>
      <c r="W2092" s="47"/>
      <c r="X2092" s="91"/>
      <c r="Y2092" s="90"/>
      <c r="Z2092" s="91"/>
      <c r="AA2092" s="91"/>
    </row>
    <row r="2093" spans="2:27" ht="15" thickBot="1" x14ac:dyDescent="0.35">
      <c r="B2093" s="47" t="s">
        <v>11</v>
      </c>
      <c r="C2093" s="47"/>
      <c r="D2093" s="47"/>
      <c r="E2093" s="47"/>
      <c r="F2093" s="47"/>
      <c r="G2093" s="47"/>
      <c r="H2093" s="112"/>
      <c r="I2093" s="47"/>
      <c r="J2093" s="48" t="s">
        <v>5</v>
      </c>
      <c r="K2093" s="47" t="s">
        <v>12</v>
      </c>
      <c r="L2093" s="47"/>
      <c r="M2093" s="47"/>
      <c r="N2093" s="47"/>
      <c r="O2093" s="47"/>
      <c r="P2093" s="47"/>
      <c r="Q2093" s="47"/>
      <c r="R2093" s="47"/>
      <c r="S2093" s="47"/>
      <c r="T2093" s="47"/>
      <c r="U2093" s="47"/>
      <c r="V2093" s="47"/>
      <c r="W2093" s="47"/>
      <c r="X2093" s="91">
        <f>H2094</f>
        <v>0</v>
      </c>
      <c r="Y2093" s="91">
        <f>H2095</f>
        <v>0</v>
      </c>
      <c r="Z2093" s="91">
        <f>H2096</f>
        <v>0</v>
      </c>
      <c r="AA2093" s="91">
        <f>H2097</f>
        <v>0</v>
      </c>
    </row>
    <row r="2094" spans="2:27" ht="15" thickBot="1" x14ac:dyDescent="0.35">
      <c r="B2094" s="47" t="s">
        <v>13</v>
      </c>
      <c r="C2094" s="47"/>
      <c r="D2094" s="47"/>
      <c r="E2094" s="47"/>
      <c r="F2094" s="47"/>
      <c r="G2094" s="47"/>
      <c r="H2094" s="112"/>
      <c r="I2094" s="59"/>
      <c r="J2094" s="48" t="s">
        <v>5</v>
      </c>
      <c r="K2094" s="47" t="s">
        <v>15</v>
      </c>
      <c r="L2094" s="47"/>
      <c r="M2094" s="47"/>
      <c r="N2094" s="47"/>
      <c r="O2094" s="47"/>
      <c r="P2094" s="47"/>
      <c r="Q2094" s="47"/>
      <c r="R2094" s="47"/>
      <c r="S2094" s="47"/>
      <c r="T2094" s="47"/>
      <c r="U2094" s="47"/>
      <c r="V2094" s="47"/>
      <c r="W2094" s="47"/>
      <c r="X2094" s="91"/>
      <c r="Y2094" s="91"/>
      <c r="Z2094" s="91"/>
      <c r="AA2094" s="91"/>
    </row>
    <row r="2095" spans="2:27" ht="15" thickBot="1" x14ac:dyDescent="0.35">
      <c r="B2095" s="47" t="s">
        <v>16</v>
      </c>
      <c r="C2095" s="47"/>
      <c r="D2095" s="47"/>
      <c r="E2095" s="47"/>
      <c r="F2095" s="47"/>
      <c r="G2095" s="47"/>
      <c r="H2095" s="137"/>
      <c r="I2095" s="47"/>
      <c r="J2095" s="48" t="s">
        <v>5</v>
      </c>
      <c r="K2095" s="47" t="s">
        <v>17</v>
      </c>
      <c r="L2095" s="47"/>
      <c r="M2095" s="47"/>
      <c r="N2095" s="47"/>
      <c r="O2095" s="47"/>
      <c r="P2095" s="47"/>
      <c r="Q2095" s="47"/>
      <c r="R2095" s="47"/>
      <c r="S2095" s="47"/>
      <c r="T2095" s="47"/>
      <c r="U2095" s="47"/>
      <c r="V2095" s="47"/>
      <c r="W2095" s="47"/>
      <c r="X2095" s="91"/>
      <c r="Y2095" s="91"/>
      <c r="Z2095" s="91"/>
      <c r="AA2095" s="91"/>
    </row>
    <row r="2096" spans="2:27" ht="15" thickBot="1" x14ac:dyDescent="0.35">
      <c r="B2096" s="47" t="str">
        <f>IF(H2095="Erdgas","Nettorechnungsbetrag (Erdgas)",IF(H2095="Strom","Nettorechnungsbetrag (Strom)",IF(H2095="Wärme/Kälte","Nettorechnungsbetrag (Wärme/Kälte)","Bitte Energieart auswählen!")))</f>
        <v>Bitte Energieart auswählen!</v>
      </c>
      <c r="C2096" s="47"/>
      <c r="D2096" s="47"/>
      <c r="E2096" s="47"/>
      <c r="F2096" s="47"/>
      <c r="G2096" s="47"/>
      <c r="H2096" s="113"/>
      <c r="I2096" s="60" t="s">
        <v>18</v>
      </c>
      <c r="J2096" s="48" t="s">
        <v>5</v>
      </c>
      <c r="K2096" s="47" t="str">
        <f>IF(H2095="Erdgas","Erdgaskosten exkl. Steuern, Abgaben, Netzentgelte, etc.",IF(H2095="Strom","Stromkosten exkl. Steuern, Abgaben, Netzentgelte, etc.",IF(H2095="Wärme/Kälte","Wärme-/Kältekosten exkl. Steuern, Abgaben, Netzentgelte, etc.","Bitte Energieart auswählen!")))</f>
        <v>Bitte Energieart auswählen!</v>
      </c>
      <c r="L2096" s="47"/>
      <c r="M2096" s="47"/>
      <c r="N2096" s="47"/>
      <c r="O2096" s="47"/>
      <c r="P2096" s="47"/>
      <c r="Q2096" s="47"/>
      <c r="R2096" s="47"/>
      <c r="S2096" s="47"/>
      <c r="T2096" s="47"/>
      <c r="U2096" s="47"/>
      <c r="V2096" s="47"/>
      <c r="W2096" s="47"/>
      <c r="X2096" s="91"/>
      <c r="Y2096" s="91"/>
      <c r="Z2096" s="91"/>
      <c r="AA2096" s="91"/>
    </row>
    <row r="2097" spans="2:27" ht="15" thickBot="1" x14ac:dyDescent="0.35">
      <c r="B2097" s="47" t="str">
        <f>IF(AND(H2095="Erdgas",H2094="Nein"),"Erdgasverbrauch in kWh gem. letzter Jahresabrechnung",IF(H2095="Erdgas","Erdgasverbrauch in kWh im Kalenderjahr 2021",IF(AND(H2095="Strom",H2094="Nein"),"Stromverbrauch in kWh gem. letzter Jahresabrechnung",IF(H2095="Strom","Stromverbrauch in kWh im Kalenderjahr 2021",IF(AND(H2095="Wärme/Kälte",H2094="Nein"),"Wärme-/Kälteverbrauch in kWh gem. letzter Jahresabrechnung",IF(H2095="Wärme/Kälte","Wärme-/Kälteverbrauch in kWh im Kalenderjahr 2021","Bitte Energieart auswählen!"))))))</f>
        <v>Bitte Energieart auswählen!</v>
      </c>
      <c r="C2097" s="47"/>
      <c r="D2097" s="47"/>
      <c r="E2097" s="47"/>
      <c r="F2097" s="47"/>
      <c r="G2097" s="47"/>
      <c r="H2097" s="114"/>
      <c r="I2097" s="60" t="s">
        <v>19</v>
      </c>
      <c r="J2097" s="48" t="s">
        <v>5</v>
      </c>
      <c r="K2097" s="47" t="str">
        <f>IF(H2094="Nein",IF(H2095="Erdgas","Den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endet."),IF(H2095="Erdgas","Bitte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097" s="47"/>
      <c r="M2097" s="47"/>
      <c r="N2097" s="47"/>
      <c r="O2097" s="47"/>
      <c r="P2097" s="47"/>
      <c r="Q2097" s="47"/>
      <c r="R2097" s="47"/>
      <c r="S2097" s="47"/>
      <c r="T2097" s="47"/>
      <c r="U2097" s="47"/>
      <c r="V2097" s="47"/>
      <c r="W2097" s="47"/>
      <c r="X2097" s="91"/>
      <c r="Y2097" s="91"/>
      <c r="Z2097" s="91"/>
      <c r="AA2097" s="91"/>
    </row>
    <row r="2098" spans="2:27" x14ac:dyDescent="0.3">
      <c r="B2098" s="46"/>
      <c r="C2098" s="46"/>
      <c r="D2098" s="46"/>
      <c r="E2098" s="46"/>
      <c r="F2098" s="46"/>
      <c r="G2098" s="46"/>
      <c r="H2098" s="46"/>
      <c r="I2098" s="46"/>
      <c r="J2098" s="46"/>
      <c r="K2098" s="46"/>
      <c r="L2098" s="46"/>
      <c r="M2098" s="46"/>
      <c r="N2098" s="46"/>
      <c r="O2098" s="46"/>
      <c r="P2098" s="46"/>
      <c r="Q2098" s="46"/>
      <c r="R2098" s="46"/>
      <c r="S2098" s="46"/>
      <c r="T2098" s="46"/>
      <c r="U2098" s="46"/>
      <c r="V2098" s="46"/>
      <c r="W2098" s="46"/>
      <c r="X2098" s="91"/>
      <c r="Y2098" s="91"/>
      <c r="Z2098" s="91"/>
      <c r="AA2098" s="91"/>
    </row>
    <row r="2099" spans="2:27" ht="18" thickBot="1" x14ac:dyDescent="0.5">
      <c r="B2099" s="56" t="s">
        <v>10</v>
      </c>
      <c r="C2099" s="47"/>
      <c r="D2099" s="47"/>
      <c r="E2099" s="47"/>
      <c r="F2099" s="47"/>
      <c r="G2099" s="47"/>
      <c r="H2099" s="47"/>
      <c r="I2099" s="47"/>
      <c r="J2099" s="47"/>
      <c r="K2099" s="47"/>
      <c r="L2099" s="47"/>
      <c r="M2099" s="47"/>
      <c r="N2099" s="47"/>
      <c r="O2099" s="47"/>
      <c r="P2099" s="47"/>
      <c r="Q2099" s="47"/>
      <c r="R2099" s="47"/>
      <c r="S2099" s="47"/>
      <c r="T2099" s="47"/>
      <c r="U2099" s="47"/>
      <c r="V2099" s="47"/>
      <c r="W2099" s="47"/>
      <c r="X2099" s="91"/>
      <c r="Y2099" s="90"/>
      <c r="Z2099" s="91"/>
      <c r="AA2099" s="91"/>
    </row>
    <row r="2100" spans="2:27" ht="15" thickBot="1" x14ac:dyDescent="0.35">
      <c r="B2100" s="47" t="s">
        <v>11</v>
      </c>
      <c r="C2100" s="47"/>
      <c r="D2100" s="47"/>
      <c r="E2100" s="47"/>
      <c r="F2100" s="47"/>
      <c r="G2100" s="47"/>
      <c r="H2100" s="112"/>
      <c r="I2100" s="47"/>
      <c r="J2100" s="48" t="s">
        <v>5</v>
      </c>
      <c r="K2100" s="47" t="s">
        <v>12</v>
      </c>
      <c r="L2100" s="47"/>
      <c r="M2100" s="47"/>
      <c r="N2100" s="47"/>
      <c r="O2100" s="47"/>
      <c r="P2100" s="47"/>
      <c r="Q2100" s="47"/>
      <c r="R2100" s="47"/>
      <c r="S2100" s="47"/>
      <c r="T2100" s="47"/>
      <c r="U2100" s="47"/>
      <c r="V2100" s="47"/>
      <c r="W2100" s="47"/>
      <c r="X2100" s="91">
        <f>H2101</f>
        <v>0</v>
      </c>
      <c r="Y2100" s="91">
        <f>H2102</f>
        <v>0</v>
      </c>
      <c r="Z2100" s="91">
        <f>H2103</f>
        <v>0</v>
      </c>
      <c r="AA2100" s="91">
        <f>H2104</f>
        <v>0</v>
      </c>
    </row>
    <row r="2101" spans="2:27" ht="15" thickBot="1" x14ac:dyDescent="0.35">
      <c r="B2101" s="47" t="s">
        <v>13</v>
      </c>
      <c r="C2101" s="47"/>
      <c r="D2101" s="47"/>
      <c r="E2101" s="47"/>
      <c r="F2101" s="47"/>
      <c r="G2101" s="47"/>
      <c r="H2101" s="112"/>
      <c r="I2101" s="59"/>
      <c r="J2101" s="48" t="s">
        <v>5</v>
      </c>
      <c r="K2101" s="47" t="s">
        <v>15</v>
      </c>
      <c r="L2101" s="47"/>
      <c r="M2101" s="47"/>
      <c r="N2101" s="47"/>
      <c r="O2101" s="47"/>
      <c r="P2101" s="47"/>
      <c r="Q2101" s="47"/>
      <c r="R2101" s="47"/>
      <c r="S2101" s="47"/>
      <c r="T2101" s="47"/>
      <c r="U2101" s="47"/>
      <c r="V2101" s="47"/>
      <c r="W2101" s="47"/>
      <c r="X2101" s="91"/>
      <c r="Y2101" s="91"/>
      <c r="Z2101" s="91"/>
      <c r="AA2101" s="91"/>
    </row>
    <row r="2102" spans="2:27" ht="15" thickBot="1" x14ac:dyDescent="0.35">
      <c r="B2102" s="47" t="s">
        <v>16</v>
      </c>
      <c r="C2102" s="47"/>
      <c r="D2102" s="47"/>
      <c r="E2102" s="47"/>
      <c r="F2102" s="47"/>
      <c r="G2102" s="47"/>
      <c r="H2102" s="137"/>
      <c r="I2102" s="47"/>
      <c r="J2102" s="48" t="s">
        <v>5</v>
      </c>
      <c r="K2102" s="47" t="s">
        <v>17</v>
      </c>
      <c r="L2102" s="47"/>
      <c r="M2102" s="47"/>
      <c r="N2102" s="47"/>
      <c r="O2102" s="47"/>
      <c r="P2102" s="47"/>
      <c r="Q2102" s="47"/>
      <c r="R2102" s="47"/>
      <c r="S2102" s="47"/>
      <c r="T2102" s="47"/>
      <c r="U2102" s="47"/>
      <c r="V2102" s="47"/>
      <c r="W2102" s="47"/>
      <c r="X2102" s="91"/>
      <c r="Y2102" s="91"/>
      <c r="Z2102" s="91"/>
      <c r="AA2102" s="91"/>
    </row>
    <row r="2103" spans="2:27" ht="15" thickBot="1" x14ac:dyDescent="0.35">
      <c r="B2103" s="47" t="str">
        <f>IF(H2102="Erdgas","Nettorechnungsbetrag (Erdgas)",IF(H2102="Strom","Nettorechnungsbetrag (Strom)",IF(H2102="Wärme/Kälte","Nettorechnungsbetrag (Wärme/Kälte)","Bitte Energieart auswählen!")))</f>
        <v>Bitte Energieart auswählen!</v>
      </c>
      <c r="C2103" s="47"/>
      <c r="D2103" s="47"/>
      <c r="E2103" s="47"/>
      <c r="F2103" s="47"/>
      <c r="G2103" s="47"/>
      <c r="H2103" s="113"/>
      <c r="I2103" s="60" t="s">
        <v>18</v>
      </c>
      <c r="J2103" s="48" t="s">
        <v>5</v>
      </c>
      <c r="K2103" s="47" t="str">
        <f>IF(H2102="Erdgas","Erdgaskosten exkl. Steuern, Abgaben, Netzentgelte, etc.",IF(H2102="Strom","Stromkosten exkl. Steuern, Abgaben, Netzentgelte, etc.",IF(H2102="Wärme/Kälte","Wärme-/Kältekosten exkl. Steuern, Abgaben, Netzentgelte, etc.","Bitte Energieart auswählen!")))</f>
        <v>Bitte Energieart auswählen!</v>
      </c>
      <c r="L2103" s="47"/>
      <c r="M2103" s="47"/>
      <c r="N2103" s="47"/>
      <c r="O2103" s="47"/>
      <c r="P2103" s="47"/>
      <c r="Q2103" s="47"/>
      <c r="R2103" s="47"/>
      <c r="S2103" s="47"/>
      <c r="T2103" s="47"/>
      <c r="U2103" s="47"/>
      <c r="V2103" s="47"/>
      <c r="W2103" s="47"/>
      <c r="X2103" s="91"/>
      <c r="Y2103" s="91"/>
      <c r="Z2103" s="91"/>
      <c r="AA2103" s="91"/>
    </row>
    <row r="2104" spans="2:27" ht="15" thickBot="1" x14ac:dyDescent="0.35">
      <c r="B2104" s="47" t="str">
        <f>IF(AND(H2102="Erdgas",H2101="Nein"),"Erdgasverbrauch in kWh gem. letzter Jahresabrechnung",IF(H2102="Erdgas","Erdgasverbrauch in kWh im Kalenderjahr 2021",IF(AND(H2102="Strom",H2101="Nein"),"Stromverbrauch in kWh gem. letzter Jahresabrechnung",IF(H2102="Strom","Stromverbrauch in kWh im Kalenderjahr 2021",IF(AND(H2102="Wärme/Kälte",H2101="Nein"),"Wärme-/Kälteverbrauch in kWh gem. letzter Jahresabrechnung",IF(H2102="Wärme/Kälte","Wärme-/Kälteverbrauch in kWh im Kalenderjahr 2021","Bitte Energieart auswählen!"))))))</f>
        <v>Bitte Energieart auswählen!</v>
      </c>
      <c r="C2104" s="47"/>
      <c r="D2104" s="47"/>
      <c r="E2104" s="47"/>
      <c r="F2104" s="47"/>
      <c r="G2104" s="47"/>
      <c r="H2104" s="114"/>
      <c r="I2104" s="60" t="s">
        <v>19</v>
      </c>
      <c r="J2104" s="48" t="s">
        <v>5</v>
      </c>
      <c r="K2104" s="47" t="str">
        <f>IF(H2101="Nein",IF(H2102="Erdgas","Den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endet."),IF(H2102="Erdgas","Bitte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04" s="47"/>
      <c r="M2104" s="47"/>
      <c r="N2104" s="47"/>
      <c r="O2104" s="47"/>
      <c r="P2104" s="47"/>
      <c r="Q2104" s="47"/>
      <c r="R2104" s="47"/>
      <c r="S2104" s="47"/>
      <c r="T2104" s="47"/>
      <c r="U2104" s="47"/>
      <c r="V2104" s="47"/>
      <c r="W2104" s="47"/>
      <c r="X2104" s="91"/>
      <c r="Y2104" s="91"/>
      <c r="Z2104" s="91"/>
      <c r="AA2104" s="91"/>
    </row>
    <row r="2105" spans="2:27" x14ac:dyDescent="0.3">
      <c r="B2105" s="46"/>
      <c r="C2105" s="46"/>
      <c r="D2105" s="46"/>
      <c r="E2105" s="46"/>
      <c r="F2105" s="46"/>
      <c r="G2105" s="46"/>
      <c r="H2105" s="46"/>
      <c r="I2105" s="46"/>
      <c r="J2105" s="46"/>
      <c r="K2105" s="46"/>
      <c r="L2105" s="46"/>
      <c r="M2105" s="46"/>
      <c r="N2105" s="46"/>
      <c r="O2105" s="46"/>
      <c r="P2105" s="46"/>
      <c r="Q2105" s="46"/>
      <c r="R2105" s="46"/>
      <c r="S2105" s="46"/>
      <c r="T2105" s="46"/>
      <c r="U2105" s="46"/>
      <c r="V2105" s="46"/>
      <c r="W2105" s="46"/>
      <c r="X2105" s="91"/>
      <c r="Y2105" s="91"/>
      <c r="Z2105" s="91"/>
      <c r="AA2105" s="91"/>
    </row>
    <row r="2106" spans="2:27" ht="18" thickBot="1" x14ac:dyDescent="0.5">
      <c r="B2106" s="56" t="s">
        <v>10</v>
      </c>
      <c r="C2106" s="47"/>
      <c r="D2106" s="47"/>
      <c r="E2106" s="47"/>
      <c r="F2106" s="47"/>
      <c r="G2106" s="47"/>
      <c r="H2106" s="47"/>
      <c r="I2106" s="47"/>
      <c r="J2106" s="47"/>
      <c r="K2106" s="47"/>
      <c r="L2106" s="47"/>
      <c r="M2106" s="47"/>
      <c r="N2106" s="47"/>
      <c r="O2106" s="47"/>
      <c r="P2106" s="47"/>
      <c r="Q2106" s="47"/>
      <c r="R2106" s="47"/>
      <c r="S2106" s="47"/>
      <c r="T2106" s="47"/>
      <c r="U2106" s="47"/>
      <c r="V2106" s="47"/>
      <c r="W2106" s="47"/>
      <c r="X2106" s="91"/>
      <c r="Y2106" s="90"/>
      <c r="Z2106" s="91"/>
      <c r="AA2106" s="91"/>
    </row>
    <row r="2107" spans="2:27" ht="15" thickBot="1" x14ac:dyDescent="0.35">
      <c r="B2107" s="47" t="s">
        <v>11</v>
      </c>
      <c r="C2107" s="47"/>
      <c r="D2107" s="47"/>
      <c r="E2107" s="47"/>
      <c r="F2107" s="47"/>
      <c r="G2107" s="47"/>
      <c r="H2107" s="112"/>
      <c r="I2107" s="47"/>
      <c r="J2107" s="48" t="s">
        <v>5</v>
      </c>
      <c r="K2107" s="47" t="s">
        <v>12</v>
      </c>
      <c r="L2107" s="47"/>
      <c r="M2107" s="47"/>
      <c r="N2107" s="47"/>
      <c r="O2107" s="47"/>
      <c r="P2107" s="47"/>
      <c r="Q2107" s="47"/>
      <c r="R2107" s="47"/>
      <c r="S2107" s="47"/>
      <c r="T2107" s="47"/>
      <c r="U2107" s="47"/>
      <c r="V2107" s="47"/>
      <c r="W2107" s="47"/>
      <c r="X2107" s="91">
        <f>H2108</f>
        <v>0</v>
      </c>
      <c r="Y2107" s="91">
        <f>H2109</f>
        <v>0</v>
      </c>
      <c r="Z2107" s="91">
        <f>H2110</f>
        <v>0</v>
      </c>
      <c r="AA2107" s="91">
        <f>H2111</f>
        <v>0</v>
      </c>
    </row>
    <row r="2108" spans="2:27" ht="15" thickBot="1" x14ac:dyDescent="0.35">
      <c r="B2108" s="47" t="s">
        <v>13</v>
      </c>
      <c r="C2108" s="47"/>
      <c r="D2108" s="47"/>
      <c r="E2108" s="47"/>
      <c r="F2108" s="47"/>
      <c r="G2108" s="47"/>
      <c r="H2108" s="112"/>
      <c r="I2108" s="59"/>
      <c r="J2108" s="48" t="s">
        <v>5</v>
      </c>
      <c r="K2108" s="47" t="s">
        <v>15</v>
      </c>
      <c r="L2108" s="47"/>
      <c r="M2108" s="47"/>
      <c r="N2108" s="47"/>
      <c r="O2108" s="47"/>
      <c r="P2108" s="47"/>
      <c r="Q2108" s="47"/>
      <c r="R2108" s="47"/>
      <c r="S2108" s="47"/>
      <c r="T2108" s="47"/>
      <c r="U2108" s="47"/>
      <c r="V2108" s="47"/>
      <c r="W2108" s="47"/>
      <c r="X2108" s="91"/>
      <c r="Y2108" s="91"/>
      <c r="Z2108" s="91"/>
      <c r="AA2108" s="91"/>
    </row>
    <row r="2109" spans="2:27" ht="15" thickBot="1" x14ac:dyDescent="0.35">
      <c r="B2109" s="47" t="s">
        <v>16</v>
      </c>
      <c r="C2109" s="47"/>
      <c r="D2109" s="47"/>
      <c r="E2109" s="47"/>
      <c r="F2109" s="47"/>
      <c r="G2109" s="47"/>
      <c r="H2109" s="137"/>
      <c r="I2109" s="47"/>
      <c r="J2109" s="48" t="s">
        <v>5</v>
      </c>
      <c r="K2109" s="47" t="s">
        <v>17</v>
      </c>
      <c r="L2109" s="47"/>
      <c r="M2109" s="47"/>
      <c r="N2109" s="47"/>
      <c r="O2109" s="47"/>
      <c r="P2109" s="47"/>
      <c r="Q2109" s="47"/>
      <c r="R2109" s="47"/>
      <c r="S2109" s="47"/>
      <c r="T2109" s="47"/>
      <c r="U2109" s="47"/>
      <c r="V2109" s="47"/>
      <c r="W2109" s="47"/>
      <c r="X2109" s="91"/>
      <c r="Y2109" s="91"/>
      <c r="Z2109" s="91"/>
      <c r="AA2109" s="91"/>
    </row>
    <row r="2110" spans="2:27" ht="15" thickBot="1" x14ac:dyDescent="0.35">
      <c r="B2110" s="47" t="str">
        <f>IF(H2109="Erdgas","Nettorechnungsbetrag (Erdgas)",IF(H2109="Strom","Nettorechnungsbetrag (Strom)",IF(H2109="Wärme/Kälte","Nettorechnungsbetrag (Wärme/Kälte)","Bitte Energieart auswählen!")))</f>
        <v>Bitte Energieart auswählen!</v>
      </c>
      <c r="C2110" s="47"/>
      <c r="D2110" s="47"/>
      <c r="E2110" s="47"/>
      <c r="F2110" s="47"/>
      <c r="G2110" s="47"/>
      <c r="H2110" s="113"/>
      <c r="I2110" s="60" t="s">
        <v>18</v>
      </c>
      <c r="J2110" s="48" t="s">
        <v>5</v>
      </c>
      <c r="K2110" s="47" t="str">
        <f>IF(H2109="Erdgas","Erdgaskosten exkl. Steuern, Abgaben, Netzentgelte, etc.",IF(H2109="Strom","Stromkosten exkl. Steuern, Abgaben, Netzentgelte, etc.",IF(H2109="Wärme/Kälte","Wärme-/Kältekosten exkl. Steuern, Abgaben, Netzentgelte, etc.","Bitte Energieart auswählen!")))</f>
        <v>Bitte Energieart auswählen!</v>
      </c>
      <c r="L2110" s="47"/>
      <c r="M2110" s="47"/>
      <c r="N2110" s="47"/>
      <c r="O2110" s="47"/>
      <c r="P2110" s="47"/>
      <c r="Q2110" s="47"/>
      <c r="R2110" s="47"/>
      <c r="S2110" s="47"/>
      <c r="T2110" s="47"/>
      <c r="U2110" s="47"/>
      <c r="V2110" s="47"/>
      <c r="W2110" s="47"/>
      <c r="X2110" s="91"/>
      <c r="Y2110" s="91"/>
      <c r="Z2110" s="91"/>
      <c r="AA2110" s="91"/>
    </row>
    <row r="2111" spans="2:27" ht="15" thickBot="1" x14ac:dyDescent="0.35">
      <c r="B2111" s="47" t="str">
        <f>IF(AND(H2109="Erdgas",H2108="Nein"),"Erdgasverbrauch in kWh gem. letzter Jahresabrechnung",IF(H2109="Erdgas","Erdgasverbrauch in kWh im Kalenderjahr 2021",IF(AND(H2109="Strom",H2108="Nein"),"Stromverbrauch in kWh gem. letzter Jahresabrechnung",IF(H2109="Strom","Stromverbrauch in kWh im Kalenderjahr 2021",IF(AND(H2109="Wärme/Kälte",H2108="Nein"),"Wärme-/Kälteverbrauch in kWh gem. letzter Jahresabrechnung",IF(H2109="Wärme/Kälte","Wärme-/Kälteverbrauch in kWh im Kalenderjahr 2021","Bitte Energieart auswählen!"))))))</f>
        <v>Bitte Energieart auswählen!</v>
      </c>
      <c r="C2111" s="47"/>
      <c r="D2111" s="47"/>
      <c r="E2111" s="47"/>
      <c r="F2111" s="47"/>
      <c r="G2111" s="47"/>
      <c r="H2111" s="114"/>
      <c r="I2111" s="60" t="s">
        <v>19</v>
      </c>
      <c r="J2111" s="48" t="s">
        <v>5</v>
      </c>
      <c r="K2111" s="47" t="str">
        <f>IF(H2108="Nein",IF(H2109="Erdgas","Den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endet."),IF(H2109="Erdgas","Bitte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11" s="47"/>
      <c r="M2111" s="47"/>
      <c r="N2111" s="47"/>
      <c r="O2111" s="47"/>
      <c r="P2111" s="47"/>
      <c r="Q2111" s="47"/>
      <c r="R2111" s="47"/>
      <c r="S2111" s="47"/>
      <c r="T2111" s="47"/>
      <c r="U2111" s="47"/>
      <c r="V2111" s="47"/>
      <c r="W2111" s="47"/>
      <c r="X2111" s="91"/>
      <c r="Y2111" s="91"/>
      <c r="Z2111" s="91"/>
      <c r="AA2111" s="91"/>
    </row>
    <row r="2112" spans="2:27" x14ac:dyDescent="0.3">
      <c r="B2112" s="46"/>
      <c r="C2112" s="46"/>
      <c r="D2112" s="46"/>
      <c r="E2112" s="46"/>
      <c r="F2112" s="46"/>
      <c r="G2112" s="46"/>
      <c r="H2112" s="46"/>
      <c r="I2112" s="46"/>
      <c r="J2112" s="46"/>
      <c r="K2112" s="46"/>
      <c r="L2112" s="46"/>
      <c r="M2112" s="46"/>
      <c r="N2112" s="46"/>
      <c r="O2112" s="46"/>
      <c r="P2112" s="46"/>
      <c r="Q2112" s="46"/>
      <c r="R2112" s="46"/>
      <c r="S2112" s="46"/>
      <c r="T2112" s="46"/>
      <c r="U2112" s="46"/>
      <c r="V2112" s="46"/>
      <c r="W2112" s="46"/>
      <c r="X2112" s="91"/>
      <c r="Y2112" s="91"/>
      <c r="Z2112" s="91"/>
      <c r="AA2112" s="91"/>
    </row>
    <row r="2113" spans="2:27" ht="18" thickBot="1" x14ac:dyDescent="0.5">
      <c r="B2113" s="56" t="s">
        <v>10</v>
      </c>
      <c r="C2113" s="47"/>
      <c r="D2113" s="47"/>
      <c r="E2113" s="47"/>
      <c r="F2113" s="47"/>
      <c r="G2113" s="47"/>
      <c r="H2113" s="47"/>
      <c r="I2113" s="47"/>
      <c r="J2113" s="47"/>
      <c r="K2113" s="47"/>
      <c r="L2113" s="47"/>
      <c r="M2113" s="47"/>
      <c r="N2113" s="47"/>
      <c r="O2113" s="47"/>
      <c r="P2113" s="47"/>
      <c r="Q2113" s="47"/>
      <c r="R2113" s="47"/>
      <c r="S2113" s="47"/>
      <c r="T2113" s="47"/>
      <c r="U2113" s="47"/>
      <c r="V2113" s="47"/>
      <c r="W2113" s="47"/>
      <c r="X2113" s="91"/>
      <c r="Y2113" s="90"/>
      <c r="Z2113" s="91"/>
      <c r="AA2113" s="91"/>
    </row>
    <row r="2114" spans="2:27" ht="15" thickBot="1" x14ac:dyDescent="0.35">
      <c r="B2114" s="47" t="s">
        <v>11</v>
      </c>
      <c r="C2114" s="47"/>
      <c r="D2114" s="47"/>
      <c r="E2114" s="47"/>
      <c r="F2114" s="47"/>
      <c r="G2114" s="47"/>
      <c r="H2114" s="112"/>
      <c r="I2114" s="47"/>
      <c r="J2114" s="48" t="s">
        <v>5</v>
      </c>
      <c r="K2114" s="47" t="s">
        <v>12</v>
      </c>
      <c r="L2114" s="47"/>
      <c r="M2114" s="47"/>
      <c r="N2114" s="47"/>
      <c r="O2114" s="47"/>
      <c r="P2114" s="47"/>
      <c r="Q2114" s="47"/>
      <c r="R2114" s="47"/>
      <c r="S2114" s="47"/>
      <c r="T2114" s="47"/>
      <c r="U2114" s="47"/>
      <c r="V2114" s="47"/>
      <c r="W2114" s="47"/>
      <c r="X2114" s="91">
        <f>H2115</f>
        <v>0</v>
      </c>
      <c r="Y2114" s="91">
        <f>H2116</f>
        <v>0</v>
      </c>
      <c r="Z2114" s="91">
        <f>H2117</f>
        <v>0</v>
      </c>
      <c r="AA2114" s="91">
        <f>H2118</f>
        <v>0</v>
      </c>
    </row>
    <row r="2115" spans="2:27" ht="15" thickBot="1" x14ac:dyDescent="0.35">
      <c r="B2115" s="47" t="s">
        <v>13</v>
      </c>
      <c r="C2115" s="47"/>
      <c r="D2115" s="47"/>
      <c r="E2115" s="47"/>
      <c r="F2115" s="47"/>
      <c r="G2115" s="47"/>
      <c r="H2115" s="112"/>
      <c r="I2115" s="59"/>
      <c r="J2115" s="48" t="s">
        <v>5</v>
      </c>
      <c r="K2115" s="47" t="s">
        <v>15</v>
      </c>
      <c r="L2115" s="47"/>
      <c r="M2115" s="47"/>
      <c r="N2115" s="47"/>
      <c r="O2115" s="47"/>
      <c r="P2115" s="47"/>
      <c r="Q2115" s="47"/>
      <c r="R2115" s="47"/>
      <c r="S2115" s="47"/>
      <c r="T2115" s="47"/>
      <c r="U2115" s="47"/>
      <c r="V2115" s="47"/>
      <c r="W2115" s="47"/>
      <c r="X2115" s="91"/>
      <c r="Y2115" s="91"/>
      <c r="Z2115" s="91"/>
      <c r="AA2115" s="91"/>
    </row>
    <row r="2116" spans="2:27" ht="15" thickBot="1" x14ac:dyDescent="0.35">
      <c r="B2116" s="47" t="s">
        <v>16</v>
      </c>
      <c r="C2116" s="47"/>
      <c r="D2116" s="47"/>
      <c r="E2116" s="47"/>
      <c r="F2116" s="47"/>
      <c r="G2116" s="47"/>
      <c r="H2116" s="137"/>
      <c r="I2116" s="47"/>
      <c r="J2116" s="48" t="s">
        <v>5</v>
      </c>
      <c r="K2116" s="47" t="s">
        <v>17</v>
      </c>
      <c r="L2116" s="47"/>
      <c r="M2116" s="47"/>
      <c r="N2116" s="47"/>
      <c r="O2116" s="47"/>
      <c r="P2116" s="47"/>
      <c r="Q2116" s="47"/>
      <c r="R2116" s="47"/>
      <c r="S2116" s="47"/>
      <c r="T2116" s="47"/>
      <c r="U2116" s="47"/>
      <c r="V2116" s="47"/>
      <c r="W2116" s="47"/>
      <c r="X2116" s="91"/>
      <c r="Y2116" s="91"/>
      <c r="Z2116" s="91"/>
      <c r="AA2116" s="91"/>
    </row>
    <row r="2117" spans="2:27" ht="15" thickBot="1" x14ac:dyDescent="0.35">
      <c r="B2117" s="47" t="str">
        <f>IF(H2116="Erdgas","Nettorechnungsbetrag (Erdgas)",IF(H2116="Strom","Nettorechnungsbetrag (Strom)",IF(H2116="Wärme/Kälte","Nettorechnungsbetrag (Wärme/Kälte)","Bitte Energieart auswählen!")))</f>
        <v>Bitte Energieart auswählen!</v>
      </c>
      <c r="C2117" s="47"/>
      <c r="D2117" s="47"/>
      <c r="E2117" s="47"/>
      <c r="F2117" s="47"/>
      <c r="G2117" s="47"/>
      <c r="H2117" s="113"/>
      <c r="I2117" s="60" t="s">
        <v>18</v>
      </c>
      <c r="J2117" s="48" t="s">
        <v>5</v>
      </c>
      <c r="K2117" s="47" t="str">
        <f>IF(H2116="Erdgas","Erdgaskosten exkl. Steuern, Abgaben, Netzentgelte, etc.",IF(H2116="Strom","Stromkosten exkl. Steuern, Abgaben, Netzentgelte, etc.",IF(H2116="Wärme/Kälte","Wärme-/Kältekosten exkl. Steuern, Abgaben, Netzentgelte, etc.","Bitte Energieart auswählen!")))</f>
        <v>Bitte Energieart auswählen!</v>
      </c>
      <c r="L2117" s="47"/>
      <c r="M2117" s="47"/>
      <c r="N2117" s="47"/>
      <c r="O2117" s="47"/>
      <c r="P2117" s="47"/>
      <c r="Q2117" s="47"/>
      <c r="R2117" s="47"/>
      <c r="S2117" s="47"/>
      <c r="T2117" s="47"/>
      <c r="U2117" s="47"/>
      <c r="V2117" s="47"/>
      <c r="W2117" s="47"/>
      <c r="X2117" s="91"/>
      <c r="Y2117" s="91"/>
      <c r="Z2117" s="91"/>
      <c r="AA2117" s="91"/>
    </row>
    <row r="2118" spans="2:27" ht="15" thickBot="1" x14ac:dyDescent="0.35">
      <c r="B2118" s="47" t="str">
        <f>IF(AND(H2116="Erdgas",H2115="Nein"),"Erdgasverbrauch in kWh gem. letzter Jahresabrechnung",IF(H2116="Erdgas","Erdgasverbrauch in kWh im Kalenderjahr 2021",IF(AND(H2116="Strom",H2115="Nein"),"Stromverbrauch in kWh gem. letzter Jahresabrechnung",IF(H2116="Strom","Stromverbrauch in kWh im Kalenderjahr 2021",IF(AND(H2116="Wärme/Kälte",H2115="Nein"),"Wärme-/Kälteverbrauch in kWh gem. letzter Jahresabrechnung",IF(H2116="Wärme/Kälte","Wärme-/Kälteverbrauch in kWh im Kalenderjahr 2021","Bitte Energieart auswählen!"))))))</f>
        <v>Bitte Energieart auswählen!</v>
      </c>
      <c r="C2118" s="47"/>
      <c r="D2118" s="47"/>
      <c r="E2118" s="47"/>
      <c r="F2118" s="47"/>
      <c r="G2118" s="47"/>
      <c r="H2118" s="114"/>
      <c r="I2118" s="60" t="s">
        <v>19</v>
      </c>
      <c r="J2118" s="48" t="s">
        <v>5</v>
      </c>
      <c r="K2118" s="47" t="str">
        <f>IF(H2115="Nein",IF(H2116="Erdgas","Den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endet."),IF(H2116="Erdgas","Bitte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18" s="47"/>
      <c r="M2118" s="47"/>
      <c r="N2118" s="47"/>
      <c r="O2118" s="47"/>
      <c r="P2118" s="47"/>
      <c r="Q2118" s="47"/>
      <c r="R2118" s="47"/>
      <c r="S2118" s="47"/>
      <c r="T2118" s="47"/>
      <c r="U2118" s="47"/>
      <c r="V2118" s="47"/>
      <c r="W2118" s="47"/>
      <c r="X2118" s="91"/>
      <c r="Y2118" s="91"/>
      <c r="Z2118" s="91"/>
      <c r="AA2118" s="91"/>
    </row>
    <row r="2119" spans="2:27" x14ac:dyDescent="0.3">
      <c r="B2119" s="46"/>
      <c r="C2119" s="46"/>
      <c r="D2119" s="46"/>
      <c r="E2119" s="46"/>
      <c r="F2119" s="46"/>
      <c r="G2119" s="46"/>
      <c r="H2119" s="46"/>
      <c r="I2119" s="46"/>
      <c r="J2119" s="46"/>
      <c r="K2119" s="46"/>
      <c r="L2119" s="46"/>
      <c r="M2119" s="46"/>
      <c r="N2119" s="46"/>
      <c r="O2119" s="46"/>
      <c r="P2119" s="46"/>
      <c r="Q2119" s="46"/>
      <c r="R2119" s="46"/>
      <c r="S2119" s="46"/>
      <c r="T2119" s="46"/>
      <c r="U2119" s="46"/>
      <c r="V2119" s="46"/>
      <c r="W2119" s="46"/>
      <c r="X2119" s="91"/>
      <c r="Y2119" s="91"/>
      <c r="Z2119" s="91"/>
      <c r="AA2119" s="91"/>
    </row>
    <row r="2120" spans="2:27" ht="18" thickBot="1" x14ac:dyDescent="0.5">
      <c r="B2120" s="56" t="s">
        <v>10</v>
      </c>
      <c r="C2120" s="47"/>
      <c r="D2120" s="47"/>
      <c r="E2120" s="47"/>
      <c r="F2120" s="47"/>
      <c r="G2120" s="47"/>
      <c r="H2120" s="47"/>
      <c r="I2120" s="47"/>
      <c r="J2120" s="47"/>
      <c r="K2120" s="47"/>
      <c r="L2120" s="47"/>
      <c r="M2120" s="47"/>
      <c r="N2120" s="47"/>
      <c r="O2120" s="47"/>
      <c r="P2120" s="47"/>
      <c r="Q2120" s="47"/>
      <c r="R2120" s="47"/>
      <c r="S2120" s="47"/>
      <c r="T2120" s="47"/>
      <c r="U2120" s="47"/>
      <c r="V2120" s="47"/>
      <c r="W2120" s="47"/>
      <c r="X2120" s="91"/>
      <c r="Y2120" s="90"/>
      <c r="Z2120" s="91"/>
      <c r="AA2120" s="91"/>
    </row>
    <row r="2121" spans="2:27" ht="15" thickBot="1" x14ac:dyDescent="0.35">
      <c r="B2121" s="47" t="s">
        <v>11</v>
      </c>
      <c r="C2121" s="47"/>
      <c r="D2121" s="47"/>
      <c r="E2121" s="47"/>
      <c r="F2121" s="47"/>
      <c r="G2121" s="47"/>
      <c r="H2121" s="112"/>
      <c r="I2121" s="47"/>
      <c r="J2121" s="48" t="s">
        <v>5</v>
      </c>
      <c r="K2121" s="47" t="s">
        <v>12</v>
      </c>
      <c r="L2121" s="47"/>
      <c r="M2121" s="47"/>
      <c r="N2121" s="47"/>
      <c r="O2121" s="47"/>
      <c r="P2121" s="47"/>
      <c r="Q2121" s="47"/>
      <c r="R2121" s="47"/>
      <c r="S2121" s="47"/>
      <c r="T2121" s="47"/>
      <c r="U2121" s="47"/>
      <c r="V2121" s="47"/>
      <c r="W2121" s="47"/>
      <c r="X2121" s="91">
        <f>H2122</f>
        <v>0</v>
      </c>
      <c r="Y2121" s="91">
        <f>H2123</f>
        <v>0</v>
      </c>
      <c r="Z2121" s="91">
        <f>H2124</f>
        <v>0</v>
      </c>
      <c r="AA2121" s="91">
        <f>H2125</f>
        <v>0</v>
      </c>
    </row>
    <row r="2122" spans="2:27" ht="15" thickBot="1" x14ac:dyDescent="0.35">
      <c r="B2122" s="47" t="s">
        <v>13</v>
      </c>
      <c r="C2122" s="47"/>
      <c r="D2122" s="47"/>
      <c r="E2122" s="47"/>
      <c r="F2122" s="47"/>
      <c r="G2122" s="47"/>
      <c r="H2122" s="112"/>
      <c r="I2122" s="59"/>
      <c r="J2122" s="48" t="s">
        <v>5</v>
      </c>
      <c r="K2122" s="47" t="s">
        <v>15</v>
      </c>
      <c r="L2122" s="47"/>
      <c r="M2122" s="47"/>
      <c r="N2122" s="47"/>
      <c r="O2122" s="47"/>
      <c r="P2122" s="47"/>
      <c r="Q2122" s="47"/>
      <c r="R2122" s="47"/>
      <c r="S2122" s="47"/>
      <c r="T2122" s="47"/>
      <c r="U2122" s="47"/>
      <c r="V2122" s="47"/>
      <c r="W2122" s="47"/>
      <c r="X2122" s="91"/>
      <c r="Y2122" s="91"/>
      <c r="Z2122" s="91"/>
      <c r="AA2122" s="91"/>
    </row>
    <row r="2123" spans="2:27" ht="15" thickBot="1" x14ac:dyDescent="0.35">
      <c r="B2123" s="47" t="s">
        <v>16</v>
      </c>
      <c r="C2123" s="47"/>
      <c r="D2123" s="47"/>
      <c r="E2123" s="47"/>
      <c r="F2123" s="47"/>
      <c r="G2123" s="47"/>
      <c r="H2123" s="137"/>
      <c r="I2123" s="47"/>
      <c r="J2123" s="48" t="s">
        <v>5</v>
      </c>
      <c r="K2123" s="47" t="s">
        <v>17</v>
      </c>
      <c r="L2123" s="47"/>
      <c r="M2123" s="47"/>
      <c r="N2123" s="47"/>
      <c r="O2123" s="47"/>
      <c r="P2123" s="47"/>
      <c r="Q2123" s="47"/>
      <c r="R2123" s="47"/>
      <c r="S2123" s="47"/>
      <c r="T2123" s="47"/>
      <c r="U2123" s="47"/>
      <c r="V2123" s="47"/>
      <c r="W2123" s="47"/>
      <c r="X2123" s="91"/>
      <c r="Y2123" s="91"/>
      <c r="Z2123" s="91"/>
      <c r="AA2123" s="91"/>
    </row>
    <row r="2124" spans="2:27" ht="15" thickBot="1" x14ac:dyDescent="0.35">
      <c r="B2124" s="47" t="str">
        <f>IF(H2123="Erdgas","Nettorechnungsbetrag (Erdgas)",IF(H2123="Strom","Nettorechnungsbetrag (Strom)",IF(H2123="Wärme/Kälte","Nettorechnungsbetrag (Wärme/Kälte)","Bitte Energieart auswählen!")))</f>
        <v>Bitte Energieart auswählen!</v>
      </c>
      <c r="C2124" s="47"/>
      <c r="D2124" s="47"/>
      <c r="E2124" s="47"/>
      <c r="F2124" s="47"/>
      <c r="G2124" s="47"/>
      <c r="H2124" s="113"/>
      <c r="I2124" s="60" t="s">
        <v>18</v>
      </c>
      <c r="J2124" s="48" t="s">
        <v>5</v>
      </c>
      <c r="K2124" s="47" t="str">
        <f>IF(H2123="Erdgas","Erdgaskosten exkl. Steuern, Abgaben, Netzentgelte, etc.",IF(H2123="Strom","Stromkosten exkl. Steuern, Abgaben, Netzentgelte, etc.",IF(H2123="Wärme/Kälte","Wärme-/Kältekosten exkl. Steuern, Abgaben, Netzentgelte, etc.","Bitte Energieart auswählen!")))</f>
        <v>Bitte Energieart auswählen!</v>
      </c>
      <c r="L2124" s="47"/>
      <c r="M2124" s="47"/>
      <c r="N2124" s="47"/>
      <c r="O2124" s="47"/>
      <c r="P2124" s="47"/>
      <c r="Q2124" s="47"/>
      <c r="R2124" s="47"/>
      <c r="S2124" s="47"/>
      <c r="T2124" s="47"/>
      <c r="U2124" s="47"/>
      <c r="V2124" s="47"/>
      <c r="W2124" s="47"/>
      <c r="X2124" s="91"/>
      <c r="Y2124" s="91"/>
      <c r="Z2124" s="91"/>
      <c r="AA2124" s="91"/>
    </row>
    <row r="2125" spans="2:27" ht="15" thickBot="1" x14ac:dyDescent="0.35">
      <c r="B2125" s="47" t="str">
        <f>IF(AND(H2123="Erdgas",H2122="Nein"),"Erdgasverbrauch in kWh gem. letzter Jahresabrechnung",IF(H2123="Erdgas","Erdgasverbrauch in kWh im Kalenderjahr 2021",IF(AND(H2123="Strom",H2122="Nein"),"Stromverbrauch in kWh gem. letzter Jahresabrechnung",IF(H2123="Strom","Stromverbrauch in kWh im Kalenderjahr 2021",IF(AND(H2123="Wärme/Kälte",H2122="Nein"),"Wärme-/Kälteverbrauch in kWh gem. letzter Jahresabrechnung",IF(H2123="Wärme/Kälte","Wärme-/Kälteverbrauch in kWh im Kalenderjahr 2021","Bitte Energieart auswählen!"))))))</f>
        <v>Bitte Energieart auswählen!</v>
      </c>
      <c r="C2125" s="47"/>
      <c r="D2125" s="47"/>
      <c r="E2125" s="47"/>
      <c r="F2125" s="47"/>
      <c r="G2125" s="47"/>
      <c r="H2125" s="114"/>
      <c r="I2125" s="60" t="s">
        <v>19</v>
      </c>
      <c r="J2125" s="48" t="s">
        <v>5</v>
      </c>
      <c r="K2125" s="47" t="str">
        <f>IF(H2122="Nein",IF(H2123="Erdgas","Den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endet."),IF(H2123="Erdgas","Bitte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25" s="47"/>
      <c r="M2125" s="47"/>
      <c r="N2125" s="47"/>
      <c r="O2125" s="47"/>
      <c r="P2125" s="47"/>
      <c r="Q2125" s="47"/>
      <c r="R2125" s="47"/>
      <c r="S2125" s="47"/>
      <c r="T2125" s="47"/>
      <c r="U2125" s="47"/>
      <c r="V2125" s="47"/>
      <c r="W2125" s="47"/>
      <c r="X2125" s="91"/>
      <c r="Y2125" s="91"/>
      <c r="Z2125" s="91"/>
      <c r="AA2125" s="91"/>
    </row>
    <row r="2126" spans="2:27" x14ac:dyDescent="0.3">
      <c r="B2126" s="46"/>
      <c r="C2126" s="46"/>
      <c r="D2126" s="46"/>
      <c r="E2126" s="46"/>
      <c r="F2126" s="46"/>
      <c r="G2126" s="46"/>
      <c r="H2126" s="46"/>
      <c r="I2126" s="46"/>
      <c r="J2126" s="46"/>
      <c r="K2126" s="46"/>
      <c r="L2126" s="46"/>
      <c r="M2126" s="46"/>
      <c r="N2126" s="46"/>
      <c r="O2126" s="46"/>
      <c r="P2126" s="46"/>
      <c r="Q2126" s="46"/>
      <c r="R2126" s="46"/>
      <c r="S2126" s="46"/>
      <c r="T2126" s="46"/>
      <c r="U2126" s="46"/>
      <c r="V2126" s="46"/>
      <c r="W2126" s="46"/>
      <c r="X2126" s="91"/>
      <c r="Y2126" s="91"/>
      <c r="Z2126" s="91"/>
      <c r="AA2126" s="91"/>
    </row>
    <row r="2127" spans="2:27" ht="18" thickBot="1" x14ac:dyDescent="0.5">
      <c r="B2127" s="56" t="s">
        <v>10</v>
      </c>
      <c r="C2127" s="47"/>
      <c r="D2127" s="47"/>
      <c r="E2127" s="47"/>
      <c r="F2127" s="47"/>
      <c r="G2127" s="47"/>
      <c r="H2127" s="47"/>
      <c r="I2127" s="47"/>
      <c r="J2127" s="47"/>
      <c r="K2127" s="47"/>
      <c r="L2127" s="47"/>
      <c r="M2127" s="47"/>
      <c r="N2127" s="47"/>
      <c r="O2127" s="47"/>
      <c r="P2127" s="47"/>
      <c r="Q2127" s="47"/>
      <c r="R2127" s="47"/>
      <c r="S2127" s="47"/>
      <c r="T2127" s="47"/>
      <c r="U2127" s="47"/>
      <c r="V2127" s="47"/>
      <c r="W2127" s="47"/>
      <c r="X2127" s="91"/>
      <c r="Y2127" s="90"/>
      <c r="Z2127" s="91"/>
      <c r="AA2127" s="91"/>
    </row>
    <row r="2128" spans="2:27" ht="15" thickBot="1" x14ac:dyDescent="0.35">
      <c r="B2128" s="47" t="s">
        <v>11</v>
      </c>
      <c r="C2128" s="47"/>
      <c r="D2128" s="47"/>
      <c r="E2128" s="47"/>
      <c r="F2128" s="47"/>
      <c r="G2128" s="47"/>
      <c r="H2128" s="112"/>
      <c r="I2128" s="47"/>
      <c r="J2128" s="48" t="s">
        <v>5</v>
      </c>
      <c r="K2128" s="47" t="s">
        <v>12</v>
      </c>
      <c r="L2128" s="47"/>
      <c r="M2128" s="47"/>
      <c r="N2128" s="47"/>
      <c r="O2128" s="47"/>
      <c r="P2128" s="47"/>
      <c r="Q2128" s="47"/>
      <c r="R2128" s="47"/>
      <c r="S2128" s="47"/>
      <c r="T2128" s="47"/>
      <c r="U2128" s="47"/>
      <c r="V2128" s="47"/>
      <c r="W2128" s="47"/>
      <c r="X2128" s="91">
        <f>H2129</f>
        <v>0</v>
      </c>
      <c r="Y2128" s="91">
        <f>H2130</f>
        <v>0</v>
      </c>
      <c r="Z2128" s="91">
        <f>H2131</f>
        <v>0</v>
      </c>
      <c r="AA2128" s="91">
        <f>H2132</f>
        <v>0</v>
      </c>
    </row>
    <row r="2129" spans="2:27" ht="15" thickBot="1" x14ac:dyDescent="0.35">
      <c r="B2129" s="47" t="s">
        <v>13</v>
      </c>
      <c r="C2129" s="47"/>
      <c r="D2129" s="47"/>
      <c r="E2129" s="47"/>
      <c r="F2129" s="47"/>
      <c r="G2129" s="47"/>
      <c r="H2129" s="112"/>
      <c r="I2129" s="59"/>
      <c r="J2129" s="48" t="s">
        <v>5</v>
      </c>
      <c r="K2129" s="47" t="s">
        <v>15</v>
      </c>
      <c r="L2129" s="47"/>
      <c r="M2129" s="47"/>
      <c r="N2129" s="47"/>
      <c r="O2129" s="47"/>
      <c r="P2129" s="47"/>
      <c r="Q2129" s="47"/>
      <c r="R2129" s="47"/>
      <c r="S2129" s="47"/>
      <c r="T2129" s="47"/>
      <c r="U2129" s="47"/>
      <c r="V2129" s="47"/>
      <c r="W2129" s="47"/>
      <c r="X2129" s="91"/>
      <c r="Y2129" s="91"/>
      <c r="Z2129" s="91"/>
      <c r="AA2129" s="91"/>
    </row>
    <row r="2130" spans="2:27" ht="15" thickBot="1" x14ac:dyDescent="0.35">
      <c r="B2130" s="47" t="s">
        <v>16</v>
      </c>
      <c r="C2130" s="47"/>
      <c r="D2130" s="47"/>
      <c r="E2130" s="47"/>
      <c r="F2130" s="47"/>
      <c r="G2130" s="47"/>
      <c r="H2130" s="137"/>
      <c r="I2130" s="47"/>
      <c r="J2130" s="48" t="s">
        <v>5</v>
      </c>
      <c r="K2130" s="47" t="s">
        <v>17</v>
      </c>
      <c r="L2130" s="47"/>
      <c r="M2130" s="47"/>
      <c r="N2130" s="47"/>
      <c r="O2130" s="47"/>
      <c r="P2130" s="47"/>
      <c r="Q2130" s="47"/>
      <c r="R2130" s="47"/>
      <c r="S2130" s="47"/>
      <c r="T2130" s="47"/>
      <c r="U2130" s="47"/>
      <c r="V2130" s="47"/>
      <c r="W2130" s="47"/>
      <c r="X2130" s="91"/>
      <c r="Y2130" s="91"/>
      <c r="Z2130" s="91"/>
      <c r="AA2130" s="91"/>
    </row>
    <row r="2131" spans="2:27" ht="15" thickBot="1" x14ac:dyDescent="0.35">
      <c r="B2131" s="47" t="str">
        <f>IF(H2130="Erdgas","Nettorechnungsbetrag (Erdgas)",IF(H2130="Strom","Nettorechnungsbetrag (Strom)",IF(H2130="Wärme/Kälte","Nettorechnungsbetrag (Wärme/Kälte)","Bitte Energieart auswählen!")))</f>
        <v>Bitte Energieart auswählen!</v>
      </c>
      <c r="C2131" s="47"/>
      <c r="D2131" s="47"/>
      <c r="E2131" s="47"/>
      <c r="F2131" s="47"/>
      <c r="G2131" s="47"/>
      <c r="H2131" s="113"/>
      <c r="I2131" s="60" t="s">
        <v>18</v>
      </c>
      <c r="J2131" s="48" t="s">
        <v>5</v>
      </c>
      <c r="K2131" s="47" t="str">
        <f>IF(H2130="Erdgas","Erdgaskosten exkl. Steuern, Abgaben, Netzentgelte, etc.",IF(H2130="Strom","Stromkosten exkl. Steuern, Abgaben, Netzentgelte, etc.",IF(H2130="Wärme/Kälte","Wärme-/Kältekosten exkl. Steuern, Abgaben, Netzentgelte, etc.","Bitte Energieart auswählen!")))</f>
        <v>Bitte Energieart auswählen!</v>
      </c>
      <c r="L2131" s="47"/>
      <c r="M2131" s="47"/>
      <c r="N2131" s="47"/>
      <c r="O2131" s="47"/>
      <c r="P2131" s="47"/>
      <c r="Q2131" s="47"/>
      <c r="R2131" s="47"/>
      <c r="S2131" s="47"/>
      <c r="T2131" s="47"/>
      <c r="U2131" s="47"/>
      <c r="V2131" s="47"/>
      <c r="W2131" s="47"/>
      <c r="X2131" s="91"/>
      <c r="Y2131" s="91"/>
      <c r="Z2131" s="91"/>
      <c r="AA2131" s="91"/>
    </row>
    <row r="2132" spans="2:27" ht="15" thickBot="1" x14ac:dyDescent="0.35">
      <c r="B2132" s="47" t="str">
        <f>IF(AND(H2130="Erdgas",H2129="Nein"),"Erdgasverbrauch in kWh gem. letzter Jahresabrechnung",IF(H2130="Erdgas","Erdgasverbrauch in kWh im Kalenderjahr 2021",IF(AND(H2130="Strom",H2129="Nein"),"Stromverbrauch in kWh gem. letzter Jahresabrechnung",IF(H2130="Strom","Stromverbrauch in kWh im Kalenderjahr 2021",IF(AND(H2130="Wärme/Kälte",H2129="Nein"),"Wärme-/Kälteverbrauch in kWh gem. letzter Jahresabrechnung",IF(H2130="Wärme/Kälte","Wärme-/Kälteverbrauch in kWh im Kalenderjahr 2021","Bitte Energieart auswählen!"))))))</f>
        <v>Bitte Energieart auswählen!</v>
      </c>
      <c r="C2132" s="47"/>
      <c r="D2132" s="47"/>
      <c r="E2132" s="47"/>
      <c r="F2132" s="47"/>
      <c r="G2132" s="47"/>
      <c r="H2132" s="114"/>
      <c r="I2132" s="60" t="s">
        <v>19</v>
      </c>
      <c r="J2132" s="48" t="s">
        <v>5</v>
      </c>
      <c r="K2132" s="47" t="str">
        <f>IF(H2129="Nein",IF(H2130="Erdgas","Den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endet."),IF(H2130="Erdgas","Bitte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32" s="47"/>
      <c r="M2132" s="47"/>
      <c r="N2132" s="47"/>
      <c r="O2132" s="47"/>
      <c r="P2132" s="47"/>
      <c r="Q2132" s="47"/>
      <c r="R2132" s="47"/>
      <c r="S2132" s="47"/>
      <c r="T2132" s="47"/>
      <c r="U2132" s="47"/>
      <c r="V2132" s="47"/>
      <c r="W2132" s="47"/>
      <c r="X2132" s="91"/>
      <c r="Y2132" s="91"/>
      <c r="Z2132" s="91"/>
      <c r="AA2132" s="91"/>
    </row>
    <row r="2133" spans="2:27" x14ac:dyDescent="0.3">
      <c r="B2133" s="46"/>
      <c r="C2133" s="46"/>
      <c r="D2133" s="46"/>
      <c r="E2133" s="46"/>
      <c r="F2133" s="46"/>
      <c r="G2133" s="46"/>
      <c r="H2133" s="46"/>
      <c r="I2133" s="46"/>
      <c r="J2133" s="46"/>
      <c r="K2133" s="46"/>
      <c r="L2133" s="46"/>
      <c r="M2133" s="46"/>
      <c r="N2133" s="46"/>
      <c r="O2133" s="46"/>
      <c r="P2133" s="46"/>
      <c r="Q2133" s="46"/>
      <c r="R2133" s="46"/>
      <c r="S2133" s="46"/>
      <c r="T2133" s="46"/>
      <c r="U2133" s="46"/>
      <c r="V2133" s="46"/>
      <c r="W2133" s="46"/>
      <c r="X2133" s="91"/>
      <c r="Y2133" s="91"/>
      <c r="Z2133" s="91"/>
      <c r="AA2133" s="91"/>
    </row>
    <row r="2134" spans="2:27" ht="18" thickBot="1" x14ac:dyDescent="0.5">
      <c r="B2134" s="56" t="s">
        <v>10</v>
      </c>
      <c r="C2134" s="47"/>
      <c r="D2134" s="47"/>
      <c r="E2134" s="47"/>
      <c r="F2134" s="47"/>
      <c r="G2134" s="47"/>
      <c r="H2134" s="47"/>
      <c r="I2134" s="47"/>
      <c r="J2134" s="47"/>
      <c r="K2134" s="47"/>
      <c r="L2134" s="47"/>
      <c r="M2134" s="47"/>
      <c r="N2134" s="47"/>
      <c r="O2134" s="47"/>
      <c r="P2134" s="47"/>
      <c r="Q2134" s="47"/>
      <c r="R2134" s="47"/>
      <c r="S2134" s="47"/>
      <c r="T2134" s="47"/>
      <c r="U2134" s="47"/>
      <c r="V2134" s="47"/>
      <c r="W2134" s="47"/>
      <c r="X2134" s="91"/>
      <c r="Y2134" s="90"/>
      <c r="Z2134" s="91"/>
      <c r="AA2134" s="91"/>
    </row>
    <row r="2135" spans="2:27" ht="15" thickBot="1" x14ac:dyDescent="0.35">
      <c r="B2135" s="47" t="s">
        <v>11</v>
      </c>
      <c r="C2135" s="47"/>
      <c r="D2135" s="47"/>
      <c r="E2135" s="47"/>
      <c r="F2135" s="47"/>
      <c r="G2135" s="47"/>
      <c r="H2135" s="112"/>
      <c r="I2135" s="47"/>
      <c r="J2135" s="48" t="s">
        <v>5</v>
      </c>
      <c r="K2135" s="47" t="s">
        <v>12</v>
      </c>
      <c r="L2135" s="47"/>
      <c r="M2135" s="47"/>
      <c r="N2135" s="47"/>
      <c r="O2135" s="47"/>
      <c r="P2135" s="47"/>
      <c r="Q2135" s="47"/>
      <c r="R2135" s="47"/>
      <c r="S2135" s="47"/>
      <c r="T2135" s="47"/>
      <c r="U2135" s="47"/>
      <c r="V2135" s="47"/>
      <c r="W2135" s="47"/>
      <c r="X2135" s="91">
        <f>H2136</f>
        <v>0</v>
      </c>
      <c r="Y2135" s="91">
        <f>H2137</f>
        <v>0</v>
      </c>
      <c r="Z2135" s="91">
        <f>H2138</f>
        <v>0</v>
      </c>
      <c r="AA2135" s="91">
        <f>H2139</f>
        <v>0</v>
      </c>
    </row>
    <row r="2136" spans="2:27" ht="15" thickBot="1" x14ac:dyDescent="0.35">
      <c r="B2136" s="47" t="s">
        <v>13</v>
      </c>
      <c r="C2136" s="47"/>
      <c r="D2136" s="47"/>
      <c r="E2136" s="47"/>
      <c r="F2136" s="47"/>
      <c r="G2136" s="47"/>
      <c r="H2136" s="112"/>
      <c r="I2136" s="59"/>
      <c r="J2136" s="48" t="s">
        <v>5</v>
      </c>
      <c r="K2136" s="47" t="s">
        <v>15</v>
      </c>
      <c r="L2136" s="47"/>
      <c r="M2136" s="47"/>
      <c r="N2136" s="47"/>
      <c r="O2136" s="47"/>
      <c r="P2136" s="47"/>
      <c r="Q2136" s="47"/>
      <c r="R2136" s="47"/>
      <c r="S2136" s="47"/>
      <c r="T2136" s="47"/>
      <c r="U2136" s="47"/>
      <c r="V2136" s="47"/>
      <c r="W2136" s="47"/>
      <c r="X2136" s="91"/>
      <c r="Y2136" s="91"/>
      <c r="Z2136" s="91"/>
      <c r="AA2136" s="91"/>
    </row>
    <row r="2137" spans="2:27" ht="15" thickBot="1" x14ac:dyDescent="0.35">
      <c r="B2137" s="47" t="s">
        <v>16</v>
      </c>
      <c r="C2137" s="47"/>
      <c r="D2137" s="47"/>
      <c r="E2137" s="47"/>
      <c r="F2137" s="47"/>
      <c r="G2137" s="47"/>
      <c r="H2137" s="137"/>
      <c r="I2137" s="47"/>
      <c r="J2137" s="48" t="s">
        <v>5</v>
      </c>
      <c r="K2137" s="47" t="s">
        <v>17</v>
      </c>
      <c r="L2137" s="47"/>
      <c r="M2137" s="47"/>
      <c r="N2137" s="47"/>
      <c r="O2137" s="47"/>
      <c r="P2137" s="47"/>
      <c r="Q2137" s="47"/>
      <c r="R2137" s="47"/>
      <c r="S2137" s="47"/>
      <c r="T2137" s="47"/>
      <c r="U2137" s="47"/>
      <c r="V2137" s="47"/>
      <c r="W2137" s="47"/>
      <c r="X2137" s="91"/>
      <c r="Y2137" s="91"/>
      <c r="Z2137" s="91"/>
      <c r="AA2137" s="91"/>
    </row>
    <row r="2138" spans="2:27" ht="15" thickBot="1" x14ac:dyDescent="0.35">
      <c r="B2138" s="47" t="str">
        <f>IF(H2137="Erdgas","Nettorechnungsbetrag (Erdgas)",IF(H2137="Strom","Nettorechnungsbetrag (Strom)",IF(H2137="Wärme/Kälte","Nettorechnungsbetrag (Wärme/Kälte)","Bitte Energieart auswählen!")))</f>
        <v>Bitte Energieart auswählen!</v>
      </c>
      <c r="C2138" s="47"/>
      <c r="D2138" s="47"/>
      <c r="E2138" s="47"/>
      <c r="F2138" s="47"/>
      <c r="G2138" s="47"/>
      <c r="H2138" s="113"/>
      <c r="I2138" s="60" t="s">
        <v>18</v>
      </c>
      <c r="J2138" s="48" t="s">
        <v>5</v>
      </c>
      <c r="K2138" s="47" t="str">
        <f>IF(H2137="Erdgas","Erdgaskosten exkl. Steuern, Abgaben, Netzentgelte, etc.",IF(H2137="Strom","Stromkosten exkl. Steuern, Abgaben, Netzentgelte, etc.",IF(H2137="Wärme/Kälte","Wärme-/Kältekosten exkl. Steuern, Abgaben, Netzentgelte, etc.","Bitte Energieart auswählen!")))</f>
        <v>Bitte Energieart auswählen!</v>
      </c>
      <c r="L2138" s="47"/>
      <c r="M2138" s="47"/>
      <c r="N2138" s="47"/>
      <c r="O2138" s="47"/>
      <c r="P2138" s="47"/>
      <c r="Q2138" s="47"/>
      <c r="R2138" s="47"/>
      <c r="S2138" s="47"/>
      <c r="T2138" s="47"/>
      <c r="U2138" s="47"/>
      <c r="V2138" s="47"/>
      <c r="W2138" s="47"/>
      <c r="X2138" s="91"/>
      <c r="Y2138" s="91"/>
      <c r="Z2138" s="91"/>
      <c r="AA2138" s="91"/>
    </row>
    <row r="2139" spans="2:27" ht="15" thickBot="1" x14ac:dyDescent="0.35">
      <c r="B2139" s="47" t="str">
        <f>IF(AND(H2137="Erdgas",H2136="Nein"),"Erdgasverbrauch in kWh gem. letzter Jahresabrechnung",IF(H2137="Erdgas","Erdgasverbrauch in kWh im Kalenderjahr 2021",IF(AND(H2137="Strom",H2136="Nein"),"Stromverbrauch in kWh gem. letzter Jahresabrechnung",IF(H2137="Strom","Stromverbrauch in kWh im Kalenderjahr 2021",IF(AND(H2137="Wärme/Kälte",H2136="Nein"),"Wärme-/Kälteverbrauch in kWh gem. letzter Jahresabrechnung",IF(H2137="Wärme/Kälte","Wärme-/Kälteverbrauch in kWh im Kalenderjahr 2021","Bitte Energieart auswählen!"))))))</f>
        <v>Bitte Energieart auswählen!</v>
      </c>
      <c r="C2139" s="47"/>
      <c r="D2139" s="47"/>
      <c r="E2139" s="47"/>
      <c r="F2139" s="47"/>
      <c r="G2139" s="47"/>
      <c r="H2139" s="114"/>
      <c r="I2139" s="60" t="s">
        <v>19</v>
      </c>
      <c r="J2139" s="48" t="s">
        <v>5</v>
      </c>
      <c r="K2139" s="47" t="str">
        <f>IF(H2136="Nein",IF(H2137="Erdgas","Den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endet."),IF(H2137="Erdgas","Bitte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39" s="47"/>
      <c r="M2139" s="47"/>
      <c r="N2139" s="47"/>
      <c r="O2139" s="47"/>
      <c r="P2139" s="47"/>
      <c r="Q2139" s="47"/>
      <c r="R2139" s="47"/>
      <c r="S2139" s="47"/>
      <c r="T2139" s="47"/>
      <c r="U2139" s="47"/>
      <c r="V2139" s="47"/>
      <c r="W2139" s="47"/>
      <c r="X2139" s="91"/>
      <c r="Y2139" s="91"/>
      <c r="Z2139" s="91"/>
      <c r="AA2139" s="91"/>
    </row>
    <row r="2140" spans="2:27" x14ac:dyDescent="0.3">
      <c r="B2140" s="46"/>
      <c r="C2140" s="46"/>
      <c r="D2140" s="46"/>
      <c r="E2140" s="46"/>
      <c r="F2140" s="46"/>
      <c r="G2140" s="46"/>
      <c r="H2140" s="46"/>
      <c r="I2140" s="46"/>
      <c r="J2140" s="46"/>
      <c r="K2140" s="46"/>
      <c r="L2140" s="46"/>
      <c r="M2140" s="46"/>
      <c r="N2140" s="46"/>
      <c r="O2140" s="46"/>
      <c r="P2140" s="46"/>
      <c r="Q2140" s="46"/>
      <c r="R2140" s="46"/>
      <c r="S2140" s="46"/>
      <c r="T2140" s="46"/>
      <c r="U2140" s="46"/>
      <c r="V2140" s="46"/>
      <c r="W2140" s="46"/>
      <c r="X2140" s="91"/>
      <c r="Y2140" s="91"/>
      <c r="Z2140" s="91"/>
      <c r="AA2140" s="91"/>
    </row>
    <row r="2141" spans="2:27" ht="18" thickBot="1" x14ac:dyDescent="0.5">
      <c r="B2141" s="56" t="s">
        <v>10</v>
      </c>
      <c r="C2141" s="47"/>
      <c r="D2141" s="47"/>
      <c r="E2141" s="47"/>
      <c r="F2141" s="47"/>
      <c r="G2141" s="47"/>
      <c r="H2141" s="47"/>
      <c r="I2141" s="47"/>
      <c r="J2141" s="47"/>
      <c r="K2141" s="47"/>
      <c r="L2141" s="47"/>
      <c r="M2141" s="47"/>
      <c r="N2141" s="47"/>
      <c r="O2141" s="47"/>
      <c r="P2141" s="47"/>
      <c r="Q2141" s="47"/>
      <c r="R2141" s="47"/>
      <c r="S2141" s="47"/>
      <c r="T2141" s="47"/>
      <c r="U2141" s="47"/>
      <c r="V2141" s="47"/>
      <c r="W2141" s="47"/>
      <c r="X2141" s="91"/>
      <c r="Y2141" s="90"/>
      <c r="Z2141" s="91"/>
      <c r="AA2141" s="91"/>
    </row>
    <row r="2142" spans="2:27" ht="15" thickBot="1" x14ac:dyDescent="0.35">
      <c r="B2142" s="47" t="s">
        <v>11</v>
      </c>
      <c r="C2142" s="47"/>
      <c r="D2142" s="47"/>
      <c r="E2142" s="47"/>
      <c r="F2142" s="47"/>
      <c r="G2142" s="47"/>
      <c r="H2142" s="112"/>
      <c r="I2142" s="47"/>
      <c r="J2142" s="48" t="s">
        <v>5</v>
      </c>
      <c r="K2142" s="47" t="s">
        <v>12</v>
      </c>
      <c r="L2142" s="47"/>
      <c r="M2142" s="47"/>
      <c r="N2142" s="47"/>
      <c r="O2142" s="47"/>
      <c r="P2142" s="47"/>
      <c r="Q2142" s="47"/>
      <c r="R2142" s="47"/>
      <c r="S2142" s="47"/>
      <c r="T2142" s="47"/>
      <c r="U2142" s="47"/>
      <c r="V2142" s="47"/>
      <c r="W2142" s="47"/>
      <c r="X2142" s="91">
        <f>H2143</f>
        <v>0</v>
      </c>
      <c r="Y2142" s="91">
        <f>H2144</f>
        <v>0</v>
      </c>
      <c r="Z2142" s="91">
        <f>H2145</f>
        <v>0</v>
      </c>
      <c r="AA2142" s="91">
        <f>H2146</f>
        <v>0</v>
      </c>
    </row>
    <row r="2143" spans="2:27" ht="15" thickBot="1" x14ac:dyDescent="0.35">
      <c r="B2143" s="47" t="s">
        <v>13</v>
      </c>
      <c r="C2143" s="47"/>
      <c r="D2143" s="47"/>
      <c r="E2143" s="47"/>
      <c r="F2143" s="47"/>
      <c r="G2143" s="47"/>
      <c r="H2143" s="112"/>
      <c r="I2143" s="59"/>
      <c r="J2143" s="48" t="s">
        <v>5</v>
      </c>
      <c r="K2143" s="47" t="s">
        <v>15</v>
      </c>
      <c r="L2143" s="47"/>
      <c r="M2143" s="47"/>
      <c r="N2143" s="47"/>
      <c r="O2143" s="47"/>
      <c r="P2143" s="47"/>
      <c r="Q2143" s="47"/>
      <c r="R2143" s="47"/>
      <c r="S2143" s="47"/>
      <c r="T2143" s="47"/>
      <c r="U2143" s="47"/>
      <c r="V2143" s="47"/>
      <c r="W2143" s="47"/>
      <c r="X2143" s="91"/>
      <c r="Y2143" s="91"/>
      <c r="Z2143" s="91"/>
      <c r="AA2143" s="91"/>
    </row>
    <row r="2144" spans="2:27" ht="15" thickBot="1" x14ac:dyDescent="0.35">
      <c r="B2144" s="47" t="s">
        <v>16</v>
      </c>
      <c r="C2144" s="47"/>
      <c r="D2144" s="47"/>
      <c r="E2144" s="47"/>
      <c r="F2144" s="47"/>
      <c r="G2144" s="47"/>
      <c r="H2144" s="137"/>
      <c r="I2144" s="47"/>
      <c r="J2144" s="48" t="s">
        <v>5</v>
      </c>
      <c r="K2144" s="47" t="s">
        <v>17</v>
      </c>
      <c r="L2144" s="47"/>
      <c r="M2144" s="47"/>
      <c r="N2144" s="47"/>
      <c r="O2144" s="47"/>
      <c r="P2144" s="47"/>
      <c r="Q2144" s="47"/>
      <c r="R2144" s="47"/>
      <c r="S2144" s="47"/>
      <c r="T2144" s="47"/>
      <c r="U2144" s="47"/>
      <c r="V2144" s="47"/>
      <c r="W2144" s="47"/>
      <c r="X2144" s="91"/>
      <c r="Y2144" s="91"/>
      <c r="Z2144" s="91"/>
      <c r="AA2144" s="91"/>
    </row>
    <row r="2145" spans="2:27" ht="15" thickBot="1" x14ac:dyDescent="0.35">
      <c r="B2145" s="47" t="str">
        <f>IF(H2144="Erdgas","Nettorechnungsbetrag (Erdgas)",IF(H2144="Strom","Nettorechnungsbetrag (Strom)",IF(H2144="Wärme/Kälte","Nettorechnungsbetrag (Wärme/Kälte)","Bitte Energieart auswählen!")))</f>
        <v>Bitte Energieart auswählen!</v>
      </c>
      <c r="C2145" s="47"/>
      <c r="D2145" s="47"/>
      <c r="E2145" s="47"/>
      <c r="F2145" s="47"/>
      <c r="G2145" s="47"/>
      <c r="H2145" s="113"/>
      <c r="I2145" s="60" t="s">
        <v>18</v>
      </c>
      <c r="J2145" s="48" t="s">
        <v>5</v>
      </c>
      <c r="K2145" s="47" t="str">
        <f>IF(H2144="Erdgas","Erdgaskosten exkl. Steuern, Abgaben, Netzentgelte, etc.",IF(H2144="Strom","Stromkosten exkl. Steuern, Abgaben, Netzentgelte, etc.",IF(H2144="Wärme/Kälte","Wärme-/Kältekosten exkl. Steuern, Abgaben, Netzentgelte, etc.","Bitte Energieart auswählen!")))</f>
        <v>Bitte Energieart auswählen!</v>
      </c>
      <c r="L2145" s="47"/>
      <c r="M2145" s="47"/>
      <c r="N2145" s="47"/>
      <c r="O2145" s="47"/>
      <c r="P2145" s="47"/>
      <c r="Q2145" s="47"/>
      <c r="R2145" s="47"/>
      <c r="S2145" s="47"/>
      <c r="T2145" s="47"/>
      <c r="U2145" s="47"/>
      <c r="V2145" s="47"/>
      <c r="W2145" s="47"/>
      <c r="X2145" s="91"/>
      <c r="Y2145" s="91"/>
      <c r="Z2145" s="91"/>
      <c r="AA2145" s="91"/>
    </row>
    <row r="2146" spans="2:27" ht="15" thickBot="1" x14ac:dyDescent="0.35">
      <c r="B2146" s="47" t="str">
        <f>IF(AND(H2144="Erdgas",H2143="Nein"),"Erdgasverbrauch in kWh gem. letzter Jahresabrechnung",IF(H2144="Erdgas","Erdgasverbrauch in kWh im Kalenderjahr 2021",IF(AND(H2144="Strom",H2143="Nein"),"Stromverbrauch in kWh gem. letzter Jahresabrechnung",IF(H2144="Strom","Stromverbrauch in kWh im Kalenderjahr 2021",IF(AND(H2144="Wärme/Kälte",H2143="Nein"),"Wärme-/Kälteverbrauch in kWh gem. letzter Jahresabrechnung",IF(H2144="Wärme/Kälte","Wärme-/Kälteverbrauch in kWh im Kalenderjahr 2021","Bitte Energieart auswählen!"))))))</f>
        <v>Bitte Energieart auswählen!</v>
      </c>
      <c r="C2146" s="47"/>
      <c r="D2146" s="47"/>
      <c r="E2146" s="47"/>
      <c r="F2146" s="47"/>
      <c r="G2146" s="47"/>
      <c r="H2146" s="114"/>
      <c r="I2146" s="60" t="s">
        <v>19</v>
      </c>
      <c r="J2146" s="48" t="s">
        <v>5</v>
      </c>
      <c r="K2146" s="47" t="str">
        <f>IF(H2143="Nein",IF(H2144="Erdgas","Den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endet."),IF(H2144="Erdgas","Bitte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46" s="47"/>
      <c r="M2146" s="47"/>
      <c r="N2146" s="47"/>
      <c r="O2146" s="47"/>
      <c r="P2146" s="47"/>
      <c r="Q2146" s="47"/>
      <c r="R2146" s="47"/>
      <c r="S2146" s="47"/>
      <c r="T2146" s="47"/>
      <c r="U2146" s="47"/>
      <c r="V2146" s="47"/>
      <c r="W2146" s="47"/>
      <c r="X2146" s="91"/>
      <c r="Y2146" s="91"/>
      <c r="Z2146" s="91"/>
      <c r="AA2146" s="91"/>
    </row>
    <row r="2147" spans="2:27" x14ac:dyDescent="0.3">
      <c r="B2147" s="46"/>
      <c r="C2147" s="46"/>
      <c r="D2147" s="46"/>
      <c r="E2147" s="46"/>
      <c r="F2147" s="46"/>
      <c r="G2147" s="46"/>
      <c r="H2147" s="46"/>
      <c r="I2147" s="46"/>
      <c r="J2147" s="46"/>
      <c r="K2147" s="46"/>
      <c r="L2147" s="46"/>
      <c r="M2147" s="46"/>
      <c r="N2147" s="46"/>
      <c r="O2147" s="46"/>
      <c r="P2147" s="46"/>
      <c r="Q2147" s="46"/>
      <c r="R2147" s="46"/>
      <c r="S2147" s="46"/>
      <c r="T2147" s="46"/>
      <c r="U2147" s="46"/>
      <c r="V2147" s="46"/>
      <c r="W2147" s="46"/>
      <c r="X2147" s="91"/>
      <c r="Y2147" s="91"/>
      <c r="Z2147" s="91"/>
      <c r="AA2147" s="91"/>
    </row>
    <row r="2148" spans="2:27" ht="18" thickBot="1" x14ac:dyDescent="0.5">
      <c r="B2148" s="56" t="s">
        <v>10</v>
      </c>
      <c r="C2148" s="47"/>
      <c r="D2148" s="47"/>
      <c r="E2148" s="47"/>
      <c r="F2148" s="47"/>
      <c r="G2148" s="47"/>
      <c r="H2148" s="47"/>
      <c r="I2148" s="47"/>
      <c r="J2148" s="47"/>
      <c r="K2148" s="47"/>
      <c r="L2148" s="47"/>
      <c r="M2148" s="47"/>
      <c r="N2148" s="47"/>
      <c r="O2148" s="47"/>
      <c r="P2148" s="47"/>
      <c r="Q2148" s="47"/>
      <c r="R2148" s="47"/>
      <c r="S2148" s="47"/>
      <c r="T2148" s="47"/>
      <c r="U2148" s="47"/>
      <c r="V2148" s="47"/>
      <c r="W2148" s="47"/>
      <c r="X2148" s="91"/>
      <c r="Y2148" s="90"/>
      <c r="Z2148" s="91"/>
      <c r="AA2148" s="91"/>
    </row>
    <row r="2149" spans="2:27" ht="15" thickBot="1" x14ac:dyDescent="0.35">
      <c r="B2149" s="47" t="s">
        <v>11</v>
      </c>
      <c r="C2149" s="47"/>
      <c r="D2149" s="47"/>
      <c r="E2149" s="47"/>
      <c r="F2149" s="47"/>
      <c r="G2149" s="47"/>
      <c r="H2149" s="112"/>
      <c r="I2149" s="47"/>
      <c r="J2149" s="48" t="s">
        <v>5</v>
      </c>
      <c r="K2149" s="47" t="s">
        <v>12</v>
      </c>
      <c r="L2149" s="47"/>
      <c r="M2149" s="47"/>
      <c r="N2149" s="47"/>
      <c r="O2149" s="47"/>
      <c r="P2149" s="47"/>
      <c r="Q2149" s="47"/>
      <c r="R2149" s="47"/>
      <c r="S2149" s="47"/>
      <c r="T2149" s="47"/>
      <c r="U2149" s="47"/>
      <c r="V2149" s="47"/>
      <c r="W2149" s="47"/>
      <c r="X2149" s="91">
        <f>H2150</f>
        <v>0</v>
      </c>
      <c r="Y2149" s="91">
        <f>H2151</f>
        <v>0</v>
      </c>
      <c r="Z2149" s="91">
        <f>H2152</f>
        <v>0</v>
      </c>
      <c r="AA2149" s="91">
        <f>H2153</f>
        <v>0</v>
      </c>
    </row>
    <row r="2150" spans="2:27" ht="15" thickBot="1" x14ac:dyDescent="0.35">
      <c r="B2150" s="47" t="s">
        <v>13</v>
      </c>
      <c r="C2150" s="47"/>
      <c r="D2150" s="47"/>
      <c r="E2150" s="47"/>
      <c r="F2150" s="47"/>
      <c r="G2150" s="47"/>
      <c r="H2150" s="112"/>
      <c r="I2150" s="59"/>
      <c r="J2150" s="48" t="s">
        <v>5</v>
      </c>
      <c r="K2150" s="47" t="s">
        <v>15</v>
      </c>
      <c r="L2150" s="47"/>
      <c r="M2150" s="47"/>
      <c r="N2150" s="47"/>
      <c r="O2150" s="47"/>
      <c r="P2150" s="47"/>
      <c r="Q2150" s="47"/>
      <c r="R2150" s="47"/>
      <c r="S2150" s="47"/>
      <c r="T2150" s="47"/>
      <c r="U2150" s="47"/>
      <c r="V2150" s="47"/>
      <c r="W2150" s="47"/>
      <c r="X2150" s="91"/>
      <c r="Y2150" s="91"/>
      <c r="Z2150" s="91"/>
      <c r="AA2150" s="91"/>
    </row>
    <row r="2151" spans="2:27" ht="15" thickBot="1" x14ac:dyDescent="0.35">
      <c r="B2151" s="47" t="s">
        <v>16</v>
      </c>
      <c r="C2151" s="47"/>
      <c r="D2151" s="47"/>
      <c r="E2151" s="47"/>
      <c r="F2151" s="47"/>
      <c r="G2151" s="47"/>
      <c r="H2151" s="137"/>
      <c r="I2151" s="47"/>
      <c r="J2151" s="48" t="s">
        <v>5</v>
      </c>
      <c r="K2151" s="47" t="s">
        <v>17</v>
      </c>
      <c r="L2151" s="47"/>
      <c r="M2151" s="47"/>
      <c r="N2151" s="47"/>
      <c r="O2151" s="47"/>
      <c r="P2151" s="47"/>
      <c r="Q2151" s="47"/>
      <c r="R2151" s="47"/>
      <c r="S2151" s="47"/>
      <c r="T2151" s="47"/>
      <c r="U2151" s="47"/>
      <c r="V2151" s="47"/>
      <c r="W2151" s="47"/>
      <c r="X2151" s="91"/>
      <c r="Y2151" s="91"/>
      <c r="Z2151" s="91"/>
      <c r="AA2151" s="91"/>
    </row>
    <row r="2152" spans="2:27" ht="15" thickBot="1" x14ac:dyDescent="0.35">
      <c r="B2152" s="47" t="str">
        <f>IF(H2151="Erdgas","Nettorechnungsbetrag (Erdgas)",IF(H2151="Strom","Nettorechnungsbetrag (Strom)",IF(H2151="Wärme/Kälte","Nettorechnungsbetrag (Wärme/Kälte)","Bitte Energieart auswählen!")))</f>
        <v>Bitte Energieart auswählen!</v>
      </c>
      <c r="C2152" s="47"/>
      <c r="D2152" s="47"/>
      <c r="E2152" s="47"/>
      <c r="F2152" s="47"/>
      <c r="G2152" s="47"/>
      <c r="H2152" s="113"/>
      <c r="I2152" s="60" t="s">
        <v>18</v>
      </c>
      <c r="J2152" s="48" t="s">
        <v>5</v>
      </c>
      <c r="K2152" s="47" t="str">
        <f>IF(H2151="Erdgas","Erdgaskosten exkl. Steuern, Abgaben, Netzentgelte, etc.",IF(H2151="Strom","Stromkosten exkl. Steuern, Abgaben, Netzentgelte, etc.",IF(H2151="Wärme/Kälte","Wärme-/Kältekosten exkl. Steuern, Abgaben, Netzentgelte, etc.","Bitte Energieart auswählen!")))</f>
        <v>Bitte Energieart auswählen!</v>
      </c>
      <c r="L2152" s="47"/>
      <c r="M2152" s="47"/>
      <c r="N2152" s="47"/>
      <c r="O2152" s="47"/>
      <c r="P2152" s="47"/>
      <c r="Q2152" s="47"/>
      <c r="R2152" s="47"/>
      <c r="S2152" s="47"/>
      <c r="T2152" s="47"/>
      <c r="U2152" s="47"/>
      <c r="V2152" s="47"/>
      <c r="W2152" s="47"/>
      <c r="X2152" s="91"/>
      <c r="Y2152" s="91"/>
      <c r="Z2152" s="91"/>
      <c r="AA2152" s="91"/>
    </row>
    <row r="2153" spans="2:27" ht="15" thickBot="1" x14ac:dyDescent="0.35">
      <c r="B2153" s="47" t="str">
        <f>IF(AND(H2151="Erdgas",H2150="Nein"),"Erdgasverbrauch in kWh gem. letzter Jahresabrechnung",IF(H2151="Erdgas","Erdgasverbrauch in kWh im Kalenderjahr 2021",IF(AND(H2151="Strom",H2150="Nein"),"Stromverbrauch in kWh gem. letzter Jahresabrechnung",IF(H2151="Strom","Stromverbrauch in kWh im Kalenderjahr 2021",IF(AND(H2151="Wärme/Kälte",H2150="Nein"),"Wärme-/Kälteverbrauch in kWh gem. letzter Jahresabrechnung",IF(H2151="Wärme/Kälte","Wärme-/Kälteverbrauch in kWh im Kalenderjahr 2021","Bitte Energieart auswählen!"))))))</f>
        <v>Bitte Energieart auswählen!</v>
      </c>
      <c r="C2153" s="47"/>
      <c r="D2153" s="47"/>
      <c r="E2153" s="47"/>
      <c r="F2153" s="47"/>
      <c r="G2153" s="47"/>
      <c r="H2153" s="114"/>
      <c r="I2153" s="60" t="s">
        <v>19</v>
      </c>
      <c r="J2153" s="48" t="s">
        <v>5</v>
      </c>
      <c r="K2153" s="47" t="str">
        <f>IF(H2150="Nein",IF(H2151="Erdgas","Den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endet."),IF(H2151="Erdgas","Bitte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53" s="47"/>
      <c r="M2153" s="47"/>
      <c r="N2153" s="47"/>
      <c r="O2153" s="47"/>
      <c r="P2153" s="47"/>
      <c r="Q2153" s="47"/>
      <c r="R2153" s="47"/>
      <c r="S2153" s="47"/>
      <c r="T2153" s="47"/>
      <c r="U2153" s="47"/>
      <c r="V2153" s="47"/>
      <c r="W2153" s="47"/>
      <c r="X2153" s="91"/>
      <c r="Y2153" s="91"/>
      <c r="Z2153" s="91"/>
      <c r="AA2153" s="91"/>
    </row>
    <row r="2154" spans="2:27" x14ac:dyDescent="0.3">
      <c r="B2154" s="46"/>
      <c r="C2154" s="46"/>
      <c r="D2154" s="46"/>
      <c r="E2154" s="46"/>
      <c r="F2154" s="46"/>
      <c r="G2154" s="46"/>
      <c r="H2154" s="46"/>
      <c r="I2154" s="46"/>
      <c r="J2154" s="46"/>
      <c r="K2154" s="46"/>
      <c r="L2154" s="46"/>
      <c r="M2154" s="46"/>
      <c r="N2154" s="46"/>
      <c r="O2154" s="46"/>
      <c r="P2154" s="46"/>
      <c r="Q2154" s="46"/>
      <c r="R2154" s="46"/>
      <c r="S2154" s="46"/>
      <c r="T2154" s="46"/>
      <c r="U2154" s="46"/>
      <c r="V2154" s="46"/>
      <c r="W2154" s="46"/>
      <c r="X2154" s="91"/>
      <c r="Y2154" s="91"/>
      <c r="Z2154" s="91"/>
      <c r="AA2154" s="91"/>
    </row>
    <row r="2155" spans="2:27" ht="18" thickBot="1" x14ac:dyDescent="0.5">
      <c r="B2155" s="56" t="s">
        <v>10</v>
      </c>
      <c r="C2155" s="47"/>
      <c r="D2155" s="47"/>
      <c r="E2155" s="47"/>
      <c r="F2155" s="47"/>
      <c r="G2155" s="47"/>
      <c r="H2155" s="47"/>
      <c r="I2155" s="47"/>
      <c r="J2155" s="47"/>
      <c r="K2155" s="47"/>
      <c r="L2155" s="47"/>
      <c r="M2155" s="47"/>
      <c r="N2155" s="47"/>
      <c r="O2155" s="47"/>
      <c r="P2155" s="47"/>
      <c r="Q2155" s="47"/>
      <c r="R2155" s="47"/>
      <c r="S2155" s="47"/>
      <c r="T2155" s="47"/>
      <c r="U2155" s="47"/>
      <c r="V2155" s="47"/>
      <c r="W2155" s="47"/>
      <c r="X2155" s="91"/>
      <c r="Y2155" s="90"/>
      <c r="Z2155" s="91"/>
      <c r="AA2155" s="91"/>
    </row>
    <row r="2156" spans="2:27" ht="15" thickBot="1" x14ac:dyDescent="0.35">
      <c r="B2156" s="47" t="s">
        <v>11</v>
      </c>
      <c r="C2156" s="47"/>
      <c r="D2156" s="47"/>
      <c r="E2156" s="47"/>
      <c r="F2156" s="47"/>
      <c r="G2156" s="47"/>
      <c r="H2156" s="112"/>
      <c r="I2156" s="47"/>
      <c r="J2156" s="48" t="s">
        <v>5</v>
      </c>
      <c r="K2156" s="47" t="s">
        <v>12</v>
      </c>
      <c r="L2156" s="47"/>
      <c r="M2156" s="47"/>
      <c r="N2156" s="47"/>
      <c r="O2156" s="47"/>
      <c r="P2156" s="47"/>
      <c r="Q2156" s="47"/>
      <c r="R2156" s="47"/>
      <c r="S2156" s="47"/>
      <c r="T2156" s="47"/>
      <c r="U2156" s="47"/>
      <c r="V2156" s="47"/>
      <c r="W2156" s="47"/>
      <c r="X2156" s="91">
        <f>H2157</f>
        <v>0</v>
      </c>
      <c r="Y2156" s="91">
        <f>H2158</f>
        <v>0</v>
      </c>
      <c r="Z2156" s="91">
        <f>H2159</f>
        <v>0</v>
      </c>
      <c r="AA2156" s="91">
        <f>H2160</f>
        <v>0</v>
      </c>
    </row>
    <row r="2157" spans="2:27" ht="15" thickBot="1" x14ac:dyDescent="0.35">
      <c r="B2157" s="47" t="s">
        <v>13</v>
      </c>
      <c r="C2157" s="47"/>
      <c r="D2157" s="47"/>
      <c r="E2157" s="47"/>
      <c r="F2157" s="47"/>
      <c r="G2157" s="47"/>
      <c r="H2157" s="112"/>
      <c r="I2157" s="59"/>
      <c r="J2157" s="48" t="s">
        <v>5</v>
      </c>
      <c r="K2157" s="47" t="s">
        <v>15</v>
      </c>
      <c r="L2157" s="47"/>
      <c r="M2157" s="47"/>
      <c r="N2157" s="47"/>
      <c r="O2157" s="47"/>
      <c r="P2157" s="47"/>
      <c r="Q2157" s="47"/>
      <c r="R2157" s="47"/>
      <c r="S2157" s="47"/>
      <c r="T2157" s="47"/>
      <c r="U2157" s="47"/>
      <c r="V2157" s="47"/>
      <c r="W2157" s="47"/>
      <c r="X2157" s="91"/>
      <c r="Y2157" s="91"/>
      <c r="Z2157" s="91"/>
      <c r="AA2157" s="91"/>
    </row>
    <row r="2158" spans="2:27" ht="15" thickBot="1" x14ac:dyDescent="0.35">
      <c r="B2158" s="47" t="s">
        <v>16</v>
      </c>
      <c r="C2158" s="47"/>
      <c r="D2158" s="47"/>
      <c r="E2158" s="47"/>
      <c r="F2158" s="47"/>
      <c r="G2158" s="47"/>
      <c r="H2158" s="137"/>
      <c r="I2158" s="47"/>
      <c r="J2158" s="48" t="s">
        <v>5</v>
      </c>
      <c r="K2158" s="47" t="s">
        <v>17</v>
      </c>
      <c r="L2158" s="47"/>
      <c r="M2158" s="47"/>
      <c r="N2158" s="47"/>
      <c r="O2158" s="47"/>
      <c r="P2158" s="47"/>
      <c r="Q2158" s="47"/>
      <c r="R2158" s="47"/>
      <c r="S2158" s="47"/>
      <c r="T2158" s="47"/>
      <c r="U2158" s="47"/>
      <c r="V2158" s="47"/>
      <c r="W2158" s="47"/>
      <c r="X2158" s="91"/>
      <c r="Y2158" s="91"/>
      <c r="Z2158" s="91"/>
      <c r="AA2158" s="91"/>
    </row>
    <row r="2159" spans="2:27" ht="15" thickBot="1" x14ac:dyDescent="0.35">
      <c r="B2159" s="47" t="str">
        <f>IF(H2158="Erdgas","Nettorechnungsbetrag (Erdgas)",IF(H2158="Strom","Nettorechnungsbetrag (Strom)",IF(H2158="Wärme/Kälte","Nettorechnungsbetrag (Wärme/Kälte)","Bitte Energieart auswählen!")))</f>
        <v>Bitte Energieart auswählen!</v>
      </c>
      <c r="C2159" s="47"/>
      <c r="D2159" s="47"/>
      <c r="E2159" s="47"/>
      <c r="F2159" s="47"/>
      <c r="G2159" s="47"/>
      <c r="H2159" s="113"/>
      <c r="I2159" s="60" t="s">
        <v>18</v>
      </c>
      <c r="J2159" s="48" t="s">
        <v>5</v>
      </c>
      <c r="K2159" s="47" t="str">
        <f>IF(H2158="Erdgas","Erdgaskosten exkl. Steuern, Abgaben, Netzentgelte, etc.",IF(H2158="Strom","Stromkosten exkl. Steuern, Abgaben, Netzentgelte, etc.",IF(H2158="Wärme/Kälte","Wärme-/Kältekosten exkl. Steuern, Abgaben, Netzentgelte, etc.","Bitte Energieart auswählen!")))</f>
        <v>Bitte Energieart auswählen!</v>
      </c>
      <c r="L2159" s="47"/>
      <c r="M2159" s="47"/>
      <c r="N2159" s="47"/>
      <c r="O2159" s="47"/>
      <c r="P2159" s="47"/>
      <c r="Q2159" s="47"/>
      <c r="R2159" s="47"/>
      <c r="S2159" s="47"/>
      <c r="T2159" s="47"/>
      <c r="U2159" s="47"/>
      <c r="V2159" s="47"/>
      <c r="W2159" s="47"/>
      <c r="X2159" s="91"/>
      <c r="Y2159" s="91"/>
      <c r="Z2159" s="91"/>
      <c r="AA2159" s="91"/>
    </row>
    <row r="2160" spans="2:27" ht="15" thickBot="1" x14ac:dyDescent="0.35">
      <c r="B2160" s="47" t="str">
        <f>IF(AND(H2158="Erdgas",H2157="Nein"),"Erdgasverbrauch in kWh gem. letzter Jahresabrechnung",IF(H2158="Erdgas","Erdgasverbrauch in kWh im Kalenderjahr 2021",IF(AND(H2158="Strom",H2157="Nein"),"Stromverbrauch in kWh gem. letzter Jahresabrechnung",IF(H2158="Strom","Stromverbrauch in kWh im Kalenderjahr 2021",IF(AND(H2158="Wärme/Kälte",H2157="Nein"),"Wärme-/Kälteverbrauch in kWh gem. letzter Jahresabrechnung",IF(H2158="Wärme/Kälte","Wärme-/Kälteverbrauch in kWh im Kalenderjahr 2021","Bitte Energieart auswählen!"))))))</f>
        <v>Bitte Energieart auswählen!</v>
      </c>
      <c r="C2160" s="47"/>
      <c r="D2160" s="47"/>
      <c r="E2160" s="47"/>
      <c r="F2160" s="47"/>
      <c r="G2160" s="47"/>
      <c r="H2160" s="114"/>
      <c r="I2160" s="60" t="s">
        <v>19</v>
      </c>
      <c r="J2160" s="48" t="s">
        <v>5</v>
      </c>
      <c r="K2160" s="47" t="str">
        <f>IF(H2157="Nein",IF(H2158="Erdgas","Den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endet."),IF(H2158="Erdgas","Bitte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60" s="47"/>
      <c r="M2160" s="47"/>
      <c r="N2160" s="47"/>
      <c r="O2160" s="47"/>
      <c r="P2160" s="47"/>
      <c r="Q2160" s="47"/>
      <c r="R2160" s="47"/>
      <c r="S2160" s="47"/>
      <c r="T2160" s="47"/>
      <c r="U2160" s="47"/>
      <c r="V2160" s="47"/>
      <c r="W2160" s="47"/>
      <c r="X2160" s="91"/>
      <c r="Y2160" s="91"/>
      <c r="Z2160" s="91"/>
      <c r="AA2160" s="91"/>
    </row>
    <row r="2161" spans="2:27" x14ac:dyDescent="0.3">
      <c r="B2161" s="46"/>
      <c r="C2161" s="46"/>
      <c r="D2161" s="46"/>
      <c r="E2161" s="46"/>
      <c r="F2161" s="46"/>
      <c r="G2161" s="46"/>
      <c r="H2161" s="46"/>
      <c r="I2161" s="46"/>
      <c r="J2161" s="46"/>
      <c r="K2161" s="46"/>
      <c r="L2161" s="46"/>
      <c r="M2161" s="46"/>
      <c r="N2161" s="46"/>
      <c r="O2161" s="46"/>
      <c r="P2161" s="46"/>
      <c r="Q2161" s="46"/>
      <c r="R2161" s="46"/>
      <c r="S2161" s="46"/>
      <c r="T2161" s="46"/>
      <c r="U2161" s="46"/>
      <c r="V2161" s="46"/>
      <c r="W2161" s="46"/>
      <c r="X2161" s="91"/>
      <c r="Y2161" s="91"/>
      <c r="Z2161" s="91"/>
      <c r="AA2161" s="91"/>
    </row>
    <row r="2162" spans="2:27" ht="18" thickBot="1" x14ac:dyDescent="0.5">
      <c r="B2162" s="56" t="s">
        <v>10</v>
      </c>
      <c r="C2162" s="47"/>
      <c r="D2162" s="47"/>
      <c r="E2162" s="47"/>
      <c r="F2162" s="47"/>
      <c r="G2162" s="47"/>
      <c r="H2162" s="47"/>
      <c r="I2162" s="47"/>
      <c r="J2162" s="47"/>
      <c r="K2162" s="47"/>
      <c r="L2162" s="47"/>
      <c r="M2162" s="47"/>
      <c r="N2162" s="47"/>
      <c r="O2162" s="47"/>
      <c r="P2162" s="47"/>
      <c r="Q2162" s="47"/>
      <c r="R2162" s="47"/>
      <c r="S2162" s="47"/>
      <c r="T2162" s="47"/>
      <c r="U2162" s="47"/>
      <c r="V2162" s="47"/>
      <c r="W2162" s="47"/>
      <c r="X2162" s="91"/>
      <c r="Y2162" s="90"/>
      <c r="Z2162" s="91"/>
      <c r="AA2162" s="91"/>
    </row>
    <row r="2163" spans="2:27" ht="15" thickBot="1" x14ac:dyDescent="0.35">
      <c r="B2163" s="47" t="s">
        <v>11</v>
      </c>
      <c r="C2163" s="47"/>
      <c r="D2163" s="47"/>
      <c r="E2163" s="47"/>
      <c r="F2163" s="47"/>
      <c r="G2163" s="47"/>
      <c r="H2163" s="112"/>
      <c r="I2163" s="47"/>
      <c r="J2163" s="48" t="s">
        <v>5</v>
      </c>
      <c r="K2163" s="47" t="s">
        <v>12</v>
      </c>
      <c r="L2163" s="47"/>
      <c r="M2163" s="47"/>
      <c r="N2163" s="47"/>
      <c r="O2163" s="47"/>
      <c r="P2163" s="47"/>
      <c r="Q2163" s="47"/>
      <c r="R2163" s="47"/>
      <c r="S2163" s="47"/>
      <c r="T2163" s="47"/>
      <c r="U2163" s="47"/>
      <c r="V2163" s="47"/>
      <c r="W2163" s="47"/>
      <c r="X2163" s="91">
        <f>H2164</f>
        <v>0</v>
      </c>
      <c r="Y2163" s="91">
        <f>H2165</f>
        <v>0</v>
      </c>
      <c r="Z2163" s="91">
        <f>H2166</f>
        <v>0</v>
      </c>
      <c r="AA2163" s="91">
        <f>H2167</f>
        <v>0</v>
      </c>
    </row>
    <row r="2164" spans="2:27" ht="15" thickBot="1" x14ac:dyDescent="0.35">
      <c r="B2164" s="47" t="s">
        <v>13</v>
      </c>
      <c r="C2164" s="47"/>
      <c r="D2164" s="47"/>
      <c r="E2164" s="47"/>
      <c r="F2164" s="47"/>
      <c r="G2164" s="47"/>
      <c r="H2164" s="112"/>
      <c r="I2164" s="59"/>
      <c r="J2164" s="48" t="s">
        <v>5</v>
      </c>
      <c r="K2164" s="47" t="s">
        <v>15</v>
      </c>
      <c r="L2164" s="47"/>
      <c r="M2164" s="47"/>
      <c r="N2164" s="47"/>
      <c r="O2164" s="47"/>
      <c r="P2164" s="47"/>
      <c r="Q2164" s="47"/>
      <c r="R2164" s="47"/>
      <c r="S2164" s="47"/>
      <c r="T2164" s="47"/>
      <c r="U2164" s="47"/>
      <c r="V2164" s="47"/>
      <c r="W2164" s="47"/>
      <c r="X2164" s="91"/>
      <c r="Y2164" s="91"/>
      <c r="Z2164" s="91"/>
      <c r="AA2164" s="91"/>
    </row>
    <row r="2165" spans="2:27" ht="15" thickBot="1" x14ac:dyDescent="0.35">
      <c r="B2165" s="47" t="s">
        <v>16</v>
      </c>
      <c r="C2165" s="47"/>
      <c r="D2165" s="47"/>
      <c r="E2165" s="47"/>
      <c r="F2165" s="47"/>
      <c r="G2165" s="47"/>
      <c r="H2165" s="137"/>
      <c r="I2165" s="47"/>
      <c r="J2165" s="48" t="s">
        <v>5</v>
      </c>
      <c r="K2165" s="47" t="s">
        <v>17</v>
      </c>
      <c r="L2165" s="47"/>
      <c r="M2165" s="47"/>
      <c r="N2165" s="47"/>
      <c r="O2165" s="47"/>
      <c r="P2165" s="47"/>
      <c r="Q2165" s="47"/>
      <c r="R2165" s="47"/>
      <c r="S2165" s="47"/>
      <c r="T2165" s="47"/>
      <c r="U2165" s="47"/>
      <c r="V2165" s="47"/>
      <c r="W2165" s="47"/>
      <c r="X2165" s="91"/>
      <c r="Y2165" s="91"/>
      <c r="Z2165" s="91"/>
      <c r="AA2165" s="91"/>
    </row>
    <row r="2166" spans="2:27" ht="15" thickBot="1" x14ac:dyDescent="0.35">
      <c r="B2166" s="47" t="str">
        <f>IF(H2165="Erdgas","Nettorechnungsbetrag (Erdgas)",IF(H2165="Strom","Nettorechnungsbetrag (Strom)",IF(H2165="Wärme/Kälte","Nettorechnungsbetrag (Wärme/Kälte)","Bitte Energieart auswählen!")))</f>
        <v>Bitte Energieart auswählen!</v>
      </c>
      <c r="C2166" s="47"/>
      <c r="D2166" s="47"/>
      <c r="E2166" s="47"/>
      <c r="F2166" s="47"/>
      <c r="G2166" s="47"/>
      <c r="H2166" s="113"/>
      <c r="I2166" s="60" t="s">
        <v>18</v>
      </c>
      <c r="J2166" s="48" t="s">
        <v>5</v>
      </c>
      <c r="K2166" s="47" t="str">
        <f>IF(H2165="Erdgas","Erdgaskosten exkl. Steuern, Abgaben, Netzentgelte, etc.",IF(H2165="Strom","Stromkosten exkl. Steuern, Abgaben, Netzentgelte, etc.",IF(H2165="Wärme/Kälte","Wärme-/Kältekosten exkl. Steuern, Abgaben, Netzentgelte, etc.","Bitte Energieart auswählen!")))</f>
        <v>Bitte Energieart auswählen!</v>
      </c>
      <c r="L2166" s="47"/>
      <c r="M2166" s="47"/>
      <c r="N2166" s="47"/>
      <c r="O2166" s="47"/>
      <c r="P2166" s="47"/>
      <c r="Q2166" s="47"/>
      <c r="R2166" s="47"/>
      <c r="S2166" s="47"/>
      <c r="T2166" s="47"/>
      <c r="U2166" s="47"/>
      <c r="V2166" s="47"/>
      <c r="W2166" s="47"/>
      <c r="X2166" s="91"/>
      <c r="Y2166" s="91"/>
      <c r="Z2166" s="91"/>
      <c r="AA2166" s="91"/>
    </row>
    <row r="2167" spans="2:27" ht="15" thickBot="1" x14ac:dyDescent="0.35">
      <c r="B2167" s="47" t="str">
        <f>IF(AND(H2165="Erdgas",H2164="Nein"),"Erdgasverbrauch in kWh gem. letzter Jahresabrechnung",IF(H2165="Erdgas","Erdgasverbrauch in kWh im Kalenderjahr 2021",IF(AND(H2165="Strom",H2164="Nein"),"Stromverbrauch in kWh gem. letzter Jahresabrechnung",IF(H2165="Strom","Stromverbrauch in kWh im Kalenderjahr 2021",IF(AND(H2165="Wärme/Kälte",H2164="Nein"),"Wärme-/Kälteverbrauch in kWh gem. letzter Jahresabrechnung",IF(H2165="Wärme/Kälte","Wärme-/Kälteverbrauch in kWh im Kalenderjahr 2021","Bitte Energieart auswählen!"))))))</f>
        <v>Bitte Energieart auswählen!</v>
      </c>
      <c r="C2167" s="47"/>
      <c r="D2167" s="47"/>
      <c r="E2167" s="47"/>
      <c r="F2167" s="47"/>
      <c r="G2167" s="47"/>
      <c r="H2167" s="114"/>
      <c r="I2167" s="60" t="s">
        <v>19</v>
      </c>
      <c r="J2167" s="48" t="s">
        <v>5</v>
      </c>
      <c r="K2167" s="47" t="str">
        <f>IF(H2164="Nein",IF(H2165="Erdgas","Den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endet."),IF(H2165="Erdgas","Bitte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67" s="47"/>
      <c r="M2167" s="47"/>
      <c r="N2167" s="47"/>
      <c r="O2167" s="47"/>
      <c r="P2167" s="47"/>
      <c r="Q2167" s="47"/>
      <c r="R2167" s="47"/>
      <c r="S2167" s="47"/>
      <c r="T2167" s="47"/>
      <c r="U2167" s="47"/>
      <c r="V2167" s="47"/>
      <c r="W2167" s="47"/>
      <c r="X2167" s="91"/>
      <c r="Y2167" s="91"/>
      <c r="Z2167" s="91"/>
      <c r="AA2167" s="91"/>
    </row>
    <row r="2168" spans="2:27" x14ac:dyDescent="0.3">
      <c r="B2168" s="46"/>
      <c r="C2168" s="46"/>
      <c r="D2168" s="46"/>
      <c r="E2168" s="46"/>
      <c r="F2168" s="46"/>
      <c r="G2168" s="46"/>
      <c r="H2168" s="46"/>
      <c r="I2168" s="46"/>
      <c r="J2168" s="46"/>
      <c r="K2168" s="46"/>
      <c r="L2168" s="46"/>
      <c r="M2168" s="46"/>
      <c r="N2168" s="46"/>
      <c r="O2168" s="46"/>
      <c r="P2168" s="46"/>
      <c r="Q2168" s="46"/>
      <c r="R2168" s="46"/>
      <c r="S2168" s="46"/>
      <c r="T2168" s="46"/>
      <c r="U2168" s="46"/>
      <c r="V2168" s="46"/>
      <c r="W2168" s="46"/>
      <c r="X2168" s="91"/>
      <c r="Y2168" s="91"/>
      <c r="Z2168" s="91"/>
      <c r="AA2168" s="91"/>
    </row>
    <row r="2169" spans="2:27" ht="18" thickBot="1" x14ac:dyDescent="0.5">
      <c r="B2169" s="56" t="s">
        <v>10</v>
      </c>
      <c r="C2169" s="47"/>
      <c r="D2169" s="47"/>
      <c r="E2169" s="47"/>
      <c r="F2169" s="47"/>
      <c r="G2169" s="47"/>
      <c r="H2169" s="47"/>
      <c r="I2169" s="47"/>
      <c r="J2169" s="47"/>
      <c r="K2169" s="47"/>
      <c r="L2169" s="47"/>
      <c r="M2169" s="47"/>
      <c r="N2169" s="47"/>
      <c r="O2169" s="47"/>
      <c r="P2169" s="47"/>
      <c r="Q2169" s="47"/>
      <c r="R2169" s="47"/>
      <c r="S2169" s="47"/>
      <c r="T2169" s="47"/>
      <c r="U2169" s="47"/>
      <c r="V2169" s="47"/>
      <c r="W2169" s="47"/>
      <c r="X2169" s="91"/>
      <c r="Y2169" s="90"/>
      <c r="Z2169" s="91"/>
      <c r="AA2169" s="91"/>
    </row>
    <row r="2170" spans="2:27" ht="15" thickBot="1" x14ac:dyDescent="0.35">
      <c r="B2170" s="47" t="s">
        <v>11</v>
      </c>
      <c r="C2170" s="47"/>
      <c r="D2170" s="47"/>
      <c r="E2170" s="47"/>
      <c r="F2170" s="47"/>
      <c r="G2170" s="47"/>
      <c r="H2170" s="112"/>
      <c r="I2170" s="47"/>
      <c r="J2170" s="48" t="s">
        <v>5</v>
      </c>
      <c r="K2170" s="47" t="s">
        <v>12</v>
      </c>
      <c r="L2170" s="47"/>
      <c r="M2170" s="47"/>
      <c r="N2170" s="47"/>
      <c r="O2170" s="47"/>
      <c r="P2170" s="47"/>
      <c r="Q2170" s="47"/>
      <c r="R2170" s="47"/>
      <c r="S2170" s="47"/>
      <c r="T2170" s="47"/>
      <c r="U2170" s="47"/>
      <c r="V2170" s="47"/>
      <c r="W2170" s="47"/>
      <c r="X2170" s="91">
        <f>H2171</f>
        <v>0</v>
      </c>
      <c r="Y2170" s="91">
        <f>H2172</f>
        <v>0</v>
      </c>
      <c r="Z2170" s="91">
        <f>H2173</f>
        <v>0</v>
      </c>
      <c r="AA2170" s="91">
        <f>H2174</f>
        <v>0</v>
      </c>
    </row>
    <row r="2171" spans="2:27" ht="15" thickBot="1" x14ac:dyDescent="0.35">
      <c r="B2171" s="47" t="s">
        <v>13</v>
      </c>
      <c r="C2171" s="47"/>
      <c r="D2171" s="47"/>
      <c r="E2171" s="47"/>
      <c r="F2171" s="47"/>
      <c r="G2171" s="47"/>
      <c r="H2171" s="112"/>
      <c r="I2171" s="59"/>
      <c r="J2171" s="48" t="s">
        <v>5</v>
      </c>
      <c r="K2171" s="47" t="s">
        <v>15</v>
      </c>
      <c r="L2171" s="47"/>
      <c r="M2171" s="47"/>
      <c r="N2171" s="47"/>
      <c r="O2171" s="47"/>
      <c r="P2171" s="47"/>
      <c r="Q2171" s="47"/>
      <c r="R2171" s="47"/>
      <c r="S2171" s="47"/>
      <c r="T2171" s="47"/>
      <c r="U2171" s="47"/>
      <c r="V2171" s="47"/>
      <c r="W2171" s="47"/>
      <c r="X2171" s="91"/>
      <c r="Y2171" s="91"/>
      <c r="Z2171" s="91"/>
      <c r="AA2171" s="91"/>
    </row>
    <row r="2172" spans="2:27" ht="15" thickBot="1" x14ac:dyDescent="0.35">
      <c r="B2172" s="47" t="s">
        <v>16</v>
      </c>
      <c r="C2172" s="47"/>
      <c r="D2172" s="47"/>
      <c r="E2172" s="47"/>
      <c r="F2172" s="47"/>
      <c r="G2172" s="47"/>
      <c r="H2172" s="137"/>
      <c r="I2172" s="47"/>
      <c r="J2172" s="48" t="s">
        <v>5</v>
      </c>
      <c r="K2172" s="47" t="s">
        <v>17</v>
      </c>
      <c r="L2172" s="47"/>
      <c r="M2172" s="47"/>
      <c r="N2172" s="47"/>
      <c r="O2172" s="47"/>
      <c r="P2172" s="47"/>
      <c r="Q2172" s="47"/>
      <c r="R2172" s="47"/>
      <c r="S2172" s="47"/>
      <c r="T2172" s="47"/>
      <c r="U2172" s="47"/>
      <c r="V2172" s="47"/>
      <c r="W2172" s="47"/>
      <c r="X2172" s="91"/>
      <c r="Y2172" s="91"/>
      <c r="Z2172" s="91"/>
      <c r="AA2172" s="91"/>
    </row>
    <row r="2173" spans="2:27" ht="15" thickBot="1" x14ac:dyDescent="0.35">
      <c r="B2173" s="47" t="str">
        <f>IF(H2172="Erdgas","Nettorechnungsbetrag (Erdgas)",IF(H2172="Strom","Nettorechnungsbetrag (Strom)",IF(H2172="Wärme/Kälte","Nettorechnungsbetrag (Wärme/Kälte)","Bitte Energieart auswählen!")))</f>
        <v>Bitte Energieart auswählen!</v>
      </c>
      <c r="C2173" s="47"/>
      <c r="D2173" s="47"/>
      <c r="E2173" s="47"/>
      <c r="F2173" s="47"/>
      <c r="G2173" s="47"/>
      <c r="H2173" s="113"/>
      <c r="I2173" s="60" t="s">
        <v>18</v>
      </c>
      <c r="J2173" s="48" t="s">
        <v>5</v>
      </c>
      <c r="K2173" s="47" t="str">
        <f>IF(H2172="Erdgas","Erdgaskosten exkl. Steuern, Abgaben, Netzentgelte, etc.",IF(H2172="Strom","Stromkosten exkl. Steuern, Abgaben, Netzentgelte, etc.",IF(H2172="Wärme/Kälte","Wärme-/Kältekosten exkl. Steuern, Abgaben, Netzentgelte, etc.","Bitte Energieart auswählen!")))</f>
        <v>Bitte Energieart auswählen!</v>
      </c>
      <c r="L2173" s="47"/>
      <c r="M2173" s="47"/>
      <c r="N2173" s="47"/>
      <c r="O2173" s="47"/>
      <c r="P2173" s="47"/>
      <c r="Q2173" s="47"/>
      <c r="R2173" s="47"/>
      <c r="S2173" s="47"/>
      <c r="T2173" s="47"/>
      <c r="U2173" s="47"/>
      <c r="V2173" s="47"/>
      <c r="W2173" s="47"/>
      <c r="X2173" s="91"/>
      <c r="Y2173" s="91"/>
      <c r="Z2173" s="91"/>
      <c r="AA2173" s="91"/>
    </row>
    <row r="2174" spans="2:27" ht="15" thickBot="1" x14ac:dyDescent="0.35">
      <c r="B2174" s="47" t="str">
        <f>IF(AND(H2172="Erdgas",H2171="Nein"),"Erdgasverbrauch in kWh gem. letzter Jahresabrechnung",IF(H2172="Erdgas","Erdgasverbrauch in kWh im Kalenderjahr 2021",IF(AND(H2172="Strom",H2171="Nein"),"Stromverbrauch in kWh gem. letzter Jahresabrechnung",IF(H2172="Strom","Stromverbrauch in kWh im Kalenderjahr 2021",IF(AND(H2172="Wärme/Kälte",H2171="Nein"),"Wärme-/Kälteverbrauch in kWh gem. letzter Jahresabrechnung",IF(H2172="Wärme/Kälte","Wärme-/Kälteverbrauch in kWh im Kalenderjahr 2021","Bitte Energieart auswählen!"))))))</f>
        <v>Bitte Energieart auswählen!</v>
      </c>
      <c r="C2174" s="47"/>
      <c r="D2174" s="47"/>
      <c r="E2174" s="47"/>
      <c r="F2174" s="47"/>
      <c r="G2174" s="47"/>
      <c r="H2174" s="114"/>
      <c r="I2174" s="60" t="s">
        <v>19</v>
      </c>
      <c r="J2174" s="48" t="s">
        <v>5</v>
      </c>
      <c r="K2174" s="47" t="str">
        <f>IF(H2171="Nein",IF(H2172="Erdgas","Den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endet."),IF(H2172="Erdgas","Bitte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74" s="47"/>
      <c r="M2174" s="47"/>
      <c r="N2174" s="47"/>
      <c r="O2174" s="47"/>
      <c r="P2174" s="47"/>
      <c r="Q2174" s="47"/>
      <c r="R2174" s="47"/>
      <c r="S2174" s="47"/>
      <c r="T2174" s="47"/>
      <c r="U2174" s="47"/>
      <c r="V2174" s="47"/>
      <c r="W2174" s="47"/>
      <c r="X2174" s="91"/>
      <c r="Y2174" s="91"/>
      <c r="Z2174" s="91"/>
      <c r="AA2174" s="91"/>
    </row>
    <row r="2175" spans="2:27" x14ac:dyDescent="0.3">
      <c r="B2175" s="46"/>
      <c r="C2175" s="46"/>
      <c r="D2175" s="46"/>
      <c r="E2175" s="46"/>
      <c r="F2175" s="46"/>
      <c r="G2175" s="46"/>
      <c r="H2175" s="46"/>
      <c r="I2175" s="46"/>
      <c r="J2175" s="46"/>
      <c r="K2175" s="46"/>
      <c r="L2175" s="46"/>
      <c r="M2175" s="46"/>
      <c r="N2175" s="46"/>
      <c r="O2175" s="46"/>
      <c r="P2175" s="46"/>
      <c r="Q2175" s="46"/>
      <c r="R2175" s="46"/>
      <c r="S2175" s="46"/>
      <c r="T2175" s="46"/>
      <c r="U2175" s="46"/>
      <c r="V2175" s="46"/>
      <c r="W2175" s="46"/>
      <c r="X2175" s="91"/>
      <c r="Y2175" s="91"/>
      <c r="Z2175" s="91"/>
      <c r="AA2175" s="91"/>
    </row>
    <row r="2176" spans="2:27" ht="18" thickBot="1" x14ac:dyDescent="0.5">
      <c r="B2176" s="56" t="s">
        <v>10</v>
      </c>
      <c r="C2176" s="47"/>
      <c r="D2176" s="47"/>
      <c r="E2176" s="47"/>
      <c r="F2176" s="47"/>
      <c r="G2176" s="47"/>
      <c r="H2176" s="47"/>
      <c r="I2176" s="47"/>
      <c r="J2176" s="47"/>
      <c r="K2176" s="47"/>
      <c r="L2176" s="47"/>
      <c r="M2176" s="47"/>
      <c r="N2176" s="47"/>
      <c r="O2176" s="47"/>
      <c r="P2176" s="47"/>
      <c r="Q2176" s="47"/>
      <c r="R2176" s="47"/>
      <c r="S2176" s="47"/>
      <c r="T2176" s="47"/>
      <c r="U2176" s="47"/>
      <c r="V2176" s="47"/>
      <c r="W2176" s="47"/>
      <c r="X2176" s="91"/>
      <c r="Y2176" s="90"/>
      <c r="Z2176" s="91"/>
      <c r="AA2176" s="91"/>
    </row>
    <row r="2177" spans="2:27" ht="15" thickBot="1" x14ac:dyDescent="0.35">
      <c r="B2177" s="47" t="s">
        <v>11</v>
      </c>
      <c r="C2177" s="47"/>
      <c r="D2177" s="47"/>
      <c r="E2177" s="47"/>
      <c r="F2177" s="47"/>
      <c r="G2177" s="47"/>
      <c r="H2177" s="112"/>
      <c r="I2177" s="47"/>
      <c r="J2177" s="48" t="s">
        <v>5</v>
      </c>
      <c r="K2177" s="47" t="s">
        <v>12</v>
      </c>
      <c r="L2177" s="47"/>
      <c r="M2177" s="47"/>
      <c r="N2177" s="47"/>
      <c r="O2177" s="47"/>
      <c r="P2177" s="47"/>
      <c r="Q2177" s="47"/>
      <c r="R2177" s="47"/>
      <c r="S2177" s="47"/>
      <c r="T2177" s="47"/>
      <c r="U2177" s="47"/>
      <c r="V2177" s="47"/>
      <c r="W2177" s="47"/>
      <c r="X2177" s="91">
        <f>H2178</f>
        <v>0</v>
      </c>
      <c r="Y2177" s="91">
        <f>H2179</f>
        <v>0</v>
      </c>
      <c r="Z2177" s="91">
        <f>H2180</f>
        <v>0</v>
      </c>
      <c r="AA2177" s="91">
        <f>H2181</f>
        <v>0</v>
      </c>
    </row>
    <row r="2178" spans="2:27" ht="15" thickBot="1" x14ac:dyDescent="0.35">
      <c r="B2178" s="47" t="s">
        <v>13</v>
      </c>
      <c r="C2178" s="47"/>
      <c r="D2178" s="47"/>
      <c r="E2178" s="47"/>
      <c r="F2178" s="47"/>
      <c r="G2178" s="47"/>
      <c r="H2178" s="112"/>
      <c r="I2178" s="59"/>
      <c r="J2178" s="48" t="s">
        <v>5</v>
      </c>
      <c r="K2178" s="47" t="s">
        <v>15</v>
      </c>
      <c r="L2178" s="47"/>
      <c r="M2178" s="47"/>
      <c r="N2178" s="47"/>
      <c r="O2178" s="47"/>
      <c r="P2178" s="47"/>
      <c r="Q2178" s="47"/>
      <c r="R2178" s="47"/>
      <c r="S2178" s="47"/>
      <c r="T2178" s="47"/>
      <c r="U2178" s="47"/>
      <c r="V2178" s="47"/>
      <c r="W2178" s="47"/>
      <c r="X2178" s="91"/>
      <c r="Y2178" s="91"/>
      <c r="Z2178" s="91"/>
      <c r="AA2178" s="91"/>
    </row>
    <row r="2179" spans="2:27" ht="15" thickBot="1" x14ac:dyDescent="0.35">
      <c r="B2179" s="47" t="s">
        <v>16</v>
      </c>
      <c r="C2179" s="47"/>
      <c r="D2179" s="47"/>
      <c r="E2179" s="47"/>
      <c r="F2179" s="47"/>
      <c r="G2179" s="47"/>
      <c r="H2179" s="137"/>
      <c r="I2179" s="47"/>
      <c r="J2179" s="48" t="s">
        <v>5</v>
      </c>
      <c r="K2179" s="47" t="s">
        <v>17</v>
      </c>
      <c r="L2179" s="47"/>
      <c r="M2179" s="47"/>
      <c r="N2179" s="47"/>
      <c r="O2179" s="47"/>
      <c r="P2179" s="47"/>
      <c r="Q2179" s="47"/>
      <c r="R2179" s="47"/>
      <c r="S2179" s="47"/>
      <c r="T2179" s="47"/>
      <c r="U2179" s="47"/>
      <c r="V2179" s="47"/>
      <c r="W2179" s="47"/>
      <c r="X2179" s="91"/>
      <c r="Y2179" s="91"/>
      <c r="Z2179" s="91"/>
      <c r="AA2179" s="91"/>
    </row>
    <row r="2180" spans="2:27" ht="15" thickBot="1" x14ac:dyDescent="0.35">
      <c r="B2180" s="47" t="str">
        <f>IF(H2179="Erdgas","Nettorechnungsbetrag (Erdgas)",IF(H2179="Strom","Nettorechnungsbetrag (Strom)",IF(H2179="Wärme/Kälte","Nettorechnungsbetrag (Wärme/Kälte)","Bitte Energieart auswählen!")))</f>
        <v>Bitte Energieart auswählen!</v>
      </c>
      <c r="C2180" s="47"/>
      <c r="D2180" s="47"/>
      <c r="E2180" s="47"/>
      <c r="F2180" s="47"/>
      <c r="G2180" s="47"/>
      <c r="H2180" s="113"/>
      <c r="I2180" s="60" t="s">
        <v>18</v>
      </c>
      <c r="J2180" s="48" t="s">
        <v>5</v>
      </c>
      <c r="K2180" s="47" t="str">
        <f>IF(H2179="Erdgas","Erdgaskosten exkl. Steuern, Abgaben, Netzentgelte, etc.",IF(H2179="Strom","Stromkosten exkl. Steuern, Abgaben, Netzentgelte, etc.",IF(H2179="Wärme/Kälte","Wärme-/Kältekosten exkl. Steuern, Abgaben, Netzentgelte, etc.","Bitte Energieart auswählen!")))</f>
        <v>Bitte Energieart auswählen!</v>
      </c>
      <c r="L2180" s="47"/>
      <c r="M2180" s="47"/>
      <c r="N2180" s="47"/>
      <c r="O2180" s="47"/>
      <c r="P2180" s="47"/>
      <c r="Q2180" s="47"/>
      <c r="R2180" s="47"/>
      <c r="S2180" s="47"/>
      <c r="T2180" s="47"/>
      <c r="U2180" s="47"/>
      <c r="V2180" s="47"/>
      <c r="W2180" s="47"/>
      <c r="X2180" s="91"/>
      <c r="Y2180" s="91"/>
      <c r="Z2180" s="91"/>
      <c r="AA2180" s="91"/>
    </row>
    <row r="2181" spans="2:27" ht="15" thickBot="1" x14ac:dyDescent="0.35">
      <c r="B2181" s="47" t="str">
        <f>IF(AND(H2179="Erdgas",H2178="Nein"),"Erdgasverbrauch in kWh gem. letzter Jahresabrechnung",IF(H2179="Erdgas","Erdgasverbrauch in kWh im Kalenderjahr 2021",IF(AND(H2179="Strom",H2178="Nein"),"Stromverbrauch in kWh gem. letzter Jahresabrechnung",IF(H2179="Strom","Stromverbrauch in kWh im Kalenderjahr 2021",IF(AND(H2179="Wärme/Kälte",H2178="Nein"),"Wärme-/Kälteverbrauch in kWh gem. letzter Jahresabrechnung",IF(H2179="Wärme/Kälte","Wärme-/Kälteverbrauch in kWh im Kalenderjahr 2021","Bitte Energieart auswählen!"))))))</f>
        <v>Bitte Energieart auswählen!</v>
      </c>
      <c r="C2181" s="47"/>
      <c r="D2181" s="47"/>
      <c r="E2181" s="47"/>
      <c r="F2181" s="47"/>
      <c r="G2181" s="47"/>
      <c r="H2181" s="114"/>
      <c r="I2181" s="60" t="s">
        <v>19</v>
      </c>
      <c r="J2181" s="48" t="s">
        <v>5</v>
      </c>
      <c r="K2181" s="47" t="str">
        <f>IF(H2178="Nein",IF(H2179="Erdgas","Den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endet."),IF(H2179="Erdgas","Bitte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81" s="47"/>
      <c r="M2181" s="47"/>
      <c r="N2181" s="47"/>
      <c r="O2181" s="47"/>
      <c r="P2181" s="47"/>
      <c r="Q2181" s="47"/>
      <c r="R2181" s="47"/>
      <c r="S2181" s="47"/>
      <c r="T2181" s="47"/>
      <c r="U2181" s="47"/>
      <c r="V2181" s="47"/>
      <c r="W2181" s="47"/>
      <c r="X2181" s="91"/>
      <c r="Y2181" s="91"/>
      <c r="Z2181" s="91"/>
      <c r="AA2181" s="91"/>
    </row>
    <row r="2182" spans="2:27" x14ac:dyDescent="0.3">
      <c r="B2182" s="46"/>
      <c r="C2182" s="46"/>
      <c r="D2182" s="46"/>
      <c r="E2182" s="46"/>
      <c r="F2182" s="46"/>
      <c r="G2182" s="46"/>
      <c r="H2182" s="46"/>
      <c r="I2182" s="46"/>
      <c r="J2182" s="46"/>
      <c r="K2182" s="46"/>
      <c r="L2182" s="46"/>
      <c r="M2182" s="46"/>
      <c r="N2182" s="46"/>
      <c r="O2182" s="46"/>
      <c r="P2182" s="46"/>
      <c r="Q2182" s="46"/>
      <c r="R2182" s="46"/>
      <c r="S2182" s="46"/>
      <c r="T2182" s="46"/>
      <c r="U2182" s="46"/>
      <c r="V2182" s="46"/>
      <c r="W2182" s="46"/>
      <c r="X2182" s="91"/>
      <c r="Y2182" s="91"/>
      <c r="Z2182" s="91"/>
      <c r="AA2182" s="91"/>
    </row>
    <row r="2183" spans="2:27" ht="18" thickBot="1" x14ac:dyDescent="0.5">
      <c r="B2183" s="56" t="s">
        <v>10</v>
      </c>
      <c r="C2183" s="47"/>
      <c r="D2183" s="47"/>
      <c r="E2183" s="47"/>
      <c r="F2183" s="47"/>
      <c r="G2183" s="47"/>
      <c r="H2183" s="47"/>
      <c r="I2183" s="47"/>
      <c r="J2183" s="47"/>
      <c r="K2183" s="47"/>
      <c r="L2183" s="47"/>
      <c r="M2183" s="47"/>
      <c r="N2183" s="47"/>
      <c r="O2183" s="47"/>
      <c r="P2183" s="47"/>
      <c r="Q2183" s="47"/>
      <c r="R2183" s="47"/>
      <c r="S2183" s="47"/>
      <c r="T2183" s="47"/>
      <c r="U2183" s="47"/>
      <c r="V2183" s="47"/>
      <c r="W2183" s="47"/>
      <c r="X2183" s="91"/>
      <c r="Y2183" s="90"/>
      <c r="Z2183" s="91"/>
      <c r="AA2183" s="91"/>
    </row>
    <row r="2184" spans="2:27" ht="15" thickBot="1" x14ac:dyDescent="0.35">
      <c r="B2184" s="47" t="s">
        <v>11</v>
      </c>
      <c r="C2184" s="47"/>
      <c r="D2184" s="47"/>
      <c r="E2184" s="47"/>
      <c r="F2184" s="47"/>
      <c r="G2184" s="47"/>
      <c r="H2184" s="112"/>
      <c r="I2184" s="47"/>
      <c r="J2184" s="48" t="s">
        <v>5</v>
      </c>
      <c r="K2184" s="47" t="s">
        <v>12</v>
      </c>
      <c r="L2184" s="47"/>
      <c r="M2184" s="47"/>
      <c r="N2184" s="47"/>
      <c r="O2184" s="47"/>
      <c r="P2184" s="47"/>
      <c r="Q2184" s="47"/>
      <c r="R2184" s="47"/>
      <c r="S2184" s="47"/>
      <c r="T2184" s="47"/>
      <c r="U2184" s="47"/>
      <c r="V2184" s="47"/>
      <c r="W2184" s="47"/>
      <c r="X2184" s="91">
        <f>H2185</f>
        <v>0</v>
      </c>
      <c r="Y2184" s="91">
        <f>H2186</f>
        <v>0</v>
      </c>
      <c r="Z2184" s="91">
        <f>H2187</f>
        <v>0</v>
      </c>
      <c r="AA2184" s="91">
        <f>H2188</f>
        <v>0</v>
      </c>
    </row>
    <row r="2185" spans="2:27" ht="15" thickBot="1" x14ac:dyDescent="0.35">
      <c r="B2185" s="47" t="s">
        <v>13</v>
      </c>
      <c r="C2185" s="47"/>
      <c r="D2185" s="47"/>
      <c r="E2185" s="47"/>
      <c r="F2185" s="47"/>
      <c r="G2185" s="47"/>
      <c r="H2185" s="112"/>
      <c r="I2185" s="59"/>
      <c r="J2185" s="48" t="s">
        <v>5</v>
      </c>
      <c r="K2185" s="47" t="s">
        <v>15</v>
      </c>
      <c r="L2185" s="47"/>
      <c r="M2185" s="47"/>
      <c r="N2185" s="47"/>
      <c r="O2185" s="47"/>
      <c r="P2185" s="47"/>
      <c r="Q2185" s="47"/>
      <c r="R2185" s="47"/>
      <c r="S2185" s="47"/>
      <c r="T2185" s="47"/>
      <c r="U2185" s="47"/>
      <c r="V2185" s="47"/>
      <c r="W2185" s="47"/>
      <c r="X2185" s="91"/>
      <c r="Y2185" s="91"/>
      <c r="Z2185" s="91"/>
      <c r="AA2185" s="91"/>
    </row>
    <row r="2186" spans="2:27" ht="15" thickBot="1" x14ac:dyDescent="0.35">
      <c r="B2186" s="47" t="s">
        <v>16</v>
      </c>
      <c r="C2186" s="47"/>
      <c r="D2186" s="47"/>
      <c r="E2186" s="47"/>
      <c r="F2186" s="47"/>
      <c r="G2186" s="47"/>
      <c r="H2186" s="137"/>
      <c r="I2186" s="47"/>
      <c r="J2186" s="48" t="s">
        <v>5</v>
      </c>
      <c r="K2186" s="47" t="s">
        <v>17</v>
      </c>
      <c r="L2186" s="47"/>
      <c r="M2186" s="47"/>
      <c r="N2186" s="47"/>
      <c r="O2186" s="47"/>
      <c r="P2186" s="47"/>
      <c r="Q2186" s="47"/>
      <c r="R2186" s="47"/>
      <c r="S2186" s="47"/>
      <c r="T2186" s="47"/>
      <c r="U2186" s="47"/>
      <c r="V2186" s="47"/>
      <c r="W2186" s="47"/>
      <c r="X2186" s="91"/>
      <c r="Y2186" s="91"/>
      <c r="Z2186" s="91"/>
      <c r="AA2186" s="91"/>
    </row>
    <row r="2187" spans="2:27" ht="15" thickBot="1" x14ac:dyDescent="0.35">
      <c r="B2187" s="47" t="str">
        <f>IF(H2186="Erdgas","Nettorechnungsbetrag (Erdgas)",IF(H2186="Strom","Nettorechnungsbetrag (Strom)",IF(H2186="Wärme/Kälte","Nettorechnungsbetrag (Wärme/Kälte)","Bitte Energieart auswählen!")))</f>
        <v>Bitte Energieart auswählen!</v>
      </c>
      <c r="C2187" s="47"/>
      <c r="D2187" s="47"/>
      <c r="E2187" s="47"/>
      <c r="F2187" s="47"/>
      <c r="G2187" s="47"/>
      <c r="H2187" s="113"/>
      <c r="I2187" s="60" t="s">
        <v>18</v>
      </c>
      <c r="J2187" s="48" t="s">
        <v>5</v>
      </c>
      <c r="K2187" s="47" t="str">
        <f>IF(H2186="Erdgas","Erdgaskosten exkl. Steuern, Abgaben, Netzentgelte, etc.",IF(H2186="Strom","Stromkosten exkl. Steuern, Abgaben, Netzentgelte, etc.",IF(H2186="Wärme/Kälte","Wärme-/Kältekosten exkl. Steuern, Abgaben, Netzentgelte, etc.","Bitte Energieart auswählen!")))</f>
        <v>Bitte Energieart auswählen!</v>
      </c>
      <c r="L2187" s="47"/>
      <c r="M2187" s="47"/>
      <c r="N2187" s="47"/>
      <c r="O2187" s="47"/>
      <c r="P2187" s="47"/>
      <c r="Q2187" s="47"/>
      <c r="R2187" s="47"/>
      <c r="S2187" s="47"/>
      <c r="T2187" s="47"/>
      <c r="U2187" s="47"/>
      <c r="V2187" s="47"/>
      <c r="W2187" s="47"/>
      <c r="X2187" s="91"/>
      <c r="Y2187" s="91"/>
      <c r="Z2187" s="91"/>
      <c r="AA2187" s="91"/>
    </row>
    <row r="2188" spans="2:27" ht="15" thickBot="1" x14ac:dyDescent="0.35">
      <c r="B2188" s="47" t="str">
        <f>IF(AND(H2186="Erdgas",H2185="Nein"),"Erdgasverbrauch in kWh gem. letzter Jahresabrechnung",IF(H2186="Erdgas","Erdgasverbrauch in kWh im Kalenderjahr 2021",IF(AND(H2186="Strom",H2185="Nein"),"Stromverbrauch in kWh gem. letzter Jahresabrechnung",IF(H2186="Strom","Stromverbrauch in kWh im Kalenderjahr 2021",IF(AND(H2186="Wärme/Kälte",H2185="Nein"),"Wärme-/Kälteverbrauch in kWh gem. letzter Jahresabrechnung",IF(H2186="Wärme/Kälte","Wärme-/Kälteverbrauch in kWh im Kalenderjahr 2021","Bitte Energieart auswählen!"))))))</f>
        <v>Bitte Energieart auswählen!</v>
      </c>
      <c r="C2188" s="47"/>
      <c r="D2188" s="47"/>
      <c r="E2188" s="47"/>
      <c r="F2188" s="47"/>
      <c r="G2188" s="47"/>
      <c r="H2188" s="114"/>
      <c r="I2188" s="60" t="s">
        <v>19</v>
      </c>
      <c r="J2188" s="48" t="s">
        <v>5</v>
      </c>
      <c r="K2188" s="47" t="str">
        <f>IF(H2185="Nein",IF(H2186="Erdgas","Den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endet."),IF(H2186="Erdgas","Bitte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88" s="47"/>
      <c r="M2188" s="47"/>
      <c r="N2188" s="47"/>
      <c r="O2188" s="47"/>
      <c r="P2188" s="47"/>
      <c r="Q2188" s="47"/>
      <c r="R2188" s="47"/>
      <c r="S2188" s="47"/>
      <c r="T2188" s="47"/>
      <c r="U2188" s="47"/>
      <c r="V2188" s="47"/>
      <c r="W2188" s="47"/>
      <c r="X2188" s="91"/>
      <c r="Y2188" s="91"/>
      <c r="Z2188" s="91"/>
      <c r="AA2188" s="91"/>
    </row>
    <row r="2189" spans="2:27" x14ac:dyDescent="0.3">
      <c r="B2189" s="46"/>
      <c r="C2189" s="46"/>
      <c r="D2189" s="46"/>
      <c r="E2189" s="46"/>
      <c r="F2189" s="46"/>
      <c r="G2189" s="46"/>
      <c r="H2189" s="46"/>
      <c r="I2189" s="46"/>
      <c r="J2189" s="46"/>
      <c r="K2189" s="46"/>
      <c r="L2189" s="46"/>
      <c r="M2189" s="46"/>
      <c r="N2189" s="46"/>
      <c r="O2189" s="46"/>
      <c r="P2189" s="46"/>
      <c r="Q2189" s="46"/>
      <c r="R2189" s="46"/>
      <c r="S2189" s="46"/>
      <c r="T2189" s="46"/>
      <c r="U2189" s="46"/>
      <c r="V2189" s="46"/>
      <c r="W2189" s="46"/>
      <c r="X2189" s="91"/>
      <c r="Y2189" s="91"/>
      <c r="Z2189" s="91"/>
      <c r="AA2189" s="91"/>
    </row>
    <row r="2190" spans="2:27" ht="18" thickBot="1" x14ac:dyDescent="0.5">
      <c r="B2190" s="56" t="s">
        <v>10</v>
      </c>
      <c r="C2190" s="47"/>
      <c r="D2190" s="47"/>
      <c r="E2190" s="47"/>
      <c r="F2190" s="47"/>
      <c r="G2190" s="47"/>
      <c r="H2190" s="47"/>
      <c r="I2190" s="47"/>
      <c r="J2190" s="47"/>
      <c r="K2190" s="47"/>
      <c r="L2190" s="47"/>
      <c r="M2190" s="47"/>
      <c r="N2190" s="47"/>
      <c r="O2190" s="47"/>
      <c r="P2190" s="47"/>
      <c r="Q2190" s="47"/>
      <c r="R2190" s="47"/>
      <c r="S2190" s="47"/>
      <c r="T2190" s="47"/>
      <c r="U2190" s="47"/>
      <c r="V2190" s="47"/>
      <c r="W2190" s="47"/>
      <c r="X2190" s="91"/>
      <c r="Y2190" s="90"/>
      <c r="Z2190" s="91"/>
      <c r="AA2190" s="91"/>
    </row>
    <row r="2191" spans="2:27" ht="15" thickBot="1" x14ac:dyDescent="0.35">
      <c r="B2191" s="47" t="s">
        <v>11</v>
      </c>
      <c r="C2191" s="47"/>
      <c r="D2191" s="47"/>
      <c r="E2191" s="47"/>
      <c r="F2191" s="47"/>
      <c r="G2191" s="47"/>
      <c r="H2191" s="112"/>
      <c r="I2191" s="47"/>
      <c r="J2191" s="48" t="s">
        <v>5</v>
      </c>
      <c r="K2191" s="47" t="s">
        <v>12</v>
      </c>
      <c r="L2191" s="47"/>
      <c r="M2191" s="47"/>
      <c r="N2191" s="47"/>
      <c r="O2191" s="47"/>
      <c r="P2191" s="47"/>
      <c r="Q2191" s="47"/>
      <c r="R2191" s="47"/>
      <c r="S2191" s="47"/>
      <c r="T2191" s="47"/>
      <c r="U2191" s="47"/>
      <c r="V2191" s="47"/>
      <c r="W2191" s="47"/>
      <c r="X2191" s="91">
        <f>H2192</f>
        <v>0</v>
      </c>
      <c r="Y2191" s="91">
        <f>H2193</f>
        <v>0</v>
      </c>
      <c r="Z2191" s="91">
        <f>H2194</f>
        <v>0</v>
      </c>
      <c r="AA2191" s="91">
        <f>H2195</f>
        <v>0</v>
      </c>
    </row>
    <row r="2192" spans="2:27" ht="15" thickBot="1" x14ac:dyDescent="0.35">
      <c r="B2192" s="47" t="s">
        <v>13</v>
      </c>
      <c r="C2192" s="47"/>
      <c r="D2192" s="47"/>
      <c r="E2192" s="47"/>
      <c r="F2192" s="47"/>
      <c r="G2192" s="47"/>
      <c r="H2192" s="112"/>
      <c r="I2192" s="59"/>
      <c r="J2192" s="48" t="s">
        <v>5</v>
      </c>
      <c r="K2192" s="47" t="s">
        <v>15</v>
      </c>
      <c r="L2192" s="47"/>
      <c r="M2192" s="47"/>
      <c r="N2192" s="47"/>
      <c r="O2192" s="47"/>
      <c r="P2192" s="47"/>
      <c r="Q2192" s="47"/>
      <c r="R2192" s="47"/>
      <c r="S2192" s="47"/>
      <c r="T2192" s="47"/>
      <c r="U2192" s="47"/>
      <c r="V2192" s="47"/>
      <c r="W2192" s="47"/>
      <c r="X2192" s="91"/>
      <c r="Y2192" s="91"/>
      <c r="Z2192" s="91"/>
      <c r="AA2192" s="91"/>
    </row>
    <row r="2193" spans="2:27" ht="15" thickBot="1" x14ac:dyDescent="0.35">
      <c r="B2193" s="47" t="s">
        <v>16</v>
      </c>
      <c r="C2193" s="47"/>
      <c r="D2193" s="47"/>
      <c r="E2193" s="47"/>
      <c r="F2193" s="47"/>
      <c r="G2193" s="47"/>
      <c r="H2193" s="137"/>
      <c r="I2193" s="47"/>
      <c r="J2193" s="48" t="s">
        <v>5</v>
      </c>
      <c r="K2193" s="47" t="s">
        <v>17</v>
      </c>
      <c r="L2193" s="47"/>
      <c r="M2193" s="47"/>
      <c r="N2193" s="47"/>
      <c r="O2193" s="47"/>
      <c r="P2193" s="47"/>
      <c r="Q2193" s="47"/>
      <c r="R2193" s="47"/>
      <c r="S2193" s="47"/>
      <c r="T2193" s="47"/>
      <c r="U2193" s="47"/>
      <c r="V2193" s="47"/>
      <c r="W2193" s="47"/>
      <c r="X2193" s="91"/>
      <c r="Y2193" s="91"/>
      <c r="Z2193" s="91"/>
      <c r="AA2193" s="91"/>
    </row>
    <row r="2194" spans="2:27" ht="15" thickBot="1" x14ac:dyDescent="0.35">
      <c r="B2194" s="47" t="str">
        <f>IF(H2193="Erdgas","Nettorechnungsbetrag (Erdgas)",IF(H2193="Strom","Nettorechnungsbetrag (Strom)",IF(H2193="Wärme/Kälte","Nettorechnungsbetrag (Wärme/Kälte)","Bitte Energieart auswählen!")))</f>
        <v>Bitte Energieart auswählen!</v>
      </c>
      <c r="C2194" s="47"/>
      <c r="D2194" s="47"/>
      <c r="E2194" s="47"/>
      <c r="F2194" s="47"/>
      <c r="G2194" s="47"/>
      <c r="H2194" s="113"/>
      <c r="I2194" s="60" t="s">
        <v>18</v>
      </c>
      <c r="J2194" s="48" t="s">
        <v>5</v>
      </c>
      <c r="K2194" s="47" t="str">
        <f>IF(H2193="Erdgas","Erdgaskosten exkl. Steuern, Abgaben, Netzentgelte, etc.",IF(H2193="Strom","Stromkosten exkl. Steuern, Abgaben, Netzentgelte, etc.",IF(H2193="Wärme/Kälte","Wärme-/Kältekosten exkl. Steuern, Abgaben, Netzentgelte, etc.","Bitte Energieart auswählen!")))</f>
        <v>Bitte Energieart auswählen!</v>
      </c>
      <c r="L2194" s="47"/>
      <c r="M2194" s="47"/>
      <c r="N2194" s="47"/>
      <c r="O2194" s="47"/>
      <c r="P2194" s="47"/>
      <c r="Q2194" s="47"/>
      <c r="R2194" s="47"/>
      <c r="S2194" s="47"/>
      <c r="T2194" s="47"/>
      <c r="U2194" s="47"/>
      <c r="V2194" s="47"/>
      <c r="W2194" s="47"/>
      <c r="X2194" s="91"/>
      <c r="Y2194" s="91"/>
      <c r="Z2194" s="91"/>
      <c r="AA2194" s="91"/>
    </row>
    <row r="2195" spans="2:27" ht="15" thickBot="1" x14ac:dyDescent="0.35">
      <c r="B2195" s="47" t="str">
        <f>IF(AND(H2193="Erdgas",H2192="Nein"),"Erdgasverbrauch in kWh gem. letzter Jahresabrechnung",IF(H2193="Erdgas","Erdgasverbrauch in kWh im Kalenderjahr 2021",IF(AND(H2193="Strom",H2192="Nein"),"Stromverbrauch in kWh gem. letzter Jahresabrechnung",IF(H2193="Strom","Stromverbrauch in kWh im Kalenderjahr 2021",IF(AND(H2193="Wärme/Kälte",H2192="Nein"),"Wärme-/Kälteverbrauch in kWh gem. letzter Jahresabrechnung",IF(H2193="Wärme/Kälte","Wärme-/Kälteverbrauch in kWh im Kalenderjahr 2021","Bitte Energieart auswählen!"))))))</f>
        <v>Bitte Energieart auswählen!</v>
      </c>
      <c r="C2195" s="47"/>
      <c r="D2195" s="47"/>
      <c r="E2195" s="47"/>
      <c r="F2195" s="47"/>
      <c r="G2195" s="47"/>
      <c r="H2195" s="114"/>
      <c r="I2195" s="60" t="s">
        <v>19</v>
      </c>
      <c r="J2195" s="48" t="s">
        <v>5</v>
      </c>
      <c r="K2195" s="47" t="str">
        <f>IF(H2192="Nein",IF(H2193="Erdgas","Den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endet."),IF(H2193="Erdgas","Bitte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195" s="47"/>
      <c r="M2195" s="47"/>
      <c r="N2195" s="47"/>
      <c r="O2195" s="47"/>
      <c r="P2195" s="47"/>
      <c r="Q2195" s="47"/>
      <c r="R2195" s="47"/>
      <c r="S2195" s="47"/>
      <c r="T2195" s="47"/>
      <c r="U2195" s="47"/>
      <c r="V2195" s="47"/>
      <c r="W2195" s="47"/>
      <c r="X2195" s="91"/>
      <c r="Y2195" s="91"/>
      <c r="Z2195" s="91"/>
      <c r="AA2195" s="91"/>
    </row>
    <row r="2196" spans="2:27" x14ac:dyDescent="0.3">
      <c r="B2196" s="46"/>
      <c r="C2196" s="46"/>
      <c r="D2196" s="46"/>
      <c r="E2196" s="46"/>
      <c r="F2196" s="46"/>
      <c r="G2196" s="46"/>
      <c r="H2196" s="46"/>
      <c r="I2196" s="46"/>
      <c r="J2196" s="46"/>
      <c r="K2196" s="46"/>
      <c r="L2196" s="46"/>
      <c r="M2196" s="46"/>
      <c r="N2196" s="46"/>
      <c r="O2196" s="46"/>
      <c r="P2196" s="46"/>
      <c r="Q2196" s="46"/>
      <c r="R2196" s="46"/>
      <c r="S2196" s="46"/>
      <c r="T2196" s="46"/>
      <c r="U2196" s="46"/>
      <c r="V2196" s="46"/>
      <c r="W2196" s="46"/>
      <c r="X2196" s="91"/>
      <c r="Y2196" s="91"/>
      <c r="Z2196" s="91"/>
      <c r="AA2196" s="91"/>
    </row>
    <row r="2197" spans="2:27" ht="18" thickBot="1" x14ac:dyDescent="0.5">
      <c r="B2197" s="56" t="s">
        <v>10</v>
      </c>
      <c r="C2197" s="47"/>
      <c r="D2197" s="47"/>
      <c r="E2197" s="47"/>
      <c r="F2197" s="47"/>
      <c r="G2197" s="47"/>
      <c r="H2197" s="47"/>
      <c r="I2197" s="47"/>
      <c r="J2197" s="47"/>
      <c r="K2197" s="47"/>
      <c r="L2197" s="47"/>
      <c r="M2197" s="47"/>
      <c r="N2197" s="47"/>
      <c r="O2197" s="47"/>
      <c r="P2197" s="47"/>
      <c r="Q2197" s="47"/>
      <c r="R2197" s="47"/>
      <c r="S2197" s="47"/>
      <c r="T2197" s="47"/>
      <c r="U2197" s="47"/>
      <c r="V2197" s="47"/>
      <c r="W2197" s="47"/>
      <c r="X2197" s="91"/>
      <c r="Y2197" s="90"/>
      <c r="Z2197" s="91"/>
      <c r="AA2197" s="91"/>
    </row>
    <row r="2198" spans="2:27" ht="15" thickBot="1" x14ac:dyDescent="0.35">
      <c r="B2198" s="47" t="s">
        <v>11</v>
      </c>
      <c r="C2198" s="47"/>
      <c r="D2198" s="47"/>
      <c r="E2198" s="47"/>
      <c r="F2198" s="47"/>
      <c r="G2198" s="47"/>
      <c r="H2198" s="112"/>
      <c r="I2198" s="47"/>
      <c r="J2198" s="48" t="s">
        <v>5</v>
      </c>
      <c r="K2198" s="47" t="s">
        <v>12</v>
      </c>
      <c r="L2198" s="47"/>
      <c r="M2198" s="47"/>
      <c r="N2198" s="47"/>
      <c r="O2198" s="47"/>
      <c r="P2198" s="47"/>
      <c r="Q2198" s="47"/>
      <c r="R2198" s="47"/>
      <c r="S2198" s="47"/>
      <c r="T2198" s="47"/>
      <c r="U2198" s="47"/>
      <c r="V2198" s="47"/>
      <c r="W2198" s="47"/>
      <c r="X2198" s="91">
        <f>H2199</f>
        <v>0</v>
      </c>
      <c r="Y2198" s="91">
        <f>H2200</f>
        <v>0</v>
      </c>
      <c r="Z2198" s="91">
        <f>H2201</f>
        <v>0</v>
      </c>
      <c r="AA2198" s="91">
        <f>H2202</f>
        <v>0</v>
      </c>
    </row>
    <row r="2199" spans="2:27" ht="15" thickBot="1" x14ac:dyDescent="0.35">
      <c r="B2199" s="47" t="s">
        <v>13</v>
      </c>
      <c r="C2199" s="47"/>
      <c r="D2199" s="47"/>
      <c r="E2199" s="47"/>
      <c r="F2199" s="47"/>
      <c r="G2199" s="47"/>
      <c r="H2199" s="112"/>
      <c r="I2199" s="59"/>
      <c r="J2199" s="48" t="s">
        <v>5</v>
      </c>
      <c r="K2199" s="47" t="s">
        <v>15</v>
      </c>
      <c r="L2199" s="47"/>
      <c r="M2199" s="47"/>
      <c r="N2199" s="47"/>
      <c r="O2199" s="47"/>
      <c r="P2199" s="47"/>
      <c r="Q2199" s="47"/>
      <c r="R2199" s="47"/>
      <c r="S2199" s="47"/>
      <c r="T2199" s="47"/>
      <c r="U2199" s="47"/>
      <c r="V2199" s="47"/>
      <c r="W2199" s="47"/>
      <c r="X2199" s="91"/>
      <c r="Y2199" s="91"/>
      <c r="Z2199" s="91"/>
      <c r="AA2199" s="91"/>
    </row>
    <row r="2200" spans="2:27" ht="15" thickBot="1" x14ac:dyDescent="0.35">
      <c r="B2200" s="47" t="s">
        <v>16</v>
      </c>
      <c r="C2200" s="47"/>
      <c r="D2200" s="47"/>
      <c r="E2200" s="47"/>
      <c r="F2200" s="47"/>
      <c r="G2200" s="47"/>
      <c r="H2200" s="137"/>
      <c r="I2200" s="47"/>
      <c r="J2200" s="48" t="s">
        <v>5</v>
      </c>
      <c r="K2200" s="47" t="s">
        <v>17</v>
      </c>
      <c r="L2200" s="47"/>
      <c r="M2200" s="47"/>
      <c r="N2200" s="47"/>
      <c r="O2200" s="47"/>
      <c r="P2200" s="47"/>
      <c r="Q2200" s="47"/>
      <c r="R2200" s="47"/>
      <c r="S2200" s="47"/>
      <c r="T2200" s="47"/>
      <c r="U2200" s="47"/>
      <c r="V2200" s="47"/>
      <c r="W2200" s="47"/>
      <c r="X2200" s="91"/>
      <c r="Y2200" s="91"/>
      <c r="Z2200" s="91"/>
      <c r="AA2200" s="91"/>
    </row>
    <row r="2201" spans="2:27" ht="15" thickBot="1" x14ac:dyDescent="0.35">
      <c r="B2201" s="47" t="str">
        <f>IF(H2200="Erdgas","Nettorechnungsbetrag (Erdgas)",IF(H2200="Strom","Nettorechnungsbetrag (Strom)",IF(H2200="Wärme/Kälte","Nettorechnungsbetrag (Wärme/Kälte)","Bitte Energieart auswählen!")))</f>
        <v>Bitte Energieart auswählen!</v>
      </c>
      <c r="C2201" s="47"/>
      <c r="D2201" s="47"/>
      <c r="E2201" s="47"/>
      <c r="F2201" s="47"/>
      <c r="G2201" s="47"/>
      <c r="H2201" s="113"/>
      <c r="I2201" s="60" t="s">
        <v>18</v>
      </c>
      <c r="J2201" s="48" t="s">
        <v>5</v>
      </c>
      <c r="K2201" s="47" t="str">
        <f>IF(H2200="Erdgas","Erdgaskosten exkl. Steuern, Abgaben, Netzentgelte, etc.",IF(H2200="Strom","Stromkosten exkl. Steuern, Abgaben, Netzentgelte, etc.",IF(H2200="Wärme/Kälte","Wärme-/Kältekosten exkl. Steuern, Abgaben, Netzentgelte, etc.","Bitte Energieart auswählen!")))</f>
        <v>Bitte Energieart auswählen!</v>
      </c>
      <c r="L2201" s="47"/>
      <c r="M2201" s="47"/>
      <c r="N2201" s="47"/>
      <c r="O2201" s="47"/>
      <c r="P2201" s="47"/>
      <c r="Q2201" s="47"/>
      <c r="R2201" s="47"/>
      <c r="S2201" s="47"/>
      <c r="T2201" s="47"/>
      <c r="U2201" s="47"/>
      <c r="V2201" s="47"/>
      <c r="W2201" s="47"/>
      <c r="X2201" s="91"/>
      <c r="Y2201" s="91"/>
      <c r="Z2201" s="91"/>
      <c r="AA2201" s="91"/>
    </row>
    <row r="2202" spans="2:27" ht="15" thickBot="1" x14ac:dyDescent="0.35">
      <c r="B2202" s="47" t="str">
        <f>IF(AND(H2200="Erdgas",H2199="Nein"),"Erdgasverbrauch in kWh gem. letzter Jahresabrechnung",IF(H2200="Erdgas","Erdgasverbrauch in kWh im Kalenderjahr 2021",IF(AND(H2200="Strom",H2199="Nein"),"Stromverbrauch in kWh gem. letzter Jahresabrechnung",IF(H2200="Strom","Stromverbrauch in kWh im Kalenderjahr 2021",IF(AND(H2200="Wärme/Kälte",H2199="Nein"),"Wärme-/Kälteverbrauch in kWh gem. letzter Jahresabrechnung",IF(H2200="Wärme/Kälte","Wärme-/Kälteverbrauch in kWh im Kalenderjahr 2021","Bitte Energieart auswählen!"))))))</f>
        <v>Bitte Energieart auswählen!</v>
      </c>
      <c r="C2202" s="47"/>
      <c r="D2202" s="47"/>
      <c r="E2202" s="47"/>
      <c r="F2202" s="47"/>
      <c r="G2202" s="47"/>
      <c r="H2202" s="114"/>
      <c r="I2202" s="60" t="s">
        <v>19</v>
      </c>
      <c r="J2202" s="48" t="s">
        <v>5</v>
      </c>
      <c r="K2202" s="47" t="str">
        <f>IF(H2199="Nein",IF(H2200="Erdgas","Den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endet."),IF(H2200="Erdgas","Bitte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02" s="47"/>
      <c r="M2202" s="47"/>
      <c r="N2202" s="47"/>
      <c r="O2202" s="47"/>
      <c r="P2202" s="47"/>
      <c r="Q2202" s="47"/>
      <c r="R2202" s="47"/>
      <c r="S2202" s="47"/>
      <c r="T2202" s="47"/>
      <c r="U2202" s="47"/>
      <c r="V2202" s="47"/>
      <c r="W2202" s="47"/>
      <c r="X2202" s="91"/>
      <c r="Y2202" s="91"/>
      <c r="Z2202" s="91"/>
      <c r="AA2202" s="91"/>
    </row>
    <row r="2203" spans="2:27" x14ac:dyDescent="0.3">
      <c r="B2203" s="46"/>
      <c r="C2203" s="46"/>
      <c r="D2203" s="46"/>
      <c r="E2203" s="46"/>
      <c r="F2203" s="46"/>
      <c r="G2203" s="46"/>
      <c r="H2203" s="46"/>
      <c r="I2203" s="46"/>
      <c r="J2203" s="46"/>
      <c r="K2203" s="46"/>
      <c r="L2203" s="46"/>
      <c r="M2203" s="46"/>
      <c r="N2203" s="46"/>
      <c r="O2203" s="46"/>
      <c r="P2203" s="46"/>
      <c r="Q2203" s="46"/>
      <c r="R2203" s="46"/>
      <c r="S2203" s="46"/>
      <c r="T2203" s="46"/>
      <c r="U2203" s="46"/>
      <c r="V2203" s="46"/>
      <c r="W2203" s="46"/>
      <c r="X2203" s="91"/>
      <c r="Y2203" s="91"/>
      <c r="Z2203" s="91"/>
      <c r="AA2203" s="91"/>
    </row>
    <row r="2204" spans="2:27" ht="18" thickBot="1" x14ac:dyDescent="0.5">
      <c r="B2204" s="56" t="s">
        <v>10</v>
      </c>
      <c r="C2204" s="47"/>
      <c r="D2204" s="47"/>
      <c r="E2204" s="47"/>
      <c r="F2204" s="47"/>
      <c r="G2204" s="47"/>
      <c r="H2204" s="47"/>
      <c r="I2204" s="47"/>
      <c r="J2204" s="47"/>
      <c r="K2204" s="47"/>
      <c r="L2204" s="47"/>
      <c r="M2204" s="47"/>
      <c r="N2204" s="47"/>
      <c r="O2204" s="47"/>
      <c r="P2204" s="47"/>
      <c r="Q2204" s="47"/>
      <c r="R2204" s="47"/>
      <c r="S2204" s="47"/>
      <c r="T2204" s="47"/>
      <c r="U2204" s="47"/>
      <c r="V2204" s="47"/>
      <c r="W2204" s="47"/>
      <c r="X2204" s="91"/>
      <c r="Y2204" s="90"/>
      <c r="Z2204" s="91"/>
      <c r="AA2204" s="91"/>
    </row>
    <row r="2205" spans="2:27" ht="15" thickBot="1" x14ac:dyDescent="0.35">
      <c r="B2205" s="47" t="s">
        <v>11</v>
      </c>
      <c r="C2205" s="47"/>
      <c r="D2205" s="47"/>
      <c r="E2205" s="47"/>
      <c r="F2205" s="47"/>
      <c r="G2205" s="47"/>
      <c r="H2205" s="112"/>
      <c r="I2205" s="47"/>
      <c r="J2205" s="48" t="s">
        <v>5</v>
      </c>
      <c r="K2205" s="47" t="s">
        <v>12</v>
      </c>
      <c r="L2205" s="47"/>
      <c r="M2205" s="47"/>
      <c r="N2205" s="47"/>
      <c r="O2205" s="47"/>
      <c r="P2205" s="47"/>
      <c r="Q2205" s="47"/>
      <c r="R2205" s="47"/>
      <c r="S2205" s="47"/>
      <c r="T2205" s="47"/>
      <c r="U2205" s="47"/>
      <c r="V2205" s="47"/>
      <c r="W2205" s="47"/>
      <c r="X2205" s="91">
        <f>H2206</f>
        <v>0</v>
      </c>
      <c r="Y2205" s="91">
        <f>H2207</f>
        <v>0</v>
      </c>
      <c r="Z2205" s="91">
        <f>H2208</f>
        <v>0</v>
      </c>
      <c r="AA2205" s="91">
        <f>H2209</f>
        <v>0</v>
      </c>
    </row>
    <row r="2206" spans="2:27" ht="15" thickBot="1" x14ac:dyDescent="0.35">
      <c r="B2206" s="47" t="s">
        <v>13</v>
      </c>
      <c r="C2206" s="47"/>
      <c r="D2206" s="47"/>
      <c r="E2206" s="47"/>
      <c r="F2206" s="47"/>
      <c r="G2206" s="47"/>
      <c r="H2206" s="112"/>
      <c r="I2206" s="59"/>
      <c r="J2206" s="48" t="s">
        <v>5</v>
      </c>
      <c r="K2206" s="47" t="s">
        <v>15</v>
      </c>
      <c r="L2206" s="47"/>
      <c r="M2206" s="47"/>
      <c r="N2206" s="47"/>
      <c r="O2206" s="47"/>
      <c r="P2206" s="47"/>
      <c r="Q2206" s="47"/>
      <c r="R2206" s="47"/>
      <c r="S2206" s="47"/>
      <c r="T2206" s="47"/>
      <c r="U2206" s="47"/>
      <c r="V2206" s="47"/>
      <c r="W2206" s="47"/>
      <c r="X2206" s="91"/>
      <c r="Y2206" s="91"/>
      <c r="Z2206" s="91"/>
      <c r="AA2206" s="91"/>
    </row>
    <row r="2207" spans="2:27" ht="15" thickBot="1" x14ac:dyDescent="0.35">
      <c r="B2207" s="47" t="s">
        <v>16</v>
      </c>
      <c r="C2207" s="47"/>
      <c r="D2207" s="47"/>
      <c r="E2207" s="47"/>
      <c r="F2207" s="47"/>
      <c r="G2207" s="47"/>
      <c r="H2207" s="137"/>
      <c r="I2207" s="47"/>
      <c r="J2207" s="48" t="s">
        <v>5</v>
      </c>
      <c r="K2207" s="47" t="s">
        <v>17</v>
      </c>
      <c r="L2207" s="47"/>
      <c r="M2207" s="47"/>
      <c r="N2207" s="47"/>
      <c r="O2207" s="47"/>
      <c r="P2207" s="47"/>
      <c r="Q2207" s="47"/>
      <c r="R2207" s="47"/>
      <c r="S2207" s="47"/>
      <c r="T2207" s="47"/>
      <c r="U2207" s="47"/>
      <c r="V2207" s="47"/>
      <c r="W2207" s="47"/>
      <c r="X2207" s="91"/>
      <c r="Y2207" s="91"/>
      <c r="Z2207" s="91"/>
      <c r="AA2207" s="91"/>
    </row>
    <row r="2208" spans="2:27" ht="15" thickBot="1" x14ac:dyDescent="0.35">
      <c r="B2208" s="47" t="str">
        <f>IF(H2207="Erdgas","Nettorechnungsbetrag (Erdgas)",IF(H2207="Strom","Nettorechnungsbetrag (Strom)",IF(H2207="Wärme/Kälte","Nettorechnungsbetrag (Wärme/Kälte)","Bitte Energieart auswählen!")))</f>
        <v>Bitte Energieart auswählen!</v>
      </c>
      <c r="C2208" s="47"/>
      <c r="D2208" s="47"/>
      <c r="E2208" s="47"/>
      <c r="F2208" s="47"/>
      <c r="G2208" s="47"/>
      <c r="H2208" s="113"/>
      <c r="I2208" s="60" t="s">
        <v>18</v>
      </c>
      <c r="J2208" s="48" t="s">
        <v>5</v>
      </c>
      <c r="K2208" s="47" t="str">
        <f>IF(H2207="Erdgas","Erdgaskosten exkl. Steuern, Abgaben, Netzentgelte, etc.",IF(H2207="Strom","Stromkosten exkl. Steuern, Abgaben, Netzentgelte, etc.",IF(H2207="Wärme/Kälte","Wärme-/Kältekosten exkl. Steuern, Abgaben, Netzentgelte, etc.","Bitte Energieart auswählen!")))</f>
        <v>Bitte Energieart auswählen!</v>
      </c>
      <c r="L2208" s="47"/>
      <c r="M2208" s="47"/>
      <c r="N2208" s="47"/>
      <c r="O2208" s="47"/>
      <c r="P2208" s="47"/>
      <c r="Q2208" s="47"/>
      <c r="R2208" s="47"/>
      <c r="S2208" s="47"/>
      <c r="T2208" s="47"/>
      <c r="U2208" s="47"/>
      <c r="V2208" s="47"/>
      <c r="W2208" s="47"/>
      <c r="X2208" s="91"/>
      <c r="Y2208" s="91"/>
      <c r="Z2208" s="91"/>
      <c r="AA2208" s="91"/>
    </row>
    <row r="2209" spans="2:27" ht="15" thickBot="1" x14ac:dyDescent="0.35">
      <c r="B2209" s="47" t="str">
        <f>IF(AND(H2207="Erdgas",H2206="Nein"),"Erdgasverbrauch in kWh gem. letzter Jahresabrechnung",IF(H2207="Erdgas","Erdgasverbrauch in kWh im Kalenderjahr 2021",IF(AND(H2207="Strom",H2206="Nein"),"Stromverbrauch in kWh gem. letzter Jahresabrechnung",IF(H2207="Strom","Stromverbrauch in kWh im Kalenderjahr 2021",IF(AND(H2207="Wärme/Kälte",H2206="Nein"),"Wärme-/Kälteverbrauch in kWh gem. letzter Jahresabrechnung",IF(H2207="Wärme/Kälte","Wärme-/Kälteverbrauch in kWh im Kalenderjahr 2021","Bitte Energieart auswählen!"))))))</f>
        <v>Bitte Energieart auswählen!</v>
      </c>
      <c r="C2209" s="47"/>
      <c r="D2209" s="47"/>
      <c r="E2209" s="47"/>
      <c r="F2209" s="47"/>
      <c r="G2209" s="47"/>
      <c r="H2209" s="114"/>
      <c r="I2209" s="60" t="s">
        <v>19</v>
      </c>
      <c r="J2209" s="48" t="s">
        <v>5</v>
      </c>
      <c r="K2209" s="47" t="str">
        <f>IF(H2206="Nein",IF(H2207="Erdgas","Den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endet."),IF(H2207="Erdgas","Bitte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09" s="47"/>
      <c r="M2209" s="47"/>
      <c r="N2209" s="47"/>
      <c r="O2209" s="47"/>
      <c r="P2209" s="47"/>
      <c r="Q2209" s="47"/>
      <c r="R2209" s="47"/>
      <c r="S2209" s="47"/>
      <c r="T2209" s="47"/>
      <c r="U2209" s="47"/>
      <c r="V2209" s="47"/>
      <c r="W2209" s="47"/>
      <c r="X2209" s="91"/>
      <c r="Y2209" s="91"/>
      <c r="Z2209" s="91"/>
      <c r="AA2209" s="91"/>
    </row>
    <row r="2210" spans="2:27" x14ac:dyDescent="0.3">
      <c r="B2210" s="46"/>
      <c r="C2210" s="46"/>
      <c r="D2210" s="46"/>
      <c r="E2210" s="46"/>
      <c r="F2210" s="46"/>
      <c r="G2210" s="46"/>
      <c r="H2210" s="46"/>
      <c r="I2210" s="46"/>
      <c r="J2210" s="46"/>
      <c r="K2210" s="46"/>
      <c r="L2210" s="46"/>
      <c r="M2210" s="46"/>
      <c r="N2210" s="46"/>
      <c r="O2210" s="46"/>
      <c r="P2210" s="46"/>
      <c r="Q2210" s="46"/>
      <c r="R2210" s="46"/>
      <c r="S2210" s="46"/>
      <c r="T2210" s="46"/>
      <c r="U2210" s="46"/>
      <c r="V2210" s="46"/>
      <c r="W2210" s="46"/>
      <c r="X2210" s="91"/>
      <c r="Y2210" s="91"/>
      <c r="Z2210" s="91"/>
      <c r="AA2210" s="91"/>
    </row>
    <row r="2211" spans="2:27" ht="18" thickBot="1" x14ac:dyDescent="0.5">
      <c r="B2211" s="56" t="s">
        <v>10</v>
      </c>
      <c r="C2211" s="47"/>
      <c r="D2211" s="47"/>
      <c r="E2211" s="47"/>
      <c r="F2211" s="47"/>
      <c r="G2211" s="47"/>
      <c r="H2211" s="47"/>
      <c r="I2211" s="47"/>
      <c r="J2211" s="47"/>
      <c r="K2211" s="47"/>
      <c r="L2211" s="47"/>
      <c r="M2211" s="47"/>
      <c r="N2211" s="47"/>
      <c r="O2211" s="47"/>
      <c r="P2211" s="47"/>
      <c r="Q2211" s="47"/>
      <c r="R2211" s="47"/>
      <c r="S2211" s="47"/>
      <c r="T2211" s="47"/>
      <c r="U2211" s="47"/>
      <c r="V2211" s="47"/>
      <c r="W2211" s="47"/>
      <c r="X2211" s="91"/>
      <c r="Y2211" s="90"/>
      <c r="Z2211" s="91"/>
      <c r="AA2211" s="91"/>
    </row>
    <row r="2212" spans="2:27" ht="15" thickBot="1" x14ac:dyDescent="0.35">
      <c r="B2212" s="47" t="s">
        <v>11</v>
      </c>
      <c r="C2212" s="47"/>
      <c r="D2212" s="47"/>
      <c r="E2212" s="47"/>
      <c r="F2212" s="47"/>
      <c r="G2212" s="47"/>
      <c r="H2212" s="112"/>
      <c r="I2212" s="47"/>
      <c r="J2212" s="48" t="s">
        <v>5</v>
      </c>
      <c r="K2212" s="47" t="s">
        <v>12</v>
      </c>
      <c r="L2212" s="47"/>
      <c r="M2212" s="47"/>
      <c r="N2212" s="47"/>
      <c r="O2212" s="47"/>
      <c r="P2212" s="47"/>
      <c r="Q2212" s="47"/>
      <c r="R2212" s="47"/>
      <c r="S2212" s="47"/>
      <c r="T2212" s="47"/>
      <c r="U2212" s="47"/>
      <c r="V2212" s="47"/>
      <c r="W2212" s="47"/>
      <c r="X2212" s="91">
        <f>H2213</f>
        <v>0</v>
      </c>
      <c r="Y2212" s="91">
        <f>H2214</f>
        <v>0</v>
      </c>
      <c r="Z2212" s="91">
        <f>H2215</f>
        <v>0</v>
      </c>
      <c r="AA2212" s="91">
        <f>H2216</f>
        <v>0</v>
      </c>
    </row>
    <row r="2213" spans="2:27" ht="15" thickBot="1" x14ac:dyDescent="0.35">
      <c r="B2213" s="47" t="s">
        <v>13</v>
      </c>
      <c r="C2213" s="47"/>
      <c r="D2213" s="47"/>
      <c r="E2213" s="47"/>
      <c r="F2213" s="47"/>
      <c r="G2213" s="47"/>
      <c r="H2213" s="112"/>
      <c r="I2213" s="59"/>
      <c r="J2213" s="48" t="s">
        <v>5</v>
      </c>
      <c r="K2213" s="47" t="s">
        <v>15</v>
      </c>
      <c r="L2213" s="47"/>
      <c r="M2213" s="47"/>
      <c r="N2213" s="47"/>
      <c r="O2213" s="47"/>
      <c r="P2213" s="47"/>
      <c r="Q2213" s="47"/>
      <c r="R2213" s="47"/>
      <c r="S2213" s="47"/>
      <c r="T2213" s="47"/>
      <c r="U2213" s="47"/>
      <c r="V2213" s="47"/>
      <c r="W2213" s="47"/>
      <c r="X2213" s="91"/>
      <c r="Y2213" s="91"/>
      <c r="Z2213" s="91"/>
      <c r="AA2213" s="91"/>
    </row>
    <row r="2214" spans="2:27" ht="15" thickBot="1" x14ac:dyDescent="0.35">
      <c r="B2214" s="47" t="s">
        <v>16</v>
      </c>
      <c r="C2214" s="47"/>
      <c r="D2214" s="47"/>
      <c r="E2214" s="47"/>
      <c r="F2214" s="47"/>
      <c r="G2214" s="47"/>
      <c r="H2214" s="137"/>
      <c r="I2214" s="47"/>
      <c r="J2214" s="48" t="s">
        <v>5</v>
      </c>
      <c r="K2214" s="47" t="s">
        <v>17</v>
      </c>
      <c r="L2214" s="47"/>
      <c r="M2214" s="47"/>
      <c r="N2214" s="47"/>
      <c r="O2214" s="47"/>
      <c r="P2214" s="47"/>
      <c r="Q2214" s="47"/>
      <c r="R2214" s="47"/>
      <c r="S2214" s="47"/>
      <c r="T2214" s="47"/>
      <c r="U2214" s="47"/>
      <c r="V2214" s="47"/>
      <c r="W2214" s="47"/>
      <c r="X2214" s="91"/>
      <c r="Y2214" s="91"/>
      <c r="Z2214" s="91"/>
      <c r="AA2214" s="91"/>
    </row>
    <row r="2215" spans="2:27" ht="15" thickBot="1" x14ac:dyDescent="0.35">
      <c r="B2215" s="47" t="str">
        <f>IF(H2214="Erdgas","Nettorechnungsbetrag (Erdgas)",IF(H2214="Strom","Nettorechnungsbetrag (Strom)",IF(H2214="Wärme/Kälte","Nettorechnungsbetrag (Wärme/Kälte)","Bitte Energieart auswählen!")))</f>
        <v>Bitte Energieart auswählen!</v>
      </c>
      <c r="C2215" s="47"/>
      <c r="D2215" s="47"/>
      <c r="E2215" s="47"/>
      <c r="F2215" s="47"/>
      <c r="G2215" s="47"/>
      <c r="H2215" s="113"/>
      <c r="I2215" s="60" t="s">
        <v>18</v>
      </c>
      <c r="J2215" s="48" t="s">
        <v>5</v>
      </c>
      <c r="K2215" s="47" t="str">
        <f>IF(H2214="Erdgas","Erdgaskosten exkl. Steuern, Abgaben, Netzentgelte, etc.",IF(H2214="Strom","Stromkosten exkl. Steuern, Abgaben, Netzentgelte, etc.",IF(H2214="Wärme/Kälte","Wärme-/Kältekosten exkl. Steuern, Abgaben, Netzentgelte, etc.","Bitte Energieart auswählen!")))</f>
        <v>Bitte Energieart auswählen!</v>
      </c>
      <c r="L2215" s="47"/>
      <c r="M2215" s="47"/>
      <c r="N2215" s="47"/>
      <c r="O2215" s="47"/>
      <c r="P2215" s="47"/>
      <c r="Q2215" s="47"/>
      <c r="R2215" s="47"/>
      <c r="S2215" s="47"/>
      <c r="T2215" s="47"/>
      <c r="U2215" s="47"/>
      <c r="V2215" s="47"/>
      <c r="W2215" s="47"/>
      <c r="X2215" s="91"/>
      <c r="Y2215" s="91"/>
      <c r="Z2215" s="91"/>
      <c r="AA2215" s="91"/>
    </row>
    <row r="2216" spans="2:27" ht="15" thickBot="1" x14ac:dyDescent="0.35">
      <c r="B2216" s="47" t="str">
        <f>IF(AND(H2214="Erdgas",H2213="Nein"),"Erdgasverbrauch in kWh gem. letzter Jahresabrechnung",IF(H2214="Erdgas","Erdgasverbrauch in kWh im Kalenderjahr 2021",IF(AND(H2214="Strom",H2213="Nein"),"Stromverbrauch in kWh gem. letzter Jahresabrechnung",IF(H2214="Strom","Stromverbrauch in kWh im Kalenderjahr 2021",IF(AND(H2214="Wärme/Kälte",H2213="Nein"),"Wärme-/Kälteverbrauch in kWh gem. letzter Jahresabrechnung",IF(H2214="Wärme/Kälte","Wärme-/Kälteverbrauch in kWh im Kalenderjahr 2021","Bitte Energieart auswählen!"))))))</f>
        <v>Bitte Energieart auswählen!</v>
      </c>
      <c r="C2216" s="47"/>
      <c r="D2216" s="47"/>
      <c r="E2216" s="47"/>
      <c r="F2216" s="47"/>
      <c r="G2216" s="47"/>
      <c r="H2216" s="114"/>
      <c r="I2216" s="60" t="s">
        <v>19</v>
      </c>
      <c r="J2216" s="48" t="s">
        <v>5</v>
      </c>
      <c r="K2216" s="47" t="str">
        <f>IF(H2213="Nein",IF(H2214="Erdgas","Den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endet."),IF(H2214="Erdgas","Bitte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16" s="47"/>
      <c r="M2216" s="47"/>
      <c r="N2216" s="47"/>
      <c r="O2216" s="47"/>
      <c r="P2216" s="47"/>
      <c r="Q2216" s="47"/>
      <c r="R2216" s="47"/>
      <c r="S2216" s="47"/>
      <c r="T2216" s="47"/>
      <c r="U2216" s="47"/>
      <c r="V2216" s="47"/>
      <c r="W2216" s="47"/>
      <c r="X2216" s="91"/>
      <c r="Y2216" s="91"/>
      <c r="Z2216" s="91"/>
      <c r="AA2216" s="91"/>
    </row>
    <row r="2217" spans="2:27" x14ac:dyDescent="0.3">
      <c r="B2217" s="46"/>
      <c r="C2217" s="46"/>
      <c r="D2217" s="46"/>
      <c r="E2217" s="46"/>
      <c r="F2217" s="46"/>
      <c r="G2217" s="46"/>
      <c r="H2217" s="46"/>
      <c r="I2217" s="46"/>
      <c r="J2217" s="46"/>
      <c r="K2217" s="46"/>
      <c r="L2217" s="46"/>
      <c r="M2217" s="46"/>
      <c r="N2217" s="46"/>
      <c r="O2217" s="46"/>
      <c r="P2217" s="46"/>
      <c r="Q2217" s="46"/>
      <c r="R2217" s="46"/>
      <c r="S2217" s="46"/>
      <c r="T2217" s="46"/>
      <c r="U2217" s="46"/>
      <c r="V2217" s="46"/>
      <c r="W2217" s="46"/>
      <c r="X2217" s="91"/>
      <c r="Y2217" s="91"/>
      <c r="Z2217" s="91"/>
      <c r="AA2217" s="91"/>
    </row>
    <row r="2218" spans="2:27" ht="18" thickBot="1" x14ac:dyDescent="0.5">
      <c r="B2218" s="56" t="s">
        <v>10</v>
      </c>
      <c r="C2218" s="47"/>
      <c r="D2218" s="47"/>
      <c r="E2218" s="47"/>
      <c r="F2218" s="47"/>
      <c r="G2218" s="47"/>
      <c r="H2218" s="47"/>
      <c r="I2218" s="47"/>
      <c r="J2218" s="47"/>
      <c r="K2218" s="47"/>
      <c r="L2218" s="47"/>
      <c r="M2218" s="47"/>
      <c r="N2218" s="47"/>
      <c r="O2218" s="47"/>
      <c r="P2218" s="47"/>
      <c r="Q2218" s="47"/>
      <c r="R2218" s="47"/>
      <c r="S2218" s="47"/>
      <c r="T2218" s="47"/>
      <c r="U2218" s="47"/>
      <c r="V2218" s="47"/>
      <c r="W2218" s="47"/>
      <c r="X2218" s="91"/>
      <c r="Y2218" s="90"/>
      <c r="Z2218" s="91"/>
      <c r="AA2218" s="91"/>
    </row>
    <row r="2219" spans="2:27" ht="15" thickBot="1" x14ac:dyDescent="0.35">
      <c r="B2219" s="47" t="s">
        <v>11</v>
      </c>
      <c r="C2219" s="47"/>
      <c r="D2219" s="47"/>
      <c r="E2219" s="47"/>
      <c r="F2219" s="47"/>
      <c r="G2219" s="47"/>
      <c r="H2219" s="112"/>
      <c r="I2219" s="47"/>
      <c r="J2219" s="48" t="s">
        <v>5</v>
      </c>
      <c r="K2219" s="47" t="s">
        <v>12</v>
      </c>
      <c r="L2219" s="47"/>
      <c r="M2219" s="47"/>
      <c r="N2219" s="47"/>
      <c r="O2219" s="47"/>
      <c r="P2219" s="47"/>
      <c r="Q2219" s="47"/>
      <c r="R2219" s="47"/>
      <c r="S2219" s="47"/>
      <c r="T2219" s="47"/>
      <c r="U2219" s="47"/>
      <c r="V2219" s="47"/>
      <c r="W2219" s="47"/>
      <c r="X2219" s="91">
        <f>H2220</f>
        <v>0</v>
      </c>
      <c r="Y2219" s="91">
        <f>H2221</f>
        <v>0</v>
      </c>
      <c r="Z2219" s="91">
        <f>H2222</f>
        <v>0</v>
      </c>
      <c r="AA2219" s="91">
        <f>H2223</f>
        <v>0</v>
      </c>
    </row>
    <row r="2220" spans="2:27" ht="15" thickBot="1" x14ac:dyDescent="0.35">
      <c r="B2220" s="47" t="s">
        <v>13</v>
      </c>
      <c r="C2220" s="47"/>
      <c r="D2220" s="47"/>
      <c r="E2220" s="47"/>
      <c r="F2220" s="47"/>
      <c r="G2220" s="47"/>
      <c r="H2220" s="112"/>
      <c r="I2220" s="59"/>
      <c r="J2220" s="48" t="s">
        <v>5</v>
      </c>
      <c r="K2220" s="47" t="s">
        <v>15</v>
      </c>
      <c r="L2220" s="47"/>
      <c r="M2220" s="47"/>
      <c r="N2220" s="47"/>
      <c r="O2220" s="47"/>
      <c r="P2220" s="47"/>
      <c r="Q2220" s="47"/>
      <c r="R2220" s="47"/>
      <c r="S2220" s="47"/>
      <c r="T2220" s="47"/>
      <c r="U2220" s="47"/>
      <c r="V2220" s="47"/>
      <c r="W2220" s="47"/>
      <c r="X2220" s="91"/>
      <c r="Y2220" s="91"/>
      <c r="Z2220" s="91"/>
      <c r="AA2220" s="91"/>
    </row>
    <row r="2221" spans="2:27" ht="15" thickBot="1" x14ac:dyDescent="0.35">
      <c r="B2221" s="47" t="s">
        <v>16</v>
      </c>
      <c r="C2221" s="47"/>
      <c r="D2221" s="47"/>
      <c r="E2221" s="47"/>
      <c r="F2221" s="47"/>
      <c r="G2221" s="47"/>
      <c r="H2221" s="137"/>
      <c r="I2221" s="47"/>
      <c r="J2221" s="48" t="s">
        <v>5</v>
      </c>
      <c r="K2221" s="47" t="s">
        <v>17</v>
      </c>
      <c r="L2221" s="47"/>
      <c r="M2221" s="47"/>
      <c r="N2221" s="47"/>
      <c r="O2221" s="47"/>
      <c r="P2221" s="47"/>
      <c r="Q2221" s="47"/>
      <c r="R2221" s="47"/>
      <c r="S2221" s="47"/>
      <c r="T2221" s="47"/>
      <c r="U2221" s="47"/>
      <c r="V2221" s="47"/>
      <c r="W2221" s="47"/>
      <c r="X2221" s="91"/>
      <c r="Y2221" s="91"/>
      <c r="Z2221" s="91"/>
      <c r="AA2221" s="91"/>
    </row>
    <row r="2222" spans="2:27" ht="15" thickBot="1" x14ac:dyDescent="0.35">
      <c r="B2222" s="47" t="str">
        <f>IF(H2221="Erdgas","Nettorechnungsbetrag (Erdgas)",IF(H2221="Strom","Nettorechnungsbetrag (Strom)",IF(H2221="Wärme/Kälte","Nettorechnungsbetrag (Wärme/Kälte)","Bitte Energieart auswählen!")))</f>
        <v>Bitte Energieart auswählen!</v>
      </c>
      <c r="C2222" s="47"/>
      <c r="D2222" s="47"/>
      <c r="E2222" s="47"/>
      <c r="F2222" s="47"/>
      <c r="G2222" s="47"/>
      <c r="H2222" s="113"/>
      <c r="I2222" s="60" t="s">
        <v>18</v>
      </c>
      <c r="J2222" s="48" t="s">
        <v>5</v>
      </c>
      <c r="K2222" s="47" t="str">
        <f>IF(H2221="Erdgas","Erdgaskosten exkl. Steuern, Abgaben, Netzentgelte, etc.",IF(H2221="Strom","Stromkosten exkl. Steuern, Abgaben, Netzentgelte, etc.",IF(H2221="Wärme/Kälte","Wärme-/Kältekosten exkl. Steuern, Abgaben, Netzentgelte, etc.","Bitte Energieart auswählen!")))</f>
        <v>Bitte Energieart auswählen!</v>
      </c>
      <c r="L2222" s="47"/>
      <c r="M2222" s="47"/>
      <c r="N2222" s="47"/>
      <c r="O2222" s="47"/>
      <c r="P2222" s="47"/>
      <c r="Q2222" s="47"/>
      <c r="R2222" s="47"/>
      <c r="S2222" s="47"/>
      <c r="T2222" s="47"/>
      <c r="U2222" s="47"/>
      <c r="V2222" s="47"/>
      <c r="W2222" s="47"/>
      <c r="X2222" s="91"/>
      <c r="Y2222" s="91"/>
      <c r="Z2222" s="91"/>
      <c r="AA2222" s="91"/>
    </row>
    <row r="2223" spans="2:27" ht="15" thickBot="1" x14ac:dyDescent="0.35">
      <c r="B2223" s="47" t="str">
        <f>IF(AND(H2221="Erdgas",H2220="Nein"),"Erdgasverbrauch in kWh gem. letzter Jahresabrechnung",IF(H2221="Erdgas","Erdgasverbrauch in kWh im Kalenderjahr 2021",IF(AND(H2221="Strom",H2220="Nein"),"Stromverbrauch in kWh gem. letzter Jahresabrechnung",IF(H2221="Strom","Stromverbrauch in kWh im Kalenderjahr 2021",IF(AND(H2221="Wärme/Kälte",H2220="Nein"),"Wärme-/Kälteverbrauch in kWh gem. letzter Jahresabrechnung",IF(H2221="Wärme/Kälte","Wärme-/Kälteverbrauch in kWh im Kalenderjahr 2021","Bitte Energieart auswählen!"))))))</f>
        <v>Bitte Energieart auswählen!</v>
      </c>
      <c r="C2223" s="47"/>
      <c r="D2223" s="47"/>
      <c r="E2223" s="47"/>
      <c r="F2223" s="47"/>
      <c r="G2223" s="47"/>
      <c r="H2223" s="114"/>
      <c r="I2223" s="60" t="s">
        <v>19</v>
      </c>
      <c r="J2223" s="48" t="s">
        <v>5</v>
      </c>
      <c r="K2223" s="47" t="str">
        <f>IF(H2220="Nein",IF(H2221="Erdgas","Den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endet."),IF(H2221="Erdgas","Bitte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23" s="47"/>
      <c r="M2223" s="47"/>
      <c r="N2223" s="47"/>
      <c r="O2223" s="47"/>
      <c r="P2223" s="47"/>
      <c r="Q2223" s="47"/>
      <c r="R2223" s="47"/>
      <c r="S2223" s="47"/>
      <c r="T2223" s="47"/>
      <c r="U2223" s="47"/>
      <c r="V2223" s="47"/>
      <c r="W2223" s="47"/>
      <c r="X2223" s="91"/>
      <c r="Y2223" s="91"/>
      <c r="Z2223" s="91"/>
      <c r="AA2223" s="91"/>
    </row>
    <row r="2224" spans="2:27" x14ac:dyDescent="0.3">
      <c r="B2224" s="46"/>
      <c r="C2224" s="46"/>
      <c r="D2224" s="46"/>
      <c r="E2224" s="46"/>
      <c r="F2224" s="46"/>
      <c r="G2224" s="46"/>
      <c r="H2224" s="46"/>
      <c r="I2224" s="46"/>
      <c r="J2224" s="46"/>
      <c r="K2224" s="46"/>
      <c r="L2224" s="46"/>
      <c r="M2224" s="46"/>
      <c r="N2224" s="46"/>
      <c r="O2224" s="46"/>
      <c r="P2224" s="46"/>
      <c r="Q2224" s="46"/>
      <c r="R2224" s="46"/>
      <c r="S2224" s="46"/>
      <c r="T2224" s="46"/>
      <c r="U2224" s="46"/>
      <c r="V2224" s="46"/>
      <c r="W2224" s="46"/>
      <c r="X2224" s="91"/>
      <c r="Y2224" s="91"/>
      <c r="Z2224" s="91"/>
      <c r="AA2224" s="91"/>
    </row>
    <row r="2225" spans="2:27" ht="18" thickBot="1" x14ac:dyDescent="0.5">
      <c r="B2225" s="56" t="s">
        <v>10</v>
      </c>
      <c r="C2225" s="47"/>
      <c r="D2225" s="47"/>
      <c r="E2225" s="47"/>
      <c r="F2225" s="47"/>
      <c r="G2225" s="47"/>
      <c r="H2225" s="47"/>
      <c r="I2225" s="47"/>
      <c r="J2225" s="47"/>
      <c r="K2225" s="47"/>
      <c r="L2225" s="47"/>
      <c r="M2225" s="47"/>
      <c r="N2225" s="47"/>
      <c r="O2225" s="47"/>
      <c r="P2225" s="47"/>
      <c r="Q2225" s="47"/>
      <c r="R2225" s="47"/>
      <c r="S2225" s="47"/>
      <c r="T2225" s="47"/>
      <c r="U2225" s="47"/>
      <c r="V2225" s="47"/>
      <c r="W2225" s="47"/>
      <c r="X2225" s="91"/>
      <c r="Y2225" s="90"/>
      <c r="Z2225" s="91"/>
      <c r="AA2225" s="91"/>
    </row>
    <row r="2226" spans="2:27" ht="15" thickBot="1" x14ac:dyDescent="0.35">
      <c r="B2226" s="47" t="s">
        <v>11</v>
      </c>
      <c r="C2226" s="47"/>
      <c r="D2226" s="47"/>
      <c r="E2226" s="47"/>
      <c r="F2226" s="47"/>
      <c r="G2226" s="47"/>
      <c r="H2226" s="112"/>
      <c r="I2226" s="47"/>
      <c r="J2226" s="48" t="s">
        <v>5</v>
      </c>
      <c r="K2226" s="47" t="s">
        <v>12</v>
      </c>
      <c r="L2226" s="47"/>
      <c r="M2226" s="47"/>
      <c r="N2226" s="47"/>
      <c r="O2226" s="47"/>
      <c r="P2226" s="47"/>
      <c r="Q2226" s="47"/>
      <c r="R2226" s="47"/>
      <c r="S2226" s="47"/>
      <c r="T2226" s="47"/>
      <c r="U2226" s="47"/>
      <c r="V2226" s="47"/>
      <c r="W2226" s="47"/>
      <c r="X2226" s="91">
        <f>H2227</f>
        <v>0</v>
      </c>
      <c r="Y2226" s="91">
        <f>H2228</f>
        <v>0</v>
      </c>
      <c r="Z2226" s="91">
        <f>H2229</f>
        <v>0</v>
      </c>
      <c r="AA2226" s="91">
        <f>H2230</f>
        <v>0</v>
      </c>
    </row>
    <row r="2227" spans="2:27" ht="15" thickBot="1" x14ac:dyDescent="0.35">
      <c r="B2227" s="47" t="s">
        <v>13</v>
      </c>
      <c r="C2227" s="47"/>
      <c r="D2227" s="47"/>
      <c r="E2227" s="47"/>
      <c r="F2227" s="47"/>
      <c r="G2227" s="47"/>
      <c r="H2227" s="112"/>
      <c r="I2227" s="59"/>
      <c r="J2227" s="48" t="s">
        <v>5</v>
      </c>
      <c r="K2227" s="47" t="s">
        <v>15</v>
      </c>
      <c r="L2227" s="47"/>
      <c r="M2227" s="47"/>
      <c r="N2227" s="47"/>
      <c r="O2227" s="47"/>
      <c r="P2227" s="47"/>
      <c r="Q2227" s="47"/>
      <c r="R2227" s="47"/>
      <c r="S2227" s="47"/>
      <c r="T2227" s="47"/>
      <c r="U2227" s="47"/>
      <c r="V2227" s="47"/>
      <c r="W2227" s="47"/>
      <c r="X2227" s="91"/>
      <c r="Y2227" s="91"/>
      <c r="Z2227" s="91"/>
      <c r="AA2227" s="91"/>
    </row>
    <row r="2228" spans="2:27" ht="15" thickBot="1" x14ac:dyDescent="0.35">
      <c r="B2228" s="47" t="s">
        <v>16</v>
      </c>
      <c r="C2228" s="47"/>
      <c r="D2228" s="47"/>
      <c r="E2228" s="47"/>
      <c r="F2228" s="47"/>
      <c r="G2228" s="47"/>
      <c r="H2228" s="137"/>
      <c r="I2228" s="47"/>
      <c r="J2228" s="48" t="s">
        <v>5</v>
      </c>
      <c r="K2228" s="47" t="s">
        <v>17</v>
      </c>
      <c r="L2228" s="47"/>
      <c r="M2228" s="47"/>
      <c r="N2228" s="47"/>
      <c r="O2228" s="47"/>
      <c r="P2228" s="47"/>
      <c r="Q2228" s="47"/>
      <c r="R2228" s="47"/>
      <c r="S2228" s="47"/>
      <c r="T2228" s="47"/>
      <c r="U2228" s="47"/>
      <c r="V2228" s="47"/>
      <c r="W2228" s="47"/>
      <c r="X2228" s="91"/>
      <c r="Y2228" s="91"/>
      <c r="Z2228" s="91"/>
      <c r="AA2228" s="91"/>
    </row>
    <row r="2229" spans="2:27" ht="15" thickBot="1" x14ac:dyDescent="0.35">
      <c r="B2229" s="47" t="str">
        <f>IF(H2228="Erdgas","Nettorechnungsbetrag (Erdgas)",IF(H2228="Strom","Nettorechnungsbetrag (Strom)",IF(H2228="Wärme/Kälte","Nettorechnungsbetrag (Wärme/Kälte)","Bitte Energieart auswählen!")))</f>
        <v>Bitte Energieart auswählen!</v>
      </c>
      <c r="C2229" s="47"/>
      <c r="D2229" s="47"/>
      <c r="E2229" s="47"/>
      <c r="F2229" s="47"/>
      <c r="G2229" s="47"/>
      <c r="H2229" s="113"/>
      <c r="I2229" s="60" t="s">
        <v>18</v>
      </c>
      <c r="J2229" s="48" t="s">
        <v>5</v>
      </c>
      <c r="K2229" s="47" t="str">
        <f>IF(H2228="Erdgas","Erdgaskosten exkl. Steuern, Abgaben, Netzentgelte, etc.",IF(H2228="Strom","Stromkosten exkl. Steuern, Abgaben, Netzentgelte, etc.",IF(H2228="Wärme/Kälte","Wärme-/Kältekosten exkl. Steuern, Abgaben, Netzentgelte, etc.","Bitte Energieart auswählen!")))</f>
        <v>Bitte Energieart auswählen!</v>
      </c>
      <c r="L2229" s="47"/>
      <c r="M2229" s="47"/>
      <c r="N2229" s="47"/>
      <c r="O2229" s="47"/>
      <c r="P2229" s="47"/>
      <c r="Q2229" s="47"/>
      <c r="R2229" s="47"/>
      <c r="S2229" s="47"/>
      <c r="T2229" s="47"/>
      <c r="U2229" s="47"/>
      <c r="V2229" s="47"/>
      <c r="W2229" s="47"/>
      <c r="X2229" s="91"/>
      <c r="Y2229" s="91"/>
      <c r="Z2229" s="91"/>
      <c r="AA2229" s="91"/>
    </row>
    <row r="2230" spans="2:27" ht="15" thickBot="1" x14ac:dyDescent="0.35">
      <c r="B2230" s="47" t="str">
        <f>IF(AND(H2228="Erdgas",H2227="Nein"),"Erdgasverbrauch in kWh gem. letzter Jahresabrechnung",IF(H2228="Erdgas","Erdgasverbrauch in kWh im Kalenderjahr 2021",IF(AND(H2228="Strom",H2227="Nein"),"Stromverbrauch in kWh gem. letzter Jahresabrechnung",IF(H2228="Strom","Stromverbrauch in kWh im Kalenderjahr 2021",IF(AND(H2228="Wärme/Kälte",H2227="Nein"),"Wärme-/Kälteverbrauch in kWh gem. letzter Jahresabrechnung",IF(H2228="Wärme/Kälte","Wärme-/Kälteverbrauch in kWh im Kalenderjahr 2021","Bitte Energieart auswählen!"))))))</f>
        <v>Bitte Energieart auswählen!</v>
      </c>
      <c r="C2230" s="47"/>
      <c r="D2230" s="47"/>
      <c r="E2230" s="47"/>
      <c r="F2230" s="47"/>
      <c r="G2230" s="47"/>
      <c r="H2230" s="114"/>
      <c r="I2230" s="60" t="s">
        <v>19</v>
      </c>
      <c r="J2230" s="48" t="s">
        <v>5</v>
      </c>
      <c r="K2230" s="47" t="str">
        <f>IF(H2227="Nein",IF(H2228="Erdgas","Den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endet."),IF(H2228="Erdgas","Bitte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30" s="47"/>
      <c r="M2230" s="47"/>
      <c r="N2230" s="47"/>
      <c r="O2230" s="47"/>
      <c r="P2230" s="47"/>
      <c r="Q2230" s="47"/>
      <c r="R2230" s="47"/>
      <c r="S2230" s="47"/>
      <c r="T2230" s="47"/>
      <c r="U2230" s="47"/>
      <c r="V2230" s="47"/>
      <c r="W2230" s="47"/>
      <c r="X2230" s="91"/>
      <c r="Y2230" s="91"/>
      <c r="Z2230" s="91"/>
      <c r="AA2230" s="91"/>
    </row>
    <row r="2231" spans="2:27" x14ac:dyDescent="0.3">
      <c r="B2231" s="46"/>
      <c r="C2231" s="46"/>
      <c r="D2231" s="46"/>
      <c r="E2231" s="46"/>
      <c r="F2231" s="46"/>
      <c r="G2231" s="46"/>
      <c r="H2231" s="46"/>
      <c r="I2231" s="46"/>
      <c r="J2231" s="46"/>
      <c r="K2231" s="46"/>
      <c r="L2231" s="46"/>
      <c r="M2231" s="46"/>
      <c r="N2231" s="46"/>
      <c r="O2231" s="46"/>
      <c r="P2231" s="46"/>
      <c r="Q2231" s="46"/>
      <c r="R2231" s="46"/>
      <c r="S2231" s="46"/>
      <c r="T2231" s="46"/>
      <c r="U2231" s="46"/>
      <c r="V2231" s="46"/>
      <c r="W2231" s="46"/>
      <c r="X2231" s="91"/>
      <c r="Y2231" s="91"/>
      <c r="Z2231" s="91"/>
      <c r="AA2231" s="91"/>
    </row>
    <row r="2232" spans="2:27" ht="18" thickBot="1" x14ac:dyDescent="0.5">
      <c r="B2232" s="56" t="s">
        <v>10</v>
      </c>
      <c r="C2232" s="47"/>
      <c r="D2232" s="47"/>
      <c r="E2232" s="47"/>
      <c r="F2232" s="47"/>
      <c r="G2232" s="47"/>
      <c r="H2232" s="47"/>
      <c r="I2232" s="47"/>
      <c r="J2232" s="47"/>
      <c r="K2232" s="47"/>
      <c r="L2232" s="47"/>
      <c r="M2232" s="47"/>
      <c r="N2232" s="47"/>
      <c r="O2232" s="47"/>
      <c r="P2232" s="47"/>
      <c r="Q2232" s="47"/>
      <c r="R2232" s="47"/>
      <c r="S2232" s="47"/>
      <c r="T2232" s="47"/>
      <c r="U2232" s="47"/>
      <c r="V2232" s="47"/>
      <c r="W2232" s="47"/>
      <c r="X2232" s="91"/>
      <c r="Y2232" s="90"/>
      <c r="Z2232" s="91"/>
      <c r="AA2232" s="91"/>
    </row>
    <row r="2233" spans="2:27" ht="15" thickBot="1" x14ac:dyDescent="0.35">
      <c r="B2233" s="47" t="s">
        <v>11</v>
      </c>
      <c r="C2233" s="47"/>
      <c r="D2233" s="47"/>
      <c r="E2233" s="47"/>
      <c r="F2233" s="47"/>
      <c r="G2233" s="47"/>
      <c r="H2233" s="112"/>
      <c r="I2233" s="47"/>
      <c r="J2233" s="48" t="s">
        <v>5</v>
      </c>
      <c r="K2233" s="47" t="s">
        <v>12</v>
      </c>
      <c r="L2233" s="47"/>
      <c r="M2233" s="47"/>
      <c r="N2233" s="47"/>
      <c r="O2233" s="47"/>
      <c r="P2233" s="47"/>
      <c r="Q2233" s="47"/>
      <c r="R2233" s="47"/>
      <c r="S2233" s="47"/>
      <c r="T2233" s="47"/>
      <c r="U2233" s="47"/>
      <c r="V2233" s="47"/>
      <c r="W2233" s="47"/>
      <c r="X2233" s="91">
        <f>H2234</f>
        <v>0</v>
      </c>
      <c r="Y2233" s="91">
        <f>H2235</f>
        <v>0</v>
      </c>
      <c r="Z2233" s="91">
        <f>H2236</f>
        <v>0</v>
      </c>
      <c r="AA2233" s="91">
        <f>H2237</f>
        <v>0</v>
      </c>
    </row>
    <row r="2234" spans="2:27" ht="15" thickBot="1" x14ac:dyDescent="0.35">
      <c r="B2234" s="47" t="s">
        <v>13</v>
      </c>
      <c r="C2234" s="47"/>
      <c r="D2234" s="47"/>
      <c r="E2234" s="47"/>
      <c r="F2234" s="47"/>
      <c r="G2234" s="47"/>
      <c r="H2234" s="112"/>
      <c r="I2234" s="59"/>
      <c r="J2234" s="48" t="s">
        <v>5</v>
      </c>
      <c r="K2234" s="47" t="s">
        <v>15</v>
      </c>
      <c r="L2234" s="47"/>
      <c r="M2234" s="47"/>
      <c r="N2234" s="47"/>
      <c r="O2234" s="47"/>
      <c r="P2234" s="47"/>
      <c r="Q2234" s="47"/>
      <c r="R2234" s="47"/>
      <c r="S2234" s="47"/>
      <c r="T2234" s="47"/>
      <c r="U2234" s="47"/>
      <c r="V2234" s="47"/>
      <c r="W2234" s="47"/>
      <c r="X2234" s="91"/>
      <c r="Y2234" s="91"/>
      <c r="Z2234" s="91"/>
      <c r="AA2234" s="91"/>
    </row>
    <row r="2235" spans="2:27" ht="15" thickBot="1" x14ac:dyDescent="0.35">
      <c r="B2235" s="47" t="s">
        <v>16</v>
      </c>
      <c r="C2235" s="47"/>
      <c r="D2235" s="47"/>
      <c r="E2235" s="47"/>
      <c r="F2235" s="47"/>
      <c r="G2235" s="47"/>
      <c r="H2235" s="137"/>
      <c r="I2235" s="47"/>
      <c r="J2235" s="48" t="s">
        <v>5</v>
      </c>
      <c r="K2235" s="47" t="s">
        <v>17</v>
      </c>
      <c r="L2235" s="47"/>
      <c r="M2235" s="47"/>
      <c r="N2235" s="47"/>
      <c r="O2235" s="47"/>
      <c r="P2235" s="47"/>
      <c r="Q2235" s="47"/>
      <c r="R2235" s="47"/>
      <c r="S2235" s="47"/>
      <c r="T2235" s="47"/>
      <c r="U2235" s="47"/>
      <c r="V2235" s="47"/>
      <c r="W2235" s="47"/>
      <c r="X2235" s="91"/>
      <c r="Y2235" s="91"/>
      <c r="Z2235" s="91"/>
      <c r="AA2235" s="91"/>
    </row>
    <row r="2236" spans="2:27" ht="15" thickBot="1" x14ac:dyDescent="0.35">
      <c r="B2236" s="47" t="str">
        <f>IF(H2235="Erdgas","Nettorechnungsbetrag (Erdgas)",IF(H2235="Strom","Nettorechnungsbetrag (Strom)",IF(H2235="Wärme/Kälte","Nettorechnungsbetrag (Wärme/Kälte)","Bitte Energieart auswählen!")))</f>
        <v>Bitte Energieart auswählen!</v>
      </c>
      <c r="C2236" s="47"/>
      <c r="D2236" s="47"/>
      <c r="E2236" s="47"/>
      <c r="F2236" s="47"/>
      <c r="G2236" s="47"/>
      <c r="H2236" s="113"/>
      <c r="I2236" s="60" t="s">
        <v>18</v>
      </c>
      <c r="J2236" s="48" t="s">
        <v>5</v>
      </c>
      <c r="K2236" s="47" t="str">
        <f>IF(H2235="Erdgas","Erdgaskosten exkl. Steuern, Abgaben, Netzentgelte, etc.",IF(H2235="Strom","Stromkosten exkl. Steuern, Abgaben, Netzentgelte, etc.",IF(H2235="Wärme/Kälte","Wärme-/Kältekosten exkl. Steuern, Abgaben, Netzentgelte, etc.","Bitte Energieart auswählen!")))</f>
        <v>Bitte Energieart auswählen!</v>
      </c>
      <c r="L2236" s="47"/>
      <c r="M2236" s="47"/>
      <c r="N2236" s="47"/>
      <c r="O2236" s="47"/>
      <c r="P2236" s="47"/>
      <c r="Q2236" s="47"/>
      <c r="R2236" s="47"/>
      <c r="S2236" s="47"/>
      <c r="T2236" s="47"/>
      <c r="U2236" s="47"/>
      <c r="V2236" s="47"/>
      <c r="W2236" s="47"/>
      <c r="X2236" s="91"/>
      <c r="Y2236" s="91"/>
      <c r="Z2236" s="91"/>
      <c r="AA2236" s="91"/>
    </row>
    <row r="2237" spans="2:27" ht="15" thickBot="1" x14ac:dyDescent="0.35">
      <c r="B2237" s="47" t="str">
        <f>IF(AND(H2235="Erdgas",H2234="Nein"),"Erdgasverbrauch in kWh gem. letzter Jahresabrechnung",IF(H2235="Erdgas","Erdgasverbrauch in kWh im Kalenderjahr 2021",IF(AND(H2235="Strom",H2234="Nein"),"Stromverbrauch in kWh gem. letzter Jahresabrechnung",IF(H2235="Strom","Stromverbrauch in kWh im Kalenderjahr 2021",IF(AND(H2235="Wärme/Kälte",H2234="Nein"),"Wärme-/Kälteverbrauch in kWh gem. letzter Jahresabrechnung",IF(H2235="Wärme/Kälte","Wärme-/Kälteverbrauch in kWh im Kalenderjahr 2021","Bitte Energieart auswählen!"))))))</f>
        <v>Bitte Energieart auswählen!</v>
      </c>
      <c r="C2237" s="47"/>
      <c r="D2237" s="47"/>
      <c r="E2237" s="47"/>
      <c r="F2237" s="47"/>
      <c r="G2237" s="47"/>
      <c r="H2237" s="114"/>
      <c r="I2237" s="60" t="s">
        <v>19</v>
      </c>
      <c r="J2237" s="48" t="s">
        <v>5</v>
      </c>
      <c r="K2237" s="47" t="str">
        <f>IF(H2234="Nein",IF(H2235="Erdgas","Den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endet."),IF(H2235="Erdgas","Bitte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37" s="47"/>
      <c r="M2237" s="47"/>
      <c r="N2237" s="47"/>
      <c r="O2237" s="47"/>
      <c r="P2237" s="47"/>
      <c r="Q2237" s="47"/>
      <c r="R2237" s="47"/>
      <c r="S2237" s="47"/>
      <c r="T2237" s="47"/>
      <c r="U2237" s="47"/>
      <c r="V2237" s="47"/>
      <c r="W2237" s="47"/>
      <c r="X2237" s="91"/>
      <c r="Y2237" s="91"/>
      <c r="Z2237" s="91"/>
      <c r="AA2237" s="91"/>
    </row>
    <row r="2238" spans="2:27" x14ac:dyDescent="0.3">
      <c r="B2238" s="46"/>
      <c r="C2238" s="46"/>
      <c r="D2238" s="46"/>
      <c r="E2238" s="46"/>
      <c r="F2238" s="46"/>
      <c r="G2238" s="46"/>
      <c r="H2238" s="46"/>
      <c r="I2238" s="46"/>
      <c r="J2238" s="46"/>
      <c r="K2238" s="46"/>
      <c r="L2238" s="46"/>
      <c r="M2238" s="46"/>
      <c r="N2238" s="46"/>
      <c r="O2238" s="46"/>
      <c r="P2238" s="46"/>
      <c r="Q2238" s="46"/>
      <c r="R2238" s="46"/>
      <c r="S2238" s="46"/>
      <c r="T2238" s="46"/>
      <c r="U2238" s="46"/>
      <c r="V2238" s="46"/>
      <c r="W2238" s="46"/>
      <c r="X2238" s="91"/>
      <c r="Y2238" s="91"/>
      <c r="Z2238" s="91"/>
      <c r="AA2238" s="91"/>
    </row>
    <row r="2239" spans="2:27" ht="18" thickBot="1" x14ac:dyDescent="0.5">
      <c r="B2239" s="56" t="s">
        <v>10</v>
      </c>
      <c r="C2239" s="47"/>
      <c r="D2239" s="47"/>
      <c r="E2239" s="47"/>
      <c r="F2239" s="47"/>
      <c r="G2239" s="47"/>
      <c r="H2239" s="47"/>
      <c r="I2239" s="47"/>
      <c r="J2239" s="47"/>
      <c r="K2239" s="47"/>
      <c r="L2239" s="47"/>
      <c r="M2239" s="47"/>
      <c r="N2239" s="47"/>
      <c r="O2239" s="47"/>
      <c r="P2239" s="47"/>
      <c r="Q2239" s="47"/>
      <c r="R2239" s="47"/>
      <c r="S2239" s="47"/>
      <c r="T2239" s="47"/>
      <c r="U2239" s="47"/>
      <c r="V2239" s="47"/>
      <c r="W2239" s="47"/>
      <c r="X2239" s="91"/>
      <c r="Y2239" s="90"/>
      <c r="Z2239" s="91"/>
      <c r="AA2239" s="91"/>
    </row>
    <row r="2240" spans="2:27" ht="15" thickBot="1" x14ac:dyDescent="0.35">
      <c r="B2240" s="47" t="s">
        <v>11</v>
      </c>
      <c r="C2240" s="47"/>
      <c r="D2240" s="47"/>
      <c r="E2240" s="47"/>
      <c r="F2240" s="47"/>
      <c r="G2240" s="47"/>
      <c r="H2240" s="112"/>
      <c r="I2240" s="47"/>
      <c r="J2240" s="48" t="s">
        <v>5</v>
      </c>
      <c r="K2240" s="47" t="s">
        <v>12</v>
      </c>
      <c r="L2240" s="47"/>
      <c r="M2240" s="47"/>
      <c r="N2240" s="47"/>
      <c r="O2240" s="47"/>
      <c r="P2240" s="47"/>
      <c r="Q2240" s="47"/>
      <c r="R2240" s="47"/>
      <c r="S2240" s="47"/>
      <c r="T2240" s="47"/>
      <c r="U2240" s="47"/>
      <c r="V2240" s="47"/>
      <c r="W2240" s="47"/>
      <c r="X2240" s="91">
        <f>H2241</f>
        <v>0</v>
      </c>
      <c r="Y2240" s="91">
        <f>H2242</f>
        <v>0</v>
      </c>
      <c r="Z2240" s="91">
        <f>H2243</f>
        <v>0</v>
      </c>
      <c r="AA2240" s="91">
        <f>H2244</f>
        <v>0</v>
      </c>
    </row>
    <row r="2241" spans="2:27" ht="15" thickBot="1" x14ac:dyDescent="0.35">
      <c r="B2241" s="47" t="s">
        <v>13</v>
      </c>
      <c r="C2241" s="47"/>
      <c r="D2241" s="47"/>
      <c r="E2241" s="47"/>
      <c r="F2241" s="47"/>
      <c r="G2241" s="47"/>
      <c r="H2241" s="112"/>
      <c r="I2241" s="59"/>
      <c r="J2241" s="48" t="s">
        <v>5</v>
      </c>
      <c r="K2241" s="47" t="s">
        <v>15</v>
      </c>
      <c r="L2241" s="47"/>
      <c r="M2241" s="47"/>
      <c r="N2241" s="47"/>
      <c r="O2241" s="47"/>
      <c r="P2241" s="47"/>
      <c r="Q2241" s="47"/>
      <c r="R2241" s="47"/>
      <c r="S2241" s="47"/>
      <c r="T2241" s="47"/>
      <c r="U2241" s="47"/>
      <c r="V2241" s="47"/>
      <c r="W2241" s="47"/>
      <c r="X2241" s="91"/>
      <c r="Y2241" s="91"/>
      <c r="Z2241" s="91"/>
      <c r="AA2241" s="91"/>
    </row>
    <row r="2242" spans="2:27" ht="15" thickBot="1" x14ac:dyDescent="0.35">
      <c r="B2242" s="47" t="s">
        <v>16</v>
      </c>
      <c r="C2242" s="47"/>
      <c r="D2242" s="47"/>
      <c r="E2242" s="47"/>
      <c r="F2242" s="47"/>
      <c r="G2242" s="47"/>
      <c r="H2242" s="137"/>
      <c r="I2242" s="47"/>
      <c r="J2242" s="48" t="s">
        <v>5</v>
      </c>
      <c r="K2242" s="47" t="s">
        <v>17</v>
      </c>
      <c r="L2242" s="47"/>
      <c r="M2242" s="47"/>
      <c r="N2242" s="47"/>
      <c r="O2242" s="47"/>
      <c r="P2242" s="47"/>
      <c r="Q2242" s="47"/>
      <c r="R2242" s="47"/>
      <c r="S2242" s="47"/>
      <c r="T2242" s="47"/>
      <c r="U2242" s="47"/>
      <c r="V2242" s="47"/>
      <c r="W2242" s="47"/>
      <c r="X2242" s="91"/>
      <c r="Y2242" s="91"/>
      <c r="Z2242" s="91"/>
      <c r="AA2242" s="91"/>
    </row>
    <row r="2243" spans="2:27" ht="15" thickBot="1" x14ac:dyDescent="0.35">
      <c r="B2243" s="47" t="str">
        <f>IF(H2242="Erdgas","Nettorechnungsbetrag (Erdgas)",IF(H2242="Strom","Nettorechnungsbetrag (Strom)",IF(H2242="Wärme/Kälte","Nettorechnungsbetrag (Wärme/Kälte)","Bitte Energieart auswählen!")))</f>
        <v>Bitte Energieart auswählen!</v>
      </c>
      <c r="C2243" s="47"/>
      <c r="D2243" s="47"/>
      <c r="E2243" s="47"/>
      <c r="F2243" s="47"/>
      <c r="G2243" s="47"/>
      <c r="H2243" s="113"/>
      <c r="I2243" s="60" t="s">
        <v>18</v>
      </c>
      <c r="J2243" s="48" t="s">
        <v>5</v>
      </c>
      <c r="K2243" s="47" t="str">
        <f>IF(H2242="Erdgas","Erdgaskosten exkl. Steuern, Abgaben, Netzentgelte, etc.",IF(H2242="Strom","Stromkosten exkl. Steuern, Abgaben, Netzentgelte, etc.",IF(H2242="Wärme/Kälte","Wärme-/Kältekosten exkl. Steuern, Abgaben, Netzentgelte, etc.","Bitte Energieart auswählen!")))</f>
        <v>Bitte Energieart auswählen!</v>
      </c>
      <c r="L2243" s="47"/>
      <c r="M2243" s="47"/>
      <c r="N2243" s="47"/>
      <c r="O2243" s="47"/>
      <c r="P2243" s="47"/>
      <c r="Q2243" s="47"/>
      <c r="R2243" s="47"/>
      <c r="S2243" s="47"/>
      <c r="T2243" s="47"/>
      <c r="U2243" s="47"/>
      <c r="V2243" s="47"/>
      <c r="W2243" s="47"/>
      <c r="X2243" s="91"/>
      <c r="Y2243" s="91"/>
      <c r="Z2243" s="91"/>
      <c r="AA2243" s="91"/>
    </row>
    <row r="2244" spans="2:27" ht="15" thickBot="1" x14ac:dyDescent="0.35">
      <c r="B2244" s="47" t="str">
        <f>IF(AND(H2242="Erdgas",H2241="Nein"),"Erdgasverbrauch in kWh gem. letzter Jahresabrechnung",IF(H2242="Erdgas","Erdgasverbrauch in kWh im Kalenderjahr 2021",IF(AND(H2242="Strom",H2241="Nein"),"Stromverbrauch in kWh gem. letzter Jahresabrechnung",IF(H2242="Strom","Stromverbrauch in kWh im Kalenderjahr 2021",IF(AND(H2242="Wärme/Kälte",H2241="Nein"),"Wärme-/Kälteverbrauch in kWh gem. letzter Jahresabrechnung",IF(H2242="Wärme/Kälte","Wärme-/Kälteverbrauch in kWh im Kalenderjahr 2021","Bitte Energieart auswählen!"))))))</f>
        <v>Bitte Energieart auswählen!</v>
      </c>
      <c r="C2244" s="47"/>
      <c r="D2244" s="47"/>
      <c r="E2244" s="47"/>
      <c r="F2244" s="47"/>
      <c r="G2244" s="47"/>
      <c r="H2244" s="114"/>
      <c r="I2244" s="60" t="s">
        <v>19</v>
      </c>
      <c r="J2244" s="48" t="s">
        <v>5</v>
      </c>
      <c r="K2244" s="47" t="str">
        <f>IF(H2241="Nein",IF(H2242="Erdgas","Den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endet."),IF(H2242="Erdgas","Bitte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44" s="47"/>
      <c r="M2244" s="47"/>
      <c r="N2244" s="47"/>
      <c r="O2244" s="47"/>
      <c r="P2244" s="47"/>
      <c r="Q2244" s="47"/>
      <c r="R2244" s="47"/>
      <c r="S2244" s="47"/>
      <c r="T2244" s="47"/>
      <c r="U2244" s="47"/>
      <c r="V2244" s="47"/>
      <c r="W2244" s="47"/>
      <c r="X2244" s="91"/>
      <c r="Y2244" s="91"/>
      <c r="Z2244" s="91"/>
      <c r="AA2244" s="91"/>
    </row>
    <row r="2245" spans="2:27" x14ac:dyDescent="0.3">
      <c r="B2245" s="46"/>
      <c r="C2245" s="46"/>
      <c r="D2245" s="46"/>
      <c r="E2245" s="46"/>
      <c r="F2245" s="46"/>
      <c r="G2245" s="46"/>
      <c r="H2245" s="46"/>
      <c r="I2245" s="46"/>
      <c r="J2245" s="46"/>
      <c r="K2245" s="46"/>
      <c r="L2245" s="46"/>
      <c r="M2245" s="46"/>
      <c r="N2245" s="46"/>
      <c r="O2245" s="46"/>
      <c r="P2245" s="46"/>
      <c r="Q2245" s="46"/>
      <c r="R2245" s="46"/>
      <c r="S2245" s="46"/>
      <c r="T2245" s="46"/>
      <c r="U2245" s="46"/>
      <c r="V2245" s="46"/>
      <c r="W2245" s="46"/>
      <c r="X2245" s="91"/>
      <c r="Y2245" s="91"/>
      <c r="Z2245" s="91"/>
      <c r="AA2245" s="91"/>
    </row>
    <row r="2246" spans="2:27" ht="18" thickBot="1" x14ac:dyDescent="0.5">
      <c r="B2246" s="56" t="s">
        <v>10</v>
      </c>
      <c r="C2246" s="47"/>
      <c r="D2246" s="47"/>
      <c r="E2246" s="47"/>
      <c r="F2246" s="47"/>
      <c r="G2246" s="47"/>
      <c r="H2246" s="47"/>
      <c r="I2246" s="47"/>
      <c r="J2246" s="47"/>
      <c r="K2246" s="47"/>
      <c r="L2246" s="47"/>
      <c r="M2246" s="47"/>
      <c r="N2246" s="47"/>
      <c r="O2246" s="47"/>
      <c r="P2246" s="47"/>
      <c r="Q2246" s="47"/>
      <c r="R2246" s="47"/>
      <c r="S2246" s="47"/>
      <c r="T2246" s="47"/>
      <c r="U2246" s="47"/>
      <c r="V2246" s="47"/>
      <c r="W2246" s="47"/>
      <c r="X2246" s="91"/>
      <c r="Y2246" s="90"/>
      <c r="Z2246" s="91"/>
      <c r="AA2246" s="91"/>
    </row>
    <row r="2247" spans="2:27" ht="15" thickBot="1" x14ac:dyDescent="0.35">
      <c r="B2247" s="47" t="s">
        <v>11</v>
      </c>
      <c r="C2247" s="47"/>
      <c r="D2247" s="47"/>
      <c r="E2247" s="47"/>
      <c r="F2247" s="47"/>
      <c r="G2247" s="47"/>
      <c r="H2247" s="112"/>
      <c r="I2247" s="47"/>
      <c r="J2247" s="48" t="s">
        <v>5</v>
      </c>
      <c r="K2247" s="47" t="s">
        <v>12</v>
      </c>
      <c r="L2247" s="47"/>
      <c r="M2247" s="47"/>
      <c r="N2247" s="47"/>
      <c r="O2247" s="47"/>
      <c r="P2247" s="47"/>
      <c r="Q2247" s="47"/>
      <c r="R2247" s="47"/>
      <c r="S2247" s="47"/>
      <c r="T2247" s="47"/>
      <c r="U2247" s="47"/>
      <c r="V2247" s="47"/>
      <c r="W2247" s="47"/>
      <c r="X2247" s="91">
        <f>H2248</f>
        <v>0</v>
      </c>
      <c r="Y2247" s="91">
        <f>H2249</f>
        <v>0</v>
      </c>
      <c r="Z2247" s="91">
        <f>H2250</f>
        <v>0</v>
      </c>
      <c r="AA2247" s="91">
        <f>H2251</f>
        <v>0</v>
      </c>
    </row>
    <row r="2248" spans="2:27" ht="15" thickBot="1" x14ac:dyDescent="0.35">
      <c r="B2248" s="47" t="s">
        <v>13</v>
      </c>
      <c r="C2248" s="47"/>
      <c r="D2248" s="47"/>
      <c r="E2248" s="47"/>
      <c r="F2248" s="47"/>
      <c r="G2248" s="47"/>
      <c r="H2248" s="112"/>
      <c r="I2248" s="59"/>
      <c r="J2248" s="48" t="s">
        <v>5</v>
      </c>
      <c r="K2248" s="47" t="s">
        <v>15</v>
      </c>
      <c r="L2248" s="47"/>
      <c r="M2248" s="47"/>
      <c r="N2248" s="47"/>
      <c r="O2248" s="47"/>
      <c r="P2248" s="47"/>
      <c r="Q2248" s="47"/>
      <c r="R2248" s="47"/>
      <c r="S2248" s="47"/>
      <c r="T2248" s="47"/>
      <c r="U2248" s="47"/>
      <c r="V2248" s="47"/>
      <c r="W2248" s="47"/>
      <c r="X2248" s="91"/>
      <c r="Y2248" s="91"/>
      <c r="Z2248" s="91"/>
      <c r="AA2248" s="91"/>
    </row>
    <row r="2249" spans="2:27" ht="15" thickBot="1" x14ac:dyDescent="0.35">
      <c r="B2249" s="47" t="s">
        <v>16</v>
      </c>
      <c r="C2249" s="47"/>
      <c r="D2249" s="47"/>
      <c r="E2249" s="47"/>
      <c r="F2249" s="47"/>
      <c r="G2249" s="47"/>
      <c r="H2249" s="137"/>
      <c r="I2249" s="47"/>
      <c r="J2249" s="48" t="s">
        <v>5</v>
      </c>
      <c r="K2249" s="47" t="s">
        <v>17</v>
      </c>
      <c r="L2249" s="47"/>
      <c r="M2249" s="47"/>
      <c r="N2249" s="47"/>
      <c r="O2249" s="47"/>
      <c r="P2249" s="47"/>
      <c r="Q2249" s="47"/>
      <c r="R2249" s="47"/>
      <c r="S2249" s="47"/>
      <c r="T2249" s="47"/>
      <c r="U2249" s="47"/>
      <c r="V2249" s="47"/>
      <c r="W2249" s="47"/>
      <c r="X2249" s="91"/>
      <c r="Y2249" s="91"/>
      <c r="Z2249" s="91"/>
      <c r="AA2249" s="91"/>
    </row>
    <row r="2250" spans="2:27" ht="15" thickBot="1" x14ac:dyDescent="0.35">
      <c r="B2250" s="47" t="str">
        <f>IF(H2249="Erdgas","Nettorechnungsbetrag (Erdgas)",IF(H2249="Strom","Nettorechnungsbetrag (Strom)",IF(H2249="Wärme/Kälte","Nettorechnungsbetrag (Wärme/Kälte)","Bitte Energieart auswählen!")))</f>
        <v>Bitte Energieart auswählen!</v>
      </c>
      <c r="C2250" s="47"/>
      <c r="D2250" s="47"/>
      <c r="E2250" s="47"/>
      <c r="F2250" s="47"/>
      <c r="G2250" s="47"/>
      <c r="H2250" s="113"/>
      <c r="I2250" s="60" t="s">
        <v>18</v>
      </c>
      <c r="J2250" s="48" t="s">
        <v>5</v>
      </c>
      <c r="K2250" s="47" t="str">
        <f>IF(H2249="Erdgas","Erdgaskosten exkl. Steuern, Abgaben, Netzentgelte, etc.",IF(H2249="Strom","Stromkosten exkl. Steuern, Abgaben, Netzentgelte, etc.",IF(H2249="Wärme/Kälte","Wärme-/Kältekosten exkl. Steuern, Abgaben, Netzentgelte, etc.","Bitte Energieart auswählen!")))</f>
        <v>Bitte Energieart auswählen!</v>
      </c>
      <c r="L2250" s="47"/>
      <c r="M2250" s="47"/>
      <c r="N2250" s="47"/>
      <c r="O2250" s="47"/>
      <c r="P2250" s="47"/>
      <c r="Q2250" s="47"/>
      <c r="R2250" s="47"/>
      <c r="S2250" s="47"/>
      <c r="T2250" s="47"/>
      <c r="U2250" s="47"/>
      <c r="V2250" s="47"/>
      <c r="W2250" s="47"/>
      <c r="X2250" s="91"/>
      <c r="Y2250" s="91"/>
      <c r="Z2250" s="91"/>
      <c r="AA2250" s="91"/>
    </row>
    <row r="2251" spans="2:27" ht="15" thickBot="1" x14ac:dyDescent="0.35">
      <c r="B2251" s="47" t="str">
        <f>IF(AND(H2249="Erdgas",H2248="Nein"),"Erdgasverbrauch in kWh gem. letzter Jahresabrechnung",IF(H2249="Erdgas","Erdgasverbrauch in kWh im Kalenderjahr 2021",IF(AND(H2249="Strom",H2248="Nein"),"Stromverbrauch in kWh gem. letzter Jahresabrechnung",IF(H2249="Strom","Stromverbrauch in kWh im Kalenderjahr 2021",IF(AND(H2249="Wärme/Kälte",H2248="Nein"),"Wärme-/Kälteverbrauch in kWh gem. letzter Jahresabrechnung",IF(H2249="Wärme/Kälte","Wärme-/Kälteverbrauch in kWh im Kalenderjahr 2021","Bitte Energieart auswählen!"))))))</f>
        <v>Bitte Energieart auswählen!</v>
      </c>
      <c r="C2251" s="47"/>
      <c r="D2251" s="47"/>
      <c r="E2251" s="47"/>
      <c r="F2251" s="47"/>
      <c r="G2251" s="47"/>
      <c r="H2251" s="114"/>
      <c r="I2251" s="60" t="s">
        <v>19</v>
      </c>
      <c r="J2251" s="48" t="s">
        <v>5</v>
      </c>
      <c r="K2251" s="47" t="str">
        <f>IF(H2248="Nein",IF(H2249="Erdgas","Den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endet."),IF(H2249="Erdgas","Bitte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51" s="47"/>
      <c r="M2251" s="47"/>
      <c r="N2251" s="47"/>
      <c r="O2251" s="47"/>
      <c r="P2251" s="47"/>
      <c r="Q2251" s="47"/>
      <c r="R2251" s="47"/>
      <c r="S2251" s="47"/>
      <c r="T2251" s="47"/>
      <c r="U2251" s="47"/>
      <c r="V2251" s="47"/>
      <c r="W2251" s="47"/>
      <c r="X2251" s="91"/>
      <c r="Y2251" s="91"/>
      <c r="Z2251" s="91"/>
      <c r="AA2251" s="91"/>
    </row>
    <row r="2252" spans="2:27" x14ac:dyDescent="0.3">
      <c r="B2252" s="46"/>
      <c r="C2252" s="46"/>
      <c r="D2252" s="46"/>
      <c r="E2252" s="46"/>
      <c r="F2252" s="46"/>
      <c r="G2252" s="46"/>
      <c r="H2252" s="46"/>
      <c r="I2252" s="46"/>
      <c r="J2252" s="46"/>
      <c r="K2252" s="46"/>
      <c r="L2252" s="46"/>
      <c r="M2252" s="46"/>
      <c r="N2252" s="46"/>
      <c r="O2252" s="46"/>
      <c r="P2252" s="46"/>
      <c r="Q2252" s="46"/>
      <c r="R2252" s="46"/>
      <c r="S2252" s="46"/>
      <c r="T2252" s="46"/>
      <c r="U2252" s="46"/>
      <c r="V2252" s="46"/>
      <c r="W2252" s="46"/>
      <c r="X2252" s="91"/>
      <c r="Y2252" s="91"/>
      <c r="Z2252" s="91"/>
      <c r="AA2252" s="91"/>
    </row>
    <row r="2253" spans="2:27" ht="18" thickBot="1" x14ac:dyDescent="0.5">
      <c r="B2253" s="56" t="s">
        <v>10</v>
      </c>
      <c r="C2253" s="47"/>
      <c r="D2253" s="47"/>
      <c r="E2253" s="47"/>
      <c r="F2253" s="47"/>
      <c r="G2253" s="47"/>
      <c r="H2253" s="47"/>
      <c r="I2253" s="47"/>
      <c r="J2253" s="47"/>
      <c r="K2253" s="47"/>
      <c r="L2253" s="47"/>
      <c r="M2253" s="47"/>
      <c r="N2253" s="47"/>
      <c r="O2253" s="47"/>
      <c r="P2253" s="47"/>
      <c r="Q2253" s="47"/>
      <c r="R2253" s="47"/>
      <c r="S2253" s="47"/>
      <c r="T2253" s="47"/>
      <c r="U2253" s="47"/>
      <c r="V2253" s="47"/>
      <c r="W2253" s="47"/>
      <c r="X2253" s="91"/>
      <c r="Y2253" s="90"/>
      <c r="Z2253" s="91"/>
      <c r="AA2253" s="91"/>
    </row>
    <row r="2254" spans="2:27" ht="15" thickBot="1" x14ac:dyDescent="0.35">
      <c r="B2254" s="47" t="s">
        <v>11</v>
      </c>
      <c r="C2254" s="47"/>
      <c r="D2254" s="47"/>
      <c r="E2254" s="47"/>
      <c r="F2254" s="47"/>
      <c r="G2254" s="47"/>
      <c r="H2254" s="112"/>
      <c r="I2254" s="47"/>
      <c r="J2254" s="48" t="s">
        <v>5</v>
      </c>
      <c r="K2254" s="47" t="s">
        <v>12</v>
      </c>
      <c r="L2254" s="47"/>
      <c r="M2254" s="47"/>
      <c r="N2254" s="47"/>
      <c r="O2254" s="47"/>
      <c r="P2254" s="47"/>
      <c r="Q2254" s="47"/>
      <c r="R2254" s="47"/>
      <c r="S2254" s="47"/>
      <c r="T2254" s="47"/>
      <c r="U2254" s="47"/>
      <c r="V2254" s="47"/>
      <c r="W2254" s="47"/>
      <c r="X2254" s="91">
        <f>H2255</f>
        <v>0</v>
      </c>
      <c r="Y2254" s="91">
        <f>H2256</f>
        <v>0</v>
      </c>
      <c r="Z2254" s="91">
        <f>H2257</f>
        <v>0</v>
      </c>
      <c r="AA2254" s="91">
        <f>H2258</f>
        <v>0</v>
      </c>
    </row>
    <row r="2255" spans="2:27" ht="15" thickBot="1" x14ac:dyDescent="0.35">
      <c r="B2255" s="47" t="s">
        <v>13</v>
      </c>
      <c r="C2255" s="47"/>
      <c r="D2255" s="47"/>
      <c r="E2255" s="47"/>
      <c r="F2255" s="47"/>
      <c r="G2255" s="47"/>
      <c r="H2255" s="112"/>
      <c r="I2255" s="59"/>
      <c r="J2255" s="48" t="s">
        <v>5</v>
      </c>
      <c r="K2255" s="47" t="s">
        <v>15</v>
      </c>
      <c r="L2255" s="47"/>
      <c r="M2255" s="47"/>
      <c r="N2255" s="47"/>
      <c r="O2255" s="47"/>
      <c r="P2255" s="47"/>
      <c r="Q2255" s="47"/>
      <c r="R2255" s="47"/>
      <c r="S2255" s="47"/>
      <c r="T2255" s="47"/>
      <c r="U2255" s="47"/>
      <c r="V2255" s="47"/>
      <c r="W2255" s="47"/>
      <c r="X2255" s="91"/>
      <c r="Y2255" s="91"/>
      <c r="Z2255" s="91"/>
      <c r="AA2255" s="91"/>
    </row>
    <row r="2256" spans="2:27" ht="15" thickBot="1" x14ac:dyDescent="0.35">
      <c r="B2256" s="47" t="s">
        <v>16</v>
      </c>
      <c r="C2256" s="47"/>
      <c r="D2256" s="47"/>
      <c r="E2256" s="47"/>
      <c r="F2256" s="47"/>
      <c r="G2256" s="47"/>
      <c r="H2256" s="137"/>
      <c r="I2256" s="47"/>
      <c r="J2256" s="48" t="s">
        <v>5</v>
      </c>
      <c r="K2256" s="47" t="s">
        <v>17</v>
      </c>
      <c r="L2256" s="47"/>
      <c r="M2256" s="47"/>
      <c r="N2256" s="47"/>
      <c r="O2256" s="47"/>
      <c r="P2256" s="47"/>
      <c r="Q2256" s="47"/>
      <c r="R2256" s="47"/>
      <c r="S2256" s="47"/>
      <c r="T2256" s="47"/>
      <c r="U2256" s="47"/>
      <c r="V2256" s="47"/>
      <c r="W2256" s="47"/>
      <c r="X2256" s="91"/>
      <c r="Y2256" s="91"/>
      <c r="Z2256" s="91"/>
      <c r="AA2256" s="91"/>
    </row>
    <row r="2257" spans="2:27" ht="15" thickBot="1" x14ac:dyDescent="0.35">
      <c r="B2257" s="47" t="str">
        <f>IF(H2256="Erdgas","Nettorechnungsbetrag (Erdgas)",IF(H2256="Strom","Nettorechnungsbetrag (Strom)",IF(H2256="Wärme/Kälte","Nettorechnungsbetrag (Wärme/Kälte)","Bitte Energieart auswählen!")))</f>
        <v>Bitte Energieart auswählen!</v>
      </c>
      <c r="C2257" s="47"/>
      <c r="D2257" s="47"/>
      <c r="E2257" s="47"/>
      <c r="F2257" s="47"/>
      <c r="G2257" s="47"/>
      <c r="H2257" s="113"/>
      <c r="I2257" s="60" t="s">
        <v>18</v>
      </c>
      <c r="J2257" s="48" t="s">
        <v>5</v>
      </c>
      <c r="K2257" s="47" t="str">
        <f>IF(H2256="Erdgas","Erdgaskosten exkl. Steuern, Abgaben, Netzentgelte, etc.",IF(H2256="Strom","Stromkosten exkl. Steuern, Abgaben, Netzentgelte, etc.",IF(H2256="Wärme/Kälte","Wärme-/Kältekosten exkl. Steuern, Abgaben, Netzentgelte, etc.","Bitte Energieart auswählen!")))</f>
        <v>Bitte Energieart auswählen!</v>
      </c>
      <c r="L2257" s="47"/>
      <c r="M2257" s="47"/>
      <c r="N2257" s="47"/>
      <c r="O2257" s="47"/>
      <c r="P2257" s="47"/>
      <c r="Q2257" s="47"/>
      <c r="R2257" s="47"/>
      <c r="S2257" s="47"/>
      <c r="T2257" s="47"/>
      <c r="U2257" s="47"/>
      <c r="V2257" s="47"/>
      <c r="W2257" s="47"/>
      <c r="X2257" s="91"/>
      <c r="Y2257" s="91"/>
      <c r="Z2257" s="91"/>
      <c r="AA2257" s="91"/>
    </row>
    <row r="2258" spans="2:27" ht="15" thickBot="1" x14ac:dyDescent="0.35">
      <c r="B2258" s="47" t="str">
        <f>IF(AND(H2256="Erdgas",H2255="Nein"),"Erdgasverbrauch in kWh gem. letzter Jahresabrechnung",IF(H2256="Erdgas","Erdgasverbrauch in kWh im Kalenderjahr 2021",IF(AND(H2256="Strom",H2255="Nein"),"Stromverbrauch in kWh gem. letzter Jahresabrechnung",IF(H2256="Strom","Stromverbrauch in kWh im Kalenderjahr 2021",IF(AND(H2256="Wärme/Kälte",H2255="Nein"),"Wärme-/Kälteverbrauch in kWh gem. letzter Jahresabrechnung",IF(H2256="Wärme/Kälte","Wärme-/Kälteverbrauch in kWh im Kalenderjahr 2021","Bitte Energieart auswählen!"))))))</f>
        <v>Bitte Energieart auswählen!</v>
      </c>
      <c r="C2258" s="47"/>
      <c r="D2258" s="47"/>
      <c r="E2258" s="47"/>
      <c r="F2258" s="47"/>
      <c r="G2258" s="47"/>
      <c r="H2258" s="114"/>
      <c r="I2258" s="60" t="s">
        <v>19</v>
      </c>
      <c r="J2258" s="48" t="s">
        <v>5</v>
      </c>
      <c r="K2258" s="47" t="str">
        <f>IF(H2255="Nein",IF(H2256="Erdgas","Den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endet."),IF(H2256="Erdgas","Bitte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58" s="47"/>
      <c r="M2258" s="47"/>
      <c r="N2258" s="47"/>
      <c r="O2258" s="47"/>
      <c r="P2258" s="47"/>
      <c r="Q2258" s="47"/>
      <c r="R2258" s="47"/>
      <c r="S2258" s="47"/>
      <c r="T2258" s="47"/>
      <c r="U2258" s="47"/>
      <c r="V2258" s="47"/>
      <c r="W2258" s="47"/>
      <c r="X2258" s="91"/>
      <c r="Y2258" s="91"/>
      <c r="Z2258" s="91"/>
      <c r="AA2258" s="91"/>
    </row>
    <row r="2259" spans="2:27" x14ac:dyDescent="0.3">
      <c r="B2259" s="46"/>
      <c r="C2259" s="46"/>
      <c r="D2259" s="46"/>
      <c r="E2259" s="46"/>
      <c r="F2259" s="46"/>
      <c r="G2259" s="46"/>
      <c r="H2259" s="46"/>
      <c r="I2259" s="46"/>
      <c r="J2259" s="46"/>
      <c r="K2259" s="46"/>
      <c r="L2259" s="46"/>
      <c r="M2259" s="46"/>
      <c r="N2259" s="46"/>
      <c r="O2259" s="46"/>
      <c r="P2259" s="46"/>
      <c r="Q2259" s="46"/>
      <c r="R2259" s="46"/>
      <c r="S2259" s="46"/>
      <c r="T2259" s="46"/>
      <c r="U2259" s="46"/>
      <c r="V2259" s="46"/>
      <c r="W2259" s="46"/>
      <c r="X2259" s="91"/>
      <c r="Y2259" s="91"/>
      <c r="Z2259" s="91"/>
      <c r="AA2259" s="91"/>
    </row>
    <row r="2260" spans="2:27" ht="18" thickBot="1" x14ac:dyDescent="0.5">
      <c r="B2260" s="56" t="s">
        <v>10</v>
      </c>
      <c r="C2260" s="47"/>
      <c r="D2260" s="47"/>
      <c r="E2260" s="47"/>
      <c r="F2260" s="47"/>
      <c r="G2260" s="47"/>
      <c r="H2260" s="47"/>
      <c r="I2260" s="47"/>
      <c r="J2260" s="47"/>
      <c r="K2260" s="47"/>
      <c r="L2260" s="47"/>
      <c r="M2260" s="47"/>
      <c r="N2260" s="47"/>
      <c r="O2260" s="47"/>
      <c r="P2260" s="47"/>
      <c r="Q2260" s="47"/>
      <c r="R2260" s="47"/>
      <c r="S2260" s="47"/>
      <c r="T2260" s="47"/>
      <c r="U2260" s="47"/>
      <c r="V2260" s="47"/>
      <c r="W2260" s="47"/>
      <c r="X2260" s="91"/>
      <c r="Y2260" s="90"/>
      <c r="Z2260" s="91"/>
      <c r="AA2260" s="91"/>
    </row>
    <row r="2261" spans="2:27" ht="15" thickBot="1" x14ac:dyDescent="0.35">
      <c r="B2261" s="47" t="s">
        <v>11</v>
      </c>
      <c r="C2261" s="47"/>
      <c r="D2261" s="47"/>
      <c r="E2261" s="47"/>
      <c r="F2261" s="47"/>
      <c r="G2261" s="47"/>
      <c r="H2261" s="112"/>
      <c r="I2261" s="47"/>
      <c r="J2261" s="48" t="s">
        <v>5</v>
      </c>
      <c r="K2261" s="47" t="s">
        <v>12</v>
      </c>
      <c r="L2261" s="47"/>
      <c r="M2261" s="47"/>
      <c r="N2261" s="47"/>
      <c r="O2261" s="47"/>
      <c r="P2261" s="47"/>
      <c r="Q2261" s="47"/>
      <c r="R2261" s="47"/>
      <c r="S2261" s="47"/>
      <c r="T2261" s="47"/>
      <c r="U2261" s="47"/>
      <c r="V2261" s="47"/>
      <c r="W2261" s="47"/>
      <c r="X2261" s="91">
        <f>H2262</f>
        <v>0</v>
      </c>
      <c r="Y2261" s="91">
        <f>H2263</f>
        <v>0</v>
      </c>
      <c r="Z2261" s="91">
        <f>H2264</f>
        <v>0</v>
      </c>
      <c r="AA2261" s="91">
        <f>H2265</f>
        <v>0</v>
      </c>
    </row>
    <row r="2262" spans="2:27" ht="15" thickBot="1" x14ac:dyDescent="0.35">
      <c r="B2262" s="47" t="s">
        <v>13</v>
      </c>
      <c r="C2262" s="47"/>
      <c r="D2262" s="47"/>
      <c r="E2262" s="47"/>
      <c r="F2262" s="47"/>
      <c r="G2262" s="47"/>
      <c r="H2262" s="112"/>
      <c r="I2262" s="59"/>
      <c r="J2262" s="48" t="s">
        <v>5</v>
      </c>
      <c r="K2262" s="47" t="s">
        <v>15</v>
      </c>
      <c r="L2262" s="47"/>
      <c r="M2262" s="47"/>
      <c r="N2262" s="47"/>
      <c r="O2262" s="47"/>
      <c r="P2262" s="47"/>
      <c r="Q2262" s="47"/>
      <c r="R2262" s="47"/>
      <c r="S2262" s="47"/>
      <c r="T2262" s="47"/>
      <c r="U2262" s="47"/>
      <c r="V2262" s="47"/>
      <c r="W2262" s="47"/>
      <c r="X2262" s="91"/>
      <c r="Y2262" s="91"/>
      <c r="Z2262" s="91"/>
      <c r="AA2262" s="91"/>
    </row>
    <row r="2263" spans="2:27" ht="15" thickBot="1" x14ac:dyDescent="0.35">
      <c r="B2263" s="47" t="s">
        <v>16</v>
      </c>
      <c r="C2263" s="47"/>
      <c r="D2263" s="47"/>
      <c r="E2263" s="47"/>
      <c r="F2263" s="47"/>
      <c r="G2263" s="47"/>
      <c r="H2263" s="137"/>
      <c r="I2263" s="47"/>
      <c r="J2263" s="48" t="s">
        <v>5</v>
      </c>
      <c r="K2263" s="47" t="s">
        <v>17</v>
      </c>
      <c r="L2263" s="47"/>
      <c r="M2263" s="47"/>
      <c r="N2263" s="47"/>
      <c r="O2263" s="47"/>
      <c r="P2263" s="47"/>
      <c r="Q2263" s="47"/>
      <c r="R2263" s="47"/>
      <c r="S2263" s="47"/>
      <c r="T2263" s="47"/>
      <c r="U2263" s="47"/>
      <c r="V2263" s="47"/>
      <c r="W2263" s="47"/>
      <c r="X2263" s="91"/>
      <c r="Y2263" s="91"/>
      <c r="Z2263" s="91"/>
      <c r="AA2263" s="91"/>
    </row>
    <row r="2264" spans="2:27" ht="15" thickBot="1" x14ac:dyDescent="0.35">
      <c r="B2264" s="47" t="str">
        <f>IF(H2263="Erdgas","Nettorechnungsbetrag (Erdgas)",IF(H2263="Strom","Nettorechnungsbetrag (Strom)",IF(H2263="Wärme/Kälte","Nettorechnungsbetrag (Wärme/Kälte)","Bitte Energieart auswählen!")))</f>
        <v>Bitte Energieart auswählen!</v>
      </c>
      <c r="C2264" s="47"/>
      <c r="D2264" s="47"/>
      <c r="E2264" s="47"/>
      <c r="F2264" s="47"/>
      <c r="G2264" s="47"/>
      <c r="H2264" s="113"/>
      <c r="I2264" s="60" t="s">
        <v>18</v>
      </c>
      <c r="J2264" s="48" t="s">
        <v>5</v>
      </c>
      <c r="K2264" s="47" t="str">
        <f>IF(H2263="Erdgas","Erdgaskosten exkl. Steuern, Abgaben, Netzentgelte, etc.",IF(H2263="Strom","Stromkosten exkl. Steuern, Abgaben, Netzentgelte, etc.",IF(H2263="Wärme/Kälte","Wärme-/Kältekosten exkl. Steuern, Abgaben, Netzentgelte, etc.","Bitte Energieart auswählen!")))</f>
        <v>Bitte Energieart auswählen!</v>
      </c>
      <c r="L2264" s="47"/>
      <c r="M2264" s="47"/>
      <c r="N2264" s="47"/>
      <c r="O2264" s="47"/>
      <c r="P2264" s="47"/>
      <c r="Q2264" s="47"/>
      <c r="R2264" s="47"/>
      <c r="S2264" s="47"/>
      <c r="T2264" s="47"/>
      <c r="U2264" s="47"/>
      <c r="V2264" s="47"/>
      <c r="W2264" s="47"/>
      <c r="X2264" s="91"/>
      <c r="Y2264" s="91"/>
      <c r="Z2264" s="91"/>
      <c r="AA2264" s="91"/>
    </row>
    <row r="2265" spans="2:27" ht="15" thickBot="1" x14ac:dyDescent="0.35">
      <c r="B2265" s="47" t="str">
        <f>IF(AND(H2263="Erdgas",H2262="Nein"),"Erdgasverbrauch in kWh gem. letzter Jahresabrechnung",IF(H2263="Erdgas","Erdgasverbrauch in kWh im Kalenderjahr 2021",IF(AND(H2263="Strom",H2262="Nein"),"Stromverbrauch in kWh gem. letzter Jahresabrechnung",IF(H2263="Strom","Stromverbrauch in kWh im Kalenderjahr 2021",IF(AND(H2263="Wärme/Kälte",H2262="Nein"),"Wärme-/Kälteverbrauch in kWh gem. letzter Jahresabrechnung",IF(H2263="Wärme/Kälte","Wärme-/Kälteverbrauch in kWh im Kalenderjahr 2021","Bitte Energieart auswählen!"))))))</f>
        <v>Bitte Energieart auswählen!</v>
      </c>
      <c r="C2265" s="47"/>
      <c r="D2265" s="47"/>
      <c r="E2265" s="47"/>
      <c r="F2265" s="47"/>
      <c r="G2265" s="47"/>
      <c r="H2265" s="114"/>
      <c r="I2265" s="60" t="s">
        <v>19</v>
      </c>
      <c r="J2265" s="48" t="s">
        <v>5</v>
      </c>
      <c r="K2265" s="47" t="str">
        <f>IF(H2262="Nein",IF(H2263="Erdgas","Den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endet."),IF(H2263="Erdgas","Bitte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65" s="47"/>
      <c r="M2265" s="47"/>
      <c r="N2265" s="47"/>
      <c r="O2265" s="47"/>
      <c r="P2265" s="47"/>
      <c r="Q2265" s="47"/>
      <c r="R2265" s="47"/>
      <c r="S2265" s="47"/>
      <c r="T2265" s="47"/>
      <c r="U2265" s="47"/>
      <c r="V2265" s="47"/>
      <c r="W2265" s="47"/>
      <c r="X2265" s="91"/>
      <c r="Y2265" s="91"/>
      <c r="Z2265" s="91"/>
      <c r="AA2265" s="91"/>
    </row>
    <row r="2266" spans="2:27" x14ac:dyDescent="0.3">
      <c r="B2266" s="46"/>
      <c r="C2266" s="46"/>
      <c r="D2266" s="46"/>
      <c r="E2266" s="46"/>
      <c r="F2266" s="46"/>
      <c r="G2266" s="46"/>
      <c r="H2266" s="46"/>
      <c r="I2266" s="46"/>
      <c r="J2266" s="46"/>
      <c r="K2266" s="46"/>
      <c r="L2266" s="46"/>
      <c r="M2266" s="46"/>
      <c r="N2266" s="46"/>
      <c r="O2266" s="46"/>
      <c r="P2266" s="46"/>
      <c r="Q2266" s="46"/>
      <c r="R2266" s="46"/>
      <c r="S2266" s="46"/>
      <c r="T2266" s="46"/>
      <c r="U2266" s="46"/>
      <c r="V2266" s="46"/>
      <c r="W2266" s="46"/>
      <c r="X2266" s="91"/>
      <c r="Y2266" s="91"/>
      <c r="Z2266" s="91"/>
      <c r="AA2266" s="91"/>
    </row>
    <row r="2267" spans="2:27" ht="18" thickBot="1" x14ac:dyDescent="0.5">
      <c r="B2267" s="56" t="s">
        <v>10</v>
      </c>
      <c r="C2267" s="47"/>
      <c r="D2267" s="47"/>
      <c r="E2267" s="47"/>
      <c r="F2267" s="47"/>
      <c r="G2267" s="47"/>
      <c r="H2267" s="47"/>
      <c r="I2267" s="47"/>
      <c r="J2267" s="47"/>
      <c r="K2267" s="47"/>
      <c r="L2267" s="47"/>
      <c r="M2267" s="47"/>
      <c r="N2267" s="47"/>
      <c r="O2267" s="47"/>
      <c r="P2267" s="47"/>
      <c r="Q2267" s="47"/>
      <c r="R2267" s="47"/>
      <c r="S2267" s="47"/>
      <c r="T2267" s="47"/>
      <c r="U2267" s="47"/>
      <c r="V2267" s="47"/>
      <c r="W2267" s="47"/>
      <c r="X2267" s="91"/>
      <c r="Y2267" s="90"/>
      <c r="Z2267" s="91"/>
      <c r="AA2267" s="91"/>
    </row>
    <row r="2268" spans="2:27" ht="15" thickBot="1" x14ac:dyDescent="0.35">
      <c r="B2268" s="47" t="s">
        <v>11</v>
      </c>
      <c r="C2268" s="47"/>
      <c r="D2268" s="47"/>
      <c r="E2268" s="47"/>
      <c r="F2268" s="47"/>
      <c r="G2268" s="47"/>
      <c r="H2268" s="112"/>
      <c r="I2268" s="47"/>
      <c r="J2268" s="48" t="s">
        <v>5</v>
      </c>
      <c r="K2268" s="47" t="s">
        <v>12</v>
      </c>
      <c r="L2268" s="47"/>
      <c r="M2268" s="47"/>
      <c r="N2268" s="47"/>
      <c r="O2268" s="47"/>
      <c r="P2268" s="47"/>
      <c r="Q2268" s="47"/>
      <c r="R2268" s="47"/>
      <c r="S2268" s="47"/>
      <c r="T2268" s="47"/>
      <c r="U2268" s="47"/>
      <c r="V2268" s="47"/>
      <c r="W2268" s="47"/>
      <c r="X2268" s="91">
        <f>H2269</f>
        <v>0</v>
      </c>
      <c r="Y2268" s="91">
        <f>H2270</f>
        <v>0</v>
      </c>
      <c r="Z2268" s="91">
        <f>H2271</f>
        <v>0</v>
      </c>
      <c r="AA2268" s="91">
        <f>H2272</f>
        <v>0</v>
      </c>
    </row>
    <row r="2269" spans="2:27" ht="15" thickBot="1" x14ac:dyDescent="0.35">
      <c r="B2269" s="47" t="s">
        <v>13</v>
      </c>
      <c r="C2269" s="47"/>
      <c r="D2269" s="47"/>
      <c r="E2269" s="47"/>
      <c r="F2269" s="47"/>
      <c r="G2269" s="47"/>
      <c r="H2269" s="112"/>
      <c r="I2269" s="59"/>
      <c r="J2269" s="48" t="s">
        <v>5</v>
      </c>
      <c r="K2269" s="47" t="s">
        <v>15</v>
      </c>
      <c r="L2269" s="47"/>
      <c r="M2269" s="47"/>
      <c r="N2269" s="47"/>
      <c r="O2269" s="47"/>
      <c r="P2269" s="47"/>
      <c r="Q2269" s="47"/>
      <c r="R2269" s="47"/>
      <c r="S2269" s="47"/>
      <c r="T2269" s="47"/>
      <c r="U2269" s="47"/>
      <c r="V2269" s="47"/>
      <c r="W2269" s="47"/>
      <c r="X2269" s="91"/>
      <c r="Y2269" s="91"/>
      <c r="Z2269" s="91"/>
      <c r="AA2269" s="91"/>
    </row>
    <row r="2270" spans="2:27" ht="15" thickBot="1" x14ac:dyDescent="0.35">
      <c r="B2270" s="47" t="s">
        <v>16</v>
      </c>
      <c r="C2270" s="47"/>
      <c r="D2270" s="47"/>
      <c r="E2270" s="47"/>
      <c r="F2270" s="47"/>
      <c r="G2270" s="47"/>
      <c r="H2270" s="137"/>
      <c r="I2270" s="47"/>
      <c r="J2270" s="48" t="s">
        <v>5</v>
      </c>
      <c r="K2270" s="47" t="s">
        <v>17</v>
      </c>
      <c r="L2270" s="47"/>
      <c r="M2270" s="47"/>
      <c r="N2270" s="47"/>
      <c r="O2270" s="47"/>
      <c r="P2270" s="47"/>
      <c r="Q2270" s="47"/>
      <c r="R2270" s="47"/>
      <c r="S2270" s="47"/>
      <c r="T2270" s="47"/>
      <c r="U2270" s="47"/>
      <c r="V2270" s="47"/>
      <c r="W2270" s="47"/>
      <c r="X2270" s="91"/>
      <c r="Y2270" s="91"/>
      <c r="Z2270" s="91"/>
      <c r="AA2270" s="91"/>
    </row>
    <row r="2271" spans="2:27" ht="15" thickBot="1" x14ac:dyDescent="0.35">
      <c r="B2271" s="47" t="str">
        <f>IF(H2270="Erdgas","Nettorechnungsbetrag (Erdgas)",IF(H2270="Strom","Nettorechnungsbetrag (Strom)",IF(H2270="Wärme/Kälte","Nettorechnungsbetrag (Wärme/Kälte)","Bitte Energieart auswählen!")))</f>
        <v>Bitte Energieart auswählen!</v>
      </c>
      <c r="C2271" s="47"/>
      <c r="D2271" s="47"/>
      <c r="E2271" s="47"/>
      <c r="F2271" s="47"/>
      <c r="G2271" s="47"/>
      <c r="H2271" s="113"/>
      <c r="I2271" s="60" t="s">
        <v>18</v>
      </c>
      <c r="J2271" s="48" t="s">
        <v>5</v>
      </c>
      <c r="K2271" s="47" t="str">
        <f>IF(H2270="Erdgas","Erdgaskosten exkl. Steuern, Abgaben, Netzentgelte, etc.",IF(H2270="Strom","Stromkosten exkl. Steuern, Abgaben, Netzentgelte, etc.",IF(H2270="Wärme/Kälte","Wärme-/Kältekosten exkl. Steuern, Abgaben, Netzentgelte, etc.","Bitte Energieart auswählen!")))</f>
        <v>Bitte Energieart auswählen!</v>
      </c>
      <c r="L2271" s="47"/>
      <c r="M2271" s="47"/>
      <c r="N2271" s="47"/>
      <c r="O2271" s="47"/>
      <c r="P2271" s="47"/>
      <c r="Q2271" s="47"/>
      <c r="R2271" s="47"/>
      <c r="S2271" s="47"/>
      <c r="T2271" s="47"/>
      <c r="U2271" s="47"/>
      <c r="V2271" s="47"/>
      <c r="W2271" s="47"/>
      <c r="X2271" s="91"/>
      <c r="Y2271" s="91"/>
      <c r="Z2271" s="91"/>
      <c r="AA2271" s="91"/>
    </row>
    <row r="2272" spans="2:27" ht="15" thickBot="1" x14ac:dyDescent="0.35">
      <c r="B2272" s="47" t="str">
        <f>IF(AND(H2270="Erdgas",H2269="Nein"),"Erdgasverbrauch in kWh gem. letzter Jahresabrechnung",IF(H2270="Erdgas","Erdgasverbrauch in kWh im Kalenderjahr 2021",IF(AND(H2270="Strom",H2269="Nein"),"Stromverbrauch in kWh gem. letzter Jahresabrechnung",IF(H2270="Strom","Stromverbrauch in kWh im Kalenderjahr 2021",IF(AND(H2270="Wärme/Kälte",H2269="Nein"),"Wärme-/Kälteverbrauch in kWh gem. letzter Jahresabrechnung",IF(H2270="Wärme/Kälte","Wärme-/Kälteverbrauch in kWh im Kalenderjahr 2021","Bitte Energieart auswählen!"))))))</f>
        <v>Bitte Energieart auswählen!</v>
      </c>
      <c r="C2272" s="47"/>
      <c r="D2272" s="47"/>
      <c r="E2272" s="47"/>
      <c r="F2272" s="47"/>
      <c r="G2272" s="47"/>
      <c r="H2272" s="114"/>
      <c r="I2272" s="60" t="s">
        <v>19</v>
      </c>
      <c r="J2272" s="48" t="s">
        <v>5</v>
      </c>
      <c r="K2272" s="47" t="str">
        <f>IF(H2269="Nein",IF(H2270="Erdgas","Den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endet."),IF(H2270="Erdgas","Bitte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72" s="47"/>
      <c r="M2272" s="47"/>
      <c r="N2272" s="47"/>
      <c r="O2272" s="47"/>
      <c r="P2272" s="47"/>
      <c r="Q2272" s="47"/>
      <c r="R2272" s="47"/>
      <c r="S2272" s="47"/>
      <c r="T2272" s="47"/>
      <c r="U2272" s="47"/>
      <c r="V2272" s="47"/>
      <c r="W2272" s="47"/>
      <c r="X2272" s="91"/>
      <c r="Y2272" s="91"/>
      <c r="Z2272" s="91"/>
      <c r="AA2272" s="91"/>
    </row>
    <row r="2273" spans="2:27" x14ac:dyDescent="0.3">
      <c r="B2273" s="46"/>
      <c r="C2273" s="46"/>
      <c r="D2273" s="46"/>
      <c r="E2273" s="46"/>
      <c r="F2273" s="46"/>
      <c r="G2273" s="46"/>
      <c r="H2273" s="46"/>
      <c r="I2273" s="46"/>
      <c r="J2273" s="46"/>
      <c r="K2273" s="46"/>
      <c r="L2273" s="46"/>
      <c r="M2273" s="46"/>
      <c r="N2273" s="46"/>
      <c r="O2273" s="46"/>
      <c r="P2273" s="46"/>
      <c r="Q2273" s="46"/>
      <c r="R2273" s="46"/>
      <c r="S2273" s="46"/>
      <c r="T2273" s="46"/>
      <c r="U2273" s="46"/>
      <c r="V2273" s="46"/>
      <c r="W2273" s="46"/>
      <c r="X2273" s="91"/>
      <c r="Y2273" s="91"/>
      <c r="Z2273" s="91"/>
      <c r="AA2273" s="91"/>
    </row>
    <row r="2274" spans="2:27" ht="18" thickBot="1" x14ac:dyDescent="0.5">
      <c r="B2274" s="56" t="s">
        <v>10</v>
      </c>
      <c r="C2274" s="47"/>
      <c r="D2274" s="47"/>
      <c r="E2274" s="47"/>
      <c r="F2274" s="47"/>
      <c r="G2274" s="47"/>
      <c r="H2274" s="47"/>
      <c r="I2274" s="47"/>
      <c r="J2274" s="47"/>
      <c r="K2274" s="47"/>
      <c r="L2274" s="47"/>
      <c r="M2274" s="47"/>
      <c r="N2274" s="47"/>
      <c r="O2274" s="47"/>
      <c r="P2274" s="47"/>
      <c r="Q2274" s="47"/>
      <c r="R2274" s="47"/>
      <c r="S2274" s="47"/>
      <c r="T2274" s="47"/>
      <c r="U2274" s="47"/>
      <c r="V2274" s="47"/>
      <c r="W2274" s="47"/>
      <c r="X2274" s="91"/>
      <c r="Y2274" s="90"/>
      <c r="Z2274" s="91"/>
      <c r="AA2274" s="91"/>
    </row>
    <row r="2275" spans="2:27" ht="15" thickBot="1" x14ac:dyDescent="0.35">
      <c r="B2275" s="47" t="s">
        <v>11</v>
      </c>
      <c r="C2275" s="47"/>
      <c r="D2275" s="47"/>
      <c r="E2275" s="47"/>
      <c r="F2275" s="47"/>
      <c r="G2275" s="47"/>
      <c r="H2275" s="112"/>
      <c r="I2275" s="47"/>
      <c r="J2275" s="48" t="s">
        <v>5</v>
      </c>
      <c r="K2275" s="47" t="s">
        <v>12</v>
      </c>
      <c r="L2275" s="47"/>
      <c r="M2275" s="47"/>
      <c r="N2275" s="47"/>
      <c r="O2275" s="47"/>
      <c r="P2275" s="47"/>
      <c r="Q2275" s="47"/>
      <c r="R2275" s="47"/>
      <c r="S2275" s="47"/>
      <c r="T2275" s="47"/>
      <c r="U2275" s="47"/>
      <c r="V2275" s="47"/>
      <c r="W2275" s="47"/>
      <c r="X2275" s="91">
        <f>H2276</f>
        <v>0</v>
      </c>
      <c r="Y2275" s="91">
        <f>H2277</f>
        <v>0</v>
      </c>
      <c r="Z2275" s="91">
        <f>H2278</f>
        <v>0</v>
      </c>
      <c r="AA2275" s="91">
        <f>H2279</f>
        <v>0</v>
      </c>
    </row>
    <row r="2276" spans="2:27" ht="15" thickBot="1" x14ac:dyDescent="0.35">
      <c r="B2276" s="47" t="s">
        <v>13</v>
      </c>
      <c r="C2276" s="47"/>
      <c r="D2276" s="47"/>
      <c r="E2276" s="47"/>
      <c r="F2276" s="47"/>
      <c r="G2276" s="47"/>
      <c r="H2276" s="112"/>
      <c r="I2276" s="59"/>
      <c r="J2276" s="48" t="s">
        <v>5</v>
      </c>
      <c r="K2276" s="47" t="s">
        <v>15</v>
      </c>
      <c r="L2276" s="47"/>
      <c r="M2276" s="47"/>
      <c r="N2276" s="47"/>
      <c r="O2276" s="47"/>
      <c r="P2276" s="47"/>
      <c r="Q2276" s="47"/>
      <c r="R2276" s="47"/>
      <c r="S2276" s="47"/>
      <c r="T2276" s="47"/>
      <c r="U2276" s="47"/>
      <c r="V2276" s="47"/>
      <c r="W2276" s="47"/>
      <c r="X2276" s="91"/>
      <c r="Y2276" s="91"/>
      <c r="Z2276" s="91"/>
      <c r="AA2276" s="91"/>
    </row>
    <row r="2277" spans="2:27" ht="15" thickBot="1" x14ac:dyDescent="0.35">
      <c r="B2277" s="47" t="s">
        <v>16</v>
      </c>
      <c r="C2277" s="47"/>
      <c r="D2277" s="47"/>
      <c r="E2277" s="47"/>
      <c r="F2277" s="47"/>
      <c r="G2277" s="47"/>
      <c r="H2277" s="137"/>
      <c r="I2277" s="47"/>
      <c r="J2277" s="48" t="s">
        <v>5</v>
      </c>
      <c r="K2277" s="47" t="s">
        <v>17</v>
      </c>
      <c r="L2277" s="47"/>
      <c r="M2277" s="47"/>
      <c r="N2277" s="47"/>
      <c r="O2277" s="47"/>
      <c r="P2277" s="47"/>
      <c r="Q2277" s="47"/>
      <c r="R2277" s="47"/>
      <c r="S2277" s="47"/>
      <c r="T2277" s="47"/>
      <c r="U2277" s="47"/>
      <c r="V2277" s="47"/>
      <c r="W2277" s="47"/>
      <c r="X2277" s="91"/>
      <c r="Y2277" s="91"/>
      <c r="Z2277" s="91"/>
      <c r="AA2277" s="91"/>
    </row>
    <row r="2278" spans="2:27" ht="15" thickBot="1" x14ac:dyDescent="0.35">
      <c r="B2278" s="47" t="str">
        <f>IF(H2277="Erdgas","Nettorechnungsbetrag (Erdgas)",IF(H2277="Strom","Nettorechnungsbetrag (Strom)",IF(H2277="Wärme/Kälte","Nettorechnungsbetrag (Wärme/Kälte)","Bitte Energieart auswählen!")))</f>
        <v>Bitte Energieart auswählen!</v>
      </c>
      <c r="C2278" s="47"/>
      <c r="D2278" s="47"/>
      <c r="E2278" s="47"/>
      <c r="F2278" s="47"/>
      <c r="G2278" s="47"/>
      <c r="H2278" s="113"/>
      <c r="I2278" s="60" t="s">
        <v>18</v>
      </c>
      <c r="J2278" s="48" t="s">
        <v>5</v>
      </c>
      <c r="K2278" s="47" t="str">
        <f>IF(H2277="Erdgas","Erdgaskosten exkl. Steuern, Abgaben, Netzentgelte, etc.",IF(H2277="Strom","Stromkosten exkl. Steuern, Abgaben, Netzentgelte, etc.",IF(H2277="Wärme/Kälte","Wärme-/Kältekosten exkl. Steuern, Abgaben, Netzentgelte, etc.","Bitte Energieart auswählen!")))</f>
        <v>Bitte Energieart auswählen!</v>
      </c>
      <c r="L2278" s="47"/>
      <c r="M2278" s="47"/>
      <c r="N2278" s="47"/>
      <c r="O2278" s="47"/>
      <c r="P2278" s="47"/>
      <c r="Q2278" s="47"/>
      <c r="R2278" s="47"/>
      <c r="S2278" s="47"/>
      <c r="T2278" s="47"/>
      <c r="U2278" s="47"/>
      <c r="V2278" s="47"/>
      <c r="W2278" s="47"/>
      <c r="X2278" s="91"/>
      <c r="Y2278" s="91"/>
      <c r="Z2278" s="91"/>
      <c r="AA2278" s="91"/>
    </row>
    <row r="2279" spans="2:27" ht="15" thickBot="1" x14ac:dyDescent="0.35">
      <c r="B2279" s="47" t="str">
        <f>IF(AND(H2277="Erdgas",H2276="Nein"),"Erdgasverbrauch in kWh gem. letzter Jahresabrechnung",IF(H2277="Erdgas","Erdgasverbrauch in kWh im Kalenderjahr 2021",IF(AND(H2277="Strom",H2276="Nein"),"Stromverbrauch in kWh gem. letzter Jahresabrechnung",IF(H2277="Strom","Stromverbrauch in kWh im Kalenderjahr 2021",IF(AND(H2277="Wärme/Kälte",H2276="Nein"),"Wärme-/Kälteverbrauch in kWh gem. letzter Jahresabrechnung",IF(H2277="Wärme/Kälte","Wärme-/Kälteverbrauch in kWh im Kalenderjahr 2021","Bitte Energieart auswählen!"))))))</f>
        <v>Bitte Energieart auswählen!</v>
      </c>
      <c r="C2279" s="47"/>
      <c r="D2279" s="47"/>
      <c r="E2279" s="47"/>
      <c r="F2279" s="47"/>
      <c r="G2279" s="47"/>
      <c r="H2279" s="114"/>
      <c r="I2279" s="60" t="s">
        <v>19</v>
      </c>
      <c r="J2279" s="48" t="s">
        <v>5</v>
      </c>
      <c r="K2279" s="47" t="str">
        <f>IF(H2276="Nein",IF(H2277="Erdgas","Den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endet."),IF(H2277="Erdgas","Bitte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79" s="47"/>
      <c r="M2279" s="47"/>
      <c r="N2279" s="47"/>
      <c r="O2279" s="47"/>
      <c r="P2279" s="47"/>
      <c r="Q2279" s="47"/>
      <c r="R2279" s="47"/>
      <c r="S2279" s="47"/>
      <c r="T2279" s="47"/>
      <c r="U2279" s="47"/>
      <c r="V2279" s="47"/>
      <c r="W2279" s="47"/>
      <c r="X2279" s="91"/>
      <c r="Y2279" s="91"/>
      <c r="Z2279" s="91"/>
      <c r="AA2279" s="91"/>
    </row>
    <row r="2280" spans="2:27" x14ac:dyDescent="0.3">
      <c r="B2280" s="46"/>
      <c r="C2280" s="46"/>
      <c r="D2280" s="46"/>
      <c r="E2280" s="46"/>
      <c r="F2280" s="46"/>
      <c r="G2280" s="46"/>
      <c r="H2280" s="46"/>
      <c r="I2280" s="46"/>
      <c r="J2280" s="46"/>
      <c r="K2280" s="46"/>
      <c r="L2280" s="46"/>
      <c r="M2280" s="46"/>
      <c r="N2280" s="46"/>
      <c r="O2280" s="46"/>
      <c r="P2280" s="46"/>
      <c r="Q2280" s="46"/>
      <c r="R2280" s="46"/>
      <c r="S2280" s="46"/>
      <c r="T2280" s="46"/>
      <c r="U2280" s="46"/>
      <c r="V2280" s="46"/>
      <c r="W2280" s="46"/>
      <c r="X2280" s="91"/>
      <c r="Y2280" s="91"/>
      <c r="Z2280" s="91"/>
      <c r="AA2280" s="91"/>
    </row>
    <row r="2281" spans="2:27" ht="18" thickBot="1" x14ac:dyDescent="0.5">
      <c r="B2281" s="56" t="s">
        <v>10</v>
      </c>
      <c r="C2281" s="47"/>
      <c r="D2281" s="47"/>
      <c r="E2281" s="47"/>
      <c r="F2281" s="47"/>
      <c r="G2281" s="47"/>
      <c r="H2281" s="47"/>
      <c r="I2281" s="47"/>
      <c r="J2281" s="47"/>
      <c r="K2281" s="47"/>
      <c r="L2281" s="47"/>
      <c r="M2281" s="47"/>
      <c r="N2281" s="47"/>
      <c r="O2281" s="47"/>
      <c r="P2281" s="47"/>
      <c r="Q2281" s="47"/>
      <c r="R2281" s="47"/>
      <c r="S2281" s="47"/>
      <c r="T2281" s="47"/>
      <c r="U2281" s="47"/>
      <c r="V2281" s="47"/>
      <c r="W2281" s="47"/>
      <c r="X2281" s="91"/>
      <c r="Y2281" s="90"/>
      <c r="Z2281" s="91"/>
      <c r="AA2281" s="91"/>
    </row>
    <row r="2282" spans="2:27" ht="15" thickBot="1" x14ac:dyDescent="0.35">
      <c r="B2282" s="47" t="s">
        <v>11</v>
      </c>
      <c r="C2282" s="47"/>
      <c r="D2282" s="47"/>
      <c r="E2282" s="47"/>
      <c r="F2282" s="47"/>
      <c r="G2282" s="47"/>
      <c r="H2282" s="112"/>
      <c r="I2282" s="47"/>
      <c r="J2282" s="48" t="s">
        <v>5</v>
      </c>
      <c r="K2282" s="47" t="s">
        <v>12</v>
      </c>
      <c r="L2282" s="47"/>
      <c r="M2282" s="47"/>
      <c r="N2282" s="47"/>
      <c r="O2282" s="47"/>
      <c r="P2282" s="47"/>
      <c r="Q2282" s="47"/>
      <c r="R2282" s="47"/>
      <c r="S2282" s="47"/>
      <c r="T2282" s="47"/>
      <c r="U2282" s="47"/>
      <c r="V2282" s="47"/>
      <c r="W2282" s="47"/>
      <c r="X2282" s="91">
        <f>H2283</f>
        <v>0</v>
      </c>
      <c r="Y2282" s="91">
        <f>H2284</f>
        <v>0</v>
      </c>
      <c r="Z2282" s="91">
        <f>H2285</f>
        <v>0</v>
      </c>
      <c r="AA2282" s="91">
        <f>H2286</f>
        <v>0</v>
      </c>
    </row>
    <row r="2283" spans="2:27" ht="15" thickBot="1" x14ac:dyDescent="0.35">
      <c r="B2283" s="47" t="s">
        <v>13</v>
      </c>
      <c r="C2283" s="47"/>
      <c r="D2283" s="47"/>
      <c r="E2283" s="47"/>
      <c r="F2283" s="47"/>
      <c r="G2283" s="47"/>
      <c r="H2283" s="112"/>
      <c r="I2283" s="59"/>
      <c r="J2283" s="48" t="s">
        <v>5</v>
      </c>
      <c r="K2283" s="47" t="s">
        <v>15</v>
      </c>
      <c r="L2283" s="47"/>
      <c r="M2283" s="47"/>
      <c r="N2283" s="47"/>
      <c r="O2283" s="47"/>
      <c r="P2283" s="47"/>
      <c r="Q2283" s="47"/>
      <c r="R2283" s="47"/>
      <c r="S2283" s="47"/>
      <c r="T2283" s="47"/>
      <c r="U2283" s="47"/>
      <c r="V2283" s="47"/>
      <c r="W2283" s="47"/>
      <c r="X2283" s="91"/>
      <c r="Y2283" s="91"/>
      <c r="Z2283" s="91"/>
      <c r="AA2283" s="91"/>
    </row>
    <row r="2284" spans="2:27" ht="15" thickBot="1" x14ac:dyDescent="0.35">
      <c r="B2284" s="47" t="s">
        <v>16</v>
      </c>
      <c r="C2284" s="47"/>
      <c r="D2284" s="47"/>
      <c r="E2284" s="47"/>
      <c r="F2284" s="47"/>
      <c r="G2284" s="47"/>
      <c r="H2284" s="137"/>
      <c r="I2284" s="47"/>
      <c r="J2284" s="48" t="s">
        <v>5</v>
      </c>
      <c r="K2284" s="47" t="s">
        <v>17</v>
      </c>
      <c r="L2284" s="47"/>
      <c r="M2284" s="47"/>
      <c r="N2284" s="47"/>
      <c r="O2284" s="47"/>
      <c r="P2284" s="47"/>
      <c r="Q2284" s="47"/>
      <c r="R2284" s="47"/>
      <c r="S2284" s="47"/>
      <c r="T2284" s="47"/>
      <c r="U2284" s="47"/>
      <c r="V2284" s="47"/>
      <c r="W2284" s="47"/>
      <c r="X2284" s="91"/>
      <c r="Y2284" s="91"/>
      <c r="Z2284" s="91"/>
      <c r="AA2284" s="91"/>
    </row>
    <row r="2285" spans="2:27" ht="15" thickBot="1" x14ac:dyDescent="0.35">
      <c r="B2285" s="47" t="str">
        <f>IF(H2284="Erdgas","Nettorechnungsbetrag (Erdgas)",IF(H2284="Strom","Nettorechnungsbetrag (Strom)",IF(H2284="Wärme/Kälte","Nettorechnungsbetrag (Wärme/Kälte)","Bitte Energieart auswählen!")))</f>
        <v>Bitte Energieart auswählen!</v>
      </c>
      <c r="C2285" s="47"/>
      <c r="D2285" s="47"/>
      <c r="E2285" s="47"/>
      <c r="F2285" s="47"/>
      <c r="G2285" s="47"/>
      <c r="H2285" s="113"/>
      <c r="I2285" s="60" t="s">
        <v>18</v>
      </c>
      <c r="J2285" s="48" t="s">
        <v>5</v>
      </c>
      <c r="K2285" s="47" t="str">
        <f>IF(H2284="Erdgas","Erdgaskosten exkl. Steuern, Abgaben, Netzentgelte, etc.",IF(H2284="Strom","Stromkosten exkl. Steuern, Abgaben, Netzentgelte, etc.",IF(H2284="Wärme/Kälte","Wärme-/Kältekosten exkl. Steuern, Abgaben, Netzentgelte, etc.","Bitte Energieart auswählen!")))</f>
        <v>Bitte Energieart auswählen!</v>
      </c>
      <c r="L2285" s="47"/>
      <c r="M2285" s="47"/>
      <c r="N2285" s="47"/>
      <c r="O2285" s="47"/>
      <c r="P2285" s="47"/>
      <c r="Q2285" s="47"/>
      <c r="R2285" s="47"/>
      <c r="S2285" s="47"/>
      <c r="T2285" s="47"/>
      <c r="U2285" s="47"/>
      <c r="V2285" s="47"/>
      <c r="W2285" s="47"/>
      <c r="X2285" s="91"/>
      <c r="Y2285" s="91"/>
      <c r="Z2285" s="91"/>
      <c r="AA2285" s="91"/>
    </row>
    <row r="2286" spans="2:27" ht="15" thickBot="1" x14ac:dyDescent="0.35">
      <c r="B2286" s="47" t="str">
        <f>IF(AND(H2284="Erdgas",H2283="Nein"),"Erdgasverbrauch in kWh gem. letzter Jahresabrechnung",IF(H2284="Erdgas","Erdgasverbrauch in kWh im Kalenderjahr 2021",IF(AND(H2284="Strom",H2283="Nein"),"Stromverbrauch in kWh gem. letzter Jahresabrechnung",IF(H2284="Strom","Stromverbrauch in kWh im Kalenderjahr 2021",IF(AND(H2284="Wärme/Kälte",H2283="Nein"),"Wärme-/Kälteverbrauch in kWh gem. letzter Jahresabrechnung",IF(H2284="Wärme/Kälte","Wärme-/Kälteverbrauch in kWh im Kalenderjahr 2021","Bitte Energieart auswählen!"))))))</f>
        <v>Bitte Energieart auswählen!</v>
      </c>
      <c r="C2286" s="47"/>
      <c r="D2286" s="47"/>
      <c r="E2286" s="47"/>
      <c r="F2286" s="47"/>
      <c r="G2286" s="47"/>
      <c r="H2286" s="114"/>
      <c r="I2286" s="60" t="s">
        <v>19</v>
      </c>
      <c r="J2286" s="48" t="s">
        <v>5</v>
      </c>
      <c r="K2286" s="47" t="str">
        <f>IF(H2283="Nein",IF(H2284="Erdgas","Den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endet."),IF(H2284="Erdgas","Bitte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86" s="47"/>
      <c r="M2286" s="47"/>
      <c r="N2286" s="47"/>
      <c r="O2286" s="47"/>
      <c r="P2286" s="47"/>
      <c r="Q2286" s="47"/>
      <c r="R2286" s="47"/>
      <c r="S2286" s="47"/>
      <c r="T2286" s="47"/>
      <c r="U2286" s="47"/>
      <c r="V2286" s="47"/>
      <c r="W2286" s="47"/>
      <c r="X2286" s="91"/>
      <c r="Y2286" s="91"/>
      <c r="Z2286" s="91"/>
      <c r="AA2286" s="91"/>
    </row>
    <row r="2287" spans="2:27" x14ac:dyDescent="0.3">
      <c r="B2287" s="46"/>
      <c r="C2287" s="46"/>
      <c r="D2287" s="46"/>
      <c r="E2287" s="46"/>
      <c r="F2287" s="46"/>
      <c r="G2287" s="46"/>
      <c r="H2287" s="46"/>
      <c r="I2287" s="46"/>
      <c r="J2287" s="46"/>
      <c r="K2287" s="46"/>
      <c r="L2287" s="46"/>
      <c r="M2287" s="46"/>
      <c r="N2287" s="46"/>
      <c r="O2287" s="46"/>
      <c r="P2287" s="46"/>
      <c r="Q2287" s="46"/>
      <c r="R2287" s="46"/>
      <c r="S2287" s="46"/>
      <c r="T2287" s="46"/>
      <c r="U2287" s="46"/>
      <c r="V2287" s="46"/>
      <c r="W2287" s="46"/>
      <c r="X2287" s="91"/>
      <c r="Y2287" s="91"/>
      <c r="Z2287" s="91"/>
      <c r="AA2287" s="91"/>
    </row>
    <row r="2288" spans="2:27" ht="18" thickBot="1" x14ac:dyDescent="0.5">
      <c r="B2288" s="56" t="s">
        <v>10</v>
      </c>
      <c r="C2288" s="47"/>
      <c r="D2288" s="47"/>
      <c r="E2288" s="47"/>
      <c r="F2288" s="47"/>
      <c r="G2288" s="47"/>
      <c r="H2288" s="47"/>
      <c r="I2288" s="47"/>
      <c r="J2288" s="47"/>
      <c r="K2288" s="47"/>
      <c r="L2288" s="47"/>
      <c r="M2288" s="47"/>
      <c r="N2288" s="47"/>
      <c r="O2288" s="47"/>
      <c r="P2288" s="47"/>
      <c r="Q2288" s="47"/>
      <c r="R2288" s="47"/>
      <c r="S2288" s="47"/>
      <c r="T2288" s="47"/>
      <c r="U2288" s="47"/>
      <c r="V2288" s="47"/>
      <c r="W2288" s="47"/>
      <c r="X2288" s="91"/>
      <c r="Y2288" s="90"/>
      <c r="Z2288" s="91"/>
      <c r="AA2288" s="91"/>
    </row>
    <row r="2289" spans="2:27" ht="15" thickBot="1" x14ac:dyDescent="0.35">
      <c r="B2289" s="47" t="s">
        <v>11</v>
      </c>
      <c r="C2289" s="47"/>
      <c r="D2289" s="47"/>
      <c r="E2289" s="47"/>
      <c r="F2289" s="47"/>
      <c r="G2289" s="47"/>
      <c r="H2289" s="112"/>
      <c r="I2289" s="47"/>
      <c r="J2289" s="48" t="s">
        <v>5</v>
      </c>
      <c r="K2289" s="47" t="s">
        <v>12</v>
      </c>
      <c r="L2289" s="47"/>
      <c r="M2289" s="47"/>
      <c r="N2289" s="47"/>
      <c r="O2289" s="47"/>
      <c r="P2289" s="47"/>
      <c r="Q2289" s="47"/>
      <c r="R2289" s="47"/>
      <c r="S2289" s="47"/>
      <c r="T2289" s="47"/>
      <c r="U2289" s="47"/>
      <c r="V2289" s="47"/>
      <c r="W2289" s="47"/>
      <c r="X2289" s="91">
        <f>H2290</f>
        <v>0</v>
      </c>
      <c r="Y2289" s="91">
        <f>H2291</f>
        <v>0</v>
      </c>
      <c r="Z2289" s="91">
        <f>H2292</f>
        <v>0</v>
      </c>
      <c r="AA2289" s="91">
        <f>H2293</f>
        <v>0</v>
      </c>
    </row>
    <row r="2290" spans="2:27" ht="15" thickBot="1" x14ac:dyDescent="0.35">
      <c r="B2290" s="47" t="s">
        <v>13</v>
      </c>
      <c r="C2290" s="47"/>
      <c r="D2290" s="47"/>
      <c r="E2290" s="47"/>
      <c r="F2290" s="47"/>
      <c r="G2290" s="47"/>
      <c r="H2290" s="112"/>
      <c r="I2290" s="59"/>
      <c r="J2290" s="48" t="s">
        <v>5</v>
      </c>
      <c r="K2290" s="47" t="s">
        <v>15</v>
      </c>
      <c r="L2290" s="47"/>
      <c r="M2290" s="47"/>
      <c r="N2290" s="47"/>
      <c r="O2290" s="47"/>
      <c r="P2290" s="47"/>
      <c r="Q2290" s="47"/>
      <c r="R2290" s="47"/>
      <c r="S2290" s="47"/>
      <c r="T2290" s="47"/>
      <c r="U2290" s="47"/>
      <c r="V2290" s="47"/>
      <c r="W2290" s="47"/>
      <c r="X2290" s="91"/>
      <c r="Y2290" s="91"/>
      <c r="Z2290" s="91"/>
      <c r="AA2290" s="91"/>
    </row>
    <row r="2291" spans="2:27" ht="15" thickBot="1" x14ac:dyDescent="0.35">
      <c r="B2291" s="47" t="s">
        <v>16</v>
      </c>
      <c r="C2291" s="47"/>
      <c r="D2291" s="47"/>
      <c r="E2291" s="47"/>
      <c r="F2291" s="47"/>
      <c r="G2291" s="47"/>
      <c r="H2291" s="137"/>
      <c r="I2291" s="47"/>
      <c r="J2291" s="48" t="s">
        <v>5</v>
      </c>
      <c r="K2291" s="47" t="s">
        <v>17</v>
      </c>
      <c r="L2291" s="47"/>
      <c r="M2291" s="47"/>
      <c r="N2291" s="47"/>
      <c r="O2291" s="47"/>
      <c r="P2291" s="47"/>
      <c r="Q2291" s="47"/>
      <c r="R2291" s="47"/>
      <c r="S2291" s="47"/>
      <c r="T2291" s="47"/>
      <c r="U2291" s="47"/>
      <c r="V2291" s="47"/>
      <c r="W2291" s="47"/>
      <c r="X2291" s="91"/>
      <c r="Y2291" s="91"/>
      <c r="Z2291" s="91"/>
      <c r="AA2291" s="91"/>
    </row>
    <row r="2292" spans="2:27" ht="15" thickBot="1" x14ac:dyDescent="0.35">
      <c r="B2292" s="47" t="str">
        <f>IF(H2291="Erdgas","Nettorechnungsbetrag (Erdgas)",IF(H2291="Strom","Nettorechnungsbetrag (Strom)",IF(H2291="Wärme/Kälte","Nettorechnungsbetrag (Wärme/Kälte)","Bitte Energieart auswählen!")))</f>
        <v>Bitte Energieart auswählen!</v>
      </c>
      <c r="C2292" s="47"/>
      <c r="D2292" s="47"/>
      <c r="E2292" s="47"/>
      <c r="F2292" s="47"/>
      <c r="G2292" s="47"/>
      <c r="H2292" s="113"/>
      <c r="I2292" s="60" t="s">
        <v>18</v>
      </c>
      <c r="J2292" s="48" t="s">
        <v>5</v>
      </c>
      <c r="K2292" s="47" t="str">
        <f>IF(H2291="Erdgas","Erdgaskosten exkl. Steuern, Abgaben, Netzentgelte, etc.",IF(H2291="Strom","Stromkosten exkl. Steuern, Abgaben, Netzentgelte, etc.",IF(H2291="Wärme/Kälte","Wärme-/Kältekosten exkl. Steuern, Abgaben, Netzentgelte, etc.","Bitte Energieart auswählen!")))</f>
        <v>Bitte Energieart auswählen!</v>
      </c>
      <c r="L2292" s="47"/>
      <c r="M2292" s="47"/>
      <c r="N2292" s="47"/>
      <c r="O2292" s="47"/>
      <c r="P2292" s="47"/>
      <c r="Q2292" s="47"/>
      <c r="R2292" s="47"/>
      <c r="S2292" s="47"/>
      <c r="T2292" s="47"/>
      <c r="U2292" s="47"/>
      <c r="V2292" s="47"/>
      <c r="W2292" s="47"/>
      <c r="X2292" s="91"/>
      <c r="Y2292" s="91"/>
      <c r="Z2292" s="91"/>
      <c r="AA2292" s="91"/>
    </row>
    <row r="2293" spans="2:27" ht="15" thickBot="1" x14ac:dyDescent="0.35">
      <c r="B2293" s="47" t="str">
        <f>IF(AND(H2291="Erdgas",H2290="Nein"),"Erdgasverbrauch in kWh gem. letzter Jahresabrechnung",IF(H2291="Erdgas","Erdgasverbrauch in kWh im Kalenderjahr 2021",IF(AND(H2291="Strom",H2290="Nein"),"Stromverbrauch in kWh gem. letzter Jahresabrechnung",IF(H2291="Strom","Stromverbrauch in kWh im Kalenderjahr 2021",IF(AND(H2291="Wärme/Kälte",H2290="Nein"),"Wärme-/Kälteverbrauch in kWh gem. letzter Jahresabrechnung",IF(H2291="Wärme/Kälte","Wärme-/Kälteverbrauch in kWh im Kalenderjahr 2021","Bitte Energieart auswählen!"))))))</f>
        <v>Bitte Energieart auswählen!</v>
      </c>
      <c r="C2293" s="47"/>
      <c r="D2293" s="47"/>
      <c r="E2293" s="47"/>
      <c r="F2293" s="47"/>
      <c r="G2293" s="47"/>
      <c r="H2293" s="114"/>
      <c r="I2293" s="60" t="s">
        <v>19</v>
      </c>
      <c r="J2293" s="48" t="s">
        <v>5</v>
      </c>
      <c r="K2293" s="47" t="str">
        <f>IF(H2290="Nein",IF(H2291="Erdgas","Den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endet."),IF(H2291="Erdgas","Bitte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293" s="47"/>
      <c r="M2293" s="47"/>
      <c r="N2293" s="47"/>
      <c r="O2293" s="47"/>
      <c r="P2293" s="47"/>
      <c r="Q2293" s="47"/>
      <c r="R2293" s="47"/>
      <c r="S2293" s="47"/>
      <c r="T2293" s="47"/>
      <c r="U2293" s="47"/>
      <c r="V2293" s="47"/>
      <c r="W2293" s="47"/>
      <c r="X2293" s="91"/>
      <c r="Y2293" s="91"/>
      <c r="Z2293" s="91"/>
      <c r="AA2293" s="91"/>
    </row>
    <row r="2294" spans="2:27" x14ac:dyDescent="0.3">
      <c r="B2294" s="46"/>
      <c r="C2294" s="46"/>
      <c r="D2294" s="46"/>
      <c r="E2294" s="46"/>
      <c r="F2294" s="46"/>
      <c r="G2294" s="46"/>
      <c r="H2294" s="46"/>
      <c r="I2294" s="46"/>
      <c r="J2294" s="46"/>
      <c r="K2294" s="46"/>
      <c r="L2294" s="46"/>
      <c r="M2294" s="46"/>
      <c r="N2294" s="46"/>
      <c r="O2294" s="46"/>
      <c r="P2294" s="46"/>
      <c r="Q2294" s="46"/>
      <c r="R2294" s="46"/>
      <c r="S2294" s="46"/>
      <c r="T2294" s="46"/>
      <c r="U2294" s="46"/>
      <c r="V2294" s="46"/>
      <c r="W2294" s="46"/>
      <c r="X2294" s="91"/>
      <c r="Y2294" s="91"/>
      <c r="Z2294" s="91"/>
      <c r="AA2294" s="91"/>
    </row>
    <row r="2295" spans="2:27" ht="18" thickBot="1" x14ac:dyDescent="0.5">
      <c r="B2295" s="56" t="s">
        <v>10</v>
      </c>
      <c r="C2295" s="47"/>
      <c r="D2295" s="47"/>
      <c r="E2295" s="47"/>
      <c r="F2295" s="47"/>
      <c r="G2295" s="47"/>
      <c r="H2295" s="47"/>
      <c r="I2295" s="47"/>
      <c r="J2295" s="47"/>
      <c r="K2295" s="47"/>
      <c r="L2295" s="47"/>
      <c r="M2295" s="47"/>
      <c r="N2295" s="47"/>
      <c r="O2295" s="47"/>
      <c r="P2295" s="47"/>
      <c r="Q2295" s="47"/>
      <c r="R2295" s="47"/>
      <c r="S2295" s="47"/>
      <c r="T2295" s="47"/>
      <c r="U2295" s="47"/>
      <c r="V2295" s="47"/>
      <c r="W2295" s="47"/>
      <c r="X2295" s="91"/>
      <c r="Y2295" s="90"/>
      <c r="Z2295" s="91"/>
      <c r="AA2295" s="91"/>
    </row>
    <row r="2296" spans="2:27" ht="15" thickBot="1" x14ac:dyDescent="0.35">
      <c r="B2296" s="47" t="s">
        <v>11</v>
      </c>
      <c r="C2296" s="47"/>
      <c r="D2296" s="47"/>
      <c r="E2296" s="47"/>
      <c r="F2296" s="47"/>
      <c r="G2296" s="47"/>
      <c r="H2296" s="112"/>
      <c r="I2296" s="47"/>
      <c r="J2296" s="48" t="s">
        <v>5</v>
      </c>
      <c r="K2296" s="47" t="s">
        <v>12</v>
      </c>
      <c r="L2296" s="47"/>
      <c r="M2296" s="47"/>
      <c r="N2296" s="47"/>
      <c r="O2296" s="47"/>
      <c r="P2296" s="47"/>
      <c r="Q2296" s="47"/>
      <c r="R2296" s="47"/>
      <c r="S2296" s="47"/>
      <c r="T2296" s="47"/>
      <c r="U2296" s="47"/>
      <c r="V2296" s="47"/>
      <c r="W2296" s="47"/>
      <c r="X2296" s="91">
        <f>H2297</f>
        <v>0</v>
      </c>
      <c r="Y2296" s="91">
        <f>H2298</f>
        <v>0</v>
      </c>
      <c r="Z2296" s="91">
        <f>H2299</f>
        <v>0</v>
      </c>
      <c r="AA2296" s="91">
        <f>H2300</f>
        <v>0</v>
      </c>
    </row>
    <row r="2297" spans="2:27" ht="15" thickBot="1" x14ac:dyDescent="0.35">
      <c r="B2297" s="47" t="s">
        <v>13</v>
      </c>
      <c r="C2297" s="47"/>
      <c r="D2297" s="47"/>
      <c r="E2297" s="47"/>
      <c r="F2297" s="47"/>
      <c r="G2297" s="47"/>
      <c r="H2297" s="112"/>
      <c r="I2297" s="59"/>
      <c r="J2297" s="48" t="s">
        <v>5</v>
      </c>
      <c r="K2297" s="47" t="s">
        <v>15</v>
      </c>
      <c r="L2297" s="47"/>
      <c r="M2297" s="47"/>
      <c r="N2297" s="47"/>
      <c r="O2297" s="47"/>
      <c r="P2297" s="47"/>
      <c r="Q2297" s="47"/>
      <c r="R2297" s="47"/>
      <c r="S2297" s="47"/>
      <c r="T2297" s="47"/>
      <c r="U2297" s="47"/>
      <c r="V2297" s="47"/>
      <c r="W2297" s="47"/>
      <c r="X2297" s="91"/>
      <c r="Y2297" s="91"/>
      <c r="Z2297" s="91"/>
      <c r="AA2297" s="91"/>
    </row>
    <row r="2298" spans="2:27" ht="15" thickBot="1" x14ac:dyDescent="0.35">
      <c r="B2298" s="47" t="s">
        <v>16</v>
      </c>
      <c r="C2298" s="47"/>
      <c r="D2298" s="47"/>
      <c r="E2298" s="47"/>
      <c r="F2298" s="47"/>
      <c r="G2298" s="47"/>
      <c r="H2298" s="137"/>
      <c r="I2298" s="47"/>
      <c r="J2298" s="48" t="s">
        <v>5</v>
      </c>
      <c r="K2298" s="47" t="s">
        <v>17</v>
      </c>
      <c r="L2298" s="47"/>
      <c r="M2298" s="47"/>
      <c r="N2298" s="47"/>
      <c r="O2298" s="47"/>
      <c r="P2298" s="47"/>
      <c r="Q2298" s="47"/>
      <c r="R2298" s="47"/>
      <c r="S2298" s="47"/>
      <c r="T2298" s="47"/>
      <c r="U2298" s="47"/>
      <c r="V2298" s="47"/>
      <c r="W2298" s="47"/>
      <c r="X2298" s="91"/>
      <c r="Y2298" s="91"/>
      <c r="Z2298" s="91"/>
      <c r="AA2298" s="91"/>
    </row>
    <row r="2299" spans="2:27" ht="15" thickBot="1" x14ac:dyDescent="0.35">
      <c r="B2299" s="47" t="str">
        <f>IF(H2298="Erdgas","Nettorechnungsbetrag (Erdgas)",IF(H2298="Strom","Nettorechnungsbetrag (Strom)",IF(H2298="Wärme/Kälte","Nettorechnungsbetrag (Wärme/Kälte)","Bitte Energieart auswählen!")))</f>
        <v>Bitte Energieart auswählen!</v>
      </c>
      <c r="C2299" s="47"/>
      <c r="D2299" s="47"/>
      <c r="E2299" s="47"/>
      <c r="F2299" s="47"/>
      <c r="G2299" s="47"/>
      <c r="H2299" s="113"/>
      <c r="I2299" s="60" t="s">
        <v>18</v>
      </c>
      <c r="J2299" s="48" t="s">
        <v>5</v>
      </c>
      <c r="K2299" s="47" t="str">
        <f>IF(H2298="Erdgas","Erdgaskosten exkl. Steuern, Abgaben, Netzentgelte, etc.",IF(H2298="Strom","Stromkosten exkl. Steuern, Abgaben, Netzentgelte, etc.",IF(H2298="Wärme/Kälte","Wärme-/Kältekosten exkl. Steuern, Abgaben, Netzentgelte, etc.","Bitte Energieart auswählen!")))</f>
        <v>Bitte Energieart auswählen!</v>
      </c>
      <c r="L2299" s="47"/>
      <c r="M2299" s="47"/>
      <c r="N2299" s="47"/>
      <c r="O2299" s="47"/>
      <c r="P2299" s="47"/>
      <c r="Q2299" s="47"/>
      <c r="R2299" s="47"/>
      <c r="S2299" s="47"/>
      <c r="T2299" s="47"/>
      <c r="U2299" s="47"/>
      <c r="V2299" s="47"/>
      <c r="W2299" s="47"/>
      <c r="X2299" s="91"/>
      <c r="Y2299" s="91"/>
      <c r="Z2299" s="91"/>
      <c r="AA2299" s="91"/>
    </row>
    <row r="2300" spans="2:27" ht="15" thickBot="1" x14ac:dyDescent="0.35">
      <c r="B2300" s="47" t="str">
        <f>IF(AND(H2298="Erdgas",H2297="Nein"),"Erdgasverbrauch in kWh gem. letzter Jahresabrechnung",IF(H2298="Erdgas","Erdgasverbrauch in kWh im Kalenderjahr 2021",IF(AND(H2298="Strom",H2297="Nein"),"Stromverbrauch in kWh gem. letzter Jahresabrechnung",IF(H2298="Strom","Stromverbrauch in kWh im Kalenderjahr 2021",IF(AND(H2298="Wärme/Kälte",H2297="Nein"),"Wärme-/Kälteverbrauch in kWh gem. letzter Jahresabrechnung",IF(H2298="Wärme/Kälte","Wärme-/Kälteverbrauch in kWh im Kalenderjahr 2021","Bitte Energieart auswählen!"))))))</f>
        <v>Bitte Energieart auswählen!</v>
      </c>
      <c r="C2300" s="47"/>
      <c r="D2300" s="47"/>
      <c r="E2300" s="47"/>
      <c r="F2300" s="47"/>
      <c r="G2300" s="47"/>
      <c r="H2300" s="114"/>
      <c r="I2300" s="60" t="s">
        <v>19</v>
      </c>
      <c r="J2300" s="48" t="s">
        <v>5</v>
      </c>
      <c r="K2300" s="47" t="str">
        <f>IF(H2297="Nein",IF(H2298="Erdgas","Den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endet."),IF(H2298="Erdgas","Bitte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00" s="47"/>
      <c r="M2300" s="47"/>
      <c r="N2300" s="47"/>
      <c r="O2300" s="47"/>
      <c r="P2300" s="47"/>
      <c r="Q2300" s="47"/>
      <c r="R2300" s="47"/>
      <c r="S2300" s="47"/>
      <c r="T2300" s="47"/>
      <c r="U2300" s="47"/>
      <c r="V2300" s="47"/>
      <c r="W2300" s="47"/>
      <c r="X2300" s="91"/>
      <c r="Y2300" s="91"/>
      <c r="Z2300" s="91"/>
      <c r="AA2300" s="91"/>
    </row>
    <row r="2301" spans="2:27" x14ac:dyDescent="0.3">
      <c r="B2301" s="46"/>
      <c r="C2301" s="46"/>
      <c r="D2301" s="46"/>
      <c r="E2301" s="46"/>
      <c r="F2301" s="46"/>
      <c r="G2301" s="46"/>
      <c r="H2301" s="46"/>
      <c r="I2301" s="46"/>
      <c r="J2301" s="46"/>
      <c r="K2301" s="46"/>
      <c r="L2301" s="46"/>
      <c r="M2301" s="46"/>
      <c r="N2301" s="46"/>
      <c r="O2301" s="46"/>
      <c r="P2301" s="46"/>
      <c r="Q2301" s="46"/>
      <c r="R2301" s="46"/>
      <c r="S2301" s="46"/>
      <c r="T2301" s="46"/>
      <c r="U2301" s="46"/>
      <c r="V2301" s="46"/>
      <c r="W2301" s="46"/>
      <c r="X2301" s="91"/>
      <c r="Y2301" s="91"/>
      <c r="Z2301" s="91"/>
      <c r="AA2301" s="91"/>
    </row>
    <row r="2302" spans="2:27" ht="18" thickBot="1" x14ac:dyDescent="0.5">
      <c r="B2302" s="56" t="s">
        <v>10</v>
      </c>
      <c r="C2302" s="47"/>
      <c r="D2302" s="47"/>
      <c r="E2302" s="47"/>
      <c r="F2302" s="47"/>
      <c r="G2302" s="47"/>
      <c r="H2302" s="47"/>
      <c r="I2302" s="47"/>
      <c r="J2302" s="47"/>
      <c r="K2302" s="47"/>
      <c r="L2302" s="47"/>
      <c r="M2302" s="47"/>
      <c r="N2302" s="47"/>
      <c r="O2302" s="47"/>
      <c r="P2302" s="47"/>
      <c r="Q2302" s="47"/>
      <c r="R2302" s="47"/>
      <c r="S2302" s="47"/>
      <c r="T2302" s="47"/>
      <c r="U2302" s="47"/>
      <c r="V2302" s="47"/>
      <c r="W2302" s="47"/>
      <c r="X2302" s="91"/>
      <c r="Y2302" s="90"/>
      <c r="Z2302" s="91"/>
      <c r="AA2302" s="91"/>
    </row>
    <row r="2303" spans="2:27" ht="15" thickBot="1" x14ac:dyDescent="0.35">
      <c r="B2303" s="47" t="s">
        <v>11</v>
      </c>
      <c r="C2303" s="47"/>
      <c r="D2303" s="47"/>
      <c r="E2303" s="47"/>
      <c r="F2303" s="47"/>
      <c r="G2303" s="47"/>
      <c r="H2303" s="112"/>
      <c r="I2303" s="47"/>
      <c r="J2303" s="48" t="s">
        <v>5</v>
      </c>
      <c r="K2303" s="47" t="s">
        <v>12</v>
      </c>
      <c r="L2303" s="47"/>
      <c r="M2303" s="47"/>
      <c r="N2303" s="47"/>
      <c r="O2303" s="47"/>
      <c r="P2303" s="47"/>
      <c r="Q2303" s="47"/>
      <c r="R2303" s="47"/>
      <c r="S2303" s="47"/>
      <c r="T2303" s="47"/>
      <c r="U2303" s="47"/>
      <c r="V2303" s="47"/>
      <c r="W2303" s="47"/>
      <c r="X2303" s="91">
        <f>H2304</f>
        <v>0</v>
      </c>
      <c r="Y2303" s="91">
        <f>H2305</f>
        <v>0</v>
      </c>
      <c r="Z2303" s="91">
        <f>H2306</f>
        <v>0</v>
      </c>
      <c r="AA2303" s="91">
        <f>H2307</f>
        <v>0</v>
      </c>
    </row>
    <row r="2304" spans="2:27" ht="15" thickBot="1" x14ac:dyDescent="0.35">
      <c r="B2304" s="47" t="s">
        <v>13</v>
      </c>
      <c r="C2304" s="47"/>
      <c r="D2304" s="47"/>
      <c r="E2304" s="47"/>
      <c r="F2304" s="47"/>
      <c r="G2304" s="47"/>
      <c r="H2304" s="112"/>
      <c r="I2304" s="59"/>
      <c r="J2304" s="48" t="s">
        <v>5</v>
      </c>
      <c r="K2304" s="47" t="s">
        <v>15</v>
      </c>
      <c r="L2304" s="47"/>
      <c r="M2304" s="47"/>
      <c r="N2304" s="47"/>
      <c r="O2304" s="47"/>
      <c r="P2304" s="47"/>
      <c r="Q2304" s="47"/>
      <c r="R2304" s="47"/>
      <c r="S2304" s="47"/>
      <c r="T2304" s="47"/>
      <c r="U2304" s="47"/>
      <c r="V2304" s="47"/>
      <c r="W2304" s="47"/>
      <c r="X2304" s="91"/>
      <c r="Y2304" s="91"/>
      <c r="Z2304" s="91"/>
      <c r="AA2304" s="91"/>
    </row>
    <row r="2305" spans="2:27" ht="15" thickBot="1" x14ac:dyDescent="0.35">
      <c r="B2305" s="47" t="s">
        <v>16</v>
      </c>
      <c r="C2305" s="47"/>
      <c r="D2305" s="47"/>
      <c r="E2305" s="47"/>
      <c r="F2305" s="47"/>
      <c r="G2305" s="47"/>
      <c r="H2305" s="137"/>
      <c r="I2305" s="47"/>
      <c r="J2305" s="48" t="s">
        <v>5</v>
      </c>
      <c r="K2305" s="47" t="s">
        <v>17</v>
      </c>
      <c r="L2305" s="47"/>
      <c r="M2305" s="47"/>
      <c r="N2305" s="47"/>
      <c r="O2305" s="47"/>
      <c r="P2305" s="47"/>
      <c r="Q2305" s="47"/>
      <c r="R2305" s="47"/>
      <c r="S2305" s="47"/>
      <c r="T2305" s="47"/>
      <c r="U2305" s="47"/>
      <c r="V2305" s="47"/>
      <c r="W2305" s="47"/>
      <c r="X2305" s="91"/>
      <c r="Y2305" s="91"/>
      <c r="Z2305" s="91"/>
      <c r="AA2305" s="91"/>
    </row>
    <row r="2306" spans="2:27" ht="15" thickBot="1" x14ac:dyDescent="0.35">
      <c r="B2306" s="47" t="str">
        <f>IF(H2305="Erdgas","Nettorechnungsbetrag (Erdgas)",IF(H2305="Strom","Nettorechnungsbetrag (Strom)",IF(H2305="Wärme/Kälte","Nettorechnungsbetrag (Wärme/Kälte)","Bitte Energieart auswählen!")))</f>
        <v>Bitte Energieart auswählen!</v>
      </c>
      <c r="C2306" s="47"/>
      <c r="D2306" s="47"/>
      <c r="E2306" s="47"/>
      <c r="F2306" s="47"/>
      <c r="G2306" s="47"/>
      <c r="H2306" s="113"/>
      <c r="I2306" s="60" t="s">
        <v>18</v>
      </c>
      <c r="J2306" s="48" t="s">
        <v>5</v>
      </c>
      <c r="K2306" s="47" t="str">
        <f>IF(H2305="Erdgas","Erdgaskosten exkl. Steuern, Abgaben, Netzentgelte, etc.",IF(H2305="Strom","Stromkosten exkl. Steuern, Abgaben, Netzentgelte, etc.",IF(H2305="Wärme/Kälte","Wärme-/Kältekosten exkl. Steuern, Abgaben, Netzentgelte, etc.","Bitte Energieart auswählen!")))</f>
        <v>Bitte Energieart auswählen!</v>
      </c>
      <c r="L2306" s="47"/>
      <c r="M2306" s="47"/>
      <c r="N2306" s="47"/>
      <c r="O2306" s="47"/>
      <c r="P2306" s="47"/>
      <c r="Q2306" s="47"/>
      <c r="R2306" s="47"/>
      <c r="S2306" s="47"/>
      <c r="T2306" s="47"/>
      <c r="U2306" s="47"/>
      <c r="V2306" s="47"/>
      <c r="W2306" s="47"/>
      <c r="X2306" s="91"/>
      <c r="Y2306" s="91"/>
      <c r="Z2306" s="91"/>
      <c r="AA2306" s="91"/>
    </row>
    <row r="2307" spans="2:27" ht="15" thickBot="1" x14ac:dyDescent="0.35">
      <c r="B2307" s="47" t="str">
        <f>IF(AND(H2305="Erdgas",H2304="Nein"),"Erdgasverbrauch in kWh gem. letzter Jahresabrechnung",IF(H2305="Erdgas","Erdgasverbrauch in kWh im Kalenderjahr 2021",IF(AND(H2305="Strom",H2304="Nein"),"Stromverbrauch in kWh gem. letzter Jahresabrechnung",IF(H2305="Strom","Stromverbrauch in kWh im Kalenderjahr 2021",IF(AND(H2305="Wärme/Kälte",H2304="Nein"),"Wärme-/Kälteverbrauch in kWh gem. letzter Jahresabrechnung",IF(H2305="Wärme/Kälte","Wärme-/Kälteverbrauch in kWh im Kalenderjahr 2021","Bitte Energieart auswählen!"))))))</f>
        <v>Bitte Energieart auswählen!</v>
      </c>
      <c r="C2307" s="47"/>
      <c r="D2307" s="47"/>
      <c r="E2307" s="47"/>
      <c r="F2307" s="47"/>
      <c r="G2307" s="47"/>
      <c r="H2307" s="114"/>
      <c r="I2307" s="60" t="s">
        <v>19</v>
      </c>
      <c r="J2307" s="48" t="s">
        <v>5</v>
      </c>
      <c r="K2307" s="47" t="str">
        <f>IF(H2304="Nein",IF(H2305="Erdgas","Den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endet."),IF(H2305="Erdgas","Bitte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07" s="47"/>
      <c r="M2307" s="47"/>
      <c r="N2307" s="47"/>
      <c r="O2307" s="47"/>
      <c r="P2307" s="47"/>
      <c r="Q2307" s="47"/>
      <c r="R2307" s="47"/>
      <c r="S2307" s="47"/>
      <c r="T2307" s="47"/>
      <c r="U2307" s="47"/>
      <c r="V2307" s="47"/>
      <c r="W2307" s="47"/>
      <c r="X2307" s="91"/>
      <c r="Y2307" s="91"/>
      <c r="Z2307" s="91"/>
      <c r="AA2307" s="91"/>
    </row>
    <row r="2308" spans="2:27" x14ac:dyDescent="0.3">
      <c r="B2308" s="46"/>
      <c r="C2308" s="46"/>
      <c r="D2308" s="46"/>
      <c r="E2308" s="46"/>
      <c r="F2308" s="46"/>
      <c r="G2308" s="46"/>
      <c r="H2308" s="46"/>
      <c r="I2308" s="46"/>
      <c r="J2308" s="46"/>
      <c r="K2308" s="46"/>
      <c r="L2308" s="46"/>
      <c r="M2308" s="46"/>
      <c r="N2308" s="46"/>
      <c r="O2308" s="46"/>
      <c r="P2308" s="46"/>
      <c r="Q2308" s="46"/>
      <c r="R2308" s="46"/>
      <c r="S2308" s="46"/>
      <c r="T2308" s="46"/>
      <c r="U2308" s="46"/>
      <c r="V2308" s="46"/>
      <c r="W2308" s="46"/>
      <c r="X2308" s="91"/>
      <c r="Y2308" s="91"/>
      <c r="Z2308" s="91"/>
      <c r="AA2308" s="91"/>
    </row>
    <row r="2309" spans="2:27" ht="18" thickBot="1" x14ac:dyDescent="0.5">
      <c r="B2309" s="56" t="s">
        <v>10</v>
      </c>
      <c r="C2309" s="47"/>
      <c r="D2309" s="47"/>
      <c r="E2309" s="47"/>
      <c r="F2309" s="47"/>
      <c r="G2309" s="47"/>
      <c r="H2309" s="47"/>
      <c r="I2309" s="47"/>
      <c r="J2309" s="47"/>
      <c r="K2309" s="47"/>
      <c r="L2309" s="47"/>
      <c r="M2309" s="47"/>
      <c r="N2309" s="47"/>
      <c r="O2309" s="47"/>
      <c r="P2309" s="47"/>
      <c r="Q2309" s="47"/>
      <c r="R2309" s="47"/>
      <c r="S2309" s="47"/>
      <c r="T2309" s="47"/>
      <c r="U2309" s="47"/>
      <c r="V2309" s="47"/>
      <c r="W2309" s="47"/>
      <c r="X2309" s="91"/>
      <c r="Y2309" s="90"/>
      <c r="Z2309" s="91"/>
      <c r="AA2309" s="91"/>
    </row>
    <row r="2310" spans="2:27" ht="15" thickBot="1" x14ac:dyDescent="0.35">
      <c r="B2310" s="47" t="s">
        <v>11</v>
      </c>
      <c r="C2310" s="47"/>
      <c r="D2310" s="47"/>
      <c r="E2310" s="47"/>
      <c r="F2310" s="47"/>
      <c r="G2310" s="47"/>
      <c r="H2310" s="112"/>
      <c r="I2310" s="47"/>
      <c r="J2310" s="48" t="s">
        <v>5</v>
      </c>
      <c r="K2310" s="47" t="s">
        <v>12</v>
      </c>
      <c r="L2310" s="47"/>
      <c r="M2310" s="47"/>
      <c r="N2310" s="47"/>
      <c r="O2310" s="47"/>
      <c r="P2310" s="47"/>
      <c r="Q2310" s="47"/>
      <c r="R2310" s="47"/>
      <c r="S2310" s="47"/>
      <c r="T2310" s="47"/>
      <c r="U2310" s="47"/>
      <c r="V2310" s="47"/>
      <c r="W2310" s="47"/>
      <c r="X2310" s="91">
        <f>H2311</f>
        <v>0</v>
      </c>
      <c r="Y2310" s="91">
        <f>H2312</f>
        <v>0</v>
      </c>
      <c r="Z2310" s="91">
        <f>H2313</f>
        <v>0</v>
      </c>
      <c r="AA2310" s="91">
        <f>H2314</f>
        <v>0</v>
      </c>
    </row>
    <row r="2311" spans="2:27" ht="15" thickBot="1" x14ac:dyDescent="0.35">
      <c r="B2311" s="47" t="s">
        <v>13</v>
      </c>
      <c r="C2311" s="47"/>
      <c r="D2311" s="47"/>
      <c r="E2311" s="47"/>
      <c r="F2311" s="47"/>
      <c r="G2311" s="47"/>
      <c r="H2311" s="112"/>
      <c r="I2311" s="59"/>
      <c r="J2311" s="48" t="s">
        <v>5</v>
      </c>
      <c r="K2311" s="47" t="s">
        <v>15</v>
      </c>
      <c r="L2311" s="47"/>
      <c r="M2311" s="47"/>
      <c r="N2311" s="47"/>
      <c r="O2311" s="47"/>
      <c r="P2311" s="47"/>
      <c r="Q2311" s="47"/>
      <c r="R2311" s="47"/>
      <c r="S2311" s="47"/>
      <c r="T2311" s="47"/>
      <c r="U2311" s="47"/>
      <c r="V2311" s="47"/>
      <c r="W2311" s="47"/>
      <c r="X2311" s="91"/>
      <c r="Y2311" s="91"/>
      <c r="Z2311" s="91"/>
      <c r="AA2311" s="91"/>
    </row>
    <row r="2312" spans="2:27" ht="15" thickBot="1" x14ac:dyDescent="0.35">
      <c r="B2312" s="47" t="s">
        <v>16</v>
      </c>
      <c r="C2312" s="47"/>
      <c r="D2312" s="47"/>
      <c r="E2312" s="47"/>
      <c r="F2312" s="47"/>
      <c r="G2312" s="47"/>
      <c r="H2312" s="137"/>
      <c r="I2312" s="47"/>
      <c r="J2312" s="48" t="s">
        <v>5</v>
      </c>
      <c r="K2312" s="47" t="s">
        <v>17</v>
      </c>
      <c r="L2312" s="47"/>
      <c r="M2312" s="47"/>
      <c r="N2312" s="47"/>
      <c r="O2312" s="47"/>
      <c r="P2312" s="47"/>
      <c r="Q2312" s="47"/>
      <c r="R2312" s="47"/>
      <c r="S2312" s="47"/>
      <c r="T2312" s="47"/>
      <c r="U2312" s="47"/>
      <c r="V2312" s="47"/>
      <c r="W2312" s="47"/>
      <c r="X2312" s="91"/>
      <c r="Y2312" s="91"/>
      <c r="Z2312" s="91"/>
      <c r="AA2312" s="91"/>
    </row>
    <row r="2313" spans="2:27" ht="15" thickBot="1" x14ac:dyDescent="0.35">
      <c r="B2313" s="47" t="str">
        <f>IF(H2312="Erdgas","Nettorechnungsbetrag (Erdgas)",IF(H2312="Strom","Nettorechnungsbetrag (Strom)",IF(H2312="Wärme/Kälte","Nettorechnungsbetrag (Wärme/Kälte)","Bitte Energieart auswählen!")))</f>
        <v>Bitte Energieart auswählen!</v>
      </c>
      <c r="C2313" s="47"/>
      <c r="D2313" s="47"/>
      <c r="E2313" s="47"/>
      <c r="F2313" s="47"/>
      <c r="G2313" s="47"/>
      <c r="H2313" s="113"/>
      <c r="I2313" s="60" t="s">
        <v>18</v>
      </c>
      <c r="J2313" s="48" t="s">
        <v>5</v>
      </c>
      <c r="K2313" s="47" t="str">
        <f>IF(H2312="Erdgas","Erdgaskosten exkl. Steuern, Abgaben, Netzentgelte, etc.",IF(H2312="Strom","Stromkosten exkl. Steuern, Abgaben, Netzentgelte, etc.",IF(H2312="Wärme/Kälte","Wärme-/Kältekosten exkl. Steuern, Abgaben, Netzentgelte, etc.","Bitte Energieart auswählen!")))</f>
        <v>Bitte Energieart auswählen!</v>
      </c>
      <c r="L2313" s="47"/>
      <c r="M2313" s="47"/>
      <c r="N2313" s="47"/>
      <c r="O2313" s="47"/>
      <c r="P2313" s="47"/>
      <c r="Q2313" s="47"/>
      <c r="R2313" s="47"/>
      <c r="S2313" s="47"/>
      <c r="T2313" s="47"/>
      <c r="U2313" s="47"/>
      <c r="V2313" s="47"/>
      <c r="W2313" s="47"/>
      <c r="X2313" s="91"/>
      <c r="Y2313" s="91"/>
      <c r="Z2313" s="91"/>
      <c r="AA2313" s="91"/>
    </row>
    <row r="2314" spans="2:27" ht="15" thickBot="1" x14ac:dyDescent="0.35">
      <c r="B2314" s="47" t="str">
        <f>IF(AND(H2312="Erdgas",H2311="Nein"),"Erdgasverbrauch in kWh gem. letzter Jahresabrechnung",IF(H2312="Erdgas","Erdgasverbrauch in kWh im Kalenderjahr 2021",IF(AND(H2312="Strom",H2311="Nein"),"Stromverbrauch in kWh gem. letzter Jahresabrechnung",IF(H2312="Strom","Stromverbrauch in kWh im Kalenderjahr 2021",IF(AND(H2312="Wärme/Kälte",H2311="Nein"),"Wärme-/Kälteverbrauch in kWh gem. letzter Jahresabrechnung",IF(H2312="Wärme/Kälte","Wärme-/Kälteverbrauch in kWh im Kalenderjahr 2021","Bitte Energieart auswählen!"))))))</f>
        <v>Bitte Energieart auswählen!</v>
      </c>
      <c r="C2314" s="47"/>
      <c r="D2314" s="47"/>
      <c r="E2314" s="47"/>
      <c r="F2314" s="47"/>
      <c r="G2314" s="47"/>
      <c r="H2314" s="114"/>
      <c r="I2314" s="60" t="s">
        <v>19</v>
      </c>
      <c r="J2314" s="48" t="s">
        <v>5</v>
      </c>
      <c r="K2314" s="47" t="str">
        <f>IF(H2311="Nein",IF(H2312="Erdgas","Den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endet."),IF(H2312="Erdgas","Bitte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14" s="47"/>
      <c r="M2314" s="47"/>
      <c r="N2314" s="47"/>
      <c r="O2314" s="47"/>
      <c r="P2314" s="47"/>
      <c r="Q2314" s="47"/>
      <c r="R2314" s="47"/>
      <c r="S2314" s="47"/>
      <c r="T2314" s="47"/>
      <c r="U2314" s="47"/>
      <c r="V2314" s="47"/>
      <c r="W2314" s="47"/>
      <c r="X2314" s="91"/>
      <c r="Y2314" s="91"/>
      <c r="Z2314" s="91"/>
      <c r="AA2314" s="91"/>
    </row>
    <row r="2315" spans="2:27" x14ac:dyDescent="0.3">
      <c r="B2315" s="46"/>
      <c r="C2315" s="46"/>
      <c r="D2315" s="46"/>
      <c r="E2315" s="46"/>
      <c r="F2315" s="46"/>
      <c r="G2315" s="46"/>
      <c r="H2315" s="46"/>
      <c r="I2315" s="46"/>
      <c r="J2315" s="46"/>
      <c r="K2315" s="46"/>
      <c r="L2315" s="46"/>
      <c r="M2315" s="46"/>
      <c r="N2315" s="46"/>
      <c r="O2315" s="46"/>
      <c r="P2315" s="46"/>
      <c r="Q2315" s="46"/>
      <c r="R2315" s="46"/>
      <c r="S2315" s="46"/>
      <c r="T2315" s="46"/>
      <c r="U2315" s="46"/>
      <c r="V2315" s="46"/>
      <c r="W2315" s="46"/>
      <c r="X2315" s="91"/>
      <c r="Y2315" s="91"/>
      <c r="Z2315" s="91"/>
      <c r="AA2315" s="91"/>
    </row>
    <row r="2316" spans="2:27" ht="18" thickBot="1" x14ac:dyDescent="0.5">
      <c r="B2316" s="56" t="s">
        <v>10</v>
      </c>
      <c r="C2316" s="47"/>
      <c r="D2316" s="47"/>
      <c r="E2316" s="47"/>
      <c r="F2316" s="47"/>
      <c r="G2316" s="47"/>
      <c r="H2316" s="47"/>
      <c r="I2316" s="47"/>
      <c r="J2316" s="47"/>
      <c r="K2316" s="47"/>
      <c r="L2316" s="47"/>
      <c r="M2316" s="47"/>
      <c r="N2316" s="47"/>
      <c r="O2316" s="47"/>
      <c r="P2316" s="47"/>
      <c r="Q2316" s="47"/>
      <c r="R2316" s="47"/>
      <c r="S2316" s="47"/>
      <c r="T2316" s="47"/>
      <c r="U2316" s="47"/>
      <c r="V2316" s="47"/>
      <c r="W2316" s="47"/>
      <c r="X2316" s="91"/>
      <c r="Y2316" s="90"/>
      <c r="Z2316" s="91"/>
      <c r="AA2316" s="91"/>
    </row>
    <row r="2317" spans="2:27" ht="15" thickBot="1" x14ac:dyDescent="0.35">
      <c r="B2317" s="47" t="s">
        <v>11</v>
      </c>
      <c r="C2317" s="47"/>
      <c r="D2317" s="47"/>
      <c r="E2317" s="47"/>
      <c r="F2317" s="47"/>
      <c r="G2317" s="47"/>
      <c r="H2317" s="112"/>
      <c r="I2317" s="47"/>
      <c r="J2317" s="48" t="s">
        <v>5</v>
      </c>
      <c r="K2317" s="47" t="s">
        <v>12</v>
      </c>
      <c r="L2317" s="47"/>
      <c r="M2317" s="47"/>
      <c r="N2317" s="47"/>
      <c r="O2317" s="47"/>
      <c r="P2317" s="47"/>
      <c r="Q2317" s="47"/>
      <c r="R2317" s="47"/>
      <c r="S2317" s="47"/>
      <c r="T2317" s="47"/>
      <c r="U2317" s="47"/>
      <c r="V2317" s="47"/>
      <c r="W2317" s="47"/>
      <c r="X2317" s="91">
        <f>H2318</f>
        <v>0</v>
      </c>
      <c r="Y2317" s="91">
        <f>H2319</f>
        <v>0</v>
      </c>
      <c r="Z2317" s="91">
        <f>H2320</f>
        <v>0</v>
      </c>
      <c r="AA2317" s="91">
        <f>H2321</f>
        <v>0</v>
      </c>
    </row>
    <row r="2318" spans="2:27" ht="15" thickBot="1" x14ac:dyDescent="0.35">
      <c r="B2318" s="47" t="s">
        <v>13</v>
      </c>
      <c r="C2318" s="47"/>
      <c r="D2318" s="47"/>
      <c r="E2318" s="47"/>
      <c r="F2318" s="47"/>
      <c r="G2318" s="47"/>
      <c r="H2318" s="112"/>
      <c r="I2318" s="59"/>
      <c r="J2318" s="48" t="s">
        <v>5</v>
      </c>
      <c r="K2318" s="47" t="s">
        <v>15</v>
      </c>
      <c r="L2318" s="47"/>
      <c r="M2318" s="47"/>
      <c r="N2318" s="47"/>
      <c r="O2318" s="47"/>
      <c r="P2318" s="47"/>
      <c r="Q2318" s="47"/>
      <c r="R2318" s="47"/>
      <c r="S2318" s="47"/>
      <c r="T2318" s="47"/>
      <c r="U2318" s="47"/>
      <c r="V2318" s="47"/>
      <c r="W2318" s="47"/>
      <c r="X2318" s="91"/>
      <c r="Y2318" s="91"/>
      <c r="Z2318" s="91"/>
      <c r="AA2318" s="91"/>
    </row>
    <row r="2319" spans="2:27" ht="15" thickBot="1" x14ac:dyDescent="0.35">
      <c r="B2319" s="47" t="s">
        <v>16</v>
      </c>
      <c r="C2319" s="47"/>
      <c r="D2319" s="47"/>
      <c r="E2319" s="47"/>
      <c r="F2319" s="47"/>
      <c r="G2319" s="47"/>
      <c r="H2319" s="137"/>
      <c r="I2319" s="47"/>
      <c r="J2319" s="48" t="s">
        <v>5</v>
      </c>
      <c r="K2319" s="47" t="s">
        <v>17</v>
      </c>
      <c r="L2319" s="47"/>
      <c r="M2319" s="47"/>
      <c r="N2319" s="47"/>
      <c r="O2319" s="47"/>
      <c r="P2319" s="47"/>
      <c r="Q2319" s="47"/>
      <c r="R2319" s="47"/>
      <c r="S2319" s="47"/>
      <c r="T2319" s="47"/>
      <c r="U2319" s="47"/>
      <c r="V2319" s="47"/>
      <c r="W2319" s="47"/>
      <c r="X2319" s="91"/>
      <c r="Y2319" s="91"/>
      <c r="Z2319" s="91"/>
      <c r="AA2319" s="91"/>
    </row>
    <row r="2320" spans="2:27" ht="15" thickBot="1" x14ac:dyDescent="0.35">
      <c r="B2320" s="47" t="str">
        <f>IF(H2319="Erdgas","Nettorechnungsbetrag (Erdgas)",IF(H2319="Strom","Nettorechnungsbetrag (Strom)",IF(H2319="Wärme/Kälte","Nettorechnungsbetrag (Wärme/Kälte)","Bitte Energieart auswählen!")))</f>
        <v>Bitte Energieart auswählen!</v>
      </c>
      <c r="C2320" s="47"/>
      <c r="D2320" s="47"/>
      <c r="E2320" s="47"/>
      <c r="F2320" s="47"/>
      <c r="G2320" s="47"/>
      <c r="H2320" s="113"/>
      <c r="I2320" s="60" t="s">
        <v>18</v>
      </c>
      <c r="J2320" s="48" t="s">
        <v>5</v>
      </c>
      <c r="K2320" s="47" t="str">
        <f>IF(H2319="Erdgas","Erdgaskosten exkl. Steuern, Abgaben, Netzentgelte, etc.",IF(H2319="Strom","Stromkosten exkl. Steuern, Abgaben, Netzentgelte, etc.",IF(H2319="Wärme/Kälte","Wärme-/Kältekosten exkl. Steuern, Abgaben, Netzentgelte, etc.","Bitte Energieart auswählen!")))</f>
        <v>Bitte Energieart auswählen!</v>
      </c>
      <c r="L2320" s="47"/>
      <c r="M2320" s="47"/>
      <c r="N2320" s="47"/>
      <c r="O2320" s="47"/>
      <c r="P2320" s="47"/>
      <c r="Q2320" s="47"/>
      <c r="R2320" s="47"/>
      <c r="S2320" s="47"/>
      <c r="T2320" s="47"/>
      <c r="U2320" s="47"/>
      <c r="V2320" s="47"/>
      <c r="W2320" s="47"/>
      <c r="X2320" s="91"/>
      <c r="Y2320" s="91"/>
      <c r="Z2320" s="91"/>
      <c r="AA2320" s="91"/>
    </row>
    <row r="2321" spans="2:27" ht="15" thickBot="1" x14ac:dyDescent="0.35">
      <c r="B2321" s="47" t="str">
        <f>IF(AND(H2319="Erdgas",H2318="Nein"),"Erdgasverbrauch in kWh gem. letzter Jahresabrechnung",IF(H2319="Erdgas","Erdgasverbrauch in kWh im Kalenderjahr 2021",IF(AND(H2319="Strom",H2318="Nein"),"Stromverbrauch in kWh gem. letzter Jahresabrechnung",IF(H2319="Strom","Stromverbrauch in kWh im Kalenderjahr 2021",IF(AND(H2319="Wärme/Kälte",H2318="Nein"),"Wärme-/Kälteverbrauch in kWh gem. letzter Jahresabrechnung",IF(H2319="Wärme/Kälte","Wärme-/Kälteverbrauch in kWh im Kalenderjahr 2021","Bitte Energieart auswählen!"))))))</f>
        <v>Bitte Energieart auswählen!</v>
      </c>
      <c r="C2321" s="47"/>
      <c r="D2321" s="47"/>
      <c r="E2321" s="47"/>
      <c r="F2321" s="47"/>
      <c r="G2321" s="47"/>
      <c r="H2321" s="114"/>
      <c r="I2321" s="60" t="s">
        <v>19</v>
      </c>
      <c r="J2321" s="48" t="s">
        <v>5</v>
      </c>
      <c r="K2321" s="47" t="str">
        <f>IF(H2318="Nein",IF(H2319="Erdgas","Den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endet."),IF(H2319="Erdgas","Bitte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21" s="47"/>
      <c r="M2321" s="47"/>
      <c r="N2321" s="47"/>
      <c r="O2321" s="47"/>
      <c r="P2321" s="47"/>
      <c r="Q2321" s="47"/>
      <c r="R2321" s="47"/>
      <c r="S2321" s="47"/>
      <c r="T2321" s="47"/>
      <c r="U2321" s="47"/>
      <c r="V2321" s="47"/>
      <c r="W2321" s="47"/>
      <c r="X2321" s="91"/>
      <c r="Y2321" s="91"/>
      <c r="Z2321" s="91"/>
      <c r="AA2321" s="91"/>
    </row>
    <row r="2322" spans="2:27" x14ac:dyDescent="0.3">
      <c r="B2322" s="46"/>
      <c r="C2322" s="46"/>
      <c r="D2322" s="46"/>
      <c r="E2322" s="46"/>
      <c r="F2322" s="46"/>
      <c r="G2322" s="46"/>
      <c r="H2322" s="46"/>
      <c r="I2322" s="46"/>
      <c r="J2322" s="46"/>
      <c r="K2322" s="46"/>
      <c r="L2322" s="46"/>
      <c r="M2322" s="46"/>
      <c r="N2322" s="46"/>
      <c r="O2322" s="46"/>
      <c r="P2322" s="46"/>
      <c r="Q2322" s="46"/>
      <c r="R2322" s="46"/>
      <c r="S2322" s="46"/>
      <c r="T2322" s="46"/>
      <c r="U2322" s="46"/>
      <c r="V2322" s="46"/>
      <c r="W2322" s="46"/>
      <c r="X2322" s="91"/>
      <c r="Y2322" s="91"/>
      <c r="Z2322" s="91"/>
      <c r="AA2322" s="91"/>
    </row>
    <row r="2323" spans="2:27" ht="18" thickBot="1" x14ac:dyDescent="0.5">
      <c r="B2323" s="56" t="s">
        <v>10</v>
      </c>
      <c r="C2323" s="47"/>
      <c r="D2323" s="47"/>
      <c r="E2323" s="47"/>
      <c r="F2323" s="47"/>
      <c r="G2323" s="47"/>
      <c r="H2323" s="47"/>
      <c r="I2323" s="47"/>
      <c r="J2323" s="47"/>
      <c r="K2323" s="47"/>
      <c r="L2323" s="47"/>
      <c r="M2323" s="47"/>
      <c r="N2323" s="47"/>
      <c r="O2323" s="47"/>
      <c r="P2323" s="47"/>
      <c r="Q2323" s="47"/>
      <c r="R2323" s="47"/>
      <c r="S2323" s="47"/>
      <c r="T2323" s="47"/>
      <c r="U2323" s="47"/>
      <c r="V2323" s="47"/>
      <c r="W2323" s="47"/>
      <c r="X2323" s="91"/>
      <c r="Y2323" s="90"/>
      <c r="Z2323" s="91"/>
      <c r="AA2323" s="91"/>
    </row>
    <row r="2324" spans="2:27" ht="15" thickBot="1" x14ac:dyDescent="0.35">
      <c r="B2324" s="47" t="s">
        <v>11</v>
      </c>
      <c r="C2324" s="47"/>
      <c r="D2324" s="47"/>
      <c r="E2324" s="47"/>
      <c r="F2324" s="47"/>
      <c r="G2324" s="47"/>
      <c r="H2324" s="112"/>
      <c r="I2324" s="47"/>
      <c r="J2324" s="48" t="s">
        <v>5</v>
      </c>
      <c r="K2324" s="47" t="s">
        <v>12</v>
      </c>
      <c r="L2324" s="47"/>
      <c r="M2324" s="47"/>
      <c r="N2324" s="47"/>
      <c r="O2324" s="47"/>
      <c r="P2324" s="47"/>
      <c r="Q2324" s="47"/>
      <c r="R2324" s="47"/>
      <c r="S2324" s="47"/>
      <c r="T2324" s="47"/>
      <c r="U2324" s="47"/>
      <c r="V2324" s="47"/>
      <c r="W2324" s="47"/>
      <c r="X2324" s="91">
        <f>H2325</f>
        <v>0</v>
      </c>
      <c r="Y2324" s="91">
        <f>H2326</f>
        <v>0</v>
      </c>
      <c r="Z2324" s="91">
        <f>H2327</f>
        <v>0</v>
      </c>
      <c r="AA2324" s="91">
        <f>H2328</f>
        <v>0</v>
      </c>
    </row>
    <row r="2325" spans="2:27" ht="15" thickBot="1" x14ac:dyDescent="0.35">
      <c r="B2325" s="47" t="s">
        <v>13</v>
      </c>
      <c r="C2325" s="47"/>
      <c r="D2325" s="47"/>
      <c r="E2325" s="47"/>
      <c r="F2325" s="47"/>
      <c r="G2325" s="47"/>
      <c r="H2325" s="112"/>
      <c r="I2325" s="59"/>
      <c r="J2325" s="48" t="s">
        <v>5</v>
      </c>
      <c r="K2325" s="47" t="s">
        <v>15</v>
      </c>
      <c r="L2325" s="47"/>
      <c r="M2325" s="47"/>
      <c r="N2325" s="47"/>
      <c r="O2325" s="47"/>
      <c r="P2325" s="47"/>
      <c r="Q2325" s="47"/>
      <c r="R2325" s="47"/>
      <c r="S2325" s="47"/>
      <c r="T2325" s="47"/>
      <c r="U2325" s="47"/>
      <c r="V2325" s="47"/>
      <c r="W2325" s="47"/>
      <c r="X2325" s="91"/>
      <c r="Y2325" s="91"/>
      <c r="Z2325" s="91"/>
      <c r="AA2325" s="91"/>
    </row>
    <row r="2326" spans="2:27" ht="15" thickBot="1" x14ac:dyDescent="0.35">
      <c r="B2326" s="47" t="s">
        <v>16</v>
      </c>
      <c r="C2326" s="47"/>
      <c r="D2326" s="47"/>
      <c r="E2326" s="47"/>
      <c r="F2326" s="47"/>
      <c r="G2326" s="47"/>
      <c r="H2326" s="137"/>
      <c r="I2326" s="47"/>
      <c r="J2326" s="48" t="s">
        <v>5</v>
      </c>
      <c r="K2326" s="47" t="s">
        <v>17</v>
      </c>
      <c r="L2326" s="47"/>
      <c r="M2326" s="47"/>
      <c r="N2326" s="47"/>
      <c r="O2326" s="47"/>
      <c r="P2326" s="47"/>
      <c r="Q2326" s="47"/>
      <c r="R2326" s="47"/>
      <c r="S2326" s="47"/>
      <c r="T2326" s="47"/>
      <c r="U2326" s="47"/>
      <c r="V2326" s="47"/>
      <c r="W2326" s="47"/>
      <c r="X2326" s="91"/>
      <c r="Y2326" s="91"/>
      <c r="Z2326" s="91"/>
      <c r="AA2326" s="91"/>
    </row>
    <row r="2327" spans="2:27" ht="15" thickBot="1" x14ac:dyDescent="0.35">
      <c r="B2327" s="47" t="str">
        <f>IF(H2326="Erdgas","Nettorechnungsbetrag (Erdgas)",IF(H2326="Strom","Nettorechnungsbetrag (Strom)",IF(H2326="Wärme/Kälte","Nettorechnungsbetrag (Wärme/Kälte)","Bitte Energieart auswählen!")))</f>
        <v>Bitte Energieart auswählen!</v>
      </c>
      <c r="C2327" s="47"/>
      <c r="D2327" s="47"/>
      <c r="E2327" s="47"/>
      <c r="F2327" s="47"/>
      <c r="G2327" s="47"/>
      <c r="H2327" s="113"/>
      <c r="I2327" s="60" t="s">
        <v>18</v>
      </c>
      <c r="J2327" s="48" t="s">
        <v>5</v>
      </c>
      <c r="K2327" s="47" t="str">
        <f>IF(H2326="Erdgas","Erdgaskosten exkl. Steuern, Abgaben, Netzentgelte, etc.",IF(H2326="Strom","Stromkosten exkl. Steuern, Abgaben, Netzentgelte, etc.",IF(H2326="Wärme/Kälte","Wärme-/Kältekosten exkl. Steuern, Abgaben, Netzentgelte, etc.","Bitte Energieart auswählen!")))</f>
        <v>Bitte Energieart auswählen!</v>
      </c>
      <c r="L2327" s="47"/>
      <c r="M2327" s="47"/>
      <c r="N2327" s="47"/>
      <c r="O2327" s="47"/>
      <c r="P2327" s="47"/>
      <c r="Q2327" s="47"/>
      <c r="R2327" s="47"/>
      <c r="S2327" s="47"/>
      <c r="T2327" s="47"/>
      <c r="U2327" s="47"/>
      <c r="V2327" s="47"/>
      <c r="W2327" s="47"/>
      <c r="X2327" s="91"/>
      <c r="Y2327" s="91"/>
      <c r="Z2327" s="91"/>
      <c r="AA2327" s="91"/>
    </row>
    <row r="2328" spans="2:27" ht="15" thickBot="1" x14ac:dyDescent="0.35">
      <c r="B2328" s="47" t="str">
        <f>IF(AND(H2326="Erdgas",H2325="Nein"),"Erdgasverbrauch in kWh gem. letzter Jahresabrechnung",IF(H2326="Erdgas","Erdgasverbrauch in kWh im Kalenderjahr 2021",IF(AND(H2326="Strom",H2325="Nein"),"Stromverbrauch in kWh gem. letzter Jahresabrechnung",IF(H2326="Strom","Stromverbrauch in kWh im Kalenderjahr 2021",IF(AND(H2326="Wärme/Kälte",H2325="Nein"),"Wärme-/Kälteverbrauch in kWh gem. letzter Jahresabrechnung",IF(H2326="Wärme/Kälte","Wärme-/Kälteverbrauch in kWh im Kalenderjahr 2021","Bitte Energieart auswählen!"))))))</f>
        <v>Bitte Energieart auswählen!</v>
      </c>
      <c r="C2328" s="47"/>
      <c r="D2328" s="47"/>
      <c r="E2328" s="47"/>
      <c r="F2328" s="47"/>
      <c r="G2328" s="47"/>
      <c r="H2328" s="114"/>
      <c r="I2328" s="60" t="s">
        <v>19</v>
      </c>
      <c r="J2328" s="48" t="s">
        <v>5</v>
      </c>
      <c r="K2328" s="47" t="str">
        <f>IF(H2325="Nein",IF(H2326="Erdgas","Den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endet."),IF(H2326="Erdgas","Bitte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28" s="47"/>
      <c r="M2328" s="47"/>
      <c r="N2328" s="47"/>
      <c r="O2328" s="47"/>
      <c r="P2328" s="47"/>
      <c r="Q2328" s="47"/>
      <c r="R2328" s="47"/>
      <c r="S2328" s="47"/>
      <c r="T2328" s="47"/>
      <c r="U2328" s="47"/>
      <c r="V2328" s="47"/>
      <c r="W2328" s="47"/>
      <c r="X2328" s="91"/>
      <c r="Y2328" s="91"/>
      <c r="Z2328" s="91"/>
      <c r="AA2328" s="91"/>
    </row>
    <row r="2329" spans="2:27" x14ac:dyDescent="0.3">
      <c r="B2329" s="46"/>
      <c r="C2329" s="46"/>
      <c r="D2329" s="46"/>
      <c r="E2329" s="46"/>
      <c r="F2329" s="46"/>
      <c r="G2329" s="46"/>
      <c r="H2329" s="46"/>
      <c r="I2329" s="46"/>
      <c r="J2329" s="46"/>
      <c r="K2329" s="46"/>
      <c r="L2329" s="46"/>
      <c r="M2329" s="46"/>
      <c r="N2329" s="46"/>
      <c r="O2329" s="46"/>
      <c r="P2329" s="46"/>
      <c r="Q2329" s="46"/>
      <c r="R2329" s="46"/>
      <c r="S2329" s="46"/>
      <c r="T2329" s="46"/>
      <c r="U2329" s="46"/>
      <c r="V2329" s="46"/>
      <c r="W2329" s="46"/>
      <c r="X2329" s="91"/>
      <c r="Y2329" s="91"/>
      <c r="Z2329" s="91"/>
      <c r="AA2329" s="91"/>
    </row>
    <row r="2330" spans="2:27" ht="18" thickBot="1" x14ac:dyDescent="0.5">
      <c r="B2330" s="56" t="s">
        <v>10</v>
      </c>
      <c r="C2330" s="47"/>
      <c r="D2330" s="47"/>
      <c r="E2330" s="47"/>
      <c r="F2330" s="47"/>
      <c r="G2330" s="47"/>
      <c r="H2330" s="47"/>
      <c r="I2330" s="47"/>
      <c r="J2330" s="47"/>
      <c r="K2330" s="47"/>
      <c r="L2330" s="47"/>
      <c r="M2330" s="47"/>
      <c r="N2330" s="47"/>
      <c r="O2330" s="47"/>
      <c r="P2330" s="47"/>
      <c r="Q2330" s="47"/>
      <c r="R2330" s="47"/>
      <c r="S2330" s="47"/>
      <c r="T2330" s="47"/>
      <c r="U2330" s="47"/>
      <c r="V2330" s="47"/>
      <c r="W2330" s="47"/>
      <c r="X2330" s="91"/>
      <c r="Y2330" s="90"/>
      <c r="Z2330" s="91"/>
      <c r="AA2330" s="91"/>
    </row>
    <row r="2331" spans="2:27" ht="15" thickBot="1" x14ac:dyDescent="0.35">
      <c r="B2331" s="47" t="s">
        <v>11</v>
      </c>
      <c r="C2331" s="47"/>
      <c r="D2331" s="47"/>
      <c r="E2331" s="47"/>
      <c r="F2331" s="47"/>
      <c r="G2331" s="47"/>
      <c r="H2331" s="112"/>
      <c r="I2331" s="47"/>
      <c r="J2331" s="48" t="s">
        <v>5</v>
      </c>
      <c r="K2331" s="47" t="s">
        <v>12</v>
      </c>
      <c r="L2331" s="47"/>
      <c r="M2331" s="47"/>
      <c r="N2331" s="47"/>
      <c r="O2331" s="47"/>
      <c r="P2331" s="47"/>
      <c r="Q2331" s="47"/>
      <c r="R2331" s="47"/>
      <c r="S2331" s="47"/>
      <c r="T2331" s="47"/>
      <c r="U2331" s="47"/>
      <c r="V2331" s="47"/>
      <c r="W2331" s="47"/>
      <c r="X2331" s="91">
        <f>H2332</f>
        <v>0</v>
      </c>
      <c r="Y2331" s="91">
        <f>H2333</f>
        <v>0</v>
      </c>
      <c r="Z2331" s="91">
        <f>H2334</f>
        <v>0</v>
      </c>
      <c r="AA2331" s="91">
        <f>H2335</f>
        <v>0</v>
      </c>
    </row>
    <row r="2332" spans="2:27" ht="15" thickBot="1" x14ac:dyDescent="0.35">
      <c r="B2332" s="47" t="s">
        <v>13</v>
      </c>
      <c r="C2332" s="47"/>
      <c r="D2332" s="47"/>
      <c r="E2332" s="47"/>
      <c r="F2332" s="47"/>
      <c r="G2332" s="47"/>
      <c r="H2332" s="112"/>
      <c r="I2332" s="59"/>
      <c r="J2332" s="48" t="s">
        <v>5</v>
      </c>
      <c r="K2332" s="47" t="s">
        <v>15</v>
      </c>
      <c r="L2332" s="47"/>
      <c r="M2332" s="47"/>
      <c r="N2332" s="47"/>
      <c r="O2332" s="47"/>
      <c r="P2332" s="47"/>
      <c r="Q2332" s="47"/>
      <c r="R2332" s="47"/>
      <c r="S2332" s="47"/>
      <c r="T2332" s="47"/>
      <c r="U2332" s="47"/>
      <c r="V2332" s="47"/>
      <c r="W2332" s="47"/>
      <c r="X2332" s="91"/>
      <c r="Y2332" s="91"/>
      <c r="Z2332" s="91"/>
      <c r="AA2332" s="91"/>
    </row>
    <row r="2333" spans="2:27" ht="15" thickBot="1" x14ac:dyDescent="0.35">
      <c r="B2333" s="47" t="s">
        <v>16</v>
      </c>
      <c r="C2333" s="47"/>
      <c r="D2333" s="47"/>
      <c r="E2333" s="47"/>
      <c r="F2333" s="47"/>
      <c r="G2333" s="47"/>
      <c r="H2333" s="137"/>
      <c r="I2333" s="47"/>
      <c r="J2333" s="48" t="s">
        <v>5</v>
      </c>
      <c r="K2333" s="47" t="s">
        <v>17</v>
      </c>
      <c r="L2333" s="47"/>
      <c r="M2333" s="47"/>
      <c r="N2333" s="47"/>
      <c r="O2333" s="47"/>
      <c r="P2333" s="47"/>
      <c r="Q2333" s="47"/>
      <c r="R2333" s="47"/>
      <c r="S2333" s="47"/>
      <c r="T2333" s="47"/>
      <c r="U2333" s="47"/>
      <c r="V2333" s="47"/>
      <c r="W2333" s="47"/>
      <c r="X2333" s="91"/>
      <c r="Y2333" s="91"/>
      <c r="Z2333" s="91"/>
      <c r="AA2333" s="91"/>
    </row>
    <row r="2334" spans="2:27" ht="15" thickBot="1" x14ac:dyDescent="0.35">
      <c r="B2334" s="47" t="str">
        <f>IF(H2333="Erdgas","Nettorechnungsbetrag (Erdgas)",IF(H2333="Strom","Nettorechnungsbetrag (Strom)",IF(H2333="Wärme/Kälte","Nettorechnungsbetrag (Wärme/Kälte)","Bitte Energieart auswählen!")))</f>
        <v>Bitte Energieart auswählen!</v>
      </c>
      <c r="C2334" s="47"/>
      <c r="D2334" s="47"/>
      <c r="E2334" s="47"/>
      <c r="F2334" s="47"/>
      <c r="G2334" s="47"/>
      <c r="H2334" s="113"/>
      <c r="I2334" s="60" t="s">
        <v>18</v>
      </c>
      <c r="J2334" s="48" t="s">
        <v>5</v>
      </c>
      <c r="K2334" s="47" t="str">
        <f>IF(H2333="Erdgas","Erdgaskosten exkl. Steuern, Abgaben, Netzentgelte, etc.",IF(H2333="Strom","Stromkosten exkl. Steuern, Abgaben, Netzentgelte, etc.",IF(H2333="Wärme/Kälte","Wärme-/Kältekosten exkl. Steuern, Abgaben, Netzentgelte, etc.","Bitte Energieart auswählen!")))</f>
        <v>Bitte Energieart auswählen!</v>
      </c>
      <c r="L2334" s="47"/>
      <c r="M2334" s="47"/>
      <c r="N2334" s="47"/>
      <c r="O2334" s="47"/>
      <c r="P2334" s="47"/>
      <c r="Q2334" s="47"/>
      <c r="R2334" s="47"/>
      <c r="S2334" s="47"/>
      <c r="T2334" s="47"/>
      <c r="U2334" s="47"/>
      <c r="V2334" s="47"/>
      <c r="W2334" s="47"/>
      <c r="X2334" s="91"/>
      <c r="Y2334" s="91"/>
      <c r="Z2334" s="91"/>
      <c r="AA2334" s="91"/>
    </row>
    <row r="2335" spans="2:27" ht="15" thickBot="1" x14ac:dyDescent="0.35">
      <c r="B2335" s="47" t="str">
        <f>IF(AND(H2333="Erdgas",H2332="Nein"),"Erdgasverbrauch in kWh gem. letzter Jahresabrechnung",IF(H2333="Erdgas","Erdgasverbrauch in kWh im Kalenderjahr 2021",IF(AND(H2333="Strom",H2332="Nein"),"Stromverbrauch in kWh gem. letzter Jahresabrechnung",IF(H2333="Strom","Stromverbrauch in kWh im Kalenderjahr 2021",IF(AND(H2333="Wärme/Kälte",H2332="Nein"),"Wärme-/Kälteverbrauch in kWh gem. letzter Jahresabrechnung",IF(H2333="Wärme/Kälte","Wärme-/Kälteverbrauch in kWh im Kalenderjahr 2021","Bitte Energieart auswählen!"))))))</f>
        <v>Bitte Energieart auswählen!</v>
      </c>
      <c r="C2335" s="47"/>
      <c r="D2335" s="47"/>
      <c r="E2335" s="47"/>
      <c r="F2335" s="47"/>
      <c r="G2335" s="47"/>
      <c r="H2335" s="114"/>
      <c r="I2335" s="60" t="s">
        <v>19</v>
      </c>
      <c r="J2335" s="48" t="s">
        <v>5</v>
      </c>
      <c r="K2335" s="47" t="str">
        <f>IF(H2332="Nein",IF(H2333="Erdgas","Den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endet."),IF(H2333="Erdgas","Bitte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35" s="47"/>
      <c r="M2335" s="47"/>
      <c r="N2335" s="47"/>
      <c r="O2335" s="47"/>
      <c r="P2335" s="47"/>
      <c r="Q2335" s="47"/>
      <c r="R2335" s="47"/>
      <c r="S2335" s="47"/>
      <c r="T2335" s="47"/>
      <c r="U2335" s="47"/>
      <c r="V2335" s="47"/>
      <c r="W2335" s="47"/>
      <c r="X2335" s="91"/>
      <c r="Y2335" s="91"/>
      <c r="Z2335" s="91"/>
      <c r="AA2335" s="91"/>
    </row>
    <row r="2336" spans="2:27" x14ac:dyDescent="0.3">
      <c r="B2336" s="46"/>
      <c r="C2336" s="46"/>
      <c r="D2336" s="46"/>
      <c r="E2336" s="46"/>
      <c r="F2336" s="46"/>
      <c r="G2336" s="46"/>
      <c r="H2336" s="46"/>
      <c r="I2336" s="46"/>
      <c r="J2336" s="46"/>
      <c r="K2336" s="46"/>
      <c r="L2336" s="46"/>
      <c r="M2336" s="46"/>
      <c r="N2336" s="46"/>
      <c r="O2336" s="46"/>
      <c r="P2336" s="46"/>
      <c r="Q2336" s="46"/>
      <c r="R2336" s="46"/>
      <c r="S2336" s="46"/>
      <c r="T2336" s="46"/>
      <c r="U2336" s="46"/>
      <c r="V2336" s="46"/>
      <c r="W2336" s="46"/>
      <c r="X2336" s="91"/>
      <c r="Y2336" s="91"/>
      <c r="Z2336" s="91"/>
      <c r="AA2336" s="91"/>
    </row>
    <row r="2337" spans="2:27" ht="18" thickBot="1" x14ac:dyDescent="0.5">
      <c r="B2337" s="56" t="s">
        <v>10</v>
      </c>
      <c r="C2337" s="47"/>
      <c r="D2337" s="47"/>
      <c r="E2337" s="47"/>
      <c r="F2337" s="47"/>
      <c r="G2337" s="47"/>
      <c r="H2337" s="47"/>
      <c r="I2337" s="47"/>
      <c r="J2337" s="47"/>
      <c r="K2337" s="47"/>
      <c r="L2337" s="47"/>
      <c r="M2337" s="47"/>
      <c r="N2337" s="47"/>
      <c r="O2337" s="47"/>
      <c r="P2337" s="47"/>
      <c r="Q2337" s="47"/>
      <c r="R2337" s="47"/>
      <c r="S2337" s="47"/>
      <c r="T2337" s="47"/>
      <c r="U2337" s="47"/>
      <c r="V2337" s="47"/>
      <c r="W2337" s="47"/>
      <c r="X2337" s="91"/>
      <c r="Y2337" s="90"/>
      <c r="Z2337" s="91"/>
      <c r="AA2337" s="91"/>
    </row>
    <row r="2338" spans="2:27" ht="15" thickBot="1" x14ac:dyDescent="0.35">
      <c r="B2338" s="47" t="s">
        <v>11</v>
      </c>
      <c r="C2338" s="47"/>
      <c r="D2338" s="47"/>
      <c r="E2338" s="47"/>
      <c r="F2338" s="47"/>
      <c r="G2338" s="47"/>
      <c r="H2338" s="112"/>
      <c r="I2338" s="47"/>
      <c r="J2338" s="48" t="s">
        <v>5</v>
      </c>
      <c r="K2338" s="47" t="s">
        <v>12</v>
      </c>
      <c r="L2338" s="47"/>
      <c r="M2338" s="47"/>
      <c r="N2338" s="47"/>
      <c r="O2338" s="47"/>
      <c r="P2338" s="47"/>
      <c r="Q2338" s="47"/>
      <c r="R2338" s="47"/>
      <c r="S2338" s="47"/>
      <c r="T2338" s="47"/>
      <c r="U2338" s="47"/>
      <c r="V2338" s="47"/>
      <c r="W2338" s="47"/>
      <c r="X2338" s="91">
        <f>H2339</f>
        <v>0</v>
      </c>
      <c r="Y2338" s="91">
        <f>H2340</f>
        <v>0</v>
      </c>
      <c r="Z2338" s="91">
        <f>H2341</f>
        <v>0</v>
      </c>
      <c r="AA2338" s="91">
        <f>H2342</f>
        <v>0</v>
      </c>
    </row>
    <row r="2339" spans="2:27" ht="15" thickBot="1" x14ac:dyDescent="0.35">
      <c r="B2339" s="47" t="s">
        <v>13</v>
      </c>
      <c r="C2339" s="47"/>
      <c r="D2339" s="47"/>
      <c r="E2339" s="47"/>
      <c r="F2339" s="47"/>
      <c r="G2339" s="47"/>
      <c r="H2339" s="112"/>
      <c r="I2339" s="59"/>
      <c r="J2339" s="48" t="s">
        <v>5</v>
      </c>
      <c r="K2339" s="47" t="s">
        <v>15</v>
      </c>
      <c r="L2339" s="47"/>
      <c r="M2339" s="47"/>
      <c r="N2339" s="47"/>
      <c r="O2339" s="47"/>
      <c r="P2339" s="47"/>
      <c r="Q2339" s="47"/>
      <c r="R2339" s="47"/>
      <c r="S2339" s="47"/>
      <c r="T2339" s="47"/>
      <c r="U2339" s="47"/>
      <c r="V2339" s="47"/>
      <c r="W2339" s="47"/>
      <c r="X2339" s="91"/>
      <c r="Y2339" s="91"/>
      <c r="Z2339" s="91"/>
      <c r="AA2339" s="91"/>
    </row>
    <row r="2340" spans="2:27" ht="15" thickBot="1" x14ac:dyDescent="0.35">
      <c r="B2340" s="47" t="s">
        <v>16</v>
      </c>
      <c r="C2340" s="47"/>
      <c r="D2340" s="47"/>
      <c r="E2340" s="47"/>
      <c r="F2340" s="47"/>
      <c r="G2340" s="47"/>
      <c r="H2340" s="137"/>
      <c r="I2340" s="47"/>
      <c r="J2340" s="48" t="s">
        <v>5</v>
      </c>
      <c r="K2340" s="47" t="s">
        <v>17</v>
      </c>
      <c r="L2340" s="47"/>
      <c r="M2340" s="47"/>
      <c r="N2340" s="47"/>
      <c r="O2340" s="47"/>
      <c r="P2340" s="47"/>
      <c r="Q2340" s="47"/>
      <c r="R2340" s="47"/>
      <c r="S2340" s="47"/>
      <c r="T2340" s="47"/>
      <c r="U2340" s="47"/>
      <c r="V2340" s="47"/>
      <c r="W2340" s="47"/>
      <c r="X2340" s="91"/>
      <c r="Y2340" s="91"/>
      <c r="Z2340" s="91"/>
      <c r="AA2340" s="91"/>
    </row>
    <row r="2341" spans="2:27" ht="15" thickBot="1" x14ac:dyDescent="0.35">
      <c r="B2341" s="47" t="str">
        <f>IF(H2340="Erdgas","Nettorechnungsbetrag (Erdgas)",IF(H2340="Strom","Nettorechnungsbetrag (Strom)",IF(H2340="Wärme/Kälte","Nettorechnungsbetrag (Wärme/Kälte)","Bitte Energieart auswählen!")))</f>
        <v>Bitte Energieart auswählen!</v>
      </c>
      <c r="C2341" s="47"/>
      <c r="D2341" s="47"/>
      <c r="E2341" s="47"/>
      <c r="F2341" s="47"/>
      <c r="G2341" s="47"/>
      <c r="H2341" s="113"/>
      <c r="I2341" s="60" t="s">
        <v>18</v>
      </c>
      <c r="J2341" s="48" t="s">
        <v>5</v>
      </c>
      <c r="K2341" s="47" t="str">
        <f>IF(H2340="Erdgas","Erdgaskosten exkl. Steuern, Abgaben, Netzentgelte, etc.",IF(H2340="Strom","Stromkosten exkl. Steuern, Abgaben, Netzentgelte, etc.",IF(H2340="Wärme/Kälte","Wärme-/Kältekosten exkl. Steuern, Abgaben, Netzentgelte, etc.","Bitte Energieart auswählen!")))</f>
        <v>Bitte Energieart auswählen!</v>
      </c>
      <c r="L2341" s="47"/>
      <c r="M2341" s="47"/>
      <c r="N2341" s="47"/>
      <c r="O2341" s="47"/>
      <c r="P2341" s="47"/>
      <c r="Q2341" s="47"/>
      <c r="R2341" s="47"/>
      <c r="S2341" s="47"/>
      <c r="T2341" s="47"/>
      <c r="U2341" s="47"/>
      <c r="V2341" s="47"/>
      <c r="W2341" s="47"/>
      <c r="X2341" s="91"/>
      <c r="Y2341" s="91"/>
      <c r="Z2341" s="91"/>
      <c r="AA2341" s="91"/>
    </row>
    <row r="2342" spans="2:27" ht="15" thickBot="1" x14ac:dyDescent="0.35">
      <c r="B2342" s="47" t="str">
        <f>IF(AND(H2340="Erdgas",H2339="Nein"),"Erdgasverbrauch in kWh gem. letzter Jahresabrechnung",IF(H2340="Erdgas","Erdgasverbrauch in kWh im Kalenderjahr 2021",IF(AND(H2340="Strom",H2339="Nein"),"Stromverbrauch in kWh gem. letzter Jahresabrechnung",IF(H2340="Strom","Stromverbrauch in kWh im Kalenderjahr 2021",IF(AND(H2340="Wärme/Kälte",H2339="Nein"),"Wärme-/Kälteverbrauch in kWh gem. letzter Jahresabrechnung",IF(H2340="Wärme/Kälte","Wärme-/Kälteverbrauch in kWh im Kalenderjahr 2021","Bitte Energieart auswählen!"))))))</f>
        <v>Bitte Energieart auswählen!</v>
      </c>
      <c r="C2342" s="47"/>
      <c r="D2342" s="47"/>
      <c r="E2342" s="47"/>
      <c r="F2342" s="47"/>
      <c r="G2342" s="47"/>
      <c r="H2342" s="114"/>
      <c r="I2342" s="60" t="s">
        <v>19</v>
      </c>
      <c r="J2342" s="48" t="s">
        <v>5</v>
      </c>
      <c r="K2342" s="47" t="str">
        <f>IF(H2339="Nein",IF(H2340="Erdgas","Den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endet."),IF(H2340="Erdgas","Bitte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42" s="47"/>
      <c r="M2342" s="47"/>
      <c r="N2342" s="47"/>
      <c r="O2342" s="47"/>
      <c r="P2342" s="47"/>
      <c r="Q2342" s="47"/>
      <c r="R2342" s="47"/>
      <c r="S2342" s="47"/>
      <c r="T2342" s="47"/>
      <c r="U2342" s="47"/>
      <c r="V2342" s="47"/>
      <c r="W2342" s="47"/>
      <c r="X2342" s="91"/>
      <c r="Y2342" s="91"/>
      <c r="Z2342" s="91"/>
      <c r="AA2342" s="91"/>
    </row>
    <row r="2343" spans="2:27" x14ac:dyDescent="0.3">
      <c r="B2343" s="46"/>
      <c r="C2343" s="46"/>
      <c r="D2343" s="46"/>
      <c r="E2343" s="46"/>
      <c r="F2343" s="46"/>
      <c r="G2343" s="46"/>
      <c r="H2343" s="46"/>
      <c r="I2343" s="46"/>
      <c r="J2343" s="46"/>
      <c r="K2343" s="46"/>
      <c r="L2343" s="46"/>
      <c r="M2343" s="46"/>
      <c r="N2343" s="46"/>
      <c r="O2343" s="46"/>
      <c r="P2343" s="46"/>
      <c r="Q2343" s="46"/>
      <c r="R2343" s="46"/>
      <c r="S2343" s="46"/>
      <c r="T2343" s="46"/>
      <c r="U2343" s="46"/>
      <c r="V2343" s="46"/>
      <c r="W2343" s="46"/>
      <c r="X2343" s="91"/>
      <c r="Y2343" s="91"/>
      <c r="Z2343" s="91"/>
      <c r="AA2343" s="91"/>
    </row>
    <row r="2344" spans="2:27" ht="18" thickBot="1" x14ac:dyDescent="0.5">
      <c r="B2344" s="56" t="s">
        <v>10</v>
      </c>
      <c r="C2344" s="47"/>
      <c r="D2344" s="47"/>
      <c r="E2344" s="47"/>
      <c r="F2344" s="47"/>
      <c r="G2344" s="47"/>
      <c r="H2344" s="47"/>
      <c r="I2344" s="47"/>
      <c r="J2344" s="47"/>
      <c r="K2344" s="47"/>
      <c r="L2344" s="47"/>
      <c r="M2344" s="47"/>
      <c r="N2344" s="47"/>
      <c r="O2344" s="47"/>
      <c r="P2344" s="47"/>
      <c r="Q2344" s="47"/>
      <c r="R2344" s="47"/>
      <c r="S2344" s="47"/>
      <c r="T2344" s="47"/>
      <c r="U2344" s="47"/>
      <c r="V2344" s="47"/>
      <c r="W2344" s="47"/>
      <c r="X2344" s="91"/>
      <c r="Y2344" s="90"/>
      <c r="Z2344" s="91"/>
      <c r="AA2344" s="91"/>
    </row>
    <row r="2345" spans="2:27" ht="15" thickBot="1" x14ac:dyDescent="0.35">
      <c r="B2345" s="47" t="s">
        <v>11</v>
      </c>
      <c r="C2345" s="47"/>
      <c r="D2345" s="47"/>
      <c r="E2345" s="47"/>
      <c r="F2345" s="47"/>
      <c r="G2345" s="47"/>
      <c r="H2345" s="112"/>
      <c r="I2345" s="47"/>
      <c r="J2345" s="48" t="s">
        <v>5</v>
      </c>
      <c r="K2345" s="47" t="s">
        <v>12</v>
      </c>
      <c r="L2345" s="47"/>
      <c r="M2345" s="47"/>
      <c r="N2345" s="47"/>
      <c r="O2345" s="47"/>
      <c r="P2345" s="47"/>
      <c r="Q2345" s="47"/>
      <c r="R2345" s="47"/>
      <c r="S2345" s="47"/>
      <c r="T2345" s="47"/>
      <c r="U2345" s="47"/>
      <c r="V2345" s="47"/>
      <c r="W2345" s="47"/>
      <c r="X2345" s="91">
        <f>H2346</f>
        <v>0</v>
      </c>
      <c r="Y2345" s="91">
        <f>H2347</f>
        <v>0</v>
      </c>
      <c r="Z2345" s="91">
        <f>H2348</f>
        <v>0</v>
      </c>
      <c r="AA2345" s="91">
        <f>H2349</f>
        <v>0</v>
      </c>
    </row>
    <row r="2346" spans="2:27" ht="15" thickBot="1" x14ac:dyDescent="0.35">
      <c r="B2346" s="47" t="s">
        <v>13</v>
      </c>
      <c r="C2346" s="47"/>
      <c r="D2346" s="47"/>
      <c r="E2346" s="47"/>
      <c r="F2346" s="47"/>
      <c r="G2346" s="47"/>
      <c r="H2346" s="112"/>
      <c r="I2346" s="59"/>
      <c r="J2346" s="48" t="s">
        <v>5</v>
      </c>
      <c r="K2346" s="47" t="s">
        <v>15</v>
      </c>
      <c r="L2346" s="47"/>
      <c r="M2346" s="47"/>
      <c r="N2346" s="47"/>
      <c r="O2346" s="47"/>
      <c r="P2346" s="47"/>
      <c r="Q2346" s="47"/>
      <c r="R2346" s="47"/>
      <c r="S2346" s="47"/>
      <c r="T2346" s="47"/>
      <c r="U2346" s="47"/>
      <c r="V2346" s="47"/>
      <c r="W2346" s="47"/>
      <c r="X2346" s="91"/>
      <c r="Y2346" s="91"/>
      <c r="Z2346" s="91"/>
      <c r="AA2346" s="91"/>
    </row>
    <row r="2347" spans="2:27" ht="15" thickBot="1" x14ac:dyDescent="0.35">
      <c r="B2347" s="47" t="s">
        <v>16</v>
      </c>
      <c r="C2347" s="47"/>
      <c r="D2347" s="47"/>
      <c r="E2347" s="47"/>
      <c r="F2347" s="47"/>
      <c r="G2347" s="47"/>
      <c r="H2347" s="137"/>
      <c r="I2347" s="47"/>
      <c r="J2347" s="48" t="s">
        <v>5</v>
      </c>
      <c r="K2347" s="47" t="s">
        <v>17</v>
      </c>
      <c r="L2347" s="47"/>
      <c r="M2347" s="47"/>
      <c r="N2347" s="47"/>
      <c r="O2347" s="47"/>
      <c r="P2347" s="47"/>
      <c r="Q2347" s="47"/>
      <c r="R2347" s="47"/>
      <c r="S2347" s="47"/>
      <c r="T2347" s="47"/>
      <c r="U2347" s="47"/>
      <c r="V2347" s="47"/>
      <c r="W2347" s="47"/>
      <c r="X2347" s="91"/>
      <c r="Y2347" s="91"/>
      <c r="Z2347" s="91"/>
      <c r="AA2347" s="91"/>
    </row>
    <row r="2348" spans="2:27" ht="15" thickBot="1" x14ac:dyDescent="0.35">
      <c r="B2348" s="47" t="str">
        <f>IF(H2347="Erdgas","Nettorechnungsbetrag (Erdgas)",IF(H2347="Strom","Nettorechnungsbetrag (Strom)",IF(H2347="Wärme/Kälte","Nettorechnungsbetrag (Wärme/Kälte)","Bitte Energieart auswählen!")))</f>
        <v>Bitte Energieart auswählen!</v>
      </c>
      <c r="C2348" s="47"/>
      <c r="D2348" s="47"/>
      <c r="E2348" s="47"/>
      <c r="F2348" s="47"/>
      <c r="G2348" s="47"/>
      <c r="H2348" s="113"/>
      <c r="I2348" s="60" t="s">
        <v>18</v>
      </c>
      <c r="J2348" s="48" t="s">
        <v>5</v>
      </c>
      <c r="K2348" s="47" t="str">
        <f>IF(H2347="Erdgas","Erdgaskosten exkl. Steuern, Abgaben, Netzentgelte, etc.",IF(H2347="Strom","Stromkosten exkl. Steuern, Abgaben, Netzentgelte, etc.",IF(H2347="Wärme/Kälte","Wärme-/Kältekosten exkl. Steuern, Abgaben, Netzentgelte, etc.","Bitte Energieart auswählen!")))</f>
        <v>Bitte Energieart auswählen!</v>
      </c>
      <c r="L2348" s="47"/>
      <c r="M2348" s="47"/>
      <c r="N2348" s="47"/>
      <c r="O2348" s="47"/>
      <c r="P2348" s="47"/>
      <c r="Q2348" s="47"/>
      <c r="R2348" s="47"/>
      <c r="S2348" s="47"/>
      <c r="T2348" s="47"/>
      <c r="U2348" s="47"/>
      <c r="V2348" s="47"/>
      <c r="W2348" s="47"/>
      <c r="X2348" s="91"/>
      <c r="Y2348" s="91"/>
      <c r="Z2348" s="91"/>
      <c r="AA2348" s="91"/>
    </row>
    <row r="2349" spans="2:27" ht="15" thickBot="1" x14ac:dyDescent="0.35">
      <c r="B2349" s="47" t="str">
        <f>IF(AND(H2347="Erdgas",H2346="Nein"),"Erdgasverbrauch in kWh gem. letzter Jahresabrechnung",IF(H2347="Erdgas","Erdgasverbrauch in kWh im Kalenderjahr 2021",IF(AND(H2347="Strom",H2346="Nein"),"Stromverbrauch in kWh gem. letzter Jahresabrechnung",IF(H2347="Strom","Stromverbrauch in kWh im Kalenderjahr 2021",IF(AND(H2347="Wärme/Kälte",H2346="Nein"),"Wärme-/Kälteverbrauch in kWh gem. letzter Jahresabrechnung",IF(H2347="Wärme/Kälte","Wärme-/Kälteverbrauch in kWh im Kalenderjahr 2021","Bitte Energieart auswählen!"))))))</f>
        <v>Bitte Energieart auswählen!</v>
      </c>
      <c r="C2349" s="47"/>
      <c r="D2349" s="47"/>
      <c r="E2349" s="47"/>
      <c r="F2349" s="47"/>
      <c r="G2349" s="47"/>
      <c r="H2349" s="114"/>
      <c r="I2349" s="60" t="s">
        <v>19</v>
      </c>
      <c r="J2349" s="48" t="s">
        <v>5</v>
      </c>
      <c r="K2349" s="47" t="str">
        <f>IF(H2346="Nein",IF(H2347="Erdgas","Den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endet."),IF(H2347="Erdgas","Bitte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49" s="47"/>
      <c r="M2349" s="47"/>
      <c r="N2349" s="47"/>
      <c r="O2349" s="47"/>
      <c r="P2349" s="47"/>
      <c r="Q2349" s="47"/>
      <c r="R2349" s="47"/>
      <c r="S2349" s="47"/>
      <c r="T2349" s="47"/>
      <c r="U2349" s="47"/>
      <c r="V2349" s="47"/>
      <c r="W2349" s="47"/>
      <c r="X2349" s="91"/>
      <c r="Y2349" s="91"/>
      <c r="Z2349" s="91"/>
      <c r="AA2349" s="91"/>
    </row>
    <row r="2350" spans="2:27" x14ac:dyDescent="0.3">
      <c r="B2350" s="46"/>
      <c r="C2350" s="46"/>
      <c r="D2350" s="46"/>
      <c r="E2350" s="46"/>
      <c r="F2350" s="46"/>
      <c r="G2350" s="46"/>
      <c r="H2350" s="46"/>
      <c r="I2350" s="46"/>
      <c r="J2350" s="46"/>
      <c r="K2350" s="46"/>
      <c r="L2350" s="46"/>
      <c r="M2350" s="46"/>
      <c r="N2350" s="46"/>
      <c r="O2350" s="46"/>
      <c r="P2350" s="46"/>
      <c r="Q2350" s="46"/>
      <c r="R2350" s="46"/>
      <c r="S2350" s="46"/>
      <c r="T2350" s="46"/>
      <c r="U2350" s="46"/>
      <c r="V2350" s="46"/>
      <c r="W2350" s="46"/>
      <c r="X2350" s="91"/>
      <c r="Y2350" s="91"/>
      <c r="Z2350" s="91"/>
      <c r="AA2350" s="91"/>
    </row>
    <row r="2351" spans="2:27" ht="18" thickBot="1" x14ac:dyDescent="0.5">
      <c r="B2351" s="56" t="s">
        <v>10</v>
      </c>
      <c r="C2351" s="47"/>
      <c r="D2351" s="47"/>
      <c r="E2351" s="47"/>
      <c r="F2351" s="47"/>
      <c r="G2351" s="47"/>
      <c r="H2351" s="47"/>
      <c r="I2351" s="47"/>
      <c r="J2351" s="47"/>
      <c r="K2351" s="47"/>
      <c r="L2351" s="47"/>
      <c r="M2351" s="47"/>
      <c r="N2351" s="47"/>
      <c r="O2351" s="47"/>
      <c r="P2351" s="47"/>
      <c r="Q2351" s="47"/>
      <c r="R2351" s="47"/>
      <c r="S2351" s="47"/>
      <c r="T2351" s="47"/>
      <c r="U2351" s="47"/>
      <c r="V2351" s="47"/>
      <c r="W2351" s="47"/>
      <c r="X2351" s="91"/>
      <c r="Y2351" s="90"/>
      <c r="Z2351" s="91"/>
      <c r="AA2351" s="91"/>
    </row>
    <row r="2352" spans="2:27" ht="15" thickBot="1" x14ac:dyDescent="0.35">
      <c r="B2352" s="47" t="s">
        <v>11</v>
      </c>
      <c r="C2352" s="47"/>
      <c r="D2352" s="47"/>
      <c r="E2352" s="47"/>
      <c r="F2352" s="47"/>
      <c r="G2352" s="47"/>
      <c r="H2352" s="112"/>
      <c r="I2352" s="47"/>
      <c r="J2352" s="48" t="s">
        <v>5</v>
      </c>
      <c r="K2352" s="47" t="s">
        <v>12</v>
      </c>
      <c r="L2352" s="47"/>
      <c r="M2352" s="47"/>
      <c r="N2352" s="47"/>
      <c r="O2352" s="47"/>
      <c r="P2352" s="47"/>
      <c r="Q2352" s="47"/>
      <c r="R2352" s="47"/>
      <c r="S2352" s="47"/>
      <c r="T2352" s="47"/>
      <c r="U2352" s="47"/>
      <c r="V2352" s="47"/>
      <c r="W2352" s="47"/>
      <c r="X2352" s="91">
        <f>H2353</f>
        <v>0</v>
      </c>
      <c r="Y2352" s="91">
        <f>H2354</f>
        <v>0</v>
      </c>
      <c r="Z2352" s="91">
        <f>H2355</f>
        <v>0</v>
      </c>
      <c r="AA2352" s="91">
        <f>H2356</f>
        <v>0</v>
      </c>
    </row>
    <row r="2353" spans="2:27" ht="15" thickBot="1" x14ac:dyDescent="0.35">
      <c r="B2353" s="47" t="s">
        <v>13</v>
      </c>
      <c r="C2353" s="47"/>
      <c r="D2353" s="47"/>
      <c r="E2353" s="47"/>
      <c r="F2353" s="47"/>
      <c r="G2353" s="47"/>
      <c r="H2353" s="112"/>
      <c r="I2353" s="59"/>
      <c r="J2353" s="48" t="s">
        <v>5</v>
      </c>
      <c r="K2353" s="47" t="s">
        <v>15</v>
      </c>
      <c r="L2353" s="47"/>
      <c r="M2353" s="47"/>
      <c r="N2353" s="47"/>
      <c r="O2353" s="47"/>
      <c r="P2353" s="47"/>
      <c r="Q2353" s="47"/>
      <c r="R2353" s="47"/>
      <c r="S2353" s="47"/>
      <c r="T2353" s="47"/>
      <c r="U2353" s="47"/>
      <c r="V2353" s="47"/>
      <c r="W2353" s="47"/>
      <c r="X2353" s="91"/>
      <c r="Y2353" s="91"/>
      <c r="Z2353" s="91"/>
      <c r="AA2353" s="91"/>
    </row>
    <row r="2354" spans="2:27" ht="15" thickBot="1" x14ac:dyDescent="0.35">
      <c r="B2354" s="47" t="s">
        <v>16</v>
      </c>
      <c r="C2354" s="47"/>
      <c r="D2354" s="47"/>
      <c r="E2354" s="47"/>
      <c r="F2354" s="47"/>
      <c r="G2354" s="47"/>
      <c r="H2354" s="137"/>
      <c r="I2354" s="47"/>
      <c r="J2354" s="48" t="s">
        <v>5</v>
      </c>
      <c r="K2354" s="47" t="s">
        <v>17</v>
      </c>
      <c r="L2354" s="47"/>
      <c r="M2354" s="47"/>
      <c r="N2354" s="47"/>
      <c r="O2354" s="47"/>
      <c r="P2354" s="47"/>
      <c r="Q2354" s="47"/>
      <c r="R2354" s="47"/>
      <c r="S2354" s="47"/>
      <c r="T2354" s="47"/>
      <c r="U2354" s="47"/>
      <c r="V2354" s="47"/>
      <c r="W2354" s="47"/>
      <c r="X2354" s="91"/>
      <c r="Y2354" s="91"/>
      <c r="Z2354" s="91"/>
      <c r="AA2354" s="91"/>
    </row>
    <row r="2355" spans="2:27" ht="15" thickBot="1" x14ac:dyDescent="0.35">
      <c r="B2355" s="47" t="str">
        <f>IF(H2354="Erdgas","Nettorechnungsbetrag (Erdgas)",IF(H2354="Strom","Nettorechnungsbetrag (Strom)",IF(H2354="Wärme/Kälte","Nettorechnungsbetrag (Wärme/Kälte)","Bitte Energieart auswählen!")))</f>
        <v>Bitte Energieart auswählen!</v>
      </c>
      <c r="C2355" s="47"/>
      <c r="D2355" s="47"/>
      <c r="E2355" s="47"/>
      <c r="F2355" s="47"/>
      <c r="G2355" s="47"/>
      <c r="H2355" s="113"/>
      <c r="I2355" s="60" t="s">
        <v>18</v>
      </c>
      <c r="J2355" s="48" t="s">
        <v>5</v>
      </c>
      <c r="K2355" s="47" t="str">
        <f>IF(H2354="Erdgas","Erdgaskosten exkl. Steuern, Abgaben, Netzentgelte, etc.",IF(H2354="Strom","Stromkosten exkl. Steuern, Abgaben, Netzentgelte, etc.",IF(H2354="Wärme/Kälte","Wärme-/Kältekosten exkl. Steuern, Abgaben, Netzentgelte, etc.","Bitte Energieart auswählen!")))</f>
        <v>Bitte Energieart auswählen!</v>
      </c>
      <c r="L2355" s="47"/>
      <c r="M2355" s="47"/>
      <c r="N2355" s="47"/>
      <c r="O2355" s="47"/>
      <c r="P2355" s="47"/>
      <c r="Q2355" s="47"/>
      <c r="R2355" s="47"/>
      <c r="S2355" s="47"/>
      <c r="T2355" s="47"/>
      <c r="U2355" s="47"/>
      <c r="V2355" s="47"/>
      <c r="W2355" s="47"/>
      <c r="X2355" s="91"/>
      <c r="Y2355" s="91"/>
      <c r="Z2355" s="91"/>
      <c r="AA2355" s="91"/>
    </row>
    <row r="2356" spans="2:27" ht="15" thickBot="1" x14ac:dyDescent="0.35">
      <c r="B2356" s="47" t="str">
        <f>IF(AND(H2354="Erdgas",H2353="Nein"),"Erdgasverbrauch in kWh gem. letzter Jahresabrechnung",IF(H2354="Erdgas","Erdgasverbrauch in kWh im Kalenderjahr 2021",IF(AND(H2354="Strom",H2353="Nein"),"Stromverbrauch in kWh gem. letzter Jahresabrechnung",IF(H2354="Strom","Stromverbrauch in kWh im Kalenderjahr 2021",IF(AND(H2354="Wärme/Kälte",H2353="Nein"),"Wärme-/Kälteverbrauch in kWh gem. letzter Jahresabrechnung",IF(H2354="Wärme/Kälte","Wärme-/Kälteverbrauch in kWh im Kalenderjahr 2021","Bitte Energieart auswählen!"))))))</f>
        <v>Bitte Energieart auswählen!</v>
      </c>
      <c r="C2356" s="47"/>
      <c r="D2356" s="47"/>
      <c r="E2356" s="47"/>
      <c r="F2356" s="47"/>
      <c r="G2356" s="47"/>
      <c r="H2356" s="114"/>
      <c r="I2356" s="60" t="s">
        <v>19</v>
      </c>
      <c r="J2356" s="48" t="s">
        <v>5</v>
      </c>
      <c r="K2356" s="47" t="str">
        <f>IF(H2353="Nein",IF(H2354="Erdgas","Den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endet."),IF(H2354="Erdgas","Bitte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56" s="47"/>
      <c r="M2356" s="47"/>
      <c r="N2356" s="47"/>
      <c r="O2356" s="47"/>
      <c r="P2356" s="47"/>
      <c r="Q2356" s="47"/>
      <c r="R2356" s="47"/>
      <c r="S2356" s="47"/>
      <c r="T2356" s="47"/>
      <c r="U2356" s="47"/>
      <c r="V2356" s="47"/>
      <c r="W2356" s="47"/>
      <c r="X2356" s="91"/>
      <c r="Y2356" s="91"/>
      <c r="Z2356" s="91"/>
      <c r="AA2356" s="91"/>
    </row>
    <row r="2357" spans="2:27" x14ac:dyDescent="0.3">
      <c r="B2357" s="46"/>
      <c r="C2357" s="46"/>
      <c r="D2357" s="46"/>
      <c r="E2357" s="46"/>
      <c r="F2357" s="46"/>
      <c r="G2357" s="46"/>
      <c r="H2357" s="46"/>
      <c r="I2357" s="46"/>
      <c r="J2357" s="46"/>
      <c r="K2357" s="46"/>
      <c r="L2357" s="46"/>
      <c r="M2357" s="46"/>
      <c r="N2357" s="46"/>
      <c r="O2357" s="46"/>
      <c r="P2357" s="46"/>
      <c r="Q2357" s="46"/>
      <c r="R2357" s="46"/>
      <c r="S2357" s="46"/>
      <c r="T2357" s="46"/>
      <c r="U2357" s="46"/>
      <c r="V2357" s="46"/>
      <c r="W2357" s="46"/>
      <c r="X2357" s="91"/>
      <c r="Y2357" s="91"/>
      <c r="Z2357" s="91"/>
      <c r="AA2357" s="91"/>
    </row>
    <row r="2358" spans="2:27" ht="18" thickBot="1" x14ac:dyDescent="0.5">
      <c r="B2358" s="56" t="s">
        <v>10</v>
      </c>
      <c r="C2358" s="47"/>
      <c r="D2358" s="47"/>
      <c r="E2358" s="47"/>
      <c r="F2358" s="47"/>
      <c r="G2358" s="47"/>
      <c r="H2358" s="47"/>
      <c r="I2358" s="47"/>
      <c r="J2358" s="47"/>
      <c r="K2358" s="47"/>
      <c r="L2358" s="47"/>
      <c r="M2358" s="47"/>
      <c r="N2358" s="47"/>
      <c r="O2358" s="47"/>
      <c r="P2358" s="47"/>
      <c r="Q2358" s="47"/>
      <c r="R2358" s="47"/>
      <c r="S2358" s="47"/>
      <c r="T2358" s="47"/>
      <c r="U2358" s="47"/>
      <c r="V2358" s="47"/>
      <c r="W2358" s="47"/>
      <c r="X2358" s="91"/>
      <c r="Y2358" s="90"/>
      <c r="Z2358" s="91"/>
      <c r="AA2358" s="91"/>
    </row>
    <row r="2359" spans="2:27" ht="15" thickBot="1" x14ac:dyDescent="0.35">
      <c r="B2359" s="47" t="s">
        <v>11</v>
      </c>
      <c r="C2359" s="47"/>
      <c r="D2359" s="47"/>
      <c r="E2359" s="47"/>
      <c r="F2359" s="47"/>
      <c r="G2359" s="47"/>
      <c r="H2359" s="112"/>
      <c r="I2359" s="47"/>
      <c r="J2359" s="48" t="s">
        <v>5</v>
      </c>
      <c r="K2359" s="47" t="s">
        <v>12</v>
      </c>
      <c r="L2359" s="47"/>
      <c r="M2359" s="47"/>
      <c r="N2359" s="47"/>
      <c r="O2359" s="47"/>
      <c r="P2359" s="47"/>
      <c r="Q2359" s="47"/>
      <c r="R2359" s="47"/>
      <c r="S2359" s="47"/>
      <c r="T2359" s="47"/>
      <c r="U2359" s="47"/>
      <c r="V2359" s="47"/>
      <c r="W2359" s="47"/>
      <c r="X2359" s="91">
        <f>H2360</f>
        <v>0</v>
      </c>
      <c r="Y2359" s="91">
        <f>H2361</f>
        <v>0</v>
      </c>
      <c r="Z2359" s="91">
        <f>H2362</f>
        <v>0</v>
      </c>
      <c r="AA2359" s="91">
        <f>H2363</f>
        <v>0</v>
      </c>
    </row>
    <row r="2360" spans="2:27" ht="15" thickBot="1" x14ac:dyDescent="0.35">
      <c r="B2360" s="47" t="s">
        <v>13</v>
      </c>
      <c r="C2360" s="47"/>
      <c r="D2360" s="47"/>
      <c r="E2360" s="47"/>
      <c r="F2360" s="47"/>
      <c r="G2360" s="47"/>
      <c r="H2360" s="112"/>
      <c r="I2360" s="59"/>
      <c r="J2360" s="48" t="s">
        <v>5</v>
      </c>
      <c r="K2360" s="47" t="s">
        <v>15</v>
      </c>
      <c r="L2360" s="47"/>
      <c r="M2360" s="47"/>
      <c r="N2360" s="47"/>
      <c r="O2360" s="47"/>
      <c r="P2360" s="47"/>
      <c r="Q2360" s="47"/>
      <c r="R2360" s="47"/>
      <c r="S2360" s="47"/>
      <c r="T2360" s="47"/>
      <c r="U2360" s="47"/>
      <c r="V2360" s="47"/>
      <c r="W2360" s="47"/>
      <c r="X2360" s="91"/>
      <c r="Y2360" s="91"/>
      <c r="Z2360" s="91"/>
      <c r="AA2360" s="91"/>
    </row>
    <row r="2361" spans="2:27" ht="15" thickBot="1" x14ac:dyDescent="0.35">
      <c r="B2361" s="47" t="s">
        <v>16</v>
      </c>
      <c r="C2361" s="47"/>
      <c r="D2361" s="47"/>
      <c r="E2361" s="47"/>
      <c r="F2361" s="47"/>
      <c r="G2361" s="47"/>
      <c r="H2361" s="137"/>
      <c r="I2361" s="47"/>
      <c r="J2361" s="48" t="s">
        <v>5</v>
      </c>
      <c r="K2361" s="47" t="s">
        <v>17</v>
      </c>
      <c r="L2361" s="47"/>
      <c r="M2361" s="47"/>
      <c r="N2361" s="47"/>
      <c r="O2361" s="47"/>
      <c r="P2361" s="47"/>
      <c r="Q2361" s="47"/>
      <c r="R2361" s="47"/>
      <c r="S2361" s="47"/>
      <c r="T2361" s="47"/>
      <c r="U2361" s="47"/>
      <c r="V2361" s="47"/>
      <c r="W2361" s="47"/>
      <c r="X2361" s="91"/>
      <c r="Y2361" s="91"/>
      <c r="Z2361" s="91"/>
      <c r="AA2361" s="91"/>
    </row>
    <row r="2362" spans="2:27" ht="15" thickBot="1" x14ac:dyDescent="0.35">
      <c r="B2362" s="47" t="str">
        <f>IF(H2361="Erdgas","Nettorechnungsbetrag (Erdgas)",IF(H2361="Strom","Nettorechnungsbetrag (Strom)",IF(H2361="Wärme/Kälte","Nettorechnungsbetrag (Wärme/Kälte)","Bitte Energieart auswählen!")))</f>
        <v>Bitte Energieart auswählen!</v>
      </c>
      <c r="C2362" s="47"/>
      <c r="D2362" s="47"/>
      <c r="E2362" s="47"/>
      <c r="F2362" s="47"/>
      <c r="G2362" s="47"/>
      <c r="H2362" s="113"/>
      <c r="I2362" s="60" t="s">
        <v>18</v>
      </c>
      <c r="J2362" s="48" t="s">
        <v>5</v>
      </c>
      <c r="K2362" s="47" t="str">
        <f>IF(H2361="Erdgas","Erdgaskosten exkl. Steuern, Abgaben, Netzentgelte, etc.",IF(H2361="Strom","Stromkosten exkl. Steuern, Abgaben, Netzentgelte, etc.",IF(H2361="Wärme/Kälte","Wärme-/Kältekosten exkl. Steuern, Abgaben, Netzentgelte, etc.","Bitte Energieart auswählen!")))</f>
        <v>Bitte Energieart auswählen!</v>
      </c>
      <c r="L2362" s="47"/>
      <c r="M2362" s="47"/>
      <c r="N2362" s="47"/>
      <c r="O2362" s="47"/>
      <c r="P2362" s="47"/>
      <c r="Q2362" s="47"/>
      <c r="R2362" s="47"/>
      <c r="S2362" s="47"/>
      <c r="T2362" s="47"/>
      <c r="U2362" s="47"/>
      <c r="V2362" s="47"/>
      <c r="W2362" s="47"/>
      <c r="X2362" s="91"/>
      <c r="Y2362" s="91"/>
      <c r="Z2362" s="91"/>
      <c r="AA2362" s="91"/>
    </row>
    <row r="2363" spans="2:27" ht="15" thickBot="1" x14ac:dyDescent="0.35">
      <c r="B2363" s="47" t="str">
        <f>IF(AND(H2361="Erdgas",H2360="Nein"),"Erdgasverbrauch in kWh gem. letzter Jahresabrechnung",IF(H2361="Erdgas","Erdgasverbrauch in kWh im Kalenderjahr 2021",IF(AND(H2361="Strom",H2360="Nein"),"Stromverbrauch in kWh gem. letzter Jahresabrechnung",IF(H2361="Strom","Stromverbrauch in kWh im Kalenderjahr 2021",IF(AND(H2361="Wärme/Kälte",H2360="Nein"),"Wärme-/Kälteverbrauch in kWh gem. letzter Jahresabrechnung",IF(H2361="Wärme/Kälte","Wärme-/Kälteverbrauch in kWh im Kalenderjahr 2021","Bitte Energieart auswählen!"))))))</f>
        <v>Bitte Energieart auswählen!</v>
      </c>
      <c r="C2363" s="47"/>
      <c r="D2363" s="47"/>
      <c r="E2363" s="47"/>
      <c r="F2363" s="47"/>
      <c r="G2363" s="47"/>
      <c r="H2363" s="114"/>
      <c r="I2363" s="60" t="s">
        <v>19</v>
      </c>
      <c r="J2363" s="48" t="s">
        <v>5</v>
      </c>
      <c r="K2363" s="47" t="str">
        <f>IF(H2360="Nein",IF(H2361="Erdgas","Den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endet."),IF(H2361="Erdgas","Bitte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63" s="47"/>
      <c r="M2363" s="47"/>
      <c r="N2363" s="47"/>
      <c r="O2363" s="47"/>
      <c r="P2363" s="47"/>
      <c r="Q2363" s="47"/>
      <c r="R2363" s="47"/>
      <c r="S2363" s="47"/>
      <c r="T2363" s="47"/>
      <c r="U2363" s="47"/>
      <c r="V2363" s="47"/>
      <c r="W2363" s="47"/>
      <c r="X2363" s="91"/>
      <c r="Y2363" s="91"/>
      <c r="Z2363" s="91"/>
      <c r="AA2363" s="91"/>
    </row>
    <row r="2364" spans="2:27" x14ac:dyDescent="0.3">
      <c r="B2364" s="46"/>
      <c r="C2364" s="46"/>
      <c r="D2364" s="46"/>
      <c r="E2364" s="46"/>
      <c r="F2364" s="46"/>
      <c r="G2364" s="46"/>
      <c r="H2364" s="46"/>
      <c r="I2364" s="46"/>
      <c r="J2364" s="46"/>
      <c r="K2364" s="46"/>
      <c r="L2364" s="46"/>
      <c r="M2364" s="46"/>
      <c r="N2364" s="46"/>
      <c r="O2364" s="46"/>
      <c r="P2364" s="46"/>
      <c r="Q2364" s="46"/>
      <c r="R2364" s="46"/>
      <c r="S2364" s="46"/>
      <c r="T2364" s="46"/>
      <c r="U2364" s="46"/>
      <c r="V2364" s="46"/>
      <c r="W2364" s="46"/>
      <c r="X2364" s="91"/>
      <c r="Y2364" s="91"/>
      <c r="Z2364" s="91"/>
      <c r="AA2364" s="91"/>
    </row>
    <row r="2365" spans="2:27" ht="18" thickBot="1" x14ac:dyDescent="0.5">
      <c r="B2365" s="56" t="s">
        <v>10</v>
      </c>
      <c r="C2365" s="47"/>
      <c r="D2365" s="47"/>
      <c r="E2365" s="47"/>
      <c r="F2365" s="47"/>
      <c r="G2365" s="47"/>
      <c r="H2365" s="47"/>
      <c r="I2365" s="47"/>
      <c r="J2365" s="47"/>
      <c r="K2365" s="47"/>
      <c r="L2365" s="47"/>
      <c r="M2365" s="47"/>
      <c r="N2365" s="47"/>
      <c r="O2365" s="47"/>
      <c r="P2365" s="47"/>
      <c r="Q2365" s="47"/>
      <c r="R2365" s="47"/>
      <c r="S2365" s="47"/>
      <c r="T2365" s="47"/>
      <c r="U2365" s="47"/>
      <c r="V2365" s="47"/>
      <c r="W2365" s="47"/>
      <c r="X2365" s="91"/>
      <c r="Y2365" s="90"/>
      <c r="Z2365" s="91"/>
      <c r="AA2365" s="91"/>
    </row>
    <row r="2366" spans="2:27" ht="15" thickBot="1" x14ac:dyDescent="0.35">
      <c r="B2366" s="47" t="s">
        <v>11</v>
      </c>
      <c r="C2366" s="47"/>
      <c r="D2366" s="47"/>
      <c r="E2366" s="47"/>
      <c r="F2366" s="47"/>
      <c r="G2366" s="47"/>
      <c r="H2366" s="112"/>
      <c r="I2366" s="47"/>
      <c r="J2366" s="48" t="s">
        <v>5</v>
      </c>
      <c r="K2366" s="47" t="s">
        <v>12</v>
      </c>
      <c r="L2366" s="47"/>
      <c r="M2366" s="47"/>
      <c r="N2366" s="47"/>
      <c r="O2366" s="47"/>
      <c r="P2366" s="47"/>
      <c r="Q2366" s="47"/>
      <c r="R2366" s="47"/>
      <c r="S2366" s="47"/>
      <c r="T2366" s="47"/>
      <c r="U2366" s="47"/>
      <c r="V2366" s="47"/>
      <c r="W2366" s="47"/>
      <c r="X2366" s="91">
        <f>H2367</f>
        <v>0</v>
      </c>
      <c r="Y2366" s="91">
        <f>H2368</f>
        <v>0</v>
      </c>
      <c r="Z2366" s="91">
        <f>H2369</f>
        <v>0</v>
      </c>
      <c r="AA2366" s="91">
        <f>H2370</f>
        <v>0</v>
      </c>
    </row>
    <row r="2367" spans="2:27" ht="15" thickBot="1" x14ac:dyDescent="0.35">
      <c r="B2367" s="47" t="s">
        <v>13</v>
      </c>
      <c r="C2367" s="47"/>
      <c r="D2367" s="47"/>
      <c r="E2367" s="47"/>
      <c r="F2367" s="47"/>
      <c r="G2367" s="47"/>
      <c r="H2367" s="112"/>
      <c r="I2367" s="59"/>
      <c r="J2367" s="48" t="s">
        <v>5</v>
      </c>
      <c r="K2367" s="47" t="s">
        <v>15</v>
      </c>
      <c r="L2367" s="47"/>
      <c r="M2367" s="47"/>
      <c r="N2367" s="47"/>
      <c r="O2367" s="47"/>
      <c r="P2367" s="47"/>
      <c r="Q2367" s="47"/>
      <c r="R2367" s="47"/>
      <c r="S2367" s="47"/>
      <c r="T2367" s="47"/>
      <c r="U2367" s="47"/>
      <c r="V2367" s="47"/>
      <c r="W2367" s="47"/>
      <c r="X2367" s="91"/>
      <c r="Y2367" s="91"/>
      <c r="Z2367" s="91"/>
      <c r="AA2367" s="91"/>
    </row>
    <row r="2368" spans="2:27" ht="15" thickBot="1" x14ac:dyDescent="0.35">
      <c r="B2368" s="47" t="s">
        <v>16</v>
      </c>
      <c r="C2368" s="47"/>
      <c r="D2368" s="47"/>
      <c r="E2368" s="47"/>
      <c r="F2368" s="47"/>
      <c r="G2368" s="47"/>
      <c r="H2368" s="137"/>
      <c r="I2368" s="47"/>
      <c r="J2368" s="48" t="s">
        <v>5</v>
      </c>
      <c r="K2368" s="47" t="s">
        <v>17</v>
      </c>
      <c r="L2368" s="47"/>
      <c r="M2368" s="47"/>
      <c r="N2368" s="47"/>
      <c r="O2368" s="47"/>
      <c r="P2368" s="47"/>
      <c r="Q2368" s="47"/>
      <c r="R2368" s="47"/>
      <c r="S2368" s="47"/>
      <c r="T2368" s="47"/>
      <c r="U2368" s="47"/>
      <c r="V2368" s="47"/>
      <c r="W2368" s="47"/>
      <c r="X2368" s="91"/>
      <c r="Y2368" s="91"/>
      <c r="Z2368" s="91"/>
      <c r="AA2368" s="91"/>
    </row>
    <row r="2369" spans="2:27" ht="15" thickBot="1" x14ac:dyDescent="0.35">
      <c r="B2369" s="47" t="str">
        <f>IF(H2368="Erdgas","Nettorechnungsbetrag (Erdgas)",IF(H2368="Strom","Nettorechnungsbetrag (Strom)",IF(H2368="Wärme/Kälte","Nettorechnungsbetrag (Wärme/Kälte)","Bitte Energieart auswählen!")))</f>
        <v>Bitte Energieart auswählen!</v>
      </c>
      <c r="C2369" s="47"/>
      <c r="D2369" s="47"/>
      <c r="E2369" s="47"/>
      <c r="F2369" s="47"/>
      <c r="G2369" s="47"/>
      <c r="H2369" s="113"/>
      <c r="I2369" s="60" t="s">
        <v>18</v>
      </c>
      <c r="J2369" s="48" t="s">
        <v>5</v>
      </c>
      <c r="K2369" s="47" t="str">
        <f>IF(H2368="Erdgas","Erdgaskosten exkl. Steuern, Abgaben, Netzentgelte, etc.",IF(H2368="Strom","Stromkosten exkl. Steuern, Abgaben, Netzentgelte, etc.",IF(H2368="Wärme/Kälte","Wärme-/Kältekosten exkl. Steuern, Abgaben, Netzentgelte, etc.","Bitte Energieart auswählen!")))</f>
        <v>Bitte Energieart auswählen!</v>
      </c>
      <c r="L2369" s="47"/>
      <c r="M2369" s="47"/>
      <c r="N2369" s="47"/>
      <c r="O2369" s="47"/>
      <c r="P2369" s="47"/>
      <c r="Q2369" s="47"/>
      <c r="R2369" s="47"/>
      <c r="S2369" s="47"/>
      <c r="T2369" s="47"/>
      <c r="U2369" s="47"/>
      <c r="V2369" s="47"/>
      <c r="W2369" s="47"/>
      <c r="X2369" s="91"/>
      <c r="Y2369" s="91"/>
      <c r="Z2369" s="91"/>
      <c r="AA2369" s="91"/>
    </row>
    <row r="2370" spans="2:27" ht="15" thickBot="1" x14ac:dyDescent="0.35">
      <c r="B2370" s="47" t="str">
        <f>IF(AND(H2368="Erdgas",H2367="Nein"),"Erdgasverbrauch in kWh gem. letzter Jahresabrechnung",IF(H2368="Erdgas","Erdgasverbrauch in kWh im Kalenderjahr 2021",IF(AND(H2368="Strom",H2367="Nein"),"Stromverbrauch in kWh gem. letzter Jahresabrechnung",IF(H2368="Strom","Stromverbrauch in kWh im Kalenderjahr 2021",IF(AND(H2368="Wärme/Kälte",H2367="Nein"),"Wärme-/Kälteverbrauch in kWh gem. letzter Jahresabrechnung",IF(H2368="Wärme/Kälte","Wärme-/Kälteverbrauch in kWh im Kalenderjahr 2021","Bitte Energieart auswählen!"))))))</f>
        <v>Bitte Energieart auswählen!</v>
      </c>
      <c r="C2370" s="47"/>
      <c r="D2370" s="47"/>
      <c r="E2370" s="47"/>
      <c r="F2370" s="47"/>
      <c r="G2370" s="47"/>
      <c r="H2370" s="114"/>
      <c r="I2370" s="60" t="s">
        <v>19</v>
      </c>
      <c r="J2370" s="48" t="s">
        <v>5</v>
      </c>
      <c r="K2370" s="47" t="str">
        <f>IF(H2367="Nein",IF(H2368="Erdgas","Den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endet."),IF(H2368="Erdgas","Bitte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70" s="47"/>
      <c r="M2370" s="47"/>
      <c r="N2370" s="47"/>
      <c r="O2370" s="47"/>
      <c r="P2370" s="47"/>
      <c r="Q2370" s="47"/>
      <c r="R2370" s="47"/>
      <c r="S2370" s="47"/>
      <c r="T2370" s="47"/>
      <c r="U2370" s="47"/>
      <c r="V2370" s="47"/>
      <c r="W2370" s="47"/>
      <c r="X2370" s="91"/>
      <c r="Y2370" s="91"/>
      <c r="Z2370" s="91"/>
      <c r="AA2370" s="91"/>
    </row>
    <row r="2371" spans="2:27" x14ac:dyDescent="0.3">
      <c r="B2371" s="46"/>
      <c r="C2371" s="46"/>
      <c r="D2371" s="46"/>
      <c r="E2371" s="46"/>
      <c r="F2371" s="46"/>
      <c r="G2371" s="46"/>
      <c r="H2371" s="46"/>
      <c r="I2371" s="46"/>
      <c r="J2371" s="46"/>
      <c r="K2371" s="46"/>
      <c r="L2371" s="46"/>
      <c r="M2371" s="46"/>
      <c r="N2371" s="46"/>
      <c r="O2371" s="46"/>
      <c r="P2371" s="46"/>
      <c r="Q2371" s="46"/>
      <c r="R2371" s="46"/>
      <c r="S2371" s="46"/>
      <c r="T2371" s="46"/>
      <c r="U2371" s="46"/>
      <c r="V2371" s="46"/>
      <c r="W2371" s="46"/>
      <c r="X2371" s="91"/>
      <c r="Y2371" s="91"/>
      <c r="Z2371" s="91"/>
      <c r="AA2371" s="91"/>
    </row>
    <row r="2372" spans="2:27" ht="18" thickBot="1" x14ac:dyDescent="0.5">
      <c r="B2372" s="56" t="s">
        <v>10</v>
      </c>
      <c r="C2372" s="47"/>
      <c r="D2372" s="47"/>
      <c r="E2372" s="47"/>
      <c r="F2372" s="47"/>
      <c r="G2372" s="47"/>
      <c r="H2372" s="47"/>
      <c r="I2372" s="47"/>
      <c r="J2372" s="47"/>
      <c r="K2372" s="47"/>
      <c r="L2372" s="47"/>
      <c r="M2372" s="47"/>
      <c r="N2372" s="47"/>
      <c r="O2372" s="47"/>
      <c r="P2372" s="47"/>
      <c r="Q2372" s="47"/>
      <c r="R2372" s="47"/>
      <c r="S2372" s="47"/>
      <c r="T2372" s="47"/>
      <c r="U2372" s="47"/>
      <c r="V2372" s="47"/>
      <c r="W2372" s="47"/>
      <c r="X2372" s="91"/>
      <c r="Y2372" s="90"/>
      <c r="Z2372" s="91"/>
      <c r="AA2372" s="91"/>
    </row>
    <row r="2373" spans="2:27" ht="15" thickBot="1" x14ac:dyDescent="0.35">
      <c r="B2373" s="47" t="s">
        <v>11</v>
      </c>
      <c r="C2373" s="47"/>
      <c r="D2373" s="47"/>
      <c r="E2373" s="47"/>
      <c r="F2373" s="47"/>
      <c r="G2373" s="47"/>
      <c r="H2373" s="112"/>
      <c r="I2373" s="47"/>
      <c r="J2373" s="48" t="s">
        <v>5</v>
      </c>
      <c r="K2373" s="47" t="s">
        <v>12</v>
      </c>
      <c r="L2373" s="47"/>
      <c r="M2373" s="47"/>
      <c r="N2373" s="47"/>
      <c r="O2373" s="47"/>
      <c r="P2373" s="47"/>
      <c r="Q2373" s="47"/>
      <c r="R2373" s="47"/>
      <c r="S2373" s="47"/>
      <c r="T2373" s="47"/>
      <c r="U2373" s="47"/>
      <c r="V2373" s="47"/>
      <c r="W2373" s="47"/>
      <c r="X2373" s="91">
        <f>H2374</f>
        <v>0</v>
      </c>
      <c r="Y2373" s="91">
        <f>H2375</f>
        <v>0</v>
      </c>
      <c r="Z2373" s="91">
        <f>H2376</f>
        <v>0</v>
      </c>
      <c r="AA2373" s="91">
        <f>H2377</f>
        <v>0</v>
      </c>
    </row>
    <row r="2374" spans="2:27" ht="15" thickBot="1" x14ac:dyDescent="0.35">
      <c r="B2374" s="47" t="s">
        <v>13</v>
      </c>
      <c r="C2374" s="47"/>
      <c r="D2374" s="47"/>
      <c r="E2374" s="47"/>
      <c r="F2374" s="47"/>
      <c r="G2374" s="47"/>
      <c r="H2374" s="112"/>
      <c r="I2374" s="59"/>
      <c r="J2374" s="48" t="s">
        <v>5</v>
      </c>
      <c r="K2374" s="47" t="s">
        <v>15</v>
      </c>
      <c r="L2374" s="47"/>
      <c r="M2374" s="47"/>
      <c r="N2374" s="47"/>
      <c r="O2374" s="47"/>
      <c r="P2374" s="47"/>
      <c r="Q2374" s="47"/>
      <c r="R2374" s="47"/>
      <c r="S2374" s="47"/>
      <c r="T2374" s="47"/>
      <c r="U2374" s="47"/>
      <c r="V2374" s="47"/>
      <c r="W2374" s="47"/>
      <c r="X2374" s="91"/>
      <c r="Y2374" s="91"/>
      <c r="Z2374" s="91"/>
      <c r="AA2374" s="91"/>
    </row>
    <row r="2375" spans="2:27" ht="15" thickBot="1" x14ac:dyDescent="0.35">
      <c r="B2375" s="47" t="s">
        <v>16</v>
      </c>
      <c r="C2375" s="47"/>
      <c r="D2375" s="47"/>
      <c r="E2375" s="47"/>
      <c r="F2375" s="47"/>
      <c r="G2375" s="47"/>
      <c r="H2375" s="137"/>
      <c r="I2375" s="47"/>
      <c r="J2375" s="48" t="s">
        <v>5</v>
      </c>
      <c r="K2375" s="47" t="s">
        <v>17</v>
      </c>
      <c r="L2375" s="47"/>
      <c r="M2375" s="47"/>
      <c r="N2375" s="47"/>
      <c r="O2375" s="47"/>
      <c r="P2375" s="47"/>
      <c r="Q2375" s="47"/>
      <c r="R2375" s="47"/>
      <c r="S2375" s="47"/>
      <c r="T2375" s="47"/>
      <c r="U2375" s="47"/>
      <c r="V2375" s="47"/>
      <c r="W2375" s="47"/>
      <c r="X2375" s="91"/>
      <c r="Y2375" s="91"/>
      <c r="Z2375" s="91"/>
      <c r="AA2375" s="91"/>
    </row>
    <row r="2376" spans="2:27" ht="15" thickBot="1" x14ac:dyDescent="0.35">
      <c r="B2376" s="47" t="str">
        <f>IF(H2375="Erdgas","Nettorechnungsbetrag (Erdgas)",IF(H2375="Strom","Nettorechnungsbetrag (Strom)",IF(H2375="Wärme/Kälte","Nettorechnungsbetrag (Wärme/Kälte)","Bitte Energieart auswählen!")))</f>
        <v>Bitte Energieart auswählen!</v>
      </c>
      <c r="C2376" s="47"/>
      <c r="D2376" s="47"/>
      <c r="E2376" s="47"/>
      <c r="F2376" s="47"/>
      <c r="G2376" s="47"/>
      <c r="H2376" s="113"/>
      <c r="I2376" s="60" t="s">
        <v>18</v>
      </c>
      <c r="J2376" s="48" t="s">
        <v>5</v>
      </c>
      <c r="K2376" s="47" t="str">
        <f>IF(H2375="Erdgas","Erdgaskosten exkl. Steuern, Abgaben, Netzentgelte, etc.",IF(H2375="Strom","Stromkosten exkl. Steuern, Abgaben, Netzentgelte, etc.",IF(H2375="Wärme/Kälte","Wärme-/Kältekosten exkl. Steuern, Abgaben, Netzentgelte, etc.","Bitte Energieart auswählen!")))</f>
        <v>Bitte Energieart auswählen!</v>
      </c>
      <c r="L2376" s="47"/>
      <c r="M2376" s="47"/>
      <c r="N2376" s="47"/>
      <c r="O2376" s="47"/>
      <c r="P2376" s="47"/>
      <c r="Q2376" s="47"/>
      <c r="R2376" s="47"/>
      <c r="S2376" s="47"/>
      <c r="T2376" s="47"/>
      <c r="U2376" s="47"/>
      <c r="V2376" s="47"/>
      <c r="W2376" s="47"/>
      <c r="X2376" s="91"/>
      <c r="Y2376" s="91"/>
      <c r="Z2376" s="91"/>
      <c r="AA2376" s="91"/>
    </row>
    <row r="2377" spans="2:27" ht="15" thickBot="1" x14ac:dyDescent="0.35">
      <c r="B2377" s="47" t="str">
        <f>IF(AND(H2375="Erdgas",H2374="Nein"),"Erdgasverbrauch in kWh gem. letzter Jahresabrechnung",IF(H2375="Erdgas","Erdgasverbrauch in kWh im Kalenderjahr 2021",IF(AND(H2375="Strom",H2374="Nein"),"Stromverbrauch in kWh gem. letzter Jahresabrechnung",IF(H2375="Strom","Stromverbrauch in kWh im Kalenderjahr 2021",IF(AND(H2375="Wärme/Kälte",H2374="Nein"),"Wärme-/Kälteverbrauch in kWh gem. letzter Jahresabrechnung",IF(H2375="Wärme/Kälte","Wärme-/Kälteverbrauch in kWh im Kalenderjahr 2021","Bitte Energieart auswählen!"))))))</f>
        <v>Bitte Energieart auswählen!</v>
      </c>
      <c r="C2377" s="47"/>
      <c r="D2377" s="47"/>
      <c r="E2377" s="47"/>
      <c r="F2377" s="47"/>
      <c r="G2377" s="47"/>
      <c r="H2377" s="114"/>
      <c r="I2377" s="60" t="s">
        <v>19</v>
      </c>
      <c r="J2377" s="48" t="s">
        <v>5</v>
      </c>
      <c r="K2377" s="47" t="str">
        <f>IF(H2374="Nein",IF(H2375="Erdgas","Den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endet."),IF(H2375="Erdgas","Bitte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77" s="47"/>
      <c r="M2377" s="47"/>
      <c r="N2377" s="47"/>
      <c r="O2377" s="47"/>
      <c r="P2377" s="47"/>
      <c r="Q2377" s="47"/>
      <c r="R2377" s="47"/>
      <c r="S2377" s="47"/>
      <c r="T2377" s="47"/>
      <c r="U2377" s="47"/>
      <c r="V2377" s="47"/>
      <c r="W2377" s="47"/>
      <c r="X2377" s="91"/>
      <c r="Y2377" s="91"/>
      <c r="Z2377" s="91"/>
      <c r="AA2377" s="91"/>
    </row>
    <row r="2378" spans="2:27" x14ac:dyDescent="0.3">
      <c r="B2378" s="46"/>
      <c r="C2378" s="46"/>
      <c r="D2378" s="46"/>
      <c r="E2378" s="46"/>
      <c r="F2378" s="46"/>
      <c r="G2378" s="46"/>
      <c r="H2378" s="46"/>
      <c r="I2378" s="46"/>
      <c r="J2378" s="46"/>
      <c r="K2378" s="46"/>
      <c r="L2378" s="46"/>
      <c r="M2378" s="46"/>
      <c r="N2378" s="46"/>
      <c r="O2378" s="46"/>
      <c r="P2378" s="46"/>
      <c r="Q2378" s="46"/>
      <c r="R2378" s="46"/>
      <c r="S2378" s="46"/>
      <c r="T2378" s="46"/>
      <c r="U2378" s="46"/>
      <c r="V2378" s="46"/>
      <c r="W2378" s="46"/>
      <c r="X2378" s="91"/>
      <c r="Y2378" s="91"/>
      <c r="Z2378" s="91"/>
      <c r="AA2378" s="91"/>
    </row>
    <row r="2379" spans="2:27" ht="18" thickBot="1" x14ac:dyDescent="0.5">
      <c r="B2379" s="56" t="s">
        <v>10</v>
      </c>
      <c r="C2379" s="47"/>
      <c r="D2379" s="47"/>
      <c r="E2379" s="47"/>
      <c r="F2379" s="47"/>
      <c r="G2379" s="47"/>
      <c r="H2379" s="47"/>
      <c r="I2379" s="47"/>
      <c r="J2379" s="47"/>
      <c r="K2379" s="47"/>
      <c r="L2379" s="47"/>
      <c r="M2379" s="47"/>
      <c r="N2379" s="47"/>
      <c r="O2379" s="47"/>
      <c r="P2379" s="47"/>
      <c r="Q2379" s="47"/>
      <c r="R2379" s="47"/>
      <c r="S2379" s="47"/>
      <c r="T2379" s="47"/>
      <c r="U2379" s="47"/>
      <c r="V2379" s="47"/>
      <c r="W2379" s="47"/>
      <c r="X2379" s="91"/>
      <c r="Y2379" s="90"/>
      <c r="Z2379" s="91"/>
      <c r="AA2379" s="91"/>
    </row>
    <row r="2380" spans="2:27" ht="15" thickBot="1" x14ac:dyDescent="0.35">
      <c r="B2380" s="47" t="s">
        <v>11</v>
      </c>
      <c r="C2380" s="47"/>
      <c r="D2380" s="47"/>
      <c r="E2380" s="47"/>
      <c r="F2380" s="47"/>
      <c r="G2380" s="47"/>
      <c r="H2380" s="112"/>
      <c r="I2380" s="47"/>
      <c r="J2380" s="48" t="s">
        <v>5</v>
      </c>
      <c r="K2380" s="47" t="s">
        <v>12</v>
      </c>
      <c r="L2380" s="47"/>
      <c r="M2380" s="47"/>
      <c r="N2380" s="47"/>
      <c r="O2380" s="47"/>
      <c r="P2380" s="47"/>
      <c r="Q2380" s="47"/>
      <c r="R2380" s="47"/>
      <c r="S2380" s="47"/>
      <c r="T2380" s="47"/>
      <c r="U2380" s="47"/>
      <c r="V2380" s="47"/>
      <c r="W2380" s="47"/>
      <c r="X2380" s="91">
        <f>H2381</f>
        <v>0</v>
      </c>
      <c r="Y2380" s="91">
        <f>H2382</f>
        <v>0</v>
      </c>
      <c r="Z2380" s="91">
        <f>H2383</f>
        <v>0</v>
      </c>
      <c r="AA2380" s="91">
        <f>H2384</f>
        <v>0</v>
      </c>
    </row>
    <row r="2381" spans="2:27" ht="15" thickBot="1" x14ac:dyDescent="0.35">
      <c r="B2381" s="47" t="s">
        <v>13</v>
      </c>
      <c r="C2381" s="47"/>
      <c r="D2381" s="47"/>
      <c r="E2381" s="47"/>
      <c r="F2381" s="47"/>
      <c r="G2381" s="47"/>
      <c r="H2381" s="112"/>
      <c r="I2381" s="59"/>
      <c r="J2381" s="48" t="s">
        <v>5</v>
      </c>
      <c r="K2381" s="47" t="s">
        <v>15</v>
      </c>
      <c r="L2381" s="47"/>
      <c r="M2381" s="47"/>
      <c r="N2381" s="47"/>
      <c r="O2381" s="47"/>
      <c r="P2381" s="47"/>
      <c r="Q2381" s="47"/>
      <c r="R2381" s="47"/>
      <c r="S2381" s="47"/>
      <c r="T2381" s="47"/>
      <c r="U2381" s="47"/>
      <c r="V2381" s="47"/>
      <c r="W2381" s="47"/>
      <c r="X2381" s="91"/>
      <c r="Y2381" s="91"/>
      <c r="Z2381" s="91"/>
      <c r="AA2381" s="91"/>
    </row>
    <row r="2382" spans="2:27" ht="15" thickBot="1" x14ac:dyDescent="0.35">
      <c r="B2382" s="47" t="s">
        <v>16</v>
      </c>
      <c r="C2382" s="47"/>
      <c r="D2382" s="47"/>
      <c r="E2382" s="47"/>
      <c r="F2382" s="47"/>
      <c r="G2382" s="47"/>
      <c r="H2382" s="137"/>
      <c r="I2382" s="47"/>
      <c r="J2382" s="48" t="s">
        <v>5</v>
      </c>
      <c r="K2382" s="47" t="s">
        <v>17</v>
      </c>
      <c r="L2382" s="47"/>
      <c r="M2382" s="47"/>
      <c r="N2382" s="47"/>
      <c r="O2382" s="47"/>
      <c r="P2382" s="47"/>
      <c r="Q2382" s="47"/>
      <c r="R2382" s="47"/>
      <c r="S2382" s="47"/>
      <c r="T2382" s="47"/>
      <c r="U2382" s="47"/>
      <c r="V2382" s="47"/>
      <c r="W2382" s="47"/>
      <c r="X2382" s="91"/>
      <c r="Y2382" s="91"/>
      <c r="Z2382" s="91"/>
      <c r="AA2382" s="91"/>
    </row>
    <row r="2383" spans="2:27" ht="15" thickBot="1" x14ac:dyDescent="0.35">
      <c r="B2383" s="47" t="str">
        <f>IF(H2382="Erdgas","Nettorechnungsbetrag (Erdgas)",IF(H2382="Strom","Nettorechnungsbetrag (Strom)",IF(H2382="Wärme/Kälte","Nettorechnungsbetrag (Wärme/Kälte)","Bitte Energieart auswählen!")))</f>
        <v>Bitte Energieart auswählen!</v>
      </c>
      <c r="C2383" s="47"/>
      <c r="D2383" s="47"/>
      <c r="E2383" s="47"/>
      <c r="F2383" s="47"/>
      <c r="G2383" s="47"/>
      <c r="H2383" s="113"/>
      <c r="I2383" s="60" t="s">
        <v>18</v>
      </c>
      <c r="J2383" s="48" t="s">
        <v>5</v>
      </c>
      <c r="K2383" s="47" t="str">
        <f>IF(H2382="Erdgas","Erdgaskosten exkl. Steuern, Abgaben, Netzentgelte, etc.",IF(H2382="Strom","Stromkosten exkl. Steuern, Abgaben, Netzentgelte, etc.",IF(H2382="Wärme/Kälte","Wärme-/Kältekosten exkl. Steuern, Abgaben, Netzentgelte, etc.","Bitte Energieart auswählen!")))</f>
        <v>Bitte Energieart auswählen!</v>
      </c>
      <c r="L2383" s="47"/>
      <c r="M2383" s="47"/>
      <c r="N2383" s="47"/>
      <c r="O2383" s="47"/>
      <c r="P2383" s="47"/>
      <c r="Q2383" s="47"/>
      <c r="R2383" s="47"/>
      <c r="S2383" s="47"/>
      <c r="T2383" s="47"/>
      <c r="U2383" s="47"/>
      <c r="V2383" s="47"/>
      <c r="W2383" s="47"/>
      <c r="X2383" s="91"/>
      <c r="Y2383" s="91"/>
      <c r="Z2383" s="91"/>
      <c r="AA2383" s="91"/>
    </row>
    <row r="2384" spans="2:27" ht="15" thickBot="1" x14ac:dyDescent="0.35">
      <c r="B2384" s="47" t="str">
        <f>IF(AND(H2382="Erdgas",H2381="Nein"),"Erdgasverbrauch in kWh gem. letzter Jahresabrechnung",IF(H2382="Erdgas","Erdgasverbrauch in kWh im Kalenderjahr 2021",IF(AND(H2382="Strom",H2381="Nein"),"Stromverbrauch in kWh gem. letzter Jahresabrechnung",IF(H2382="Strom","Stromverbrauch in kWh im Kalenderjahr 2021",IF(AND(H2382="Wärme/Kälte",H2381="Nein"),"Wärme-/Kälteverbrauch in kWh gem. letzter Jahresabrechnung",IF(H2382="Wärme/Kälte","Wärme-/Kälteverbrauch in kWh im Kalenderjahr 2021","Bitte Energieart auswählen!"))))))</f>
        <v>Bitte Energieart auswählen!</v>
      </c>
      <c r="C2384" s="47"/>
      <c r="D2384" s="47"/>
      <c r="E2384" s="47"/>
      <c r="F2384" s="47"/>
      <c r="G2384" s="47"/>
      <c r="H2384" s="114"/>
      <c r="I2384" s="60" t="s">
        <v>19</v>
      </c>
      <c r="J2384" s="48" t="s">
        <v>5</v>
      </c>
      <c r="K2384" s="47" t="str">
        <f>IF(H2381="Nein",IF(H2382="Erdgas","Den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endet."),IF(H2382="Erdgas","Bitte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84" s="47"/>
      <c r="M2384" s="47"/>
      <c r="N2384" s="47"/>
      <c r="O2384" s="47"/>
      <c r="P2384" s="47"/>
      <c r="Q2384" s="47"/>
      <c r="R2384" s="47"/>
      <c r="S2384" s="47"/>
      <c r="T2384" s="47"/>
      <c r="U2384" s="47"/>
      <c r="V2384" s="47"/>
      <c r="W2384" s="47"/>
      <c r="X2384" s="91"/>
      <c r="Y2384" s="91"/>
      <c r="Z2384" s="91"/>
      <c r="AA2384" s="91"/>
    </row>
    <row r="2385" spans="2:27" x14ac:dyDescent="0.3">
      <c r="B2385" s="46"/>
      <c r="C2385" s="46"/>
      <c r="D2385" s="46"/>
      <c r="E2385" s="46"/>
      <c r="F2385" s="46"/>
      <c r="G2385" s="46"/>
      <c r="H2385" s="46"/>
      <c r="I2385" s="46"/>
      <c r="J2385" s="46"/>
      <c r="K2385" s="46"/>
      <c r="L2385" s="46"/>
      <c r="M2385" s="46"/>
      <c r="N2385" s="46"/>
      <c r="O2385" s="46"/>
      <c r="P2385" s="46"/>
      <c r="Q2385" s="46"/>
      <c r="R2385" s="46"/>
      <c r="S2385" s="46"/>
      <c r="T2385" s="46"/>
      <c r="U2385" s="46"/>
      <c r="V2385" s="46"/>
      <c r="W2385" s="46"/>
      <c r="X2385" s="91"/>
      <c r="Y2385" s="91"/>
      <c r="Z2385" s="91"/>
      <c r="AA2385" s="91"/>
    </row>
    <row r="2386" spans="2:27" ht="18" thickBot="1" x14ac:dyDescent="0.5">
      <c r="B2386" s="56" t="s">
        <v>10</v>
      </c>
      <c r="C2386" s="47"/>
      <c r="D2386" s="47"/>
      <c r="E2386" s="47"/>
      <c r="F2386" s="47"/>
      <c r="G2386" s="47"/>
      <c r="H2386" s="47"/>
      <c r="I2386" s="47"/>
      <c r="J2386" s="47"/>
      <c r="K2386" s="47"/>
      <c r="L2386" s="47"/>
      <c r="M2386" s="47"/>
      <c r="N2386" s="47"/>
      <c r="O2386" s="47"/>
      <c r="P2386" s="47"/>
      <c r="Q2386" s="47"/>
      <c r="R2386" s="47"/>
      <c r="S2386" s="47"/>
      <c r="T2386" s="47"/>
      <c r="U2386" s="47"/>
      <c r="V2386" s="47"/>
      <c r="W2386" s="47"/>
      <c r="X2386" s="91"/>
      <c r="Y2386" s="90"/>
      <c r="Z2386" s="91"/>
      <c r="AA2386" s="91"/>
    </row>
    <row r="2387" spans="2:27" ht="15" thickBot="1" x14ac:dyDescent="0.35">
      <c r="B2387" s="47" t="s">
        <v>11</v>
      </c>
      <c r="C2387" s="47"/>
      <c r="D2387" s="47"/>
      <c r="E2387" s="47"/>
      <c r="F2387" s="47"/>
      <c r="G2387" s="47"/>
      <c r="H2387" s="112"/>
      <c r="I2387" s="47"/>
      <c r="J2387" s="48" t="s">
        <v>5</v>
      </c>
      <c r="K2387" s="47" t="s">
        <v>12</v>
      </c>
      <c r="L2387" s="47"/>
      <c r="M2387" s="47"/>
      <c r="N2387" s="47"/>
      <c r="O2387" s="47"/>
      <c r="P2387" s="47"/>
      <c r="Q2387" s="47"/>
      <c r="R2387" s="47"/>
      <c r="S2387" s="47"/>
      <c r="T2387" s="47"/>
      <c r="U2387" s="47"/>
      <c r="V2387" s="47"/>
      <c r="W2387" s="47"/>
      <c r="X2387" s="91">
        <f>H2388</f>
        <v>0</v>
      </c>
      <c r="Y2387" s="91">
        <f>H2389</f>
        <v>0</v>
      </c>
      <c r="Z2387" s="91">
        <f>H2390</f>
        <v>0</v>
      </c>
      <c r="AA2387" s="91">
        <f>H2391</f>
        <v>0</v>
      </c>
    </row>
    <row r="2388" spans="2:27" ht="15" thickBot="1" x14ac:dyDescent="0.35">
      <c r="B2388" s="47" t="s">
        <v>13</v>
      </c>
      <c r="C2388" s="47"/>
      <c r="D2388" s="47"/>
      <c r="E2388" s="47"/>
      <c r="F2388" s="47"/>
      <c r="G2388" s="47"/>
      <c r="H2388" s="112"/>
      <c r="I2388" s="59"/>
      <c r="J2388" s="48" t="s">
        <v>5</v>
      </c>
      <c r="K2388" s="47" t="s">
        <v>15</v>
      </c>
      <c r="L2388" s="47"/>
      <c r="M2388" s="47"/>
      <c r="N2388" s="47"/>
      <c r="O2388" s="47"/>
      <c r="P2388" s="47"/>
      <c r="Q2388" s="47"/>
      <c r="R2388" s="47"/>
      <c r="S2388" s="47"/>
      <c r="T2388" s="47"/>
      <c r="U2388" s="47"/>
      <c r="V2388" s="47"/>
      <c r="W2388" s="47"/>
      <c r="X2388" s="91"/>
      <c r="Y2388" s="91"/>
      <c r="Z2388" s="91"/>
      <c r="AA2388" s="91"/>
    </row>
    <row r="2389" spans="2:27" ht="15" thickBot="1" x14ac:dyDescent="0.35">
      <c r="B2389" s="47" t="s">
        <v>16</v>
      </c>
      <c r="C2389" s="47"/>
      <c r="D2389" s="47"/>
      <c r="E2389" s="47"/>
      <c r="F2389" s="47"/>
      <c r="G2389" s="47"/>
      <c r="H2389" s="137"/>
      <c r="I2389" s="47"/>
      <c r="J2389" s="48" t="s">
        <v>5</v>
      </c>
      <c r="K2389" s="47" t="s">
        <v>17</v>
      </c>
      <c r="L2389" s="47"/>
      <c r="M2389" s="47"/>
      <c r="N2389" s="47"/>
      <c r="O2389" s="47"/>
      <c r="P2389" s="47"/>
      <c r="Q2389" s="47"/>
      <c r="R2389" s="47"/>
      <c r="S2389" s="47"/>
      <c r="T2389" s="47"/>
      <c r="U2389" s="47"/>
      <c r="V2389" s="47"/>
      <c r="W2389" s="47"/>
      <c r="X2389" s="91"/>
      <c r="Y2389" s="91"/>
      <c r="Z2389" s="91"/>
      <c r="AA2389" s="91"/>
    </row>
    <row r="2390" spans="2:27" ht="15" thickBot="1" x14ac:dyDescent="0.35">
      <c r="B2390" s="47" t="str">
        <f>IF(H2389="Erdgas","Nettorechnungsbetrag (Erdgas)",IF(H2389="Strom","Nettorechnungsbetrag (Strom)",IF(H2389="Wärme/Kälte","Nettorechnungsbetrag (Wärme/Kälte)","Bitte Energieart auswählen!")))</f>
        <v>Bitte Energieart auswählen!</v>
      </c>
      <c r="C2390" s="47"/>
      <c r="D2390" s="47"/>
      <c r="E2390" s="47"/>
      <c r="F2390" s="47"/>
      <c r="G2390" s="47"/>
      <c r="H2390" s="113"/>
      <c r="I2390" s="60" t="s">
        <v>18</v>
      </c>
      <c r="J2390" s="48" t="s">
        <v>5</v>
      </c>
      <c r="K2390" s="47" t="str">
        <f>IF(H2389="Erdgas","Erdgaskosten exkl. Steuern, Abgaben, Netzentgelte, etc.",IF(H2389="Strom","Stromkosten exkl. Steuern, Abgaben, Netzentgelte, etc.",IF(H2389="Wärme/Kälte","Wärme-/Kältekosten exkl. Steuern, Abgaben, Netzentgelte, etc.","Bitte Energieart auswählen!")))</f>
        <v>Bitte Energieart auswählen!</v>
      </c>
      <c r="L2390" s="47"/>
      <c r="M2390" s="47"/>
      <c r="N2390" s="47"/>
      <c r="O2390" s="47"/>
      <c r="P2390" s="47"/>
      <c r="Q2390" s="47"/>
      <c r="R2390" s="47"/>
      <c r="S2390" s="47"/>
      <c r="T2390" s="47"/>
      <c r="U2390" s="47"/>
      <c r="V2390" s="47"/>
      <c r="W2390" s="47"/>
      <c r="X2390" s="91"/>
      <c r="Y2390" s="91"/>
      <c r="Z2390" s="91"/>
      <c r="AA2390" s="91"/>
    </row>
    <row r="2391" spans="2:27" ht="15" thickBot="1" x14ac:dyDescent="0.35">
      <c r="B2391" s="47" t="str">
        <f>IF(AND(H2389="Erdgas",H2388="Nein"),"Erdgasverbrauch in kWh gem. letzter Jahresabrechnung",IF(H2389="Erdgas","Erdgasverbrauch in kWh im Kalenderjahr 2021",IF(AND(H2389="Strom",H2388="Nein"),"Stromverbrauch in kWh gem. letzter Jahresabrechnung",IF(H2389="Strom","Stromverbrauch in kWh im Kalenderjahr 2021",IF(AND(H2389="Wärme/Kälte",H2388="Nein"),"Wärme-/Kälteverbrauch in kWh gem. letzter Jahresabrechnung",IF(H2389="Wärme/Kälte","Wärme-/Kälteverbrauch in kWh im Kalenderjahr 2021","Bitte Energieart auswählen!"))))))</f>
        <v>Bitte Energieart auswählen!</v>
      </c>
      <c r="C2391" s="47"/>
      <c r="D2391" s="47"/>
      <c r="E2391" s="47"/>
      <c r="F2391" s="47"/>
      <c r="G2391" s="47"/>
      <c r="H2391" s="114"/>
      <c r="I2391" s="60" t="s">
        <v>19</v>
      </c>
      <c r="J2391" s="48" t="s">
        <v>5</v>
      </c>
      <c r="K2391" s="47" t="str">
        <f>IF(H2388="Nein",IF(H2389="Erdgas","Den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endet."),IF(H2389="Erdgas","Bitte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91" s="47"/>
      <c r="M2391" s="47"/>
      <c r="N2391" s="47"/>
      <c r="O2391" s="47"/>
      <c r="P2391" s="47"/>
      <c r="Q2391" s="47"/>
      <c r="R2391" s="47"/>
      <c r="S2391" s="47"/>
      <c r="T2391" s="47"/>
      <c r="U2391" s="47"/>
      <c r="V2391" s="47"/>
      <c r="W2391" s="47"/>
      <c r="X2391" s="91"/>
      <c r="Y2391" s="91"/>
      <c r="Z2391" s="91"/>
      <c r="AA2391" s="91"/>
    </row>
    <row r="2392" spans="2:27" x14ac:dyDescent="0.3">
      <c r="B2392" s="46"/>
      <c r="C2392" s="46"/>
      <c r="D2392" s="46"/>
      <c r="E2392" s="46"/>
      <c r="F2392" s="46"/>
      <c r="G2392" s="46"/>
      <c r="H2392" s="46"/>
      <c r="I2392" s="46"/>
      <c r="J2392" s="46"/>
      <c r="K2392" s="46"/>
      <c r="L2392" s="46"/>
      <c r="M2392" s="46"/>
      <c r="N2392" s="46"/>
      <c r="O2392" s="46"/>
      <c r="P2392" s="46"/>
      <c r="Q2392" s="46"/>
      <c r="R2392" s="46"/>
      <c r="S2392" s="46"/>
      <c r="T2392" s="46"/>
      <c r="U2392" s="46"/>
      <c r="V2392" s="46"/>
      <c r="W2392" s="46"/>
      <c r="X2392" s="91"/>
      <c r="Y2392" s="91"/>
      <c r="Z2392" s="91"/>
      <c r="AA2392" s="91"/>
    </row>
    <row r="2393" spans="2:27" ht="18" thickBot="1" x14ac:dyDescent="0.5">
      <c r="B2393" s="56" t="s">
        <v>10</v>
      </c>
      <c r="C2393" s="47"/>
      <c r="D2393" s="47"/>
      <c r="E2393" s="47"/>
      <c r="F2393" s="47"/>
      <c r="G2393" s="47"/>
      <c r="H2393" s="47"/>
      <c r="I2393" s="47"/>
      <c r="J2393" s="47"/>
      <c r="K2393" s="47"/>
      <c r="L2393" s="47"/>
      <c r="M2393" s="47"/>
      <c r="N2393" s="47"/>
      <c r="O2393" s="47"/>
      <c r="P2393" s="47"/>
      <c r="Q2393" s="47"/>
      <c r="R2393" s="47"/>
      <c r="S2393" s="47"/>
      <c r="T2393" s="47"/>
      <c r="U2393" s="47"/>
      <c r="V2393" s="47"/>
      <c r="W2393" s="47"/>
      <c r="X2393" s="91"/>
      <c r="Y2393" s="90"/>
      <c r="Z2393" s="91"/>
      <c r="AA2393" s="91"/>
    </row>
    <row r="2394" spans="2:27" ht="15" thickBot="1" x14ac:dyDescent="0.35">
      <c r="B2394" s="47" t="s">
        <v>11</v>
      </c>
      <c r="C2394" s="47"/>
      <c r="D2394" s="47"/>
      <c r="E2394" s="47"/>
      <c r="F2394" s="47"/>
      <c r="G2394" s="47"/>
      <c r="H2394" s="112"/>
      <c r="I2394" s="47"/>
      <c r="J2394" s="48" t="s">
        <v>5</v>
      </c>
      <c r="K2394" s="47" t="s">
        <v>12</v>
      </c>
      <c r="L2394" s="47"/>
      <c r="M2394" s="47"/>
      <c r="N2394" s="47"/>
      <c r="O2394" s="47"/>
      <c r="P2394" s="47"/>
      <c r="Q2394" s="47"/>
      <c r="R2394" s="47"/>
      <c r="S2394" s="47"/>
      <c r="T2394" s="47"/>
      <c r="U2394" s="47"/>
      <c r="V2394" s="47"/>
      <c r="W2394" s="47"/>
      <c r="X2394" s="91">
        <f>H2395</f>
        <v>0</v>
      </c>
      <c r="Y2394" s="91">
        <f>H2396</f>
        <v>0</v>
      </c>
      <c r="Z2394" s="91">
        <f>H2397</f>
        <v>0</v>
      </c>
      <c r="AA2394" s="91">
        <f>H2398</f>
        <v>0</v>
      </c>
    </row>
    <row r="2395" spans="2:27" ht="15" thickBot="1" x14ac:dyDescent="0.35">
      <c r="B2395" s="47" t="s">
        <v>13</v>
      </c>
      <c r="C2395" s="47"/>
      <c r="D2395" s="47"/>
      <c r="E2395" s="47"/>
      <c r="F2395" s="47"/>
      <c r="G2395" s="47"/>
      <c r="H2395" s="112"/>
      <c r="I2395" s="59"/>
      <c r="J2395" s="48" t="s">
        <v>5</v>
      </c>
      <c r="K2395" s="47" t="s">
        <v>15</v>
      </c>
      <c r="L2395" s="47"/>
      <c r="M2395" s="47"/>
      <c r="N2395" s="47"/>
      <c r="O2395" s="47"/>
      <c r="P2395" s="47"/>
      <c r="Q2395" s="47"/>
      <c r="R2395" s="47"/>
      <c r="S2395" s="47"/>
      <c r="T2395" s="47"/>
      <c r="U2395" s="47"/>
      <c r="V2395" s="47"/>
      <c r="W2395" s="47"/>
      <c r="X2395" s="91"/>
      <c r="Y2395" s="91"/>
      <c r="Z2395" s="91"/>
      <c r="AA2395" s="91"/>
    </row>
    <row r="2396" spans="2:27" ht="15" thickBot="1" x14ac:dyDescent="0.35">
      <c r="B2396" s="47" t="s">
        <v>16</v>
      </c>
      <c r="C2396" s="47"/>
      <c r="D2396" s="47"/>
      <c r="E2396" s="47"/>
      <c r="F2396" s="47"/>
      <c r="G2396" s="47"/>
      <c r="H2396" s="137"/>
      <c r="I2396" s="47"/>
      <c r="J2396" s="48" t="s">
        <v>5</v>
      </c>
      <c r="K2396" s="47" t="s">
        <v>17</v>
      </c>
      <c r="L2396" s="47"/>
      <c r="M2396" s="47"/>
      <c r="N2396" s="47"/>
      <c r="O2396" s="47"/>
      <c r="P2396" s="47"/>
      <c r="Q2396" s="47"/>
      <c r="R2396" s="47"/>
      <c r="S2396" s="47"/>
      <c r="T2396" s="47"/>
      <c r="U2396" s="47"/>
      <c r="V2396" s="47"/>
      <c r="W2396" s="47"/>
      <c r="X2396" s="91"/>
      <c r="Y2396" s="91"/>
      <c r="Z2396" s="91"/>
      <c r="AA2396" s="91"/>
    </row>
    <row r="2397" spans="2:27" ht="15" thickBot="1" x14ac:dyDescent="0.35">
      <c r="B2397" s="47" t="str">
        <f>IF(H2396="Erdgas","Nettorechnungsbetrag (Erdgas)",IF(H2396="Strom","Nettorechnungsbetrag (Strom)",IF(H2396="Wärme/Kälte","Nettorechnungsbetrag (Wärme/Kälte)","Bitte Energieart auswählen!")))</f>
        <v>Bitte Energieart auswählen!</v>
      </c>
      <c r="C2397" s="47"/>
      <c r="D2397" s="47"/>
      <c r="E2397" s="47"/>
      <c r="F2397" s="47"/>
      <c r="G2397" s="47"/>
      <c r="H2397" s="113"/>
      <c r="I2397" s="60" t="s">
        <v>18</v>
      </c>
      <c r="J2397" s="48" t="s">
        <v>5</v>
      </c>
      <c r="K2397" s="47" t="str">
        <f>IF(H2396="Erdgas","Erdgaskosten exkl. Steuern, Abgaben, Netzentgelte, etc.",IF(H2396="Strom","Stromkosten exkl. Steuern, Abgaben, Netzentgelte, etc.",IF(H2396="Wärme/Kälte","Wärme-/Kältekosten exkl. Steuern, Abgaben, Netzentgelte, etc.","Bitte Energieart auswählen!")))</f>
        <v>Bitte Energieart auswählen!</v>
      </c>
      <c r="L2397" s="47"/>
      <c r="M2397" s="47"/>
      <c r="N2397" s="47"/>
      <c r="O2397" s="47"/>
      <c r="P2397" s="47"/>
      <c r="Q2397" s="47"/>
      <c r="R2397" s="47"/>
      <c r="S2397" s="47"/>
      <c r="T2397" s="47"/>
      <c r="U2397" s="47"/>
      <c r="V2397" s="47"/>
      <c r="W2397" s="47"/>
      <c r="X2397" s="91"/>
      <c r="Y2397" s="91"/>
      <c r="Z2397" s="91"/>
      <c r="AA2397" s="91"/>
    </row>
    <row r="2398" spans="2:27" ht="15" thickBot="1" x14ac:dyDescent="0.35">
      <c r="B2398" s="47" t="str">
        <f>IF(AND(H2396="Erdgas",H2395="Nein"),"Erdgasverbrauch in kWh gem. letzter Jahresabrechnung",IF(H2396="Erdgas","Erdgasverbrauch in kWh im Kalenderjahr 2021",IF(AND(H2396="Strom",H2395="Nein"),"Stromverbrauch in kWh gem. letzter Jahresabrechnung",IF(H2396="Strom","Stromverbrauch in kWh im Kalenderjahr 2021",IF(AND(H2396="Wärme/Kälte",H2395="Nein"),"Wärme-/Kälteverbrauch in kWh gem. letzter Jahresabrechnung",IF(H2396="Wärme/Kälte","Wärme-/Kälteverbrauch in kWh im Kalenderjahr 2021","Bitte Energieart auswählen!"))))))</f>
        <v>Bitte Energieart auswählen!</v>
      </c>
      <c r="C2398" s="47"/>
      <c r="D2398" s="47"/>
      <c r="E2398" s="47"/>
      <c r="F2398" s="47"/>
      <c r="G2398" s="47"/>
      <c r="H2398" s="114"/>
      <c r="I2398" s="60" t="s">
        <v>19</v>
      </c>
      <c r="J2398" s="48" t="s">
        <v>5</v>
      </c>
      <c r="K2398" s="47" t="str">
        <f>IF(H2395="Nein",IF(H2396="Erdgas","Den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endet."),IF(H2396="Erdgas","Bitte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398" s="47"/>
      <c r="M2398" s="47"/>
      <c r="N2398" s="47"/>
      <c r="O2398" s="47"/>
      <c r="P2398" s="47"/>
      <c r="Q2398" s="47"/>
      <c r="R2398" s="47"/>
      <c r="S2398" s="47"/>
      <c r="T2398" s="47"/>
      <c r="U2398" s="47"/>
      <c r="V2398" s="47"/>
      <c r="W2398" s="47"/>
      <c r="X2398" s="91"/>
      <c r="Y2398" s="91"/>
      <c r="Z2398" s="91"/>
      <c r="AA2398" s="91"/>
    </row>
    <row r="2399" spans="2:27" x14ac:dyDescent="0.3">
      <c r="B2399" s="46"/>
      <c r="C2399" s="46"/>
      <c r="D2399" s="46"/>
      <c r="E2399" s="46"/>
      <c r="F2399" s="46"/>
      <c r="G2399" s="46"/>
      <c r="H2399" s="46"/>
      <c r="I2399" s="46"/>
      <c r="J2399" s="46"/>
      <c r="K2399" s="46"/>
      <c r="L2399" s="46"/>
      <c r="M2399" s="46"/>
      <c r="N2399" s="46"/>
      <c r="O2399" s="46"/>
      <c r="P2399" s="46"/>
      <c r="Q2399" s="46"/>
      <c r="R2399" s="46"/>
      <c r="S2399" s="46"/>
      <c r="T2399" s="46"/>
      <c r="U2399" s="46"/>
      <c r="V2399" s="46"/>
      <c r="W2399" s="46"/>
      <c r="X2399" s="91"/>
      <c r="Y2399" s="91"/>
      <c r="Z2399" s="91"/>
      <c r="AA2399" s="91"/>
    </row>
    <row r="2400" spans="2:27" ht="18" thickBot="1" x14ac:dyDescent="0.5">
      <c r="B2400" s="56" t="s">
        <v>10</v>
      </c>
      <c r="C2400" s="47"/>
      <c r="D2400" s="47"/>
      <c r="E2400" s="47"/>
      <c r="F2400" s="47"/>
      <c r="G2400" s="47"/>
      <c r="H2400" s="47"/>
      <c r="I2400" s="47"/>
      <c r="J2400" s="47"/>
      <c r="K2400" s="47"/>
      <c r="L2400" s="47"/>
      <c r="M2400" s="47"/>
      <c r="N2400" s="47"/>
      <c r="O2400" s="47"/>
      <c r="P2400" s="47"/>
      <c r="Q2400" s="47"/>
      <c r="R2400" s="47"/>
      <c r="S2400" s="47"/>
      <c r="T2400" s="47"/>
      <c r="U2400" s="47"/>
      <c r="V2400" s="47"/>
      <c r="W2400" s="47"/>
      <c r="X2400" s="91"/>
      <c r="Y2400" s="90"/>
      <c r="Z2400" s="91"/>
      <c r="AA2400" s="91"/>
    </row>
    <row r="2401" spans="2:27" ht="15" thickBot="1" x14ac:dyDescent="0.35">
      <c r="B2401" s="47" t="s">
        <v>11</v>
      </c>
      <c r="C2401" s="47"/>
      <c r="D2401" s="47"/>
      <c r="E2401" s="47"/>
      <c r="F2401" s="47"/>
      <c r="G2401" s="47"/>
      <c r="H2401" s="112"/>
      <c r="I2401" s="47"/>
      <c r="J2401" s="48" t="s">
        <v>5</v>
      </c>
      <c r="K2401" s="47" t="s">
        <v>12</v>
      </c>
      <c r="L2401" s="47"/>
      <c r="M2401" s="47"/>
      <c r="N2401" s="47"/>
      <c r="O2401" s="47"/>
      <c r="P2401" s="47"/>
      <c r="Q2401" s="47"/>
      <c r="R2401" s="47"/>
      <c r="S2401" s="47"/>
      <c r="T2401" s="47"/>
      <c r="U2401" s="47"/>
      <c r="V2401" s="47"/>
      <c r="W2401" s="47"/>
      <c r="X2401" s="91">
        <f>H2402</f>
        <v>0</v>
      </c>
      <c r="Y2401" s="91">
        <f>H2403</f>
        <v>0</v>
      </c>
      <c r="Z2401" s="91">
        <f>H2404</f>
        <v>0</v>
      </c>
      <c r="AA2401" s="91">
        <f>H2405</f>
        <v>0</v>
      </c>
    </row>
    <row r="2402" spans="2:27" ht="15" thickBot="1" x14ac:dyDescent="0.35">
      <c r="B2402" s="47" t="s">
        <v>13</v>
      </c>
      <c r="C2402" s="47"/>
      <c r="D2402" s="47"/>
      <c r="E2402" s="47"/>
      <c r="F2402" s="47"/>
      <c r="G2402" s="47"/>
      <c r="H2402" s="112"/>
      <c r="I2402" s="59"/>
      <c r="J2402" s="48" t="s">
        <v>5</v>
      </c>
      <c r="K2402" s="47" t="s">
        <v>15</v>
      </c>
      <c r="L2402" s="47"/>
      <c r="M2402" s="47"/>
      <c r="N2402" s="47"/>
      <c r="O2402" s="47"/>
      <c r="P2402" s="47"/>
      <c r="Q2402" s="47"/>
      <c r="R2402" s="47"/>
      <c r="S2402" s="47"/>
      <c r="T2402" s="47"/>
      <c r="U2402" s="47"/>
      <c r="V2402" s="47"/>
      <c r="W2402" s="47"/>
      <c r="X2402" s="91"/>
      <c r="Y2402" s="91"/>
      <c r="Z2402" s="91"/>
      <c r="AA2402" s="91"/>
    </row>
    <row r="2403" spans="2:27" ht="15" thickBot="1" x14ac:dyDescent="0.35">
      <c r="B2403" s="47" t="s">
        <v>16</v>
      </c>
      <c r="C2403" s="47"/>
      <c r="D2403" s="47"/>
      <c r="E2403" s="47"/>
      <c r="F2403" s="47"/>
      <c r="G2403" s="47"/>
      <c r="H2403" s="137"/>
      <c r="I2403" s="47"/>
      <c r="J2403" s="48" t="s">
        <v>5</v>
      </c>
      <c r="K2403" s="47" t="s">
        <v>17</v>
      </c>
      <c r="L2403" s="47"/>
      <c r="M2403" s="47"/>
      <c r="N2403" s="47"/>
      <c r="O2403" s="47"/>
      <c r="P2403" s="47"/>
      <c r="Q2403" s="47"/>
      <c r="R2403" s="47"/>
      <c r="S2403" s="47"/>
      <c r="T2403" s="47"/>
      <c r="U2403" s="47"/>
      <c r="V2403" s="47"/>
      <c r="W2403" s="47"/>
      <c r="X2403" s="91"/>
      <c r="Y2403" s="91"/>
      <c r="Z2403" s="91"/>
      <c r="AA2403" s="91"/>
    </row>
    <row r="2404" spans="2:27" ht="15" thickBot="1" x14ac:dyDescent="0.35">
      <c r="B2404" s="47" t="str">
        <f>IF(H2403="Erdgas","Nettorechnungsbetrag (Erdgas)",IF(H2403="Strom","Nettorechnungsbetrag (Strom)",IF(H2403="Wärme/Kälte","Nettorechnungsbetrag (Wärme/Kälte)","Bitte Energieart auswählen!")))</f>
        <v>Bitte Energieart auswählen!</v>
      </c>
      <c r="C2404" s="47"/>
      <c r="D2404" s="47"/>
      <c r="E2404" s="47"/>
      <c r="F2404" s="47"/>
      <c r="G2404" s="47"/>
      <c r="H2404" s="113"/>
      <c r="I2404" s="60" t="s">
        <v>18</v>
      </c>
      <c r="J2404" s="48" t="s">
        <v>5</v>
      </c>
      <c r="K2404" s="47" t="str">
        <f>IF(H2403="Erdgas","Erdgaskosten exkl. Steuern, Abgaben, Netzentgelte, etc.",IF(H2403="Strom","Stromkosten exkl. Steuern, Abgaben, Netzentgelte, etc.",IF(H2403="Wärme/Kälte","Wärme-/Kältekosten exkl. Steuern, Abgaben, Netzentgelte, etc.","Bitte Energieart auswählen!")))</f>
        <v>Bitte Energieart auswählen!</v>
      </c>
      <c r="L2404" s="47"/>
      <c r="M2404" s="47"/>
      <c r="N2404" s="47"/>
      <c r="O2404" s="47"/>
      <c r="P2404" s="47"/>
      <c r="Q2404" s="47"/>
      <c r="R2404" s="47"/>
      <c r="S2404" s="47"/>
      <c r="T2404" s="47"/>
      <c r="U2404" s="47"/>
      <c r="V2404" s="47"/>
      <c r="W2404" s="47"/>
      <c r="X2404" s="91"/>
      <c r="Y2404" s="91"/>
      <c r="Z2404" s="91"/>
      <c r="AA2404" s="91"/>
    </row>
    <row r="2405" spans="2:27" ht="15" thickBot="1" x14ac:dyDescent="0.35">
      <c r="B2405" s="47" t="str">
        <f>IF(AND(H2403="Erdgas",H2402="Nein"),"Erdgasverbrauch in kWh gem. letzter Jahresabrechnung",IF(H2403="Erdgas","Erdgasverbrauch in kWh im Kalenderjahr 2021",IF(AND(H2403="Strom",H2402="Nein"),"Stromverbrauch in kWh gem. letzter Jahresabrechnung",IF(H2403="Strom","Stromverbrauch in kWh im Kalenderjahr 2021",IF(AND(H2403="Wärme/Kälte",H2402="Nein"),"Wärme-/Kälteverbrauch in kWh gem. letzter Jahresabrechnung",IF(H2403="Wärme/Kälte","Wärme-/Kälteverbrauch in kWh im Kalenderjahr 2021","Bitte Energieart auswählen!"))))))</f>
        <v>Bitte Energieart auswählen!</v>
      </c>
      <c r="C2405" s="47"/>
      <c r="D2405" s="47"/>
      <c r="E2405" s="47"/>
      <c r="F2405" s="47"/>
      <c r="G2405" s="47"/>
      <c r="H2405" s="114"/>
      <c r="I2405" s="60" t="s">
        <v>19</v>
      </c>
      <c r="J2405" s="48" t="s">
        <v>5</v>
      </c>
      <c r="K2405" s="47" t="str">
        <f>IF(H2402="Nein",IF(H2403="Erdgas","Den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endet."),IF(H2403="Erdgas","Bitte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05" s="47"/>
      <c r="M2405" s="47"/>
      <c r="N2405" s="47"/>
      <c r="O2405" s="47"/>
      <c r="P2405" s="47"/>
      <c r="Q2405" s="47"/>
      <c r="R2405" s="47"/>
      <c r="S2405" s="47"/>
      <c r="T2405" s="47"/>
      <c r="U2405" s="47"/>
      <c r="V2405" s="47"/>
      <c r="W2405" s="47"/>
      <c r="X2405" s="91"/>
      <c r="Y2405" s="91"/>
      <c r="Z2405" s="91"/>
      <c r="AA2405" s="91"/>
    </row>
    <row r="2406" spans="2:27" x14ac:dyDescent="0.3">
      <c r="B2406" s="46"/>
      <c r="C2406" s="46"/>
      <c r="D2406" s="46"/>
      <c r="E2406" s="46"/>
      <c r="F2406" s="46"/>
      <c r="G2406" s="46"/>
      <c r="H2406" s="46"/>
      <c r="I2406" s="46"/>
      <c r="J2406" s="46"/>
      <c r="K2406" s="46"/>
      <c r="L2406" s="46"/>
      <c r="M2406" s="46"/>
      <c r="N2406" s="46"/>
      <c r="O2406" s="46"/>
      <c r="P2406" s="46"/>
      <c r="Q2406" s="46"/>
      <c r="R2406" s="46"/>
      <c r="S2406" s="46"/>
      <c r="T2406" s="46"/>
      <c r="U2406" s="46"/>
      <c r="V2406" s="46"/>
      <c r="W2406" s="46"/>
      <c r="X2406" s="91"/>
      <c r="Y2406" s="91"/>
      <c r="Z2406" s="91"/>
      <c r="AA2406" s="91"/>
    </row>
    <row r="2407" spans="2:27" ht="18" thickBot="1" x14ac:dyDescent="0.5">
      <c r="B2407" s="56" t="s">
        <v>10</v>
      </c>
      <c r="C2407" s="47"/>
      <c r="D2407" s="47"/>
      <c r="E2407" s="47"/>
      <c r="F2407" s="47"/>
      <c r="G2407" s="47"/>
      <c r="H2407" s="47"/>
      <c r="I2407" s="47"/>
      <c r="J2407" s="47"/>
      <c r="K2407" s="47"/>
      <c r="L2407" s="47"/>
      <c r="M2407" s="47"/>
      <c r="N2407" s="47"/>
      <c r="O2407" s="47"/>
      <c r="P2407" s="47"/>
      <c r="Q2407" s="47"/>
      <c r="R2407" s="47"/>
      <c r="S2407" s="47"/>
      <c r="T2407" s="47"/>
      <c r="U2407" s="47"/>
      <c r="V2407" s="47"/>
      <c r="W2407" s="47"/>
      <c r="X2407" s="91"/>
      <c r="Y2407" s="90"/>
      <c r="Z2407" s="91"/>
      <c r="AA2407" s="91"/>
    </row>
    <row r="2408" spans="2:27" ht="15" thickBot="1" x14ac:dyDescent="0.35">
      <c r="B2408" s="47" t="s">
        <v>11</v>
      </c>
      <c r="C2408" s="47"/>
      <c r="D2408" s="47"/>
      <c r="E2408" s="47"/>
      <c r="F2408" s="47"/>
      <c r="G2408" s="47"/>
      <c r="H2408" s="112"/>
      <c r="I2408" s="47"/>
      <c r="J2408" s="48" t="s">
        <v>5</v>
      </c>
      <c r="K2408" s="47" t="s">
        <v>12</v>
      </c>
      <c r="L2408" s="47"/>
      <c r="M2408" s="47"/>
      <c r="N2408" s="47"/>
      <c r="O2408" s="47"/>
      <c r="P2408" s="47"/>
      <c r="Q2408" s="47"/>
      <c r="R2408" s="47"/>
      <c r="S2408" s="47"/>
      <c r="T2408" s="47"/>
      <c r="U2408" s="47"/>
      <c r="V2408" s="47"/>
      <c r="W2408" s="47"/>
      <c r="X2408" s="91">
        <f>H2409</f>
        <v>0</v>
      </c>
      <c r="Y2408" s="91">
        <f>H2410</f>
        <v>0</v>
      </c>
      <c r="Z2408" s="91">
        <f>H2411</f>
        <v>0</v>
      </c>
      <c r="AA2408" s="91">
        <f>H2412</f>
        <v>0</v>
      </c>
    </row>
    <row r="2409" spans="2:27" ht="15" thickBot="1" x14ac:dyDescent="0.35">
      <c r="B2409" s="47" t="s">
        <v>13</v>
      </c>
      <c r="C2409" s="47"/>
      <c r="D2409" s="47"/>
      <c r="E2409" s="47"/>
      <c r="F2409" s="47"/>
      <c r="G2409" s="47"/>
      <c r="H2409" s="112"/>
      <c r="I2409" s="59"/>
      <c r="J2409" s="48" t="s">
        <v>5</v>
      </c>
      <c r="K2409" s="47" t="s">
        <v>15</v>
      </c>
      <c r="L2409" s="47"/>
      <c r="M2409" s="47"/>
      <c r="N2409" s="47"/>
      <c r="O2409" s="47"/>
      <c r="P2409" s="47"/>
      <c r="Q2409" s="47"/>
      <c r="R2409" s="47"/>
      <c r="S2409" s="47"/>
      <c r="T2409" s="47"/>
      <c r="U2409" s="47"/>
      <c r="V2409" s="47"/>
      <c r="W2409" s="47"/>
      <c r="X2409" s="91"/>
      <c r="Y2409" s="91"/>
      <c r="Z2409" s="91"/>
      <c r="AA2409" s="91"/>
    </row>
    <row r="2410" spans="2:27" ht="15" thickBot="1" x14ac:dyDescent="0.35">
      <c r="B2410" s="47" t="s">
        <v>16</v>
      </c>
      <c r="C2410" s="47"/>
      <c r="D2410" s="47"/>
      <c r="E2410" s="47"/>
      <c r="F2410" s="47"/>
      <c r="G2410" s="47"/>
      <c r="H2410" s="137"/>
      <c r="I2410" s="47"/>
      <c r="J2410" s="48" t="s">
        <v>5</v>
      </c>
      <c r="K2410" s="47" t="s">
        <v>17</v>
      </c>
      <c r="L2410" s="47"/>
      <c r="M2410" s="47"/>
      <c r="N2410" s="47"/>
      <c r="O2410" s="47"/>
      <c r="P2410" s="47"/>
      <c r="Q2410" s="47"/>
      <c r="R2410" s="47"/>
      <c r="S2410" s="47"/>
      <c r="T2410" s="47"/>
      <c r="U2410" s="47"/>
      <c r="V2410" s="47"/>
      <c r="W2410" s="47"/>
      <c r="X2410" s="91"/>
      <c r="Y2410" s="91"/>
      <c r="Z2410" s="91"/>
      <c r="AA2410" s="91"/>
    </row>
    <row r="2411" spans="2:27" ht="15" thickBot="1" x14ac:dyDescent="0.35">
      <c r="B2411" s="47" t="str">
        <f>IF(H2410="Erdgas","Nettorechnungsbetrag (Erdgas)",IF(H2410="Strom","Nettorechnungsbetrag (Strom)",IF(H2410="Wärme/Kälte","Nettorechnungsbetrag (Wärme/Kälte)","Bitte Energieart auswählen!")))</f>
        <v>Bitte Energieart auswählen!</v>
      </c>
      <c r="C2411" s="47"/>
      <c r="D2411" s="47"/>
      <c r="E2411" s="47"/>
      <c r="F2411" s="47"/>
      <c r="G2411" s="47"/>
      <c r="H2411" s="113"/>
      <c r="I2411" s="60" t="s">
        <v>18</v>
      </c>
      <c r="J2411" s="48" t="s">
        <v>5</v>
      </c>
      <c r="K2411" s="47" t="str">
        <f>IF(H2410="Erdgas","Erdgaskosten exkl. Steuern, Abgaben, Netzentgelte, etc.",IF(H2410="Strom","Stromkosten exkl. Steuern, Abgaben, Netzentgelte, etc.",IF(H2410="Wärme/Kälte","Wärme-/Kältekosten exkl. Steuern, Abgaben, Netzentgelte, etc.","Bitte Energieart auswählen!")))</f>
        <v>Bitte Energieart auswählen!</v>
      </c>
      <c r="L2411" s="47"/>
      <c r="M2411" s="47"/>
      <c r="N2411" s="47"/>
      <c r="O2411" s="47"/>
      <c r="P2411" s="47"/>
      <c r="Q2411" s="47"/>
      <c r="R2411" s="47"/>
      <c r="S2411" s="47"/>
      <c r="T2411" s="47"/>
      <c r="U2411" s="47"/>
      <c r="V2411" s="47"/>
      <c r="W2411" s="47"/>
      <c r="X2411" s="91"/>
      <c r="Y2411" s="91"/>
      <c r="Z2411" s="91"/>
      <c r="AA2411" s="91"/>
    </row>
    <row r="2412" spans="2:27" ht="15" thickBot="1" x14ac:dyDescent="0.35">
      <c r="B2412" s="47" t="str">
        <f>IF(AND(H2410="Erdgas",H2409="Nein"),"Erdgasverbrauch in kWh gem. letzter Jahresabrechnung",IF(H2410="Erdgas","Erdgasverbrauch in kWh im Kalenderjahr 2021",IF(AND(H2410="Strom",H2409="Nein"),"Stromverbrauch in kWh gem. letzter Jahresabrechnung",IF(H2410="Strom","Stromverbrauch in kWh im Kalenderjahr 2021",IF(AND(H2410="Wärme/Kälte",H2409="Nein"),"Wärme-/Kälteverbrauch in kWh gem. letzter Jahresabrechnung",IF(H2410="Wärme/Kälte","Wärme-/Kälteverbrauch in kWh im Kalenderjahr 2021","Bitte Energieart auswählen!"))))))</f>
        <v>Bitte Energieart auswählen!</v>
      </c>
      <c r="C2412" s="47"/>
      <c r="D2412" s="47"/>
      <c r="E2412" s="47"/>
      <c r="F2412" s="47"/>
      <c r="G2412" s="47"/>
      <c r="H2412" s="114"/>
      <c r="I2412" s="60" t="s">
        <v>19</v>
      </c>
      <c r="J2412" s="48" t="s">
        <v>5</v>
      </c>
      <c r="K2412" s="47" t="str">
        <f>IF(H2409="Nein",IF(H2410="Erdgas","Den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endet."),IF(H2410="Erdgas","Bitte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12" s="47"/>
      <c r="M2412" s="47"/>
      <c r="N2412" s="47"/>
      <c r="O2412" s="47"/>
      <c r="P2412" s="47"/>
      <c r="Q2412" s="47"/>
      <c r="R2412" s="47"/>
      <c r="S2412" s="47"/>
      <c r="T2412" s="47"/>
      <c r="U2412" s="47"/>
      <c r="V2412" s="47"/>
      <c r="W2412" s="47"/>
      <c r="X2412" s="91"/>
      <c r="Y2412" s="91"/>
      <c r="Z2412" s="91"/>
      <c r="AA2412" s="91"/>
    </row>
    <row r="2413" spans="2:27" x14ac:dyDescent="0.3">
      <c r="B2413" s="46"/>
      <c r="C2413" s="46"/>
      <c r="D2413" s="46"/>
      <c r="E2413" s="46"/>
      <c r="F2413" s="46"/>
      <c r="G2413" s="46"/>
      <c r="H2413" s="46"/>
      <c r="I2413" s="46"/>
      <c r="J2413" s="46"/>
      <c r="K2413" s="46"/>
      <c r="L2413" s="46"/>
      <c r="M2413" s="46"/>
      <c r="N2413" s="46"/>
      <c r="O2413" s="46"/>
      <c r="P2413" s="46"/>
      <c r="Q2413" s="46"/>
      <c r="R2413" s="46"/>
      <c r="S2413" s="46"/>
      <c r="T2413" s="46"/>
      <c r="U2413" s="46"/>
      <c r="V2413" s="46"/>
      <c r="W2413" s="46"/>
      <c r="X2413" s="91"/>
      <c r="Y2413" s="91"/>
      <c r="Z2413" s="91"/>
      <c r="AA2413" s="91"/>
    </row>
    <row r="2414" spans="2:27" ht="18" thickBot="1" x14ac:dyDescent="0.5">
      <c r="B2414" s="56" t="s">
        <v>10</v>
      </c>
      <c r="C2414" s="47"/>
      <c r="D2414" s="47"/>
      <c r="E2414" s="47"/>
      <c r="F2414" s="47"/>
      <c r="G2414" s="47"/>
      <c r="H2414" s="47"/>
      <c r="I2414" s="47"/>
      <c r="J2414" s="47"/>
      <c r="K2414" s="47"/>
      <c r="L2414" s="47"/>
      <c r="M2414" s="47"/>
      <c r="N2414" s="47"/>
      <c r="O2414" s="47"/>
      <c r="P2414" s="47"/>
      <c r="Q2414" s="47"/>
      <c r="R2414" s="47"/>
      <c r="S2414" s="47"/>
      <c r="T2414" s="47"/>
      <c r="U2414" s="47"/>
      <c r="V2414" s="47"/>
      <c r="W2414" s="47"/>
      <c r="X2414" s="91"/>
      <c r="Y2414" s="90"/>
      <c r="Z2414" s="91"/>
      <c r="AA2414" s="91"/>
    </row>
    <row r="2415" spans="2:27" ht="15" thickBot="1" x14ac:dyDescent="0.35">
      <c r="B2415" s="47" t="s">
        <v>11</v>
      </c>
      <c r="C2415" s="47"/>
      <c r="D2415" s="47"/>
      <c r="E2415" s="47"/>
      <c r="F2415" s="47"/>
      <c r="G2415" s="47"/>
      <c r="H2415" s="112"/>
      <c r="I2415" s="47"/>
      <c r="J2415" s="48" t="s">
        <v>5</v>
      </c>
      <c r="K2415" s="47" t="s">
        <v>12</v>
      </c>
      <c r="L2415" s="47"/>
      <c r="M2415" s="47"/>
      <c r="N2415" s="47"/>
      <c r="O2415" s="47"/>
      <c r="P2415" s="47"/>
      <c r="Q2415" s="47"/>
      <c r="R2415" s="47"/>
      <c r="S2415" s="47"/>
      <c r="T2415" s="47"/>
      <c r="U2415" s="47"/>
      <c r="V2415" s="47"/>
      <c r="W2415" s="47"/>
      <c r="X2415" s="91">
        <f>H2416</f>
        <v>0</v>
      </c>
      <c r="Y2415" s="91">
        <f>H2417</f>
        <v>0</v>
      </c>
      <c r="Z2415" s="91">
        <f>H2418</f>
        <v>0</v>
      </c>
      <c r="AA2415" s="91">
        <f>H2419</f>
        <v>0</v>
      </c>
    </row>
    <row r="2416" spans="2:27" ht="15" thickBot="1" x14ac:dyDescent="0.35">
      <c r="B2416" s="47" t="s">
        <v>13</v>
      </c>
      <c r="C2416" s="47"/>
      <c r="D2416" s="47"/>
      <c r="E2416" s="47"/>
      <c r="F2416" s="47"/>
      <c r="G2416" s="47"/>
      <c r="H2416" s="112"/>
      <c r="I2416" s="59"/>
      <c r="J2416" s="48" t="s">
        <v>5</v>
      </c>
      <c r="K2416" s="47" t="s">
        <v>15</v>
      </c>
      <c r="L2416" s="47"/>
      <c r="M2416" s="47"/>
      <c r="N2416" s="47"/>
      <c r="O2416" s="47"/>
      <c r="P2416" s="47"/>
      <c r="Q2416" s="47"/>
      <c r="R2416" s="47"/>
      <c r="S2416" s="47"/>
      <c r="T2416" s="47"/>
      <c r="U2416" s="47"/>
      <c r="V2416" s="47"/>
      <c r="W2416" s="47"/>
      <c r="X2416" s="91"/>
      <c r="Y2416" s="91"/>
      <c r="Z2416" s="91"/>
      <c r="AA2416" s="91"/>
    </row>
    <row r="2417" spans="2:27" ht="15" thickBot="1" x14ac:dyDescent="0.35">
      <c r="B2417" s="47" t="s">
        <v>16</v>
      </c>
      <c r="C2417" s="47"/>
      <c r="D2417" s="47"/>
      <c r="E2417" s="47"/>
      <c r="F2417" s="47"/>
      <c r="G2417" s="47"/>
      <c r="H2417" s="137"/>
      <c r="I2417" s="47"/>
      <c r="J2417" s="48" t="s">
        <v>5</v>
      </c>
      <c r="K2417" s="47" t="s">
        <v>17</v>
      </c>
      <c r="L2417" s="47"/>
      <c r="M2417" s="47"/>
      <c r="N2417" s="47"/>
      <c r="O2417" s="47"/>
      <c r="P2417" s="47"/>
      <c r="Q2417" s="47"/>
      <c r="R2417" s="47"/>
      <c r="S2417" s="47"/>
      <c r="T2417" s="47"/>
      <c r="U2417" s="47"/>
      <c r="V2417" s="47"/>
      <c r="W2417" s="47"/>
      <c r="X2417" s="91"/>
      <c r="Y2417" s="91"/>
      <c r="Z2417" s="91"/>
      <c r="AA2417" s="91"/>
    </row>
    <row r="2418" spans="2:27" ht="15" thickBot="1" x14ac:dyDescent="0.35">
      <c r="B2418" s="47" t="str">
        <f>IF(H2417="Erdgas","Nettorechnungsbetrag (Erdgas)",IF(H2417="Strom","Nettorechnungsbetrag (Strom)",IF(H2417="Wärme/Kälte","Nettorechnungsbetrag (Wärme/Kälte)","Bitte Energieart auswählen!")))</f>
        <v>Bitte Energieart auswählen!</v>
      </c>
      <c r="C2418" s="47"/>
      <c r="D2418" s="47"/>
      <c r="E2418" s="47"/>
      <c r="F2418" s="47"/>
      <c r="G2418" s="47"/>
      <c r="H2418" s="113"/>
      <c r="I2418" s="60" t="s">
        <v>18</v>
      </c>
      <c r="J2418" s="48" t="s">
        <v>5</v>
      </c>
      <c r="K2418" s="47" t="str">
        <f>IF(H2417="Erdgas","Erdgaskosten exkl. Steuern, Abgaben, Netzentgelte, etc.",IF(H2417="Strom","Stromkosten exkl. Steuern, Abgaben, Netzentgelte, etc.",IF(H2417="Wärme/Kälte","Wärme-/Kältekosten exkl. Steuern, Abgaben, Netzentgelte, etc.","Bitte Energieart auswählen!")))</f>
        <v>Bitte Energieart auswählen!</v>
      </c>
      <c r="L2418" s="47"/>
      <c r="M2418" s="47"/>
      <c r="N2418" s="47"/>
      <c r="O2418" s="47"/>
      <c r="P2418" s="47"/>
      <c r="Q2418" s="47"/>
      <c r="R2418" s="47"/>
      <c r="S2418" s="47"/>
      <c r="T2418" s="47"/>
      <c r="U2418" s="47"/>
      <c r="V2418" s="47"/>
      <c r="W2418" s="47"/>
      <c r="X2418" s="91"/>
      <c r="Y2418" s="91"/>
      <c r="Z2418" s="91"/>
      <c r="AA2418" s="91"/>
    </row>
    <row r="2419" spans="2:27" ht="15" thickBot="1" x14ac:dyDescent="0.35">
      <c r="B2419" s="47" t="str">
        <f>IF(AND(H2417="Erdgas",H2416="Nein"),"Erdgasverbrauch in kWh gem. letzter Jahresabrechnung",IF(H2417="Erdgas","Erdgasverbrauch in kWh im Kalenderjahr 2021",IF(AND(H2417="Strom",H2416="Nein"),"Stromverbrauch in kWh gem. letzter Jahresabrechnung",IF(H2417="Strom","Stromverbrauch in kWh im Kalenderjahr 2021",IF(AND(H2417="Wärme/Kälte",H2416="Nein"),"Wärme-/Kälteverbrauch in kWh gem. letzter Jahresabrechnung",IF(H2417="Wärme/Kälte","Wärme-/Kälteverbrauch in kWh im Kalenderjahr 2021","Bitte Energieart auswählen!"))))))</f>
        <v>Bitte Energieart auswählen!</v>
      </c>
      <c r="C2419" s="47"/>
      <c r="D2419" s="47"/>
      <c r="E2419" s="47"/>
      <c r="F2419" s="47"/>
      <c r="G2419" s="47"/>
      <c r="H2419" s="114"/>
      <c r="I2419" s="60" t="s">
        <v>19</v>
      </c>
      <c r="J2419" s="48" t="s">
        <v>5</v>
      </c>
      <c r="K2419" s="47" t="str">
        <f>IF(H2416="Nein",IF(H2417="Erdgas","Den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endet."),IF(H2417="Erdgas","Bitte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19" s="47"/>
      <c r="M2419" s="47"/>
      <c r="N2419" s="47"/>
      <c r="O2419" s="47"/>
      <c r="P2419" s="47"/>
      <c r="Q2419" s="47"/>
      <c r="R2419" s="47"/>
      <c r="S2419" s="47"/>
      <c r="T2419" s="47"/>
      <c r="U2419" s="47"/>
      <c r="V2419" s="47"/>
      <c r="W2419" s="47"/>
      <c r="X2419" s="91"/>
      <c r="Y2419" s="91"/>
      <c r="Z2419" s="91"/>
      <c r="AA2419" s="91"/>
    </row>
    <row r="2420" spans="2:27" x14ac:dyDescent="0.3">
      <c r="B2420" s="46"/>
      <c r="C2420" s="46"/>
      <c r="D2420" s="46"/>
      <c r="E2420" s="46"/>
      <c r="F2420" s="46"/>
      <c r="G2420" s="46"/>
      <c r="H2420" s="46"/>
      <c r="I2420" s="46"/>
      <c r="J2420" s="46"/>
      <c r="K2420" s="46"/>
      <c r="L2420" s="46"/>
      <c r="M2420" s="46"/>
      <c r="N2420" s="46"/>
      <c r="O2420" s="46"/>
      <c r="P2420" s="46"/>
      <c r="Q2420" s="46"/>
      <c r="R2420" s="46"/>
      <c r="S2420" s="46"/>
      <c r="T2420" s="46"/>
      <c r="U2420" s="46"/>
      <c r="V2420" s="46"/>
      <c r="W2420" s="46"/>
      <c r="X2420" s="91"/>
      <c r="Y2420" s="91"/>
      <c r="Z2420" s="91"/>
      <c r="AA2420" s="91"/>
    </row>
    <row r="2421" spans="2:27" ht="18" thickBot="1" x14ac:dyDescent="0.5">
      <c r="B2421" s="56" t="s">
        <v>10</v>
      </c>
      <c r="C2421" s="47"/>
      <c r="D2421" s="47"/>
      <c r="E2421" s="47"/>
      <c r="F2421" s="47"/>
      <c r="G2421" s="47"/>
      <c r="H2421" s="47"/>
      <c r="I2421" s="47"/>
      <c r="J2421" s="47"/>
      <c r="K2421" s="47"/>
      <c r="L2421" s="47"/>
      <c r="M2421" s="47"/>
      <c r="N2421" s="47"/>
      <c r="O2421" s="47"/>
      <c r="P2421" s="47"/>
      <c r="Q2421" s="47"/>
      <c r="R2421" s="47"/>
      <c r="S2421" s="47"/>
      <c r="T2421" s="47"/>
      <c r="U2421" s="47"/>
      <c r="V2421" s="47"/>
      <c r="W2421" s="47"/>
      <c r="X2421" s="91"/>
      <c r="Y2421" s="90"/>
      <c r="Z2421" s="91"/>
      <c r="AA2421" s="91"/>
    </row>
    <row r="2422" spans="2:27" ht="15" thickBot="1" x14ac:dyDescent="0.35">
      <c r="B2422" s="47" t="s">
        <v>11</v>
      </c>
      <c r="C2422" s="47"/>
      <c r="D2422" s="47"/>
      <c r="E2422" s="47"/>
      <c r="F2422" s="47"/>
      <c r="G2422" s="47"/>
      <c r="H2422" s="112"/>
      <c r="I2422" s="47"/>
      <c r="J2422" s="48" t="s">
        <v>5</v>
      </c>
      <c r="K2422" s="47" t="s">
        <v>12</v>
      </c>
      <c r="L2422" s="47"/>
      <c r="M2422" s="47"/>
      <c r="N2422" s="47"/>
      <c r="O2422" s="47"/>
      <c r="P2422" s="47"/>
      <c r="Q2422" s="47"/>
      <c r="R2422" s="47"/>
      <c r="S2422" s="47"/>
      <c r="T2422" s="47"/>
      <c r="U2422" s="47"/>
      <c r="V2422" s="47"/>
      <c r="W2422" s="47"/>
      <c r="X2422" s="91">
        <f>H2423</f>
        <v>0</v>
      </c>
      <c r="Y2422" s="91">
        <f>H2424</f>
        <v>0</v>
      </c>
      <c r="Z2422" s="91">
        <f>H2425</f>
        <v>0</v>
      </c>
      <c r="AA2422" s="91">
        <f>H2426</f>
        <v>0</v>
      </c>
    </row>
    <row r="2423" spans="2:27" ht="15" thickBot="1" x14ac:dyDescent="0.35">
      <c r="B2423" s="47" t="s">
        <v>13</v>
      </c>
      <c r="C2423" s="47"/>
      <c r="D2423" s="47"/>
      <c r="E2423" s="47"/>
      <c r="F2423" s="47"/>
      <c r="G2423" s="47"/>
      <c r="H2423" s="112"/>
      <c r="I2423" s="59"/>
      <c r="J2423" s="48" t="s">
        <v>5</v>
      </c>
      <c r="K2423" s="47" t="s">
        <v>15</v>
      </c>
      <c r="L2423" s="47"/>
      <c r="M2423" s="47"/>
      <c r="N2423" s="47"/>
      <c r="O2423" s="47"/>
      <c r="P2423" s="47"/>
      <c r="Q2423" s="47"/>
      <c r="R2423" s="47"/>
      <c r="S2423" s="47"/>
      <c r="T2423" s="47"/>
      <c r="U2423" s="47"/>
      <c r="V2423" s="47"/>
      <c r="W2423" s="47"/>
      <c r="X2423" s="91"/>
      <c r="Y2423" s="91"/>
      <c r="Z2423" s="91"/>
      <c r="AA2423" s="91"/>
    </row>
    <row r="2424" spans="2:27" ht="15" thickBot="1" x14ac:dyDescent="0.35">
      <c r="B2424" s="47" t="s">
        <v>16</v>
      </c>
      <c r="C2424" s="47"/>
      <c r="D2424" s="47"/>
      <c r="E2424" s="47"/>
      <c r="F2424" s="47"/>
      <c r="G2424" s="47"/>
      <c r="H2424" s="137"/>
      <c r="I2424" s="47"/>
      <c r="J2424" s="48" t="s">
        <v>5</v>
      </c>
      <c r="K2424" s="47" t="s">
        <v>17</v>
      </c>
      <c r="L2424" s="47"/>
      <c r="M2424" s="47"/>
      <c r="N2424" s="47"/>
      <c r="O2424" s="47"/>
      <c r="P2424" s="47"/>
      <c r="Q2424" s="47"/>
      <c r="R2424" s="47"/>
      <c r="S2424" s="47"/>
      <c r="T2424" s="47"/>
      <c r="U2424" s="47"/>
      <c r="V2424" s="47"/>
      <c r="W2424" s="47"/>
      <c r="X2424" s="91"/>
      <c r="Y2424" s="91"/>
      <c r="Z2424" s="91"/>
      <c r="AA2424" s="91"/>
    </row>
    <row r="2425" spans="2:27" ht="15" thickBot="1" x14ac:dyDescent="0.35">
      <c r="B2425" s="47" t="str">
        <f>IF(H2424="Erdgas","Nettorechnungsbetrag (Erdgas)",IF(H2424="Strom","Nettorechnungsbetrag (Strom)",IF(H2424="Wärme/Kälte","Nettorechnungsbetrag (Wärme/Kälte)","Bitte Energieart auswählen!")))</f>
        <v>Bitte Energieart auswählen!</v>
      </c>
      <c r="C2425" s="47"/>
      <c r="D2425" s="47"/>
      <c r="E2425" s="47"/>
      <c r="F2425" s="47"/>
      <c r="G2425" s="47"/>
      <c r="H2425" s="113"/>
      <c r="I2425" s="60" t="s">
        <v>18</v>
      </c>
      <c r="J2425" s="48" t="s">
        <v>5</v>
      </c>
      <c r="K2425" s="47" t="str">
        <f>IF(H2424="Erdgas","Erdgaskosten exkl. Steuern, Abgaben, Netzentgelte, etc.",IF(H2424="Strom","Stromkosten exkl. Steuern, Abgaben, Netzentgelte, etc.",IF(H2424="Wärme/Kälte","Wärme-/Kältekosten exkl. Steuern, Abgaben, Netzentgelte, etc.","Bitte Energieart auswählen!")))</f>
        <v>Bitte Energieart auswählen!</v>
      </c>
      <c r="L2425" s="47"/>
      <c r="M2425" s="47"/>
      <c r="N2425" s="47"/>
      <c r="O2425" s="47"/>
      <c r="P2425" s="47"/>
      <c r="Q2425" s="47"/>
      <c r="R2425" s="47"/>
      <c r="S2425" s="47"/>
      <c r="T2425" s="47"/>
      <c r="U2425" s="47"/>
      <c r="V2425" s="47"/>
      <c r="W2425" s="47"/>
      <c r="X2425" s="91"/>
      <c r="Y2425" s="91"/>
      <c r="Z2425" s="91"/>
      <c r="AA2425" s="91"/>
    </row>
    <row r="2426" spans="2:27" ht="15" thickBot="1" x14ac:dyDescent="0.35">
      <c r="B2426" s="47" t="str">
        <f>IF(AND(H2424="Erdgas",H2423="Nein"),"Erdgasverbrauch in kWh gem. letzter Jahresabrechnung",IF(H2424="Erdgas","Erdgasverbrauch in kWh im Kalenderjahr 2021",IF(AND(H2424="Strom",H2423="Nein"),"Stromverbrauch in kWh gem. letzter Jahresabrechnung",IF(H2424="Strom","Stromverbrauch in kWh im Kalenderjahr 2021",IF(AND(H2424="Wärme/Kälte",H2423="Nein"),"Wärme-/Kälteverbrauch in kWh gem. letzter Jahresabrechnung",IF(H2424="Wärme/Kälte","Wärme-/Kälteverbrauch in kWh im Kalenderjahr 2021","Bitte Energieart auswählen!"))))))</f>
        <v>Bitte Energieart auswählen!</v>
      </c>
      <c r="C2426" s="47"/>
      <c r="D2426" s="47"/>
      <c r="E2426" s="47"/>
      <c r="F2426" s="47"/>
      <c r="G2426" s="47"/>
      <c r="H2426" s="114"/>
      <c r="I2426" s="60" t="s">
        <v>19</v>
      </c>
      <c r="J2426" s="48" t="s">
        <v>5</v>
      </c>
      <c r="K2426" s="47" t="str">
        <f>IF(H2423="Nein",IF(H2424="Erdgas","Den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endet."),IF(H2424="Erdgas","Bitte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26" s="47"/>
      <c r="M2426" s="47"/>
      <c r="N2426" s="47"/>
      <c r="O2426" s="47"/>
      <c r="P2426" s="47"/>
      <c r="Q2426" s="47"/>
      <c r="R2426" s="47"/>
      <c r="S2426" s="47"/>
      <c r="T2426" s="47"/>
      <c r="U2426" s="47"/>
      <c r="V2426" s="47"/>
      <c r="W2426" s="47"/>
      <c r="X2426" s="91"/>
      <c r="Y2426" s="91"/>
      <c r="Z2426" s="91"/>
      <c r="AA2426" s="91"/>
    </row>
    <row r="2427" spans="2:27" x14ac:dyDescent="0.3">
      <c r="B2427" s="46"/>
      <c r="C2427" s="46"/>
      <c r="D2427" s="46"/>
      <c r="E2427" s="46"/>
      <c r="F2427" s="46"/>
      <c r="G2427" s="46"/>
      <c r="H2427" s="46"/>
      <c r="I2427" s="46"/>
      <c r="J2427" s="46"/>
      <c r="K2427" s="46"/>
      <c r="L2427" s="46"/>
      <c r="M2427" s="46"/>
      <c r="N2427" s="46"/>
      <c r="O2427" s="46"/>
      <c r="P2427" s="46"/>
      <c r="Q2427" s="46"/>
      <c r="R2427" s="46"/>
      <c r="S2427" s="46"/>
      <c r="T2427" s="46"/>
      <c r="U2427" s="46"/>
      <c r="V2427" s="46"/>
      <c r="W2427" s="46"/>
      <c r="X2427" s="91"/>
      <c r="Y2427" s="91"/>
      <c r="Z2427" s="91"/>
      <c r="AA2427" s="91"/>
    </row>
    <row r="2428" spans="2:27" ht="18" thickBot="1" x14ac:dyDescent="0.5">
      <c r="B2428" s="56" t="s">
        <v>10</v>
      </c>
      <c r="C2428" s="47"/>
      <c r="D2428" s="47"/>
      <c r="E2428" s="47"/>
      <c r="F2428" s="47"/>
      <c r="G2428" s="47"/>
      <c r="H2428" s="47"/>
      <c r="I2428" s="47"/>
      <c r="J2428" s="47"/>
      <c r="K2428" s="47"/>
      <c r="L2428" s="47"/>
      <c r="M2428" s="47"/>
      <c r="N2428" s="47"/>
      <c r="O2428" s="47"/>
      <c r="P2428" s="47"/>
      <c r="Q2428" s="47"/>
      <c r="R2428" s="47"/>
      <c r="S2428" s="47"/>
      <c r="T2428" s="47"/>
      <c r="U2428" s="47"/>
      <c r="V2428" s="47"/>
      <c r="W2428" s="47"/>
      <c r="X2428" s="91"/>
      <c r="Y2428" s="90"/>
      <c r="Z2428" s="91"/>
      <c r="AA2428" s="91"/>
    </row>
    <row r="2429" spans="2:27" ht="15" thickBot="1" x14ac:dyDescent="0.35">
      <c r="B2429" s="47" t="s">
        <v>11</v>
      </c>
      <c r="C2429" s="47"/>
      <c r="D2429" s="47"/>
      <c r="E2429" s="47"/>
      <c r="F2429" s="47"/>
      <c r="G2429" s="47"/>
      <c r="H2429" s="112"/>
      <c r="I2429" s="47"/>
      <c r="J2429" s="48" t="s">
        <v>5</v>
      </c>
      <c r="K2429" s="47" t="s">
        <v>12</v>
      </c>
      <c r="L2429" s="47"/>
      <c r="M2429" s="47"/>
      <c r="N2429" s="47"/>
      <c r="O2429" s="47"/>
      <c r="P2429" s="47"/>
      <c r="Q2429" s="47"/>
      <c r="R2429" s="47"/>
      <c r="S2429" s="47"/>
      <c r="T2429" s="47"/>
      <c r="U2429" s="47"/>
      <c r="V2429" s="47"/>
      <c r="W2429" s="47"/>
      <c r="X2429" s="91">
        <f>H2430</f>
        <v>0</v>
      </c>
      <c r="Y2429" s="91">
        <f>H2431</f>
        <v>0</v>
      </c>
      <c r="Z2429" s="91">
        <f>H2432</f>
        <v>0</v>
      </c>
      <c r="AA2429" s="91">
        <f>H2433</f>
        <v>0</v>
      </c>
    </row>
    <row r="2430" spans="2:27" ht="15" thickBot="1" x14ac:dyDescent="0.35">
      <c r="B2430" s="47" t="s">
        <v>13</v>
      </c>
      <c r="C2430" s="47"/>
      <c r="D2430" s="47"/>
      <c r="E2430" s="47"/>
      <c r="F2430" s="47"/>
      <c r="G2430" s="47"/>
      <c r="H2430" s="112"/>
      <c r="I2430" s="59"/>
      <c r="J2430" s="48" t="s">
        <v>5</v>
      </c>
      <c r="K2430" s="47" t="s">
        <v>15</v>
      </c>
      <c r="L2430" s="47"/>
      <c r="M2430" s="47"/>
      <c r="N2430" s="47"/>
      <c r="O2430" s="47"/>
      <c r="P2430" s="47"/>
      <c r="Q2430" s="47"/>
      <c r="R2430" s="47"/>
      <c r="S2430" s="47"/>
      <c r="T2430" s="47"/>
      <c r="U2430" s="47"/>
      <c r="V2430" s="47"/>
      <c r="W2430" s="47"/>
      <c r="X2430" s="91"/>
      <c r="Y2430" s="91"/>
      <c r="Z2430" s="91"/>
      <c r="AA2430" s="91"/>
    </row>
    <row r="2431" spans="2:27" ht="15" thickBot="1" x14ac:dyDescent="0.35">
      <c r="B2431" s="47" t="s">
        <v>16</v>
      </c>
      <c r="C2431" s="47"/>
      <c r="D2431" s="47"/>
      <c r="E2431" s="47"/>
      <c r="F2431" s="47"/>
      <c r="G2431" s="47"/>
      <c r="H2431" s="137"/>
      <c r="I2431" s="47"/>
      <c r="J2431" s="48" t="s">
        <v>5</v>
      </c>
      <c r="K2431" s="47" t="s">
        <v>17</v>
      </c>
      <c r="L2431" s="47"/>
      <c r="M2431" s="47"/>
      <c r="N2431" s="47"/>
      <c r="O2431" s="47"/>
      <c r="P2431" s="47"/>
      <c r="Q2431" s="47"/>
      <c r="R2431" s="47"/>
      <c r="S2431" s="47"/>
      <c r="T2431" s="47"/>
      <c r="U2431" s="47"/>
      <c r="V2431" s="47"/>
      <c r="W2431" s="47"/>
      <c r="X2431" s="91"/>
      <c r="Y2431" s="91"/>
      <c r="Z2431" s="91"/>
      <c r="AA2431" s="91"/>
    </row>
    <row r="2432" spans="2:27" ht="15" thickBot="1" x14ac:dyDescent="0.35">
      <c r="B2432" s="47" t="str">
        <f>IF(H2431="Erdgas","Nettorechnungsbetrag (Erdgas)",IF(H2431="Strom","Nettorechnungsbetrag (Strom)",IF(H2431="Wärme/Kälte","Nettorechnungsbetrag (Wärme/Kälte)","Bitte Energieart auswählen!")))</f>
        <v>Bitte Energieart auswählen!</v>
      </c>
      <c r="C2432" s="47"/>
      <c r="D2432" s="47"/>
      <c r="E2432" s="47"/>
      <c r="F2432" s="47"/>
      <c r="G2432" s="47"/>
      <c r="H2432" s="113"/>
      <c r="I2432" s="60" t="s">
        <v>18</v>
      </c>
      <c r="J2432" s="48" t="s">
        <v>5</v>
      </c>
      <c r="K2432" s="47" t="str">
        <f>IF(H2431="Erdgas","Erdgaskosten exkl. Steuern, Abgaben, Netzentgelte, etc.",IF(H2431="Strom","Stromkosten exkl. Steuern, Abgaben, Netzentgelte, etc.",IF(H2431="Wärme/Kälte","Wärme-/Kältekosten exkl. Steuern, Abgaben, Netzentgelte, etc.","Bitte Energieart auswählen!")))</f>
        <v>Bitte Energieart auswählen!</v>
      </c>
      <c r="L2432" s="47"/>
      <c r="M2432" s="47"/>
      <c r="N2432" s="47"/>
      <c r="O2432" s="47"/>
      <c r="P2432" s="47"/>
      <c r="Q2432" s="47"/>
      <c r="R2432" s="47"/>
      <c r="S2432" s="47"/>
      <c r="T2432" s="47"/>
      <c r="U2432" s="47"/>
      <c r="V2432" s="47"/>
      <c r="W2432" s="47"/>
      <c r="X2432" s="91"/>
      <c r="Y2432" s="91"/>
      <c r="Z2432" s="91"/>
      <c r="AA2432" s="91"/>
    </row>
    <row r="2433" spans="2:27" ht="15" thickBot="1" x14ac:dyDescent="0.35">
      <c r="B2433" s="47" t="str">
        <f>IF(AND(H2431="Erdgas",H2430="Nein"),"Erdgasverbrauch in kWh gem. letzter Jahresabrechnung",IF(H2431="Erdgas","Erdgasverbrauch in kWh im Kalenderjahr 2021",IF(AND(H2431="Strom",H2430="Nein"),"Stromverbrauch in kWh gem. letzter Jahresabrechnung",IF(H2431="Strom","Stromverbrauch in kWh im Kalenderjahr 2021",IF(AND(H2431="Wärme/Kälte",H2430="Nein"),"Wärme-/Kälteverbrauch in kWh gem. letzter Jahresabrechnung",IF(H2431="Wärme/Kälte","Wärme-/Kälteverbrauch in kWh im Kalenderjahr 2021","Bitte Energieart auswählen!"))))))</f>
        <v>Bitte Energieart auswählen!</v>
      </c>
      <c r="C2433" s="47"/>
      <c r="D2433" s="47"/>
      <c r="E2433" s="47"/>
      <c r="F2433" s="47"/>
      <c r="G2433" s="47"/>
      <c r="H2433" s="114"/>
      <c r="I2433" s="60" t="s">
        <v>19</v>
      </c>
      <c r="J2433" s="48" t="s">
        <v>5</v>
      </c>
      <c r="K2433" s="47" t="str">
        <f>IF(H2430="Nein",IF(H2431="Erdgas","Den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endet."),IF(H2431="Erdgas","Bitte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33" s="47"/>
      <c r="M2433" s="47"/>
      <c r="N2433" s="47"/>
      <c r="O2433" s="47"/>
      <c r="P2433" s="47"/>
      <c r="Q2433" s="47"/>
      <c r="R2433" s="47"/>
      <c r="S2433" s="47"/>
      <c r="T2433" s="47"/>
      <c r="U2433" s="47"/>
      <c r="V2433" s="47"/>
      <c r="W2433" s="47"/>
      <c r="X2433" s="91"/>
      <c r="Y2433" s="91"/>
      <c r="Z2433" s="91"/>
      <c r="AA2433" s="91"/>
    </row>
    <row r="2434" spans="2:27" x14ac:dyDescent="0.3">
      <c r="B2434" s="46"/>
      <c r="C2434" s="46"/>
      <c r="D2434" s="46"/>
      <c r="E2434" s="46"/>
      <c r="F2434" s="46"/>
      <c r="G2434" s="46"/>
      <c r="H2434" s="46"/>
      <c r="I2434" s="46"/>
      <c r="J2434" s="46"/>
      <c r="K2434" s="46"/>
      <c r="L2434" s="46"/>
      <c r="M2434" s="46"/>
      <c r="N2434" s="46"/>
      <c r="O2434" s="46"/>
      <c r="P2434" s="46"/>
      <c r="Q2434" s="46"/>
      <c r="R2434" s="46"/>
      <c r="S2434" s="46"/>
      <c r="T2434" s="46"/>
      <c r="U2434" s="46"/>
      <c r="V2434" s="46"/>
      <c r="W2434" s="46"/>
      <c r="X2434" s="91"/>
      <c r="Y2434" s="91"/>
      <c r="Z2434" s="91"/>
      <c r="AA2434" s="91"/>
    </row>
    <row r="2435" spans="2:27" ht="18" thickBot="1" x14ac:dyDescent="0.5">
      <c r="B2435" s="56" t="s">
        <v>10</v>
      </c>
      <c r="C2435" s="47"/>
      <c r="D2435" s="47"/>
      <c r="E2435" s="47"/>
      <c r="F2435" s="47"/>
      <c r="G2435" s="47"/>
      <c r="H2435" s="47"/>
      <c r="I2435" s="47"/>
      <c r="J2435" s="47"/>
      <c r="K2435" s="47"/>
      <c r="L2435" s="47"/>
      <c r="M2435" s="47"/>
      <c r="N2435" s="47"/>
      <c r="O2435" s="47"/>
      <c r="P2435" s="47"/>
      <c r="Q2435" s="47"/>
      <c r="R2435" s="47"/>
      <c r="S2435" s="47"/>
      <c r="T2435" s="47"/>
      <c r="U2435" s="47"/>
      <c r="V2435" s="47"/>
      <c r="W2435" s="47"/>
      <c r="X2435" s="91"/>
      <c r="Y2435" s="90"/>
      <c r="Z2435" s="91"/>
      <c r="AA2435" s="91"/>
    </row>
    <row r="2436" spans="2:27" ht="15" thickBot="1" x14ac:dyDescent="0.35">
      <c r="B2436" s="47" t="s">
        <v>11</v>
      </c>
      <c r="C2436" s="47"/>
      <c r="D2436" s="47"/>
      <c r="E2436" s="47"/>
      <c r="F2436" s="47"/>
      <c r="G2436" s="47"/>
      <c r="H2436" s="112"/>
      <c r="I2436" s="47"/>
      <c r="J2436" s="48" t="s">
        <v>5</v>
      </c>
      <c r="K2436" s="47" t="s">
        <v>12</v>
      </c>
      <c r="L2436" s="47"/>
      <c r="M2436" s="47"/>
      <c r="N2436" s="47"/>
      <c r="O2436" s="47"/>
      <c r="P2436" s="47"/>
      <c r="Q2436" s="47"/>
      <c r="R2436" s="47"/>
      <c r="S2436" s="47"/>
      <c r="T2436" s="47"/>
      <c r="U2436" s="47"/>
      <c r="V2436" s="47"/>
      <c r="W2436" s="47"/>
      <c r="X2436" s="91">
        <f>H2437</f>
        <v>0</v>
      </c>
      <c r="Y2436" s="91">
        <f>H2438</f>
        <v>0</v>
      </c>
      <c r="Z2436" s="91">
        <f>H2439</f>
        <v>0</v>
      </c>
      <c r="AA2436" s="91">
        <f>H2440</f>
        <v>0</v>
      </c>
    </row>
    <row r="2437" spans="2:27" ht="15" thickBot="1" x14ac:dyDescent="0.35">
      <c r="B2437" s="47" t="s">
        <v>13</v>
      </c>
      <c r="C2437" s="47"/>
      <c r="D2437" s="47"/>
      <c r="E2437" s="47"/>
      <c r="F2437" s="47"/>
      <c r="G2437" s="47"/>
      <c r="H2437" s="112"/>
      <c r="I2437" s="59"/>
      <c r="J2437" s="48" t="s">
        <v>5</v>
      </c>
      <c r="K2437" s="47" t="s">
        <v>15</v>
      </c>
      <c r="L2437" s="47"/>
      <c r="M2437" s="47"/>
      <c r="N2437" s="47"/>
      <c r="O2437" s="47"/>
      <c r="P2437" s="47"/>
      <c r="Q2437" s="47"/>
      <c r="R2437" s="47"/>
      <c r="S2437" s="47"/>
      <c r="T2437" s="47"/>
      <c r="U2437" s="47"/>
      <c r="V2437" s="47"/>
      <c r="W2437" s="47"/>
      <c r="X2437" s="91"/>
      <c r="Y2437" s="91"/>
      <c r="Z2437" s="91"/>
      <c r="AA2437" s="91"/>
    </row>
    <row r="2438" spans="2:27" ht="15" thickBot="1" x14ac:dyDescent="0.35">
      <c r="B2438" s="47" t="s">
        <v>16</v>
      </c>
      <c r="C2438" s="47"/>
      <c r="D2438" s="47"/>
      <c r="E2438" s="47"/>
      <c r="F2438" s="47"/>
      <c r="G2438" s="47"/>
      <c r="H2438" s="137"/>
      <c r="I2438" s="47"/>
      <c r="J2438" s="48" t="s">
        <v>5</v>
      </c>
      <c r="K2438" s="47" t="s">
        <v>17</v>
      </c>
      <c r="L2438" s="47"/>
      <c r="M2438" s="47"/>
      <c r="N2438" s="47"/>
      <c r="O2438" s="47"/>
      <c r="P2438" s="47"/>
      <c r="Q2438" s="47"/>
      <c r="R2438" s="47"/>
      <c r="S2438" s="47"/>
      <c r="T2438" s="47"/>
      <c r="U2438" s="47"/>
      <c r="V2438" s="47"/>
      <c r="W2438" s="47"/>
      <c r="X2438" s="91"/>
      <c r="Y2438" s="91"/>
      <c r="Z2438" s="91"/>
      <c r="AA2438" s="91"/>
    </row>
    <row r="2439" spans="2:27" ht="15" thickBot="1" x14ac:dyDescent="0.35">
      <c r="B2439" s="47" t="str">
        <f>IF(H2438="Erdgas","Nettorechnungsbetrag (Erdgas)",IF(H2438="Strom","Nettorechnungsbetrag (Strom)",IF(H2438="Wärme/Kälte","Nettorechnungsbetrag (Wärme/Kälte)","Bitte Energieart auswählen!")))</f>
        <v>Bitte Energieart auswählen!</v>
      </c>
      <c r="C2439" s="47"/>
      <c r="D2439" s="47"/>
      <c r="E2439" s="47"/>
      <c r="F2439" s="47"/>
      <c r="G2439" s="47"/>
      <c r="H2439" s="113"/>
      <c r="I2439" s="60" t="s">
        <v>18</v>
      </c>
      <c r="J2439" s="48" t="s">
        <v>5</v>
      </c>
      <c r="K2439" s="47" t="str">
        <f>IF(H2438="Erdgas","Erdgaskosten exkl. Steuern, Abgaben, Netzentgelte, etc.",IF(H2438="Strom","Stromkosten exkl. Steuern, Abgaben, Netzentgelte, etc.",IF(H2438="Wärme/Kälte","Wärme-/Kältekosten exkl. Steuern, Abgaben, Netzentgelte, etc.","Bitte Energieart auswählen!")))</f>
        <v>Bitte Energieart auswählen!</v>
      </c>
      <c r="L2439" s="47"/>
      <c r="M2439" s="47"/>
      <c r="N2439" s="47"/>
      <c r="O2439" s="47"/>
      <c r="P2439" s="47"/>
      <c r="Q2439" s="47"/>
      <c r="R2439" s="47"/>
      <c r="S2439" s="47"/>
      <c r="T2439" s="47"/>
      <c r="U2439" s="47"/>
      <c r="V2439" s="47"/>
      <c r="W2439" s="47"/>
      <c r="X2439" s="91"/>
      <c r="Y2439" s="91"/>
      <c r="Z2439" s="91"/>
      <c r="AA2439" s="91"/>
    </row>
    <row r="2440" spans="2:27" ht="15" thickBot="1" x14ac:dyDescent="0.35">
      <c r="B2440" s="47" t="str">
        <f>IF(AND(H2438="Erdgas",H2437="Nein"),"Erdgasverbrauch in kWh gem. letzter Jahresabrechnung",IF(H2438="Erdgas","Erdgasverbrauch in kWh im Kalenderjahr 2021",IF(AND(H2438="Strom",H2437="Nein"),"Stromverbrauch in kWh gem. letzter Jahresabrechnung",IF(H2438="Strom","Stromverbrauch in kWh im Kalenderjahr 2021",IF(AND(H2438="Wärme/Kälte",H2437="Nein"),"Wärme-/Kälteverbrauch in kWh gem. letzter Jahresabrechnung",IF(H2438="Wärme/Kälte","Wärme-/Kälteverbrauch in kWh im Kalenderjahr 2021","Bitte Energieart auswählen!"))))))</f>
        <v>Bitte Energieart auswählen!</v>
      </c>
      <c r="C2440" s="47"/>
      <c r="D2440" s="47"/>
      <c r="E2440" s="47"/>
      <c r="F2440" s="47"/>
      <c r="G2440" s="47"/>
      <c r="H2440" s="114"/>
      <c r="I2440" s="60" t="s">
        <v>19</v>
      </c>
      <c r="J2440" s="48" t="s">
        <v>5</v>
      </c>
      <c r="K2440" s="47" t="str">
        <f>IF(H2437="Nein",IF(H2438="Erdgas","Den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endet."),IF(H2438="Erdgas","Bitte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40" s="47"/>
      <c r="M2440" s="47"/>
      <c r="N2440" s="47"/>
      <c r="O2440" s="47"/>
      <c r="P2440" s="47"/>
      <c r="Q2440" s="47"/>
      <c r="R2440" s="47"/>
      <c r="S2440" s="47"/>
      <c r="T2440" s="47"/>
      <c r="U2440" s="47"/>
      <c r="V2440" s="47"/>
      <c r="W2440" s="47"/>
      <c r="X2440" s="91"/>
      <c r="Y2440" s="91"/>
      <c r="Z2440" s="91"/>
      <c r="AA2440" s="91"/>
    </row>
    <row r="2441" spans="2:27" x14ac:dyDescent="0.3">
      <c r="B2441" s="46"/>
      <c r="C2441" s="46"/>
      <c r="D2441" s="46"/>
      <c r="E2441" s="46"/>
      <c r="F2441" s="46"/>
      <c r="G2441" s="46"/>
      <c r="H2441" s="46"/>
      <c r="I2441" s="46"/>
      <c r="J2441" s="46"/>
      <c r="K2441" s="46"/>
      <c r="L2441" s="46"/>
      <c r="M2441" s="46"/>
      <c r="N2441" s="46"/>
      <c r="O2441" s="46"/>
      <c r="P2441" s="46"/>
      <c r="Q2441" s="46"/>
      <c r="R2441" s="46"/>
      <c r="S2441" s="46"/>
      <c r="T2441" s="46"/>
      <c r="U2441" s="46"/>
      <c r="V2441" s="46"/>
      <c r="W2441" s="46"/>
      <c r="X2441" s="91"/>
      <c r="Y2441" s="91"/>
      <c r="Z2441" s="91"/>
      <c r="AA2441" s="91"/>
    </row>
    <row r="2442" spans="2:27" ht="18" thickBot="1" x14ac:dyDescent="0.5">
      <c r="B2442" s="56" t="s">
        <v>10</v>
      </c>
      <c r="C2442" s="47"/>
      <c r="D2442" s="47"/>
      <c r="E2442" s="47"/>
      <c r="F2442" s="47"/>
      <c r="G2442" s="47"/>
      <c r="H2442" s="47"/>
      <c r="I2442" s="47"/>
      <c r="J2442" s="47"/>
      <c r="K2442" s="47"/>
      <c r="L2442" s="47"/>
      <c r="M2442" s="47"/>
      <c r="N2442" s="47"/>
      <c r="O2442" s="47"/>
      <c r="P2442" s="47"/>
      <c r="Q2442" s="47"/>
      <c r="R2442" s="47"/>
      <c r="S2442" s="47"/>
      <c r="T2442" s="47"/>
      <c r="U2442" s="47"/>
      <c r="V2442" s="47"/>
      <c r="W2442" s="47"/>
      <c r="X2442" s="91"/>
      <c r="Y2442" s="90"/>
      <c r="Z2442" s="91"/>
      <c r="AA2442" s="91"/>
    </row>
    <row r="2443" spans="2:27" ht="15" thickBot="1" x14ac:dyDescent="0.35">
      <c r="B2443" s="47" t="s">
        <v>11</v>
      </c>
      <c r="C2443" s="47"/>
      <c r="D2443" s="47"/>
      <c r="E2443" s="47"/>
      <c r="F2443" s="47"/>
      <c r="G2443" s="47"/>
      <c r="H2443" s="112"/>
      <c r="I2443" s="47"/>
      <c r="J2443" s="48" t="s">
        <v>5</v>
      </c>
      <c r="K2443" s="47" t="s">
        <v>12</v>
      </c>
      <c r="L2443" s="47"/>
      <c r="M2443" s="47"/>
      <c r="N2443" s="47"/>
      <c r="O2443" s="47"/>
      <c r="P2443" s="47"/>
      <c r="Q2443" s="47"/>
      <c r="R2443" s="47"/>
      <c r="S2443" s="47"/>
      <c r="T2443" s="47"/>
      <c r="U2443" s="47"/>
      <c r="V2443" s="47"/>
      <c r="W2443" s="47"/>
      <c r="X2443" s="91">
        <f>H2444</f>
        <v>0</v>
      </c>
      <c r="Y2443" s="91">
        <f>H2445</f>
        <v>0</v>
      </c>
      <c r="Z2443" s="91">
        <f>H2446</f>
        <v>0</v>
      </c>
      <c r="AA2443" s="91">
        <f>H2447</f>
        <v>0</v>
      </c>
    </row>
    <row r="2444" spans="2:27" ht="15" thickBot="1" x14ac:dyDescent="0.35">
      <c r="B2444" s="47" t="s">
        <v>13</v>
      </c>
      <c r="C2444" s="47"/>
      <c r="D2444" s="47"/>
      <c r="E2444" s="47"/>
      <c r="F2444" s="47"/>
      <c r="G2444" s="47"/>
      <c r="H2444" s="112"/>
      <c r="I2444" s="59"/>
      <c r="J2444" s="48" t="s">
        <v>5</v>
      </c>
      <c r="K2444" s="47" t="s">
        <v>15</v>
      </c>
      <c r="L2444" s="47"/>
      <c r="M2444" s="47"/>
      <c r="N2444" s="47"/>
      <c r="O2444" s="47"/>
      <c r="P2444" s="47"/>
      <c r="Q2444" s="47"/>
      <c r="R2444" s="47"/>
      <c r="S2444" s="47"/>
      <c r="T2444" s="47"/>
      <c r="U2444" s="47"/>
      <c r="V2444" s="47"/>
      <c r="W2444" s="47"/>
      <c r="X2444" s="91"/>
      <c r="Y2444" s="91"/>
      <c r="Z2444" s="91"/>
      <c r="AA2444" s="91"/>
    </row>
    <row r="2445" spans="2:27" ht="15" thickBot="1" x14ac:dyDescent="0.35">
      <c r="B2445" s="47" t="s">
        <v>16</v>
      </c>
      <c r="C2445" s="47"/>
      <c r="D2445" s="47"/>
      <c r="E2445" s="47"/>
      <c r="F2445" s="47"/>
      <c r="G2445" s="47"/>
      <c r="H2445" s="137"/>
      <c r="I2445" s="47"/>
      <c r="J2445" s="48" t="s">
        <v>5</v>
      </c>
      <c r="K2445" s="47" t="s">
        <v>17</v>
      </c>
      <c r="L2445" s="47"/>
      <c r="M2445" s="47"/>
      <c r="N2445" s="47"/>
      <c r="O2445" s="47"/>
      <c r="P2445" s="47"/>
      <c r="Q2445" s="47"/>
      <c r="R2445" s="47"/>
      <c r="S2445" s="47"/>
      <c r="T2445" s="47"/>
      <c r="U2445" s="47"/>
      <c r="V2445" s="47"/>
      <c r="W2445" s="47"/>
      <c r="X2445" s="91"/>
      <c r="Y2445" s="91"/>
      <c r="Z2445" s="91"/>
      <c r="AA2445" s="91"/>
    </row>
    <row r="2446" spans="2:27" ht="15" thickBot="1" x14ac:dyDescent="0.35">
      <c r="B2446" s="47" t="str">
        <f>IF(H2445="Erdgas","Nettorechnungsbetrag (Erdgas)",IF(H2445="Strom","Nettorechnungsbetrag (Strom)",IF(H2445="Wärme/Kälte","Nettorechnungsbetrag (Wärme/Kälte)","Bitte Energieart auswählen!")))</f>
        <v>Bitte Energieart auswählen!</v>
      </c>
      <c r="C2446" s="47"/>
      <c r="D2446" s="47"/>
      <c r="E2446" s="47"/>
      <c r="F2446" s="47"/>
      <c r="G2446" s="47"/>
      <c r="H2446" s="113"/>
      <c r="I2446" s="60" t="s">
        <v>18</v>
      </c>
      <c r="J2446" s="48" t="s">
        <v>5</v>
      </c>
      <c r="K2446" s="47" t="str">
        <f>IF(H2445="Erdgas","Erdgaskosten exkl. Steuern, Abgaben, Netzentgelte, etc.",IF(H2445="Strom","Stromkosten exkl. Steuern, Abgaben, Netzentgelte, etc.",IF(H2445="Wärme/Kälte","Wärme-/Kältekosten exkl. Steuern, Abgaben, Netzentgelte, etc.","Bitte Energieart auswählen!")))</f>
        <v>Bitte Energieart auswählen!</v>
      </c>
      <c r="L2446" s="47"/>
      <c r="M2446" s="47"/>
      <c r="N2446" s="47"/>
      <c r="O2446" s="47"/>
      <c r="P2446" s="47"/>
      <c r="Q2446" s="47"/>
      <c r="R2446" s="47"/>
      <c r="S2446" s="47"/>
      <c r="T2446" s="47"/>
      <c r="U2446" s="47"/>
      <c r="V2446" s="47"/>
      <c r="W2446" s="47"/>
      <c r="X2446" s="91"/>
      <c r="Y2446" s="91"/>
      <c r="Z2446" s="91"/>
      <c r="AA2446" s="91"/>
    </row>
    <row r="2447" spans="2:27" ht="15" thickBot="1" x14ac:dyDescent="0.35">
      <c r="B2447" s="47" t="str">
        <f>IF(AND(H2445="Erdgas",H2444="Nein"),"Erdgasverbrauch in kWh gem. letzter Jahresabrechnung",IF(H2445="Erdgas","Erdgasverbrauch in kWh im Kalenderjahr 2021",IF(AND(H2445="Strom",H2444="Nein"),"Stromverbrauch in kWh gem. letzter Jahresabrechnung",IF(H2445="Strom","Stromverbrauch in kWh im Kalenderjahr 2021",IF(AND(H2445="Wärme/Kälte",H2444="Nein"),"Wärme-/Kälteverbrauch in kWh gem. letzter Jahresabrechnung",IF(H2445="Wärme/Kälte","Wärme-/Kälteverbrauch in kWh im Kalenderjahr 2021","Bitte Energieart auswählen!"))))))</f>
        <v>Bitte Energieart auswählen!</v>
      </c>
      <c r="C2447" s="47"/>
      <c r="D2447" s="47"/>
      <c r="E2447" s="47"/>
      <c r="F2447" s="47"/>
      <c r="G2447" s="47"/>
      <c r="H2447" s="114"/>
      <c r="I2447" s="60" t="s">
        <v>19</v>
      </c>
      <c r="J2447" s="48" t="s">
        <v>5</v>
      </c>
      <c r="K2447" s="47" t="str">
        <f>IF(H2444="Nein",IF(H2445="Erdgas","Den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endet."),IF(H2445="Erdgas","Bitte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47" s="47"/>
      <c r="M2447" s="47"/>
      <c r="N2447" s="47"/>
      <c r="O2447" s="47"/>
      <c r="P2447" s="47"/>
      <c r="Q2447" s="47"/>
      <c r="R2447" s="47"/>
      <c r="S2447" s="47"/>
      <c r="T2447" s="47"/>
      <c r="U2447" s="47"/>
      <c r="V2447" s="47"/>
      <c r="W2447" s="47"/>
      <c r="X2447" s="91"/>
      <c r="Y2447" s="91"/>
      <c r="Z2447" s="91"/>
      <c r="AA2447" s="91"/>
    </row>
    <row r="2448" spans="2:27" x14ac:dyDescent="0.3">
      <c r="B2448" s="46"/>
      <c r="C2448" s="46"/>
      <c r="D2448" s="46"/>
      <c r="E2448" s="46"/>
      <c r="F2448" s="46"/>
      <c r="G2448" s="46"/>
      <c r="H2448" s="46"/>
      <c r="I2448" s="46"/>
      <c r="J2448" s="46"/>
      <c r="K2448" s="46"/>
      <c r="L2448" s="46"/>
      <c r="M2448" s="46"/>
      <c r="N2448" s="46"/>
      <c r="O2448" s="46"/>
      <c r="P2448" s="46"/>
      <c r="Q2448" s="46"/>
      <c r="R2448" s="46"/>
      <c r="S2448" s="46"/>
      <c r="T2448" s="46"/>
      <c r="U2448" s="46"/>
      <c r="V2448" s="46"/>
      <c r="W2448" s="46"/>
      <c r="X2448" s="91"/>
      <c r="Y2448" s="91"/>
      <c r="Z2448" s="91"/>
      <c r="AA2448" s="91"/>
    </row>
    <row r="2449" spans="2:27" ht="18" thickBot="1" x14ac:dyDescent="0.5">
      <c r="B2449" s="56" t="s">
        <v>10</v>
      </c>
      <c r="C2449" s="47"/>
      <c r="D2449" s="47"/>
      <c r="E2449" s="47"/>
      <c r="F2449" s="47"/>
      <c r="G2449" s="47"/>
      <c r="H2449" s="47"/>
      <c r="I2449" s="47"/>
      <c r="J2449" s="47"/>
      <c r="K2449" s="47"/>
      <c r="L2449" s="47"/>
      <c r="M2449" s="47"/>
      <c r="N2449" s="47"/>
      <c r="O2449" s="47"/>
      <c r="P2449" s="47"/>
      <c r="Q2449" s="47"/>
      <c r="R2449" s="47"/>
      <c r="S2449" s="47"/>
      <c r="T2449" s="47"/>
      <c r="U2449" s="47"/>
      <c r="V2449" s="47"/>
      <c r="W2449" s="47"/>
      <c r="X2449" s="91"/>
      <c r="Y2449" s="90"/>
      <c r="Z2449" s="91"/>
      <c r="AA2449" s="91"/>
    </row>
    <row r="2450" spans="2:27" ht="15" thickBot="1" x14ac:dyDescent="0.35">
      <c r="B2450" s="47" t="s">
        <v>11</v>
      </c>
      <c r="C2450" s="47"/>
      <c r="D2450" s="47"/>
      <c r="E2450" s="47"/>
      <c r="F2450" s="47"/>
      <c r="G2450" s="47"/>
      <c r="H2450" s="112"/>
      <c r="I2450" s="47"/>
      <c r="J2450" s="48" t="s">
        <v>5</v>
      </c>
      <c r="K2450" s="47" t="s">
        <v>12</v>
      </c>
      <c r="L2450" s="47"/>
      <c r="M2450" s="47"/>
      <c r="N2450" s="47"/>
      <c r="O2450" s="47"/>
      <c r="P2450" s="47"/>
      <c r="Q2450" s="47"/>
      <c r="R2450" s="47"/>
      <c r="S2450" s="47"/>
      <c r="T2450" s="47"/>
      <c r="U2450" s="47"/>
      <c r="V2450" s="47"/>
      <c r="W2450" s="47"/>
      <c r="X2450" s="91">
        <f>H2451</f>
        <v>0</v>
      </c>
      <c r="Y2450" s="91">
        <f>H2452</f>
        <v>0</v>
      </c>
      <c r="Z2450" s="91">
        <f>H2453</f>
        <v>0</v>
      </c>
      <c r="AA2450" s="91">
        <f>H2454</f>
        <v>0</v>
      </c>
    </row>
    <row r="2451" spans="2:27" ht="15" thickBot="1" x14ac:dyDescent="0.35">
      <c r="B2451" s="47" t="s">
        <v>13</v>
      </c>
      <c r="C2451" s="47"/>
      <c r="D2451" s="47"/>
      <c r="E2451" s="47"/>
      <c r="F2451" s="47"/>
      <c r="G2451" s="47"/>
      <c r="H2451" s="112"/>
      <c r="I2451" s="59"/>
      <c r="J2451" s="48" t="s">
        <v>5</v>
      </c>
      <c r="K2451" s="47" t="s">
        <v>15</v>
      </c>
      <c r="L2451" s="47"/>
      <c r="M2451" s="47"/>
      <c r="N2451" s="47"/>
      <c r="O2451" s="47"/>
      <c r="P2451" s="47"/>
      <c r="Q2451" s="47"/>
      <c r="R2451" s="47"/>
      <c r="S2451" s="47"/>
      <c r="T2451" s="47"/>
      <c r="U2451" s="47"/>
      <c r="V2451" s="47"/>
      <c r="W2451" s="47"/>
      <c r="X2451" s="91"/>
      <c r="Y2451" s="91"/>
      <c r="Z2451" s="91"/>
      <c r="AA2451" s="91"/>
    </row>
    <row r="2452" spans="2:27" ht="15" thickBot="1" x14ac:dyDescent="0.35">
      <c r="B2452" s="47" t="s">
        <v>16</v>
      </c>
      <c r="C2452" s="47"/>
      <c r="D2452" s="47"/>
      <c r="E2452" s="47"/>
      <c r="F2452" s="47"/>
      <c r="G2452" s="47"/>
      <c r="H2452" s="137"/>
      <c r="I2452" s="47"/>
      <c r="J2452" s="48" t="s">
        <v>5</v>
      </c>
      <c r="K2452" s="47" t="s">
        <v>17</v>
      </c>
      <c r="L2452" s="47"/>
      <c r="M2452" s="47"/>
      <c r="N2452" s="47"/>
      <c r="O2452" s="47"/>
      <c r="P2452" s="47"/>
      <c r="Q2452" s="47"/>
      <c r="R2452" s="47"/>
      <c r="S2452" s="47"/>
      <c r="T2452" s="47"/>
      <c r="U2452" s="47"/>
      <c r="V2452" s="47"/>
      <c r="W2452" s="47"/>
      <c r="X2452" s="91"/>
      <c r="Y2452" s="91"/>
      <c r="Z2452" s="91"/>
      <c r="AA2452" s="91"/>
    </row>
    <row r="2453" spans="2:27" ht="15" thickBot="1" x14ac:dyDescent="0.35">
      <c r="B2453" s="47" t="str">
        <f>IF(H2452="Erdgas","Nettorechnungsbetrag (Erdgas)",IF(H2452="Strom","Nettorechnungsbetrag (Strom)",IF(H2452="Wärme/Kälte","Nettorechnungsbetrag (Wärme/Kälte)","Bitte Energieart auswählen!")))</f>
        <v>Bitte Energieart auswählen!</v>
      </c>
      <c r="C2453" s="47"/>
      <c r="D2453" s="47"/>
      <c r="E2453" s="47"/>
      <c r="F2453" s="47"/>
      <c r="G2453" s="47"/>
      <c r="H2453" s="113"/>
      <c r="I2453" s="60" t="s">
        <v>18</v>
      </c>
      <c r="J2453" s="48" t="s">
        <v>5</v>
      </c>
      <c r="K2453" s="47" t="str">
        <f>IF(H2452="Erdgas","Erdgaskosten exkl. Steuern, Abgaben, Netzentgelte, etc.",IF(H2452="Strom","Stromkosten exkl. Steuern, Abgaben, Netzentgelte, etc.",IF(H2452="Wärme/Kälte","Wärme-/Kältekosten exkl. Steuern, Abgaben, Netzentgelte, etc.","Bitte Energieart auswählen!")))</f>
        <v>Bitte Energieart auswählen!</v>
      </c>
      <c r="L2453" s="47"/>
      <c r="M2453" s="47"/>
      <c r="N2453" s="47"/>
      <c r="O2453" s="47"/>
      <c r="P2453" s="47"/>
      <c r="Q2453" s="47"/>
      <c r="R2453" s="47"/>
      <c r="S2453" s="47"/>
      <c r="T2453" s="47"/>
      <c r="U2453" s="47"/>
      <c r="V2453" s="47"/>
      <c r="W2453" s="47"/>
      <c r="X2453" s="91"/>
      <c r="Y2453" s="91"/>
      <c r="Z2453" s="91"/>
      <c r="AA2453" s="91"/>
    </row>
    <row r="2454" spans="2:27" ht="15" thickBot="1" x14ac:dyDescent="0.35">
      <c r="B2454" s="47" t="str">
        <f>IF(AND(H2452="Erdgas",H2451="Nein"),"Erdgasverbrauch in kWh gem. letzter Jahresabrechnung",IF(H2452="Erdgas","Erdgasverbrauch in kWh im Kalenderjahr 2021",IF(AND(H2452="Strom",H2451="Nein"),"Stromverbrauch in kWh gem. letzter Jahresabrechnung",IF(H2452="Strom","Stromverbrauch in kWh im Kalenderjahr 2021",IF(AND(H2452="Wärme/Kälte",H2451="Nein"),"Wärme-/Kälteverbrauch in kWh gem. letzter Jahresabrechnung",IF(H2452="Wärme/Kälte","Wärme-/Kälteverbrauch in kWh im Kalenderjahr 2021","Bitte Energieart auswählen!"))))))</f>
        <v>Bitte Energieart auswählen!</v>
      </c>
      <c r="C2454" s="47"/>
      <c r="D2454" s="47"/>
      <c r="E2454" s="47"/>
      <c r="F2454" s="47"/>
      <c r="G2454" s="47"/>
      <c r="H2454" s="114"/>
      <c r="I2454" s="60" t="s">
        <v>19</v>
      </c>
      <c r="J2454" s="48" t="s">
        <v>5</v>
      </c>
      <c r="K2454" s="47" t="str">
        <f>IF(H2451="Nein",IF(H2452="Erdgas","Den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endet."),IF(H2452="Erdgas","Bitte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54" s="47"/>
      <c r="M2454" s="47"/>
      <c r="N2454" s="47"/>
      <c r="O2454" s="47"/>
      <c r="P2454" s="47"/>
      <c r="Q2454" s="47"/>
      <c r="R2454" s="47"/>
      <c r="S2454" s="47"/>
      <c r="T2454" s="47"/>
      <c r="U2454" s="47"/>
      <c r="V2454" s="47"/>
      <c r="W2454" s="47"/>
      <c r="X2454" s="91"/>
      <c r="Y2454" s="91"/>
      <c r="Z2454" s="91"/>
      <c r="AA2454" s="91"/>
    </row>
    <row r="2455" spans="2:27" x14ac:dyDescent="0.3">
      <c r="B2455" s="46"/>
      <c r="C2455" s="46"/>
      <c r="D2455" s="46"/>
      <c r="E2455" s="46"/>
      <c r="F2455" s="46"/>
      <c r="G2455" s="46"/>
      <c r="H2455" s="46"/>
      <c r="I2455" s="46"/>
      <c r="J2455" s="46"/>
      <c r="K2455" s="46"/>
      <c r="L2455" s="46"/>
      <c r="M2455" s="46"/>
      <c r="N2455" s="46"/>
      <c r="O2455" s="46"/>
      <c r="P2455" s="46"/>
      <c r="Q2455" s="46"/>
      <c r="R2455" s="46"/>
      <c r="S2455" s="46"/>
      <c r="T2455" s="46"/>
      <c r="U2455" s="46"/>
      <c r="V2455" s="46"/>
      <c r="W2455" s="46"/>
      <c r="X2455" s="91"/>
      <c r="Y2455" s="91"/>
      <c r="Z2455" s="91"/>
      <c r="AA2455" s="91"/>
    </row>
    <row r="2456" spans="2:27" ht="18" thickBot="1" x14ac:dyDescent="0.5">
      <c r="B2456" s="56" t="s">
        <v>10</v>
      </c>
      <c r="C2456" s="47"/>
      <c r="D2456" s="47"/>
      <c r="E2456" s="47"/>
      <c r="F2456" s="47"/>
      <c r="G2456" s="47"/>
      <c r="H2456" s="47"/>
      <c r="I2456" s="47"/>
      <c r="J2456" s="47"/>
      <c r="K2456" s="47"/>
      <c r="L2456" s="47"/>
      <c r="M2456" s="47"/>
      <c r="N2456" s="47"/>
      <c r="O2456" s="47"/>
      <c r="P2456" s="47"/>
      <c r="Q2456" s="47"/>
      <c r="R2456" s="47"/>
      <c r="S2456" s="47"/>
      <c r="T2456" s="47"/>
      <c r="U2456" s="47"/>
      <c r="V2456" s="47"/>
      <c r="W2456" s="47"/>
      <c r="X2456" s="91"/>
      <c r="Y2456" s="90"/>
      <c r="Z2456" s="91"/>
      <c r="AA2456" s="91"/>
    </row>
    <row r="2457" spans="2:27" ht="15" thickBot="1" x14ac:dyDescent="0.35">
      <c r="B2457" s="47" t="s">
        <v>11</v>
      </c>
      <c r="C2457" s="47"/>
      <c r="D2457" s="47"/>
      <c r="E2457" s="47"/>
      <c r="F2457" s="47"/>
      <c r="G2457" s="47"/>
      <c r="H2457" s="112"/>
      <c r="I2457" s="47"/>
      <c r="J2457" s="48" t="s">
        <v>5</v>
      </c>
      <c r="K2457" s="47" t="s">
        <v>12</v>
      </c>
      <c r="L2457" s="47"/>
      <c r="M2457" s="47"/>
      <c r="N2457" s="47"/>
      <c r="O2457" s="47"/>
      <c r="P2457" s="47"/>
      <c r="Q2457" s="47"/>
      <c r="R2457" s="47"/>
      <c r="S2457" s="47"/>
      <c r="T2457" s="47"/>
      <c r="U2457" s="47"/>
      <c r="V2457" s="47"/>
      <c r="W2457" s="47"/>
      <c r="X2457" s="91">
        <f>H2458</f>
        <v>0</v>
      </c>
      <c r="Y2457" s="91">
        <f>H2459</f>
        <v>0</v>
      </c>
      <c r="Z2457" s="91">
        <f>H2460</f>
        <v>0</v>
      </c>
      <c r="AA2457" s="91">
        <f>H2461</f>
        <v>0</v>
      </c>
    </row>
    <row r="2458" spans="2:27" ht="15" thickBot="1" x14ac:dyDescent="0.35">
      <c r="B2458" s="47" t="s">
        <v>13</v>
      </c>
      <c r="C2458" s="47"/>
      <c r="D2458" s="47"/>
      <c r="E2458" s="47"/>
      <c r="F2458" s="47"/>
      <c r="G2458" s="47"/>
      <c r="H2458" s="112"/>
      <c r="I2458" s="59"/>
      <c r="J2458" s="48" t="s">
        <v>5</v>
      </c>
      <c r="K2458" s="47" t="s">
        <v>15</v>
      </c>
      <c r="L2458" s="47"/>
      <c r="M2458" s="47"/>
      <c r="N2458" s="47"/>
      <c r="O2458" s="47"/>
      <c r="P2458" s="47"/>
      <c r="Q2458" s="47"/>
      <c r="R2458" s="47"/>
      <c r="S2458" s="47"/>
      <c r="T2458" s="47"/>
      <c r="U2458" s="47"/>
      <c r="V2458" s="47"/>
      <c r="W2458" s="47"/>
      <c r="X2458" s="91"/>
      <c r="Y2458" s="91"/>
      <c r="Z2458" s="91"/>
      <c r="AA2458" s="91"/>
    </row>
    <row r="2459" spans="2:27" ht="15" thickBot="1" x14ac:dyDescent="0.35">
      <c r="B2459" s="47" t="s">
        <v>16</v>
      </c>
      <c r="C2459" s="47"/>
      <c r="D2459" s="47"/>
      <c r="E2459" s="47"/>
      <c r="F2459" s="47"/>
      <c r="G2459" s="47"/>
      <c r="H2459" s="137"/>
      <c r="I2459" s="47"/>
      <c r="J2459" s="48" t="s">
        <v>5</v>
      </c>
      <c r="K2459" s="47" t="s">
        <v>17</v>
      </c>
      <c r="L2459" s="47"/>
      <c r="M2459" s="47"/>
      <c r="N2459" s="47"/>
      <c r="O2459" s="47"/>
      <c r="P2459" s="47"/>
      <c r="Q2459" s="47"/>
      <c r="R2459" s="47"/>
      <c r="S2459" s="47"/>
      <c r="T2459" s="47"/>
      <c r="U2459" s="47"/>
      <c r="V2459" s="47"/>
      <c r="W2459" s="47"/>
      <c r="X2459" s="91"/>
      <c r="Y2459" s="91"/>
      <c r="Z2459" s="91"/>
      <c r="AA2459" s="91"/>
    </row>
    <row r="2460" spans="2:27" ht="15" thickBot="1" x14ac:dyDescent="0.35">
      <c r="B2460" s="47" t="str">
        <f>IF(H2459="Erdgas","Nettorechnungsbetrag (Erdgas)",IF(H2459="Strom","Nettorechnungsbetrag (Strom)",IF(H2459="Wärme/Kälte","Nettorechnungsbetrag (Wärme/Kälte)","Bitte Energieart auswählen!")))</f>
        <v>Bitte Energieart auswählen!</v>
      </c>
      <c r="C2460" s="47"/>
      <c r="D2460" s="47"/>
      <c r="E2460" s="47"/>
      <c r="F2460" s="47"/>
      <c r="G2460" s="47"/>
      <c r="H2460" s="113"/>
      <c r="I2460" s="60" t="s">
        <v>18</v>
      </c>
      <c r="J2460" s="48" t="s">
        <v>5</v>
      </c>
      <c r="K2460" s="47" t="str">
        <f>IF(H2459="Erdgas","Erdgaskosten exkl. Steuern, Abgaben, Netzentgelte, etc.",IF(H2459="Strom","Stromkosten exkl. Steuern, Abgaben, Netzentgelte, etc.",IF(H2459="Wärme/Kälte","Wärme-/Kältekosten exkl. Steuern, Abgaben, Netzentgelte, etc.","Bitte Energieart auswählen!")))</f>
        <v>Bitte Energieart auswählen!</v>
      </c>
      <c r="L2460" s="47"/>
      <c r="M2460" s="47"/>
      <c r="N2460" s="47"/>
      <c r="O2460" s="47"/>
      <c r="P2460" s="47"/>
      <c r="Q2460" s="47"/>
      <c r="R2460" s="47"/>
      <c r="S2460" s="47"/>
      <c r="T2460" s="47"/>
      <c r="U2460" s="47"/>
      <c r="V2460" s="47"/>
      <c r="W2460" s="47"/>
      <c r="X2460" s="91"/>
      <c r="Y2460" s="91"/>
      <c r="Z2460" s="91"/>
      <c r="AA2460" s="91"/>
    </row>
    <row r="2461" spans="2:27" ht="15" thickBot="1" x14ac:dyDescent="0.35">
      <c r="B2461" s="47" t="str">
        <f>IF(AND(H2459="Erdgas",H2458="Nein"),"Erdgasverbrauch in kWh gem. letzter Jahresabrechnung",IF(H2459="Erdgas","Erdgasverbrauch in kWh im Kalenderjahr 2021",IF(AND(H2459="Strom",H2458="Nein"),"Stromverbrauch in kWh gem. letzter Jahresabrechnung",IF(H2459="Strom","Stromverbrauch in kWh im Kalenderjahr 2021",IF(AND(H2459="Wärme/Kälte",H2458="Nein"),"Wärme-/Kälteverbrauch in kWh gem. letzter Jahresabrechnung",IF(H2459="Wärme/Kälte","Wärme-/Kälteverbrauch in kWh im Kalenderjahr 2021","Bitte Energieart auswählen!"))))))</f>
        <v>Bitte Energieart auswählen!</v>
      </c>
      <c r="C2461" s="47"/>
      <c r="D2461" s="47"/>
      <c r="E2461" s="47"/>
      <c r="F2461" s="47"/>
      <c r="G2461" s="47"/>
      <c r="H2461" s="114"/>
      <c r="I2461" s="60" t="s">
        <v>19</v>
      </c>
      <c r="J2461" s="48" t="s">
        <v>5</v>
      </c>
      <c r="K2461" s="47" t="str">
        <f>IF(H2458="Nein",IF(H2459="Erdgas","Den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endet."),IF(H2459="Erdgas","Bitte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61" s="47"/>
      <c r="M2461" s="47"/>
      <c r="N2461" s="47"/>
      <c r="O2461" s="47"/>
      <c r="P2461" s="47"/>
      <c r="Q2461" s="47"/>
      <c r="R2461" s="47"/>
      <c r="S2461" s="47"/>
      <c r="T2461" s="47"/>
      <c r="U2461" s="47"/>
      <c r="V2461" s="47"/>
      <c r="W2461" s="47"/>
      <c r="X2461" s="91"/>
      <c r="Y2461" s="91"/>
      <c r="Z2461" s="91"/>
      <c r="AA2461" s="91"/>
    </row>
    <row r="2462" spans="2:27" x14ac:dyDescent="0.3">
      <c r="B2462" s="46"/>
      <c r="C2462" s="46"/>
      <c r="D2462" s="46"/>
      <c r="E2462" s="46"/>
      <c r="F2462" s="46"/>
      <c r="G2462" s="46"/>
      <c r="H2462" s="46"/>
      <c r="I2462" s="46"/>
      <c r="J2462" s="46"/>
      <c r="K2462" s="46"/>
      <c r="L2462" s="46"/>
      <c r="M2462" s="46"/>
      <c r="N2462" s="46"/>
      <c r="O2462" s="46"/>
      <c r="P2462" s="46"/>
      <c r="Q2462" s="46"/>
      <c r="R2462" s="46"/>
      <c r="S2462" s="46"/>
      <c r="T2462" s="46"/>
      <c r="U2462" s="46"/>
      <c r="V2462" s="46"/>
      <c r="W2462" s="46"/>
      <c r="X2462" s="91"/>
      <c r="Y2462" s="91"/>
      <c r="Z2462" s="91"/>
      <c r="AA2462" s="91"/>
    </row>
    <row r="2463" spans="2:27" ht="18" thickBot="1" x14ac:dyDescent="0.5">
      <c r="B2463" s="56" t="s">
        <v>10</v>
      </c>
      <c r="C2463" s="47"/>
      <c r="D2463" s="47"/>
      <c r="E2463" s="47"/>
      <c r="F2463" s="47"/>
      <c r="G2463" s="47"/>
      <c r="H2463" s="47"/>
      <c r="I2463" s="47"/>
      <c r="J2463" s="47"/>
      <c r="K2463" s="47"/>
      <c r="L2463" s="47"/>
      <c r="M2463" s="47"/>
      <c r="N2463" s="47"/>
      <c r="O2463" s="47"/>
      <c r="P2463" s="47"/>
      <c r="Q2463" s="47"/>
      <c r="R2463" s="47"/>
      <c r="S2463" s="47"/>
      <c r="T2463" s="47"/>
      <c r="U2463" s="47"/>
      <c r="V2463" s="47"/>
      <c r="W2463" s="47"/>
      <c r="X2463" s="91"/>
      <c r="Y2463" s="90"/>
      <c r="Z2463" s="91"/>
      <c r="AA2463" s="91"/>
    </row>
    <row r="2464" spans="2:27" ht="15" thickBot="1" x14ac:dyDescent="0.35">
      <c r="B2464" s="47" t="s">
        <v>11</v>
      </c>
      <c r="C2464" s="47"/>
      <c r="D2464" s="47"/>
      <c r="E2464" s="47"/>
      <c r="F2464" s="47"/>
      <c r="G2464" s="47"/>
      <c r="H2464" s="112"/>
      <c r="I2464" s="47"/>
      <c r="J2464" s="48" t="s">
        <v>5</v>
      </c>
      <c r="K2464" s="47" t="s">
        <v>12</v>
      </c>
      <c r="L2464" s="47"/>
      <c r="M2464" s="47"/>
      <c r="N2464" s="47"/>
      <c r="O2464" s="47"/>
      <c r="P2464" s="47"/>
      <c r="Q2464" s="47"/>
      <c r="R2464" s="47"/>
      <c r="S2464" s="47"/>
      <c r="T2464" s="47"/>
      <c r="U2464" s="47"/>
      <c r="V2464" s="47"/>
      <c r="W2464" s="47"/>
      <c r="X2464" s="91">
        <f>H2465</f>
        <v>0</v>
      </c>
      <c r="Y2464" s="91">
        <f>H2466</f>
        <v>0</v>
      </c>
      <c r="Z2464" s="91">
        <f>H2467</f>
        <v>0</v>
      </c>
      <c r="AA2464" s="91">
        <f>H2468</f>
        <v>0</v>
      </c>
    </row>
    <row r="2465" spans="2:27" ht="15" thickBot="1" x14ac:dyDescent="0.35">
      <c r="B2465" s="47" t="s">
        <v>13</v>
      </c>
      <c r="C2465" s="47"/>
      <c r="D2465" s="47"/>
      <c r="E2465" s="47"/>
      <c r="F2465" s="47"/>
      <c r="G2465" s="47"/>
      <c r="H2465" s="112"/>
      <c r="I2465" s="59"/>
      <c r="J2465" s="48" t="s">
        <v>5</v>
      </c>
      <c r="K2465" s="47" t="s">
        <v>15</v>
      </c>
      <c r="L2465" s="47"/>
      <c r="M2465" s="47"/>
      <c r="N2465" s="47"/>
      <c r="O2465" s="47"/>
      <c r="P2465" s="47"/>
      <c r="Q2465" s="47"/>
      <c r="R2465" s="47"/>
      <c r="S2465" s="47"/>
      <c r="T2465" s="47"/>
      <c r="U2465" s="47"/>
      <c r="V2465" s="47"/>
      <c r="W2465" s="47"/>
      <c r="X2465" s="91"/>
      <c r="Y2465" s="91"/>
      <c r="Z2465" s="91"/>
      <c r="AA2465" s="91"/>
    </row>
    <row r="2466" spans="2:27" ht="15" thickBot="1" x14ac:dyDescent="0.35">
      <c r="B2466" s="47" t="s">
        <v>16</v>
      </c>
      <c r="C2466" s="47"/>
      <c r="D2466" s="47"/>
      <c r="E2466" s="47"/>
      <c r="F2466" s="47"/>
      <c r="G2466" s="47"/>
      <c r="H2466" s="137"/>
      <c r="I2466" s="47"/>
      <c r="J2466" s="48" t="s">
        <v>5</v>
      </c>
      <c r="K2466" s="47" t="s">
        <v>17</v>
      </c>
      <c r="L2466" s="47"/>
      <c r="M2466" s="47"/>
      <c r="N2466" s="47"/>
      <c r="O2466" s="47"/>
      <c r="P2466" s="47"/>
      <c r="Q2466" s="47"/>
      <c r="R2466" s="47"/>
      <c r="S2466" s="47"/>
      <c r="T2466" s="47"/>
      <c r="U2466" s="47"/>
      <c r="V2466" s="47"/>
      <c r="W2466" s="47"/>
      <c r="X2466" s="91"/>
      <c r="Y2466" s="91"/>
      <c r="Z2466" s="91"/>
      <c r="AA2466" s="91"/>
    </row>
    <row r="2467" spans="2:27" ht="15" thickBot="1" x14ac:dyDescent="0.35">
      <c r="B2467" s="47" t="str">
        <f>IF(H2466="Erdgas","Nettorechnungsbetrag (Erdgas)",IF(H2466="Strom","Nettorechnungsbetrag (Strom)",IF(H2466="Wärme/Kälte","Nettorechnungsbetrag (Wärme/Kälte)","Bitte Energieart auswählen!")))</f>
        <v>Bitte Energieart auswählen!</v>
      </c>
      <c r="C2467" s="47"/>
      <c r="D2467" s="47"/>
      <c r="E2467" s="47"/>
      <c r="F2467" s="47"/>
      <c r="G2467" s="47"/>
      <c r="H2467" s="113"/>
      <c r="I2467" s="60" t="s">
        <v>18</v>
      </c>
      <c r="J2467" s="48" t="s">
        <v>5</v>
      </c>
      <c r="K2467" s="47" t="str">
        <f>IF(H2466="Erdgas","Erdgaskosten exkl. Steuern, Abgaben, Netzentgelte, etc.",IF(H2466="Strom","Stromkosten exkl. Steuern, Abgaben, Netzentgelte, etc.",IF(H2466="Wärme/Kälte","Wärme-/Kältekosten exkl. Steuern, Abgaben, Netzentgelte, etc.","Bitte Energieart auswählen!")))</f>
        <v>Bitte Energieart auswählen!</v>
      </c>
      <c r="L2467" s="47"/>
      <c r="M2467" s="47"/>
      <c r="N2467" s="47"/>
      <c r="O2467" s="47"/>
      <c r="P2467" s="47"/>
      <c r="Q2467" s="47"/>
      <c r="R2467" s="47"/>
      <c r="S2467" s="47"/>
      <c r="T2467" s="47"/>
      <c r="U2467" s="47"/>
      <c r="V2467" s="47"/>
      <c r="W2467" s="47"/>
      <c r="X2467" s="91"/>
      <c r="Y2467" s="91"/>
      <c r="Z2467" s="91"/>
      <c r="AA2467" s="91"/>
    </row>
    <row r="2468" spans="2:27" ht="15" thickBot="1" x14ac:dyDescent="0.35">
      <c r="B2468" s="47" t="str">
        <f>IF(AND(H2466="Erdgas",H2465="Nein"),"Erdgasverbrauch in kWh gem. letzter Jahresabrechnung",IF(H2466="Erdgas","Erdgasverbrauch in kWh im Kalenderjahr 2021",IF(AND(H2466="Strom",H2465="Nein"),"Stromverbrauch in kWh gem. letzter Jahresabrechnung",IF(H2466="Strom","Stromverbrauch in kWh im Kalenderjahr 2021",IF(AND(H2466="Wärme/Kälte",H2465="Nein"),"Wärme-/Kälteverbrauch in kWh gem. letzter Jahresabrechnung",IF(H2466="Wärme/Kälte","Wärme-/Kälteverbrauch in kWh im Kalenderjahr 2021","Bitte Energieart auswählen!"))))))</f>
        <v>Bitte Energieart auswählen!</v>
      </c>
      <c r="C2468" s="47"/>
      <c r="D2468" s="47"/>
      <c r="E2468" s="47"/>
      <c r="F2468" s="47"/>
      <c r="G2468" s="47"/>
      <c r="H2468" s="114"/>
      <c r="I2468" s="60" t="s">
        <v>19</v>
      </c>
      <c r="J2468" s="48" t="s">
        <v>5</v>
      </c>
      <c r="K2468" s="47" t="str">
        <f>IF(H2465="Nein",IF(H2466="Erdgas","Den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endet."),IF(H2466="Erdgas","Bitte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68" s="47"/>
      <c r="M2468" s="47"/>
      <c r="N2468" s="47"/>
      <c r="O2468" s="47"/>
      <c r="P2468" s="47"/>
      <c r="Q2468" s="47"/>
      <c r="R2468" s="47"/>
      <c r="S2468" s="47"/>
      <c r="T2468" s="47"/>
      <c r="U2468" s="47"/>
      <c r="V2468" s="47"/>
      <c r="W2468" s="47"/>
      <c r="X2468" s="91"/>
      <c r="Y2468" s="91"/>
      <c r="Z2468" s="91"/>
      <c r="AA2468" s="91"/>
    </row>
    <row r="2469" spans="2:27" x14ac:dyDescent="0.3">
      <c r="B2469" s="46"/>
      <c r="C2469" s="46"/>
      <c r="D2469" s="46"/>
      <c r="E2469" s="46"/>
      <c r="F2469" s="46"/>
      <c r="G2469" s="46"/>
      <c r="H2469" s="46"/>
      <c r="I2469" s="46"/>
      <c r="J2469" s="46"/>
      <c r="K2469" s="46"/>
      <c r="L2469" s="46"/>
      <c r="M2469" s="46"/>
      <c r="N2469" s="46"/>
      <c r="O2469" s="46"/>
      <c r="P2469" s="46"/>
      <c r="Q2469" s="46"/>
      <c r="R2469" s="46"/>
      <c r="S2469" s="46"/>
      <c r="T2469" s="46"/>
      <c r="U2469" s="46"/>
      <c r="V2469" s="46"/>
      <c r="W2469" s="46"/>
      <c r="X2469" s="91"/>
      <c r="Y2469" s="91"/>
      <c r="Z2469" s="91"/>
      <c r="AA2469" s="91"/>
    </row>
    <row r="2470" spans="2:27" ht="18" thickBot="1" x14ac:dyDescent="0.5">
      <c r="B2470" s="56" t="s">
        <v>10</v>
      </c>
      <c r="C2470" s="47"/>
      <c r="D2470" s="47"/>
      <c r="E2470" s="47"/>
      <c r="F2470" s="47"/>
      <c r="G2470" s="47"/>
      <c r="H2470" s="47"/>
      <c r="I2470" s="47"/>
      <c r="J2470" s="47"/>
      <c r="K2470" s="47"/>
      <c r="L2470" s="47"/>
      <c r="M2470" s="47"/>
      <c r="N2470" s="47"/>
      <c r="O2470" s="47"/>
      <c r="P2470" s="47"/>
      <c r="Q2470" s="47"/>
      <c r="R2470" s="47"/>
      <c r="S2470" s="47"/>
      <c r="T2470" s="47"/>
      <c r="U2470" s="47"/>
      <c r="V2470" s="47"/>
      <c r="W2470" s="47"/>
      <c r="X2470" s="91"/>
      <c r="Y2470" s="90"/>
      <c r="Z2470" s="91"/>
      <c r="AA2470" s="91"/>
    </row>
    <row r="2471" spans="2:27" ht="15" thickBot="1" x14ac:dyDescent="0.35">
      <c r="B2471" s="47" t="s">
        <v>11</v>
      </c>
      <c r="C2471" s="47"/>
      <c r="D2471" s="47"/>
      <c r="E2471" s="47"/>
      <c r="F2471" s="47"/>
      <c r="G2471" s="47"/>
      <c r="H2471" s="112"/>
      <c r="I2471" s="47"/>
      <c r="J2471" s="48" t="s">
        <v>5</v>
      </c>
      <c r="K2471" s="47" t="s">
        <v>12</v>
      </c>
      <c r="L2471" s="47"/>
      <c r="M2471" s="47"/>
      <c r="N2471" s="47"/>
      <c r="O2471" s="47"/>
      <c r="P2471" s="47"/>
      <c r="Q2471" s="47"/>
      <c r="R2471" s="47"/>
      <c r="S2471" s="47"/>
      <c r="T2471" s="47"/>
      <c r="U2471" s="47"/>
      <c r="V2471" s="47"/>
      <c r="W2471" s="47"/>
      <c r="X2471" s="91">
        <f>H2472</f>
        <v>0</v>
      </c>
      <c r="Y2471" s="91">
        <f>H2473</f>
        <v>0</v>
      </c>
      <c r="Z2471" s="91">
        <f>H2474</f>
        <v>0</v>
      </c>
      <c r="AA2471" s="91">
        <f>H2475</f>
        <v>0</v>
      </c>
    </row>
    <row r="2472" spans="2:27" ht="15" thickBot="1" x14ac:dyDescent="0.35">
      <c r="B2472" s="47" t="s">
        <v>13</v>
      </c>
      <c r="C2472" s="47"/>
      <c r="D2472" s="47"/>
      <c r="E2472" s="47"/>
      <c r="F2472" s="47"/>
      <c r="G2472" s="47"/>
      <c r="H2472" s="112"/>
      <c r="I2472" s="59"/>
      <c r="J2472" s="48" t="s">
        <v>5</v>
      </c>
      <c r="K2472" s="47" t="s">
        <v>15</v>
      </c>
      <c r="L2472" s="47"/>
      <c r="M2472" s="47"/>
      <c r="N2472" s="47"/>
      <c r="O2472" s="47"/>
      <c r="P2472" s="47"/>
      <c r="Q2472" s="47"/>
      <c r="R2472" s="47"/>
      <c r="S2472" s="47"/>
      <c r="T2472" s="47"/>
      <c r="U2472" s="47"/>
      <c r="V2472" s="47"/>
      <c r="W2472" s="47"/>
      <c r="X2472" s="91"/>
      <c r="Y2472" s="91"/>
      <c r="Z2472" s="91"/>
      <c r="AA2472" s="91"/>
    </row>
    <row r="2473" spans="2:27" ht="15" thickBot="1" x14ac:dyDescent="0.35">
      <c r="B2473" s="47" t="s">
        <v>16</v>
      </c>
      <c r="C2473" s="47"/>
      <c r="D2473" s="47"/>
      <c r="E2473" s="47"/>
      <c r="F2473" s="47"/>
      <c r="G2473" s="47"/>
      <c r="H2473" s="137"/>
      <c r="I2473" s="47"/>
      <c r="J2473" s="48" t="s">
        <v>5</v>
      </c>
      <c r="K2473" s="47" t="s">
        <v>17</v>
      </c>
      <c r="L2473" s="47"/>
      <c r="M2473" s="47"/>
      <c r="N2473" s="47"/>
      <c r="O2473" s="47"/>
      <c r="P2473" s="47"/>
      <c r="Q2473" s="47"/>
      <c r="R2473" s="47"/>
      <c r="S2473" s="47"/>
      <c r="T2473" s="47"/>
      <c r="U2473" s="47"/>
      <c r="V2473" s="47"/>
      <c r="W2473" s="47"/>
      <c r="X2473" s="91"/>
      <c r="Y2473" s="91"/>
      <c r="Z2473" s="91"/>
      <c r="AA2473" s="91"/>
    </row>
    <row r="2474" spans="2:27" ht="15" thickBot="1" x14ac:dyDescent="0.35">
      <c r="B2474" s="47" t="str">
        <f>IF(H2473="Erdgas","Nettorechnungsbetrag (Erdgas)",IF(H2473="Strom","Nettorechnungsbetrag (Strom)",IF(H2473="Wärme/Kälte","Nettorechnungsbetrag (Wärme/Kälte)","Bitte Energieart auswählen!")))</f>
        <v>Bitte Energieart auswählen!</v>
      </c>
      <c r="C2474" s="47"/>
      <c r="D2474" s="47"/>
      <c r="E2474" s="47"/>
      <c r="F2474" s="47"/>
      <c r="G2474" s="47"/>
      <c r="H2474" s="113"/>
      <c r="I2474" s="60" t="s">
        <v>18</v>
      </c>
      <c r="J2474" s="48" t="s">
        <v>5</v>
      </c>
      <c r="K2474" s="47" t="str">
        <f>IF(H2473="Erdgas","Erdgaskosten exkl. Steuern, Abgaben, Netzentgelte, etc.",IF(H2473="Strom","Stromkosten exkl. Steuern, Abgaben, Netzentgelte, etc.",IF(H2473="Wärme/Kälte","Wärme-/Kältekosten exkl. Steuern, Abgaben, Netzentgelte, etc.","Bitte Energieart auswählen!")))</f>
        <v>Bitte Energieart auswählen!</v>
      </c>
      <c r="L2474" s="47"/>
      <c r="M2474" s="47"/>
      <c r="N2474" s="47"/>
      <c r="O2474" s="47"/>
      <c r="P2474" s="47"/>
      <c r="Q2474" s="47"/>
      <c r="R2474" s="47"/>
      <c r="S2474" s="47"/>
      <c r="T2474" s="47"/>
      <c r="U2474" s="47"/>
      <c r="V2474" s="47"/>
      <c r="W2474" s="47"/>
      <c r="X2474" s="91"/>
      <c r="Y2474" s="91"/>
      <c r="Z2474" s="91"/>
      <c r="AA2474" s="91"/>
    </row>
    <row r="2475" spans="2:27" ht="15" thickBot="1" x14ac:dyDescent="0.35">
      <c r="B2475" s="47" t="str">
        <f>IF(AND(H2473="Erdgas",H2472="Nein"),"Erdgasverbrauch in kWh gem. letzter Jahresabrechnung",IF(H2473="Erdgas","Erdgasverbrauch in kWh im Kalenderjahr 2021",IF(AND(H2473="Strom",H2472="Nein"),"Stromverbrauch in kWh gem. letzter Jahresabrechnung",IF(H2473="Strom","Stromverbrauch in kWh im Kalenderjahr 2021",IF(AND(H2473="Wärme/Kälte",H2472="Nein"),"Wärme-/Kälteverbrauch in kWh gem. letzter Jahresabrechnung",IF(H2473="Wärme/Kälte","Wärme-/Kälteverbrauch in kWh im Kalenderjahr 2021","Bitte Energieart auswählen!"))))))</f>
        <v>Bitte Energieart auswählen!</v>
      </c>
      <c r="C2475" s="47"/>
      <c r="D2475" s="47"/>
      <c r="E2475" s="47"/>
      <c r="F2475" s="47"/>
      <c r="G2475" s="47"/>
      <c r="H2475" s="114"/>
      <c r="I2475" s="60" t="s">
        <v>19</v>
      </c>
      <c r="J2475" s="48" t="s">
        <v>5</v>
      </c>
      <c r="K2475" s="47" t="str">
        <f>IF(H2472="Nein",IF(H2473="Erdgas","Den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endet."),IF(H2473="Erdgas","Bitte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75" s="47"/>
      <c r="M2475" s="47"/>
      <c r="N2475" s="47"/>
      <c r="O2475" s="47"/>
      <c r="P2475" s="47"/>
      <c r="Q2475" s="47"/>
      <c r="R2475" s="47"/>
      <c r="S2475" s="47"/>
      <c r="T2475" s="47"/>
      <c r="U2475" s="47"/>
      <c r="V2475" s="47"/>
      <c r="W2475" s="47"/>
      <c r="X2475" s="91"/>
      <c r="Y2475" s="91"/>
      <c r="Z2475" s="91"/>
      <c r="AA2475" s="91"/>
    </row>
    <row r="2476" spans="2:27" x14ac:dyDescent="0.3">
      <c r="B2476" s="46"/>
      <c r="C2476" s="46"/>
      <c r="D2476" s="46"/>
      <c r="E2476" s="46"/>
      <c r="F2476" s="46"/>
      <c r="G2476" s="46"/>
      <c r="H2476" s="46"/>
      <c r="I2476" s="46"/>
      <c r="J2476" s="46"/>
      <c r="K2476" s="46"/>
      <c r="L2476" s="46"/>
      <c r="M2476" s="46"/>
      <c r="N2476" s="46"/>
      <c r="O2476" s="46"/>
      <c r="P2476" s="46"/>
      <c r="Q2476" s="46"/>
      <c r="R2476" s="46"/>
      <c r="S2476" s="46"/>
      <c r="T2476" s="46"/>
      <c r="U2476" s="46"/>
      <c r="V2476" s="46"/>
      <c r="W2476" s="46"/>
      <c r="X2476" s="91"/>
      <c r="Y2476" s="91"/>
      <c r="Z2476" s="91"/>
      <c r="AA2476" s="91"/>
    </row>
    <row r="2477" spans="2:27" ht="18" thickBot="1" x14ac:dyDescent="0.5">
      <c r="B2477" s="56" t="s">
        <v>10</v>
      </c>
      <c r="C2477" s="47"/>
      <c r="D2477" s="47"/>
      <c r="E2477" s="47"/>
      <c r="F2477" s="47"/>
      <c r="G2477" s="47"/>
      <c r="H2477" s="47"/>
      <c r="I2477" s="47"/>
      <c r="J2477" s="47"/>
      <c r="K2477" s="47"/>
      <c r="L2477" s="47"/>
      <c r="M2477" s="47"/>
      <c r="N2477" s="47"/>
      <c r="O2477" s="47"/>
      <c r="P2477" s="47"/>
      <c r="Q2477" s="47"/>
      <c r="R2477" s="47"/>
      <c r="S2477" s="47"/>
      <c r="T2477" s="47"/>
      <c r="U2477" s="47"/>
      <c r="V2477" s="47"/>
      <c r="W2477" s="47"/>
      <c r="X2477" s="91"/>
      <c r="Y2477" s="90"/>
      <c r="Z2477" s="91"/>
      <c r="AA2477" s="91"/>
    </row>
    <row r="2478" spans="2:27" ht="15" thickBot="1" x14ac:dyDescent="0.35">
      <c r="B2478" s="47" t="s">
        <v>11</v>
      </c>
      <c r="C2478" s="47"/>
      <c r="D2478" s="47"/>
      <c r="E2478" s="47"/>
      <c r="F2478" s="47"/>
      <c r="G2478" s="47"/>
      <c r="H2478" s="112"/>
      <c r="I2478" s="47"/>
      <c r="J2478" s="48" t="s">
        <v>5</v>
      </c>
      <c r="K2478" s="47" t="s">
        <v>12</v>
      </c>
      <c r="L2478" s="47"/>
      <c r="M2478" s="47"/>
      <c r="N2478" s="47"/>
      <c r="O2478" s="47"/>
      <c r="P2478" s="47"/>
      <c r="Q2478" s="47"/>
      <c r="R2478" s="47"/>
      <c r="S2478" s="47"/>
      <c r="T2478" s="47"/>
      <c r="U2478" s="47"/>
      <c r="V2478" s="47"/>
      <c r="W2478" s="47"/>
      <c r="X2478" s="91">
        <f>H2479</f>
        <v>0</v>
      </c>
      <c r="Y2478" s="91">
        <f>H2480</f>
        <v>0</v>
      </c>
      <c r="Z2478" s="91">
        <f>H2481</f>
        <v>0</v>
      </c>
      <c r="AA2478" s="91">
        <f>H2482</f>
        <v>0</v>
      </c>
    </row>
    <row r="2479" spans="2:27" ht="15" thickBot="1" x14ac:dyDescent="0.35">
      <c r="B2479" s="47" t="s">
        <v>13</v>
      </c>
      <c r="C2479" s="47"/>
      <c r="D2479" s="47"/>
      <c r="E2479" s="47"/>
      <c r="F2479" s="47"/>
      <c r="G2479" s="47"/>
      <c r="H2479" s="112"/>
      <c r="I2479" s="59"/>
      <c r="J2479" s="48" t="s">
        <v>5</v>
      </c>
      <c r="K2479" s="47" t="s">
        <v>15</v>
      </c>
      <c r="L2479" s="47"/>
      <c r="M2479" s="47"/>
      <c r="N2479" s="47"/>
      <c r="O2479" s="47"/>
      <c r="P2479" s="47"/>
      <c r="Q2479" s="47"/>
      <c r="R2479" s="47"/>
      <c r="S2479" s="47"/>
      <c r="T2479" s="47"/>
      <c r="U2479" s="47"/>
      <c r="V2479" s="47"/>
      <c r="W2479" s="47"/>
      <c r="X2479" s="91"/>
      <c r="Y2479" s="91"/>
      <c r="Z2479" s="91"/>
      <c r="AA2479" s="91"/>
    </row>
    <row r="2480" spans="2:27" ht="15" thickBot="1" x14ac:dyDescent="0.35">
      <c r="B2480" s="47" t="s">
        <v>16</v>
      </c>
      <c r="C2480" s="47"/>
      <c r="D2480" s="47"/>
      <c r="E2480" s="47"/>
      <c r="F2480" s="47"/>
      <c r="G2480" s="47"/>
      <c r="H2480" s="137"/>
      <c r="I2480" s="47"/>
      <c r="J2480" s="48" t="s">
        <v>5</v>
      </c>
      <c r="K2480" s="47" t="s">
        <v>17</v>
      </c>
      <c r="L2480" s="47"/>
      <c r="M2480" s="47"/>
      <c r="N2480" s="47"/>
      <c r="O2480" s="47"/>
      <c r="P2480" s="47"/>
      <c r="Q2480" s="47"/>
      <c r="R2480" s="47"/>
      <c r="S2480" s="47"/>
      <c r="T2480" s="47"/>
      <c r="U2480" s="47"/>
      <c r="V2480" s="47"/>
      <c r="W2480" s="47"/>
      <c r="X2480" s="91"/>
      <c r="Y2480" s="91"/>
      <c r="Z2480" s="91"/>
      <c r="AA2480" s="91"/>
    </row>
    <row r="2481" spans="2:27" ht="15" thickBot="1" x14ac:dyDescent="0.35">
      <c r="B2481" s="47" t="str">
        <f>IF(H2480="Erdgas","Nettorechnungsbetrag (Erdgas)",IF(H2480="Strom","Nettorechnungsbetrag (Strom)",IF(H2480="Wärme/Kälte","Nettorechnungsbetrag (Wärme/Kälte)","Bitte Energieart auswählen!")))</f>
        <v>Bitte Energieart auswählen!</v>
      </c>
      <c r="C2481" s="47"/>
      <c r="D2481" s="47"/>
      <c r="E2481" s="47"/>
      <c r="F2481" s="47"/>
      <c r="G2481" s="47"/>
      <c r="H2481" s="113"/>
      <c r="I2481" s="60" t="s">
        <v>18</v>
      </c>
      <c r="J2481" s="48" t="s">
        <v>5</v>
      </c>
      <c r="K2481" s="47" t="str">
        <f>IF(H2480="Erdgas","Erdgaskosten exkl. Steuern, Abgaben, Netzentgelte, etc.",IF(H2480="Strom","Stromkosten exkl. Steuern, Abgaben, Netzentgelte, etc.",IF(H2480="Wärme/Kälte","Wärme-/Kältekosten exkl. Steuern, Abgaben, Netzentgelte, etc.","Bitte Energieart auswählen!")))</f>
        <v>Bitte Energieart auswählen!</v>
      </c>
      <c r="L2481" s="47"/>
      <c r="M2481" s="47"/>
      <c r="N2481" s="47"/>
      <c r="O2481" s="47"/>
      <c r="P2481" s="47"/>
      <c r="Q2481" s="47"/>
      <c r="R2481" s="47"/>
      <c r="S2481" s="47"/>
      <c r="T2481" s="47"/>
      <c r="U2481" s="47"/>
      <c r="V2481" s="47"/>
      <c r="W2481" s="47"/>
      <c r="X2481" s="91"/>
      <c r="Y2481" s="91"/>
      <c r="Z2481" s="91"/>
      <c r="AA2481" s="91"/>
    </row>
    <row r="2482" spans="2:27" ht="15" thickBot="1" x14ac:dyDescent="0.35">
      <c r="B2482" s="47" t="str">
        <f>IF(AND(H2480="Erdgas",H2479="Nein"),"Erdgasverbrauch in kWh gem. letzter Jahresabrechnung",IF(H2480="Erdgas","Erdgasverbrauch in kWh im Kalenderjahr 2021",IF(AND(H2480="Strom",H2479="Nein"),"Stromverbrauch in kWh gem. letzter Jahresabrechnung",IF(H2480="Strom","Stromverbrauch in kWh im Kalenderjahr 2021",IF(AND(H2480="Wärme/Kälte",H2479="Nein"),"Wärme-/Kälteverbrauch in kWh gem. letzter Jahresabrechnung",IF(H2480="Wärme/Kälte","Wärme-/Kälteverbrauch in kWh im Kalenderjahr 2021","Bitte Energieart auswählen!"))))))</f>
        <v>Bitte Energieart auswählen!</v>
      </c>
      <c r="C2482" s="47"/>
      <c r="D2482" s="47"/>
      <c r="E2482" s="47"/>
      <c r="F2482" s="47"/>
      <c r="G2482" s="47"/>
      <c r="H2482" s="114"/>
      <c r="I2482" s="60" t="s">
        <v>19</v>
      </c>
      <c r="J2482" s="48" t="s">
        <v>5</v>
      </c>
      <c r="K2482" s="47" t="str">
        <f>IF(H2479="Nein",IF(H2480="Erdgas","Den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endet."),IF(H2480="Erdgas","Bitte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82" s="47"/>
      <c r="M2482" s="47"/>
      <c r="N2482" s="47"/>
      <c r="O2482" s="47"/>
      <c r="P2482" s="47"/>
      <c r="Q2482" s="47"/>
      <c r="R2482" s="47"/>
      <c r="S2482" s="47"/>
      <c r="T2482" s="47"/>
      <c r="U2482" s="47"/>
      <c r="V2482" s="47"/>
      <c r="W2482" s="47"/>
      <c r="X2482" s="91"/>
      <c r="Y2482" s="91"/>
      <c r="Z2482" s="91"/>
      <c r="AA2482" s="91"/>
    </row>
    <row r="2483" spans="2:27" x14ac:dyDescent="0.3">
      <c r="B2483" s="46"/>
      <c r="C2483" s="46"/>
      <c r="D2483" s="46"/>
      <c r="E2483" s="46"/>
      <c r="F2483" s="46"/>
      <c r="G2483" s="46"/>
      <c r="H2483" s="46"/>
      <c r="I2483" s="46"/>
      <c r="J2483" s="46"/>
      <c r="K2483" s="46"/>
      <c r="L2483" s="46"/>
      <c r="M2483" s="46"/>
      <c r="N2483" s="46"/>
      <c r="O2483" s="46"/>
      <c r="P2483" s="46"/>
      <c r="Q2483" s="46"/>
      <c r="R2483" s="46"/>
      <c r="S2483" s="46"/>
      <c r="T2483" s="46"/>
      <c r="U2483" s="46"/>
      <c r="V2483" s="46"/>
      <c r="W2483" s="46"/>
      <c r="X2483" s="91"/>
      <c r="Y2483" s="91"/>
      <c r="Z2483" s="91"/>
      <c r="AA2483" s="91"/>
    </row>
    <row r="2484" spans="2:27" ht="18" thickBot="1" x14ac:dyDescent="0.5">
      <c r="B2484" s="56" t="s">
        <v>10</v>
      </c>
      <c r="C2484" s="47"/>
      <c r="D2484" s="47"/>
      <c r="E2484" s="47"/>
      <c r="F2484" s="47"/>
      <c r="G2484" s="47"/>
      <c r="H2484" s="47"/>
      <c r="I2484" s="47"/>
      <c r="J2484" s="47"/>
      <c r="K2484" s="47"/>
      <c r="L2484" s="47"/>
      <c r="M2484" s="47"/>
      <c r="N2484" s="47"/>
      <c r="O2484" s="47"/>
      <c r="P2484" s="47"/>
      <c r="Q2484" s="47"/>
      <c r="R2484" s="47"/>
      <c r="S2484" s="47"/>
      <c r="T2484" s="47"/>
      <c r="U2484" s="47"/>
      <c r="V2484" s="47"/>
      <c r="W2484" s="47"/>
      <c r="X2484" s="91"/>
      <c r="Y2484" s="90"/>
      <c r="Z2484" s="91"/>
      <c r="AA2484" s="91"/>
    </row>
    <row r="2485" spans="2:27" ht="15" thickBot="1" x14ac:dyDescent="0.35">
      <c r="B2485" s="47" t="s">
        <v>11</v>
      </c>
      <c r="C2485" s="47"/>
      <c r="D2485" s="47"/>
      <c r="E2485" s="47"/>
      <c r="F2485" s="47"/>
      <c r="G2485" s="47"/>
      <c r="H2485" s="112"/>
      <c r="I2485" s="47"/>
      <c r="J2485" s="48" t="s">
        <v>5</v>
      </c>
      <c r="K2485" s="47" t="s">
        <v>12</v>
      </c>
      <c r="L2485" s="47"/>
      <c r="M2485" s="47"/>
      <c r="N2485" s="47"/>
      <c r="O2485" s="47"/>
      <c r="P2485" s="47"/>
      <c r="Q2485" s="47"/>
      <c r="R2485" s="47"/>
      <c r="S2485" s="47"/>
      <c r="T2485" s="47"/>
      <c r="U2485" s="47"/>
      <c r="V2485" s="47"/>
      <c r="W2485" s="47"/>
      <c r="X2485" s="91">
        <f>H2486</f>
        <v>0</v>
      </c>
      <c r="Y2485" s="91">
        <f>H2487</f>
        <v>0</v>
      </c>
      <c r="Z2485" s="91">
        <f>H2488</f>
        <v>0</v>
      </c>
      <c r="AA2485" s="91">
        <f>H2489</f>
        <v>0</v>
      </c>
    </row>
    <row r="2486" spans="2:27" ht="15" thickBot="1" x14ac:dyDescent="0.35">
      <c r="B2486" s="47" t="s">
        <v>13</v>
      </c>
      <c r="C2486" s="47"/>
      <c r="D2486" s="47"/>
      <c r="E2486" s="47"/>
      <c r="F2486" s="47"/>
      <c r="G2486" s="47"/>
      <c r="H2486" s="112"/>
      <c r="I2486" s="59"/>
      <c r="J2486" s="48" t="s">
        <v>5</v>
      </c>
      <c r="K2486" s="47" t="s">
        <v>15</v>
      </c>
      <c r="L2486" s="47"/>
      <c r="M2486" s="47"/>
      <c r="N2486" s="47"/>
      <c r="O2486" s="47"/>
      <c r="P2486" s="47"/>
      <c r="Q2486" s="47"/>
      <c r="R2486" s="47"/>
      <c r="S2486" s="47"/>
      <c r="T2486" s="47"/>
      <c r="U2486" s="47"/>
      <c r="V2486" s="47"/>
      <c r="W2486" s="47"/>
      <c r="X2486" s="91"/>
      <c r="Y2486" s="91"/>
      <c r="Z2486" s="91"/>
      <c r="AA2486" s="91"/>
    </row>
    <row r="2487" spans="2:27" ht="15" thickBot="1" x14ac:dyDescent="0.35">
      <c r="B2487" s="47" t="s">
        <v>16</v>
      </c>
      <c r="C2487" s="47"/>
      <c r="D2487" s="47"/>
      <c r="E2487" s="47"/>
      <c r="F2487" s="47"/>
      <c r="G2487" s="47"/>
      <c r="H2487" s="137"/>
      <c r="I2487" s="47"/>
      <c r="J2487" s="48" t="s">
        <v>5</v>
      </c>
      <c r="K2487" s="47" t="s">
        <v>17</v>
      </c>
      <c r="L2487" s="47"/>
      <c r="M2487" s="47"/>
      <c r="N2487" s="47"/>
      <c r="O2487" s="47"/>
      <c r="P2487" s="47"/>
      <c r="Q2487" s="47"/>
      <c r="R2487" s="47"/>
      <c r="S2487" s="47"/>
      <c r="T2487" s="47"/>
      <c r="U2487" s="47"/>
      <c r="V2487" s="47"/>
      <c r="W2487" s="47"/>
      <c r="X2487" s="91"/>
      <c r="Y2487" s="91"/>
      <c r="Z2487" s="91"/>
      <c r="AA2487" s="91"/>
    </row>
    <row r="2488" spans="2:27" ht="15" thickBot="1" x14ac:dyDescent="0.35">
      <c r="B2488" s="47" t="str">
        <f>IF(H2487="Erdgas","Nettorechnungsbetrag (Erdgas)",IF(H2487="Strom","Nettorechnungsbetrag (Strom)",IF(H2487="Wärme/Kälte","Nettorechnungsbetrag (Wärme/Kälte)","Bitte Energieart auswählen!")))</f>
        <v>Bitte Energieart auswählen!</v>
      </c>
      <c r="C2488" s="47"/>
      <c r="D2488" s="47"/>
      <c r="E2488" s="47"/>
      <c r="F2488" s="47"/>
      <c r="G2488" s="47"/>
      <c r="H2488" s="113"/>
      <c r="I2488" s="60" t="s">
        <v>18</v>
      </c>
      <c r="J2488" s="48" t="s">
        <v>5</v>
      </c>
      <c r="K2488" s="47" t="str">
        <f>IF(H2487="Erdgas","Erdgaskosten exkl. Steuern, Abgaben, Netzentgelte, etc.",IF(H2487="Strom","Stromkosten exkl. Steuern, Abgaben, Netzentgelte, etc.",IF(H2487="Wärme/Kälte","Wärme-/Kältekosten exkl. Steuern, Abgaben, Netzentgelte, etc.","Bitte Energieart auswählen!")))</f>
        <v>Bitte Energieart auswählen!</v>
      </c>
      <c r="L2488" s="47"/>
      <c r="M2488" s="47"/>
      <c r="N2488" s="47"/>
      <c r="O2488" s="47"/>
      <c r="P2488" s="47"/>
      <c r="Q2488" s="47"/>
      <c r="R2488" s="47"/>
      <c r="S2488" s="47"/>
      <c r="T2488" s="47"/>
      <c r="U2488" s="47"/>
      <c r="V2488" s="47"/>
      <c r="W2488" s="47"/>
      <c r="X2488" s="91"/>
      <c r="Y2488" s="91"/>
      <c r="Z2488" s="91"/>
      <c r="AA2488" s="91"/>
    </row>
    <row r="2489" spans="2:27" ht="15" thickBot="1" x14ac:dyDescent="0.35">
      <c r="B2489" s="47" t="str">
        <f>IF(AND(H2487="Erdgas",H2486="Nein"),"Erdgasverbrauch in kWh gem. letzter Jahresabrechnung",IF(H2487="Erdgas","Erdgasverbrauch in kWh im Kalenderjahr 2021",IF(AND(H2487="Strom",H2486="Nein"),"Stromverbrauch in kWh gem. letzter Jahresabrechnung",IF(H2487="Strom","Stromverbrauch in kWh im Kalenderjahr 2021",IF(AND(H2487="Wärme/Kälte",H2486="Nein"),"Wärme-/Kälteverbrauch in kWh gem. letzter Jahresabrechnung",IF(H2487="Wärme/Kälte","Wärme-/Kälteverbrauch in kWh im Kalenderjahr 2021","Bitte Energieart auswählen!"))))))</f>
        <v>Bitte Energieart auswählen!</v>
      </c>
      <c r="C2489" s="47"/>
      <c r="D2489" s="47"/>
      <c r="E2489" s="47"/>
      <c r="F2489" s="47"/>
      <c r="G2489" s="47"/>
      <c r="H2489" s="114"/>
      <c r="I2489" s="60" t="s">
        <v>19</v>
      </c>
      <c r="J2489" s="48" t="s">
        <v>5</v>
      </c>
      <c r="K2489" s="47" t="str">
        <f>IF(H2486="Nein",IF(H2487="Erdgas","Den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endet."),IF(H2487="Erdgas","Bitte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89" s="47"/>
      <c r="M2489" s="47"/>
      <c r="N2489" s="47"/>
      <c r="O2489" s="47"/>
      <c r="P2489" s="47"/>
      <c r="Q2489" s="47"/>
      <c r="R2489" s="47"/>
      <c r="S2489" s="47"/>
      <c r="T2489" s="47"/>
      <c r="U2489" s="47"/>
      <c r="V2489" s="47"/>
      <c r="W2489" s="47"/>
      <c r="X2489" s="91"/>
      <c r="Y2489" s="91"/>
      <c r="Z2489" s="91"/>
      <c r="AA2489" s="91"/>
    </row>
    <row r="2490" spans="2:27" x14ac:dyDescent="0.3">
      <c r="B2490" s="46"/>
      <c r="C2490" s="46"/>
      <c r="D2490" s="46"/>
      <c r="E2490" s="46"/>
      <c r="F2490" s="46"/>
      <c r="G2490" s="46"/>
      <c r="H2490" s="46"/>
      <c r="I2490" s="46"/>
      <c r="J2490" s="46"/>
      <c r="K2490" s="46"/>
      <c r="L2490" s="46"/>
      <c r="M2490" s="46"/>
      <c r="N2490" s="46"/>
      <c r="O2490" s="46"/>
      <c r="P2490" s="46"/>
      <c r="Q2490" s="46"/>
      <c r="R2490" s="46"/>
      <c r="S2490" s="46"/>
      <c r="T2490" s="46"/>
      <c r="U2490" s="46"/>
      <c r="V2490" s="46"/>
      <c r="W2490" s="46"/>
      <c r="X2490" s="91"/>
      <c r="Y2490" s="91"/>
      <c r="Z2490" s="91"/>
      <c r="AA2490" s="91"/>
    </row>
    <row r="2491" spans="2:27" ht="18" thickBot="1" x14ac:dyDescent="0.5">
      <c r="B2491" s="56" t="s">
        <v>10</v>
      </c>
      <c r="C2491" s="47"/>
      <c r="D2491" s="47"/>
      <c r="E2491" s="47"/>
      <c r="F2491" s="47"/>
      <c r="G2491" s="47"/>
      <c r="H2491" s="47"/>
      <c r="I2491" s="47"/>
      <c r="J2491" s="47"/>
      <c r="K2491" s="47"/>
      <c r="L2491" s="47"/>
      <c r="M2491" s="47"/>
      <c r="N2491" s="47"/>
      <c r="O2491" s="47"/>
      <c r="P2491" s="47"/>
      <c r="Q2491" s="47"/>
      <c r="R2491" s="47"/>
      <c r="S2491" s="47"/>
      <c r="T2491" s="47"/>
      <c r="U2491" s="47"/>
      <c r="V2491" s="47"/>
      <c r="W2491" s="47"/>
      <c r="X2491" s="91"/>
      <c r="Y2491" s="90"/>
      <c r="Z2491" s="91"/>
      <c r="AA2491" s="91"/>
    </row>
    <row r="2492" spans="2:27" ht="15" thickBot="1" x14ac:dyDescent="0.35">
      <c r="B2492" s="47" t="s">
        <v>11</v>
      </c>
      <c r="C2492" s="47"/>
      <c r="D2492" s="47"/>
      <c r="E2492" s="47"/>
      <c r="F2492" s="47"/>
      <c r="G2492" s="47"/>
      <c r="H2492" s="112"/>
      <c r="I2492" s="47"/>
      <c r="J2492" s="48" t="s">
        <v>5</v>
      </c>
      <c r="K2492" s="47" t="s">
        <v>12</v>
      </c>
      <c r="L2492" s="47"/>
      <c r="M2492" s="47"/>
      <c r="N2492" s="47"/>
      <c r="O2492" s="47"/>
      <c r="P2492" s="47"/>
      <c r="Q2492" s="47"/>
      <c r="R2492" s="47"/>
      <c r="S2492" s="47"/>
      <c r="T2492" s="47"/>
      <c r="U2492" s="47"/>
      <c r="V2492" s="47"/>
      <c r="W2492" s="47"/>
      <c r="X2492" s="91">
        <f>H2493</f>
        <v>0</v>
      </c>
      <c r="Y2492" s="91">
        <f>H2494</f>
        <v>0</v>
      </c>
      <c r="Z2492" s="91">
        <f>H2495</f>
        <v>0</v>
      </c>
      <c r="AA2492" s="91">
        <f>H2496</f>
        <v>0</v>
      </c>
    </row>
    <row r="2493" spans="2:27" ht="15" thickBot="1" x14ac:dyDescent="0.35">
      <c r="B2493" s="47" t="s">
        <v>13</v>
      </c>
      <c r="C2493" s="47"/>
      <c r="D2493" s="47"/>
      <c r="E2493" s="47"/>
      <c r="F2493" s="47"/>
      <c r="G2493" s="47"/>
      <c r="H2493" s="112"/>
      <c r="I2493" s="59"/>
      <c r="J2493" s="48" t="s">
        <v>5</v>
      </c>
      <c r="K2493" s="47" t="s">
        <v>15</v>
      </c>
      <c r="L2493" s="47"/>
      <c r="M2493" s="47"/>
      <c r="N2493" s="47"/>
      <c r="O2493" s="47"/>
      <c r="P2493" s="47"/>
      <c r="Q2493" s="47"/>
      <c r="R2493" s="47"/>
      <c r="S2493" s="47"/>
      <c r="T2493" s="47"/>
      <c r="U2493" s="47"/>
      <c r="V2493" s="47"/>
      <c r="W2493" s="47"/>
      <c r="X2493" s="91"/>
      <c r="Y2493" s="91"/>
      <c r="Z2493" s="91"/>
      <c r="AA2493" s="91"/>
    </row>
    <row r="2494" spans="2:27" ht="15" thickBot="1" x14ac:dyDescent="0.35">
      <c r="B2494" s="47" t="s">
        <v>16</v>
      </c>
      <c r="C2494" s="47"/>
      <c r="D2494" s="47"/>
      <c r="E2494" s="47"/>
      <c r="F2494" s="47"/>
      <c r="G2494" s="47"/>
      <c r="H2494" s="137"/>
      <c r="I2494" s="47"/>
      <c r="J2494" s="48" t="s">
        <v>5</v>
      </c>
      <c r="K2494" s="47" t="s">
        <v>17</v>
      </c>
      <c r="L2494" s="47"/>
      <c r="M2494" s="47"/>
      <c r="N2494" s="47"/>
      <c r="O2494" s="47"/>
      <c r="P2494" s="47"/>
      <c r="Q2494" s="47"/>
      <c r="R2494" s="47"/>
      <c r="S2494" s="47"/>
      <c r="T2494" s="47"/>
      <c r="U2494" s="47"/>
      <c r="V2494" s="47"/>
      <c r="W2494" s="47"/>
      <c r="X2494" s="91"/>
      <c r="Y2494" s="91"/>
      <c r="Z2494" s="91"/>
      <c r="AA2494" s="91"/>
    </row>
    <row r="2495" spans="2:27" ht="15" thickBot="1" x14ac:dyDescent="0.35">
      <c r="B2495" s="47" t="str">
        <f>IF(H2494="Erdgas","Nettorechnungsbetrag (Erdgas)",IF(H2494="Strom","Nettorechnungsbetrag (Strom)",IF(H2494="Wärme/Kälte","Nettorechnungsbetrag (Wärme/Kälte)","Bitte Energieart auswählen!")))</f>
        <v>Bitte Energieart auswählen!</v>
      </c>
      <c r="C2495" s="47"/>
      <c r="D2495" s="47"/>
      <c r="E2495" s="47"/>
      <c r="F2495" s="47"/>
      <c r="G2495" s="47"/>
      <c r="H2495" s="113"/>
      <c r="I2495" s="60" t="s">
        <v>18</v>
      </c>
      <c r="J2495" s="48" t="s">
        <v>5</v>
      </c>
      <c r="K2495" s="47" t="str">
        <f>IF(H2494="Erdgas","Erdgaskosten exkl. Steuern, Abgaben, Netzentgelte, etc.",IF(H2494="Strom","Stromkosten exkl. Steuern, Abgaben, Netzentgelte, etc.",IF(H2494="Wärme/Kälte","Wärme-/Kältekosten exkl. Steuern, Abgaben, Netzentgelte, etc.","Bitte Energieart auswählen!")))</f>
        <v>Bitte Energieart auswählen!</v>
      </c>
      <c r="L2495" s="47"/>
      <c r="M2495" s="47"/>
      <c r="N2495" s="47"/>
      <c r="O2495" s="47"/>
      <c r="P2495" s="47"/>
      <c r="Q2495" s="47"/>
      <c r="R2495" s="47"/>
      <c r="S2495" s="47"/>
      <c r="T2495" s="47"/>
      <c r="U2495" s="47"/>
      <c r="V2495" s="47"/>
      <c r="W2495" s="47"/>
      <c r="X2495" s="91"/>
      <c r="Y2495" s="91"/>
      <c r="Z2495" s="91"/>
      <c r="AA2495" s="91"/>
    </row>
    <row r="2496" spans="2:27" ht="15" thickBot="1" x14ac:dyDescent="0.35">
      <c r="B2496" s="47" t="str">
        <f>IF(AND(H2494="Erdgas",H2493="Nein"),"Erdgasverbrauch in kWh gem. letzter Jahresabrechnung",IF(H2494="Erdgas","Erdgasverbrauch in kWh im Kalenderjahr 2021",IF(AND(H2494="Strom",H2493="Nein"),"Stromverbrauch in kWh gem. letzter Jahresabrechnung",IF(H2494="Strom","Stromverbrauch in kWh im Kalenderjahr 2021",IF(AND(H2494="Wärme/Kälte",H2493="Nein"),"Wärme-/Kälteverbrauch in kWh gem. letzter Jahresabrechnung",IF(H2494="Wärme/Kälte","Wärme-/Kälteverbrauch in kWh im Kalenderjahr 2021","Bitte Energieart auswählen!"))))))</f>
        <v>Bitte Energieart auswählen!</v>
      </c>
      <c r="C2496" s="47"/>
      <c r="D2496" s="47"/>
      <c r="E2496" s="47"/>
      <c r="F2496" s="47"/>
      <c r="G2496" s="47"/>
      <c r="H2496" s="114"/>
      <c r="I2496" s="60" t="s">
        <v>19</v>
      </c>
      <c r="J2496" s="48" t="s">
        <v>5</v>
      </c>
      <c r="K2496" s="47" t="str">
        <f>IF(H2493="Nein",IF(H2494="Erdgas","Den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endet."),IF(H2494="Erdgas","Bitte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496" s="47"/>
      <c r="M2496" s="47"/>
      <c r="N2496" s="47"/>
      <c r="O2496" s="47"/>
      <c r="P2496" s="47"/>
      <c r="Q2496" s="47"/>
      <c r="R2496" s="47"/>
      <c r="S2496" s="47"/>
      <c r="T2496" s="47"/>
      <c r="U2496" s="47"/>
      <c r="V2496" s="47"/>
      <c r="W2496" s="47"/>
      <c r="X2496" s="91"/>
      <c r="Y2496" s="91"/>
      <c r="Z2496" s="91"/>
      <c r="AA2496" s="91"/>
    </row>
    <row r="2497" spans="2:27" x14ac:dyDescent="0.3">
      <c r="B2497" s="46"/>
      <c r="C2497" s="46"/>
      <c r="D2497" s="46"/>
      <c r="E2497" s="46"/>
      <c r="F2497" s="46"/>
      <c r="G2497" s="46"/>
      <c r="H2497" s="46"/>
      <c r="I2497" s="46"/>
      <c r="J2497" s="46"/>
      <c r="K2497" s="46"/>
      <c r="L2497" s="46"/>
      <c r="M2497" s="46"/>
      <c r="N2497" s="46"/>
      <c r="O2497" s="46"/>
      <c r="P2497" s="46"/>
      <c r="Q2497" s="46"/>
      <c r="R2497" s="46"/>
      <c r="S2497" s="46"/>
      <c r="T2497" s="46"/>
      <c r="U2497" s="46"/>
      <c r="V2497" s="46"/>
      <c r="W2497" s="46"/>
      <c r="X2497" s="91"/>
      <c r="Y2497" s="91"/>
      <c r="Z2497" s="91"/>
      <c r="AA2497" s="91"/>
    </row>
    <row r="2498" spans="2:27" ht="18" thickBot="1" x14ac:dyDescent="0.5">
      <c r="B2498" s="56" t="s">
        <v>10</v>
      </c>
      <c r="C2498" s="47"/>
      <c r="D2498" s="47"/>
      <c r="E2498" s="47"/>
      <c r="F2498" s="47"/>
      <c r="G2498" s="47"/>
      <c r="H2498" s="47"/>
      <c r="I2498" s="47"/>
      <c r="J2498" s="47"/>
      <c r="K2498" s="47"/>
      <c r="L2498" s="47"/>
      <c r="M2498" s="47"/>
      <c r="N2498" s="47"/>
      <c r="O2498" s="47"/>
      <c r="P2498" s="47"/>
      <c r="Q2498" s="47"/>
      <c r="R2498" s="47"/>
      <c r="S2498" s="47"/>
      <c r="T2498" s="47"/>
      <c r="U2498" s="47"/>
      <c r="V2498" s="47"/>
      <c r="W2498" s="47"/>
      <c r="X2498" s="91"/>
      <c r="Y2498" s="90"/>
      <c r="Z2498" s="91"/>
      <c r="AA2498" s="91"/>
    </row>
    <row r="2499" spans="2:27" ht="15" thickBot="1" x14ac:dyDescent="0.35">
      <c r="B2499" s="47" t="s">
        <v>11</v>
      </c>
      <c r="C2499" s="47"/>
      <c r="D2499" s="47"/>
      <c r="E2499" s="47"/>
      <c r="F2499" s="47"/>
      <c r="G2499" s="47"/>
      <c r="H2499" s="112"/>
      <c r="I2499" s="47"/>
      <c r="J2499" s="48" t="s">
        <v>5</v>
      </c>
      <c r="K2499" s="47" t="s">
        <v>12</v>
      </c>
      <c r="L2499" s="47"/>
      <c r="M2499" s="47"/>
      <c r="N2499" s="47"/>
      <c r="O2499" s="47"/>
      <c r="P2499" s="47"/>
      <c r="Q2499" s="47"/>
      <c r="R2499" s="47"/>
      <c r="S2499" s="47"/>
      <c r="T2499" s="47"/>
      <c r="U2499" s="47"/>
      <c r="V2499" s="47"/>
      <c r="W2499" s="47"/>
      <c r="X2499" s="91">
        <f>H2500</f>
        <v>0</v>
      </c>
      <c r="Y2499" s="91">
        <f>H2501</f>
        <v>0</v>
      </c>
      <c r="Z2499" s="91">
        <f>H2502</f>
        <v>0</v>
      </c>
      <c r="AA2499" s="91">
        <f>H2503</f>
        <v>0</v>
      </c>
    </row>
    <row r="2500" spans="2:27" ht="15" thickBot="1" x14ac:dyDescent="0.35">
      <c r="B2500" s="47" t="s">
        <v>13</v>
      </c>
      <c r="C2500" s="47"/>
      <c r="D2500" s="47"/>
      <c r="E2500" s="47"/>
      <c r="F2500" s="47"/>
      <c r="G2500" s="47"/>
      <c r="H2500" s="112"/>
      <c r="I2500" s="59"/>
      <c r="J2500" s="48" t="s">
        <v>5</v>
      </c>
      <c r="K2500" s="47" t="s">
        <v>15</v>
      </c>
      <c r="L2500" s="47"/>
      <c r="M2500" s="47"/>
      <c r="N2500" s="47"/>
      <c r="O2500" s="47"/>
      <c r="P2500" s="47"/>
      <c r="Q2500" s="47"/>
      <c r="R2500" s="47"/>
      <c r="S2500" s="47"/>
      <c r="T2500" s="47"/>
      <c r="U2500" s="47"/>
      <c r="V2500" s="47"/>
      <c r="W2500" s="47"/>
      <c r="X2500" s="91"/>
      <c r="Y2500" s="91"/>
      <c r="Z2500" s="91"/>
      <c r="AA2500" s="91"/>
    </row>
    <row r="2501" spans="2:27" ht="15" thickBot="1" x14ac:dyDescent="0.35">
      <c r="B2501" s="47" t="s">
        <v>16</v>
      </c>
      <c r="C2501" s="47"/>
      <c r="D2501" s="47"/>
      <c r="E2501" s="47"/>
      <c r="F2501" s="47"/>
      <c r="G2501" s="47"/>
      <c r="H2501" s="137"/>
      <c r="I2501" s="47"/>
      <c r="J2501" s="48" t="s">
        <v>5</v>
      </c>
      <c r="K2501" s="47" t="s">
        <v>17</v>
      </c>
      <c r="L2501" s="47"/>
      <c r="M2501" s="47"/>
      <c r="N2501" s="47"/>
      <c r="O2501" s="47"/>
      <c r="P2501" s="47"/>
      <c r="Q2501" s="47"/>
      <c r="R2501" s="47"/>
      <c r="S2501" s="47"/>
      <c r="T2501" s="47"/>
      <c r="U2501" s="47"/>
      <c r="V2501" s="47"/>
      <c r="W2501" s="47"/>
      <c r="X2501" s="91"/>
      <c r="Y2501" s="91"/>
      <c r="Z2501" s="91"/>
      <c r="AA2501" s="91"/>
    </row>
    <row r="2502" spans="2:27" ht="15" thickBot="1" x14ac:dyDescent="0.35">
      <c r="B2502" s="47" t="str">
        <f>IF(H2501="Erdgas","Nettorechnungsbetrag (Erdgas)",IF(H2501="Strom","Nettorechnungsbetrag (Strom)",IF(H2501="Wärme/Kälte","Nettorechnungsbetrag (Wärme/Kälte)","Bitte Energieart auswählen!")))</f>
        <v>Bitte Energieart auswählen!</v>
      </c>
      <c r="C2502" s="47"/>
      <c r="D2502" s="47"/>
      <c r="E2502" s="47"/>
      <c r="F2502" s="47"/>
      <c r="G2502" s="47"/>
      <c r="H2502" s="113"/>
      <c r="I2502" s="60" t="s">
        <v>18</v>
      </c>
      <c r="J2502" s="48" t="s">
        <v>5</v>
      </c>
      <c r="K2502" s="47" t="str">
        <f>IF(H2501="Erdgas","Erdgaskosten exkl. Steuern, Abgaben, Netzentgelte, etc.",IF(H2501="Strom","Stromkosten exkl. Steuern, Abgaben, Netzentgelte, etc.",IF(H2501="Wärme/Kälte","Wärme-/Kältekosten exkl. Steuern, Abgaben, Netzentgelte, etc.","Bitte Energieart auswählen!")))</f>
        <v>Bitte Energieart auswählen!</v>
      </c>
      <c r="L2502" s="47"/>
      <c r="M2502" s="47"/>
      <c r="N2502" s="47"/>
      <c r="O2502" s="47"/>
      <c r="P2502" s="47"/>
      <c r="Q2502" s="47"/>
      <c r="R2502" s="47"/>
      <c r="S2502" s="47"/>
      <c r="T2502" s="47"/>
      <c r="U2502" s="47"/>
      <c r="V2502" s="47"/>
      <c r="W2502" s="47"/>
      <c r="X2502" s="91"/>
      <c r="Y2502" s="91"/>
      <c r="Z2502" s="91"/>
      <c r="AA2502" s="91"/>
    </row>
    <row r="2503" spans="2:27" ht="15" thickBot="1" x14ac:dyDescent="0.35">
      <c r="B2503" s="47" t="str">
        <f>IF(AND(H2501="Erdgas",H2500="Nein"),"Erdgasverbrauch in kWh gem. letzter Jahresabrechnung",IF(H2501="Erdgas","Erdgasverbrauch in kWh im Kalenderjahr 2021",IF(AND(H2501="Strom",H2500="Nein"),"Stromverbrauch in kWh gem. letzter Jahresabrechnung",IF(H2501="Strom","Stromverbrauch in kWh im Kalenderjahr 2021",IF(AND(H2501="Wärme/Kälte",H2500="Nein"),"Wärme-/Kälteverbrauch in kWh gem. letzter Jahresabrechnung",IF(H2501="Wärme/Kälte","Wärme-/Kälteverbrauch in kWh im Kalenderjahr 2021","Bitte Energieart auswählen!"))))))</f>
        <v>Bitte Energieart auswählen!</v>
      </c>
      <c r="C2503" s="47"/>
      <c r="D2503" s="47"/>
      <c r="E2503" s="47"/>
      <c r="F2503" s="47"/>
      <c r="G2503" s="47"/>
      <c r="H2503" s="114"/>
      <c r="I2503" s="60" t="s">
        <v>19</v>
      </c>
      <c r="J2503" s="48" t="s">
        <v>5</v>
      </c>
      <c r="K2503" s="47" t="str">
        <f>IF(H2500="Nein",IF(H2501="Erdgas","Den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endet."),IF(H2501="Erdgas","Bitte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03" s="47"/>
      <c r="M2503" s="47"/>
      <c r="N2503" s="47"/>
      <c r="O2503" s="47"/>
      <c r="P2503" s="47"/>
      <c r="Q2503" s="47"/>
      <c r="R2503" s="47"/>
      <c r="S2503" s="47"/>
      <c r="T2503" s="47"/>
      <c r="U2503" s="47"/>
      <c r="V2503" s="47"/>
      <c r="W2503" s="47"/>
      <c r="X2503" s="91"/>
      <c r="Y2503" s="91"/>
      <c r="Z2503" s="91"/>
      <c r="AA2503" s="91"/>
    </row>
    <row r="2504" spans="2:27" x14ac:dyDescent="0.3">
      <c r="B2504" s="46"/>
      <c r="C2504" s="46"/>
      <c r="D2504" s="46"/>
      <c r="E2504" s="46"/>
      <c r="F2504" s="46"/>
      <c r="G2504" s="46"/>
      <c r="H2504" s="46"/>
      <c r="I2504" s="46"/>
      <c r="J2504" s="46"/>
      <c r="K2504" s="46"/>
      <c r="L2504" s="46"/>
      <c r="M2504" s="46"/>
      <c r="N2504" s="46"/>
      <c r="O2504" s="46"/>
      <c r="P2504" s="46"/>
      <c r="Q2504" s="46"/>
      <c r="R2504" s="46"/>
      <c r="S2504" s="46"/>
      <c r="T2504" s="46"/>
      <c r="U2504" s="46"/>
      <c r="V2504" s="46"/>
      <c r="W2504" s="46"/>
      <c r="X2504" s="91"/>
      <c r="Y2504" s="91"/>
      <c r="Z2504" s="91"/>
      <c r="AA2504" s="91"/>
    </row>
    <row r="2505" spans="2:27" ht="18" thickBot="1" x14ac:dyDescent="0.5">
      <c r="B2505" s="56" t="s">
        <v>10</v>
      </c>
      <c r="C2505" s="47"/>
      <c r="D2505" s="47"/>
      <c r="E2505" s="47"/>
      <c r="F2505" s="47"/>
      <c r="G2505" s="47"/>
      <c r="H2505" s="47"/>
      <c r="I2505" s="47"/>
      <c r="J2505" s="47"/>
      <c r="K2505" s="47"/>
      <c r="L2505" s="47"/>
      <c r="M2505" s="47"/>
      <c r="N2505" s="47"/>
      <c r="O2505" s="47"/>
      <c r="P2505" s="47"/>
      <c r="Q2505" s="47"/>
      <c r="R2505" s="47"/>
      <c r="S2505" s="47"/>
      <c r="T2505" s="47"/>
      <c r="U2505" s="47"/>
      <c r="V2505" s="47"/>
      <c r="W2505" s="47"/>
      <c r="X2505" s="91"/>
      <c r="Y2505" s="90"/>
      <c r="Z2505" s="91"/>
      <c r="AA2505" s="91"/>
    </row>
    <row r="2506" spans="2:27" ht="15" thickBot="1" x14ac:dyDescent="0.35">
      <c r="B2506" s="47" t="s">
        <v>11</v>
      </c>
      <c r="C2506" s="47"/>
      <c r="D2506" s="47"/>
      <c r="E2506" s="47"/>
      <c r="F2506" s="47"/>
      <c r="G2506" s="47"/>
      <c r="H2506" s="112"/>
      <c r="I2506" s="47"/>
      <c r="J2506" s="48" t="s">
        <v>5</v>
      </c>
      <c r="K2506" s="47" t="s">
        <v>12</v>
      </c>
      <c r="L2506" s="47"/>
      <c r="M2506" s="47"/>
      <c r="N2506" s="47"/>
      <c r="O2506" s="47"/>
      <c r="P2506" s="47"/>
      <c r="Q2506" s="47"/>
      <c r="R2506" s="47"/>
      <c r="S2506" s="47"/>
      <c r="T2506" s="47"/>
      <c r="U2506" s="47"/>
      <c r="V2506" s="47"/>
      <c r="W2506" s="47"/>
      <c r="X2506" s="91">
        <f>H2507</f>
        <v>0</v>
      </c>
      <c r="Y2506" s="91">
        <f>H2508</f>
        <v>0</v>
      </c>
      <c r="Z2506" s="91">
        <f>H2509</f>
        <v>0</v>
      </c>
      <c r="AA2506" s="91">
        <f>H2510</f>
        <v>0</v>
      </c>
    </row>
    <row r="2507" spans="2:27" ht="15" thickBot="1" x14ac:dyDescent="0.35">
      <c r="B2507" s="47" t="s">
        <v>13</v>
      </c>
      <c r="C2507" s="47"/>
      <c r="D2507" s="47"/>
      <c r="E2507" s="47"/>
      <c r="F2507" s="47"/>
      <c r="G2507" s="47"/>
      <c r="H2507" s="112"/>
      <c r="I2507" s="59"/>
      <c r="J2507" s="48" t="s">
        <v>5</v>
      </c>
      <c r="K2507" s="47" t="s">
        <v>15</v>
      </c>
      <c r="L2507" s="47"/>
      <c r="M2507" s="47"/>
      <c r="N2507" s="47"/>
      <c r="O2507" s="47"/>
      <c r="P2507" s="47"/>
      <c r="Q2507" s="47"/>
      <c r="R2507" s="47"/>
      <c r="S2507" s="47"/>
      <c r="T2507" s="47"/>
      <c r="U2507" s="47"/>
      <c r="V2507" s="47"/>
      <c r="W2507" s="47"/>
      <c r="X2507" s="91"/>
      <c r="Y2507" s="91"/>
      <c r="Z2507" s="91"/>
      <c r="AA2507" s="91"/>
    </row>
    <row r="2508" spans="2:27" ht="15" thickBot="1" x14ac:dyDescent="0.35">
      <c r="B2508" s="47" t="s">
        <v>16</v>
      </c>
      <c r="C2508" s="47"/>
      <c r="D2508" s="47"/>
      <c r="E2508" s="47"/>
      <c r="F2508" s="47"/>
      <c r="G2508" s="47"/>
      <c r="H2508" s="137"/>
      <c r="I2508" s="47"/>
      <c r="J2508" s="48" t="s">
        <v>5</v>
      </c>
      <c r="K2508" s="47" t="s">
        <v>17</v>
      </c>
      <c r="L2508" s="47"/>
      <c r="M2508" s="47"/>
      <c r="N2508" s="47"/>
      <c r="O2508" s="47"/>
      <c r="P2508" s="47"/>
      <c r="Q2508" s="47"/>
      <c r="R2508" s="47"/>
      <c r="S2508" s="47"/>
      <c r="T2508" s="47"/>
      <c r="U2508" s="47"/>
      <c r="V2508" s="47"/>
      <c r="W2508" s="47"/>
      <c r="X2508" s="91"/>
      <c r="Y2508" s="91"/>
      <c r="Z2508" s="91"/>
      <c r="AA2508" s="91"/>
    </row>
    <row r="2509" spans="2:27" ht="15" thickBot="1" x14ac:dyDescent="0.35">
      <c r="B2509" s="47" t="str">
        <f>IF(H2508="Erdgas","Nettorechnungsbetrag (Erdgas)",IF(H2508="Strom","Nettorechnungsbetrag (Strom)",IF(H2508="Wärme/Kälte","Nettorechnungsbetrag (Wärme/Kälte)","Bitte Energieart auswählen!")))</f>
        <v>Bitte Energieart auswählen!</v>
      </c>
      <c r="C2509" s="47"/>
      <c r="D2509" s="47"/>
      <c r="E2509" s="47"/>
      <c r="F2509" s="47"/>
      <c r="G2509" s="47"/>
      <c r="H2509" s="113"/>
      <c r="I2509" s="60" t="s">
        <v>18</v>
      </c>
      <c r="J2509" s="48" t="s">
        <v>5</v>
      </c>
      <c r="K2509" s="47" t="str">
        <f>IF(H2508="Erdgas","Erdgaskosten exkl. Steuern, Abgaben, Netzentgelte, etc.",IF(H2508="Strom","Stromkosten exkl. Steuern, Abgaben, Netzentgelte, etc.",IF(H2508="Wärme/Kälte","Wärme-/Kältekosten exkl. Steuern, Abgaben, Netzentgelte, etc.","Bitte Energieart auswählen!")))</f>
        <v>Bitte Energieart auswählen!</v>
      </c>
      <c r="L2509" s="47"/>
      <c r="M2509" s="47"/>
      <c r="N2509" s="47"/>
      <c r="O2509" s="47"/>
      <c r="P2509" s="47"/>
      <c r="Q2509" s="47"/>
      <c r="R2509" s="47"/>
      <c r="S2509" s="47"/>
      <c r="T2509" s="47"/>
      <c r="U2509" s="47"/>
      <c r="V2509" s="47"/>
      <c r="W2509" s="47"/>
      <c r="X2509" s="91"/>
      <c r="Y2509" s="91"/>
      <c r="Z2509" s="91"/>
      <c r="AA2509" s="91"/>
    </row>
    <row r="2510" spans="2:27" ht="15" thickBot="1" x14ac:dyDescent="0.35">
      <c r="B2510" s="47" t="str">
        <f>IF(AND(H2508="Erdgas",H2507="Nein"),"Erdgasverbrauch in kWh gem. letzter Jahresabrechnung",IF(H2508="Erdgas","Erdgasverbrauch in kWh im Kalenderjahr 2021",IF(AND(H2508="Strom",H2507="Nein"),"Stromverbrauch in kWh gem. letzter Jahresabrechnung",IF(H2508="Strom","Stromverbrauch in kWh im Kalenderjahr 2021",IF(AND(H2508="Wärme/Kälte",H2507="Nein"),"Wärme-/Kälteverbrauch in kWh gem. letzter Jahresabrechnung",IF(H2508="Wärme/Kälte","Wärme-/Kälteverbrauch in kWh im Kalenderjahr 2021","Bitte Energieart auswählen!"))))))</f>
        <v>Bitte Energieart auswählen!</v>
      </c>
      <c r="C2510" s="47"/>
      <c r="D2510" s="47"/>
      <c r="E2510" s="47"/>
      <c r="F2510" s="47"/>
      <c r="G2510" s="47"/>
      <c r="H2510" s="114"/>
      <c r="I2510" s="60" t="s">
        <v>19</v>
      </c>
      <c r="J2510" s="48" t="s">
        <v>5</v>
      </c>
      <c r="K2510" s="47" t="str">
        <f>IF(H2507="Nein",IF(H2508="Erdgas","Den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endet."),IF(H2508="Erdgas","Bitte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10" s="47"/>
      <c r="M2510" s="47"/>
      <c r="N2510" s="47"/>
      <c r="O2510" s="47"/>
      <c r="P2510" s="47"/>
      <c r="Q2510" s="47"/>
      <c r="R2510" s="47"/>
      <c r="S2510" s="47"/>
      <c r="T2510" s="47"/>
      <c r="U2510" s="47"/>
      <c r="V2510" s="47"/>
      <c r="W2510" s="47"/>
      <c r="X2510" s="91"/>
      <c r="Y2510" s="91"/>
      <c r="Z2510" s="91"/>
      <c r="AA2510" s="91"/>
    </row>
    <row r="2511" spans="2:27" x14ac:dyDescent="0.3">
      <c r="B2511" s="46"/>
      <c r="C2511" s="46"/>
      <c r="D2511" s="46"/>
      <c r="E2511" s="46"/>
      <c r="F2511" s="46"/>
      <c r="G2511" s="46"/>
      <c r="H2511" s="46"/>
      <c r="I2511" s="46"/>
      <c r="J2511" s="46"/>
      <c r="K2511" s="46"/>
      <c r="L2511" s="46"/>
      <c r="M2511" s="46"/>
      <c r="N2511" s="46"/>
      <c r="O2511" s="46"/>
      <c r="P2511" s="46"/>
      <c r="Q2511" s="46"/>
      <c r="R2511" s="46"/>
      <c r="S2511" s="46"/>
      <c r="T2511" s="46"/>
      <c r="U2511" s="46"/>
      <c r="V2511" s="46"/>
      <c r="W2511" s="46"/>
      <c r="X2511" s="91"/>
      <c r="Y2511" s="91"/>
      <c r="Z2511" s="91"/>
      <c r="AA2511" s="91"/>
    </row>
    <row r="2512" spans="2:27" ht="18" thickBot="1" x14ac:dyDescent="0.5">
      <c r="B2512" s="56" t="s">
        <v>10</v>
      </c>
      <c r="C2512" s="47"/>
      <c r="D2512" s="47"/>
      <c r="E2512" s="47"/>
      <c r="F2512" s="47"/>
      <c r="G2512" s="47"/>
      <c r="H2512" s="47"/>
      <c r="I2512" s="47"/>
      <c r="J2512" s="47"/>
      <c r="K2512" s="47"/>
      <c r="L2512" s="47"/>
      <c r="M2512" s="47"/>
      <c r="N2512" s="47"/>
      <c r="O2512" s="47"/>
      <c r="P2512" s="47"/>
      <c r="Q2512" s="47"/>
      <c r="R2512" s="47"/>
      <c r="S2512" s="47"/>
      <c r="T2512" s="47"/>
      <c r="U2512" s="47"/>
      <c r="V2512" s="47"/>
      <c r="W2512" s="47"/>
      <c r="X2512" s="91"/>
      <c r="Y2512" s="90"/>
      <c r="Z2512" s="91"/>
      <c r="AA2512" s="91"/>
    </row>
    <row r="2513" spans="2:27" ht="15" thickBot="1" x14ac:dyDescent="0.35">
      <c r="B2513" s="47" t="s">
        <v>11</v>
      </c>
      <c r="C2513" s="47"/>
      <c r="D2513" s="47"/>
      <c r="E2513" s="47"/>
      <c r="F2513" s="47"/>
      <c r="G2513" s="47"/>
      <c r="H2513" s="112"/>
      <c r="I2513" s="47"/>
      <c r="J2513" s="48" t="s">
        <v>5</v>
      </c>
      <c r="K2513" s="47" t="s">
        <v>12</v>
      </c>
      <c r="L2513" s="47"/>
      <c r="M2513" s="47"/>
      <c r="N2513" s="47"/>
      <c r="O2513" s="47"/>
      <c r="P2513" s="47"/>
      <c r="Q2513" s="47"/>
      <c r="R2513" s="47"/>
      <c r="S2513" s="47"/>
      <c r="T2513" s="47"/>
      <c r="U2513" s="47"/>
      <c r="V2513" s="47"/>
      <c r="W2513" s="47"/>
      <c r="X2513" s="91">
        <f>H2514</f>
        <v>0</v>
      </c>
      <c r="Y2513" s="91">
        <f>H2515</f>
        <v>0</v>
      </c>
      <c r="Z2513" s="91">
        <f>H2516</f>
        <v>0</v>
      </c>
      <c r="AA2513" s="91">
        <f>H2517</f>
        <v>0</v>
      </c>
    </row>
    <row r="2514" spans="2:27" ht="15" thickBot="1" x14ac:dyDescent="0.35">
      <c r="B2514" s="47" t="s">
        <v>13</v>
      </c>
      <c r="C2514" s="47"/>
      <c r="D2514" s="47"/>
      <c r="E2514" s="47"/>
      <c r="F2514" s="47"/>
      <c r="G2514" s="47"/>
      <c r="H2514" s="112"/>
      <c r="I2514" s="59"/>
      <c r="J2514" s="48" t="s">
        <v>5</v>
      </c>
      <c r="K2514" s="47" t="s">
        <v>15</v>
      </c>
      <c r="L2514" s="47"/>
      <c r="M2514" s="47"/>
      <c r="N2514" s="47"/>
      <c r="O2514" s="47"/>
      <c r="P2514" s="47"/>
      <c r="Q2514" s="47"/>
      <c r="R2514" s="47"/>
      <c r="S2514" s="47"/>
      <c r="T2514" s="47"/>
      <c r="U2514" s="47"/>
      <c r="V2514" s="47"/>
      <c r="W2514" s="47"/>
      <c r="X2514" s="91"/>
      <c r="Y2514" s="91"/>
      <c r="Z2514" s="91"/>
      <c r="AA2514" s="91"/>
    </row>
    <row r="2515" spans="2:27" ht="15" thickBot="1" x14ac:dyDescent="0.35">
      <c r="B2515" s="47" t="s">
        <v>16</v>
      </c>
      <c r="C2515" s="47"/>
      <c r="D2515" s="47"/>
      <c r="E2515" s="47"/>
      <c r="F2515" s="47"/>
      <c r="G2515" s="47"/>
      <c r="H2515" s="137"/>
      <c r="I2515" s="47"/>
      <c r="J2515" s="48" t="s">
        <v>5</v>
      </c>
      <c r="K2515" s="47" t="s">
        <v>17</v>
      </c>
      <c r="L2515" s="47"/>
      <c r="M2515" s="47"/>
      <c r="N2515" s="47"/>
      <c r="O2515" s="47"/>
      <c r="P2515" s="47"/>
      <c r="Q2515" s="47"/>
      <c r="R2515" s="47"/>
      <c r="S2515" s="47"/>
      <c r="T2515" s="47"/>
      <c r="U2515" s="47"/>
      <c r="V2515" s="47"/>
      <c r="W2515" s="47"/>
      <c r="X2515" s="91"/>
      <c r="Y2515" s="91"/>
      <c r="Z2515" s="91"/>
      <c r="AA2515" s="91"/>
    </row>
    <row r="2516" spans="2:27" ht="15" thickBot="1" x14ac:dyDescent="0.35">
      <c r="B2516" s="47" t="str">
        <f>IF(H2515="Erdgas","Nettorechnungsbetrag (Erdgas)",IF(H2515="Strom","Nettorechnungsbetrag (Strom)",IF(H2515="Wärme/Kälte","Nettorechnungsbetrag (Wärme/Kälte)","Bitte Energieart auswählen!")))</f>
        <v>Bitte Energieart auswählen!</v>
      </c>
      <c r="C2516" s="47"/>
      <c r="D2516" s="47"/>
      <c r="E2516" s="47"/>
      <c r="F2516" s="47"/>
      <c r="G2516" s="47"/>
      <c r="H2516" s="113"/>
      <c r="I2516" s="60" t="s">
        <v>18</v>
      </c>
      <c r="J2516" s="48" t="s">
        <v>5</v>
      </c>
      <c r="K2516" s="47" t="str">
        <f>IF(H2515="Erdgas","Erdgaskosten exkl. Steuern, Abgaben, Netzentgelte, etc.",IF(H2515="Strom","Stromkosten exkl. Steuern, Abgaben, Netzentgelte, etc.",IF(H2515="Wärme/Kälte","Wärme-/Kältekosten exkl. Steuern, Abgaben, Netzentgelte, etc.","Bitte Energieart auswählen!")))</f>
        <v>Bitte Energieart auswählen!</v>
      </c>
      <c r="L2516" s="47"/>
      <c r="M2516" s="47"/>
      <c r="N2516" s="47"/>
      <c r="O2516" s="47"/>
      <c r="P2516" s="47"/>
      <c r="Q2516" s="47"/>
      <c r="R2516" s="47"/>
      <c r="S2516" s="47"/>
      <c r="T2516" s="47"/>
      <c r="U2516" s="47"/>
      <c r="V2516" s="47"/>
      <c r="W2516" s="47"/>
      <c r="X2516" s="91"/>
      <c r="Y2516" s="91"/>
      <c r="Z2516" s="91"/>
      <c r="AA2516" s="91"/>
    </row>
    <row r="2517" spans="2:27" ht="15" thickBot="1" x14ac:dyDescent="0.35">
      <c r="B2517" s="47" t="str">
        <f>IF(AND(H2515="Erdgas",H2514="Nein"),"Erdgasverbrauch in kWh gem. letzter Jahresabrechnung",IF(H2515="Erdgas","Erdgasverbrauch in kWh im Kalenderjahr 2021",IF(AND(H2515="Strom",H2514="Nein"),"Stromverbrauch in kWh gem. letzter Jahresabrechnung",IF(H2515="Strom","Stromverbrauch in kWh im Kalenderjahr 2021",IF(AND(H2515="Wärme/Kälte",H2514="Nein"),"Wärme-/Kälteverbrauch in kWh gem. letzter Jahresabrechnung",IF(H2515="Wärme/Kälte","Wärme-/Kälteverbrauch in kWh im Kalenderjahr 2021","Bitte Energieart auswählen!"))))))</f>
        <v>Bitte Energieart auswählen!</v>
      </c>
      <c r="C2517" s="47"/>
      <c r="D2517" s="47"/>
      <c r="E2517" s="47"/>
      <c r="F2517" s="47"/>
      <c r="G2517" s="47"/>
      <c r="H2517" s="114"/>
      <c r="I2517" s="60" t="s">
        <v>19</v>
      </c>
      <c r="J2517" s="48" t="s">
        <v>5</v>
      </c>
      <c r="K2517" s="47" t="str">
        <f>IF(H2514="Nein",IF(H2515="Erdgas","Den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endet."),IF(H2515="Erdgas","Bitte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17" s="47"/>
      <c r="M2517" s="47"/>
      <c r="N2517" s="47"/>
      <c r="O2517" s="47"/>
      <c r="P2517" s="47"/>
      <c r="Q2517" s="47"/>
      <c r="R2517" s="47"/>
      <c r="S2517" s="47"/>
      <c r="T2517" s="47"/>
      <c r="U2517" s="47"/>
      <c r="V2517" s="47"/>
      <c r="W2517" s="47"/>
      <c r="X2517" s="91"/>
      <c r="Y2517" s="91"/>
      <c r="Z2517" s="91"/>
      <c r="AA2517" s="91"/>
    </row>
    <row r="2518" spans="2:27" x14ac:dyDescent="0.3">
      <c r="B2518" s="46"/>
      <c r="C2518" s="46"/>
      <c r="D2518" s="46"/>
      <c r="E2518" s="46"/>
      <c r="F2518" s="46"/>
      <c r="G2518" s="46"/>
      <c r="H2518" s="46"/>
      <c r="I2518" s="46"/>
      <c r="J2518" s="46"/>
      <c r="K2518" s="46"/>
      <c r="L2518" s="46"/>
      <c r="M2518" s="46"/>
      <c r="N2518" s="46"/>
      <c r="O2518" s="46"/>
      <c r="P2518" s="46"/>
      <c r="Q2518" s="46"/>
      <c r="R2518" s="46"/>
      <c r="S2518" s="46"/>
      <c r="T2518" s="46"/>
      <c r="U2518" s="46"/>
      <c r="V2518" s="46"/>
      <c r="W2518" s="46"/>
      <c r="X2518" s="91"/>
      <c r="Y2518" s="91"/>
      <c r="Z2518" s="91"/>
      <c r="AA2518" s="91"/>
    </row>
    <row r="2519" spans="2:27" ht="18" thickBot="1" x14ac:dyDescent="0.5">
      <c r="B2519" s="56" t="s">
        <v>10</v>
      </c>
      <c r="C2519" s="47"/>
      <c r="D2519" s="47"/>
      <c r="E2519" s="47"/>
      <c r="F2519" s="47"/>
      <c r="G2519" s="47"/>
      <c r="H2519" s="47"/>
      <c r="I2519" s="47"/>
      <c r="J2519" s="47"/>
      <c r="K2519" s="47"/>
      <c r="L2519" s="47"/>
      <c r="M2519" s="47"/>
      <c r="N2519" s="47"/>
      <c r="O2519" s="47"/>
      <c r="P2519" s="47"/>
      <c r="Q2519" s="47"/>
      <c r="R2519" s="47"/>
      <c r="S2519" s="47"/>
      <c r="T2519" s="47"/>
      <c r="U2519" s="47"/>
      <c r="V2519" s="47"/>
      <c r="W2519" s="47"/>
      <c r="X2519" s="91"/>
      <c r="Y2519" s="90"/>
      <c r="Z2519" s="91"/>
      <c r="AA2519" s="91"/>
    </row>
    <row r="2520" spans="2:27" ht="15" thickBot="1" x14ac:dyDescent="0.35">
      <c r="B2520" s="47" t="s">
        <v>11</v>
      </c>
      <c r="C2520" s="47"/>
      <c r="D2520" s="47"/>
      <c r="E2520" s="47"/>
      <c r="F2520" s="47"/>
      <c r="G2520" s="47"/>
      <c r="H2520" s="112"/>
      <c r="I2520" s="47"/>
      <c r="J2520" s="48" t="s">
        <v>5</v>
      </c>
      <c r="K2520" s="47" t="s">
        <v>12</v>
      </c>
      <c r="L2520" s="47"/>
      <c r="M2520" s="47"/>
      <c r="N2520" s="47"/>
      <c r="O2520" s="47"/>
      <c r="P2520" s="47"/>
      <c r="Q2520" s="47"/>
      <c r="R2520" s="47"/>
      <c r="S2520" s="47"/>
      <c r="T2520" s="47"/>
      <c r="U2520" s="47"/>
      <c r="V2520" s="47"/>
      <c r="W2520" s="47"/>
      <c r="X2520" s="91">
        <f>H2521</f>
        <v>0</v>
      </c>
      <c r="Y2520" s="91">
        <f>H2522</f>
        <v>0</v>
      </c>
      <c r="Z2520" s="91">
        <f>H2523</f>
        <v>0</v>
      </c>
      <c r="AA2520" s="91">
        <f>H2524</f>
        <v>0</v>
      </c>
    </row>
    <row r="2521" spans="2:27" ht="15" thickBot="1" x14ac:dyDescent="0.35">
      <c r="B2521" s="47" t="s">
        <v>13</v>
      </c>
      <c r="C2521" s="47"/>
      <c r="D2521" s="47"/>
      <c r="E2521" s="47"/>
      <c r="F2521" s="47"/>
      <c r="G2521" s="47"/>
      <c r="H2521" s="112"/>
      <c r="I2521" s="59"/>
      <c r="J2521" s="48" t="s">
        <v>5</v>
      </c>
      <c r="K2521" s="47" t="s">
        <v>15</v>
      </c>
      <c r="L2521" s="47"/>
      <c r="M2521" s="47"/>
      <c r="N2521" s="47"/>
      <c r="O2521" s="47"/>
      <c r="P2521" s="47"/>
      <c r="Q2521" s="47"/>
      <c r="R2521" s="47"/>
      <c r="S2521" s="47"/>
      <c r="T2521" s="47"/>
      <c r="U2521" s="47"/>
      <c r="V2521" s="47"/>
      <c r="W2521" s="47"/>
      <c r="X2521" s="91"/>
      <c r="Y2521" s="91"/>
      <c r="Z2521" s="91"/>
      <c r="AA2521" s="91"/>
    </row>
    <row r="2522" spans="2:27" ht="15" thickBot="1" x14ac:dyDescent="0.35">
      <c r="B2522" s="47" t="s">
        <v>16</v>
      </c>
      <c r="C2522" s="47"/>
      <c r="D2522" s="47"/>
      <c r="E2522" s="47"/>
      <c r="F2522" s="47"/>
      <c r="G2522" s="47"/>
      <c r="H2522" s="137"/>
      <c r="I2522" s="47"/>
      <c r="J2522" s="48" t="s">
        <v>5</v>
      </c>
      <c r="K2522" s="47" t="s">
        <v>17</v>
      </c>
      <c r="L2522" s="47"/>
      <c r="M2522" s="47"/>
      <c r="N2522" s="47"/>
      <c r="O2522" s="47"/>
      <c r="P2522" s="47"/>
      <c r="Q2522" s="47"/>
      <c r="R2522" s="47"/>
      <c r="S2522" s="47"/>
      <c r="T2522" s="47"/>
      <c r="U2522" s="47"/>
      <c r="V2522" s="47"/>
      <c r="W2522" s="47"/>
      <c r="X2522" s="91"/>
      <c r="Y2522" s="91"/>
      <c r="Z2522" s="91"/>
      <c r="AA2522" s="91"/>
    </row>
    <row r="2523" spans="2:27" ht="15" thickBot="1" x14ac:dyDescent="0.35">
      <c r="B2523" s="47" t="str">
        <f>IF(H2522="Erdgas","Nettorechnungsbetrag (Erdgas)",IF(H2522="Strom","Nettorechnungsbetrag (Strom)",IF(H2522="Wärme/Kälte","Nettorechnungsbetrag (Wärme/Kälte)","Bitte Energieart auswählen!")))</f>
        <v>Bitte Energieart auswählen!</v>
      </c>
      <c r="C2523" s="47"/>
      <c r="D2523" s="47"/>
      <c r="E2523" s="47"/>
      <c r="F2523" s="47"/>
      <c r="G2523" s="47"/>
      <c r="H2523" s="113"/>
      <c r="I2523" s="60" t="s">
        <v>18</v>
      </c>
      <c r="J2523" s="48" t="s">
        <v>5</v>
      </c>
      <c r="K2523" s="47" t="str">
        <f>IF(H2522="Erdgas","Erdgaskosten exkl. Steuern, Abgaben, Netzentgelte, etc.",IF(H2522="Strom","Stromkosten exkl. Steuern, Abgaben, Netzentgelte, etc.",IF(H2522="Wärme/Kälte","Wärme-/Kältekosten exkl. Steuern, Abgaben, Netzentgelte, etc.","Bitte Energieart auswählen!")))</f>
        <v>Bitte Energieart auswählen!</v>
      </c>
      <c r="L2523" s="47"/>
      <c r="M2523" s="47"/>
      <c r="N2523" s="47"/>
      <c r="O2523" s="47"/>
      <c r="P2523" s="47"/>
      <c r="Q2523" s="47"/>
      <c r="R2523" s="47"/>
      <c r="S2523" s="47"/>
      <c r="T2523" s="47"/>
      <c r="U2523" s="47"/>
      <c r="V2523" s="47"/>
      <c r="W2523" s="47"/>
      <c r="X2523" s="91"/>
      <c r="Y2523" s="91"/>
      <c r="Z2523" s="91"/>
      <c r="AA2523" s="91"/>
    </row>
    <row r="2524" spans="2:27" ht="15" thickBot="1" x14ac:dyDescent="0.35">
      <c r="B2524" s="47" t="str">
        <f>IF(AND(H2522="Erdgas",H2521="Nein"),"Erdgasverbrauch in kWh gem. letzter Jahresabrechnung",IF(H2522="Erdgas","Erdgasverbrauch in kWh im Kalenderjahr 2021",IF(AND(H2522="Strom",H2521="Nein"),"Stromverbrauch in kWh gem. letzter Jahresabrechnung",IF(H2522="Strom","Stromverbrauch in kWh im Kalenderjahr 2021",IF(AND(H2522="Wärme/Kälte",H2521="Nein"),"Wärme-/Kälteverbrauch in kWh gem. letzter Jahresabrechnung",IF(H2522="Wärme/Kälte","Wärme-/Kälteverbrauch in kWh im Kalenderjahr 2021","Bitte Energieart auswählen!"))))))</f>
        <v>Bitte Energieart auswählen!</v>
      </c>
      <c r="C2524" s="47"/>
      <c r="D2524" s="47"/>
      <c r="E2524" s="47"/>
      <c r="F2524" s="47"/>
      <c r="G2524" s="47"/>
      <c r="H2524" s="114"/>
      <c r="I2524" s="60" t="s">
        <v>19</v>
      </c>
      <c r="J2524" s="48" t="s">
        <v>5</v>
      </c>
      <c r="K2524" s="47" t="str">
        <f>IF(H2521="Nein",IF(H2522="Erdgas","Den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endet."),IF(H2522="Erdgas","Bitte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24" s="47"/>
      <c r="M2524" s="47"/>
      <c r="N2524" s="47"/>
      <c r="O2524" s="47"/>
      <c r="P2524" s="47"/>
      <c r="Q2524" s="47"/>
      <c r="R2524" s="47"/>
      <c r="S2524" s="47"/>
      <c r="T2524" s="47"/>
      <c r="U2524" s="47"/>
      <c r="V2524" s="47"/>
      <c r="W2524" s="47"/>
      <c r="X2524" s="91"/>
      <c r="Y2524" s="91"/>
      <c r="Z2524" s="91"/>
      <c r="AA2524" s="91"/>
    </row>
    <row r="2525" spans="2:27" x14ac:dyDescent="0.3">
      <c r="B2525" s="46"/>
      <c r="C2525" s="46"/>
      <c r="D2525" s="46"/>
      <c r="E2525" s="46"/>
      <c r="F2525" s="46"/>
      <c r="G2525" s="46"/>
      <c r="H2525" s="46"/>
      <c r="I2525" s="46"/>
      <c r="J2525" s="46"/>
      <c r="K2525" s="46"/>
      <c r="L2525" s="46"/>
      <c r="M2525" s="46"/>
      <c r="N2525" s="46"/>
      <c r="O2525" s="46"/>
      <c r="P2525" s="46"/>
      <c r="Q2525" s="46"/>
      <c r="R2525" s="46"/>
      <c r="S2525" s="46"/>
      <c r="T2525" s="46"/>
      <c r="U2525" s="46"/>
      <c r="V2525" s="46"/>
      <c r="W2525" s="46"/>
      <c r="X2525" s="91"/>
      <c r="Y2525" s="91"/>
      <c r="Z2525" s="91"/>
      <c r="AA2525" s="91"/>
    </row>
    <row r="2526" spans="2:27" ht="18" thickBot="1" x14ac:dyDescent="0.5">
      <c r="B2526" s="56" t="s">
        <v>10</v>
      </c>
      <c r="C2526" s="47"/>
      <c r="D2526" s="47"/>
      <c r="E2526" s="47"/>
      <c r="F2526" s="47"/>
      <c r="G2526" s="47"/>
      <c r="H2526" s="47"/>
      <c r="I2526" s="47"/>
      <c r="J2526" s="47"/>
      <c r="K2526" s="47"/>
      <c r="L2526" s="47"/>
      <c r="M2526" s="47"/>
      <c r="N2526" s="47"/>
      <c r="O2526" s="47"/>
      <c r="P2526" s="47"/>
      <c r="Q2526" s="47"/>
      <c r="R2526" s="47"/>
      <c r="S2526" s="47"/>
      <c r="T2526" s="47"/>
      <c r="U2526" s="47"/>
      <c r="V2526" s="47"/>
      <c r="W2526" s="47"/>
      <c r="X2526" s="91"/>
      <c r="Y2526" s="90"/>
      <c r="Z2526" s="91"/>
      <c r="AA2526" s="91"/>
    </row>
    <row r="2527" spans="2:27" ht="15" thickBot="1" x14ac:dyDescent="0.35">
      <c r="B2527" s="47" t="s">
        <v>11</v>
      </c>
      <c r="C2527" s="47"/>
      <c r="D2527" s="47"/>
      <c r="E2527" s="47"/>
      <c r="F2527" s="47"/>
      <c r="G2527" s="47"/>
      <c r="H2527" s="112"/>
      <c r="I2527" s="47"/>
      <c r="J2527" s="48" t="s">
        <v>5</v>
      </c>
      <c r="K2527" s="47" t="s">
        <v>12</v>
      </c>
      <c r="L2527" s="47"/>
      <c r="M2527" s="47"/>
      <c r="N2527" s="47"/>
      <c r="O2527" s="47"/>
      <c r="P2527" s="47"/>
      <c r="Q2527" s="47"/>
      <c r="R2527" s="47"/>
      <c r="S2527" s="47"/>
      <c r="T2527" s="47"/>
      <c r="U2527" s="47"/>
      <c r="V2527" s="47"/>
      <c r="W2527" s="47"/>
      <c r="X2527" s="91">
        <f>H2528</f>
        <v>0</v>
      </c>
      <c r="Y2527" s="91">
        <f>H2529</f>
        <v>0</v>
      </c>
      <c r="Z2527" s="91">
        <f>H2530</f>
        <v>0</v>
      </c>
      <c r="AA2527" s="91">
        <f>H2531</f>
        <v>0</v>
      </c>
    </row>
    <row r="2528" spans="2:27" ht="15" thickBot="1" x14ac:dyDescent="0.35">
      <c r="B2528" s="47" t="s">
        <v>13</v>
      </c>
      <c r="C2528" s="47"/>
      <c r="D2528" s="47"/>
      <c r="E2528" s="47"/>
      <c r="F2528" s="47"/>
      <c r="G2528" s="47"/>
      <c r="H2528" s="112"/>
      <c r="I2528" s="59"/>
      <c r="J2528" s="48" t="s">
        <v>5</v>
      </c>
      <c r="K2528" s="47" t="s">
        <v>15</v>
      </c>
      <c r="L2528" s="47"/>
      <c r="M2528" s="47"/>
      <c r="N2528" s="47"/>
      <c r="O2528" s="47"/>
      <c r="P2528" s="47"/>
      <c r="Q2528" s="47"/>
      <c r="R2528" s="47"/>
      <c r="S2528" s="47"/>
      <c r="T2528" s="47"/>
      <c r="U2528" s="47"/>
      <c r="V2528" s="47"/>
      <c r="W2528" s="47"/>
      <c r="X2528" s="91"/>
      <c r="Y2528" s="91"/>
      <c r="Z2528" s="91"/>
      <c r="AA2528" s="91"/>
    </row>
    <row r="2529" spans="2:27" ht="15" thickBot="1" x14ac:dyDescent="0.35">
      <c r="B2529" s="47" t="s">
        <v>16</v>
      </c>
      <c r="C2529" s="47"/>
      <c r="D2529" s="47"/>
      <c r="E2529" s="47"/>
      <c r="F2529" s="47"/>
      <c r="G2529" s="47"/>
      <c r="H2529" s="137"/>
      <c r="I2529" s="47"/>
      <c r="J2529" s="48" t="s">
        <v>5</v>
      </c>
      <c r="K2529" s="47" t="s">
        <v>17</v>
      </c>
      <c r="L2529" s="47"/>
      <c r="M2529" s="47"/>
      <c r="N2529" s="47"/>
      <c r="O2529" s="47"/>
      <c r="P2529" s="47"/>
      <c r="Q2529" s="47"/>
      <c r="R2529" s="47"/>
      <c r="S2529" s="47"/>
      <c r="T2529" s="47"/>
      <c r="U2529" s="47"/>
      <c r="V2529" s="47"/>
      <c r="W2529" s="47"/>
      <c r="X2529" s="91"/>
      <c r="Y2529" s="91"/>
      <c r="Z2529" s="91"/>
      <c r="AA2529" s="91"/>
    </row>
    <row r="2530" spans="2:27" ht="15" thickBot="1" x14ac:dyDescent="0.35">
      <c r="B2530" s="47" t="str">
        <f>IF(H2529="Erdgas","Nettorechnungsbetrag (Erdgas)",IF(H2529="Strom","Nettorechnungsbetrag (Strom)",IF(H2529="Wärme/Kälte","Nettorechnungsbetrag (Wärme/Kälte)","Bitte Energieart auswählen!")))</f>
        <v>Bitte Energieart auswählen!</v>
      </c>
      <c r="C2530" s="47"/>
      <c r="D2530" s="47"/>
      <c r="E2530" s="47"/>
      <c r="F2530" s="47"/>
      <c r="G2530" s="47"/>
      <c r="H2530" s="113"/>
      <c r="I2530" s="60" t="s">
        <v>18</v>
      </c>
      <c r="J2530" s="48" t="s">
        <v>5</v>
      </c>
      <c r="K2530" s="47" t="str">
        <f>IF(H2529="Erdgas","Erdgaskosten exkl. Steuern, Abgaben, Netzentgelte, etc.",IF(H2529="Strom","Stromkosten exkl. Steuern, Abgaben, Netzentgelte, etc.",IF(H2529="Wärme/Kälte","Wärme-/Kältekosten exkl. Steuern, Abgaben, Netzentgelte, etc.","Bitte Energieart auswählen!")))</f>
        <v>Bitte Energieart auswählen!</v>
      </c>
      <c r="L2530" s="47"/>
      <c r="M2530" s="47"/>
      <c r="N2530" s="47"/>
      <c r="O2530" s="47"/>
      <c r="P2530" s="47"/>
      <c r="Q2530" s="47"/>
      <c r="R2530" s="47"/>
      <c r="S2530" s="47"/>
      <c r="T2530" s="47"/>
      <c r="U2530" s="47"/>
      <c r="V2530" s="47"/>
      <c r="W2530" s="47"/>
      <c r="X2530" s="91"/>
      <c r="Y2530" s="91"/>
      <c r="Z2530" s="91"/>
      <c r="AA2530" s="91"/>
    </row>
    <row r="2531" spans="2:27" ht="15" thickBot="1" x14ac:dyDescent="0.35">
      <c r="B2531" s="47" t="str">
        <f>IF(AND(H2529="Erdgas",H2528="Nein"),"Erdgasverbrauch in kWh gem. letzter Jahresabrechnung",IF(H2529="Erdgas","Erdgasverbrauch in kWh im Kalenderjahr 2021",IF(AND(H2529="Strom",H2528="Nein"),"Stromverbrauch in kWh gem. letzter Jahresabrechnung",IF(H2529="Strom","Stromverbrauch in kWh im Kalenderjahr 2021",IF(AND(H2529="Wärme/Kälte",H2528="Nein"),"Wärme-/Kälteverbrauch in kWh gem. letzter Jahresabrechnung",IF(H2529="Wärme/Kälte","Wärme-/Kälteverbrauch in kWh im Kalenderjahr 2021","Bitte Energieart auswählen!"))))))</f>
        <v>Bitte Energieart auswählen!</v>
      </c>
      <c r="C2531" s="47"/>
      <c r="D2531" s="47"/>
      <c r="E2531" s="47"/>
      <c r="F2531" s="47"/>
      <c r="G2531" s="47"/>
      <c r="H2531" s="114"/>
      <c r="I2531" s="60" t="s">
        <v>19</v>
      </c>
      <c r="J2531" s="48" t="s">
        <v>5</v>
      </c>
      <c r="K2531" s="47" t="str">
        <f>IF(H2528="Nein",IF(H2529="Erdgas","Den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endet."),IF(H2529="Erdgas","Bitte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31" s="47"/>
      <c r="M2531" s="47"/>
      <c r="N2531" s="47"/>
      <c r="O2531" s="47"/>
      <c r="P2531" s="47"/>
      <c r="Q2531" s="47"/>
      <c r="R2531" s="47"/>
      <c r="S2531" s="47"/>
      <c r="T2531" s="47"/>
      <c r="U2531" s="47"/>
      <c r="V2531" s="47"/>
      <c r="W2531" s="47"/>
      <c r="X2531" s="91"/>
      <c r="Y2531" s="91"/>
      <c r="Z2531" s="91"/>
      <c r="AA2531" s="91"/>
    </row>
    <row r="2532" spans="2:27" x14ac:dyDescent="0.3">
      <c r="B2532" s="46"/>
      <c r="C2532" s="46"/>
      <c r="D2532" s="46"/>
      <c r="E2532" s="46"/>
      <c r="F2532" s="46"/>
      <c r="G2532" s="46"/>
      <c r="H2532" s="46"/>
      <c r="I2532" s="46"/>
      <c r="J2532" s="46"/>
      <c r="K2532" s="46"/>
      <c r="L2532" s="46"/>
      <c r="M2532" s="46"/>
      <c r="N2532" s="46"/>
      <c r="O2532" s="46"/>
      <c r="P2532" s="46"/>
      <c r="Q2532" s="46"/>
      <c r="R2532" s="46"/>
      <c r="S2532" s="46"/>
      <c r="T2532" s="46"/>
      <c r="U2532" s="46"/>
      <c r="V2532" s="46"/>
      <c r="W2532" s="46"/>
      <c r="X2532" s="91"/>
      <c r="Y2532" s="91"/>
      <c r="Z2532" s="91"/>
      <c r="AA2532" s="91"/>
    </row>
    <row r="2533" spans="2:27" ht="18" thickBot="1" x14ac:dyDescent="0.5">
      <c r="B2533" s="56" t="s">
        <v>10</v>
      </c>
      <c r="C2533" s="47"/>
      <c r="D2533" s="47"/>
      <c r="E2533" s="47"/>
      <c r="F2533" s="47"/>
      <c r="G2533" s="47"/>
      <c r="H2533" s="47"/>
      <c r="I2533" s="47"/>
      <c r="J2533" s="47"/>
      <c r="K2533" s="47"/>
      <c r="L2533" s="47"/>
      <c r="M2533" s="47"/>
      <c r="N2533" s="47"/>
      <c r="O2533" s="47"/>
      <c r="P2533" s="47"/>
      <c r="Q2533" s="47"/>
      <c r="R2533" s="47"/>
      <c r="S2533" s="47"/>
      <c r="T2533" s="47"/>
      <c r="U2533" s="47"/>
      <c r="V2533" s="47"/>
      <c r="W2533" s="47"/>
      <c r="X2533" s="91"/>
      <c r="Y2533" s="90"/>
      <c r="Z2533" s="91"/>
      <c r="AA2533" s="91"/>
    </row>
    <row r="2534" spans="2:27" ht="15" thickBot="1" x14ac:dyDescent="0.35">
      <c r="B2534" s="47" t="s">
        <v>11</v>
      </c>
      <c r="C2534" s="47"/>
      <c r="D2534" s="47"/>
      <c r="E2534" s="47"/>
      <c r="F2534" s="47"/>
      <c r="G2534" s="47"/>
      <c r="H2534" s="112"/>
      <c r="I2534" s="47"/>
      <c r="J2534" s="48" t="s">
        <v>5</v>
      </c>
      <c r="K2534" s="47" t="s">
        <v>12</v>
      </c>
      <c r="L2534" s="47"/>
      <c r="M2534" s="47"/>
      <c r="N2534" s="47"/>
      <c r="O2534" s="47"/>
      <c r="P2534" s="47"/>
      <c r="Q2534" s="47"/>
      <c r="R2534" s="47"/>
      <c r="S2534" s="47"/>
      <c r="T2534" s="47"/>
      <c r="U2534" s="47"/>
      <c r="V2534" s="47"/>
      <c r="W2534" s="47"/>
      <c r="X2534" s="91">
        <f>H2535</f>
        <v>0</v>
      </c>
      <c r="Y2534" s="91">
        <f>H2536</f>
        <v>0</v>
      </c>
      <c r="Z2534" s="91">
        <f>H2537</f>
        <v>0</v>
      </c>
      <c r="AA2534" s="91">
        <f>H2538</f>
        <v>0</v>
      </c>
    </row>
    <row r="2535" spans="2:27" ht="15" thickBot="1" x14ac:dyDescent="0.35">
      <c r="B2535" s="47" t="s">
        <v>13</v>
      </c>
      <c r="C2535" s="47"/>
      <c r="D2535" s="47"/>
      <c r="E2535" s="47"/>
      <c r="F2535" s="47"/>
      <c r="G2535" s="47"/>
      <c r="H2535" s="112"/>
      <c r="I2535" s="59"/>
      <c r="J2535" s="48" t="s">
        <v>5</v>
      </c>
      <c r="K2535" s="47" t="s">
        <v>15</v>
      </c>
      <c r="L2535" s="47"/>
      <c r="M2535" s="47"/>
      <c r="N2535" s="47"/>
      <c r="O2535" s="47"/>
      <c r="P2535" s="47"/>
      <c r="Q2535" s="47"/>
      <c r="R2535" s="47"/>
      <c r="S2535" s="47"/>
      <c r="T2535" s="47"/>
      <c r="U2535" s="47"/>
      <c r="V2535" s="47"/>
      <c r="W2535" s="47"/>
      <c r="X2535" s="91"/>
      <c r="Y2535" s="91"/>
      <c r="Z2535" s="91"/>
      <c r="AA2535" s="91"/>
    </row>
    <row r="2536" spans="2:27" ht="15" thickBot="1" x14ac:dyDescent="0.35">
      <c r="B2536" s="47" t="s">
        <v>16</v>
      </c>
      <c r="C2536" s="47"/>
      <c r="D2536" s="47"/>
      <c r="E2536" s="47"/>
      <c r="F2536" s="47"/>
      <c r="G2536" s="47"/>
      <c r="H2536" s="137"/>
      <c r="I2536" s="47"/>
      <c r="J2536" s="48" t="s">
        <v>5</v>
      </c>
      <c r="K2536" s="47" t="s">
        <v>17</v>
      </c>
      <c r="L2536" s="47"/>
      <c r="M2536" s="47"/>
      <c r="N2536" s="47"/>
      <c r="O2536" s="47"/>
      <c r="P2536" s="47"/>
      <c r="Q2536" s="47"/>
      <c r="R2536" s="47"/>
      <c r="S2536" s="47"/>
      <c r="T2536" s="47"/>
      <c r="U2536" s="47"/>
      <c r="V2536" s="47"/>
      <c r="W2536" s="47"/>
      <c r="X2536" s="91"/>
      <c r="Y2536" s="91"/>
      <c r="Z2536" s="91"/>
      <c r="AA2536" s="91"/>
    </row>
    <row r="2537" spans="2:27" ht="15" thickBot="1" x14ac:dyDescent="0.35">
      <c r="B2537" s="47" t="str">
        <f>IF(H2536="Erdgas","Nettorechnungsbetrag (Erdgas)",IF(H2536="Strom","Nettorechnungsbetrag (Strom)",IF(H2536="Wärme/Kälte","Nettorechnungsbetrag (Wärme/Kälte)","Bitte Energieart auswählen!")))</f>
        <v>Bitte Energieart auswählen!</v>
      </c>
      <c r="C2537" s="47"/>
      <c r="D2537" s="47"/>
      <c r="E2537" s="47"/>
      <c r="F2537" s="47"/>
      <c r="G2537" s="47"/>
      <c r="H2537" s="113"/>
      <c r="I2537" s="60" t="s">
        <v>18</v>
      </c>
      <c r="J2537" s="48" t="s">
        <v>5</v>
      </c>
      <c r="K2537" s="47" t="str">
        <f>IF(H2536="Erdgas","Erdgaskosten exkl. Steuern, Abgaben, Netzentgelte, etc.",IF(H2536="Strom","Stromkosten exkl. Steuern, Abgaben, Netzentgelte, etc.",IF(H2536="Wärme/Kälte","Wärme-/Kältekosten exkl. Steuern, Abgaben, Netzentgelte, etc.","Bitte Energieart auswählen!")))</f>
        <v>Bitte Energieart auswählen!</v>
      </c>
      <c r="L2537" s="47"/>
      <c r="M2537" s="47"/>
      <c r="N2537" s="47"/>
      <c r="O2537" s="47"/>
      <c r="P2537" s="47"/>
      <c r="Q2537" s="47"/>
      <c r="R2537" s="47"/>
      <c r="S2537" s="47"/>
      <c r="T2537" s="47"/>
      <c r="U2537" s="47"/>
      <c r="V2537" s="47"/>
      <c r="W2537" s="47"/>
      <c r="X2537" s="91"/>
      <c r="Y2537" s="91"/>
      <c r="Z2537" s="91"/>
      <c r="AA2537" s="91"/>
    </row>
    <row r="2538" spans="2:27" ht="15" thickBot="1" x14ac:dyDescent="0.35">
      <c r="B2538" s="47" t="str">
        <f>IF(AND(H2536="Erdgas",H2535="Nein"),"Erdgasverbrauch in kWh gem. letzter Jahresabrechnung",IF(H2536="Erdgas","Erdgasverbrauch in kWh im Kalenderjahr 2021",IF(AND(H2536="Strom",H2535="Nein"),"Stromverbrauch in kWh gem. letzter Jahresabrechnung",IF(H2536="Strom","Stromverbrauch in kWh im Kalenderjahr 2021",IF(AND(H2536="Wärme/Kälte",H2535="Nein"),"Wärme-/Kälteverbrauch in kWh gem. letzter Jahresabrechnung",IF(H2536="Wärme/Kälte","Wärme-/Kälteverbrauch in kWh im Kalenderjahr 2021","Bitte Energieart auswählen!"))))))</f>
        <v>Bitte Energieart auswählen!</v>
      </c>
      <c r="C2538" s="47"/>
      <c r="D2538" s="47"/>
      <c r="E2538" s="47"/>
      <c r="F2538" s="47"/>
      <c r="G2538" s="47"/>
      <c r="H2538" s="114"/>
      <c r="I2538" s="60" t="s">
        <v>19</v>
      </c>
      <c r="J2538" s="48" t="s">
        <v>5</v>
      </c>
      <c r="K2538" s="47" t="str">
        <f>IF(H2535="Nein",IF(H2536="Erdgas","Den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endet."),IF(H2536="Erdgas","Bitte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38" s="47"/>
      <c r="M2538" s="47"/>
      <c r="N2538" s="47"/>
      <c r="O2538" s="47"/>
      <c r="P2538" s="47"/>
      <c r="Q2538" s="47"/>
      <c r="R2538" s="47"/>
      <c r="S2538" s="47"/>
      <c r="T2538" s="47"/>
      <c r="U2538" s="47"/>
      <c r="V2538" s="47"/>
      <c r="W2538" s="47"/>
      <c r="X2538" s="91"/>
      <c r="Y2538" s="91"/>
      <c r="Z2538" s="91"/>
      <c r="AA2538" s="91"/>
    </row>
    <row r="2539" spans="2:27" x14ac:dyDescent="0.3">
      <c r="B2539" s="46"/>
      <c r="C2539" s="46"/>
      <c r="D2539" s="46"/>
      <c r="E2539" s="46"/>
      <c r="F2539" s="46"/>
      <c r="G2539" s="46"/>
      <c r="H2539" s="46"/>
      <c r="I2539" s="46"/>
      <c r="J2539" s="46"/>
      <c r="K2539" s="46"/>
      <c r="L2539" s="46"/>
      <c r="M2539" s="46"/>
      <c r="N2539" s="46"/>
      <c r="O2539" s="46"/>
      <c r="P2539" s="46"/>
      <c r="Q2539" s="46"/>
      <c r="R2539" s="46"/>
      <c r="S2539" s="46"/>
      <c r="T2539" s="46"/>
      <c r="U2539" s="46"/>
      <c r="V2539" s="46"/>
      <c r="W2539" s="46"/>
      <c r="X2539" s="91"/>
      <c r="Y2539" s="91"/>
      <c r="Z2539" s="91"/>
      <c r="AA2539" s="91"/>
    </row>
    <row r="2540" spans="2:27" ht="18" thickBot="1" x14ac:dyDescent="0.5">
      <c r="B2540" s="56" t="s">
        <v>10</v>
      </c>
      <c r="C2540" s="47"/>
      <c r="D2540" s="47"/>
      <c r="E2540" s="47"/>
      <c r="F2540" s="47"/>
      <c r="G2540" s="47"/>
      <c r="H2540" s="47"/>
      <c r="I2540" s="47"/>
      <c r="J2540" s="47"/>
      <c r="K2540" s="47"/>
      <c r="L2540" s="47"/>
      <c r="M2540" s="47"/>
      <c r="N2540" s="47"/>
      <c r="O2540" s="47"/>
      <c r="P2540" s="47"/>
      <c r="Q2540" s="47"/>
      <c r="R2540" s="47"/>
      <c r="S2540" s="47"/>
      <c r="T2540" s="47"/>
      <c r="U2540" s="47"/>
      <c r="V2540" s="47"/>
      <c r="W2540" s="47"/>
      <c r="X2540" s="91"/>
      <c r="Y2540" s="90"/>
      <c r="Z2540" s="91"/>
      <c r="AA2540" s="91"/>
    </row>
    <row r="2541" spans="2:27" ht="15" thickBot="1" x14ac:dyDescent="0.35">
      <c r="B2541" s="47" t="s">
        <v>11</v>
      </c>
      <c r="C2541" s="47"/>
      <c r="D2541" s="47"/>
      <c r="E2541" s="47"/>
      <c r="F2541" s="47"/>
      <c r="G2541" s="47"/>
      <c r="H2541" s="112"/>
      <c r="I2541" s="47"/>
      <c r="J2541" s="48" t="s">
        <v>5</v>
      </c>
      <c r="K2541" s="47" t="s">
        <v>12</v>
      </c>
      <c r="L2541" s="47"/>
      <c r="M2541" s="47"/>
      <c r="N2541" s="47"/>
      <c r="O2541" s="47"/>
      <c r="P2541" s="47"/>
      <c r="Q2541" s="47"/>
      <c r="R2541" s="47"/>
      <c r="S2541" s="47"/>
      <c r="T2541" s="47"/>
      <c r="U2541" s="47"/>
      <c r="V2541" s="47"/>
      <c r="W2541" s="47"/>
      <c r="X2541" s="91">
        <f>H2542</f>
        <v>0</v>
      </c>
      <c r="Y2541" s="91">
        <f>H2543</f>
        <v>0</v>
      </c>
      <c r="Z2541" s="91">
        <f>H2544</f>
        <v>0</v>
      </c>
      <c r="AA2541" s="91">
        <f>H2545</f>
        <v>0</v>
      </c>
    </row>
    <row r="2542" spans="2:27" ht="15" thickBot="1" x14ac:dyDescent="0.35">
      <c r="B2542" s="47" t="s">
        <v>13</v>
      </c>
      <c r="C2542" s="47"/>
      <c r="D2542" s="47"/>
      <c r="E2542" s="47"/>
      <c r="F2542" s="47"/>
      <c r="G2542" s="47"/>
      <c r="H2542" s="112"/>
      <c r="I2542" s="59"/>
      <c r="J2542" s="48" t="s">
        <v>5</v>
      </c>
      <c r="K2542" s="47" t="s">
        <v>15</v>
      </c>
      <c r="L2542" s="47"/>
      <c r="M2542" s="47"/>
      <c r="N2542" s="47"/>
      <c r="O2542" s="47"/>
      <c r="P2542" s="47"/>
      <c r="Q2542" s="47"/>
      <c r="R2542" s="47"/>
      <c r="S2542" s="47"/>
      <c r="T2542" s="47"/>
      <c r="U2542" s="47"/>
      <c r="V2542" s="47"/>
      <c r="W2542" s="47"/>
      <c r="X2542" s="91"/>
      <c r="Y2542" s="91"/>
      <c r="Z2542" s="91"/>
      <c r="AA2542" s="91"/>
    </row>
    <row r="2543" spans="2:27" ht="15" thickBot="1" x14ac:dyDescent="0.35">
      <c r="B2543" s="47" t="s">
        <v>16</v>
      </c>
      <c r="C2543" s="47"/>
      <c r="D2543" s="47"/>
      <c r="E2543" s="47"/>
      <c r="F2543" s="47"/>
      <c r="G2543" s="47"/>
      <c r="H2543" s="137"/>
      <c r="I2543" s="47"/>
      <c r="J2543" s="48" t="s">
        <v>5</v>
      </c>
      <c r="K2543" s="47" t="s">
        <v>17</v>
      </c>
      <c r="L2543" s="47"/>
      <c r="M2543" s="47"/>
      <c r="N2543" s="47"/>
      <c r="O2543" s="47"/>
      <c r="P2543" s="47"/>
      <c r="Q2543" s="47"/>
      <c r="R2543" s="47"/>
      <c r="S2543" s="47"/>
      <c r="T2543" s="47"/>
      <c r="U2543" s="47"/>
      <c r="V2543" s="47"/>
      <c r="W2543" s="47"/>
      <c r="X2543" s="91"/>
      <c r="Y2543" s="91"/>
      <c r="Z2543" s="91"/>
      <c r="AA2543" s="91"/>
    </row>
    <row r="2544" spans="2:27" ht="15" thickBot="1" x14ac:dyDescent="0.35">
      <c r="B2544" s="47" t="str">
        <f>IF(H2543="Erdgas","Nettorechnungsbetrag (Erdgas)",IF(H2543="Strom","Nettorechnungsbetrag (Strom)",IF(H2543="Wärme/Kälte","Nettorechnungsbetrag (Wärme/Kälte)","Bitte Energieart auswählen!")))</f>
        <v>Bitte Energieart auswählen!</v>
      </c>
      <c r="C2544" s="47"/>
      <c r="D2544" s="47"/>
      <c r="E2544" s="47"/>
      <c r="F2544" s="47"/>
      <c r="G2544" s="47"/>
      <c r="H2544" s="113"/>
      <c r="I2544" s="60" t="s">
        <v>18</v>
      </c>
      <c r="J2544" s="48" t="s">
        <v>5</v>
      </c>
      <c r="K2544" s="47" t="str">
        <f>IF(H2543="Erdgas","Erdgaskosten exkl. Steuern, Abgaben, Netzentgelte, etc.",IF(H2543="Strom","Stromkosten exkl. Steuern, Abgaben, Netzentgelte, etc.",IF(H2543="Wärme/Kälte","Wärme-/Kältekosten exkl. Steuern, Abgaben, Netzentgelte, etc.","Bitte Energieart auswählen!")))</f>
        <v>Bitte Energieart auswählen!</v>
      </c>
      <c r="L2544" s="47"/>
      <c r="M2544" s="47"/>
      <c r="N2544" s="47"/>
      <c r="O2544" s="47"/>
      <c r="P2544" s="47"/>
      <c r="Q2544" s="47"/>
      <c r="R2544" s="47"/>
      <c r="S2544" s="47"/>
      <c r="T2544" s="47"/>
      <c r="U2544" s="47"/>
      <c r="V2544" s="47"/>
      <c r="W2544" s="47"/>
      <c r="X2544" s="91"/>
      <c r="Y2544" s="91"/>
      <c r="Z2544" s="91"/>
      <c r="AA2544" s="91"/>
    </row>
    <row r="2545" spans="2:27" ht="15" thickBot="1" x14ac:dyDescent="0.35">
      <c r="B2545" s="47" t="str">
        <f>IF(AND(H2543="Erdgas",H2542="Nein"),"Erdgasverbrauch in kWh gem. letzter Jahresabrechnung",IF(H2543="Erdgas","Erdgasverbrauch in kWh im Kalenderjahr 2021",IF(AND(H2543="Strom",H2542="Nein"),"Stromverbrauch in kWh gem. letzter Jahresabrechnung",IF(H2543="Strom","Stromverbrauch in kWh im Kalenderjahr 2021",IF(AND(H2543="Wärme/Kälte",H2542="Nein"),"Wärme-/Kälteverbrauch in kWh gem. letzter Jahresabrechnung",IF(H2543="Wärme/Kälte","Wärme-/Kälteverbrauch in kWh im Kalenderjahr 2021","Bitte Energieart auswählen!"))))))</f>
        <v>Bitte Energieart auswählen!</v>
      </c>
      <c r="C2545" s="47"/>
      <c r="D2545" s="47"/>
      <c r="E2545" s="47"/>
      <c r="F2545" s="47"/>
      <c r="G2545" s="47"/>
      <c r="H2545" s="114"/>
      <c r="I2545" s="60" t="s">
        <v>19</v>
      </c>
      <c r="J2545" s="48" t="s">
        <v>5</v>
      </c>
      <c r="K2545" s="47" t="str">
        <f>IF(H2542="Nein",IF(H2543="Erdgas","Den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endet."),IF(H2543="Erdgas","Bitte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45" s="47"/>
      <c r="M2545" s="47"/>
      <c r="N2545" s="47"/>
      <c r="O2545" s="47"/>
      <c r="P2545" s="47"/>
      <c r="Q2545" s="47"/>
      <c r="R2545" s="47"/>
      <c r="S2545" s="47"/>
      <c r="T2545" s="47"/>
      <c r="U2545" s="47"/>
      <c r="V2545" s="47"/>
      <c r="W2545" s="47"/>
      <c r="X2545" s="91"/>
      <c r="Y2545" s="91"/>
      <c r="Z2545" s="91"/>
      <c r="AA2545" s="91"/>
    </row>
    <row r="2546" spans="2:27" x14ac:dyDescent="0.3">
      <c r="B2546" s="46"/>
      <c r="C2546" s="46"/>
      <c r="D2546" s="46"/>
      <c r="E2546" s="46"/>
      <c r="F2546" s="46"/>
      <c r="G2546" s="46"/>
      <c r="H2546" s="46"/>
      <c r="I2546" s="46"/>
      <c r="J2546" s="46"/>
      <c r="K2546" s="46"/>
      <c r="L2546" s="46"/>
      <c r="M2546" s="46"/>
      <c r="N2546" s="46"/>
      <c r="O2546" s="46"/>
      <c r="P2546" s="46"/>
      <c r="Q2546" s="46"/>
      <c r="R2546" s="46"/>
      <c r="S2546" s="46"/>
      <c r="T2546" s="46"/>
      <c r="U2546" s="46"/>
      <c r="V2546" s="46"/>
      <c r="W2546" s="46"/>
      <c r="X2546" s="91"/>
      <c r="Y2546" s="91"/>
      <c r="Z2546" s="91"/>
      <c r="AA2546" s="91"/>
    </row>
    <row r="2547" spans="2:27" ht="18" thickBot="1" x14ac:dyDescent="0.5">
      <c r="B2547" s="56" t="s">
        <v>10</v>
      </c>
      <c r="C2547" s="47"/>
      <c r="D2547" s="47"/>
      <c r="E2547" s="47"/>
      <c r="F2547" s="47"/>
      <c r="G2547" s="47"/>
      <c r="H2547" s="47"/>
      <c r="I2547" s="47"/>
      <c r="J2547" s="47"/>
      <c r="K2547" s="47"/>
      <c r="L2547" s="47"/>
      <c r="M2547" s="47"/>
      <c r="N2547" s="47"/>
      <c r="O2547" s="47"/>
      <c r="P2547" s="47"/>
      <c r="Q2547" s="47"/>
      <c r="R2547" s="47"/>
      <c r="S2547" s="47"/>
      <c r="T2547" s="47"/>
      <c r="U2547" s="47"/>
      <c r="V2547" s="47"/>
      <c r="W2547" s="47"/>
      <c r="X2547" s="91"/>
      <c r="Y2547" s="90"/>
      <c r="Z2547" s="91"/>
      <c r="AA2547" s="91"/>
    </row>
    <row r="2548" spans="2:27" ht="15" thickBot="1" x14ac:dyDescent="0.35">
      <c r="B2548" s="47" t="s">
        <v>11</v>
      </c>
      <c r="C2548" s="47"/>
      <c r="D2548" s="47"/>
      <c r="E2548" s="47"/>
      <c r="F2548" s="47"/>
      <c r="G2548" s="47"/>
      <c r="H2548" s="112"/>
      <c r="I2548" s="47"/>
      <c r="J2548" s="48" t="s">
        <v>5</v>
      </c>
      <c r="K2548" s="47" t="s">
        <v>12</v>
      </c>
      <c r="L2548" s="47"/>
      <c r="M2548" s="47"/>
      <c r="N2548" s="47"/>
      <c r="O2548" s="47"/>
      <c r="P2548" s="47"/>
      <c r="Q2548" s="47"/>
      <c r="R2548" s="47"/>
      <c r="S2548" s="47"/>
      <c r="T2548" s="47"/>
      <c r="U2548" s="47"/>
      <c r="V2548" s="47"/>
      <c r="W2548" s="47"/>
      <c r="X2548" s="91">
        <f>H2549</f>
        <v>0</v>
      </c>
      <c r="Y2548" s="91">
        <f>H2550</f>
        <v>0</v>
      </c>
      <c r="Z2548" s="91">
        <f>H2551</f>
        <v>0</v>
      </c>
      <c r="AA2548" s="91">
        <f>H2552</f>
        <v>0</v>
      </c>
    </row>
    <row r="2549" spans="2:27" ht="15" thickBot="1" x14ac:dyDescent="0.35">
      <c r="B2549" s="47" t="s">
        <v>13</v>
      </c>
      <c r="C2549" s="47"/>
      <c r="D2549" s="47"/>
      <c r="E2549" s="47"/>
      <c r="F2549" s="47"/>
      <c r="G2549" s="47"/>
      <c r="H2549" s="112"/>
      <c r="I2549" s="59"/>
      <c r="J2549" s="48" t="s">
        <v>5</v>
      </c>
      <c r="K2549" s="47" t="s">
        <v>15</v>
      </c>
      <c r="L2549" s="47"/>
      <c r="M2549" s="47"/>
      <c r="N2549" s="47"/>
      <c r="O2549" s="47"/>
      <c r="P2549" s="47"/>
      <c r="Q2549" s="47"/>
      <c r="R2549" s="47"/>
      <c r="S2549" s="47"/>
      <c r="T2549" s="47"/>
      <c r="U2549" s="47"/>
      <c r="V2549" s="47"/>
      <c r="W2549" s="47"/>
      <c r="X2549" s="91"/>
      <c r="Y2549" s="91"/>
      <c r="Z2549" s="91"/>
      <c r="AA2549" s="91"/>
    </row>
    <row r="2550" spans="2:27" ht="15" thickBot="1" x14ac:dyDescent="0.35">
      <c r="B2550" s="47" t="s">
        <v>16</v>
      </c>
      <c r="C2550" s="47"/>
      <c r="D2550" s="47"/>
      <c r="E2550" s="47"/>
      <c r="F2550" s="47"/>
      <c r="G2550" s="47"/>
      <c r="H2550" s="137"/>
      <c r="I2550" s="47"/>
      <c r="J2550" s="48" t="s">
        <v>5</v>
      </c>
      <c r="K2550" s="47" t="s">
        <v>17</v>
      </c>
      <c r="L2550" s="47"/>
      <c r="M2550" s="47"/>
      <c r="N2550" s="47"/>
      <c r="O2550" s="47"/>
      <c r="P2550" s="47"/>
      <c r="Q2550" s="47"/>
      <c r="R2550" s="47"/>
      <c r="S2550" s="47"/>
      <c r="T2550" s="47"/>
      <c r="U2550" s="47"/>
      <c r="V2550" s="47"/>
      <c r="W2550" s="47"/>
      <c r="X2550" s="91"/>
      <c r="Y2550" s="91"/>
      <c r="Z2550" s="91"/>
      <c r="AA2550" s="91"/>
    </row>
    <row r="2551" spans="2:27" ht="15" thickBot="1" x14ac:dyDescent="0.35">
      <c r="B2551" s="47" t="str">
        <f>IF(H2550="Erdgas","Nettorechnungsbetrag (Erdgas)",IF(H2550="Strom","Nettorechnungsbetrag (Strom)",IF(H2550="Wärme/Kälte","Nettorechnungsbetrag (Wärme/Kälte)","Bitte Energieart auswählen!")))</f>
        <v>Bitte Energieart auswählen!</v>
      </c>
      <c r="C2551" s="47"/>
      <c r="D2551" s="47"/>
      <c r="E2551" s="47"/>
      <c r="F2551" s="47"/>
      <c r="G2551" s="47"/>
      <c r="H2551" s="113"/>
      <c r="I2551" s="60" t="s">
        <v>18</v>
      </c>
      <c r="J2551" s="48" t="s">
        <v>5</v>
      </c>
      <c r="K2551" s="47" t="str">
        <f>IF(H2550="Erdgas","Erdgaskosten exkl. Steuern, Abgaben, Netzentgelte, etc.",IF(H2550="Strom","Stromkosten exkl. Steuern, Abgaben, Netzentgelte, etc.",IF(H2550="Wärme/Kälte","Wärme-/Kältekosten exkl. Steuern, Abgaben, Netzentgelte, etc.","Bitte Energieart auswählen!")))</f>
        <v>Bitte Energieart auswählen!</v>
      </c>
      <c r="L2551" s="47"/>
      <c r="M2551" s="47"/>
      <c r="N2551" s="47"/>
      <c r="O2551" s="47"/>
      <c r="P2551" s="47"/>
      <c r="Q2551" s="47"/>
      <c r="R2551" s="47"/>
      <c r="S2551" s="47"/>
      <c r="T2551" s="47"/>
      <c r="U2551" s="47"/>
      <c r="V2551" s="47"/>
      <c r="W2551" s="47"/>
      <c r="X2551" s="91"/>
      <c r="Y2551" s="91"/>
      <c r="Z2551" s="91"/>
      <c r="AA2551" s="91"/>
    </row>
    <row r="2552" spans="2:27" ht="15" thickBot="1" x14ac:dyDescent="0.35">
      <c r="B2552" s="47" t="str">
        <f>IF(AND(H2550="Erdgas",H2549="Nein"),"Erdgasverbrauch in kWh gem. letzter Jahresabrechnung",IF(H2550="Erdgas","Erdgasverbrauch in kWh im Kalenderjahr 2021",IF(AND(H2550="Strom",H2549="Nein"),"Stromverbrauch in kWh gem. letzter Jahresabrechnung",IF(H2550="Strom","Stromverbrauch in kWh im Kalenderjahr 2021",IF(AND(H2550="Wärme/Kälte",H2549="Nein"),"Wärme-/Kälteverbrauch in kWh gem. letzter Jahresabrechnung",IF(H2550="Wärme/Kälte","Wärme-/Kälteverbrauch in kWh im Kalenderjahr 2021","Bitte Energieart auswählen!"))))))</f>
        <v>Bitte Energieart auswählen!</v>
      </c>
      <c r="C2552" s="47"/>
      <c r="D2552" s="47"/>
      <c r="E2552" s="47"/>
      <c r="F2552" s="47"/>
      <c r="G2552" s="47"/>
      <c r="H2552" s="114"/>
      <c r="I2552" s="60" t="s">
        <v>19</v>
      </c>
      <c r="J2552" s="48" t="s">
        <v>5</v>
      </c>
      <c r="K2552" s="47" t="str">
        <f>IF(H2549="Nein",IF(H2550="Erdgas","Den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endet."),IF(H2550="Erdgas","Bitte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52" s="47"/>
      <c r="M2552" s="47"/>
      <c r="N2552" s="47"/>
      <c r="O2552" s="47"/>
      <c r="P2552" s="47"/>
      <c r="Q2552" s="47"/>
      <c r="R2552" s="47"/>
      <c r="S2552" s="47"/>
      <c r="T2552" s="47"/>
      <c r="U2552" s="47"/>
      <c r="V2552" s="47"/>
      <c r="W2552" s="47"/>
      <c r="X2552" s="91"/>
      <c r="Y2552" s="91"/>
      <c r="Z2552" s="91"/>
      <c r="AA2552" s="91"/>
    </row>
    <row r="2553" spans="2:27" x14ac:dyDescent="0.3">
      <c r="B2553" s="46"/>
      <c r="C2553" s="46"/>
      <c r="D2553" s="46"/>
      <c r="E2553" s="46"/>
      <c r="F2553" s="46"/>
      <c r="G2553" s="46"/>
      <c r="H2553" s="46"/>
      <c r="I2553" s="46"/>
      <c r="J2553" s="46"/>
      <c r="K2553" s="46"/>
      <c r="L2553" s="46"/>
      <c r="M2553" s="46"/>
      <c r="N2553" s="46"/>
      <c r="O2553" s="46"/>
      <c r="P2553" s="46"/>
      <c r="Q2553" s="46"/>
      <c r="R2553" s="46"/>
      <c r="S2553" s="46"/>
      <c r="T2553" s="46"/>
      <c r="U2553" s="46"/>
      <c r="V2553" s="46"/>
      <c r="W2553" s="46"/>
      <c r="X2553" s="91"/>
      <c r="Y2553" s="91"/>
      <c r="Z2553" s="91"/>
      <c r="AA2553" s="91"/>
    </row>
    <row r="2554" spans="2:27" ht="18" thickBot="1" x14ac:dyDescent="0.5">
      <c r="B2554" s="56" t="s">
        <v>10</v>
      </c>
      <c r="C2554" s="47"/>
      <c r="D2554" s="47"/>
      <c r="E2554" s="47"/>
      <c r="F2554" s="47"/>
      <c r="G2554" s="47"/>
      <c r="H2554" s="47"/>
      <c r="I2554" s="47"/>
      <c r="J2554" s="47"/>
      <c r="K2554" s="47"/>
      <c r="L2554" s="47"/>
      <c r="M2554" s="47"/>
      <c r="N2554" s="47"/>
      <c r="O2554" s="47"/>
      <c r="P2554" s="47"/>
      <c r="Q2554" s="47"/>
      <c r="R2554" s="47"/>
      <c r="S2554" s="47"/>
      <c r="T2554" s="47"/>
      <c r="U2554" s="47"/>
      <c r="V2554" s="47"/>
      <c r="W2554" s="47"/>
      <c r="X2554" s="91"/>
      <c r="Y2554" s="90"/>
      <c r="Z2554" s="91"/>
      <c r="AA2554" s="91"/>
    </row>
    <row r="2555" spans="2:27" ht="15" thickBot="1" x14ac:dyDescent="0.35">
      <c r="B2555" s="47" t="s">
        <v>11</v>
      </c>
      <c r="C2555" s="47"/>
      <c r="D2555" s="47"/>
      <c r="E2555" s="47"/>
      <c r="F2555" s="47"/>
      <c r="G2555" s="47"/>
      <c r="H2555" s="112"/>
      <c r="I2555" s="47"/>
      <c r="J2555" s="48" t="s">
        <v>5</v>
      </c>
      <c r="K2555" s="47" t="s">
        <v>12</v>
      </c>
      <c r="L2555" s="47"/>
      <c r="M2555" s="47"/>
      <c r="N2555" s="47"/>
      <c r="O2555" s="47"/>
      <c r="P2555" s="47"/>
      <c r="Q2555" s="47"/>
      <c r="R2555" s="47"/>
      <c r="S2555" s="47"/>
      <c r="T2555" s="47"/>
      <c r="U2555" s="47"/>
      <c r="V2555" s="47"/>
      <c r="W2555" s="47"/>
      <c r="X2555" s="91">
        <f>H2556</f>
        <v>0</v>
      </c>
      <c r="Y2555" s="91">
        <f>H2557</f>
        <v>0</v>
      </c>
      <c r="Z2555" s="91">
        <f>H2558</f>
        <v>0</v>
      </c>
      <c r="AA2555" s="91">
        <f>H2559</f>
        <v>0</v>
      </c>
    </row>
    <row r="2556" spans="2:27" ht="15" thickBot="1" x14ac:dyDescent="0.35">
      <c r="B2556" s="47" t="s">
        <v>13</v>
      </c>
      <c r="C2556" s="47"/>
      <c r="D2556" s="47"/>
      <c r="E2556" s="47"/>
      <c r="F2556" s="47"/>
      <c r="G2556" s="47"/>
      <c r="H2556" s="112"/>
      <c r="I2556" s="59"/>
      <c r="J2556" s="48" t="s">
        <v>5</v>
      </c>
      <c r="K2556" s="47" t="s">
        <v>15</v>
      </c>
      <c r="L2556" s="47"/>
      <c r="M2556" s="47"/>
      <c r="N2556" s="47"/>
      <c r="O2556" s="47"/>
      <c r="P2556" s="47"/>
      <c r="Q2556" s="47"/>
      <c r="R2556" s="47"/>
      <c r="S2556" s="47"/>
      <c r="T2556" s="47"/>
      <c r="U2556" s="47"/>
      <c r="V2556" s="47"/>
      <c r="W2556" s="47"/>
      <c r="X2556" s="91"/>
      <c r="Y2556" s="91"/>
      <c r="Z2556" s="91"/>
      <c r="AA2556" s="91"/>
    </row>
    <row r="2557" spans="2:27" ht="15" thickBot="1" x14ac:dyDescent="0.35">
      <c r="B2557" s="47" t="s">
        <v>16</v>
      </c>
      <c r="C2557" s="47"/>
      <c r="D2557" s="47"/>
      <c r="E2557" s="47"/>
      <c r="F2557" s="47"/>
      <c r="G2557" s="47"/>
      <c r="H2557" s="137"/>
      <c r="I2557" s="47"/>
      <c r="J2557" s="48" t="s">
        <v>5</v>
      </c>
      <c r="K2557" s="47" t="s">
        <v>17</v>
      </c>
      <c r="L2557" s="47"/>
      <c r="M2557" s="47"/>
      <c r="N2557" s="47"/>
      <c r="O2557" s="47"/>
      <c r="P2557" s="47"/>
      <c r="Q2557" s="47"/>
      <c r="R2557" s="47"/>
      <c r="S2557" s="47"/>
      <c r="T2557" s="47"/>
      <c r="U2557" s="47"/>
      <c r="V2557" s="47"/>
      <c r="W2557" s="47"/>
      <c r="X2557" s="91"/>
      <c r="Y2557" s="91"/>
      <c r="Z2557" s="91"/>
      <c r="AA2557" s="91"/>
    </row>
    <row r="2558" spans="2:27" ht="15" thickBot="1" x14ac:dyDescent="0.35">
      <c r="B2558" s="47" t="str">
        <f>IF(H2557="Erdgas","Nettorechnungsbetrag (Erdgas)",IF(H2557="Strom","Nettorechnungsbetrag (Strom)",IF(H2557="Wärme/Kälte","Nettorechnungsbetrag (Wärme/Kälte)","Bitte Energieart auswählen!")))</f>
        <v>Bitte Energieart auswählen!</v>
      </c>
      <c r="C2558" s="47"/>
      <c r="D2558" s="47"/>
      <c r="E2558" s="47"/>
      <c r="F2558" s="47"/>
      <c r="G2558" s="47"/>
      <c r="H2558" s="113"/>
      <c r="I2558" s="60" t="s">
        <v>18</v>
      </c>
      <c r="J2558" s="48" t="s">
        <v>5</v>
      </c>
      <c r="K2558" s="47" t="str">
        <f>IF(H2557="Erdgas","Erdgaskosten exkl. Steuern, Abgaben, Netzentgelte, etc.",IF(H2557="Strom","Stromkosten exkl. Steuern, Abgaben, Netzentgelte, etc.",IF(H2557="Wärme/Kälte","Wärme-/Kältekosten exkl. Steuern, Abgaben, Netzentgelte, etc.","Bitte Energieart auswählen!")))</f>
        <v>Bitte Energieart auswählen!</v>
      </c>
      <c r="L2558" s="47"/>
      <c r="M2558" s="47"/>
      <c r="N2558" s="47"/>
      <c r="O2558" s="47"/>
      <c r="P2558" s="47"/>
      <c r="Q2558" s="47"/>
      <c r="R2558" s="47"/>
      <c r="S2558" s="47"/>
      <c r="T2558" s="47"/>
      <c r="U2558" s="47"/>
      <c r="V2558" s="47"/>
      <c r="W2558" s="47"/>
      <c r="X2558" s="91"/>
      <c r="Y2558" s="91"/>
      <c r="Z2558" s="91"/>
      <c r="AA2558" s="91"/>
    </row>
    <row r="2559" spans="2:27" ht="15" thickBot="1" x14ac:dyDescent="0.35">
      <c r="B2559" s="47" t="str">
        <f>IF(AND(H2557="Erdgas",H2556="Nein"),"Erdgasverbrauch in kWh gem. letzter Jahresabrechnung",IF(H2557="Erdgas","Erdgasverbrauch in kWh im Kalenderjahr 2021",IF(AND(H2557="Strom",H2556="Nein"),"Stromverbrauch in kWh gem. letzter Jahresabrechnung",IF(H2557="Strom","Stromverbrauch in kWh im Kalenderjahr 2021",IF(AND(H2557="Wärme/Kälte",H2556="Nein"),"Wärme-/Kälteverbrauch in kWh gem. letzter Jahresabrechnung",IF(H2557="Wärme/Kälte","Wärme-/Kälteverbrauch in kWh im Kalenderjahr 2021","Bitte Energieart auswählen!"))))))</f>
        <v>Bitte Energieart auswählen!</v>
      </c>
      <c r="C2559" s="47"/>
      <c r="D2559" s="47"/>
      <c r="E2559" s="47"/>
      <c r="F2559" s="47"/>
      <c r="G2559" s="47"/>
      <c r="H2559" s="114"/>
      <c r="I2559" s="60" t="s">
        <v>19</v>
      </c>
      <c r="J2559" s="48" t="s">
        <v>5</v>
      </c>
      <c r="K2559" s="47" t="str">
        <f>IF(H2556="Nein",IF(H2557="Erdgas","Den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endet."),IF(H2557="Erdgas","Bitte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59" s="47"/>
      <c r="M2559" s="47"/>
      <c r="N2559" s="47"/>
      <c r="O2559" s="47"/>
      <c r="P2559" s="47"/>
      <c r="Q2559" s="47"/>
      <c r="R2559" s="47"/>
      <c r="S2559" s="47"/>
      <c r="T2559" s="47"/>
      <c r="U2559" s="47"/>
      <c r="V2559" s="47"/>
      <c r="W2559" s="47"/>
      <c r="X2559" s="91"/>
      <c r="Y2559" s="91"/>
      <c r="Z2559" s="91"/>
      <c r="AA2559" s="91"/>
    </row>
    <row r="2560" spans="2:27" x14ac:dyDescent="0.3">
      <c r="B2560" s="46"/>
      <c r="C2560" s="46"/>
      <c r="D2560" s="46"/>
      <c r="E2560" s="46"/>
      <c r="F2560" s="46"/>
      <c r="G2560" s="46"/>
      <c r="H2560" s="46"/>
      <c r="I2560" s="46"/>
      <c r="J2560" s="46"/>
      <c r="K2560" s="46"/>
      <c r="L2560" s="46"/>
      <c r="M2560" s="46"/>
      <c r="N2560" s="46"/>
      <c r="O2560" s="46"/>
      <c r="P2560" s="46"/>
      <c r="Q2560" s="46"/>
      <c r="R2560" s="46"/>
      <c r="S2560" s="46"/>
      <c r="T2560" s="46"/>
      <c r="U2560" s="46"/>
      <c r="V2560" s="46"/>
      <c r="W2560" s="46"/>
      <c r="X2560" s="91"/>
      <c r="Y2560" s="91"/>
      <c r="Z2560" s="91"/>
      <c r="AA2560" s="91"/>
    </row>
    <row r="2561" spans="2:27" ht="18" thickBot="1" x14ac:dyDescent="0.5">
      <c r="B2561" s="56" t="s">
        <v>10</v>
      </c>
      <c r="C2561" s="47"/>
      <c r="D2561" s="47"/>
      <c r="E2561" s="47"/>
      <c r="F2561" s="47"/>
      <c r="G2561" s="47"/>
      <c r="H2561" s="47"/>
      <c r="I2561" s="47"/>
      <c r="J2561" s="47"/>
      <c r="K2561" s="47"/>
      <c r="L2561" s="47"/>
      <c r="M2561" s="47"/>
      <c r="N2561" s="47"/>
      <c r="O2561" s="47"/>
      <c r="P2561" s="47"/>
      <c r="Q2561" s="47"/>
      <c r="R2561" s="47"/>
      <c r="S2561" s="47"/>
      <c r="T2561" s="47"/>
      <c r="U2561" s="47"/>
      <c r="V2561" s="47"/>
      <c r="W2561" s="47"/>
      <c r="X2561" s="91"/>
      <c r="Y2561" s="90"/>
      <c r="Z2561" s="91"/>
      <c r="AA2561" s="91"/>
    </row>
    <row r="2562" spans="2:27" ht="15" thickBot="1" x14ac:dyDescent="0.35">
      <c r="B2562" s="47" t="s">
        <v>11</v>
      </c>
      <c r="C2562" s="47"/>
      <c r="D2562" s="47"/>
      <c r="E2562" s="47"/>
      <c r="F2562" s="47"/>
      <c r="G2562" s="47"/>
      <c r="H2562" s="112"/>
      <c r="I2562" s="47"/>
      <c r="J2562" s="48" t="s">
        <v>5</v>
      </c>
      <c r="K2562" s="47" t="s">
        <v>12</v>
      </c>
      <c r="L2562" s="47"/>
      <c r="M2562" s="47"/>
      <c r="N2562" s="47"/>
      <c r="O2562" s="47"/>
      <c r="P2562" s="47"/>
      <c r="Q2562" s="47"/>
      <c r="R2562" s="47"/>
      <c r="S2562" s="47"/>
      <c r="T2562" s="47"/>
      <c r="U2562" s="47"/>
      <c r="V2562" s="47"/>
      <c r="W2562" s="47"/>
      <c r="X2562" s="91">
        <f>H2563</f>
        <v>0</v>
      </c>
      <c r="Y2562" s="91">
        <f>H2564</f>
        <v>0</v>
      </c>
      <c r="Z2562" s="91">
        <f>H2565</f>
        <v>0</v>
      </c>
      <c r="AA2562" s="91">
        <f>H2566</f>
        <v>0</v>
      </c>
    </row>
    <row r="2563" spans="2:27" ht="15" thickBot="1" x14ac:dyDescent="0.35">
      <c r="B2563" s="47" t="s">
        <v>13</v>
      </c>
      <c r="C2563" s="47"/>
      <c r="D2563" s="47"/>
      <c r="E2563" s="47"/>
      <c r="F2563" s="47"/>
      <c r="G2563" s="47"/>
      <c r="H2563" s="112"/>
      <c r="I2563" s="59"/>
      <c r="J2563" s="48" t="s">
        <v>5</v>
      </c>
      <c r="K2563" s="47" t="s">
        <v>15</v>
      </c>
      <c r="L2563" s="47"/>
      <c r="M2563" s="47"/>
      <c r="N2563" s="47"/>
      <c r="O2563" s="47"/>
      <c r="P2563" s="47"/>
      <c r="Q2563" s="47"/>
      <c r="R2563" s="47"/>
      <c r="S2563" s="47"/>
      <c r="T2563" s="47"/>
      <c r="U2563" s="47"/>
      <c r="V2563" s="47"/>
      <c r="W2563" s="47"/>
      <c r="X2563" s="91"/>
      <c r="Y2563" s="91"/>
      <c r="Z2563" s="91"/>
      <c r="AA2563" s="91"/>
    </row>
    <row r="2564" spans="2:27" ht="15" thickBot="1" x14ac:dyDescent="0.35">
      <c r="B2564" s="47" t="s">
        <v>16</v>
      </c>
      <c r="C2564" s="47"/>
      <c r="D2564" s="47"/>
      <c r="E2564" s="47"/>
      <c r="F2564" s="47"/>
      <c r="G2564" s="47"/>
      <c r="H2564" s="137"/>
      <c r="I2564" s="47"/>
      <c r="J2564" s="48" t="s">
        <v>5</v>
      </c>
      <c r="K2564" s="47" t="s">
        <v>17</v>
      </c>
      <c r="L2564" s="47"/>
      <c r="M2564" s="47"/>
      <c r="N2564" s="47"/>
      <c r="O2564" s="47"/>
      <c r="P2564" s="47"/>
      <c r="Q2564" s="47"/>
      <c r="R2564" s="47"/>
      <c r="S2564" s="47"/>
      <c r="T2564" s="47"/>
      <c r="U2564" s="47"/>
      <c r="V2564" s="47"/>
      <c r="W2564" s="47"/>
      <c r="X2564" s="91"/>
      <c r="Y2564" s="91"/>
      <c r="Z2564" s="91"/>
      <c r="AA2564" s="91"/>
    </row>
    <row r="2565" spans="2:27" ht="15" thickBot="1" x14ac:dyDescent="0.35">
      <c r="B2565" s="47" t="str">
        <f>IF(H2564="Erdgas","Nettorechnungsbetrag (Erdgas)",IF(H2564="Strom","Nettorechnungsbetrag (Strom)",IF(H2564="Wärme/Kälte","Nettorechnungsbetrag (Wärme/Kälte)","Bitte Energieart auswählen!")))</f>
        <v>Bitte Energieart auswählen!</v>
      </c>
      <c r="C2565" s="47"/>
      <c r="D2565" s="47"/>
      <c r="E2565" s="47"/>
      <c r="F2565" s="47"/>
      <c r="G2565" s="47"/>
      <c r="H2565" s="113"/>
      <c r="I2565" s="60" t="s">
        <v>18</v>
      </c>
      <c r="J2565" s="48" t="s">
        <v>5</v>
      </c>
      <c r="K2565" s="47" t="str">
        <f>IF(H2564="Erdgas","Erdgaskosten exkl. Steuern, Abgaben, Netzentgelte, etc.",IF(H2564="Strom","Stromkosten exkl. Steuern, Abgaben, Netzentgelte, etc.",IF(H2564="Wärme/Kälte","Wärme-/Kältekosten exkl. Steuern, Abgaben, Netzentgelte, etc.","Bitte Energieart auswählen!")))</f>
        <v>Bitte Energieart auswählen!</v>
      </c>
      <c r="L2565" s="47"/>
      <c r="M2565" s="47"/>
      <c r="N2565" s="47"/>
      <c r="O2565" s="47"/>
      <c r="P2565" s="47"/>
      <c r="Q2565" s="47"/>
      <c r="R2565" s="47"/>
      <c r="S2565" s="47"/>
      <c r="T2565" s="47"/>
      <c r="U2565" s="47"/>
      <c r="V2565" s="47"/>
      <c r="W2565" s="47"/>
      <c r="X2565" s="91"/>
      <c r="Y2565" s="91"/>
      <c r="Z2565" s="91"/>
      <c r="AA2565" s="91"/>
    </row>
    <row r="2566" spans="2:27" ht="15" thickBot="1" x14ac:dyDescent="0.35">
      <c r="B2566" s="47" t="str">
        <f>IF(AND(H2564="Erdgas",H2563="Nein"),"Erdgasverbrauch in kWh gem. letzter Jahresabrechnung",IF(H2564="Erdgas","Erdgasverbrauch in kWh im Kalenderjahr 2021",IF(AND(H2564="Strom",H2563="Nein"),"Stromverbrauch in kWh gem. letzter Jahresabrechnung",IF(H2564="Strom","Stromverbrauch in kWh im Kalenderjahr 2021",IF(AND(H2564="Wärme/Kälte",H2563="Nein"),"Wärme-/Kälteverbrauch in kWh gem. letzter Jahresabrechnung",IF(H2564="Wärme/Kälte","Wärme-/Kälteverbrauch in kWh im Kalenderjahr 2021","Bitte Energieart auswählen!"))))))</f>
        <v>Bitte Energieart auswählen!</v>
      </c>
      <c r="C2566" s="47"/>
      <c r="D2566" s="47"/>
      <c r="E2566" s="47"/>
      <c r="F2566" s="47"/>
      <c r="G2566" s="47"/>
      <c r="H2566" s="114"/>
      <c r="I2566" s="60" t="s">
        <v>19</v>
      </c>
      <c r="J2566" s="48" t="s">
        <v>5</v>
      </c>
      <c r="K2566" s="47" t="str">
        <f>IF(H2563="Nein",IF(H2564="Erdgas","Den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endet."),IF(H2564="Erdgas","Bitte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66" s="47"/>
      <c r="M2566" s="47"/>
      <c r="N2566" s="47"/>
      <c r="O2566" s="47"/>
      <c r="P2566" s="47"/>
      <c r="Q2566" s="47"/>
      <c r="R2566" s="47"/>
      <c r="S2566" s="47"/>
      <c r="T2566" s="47"/>
      <c r="U2566" s="47"/>
      <c r="V2566" s="47"/>
      <c r="W2566" s="47"/>
      <c r="X2566" s="91"/>
      <c r="Y2566" s="91"/>
      <c r="Z2566" s="91"/>
      <c r="AA2566" s="91"/>
    </row>
    <row r="2567" spans="2:27" x14ac:dyDescent="0.3">
      <c r="B2567" s="46"/>
      <c r="C2567" s="46"/>
      <c r="D2567" s="46"/>
      <c r="E2567" s="46"/>
      <c r="F2567" s="46"/>
      <c r="G2567" s="46"/>
      <c r="H2567" s="46"/>
      <c r="I2567" s="46"/>
      <c r="J2567" s="46"/>
      <c r="K2567" s="46"/>
      <c r="L2567" s="46"/>
      <c r="M2567" s="46"/>
      <c r="N2567" s="46"/>
      <c r="O2567" s="46"/>
      <c r="P2567" s="46"/>
      <c r="Q2567" s="46"/>
      <c r="R2567" s="46"/>
      <c r="S2567" s="46"/>
      <c r="T2567" s="46"/>
      <c r="U2567" s="46"/>
      <c r="V2567" s="46"/>
      <c r="W2567" s="46"/>
      <c r="X2567" s="91"/>
      <c r="Y2567" s="91"/>
      <c r="Z2567" s="91"/>
      <c r="AA2567" s="91"/>
    </row>
    <row r="2568" spans="2:27" ht="18" thickBot="1" x14ac:dyDescent="0.5">
      <c r="B2568" s="56" t="s">
        <v>10</v>
      </c>
      <c r="C2568" s="47"/>
      <c r="D2568" s="47"/>
      <c r="E2568" s="47"/>
      <c r="F2568" s="47"/>
      <c r="G2568" s="47"/>
      <c r="H2568" s="47"/>
      <c r="I2568" s="47"/>
      <c r="J2568" s="47"/>
      <c r="K2568" s="47"/>
      <c r="L2568" s="47"/>
      <c r="M2568" s="47"/>
      <c r="N2568" s="47"/>
      <c r="O2568" s="47"/>
      <c r="P2568" s="47"/>
      <c r="Q2568" s="47"/>
      <c r="R2568" s="47"/>
      <c r="S2568" s="47"/>
      <c r="T2568" s="47"/>
      <c r="U2568" s="47"/>
      <c r="V2568" s="47"/>
      <c r="W2568" s="47"/>
      <c r="X2568" s="91"/>
      <c r="Y2568" s="90"/>
      <c r="Z2568" s="91"/>
      <c r="AA2568" s="91"/>
    </row>
    <row r="2569" spans="2:27" ht="15" thickBot="1" x14ac:dyDescent="0.35">
      <c r="B2569" s="47" t="s">
        <v>11</v>
      </c>
      <c r="C2569" s="47"/>
      <c r="D2569" s="47"/>
      <c r="E2569" s="47"/>
      <c r="F2569" s="47"/>
      <c r="G2569" s="47"/>
      <c r="H2569" s="112"/>
      <c r="I2569" s="47"/>
      <c r="J2569" s="48" t="s">
        <v>5</v>
      </c>
      <c r="K2569" s="47" t="s">
        <v>12</v>
      </c>
      <c r="L2569" s="47"/>
      <c r="M2569" s="47"/>
      <c r="N2569" s="47"/>
      <c r="O2569" s="47"/>
      <c r="P2569" s="47"/>
      <c r="Q2569" s="47"/>
      <c r="R2569" s="47"/>
      <c r="S2569" s="47"/>
      <c r="T2569" s="47"/>
      <c r="U2569" s="47"/>
      <c r="V2569" s="47"/>
      <c r="W2569" s="47"/>
      <c r="X2569" s="91">
        <f>H2570</f>
        <v>0</v>
      </c>
      <c r="Y2569" s="91">
        <f>H2571</f>
        <v>0</v>
      </c>
      <c r="Z2569" s="91">
        <f>H2572</f>
        <v>0</v>
      </c>
      <c r="AA2569" s="91">
        <f>H2573</f>
        <v>0</v>
      </c>
    </row>
    <row r="2570" spans="2:27" ht="15" thickBot="1" x14ac:dyDescent="0.35">
      <c r="B2570" s="47" t="s">
        <v>13</v>
      </c>
      <c r="C2570" s="47"/>
      <c r="D2570" s="47"/>
      <c r="E2570" s="47"/>
      <c r="F2570" s="47"/>
      <c r="G2570" s="47"/>
      <c r="H2570" s="112"/>
      <c r="I2570" s="59"/>
      <c r="J2570" s="48" t="s">
        <v>5</v>
      </c>
      <c r="K2570" s="47" t="s">
        <v>15</v>
      </c>
      <c r="L2570" s="47"/>
      <c r="M2570" s="47"/>
      <c r="N2570" s="47"/>
      <c r="O2570" s="47"/>
      <c r="P2570" s="47"/>
      <c r="Q2570" s="47"/>
      <c r="R2570" s="47"/>
      <c r="S2570" s="47"/>
      <c r="T2570" s="47"/>
      <c r="U2570" s="47"/>
      <c r="V2570" s="47"/>
      <c r="W2570" s="47"/>
      <c r="X2570" s="91"/>
      <c r="Y2570" s="91"/>
      <c r="Z2570" s="91"/>
      <c r="AA2570" s="91"/>
    </row>
    <row r="2571" spans="2:27" ht="15" thickBot="1" x14ac:dyDescent="0.35">
      <c r="B2571" s="47" t="s">
        <v>16</v>
      </c>
      <c r="C2571" s="47"/>
      <c r="D2571" s="47"/>
      <c r="E2571" s="47"/>
      <c r="F2571" s="47"/>
      <c r="G2571" s="47"/>
      <c r="H2571" s="137"/>
      <c r="I2571" s="47"/>
      <c r="J2571" s="48" t="s">
        <v>5</v>
      </c>
      <c r="K2571" s="47" t="s">
        <v>17</v>
      </c>
      <c r="L2571" s="47"/>
      <c r="M2571" s="47"/>
      <c r="N2571" s="47"/>
      <c r="O2571" s="47"/>
      <c r="P2571" s="47"/>
      <c r="Q2571" s="47"/>
      <c r="R2571" s="47"/>
      <c r="S2571" s="47"/>
      <c r="T2571" s="47"/>
      <c r="U2571" s="47"/>
      <c r="V2571" s="47"/>
      <c r="W2571" s="47"/>
      <c r="X2571" s="91"/>
      <c r="Y2571" s="91"/>
      <c r="Z2571" s="91"/>
      <c r="AA2571" s="91"/>
    </row>
    <row r="2572" spans="2:27" ht="15" thickBot="1" x14ac:dyDescent="0.35">
      <c r="B2572" s="47" t="str">
        <f>IF(H2571="Erdgas","Nettorechnungsbetrag (Erdgas)",IF(H2571="Strom","Nettorechnungsbetrag (Strom)",IF(H2571="Wärme/Kälte","Nettorechnungsbetrag (Wärme/Kälte)","Bitte Energieart auswählen!")))</f>
        <v>Bitte Energieart auswählen!</v>
      </c>
      <c r="C2572" s="47"/>
      <c r="D2572" s="47"/>
      <c r="E2572" s="47"/>
      <c r="F2572" s="47"/>
      <c r="G2572" s="47"/>
      <c r="H2572" s="113"/>
      <c r="I2572" s="60" t="s">
        <v>18</v>
      </c>
      <c r="J2572" s="48" t="s">
        <v>5</v>
      </c>
      <c r="K2572" s="47" t="str">
        <f>IF(H2571="Erdgas","Erdgaskosten exkl. Steuern, Abgaben, Netzentgelte, etc.",IF(H2571="Strom","Stromkosten exkl. Steuern, Abgaben, Netzentgelte, etc.",IF(H2571="Wärme/Kälte","Wärme-/Kältekosten exkl. Steuern, Abgaben, Netzentgelte, etc.","Bitte Energieart auswählen!")))</f>
        <v>Bitte Energieart auswählen!</v>
      </c>
      <c r="L2572" s="47"/>
      <c r="M2572" s="47"/>
      <c r="N2572" s="47"/>
      <c r="O2572" s="47"/>
      <c r="P2572" s="47"/>
      <c r="Q2572" s="47"/>
      <c r="R2572" s="47"/>
      <c r="S2572" s="47"/>
      <c r="T2572" s="47"/>
      <c r="U2572" s="47"/>
      <c r="V2572" s="47"/>
      <c r="W2572" s="47"/>
      <c r="X2572" s="91"/>
      <c r="Y2572" s="91"/>
      <c r="Z2572" s="91"/>
      <c r="AA2572" s="91"/>
    </row>
    <row r="2573" spans="2:27" ht="15" thickBot="1" x14ac:dyDescent="0.35">
      <c r="B2573" s="47" t="str">
        <f>IF(AND(H2571="Erdgas",H2570="Nein"),"Erdgasverbrauch in kWh gem. letzter Jahresabrechnung",IF(H2571="Erdgas","Erdgasverbrauch in kWh im Kalenderjahr 2021",IF(AND(H2571="Strom",H2570="Nein"),"Stromverbrauch in kWh gem. letzter Jahresabrechnung",IF(H2571="Strom","Stromverbrauch in kWh im Kalenderjahr 2021",IF(AND(H2571="Wärme/Kälte",H2570="Nein"),"Wärme-/Kälteverbrauch in kWh gem. letzter Jahresabrechnung",IF(H2571="Wärme/Kälte","Wärme-/Kälteverbrauch in kWh im Kalenderjahr 2021","Bitte Energieart auswählen!"))))))</f>
        <v>Bitte Energieart auswählen!</v>
      </c>
      <c r="C2573" s="47"/>
      <c r="D2573" s="47"/>
      <c r="E2573" s="47"/>
      <c r="F2573" s="47"/>
      <c r="G2573" s="47"/>
      <c r="H2573" s="114"/>
      <c r="I2573" s="60" t="s">
        <v>19</v>
      </c>
      <c r="J2573" s="48" t="s">
        <v>5</v>
      </c>
      <c r="K2573" s="47" t="str">
        <f>IF(H2570="Nein",IF(H2571="Erdgas","Den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endet."),IF(H2571="Erdgas","Bitte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73" s="47"/>
      <c r="M2573" s="47"/>
      <c r="N2573" s="47"/>
      <c r="O2573" s="47"/>
      <c r="P2573" s="47"/>
      <c r="Q2573" s="47"/>
      <c r="R2573" s="47"/>
      <c r="S2573" s="47"/>
      <c r="T2573" s="47"/>
      <c r="U2573" s="47"/>
      <c r="V2573" s="47"/>
      <c r="W2573" s="47"/>
      <c r="X2573" s="91"/>
      <c r="Y2573" s="91"/>
      <c r="Z2573" s="91"/>
      <c r="AA2573" s="91"/>
    </row>
    <row r="2574" spans="2:27" x14ac:dyDescent="0.3">
      <c r="B2574" s="46"/>
      <c r="C2574" s="46"/>
      <c r="D2574" s="46"/>
      <c r="E2574" s="46"/>
      <c r="F2574" s="46"/>
      <c r="G2574" s="46"/>
      <c r="H2574" s="46"/>
      <c r="I2574" s="46"/>
      <c r="J2574" s="46"/>
      <c r="K2574" s="46"/>
      <c r="L2574" s="46"/>
      <c r="M2574" s="46"/>
      <c r="N2574" s="46"/>
      <c r="O2574" s="46"/>
      <c r="P2574" s="46"/>
      <c r="Q2574" s="46"/>
      <c r="R2574" s="46"/>
      <c r="S2574" s="46"/>
      <c r="T2574" s="46"/>
      <c r="U2574" s="46"/>
      <c r="V2574" s="46"/>
      <c r="W2574" s="46"/>
      <c r="X2574" s="91"/>
      <c r="Y2574" s="91"/>
      <c r="Z2574" s="91"/>
      <c r="AA2574" s="91"/>
    </row>
    <row r="2575" spans="2:27" ht="18" thickBot="1" x14ac:dyDescent="0.5">
      <c r="B2575" s="56" t="s">
        <v>10</v>
      </c>
      <c r="C2575" s="47"/>
      <c r="D2575" s="47"/>
      <c r="E2575" s="47"/>
      <c r="F2575" s="47"/>
      <c r="G2575" s="47"/>
      <c r="H2575" s="47"/>
      <c r="I2575" s="47"/>
      <c r="J2575" s="47"/>
      <c r="K2575" s="47"/>
      <c r="L2575" s="47"/>
      <c r="M2575" s="47"/>
      <c r="N2575" s="47"/>
      <c r="O2575" s="47"/>
      <c r="P2575" s="47"/>
      <c r="Q2575" s="47"/>
      <c r="R2575" s="47"/>
      <c r="S2575" s="47"/>
      <c r="T2575" s="47"/>
      <c r="U2575" s="47"/>
      <c r="V2575" s="47"/>
      <c r="W2575" s="47"/>
      <c r="X2575" s="91"/>
      <c r="Y2575" s="90"/>
      <c r="Z2575" s="91"/>
      <c r="AA2575" s="91"/>
    </row>
    <row r="2576" spans="2:27" ht="15" thickBot="1" x14ac:dyDescent="0.35">
      <c r="B2576" s="47" t="s">
        <v>11</v>
      </c>
      <c r="C2576" s="47"/>
      <c r="D2576" s="47"/>
      <c r="E2576" s="47"/>
      <c r="F2576" s="47"/>
      <c r="G2576" s="47"/>
      <c r="H2576" s="112"/>
      <c r="I2576" s="47"/>
      <c r="J2576" s="48" t="s">
        <v>5</v>
      </c>
      <c r="K2576" s="47" t="s">
        <v>12</v>
      </c>
      <c r="L2576" s="47"/>
      <c r="M2576" s="47"/>
      <c r="N2576" s="47"/>
      <c r="O2576" s="47"/>
      <c r="P2576" s="47"/>
      <c r="Q2576" s="47"/>
      <c r="R2576" s="47"/>
      <c r="S2576" s="47"/>
      <c r="T2576" s="47"/>
      <c r="U2576" s="47"/>
      <c r="V2576" s="47"/>
      <c r="W2576" s="47"/>
      <c r="X2576" s="91">
        <f>H2577</f>
        <v>0</v>
      </c>
      <c r="Y2576" s="91">
        <f>H2578</f>
        <v>0</v>
      </c>
      <c r="Z2576" s="91">
        <f>H2579</f>
        <v>0</v>
      </c>
      <c r="AA2576" s="91">
        <f>H2580</f>
        <v>0</v>
      </c>
    </row>
    <row r="2577" spans="2:27" ht="15" thickBot="1" x14ac:dyDescent="0.35">
      <c r="B2577" s="47" t="s">
        <v>13</v>
      </c>
      <c r="C2577" s="47"/>
      <c r="D2577" s="47"/>
      <c r="E2577" s="47"/>
      <c r="F2577" s="47"/>
      <c r="G2577" s="47"/>
      <c r="H2577" s="112"/>
      <c r="I2577" s="59"/>
      <c r="J2577" s="48" t="s">
        <v>5</v>
      </c>
      <c r="K2577" s="47" t="s">
        <v>15</v>
      </c>
      <c r="L2577" s="47"/>
      <c r="M2577" s="47"/>
      <c r="N2577" s="47"/>
      <c r="O2577" s="47"/>
      <c r="P2577" s="47"/>
      <c r="Q2577" s="47"/>
      <c r="R2577" s="47"/>
      <c r="S2577" s="47"/>
      <c r="T2577" s="47"/>
      <c r="U2577" s="47"/>
      <c r="V2577" s="47"/>
      <c r="W2577" s="47"/>
      <c r="X2577" s="91"/>
      <c r="Y2577" s="91"/>
      <c r="Z2577" s="91"/>
      <c r="AA2577" s="91"/>
    </row>
    <row r="2578" spans="2:27" ht="15" thickBot="1" x14ac:dyDescent="0.35">
      <c r="B2578" s="47" t="s">
        <v>16</v>
      </c>
      <c r="C2578" s="47"/>
      <c r="D2578" s="47"/>
      <c r="E2578" s="47"/>
      <c r="F2578" s="47"/>
      <c r="G2578" s="47"/>
      <c r="H2578" s="137"/>
      <c r="I2578" s="47"/>
      <c r="J2578" s="48" t="s">
        <v>5</v>
      </c>
      <c r="K2578" s="47" t="s">
        <v>17</v>
      </c>
      <c r="L2578" s="47"/>
      <c r="M2578" s="47"/>
      <c r="N2578" s="47"/>
      <c r="O2578" s="47"/>
      <c r="P2578" s="47"/>
      <c r="Q2578" s="47"/>
      <c r="R2578" s="47"/>
      <c r="S2578" s="47"/>
      <c r="T2578" s="47"/>
      <c r="U2578" s="47"/>
      <c r="V2578" s="47"/>
      <c r="W2578" s="47"/>
      <c r="X2578" s="91"/>
      <c r="Y2578" s="91"/>
      <c r="Z2578" s="91"/>
      <c r="AA2578" s="91"/>
    </row>
    <row r="2579" spans="2:27" ht="15" thickBot="1" x14ac:dyDescent="0.35">
      <c r="B2579" s="47" t="str">
        <f>IF(H2578="Erdgas","Nettorechnungsbetrag (Erdgas)",IF(H2578="Strom","Nettorechnungsbetrag (Strom)",IF(H2578="Wärme/Kälte","Nettorechnungsbetrag (Wärme/Kälte)","Bitte Energieart auswählen!")))</f>
        <v>Bitte Energieart auswählen!</v>
      </c>
      <c r="C2579" s="47"/>
      <c r="D2579" s="47"/>
      <c r="E2579" s="47"/>
      <c r="F2579" s="47"/>
      <c r="G2579" s="47"/>
      <c r="H2579" s="113"/>
      <c r="I2579" s="60" t="s">
        <v>18</v>
      </c>
      <c r="J2579" s="48" t="s">
        <v>5</v>
      </c>
      <c r="K2579" s="47" t="str">
        <f>IF(H2578="Erdgas","Erdgaskosten exkl. Steuern, Abgaben, Netzentgelte, etc.",IF(H2578="Strom","Stromkosten exkl. Steuern, Abgaben, Netzentgelte, etc.",IF(H2578="Wärme/Kälte","Wärme-/Kältekosten exkl. Steuern, Abgaben, Netzentgelte, etc.","Bitte Energieart auswählen!")))</f>
        <v>Bitte Energieart auswählen!</v>
      </c>
      <c r="L2579" s="47"/>
      <c r="M2579" s="47"/>
      <c r="N2579" s="47"/>
      <c r="O2579" s="47"/>
      <c r="P2579" s="47"/>
      <c r="Q2579" s="47"/>
      <c r="R2579" s="47"/>
      <c r="S2579" s="47"/>
      <c r="T2579" s="47"/>
      <c r="U2579" s="47"/>
      <c r="V2579" s="47"/>
      <c r="W2579" s="47"/>
      <c r="X2579" s="91"/>
      <c r="Y2579" s="91"/>
      <c r="Z2579" s="91"/>
      <c r="AA2579" s="91"/>
    </row>
    <row r="2580" spans="2:27" ht="15" thickBot="1" x14ac:dyDescent="0.35">
      <c r="B2580" s="47" t="str">
        <f>IF(AND(H2578="Erdgas",H2577="Nein"),"Erdgasverbrauch in kWh gem. letzter Jahresabrechnung",IF(H2578="Erdgas","Erdgasverbrauch in kWh im Kalenderjahr 2021",IF(AND(H2578="Strom",H2577="Nein"),"Stromverbrauch in kWh gem. letzter Jahresabrechnung",IF(H2578="Strom","Stromverbrauch in kWh im Kalenderjahr 2021",IF(AND(H2578="Wärme/Kälte",H2577="Nein"),"Wärme-/Kälteverbrauch in kWh gem. letzter Jahresabrechnung",IF(H2578="Wärme/Kälte","Wärme-/Kälteverbrauch in kWh im Kalenderjahr 2021","Bitte Energieart auswählen!"))))))</f>
        <v>Bitte Energieart auswählen!</v>
      </c>
      <c r="C2580" s="47"/>
      <c r="D2580" s="47"/>
      <c r="E2580" s="47"/>
      <c r="F2580" s="47"/>
      <c r="G2580" s="47"/>
      <c r="H2580" s="114"/>
      <c r="I2580" s="60" t="s">
        <v>19</v>
      </c>
      <c r="J2580" s="48" t="s">
        <v>5</v>
      </c>
      <c r="K2580" s="47" t="str">
        <f>IF(H2577="Nein",IF(H2578="Erdgas","Den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endet."),IF(H2578="Erdgas","Bitte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80" s="47"/>
      <c r="M2580" s="47"/>
      <c r="N2580" s="47"/>
      <c r="O2580" s="47"/>
      <c r="P2580" s="47"/>
      <c r="Q2580" s="47"/>
      <c r="R2580" s="47"/>
      <c r="S2580" s="47"/>
      <c r="T2580" s="47"/>
      <c r="U2580" s="47"/>
      <c r="V2580" s="47"/>
      <c r="W2580" s="47"/>
      <c r="X2580" s="91"/>
      <c r="Y2580" s="91"/>
      <c r="Z2580" s="91"/>
      <c r="AA2580" s="91"/>
    </row>
    <row r="2581" spans="2:27" x14ac:dyDescent="0.3">
      <c r="B2581" s="46"/>
      <c r="C2581" s="46"/>
      <c r="D2581" s="46"/>
      <c r="E2581" s="46"/>
      <c r="F2581" s="46"/>
      <c r="G2581" s="46"/>
      <c r="H2581" s="46"/>
      <c r="I2581" s="46"/>
      <c r="J2581" s="46"/>
      <c r="K2581" s="46"/>
      <c r="L2581" s="46"/>
      <c r="M2581" s="46"/>
      <c r="N2581" s="46"/>
      <c r="O2581" s="46"/>
      <c r="P2581" s="46"/>
      <c r="Q2581" s="46"/>
      <c r="R2581" s="46"/>
      <c r="S2581" s="46"/>
      <c r="T2581" s="46"/>
      <c r="U2581" s="46"/>
      <c r="V2581" s="46"/>
      <c r="W2581" s="46"/>
      <c r="X2581" s="91"/>
      <c r="Y2581" s="91"/>
      <c r="Z2581" s="91"/>
      <c r="AA2581" s="91"/>
    </row>
    <row r="2582" spans="2:27" ht="18" thickBot="1" x14ac:dyDescent="0.5">
      <c r="B2582" s="56" t="s">
        <v>10</v>
      </c>
      <c r="C2582" s="47"/>
      <c r="D2582" s="47"/>
      <c r="E2582" s="47"/>
      <c r="F2582" s="47"/>
      <c r="G2582" s="47"/>
      <c r="H2582" s="47"/>
      <c r="I2582" s="47"/>
      <c r="J2582" s="47"/>
      <c r="K2582" s="47"/>
      <c r="L2582" s="47"/>
      <c r="M2582" s="47"/>
      <c r="N2582" s="47"/>
      <c r="O2582" s="47"/>
      <c r="P2582" s="47"/>
      <c r="Q2582" s="47"/>
      <c r="R2582" s="47"/>
      <c r="S2582" s="47"/>
      <c r="T2582" s="47"/>
      <c r="U2582" s="47"/>
      <c r="V2582" s="47"/>
      <c r="W2582" s="47"/>
      <c r="X2582" s="91"/>
      <c r="Y2582" s="90"/>
      <c r="Z2582" s="91"/>
      <c r="AA2582" s="91"/>
    </row>
    <row r="2583" spans="2:27" ht="15" thickBot="1" x14ac:dyDescent="0.35">
      <c r="B2583" s="47" t="s">
        <v>11</v>
      </c>
      <c r="C2583" s="47"/>
      <c r="D2583" s="47"/>
      <c r="E2583" s="47"/>
      <c r="F2583" s="47"/>
      <c r="G2583" s="47"/>
      <c r="H2583" s="112"/>
      <c r="I2583" s="47"/>
      <c r="J2583" s="48" t="s">
        <v>5</v>
      </c>
      <c r="K2583" s="47" t="s">
        <v>12</v>
      </c>
      <c r="L2583" s="47"/>
      <c r="M2583" s="47"/>
      <c r="N2583" s="47"/>
      <c r="O2583" s="47"/>
      <c r="P2583" s="47"/>
      <c r="Q2583" s="47"/>
      <c r="R2583" s="47"/>
      <c r="S2583" s="47"/>
      <c r="T2583" s="47"/>
      <c r="U2583" s="47"/>
      <c r="V2583" s="47"/>
      <c r="W2583" s="47"/>
      <c r="X2583" s="91">
        <f>H2584</f>
        <v>0</v>
      </c>
      <c r="Y2583" s="91">
        <f>H2585</f>
        <v>0</v>
      </c>
      <c r="Z2583" s="91">
        <f>H2586</f>
        <v>0</v>
      </c>
      <c r="AA2583" s="91">
        <f>H2587</f>
        <v>0</v>
      </c>
    </row>
    <row r="2584" spans="2:27" ht="15" thickBot="1" x14ac:dyDescent="0.35">
      <c r="B2584" s="47" t="s">
        <v>13</v>
      </c>
      <c r="C2584" s="47"/>
      <c r="D2584" s="47"/>
      <c r="E2584" s="47"/>
      <c r="F2584" s="47"/>
      <c r="G2584" s="47"/>
      <c r="H2584" s="112"/>
      <c r="I2584" s="59"/>
      <c r="J2584" s="48" t="s">
        <v>5</v>
      </c>
      <c r="K2584" s="47" t="s">
        <v>15</v>
      </c>
      <c r="L2584" s="47"/>
      <c r="M2584" s="47"/>
      <c r="N2584" s="47"/>
      <c r="O2584" s="47"/>
      <c r="P2584" s="47"/>
      <c r="Q2584" s="47"/>
      <c r="R2584" s="47"/>
      <c r="S2584" s="47"/>
      <c r="T2584" s="47"/>
      <c r="U2584" s="47"/>
      <c r="V2584" s="47"/>
      <c r="W2584" s="47"/>
      <c r="X2584" s="91"/>
      <c r="Y2584" s="91"/>
      <c r="Z2584" s="91"/>
      <c r="AA2584" s="91"/>
    </row>
    <row r="2585" spans="2:27" ht="15" thickBot="1" x14ac:dyDescent="0.35">
      <c r="B2585" s="47" t="s">
        <v>16</v>
      </c>
      <c r="C2585" s="47"/>
      <c r="D2585" s="47"/>
      <c r="E2585" s="47"/>
      <c r="F2585" s="47"/>
      <c r="G2585" s="47"/>
      <c r="H2585" s="137"/>
      <c r="I2585" s="47"/>
      <c r="J2585" s="48" t="s">
        <v>5</v>
      </c>
      <c r="K2585" s="47" t="s">
        <v>17</v>
      </c>
      <c r="L2585" s="47"/>
      <c r="M2585" s="47"/>
      <c r="N2585" s="47"/>
      <c r="O2585" s="47"/>
      <c r="P2585" s="47"/>
      <c r="Q2585" s="47"/>
      <c r="R2585" s="47"/>
      <c r="S2585" s="47"/>
      <c r="T2585" s="47"/>
      <c r="U2585" s="47"/>
      <c r="V2585" s="47"/>
      <c r="W2585" s="47"/>
      <c r="X2585" s="91"/>
      <c r="Y2585" s="91"/>
      <c r="Z2585" s="91"/>
      <c r="AA2585" s="91"/>
    </row>
    <row r="2586" spans="2:27" ht="15" thickBot="1" x14ac:dyDescent="0.35">
      <c r="B2586" s="47" t="str">
        <f>IF(H2585="Erdgas","Nettorechnungsbetrag (Erdgas)",IF(H2585="Strom","Nettorechnungsbetrag (Strom)",IF(H2585="Wärme/Kälte","Nettorechnungsbetrag (Wärme/Kälte)","Bitte Energieart auswählen!")))</f>
        <v>Bitte Energieart auswählen!</v>
      </c>
      <c r="C2586" s="47"/>
      <c r="D2586" s="47"/>
      <c r="E2586" s="47"/>
      <c r="F2586" s="47"/>
      <c r="G2586" s="47"/>
      <c r="H2586" s="113"/>
      <c r="I2586" s="60" t="s">
        <v>18</v>
      </c>
      <c r="J2586" s="48" t="s">
        <v>5</v>
      </c>
      <c r="K2586" s="47" t="str">
        <f>IF(H2585="Erdgas","Erdgaskosten exkl. Steuern, Abgaben, Netzentgelte, etc.",IF(H2585="Strom","Stromkosten exkl. Steuern, Abgaben, Netzentgelte, etc.",IF(H2585="Wärme/Kälte","Wärme-/Kältekosten exkl. Steuern, Abgaben, Netzentgelte, etc.","Bitte Energieart auswählen!")))</f>
        <v>Bitte Energieart auswählen!</v>
      </c>
      <c r="L2586" s="47"/>
      <c r="M2586" s="47"/>
      <c r="N2586" s="47"/>
      <c r="O2586" s="47"/>
      <c r="P2586" s="47"/>
      <c r="Q2586" s="47"/>
      <c r="R2586" s="47"/>
      <c r="S2586" s="47"/>
      <c r="T2586" s="47"/>
      <c r="U2586" s="47"/>
      <c r="V2586" s="47"/>
      <c r="W2586" s="47"/>
      <c r="X2586" s="91"/>
      <c r="Y2586" s="91"/>
      <c r="Z2586" s="91"/>
      <c r="AA2586" s="91"/>
    </row>
    <row r="2587" spans="2:27" ht="15" thickBot="1" x14ac:dyDescent="0.35">
      <c r="B2587" s="47" t="str">
        <f>IF(AND(H2585="Erdgas",H2584="Nein"),"Erdgasverbrauch in kWh gem. letzter Jahresabrechnung",IF(H2585="Erdgas","Erdgasverbrauch in kWh im Kalenderjahr 2021",IF(AND(H2585="Strom",H2584="Nein"),"Stromverbrauch in kWh gem. letzter Jahresabrechnung",IF(H2585="Strom","Stromverbrauch in kWh im Kalenderjahr 2021",IF(AND(H2585="Wärme/Kälte",H2584="Nein"),"Wärme-/Kälteverbrauch in kWh gem. letzter Jahresabrechnung",IF(H2585="Wärme/Kälte","Wärme-/Kälteverbrauch in kWh im Kalenderjahr 2021","Bitte Energieart auswählen!"))))))</f>
        <v>Bitte Energieart auswählen!</v>
      </c>
      <c r="C2587" s="47"/>
      <c r="D2587" s="47"/>
      <c r="E2587" s="47"/>
      <c r="F2587" s="47"/>
      <c r="G2587" s="47"/>
      <c r="H2587" s="114"/>
      <c r="I2587" s="60" t="s">
        <v>19</v>
      </c>
      <c r="J2587" s="48" t="s">
        <v>5</v>
      </c>
      <c r="K2587" s="47" t="str">
        <f>IF(H2584="Nein",IF(H2585="Erdgas","Den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endet."),IF(H2585="Erdgas","Bitte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87" s="47"/>
      <c r="M2587" s="47"/>
      <c r="N2587" s="47"/>
      <c r="O2587" s="47"/>
      <c r="P2587" s="47"/>
      <c r="Q2587" s="47"/>
      <c r="R2587" s="47"/>
      <c r="S2587" s="47"/>
      <c r="T2587" s="47"/>
      <c r="U2587" s="47"/>
      <c r="V2587" s="47"/>
      <c r="W2587" s="47"/>
      <c r="X2587" s="91"/>
      <c r="Y2587" s="91"/>
      <c r="Z2587" s="91"/>
      <c r="AA2587" s="91"/>
    </row>
    <row r="2588" spans="2:27" x14ac:dyDescent="0.3">
      <c r="B2588" s="46"/>
      <c r="C2588" s="46"/>
      <c r="D2588" s="46"/>
      <c r="E2588" s="46"/>
      <c r="F2588" s="46"/>
      <c r="G2588" s="46"/>
      <c r="H2588" s="46"/>
      <c r="I2588" s="46"/>
      <c r="J2588" s="46"/>
      <c r="K2588" s="46"/>
      <c r="L2588" s="46"/>
      <c r="M2588" s="46"/>
      <c r="N2588" s="46"/>
      <c r="O2588" s="46"/>
      <c r="P2588" s="46"/>
      <c r="Q2588" s="46"/>
      <c r="R2588" s="46"/>
      <c r="S2588" s="46"/>
      <c r="T2588" s="46"/>
      <c r="U2588" s="46"/>
      <c r="V2588" s="46"/>
      <c r="W2588" s="46"/>
      <c r="X2588" s="91"/>
      <c r="Y2588" s="91"/>
      <c r="Z2588" s="91"/>
      <c r="AA2588" s="91"/>
    </row>
    <row r="2589" spans="2:27" ht="18" thickBot="1" x14ac:dyDescent="0.5">
      <c r="B2589" s="56" t="s">
        <v>10</v>
      </c>
      <c r="C2589" s="47"/>
      <c r="D2589" s="47"/>
      <c r="E2589" s="47"/>
      <c r="F2589" s="47"/>
      <c r="G2589" s="47"/>
      <c r="H2589" s="47"/>
      <c r="I2589" s="47"/>
      <c r="J2589" s="47"/>
      <c r="K2589" s="47"/>
      <c r="L2589" s="47"/>
      <c r="M2589" s="47"/>
      <c r="N2589" s="47"/>
      <c r="O2589" s="47"/>
      <c r="P2589" s="47"/>
      <c r="Q2589" s="47"/>
      <c r="R2589" s="47"/>
      <c r="S2589" s="47"/>
      <c r="T2589" s="47"/>
      <c r="U2589" s="47"/>
      <c r="V2589" s="47"/>
      <c r="W2589" s="47"/>
      <c r="X2589" s="91"/>
      <c r="Y2589" s="90"/>
      <c r="Z2589" s="91"/>
      <c r="AA2589" s="91"/>
    </row>
    <row r="2590" spans="2:27" ht="15" thickBot="1" x14ac:dyDescent="0.35">
      <c r="B2590" s="47" t="s">
        <v>11</v>
      </c>
      <c r="C2590" s="47"/>
      <c r="D2590" s="47"/>
      <c r="E2590" s="47"/>
      <c r="F2590" s="47"/>
      <c r="G2590" s="47"/>
      <c r="H2590" s="112"/>
      <c r="I2590" s="47"/>
      <c r="J2590" s="48" t="s">
        <v>5</v>
      </c>
      <c r="K2590" s="47" t="s">
        <v>12</v>
      </c>
      <c r="L2590" s="47"/>
      <c r="M2590" s="47"/>
      <c r="N2590" s="47"/>
      <c r="O2590" s="47"/>
      <c r="P2590" s="47"/>
      <c r="Q2590" s="47"/>
      <c r="R2590" s="47"/>
      <c r="S2590" s="47"/>
      <c r="T2590" s="47"/>
      <c r="U2590" s="47"/>
      <c r="V2590" s="47"/>
      <c r="W2590" s="47"/>
      <c r="X2590" s="91">
        <f>H2591</f>
        <v>0</v>
      </c>
      <c r="Y2590" s="91">
        <f>H2592</f>
        <v>0</v>
      </c>
      <c r="Z2590" s="91">
        <f>H2593</f>
        <v>0</v>
      </c>
      <c r="AA2590" s="91">
        <f>H2594</f>
        <v>0</v>
      </c>
    </row>
    <row r="2591" spans="2:27" ht="15" thickBot="1" x14ac:dyDescent="0.35">
      <c r="B2591" s="47" t="s">
        <v>13</v>
      </c>
      <c r="C2591" s="47"/>
      <c r="D2591" s="47"/>
      <c r="E2591" s="47"/>
      <c r="F2591" s="47"/>
      <c r="G2591" s="47"/>
      <c r="H2591" s="112"/>
      <c r="I2591" s="59"/>
      <c r="J2591" s="48" t="s">
        <v>5</v>
      </c>
      <c r="K2591" s="47" t="s">
        <v>15</v>
      </c>
      <c r="L2591" s="47"/>
      <c r="M2591" s="47"/>
      <c r="N2591" s="47"/>
      <c r="O2591" s="47"/>
      <c r="P2591" s="47"/>
      <c r="Q2591" s="47"/>
      <c r="R2591" s="47"/>
      <c r="S2591" s="47"/>
      <c r="T2591" s="47"/>
      <c r="U2591" s="47"/>
      <c r="V2591" s="47"/>
      <c r="W2591" s="47"/>
      <c r="X2591" s="91"/>
      <c r="Y2591" s="91"/>
      <c r="Z2591" s="91"/>
      <c r="AA2591" s="91"/>
    </row>
    <row r="2592" spans="2:27" ht="15" thickBot="1" x14ac:dyDescent="0.35">
      <c r="B2592" s="47" t="s">
        <v>16</v>
      </c>
      <c r="C2592" s="47"/>
      <c r="D2592" s="47"/>
      <c r="E2592" s="47"/>
      <c r="F2592" s="47"/>
      <c r="G2592" s="47"/>
      <c r="H2592" s="137"/>
      <c r="I2592" s="47"/>
      <c r="J2592" s="48" t="s">
        <v>5</v>
      </c>
      <c r="K2592" s="47" t="s">
        <v>17</v>
      </c>
      <c r="L2592" s="47"/>
      <c r="M2592" s="47"/>
      <c r="N2592" s="47"/>
      <c r="O2592" s="47"/>
      <c r="P2592" s="47"/>
      <c r="Q2592" s="47"/>
      <c r="R2592" s="47"/>
      <c r="S2592" s="47"/>
      <c r="T2592" s="47"/>
      <c r="U2592" s="47"/>
      <c r="V2592" s="47"/>
      <c r="W2592" s="47"/>
      <c r="X2592" s="91"/>
      <c r="Y2592" s="91"/>
      <c r="Z2592" s="91"/>
      <c r="AA2592" s="91"/>
    </row>
    <row r="2593" spans="2:27" ht="15" thickBot="1" x14ac:dyDescent="0.35">
      <c r="B2593" s="47" t="str">
        <f>IF(H2592="Erdgas","Nettorechnungsbetrag (Erdgas)",IF(H2592="Strom","Nettorechnungsbetrag (Strom)",IF(H2592="Wärme/Kälte","Nettorechnungsbetrag (Wärme/Kälte)","Bitte Energieart auswählen!")))</f>
        <v>Bitte Energieart auswählen!</v>
      </c>
      <c r="C2593" s="47"/>
      <c r="D2593" s="47"/>
      <c r="E2593" s="47"/>
      <c r="F2593" s="47"/>
      <c r="G2593" s="47"/>
      <c r="H2593" s="113"/>
      <c r="I2593" s="60" t="s">
        <v>18</v>
      </c>
      <c r="J2593" s="48" t="s">
        <v>5</v>
      </c>
      <c r="K2593" s="47" t="str">
        <f>IF(H2592="Erdgas","Erdgaskosten exkl. Steuern, Abgaben, Netzentgelte, etc.",IF(H2592="Strom","Stromkosten exkl. Steuern, Abgaben, Netzentgelte, etc.",IF(H2592="Wärme/Kälte","Wärme-/Kältekosten exkl. Steuern, Abgaben, Netzentgelte, etc.","Bitte Energieart auswählen!")))</f>
        <v>Bitte Energieart auswählen!</v>
      </c>
      <c r="L2593" s="47"/>
      <c r="M2593" s="47"/>
      <c r="N2593" s="47"/>
      <c r="O2593" s="47"/>
      <c r="P2593" s="47"/>
      <c r="Q2593" s="47"/>
      <c r="R2593" s="47"/>
      <c r="S2593" s="47"/>
      <c r="T2593" s="47"/>
      <c r="U2593" s="47"/>
      <c r="V2593" s="47"/>
      <c r="W2593" s="47"/>
      <c r="X2593" s="91"/>
      <c r="Y2593" s="91"/>
      <c r="Z2593" s="91"/>
      <c r="AA2593" s="91"/>
    </row>
    <row r="2594" spans="2:27" ht="15" thickBot="1" x14ac:dyDescent="0.35">
      <c r="B2594" s="47" t="str">
        <f>IF(AND(H2592="Erdgas",H2591="Nein"),"Erdgasverbrauch in kWh gem. letzter Jahresabrechnung",IF(H2592="Erdgas","Erdgasverbrauch in kWh im Kalenderjahr 2021",IF(AND(H2592="Strom",H2591="Nein"),"Stromverbrauch in kWh gem. letzter Jahresabrechnung",IF(H2592="Strom","Stromverbrauch in kWh im Kalenderjahr 2021",IF(AND(H2592="Wärme/Kälte",H2591="Nein"),"Wärme-/Kälteverbrauch in kWh gem. letzter Jahresabrechnung",IF(H2592="Wärme/Kälte","Wärme-/Kälteverbrauch in kWh im Kalenderjahr 2021","Bitte Energieart auswählen!"))))))</f>
        <v>Bitte Energieart auswählen!</v>
      </c>
      <c r="C2594" s="47"/>
      <c r="D2594" s="47"/>
      <c r="E2594" s="47"/>
      <c r="F2594" s="47"/>
      <c r="G2594" s="47"/>
      <c r="H2594" s="114"/>
      <c r="I2594" s="60" t="s">
        <v>19</v>
      </c>
      <c r="J2594" s="48" t="s">
        <v>5</v>
      </c>
      <c r="K2594" s="47" t="str">
        <f>IF(H2591="Nein",IF(H2592="Erdgas","Den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endet."),IF(H2592="Erdgas","Bitte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594" s="47"/>
      <c r="M2594" s="47"/>
      <c r="N2594" s="47"/>
      <c r="O2594" s="47"/>
      <c r="P2594" s="47"/>
      <c r="Q2594" s="47"/>
      <c r="R2594" s="47"/>
      <c r="S2594" s="47"/>
      <c r="T2594" s="47"/>
      <c r="U2594" s="47"/>
      <c r="V2594" s="47"/>
      <c r="W2594" s="47"/>
      <c r="X2594" s="91"/>
      <c r="Y2594" s="91"/>
      <c r="Z2594" s="91"/>
      <c r="AA2594" s="91"/>
    </row>
    <row r="2595" spans="2:27" x14ac:dyDescent="0.3">
      <c r="B2595" s="46"/>
      <c r="C2595" s="46"/>
      <c r="D2595" s="46"/>
      <c r="E2595" s="46"/>
      <c r="F2595" s="46"/>
      <c r="G2595" s="46"/>
      <c r="H2595" s="46"/>
      <c r="I2595" s="46"/>
      <c r="J2595" s="46"/>
      <c r="K2595" s="46"/>
      <c r="L2595" s="46"/>
      <c r="M2595" s="46"/>
      <c r="N2595" s="46"/>
      <c r="O2595" s="46"/>
      <c r="P2595" s="46"/>
      <c r="Q2595" s="46"/>
      <c r="R2595" s="46"/>
      <c r="S2595" s="46"/>
      <c r="T2595" s="46"/>
      <c r="U2595" s="46"/>
      <c r="V2595" s="46"/>
      <c r="W2595" s="46"/>
      <c r="X2595" s="91"/>
      <c r="Y2595" s="91"/>
      <c r="Z2595" s="91"/>
      <c r="AA2595" s="91"/>
    </row>
    <row r="2596" spans="2:27" ht="18" thickBot="1" x14ac:dyDescent="0.5">
      <c r="B2596" s="56" t="s">
        <v>10</v>
      </c>
      <c r="C2596" s="47"/>
      <c r="D2596" s="47"/>
      <c r="E2596" s="47"/>
      <c r="F2596" s="47"/>
      <c r="G2596" s="47"/>
      <c r="H2596" s="47"/>
      <c r="I2596" s="47"/>
      <c r="J2596" s="47"/>
      <c r="K2596" s="47"/>
      <c r="L2596" s="47"/>
      <c r="M2596" s="47"/>
      <c r="N2596" s="47"/>
      <c r="O2596" s="47"/>
      <c r="P2596" s="47"/>
      <c r="Q2596" s="47"/>
      <c r="R2596" s="47"/>
      <c r="S2596" s="47"/>
      <c r="T2596" s="47"/>
      <c r="U2596" s="47"/>
      <c r="V2596" s="47"/>
      <c r="W2596" s="47"/>
      <c r="X2596" s="91"/>
      <c r="Y2596" s="90"/>
      <c r="Z2596" s="91"/>
      <c r="AA2596" s="91"/>
    </row>
    <row r="2597" spans="2:27" ht="15" thickBot="1" x14ac:dyDescent="0.35">
      <c r="B2597" s="47" t="s">
        <v>11</v>
      </c>
      <c r="C2597" s="47"/>
      <c r="D2597" s="47"/>
      <c r="E2597" s="47"/>
      <c r="F2597" s="47"/>
      <c r="G2597" s="47"/>
      <c r="H2597" s="112"/>
      <c r="I2597" s="47"/>
      <c r="J2597" s="48" t="s">
        <v>5</v>
      </c>
      <c r="K2597" s="47" t="s">
        <v>12</v>
      </c>
      <c r="L2597" s="47"/>
      <c r="M2597" s="47"/>
      <c r="N2597" s="47"/>
      <c r="O2597" s="47"/>
      <c r="P2597" s="47"/>
      <c r="Q2597" s="47"/>
      <c r="R2597" s="47"/>
      <c r="S2597" s="47"/>
      <c r="T2597" s="47"/>
      <c r="U2597" s="47"/>
      <c r="V2597" s="47"/>
      <c r="W2597" s="47"/>
      <c r="X2597" s="91">
        <f>H2598</f>
        <v>0</v>
      </c>
      <c r="Y2597" s="91">
        <f>H2599</f>
        <v>0</v>
      </c>
      <c r="Z2597" s="91">
        <f>H2600</f>
        <v>0</v>
      </c>
      <c r="AA2597" s="91">
        <f>H2601</f>
        <v>0</v>
      </c>
    </row>
    <row r="2598" spans="2:27" ht="15" thickBot="1" x14ac:dyDescent="0.35">
      <c r="B2598" s="47" t="s">
        <v>13</v>
      </c>
      <c r="C2598" s="47"/>
      <c r="D2598" s="47"/>
      <c r="E2598" s="47"/>
      <c r="F2598" s="47"/>
      <c r="G2598" s="47"/>
      <c r="H2598" s="112"/>
      <c r="I2598" s="59"/>
      <c r="J2598" s="48" t="s">
        <v>5</v>
      </c>
      <c r="K2598" s="47" t="s">
        <v>15</v>
      </c>
      <c r="L2598" s="47"/>
      <c r="M2598" s="47"/>
      <c r="N2598" s="47"/>
      <c r="O2598" s="47"/>
      <c r="P2598" s="47"/>
      <c r="Q2598" s="47"/>
      <c r="R2598" s="47"/>
      <c r="S2598" s="47"/>
      <c r="T2598" s="47"/>
      <c r="U2598" s="47"/>
      <c r="V2598" s="47"/>
      <c r="W2598" s="47"/>
      <c r="X2598" s="91"/>
      <c r="Y2598" s="91"/>
      <c r="Z2598" s="91"/>
      <c r="AA2598" s="91"/>
    </row>
    <row r="2599" spans="2:27" ht="15" thickBot="1" x14ac:dyDescent="0.35">
      <c r="B2599" s="47" t="s">
        <v>16</v>
      </c>
      <c r="C2599" s="47"/>
      <c r="D2599" s="47"/>
      <c r="E2599" s="47"/>
      <c r="F2599" s="47"/>
      <c r="G2599" s="47"/>
      <c r="H2599" s="137"/>
      <c r="I2599" s="47"/>
      <c r="J2599" s="48" t="s">
        <v>5</v>
      </c>
      <c r="K2599" s="47" t="s">
        <v>17</v>
      </c>
      <c r="L2599" s="47"/>
      <c r="M2599" s="47"/>
      <c r="N2599" s="47"/>
      <c r="O2599" s="47"/>
      <c r="P2599" s="47"/>
      <c r="Q2599" s="47"/>
      <c r="R2599" s="47"/>
      <c r="S2599" s="47"/>
      <c r="T2599" s="47"/>
      <c r="U2599" s="47"/>
      <c r="V2599" s="47"/>
      <c r="W2599" s="47"/>
      <c r="X2599" s="91"/>
      <c r="Y2599" s="91"/>
      <c r="Z2599" s="91"/>
      <c r="AA2599" s="91"/>
    </row>
    <row r="2600" spans="2:27" ht="15" thickBot="1" x14ac:dyDescent="0.35">
      <c r="B2600" s="47" t="str">
        <f>IF(H2599="Erdgas","Nettorechnungsbetrag (Erdgas)",IF(H2599="Strom","Nettorechnungsbetrag (Strom)",IF(H2599="Wärme/Kälte","Nettorechnungsbetrag (Wärme/Kälte)","Bitte Energieart auswählen!")))</f>
        <v>Bitte Energieart auswählen!</v>
      </c>
      <c r="C2600" s="47"/>
      <c r="D2600" s="47"/>
      <c r="E2600" s="47"/>
      <c r="F2600" s="47"/>
      <c r="G2600" s="47"/>
      <c r="H2600" s="113"/>
      <c r="I2600" s="60" t="s">
        <v>18</v>
      </c>
      <c r="J2600" s="48" t="s">
        <v>5</v>
      </c>
      <c r="K2600" s="47" t="str">
        <f>IF(H2599="Erdgas","Erdgaskosten exkl. Steuern, Abgaben, Netzentgelte, etc.",IF(H2599="Strom","Stromkosten exkl. Steuern, Abgaben, Netzentgelte, etc.",IF(H2599="Wärme/Kälte","Wärme-/Kältekosten exkl. Steuern, Abgaben, Netzentgelte, etc.","Bitte Energieart auswählen!")))</f>
        <v>Bitte Energieart auswählen!</v>
      </c>
      <c r="L2600" s="47"/>
      <c r="M2600" s="47"/>
      <c r="N2600" s="47"/>
      <c r="O2600" s="47"/>
      <c r="P2600" s="47"/>
      <c r="Q2600" s="47"/>
      <c r="R2600" s="47"/>
      <c r="S2600" s="47"/>
      <c r="T2600" s="47"/>
      <c r="U2600" s="47"/>
      <c r="V2600" s="47"/>
      <c r="W2600" s="47"/>
      <c r="X2600" s="91"/>
      <c r="Y2600" s="91"/>
      <c r="Z2600" s="91"/>
      <c r="AA2600" s="91"/>
    </row>
    <row r="2601" spans="2:27" ht="15" thickBot="1" x14ac:dyDescent="0.35">
      <c r="B2601" s="47" t="str">
        <f>IF(AND(H2599="Erdgas",H2598="Nein"),"Erdgasverbrauch in kWh gem. letzter Jahresabrechnung",IF(H2599="Erdgas","Erdgasverbrauch in kWh im Kalenderjahr 2021",IF(AND(H2599="Strom",H2598="Nein"),"Stromverbrauch in kWh gem. letzter Jahresabrechnung",IF(H2599="Strom","Stromverbrauch in kWh im Kalenderjahr 2021",IF(AND(H2599="Wärme/Kälte",H2598="Nein"),"Wärme-/Kälteverbrauch in kWh gem. letzter Jahresabrechnung",IF(H2599="Wärme/Kälte","Wärme-/Kälteverbrauch in kWh im Kalenderjahr 2021","Bitte Energieart auswählen!"))))))</f>
        <v>Bitte Energieart auswählen!</v>
      </c>
      <c r="C2601" s="47"/>
      <c r="D2601" s="47"/>
      <c r="E2601" s="47"/>
      <c r="F2601" s="47"/>
      <c r="G2601" s="47"/>
      <c r="H2601" s="114"/>
      <c r="I2601" s="60" t="s">
        <v>19</v>
      </c>
      <c r="J2601" s="48" t="s">
        <v>5</v>
      </c>
      <c r="K2601" s="47" t="str">
        <f>IF(H2598="Nein",IF(H2599="Erdgas","Den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endet."),IF(H2599="Erdgas","Bitte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01" s="47"/>
      <c r="M2601" s="47"/>
      <c r="N2601" s="47"/>
      <c r="O2601" s="47"/>
      <c r="P2601" s="47"/>
      <c r="Q2601" s="47"/>
      <c r="R2601" s="47"/>
      <c r="S2601" s="47"/>
      <c r="T2601" s="47"/>
      <c r="U2601" s="47"/>
      <c r="V2601" s="47"/>
      <c r="W2601" s="47"/>
      <c r="X2601" s="91"/>
      <c r="Y2601" s="91"/>
      <c r="Z2601" s="91"/>
      <c r="AA2601" s="91"/>
    </row>
    <row r="2602" spans="2:27" x14ac:dyDescent="0.3">
      <c r="B2602" s="46"/>
      <c r="C2602" s="46"/>
      <c r="D2602" s="46"/>
      <c r="E2602" s="46"/>
      <c r="F2602" s="46"/>
      <c r="G2602" s="46"/>
      <c r="H2602" s="46"/>
      <c r="I2602" s="46"/>
      <c r="J2602" s="46"/>
      <c r="K2602" s="46"/>
      <c r="L2602" s="46"/>
      <c r="M2602" s="46"/>
      <c r="N2602" s="46"/>
      <c r="O2602" s="46"/>
      <c r="P2602" s="46"/>
      <c r="Q2602" s="46"/>
      <c r="R2602" s="46"/>
      <c r="S2602" s="46"/>
      <c r="T2602" s="46"/>
      <c r="U2602" s="46"/>
      <c r="V2602" s="46"/>
      <c r="W2602" s="46"/>
      <c r="X2602" s="91"/>
      <c r="Y2602" s="91"/>
      <c r="Z2602" s="91"/>
      <c r="AA2602" s="91"/>
    </row>
    <row r="2603" spans="2:27" ht="18" thickBot="1" x14ac:dyDescent="0.5">
      <c r="B2603" s="56" t="s">
        <v>10</v>
      </c>
      <c r="C2603" s="47"/>
      <c r="D2603" s="47"/>
      <c r="E2603" s="47"/>
      <c r="F2603" s="47"/>
      <c r="G2603" s="47"/>
      <c r="H2603" s="47"/>
      <c r="I2603" s="47"/>
      <c r="J2603" s="47"/>
      <c r="K2603" s="47"/>
      <c r="L2603" s="47"/>
      <c r="M2603" s="47"/>
      <c r="N2603" s="47"/>
      <c r="O2603" s="47"/>
      <c r="P2603" s="47"/>
      <c r="Q2603" s="47"/>
      <c r="R2603" s="47"/>
      <c r="S2603" s="47"/>
      <c r="T2603" s="47"/>
      <c r="U2603" s="47"/>
      <c r="V2603" s="47"/>
      <c r="W2603" s="47"/>
      <c r="X2603" s="91"/>
      <c r="Y2603" s="90"/>
      <c r="Z2603" s="91"/>
      <c r="AA2603" s="91"/>
    </row>
    <row r="2604" spans="2:27" ht="15" thickBot="1" x14ac:dyDescent="0.35">
      <c r="B2604" s="47" t="s">
        <v>11</v>
      </c>
      <c r="C2604" s="47"/>
      <c r="D2604" s="47"/>
      <c r="E2604" s="47"/>
      <c r="F2604" s="47"/>
      <c r="G2604" s="47"/>
      <c r="H2604" s="112"/>
      <c r="I2604" s="47"/>
      <c r="J2604" s="48" t="s">
        <v>5</v>
      </c>
      <c r="K2604" s="47" t="s">
        <v>12</v>
      </c>
      <c r="L2604" s="47"/>
      <c r="M2604" s="47"/>
      <c r="N2604" s="47"/>
      <c r="O2604" s="47"/>
      <c r="P2604" s="47"/>
      <c r="Q2604" s="47"/>
      <c r="R2604" s="47"/>
      <c r="S2604" s="47"/>
      <c r="T2604" s="47"/>
      <c r="U2604" s="47"/>
      <c r="V2604" s="47"/>
      <c r="W2604" s="47"/>
      <c r="X2604" s="91">
        <f>H2605</f>
        <v>0</v>
      </c>
      <c r="Y2604" s="91">
        <f>H2606</f>
        <v>0</v>
      </c>
      <c r="Z2604" s="91">
        <f>H2607</f>
        <v>0</v>
      </c>
      <c r="AA2604" s="91">
        <f>H2608</f>
        <v>0</v>
      </c>
    </row>
    <row r="2605" spans="2:27" ht="15" thickBot="1" x14ac:dyDescent="0.35">
      <c r="B2605" s="47" t="s">
        <v>13</v>
      </c>
      <c r="C2605" s="47"/>
      <c r="D2605" s="47"/>
      <c r="E2605" s="47"/>
      <c r="F2605" s="47"/>
      <c r="G2605" s="47"/>
      <c r="H2605" s="112"/>
      <c r="I2605" s="59"/>
      <c r="J2605" s="48" t="s">
        <v>5</v>
      </c>
      <c r="K2605" s="47" t="s">
        <v>15</v>
      </c>
      <c r="L2605" s="47"/>
      <c r="M2605" s="47"/>
      <c r="N2605" s="47"/>
      <c r="O2605" s="47"/>
      <c r="P2605" s="47"/>
      <c r="Q2605" s="47"/>
      <c r="R2605" s="47"/>
      <c r="S2605" s="47"/>
      <c r="T2605" s="47"/>
      <c r="U2605" s="47"/>
      <c r="V2605" s="47"/>
      <c r="W2605" s="47"/>
      <c r="X2605" s="91"/>
      <c r="Y2605" s="91"/>
      <c r="Z2605" s="91"/>
      <c r="AA2605" s="91"/>
    </row>
    <row r="2606" spans="2:27" ht="15" thickBot="1" x14ac:dyDescent="0.35">
      <c r="B2606" s="47" t="s">
        <v>16</v>
      </c>
      <c r="C2606" s="47"/>
      <c r="D2606" s="47"/>
      <c r="E2606" s="47"/>
      <c r="F2606" s="47"/>
      <c r="G2606" s="47"/>
      <c r="H2606" s="137"/>
      <c r="I2606" s="47"/>
      <c r="J2606" s="48" t="s">
        <v>5</v>
      </c>
      <c r="K2606" s="47" t="s">
        <v>17</v>
      </c>
      <c r="L2606" s="47"/>
      <c r="M2606" s="47"/>
      <c r="N2606" s="47"/>
      <c r="O2606" s="47"/>
      <c r="P2606" s="47"/>
      <c r="Q2606" s="47"/>
      <c r="R2606" s="47"/>
      <c r="S2606" s="47"/>
      <c r="T2606" s="47"/>
      <c r="U2606" s="47"/>
      <c r="V2606" s="47"/>
      <c r="W2606" s="47"/>
      <c r="X2606" s="91"/>
      <c r="Y2606" s="91"/>
      <c r="Z2606" s="91"/>
      <c r="AA2606" s="91"/>
    </row>
    <row r="2607" spans="2:27" ht="15" thickBot="1" x14ac:dyDescent="0.35">
      <c r="B2607" s="47" t="str">
        <f>IF(H2606="Erdgas","Nettorechnungsbetrag (Erdgas)",IF(H2606="Strom","Nettorechnungsbetrag (Strom)",IF(H2606="Wärme/Kälte","Nettorechnungsbetrag (Wärme/Kälte)","Bitte Energieart auswählen!")))</f>
        <v>Bitte Energieart auswählen!</v>
      </c>
      <c r="C2607" s="47"/>
      <c r="D2607" s="47"/>
      <c r="E2607" s="47"/>
      <c r="F2607" s="47"/>
      <c r="G2607" s="47"/>
      <c r="H2607" s="113"/>
      <c r="I2607" s="60" t="s">
        <v>18</v>
      </c>
      <c r="J2607" s="48" t="s">
        <v>5</v>
      </c>
      <c r="K2607" s="47" t="str">
        <f>IF(H2606="Erdgas","Erdgaskosten exkl. Steuern, Abgaben, Netzentgelte, etc.",IF(H2606="Strom","Stromkosten exkl. Steuern, Abgaben, Netzentgelte, etc.",IF(H2606="Wärme/Kälte","Wärme-/Kältekosten exkl. Steuern, Abgaben, Netzentgelte, etc.","Bitte Energieart auswählen!")))</f>
        <v>Bitte Energieart auswählen!</v>
      </c>
      <c r="L2607" s="47"/>
      <c r="M2607" s="47"/>
      <c r="N2607" s="47"/>
      <c r="O2607" s="47"/>
      <c r="P2607" s="47"/>
      <c r="Q2607" s="47"/>
      <c r="R2607" s="47"/>
      <c r="S2607" s="47"/>
      <c r="T2607" s="47"/>
      <c r="U2607" s="47"/>
      <c r="V2607" s="47"/>
      <c r="W2607" s="47"/>
      <c r="X2607" s="91"/>
      <c r="Y2607" s="91"/>
      <c r="Z2607" s="91"/>
      <c r="AA2607" s="91"/>
    </row>
    <row r="2608" spans="2:27" ht="15" thickBot="1" x14ac:dyDescent="0.35">
      <c r="B2608" s="47" t="str">
        <f>IF(AND(H2606="Erdgas",H2605="Nein"),"Erdgasverbrauch in kWh gem. letzter Jahresabrechnung",IF(H2606="Erdgas","Erdgasverbrauch in kWh im Kalenderjahr 2021",IF(AND(H2606="Strom",H2605="Nein"),"Stromverbrauch in kWh gem. letzter Jahresabrechnung",IF(H2606="Strom","Stromverbrauch in kWh im Kalenderjahr 2021",IF(AND(H2606="Wärme/Kälte",H2605="Nein"),"Wärme-/Kälteverbrauch in kWh gem. letzter Jahresabrechnung",IF(H2606="Wärme/Kälte","Wärme-/Kälteverbrauch in kWh im Kalenderjahr 2021","Bitte Energieart auswählen!"))))))</f>
        <v>Bitte Energieart auswählen!</v>
      </c>
      <c r="C2608" s="47"/>
      <c r="D2608" s="47"/>
      <c r="E2608" s="47"/>
      <c r="F2608" s="47"/>
      <c r="G2608" s="47"/>
      <c r="H2608" s="114"/>
      <c r="I2608" s="60" t="s">
        <v>19</v>
      </c>
      <c r="J2608" s="48" t="s">
        <v>5</v>
      </c>
      <c r="K2608" s="47" t="str">
        <f>IF(H2605="Nein",IF(H2606="Erdgas","Den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endet."),IF(H2606="Erdgas","Bitte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08" s="47"/>
      <c r="M2608" s="47"/>
      <c r="N2608" s="47"/>
      <c r="O2608" s="47"/>
      <c r="P2608" s="47"/>
      <c r="Q2608" s="47"/>
      <c r="R2608" s="47"/>
      <c r="S2608" s="47"/>
      <c r="T2608" s="47"/>
      <c r="U2608" s="47"/>
      <c r="V2608" s="47"/>
      <c r="W2608" s="47"/>
      <c r="X2608" s="91"/>
      <c r="Y2608" s="91"/>
      <c r="Z2608" s="91"/>
      <c r="AA2608" s="91"/>
    </row>
    <row r="2609" spans="2:27" x14ac:dyDescent="0.3">
      <c r="B2609" s="46"/>
      <c r="C2609" s="46"/>
      <c r="D2609" s="46"/>
      <c r="E2609" s="46"/>
      <c r="F2609" s="46"/>
      <c r="G2609" s="46"/>
      <c r="H2609" s="46"/>
      <c r="I2609" s="46"/>
      <c r="J2609" s="46"/>
      <c r="K2609" s="46"/>
      <c r="L2609" s="46"/>
      <c r="M2609" s="46"/>
      <c r="N2609" s="46"/>
      <c r="O2609" s="46"/>
      <c r="P2609" s="46"/>
      <c r="Q2609" s="46"/>
      <c r="R2609" s="46"/>
      <c r="S2609" s="46"/>
      <c r="T2609" s="46"/>
      <c r="U2609" s="46"/>
      <c r="V2609" s="46"/>
      <c r="W2609" s="46"/>
      <c r="X2609" s="91"/>
      <c r="Y2609" s="91"/>
      <c r="Z2609" s="91"/>
      <c r="AA2609" s="91"/>
    </row>
    <row r="2610" spans="2:27" ht="18" thickBot="1" x14ac:dyDescent="0.5">
      <c r="B2610" s="56" t="s">
        <v>10</v>
      </c>
      <c r="C2610" s="47"/>
      <c r="D2610" s="47"/>
      <c r="E2610" s="47"/>
      <c r="F2610" s="47"/>
      <c r="G2610" s="47"/>
      <c r="H2610" s="47"/>
      <c r="I2610" s="47"/>
      <c r="J2610" s="47"/>
      <c r="K2610" s="47"/>
      <c r="L2610" s="47"/>
      <c r="M2610" s="47"/>
      <c r="N2610" s="47"/>
      <c r="O2610" s="47"/>
      <c r="P2610" s="47"/>
      <c r="Q2610" s="47"/>
      <c r="R2610" s="47"/>
      <c r="S2610" s="47"/>
      <c r="T2610" s="47"/>
      <c r="U2610" s="47"/>
      <c r="V2610" s="47"/>
      <c r="W2610" s="47"/>
      <c r="X2610" s="91"/>
      <c r="Y2610" s="90"/>
      <c r="Z2610" s="91"/>
      <c r="AA2610" s="91"/>
    </row>
    <row r="2611" spans="2:27" ht="15" thickBot="1" x14ac:dyDescent="0.35">
      <c r="B2611" s="47" t="s">
        <v>11</v>
      </c>
      <c r="C2611" s="47"/>
      <c r="D2611" s="47"/>
      <c r="E2611" s="47"/>
      <c r="F2611" s="47"/>
      <c r="G2611" s="47"/>
      <c r="H2611" s="112"/>
      <c r="I2611" s="47"/>
      <c r="J2611" s="48" t="s">
        <v>5</v>
      </c>
      <c r="K2611" s="47" t="s">
        <v>12</v>
      </c>
      <c r="L2611" s="47"/>
      <c r="M2611" s="47"/>
      <c r="N2611" s="47"/>
      <c r="O2611" s="47"/>
      <c r="P2611" s="47"/>
      <c r="Q2611" s="47"/>
      <c r="R2611" s="47"/>
      <c r="S2611" s="47"/>
      <c r="T2611" s="47"/>
      <c r="U2611" s="47"/>
      <c r="V2611" s="47"/>
      <c r="W2611" s="47"/>
      <c r="X2611" s="91">
        <f>H2612</f>
        <v>0</v>
      </c>
      <c r="Y2611" s="91">
        <f>H2613</f>
        <v>0</v>
      </c>
      <c r="Z2611" s="91">
        <f>H2614</f>
        <v>0</v>
      </c>
      <c r="AA2611" s="91">
        <f>H2615</f>
        <v>0</v>
      </c>
    </row>
    <row r="2612" spans="2:27" ht="15" thickBot="1" x14ac:dyDescent="0.35">
      <c r="B2612" s="47" t="s">
        <v>13</v>
      </c>
      <c r="C2612" s="47"/>
      <c r="D2612" s="47"/>
      <c r="E2612" s="47"/>
      <c r="F2612" s="47"/>
      <c r="G2612" s="47"/>
      <c r="H2612" s="112"/>
      <c r="I2612" s="59"/>
      <c r="J2612" s="48" t="s">
        <v>5</v>
      </c>
      <c r="K2612" s="47" t="s">
        <v>15</v>
      </c>
      <c r="L2612" s="47"/>
      <c r="M2612" s="47"/>
      <c r="N2612" s="47"/>
      <c r="O2612" s="47"/>
      <c r="P2612" s="47"/>
      <c r="Q2612" s="47"/>
      <c r="R2612" s="47"/>
      <c r="S2612" s="47"/>
      <c r="T2612" s="47"/>
      <c r="U2612" s="47"/>
      <c r="V2612" s="47"/>
      <c r="W2612" s="47"/>
      <c r="X2612" s="91"/>
      <c r="Y2612" s="91"/>
      <c r="Z2612" s="91"/>
      <c r="AA2612" s="91"/>
    </row>
    <row r="2613" spans="2:27" ht="15" thickBot="1" x14ac:dyDescent="0.35">
      <c r="B2613" s="47" t="s">
        <v>16</v>
      </c>
      <c r="C2613" s="47"/>
      <c r="D2613" s="47"/>
      <c r="E2613" s="47"/>
      <c r="F2613" s="47"/>
      <c r="G2613" s="47"/>
      <c r="H2613" s="137"/>
      <c r="I2613" s="47"/>
      <c r="J2613" s="48" t="s">
        <v>5</v>
      </c>
      <c r="K2613" s="47" t="s">
        <v>17</v>
      </c>
      <c r="L2613" s="47"/>
      <c r="M2613" s="47"/>
      <c r="N2613" s="47"/>
      <c r="O2613" s="47"/>
      <c r="P2613" s="47"/>
      <c r="Q2613" s="47"/>
      <c r="R2613" s="47"/>
      <c r="S2613" s="47"/>
      <c r="T2613" s="47"/>
      <c r="U2613" s="47"/>
      <c r="V2613" s="47"/>
      <c r="W2613" s="47"/>
      <c r="X2613" s="91"/>
      <c r="Y2613" s="91"/>
      <c r="Z2613" s="91"/>
      <c r="AA2613" s="91"/>
    </row>
    <row r="2614" spans="2:27" ht="15" thickBot="1" x14ac:dyDescent="0.35">
      <c r="B2614" s="47" t="str">
        <f>IF(H2613="Erdgas","Nettorechnungsbetrag (Erdgas)",IF(H2613="Strom","Nettorechnungsbetrag (Strom)",IF(H2613="Wärme/Kälte","Nettorechnungsbetrag (Wärme/Kälte)","Bitte Energieart auswählen!")))</f>
        <v>Bitte Energieart auswählen!</v>
      </c>
      <c r="C2614" s="47"/>
      <c r="D2614" s="47"/>
      <c r="E2614" s="47"/>
      <c r="F2614" s="47"/>
      <c r="G2614" s="47"/>
      <c r="H2614" s="113"/>
      <c r="I2614" s="60" t="s">
        <v>18</v>
      </c>
      <c r="J2614" s="48" t="s">
        <v>5</v>
      </c>
      <c r="K2614" s="47" t="str">
        <f>IF(H2613="Erdgas","Erdgaskosten exkl. Steuern, Abgaben, Netzentgelte, etc.",IF(H2613="Strom","Stromkosten exkl. Steuern, Abgaben, Netzentgelte, etc.",IF(H2613="Wärme/Kälte","Wärme-/Kältekosten exkl. Steuern, Abgaben, Netzentgelte, etc.","Bitte Energieart auswählen!")))</f>
        <v>Bitte Energieart auswählen!</v>
      </c>
      <c r="L2614" s="47"/>
      <c r="M2614" s="47"/>
      <c r="N2614" s="47"/>
      <c r="O2614" s="47"/>
      <c r="P2614" s="47"/>
      <c r="Q2614" s="47"/>
      <c r="R2614" s="47"/>
      <c r="S2614" s="47"/>
      <c r="T2614" s="47"/>
      <c r="U2614" s="47"/>
      <c r="V2614" s="47"/>
      <c r="W2614" s="47"/>
      <c r="X2614" s="91"/>
      <c r="Y2614" s="91"/>
      <c r="Z2614" s="91"/>
      <c r="AA2614" s="91"/>
    </row>
    <row r="2615" spans="2:27" ht="15" thickBot="1" x14ac:dyDescent="0.35">
      <c r="B2615" s="47" t="str">
        <f>IF(AND(H2613="Erdgas",H2612="Nein"),"Erdgasverbrauch in kWh gem. letzter Jahresabrechnung",IF(H2613="Erdgas","Erdgasverbrauch in kWh im Kalenderjahr 2021",IF(AND(H2613="Strom",H2612="Nein"),"Stromverbrauch in kWh gem. letzter Jahresabrechnung",IF(H2613="Strom","Stromverbrauch in kWh im Kalenderjahr 2021",IF(AND(H2613="Wärme/Kälte",H2612="Nein"),"Wärme-/Kälteverbrauch in kWh gem. letzter Jahresabrechnung",IF(H2613="Wärme/Kälte","Wärme-/Kälteverbrauch in kWh im Kalenderjahr 2021","Bitte Energieart auswählen!"))))))</f>
        <v>Bitte Energieart auswählen!</v>
      </c>
      <c r="C2615" s="47"/>
      <c r="D2615" s="47"/>
      <c r="E2615" s="47"/>
      <c r="F2615" s="47"/>
      <c r="G2615" s="47"/>
      <c r="H2615" s="114"/>
      <c r="I2615" s="60" t="s">
        <v>19</v>
      </c>
      <c r="J2615" s="48" t="s">
        <v>5</v>
      </c>
      <c r="K2615" s="47" t="str">
        <f>IF(H2612="Nein",IF(H2613="Erdgas","Den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endet."),IF(H2613="Erdgas","Bitte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15" s="47"/>
      <c r="M2615" s="47"/>
      <c r="N2615" s="47"/>
      <c r="O2615" s="47"/>
      <c r="P2615" s="47"/>
      <c r="Q2615" s="47"/>
      <c r="R2615" s="47"/>
      <c r="S2615" s="47"/>
      <c r="T2615" s="47"/>
      <c r="U2615" s="47"/>
      <c r="V2615" s="47"/>
      <c r="W2615" s="47"/>
      <c r="X2615" s="91"/>
      <c r="Y2615" s="91"/>
      <c r="Z2615" s="91"/>
      <c r="AA2615" s="91"/>
    </row>
    <row r="2616" spans="2:27" x14ac:dyDescent="0.3">
      <c r="B2616" s="46"/>
      <c r="C2616" s="46"/>
      <c r="D2616" s="46"/>
      <c r="E2616" s="46"/>
      <c r="F2616" s="46"/>
      <c r="G2616" s="46"/>
      <c r="H2616" s="46"/>
      <c r="I2616" s="46"/>
      <c r="J2616" s="46"/>
      <c r="K2616" s="46"/>
      <c r="L2616" s="46"/>
      <c r="M2616" s="46"/>
      <c r="N2616" s="46"/>
      <c r="O2616" s="46"/>
      <c r="P2616" s="46"/>
      <c r="Q2616" s="46"/>
      <c r="R2616" s="46"/>
      <c r="S2616" s="46"/>
      <c r="T2616" s="46"/>
      <c r="U2616" s="46"/>
      <c r="V2616" s="46"/>
      <c r="W2616" s="46"/>
      <c r="X2616" s="91"/>
      <c r="Y2616" s="91"/>
      <c r="Z2616" s="91"/>
      <c r="AA2616" s="91"/>
    </row>
    <row r="2617" spans="2:27" ht="18" thickBot="1" x14ac:dyDescent="0.5">
      <c r="B2617" s="56" t="s">
        <v>10</v>
      </c>
      <c r="C2617" s="47"/>
      <c r="D2617" s="47"/>
      <c r="E2617" s="47"/>
      <c r="F2617" s="47"/>
      <c r="G2617" s="47"/>
      <c r="H2617" s="47"/>
      <c r="I2617" s="47"/>
      <c r="J2617" s="47"/>
      <c r="K2617" s="47"/>
      <c r="L2617" s="47"/>
      <c r="M2617" s="47"/>
      <c r="N2617" s="47"/>
      <c r="O2617" s="47"/>
      <c r="P2617" s="47"/>
      <c r="Q2617" s="47"/>
      <c r="R2617" s="47"/>
      <c r="S2617" s="47"/>
      <c r="T2617" s="47"/>
      <c r="U2617" s="47"/>
      <c r="V2617" s="47"/>
      <c r="W2617" s="47"/>
      <c r="X2617" s="91"/>
      <c r="Y2617" s="90"/>
      <c r="Z2617" s="91"/>
      <c r="AA2617" s="91"/>
    </row>
    <row r="2618" spans="2:27" ht="15" thickBot="1" x14ac:dyDescent="0.35">
      <c r="B2618" s="47" t="s">
        <v>11</v>
      </c>
      <c r="C2618" s="47"/>
      <c r="D2618" s="47"/>
      <c r="E2618" s="47"/>
      <c r="F2618" s="47"/>
      <c r="G2618" s="47"/>
      <c r="H2618" s="112"/>
      <c r="I2618" s="47"/>
      <c r="J2618" s="48" t="s">
        <v>5</v>
      </c>
      <c r="K2618" s="47" t="s">
        <v>12</v>
      </c>
      <c r="L2618" s="47"/>
      <c r="M2618" s="47"/>
      <c r="N2618" s="47"/>
      <c r="O2618" s="47"/>
      <c r="P2618" s="47"/>
      <c r="Q2618" s="47"/>
      <c r="R2618" s="47"/>
      <c r="S2618" s="47"/>
      <c r="T2618" s="47"/>
      <c r="U2618" s="47"/>
      <c r="V2618" s="47"/>
      <c r="W2618" s="47"/>
      <c r="X2618" s="91">
        <f>H2619</f>
        <v>0</v>
      </c>
      <c r="Y2618" s="91">
        <f>H2620</f>
        <v>0</v>
      </c>
      <c r="Z2618" s="91">
        <f>H2621</f>
        <v>0</v>
      </c>
      <c r="AA2618" s="91">
        <f>H2622</f>
        <v>0</v>
      </c>
    </row>
    <row r="2619" spans="2:27" ht="15" thickBot="1" x14ac:dyDescent="0.35">
      <c r="B2619" s="47" t="s">
        <v>13</v>
      </c>
      <c r="C2619" s="47"/>
      <c r="D2619" s="47"/>
      <c r="E2619" s="47"/>
      <c r="F2619" s="47"/>
      <c r="G2619" s="47"/>
      <c r="H2619" s="112"/>
      <c r="I2619" s="59"/>
      <c r="J2619" s="48" t="s">
        <v>5</v>
      </c>
      <c r="K2619" s="47" t="s">
        <v>15</v>
      </c>
      <c r="L2619" s="47"/>
      <c r="M2619" s="47"/>
      <c r="N2619" s="47"/>
      <c r="O2619" s="47"/>
      <c r="P2619" s="47"/>
      <c r="Q2619" s="47"/>
      <c r="R2619" s="47"/>
      <c r="S2619" s="47"/>
      <c r="T2619" s="47"/>
      <c r="U2619" s="47"/>
      <c r="V2619" s="47"/>
      <c r="W2619" s="47"/>
      <c r="X2619" s="91"/>
      <c r="Y2619" s="91"/>
      <c r="Z2619" s="91"/>
      <c r="AA2619" s="91"/>
    </row>
    <row r="2620" spans="2:27" ht="15" thickBot="1" x14ac:dyDescent="0.35">
      <c r="B2620" s="47" t="s">
        <v>16</v>
      </c>
      <c r="C2620" s="47"/>
      <c r="D2620" s="47"/>
      <c r="E2620" s="47"/>
      <c r="F2620" s="47"/>
      <c r="G2620" s="47"/>
      <c r="H2620" s="137"/>
      <c r="I2620" s="47"/>
      <c r="J2620" s="48" t="s">
        <v>5</v>
      </c>
      <c r="K2620" s="47" t="s">
        <v>17</v>
      </c>
      <c r="L2620" s="47"/>
      <c r="M2620" s="47"/>
      <c r="N2620" s="47"/>
      <c r="O2620" s="47"/>
      <c r="P2620" s="47"/>
      <c r="Q2620" s="47"/>
      <c r="R2620" s="47"/>
      <c r="S2620" s="47"/>
      <c r="T2620" s="47"/>
      <c r="U2620" s="47"/>
      <c r="V2620" s="47"/>
      <c r="W2620" s="47"/>
      <c r="X2620" s="91"/>
      <c r="Y2620" s="91"/>
      <c r="Z2620" s="91"/>
      <c r="AA2620" s="91"/>
    </row>
    <row r="2621" spans="2:27" ht="15" thickBot="1" x14ac:dyDescent="0.35">
      <c r="B2621" s="47" t="str">
        <f>IF(H2620="Erdgas","Nettorechnungsbetrag (Erdgas)",IF(H2620="Strom","Nettorechnungsbetrag (Strom)",IF(H2620="Wärme/Kälte","Nettorechnungsbetrag (Wärme/Kälte)","Bitte Energieart auswählen!")))</f>
        <v>Bitte Energieart auswählen!</v>
      </c>
      <c r="C2621" s="47"/>
      <c r="D2621" s="47"/>
      <c r="E2621" s="47"/>
      <c r="F2621" s="47"/>
      <c r="G2621" s="47"/>
      <c r="H2621" s="113"/>
      <c r="I2621" s="60" t="s">
        <v>18</v>
      </c>
      <c r="J2621" s="48" t="s">
        <v>5</v>
      </c>
      <c r="K2621" s="47" t="str">
        <f>IF(H2620="Erdgas","Erdgaskosten exkl. Steuern, Abgaben, Netzentgelte, etc.",IF(H2620="Strom","Stromkosten exkl. Steuern, Abgaben, Netzentgelte, etc.",IF(H2620="Wärme/Kälte","Wärme-/Kältekosten exkl. Steuern, Abgaben, Netzentgelte, etc.","Bitte Energieart auswählen!")))</f>
        <v>Bitte Energieart auswählen!</v>
      </c>
      <c r="L2621" s="47"/>
      <c r="M2621" s="47"/>
      <c r="N2621" s="47"/>
      <c r="O2621" s="47"/>
      <c r="P2621" s="47"/>
      <c r="Q2621" s="47"/>
      <c r="R2621" s="47"/>
      <c r="S2621" s="47"/>
      <c r="T2621" s="47"/>
      <c r="U2621" s="47"/>
      <c r="V2621" s="47"/>
      <c r="W2621" s="47"/>
      <c r="X2621" s="91"/>
      <c r="Y2621" s="91"/>
      <c r="Z2621" s="91"/>
      <c r="AA2621" s="91"/>
    </row>
    <row r="2622" spans="2:27" ht="15" thickBot="1" x14ac:dyDescent="0.35">
      <c r="B2622" s="47" t="str">
        <f>IF(AND(H2620="Erdgas",H2619="Nein"),"Erdgasverbrauch in kWh gem. letzter Jahresabrechnung",IF(H2620="Erdgas","Erdgasverbrauch in kWh im Kalenderjahr 2021",IF(AND(H2620="Strom",H2619="Nein"),"Stromverbrauch in kWh gem. letzter Jahresabrechnung",IF(H2620="Strom","Stromverbrauch in kWh im Kalenderjahr 2021",IF(AND(H2620="Wärme/Kälte",H2619="Nein"),"Wärme-/Kälteverbrauch in kWh gem. letzter Jahresabrechnung",IF(H2620="Wärme/Kälte","Wärme-/Kälteverbrauch in kWh im Kalenderjahr 2021","Bitte Energieart auswählen!"))))))</f>
        <v>Bitte Energieart auswählen!</v>
      </c>
      <c r="C2622" s="47"/>
      <c r="D2622" s="47"/>
      <c r="E2622" s="47"/>
      <c r="F2622" s="47"/>
      <c r="G2622" s="47"/>
      <c r="H2622" s="114"/>
      <c r="I2622" s="60" t="s">
        <v>19</v>
      </c>
      <c r="J2622" s="48" t="s">
        <v>5</v>
      </c>
      <c r="K2622" s="47" t="str">
        <f>IF(H2619="Nein",IF(H2620="Erdgas","Den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endet."),IF(H2620="Erdgas","Bitte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22" s="47"/>
      <c r="M2622" s="47"/>
      <c r="N2622" s="47"/>
      <c r="O2622" s="47"/>
      <c r="P2622" s="47"/>
      <c r="Q2622" s="47"/>
      <c r="R2622" s="47"/>
      <c r="S2622" s="47"/>
      <c r="T2622" s="47"/>
      <c r="U2622" s="47"/>
      <c r="V2622" s="47"/>
      <c r="W2622" s="47"/>
      <c r="X2622" s="91"/>
      <c r="Y2622" s="91"/>
      <c r="Z2622" s="91"/>
      <c r="AA2622" s="91"/>
    </row>
    <row r="2623" spans="2:27" x14ac:dyDescent="0.3">
      <c r="B2623" s="46"/>
      <c r="C2623" s="46"/>
      <c r="D2623" s="46"/>
      <c r="E2623" s="46"/>
      <c r="F2623" s="46"/>
      <c r="G2623" s="46"/>
      <c r="H2623" s="46"/>
      <c r="I2623" s="46"/>
      <c r="J2623" s="46"/>
      <c r="K2623" s="46"/>
      <c r="L2623" s="46"/>
      <c r="M2623" s="46"/>
      <c r="N2623" s="46"/>
      <c r="O2623" s="46"/>
      <c r="P2623" s="46"/>
      <c r="Q2623" s="46"/>
      <c r="R2623" s="46"/>
      <c r="S2623" s="46"/>
      <c r="T2623" s="46"/>
      <c r="U2623" s="46"/>
      <c r="V2623" s="46"/>
      <c r="W2623" s="46"/>
      <c r="X2623" s="91"/>
      <c r="Y2623" s="91"/>
      <c r="Z2623" s="91"/>
      <c r="AA2623" s="91"/>
    </row>
    <row r="2624" spans="2:27" ht="18" thickBot="1" x14ac:dyDescent="0.5">
      <c r="B2624" s="56" t="s">
        <v>10</v>
      </c>
      <c r="C2624" s="47"/>
      <c r="D2624" s="47"/>
      <c r="E2624" s="47"/>
      <c r="F2624" s="47"/>
      <c r="G2624" s="47"/>
      <c r="H2624" s="47"/>
      <c r="I2624" s="47"/>
      <c r="J2624" s="47"/>
      <c r="K2624" s="47"/>
      <c r="L2624" s="47"/>
      <c r="M2624" s="47"/>
      <c r="N2624" s="47"/>
      <c r="O2624" s="47"/>
      <c r="P2624" s="47"/>
      <c r="Q2624" s="47"/>
      <c r="R2624" s="47"/>
      <c r="S2624" s="47"/>
      <c r="T2624" s="47"/>
      <c r="U2624" s="47"/>
      <c r="V2624" s="47"/>
      <c r="W2624" s="47"/>
      <c r="X2624" s="91"/>
      <c r="Y2624" s="90"/>
      <c r="Z2624" s="91"/>
      <c r="AA2624" s="91"/>
    </row>
    <row r="2625" spans="2:27" ht="15" thickBot="1" x14ac:dyDescent="0.35">
      <c r="B2625" s="47" t="s">
        <v>11</v>
      </c>
      <c r="C2625" s="47"/>
      <c r="D2625" s="47"/>
      <c r="E2625" s="47"/>
      <c r="F2625" s="47"/>
      <c r="G2625" s="47"/>
      <c r="H2625" s="112"/>
      <c r="I2625" s="47"/>
      <c r="J2625" s="48" t="s">
        <v>5</v>
      </c>
      <c r="K2625" s="47" t="s">
        <v>12</v>
      </c>
      <c r="L2625" s="47"/>
      <c r="M2625" s="47"/>
      <c r="N2625" s="47"/>
      <c r="O2625" s="47"/>
      <c r="P2625" s="47"/>
      <c r="Q2625" s="47"/>
      <c r="R2625" s="47"/>
      <c r="S2625" s="47"/>
      <c r="T2625" s="47"/>
      <c r="U2625" s="47"/>
      <c r="V2625" s="47"/>
      <c r="W2625" s="47"/>
      <c r="X2625" s="91">
        <f>H2626</f>
        <v>0</v>
      </c>
      <c r="Y2625" s="91">
        <f>H2627</f>
        <v>0</v>
      </c>
      <c r="Z2625" s="91">
        <f>H2628</f>
        <v>0</v>
      </c>
      <c r="AA2625" s="91">
        <f>H2629</f>
        <v>0</v>
      </c>
    </row>
    <row r="2626" spans="2:27" ht="15" thickBot="1" x14ac:dyDescent="0.35">
      <c r="B2626" s="47" t="s">
        <v>13</v>
      </c>
      <c r="C2626" s="47"/>
      <c r="D2626" s="47"/>
      <c r="E2626" s="47"/>
      <c r="F2626" s="47"/>
      <c r="G2626" s="47"/>
      <c r="H2626" s="112"/>
      <c r="I2626" s="59"/>
      <c r="J2626" s="48" t="s">
        <v>5</v>
      </c>
      <c r="K2626" s="47" t="s">
        <v>15</v>
      </c>
      <c r="L2626" s="47"/>
      <c r="M2626" s="47"/>
      <c r="N2626" s="47"/>
      <c r="O2626" s="47"/>
      <c r="P2626" s="47"/>
      <c r="Q2626" s="47"/>
      <c r="R2626" s="47"/>
      <c r="S2626" s="47"/>
      <c r="T2626" s="47"/>
      <c r="U2626" s="47"/>
      <c r="V2626" s="47"/>
      <c r="W2626" s="47"/>
      <c r="X2626" s="91"/>
      <c r="Y2626" s="91"/>
      <c r="Z2626" s="91"/>
      <c r="AA2626" s="91"/>
    </row>
    <row r="2627" spans="2:27" ht="15" thickBot="1" x14ac:dyDescent="0.35">
      <c r="B2627" s="47" t="s">
        <v>16</v>
      </c>
      <c r="C2627" s="47"/>
      <c r="D2627" s="47"/>
      <c r="E2627" s="47"/>
      <c r="F2627" s="47"/>
      <c r="G2627" s="47"/>
      <c r="H2627" s="137"/>
      <c r="I2627" s="47"/>
      <c r="J2627" s="48" t="s">
        <v>5</v>
      </c>
      <c r="K2627" s="47" t="s">
        <v>17</v>
      </c>
      <c r="L2627" s="47"/>
      <c r="M2627" s="47"/>
      <c r="N2627" s="47"/>
      <c r="O2627" s="47"/>
      <c r="P2627" s="47"/>
      <c r="Q2627" s="47"/>
      <c r="R2627" s="47"/>
      <c r="S2627" s="47"/>
      <c r="T2627" s="47"/>
      <c r="U2627" s="47"/>
      <c r="V2627" s="47"/>
      <c r="W2627" s="47"/>
      <c r="X2627" s="91"/>
      <c r="Y2627" s="91"/>
      <c r="Z2627" s="91"/>
      <c r="AA2627" s="91"/>
    </row>
    <row r="2628" spans="2:27" ht="15" thickBot="1" x14ac:dyDescent="0.35">
      <c r="B2628" s="47" t="str">
        <f>IF(H2627="Erdgas","Nettorechnungsbetrag (Erdgas)",IF(H2627="Strom","Nettorechnungsbetrag (Strom)",IF(H2627="Wärme/Kälte","Nettorechnungsbetrag (Wärme/Kälte)","Bitte Energieart auswählen!")))</f>
        <v>Bitte Energieart auswählen!</v>
      </c>
      <c r="C2628" s="47"/>
      <c r="D2628" s="47"/>
      <c r="E2628" s="47"/>
      <c r="F2628" s="47"/>
      <c r="G2628" s="47"/>
      <c r="H2628" s="113"/>
      <c r="I2628" s="60" t="s">
        <v>18</v>
      </c>
      <c r="J2628" s="48" t="s">
        <v>5</v>
      </c>
      <c r="K2628" s="47" t="str">
        <f>IF(H2627="Erdgas","Erdgaskosten exkl. Steuern, Abgaben, Netzentgelte, etc.",IF(H2627="Strom","Stromkosten exkl. Steuern, Abgaben, Netzentgelte, etc.",IF(H2627="Wärme/Kälte","Wärme-/Kältekosten exkl. Steuern, Abgaben, Netzentgelte, etc.","Bitte Energieart auswählen!")))</f>
        <v>Bitte Energieart auswählen!</v>
      </c>
      <c r="L2628" s="47"/>
      <c r="M2628" s="47"/>
      <c r="N2628" s="47"/>
      <c r="O2628" s="47"/>
      <c r="P2628" s="47"/>
      <c r="Q2628" s="47"/>
      <c r="R2628" s="47"/>
      <c r="S2628" s="47"/>
      <c r="T2628" s="47"/>
      <c r="U2628" s="47"/>
      <c r="V2628" s="47"/>
      <c r="W2628" s="47"/>
      <c r="X2628" s="91"/>
      <c r="Y2628" s="91"/>
      <c r="Z2628" s="91"/>
      <c r="AA2628" s="91"/>
    </row>
    <row r="2629" spans="2:27" ht="15" thickBot="1" x14ac:dyDescent="0.35">
      <c r="B2629" s="47" t="str">
        <f>IF(AND(H2627="Erdgas",H2626="Nein"),"Erdgasverbrauch in kWh gem. letzter Jahresabrechnung",IF(H2627="Erdgas","Erdgasverbrauch in kWh im Kalenderjahr 2021",IF(AND(H2627="Strom",H2626="Nein"),"Stromverbrauch in kWh gem. letzter Jahresabrechnung",IF(H2627="Strom","Stromverbrauch in kWh im Kalenderjahr 2021",IF(AND(H2627="Wärme/Kälte",H2626="Nein"),"Wärme-/Kälteverbrauch in kWh gem. letzter Jahresabrechnung",IF(H2627="Wärme/Kälte","Wärme-/Kälteverbrauch in kWh im Kalenderjahr 2021","Bitte Energieart auswählen!"))))))</f>
        <v>Bitte Energieart auswählen!</v>
      </c>
      <c r="C2629" s="47"/>
      <c r="D2629" s="47"/>
      <c r="E2629" s="47"/>
      <c r="F2629" s="47"/>
      <c r="G2629" s="47"/>
      <c r="H2629" s="114"/>
      <c r="I2629" s="60" t="s">
        <v>19</v>
      </c>
      <c r="J2629" s="48" t="s">
        <v>5</v>
      </c>
      <c r="K2629" s="47" t="str">
        <f>IF(H2626="Nein",IF(H2627="Erdgas","Den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endet."),IF(H2627="Erdgas","Bitte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29" s="47"/>
      <c r="M2629" s="47"/>
      <c r="N2629" s="47"/>
      <c r="O2629" s="47"/>
      <c r="P2629" s="47"/>
      <c r="Q2629" s="47"/>
      <c r="R2629" s="47"/>
      <c r="S2629" s="47"/>
      <c r="T2629" s="47"/>
      <c r="U2629" s="47"/>
      <c r="V2629" s="47"/>
      <c r="W2629" s="47"/>
      <c r="X2629" s="91"/>
      <c r="Y2629" s="91"/>
      <c r="Z2629" s="91"/>
      <c r="AA2629" s="91"/>
    </row>
    <row r="2630" spans="2:27" x14ac:dyDescent="0.3">
      <c r="B2630" s="46"/>
      <c r="C2630" s="46"/>
      <c r="D2630" s="46"/>
      <c r="E2630" s="46"/>
      <c r="F2630" s="46"/>
      <c r="G2630" s="46"/>
      <c r="H2630" s="46"/>
      <c r="I2630" s="46"/>
      <c r="J2630" s="46"/>
      <c r="K2630" s="46"/>
      <c r="L2630" s="46"/>
      <c r="M2630" s="46"/>
      <c r="N2630" s="46"/>
      <c r="O2630" s="46"/>
      <c r="P2630" s="46"/>
      <c r="Q2630" s="46"/>
      <c r="R2630" s="46"/>
      <c r="S2630" s="46"/>
      <c r="T2630" s="46"/>
      <c r="U2630" s="46"/>
      <c r="V2630" s="46"/>
      <c r="W2630" s="46"/>
      <c r="X2630" s="91"/>
      <c r="Y2630" s="91"/>
      <c r="Z2630" s="91"/>
      <c r="AA2630" s="91"/>
    </row>
    <row r="2631" spans="2:27" ht="18" thickBot="1" x14ac:dyDescent="0.5">
      <c r="B2631" s="56" t="s">
        <v>10</v>
      </c>
      <c r="C2631" s="47"/>
      <c r="D2631" s="47"/>
      <c r="E2631" s="47"/>
      <c r="F2631" s="47"/>
      <c r="G2631" s="47"/>
      <c r="H2631" s="47"/>
      <c r="I2631" s="47"/>
      <c r="J2631" s="47"/>
      <c r="K2631" s="47"/>
      <c r="L2631" s="47"/>
      <c r="M2631" s="47"/>
      <c r="N2631" s="47"/>
      <c r="O2631" s="47"/>
      <c r="P2631" s="47"/>
      <c r="Q2631" s="47"/>
      <c r="R2631" s="47"/>
      <c r="S2631" s="47"/>
      <c r="T2631" s="47"/>
      <c r="U2631" s="47"/>
      <c r="V2631" s="47"/>
      <c r="W2631" s="47"/>
      <c r="X2631" s="91"/>
      <c r="Y2631" s="90"/>
      <c r="Z2631" s="91"/>
      <c r="AA2631" s="91"/>
    </row>
    <row r="2632" spans="2:27" ht="15" thickBot="1" x14ac:dyDescent="0.35">
      <c r="B2632" s="47" t="s">
        <v>11</v>
      </c>
      <c r="C2632" s="47"/>
      <c r="D2632" s="47"/>
      <c r="E2632" s="47"/>
      <c r="F2632" s="47"/>
      <c r="G2632" s="47"/>
      <c r="H2632" s="112"/>
      <c r="I2632" s="47"/>
      <c r="J2632" s="48" t="s">
        <v>5</v>
      </c>
      <c r="K2632" s="47" t="s">
        <v>12</v>
      </c>
      <c r="L2632" s="47"/>
      <c r="M2632" s="47"/>
      <c r="N2632" s="47"/>
      <c r="O2632" s="47"/>
      <c r="P2632" s="47"/>
      <c r="Q2632" s="47"/>
      <c r="R2632" s="47"/>
      <c r="S2632" s="47"/>
      <c r="T2632" s="47"/>
      <c r="U2632" s="47"/>
      <c r="V2632" s="47"/>
      <c r="W2632" s="47"/>
      <c r="X2632" s="91">
        <f>H2633</f>
        <v>0</v>
      </c>
      <c r="Y2632" s="91">
        <f>H2634</f>
        <v>0</v>
      </c>
      <c r="Z2632" s="91">
        <f>H2635</f>
        <v>0</v>
      </c>
      <c r="AA2632" s="91">
        <f>H2636</f>
        <v>0</v>
      </c>
    </row>
    <row r="2633" spans="2:27" ht="15" thickBot="1" x14ac:dyDescent="0.35">
      <c r="B2633" s="47" t="s">
        <v>13</v>
      </c>
      <c r="C2633" s="47"/>
      <c r="D2633" s="47"/>
      <c r="E2633" s="47"/>
      <c r="F2633" s="47"/>
      <c r="G2633" s="47"/>
      <c r="H2633" s="112"/>
      <c r="I2633" s="59"/>
      <c r="J2633" s="48" t="s">
        <v>5</v>
      </c>
      <c r="K2633" s="47" t="s">
        <v>15</v>
      </c>
      <c r="L2633" s="47"/>
      <c r="M2633" s="47"/>
      <c r="N2633" s="47"/>
      <c r="O2633" s="47"/>
      <c r="P2633" s="47"/>
      <c r="Q2633" s="47"/>
      <c r="R2633" s="47"/>
      <c r="S2633" s="47"/>
      <c r="T2633" s="47"/>
      <c r="U2633" s="47"/>
      <c r="V2633" s="47"/>
      <c r="W2633" s="47"/>
      <c r="X2633" s="91"/>
      <c r="Y2633" s="91"/>
      <c r="Z2633" s="91"/>
      <c r="AA2633" s="91"/>
    </row>
    <row r="2634" spans="2:27" ht="15" thickBot="1" x14ac:dyDescent="0.35">
      <c r="B2634" s="47" t="s">
        <v>16</v>
      </c>
      <c r="C2634" s="47"/>
      <c r="D2634" s="47"/>
      <c r="E2634" s="47"/>
      <c r="F2634" s="47"/>
      <c r="G2634" s="47"/>
      <c r="H2634" s="137"/>
      <c r="I2634" s="47"/>
      <c r="J2634" s="48" t="s">
        <v>5</v>
      </c>
      <c r="K2634" s="47" t="s">
        <v>17</v>
      </c>
      <c r="L2634" s="47"/>
      <c r="M2634" s="47"/>
      <c r="N2634" s="47"/>
      <c r="O2634" s="47"/>
      <c r="P2634" s="47"/>
      <c r="Q2634" s="47"/>
      <c r="R2634" s="47"/>
      <c r="S2634" s="47"/>
      <c r="T2634" s="47"/>
      <c r="U2634" s="47"/>
      <c r="V2634" s="47"/>
      <c r="W2634" s="47"/>
      <c r="X2634" s="91"/>
      <c r="Y2634" s="91"/>
      <c r="Z2634" s="91"/>
      <c r="AA2634" s="91"/>
    </row>
    <row r="2635" spans="2:27" ht="15" thickBot="1" x14ac:dyDescent="0.35">
      <c r="B2635" s="47" t="str">
        <f>IF(H2634="Erdgas","Nettorechnungsbetrag (Erdgas)",IF(H2634="Strom","Nettorechnungsbetrag (Strom)",IF(H2634="Wärme/Kälte","Nettorechnungsbetrag (Wärme/Kälte)","Bitte Energieart auswählen!")))</f>
        <v>Bitte Energieart auswählen!</v>
      </c>
      <c r="C2635" s="47"/>
      <c r="D2635" s="47"/>
      <c r="E2635" s="47"/>
      <c r="F2635" s="47"/>
      <c r="G2635" s="47"/>
      <c r="H2635" s="113"/>
      <c r="I2635" s="60" t="s">
        <v>18</v>
      </c>
      <c r="J2635" s="48" t="s">
        <v>5</v>
      </c>
      <c r="K2635" s="47" t="str">
        <f>IF(H2634="Erdgas","Erdgaskosten exkl. Steuern, Abgaben, Netzentgelte, etc.",IF(H2634="Strom","Stromkosten exkl. Steuern, Abgaben, Netzentgelte, etc.",IF(H2634="Wärme/Kälte","Wärme-/Kältekosten exkl. Steuern, Abgaben, Netzentgelte, etc.","Bitte Energieart auswählen!")))</f>
        <v>Bitte Energieart auswählen!</v>
      </c>
      <c r="L2635" s="47"/>
      <c r="M2635" s="47"/>
      <c r="N2635" s="47"/>
      <c r="O2635" s="47"/>
      <c r="P2635" s="47"/>
      <c r="Q2635" s="47"/>
      <c r="R2635" s="47"/>
      <c r="S2635" s="47"/>
      <c r="T2635" s="47"/>
      <c r="U2635" s="47"/>
      <c r="V2635" s="47"/>
      <c r="W2635" s="47"/>
      <c r="X2635" s="91"/>
      <c r="Y2635" s="91"/>
      <c r="Z2635" s="91"/>
      <c r="AA2635" s="91"/>
    </row>
    <row r="2636" spans="2:27" ht="15" thickBot="1" x14ac:dyDescent="0.35">
      <c r="B2636" s="47" t="str">
        <f>IF(AND(H2634="Erdgas",H2633="Nein"),"Erdgasverbrauch in kWh gem. letzter Jahresabrechnung",IF(H2634="Erdgas","Erdgasverbrauch in kWh im Kalenderjahr 2021",IF(AND(H2634="Strom",H2633="Nein"),"Stromverbrauch in kWh gem. letzter Jahresabrechnung",IF(H2634="Strom","Stromverbrauch in kWh im Kalenderjahr 2021",IF(AND(H2634="Wärme/Kälte",H2633="Nein"),"Wärme-/Kälteverbrauch in kWh gem. letzter Jahresabrechnung",IF(H2634="Wärme/Kälte","Wärme-/Kälteverbrauch in kWh im Kalenderjahr 2021","Bitte Energieart auswählen!"))))))</f>
        <v>Bitte Energieart auswählen!</v>
      </c>
      <c r="C2636" s="47"/>
      <c r="D2636" s="47"/>
      <c r="E2636" s="47"/>
      <c r="F2636" s="47"/>
      <c r="G2636" s="47"/>
      <c r="H2636" s="114"/>
      <c r="I2636" s="60" t="s">
        <v>19</v>
      </c>
      <c r="J2636" s="48" t="s">
        <v>5</v>
      </c>
      <c r="K2636" s="47" t="str">
        <f>IF(H2633="Nein",IF(H2634="Erdgas","Den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endet."),IF(H2634="Erdgas","Bitte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36" s="47"/>
      <c r="M2636" s="47"/>
      <c r="N2636" s="47"/>
      <c r="O2636" s="47"/>
      <c r="P2636" s="47"/>
      <c r="Q2636" s="47"/>
      <c r="R2636" s="47"/>
      <c r="S2636" s="47"/>
      <c r="T2636" s="47"/>
      <c r="U2636" s="47"/>
      <c r="V2636" s="47"/>
      <c r="W2636" s="47"/>
      <c r="X2636" s="91"/>
      <c r="Y2636" s="91"/>
      <c r="Z2636" s="91"/>
      <c r="AA2636" s="91"/>
    </row>
    <row r="2637" spans="2:27" x14ac:dyDescent="0.3">
      <c r="B2637" s="46"/>
      <c r="C2637" s="46"/>
      <c r="D2637" s="46"/>
      <c r="E2637" s="46"/>
      <c r="F2637" s="46"/>
      <c r="G2637" s="46"/>
      <c r="H2637" s="46"/>
      <c r="I2637" s="46"/>
      <c r="J2637" s="46"/>
      <c r="K2637" s="46"/>
      <c r="L2637" s="46"/>
      <c r="M2637" s="46"/>
      <c r="N2637" s="46"/>
      <c r="O2637" s="46"/>
      <c r="P2637" s="46"/>
      <c r="Q2637" s="46"/>
      <c r="R2637" s="46"/>
      <c r="S2637" s="46"/>
      <c r="T2637" s="46"/>
      <c r="U2637" s="46"/>
      <c r="V2637" s="46"/>
      <c r="W2637" s="46"/>
      <c r="X2637" s="91"/>
      <c r="Y2637" s="91"/>
      <c r="Z2637" s="91"/>
      <c r="AA2637" s="91"/>
    </row>
    <row r="2638" spans="2:27" ht="18" thickBot="1" x14ac:dyDescent="0.5">
      <c r="B2638" s="56" t="s">
        <v>10</v>
      </c>
      <c r="C2638" s="47"/>
      <c r="D2638" s="47"/>
      <c r="E2638" s="47"/>
      <c r="F2638" s="47"/>
      <c r="G2638" s="47"/>
      <c r="H2638" s="47"/>
      <c r="I2638" s="47"/>
      <c r="J2638" s="47"/>
      <c r="K2638" s="47"/>
      <c r="L2638" s="47"/>
      <c r="M2638" s="47"/>
      <c r="N2638" s="47"/>
      <c r="O2638" s="47"/>
      <c r="P2638" s="47"/>
      <c r="Q2638" s="47"/>
      <c r="R2638" s="47"/>
      <c r="S2638" s="47"/>
      <c r="T2638" s="47"/>
      <c r="U2638" s="47"/>
      <c r="V2638" s="47"/>
      <c r="W2638" s="47"/>
      <c r="X2638" s="91"/>
      <c r="Y2638" s="90"/>
      <c r="Z2638" s="91"/>
      <c r="AA2638" s="91"/>
    </row>
    <row r="2639" spans="2:27" ht="15" thickBot="1" x14ac:dyDescent="0.35">
      <c r="B2639" s="47" t="s">
        <v>11</v>
      </c>
      <c r="C2639" s="47"/>
      <c r="D2639" s="47"/>
      <c r="E2639" s="47"/>
      <c r="F2639" s="47"/>
      <c r="G2639" s="47"/>
      <c r="H2639" s="112"/>
      <c r="I2639" s="47"/>
      <c r="J2639" s="48" t="s">
        <v>5</v>
      </c>
      <c r="K2639" s="47" t="s">
        <v>12</v>
      </c>
      <c r="L2639" s="47"/>
      <c r="M2639" s="47"/>
      <c r="N2639" s="47"/>
      <c r="O2639" s="47"/>
      <c r="P2639" s="47"/>
      <c r="Q2639" s="47"/>
      <c r="R2639" s="47"/>
      <c r="S2639" s="47"/>
      <c r="T2639" s="47"/>
      <c r="U2639" s="47"/>
      <c r="V2639" s="47"/>
      <c r="W2639" s="47"/>
      <c r="X2639" s="91">
        <f>H2640</f>
        <v>0</v>
      </c>
      <c r="Y2639" s="91">
        <f>H2641</f>
        <v>0</v>
      </c>
      <c r="Z2639" s="91">
        <f>H2642</f>
        <v>0</v>
      </c>
      <c r="AA2639" s="91">
        <f>H2643</f>
        <v>0</v>
      </c>
    </row>
    <row r="2640" spans="2:27" ht="15" thickBot="1" x14ac:dyDescent="0.35">
      <c r="B2640" s="47" t="s">
        <v>13</v>
      </c>
      <c r="C2640" s="47"/>
      <c r="D2640" s="47"/>
      <c r="E2640" s="47"/>
      <c r="F2640" s="47"/>
      <c r="G2640" s="47"/>
      <c r="H2640" s="112"/>
      <c r="I2640" s="59"/>
      <c r="J2640" s="48" t="s">
        <v>5</v>
      </c>
      <c r="K2640" s="47" t="s">
        <v>15</v>
      </c>
      <c r="L2640" s="47"/>
      <c r="M2640" s="47"/>
      <c r="N2640" s="47"/>
      <c r="O2640" s="47"/>
      <c r="P2640" s="47"/>
      <c r="Q2640" s="47"/>
      <c r="R2640" s="47"/>
      <c r="S2640" s="47"/>
      <c r="T2640" s="47"/>
      <c r="U2640" s="47"/>
      <c r="V2640" s="47"/>
      <c r="W2640" s="47"/>
      <c r="X2640" s="91"/>
      <c r="Y2640" s="91"/>
      <c r="Z2640" s="91"/>
      <c r="AA2640" s="91"/>
    </row>
    <row r="2641" spans="2:27" ht="15" thickBot="1" x14ac:dyDescent="0.35">
      <c r="B2641" s="47" t="s">
        <v>16</v>
      </c>
      <c r="C2641" s="47"/>
      <c r="D2641" s="47"/>
      <c r="E2641" s="47"/>
      <c r="F2641" s="47"/>
      <c r="G2641" s="47"/>
      <c r="H2641" s="137"/>
      <c r="I2641" s="47"/>
      <c r="J2641" s="48" t="s">
        <v>5</v>
      </c>
      <c r="K2641" s="47" t="s">
        <v>17</v>
      </c>
      <c r="L2641" s="47"/>
      <c r="M2641" s="47"/>
      <c r="N2641" s="47"/>
      <c r="O2641" s="47"/>
      <c r="P2641" s="47"/>
      <c r="Q2641" s="47"/>
      <c r="R2641" s="47"/>
      <c r="S2641" s="47"/>
      <c r="T2641" s="47"/>
      <c r="U2641" s="47"/>
      <c r="V2641" s="47"/>
      <c r="W2641" s="47"/>
      <c r="X2641" s="91"/>
      <c r="Y2641" s="91"/>
      <c r="Z2641" s="91"/>
      <c r="AA2641" s="91"/>
    </row>
    <row r="2642" spans="2:27" ht="15" thickBot="1" x14ac:dyDescent="0.35">
      <c r="B2642" s="47" t="str">
        <f>IF(H2641="Erdgas","Nettorechnungsbetrag (Erdgas)",IF(H2641="Strom","Nettorechnungsbetrag (Strom)",IF(H2641="Wärme/Kälte","Nettorechnungsbetrag (Wärme/Kälte)","Bitte Energieart auswählen!")))</f>
        <v>Bitte Energieart auswählen!</v>
      </c>
      <c r="C2642" s="47"/>
      <c r="D2642" s="47"/>
      <c r="E2642" s="47"/>
      <c r="F2642" s="47"/>
      <c r="G2642" s="47"/>
      <c r="H2642" s="113"/>
      <c r="I2642" s="60" t="s">
        <v>18</v>
      </c>
      <c r="J2642" s="48" t="s">
        <v>5</v>
      </c>
      <c r="K2642" s="47" t="str">
        <f>IF(H2641="Erdgas","Erdgaskosten exkl. Steuern, Abgaben, Netzentgelte, etc.",IF(H2641="Strom","Stromkosten exkl. Steuern, Abgaben, Netzentgelte, etc.",IF(H2641="Wärme/Kälte","Wärme-/Kältekosten exkl. Steuern, Abgaben, Netzentgelte, etc.","Bitte Energieart auswählen!")))</f>
        <v>Bitte Energieart auswählen!</v>
      </c>
      <c r="L2642" s="47"/>
      <c r="M2642" s="47"/>
      <c r="N2642" s="47"/>
      <c r="O2642" s="47"/>
      <c r="P2642" s="47"/>
      <c r="Q2642" s="47"/>
      <c r="R2642" s="47"/>
      <c r="S2642" s="47"/>
      <c r="T2642" s="47"/>
      <c r="U2642" s="47"/>
      <c r="V2642" s="47"/>
      <c r="W2642" s="47"/>
      <c r="X2642" s="91"/>
      <c r="Y2642" s="91"/>
      <c r="Z2642" s="91"/>
      <c r="AA2642" s="91"/>
    </row>
    <row r="2643" spans="2:27" ht="15" thickBot="1" x14ac:dyDescent="0.35">
      <c r="B2643" s="47" t="str">
        <f>IF(AND(H2641="Erdgas",H2640="Nein"),"Erdgasverbrauch in kWh gem. letzter Jahresabrechnung",IF(H2641="Erdgas","Erdgasverbrauch in kWh im Kalenderjahr 2021",IF(AND(H2641="Strom",H2640="Nein"),"Stromverbrauch in kWh gem. letzter Jahresabrechnung",IF(H2641="Strom","Stromverbrauch in kWh im Kalenderjahr 2021",IF(AND(H2641="Wärme/Kälte",H2640="Nein"),"Wärme-/Kälteverbrauch in kWh gem. letzter Jahresabrechnung",IF(H2641="Wärme/Kälte","Wärme-/Kälteverbrauch in kWh im Kalenderjahr 2021","Bitte Energieart auswählen!"))))))</f>
        <v>Bitte Energieart auswählen!</v>
      </c>
      <c r="C2643" s="47"/>
      <c r="D2643" s="47"/>
      <c r="E2643" s="47"/>
      <c r="F2643" s="47"/>
      <c r="G2643" s="47"/>
      <c r="H2643" s="114"/>
      <c r="I2643" s="60" t="s">
        <v>19</v>
      </c>
      <c r="J2643" s="48" t="s">
        <v>5</v>
      </c>
      <c r="K2643" s="47" t="str">
        <f>IF(H2640="Nein",IF(H2641="Erdgas","Den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endet."),IF(H2641="Erdgas","Bitte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43" s="47"/>
      <c r="M2643" s="47"/>
      <c r="N2643" s="47"/>
      <c r="O2643" s="47"/>
      <c r="P2643" s="47"/>
      <c r="Q2643" s="47"/>
      <c r="R2643" s="47"/>
      <c r="S2643" s="47"/>
      <c r="T2643" s="47"/>
      <c r="U2643" s="47"/>
      <c r="V2643" s="47"/>
      <c r="W2643" s="47"/>
      <c r="X2643" s="91"/>
      <c r="Y2643" s="91"/>
      <c r="Z2643" s="91"/>
      <c r="AA2643" s="91"/>
    </row>
    <row r="2644" spans="2:27" x14ac:dyDescent="0.3">
      <c r="B2644" s="46"/>
      <c r="C2644" s="46"/>
      <c r="D2644" s="46"/>
      <c r="E2644" s="46"/>
      <c r="F2644" s="46"/>
      <c r="G2644" s="46"/>
      <c r="H2644" s="46"/>
      <c r="I2644" s="46"/>
      <c r="J2644" s="46"/>
      <c r="K2644" s="46"/>
      <c r="L2644" s="46"/>
      <c r="M2644" s="46"/>
      <c r="N2644" s="46"/>
      <c r="O2644" s="46"/>
      <c r="P2644" s="46"/>
      <c r="Q2644" s="46"/>
      <c r="R2644" s="46"/>
      <c r="S2644" s="46"/>
      <c r="T2644" s="46"/>
      <c r="U2644" s="46"/>
      <c r="V2644" s="46"/>
      <c r="W2644" s="46"/>
      <c r="X2644" s="91"/>
      <c r="Y2644" s="91"/>
      <c r="Z2644" s="91"/>
      <c r="AA2644" s="91"/>
    </row>
    <row r="2645" spans="2:27" ht="18" thickBot="1" x14ac:dyDescent="0.5">
      <c r="B2645" s="56" t="s">
        <v>10</v>
      </c>
      <c r="C2645" s="47"/>
      <c r="D2645" s="47"/>
      <c r="E2645" s="47"/>
      <c r="F2645" s="47"/>
      <c r="G2645" s="47"/>
      <c r="H2645" s="47"/>
      <c r="I2645" s="47"/>
      <c r="J2645" s="47"/>
      <c r="K2645" s="47"/>
      <c r="L2645" s="47"/>
      <c r="M2645" s="47"/>
      <c r="N2645" s="47"/>
      <c r="O2645" s="47"/>
      <c r="P2645" s="47"/>
      <c r="Q2645" s="47"/>
      <c r="R2645" s="47"/>
      <c r="S2645" s="47"/>
      <c r="T2645" s="47"/>
      <c r="U2645" s="47"/>
      <c r="V2645" s="47"/>
      <c r="W2645" s="47"/>
      <c r="X2645" s="91"/>
      <c r="Y2645" s="90"/>
      <c r="Z2645" s="91"/>
      <c r="AA2645" s="91"/>
    </row>
    <row r="2646" spans="2:27" ht="15" thickBot="1" x14ac:dyDescent="0.35">
      <c r="B2646" s="47" t="s">
        <v>11</v>
      </c>
      <c r="C2646" s="47"/>
      <c r="D2646" s="47"/>
      <c r="E2646" s="47"/>
      <c r="F2646" s="47"/>
      <c r="G2646" s="47"/>
      <c r="H2646" s="112"/>
      <c r="I2646" s="47"/>
      <c r="J2646" s="48" t="s">
        <v>5</v>
      </c>
      <c r="K2646" s="47" t="s">
        <v>12</v>
      </c>
      <c r="L2646" s="47"/>
      <c r="M2646" s="47"/>
      <c r="N2646" s="47"/>
      <c r="O2646" s="47"/>
      <c r="P2646" s="47"/>
      <c r="Q2646" s="47"/>
      <c r="R2646" s="47"/>
      <c r="S2646" s="47"/>
      <c r="T2646" s="47"/>
      <c r="U2646" s="47"/>
      <c r="V2646" s="47"/>
      <c r="W2646" s="47"/>
      <c r="X2646" s="91">
        <f>H2647</f>
        <v>0</v>
      </c>
      <c r="Y2646" s="91">
        <f>H2648</f>
        <v>0</v>
      </c>
      <c r="Z2646" s="91">
        <f>H2649</f>
        <v>0</v>
      </c>
      <c r="AA2646" s="91">
        <f>H2650</f>
        <v>0</v>
      </c>
    </row>
    <row r="2647" spans="2:27" ht="15" thickBot="1" x14ac:dyDescent="0.35">
      <c r="B2647" s="47" t="s">
        <v>13</v>
      </c>
      <c r="C2647" s="47"/>
      <c r="D2647" s="47"/>
      <c r="E2647" s="47"/>
      <c r="F2647" s="47"/>
      <c r="G2647" s="47"/>
      <c r="H2647" s="112"/>
      <c r="I2647" s="59"/>
      <c r="J2647" s="48" t="s">
        <v>5</v>
      </c>
      <c r="K2647" s="47" t="s">
        <v>15</v>
      </c>
      <c r="L2647" s="47"/>
      <c r="M2647" s="47"/>
      <c r="N2647" s="47"/>
      <c r="O2647" s="47"/>
      <c r="P2647" s="47"/>
      <c r="Q2647" s="47"/>
      <c r="R2647" s="47"/>
      <c r="S2647" s="47"/>
      <c r="T2647" s="47"/>
      <c r="U2647" s="47"/>
      <c r="V2647" s="47"/>
      <c r="W2647" s="47"/>
      <c r="X2647" s="91"/>
      <c r="Y2647" s="91"/>
      <c r="Z2647" s="91"/>
      <c r="AA2647" s="91"/>
    </row>
    <row r="2648" spans="2:27" ht="15" thickBot="1" x14ac:dyDescent="0.35">
      <c r="B2648" s="47" t="s">
        <v>16</v>
      </c>
      <c r="C2648" s="47"/>
      <c r="D2648" s="47"/>
      <c r="E2648" s="47"/>
      <c r="F2648" s="47"/>
      <c r="G2648" s="47"/>
      <c r="H2648" s="137"/>
      <c r="I2648" s="47"/>
      <c r="J2648" s="48" t="s">
        <v>5</v>
      </c>
      <c r="K2648" s="47" t="s">
        <v>17</v>
      </c>
      <c r="L2648" s="47"/>
      <c r="M2648" s="47"/>
      <c r="N2648" s="47"/>
      <c r="O2648" s="47"/>
      <c r="P2648" s="47"/>
      <c r="Q2648" s="47"/>
      <c r="R2648" s="47"/>
      <c r="S2648" s="47"/>
      <c r="T2648" s="47"/>
      <c r="U2648" s="47"/>
      <c r="V2648" s="47"/>
      <c r="W2648" s="47"/>
      <c r="X2648" s="91"/>
      <c r="Y2648" s="91"/>
      <c r="Z2648" s="91"/>
      <c r="AA2648" s="91"/>
    </row>
    <row r="2649" spans="2:27" ht="15" thickBot="1" x14ac:dyDescent="0.35">
      <c r="B2649" s="47" t="str">
        <f>IF(H2648="Erdgas","Nettorechnungsbetrag (Erdgas)",IF(H2648="Strom","Nettorechnungsbetrag (Strom)",IF(H2648="Wärme/Kälte","Nettorechnungsbetrag (Wärme/Kälte)","Bitte Energieart auswählen!")))</f>
        <v>Bitte Energieart auswählen!</v>
      </c>
      <c r="C2649" s="47"/>
      <c r="D2649" s="47"/>
      <c r="E2649" s="47"/>
      <c r="F2649" s="47"/>
      <c r="G2649" s="47"/>
      <c r="H2649" s="113"/>
      <c r="I2649" s="60" t="s">
        <v>18</v>
      </c>
      <c r="J2649" s="48" t="s">
        <v>5</v>
      </c>
      <c r="K2649" s="47" t="str">
        <f>IF(H2648="Erdgas","Erdgaskosten exkl. Steuern, Abgaben, Netzentgelte, etc.",IF(H2648="Strom","Stromkosten exkl. Steuern, Abgaben, Netzentgelte, etc.",IF(H2648="Wärme/Kälte","Wärme-/Kältekosten exkl. Steuern, Abgaben, Netzentgelte, etc.","Bitte Energieart auswählen!")))</f>
        <v>Bitte Energieart auswählen!</v>
      </c>
      <c r="L2649" s="47"/>
      <c r="M2649" s="47"/>
      <c r="N2649" s="47"/>
      <c r="O2649" s="47"/>
      <c r="P2649" s="47"/>
      <c r="Q2649" s="47"/>
      <c r="R2649" s="47"/>
      <c r="S2649" s="47"/>
      <c r="T2649" s="47"/>
      <c r="U2649" s="47"/>
      <c r="V2649" s="47"/>
      <c r="W2649" s="47"/>
      <c r="X2649" s="91"/>
      <c r="Y2649" s="91"/>
      <c r="Z2649" s="91"/>
      <c r="AA2649" s="91"/>
    </row>
    <row r="2650" spans="2:27" ht="15" thickBot="1" x14ac:dyDescent="0.35">
      <c r="B2650" s="47" t="str">
        <f>IF(AND(H2648="Erdgas",H2647="Nein"),"Erdgasverbrauch in kWh gem. letzter Jahresabrechnung",IF(H2648="Erdgas","Erdgasverbrauch in kWh im Kalenderjahr 2021",IF(AND(H2648="Strom",H2647="Nein"),"Stromverbrauch in kWh gem. letzter Jahresabrechnung",IF(H2648="Strom","Stromverbrauch in kWh im Kalenderjahr 2021",IF(AND(H2648="Wärme/Kälte",H2647="Nein"),"Wärme-/Kälteverbrauch in kWh gem. letzter Jahresabrechnung",IF(H2648="Wärme/Kälte","Wärme-/Kälteverbrauch in kWh im Kalenderjahr 2021","Bitte Energieart auswählen!"))))))</f>
        <v>Bitte Energieart auswählen!</v>
      </c>
      <c r="C2650" s="47"/>
      <c r="D2650" s="47"/>
      <c r="E2650" s="47"/>
      <c r="F2650" s="47"/>
      <c r="G2650" s="47"/>
      <c r="H2650" s="114"/>
      <c r="I2650" s="60" t="s">
        <v>19</v>
      </c>
      <c r="J2650" s="48" t="s">
        <v>5</v>
      </c>
      <c r="K2650" s="47" t="str">
        <f>IF(H2647="Nein",IF(H2648="Erdgas","Den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endet."),IF(H2648="Erdgas","Bitte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50" s="47"/>
      <c r="M2650" s="47"/>
      <c r="N2650" s="47"/>
      <c r="O2650" s="47"/>
      <c r="P2650" s="47"/>
      <c r="Q2650" s="47"/>
      <c r="R2650" s="47"/>
      <c r="S2650" s="47"/>
      <c r="T2650" s="47"/>
      <c r="U2650" s="47"/>
      <c r="V2650" s="47"/>
      <c r="W2650" s="47"/>
      <c r="X2650" s="91"/>
      <c r="Y2650" s="91"/>
      <c r="Z2650" s="91"/>
      <c r="AA2650" s="91"/>
    </row>
    <row r="2651" spans="2:27" x14ac:dyDescent="0.3">
      <c r="B2651" s="46"/>
      <c r="C2651" s="46"/>
      <c r="D2651" s="46"/>
      <c r="E2651" s="46"/>
      <c r="F2651" s="46"/>
      <c r="G2651" s="46"/>
      <c r="H2651" s="46"/>
      <c r="I2651" s="46"/>
      <c r="J2651" s="46"/>
      <c r="K2651" s="46"/>
      <c r="L2651" s="46"/>
      <c r="M2651" s="46"/>
      <c r="N2651" s="46"/>
      <c r="O2651" s="46"/>
      <c r="P2651" s="46"/>
      <c r="Q2651" s="46"/>
      <c r="R2651" s="46"/>
      <c r="S2651" s="46"/>
      <c r="T2651" s="46"/>
      <c r="U2651" s="46"/>
      <c r="V2651" s="46"/>
      <c r="W2651" s="46"/>
      <c r="X2651" s="91"/>
      <c r="Y2651" s="91"/>
      <c r="Z2651" s="91"/>
      <c r="AA2651" s="91"/>
    </row>
    <row r="2652" spans="2:27" ht="18" thickBot="1" x14ac:dyDescent="0.5">
      <c r="B2652" s="56" t="s">
        <v>10</v>
      </c>
      <c r="C2652" s="47"/>
      <c r="D2652" s="47"/>
      <c r="E2652" s="47"/>
      <c r="F2652" s="47"/>
      <c r="G2652" s="47"/>
      <c r="H2652" s="47"/>
      <c r="I2652" s="47"/>
      <c r="J2652" s="47"/>
      <c r="K2652" s="47"/>
      <c r="L2652" s="47"/>
      <c r="M2652" s="47"/>
      <c r="N2652" s="47"/>
      <c r="O2652" s="47"/>
      <c r="P2652" s="47"/>
      <c r="Q2652" s="47"/>
      <c r="R2652" s="47"/>
      <c r="S2652" s="47"/>
      <c r="T2652" s="47"/>
      <c r="U2652" s="47"/>
      <c r="V2652" s="47"/>
      <c r="W2652" s="47"/>
      <c r="X2652" s="91"/>
      <c r="Y2652" s="90"/>
      <c r="Z2652" s="91"/>
      <c r="AA2652" s="91"/>
    </row>
    <row r="2653" spans="2:27" ht="15" thickBot="1" x14ac:dyDescent="0.35">
      <c r="B2653" s="47" t="s">
        <v>11</v>
      </c>
      <c r="C2653" s="47"/>
      <c r="D2653" s="47"/>
      <c r="E2653" s="47"/>
      <c r="F2653" s="47"/>
      <c r="G2653" s="47"/>
      <c r="H2653" s="112"/>
      <c r="I2653" s="47"/>
      <c r="J2653" s="48" t="s">
        <v>5</v>
      </c>
      <c r="K2653" s="47" t="s">
        <v>12</v>
      </c>
      <c r="L2653" s="47"/>
      <c r="M2653" s="47"/>
      <c r="N2653" s="47"/>
      <c r="O2653" s="47"/>
      <c r="P2653" s="47"/>
      <c r="Q2653" s="47"/>
      <c r="R2653" s="47"/>
      <c r="S2653" s="47"/>
      <c r="T2653" s="47"/>
      <c r="U2653" s="47"/>
      <c r="V2653" s="47"/>
      <c r="W2653" s="47"/>
      <c r="X2653" s="91">
        <f>H2654</f>
        <v>0</v>
      </c>
      <c r="Y2653" s="91">
        <f>H2655</f>
        <v>0</v>
      </c>
      <c r="Z2653" s="91">
        <f>H2656</f>
        <v>0</v>
      </c>
      <c r="AA2653" s="91">
        <f>H2657</f>
        <v>0</v>
      </c>
    </row>
    <row r="2654" spans="2:27" ht="15" thickBot="1" x14ac:dyDescent="0.35">
      <c r="B2654" s="47" t="s">
        <v>13</v>
      </c>
      <c r="C2654" s="47"/>
      <c r="D2654" s="47"/>
      <c r="E2654" s="47"/>
      <c r="F2654" s="47"/>
      <c r="G2654" s="47"/>
      <c r="H2654" s="112"/>
      <c r="I2654" s="59"/>
      <c r="J2654" s="48" t="s">
        <v>5</v>
      </c>
      <c r="K2654" s="47" t="s">
        <v>15</v>
      </c>
      <c r="L2654" s="47"/>
      <c r="M2654" s="47"/>
      <c r="N2654" s="47"/>
      <c r="O2654" s="47"/>
      <c r="P2654" s="47"/>
      <c r="Q2654" s="47"/>
      <c r="R2654" s="47"/>
      <c r="S2654" s="47"/>
      <c r="T2654" s="47"/>
      <c r="U2654" s="47"/>
      <c r="V2654" s="47"/>
      <c r="W2654" s="47"/>
      <c r="X2654" s="91"/>
      <c r="Y2654" s="91"/>
      <c r="Z2654" s="91"/>
      <c r="AA2654" s="91"/>
    </row>
    <row r="2655" spans="2:27" ht="15" thickBot="1" x14ac:dyDescent="0.35">
      <c r="B2655" s="47" t="s">
        <v>16</v>
      </c>
      <c r="C2655" s="47"/>
      <c r="D2655" s="47"/>
      <c r="E2655" s="47"/>
      <c r="F2655" s="47"/>
      <c r="G2655" s="47"/>
      <c r="H2655" s="137"/>
      <c r="I2655" s="47"/>
      <c r="J2655" s="48" t="s">
        <v>5</v>
      </c>
      <c r="K2655" s="47" t="s">
        <v>17</v>
      </c>
      <c r="L2655" s="47"/>
      <c r="M2655" s="47"/>
      <c r="N2655" s="47"/>
      <c r="O2655" s="47"/>
      <c r="P2655" s="47"/>
      <c r="Q2655" s="47"/>
      <c r="R2655" s="47"/>
      <c r="S2655" s="47"/>
      <c r="T2655" s="47"/>
      <c r="U2655" s="47"/>
      <c r="V2655" s="47"/>
      <c r="W2655" s="47"/>
      <c r="X2655" s="91"/>
      <c r="Y2655" s="91"/>
      <c r="Z2655" s="91"/>
      <c r="AA2655" s="91"/>
    </row>
    <row r="2656" spans="2:27" ht="15" thickBot="1" x14ac:dyDescent="0.35">
      <c r="B2656" s="47" t="str">
        <f>IF(H2655="Erdgas","Nettorechnungsbetrag (Erdgas)",IF(H2655="Strom","Nettorechnungsbetrag (Strom)",IF(H2655="Wärme/Kälte","Nettorechnungsbetrag (Wärme/Kälte)","Bitte Energieart auswählen!")))</f>
        <v>Bitte Energieart auswählen!</v>
      </c>
      <c r="C2656" s="47"/>
      <c r="D2656" s="47"/>
      <c r="E2656" s="47"/>
      <c r="F2656" s="47"/>
      <c r="G2656" s="47"/>
      <c r="H2656" s="113"/>
      <c r="I2656" s="60" t="s">
        <v>18</v>
      </c>
      <c r="J2656" s="48" t="s">
        <v>5</v>
      </c>
      <c r="K2656" s="47" t="str">
        <f>IF(H2655="Erdgas","Erdgaskosten exkl. Steuern, Abgaben, Netzentgelte, etc.",IF(H2655="Strom","Stromkosten exkl. Steuern, Abgaben, Netzentgelte, etc.",IF(H2655="Wärme/Kälte","Wärme-/Kältekosten exkl. Steuern, Abgaben, Netzentgelte, etc.","Bitte Energieart auswählen!")))</f>
        <v>Bitte Energieart auswählen!</v>
      </c>
      <c r="L2656" s="47"/>
      <c r="M2656" s="47"/>
      <c r="N2656" s="47"/>
      <c r="O2656" s="47"/>
      <c r="P2656" s="47"/>
      <c r="Q2656" s="47"/>
      <c r="R2656" s="47"/>
      <c r="S2656" s="47"/>
      <c r="T2656" s="47"/>
      <c r="U2656" s="47"/>
      <c r="V2656" s="47"/>
      <c r="W2656" s="47"/>
      <c r="X2656" s="91"/>
      <c r="Y2656" s="91"/>
      <c r="Z2656" s="91"/>
      <c r="AA2656" s="91"/>
    </row>
    <row r="2657" spans="2:27" ht="15" thickBot="1" x14ac:dyDescent="0.35">
      <c r="B2657" s="47" t="str">
        <f>IF(AND(H2655="Erdgas",H2654="Nein"),"Erdgasverbrauch in kWh gem. letzter Jahresabrechnung",IF(H2655="Erdgas","Erdgasverbrauch in kWh im Kalenderjahr 2021",IF(AND(H2655="Strom",H2654="Nein"),"Stromverbrauch in kWh gem. letzter Jahresabrechnung",IF(H2655="Strom","Stromverbrauch in kWh im Kalenderjahr 2021",IF(AND(H2655="Wärme/Kälte",H2654="Nein"),"Wärme-/Kälteverbrauch in kWh gem. letzter Jahresabrechnung",IF(H2655="Wärme/Kälte","Wärme-/Kälteverbrauch in kWh im Kalenderjahr 2021","Bitte Energieart auswählen!"))))))</f>
        <v>Bitte Energieart auswählen!</v>
      </c>
      <c r="C2657" s="47"/>
      <c r="D2657" s="47"/>
      <c r="E2657" s="47"/>
      <c r="F2657" s="47"/>
      <c r="G2657" s="47"/>
      <c r="H2657" s="114"/>
      <c r="I2657" s="60" t="s">
        <v>19</v>
      </c>
      <c r="J2657" s="48" t="s">
        <v>5</v>
      </c>
      <c r="K2657" s="47" t="str">
        <f>IF(H2654="Nein",IF(H2655="Erdgas","Den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endet."),IF(H2655="Erdgas","Bitte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57" s="47"/>
      <c r="M2657" s="47"/>
      <c r="N2657" s="47"/>
      <c r="O2657" s="47"/>
      <c r="P2657" s="47"/>
      <c r="Q2657" s="47"/>
      <c r="R2657" s="47"/>
      <c r="S2657" s="47"/>
      <c r="T2657" s="47"/>
      <c r="U2657" s="47"/>
      <c r="V2657" s="47"/>
      <c r="W2657" s="47"/>
      <c r="X2657" s="91"/>
      <c r="Y2657" s="91"/>
      <c r="Z2657" s="91"/>
      <c r="AA2657" s="91"/>
    </row>
    <row r="2658" spans="2:27" x14ac:dyDescent="0.3">
      <c r="B2658" s="46"/>
      <c r="C2658" s="46"/>
      <c r="D2658" s="46"/>
      <c r="E2658" s="46"/>
      <c r="F2658" s="46"/>
      <c r="G2658" s="46"/>
      <c r="H2658" s="46"/>
      <c r="I2658" s="46"/>
      <c r="J2658" s="46"/>
      <c r="K2658" s="46"/>
      <c r="L2658" s="46"/>
      <c r="M2658" s="46"/>
      <c r="N2658" s="46"/>
      <c r="O2658" s="46"/>
      <c r="P2658" s="46"/>
      <c r="Q2658" s="46"/>
      <c r="R2658" s="46"/>
      <c r="S2658" s="46"/>
      <c r="T2658" s="46"/>
      <c r="U2658" s="46"/>
      <c r="V2658" s="46"/>
      <c r="W2658" s="46"/>
      <c r="X2658" s="91"/>
      <c r="Y2658" s="91"/>
      <c r="Z2658" s="91"/>
      <c r="AA2658" s="91"/>
    </row>
    <row r="2659" spans="2:27" ht="18" thickBot="1" x14ac:dyDescent="0.5">
      <c r="B2659" s="56" t="s">
        <v>10</v>
      </c>
      <c r="C2659" s="47"/>
      <c r="D2659" s="47"/>
      <c r="E2659" s="47"/>
      <c r="F2659" s="47"/>
      <c r="G2659" s="47"/>
      <c r="H2659" s="47"/>
      <c r="I2659" s="47"/>
      <c r="J2659" s="47"/>
      <c r="K2659" s="47"/>
      <c r="L2659" s="47"/>
      <c r="M2659" s="47"/>
      <c r="N2659" s="47"/>
      <c r="O2659" s="47"/>
      <c r="P2659" s="47"/>
      <c r="Q2659" s="47"/>
      <c r="R2659" s="47"/>
      <c r="S2659" s="47"/>
      <c r="T2659" s="47"/>
      <c r="U2659" s="47"/>
      <c r="V2659" s="47"/>
      <c r="W2659" s="47"/>
      <c r="X2659" s="91"/>
      <c r="Y2659" s="90"/>
      <c r="Z2659" s="91"/>
      <c r="AA2659" s="91"/>
    </row>
    <row r="2660" spans="2:27" ht="15" thickBot="1" x14ac:dyDescent="0.35">
      <c r="B2660" s="47" t="s">
        <v>11</v>
      </c>
      <c r="C2660" s="47"/>
      <c r="D2660" s="47"/>
      <c r="E2660" s="47"/>
      <c r="F2660" s="47"/>
      <c r="G2660" s="47"/>
      <c r="H2660" s="112"/>
      <c r="I2660" s="47"/>
      <c r="J2660" s="48" t="s">
        <v>5</v>
      </c>
      <c r="K2660" s="47" t="s">
        <v>12</v>
      </c>
      <c r="L2660" s="47"/>
      <c r="M2660" s="47"/>
      <c r="N2660" s="47"/>
      <c r="O2660" s="47"/>
      <c r="P2660" s="47"/>
      <c r="Q2660" s="47"/>
      <c r="R2660" s="47"/>
      <c r="S2660" s="47"/>
      <c r="T2660" s="47"/>
      <c r="U2660" s="47"/>
      <c r="V2660" s="47"/>
      <c r="W2660" s="47"/>
      <c r="X2660" s="91">
        <f>H2661</f>
        <v>0</v>
      </c>
      <c r="Y2660" s="91">
        <f>H2662</f>
        <v>0</v>
      </c>
      <c r="Z2660" s="91">
        <f>H2663</f>
        <v>0</v>
      </c>
      <c r="AA2660" s="91">
        <f>H2664</f>
        <v>0</v>
      </c>
    </row>
    <row r="2661" spans="2:27" ht="15" thickBot="1" x14ac:dyDescent="0.35">
      <c r="B2661" s="47" t="s">
        <v>13</v>
      </c>
      <c r="C2661" s="47"/>
      <c r="D2661" s="47"/>
      <c r="E2661" s="47"/>
      <c r="F2661" s="47"/>
      <c r="G2661" s="47"/>
      <c r="H2661" s="112"/>
      <c r="I2661" s="59"/>
      <c r="J2661" s="48" t="s">
        <v>5</v>
      </c>
      <c r="K2661" s="47" t="s">
        <v>15</v>
      </c>
      <c r="L2661" s="47"/>
      <c r="M2661" s="47"/>
      <c r="N2661" s="47"/>
      <c r="O2661" s="47"/>
      <c r="P2661" s="47"/>
      <c r="Q2661" s="47"/>
      <c r="R2661" s="47"/>
      <c r="S2661" s="47"/>
      <c r="T2661" s="47"/>
      <c r="U2661" s="47"/>
      <c r="V2661" s="47"/>
      <c r="W2661" s="47"/>
      <c r="X2661" s="91"/>
      <c r="Y2661" s="91"/>
      <c r="Z2661" s="91"/>
      <c r="AA2661" s="91"/>
    </row>
    <row r="2662" spans="2:27" ht="15" thickBot="1" x14ac:dyDescent="0.35">
      <c r="B2662" s="47" t="s">
        <v>16</v>
      </c>
      <c r="C2662" s="47"/>
      <c r="D2662" s="47"/>
      <c r="E2662" s="47"/>
      <c r="F2662" s="47"/>
      <c r="G2662" s="47"/>
      <c r="H2662" s="137"/>
      <c r="I2662" s="47"/>
      <c r="J2662" s="48" t="s">
        <v>5</v>
      </c>
      <c r="K2662" s="47" t="s">
        <v>17</v>
      </c>
      <c r="L2662" s="47"/>
      <c r="M2662" s="47"/>
      <c r="N2662" s="47"/>
      <c r="O2662" s="47"/>
      <c r="P2662" s="47"/>
      <c r="Q2662" s="47"/>
      <c r="R2662" s="47"/>
      <c r="S2662" s="47"/>
      <c r="T2662" s="47"/>
      <c r="U2662" s="47"/>
      <c r="V2662" s="47"/>
      <c r="W2662" s="47"/>
      <c r="X2662" s="91"/>
      <c r="Y2662" s="91"/>
      <c r="Z2662" s="91"/>
      <c r="AA2662" s="91"/>
    </row>
    <row r="2663" spans="2:27" ht="15" thickBot="1" x14ac:dyDescent="0.35">
      <c r="B2663" s="47" t="str">
        <f>IF(H2662="Erdgas","Nettorechnungsbetrag (Erdgas)",IF(H2662="Strom","Nettorechnungsbetrag (Strom)",IF(H2662="Wärme/Kälte","Nettorechnungsbetrag (Wärme/Kälte)","Bitte Energieart auswählen!")))</f>
        <v>Bitte Energieart auswählen!</v>
      </c>
      <c r="C2663" s="47"/>
      <c r="D2663" s="47"/>
      <c r="E2663" s="47"/>
      <c r="F2663" s="47"/>
      <c r="G2663" s="47"/>
      <c r="H2663" s="113"/>
      <c r="I2663" s="60" t="s">
        <v>18</v>
      </c>
      <c r="J2663" s="48" t="s">
        <v>5</v>
      </c>
      <c r="K2663" s="47" t="str">
        <f>IF(H2662="Erdgas","Erdgaskosten exkl. Steuern, Abgaben, Netzentgelte, etc.",IF(H2662="Strom","Stromkosten exkl. Steuern, Abgaben, Netzentgelte, etc.",IF(H2662="Wärme/Kälte","Wärme-/Kältekosten exkl. Steuern, Abgaben, Netzentgelte, etc.","Bitte Energieart auswählen!")))</f>
        <v>Bitte Energieart auswählen!</v>
      </c>
      <c r="L2663" s="47"/>
      <c r="M2663" s="47"/>
      <c r="N2663" s="47"/>
      <c r="O2663" s="47"/>
      <c r="P2663" s="47"/>
      <c r="Q2663" s="47"/>
      <c r="R2663" s="47"/>
      <c r="S2663" s="47"/>
      <c r="T2663" s="47"/>
      <c r="U2663" s="47"/>
      <c r="V2663" s="47"/>
      <c r="W2663" s="47"/>
      <c r="X2663" s="91"/>
      <c r="Y2663" s="91"/>
      <c r="Z2663" s="91"/>
      <c r="AA2663" s="91"/>
    </row>
    <row r="2664" spans="2:27" ht="15" thickBot="1" x14ac:dyDescent="0.35">
      <c r="B2664" s="47" t="str">
        <f>IF(AND(H2662="Erdgas",H2661="Nein"),"Erdgasverbrauch in kWh gem. letzter Jahresabrechnung",IF(H2662="Erdgas","Erdgasverbrauch in kWh im Kalenderjahr 2021",IF(AND(H2662="Strom",H2661="Nein"),"Stromverbrauch in kWh gem. letzter Jahresabrechnung",IF(H2662="Strom","Stromverbrauch in kWh im Kalenderjahr 2021",IF(AND(H2662="Wärme/Kälte",H2661="Nein"),"Wärme-/Kälteverbrauch in kWh gem. letzter Jahresabrechnung",IF(H2662="Wärme/Kälte","Wärme-/Kälteverbrauch in kWh im Kalenderjahr 2021","Bitte Energieart auswählen!"))))))</f>
        <v>Bitte Energieart auswählen!</v>
      </c>
      <c r="C2664" s="47"/>
      <c r="D2664" s="47"/>
      <c r="E2664" s="47"/>
      <c r="F2664" s="47"/>
      <c r="G2664" s="47"/>
      <c r="H2664" s="114"/>
      <c r="I2664" s="60" t="s">
        <v>19</v>
      </c>
      <c r="J2664" s="48" t="s">
        <v>5</v>
      </c>
      <c r="K2664" s="47" t="str">
        <f>IF(H2661="Nein",IF(H2662="Erdgas","Den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endet."),IF(H2662="Erdgas","Bitte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64" s="47"/>
      <c r="M2664" s="47"/>
      <c r="N2664" s="47"/>
      <c r="O2664" s="47"/>
      <c r="P2664" s="47"/>
      <c r="Q2664" s="47"/>
      <c r="R2664" s="47"/>
      <c r="S2664" s="47"/>
      <c r="T2664" s="47"/>
      <c r="U2664" s="47"/>
      <c r="V2664" s="47"/>
      <c r="W2664" s="47"/>
      <c r="X2664" s="91"/>
      <c r="Y2664" s="91"/>
      <c r="Z2664" s="91"/>
      <c r="AA2664" s="91"/>
    </row>
    <row r="2665" spans="2:27" x14ac:dyDescent="0.3">
      <c r="B2665" s="46"/>
      <c r="C2665" s="46"/>
      <c r="D2665" s="46"/>
      <c r="E2665" s="46"/>
      <c r="F2665" s="46"/>
      <c r="G2665" s="46"/>
      <c r="H2665" s="46"/>
      <c r="I2665" s="46"/>
      <c r="J2665" s="46"/>
      <c r="K2665" s="46"/>
      <c r="L2665" s="46"/>
      <c r="M2665" s="46"/>
      <c r="N2665" s="46"/>
      <c r="O2665" s="46"/>
      <c r="P2665" s="46"/>
      <c r="Q2665" s="46"/>
      <c r="R2665" s="46"/>
      <c r="S2665" s="46"/>
      <c r="T2665" s="46"/>
      <c r="U2665" s="46"/>
      <c r="V2665" s="46"/>
      <c r="W2665" s="46"/>
      <c r="X2665" s="91"/>
      <c r="Y2665" s="91"/>
      <c r="Z2665" s="91"/>
      <c r="AA2665" s="91"/>
    </row>
    <row r="2666" spans="2:27" ht="18" thickBot="1" x14ac:dyDescent="0.5">
      <c r="B2666" s="56" t="s">
        <v>10</v>
      </c>
      <c r="C2666" s="47"/>
      <c r="D2666" s="47"/>
      <c r="E2666" s="47"/>
      <c r="F2666" s="47"/>
      <c r="G2666" s="47"/>
      <c r="H2666" s="47"/>
      <c r="I2666" s="47"/>
      <c r="J2666" s="47"/>
      <c r="K2666" s="47"/>
      <c r="L2666" s="47"/>
      <c r="M2666" s="47"/>
      <c r="N2666" s="47"/>
      <c r="O2666" s="47"/>
      <c r="P2666" s="47"/>
      <c r="Q2666" s="47"/>
      <c r="R2666" s="47"/>
      <c r="S2666" s="47"/>
      <c r="T2666" s="47"/>
      <c r="U2666" s="47"/>
      <c r="V2666" s="47"/>
      <c r="W2666" s="47"/>
      <c r="X2666" s="91"/>
      <c r="Y2666" s="90"/>
      <c r="Z2666" s="91"/>
      <c r="AA2666" s="91"/>
    </row>
    <row r="2667" spans="2:27" ht="15" thickBot="1" x14ac:dyDescent="0.35">
      <c r="B2667" s="47" t="s">
        <v>11</v>
      </c>
      <c r="C2667" s="47"/>
      <c r="D2667" s="47"/>
      <c r="E2667" s="47"/>
      <c r="F2667" s="47"/>
      <c r="G2667" s="47"/>
      <c r="H2667" s="112"/>
      <c r="I2667" s="47"/>
      <c r="J2667" s="48" t="s">
        <v>5</v>
      </c>
      <c r="K2667" s="47" t="s">
        <v>12</v>
      </c>
      <c r="L2667" s="47"/>
      <c r="M2667" s="47"/>
      <c r="N2667" s="47"/>
      <c r="O2667" s="47"/>
      <c r="P2667" s="47"/>
      <c r="Q2667" s="47"/>
      <c r="R2667" s="47"/>
      <c r="S2667" s="47"/>
      <c r="T2667" s="47"/>
      <c r="U2667" s="47"/>
      <c r="V2667" s="47"/>
      <c r="W2667" s="47"/>
      <c r="X2667" s="91">
        <f>H2668</f>
        <v>0</v>
      </c>
      <c r="Y2667" s="91">
        <f>H2669</f>
        <v>0</v>
      </c>
      <c r="Z2667" s="91">
        <f>H2670</f>
        <v>0</v>
      </c>
      <c r="AA2667" s="91">
        <f>H2671</f>
        <v>0</v>
      </c>
    </row>
    <row r="2668" spans="2:27" ht="15" thickBot="1" x14ac:dyDescent="0.35">
      <c r="B2668" s="47" t="s">
        <v>13</v>
      </c>
      <c r="C2668" s="47"/>
      <c r="D2668" s="47"/>
      <c r="E2668" s="47"/>
      <c r="F2668" s="47"/>
      <c r="G2668" s="47"/>
      <c r="H2668" s="112"/>
      <c r="I2668" s="59"/>
      <c r="J2668" s="48" t="s">
        <v>5</v>
      </c>
      <c r="K2668" s="47" t="s">
        <v>15</v>
      </c>
      <c r="L2668" s="47"/>
      <c r="M2668" s="47"/>
      <c r="N2668" s="47"/>
      <c r="O2668" s="47"/>
      <c r="P2668" s="47"/>
      <c r="Q2668" s="47"/>
      <c r="R2668" s="47"/>
      <c r="S2668" s="47"/>
      <c r="T2668" s="47"/>
      <c r="U2668" s="47"/>
      <c r="V2668" s="47"/>
      <c r="W2668" s="47"/>
      <c r="X2668" s="91"/>
      <c r="Y2668" s="91"/>
      <c r="Z2668" s="91"/>
      <c r="AA2668" s="91"/>
    </row>
    <row r="2669" spans="2:27" ht="15" thickBot="1" x14ac:dyDescent="0.35">
      <c r="B2669" s="47" t="s">
        <v>16</v>
      </c>
      <c r="C2669" s="47"/>
      <c r="D2669" s="47"/>
      <c r="E2669" s="47"/>
      <c r="F2669" s="47"/>
      <c r="G2669" s="47"/>
      <c r="H2669" s="137"/>
      <c r="I2669" s="47"/>
      <c r="J2669" s="48" t="s">
        <v>5</v>
      </c>
      <c r="K2669" s="47" t="s">
        <v>17</v>
      </c>
      <c r="L2669" s="47"/>
      <c r="M2669" s="47"/>
      <c r="N2669" s="47"/>
      <c r="O2669" s="47"/>
      <c r="P2669" s="47"/>
      <c r="Q2669" s="47"/>
      <c r="R2669" s="47"/>
      <c r="S2669" s="47"/>
      <c r="T2669" s="47"/>
      <c r="U2669" s="47"/>
      <c r="V2669" s="47"/>
      <c r="W2669" s="47"/>
      <c r="X2669" s="91"/>
      <c r="Y2669" s="91"/>
      <c r="Z2669" s="91"/>
      <c r="AA2669" s="91"/>
    </row>
    <row r="2670" spans="2:27" ht="15" thickBot="1" x14ac:dyDescent="0.35">
      <c r="B2670" s="47" t="str">
        <f>IF(H2669="Erdgas","Nettorechnungsbetrag (Erdgas)",IF(H2669="Strom","Nettorechnungsbetrag (Strom)",IF(H2669="Wärme/Kälte","Nettorechnungsbetrag (Wärme/Kälte)","Bitte Energieart auswählen!")))</f>
        <v>Bitte Energieart auswählen!</v>
      </c>
      <c r="C2670" s="47"/>
      <c r="D2670" s="47"/>
      <c r="E2670" s="47"/>
      <c r="F2670" s="47"/>
      <c r="G2670" s="47"/>
      <c r="H2670" s="113"/>
      <c r="I2670" s="60" t="s">
        <v>18</v>
      </c>
      <c r="J2670" s="48" t="s">
        <v>5</v>
      </c>
      <c r="K2670" s="47" t="str">
        <f>IF(H2669="Erdgas","Erdgaskosten exkl. Steuern, Abgaben, Netzentgelte, etc.",IF(H2669="Strom","Stromkosten exkl. Steuern, Abgaben, Netzentgelte, etc.",IF(H2669="Wärme/Kälte","Wärme-/Kältekosten exkl. Steuern, Abgaben, Netzentgelte, etc.","Bitte Energieart auswählen!")))</f>
        <v>Bitte Energieart auswählen!</v>
      </c>
      <c r="L2670" s="47"/>
      <c r="M2670" s="47"/>
      <c r="N2670" s="47"/>
      <c r="O2670" s="47"/>
      <c r="P2670" s="47"/>
      <c r="Q2670" s="47"/>
      <c r="R2670" s="47"/>
      <c r="S2670" s="47"/>
      <c r="T2670" s="47"/>
      <c r="U2670" s="47"/>
      <c r="V2670" s="47"/>
      <c r="W2670" s="47"/>
      <c r="X2670" s="91"/>
      <c r="Y2670" s="91"/>
      <c r="Z2670" s="91"/>
      <c r="AA2670" s="91"/>
    </row>
    <row r="2671" spans="2:27" ht="15" thickBot="1" x14ac:dyDescent="0.35">
      <c r="B2671" s="47" t="str">
        <f>IF(AND(H2669="Erdgas",H2668="Nein"),"Erdgasverbrauch in kWh gem. letzter Jahresabrechnung",IF(H2669="Erdgas","Erdgasverbrauch in kWh im Kalenderjahr 2021",IF(AND(H2669="Strom",H2668="Nein"),"Stromverbrauch in kWh gem. letzter Jahresabrechnung",IF(H2669="Strom","Stromverbrauch in kWh im Kalenderjahr 2021",IF(AND(H2669="Wärme/Kälte",H2668="Nein"),"Wärme-/Kälteverbrauch in kWh gem. letzter Jahresabrechnung",IF(H2669="Wärme/Kälte","Wärme-/Kälteverbrauch in kWh im Kalenderjahr 2021","Bitte Energieart auswählen!"))))))</f>
        <v>Bitte Energieart auswählen!</v>
      </c>
      <c r="C2671" s="47"/>
      <c r="D2671" s="47"/>
      <c r="E2671" s="47"/>
      <c r="F2671" s="47"/>
      <c r="G2671" s="47"/>
      <c r="H2671" s="114"/>
      <c r="I2671" s="60" t="s">
        <v>19</v>
      </c>
      <c r="J2671" s="48" t="s">
        <v>5</v>
      </c>
      <c r="K2671" s="47" t="str">
        <f>IF(H2668="Nein",IF(H2669="Erdgas","Den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endet."),IF(H2669="Erdgas","Bitte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71" s="47"/>
      <c r="M2671" s="47"/>
      <c r="N2671" s="47"/>
      <c r="O2671" s="47"/>
      <c r="P2671" s="47"/>
      <c r="Q2671" s="47"/>
      <c r="R2671" s="47"/>
      <c r="S2671" s="47"/>
      <c r="T2671" s="47"/>
      <c r="U2671" s="47"/>
      <c r="V2671" s="47"/>
      <c r="W2671" s="47"/>
      <c r="X2671" s="91"/>
      <c r="Y2671" s="91"/>
      <c r="Z2671" s="91"/>
      <c r="AA2671" s="91"/>
    </row>
    <row r="2672" spans="2:27" x14ac:dyDescent="0.3">
      <c r="B2672" s="46"/>
      <c r="C2672" s="46"/>
      <c r="D2672" s="46"/>
      <c r="E2672" s="46"/>
      <c r="F2672" s="46"/>
      <c r="G2672" s="46"/>
      <c r="H2672" s="46"/>
      <c r="I2672" s="46"/>
      <c r="J2672" s="46"/>
      <c r="K2672" s="46"/>
      <c r="L2672" s="46"/>
      <c r="M2672" s="46"/>
      <c r="N2672" s="46"/>
      <c r="O2672" s="46"/>
      <c r="P2672" s="46"/>
      <c r="Q2672" s="46"/>
      <c r="R2672" s="46"/>
      <c r="S2672" s="46"/>
      <c r="T2672" s="46"/>
      <c r="U2672" s="46"/>
      <c r="V2672" s="46"/>
      <c r="W2672" s="46"/>
      <c r="X2672" s="91"/>
      <c r="Y2672" s="91"/>
      <c r="Z2672" s="91"/>
      <c r="AA2672" s="91"/>
    </row>
    <row r="2673" spans="2:27" ht="18" thickBot="1" x14ac:dyDescent="0.5">
      <c r="B2673" s="56" t="s">
        <v>10</v>
      </c>
      <c r="C2673" s="47"/>
      <c r="D2673" s="47"/>
      <c r="E2673" s="47"/>
      <c r="F2673" s="47"/>
      <c r="G2673" s="47"/>
      <c r="H2673" s="47"/>
      <c r="I2673" s="47"/>
      <c r="J2673" s="47"/>
      <c r="K2673" s="47"/>
      <c r="L2673" s="47"/>
      <c r="M2673" s="47"/>
      <c r="N2673" s="47"/>
      <c r="O2673" s="47"/>
      <c r="P2673" s="47"/>
      <c r="Q2673" s="47"/>
      <c r="R2673" s="47"/>
      <c r="S2673" s="47"/>
      <c r="T2673" s="47"/>
      <c r="U2673" s="47"/>
      <c r="V2673" s="47"/>
      <c r="W2673" s="47"/>
      <c r="X2673" s="91"/>
      <c r="Y2673" s="90"/>
      <c r="Z2673" s="91"/>
      <c r="AA2673" s="91"/>
    </row>
    <row r="2674" spans="2:27" ht="15" thickBot="1" x14ac:dyDescent="0.35">
      <c r="B2674" s="47" t="s">
        <v>11</v>
      </c>
      <c r="C2674" s="47"/>
      <c r="D2674" s="47"/>
      <c r="E2674" s="47"/>
      <c r="F2674" s="47"/>
      <c r="G2674" s="47"/>
      <c r="H2674" s="112"/>
      <c r="I2674" s="47"/>
      <c r="J2674" s="48" t="s">
        <v>5</v>
      </c>
      <c r="K2674" s="47" t="s">
        <v>12</v>
      </c>
      <c r="L2674" s="47"/>
      <c r="M2674" s="47"/>
      <c r="N2674" s="47"/>
      <c r="O2674" s="47"/>
      <c r="P2674" s="47"/>
      <c r="Q2674" s="47"/>
      <c r="R2674" s="47"/>
      <c r="S2674" s="47"/>
      <c r="T2674" s="47"/>
      <c r="U2674" s="47"/>
      <c r="V2674" s="47"/>
      <c r="W2674" s="47"/>
      <c r="X2674" s="91">
        <f>H2675</f>
        <v>0</v>
      </c>
      <c r="Y2674" s="91">
        <f>H2676</f>
        <v>0</v>
      </c>
      <c r="Z2674" s="91">
        <f>H2677</f>
        <v>0</v>
      </c>
      <c r="AA2674" s="91">
        <f>H2678</f>
        <v>0</v>
      </c>
    </row>
    <row r="2675" spans="2:27" ht="15" thickBot="1" x14ac:dyDescent="0.35">
      <c r="B2675" s="47" t="s">
        <v>13</v>
      </c>
      <c r="C2675" s="47"/>
      <c r="D2675" s="47"/>
      <c r="E2675" s="47"/>
      <c r="F2675" s="47"/>
      <c r="G2675" s="47"/>
      <c r="H2675" s="112"/>
      <c r="I2675" s="59"/>
      <c r="J2675" s="48" t="s">
        <v>5</v>
      </c>
      <c r="K2675" s="47" t="s">
        <v>15</v>
      </c>
      <c r="L2675" s="47"/>
      <c r="M2675" s="47"/>
      <c r="N2675" s="47"/>
      <c r="O2675" s="47"/>
      <c r="P2675" s="47"/>
      <c r="Q2675" s="47"/>
      <c r="R2675" s="47"/>
      <c r="S2675" s="47"/>
      <c r="T2675" s="47"/>
      <c r="U2675" s="47"/>
      <c r="V2675" s="47"/>
      <c r="W2675" s="47"/>
      <c r="X2675" s="91"/>
      <c r="Y2675" s="91"/>
      <c r="Z2675" s="91"/>
      <c r="AA2675" s="91"/>
    </row>
    <row r="2676" spans="2:27" ht="15" thickBot="1" x14ac:dyDescent="0.35">
      <c r="B2676" s="47" t="s">
        <v>16</v>
      </c>
      <c r="C2676" s="47"/>
      <c r="D2676" s="47"/>
      <c r="E2676" s="47"/>
      <c r="F2676" s="47"/>
      <c r="G2676" s="47"/>
      <c r="H2676" s="137"/>
      <c r="I2676" s="47"/>
      <c r="J2676" s="48" t="s">
        <v>5</v>
      </c>
      <c r="K2676" s="47" t="s">
        <v>17</v>
      </c>
      <c r="L2676" s="47"/>
      <c r="M2676" s="47"/>
      <c r="N2676" s="47"/>
      <c r="O2676" s="47"/>
      <c r="P2676" s="47"/>
      <c r="Q2676" s="47"/>
      <c r="R2676" s="47"/>
      <c r="S2676" s="47"/>
      <c r="T2676" s="47"/>
      <c r="U2676" s="47"/>
      <c r="V2676" s="47"/>
      <c r="W2676" s="47"/>
      <c r="X2676" s="91"/>
      <c r="Y2676" s="91"/>
      <c r="Z2676" s="91"/>
      <c r="AA2676" s="91"/>
    </row>
    <row r="2677" spans="2:27" ht="15" thickBot="1" x14ac:dyDescent="0.35">
      <c r="B2677" s="47" t="str">
        <f>IF(H2676="Erdgas","Nettorechnungsbetrag (Erdgas)",IF(H2676="Strom","Nettorechnungsbetrag (Strom)",IF(H2676="Wärme/Kälte","Nettorechnungsbetrag (Wärme/Kälte)","Bitte Energieart auswählen!")))</f>
        <v>Bitte Energieart auswählen!</v>
      </c>
      <c r="C2677" s="47"/>
      <c r="D2677" s="47"/>
      <c r="E2677" s="47"/>
      <c r="F2677" s="47"/>
      <c r="G2677" s="47"/>
      <c r="H2677" s="113"/>
      <c r="I2677" s="60" t="s">
        <v>18</v>
      </c>
      <c r="J2677" s="48" t="s">
        <v>5</v>
      </c>
      <c r="K2677" s="47" t="str">
        <f>IF(H2676="Erdgas","Erdgaskosten exkl. Steuern, Abgaben, Netzentgelte, etc.",IF(H2676="Strom","Stromkosten exkl. Steuern, Abgaben, Netzentgelte, etc.",IF(H2676="Wärme/Kälte","Wärme-/Kältekosten exkl. Steuern, Abgaben, Netzentgelte, etc.","Bitte Energieart auswählen!")))</f>
        <v>Bitte Energieart auswählen!</v>
      </c>
      <c r="L2677" s="47"/>
      <c r="M2677" s="47"/>
      <c r="N2677" s="47"/>
      <c r="O2677" s="47"/>
      <c r="P2677" s="47"/>
      <c r="Q2677" s="47"/>
      <c r="R2677" s="47"/>
      <c r="S2677" s="47"/>
      <c r="T2677" s="47"/>
      <c r="U2677" s="47"/>
      <c r="V2677" s="47"/>
      <c r="W2677" s="47"/>
      <c r="X2677" s="91"/>
      <c r="Y2677" s="91"/>
      <c r="Z2677" s="91"/>
      <c r="AA2677" s="91"/>
    </row>
    <row r="2678" spans="2:27" ht="15" thickBot="1" x14ac:dyDescent="0.35">
      <c r="B2678" s="47" t="str">
        <f>IF(AND(H2676="Erdgas",H2675="Nein"),"Erdgasverbrauch in kWh gem. letzter Jahresabrechnung",IF(H2676="Erdgas","Erdgasverbrauch in kWh im Kalenderjahr 2021",IF(AND(H2676="Strom",H2675="Nein"),"Stromverbrauch in kWh gem. letzter Jahresabrechnung",IF(H2676="Strom","Stromverbrauch in kWh im Kalenderjahr 2021",IF(AND(H2676="Wärme/Kälte",H2675="Nein"),"Wärme-/Kälteverbrauch in kWh gem. letzter Jahresabrechnung",IF(H2676="Wärme/Kälte","Wärme-/Kälteverbrauch in kWh im Kalenderjahr 2021","Bitte Energieart auswählen!"))))))</f>
        <v>Bitte Energieart auswählen!</v>
      </c>
      <c r="C2678" s="47"/>
      <c r="D2678" s="47"/>
      <c r="E2678" s="47"/>
      <c r="F2678" s="47"/>
      <c r="G2678" s="47"/>
      <c r="H2678" s="114"/>
      <c r="I2678" s="60" t="s">
        <v>19</v>
      </c>
      <c r="J2678" s="48" t="s">
        <v>5</v>
      </c>
      <c r="K2678" s="47" t="str">
        <f>IF(H2675="Nein",IF(H2676="Erdgas","Den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endet."),IF(H2676="Erdgas","Bitte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78" s="47"/>
      <c r="M2678" s="47"/>
      <c r="N2678" s="47"/>
      <c r="O2678" s="47"/>
      <c r="P2678" s="47"/>
      <c r="Q2678" s="47"/>
      <c r="R2678" s="47"/>
      <c r="S2678" s="47"/>
      <c r="T2678" s="47"/>
      <c r="U2678" s="47"/>
      <c r="V2678" s="47"/>
      <c r="W2678" s="47"/>
      <c r="X2678" s="91"/>
      <c r="Y2678" s="91"/>
      <c r="Z2678" s="91"/>
      <c r="AA2678" s="91"/>
    </row>
    <row r="2679" spans="2:27" x14ac:dyDescent="0.3">
      <c r="B2679" s="46"/>
      <c r="C2679" s="46"/>
      <c r="D2679" s="46"/>
      <c r="E2679" s="46"/>
      <c r="F2679" s="46"/>
      <c r="G2679" s="46"/>
      <c r="H2679" s="46"/>
      <c r="I2679" s="46"/>
      <c r="J2679" s="46"/>
      <c r="K2679" s="46"/>
      <c r="L2679" s="46"/>
      <c r="M2679" s="46"/>
      <c r="N2679" s="46"/>
      <c r="O2679" s="46"/>
      <c r="P2679" s="46"/>
      <c r="Q2679" s="46"/>
      <c r="R2679" s="46"/>
      <c r="S2679" s="46"/>
      <c r="T2679" s="46"/>
      <c r="U2679" s="46"/>
      <c r="V2679" s="46"/>
      <c r="W2679" s="46"/>
      <c r="X2679" s="91"/>
      <c r="Y2679" s="91"/>
      <c r="Z2679" s="91"/>
      <c r="AA2679" s="91"/>
    </row>
    <row r="2680" spans="2:27" ht="18" thickBot="1" x14ac:dyDescent="0.5">
      <c r="B2680" s="56" t="s">
        <v>10</v>
      </c>
      <c r="C2680" s="47"/>
      <c r="D2680" s="47"/>
      <c r="E2680" s="47"/>
      <c r="F2680" s="47"/>
      <c r="G2680" s="47"/>
      <c r="H2680" s="47"/>
      <c r="I2680" s="47"/>
      <c r="J2680" s="47"/>
      <c r="K2680" s="47"/>
      <c r="L2680" s="47"/>
      <c r="M2680" s="47"/>
      <c r="N2680" s="47"/>
      <c r="O2680" s="47"/>
      <c r="P2680" s="47"/>
      <c r="Q2680" s="47"/>
      <c r="R2680" s="47"/>
      <c r="S2680" s="47"/>
      <c r="T2680" s="47"/>
      <c r="U2680" s="47"/>
      <c r="V2680" s="47"/>
      <c r="W2680" s="47"/>
      <c r="X2680" s="91"/>
      <c r="Y2680" s="90"/>
      <c r="Z2680" s="91"/>
      <c r="AA2680" s="91"/>
    </row>
    <row r="2681" spans="2:27" ht="15" thickBot="1" x14ac:dyDescent="0.35">
      <c r="B2681" s="47" t="s">
        <v>11</v>
      </c>
      <c r="C2681" s="47"/>
      <c r="D2681" s="47"/>
      <c r="E2681" s="47"/>
      <c r="F2681" s="47"/>
      <c r="G2681" s="47"/>
      <c r="H2681" s="112"/>
      <c r="I2681" s="47"/>
      <c r="J2681" s="48" t="s">
        <v>5</v>
      </c>
      <c r="K2681" s="47" t="s">
        <v>12</v>
      </c>
      <c r="L2681" s="47"/>
      <c r="M2681" s="47"/>
      <c r="N2681" s="47"/>
      <c r="O2681" s="47"/>
      <c r="P2681" s="47"/>
      <c r="Q2681" s="47"/>
      <c r="R2681" s="47"/>
      <c r="S2681" s="47"/>
      <c r="T2681" s="47"/>
      <c r="U2681" s="47"/>
      <c r="V2681" s="47"/>
      <c r="W2681" s="47"/>
      <c r="X2681" s="91">
        <f>H2682</f>
        <v>0</v>
      </c>
      <c r="Y2681" s="91">
        <f>H2683</f>
        <v>0</v>
      </c>
      <c r="Z2681" s="91">
        <f>H2684</f>
        <v>0</v>
      </c>
      <c r="AA2681" s="91">
        <f>H2685</f>
        <v>0</v>
      </c>
    </row>
    <row r="2682" spans="2:27" ht="15" thickBot="1" x14ac:dyDescent="0.35">
      <c r="B2682" s="47" t="s">
        <v>13</v>
      </c>
      <c r="C2682" s="47"/>
      <c r="D2682" s="47"/>
      <c r="E2682" s="47"/>
      <c r="F2682" s="47"/>
      <c r="G2682" s="47"/>
      <c r="H2682" s="112"/>
      <c r="I2682" s="59"/>
      <c r="J2682" s="48" t="s">
        <v>5</v>
      </c>
      <c r="K2682" s="47" t="s">
        <v>15</v>
      </c>
      <c r="L2682" s="47"/>
      <c r="M2682" s="47"/>
      <c r="N2682" s="47"/>
      <c r="O2682" s="47"/>
      <c r="P2682" s="47"/>
      <c r="Q2682" s="47"/>
      <c r="R2682" s="47"/>
      <c r="S2682" s="47"/>
      <c r="T2682" s="47"/>
      <c r="U2682" s="47"/>
      <c r="V2682" s="47"/>
      <c r="W2682" s="47"/>
      <c r="X2682" s="91"/>
      <c r="Y2682" s="91"/>
      <c r="Z2682" s="91"/>
      <c r="AA2682" s="91"/>
    </row>
    <row r="2683" spans="2:27" ht="15" thickBot="1" x14ac:dyDescent="0.35">
      <c r="B2683" s="47" t="s">
        <v>16</v>
      </c>
      <c r="C2683" s="47"/>
      <c r="D2683" s="47"/>
      <c r="E2683" s="47"/>
      <c r="F2683" s="47"/>
      <c r="G2683" s="47"/>
      <c r="H2683" s="137"/>
      <c r="I2683" s="47"/>
      <c r="J2683" s="48" t="s">
        <v>5</v>
      </c>
      <c r="K2683" s="47" t="s">
        <v>17</v>
      </c>
      <c r="L2683" s="47"/>
      <c r="M2683" s="47"/>
      <c r="N2683" s="47"/>
      <c r="O2683" s="47"/>
      <c r="P2683" s="47"/>
      <c r="Q2683" s="47"/>
      <c r="R2683" s="47"/>
      <c r="S2683" s="47"/>
      <c r="T2683" s="47"/>
      <c r="U2683" s="47"/>
      <c r="V2683" s="47"/>
      <c r="W2683" s="47"/>
      <c r="X2683" s="91"/>
      <c r="Y2683" s="91"/>
      <c r="Z2683" s="91"/>
      <c r="AA2683" s="91"/>
    </row>
    <row r="2684" spans="2:27" ht="15" thickBot="1" x14ac:dyDescent="0.35">
      <c r="B2684" s="47" t="str">
        <f>IF(H2683="Erdgas","Nettorechnungsbetrag (Erdgas)",IF(H2683="Strom","Nettorechnungsbetrag (Strom)",IF(H2683="Wärme/Kälte","Nettorechnungsbetrag (Wärme/Kälte)","Bitte Energieart auswählen!")))</f>
        <v>Bitte Energieart auswählen!</v>
      </c>
      <c r="C2684" s="47"/>
      <c r="D2684" s="47"/>
      <c r="E2684" s="47"/>
      <c r="F2684" s="47"/>
      <c r="G2684" s="47"/>
      <c r="H2684" s="113"/>
      <c r="I2684" s="60" t="s">
        <v>18</v>
      </c>
      <c r="J2684" s="48" t="s">
        <v>5</v>
      </c>
      <c r="K2684" s="47" t="str">
        <f>IF(H2683="Erdgas","Erdgaskosten exkl. Steuern, Abgaben, Netzentgelte, etc.",IF(H2683="Strom","Stromkosten exkl. Steuern, Abgaben, Netzentgelte, etc.",IF(H2683="Wärme/Kälte","Wärme-/Kältekosten exkl. Steuern, Abgaben, Netzentgelte, etc.","Bitte Energieart auswählen!")))</f>
        <v>Bitte Energieart auswählen!</v>
      </c>
      <c r="L2684" s="47"/>
      <c r="M2684" s="47"/>
      <c r="N2684" s="47"/>
      <c r="O2684" s="47"/>
      <c r="P2684" s="47"/>
      <c r="Q2684" s="47"/>
      <c r="R2684" s="47"/>
      <c r="S2684" s="47"/>
      <c r="T2684" s="47"/>
      <c r="U2684" s="47"/>
      <c r="V2684" s="47"/>
      <c r="W2684" s="47"/>
      <c r="X2684" s="91"/>
      <c r="Y2684" s="91"/>
      <c r="Z2684" s="91"/>
      <c r="AA2684" s="91"/>
    </row>
    <row r="2685" spans="2:27" ht="15" thickBot="1" x14ac:dyDescent="0.35">
      <c r="B2685" s="47" t="str">
        <f>IF(AND(H2683="Erdgas",H2682="Nein"),"Erdgasverbrauch in kWh gem. letzter Jahresabrechnung",IF(H2683="Erdgas","Erdgasverbrauch in kWh im Kalenderjahr 2021",IF(AND(H2683="Strom",H2682="Nein"),"Stromverbrauch in kWh gem. letzter Jahresabrechnung",IF(H2683="Strom","Stromverbrauch in kWh im Kalenderjahr 2021",IF(AND(H2683="Wärme/Kälte",H2682="Nein"),"Wärme-/Kälteverbrauch in kWh gem. letzter Jahresabrechnung",IF(H2683="Wärme/Kälte","Wärme-/Kälteverbrauch in kWh im Kalenderjahr 2021","Bitte Energieart auswählen!"))))))</f>
        <v>Bitte Energieart auswählen!</v>
      </c>
      <c r="C2685" s="47"/>
      <c r="D2685" s="47"/>
      <c r="E2685" s="47"/>
      <c r="F2685" s="47"/>
      <c r="G2685" s="47"/>
      <c r="H2685" s="114"/>
      <c r="I2685" s="60" t="s">
        <v>19</v>
      </c>
      <c r="J2685" s="48" t="s">
        <v>5</v>
      </c>
      <c r="K2685" s="47" t="str">
        <f>IF(H2682="Nein",IF(H2683="Erdgas","Den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endet."),IF(H2683="Erdgas","Bitte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85" s="47"/>
      <c r="M2685" s="47"/>
      <c r="N2685" s="47"/>
      <c r="O2685" s="47"/>
      <c r="P2685" s="47"/>
      <c r="Q2685" s="47"/>
      <c r="R2685" s="47"/>
      <c r="S2685" s="47"/>
      <c r="T2685" s="47"/>
      <c r="U2685" s="47"/>
      <c r="V2685" s="47"/>
      <c r="W2685" s="47"/>
      <c r="X2685" s="91"/>
      <c r="Y2685" s="91"/>
      <c r="Z2685" s="91"/>
      <c r="AA2685" s="91"/>
    </row>
    <row r="2686" spans="2:27" x14ac:dyDescent="0.3">
      <c r="B2686" s="46"/>
      <c r="C2686" s="46"/>
      <c r="D2686" s="46"/>
      <c r="E2686" s="46"/>
      <c r="F2686" s="46"/>
      <c r="G2686" s="46"/>
      <c r="H2686" s="46"/>
      <c r="I2686" s="46"/>
      <c r="J2686" s="46"/>
      <c r="K2686" s="46"/>
      <c r="L2686" s="46"/>
      <c r="M2686" s="46"/>
      <c r="N2686" s="46"/>
      <c r="O2686" s="46"/>
      <c r="P2686" s="46"/>
      <c r="Q2686" s="46"/>
      <c r="R2686" s="46"/>
      <c r="S2686" s="46"/>
      <c r="T2686" s="46"/>
      <c r="U2686" s="46"/>
      <c r="V2686" s="46"/>
      <c r="W2686" s="46"/>
      <c r="X2686" s="91"/>
      <c r="Y2686" s="91"/>
      <c r="Z2686" s="91"/>
      <c r="AA2686" s="91"/>
    </row>
    <row r="2687" spans="2:27" ht="18" thickBot="1" x14ac:dyDescent="0.5">
      <c r="B2687" s="56" t="s">
        <v>10</v>
      </c>
      <c r="C2687" s="47"/>
      <c r="D2687" s="47"/>
      <c r="E2687" s="47"/>
      <c r="F2687" s="47"/>
      <c r="G2687" s="47"/>
      <c r="H2687" s="47"/>
      <c r="I2687" s="47"/>
      <c r="J2687" s="47"/>
      <c r="K2687" s="47"/>
      <c r="L2687" s="47"/>
      <c r="M2687" s="47"/>
      <c r="N2687" s="47"/>
      <c r="O2687" s="47"/>
      <c r="P2687" s="47"/>
      <c r="Q2687" s="47"/>
      <c r="R2687" s="47"/>
      <c r="S2687" s="47"/>
      <c r="T2687" s="47"/>
      <c r="U2687" s="47"/>
      <c r="V2687" s="47"/>
      <c r="W2687" s="47"/>
      <c r="X2687" s="91"/>
      <c r="Y2687" s="90"/>
      <c r="Z2687" s="91"/>
      <c r="AA2687" s="91"/>
    </row>
    <row r="2688" spans="2:27" ht="15" thickBot="1" x14ac:dyDescent="0.35">
      <c r="B2688" s="47" t="s">
        <v>11</v>
      </c>
      <c r="C2688" s="47"/>
      <c r="D2688" s="47"/>
      <c r="E2688" s="47"/>
      <c r="F2688" s="47"/>
      <c r="G2688" s="47"/>
      <c r="H2688" s="112"/>
      <c r="I2688" s="47"/>
      <c r="J2688" s="48" t="s">
        <v>5</v>
      </c>
      <c r="K2688" s="47" t="s">
        <v>12</v>
      </c>
      <c r="L2688" s="47"/>
      <c r="M2688" s="47"/>
      <c r="N2688" s="47"/>
      <c r="O2688" s="47"/>
      <c r="P2688" s="47"/>
      <c r="Q2688" s="47"/>
      <c r="R2688" s="47"/>
      <c r="S2688" s="47"/>
      <c r="T2688" s="47"/>
      <c r="U2688" s="47"/>
      <c r="V2688" s="47"/>
      <c r="W2688" s="47"/>
      <c r="X2688" s="91">
        <f>H2689</f>
        <v>0</v>
      </c>
      <c r="Y2688" s="91">
        <f>H2690</f>
        <v>0</v>
      </c>
      <c r="Z2688" s="91">
        <f>H2691</f>
        <v>0</v>
      </c>
      <c r="AA2688" s="91">
        <f>H2692</f>
        <v>0</v>
      </c>
    </row>
    <row r="2689" spans="2:27" ht="15" thickBot="1" x14ac:dyDescent="0.35">
      <c r="B2689" s="47" t="s">
        <v>13</v>
      </c>
      <c r="C2689" s="47"/>
      <c r="D2689" s="47"/>
      <c r="E2689" s="47"/>
      <c r="F2689" s="47"/>
      <c r="G2689" s="47"/>
      <c r="H2689" s="112"/>
      <c r="I2689" s="59"/>
      <c r="J2689" s="48" t="s">
        <v>5</v>
      </c>
      <c r="K2689" s="47" t="s">
        <v>15</v>
      </c>
      <c r="L2689" s="47"/>
      <c r="M2689" s="47"/>
      <c r="N2689" s="47"/>
      <c r="O2689" s="47"/>
      <c r="P2689" s="47"/>
      <c r="Q2689" s="47"/>
      <c r="R2689" s="47"/>
      <c r="S2689" s="47"/>
      <c r="T2689" s="47"/>
      <c r="U2689" s="47"/>
      <c r="V2689" s="47"/>
      <c r="W2689" s="47"/>
      <c r="X2689" s="91"/>
      <c r="Y2689" s="91"/>
      <c r="Z2689" s="91"/>
      <c r="AA2689" s="91"/>
    </row>
    <row r="2690" spans="2:27" ht="15" thickBot="1" x14ac:dyDescent="0.35">
      <c r="B2690" s="47" t="s">
        <v>16</v>
      </c>
      <c r="C2690" s="47"/>
      <c r="D2690" s="47"/>
      <c r="E2690" s="47"/>
      <c r="F2690" s="47"/>
      <c r="G2690" s="47"/>
      <c r="H2690" s="137"/>
      <c r="I2690" s="47"/>
      <c r="J2690" s="48" t="s">
        <v>5</v>
      </c>
      <c r="K2690" s="47" t="s">
        <v>17</v>
      </c>
      <c r="L2690" s="47"/>
      <c r="M2690" s="47"/>
      <c r="N2690" s="47"/>
      <c r="O2690" s="47"/>
      <c r="P2690" s="47"/>
      <c r="Q2690" s="47"/>
      <c r="R2690" s="47"/>
      <c r="S2690" s="47"/>
      <c r="T2690" s="47"/>
      <c r="U2690" s="47"/>
      <c r="V2690" s="47"/>
      <c r="W2690" s="47"/>
      <c r="X2690" s="91"/>
      <c r="Y2690" s="91"/>
      <c r="Z2690" s="91"/>
      <c r="AA2690" s="91"/>
    </row>
    <row r="2691" spans="2:27" ht="15" thickBot="1" x14ac:dyDescent="0.35">
      <c r="B2691" s="47" t="str">
        <f>IF(H2690="Erdgas","Nettorechnungsbetrag (Erdgas)",IF(H2690="Strom","Nettorechnungsbetrag (Strom)",IF(H2690="Wärme/Kälte","Nettorechnungsbetrag (Wärme/Kälte)","Bitte Energieart auswählen!")))</f>
        <v>Bitte Energieart auswählen!</v>
      </c>
      <c r="C2691" s="47"/>
      <c r="D2691" s="47"/>
      <c r="E2691" s="47"/>
      <c r="F2691" s="47"/>
      <c r="G2691" s="47"/>
      <c r="H2691" s="113"/>
      <c r="I2691" s="60" t="s">
        <v>18</v>
      </c>
      <c r="J2691" s="48" t="s">
        <v>5</v>
      </c>
      <c r="K2691" s="47" t="str">
        <f>IF(H2690="Erdgas","Erdgaskosten exkl. Steuern, Abgaben, Netzentgelte, etc.",IF(H2690="Strom","Stromkosten exkl. Steuern, Abgaben, Netzentgelte, etc.",IF(H2690="Wärme/Kälte","Wärme-/Kältekosten exkl. Steuern, Abgaben, Netzentgelte, etc.","Bitte Energieart auswählen!")))</f>
        <v>Bitte Energieart auswählen!</v>
      </c>
      <c r="L2691" s="47"/>
      <c r="M2691" s="47"/>
      <c r="N2691" s="47"/>
      <c r="O2691" s="47"/>
      <c r="P2691" s="47"/>
      <c r="Q2691" s="47"/>
      <c r="R2691" s="47"/>
      <c r="S2691" s="47"/>
      <c r="T2691" s="47"/>
      <c r="U2691" s="47"/>
      <c r="V2691" s="47"/>
      <c r="W2691" s="47"/>
      <c r="X2691" s="91"/>
      <c r="Y2691" s="91"/>
      <c r="Z2691" s="91"/>
      <c r="AA2691" s="91"/>
    </row>
    <row r="2692" spans="2:27" ht="15" thickBot="1" x14ac:dyDescent="0.35">
      <c r="B2692" s="47" t="str">
        <f>IF(AND(H2690="Erdgas",H2689="Nein"),"Erdgasverbrauch in kWh gem. letzter Jahresabrechnung",IF(H2690="Erdgas","Erdgasverbrauch in kWh im Kalenderjahr 2021",IF(AND(H2690="Strom",H2689="Nein"),"Stromverbrauch in kWh gem. letzter Jahresabrechnung",IF(H2690="Strom","Stromverbrauch in kWh im Kalenderjahr 2021",IF(AND(H2690="Wärme/Kälte",H2689="Nein"),"Wärme-/Kälteverbrauch in kWh gem. letzter Jahresabrechnung",IF(H2690="Wärme/Kälte","Wärme-/Kälteverbrauch in kWh im Kalenderjahr 2021","Bitte Energieart auswählen!"))))))</f>
        <v>Bitte Energieart auswählen!</v>
      </c>
      <c r="C2692" s="47"/>
      <c r="D2692" s="47"/>
      <c r="E2692" s="47"/>
      <c r="F2692" s="47"/>
      <c r="G2692" s="47"/>
      <c r="H2692" s="114"/>
      <c r="I2692" s="60" t="s">
        <v>19</v>
      </c>
      <c r="J2692" s="48" t="s">
        <v>5</v>
      </c>
      <c r="K2692" s="47" t="str">
        <f>IF(H2689="Nein",IF(H2690="Erdgas","Den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endet."),IF(H2690="Erdgas","Bitte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92" s="47"/>
      <c r="M2692" s="47"/>
      <c r="N2692" s="47"/>
      <c r="O2692" s="47"/>
      <c r="P2692" s="47"/>
      <c r="Q2692" s="47"/>
      <c r="R2692" s="47"/>
      <c r="S2692" s="47"/>
      <c r="T2692" s="47"/>
      <c r="U2692" s="47"/>
      <c r="V2692" s="47"/>
      <c r="W2692" s="47"/>
      <c r="X2692" s="91"/>
      <c r="Y2692" s="91"/>
      <c r="Z2692" s="91"/>
      <c r="AA2692" s="91"/>
    </row>
    <row r="2693" spans="2:27" x14ac:dyDescent="0.3">
      <c r="B2693" s="46"/>
      <c r="C2693" s="46"/>
      <c r="D2693" s="46"/>
      <c r="E2693" s="46"/>
      <c r="F2693" s="46"/>
      <c r="G2693" s="46"/>
      <c r="H2693" s="46"/>
      <c r="I2693" s="46"/>
      <c r="J2693" s="46"/>
      <c r="K2693" s="46"/>
      <c r="L2693" s="46"/>
      <c r="M2693" s="46"/>
      <c r="N2693" s="46"/>
      <c r="O2693" s="46"/>
      <c r="P2693" s="46"/>
      <c r="Q2693" s="46"/>
      <c r="R2693" s="46"/>
      <c r="S2693" s="46"/>
      <c r="T2693" s="46"/>
      <c r="U2693" s="46"/>
      <c r="V2693" s="46"/>
      <c r="W2693" s="46"/>
      <c r="X2693" s="91"/>
      <c r="Y2693" s="91"/>
      <c r="Z2693" s="91"/>
      <c r="AA2693" s="91"/>
    </row>
    <row r="2694" spans="2:27" ht="18" thickBot="1" x14ac:dyDescent="0.5">
      <c r="B2694" s="56" t="s">
        <v>10</v>
      </c>
      <c r="C2694" s="47"/>
      <c r="D2694" s="47"/>
      <c r="E2694" s="47"/>
      <c r="F2694" s="47"/>
      <c r="G2694" s="47"/>
      <c r="H2694" s="47"/>
      <c r="I2694" s="47"/>
      <c r="J2694" s="47"/>
      <c r="K2694" s="47"/>
      <c r="L2694" s="47"/>
      <c r="M2694" s="47"/>
      <c r="N2694" s="47"/>
      <c r="O2694" s="47"/>
      <c r="P2694" s="47"/>
      <c r="Q2694" s="47"/>
      <c r="R2694" s="47"/>
      <c r="S2694" s="47"/>
      <c r="T2694" s="47"/>
      <c r="U2694" s="47"/>
      <c r="V2694" s="47"/>
      <c r="W2694" s="47"/>
      <c r="X2694" s="91"/>
      <c r="Y2694" s="90"/>
      <c r="Z2694" s="91"/>
      <c r="AA2694" s="91"/>
    </row>
    <row r="2695" spans="2:27" ht="15" thickBot="1" x14ac:dyDescent="0.35">
      <c r="B2695" s="47" t="s">
        <v>11</v>
      </c>
      <c r="C2695" s="47"/>
      <c r="D2695" s="47"/>
      <c r="E2695" s="47"/>
      <c r="F2695" s="47"/>
      <c r="G2695" s="47"/>
      <c r="H2695" s="112"/>
      <c r="I2695" s="47"/>
      <c r="J2695" s="48" t="s">
        <v>5</v>
      </c>
      <c r="K2695" s="47" t="s">
        <v>12</v>
      </c>
      <c r="L2695" s="47"/>
      <c r="M2695" s="47"/>
      <c r="N2695" s="47"/>
      <c r="O2695" s="47"/>
      <c r="P2695" s="47"/>
      <c r="Q2695" s="47"/>
      <c r="R2695" s="47"/>
      <c r="S2695" s="47"/>
      <c r="T2695" s="47"/>
      <c r="U2695" s="47"/>
      <c r="V2695" s="47"/>
      <c r="W2695" s="47"/>
      <c r="X2695" s="91">
        <f>H2696</f>
        <v>0</v>
      </c>
      <c r="Y2695" s="91">
        <f>H2697</f>
        <v>0</v>
      </c>
      <c r="Z2695" s="91">
        <f>H2698</f>
        <v>0</v>
      </c>
      <c r="AA2695" s="91">
        <f>H2699</f>
        <v>0</v>
      </c>
    </row>
    <row r="2696" spans="2:27" ht="15" thickBot="1" x14ac:dyDescent="0.35">
      <c r="B2696" s="47" t="s">
        <v>13</v>
      </c>
      <c r="C2696" s="47"/>
      <c r="D2696" s="47"/>
      <c r="E2696" s="47"/>
      <c r="F2696" s="47"/>
      <c r="G2696" s="47"/>
      <c r="H2696" s="112"/>
      <c r="I2696" s="59"/>
      <c r="J2696" s="48" t="s">
        <v>5</v>
      </c>
      <c r="K2696" s="47" t="s">
        <v>15</v>
      </c>
      <c r="L2696" s="47"/>
      <c r="M2696" s="47"/>
      <c r="N2696" s="47"/>
      <c r="O2696" s="47"/>
      <c r="P2696" s="47"/>
      <c r="Q2696" s="47"/>
      <c r="R2696" s="47"/>
      <c r="S2696" s="47"/>
      <c r="T2696" s="47"/>
      <c r="U2696" s="47"/>
      <c r="V2696" s="47"/>
      <c r="W2696" s="47"/>
      <c r="X2696" s="91"/>
      <c r="Y2696" s="91"/>
      <c r="Z2696" s="91"/>
      <c r="AA2696" s="91"/>
    </row>
    <row r="2697" spans="2:27" ht="15" thickBot="1" x14ac:dyDescent="0.35">
      <c r="B2697" s="47" t="s">
        <v>16</v>
      </c>
      <c r="C2697" s="47"/>
      <c r="D2697" s="47"/>
      <c r="E2697" s="47"/>
      <c r="F2697" s="47"/>
      <c r="G2697" s="47"/>
      <c r="H2697" s="137"/>
      <c r="I2697" s="47"/>
      <c r="J2697" s="48" t="s">
        <v>5</v>
      </c>
      <c r="K2697" s="47" t="s">
        <v>17</v>
      </c>
      <c r="L2697" s="47"/>
      <c r="M2697" s="47"/>
      <c r="N2697" s="47"/>
      <c r="O2697" s="47"/>
      <c r="P2697" s="47"/>
      <c r="Q2697" s="47"/>
      <c r="R2697" s="47"/>
      <c r="S2697" s="47"/>
      <c r="T2697" s="47"/>
      <c r="U2697" s="47"/>
      <c r="V2697" s="47"/>
      <c r="W2697" s="47"/>
      <c r="X2697" s="91"/>
      <c r="Y2697" s="91"/>
      <c r="Z2697" s="91"/>
      <c r="AA2697" s="91"/>
    </row>
    <row r="2698" spans="2:27" ht="15" thickBot="1" x14ac:dyDescent="0.35">
      <c r="B2698" s="47" t="str">
        <f>IF(H2697="Erdgas","Nettorechnungsbetrag (Erdgas)",IF(H2697="Strom","Nettorechnungsbetrag (Strom)",IF(H2697="Wärme/Kälte","Nettorechnungsbetrag (Wärme/Kälte)","Bitte Energieart auswählen!")))</f>
        <v>Bitte Energieart auswählen!</v>
      </c>
      <c r="C2698" s="47"/>
      <c r="D2698" s="47"/>
      <c r="E2698" s="47"/>
      <c r="F2698" s="47"/>
      <c r="G2698" s="47"/>
      <c r="H2698" s="113"/>
      <c r="I2698" s="60" t="s">
        <v>18</v>
      </c>
      <c r="J2698" s="48" t="s">
        <v>5</v>
      </c>
      <c r="K2698" s="47" t="str">
        <f>IF(H2697="Erdgas","Erdgaskosten exkl. Steuern, Abgaben, Netzentgelte, etc.",IF(H2697="Strom","Stromkosten exkl. Steuern, Abgaben, Netzentgelte, etc.",IF(H2697="Wärme/Kälte","Wärme-/Kältekosten exkl. Steuern, Abgaben, Netzentgelte, etc.","Bitte Energieart auswählen!")))</f>
        <v>Bitte Energieart auswählen!</v>
      </c>
      <c r="L2698" s="47"/>
      <c r="M2698" s="47"/>
      <c r="N2698" s="47"/>
      <c r="O2698" s="47"/>
      <c r="P2698" s="47"/>
      <c r="Q2698" s="47"/>
      <c r="R2698" s="47"/>
      <c r="S2698" s="47"/>
      <c r="T2698" s="47"/>
      <c r="U2698" s="47"/>
      <c r="V2698" s="47"/>
      <c r="W2698" s="47"/>
      <c r="X2698" s="91"/>
      <c r="Y2698" s="91"/>
      <c r="Z2698" s="91"/>
      <c r="AA2698" s="91"/>
    </row>
    <row r="2699" spans="2:27" ht="15" thickBot="1" x14ac:dyDescent="0.35">
      <c r="B2699" s="47" t="str">
        <f>IF(AND(H2697="Erdgas",H2696="Nein"),"Erdgasverbrauch in kWh gem. letzter Jahresabrechnung",IF(H2697="Erdgas","Erdgasverbrauch in kWh im Kalenderjahr 2021",IF(AND(H2697="Strom",H2696="Nein"),"Stromverbrauch in kWh gem. letzter Jahresabrechnung",IF(H2697="Strom","Stromverbrauch in kWh im Kalenderjahr 2021",IF(AND(H2697="Wärme/Kälte",H2696="Nein"),"Wärme-/Kälteverbrauch in kWh gem. letzter Jahresabrechnung",IF(H2697="Wärme/Kälte","Wärme-/Kälteverbrauch in kWh im Kalenderjahr 2021","Bitte Energieart auswählen!"))))))</f>
        <v>Bitte Energieart auswählen!</v>
      </c>
      <c r="C2699" s="47"/>
      <c r="D2699" s="47"/>
      <c r="E2699" s="47"/>
      <c r="F2699" s="47"/>
      <c r="G2699" s="47"/>
      <c r="H2699" s="114"/>
      <c r="I2699" s="60" t="s">
        <v>19</v>
      </c>
      <c r="J2699" s="48" t="s">
        <v>5</v>
      </c>
      <c r="K2699" s="47" t="str">
        <f>IF(H2696="Nein",IF(H2697="Erdgas","Den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endet."),IF(H2697="Erdgas","Bitte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699" s="47"/>
      <c r="M2699" s="47"/>
      <c r="N2699" s="47"/>
      <c r="O2699" s="47"/>
      <c r="P2699" s="47"/>
      <c r="Q2699" s="47"/>
      <c r="R2699" s="47"/>
      <c r="S2699" s="47"/>
      <c r="T2699" s="47"/>
      <c r="U2699" s="47"/>
      <c r="V2699" s="47"/>
      <c r="W2699" s="47"/>
      <c r="X2699" s="91"/>
      <c r="Y2699" s="91"/>
      <c r="Z2699" s="91"/>
      <c r="AA2699" s="91"/>
    </row>
    <row r="2700" spans="2:27" x14ac:dyDescent="0.3">
      <c r="B2700" s="46"/>
      <c r="C2700" s="46"/>
      <c r="D2700" s="46"/>
      <c r="E2700" s="46"/>
      <c r="F2700" s="46"/>
      <c r="G2700" s="46"/>
      <c r="H2700" s="46"/>
      <c r="I2700" s="46"/>
      <c r="J2700" s="46"/>
      <c r="K2700" s="46"/>
      <c r="L2700" s="46"/>
      <c r="M2700" s="46"/>
      <c r="N2700" s="46"/>
      <c r="O2700" s="46"/>
      <c r="P2700" s="46"/>
      <c r="Q2700" s="46"/>
      <c r="R2700" s="46"/>
      <c r="S2700" s="46"/>
      <c r="T2700" s="46"/>
      <c r="U2700" s="46"/>
      <c r="V2700" s="46"/>
      <c r="W2700" s="46"/>
      <c r="X2700" s="91"/>
      <c r="Y2700" s="91"/>
      <c r="Z2700" s="91"/>
      <c r="AA2700" s="91"/>
    </row>
    <row r="2701" spans="2:27" ht="18" thickBot="1" x14ac:dyDescent="0.5">
      <c r="B2701" s="56" t="s">
        <v>10</v>
      </c>
      <c r="C2701" s="47"/>
      <c r="D2701" s="47"/>
      <c r="E2701" s="47"/>
      <c r="F2701" s="47"/>
      <c r="G2701" s="47"/>
      <c r="H2701" s="47"/>
      <c r="I2701" s="47"/>
      <c r="J2701" s="47"/>
      <c r="K2701" s="47"/>
      <c r="L2701" s="47"/>
      <c r="M2701" s="47"/>
      <c r="N2701" s="47"/>
      <c r="O2701" s="47"/>
      <c r="P2701" s="47"/>
      <c r="Q2701" s="47"/>
      <c r="R2701" s="47"/>
      <c r="S2701" s="47"/>
      <c r="T2701" s="47"/>
      <c r="U2701" s="47"/>
      <c r="V2701" s="47"/>
      <c r="W2701" s="47"/>
      <c r="X2701" s="91"/>
      <c r="Y2701" s="90"/>
      <c r="Z2701" s="91"/>
      <c r="AA2701" s="91"/>
    </row>
    <row r="2702" spans="2:27" ht="15" thickBot="1" x14ac:dyDescent="0.35">
      <c r="B2702" s="47" t="s">
        <v>11</v>
      </c>
      <c r="C2702" s="47"/>
      <c r="D2702" s="47"/>
      <c r="E2702" s="47"/>
      <c r="F2702" s="47"/>
      <c r="G2702" s="47"/>
      <c r="H2702" s="112"/>
      <c r="I2702" s="47"/>
      <c r="J2702" s="48" t="s">
        <v>5</v>
      </c>
      <c r="K2702" s="47" t="s">
        <v>12</v>
      </c>
      <c r="L2702" s="47"/>
      <c r="M2702" s="47"/>
      <c r="N2702" s="47"/>
      <c r="O2702" s="47"/>
      <c r="P2702" s="47"/>
      <c r="Q2702" s="47"/>
      <c r="R2702" s="47"/>
      <c r="S2702" s="47"/>
      <c r="T2702" s="47"/>
      <c r="U2702" s="47"/>
      <c r="V2702" s="47"/>
      <c r="W2702" s="47"/>
      <c r="X2702" s="91">
        <f>H2703</f>
        <v>0</v>
      </c>
      <c r="Y2702" s="91">
        <f>H2704</f>
        <v>0</v>
      </c>
      <c r="Z2702" s="91">
        <f>H2705</f>
        <v>0</v>
      </c>
      <c r="AA2702" s="91">
        <f>H2706</f>
        <v>0</v>
      </c>
    </row>
    <row r="2703" spans="2:27" ht="15" thickBot="1" x14ac:dyDescent="0.35">
      <c r="B2703" s="47" t="s">
        <v>13</v>
      </c>
      <c r="C2703" s="47"/>
      <c r="D2703" s="47"/>
      <c r="E2703" s="47"/>
      <c r="F2703" s="47"/>
      <c r="G2703" s="47"/>
      <c r="H2703" s="112"/>
      <c r="I2703" s="59"/>
      <c r="J2703" s="48" t="s">
        <v>5</v>
      </c>
      <c r="K2703" s="47" t="s">
        <v>15</v>
      </c>
      <c r="L2703" s="47"/>
      <c r="M2703" s="47"/>
      <c r="N2703" s="47"/>
      <c r="O2703" s="47"/>
      <c r="P2703" s="47"/>
      <c r="Q2703" s="47"/>
      <c r="R2703" s="47"/>
      <c r="S2703" s="47"/>
      <c r="T2703" s="47"/>
      <c r="U2703" s="47"/>
      <c r="V2703" s="47"/>
      <c r="W2703" s="47"/>
      <c r="X2703" s="91"/>
      <c r="Y2703" s="91"/>
      <c r="Z2703" s="91"/>
      <c r="AA2703" s="91"/>
    </row>
    <row r="2704" spans="2:27" ht="15" thickBot="1" x14ac:dyDescent="0.35">
      <c r="B2704" s="47" t="s">
        <v>16</v>
      </c>
      <c r="C2704" s="47"/>
      <c r="D2704" s="47"/>
      <c r="E2704" s="47"/>
      <c r="F2704" s="47"/>
      <c r="G2704" s="47"/>
      <c r="H2704" s="137"/>
      <c r="I2704" s="47"/>
      <c r="J2704" s="48" t="s">
        <v>5</v>
      </c>
      <c r="K2704" s="47" t="s">
        <v>17</v>
      </c>
      <c r="L2704" s="47"/>
      <c r="M2704" s="47"/>
      <c r="N2704" s="47"/>
      <c r="O2704" s="47"/>
      <c r="P2704" s="47"/>
      <c r="Q2704" s="47"/>
      <c r="R2704" s="47"/>
      <c r="S2704" s="47"/>
      <c r="T2704" s="47"/>
      <c r="U2704" s="47"/>
      <c r="V2704" s="47"/>
      <c r="W2704" s="47"/>
      <c r="X2704" s="91"/>
      <c r="Y2704" s="91"/>
      <c r="Z2704" s="91"/>
      <c r="AA2704" s="91"/>
    </row>
    <row r="2705" spans="2:27" ht="15" thickBot="1" x14ac:dyDescent="0.35">
      <c r="B2705" s="47" t="str">
        <f>IF(H2704="Erdgas","Nettorechnungsbetrag (Erdgas)",IF(H2704="Strom","Nettorechnungsbetrag (Strom)",IF(H2704="Wärme/Kälte","Nettorechnungsbetrag (Wärme/Kälte)","Bitte Energieart auswählen!")))</f>
        <v>Bitte Energieart auswählen!</v>
      </c>
      <c r="C2705" s="47"/>
      <c r="D2705" s="47"/>
      <c r="E2705" s="47"/>
      <c r="F2705" s="47"/>
      <c r="G2705" s="47"/>
      <c r="H2705" s="113"/>
      <c r="I2705" s="60" t="s">
        <v>18</v>
      </c>
      <c r="J2705" s="48" t="s">
        <v>5</v>
      </c>
      <c r="K2705" s="47" t="str">
        <f>IF(H2704="Erdgas","Erdgaskosten exkl. Steuern, Abgaben, Netzentgelte, etc.",IF(H2704="Strom","Stromkosten exkl. Steuern, Abgaben, Netzentgelte, etc.",IF(H2704="Wärme/Kälte","Wärme-/Kältekosten exkl. Steuern, Abgaben, Netzentgelte, etc.","Bitte Energieart auswählen!")))</f>
        <v>Bitte Energieart auswählen!</v>
      </c>
      <c r="L2705" s="47"/>
      <c r="M2705" s="47"/>
      <c r="N2705" s="47"/>
      <c r="O2705" s="47"/>
      <c r="P2705" s="47"/>
      <c r="Q2705" s="47"/>
      <c r="R2705" s="47"/>
      <c r="S2705" s="47"/>
      <c r="T2705" s="47"/>
      <c r="U2705" s="47"/>
      <c r="V2705" s="47"/>
      <c r="W2705" s="47"/>
      <c r="X2705" s="91"/>
      <c r="Y2705" s="91"/>
      <c r="Z2705" s="91"/>
      <c r="AA2705" s="91"/>
    </row>
    <row r="2706" spans="2:27" ht="15" thickBot="1" x14ac:dyDescent="0.35">
      <c r="B2706" s="47" t="str">
        <f>IF(AND(H2704="Erdgas",H2703="Nein"),"Erdgasverbrauch in kWh gem. letzter Jahresabrechnung",IF(H2704="Erdgas","Erdgasverbrauch in kWh im Kalenderjahr 2021",IF(AND(H2704="Strom",H2703="Nein"),"Stromverbrauch in kWh gem. letzter Jahresabrechnung",IF(H2704="Strom","Stromverbrauch in kWh im Kalenderjahr 2021",IF(AND(H2704="Wärme/Kälte",H2703="Nein"),"Wärme-/Kälteverbrauch in kWh gem. letzter Jahresabrechnung",IF(H2704="Wärme/Kälte","Wärme-/Kälteverbrauch in kWh im Kalenderjahr 2021","Bitte Energieart auswählen!"))))))</f>
        <v>Bitte Energieart auswählen!</v>
      </c>
      <c r="C2706" s="47"/>
      <c r="D2706" s="47"/>
      <c r="E2706" s="47"/>
      <c r="F2706" s="47"/>
      <c r="G2706" s="47"/>
      <c r="H2706" s="114"/>
      <c r="I2706" s="60" t="s">
        <v>19</v>
      </c>
      <c r="J2706" s="48" t="s">
        <v>5</v>
      </c>
      <c r="K2706" s="47" t="str">
        <f>IF(H2703="Nein",IF(H2704="Erdgas","Den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endet."),IF(H2704="Erdgas","Bitte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06" s="47"/>
      <c r="M2706" s="47"/>
      <c r="N2706" s="47"/>
      <c r="O2706" s="47"/>
      <c r="P2706" s="47"/>
      <c r="Q2706" s="47"/>
      <c r="R2706" s="47"/>
      <c r="S2706" s="47"/>
      <c r="T2706" s="47"/>
      <c r="U2706" s="47"/>
      <c r="V2706" s="47"/>
      <c r="W2706" s="47"/>
      <c r="X2706" s="91"/>
      <c r="Y2706" s="91"/>
      <c r="Z2706" s="91"/>
      <c r="AA2706" s="91"/>
    </row>
    <row r="2707" spans="2:27" x14ac:dyDescent="0.3">
      <c r="B2707" s="46"/>
      <c r="C2707" s="46"/>
      <c r="D2707" s="46"/>
      <c r="E2707" s="46"/>
      <c r="F2707" s="46"/>
      <c r="G2707" s="46"/>
      <c r="H2707" s="46"/>
      <c r="I2707" s="46"/>
      <c r="J2707" s="46"/>
      <c r="K2707" s="46"/>
      <c r="L2707" s="46"/>
      <c r="M2707" s="46"/>
      <c r="N2707" s="46"/>
      <c r="O2707" s="46"/>
      <c r="P2707" s="46"/>
      <c r="Q2707" s="46"/>
      <c r="R2707" s="46"/>
      <c r="S2707" s="46"/>
      <c r="T2707" s="46"/>
      <c r="U2707" s="46"/>
      <c r="V2707" s="46"/>
      <c r="W2707" s="46"/>
      <c r="X2707" s="91"/>
      <c r="Y2707" s="91"/>
      <c r="Z2707" s="91"/>
      <c r="AA2707" s="91"/>
    </row>
    <row r="2708" spans="2:27" ht="18" thickBot="1" x14ac:dyDescent="0.5">
      <c r="B2708" s="56" t="s">
        <v>10</v>
      </c>
      <c r="C2708" s="47"/>
      <c r="D2708" s="47"/>
      <c r="E2708" s="47"/>
      <c r="F2708" s="47"/>
      <c r="G2708" s="47"/>
      <c r="H2708" s="47"/>
      <c r="I2708" s="47"/>
      <c r="J2708" s="47"/>
      <c r="K2708" s="47"/>
      <c r="L2708" s="47"/>
      <c r="M2708" s="47"/>
      <c r="N2708" s="47"/>
      <c r="O2708" s="47"/>
      <c r="P2708" s="47"/>
      <c r="Q2708" s="47"/>
      <c r="R2708" s="47"/>
      <c r="S2708" s="47"/>
      <c r="T2708" s="47"/>
      <c r="U2708" s="47"/>
      <c r="V2708" s="47"/>
      <c r="W2708" s="47"/>
      <c r="X2708" s="91"/>
      <c r="Y2708" s="90"/>
      <c r="Z2708" s="91"/>
      <c r="AA2708" s="91"/>
    </row>
    <row r="2709" spans="2:27" ht="15" thickBot="1" x14ac:dyDescent="0.35">
      <c r="B2709" s="47" t="s">
        <v>11</v>
      </c>
      <c r="C2709" s="47"/>
      <c r="D2709" s="47"/>
      <c r="E2709" s="47"/>
      <c r="F2709" s="47"/>
      <c r="G2709" s="47"/>
      <c r="H2709" s="112"/>
      <c r="I2709" s="47"/>
      <c r="J2709" s="48" t="s">
        <v>5</v>
      </c>
      <c r="K2709" s="47" t="s">
        <v>12</v>
      </c>
      <c r="L2709" s="47"/>
      <c r="M2709" s="47"/>
      <c r="N2709" s="47"/>
      <c r="O2709" s="47"/>
      <c r="P2709" s="47"/>
      <c r="Q2709" s="47"/>
      <c r="R2709" s="47"/>
      <c r="S2709" s="47"/>
      <c r="T2709" s="47"/>
      <c r="U2709" s="47"/>
      <c r="V2709" s="47"/>
      <c r="W2709" s="47"/>
      <c r="X2709" s="91">
        <f>H2710</f>
        <v>0</v>
      </c>
      <c r="Y2709" s="91">
        <f>H2711</f>
        <v>0</v>
      </c>
      <c r="Z2709" s="91">
        <f>H2712</f>
        <v>0</v>
      </c>
      <c r="AA2709" s="91">
        <f>H2713</f>
        <v>0</v>
      </c>
    </row>
    <row r="2710" spans="2:27" ht="15" thickBot="1" x14ac:dyDescent="0.35">
      <c r="B2710" s="47" t="s">
        <v>13</v>
      </c>
      <c r="C2710" s="47"/>
      <c r="D2710" s="47"/>
      <c r="E2710" s="47"/>
      <c r="F2710" s="47"/>
      <c r="G2710" s="47"/>
      <c r="H2710" s="112"/>
      <c r="I2710" s="59"/>
      <c r="J2710" s="48" t="s">
        <v>5</v>
      </c>
      <c r="K2710" s="47" t="s">
        <v>15</v>
      </c>
      <c r="L2710" s="47"/>
      <c r="M2710" s="47"/>
      <c r="N2710" s="47"/>
      <c r="O2710" s="47"/>
      <c r="P2710" s="47"/>
      <c r="Q2710" s="47"/>
      <c r="R2710" s="47"/>
      <c r="S2710" s="47"/>
      <c r="T2710" s="47"/>
      <c r="U2710" s="47"/>
      <c r="V2710" s="47"/>
      <c r="W2710" s="47"/>
      <c r="X2710" s="91"/>
      <c r="Y2710" s="91"/>
      <c r="Z2710" s="91"/>
      <c r="AA2710" s="91"/>
    </row>
    <row r="2711" spans="2:27" ht="15" thickBot="1" x14ac:dyDescent="0.35">
      <c r="B2711" s="47" t="s">
        <v>16</v>
      </c>
      <c r="C2711" s="47"/>
      <c r="D2711" s="47"/>
      <c r="E2711" s="47"/>
      <c r="F2711" s="47"/>
      <c r="G2711" s="47"/>
      <c r="H2711" s="137"/>
      <c r="I2711" s="47"/>
      <c r="J2711" s="48" t="s">
        <v>5</v>
      </c>
      <c r="K2711" s="47" t="s">
        <v>17</v>
      </c>
      <c r="L2711" s="47"/>
      <c r="M2711" s="47"/>
      <c r="N2711" s="47"/>
      <c r="O2711" s="47"/>
      <c r="P2711" s="47"/>
      <c r="Q2711" s="47"/>
      <c r="R2711" s="47"/>
      <c r="S2711" s="47"/>
      <c r="T2711" s="47"/>
      <c r="U2711" s="47"/>
      <c r="V2711" s="47"/>
      <c r="W2711" s="47"/>
      <c r="X2711" s="91"/>
      <c r="Y2711" s="91"/>
      <c r="Z2711" s="91"/>
      <c r="AA2711" s="91"/>
    </row>
    <row r="2712" spans="2:27" ht="15" thickBot="1" x14ac:dyDescent="0.35">
      <c r="B2712" s="47" t="str">
        <f>IF(H2711="Erdgas","Nettorechnungsbetrag (Erdgas)",IF(H2711="Strom","Nettorechnungsbetrag (Strom)",IF(H2711="Wärme/Kälte","Nettorechnungsbetrag (Wärme/Kälte)","Bitte Energieart auswählen!")))</f>
        <v>Bitte Energieart auswählen!</v>
      </c>
      <c r="C2712" s="47"/>
      <c r="D2712" s="47"/>
      <c r="E2712" s="47"/>
      <c r="F2712" s="47"/>
      <c r="G2712" s="47"/>
      <c r="H2712" s="113"/>
      <c r="I2712" s="60" t="s">
        <v>18</v>
      </c>
      <c r="J2712" s="48" t="s">
        <v>5</v>
      </c>
      <c r="K2712" s="47" t="str">
        <f>IF(H2711="Erdgas","Erdgaskosten exkl. Steuern, Abgaben, Netzentgelte, etc.",IF(H2711="Strom","Stromkosten exkl. Steuern, Abgaben, Netzentgelte, etc.",IF(H2711="Wärme/Kälte","Wärme-/Kältekosten exkl. Steuern, Abgaben, Netzentgelte, etc.","Bitte Energieart auswählen!")))</f>
        <v>Bitte Energieart auswählen!</v>
      </c>
      <c r="L2712" s="47"/>
      <c r="M2712" s="47"/>
      <c r="N2712" s="47"/>
      <c r="O2712" s="47"/>
      <c r="P2712" s="47"/>
      <c r="Q2712" s="47"/>
      <c r="R2712" s="47"/>
      <c r="S2712" s="47"/>
      <c r="T2712" s="47"/>
      <c r="U2712" s="47"/>
      <c r="V2712" s="47"/>
      <c r="W2712" s="47"/>
      <c r="X2712" s="91"/>
      <c r="Y2712" s="91"/>
      <c r="Z2712" s="91"/>
      <c r="AA2712" s="91"/>
    </row>
    <row r="2713" spans="2:27" ht="15" thickBot="1" x14ac:dyDescent="0.35">
      <c r="B2713" s="47" t="str">
        <f>IF(AND(H2711="Erdgas",H2710="Nein"),"Erdgasverbrauch in kWh gem. letzter Jahresabrechnung",IF(H2711="Erdgas","Erdgasverbrauch in kWh im Kalenderjahr 2021",IF(AND(H2711="Strom",H2710="Nein"),"Stromverbrauch in kWh gem. letzter Jahresabrechnung",IF(H2711="Strom","Stromverbrauch in kWh im Kalenderjahr 2021",IF(AND(H2711="Wärme/Kälte",H2710="Nein"),"Wärme-/Kälteverbrauch in kWh gem. letzter Jahresabrechnung",IF(H2711="Wärme/Kälte","Wärme-/Kälteverbrauch in kWh im Kalenderjahr 2021","Bitte Energieart auswählen!"))))))</f>
        <v>Bitte Energieart auswählen!</v>
      </c>
      <c r="C2713" s="47"/>
      <c r="D2713" s="47"/>
      <c r="E2713" s="47"/>
      <c r="F2713" s="47"/>
      <c r="G2713" s="47"/>
      <c r="H2713" s="114"/>
      <c r="I2713" s="60" t="s">
        <v>19</v>
      </c>
      <c r="J2713" s="48" t="s">
        <v>5</v>
      </c>
      <c r="K2713" s="47" t="str">
        <f>IF(H2710="Nein",IF(H2711="Erdgas","Den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endet."),IF(H2711="Erdgas","Bitte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13" s="47"/>
      <c r="M2713" s="47"/>
      <c r="N2713" s="47"/>
      <c r="O2713" s="47"/>
      <c r="P2713" s="47"/>
      <c r="Q2713" s="47"/>
      <c r="R2713" s="47"/>
      <c r="S2713" s="47"/>
      <c r="T2713" s="47"/>
      <c r="U2713" s="47"/>
      <c r="V2713" s="47"/>
      <c r="W2713" s="47"/>
      <c r="X2713" s="91"/>
      <c r="Y2713" s="91"/>
      <c r="Z2713" s="91"/>
      <c r="AA2713" s="91"/>
    </row>
    <row r="2714" spans="2:27" x14ac:dyDescent="0.3">
      <c r="B2714" s="46"/>
      <c r="C2714" s="46"/>
      <c r="D2714" s="46"/>
      <c r="E2714" s="46"/>
      <c r="F2714" s="46"/>
      <c r="G2714" s="46"/>
      <c r="H2714" s="46"/>
      <c r="I2714" s="46"/>
      <c r="J2714" s="46"/>
      <c r="K2714" s="46"/>
      <c r="L2714" s="46"/>
      <c r="M2714" s="46"/>
      <c r="N2714" s="46"/>
      <c r="O2714" s="46"/>
      <c r="P2714" s="46"/>
      <c r="Q2714" s="46"/>
      <c r="R2714" s="46"/>
      <c r="S2714" s="46"/>
      <c r="T2714" s="46"/>
      <c r="U2714" s="46"/>
      <c r="V2714" s="46"/>
      <c r="W2714" s="46"/>
      <c r="X2714" s="91"/>
      <c r="Y2714" s="91"/>
      <c r="Z2714" s="91"/>
      <c r="AA2714" s="91"/>
    </row>
    <row r="2715" spans="2:27" ht="18" thickBot="1" x14ac:dyDescent="0.5">
      <c r="B2715" s="56" t="s">
        <v>10</v>
      </c>
      <c r="C2715" s="47"/>
      <c r="D2715" s="47"/>
      <c r="E2715" s="47"/>
      <c r="F2715" s="47"/>
      <c r="G2715" s="47"/>
      <c r="H2715" s="47"/>
      <c r="I2715" s="47"/>
      <c r="J2715" s="47"/>
      <c r="K2715" s="47"/>
      <c r="L2715" s="47"/>
      <c r="M2715" s="47"/>
      <c r="N2715" s="47"/>
      <c r="O2715" s="47"/>
      <c r="P2715" s="47"/>
      <c r="Q2715" s="47"/>
      <c r="R2715" s="47"/>
      <c r="S2715" s="47"/>
      <c r="T2715" s="47"/>
      <c r="U2715" s="47"/>
      <c r="V2715" s="47"/>
      <c r="W2715" s="47"/>
      <c r="X2715" s="91"/>
      <c r="Y2715" s="90"/>
      <c r="Z2715" s="91"/>
      <c r="AA2715" s="91"/>
    </row>
    <row r="2716" spans="2:27" ht="15" thickBot="1" x14ac:dyDescent="0.35">
      <c r="B2716" s="47" t="s">
        <v>11</v>
      </c>
      <c r="C2716" s="47"/>
      <c r="D2716" s="47"/>
      <c r="E2716" s="47"/>
      <c r="F2716" s="47"/>
      <c r="G2716" s="47"/>
      <c r="H2716" s="112"/>
      <c r="I2716" s="47"/>
      <c r="J2716" s="48" t="s">
        <v>5</v>
      </c>
      <c r="K2716" s="47" t="s">
        <v>12</v>
      </c>
      <c r="L2716" s="47"/>
      <c r="M2716" s="47"/>
      <c r="N2716" s="47"/>
      <c r="O2716" s="47"/>
      <c r="P2716" s="47"/>
      <c r="Q2716" s="47"/>
      <c r="R2716" s="47"/>
      <c r="S2716" s="47"/>
      <c r="T2716" s="47"/>
      <c r="U2716" s="47"/>
      <c r="V2716" s="47"/>
      <c r="W2716" s="47"/>
      <c r="X2716" s="91">
        <f>H2717</f>
        <v>0</v>
      </c>
      <c r="Y2716" s="91">
        <f>H2718</f>
        <v>0</v>
      </c>
      <c r="Z2716" s="91">
        <f>H2719</f>
        <v>0</v>
      </c>
      <c r="AA2716" s="91">
        <f>H2720</f>
        <v>0</v>
      </c>
    </row>
    <row r="2717" spans="2:27" ht="15" thickBot="1" x14ac:dyDescent="0.35">
      <c r="B2717" s="47" t="s">
        <v>13</v>
      </c>
      <c r="C2717" s="47"/>
      <c r="D2717" s="47"/>
      <c r="E2717" s="47"/>
      <c r="F2717" s="47"/>
      <c r="G2717" s="47"/>
      <c r="H2717" s="112"/>
      <c r="I2717" s="59"/>
      <c r="J2717" s="48" t="s">
        <v>5</v>
      </c>
      <c r="K2717" s="47" t="s">
        <v>15</v>
      </c>
      <c r="L2717" s="47"/>
      <c r="M2717" s="47"/>
      <c r="N2717" s="47"/>
      <c r="O2717" s="47"/>
      <c r="P2717" s="47"/>
      <c r="Q2717" s="47"/>
      <c r="R2717" s="47"/>
      <c r="S2717" s="47"/>
      <c r="T2717" s="47"/>
      <c r="U2717" s="47"/>
      <c r="V2717" s="47"/>
      <c r="W2717" s="47"/>
      <c r="X2717" s="91"/>
      <c r="Y2717" s="91"/>
      <c r="Z2717" s="91"/>
      <c r="AA2717" s="91"/>
    </row>
    <row r="2718" spans="2:27" ht="15" thickBot="1" x14ac:dyDescent="0.35">
      <c r="B2718" s="47" t="s">
        <v>16</v>
      </c>
      <c r="C2718" s="47"/>
      <c r="D2718" s="47"/>
      <c r="E2718" s="47"/>
      <c r="F2718" s="47"/>
      <c r="G2718" s="47"/>
      <c r="H2718" s="137"/>
      <c r="I2718" s="47"/>
      <c r="J2718" s="48" t="s">
        <v>5</v>
      </c>
      <c r="K2718" s="47" t="s">
        <v>17</v>
      </c>
      <c r="L2718" s="47"/>
      <c r="M2718" s="47"/>
      <c r="N2718" s="47"/>
      <c r="O2718" s="47"/>
      <c r="P2718" s="47"/>
      <c r="Q2718" s="47"/>
      <c r="R2718" s="47"/>
      <c r="S2718" s="47"/>
      <c r="T2718" s="47"/>
      <c r="U2718" s="47"/>
      <c r="V2718" s="47"/>
      <c r="W2718" s="47"/>
      <c r="X2718" s="91"/>
      <c r="Y2718" s="91"/>
      <c r="Z2718" s="91"/>
      <c r="AA2718" s="91"/>
    </row>
    <row r="2719" spans="2:27" ht="15" thickBot="1" x14ac:dyDescent="0.35">
      <c r="B2719" s="47" t="str">
        <f>IF(H2718="Erdgas","Nettorechnungsbetrag (Erdgas)",IF(H2718="Strom","Nettorechnungsbetrag (Strom)",IF(H2718="Wärme/Kälte","Nettorechnungsbetrag (Wärme/Kälte)","Bitte Energieart auswählen!")))</f>
        <v>Bitte Energieart auswählen!</v>
      </c>
      <c r="C2719" s="47"/>
      <c r="D2719" s="47"/>
      <c r="E2719" s="47"/>
      <c r="F2719" s="47"/>
      <c r="G2719" s="47"/>
      <c r="H2719" s="113"/>
      <c r="I2719" s="60" t="s">
        <v>18</v>
      </c>
      <c r="J2719" s="48" t="s">
        <v>5</v>
      </c>
      <c r="K2719" s="47" t="str">
        <f>IF(H2718="Erdgas","Erdgaskosten exkl. Steuern, Abgaben, Netzentgelte, etc.",IF(H2718="Strom","Stromkosten exkl. Steuern, Abgaben, Netzentgelte, etc.",IF(H2718="Wärme/Kälte","Wärme-/Kältekosten exkl. Steuern, Abgaben, Netzentgelte, etc.","Bitte Energieart auswählen!")))</f>
        <v>Bitte Energieart auswählen!</v>
      </c>
      <c r="L2719" s="47"/>
      <c r="M2719" s="47"/>
      <c r="N2719" s="47"/>
      <c r="O2719" s="47"/>
      <c r="P2719" s="47"/>
      <c r="Q2719" s="47"/>
      <c r="R2719" s="47"/>
      <c r="S2719" s="47"/>
      <c r="T2719" s="47"/>
      <c r="U2719" s="47"/>
      <c r="V2719" s="47"/>
      <c r="W2719" s="47"/>
      <c r="X2719" s="91"/>
      <c r="Y2719" s="91"/>
      <c r="Z2719" s="91"/>
      <c r="AA2719" s="91"/>
    </row>
    <row r="2720" spans="2:27" ht="15" thickBot="1" x14ac:dyDescent="0.35">
      <c r="B2720" s="47" t="str">
        <f>IF(AND(H2718="Erdgas",H2717="Nein"),"Erdgasverbrauch in kWh gem. letzter Jahresabrechnung",IF(H2718="Erdgas","Erdgasverbrauch in kWh im Kalenderjahr 2021",IF(AND(H2718="Strom",H2717="Nein"),"Stromverbrauch in kWh gem. letzter Jahresabrechnung",IF(H2718="Strom","Stromverbrauch in kWh im Kalenderjahr 2021",IF(AND(H2718="Wärme/Kälte",H2717="Nein"),"Wärme-/Kälteverbrauch in kWh gem. letzter Jahresabrechnung",IF(H2718="Wärme/Kälte","Wärme-/Kälteverbrauch in kWh im Kalenderjahr 2021","Bitte Energieart auswählen!"))))))</f>
        <v>Bitte Energieart auswählen!</v>
      </c>
      <c r="C2720" s="47"/>
      <c r="D2720" s="47"/>
      <c r="E2720" s="47"/>
      <c r="F2720" s="47"/>
      <c r="G2720" s="47"/>
      <c r="H2720" s="114"/>
      <c r="I2720" s="60" t="s">
        <v>19</v>
      </c>
      <c r="J2720" s="48" t="s">
        <v>5</v>
      </c>
      <c r="K2720" s="47" t="str">
        <f>IF(H2717="Nein",IF(H2718="Erdgas","Den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endet."),IF(H2718="Erdgas","Bitte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20" s="47"/>
      <c r="M2720" s="47"/>
      <c r="N2720" s="47"/>
      <c r="O2720" s="47"/>
      <c r="P2720" s="47"/>
      <c r="Q2720" s="47"/>
      <c r="R2720" s="47"/>
      <c r="S2720" s="47"/>
      <c r="T2720" s="47"/>
      <c r="U2720" s="47"/>
      <c r="V2720" s="47"/>
      <c r="W2720" s="47"/>
      <c r="X2720" s="91"/>
      <c r="Y2720" s="91"/>
      <c r="Z2720" s="91"/>
      <c r="AA2720" s="91"/>
    </row>
    <row r="2721" spans="2:27" x14ac:dyDescent="0.3">
      <c r="B2721" s="46"/>
      <c r="C2721" s="46"/>
      <c r="D2721" s="46"/>
      <c r="E2721" s="46"/>
      <c r="F2721" s="46"/>
      <c r="G2721" s="46"/>
      <c r="H2721" s="46"/>
      <c r="I2721" s="46"/>
      <c r="J2721" s="46"/>
      <c r="K2721" s="46"/>
      <c r="L2721" s="46"/>
      <c r="M2721" s="46"/>
      <c r="N2721" s="46"/>
      <c r="O2721" s="46"/>
      <c r="P2721" s="46"/>
      <c r="Q2721" s="46"/>
      <c r="R2721" s="46"/>
      <c r="S2721" s="46"/>
      <c r="T2721" s="46"/>
      <c r="U2721" s="46"/>
      <c r="V2721" s="46"/>
      <c r="W2721" s="46"/>
      <c r="X2721" s="91"/>
      <c r="Y2721" s="91"/>
      <c r="Z2721" s="91"/>
      <c r="AA2721" s="91"/>
    </row>
    <row r="2722" spans="2:27" ht="18" thickBot="1" x14ac:dyDescent="0.5">
      <c r="B2722" s="56" t="s">
        <v>10</v>
      </c>
      <c r="C2722" s="47"/>
      <c r="D2722" s="47"/>
      <c r="E2722" s="47"/>
      <c r="F2722" s="47"/>
      <c r="G2722" s="47"/>
      <c r="H2722" s="47"/>
      <c r="I2722" s="47"/>
      <c r="J2722" s="47"/>
      <c r="K2722" s="47"/>
      <c r="L2722" s="47"/>
      <c r="M2722" s="47"/>
      <c r="N2722" s="47"/>
      <c r="O2722" s="47"/>
      <c r="P2722" s="47"/>
      <c r="Q2722" s="47"/>
      <c r="R2722" s="47"/>
      <c r="S2722" s="47"/>
      <c r="T2722" s="47"/>
      <c r="U2722" s="47"/>
      <c r="V2722" s="47"/>
      <c r="W2722" s="47"/>
      <c r="X2722" s="91"/>
      <c r="Y2722" s="90"/>
      <c r="Z2722" s="91"/>
      <c r="AA2722" s="91"/>
    </row>
    <row r="2723" spans="2:27" ht="15" thickBot="1" x14ac:dyDescent="0.35">
      <c r="B2723" s="47" t="s">
        <v>11</v>
      </c>
      <c r="C2723" s="47"/>
      <c r="D2723" s="47"/>
      <c r="E2723" s="47"/>
      <c r="F2723" s="47"/>
      <c r="G2723" s="47"/>
      <c r="H2723" s="112"/>
      <c r="I2723" s="47"/>
      <c r="J2723" s="48" t="s">
        <v>5</v>
      </c>
      <c r="K2723" s="47" t="s">
        <v>12</v>
      </c>
      <c r="L2723" s="47"/>
      <c r="M2723" s="47"/>
      <c r="N2723" s="47"/>
      <c r="O2723" s="47"/>
      <c r="P2723" s="47"/>
      <c r="Q2723" s="47"/>
      <c r="R2723" s="47"/>
      <c r="S2723" s="47"/>
      <c r="T2723" s="47"/>
      <c r="U2723" s="47"/>
      <c r="V2723" s="47"/>
      <c r="W2723" s="47"/>
      <c r="X2723" s="91">
        <f>H2724</f>
        <v>0</v>
      </c>
      <c r="Y2723" s="91">
        <f>H2725</f>
        <v>0</v>
      </c>
      <c r="Z2723" s="91">
        <f>H2726</f>
        <v>0</v>
      </c>
      <c r="AA2723" s="91">
        <f>H2727</f>
        <v>0</v>
      </c>
    </row>
    <row r="2724" spans="2:27" ht="15" thickBot="1" x14ac:dyDescent="0.35">
      <c r="B2724" s="47" t="s">
        <v>13</v>
      </c>
      <c r="C2724" s="47"/>
      <c r="D2724" s="47"/>
      <c r="E2724" s="47"/>
      <c r="F2724" s="47"/>
      <c r="G2724" s="47"/>
      <c r="H2724" s="112"/>
      <c r="I2724" s="59"/>
      <c r="J2724" s="48" t="s">
        <v>5</v>
      </c>
      <c r="K2724" s="47" t="s">
        <v>15</v>
      </c>
      <c r="L2724" s="47"/>
      <c r="M2724" s="47"/>
      <c r="N2724" s="47"/>
      <c r="O2724" s="47"/>
      <c r="P2724" s="47"/>
      <c r="Q2724" s="47"/>
      <c r="R2724" s="47"/>
      <c r="S2724" s="47"/>
      <c r="T2724" s="47"/>
      <c r="U2724" s="47"/>
      <c r="V2724" s="47"/>
      <c r="W2724" s="47"/>
      <c r="X2724" s="91"/>
      <c r="Y2724" s="91"/>
      <c r="Z2724" s="91"/>
      <c r="AA2724" s="91"/>
    </row>
    <row r="2725" spans="2:27" ht="15" thickBot="1" x14ac:dyDescent="0.35">
      <c r="B2725" s="47" t="s">
        <v>16</v>
      </c>
      <c r="C2725" s="47"/>
      <c r="D2725" s="47"/>
      <c r="E2725" s="47"/>
      <c r="F2725" s="47"/>
      <c r="G2725" s="47"/>
      <c r="H2725" s="137"/>
      <c r="I2725" s="47"/>
      <c r="J2725" s="48" t="s">
        <v>5</v>
      </c>
      <c r="K2725" s="47" t="s">
        <v>17</v>
      </c>
      <c r="L2725" s="47"/>
      <c r="M2725" s="47"/>
      <c r="N2725" s="47"/>
      <c r="O2725" s="47"/>
      <c r="P2725" s="47"/>
      <c r="Q2725" s="47"/>
      <c r="R2725" s="47"/>
      <c r="S2725" s="47"/>
      <c r="T2725" s="47"/>
      <c r="U2725" s="47"/>
      <c r="V2725" s="47"/>
      <c r="W2725" s="47"/>
      <c r="X2725" s="91"/>
      <c r="Y2725" s="91"/>
      <c r="Z2725" s="91"/>
      <c r="AA2725" s="91"/>
    </row>
    <row r="2726" spans="2:27" ht="15" thickBot="1" x14ac:dyDescent="0.35">
      <c r="B2726" s="47" t="str">
        <f>IF(H2725="Erdgas","Nettorechnungsbetrag (Erdgas)",IF(H2725="Strom","Nettorechnungsbetrag (Strom)",IF(H2725="Wärme/Kälte","Nettorechnungsbetrag (Wärme/Kälte)","Bitte Energieart auswählen!")))</f>
        <v>Bitte Energieart auswählen!</v>
      </c>
      <c r="C2726" s="47"/>
      <c r="D2726" s="47"/>
      <c r="E2726" s="47"/>
      <c r="F2726" s="47"/>
      <c r="G2726" s="47"/>
      <c r="H2726" s="113"/>
      <c r="I2726" s="60" t="s">
        <v>18</v>
      </c>
      <c r="J2726" s="48" t="s">
        <v>5</v>
      </c>
      <c r="K2726" s="47" t="str">
        <f>IF(H2725="Erdgas","Erdgaskosten exkl. Steuern, Abgaben, Netzentgelte, etc.",IF(H2725="Strom","Stromkosten exkl. Steuern, Abgaben, Netzentgelte, etc.",IF(H2725="Wärme/Kälte","Wärme-/Kältekosten exkl. Steuern, Abgaben, Netzentgelte, etc.","Bitte Energieart auswählen!")))</f>
        <v>Bitte Energieart auswählen!</v>
      </c>
      <c r="L2726" s="47"/>
      <c r="M2726" s="47"/>
      <c r="N2726" s="47"/>
      <c r="O2726" s="47"/>
      <c r="P2726" s="47"/>
      <c r="Q2726" s="47"/>
      <c r="R2726" s="47"/>
      <c r="S2726" s="47"/>
      <c r="T2726" s="47"/>
      <c r="U2726" s="47"/>
      <c r="V2726" s="47"/>
      <c r="W2726" s="47"/>
      <c r="X2726" s="91"/>
      <c r="Y2726" s="91"/>
      <c r="Z2726" s="91"/>
      <c r="AA2726" s="91"/>
    </row>
    <row r="2727" spans="2:27" ht="15" thickBot="1" x14ac:dyDescent="0.35">
      <c r="B2727" s="47" t="str">
        <f>IF(AND(H2725="Erdgas",H2724="Nein"),"Erdgasverbrauch in kWh gem. letzter Jahresabrechnung",IF(H2725="Erdgas","Erdgasverbrauch in kWh im Kalenderjahr 2021",IF(AND(H2725="Strom",H2724="Nein"),"Stromverbrauch in kWh gem. letzter Jahresabrechnung",IF(H2725="Strom","Stromverbrauch in kWh im Kalenderjahr 2021",IF(AND(H2725="Wärme/Kälte",H2724="Nein"),"Wärme-/Kälteverbrauch in kWh gem. letzter Jahresabrechnung",IF(H2725="Wärme/Kälte","Wärme-/Kälteverbrauch in kWh im Kalenderjahr 2021","Bitte Energieart auswählen!"))))))</f>
        <v>Bitte Energieart auswählen!</v>
      </c>
      <c r="C2727" s="47"/>
      <c r="D2727" s="47"/>
      <c r="E2727" s="47"/>
      <c r="F2727" s="47"/>
      <c r="G2727" s="47"/>
      <c r="H2727" s="114"/>
      <c r="I2727" s="60" t="s">
        <v>19</v>
      </c>
      <c r="J2727" s="48" t="s">
        <v>5</v>
      </c>
      <c r="K2727" s="47" t="str">
        <f>IF(H2724="Nein",IF(H2725="Erdgas","Den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endet."),IF(H2725="Erdgas","Bitte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27" s="47"/>
      <c r="M2727" s="47"/>
      <c r="N2727" s="47"/>
      <c r="O2727" s="47"/>
      <c r="P2727" s="47"/>
      <c r="Q2727" s="47"/>
      <c r="R2727" s="47"/>
      <c r="S2727" s="47"/>
      <c r="T2727" s="47"/>
      <c r="U2727" s="47"/>
      <c r="V2727" s="47"/>
      <c r="W2727" s="47"/>
      <c r="X2727" s="91"/>
      <c r="Y2727" s="91"/>
      <c r="Z2727" s="91"/>
      <c r="AA2727" s="91"/>
    </row>
    <row r="2728" spans="2:27" x14ac:dyDescent="0.3">
      <c r="B2728" s="46"/>
      <c r="C2728" s="46"/>
      <c r="D2728" s="46"/>
      <c r="E2728" s="46"/>
      <c r="F2728" s="46"/>
      <c r="G2728" s="46"/>
      <c r="H2728" s="46"/>
      <c r="I2728" s="46"/>
      <c r="J2728" s="46"/>
      <c r="K2728" s="46"/>
      <c r="L2728" s="46"/>
      <c r="M2728" s="46"/>
      <c r="N2728" s="46"/>
      <c r="O2728" s="46"/>
      <c r="P2728" s="46"/>
      <c r="Q2728" s="46"/>
      <c r="R2728" s="46"/>
      <c r="S2728" s="46"/>
      <c r="T2728" s="46"/>
      <c r="U2728" s="46"/>
      <c r="V2728" s="46"/>
      <c r="W2728" s="46"/>
      <c r="X2728" s="91"/>
      <c r="Y2728" s="91"/>
      <c r="Z2728" s="91"/>
      <c r="AA2728" s="91"/>
    </row>
    <row r="2729" spans="2:27" ht="18" thickBot="1" x14ac:dyDescent="0.5">
      <c r="B2729" s="56" t="s">
        <v>10</v>
      </c>
      <c r="C2729" s="47"/>
      <c r="D2729" s="47"/>
      <c r="E2729" s="47"/>
      <c r="F2729" s="47"/>
      <c r="G2729" s="47"/>
      <c r="H2729" s="47"/>
      <c r="I2729" s="47"/>
      <c r="J2729" s="47"/>
      <c r="K2729" s="47"/>
      <c r="L2729" s="47"/>
      <c r="M2729" s="47"/>
      <c r="N2729" s="47"/>
      <c r="O2729" s="47"/>
      <c r="P2729" s="47"/>
      <c r="Q2729" s="47"/>
      <c r="R2729" s="47"/>
      <c r="S2729" s="47"/>
      <c r="T2729" s="47"/>
      <c r="U2729" s="47"/>
      <c r="V2729" s="47"/>
      <c r="W2729" s="47"/>
      <c r="X2729" s="91"/>
      <c r="Y2729" s="90"/>
      <c r="Z2729" s="91"/>
      <c r="AA2729" s="91"/>
    </row>
    <row r="2730" spans="2:27" ht="15" thickBot="1" x14ac:dyDescent="0.35">
      <c r="B2730" s="47" t="s">
        <v>11</v>
      </c>
      <c r="C2730" s="47"/>
      <c r="D2730" s="47"/>
      <c r="E2730" s="47"/>
      <c r="F2730" s="47"/>
      <c r="G2730" s="47"/>
      <c r="H2730" s="112"/>
      <c r="I2730" s="47"/>
      <c r="J2730" s="48" t="s">
        <v>5</v>
      </c>
      <c r="K2730" s="47" t="s">
        <v>12</v>
      </c>
      <c r="L2730" s="47"/>
      <c r="M2730" s="47"/>
      <c r="N2730" s="47"/>
      <c r="O2730" s="47"/>
      <c r="P2730" s="47"/>
      <c r="Q2730" s="47"/>
      <c r="R2730" s="47"/>
      <c r="S2730" s="47"/>
      <c r="T2730" s="47"/>
      <c r="U2730" s="47"/>
      <c r="V2730" s="47"/>
      <c r="W2730" s="47"/>
      <c r="X2730" s="91">
        <f>H2731</f>
        <v>0</v>
      </c>
      <c r="Y2730" s="91">
        <f>H2732</f>
        <v>0</v>
      </c>
      <c r="Z2730" s="91">
        <f>H2733</f>
        <v>0</v>
      </c>
      <c r="AA2730" s="91">
        <f>H2734</f>
        <v>0</v>
      </c>
    </row>
    <row r="2731" spans="2:27" ht="15" thickBot="1" x14ac:dyDescent="0.35">
      <c r="B2731" s="47" t="s">
        <v>13</v>
      </c>
      <c r="C2731" s="47"/>
      <c r="D2731" s="47"/>
      <c r="E2731" s="47"/>
      <c r="F2731" s="47"/>
      <c r="G2731" s="47"/>
      <c r="H2731" s="112"/>
      <c r="I2731" s="59"/>
      <c r="J2731" s="48" t="s">
        <v>5</v>
      </c>
      <c r="K2731" s="47" t="s">
        <v>15</v>
      </c>
      <c r="L2731" s="47"/>
      <c r="M2731" s="47"/>
      <c r="N2731" s="47"/>
      <c r="O2731" s="47"/>
      <c r="P2731" s="47"/>
      <c r="Q2731" s="47"/>
      <c r="R2731" s="47"/>
      <c r="S2731" s="47"/>
      <c r="T2731" s="47"/>
      <c r="U2731" s="47"/>
      <c r="V2731" s="47"/>
      <c r="W2731" s="47"/>
      <c r="X2731" s="91"/>
      <c r="Y2731" s="91"/>
      <c r="Z2731" s="91"/>
      <c r="AA2731" s="91"/>
    </row>
    <row r="2732" spans="2:27" ht="15" thickBot="1" x14ac:dyDescent="0.35">
      <c r="B2732" s="47" t="s">
        <v>16</v>
      </c>
      <c r="C2732" s="47"/>
      <c r="D2732" s="47"/>
      <c r="E2732" s="47"/>
      <c r="F2732" s="47"/>
      <c r="G2732" s="47"/>
      <c r="H2732" s="137"/>
      <c r="I2732" s="47"/>
      <c r="J2732" s="48" t="s">
        <v>5</v>
      </c>
      <c r="K2732" s="47" t="s">
        <v>17</v>
      </c>
      <c r="L2732" s="47"/>
      <c r="M2732" s="47"/>
      <c r="N2732" s="47"/>
      <c r="O2732" s="47"/>
      <c r="P2732" s="47"/>
      <c r="Q2732" s="47"/>
      <c r="R2732" s="47"/>
      <c r="S2732" s="47"/>
      <c r="T2732" s="47"/>
      <c r="U2732" s="47"/>
      <c r="V2732" s="47"/>
      <c r="W2732" s="47"/>
      <c r="X2732" s="91"/>
      <c r="Y2732" s="91"/>
      <c r="Z2732" s="91"/>
      <c r="AA2732" s="91"/>
    </row>
    <row r="2733" spans="2:27" ht="15" thickBot="1" x14ac:dyDescent="0.35">
      <c r="B2733" s="47" t="str">
        <f>IF(H2732="Erdgas","Nettorechnungsbetrag (Erdgas)",IF(H2732="Strom","Nettorechnungsbetrag (Strom)",IF(H2732="Wärme/Kälte","Nettorechnungsbetrag (Wärme/Kälte)","Bitte Energieart auswählen!")))</f>
        <v>Bitte Energieart auswählen!</v>
      </c>
      <c r="C2733" s="47"/>
      <c r="D2733" s="47"/>
      <c r="E2733" s="47"/>
      <c r="F2733" s="47"/>
      <c r="G2733" s="47"/>
      <c r="H2733" s="113"/>
      <c r="I2733" s="60" t="s">
        <v>18</v>
      </c>
      <c r="J2733" s="48" t="s">
        <v>5</v>
      </c>
      <c r="K2733" s="47" t="str">
        <f>IF(H2732="Erdgas","Erdgaskosten exkl. Steuern, Abgaben, Netzentgelte, etc.",IF(H2732="Strom","Stromkosten exkl. Steuern, Abgaben, Netzentgelte, etc.",IF(H2732="Wärme/Kälte","Wärme-/Kältekosten exkl. Steuern, Abgaben, Netzentgelte, etc.","Bitte Energieart auswählen!")))</f>
        <v>Bitte Energieart auswählen!</v>
      </c>
      <c r="L2733" s="47"/>
      <c r="M2733" s="47"/>
      <c r="N2733" s="47"/>
      <c r="O2733" s="47"/>
      <c r="P2733" s="47"/>
      <c r="Q2733" s="47"/>
      <c r="R2733" s="47"/>
      <c r="S2733" s="47"/>
      <c r="T2733" s="47"/>
      <c r="U2733" s="47"/>
      <c r="V2733" s="47"/>
      <c r="W2733" s="47"/>
      <c r="X2733" s="91"/>
      <c r="Y2733" s="91"/>
      <c r="Z2733" s="91"/>
      <c r="AA2733" s="91"/>
    </row>
    <row r="2734" spans="2:27" ht="15" thickBot="1" x14ac:dyDescent="0.35">
      <c r="B2734" s="47" t="str">
        <f>IF(AND(H2732="Erdgas",H2731="Nein"),"Erdgasverbrauch in kWh gem. letzter Jahresabrechnung",IF(H2732="Erdgas","Erdgasverbrauch in kWh im Kalenderjahr 2021",IF(AND(H2732="Strom",H2731="Nein"),"Stromverbrauch in kWh gem. letzter Jahresabrechnung",IF(H2732="Strom","Stromverbrauch in kWh im Kalenderjahr 2021",IF(AND(H2732="Wärme/Kälte",H2731="Nein"),"Wärme-/Kälteverbrauch in kWh gem. letzter Jahresabrechnung",IF(H2732="Wärme/Kälte","Wärme-/Kälteverbrauch in kWh im Kalenderjahr 2021","Bitte Energieart auswählen!"))))))</f>
        <v>Bitte Energieart auswählen!</v>
      </c>
      <c r="C2734" s="47"/>
      <c r="D2734" s="47"/>
      <c r="E2734" s="47"/>
      <c r="F2734" s="47"/>
      <c r="G2734" s="47"/>
      <c r="H2734" s="114"/>
      <c r="I2734" s="60" t="s">
        <v>19</v>
      </c>
      <c r="J2734" s="48" t="s">
        <v>5</v>
      </c>
      <c r="K2734" s="47" t="str">
        <f>IF(H2731="Nein",IF(H2732="Erdgas","Den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endet."),IF(H2732="Erdgas","Bitte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34" s="47"/>
      <c r="M2734" s="47"/>
      <c r="N2734" s="47"/>
      <c r="O2734" s="47"/>
      <c r="P2734" s="47"/>
      <c r="Q2734" s="47"/>
      <c r="R2734" s="47"/>
      <c r="S2734" s="47"/>
      <c r="T2734" s="47"/>
      <c r="U2734" s="47"/>
      <c r="V2734" s="47"/>
      <c r="W2734" s="47"/>
      <c r="X2734" s="91"/>
      <c r="Y2734" s="91"/>
      <c r="Z2734" s="91"/>
      <c r="AA2734" s="91"/>
    </row>
    <row r="2735" spans="2:27" x14ac:dyDescent="0.3">
      <c r="B2735" s="46"/>
      <c r="C2735" s="46"/>
      <c r="D2735" s="46"/>
      <c r="E2735" s="46"/>
      <c r="F2735" s="46"/>
      <c r="G2735" s="46"/>
      <c r="H2735" s="46"/>
      <c r="I2735" s="46"/>
      <c r="J2735" s="46"/>
      <c r="K2735" s="46"/>
      <c r="L2735" s="46"/>
      <c r="M2735" s="46"/>
      <c r="N2735" s="46"/>
      <c r="O2735" s="46"/>
      <c r="P2735" s="46"/>
      <c r="Q2735" s="46"/>
      <c r="R2735" s="46"/>
      <c r="S2735" s="46"/>
      <c r="T2735" s="46"/>
      <c r="U2735" s="46"/>
      <c r="V2735" s="46"/>
      <c r="W2735" s="46"/>
      <c r="X2735" s="91"/>
      <c r="Y2735" s="91"/>
      <c r="Z2735" s="91"/>
      <c r="AA2735" s="91"/>
    </row>
    <row r="2736" spans="2:27" ht="18" thickBot="1" x14ac:dyDescent="0.5">
      <c r="B2736" s="56" t="s">
        <v>10</v>
      </c>
      <c r="C2736" s="47"/>
      <c r="D2736" s="47"/>
      <c r="E2736" s="47"/>
      <c r="F2736" s="47"/>
      <c r="G2736" s="47"/>
      <c r="H2736" s="47"/>
      <c r="I2736" s="47"/>
      <c r="J2736" s="47"/>
      <c r="K2736" s="47"/>
      <c r="L2736" s="47"/>
      <c r="M2736" s="47"/>
      <c r="N2736" s="47"/>
      <c r="O2736" s="47"/>
      <c r="P2736" s="47"/>
      <c r="Q2736" s="47"/>
      <c r="R2736" s="47"/>
      <c r="S2736" s="47"/>
      <c r="T2736" s="47"/>
      <c r="U2736" s="47"/>
      <c r="V2736" s="47"/>
      <c r="W2736" s="47"/>
      <c r="X2736" s="91"/>
      <c r="Y2736" s="90"/>
      <c r="Z2736" s="91"/>
      <c r="AA2736" s="91"/>
    </row>
    <row r="2737" spans="2:27" ht="15" thickBot="1" x14ac:dyDescent="0.35">
      <c r="B2737" s="47" t="s">
        <v>11</v>
      </c>
      <c r="C2737" s="47"/>
      <c r="D2737" s="47"/>
      <c r="E2737" s="47"/>
      <c r="F2737" s="47"/>
      <c r="G2737" s="47"/>
      <c r="H2737" s="112"/>
      <c r="I2737" s="47"/>
      <c r="J2737" s="48" t="s">
        <v>5</v>
      </c>
      <c r="K2737" s="47" t="s">
        <v>12</v>
      </c>
      <c r="L2737" s="47"/>
      <c r="M2737" s="47"/>
      <c r="N2737" s="47"/>
      <c r="O2737" s="47"/>
      <c r="P2737" s="47"/>
      <c r="Q2737" s="47"/>
      <c r="R2737" s="47"/>
      <c r="S2737" s="47"/>
      <c r="T2737" s="47"/>
      <c r="U2737" s="47"/>
      <c r="V2737" s="47"/>
      <c r="W2737" s="47"/>
      <c r="X2737" s="91">
        <f>H2738</f>
        <v>0</v>
      </c>
      <c r="Y2737" s="91">
        <f>H2739</f>
        <v>0</v>
      </c>
      <c r="Z2737" s="91">
        <f>H2740</f>
        <v>0</v>
      </c>
      <c r="AA2737" s="91">
        <f>H2741</f>
        <v>0</v>
      </c>
    </row>
    <row r="2738" spans="2:27" ht="15" thickBot="1" x14ac:dyDescent="0.35">
      <c r="B2738" s="47" t="s">
        <v>13</v>
      </c>
      <c r="C2738" s="47"/>
      <c r="D2738" s="47"/>
      <c r="E2738" s="47"/>
      <c r="F2738" s="47"/>
      <c r="G2738" s="47"/>
      <c r="H2738" s="112"/>
      <c r="I2738" s="59"/>
      <c r="J2738" s="48" t="s">
        <v>5</v>
      </c>
      <c r="K2738" s="47" t="s">
        <v>15</v>
      </c>
      <c r="L2738" s="47"/>
      <c r="M2738" s="47"/>
      <c r="N2738" s="47"/>
      <c r="O2738" s="47"/>
      <c r="P2738" s="47"/>
      <c r="Q2738" s="47"/>
      <c r="R2738" s="47"/>
      <c r="S2738" s="47"/>
      <c r="T2738" s="47"/>
      <c r="U2738" s="47"/>
      <c r="V2738" s="47"/>
      <c r="W2738" s="47"/>
      <c r="X2738" s="91"/>
      <c r="Y2738" s="91"/>
      <c r="Z2738" s="91"/>
      <c r="AA2738" s="91"/>
    </row>
    <row r="2739" spans="2:27" ht="15" thickBot="1" x14ac:dyDescent="0.35">
      <c r="B2739" s="47" t="s">
        <v>16</v>
      </c>
      <c r="C2739" s="47"/>
      <c r="D2739" s="47"/>
      <c r="E2739" s="47"/>
      <c r="F2739" s="47"/>
      <c r="G2739" s="47"/>
      <c r="H2739" s="137"/>
      <c r="I2739" s="47"/>
      <c r="J2739" s="48" t="s">
        <v>5</v>
      </c>
      <c r="K2739" s="47" t="s">
        <v>17</v>
      </c>
      <c r="L2739" s="47"/>
      <c r="M2739" s="47"/>
      <c r="N2739" s="47"/>
      <c r="O2739" s="47"/>
      <c r="P2739" s="47"/>
      <c r="Q2739" s="47"/>
      <c r="R2739" s="47"/>
      <c r="S2739" s="47"/>
      <c r="T2739" s="47"/>
      <c r="U2739" s="47"/>
      <c r="V2739" s="47"/>
      <c r="W2739" s="47"/>
      <c r="X2739" s="91"/>
      <c r="Y2739" s="91"/>
      <c r="Z2739" s="91"/>
      <c r="AA2739" s="91"/>
    </row>
    <row r="2740" spans="2:27" ht="15" thickBot="1" x14ac:dyDescent="0.35">
      <c r="B2740" s="47" t="str">
        <f>IF(H2739="Erdgas","Nettorechnungsbetrag (Erdgas)",IF(H2739="Strom","Nettorechnungsbetrag (Strom)",IF(H2739="Wärme/Kälte","Nettorechnungsbetrag (Wärme/Kälte)","Bitte Energieart auswählen!")))</f>
        <v>Bitte Energieart auswählen!</v>
      </c>
      <c r="C2740" s="47"/>
      <c r="D2740" s="47"/>
      <c r="E2740" s="47"/>
      <c r="F2740" s="47"/>
      <c r="G2740" s="47"/>
      <c r="H2740" s="113"/>
      <c r="I2740" s="60" t="s">
        <v>18</v>
      </c>
      <c r="J2740" s="48" t="s">
        <v>5</v>
      </c>
      <c r="K2740" s="47" t="str">
        <f>IF(H2739="Erdgas","Erdgaskosten exkl. Steuern, Abgaben, Netzentgelte, etc.",IF(H2739="Strom","Stromkosten exkl. Steuern, Abgaben, Netzentgelte, etc.",IF(H2739="Wärme/Kälte","Wärme-/Kältekosten exkl. Steuern, Abgaben, Netzentgelte, etc.","Bitte Energieart auswählen!")))</f>
        <v>Bitte Energieart auswählen!</v>
      </c>
      <c r="L2740" s="47"/>
      <c r="M2740" s="47"/>
      <c r="N2740" s="47"/>
      <c r="O2740" s="47"/>
      <c r="P2740" s="47"/>
      <c r="Q2740" s="47"/>
      <c r="R2740" s="47"/>
      <c r="S2740" s="47"/>
      <c r="T2740" s="47"/>
      <c r="U2740" s="47"/>
      <c r="V2740" s="47"/>
      <c r="W2740" s="47"/>
      <c r="X2740" s="91"/>
      <c r="Y2740" s="91"/>
      <c r="Z2740" s="91"/>
      <c r="AA2740" s="91"/>
    </row>
    <row r="2741" spans="2:27" ht="15" thickBot="1" x14ac:dyDescent="0.35">
      <c r="B2741" s="47" t="str">
        <f>IF(AND(H2739="Erdgas",H2738="Nein"),"Erdgasverbrauch in kWh gem. letzter Jahresabrechnung",IF(H2739="Erdgas","Erdgasverbrauch in kWh im Kalenderjahr 2021",IF(AND(H2739="Strom",H2738="Nein"),"Stromverbrauch in kWh gem. letzter Jahresabrechnung",IF(H2739="Strom","Stromverbrauch in kWh im Kalenderjahr 2021",IF(AND(H2739="Wärme/Kälte",H2738="Nein"),"Wärme-/Kälteverbrauch in kWh gem. letzter Jahresabrechnung",IF(H2739="Wärme/Kälte","Wärme-/Kälteverbrauch in kWh im Kalenderjahr 2021","Bitte Energieart auswählen!"))))))</f>
        <v>Bitte Energieart auswählen!</v>
      </c>
      <c r="C2741" s="47"/>
      <c r="D2741" s="47"/>
      <c r="E2741" s="47"/>
      <c r="F2741" s="47"/>
      <c r="G2741" s="47"/>
      <c r="H2741" s="114"/>
      <c r="I2741" s="60" t="s">
        <v>19</v>
      </c>
      <c r="J2741" s="48" t="s">
        <v>5</v>
      </c>
      <c r="K2741" s="47" t="str">
        <f>IF(H2738="Nein",IF(H2739="Erdgas","Den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endet."),IF(H2739="Erdgas","Bitte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41" s="47"/>
      <c r="M2741" s="47"/>
      <c r="N2741" s="47"/>
      <c r="O2741" s="47"/>
      <c r="P2741" s="47"/>
      <c r="Q2741" s="47"/>
      <c r="R2741" s="47"/>
      <c r="S2741" s="47"/>
      <c r="T2741" s="47"/>
      <c r="U2741" s="47"/>
      <c r="V2741" s="47"/>
      <c r="W2741" s="47"/>
      <c r="X2741" s="91"/>
      <c r="Y2741" s="91"/>
      <c r="Z2741" s="91"/>
      <c r="AA2741" s="91"/>
    </row>
    <row r="2742" spans="2:27" x14ac:dyDescent="0.3">
      <c r="B2742" s="46"/>
      <c r="C2742" s="46"/>
      <c r="D2742" s="46"/>
      <c r="E2742" s="46"/>
      <c r="F2742" s="46"/>
      <c r="G2742" s="46"/>
      <c r="H2742" s="46"/>
      <c r="I2742" s="46"/>
      <c r="J2742" s="46"/>
      <c r="K2742" s="46"/>
      <c r="L2742" s="46"/>
      <c r="M2742" s="46"/>
      <c r="N2742" s="46"/>
      <c r="O2742" s="46"/>
      <c r="P2742" s="46"/>
      <c r="Q2742" s="46"/>
      <c r="R2742" s="46"/>
      <c r="S2742" s="46"/>
      <c r="T2742" s="46"/>
      <c r="U2742" s="46"/>
      <c r="V2742" s="46"/>
      <c r="W2742" s="46"/>
      <c r="X2742" s="91"/>
      <c r="Y2742" s="91"/>
      <c r="Z2742" s="91"/>
      <c r="AA2742" s="91"/>
    </row>
    <row r="2743" spans="2:27" ht="18" thickBot="1" x14ac:dyDescent="0.5">
      <c r="B2743" s="56" t="s">
        <v>10</v>
      </c>
      <c r="C2743" s="47"/>
      <c r="D2743" s="47"/>
      <c r="E2743" s="47"/>
      <c r="F2743" s="47"/>
      <c r="G2743" s="47"/>
      <c r="H2743" s="47"/>
      <c r="I2743" s="47"/>
      <c r="J2743" s="47"/>
      <c r="K2743" s="47"/>
      <c r="L2743" s="47"/>
      <c r="M2743" s="47"/>
      <c r="N2743" s="47"/>
      <c r="O2743" s="47"/>
      <c r="P2743" s="47"/>
      <c r="Q2743" s="47"/>
      <c r="R2743" s="47"/>
      <c r="S2743" s="47"/>
      <c r="T2743" s="47"/>
      <c r="U2743" s="47"/>
      <c r="V2743" s="47"/>
      <c r="W2743" s="47"/>
      <c r="X2743" s="91"/>
      <c r="Y2743" s="90"/>
      <c r="Z2743" s="91"/>
      <c r="AA2743" s="91"/>
    </row>
    <row r="2744" spans="2:27" ht="15" thickBot="1" x14ac:dyDescent="0.35">
      <c r="B2744" s="47" t="s">
        <v>11</v>
      </c>
      <c r="C2744" s="47"/>
      <c r="D2744" s="47"/>
      <c r="E2744" s="47"/>
      <c r="F2744" s="47"/>
      <c r="G2744" s="47"/>
      <c r="H2744" s="112"/>
      <c r="I2744" s="47"/>
      <c r="J2744" s="48" t="s">
        <v>5</v>
      </c>
      <c r="K2744" s="47" t="s">
        <v>12</v>
      </c>
      <c r="L2744" s="47"/>
      <c r="M2744" s="47"/>
      <c r="N2744" s="47"/>
      <c r="O2744" s="47"/>
      <c r="P2744" s="47"/>
      <c r="Q2744" s="47"/>
      <c r="R2744" s="47"/>
      <c r="S2744" s="47"/>
      <c r="T2744" s="47"/>
      <c r="U2744" s="47"/>
      <c r="V2744" s="47"/>
      <c r="W2744" s="47"/>
      <c r="X2744" s="91">
        <f>H2745</f>
        <v>0</v>
      </c>
      <c r="Y2744" s="91">
        <f>H2746</f>
        <v>0</v>
      </c>
      <c r="Z2744" s="91">
        <f>H2747</f>
        <v>0</v>
      </c>
      <c r="AA2744" s="91">
        <f>H2748</f>
        <v>0</v>
      </c>
    </row>
    <row r="2745" spans="2:27" ht="15" thickBot="1" x14ac:dyDescent="0.35">
      <c r="B2745" s="47" t="s">
        <v>13</v>
      </c>
      <c r="C2745" s="47"/>
      <c r="D2745" s="47"/>
      <c r="E2745" s="47"/>
      <c r="F2745" s="47"/>
      <c r="G2745" s="47"/>
      <c r="H2745" s="112"/>
      <c r="I2745" s="59"/>
      <c r="J2745" s="48" t="s">
        <v>5</v>
      </c>
      <c r="K2745" s="47" t="s">
        <v>15</v>
      </c>
      <c r="L2745" s="47"/>
      <c r="M2745" s="47"/>
      <c r="N2745" s="47"/>
      <c r="O2745" s="47"/>
      <c r="P2745" s="47"/>
      <c r="Q2745" s="47"/>
      <c r="R2745" s="47"/>
      <c r="S2745" s="47"/>
      <c r="T2745" s="47"/>
      <c r="U2745" s="47"/>
      <c r="V2745" s="47"/>
      <c r="W2745" s="47"/>
      <c r="X2745" s="91"/>
      <c r="Y2745" s="91"/>
      <c r="Z2745" s="91"/>
      <c r="AA2745" s="91"/>
    </row>
    <row r="2746" spans="2:27" ht="15" thickBot="1" x14ac:dyDescent="0.35">
      <c r="B2746" s="47" t="s">
        <v>16</v>
      </c>
      <c r="C2746" s="47"/>
      <c r="D2746" s="47"/>
      <c r="E2746" s="47"/>
      <c r="F2746" s="47"/>
      <c r="G2746" s="47"/>
      <c r="H2746" s="137"/>
      <c r="I2746" s="47"/>
      <c r="J2746" s="48" t="s">
        <v>5</v>
      </c>
      <c r="K2746" s="47" t="s">
        <v>17</v>
      </c>
      <c r="L2746" s="47"/>
      <c r="M2746" s="47"/>
      <c r="N2746" s="47"/>
      <c r="O2746" s="47"/>
      <c r="P2746" s="47"/>
      <c r="Q2746" s="47"/>
      <c r="R2746" s="47"/>
      <c r="S2746" s="47"/>
      <c r="T2746" s="47"/>
      <c r="U2746" s="47"/>
      <c r="V2746" s="47"/>
      <c r="W2746" s="47"/>
      <c r="X2746" s="91"/>
      <c r="Y2746" s="91"/>
      <c r="Z2746" s="91"/>
      <c r="AA2746" s="91"/>
    </row>
    <row r="2747" spans="2:27" ht="15" thickBot="1" x14ac:dyDescent="0.35">
      <c r="B2747" s="47" t="str">
        <f>IF(H2746="Erdgas","Nettorechnungsbetrag (Erdgas)",IF(H2746="Strom","Nettorechnungsbetrag (Strom)",IF(H2746="Wärme/Kälte","Nettorechnungsbetrag (Wärme/Kälte)","Bitte Energieart auswählen!")))</f>
        <v>Bitte Energieart auswählen!</v>
      </c>
      <c r="C2747" s="47"/>
      <c r="D2747" s="47"/>
      <c r="E2747" s="47"/>
      <c r="F2747" s="47"/>
      <c r="G2747" s="47"/>
      <c r="H2747" s="113"/>
      <c r="I2747" s="60" t="s">
        <v>18</v>
      </c>
      <c r="J2747" s="48" t="s">
        <v>5</v>
      </c>
      <c r="K2747" s="47" t="str">
        <f>IF(H2746="Erdgas","Erdgaskosten exkl. Steuern, Abgaben, Netzentgelte, etc.",IF(H2746="Strom","Stromkosten exkl. Steuern, Abgaben, Netzentgelte, etc.",IF(H2746="Wärme/Kälte","Wärme-/Kältekosten exkl. Steuern, Abgaben, Netzentgelte, etc.","Bitte Energieart auswählen!")))</f>
        <v>Bitte Energieart auswählen!</v>
      </c>
      <c r="L2747" s="47"/>
      <c r="M2747" s="47"/>
      <c r="N2747" s="47"/>
      <c r="O2747" s="47"/>
      <c r="P2747" s="47"/>
      <c r="Q2747" s="47"/>
      <c r="R2747" s="47"/>
      <c r="S2747" s="47"/>
      <c r="T2747" s="47"/>
      <c r="U2747" s="47"/>
      <c r="V2747" s="47"/>
      <c r="W2747" s="47"/>
      <c r="X2747" s="91"/>
      <c r="Y2747" s="91"/>
      <c r="Z2747" s="91"/>
      <c r="AA2747" s="91"/>
    </row>
    <row r="2748" spans="2:27" ht="15" thickBot="1" x14ac:dyDescent="0.35">
      <c r="B2748" s="47" t="str">
        <f>IF(AND(H2746="Erdgas",H2745="Nein"),"Erdgasverbrauch in kWh gem. letzter Jahresabrechnung",IF(H2746="Erdgas","Erdgasverbrauch in kWh im Kalenderjahr 2021",IF(AND(H2746="Strom",H2745="Nein"),"Stromverbrauch in kWh gem. letzter Jahresabrechnung",IF(H2746="Strom","Stromverbrauch in kWh im Kalenderjahr 2021",IF(AND(H2746="Wärme/Kälte",H2745="Nein"),"Wärme-/Kälteverbrauch in kWh gem. letzter Jahresabrechnung",IF(H2746="Wärme/Kälte","Wärme-/Kälteverbrauch in kWh im Kalenderjahr 2021","Bitte Energieart auswählen!"))))))</f>
        <v>Bitte Energieart auswählen!</v>
      </c>
      <c r="C2748" s="47"/>
      <c r="D2748" s="47"/>
      <c r="E2748" s="47"/>
      <c r="F2748" s="47"/>
      <c r="G2748" s="47"/>
      <c r="H2748" s="114"/>
      <c r="I2748" s="60" t="s">
        <v>19</v>
      </c>
      <c r="J2748" s="48" t="s">
        <v>5</v>
      </c>
      <c r="K2748" s="47" t="str">
        <f>IF(H2745="Nein",IF(H2746="Erdgas","Den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endet."),IF(H2746="Erdgas","Bitte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48" s="47"/>
      <c r="M2748" s="47"/>
      <c r="N2748" s="47"/>
      <c r="O2748" s="47"/>
      <c r="P2748" s="47"/>
      <c r="Q2748" s="47"/>
      <c r="R2748" s="47"/>
      <c r="S2748" s="47"/>
      <c r="T2748" s="47"/>
      <c r="U2748" s="47"/>
      <c r="V2748" s="47"/>
      <c r="W2748" s="47"/>
      <c r="X2748" s="91"/>
      <c r="Y2748" s="91"/>
      <c r="Z2748" s="91"/>
      <c r="AA2748" s="91"/>
    </row>
    <row r="2749" spans="2:27" x14ac:dyDescent="0.3">
      <c r="B2749" s="46"/>
      <c r="C2749" s="46"/>
      <c r="D2749" s="46"/>
      <c r="E2749" s="46"/>
      <c r="F2749" s="46"/>
      <c r="G2749" s="46"/>
      <c r="H2749" s="46"/>
      <c r="I2749" s="46"/>
      <c r="J2749" s="46"/>
      <c r="K2749" s="46"/>
      <c r="L2749" s="46"/>
      <c r="M2749" s="46"/>
      <c r="N2749" s="46"/>
      <c r="O2749" s="46"/>
      <c r="P2749" s="46"/>
      <c r="Q2749" s="46"/>
      <c r="R2749" s="46"/>
      <c r="S2749" s="46"/>
      <c r="T2749" s="46"/>
      <c r="U2749" s="46"/>
      <c r="V2749" s="46"/>
      <c r="W2749" s="46"/>
      <c r="X2749" s="91"/>
      <c r="Y2749" s="91"/>
      <c r="Z2749" s="91"/>
      <c r="AA2749" s="91"/>
    </row>
    <row r="2750" spans="2:27" ht="18" thickBot="1" x14ac:dyDescent="0.5">
      <c r="B2750" s="56" t="s">
        <v>10</v>
      </c>
      <c r="C2750" s="47"/>
      <c r="D2750" s="47"/>
      <c r="E2750" s="47"/>
      <c r="F2750" s="47"/>
      <c r="G2750" s="47"/>
      <c r="H2750" s="47"/>
      <c r="I2750" s="47"/>
      <c r="J2750" s="47"/>
      <c r="K2750" s="47"/>
      <c r="L2750" s="47"/>
      <c r="M2750" s="47"/>
      <c r="N2750" s="47"/>
      <c r="O2750" s="47"/>
      <c r="P2750" s="47"/>
      <c r="Q2750" s="47"/>
      <c r="R2750" s="47"/>
      <c r="S2750" s="47"/>
      <c r="T2750" s="47"/>
      <c r="U2750" s="47"/>
      <c r="V2750" s="47"/>
      <c r="W2750" s="47"/>
      <c r="X2750" s="91"/>
      <c r="Y2750" s="90"/>
      <c r="Z2750" s="91"/>
      <c r="AA2750" s="91"/>
    </row>
    <row r="2751" spans="2:27" ht="15" thickBot="1" x14ac:dyDescent="0.35">
      <c r="B2751" s="47" t="s">
        <v>11</v>
      </c>
      <c r="C2751" s="47"/>
      <c r="D2751" s="47"/>
      <c r="E2751" s="47"/>
      <c r="F2751" s="47"/>
      <c r="G2751" s="47"/>
      <c r="H2751" s="112"/>
      <c r="I2751" s="47"/>
      <c r="J2751" s="48" t="s">
        <v>5</v>
      </c>
      <c r="K2751" s="47" t="s">
        <v>12</v>
      </c>
      <c r="L2751" s="47"/>
      <c r="M2751" s="47"/>
      <c r="N2751" s="47"/>
      <c r="O2751" s="47"/>
      <c r="P2751" s="47"/>
      <c r="Q2751" s="47"/>
      <c r="R2751" s="47"/>
      <c r="S2751" s="47"/>
      <c r="T2751" s="47"/>
      <c r="U2751" s="47"/>
      <c r="V2751" s="47"/>
      <c r="W2751" s="47"/>
      <c r="X2751" s="91">
        <f>H2752</f>
        <v>0</v>
      </c>
      <c r="Y2751" s="91">
        <f>H2753</f>
        <v>0</v>
      </c>
      <c r="Z2751" s="91">
        <f>H2754</f>
        <v>0</v>
      </c>
      <c r="AA2751" s="91">
        <f>H2755</f>
        <v>0</v>
      </c>
    </row>
    <row r="2752" spans="2:27" ht="15" thickBot="1" x14ac:dyDescent="0.35">
      <c r="B2752" s="47" t="s">
        <v>13</v>
      </c>
      <c r="C2752" s="47"/>
      <c r="D2752" s="47"/>
      <c r="E2752" s="47"/>
      <c r="F2752" s="47"/>
      <c r="G2752" s="47"/>
      <c r="H2752" s="112"/>
      <c r="I2752" s="59"/>
      <c r="J2752" s="48" t="s">
        <v>5</v>
      </c>
      <c r="K2752" s="47" t="s">
        <v>15</v>
      </c>
      <c r="L2752" s="47"/>
      <c r="M2752" s="47"/>
      <c r="N2752" s="47"/>
      <c r="O2752" s="47"/>
      <c r="P2752" s="47"/>
      <c r="Q2752" s="47"/>
      <c r="R2752" s="47"/>
      <c r="S2752" s="47"/>
      <c r="T2752" s="47"/>
      <c r="U2752" s="47"/>
      <c r="V2752" s="47"/>
      <c r="W2752" s="47"/>
      <c r="X2752" s="91"/>
      <c r="Y2752" s="91"/>
      <c r="Z2752" s="91"/>
      <c r="AA2752" s="91"/>
    </row>
    <row r="2753" spans="2:27" ht="15" thickBot="1" x14ac:dyDescent="0.35">
      <c r="B2753" s="47" t="s">
        <v>16</v>
      </c>
      <c r="C2753" s="47"/>
      <c r="D2753" s="47"/>
      <c r="E2753" s="47"/>
      <c r="F2753" s="47"/>
      <c r="G2753" s="47"/>
      <c r="H2753" s="137"/>
      <c r="I2753" s="47"/>
      <c r="J2753" s="48" t="s">
        <v>5</v>
      </c>
      <c r="K2753" s="47" t="s">
        <v>17</v>
      </c>
      <c r="L2753" s="47"/>
      <c r="M2753" s="47"/>
      <c r="N2753" s="47"/>
      <c r="O2753" s="47"/>
      <c r="P2753" s="47"/>
      <c r="Q2753" s="47"/>
      <c r="R2753" s="47"/>
      <c r="S2753" s="47"/>
      <c r="T2753" s="47"/>
      <c r="U2753" s="47"/>
      <c r="V2753" s="47"/>
      <c r="W2753" s="47"/>
      <c r="X2753" s="91"/>
      <c r="Y2753" s="91"/>
      <c r="Z2753" s="91"/>
      <c r="AA2753" s="91"/>
    </row>
    <row r="2754" spans="2:27" ht="15" thickBot="1" x14ac:dyDescent="0.35">
      <c r="B2754" s="47" t="str">
        <f>IF(H2753="Erdgas","Nettorechnungsbetrag (Erdgas)",IF(H2753="Strom","Nettorechnungsbetrag (Strom)",IF(H2753="Wärme/Kälte","Nettorechnungsbetrag (Wärme/Kälte)","Bitte Energieart auswählen!")))</f>
        <v>Bitte Energieart auswählen!</v>
      </c>
      <c r="C2754" s="47"/>
      <c r="D2754" s="47"/>
      <c r="E2754" s="47"/>
      <c r="F2754" s="47"/>
      <c r="G2754" s="47"/>
      <c r="H2754" s="113"/>
      <c r="I2754" s="60" t="s">
        <v>18</v>
      </c>
      <c r="J2754" s="48" t="s">
        <v>5</v>
      </c>
      <c r="K2754" s="47" t="str">
        <f>IF(H2753="Erdgas","Erdgaskosten exkl. Steuern, Abgaben, Netzentgelte, etc.",IF(H2753="Strom","Stromkosten exkl. Steuern, Abgaben, Netzentgelte, etc.",IF(H2753="Wärme/Kälte","Wärme-/Kältekosten exkl. Steuern, Abgaben, Netzentgelte, etc.","Bitte Energieart auswählen!")))</f>
        <v>Bitte Energieart auswählen!</v>
      </c>
      <c r="L2754" s="47"/>
      <c r="M2754" s="47"/>
      <c r="N2754" s="47"/>
      <c r="O2754" s="47"/>
      <c r="P2754" s="47"/>
      <c r="Q2754" s="47"/>
      <c r="R2754" s="47"/>
      <c r="S2754" s="47"/>
      <c r="T2754" s="47"/>
      <c r="U2754" s="47"/>
      <c r="V2754" s="47"/>
      <c r="W2754" s="47"/>
      <c r="X2754" s="91"/>
      <c r="Y2754" s="91"/>
      <c r="Z2754" s="91"/>
      <c r="AA2754" s="91"/>
    </row>
    <row r="2755" spans="2:27" ht="15" thickBot="1" x14ac:dyDescent="0.35">
      <c r="B2755" s="47" t="str">
        <f>IF(AND(H2753="Erdgas",H2752="Nein"),"Erdgasverbrauch in kWh gem. letzter Jahresabrechnung",IF(H2753="Erdgas","Erdgasverbrauch in kWh im Kalenderjahr 2021",IF(AND(H2753="Strom",H2752="Nein"),"Stromverbrauch in kWh gem. letzter Jahresabrechnung",IF(H2753="Strom","Stromverbrauch in kWh im Kalenderjahr 2021",IF(AND(H2753="Wärme/Kälte",H2752="Nein"),"Wärme-/Kälteverbrauch in kWh gem. letzter Jahresabrechnung",IF(H2753="Wärme/Kälte","Wärme-/Kälteverbrauch in kWh im Kalenderjahr 2021","Bitte Energieart auswählen!"))))))</f>
        <v>Bitte Energieart auswählen!</v>
      </c>
      <c r="C2755" s="47"/>
      <c r="D2755" s="47"/>
      <c r="E2755" s="47"/>
      <c r="F2755" s="47"/>
      <c r="G2755" s="47"/>
      <c r="H2755" s="114"/>
      <c r="I2755" s="60" t="s">
        <v>19</v>
      </c>
      <c r="J2755" s="48" t="s">
        <v>5</v>
      </c>
      <c r="K2755" s="47" t="str">
        <f>IF(H2752="Nein",IF(H2753="Erdgas","Den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endet."),IF(H2753="Erdgas","Bitte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55" s="47"/>
      <c r="M2755" s="47"/>
      <c r="N2755" s="47"/>
      <c r="O2755" s="47"/>
      <c r="P2755" s="47"/>
      <c r="Q2755" s="47"/>
      <c r="R2755" s="47"/>
      <c r="S2755" s="47"/>
      <c r="T2755" s="47"/>
      <c r="U2755" s="47"/>
      <c r="V2755" s="47"/>
      <c r="W2755" s="47"/>
      <c r="X2755" s="91"/>
      <c r="Y2755" s="91"/>
      <c r="Z2755" s="91"/>
      <c r="AA2755" s="91"/>
    </row>
    <row r="2756" spans="2:27" x14ac:dyDescent="0.3">
      <c r="B2756" s="46"/>
      <c r="C2756" s="46"/>
      <c r="D2756" s="46"/>
      <c r="E2756" s="46"/>
      <c r="F2756" s="46"/>
      <c r="G2756" s="46"/>
      <c r="H2756" s="46"/>
      <c r="I2756" s="46"/>
      <c r="J2756" s="46"/>
      <c r="K2756" s="46"/>
      <c r="L2756" s="46"/>
      <c r="M2756" s="46"/>
      <c r="N2756" s="46"/>
      <c r="O2756" s="46"/>
      <c r="P2756" s="46"/>
      <c r="Q2756" s="46"/>
      <c r="R2756" s="46"/>
      <c r="S2756" s="46"/>
      <c r="T2756" s="46"/>
      <c r="U2756" s="46"/>
      <c r="V2756" s="46"/>
      <c r="W2756" s="46"/>
      <c r="X2756" s="91"/>
      <c r="Y2756" s="91"/>
      <c r="Z2756" s="91"/>
      <c r="AA2756" s="91"/>
    </row>
    <row r="2757" spans="2:27" ht="18" thickBot="1" x14ac:dyDescent="0.5">
      <c r="B2757" s="56" t="s">
        <v>10</v>
      </c>
      <c r="C2757" s="47"/>
      <c r="D2757" s="47"/>
      <c r="E2757" s="47"/>
      <c r="F2757" s="47"/>
      <c r="G2757" s="47"/>
      <c r="H2757" s="47"/>
      <c r="I2757" s="47"/>
      <c r="J2757" s="47"/>
      <c r="K2757" s="47"/>
      <c r="L2757" s="47"/>
      <c r="M2757" s="47"/>
      <c r="N2757" s="47"/>
      <c r="O2757" s="47"/>
      <c r="P2757" s="47"/>
      <c r="Q2757" s="47"/>
      <c r="R2757" s="47"/>
      <c r="S2757" s="47"/>
      <c r="T2757" s="47"/>
      <c r="U2757" s="47"/>
      <c r="V2757" s="47"/>
      <c r="W2757" s="47"/>
      <c r="X2757" s="91"/>
      <c r="Y2757" s="90"/>
      <c r="Z2757" s="91"/>
      <c r="AA2757" s="91"/>
    </row>
    <row r="2758" spans="2:27" ht="15" thickBot="1" x14ac:dyDescent="0.35">
      <c r="B2758" s="47" t="s">
        <v>11</v>
      </c>
      <c r="C2758" s="47"/>
      <c r="D2758" s="47"/>
      <c r="E2758" s="47"/>
      <c r="F2758" s="47"/>
      <c r="G2758" s="47"/>
      <c r="H2758" s="112"/>
      <c r="I2758" s="47"/>
      <c r="J2758" s="48" t="s">
        <v>5</v>
      </c>
      <c r="K2758" s="47" t="s">
        <v>12</v>
      </c>
      <c r="L2758" s="47"/>
      <c r="M2758" s="47"/>
      <c r="N2758" s="47"/>
      <c r="O2758" s="47"/>
      <c r="P2758" s="47"/>
      <c r="Q2758" s="47"/>
      <c r="R2758" s="47"/>
      <c r="S2758" s="47"/>
      <c r="T2758" s="47"/>
      <c r="U2758" s="47"/>
      <c r="V2758" s="47"/>
      <c r="W2758" s="47"/>
      <c r="X2758" s="91">
        <f>H2759</f>
        <v>0</v>
      </c>
      <c r="Y2758" s="91">
        <f>H2760</f>
        <v>0</v>
      </c>
      <c r="Z2758" s="91">
        <f>H2761</f>
        <v>0</v>
      </c>
      <c r="AA2758" s="91">
        <f>H2762</f>
        <v>0</v>
      </c>
    </row>
    <row r="2759" spans="2:27" ht="15" thickBot="1" x14ac:dyDescent="0.35">
      <c r="B2759" s="47" t="s">
        <v>13</v>
      </c>
      <c r="C2759" s="47"/>
      <c r="D2759" s="47"/>
      <c r="E2759" s="47"/>
      <c r="F2759" s="47"/>
      <c r="G2759" s="47"/>
      <c r="H2759" s="112"/>
      <c r="I2759" s="59"/>
      <c r="J2759" s="48" t="s">
        <v>5</v>
      </c>
      <c r="K2759" s="47" t="s">
        <v>15</v>
      </c>
      <c r="L2759" s="47"/>
      <c r="M2759" s="47"/>
      <c r="N2759" s="47"/>
      <c r="O2759" s="47"/>
      <c r="P2759" s="47"/>
      <c r="Q2759" s="47"/>
      <c r="R2759" s="47"/>
      <c r="S2759" s="47"/>
      <c r="T2759" s="47"/>
      <c r="U2759" s="47"/>
      <c r="V2759" s="47"/>
      <c r="W2759" s="47"/>
      <c r="X2759" s="91"/>
      <c r="Y2759" s="91"/>
      <c r="Z2759" s="91"/>
      <c r="AA2759" s="91"/>
    </row>
    <row r="2760" spans="2:27" ht="15" thickBot="1" x14ac:dyDescent="0.35">
      <c r="B2760" s="47" t="s">
        <v>16</v>
      </c>
      <c r="C2760" s="47"/>
      <c r="D2760" s="47"/>
      <c r="E2760" s="47"/>
      <c r="F2760" s="47"/>
      <c r="G2760" s="47"/>
      <c r="H2760" s="137"/>
      <c r="I2760" s="47"/>
      <c r="J2760" s="48" t="s">
        <v>5</v>
      </c>
      <c r="K2760" s="47" t="s">
        <v>17</v>
      </c>
      <c r="L2760" s="47"/>
      <c r="M2760" s="47"/>
      <c r="N2760" s="47"/>
      <c r="O2760" s="47"/>
      <c r="P2760" s="47"/>
      <c r="Q2760" s="47"/>
      <c r="R2760" s="47"/>
      <c r="S2760" s="47"/>
      <c r="T2760" s="47"/>
      <c r="U2760" s="47"/>
      <c r="V2760" s="47"/>
      <c r="W2760" s="47"/>
      <c r="X2760" s="91"/>
      <c r="Y2760" s="91"/>
      <c r="Z2760" s="91"/>
      <c r="AA2760" s="91"/>
    </row>
    <row r="2761" spans="2:27" ht="15" thickBot="1" x14ac:dyDescent="0.35">
      <c r="B2761" s="47" t="str">
        <f>IF(H2760="Erdgas","Nettorechnungsbetrag (Erdgas)",IF(H2760="Strom","Nettorechnungsbetrag (Strom)",IF(H2760="Wärme/Kälte","Nettorechnungsbetrag (Wärme/Kälte)","Bitte Energieart auswählen!")))</f>
        <v>Bitte Energieart auswählen!</v>
      </c>
      <c r="C2761" s="47"/>
      <c r="D2761" s="47"/>
      <c r="E2761" s="47"/>
      <c r="F2761" s="47"/>
      <c r="G2761" s="47"/>
      <c r="H2761" s="113"/>
      <c r="I2761" s="60" t="s">
        <v>18</v>
      </c>
      <c r="J2761" s="48" t="s">
        <v>5</v>
      </c>
      <c r="K2761" s="47" t="str">
        <f>IF(H2760="Erdgas","Erdgaskosten exkl. Steuern, Abgaben, Netzentgelte, etc.",IF(H2760="Strom","Stromkosten exkl. Steuern, Abgaben, Netzentgelte, etc.",IF(H2760="Wärme/Kälte","Wärme-/Kältekosten exkl. Steuern, Abgaben, Netzentgelte, etc.","Bitte Energieart auswählen!")))</f>
        <v>Bitte Energieart auswählen!</v>
      </c>
      <c r="L2761" s="47"/>
      <c r="M2761" s="47"/>
      <c r="N2761" s="47"/>
      <c r="O2761" s="47"/>
      <c r="P2761" s="47"/>
      <c r="Q2761" s="47"/>
      <c r="R2761" s="47"/>
      <c r="S2761" s="47"/>
      <c r="T2761" s="47"/>
      <c r="U2761" s="47"/>
      <c r="V2761" s="47"/>
      <c r="W2761" s="47"/>
      <c r="X2761" s="91"/>
      <c r="Y2761" s="91"/>
      <c r="Z2761" s="91"/>
      <c r="AA2761" s="91"/>
    </row>
    <row r="2762" spans="2:27" ht="15" thickBot="1" x14ac:dyDescent="0.35">
      <c r="B2762" s="47" t="str">
        <f>IF(AND(H2760="Erdgas",H2759="Nein"),"Erdgasverbrauch in kWh gem. letzter Jahresabrechnung",IF(H2760="Erdgas","Erdgasverbrauch in kWh im Kalenderjahr 2021",IF(AND(H2760="Strom",H2759="Nein"),"Stromverbrauch in kWh gem. letzter Jahresabrechnung",IF(H2760="Strom","Stromverbrauch in kWh im Kalenderjahr 2021",IF(AND(H2760="Wärme/Kälte",H2759="Nein"),"Wärme-/Kälteverbrauch in kWh gem. letzter Jahresabrechnung",IF(H2760="Wärme/Kälte","Wärme-/Kälteverbrauch in kWh im Kalenderjahr 2021","Bitte Energieart auswählen!"))))))</f>
        <v>Bitte Energieart auswählen!</v>
      </c>
      <c r="C2762" s="47"/>
      <c r="D2762" s="47"/>
      <c r="E2762" s="47"/>
      <c r="F2762" s="47"/>
      <c r="G2762" s="47"/>
      <c r="H2762" s="114"/>
      <c r="I2762" s="60" t="s">
        <v>19</v>
      </c>
      <c r="J2762" s="48" t="s">
        <v>5</v>
      </c>
      <c r="K2762" s="47" t="str">
        <f>IF(H2759="Nein",IF(H2760="Erdgas","Den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endet."),IF(H2760="Erdgas","Bitte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62" s="47"/>
      <c r="M2762" s="47"/>
      <c r="N2762" s="47"/>
      <c r="O2762" s="47"/>
      <c r="P2762" s="47"/>
      <c r="Q2762" s="47"/>
      <c r="R2762" s="47"/>
      <c r="S2762" s="47"/>
      <c r="T2762" s="47"/>
      <c r="U2762" s="47"/>
      <c r="V2762" s="47"/>
      <c r="W2762" s="47"/>
      <c r="X2762" s="91"/>
      <c r="Y2762" s="91"/>
      <c r="Z2762" s="91"/>
      <c r="AA2762" s="91"/>
    </row>
    <row r="2763" spans="2:27" x14ac:dyDescent="0.3">
      <c r="B2763" s="46"/>
      <c r="C2763" s="46"/>
      <c r="D2763" s="46"/>
      <c r="E2763" s="46"/>
      <c r="F2763" s="46"/>
      <c r="G2763" s="46"/>
      <c r="H2763" s="46"/>
      <c r="I2763" s="46"/>
      <c r="J2763" s="46"/>
      <c r="K2763" s="46"/>
      <c r="L2763" s="46"/>
      <c r="M2763" s="46"/>
      <c r="N2763" s="46"/>
      <c r="O2763" s="46"/>
      <c r="P2763" s="46"/>
      <c r="Q2763" s="46"/>
      <c r="R2763" s="46"/>
      <c r="S2763" s="46"/>
      <c r="T2763" s="46"/>
      <c r="U2763" s="46"/>
      <c r="V2763" s="46"/>
      <c r="W2763" s="46"/>
      <c r="X2763" s="91"/>
      <c r="Y2763" s="91"/>
      <c r="Z2763" s="91"/>
      <c r="AA2763" s="91"/>
    </row>
    <row r="2764" spans="2:27" ht="18" thickBot="1" x14ac:dyDescent="0.5">
      <c r="B2764" s="56" t="s">
        <v>10</v>
      </c>
      <c r="C2764" s="47"/>
      <c r="D2764" s="47"/>
      <c r="E2764" s="47"/>
      <c r="F2764" s="47"/>
      <c r="G2764" s="47"/>
      <c r="H2764" s="47"/>
      <c r="I2764" s="47"/>
      <c r="J2764" s="47"/>
      <c r="K2764" s="47"/>
      <c r="L2764" s="47"/>
      <c r="M2764" s="47"/>
      <c r="N2764" s="47"/>
      <c r="O2764" s="47"/>
      <c r="P2764" s="47"/>
      <c r="Q2764" s="47"/>
      <c r="R2764" s="47"/>
      <c r="S2764" s="47"/>
      <c r="T2764" s="47"/>
      <c r="U2764" s="47"/>
      <c r="V2764" s="47"/>
      <c r="W2764" s="47"/>
      <c r="X2764" s="91"/>
      <c r="Y2764" s="90"/>
      <c r="Z2764" s="91"/>
      <c r="AA2764" s="91"/>
    </row>
    <row r="2765" spans="2:27" ht="15" thickBot="1" x14ac:dyDescent="0.35">
      <c r="B2765" s="47" t="s">
        <v>11</v>
      </c>
      <c r="C2765" s="47"/>
      <c r="D2765" s="47"/>
      <c r="E2765" s="47"/>
      <c r="F2765" s="47"/>
      <c r="G2765" s="47"/>
      <c r="H2765" s="112"/>
      <c r="I2765" s="47"/>
      <c r="J2765" s="48" t="s">
        <v>5</v>
      </c>
      <c r="K2765" s="47" t="s">
        <v>12</v>
      </c>
      <c r="L2765" s="47"/>
      <c r="M2765" s="47"/>
      <c r="N2765" s="47"/>
      <c r="O2765" s="47"/>
      <c r="P2765" s="47"/>
      <c r="Q2765" s="47"/>
      <c r="R2765" s="47"/>
      <c r="S2765" s="47"/>
      <c r="T2765" s="47"/>
      <c r="U2765" s="47"/>
      <c r="V2765" s="47"/>
      <c r="W2765" s="47"/>
      <c r="X2765" s="91">
        <f>H2766</f>
        <v>0</v>
      </c>
      <c r="Y2765" s="91">
        <f>H2767</f>
        <v>0</v>
      </c>
      <c r="Z2765" s="91">
        <f>H2768</f>
        <v>0</v>
      </c>
      <c r="AA2765" s="91">
        <f>H2769</f>
        <v>0</v>
      </c>
    </row>
    <row r="2766" spans="2:27" ht="15" thickBot="1" x14ac:dyDescent="0.35">
      <c r="B2766" s="47" t="s">
        <v>13</v>
      </c>
      <c r="C2766" s="47"/>
      <c r="D2766" s="47"/>
      <c r="E2766" s="47"/>
      <c r="F2766" s="47"/>
      <c r="G2766" s="47"/>
      <c r="H2766" s="112"/>
      <c r="I2766" s="59"/>
      <c r="J2766" s="48" t="s">
        <v>5</v>
      </c>
      <c r="K2766" s="47" t="s">
        <v>15</v>
      </c>
      <c r="L2766" s="47"/>
      <c r="M2766" s="47"/>
      <c r="N2766" s="47"/>
      <c r="O2766" s="47"/>
      <c r="P2766" s="47"/>
      <c r="Q2766" s="47"/>
      <c r="R2766" s="47"/>
      <c r="S2766" s="47"/>
      <c r="T2766" s="47"/>
      <c r="U2766" s="47"/>
      <c r="V2766" s="47"/>
      <c r="W2766" s="47"/>
      <c r="X2766" s="91"/>
      <c r="Y2766" s="91"/>
      <c r="Z2766" s="91"/>
      <c r="AA2766" s="91"/>
    </row>
    <row r="2767" spans="2:27" ht="15" thickBot="1" x14ac:dyDescent="0.35">
      <c r="B2767" s="47" t="s">
        <v>16</v>
      </c>
      <c r="C2767" s="47"/>
      <c r="D2767" s="47"/>
      <c r="E2767" s="47"/>
      <c r="F2767" s="47"/>
      <c r="G2767" s="47"/>
      <c r="H2767" s="137"/>
      <c r="I2767" s="47"/>
      <c r="J2767" s="48" t="s">
        <v>5</v>
      </c>
      <c r="K2767" s="47" t="s">
        <v>17</v>
      </c>
      <c r="L2767" s="47"/>
      <c r="M2767" s="47"/>
      <c r="N2767" s="47"/>
      <c r="O2767" s="47"/>
      <c r="P2767" s="47"/>
      <c r="Q2767" s="47"/>
      <c r="R2767" s="47"/>
      <c r="S2767" s="47"/>
      <c r="T2767" s="47"/>
      <c r="U2767" s="47"/>
      <c r="V2767" s="47"/>
      <c r="W2767" s="47"/>
      <c r="X2767" s="91"/>
      <c r="Y2767" s="91"/>
      <c r="Z2767" s="91"/>
      <c r="AA2767" s="91"/>
    </row>
    <row r="2768" spans="2:27" ht="15" thickBot="1" x14ac:dyDescent="0.35">
      <c r="B2768" s="47" t="str">
        <f>IF(H2767="Erdgas","Nettorechnungsbetrag (Erdgas)",IF(H2767="Strom","Nettorechnungsbetrag (Strom)",IF(H2767="Wärme/Kälte","Nettorechnungsbetrag (Wärme/Kälte)","Bitte Energieart auswählen!")))</f>
        <v>Bitte Energieart auswählen!</v>
      </c>
      <c r="C2768" s="47"/>
      <c r="D2768" s="47"/>
      <c r="E2768" s="47"/>
      <c r="F2768" s="47"/>
      <c r="G2768" s="47"/>
      <c r="H2768" s="113"/>
      <c r="I2768" s="60" t="s">
        <v>18</v>
      </c>
      <c r="J2768" s="48" t="s">
        <v>5</v>
      </c>
      <c r="K2768" s="47" t="str">
        <f>IF(H2767="Erdgas","Erdgaskosten exkl. Steuern, Abgaben, Netzentgelte, etc.",IF(H2767="Strom","Stromkosten exkl. Steuern, Abgaben, Netzentgelte, etc.",IF(H2767="Wärme/Kälte","Wärme-/Kältekosten exkl. Steuern, Abgaben, Netzentgelte, etc.","Bitte Energieart auswählen!")))</f>
        <v>Bitte Energieart auswählen!</v>
      </c>
      <c r="L2768" s="47"/>
      <c r="M2768" s="47"/>
      <c r="N2768" s="47"/>
      <c r="O2768" s="47"/>
      <c r="P2768" s="47"/>
      <c r="Q2768" s="47"/>
      <c r="R2768" s="47"/>
      <c r="S2768" s="47"/>
      <c r="T2768" s="47"/>
      <c r="U2768" s="47"/>
      <c r="V2768" s="47"/>
      <c r="W2768" s="47"/>
      <c r="X2768" s="91"/>
      <c r="Y2768" s="91"/>
      <c r="Z2768" s="91"/>
      <c r="AA2768" s="91"/>
    </row>
    <row r="2769" spans="2:27" ht="15" thickBot="1" x14ac:dyDescent="0.35">
      <c r="B2769" s="47" t="str">
        <f>IF(AND(H2767="Erdgas",H2766="Nein"),"Erdgasverbrauch in kWh gem. letzter Jahresabrechnung",IF(H2767="Erdgas","Erdgasverbrauch in kWh im Kalenderjahr 2021",IF(AND(H2767="Strom",H2766="Nein"),"Stromverbrauch in kWh gem. letzter Jahresabrechnung",IF(H2767="Strom","Stromverbrauch in kWh im Kalenderjahr 2021",IF(AND(H2767="Wärme/Kälte",H2766="Nein"),"Wärme-/Kälteverbrauch in kWh gem. letzter Jahresabrechnung",IF(H2767="Wärme/Kälte","Wärme-/Kälteverbrauch in kWh im Kalenderjahr 2021","Bitte Energieart auswählen!"))))))</f>
        <v>Bitte Energieart auswählen!</v>
      </c>
      <c r="C2769" s="47"/>
      <c r="D2769" s="47"/>
      <c r="E2769" s="47"/>
      <c r="F2769" s="47"/>
      <c r="G2769" s="47"/>
      <c r="H2769" s="114"/>
      <c r="I2769" s="60" t="s">
        <v>19</v>
      </c>
      <c r="J2769" s="48" t="s">
        <v>5</v>
      </c>
      <c r="K2769" s="47" t="str">
        <f>IF(H2766="Nein",IF(H2767="Erdgas","Den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endet."),IF(H2767="Erdgas","Bitte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69" s="47"/>
      <c r="M2769" s="47"/>
      <c r="N2769" s="47"/>
      <c r="O2769" s="47"/>
      <c r="P2769" s="47"/>
      <c r="Q2769" s="47"/>
      <c r="R2769" s="47"/>
      <c r="S2769" s="47"/>
      <c r="T2769" s="47"/>
      <c r="U2769" s="47"/>
      <c r="V2769" s="47"/>
      <c r="W2769" s="47"/>
      <c r="X2769" s="91"/>
      <c r="Y2769" s="91"/>
      <c r="Z2769" s="91"/>
      <c r="AA2769" s="91"/>
    </row>
    <row r="2770" spans="2:27" x14ac:dyDescent="0.3">
      <c r="B2770" s="46"/>
      <c r="C2770" s="46"/>
      <c r="D2770" s="46"/>
      <c r="E2770" s="46"/>
      <c r="F2770" s="46"/>
      <c r="G2770" s="46"/>
      <c r="H2770" s="46"/>
      <c r="I2770" s="46"/>
      <c r="J2770" s="46"/>
      <c r="K2770" s="46"/>
      <c r="L2770" s="46"/>
      <c r="M2770" s="46"/>
      <c r="N2770" s="46"/>
      <c r="O2770" s="46"/>
      <c r="P2770" s="46"/>
      <c r="Q2770" s="46"/>
      <c r="R2770" s="46"/>
      <c r="S2770" s="46"/>
      <c r="T2770" s="46"/>
      <c r="U2770" s="46"/>
      <c r="V2770" s="46"/>
      <c r="W2770" s="46"/>
      <c r="X2770" s="91"/>
      <c r="Y2770" s="91"/>
      <c r="Z2770" s="91"/>
      <c r="AA2770" s="91"/>
    </row>
    <row r="2771" spans="2:27" ht="18" thickBot="1" x14ac:dyDescent="0.5">
      <c r="B2771" s="56" t="s">
        <v>10</v>
      </c>
      <c r="C2771" s="47"/>
      <c r="D2771" s="47"/>
      <c r="E2771" s="47"/>
      <c r="F2771" s="47"/>
      <c r="G2771" s="47"/>
      <c r="H2771" s="47"/>
      <c r="I2771" s="47"/>
      <c r="J2771" s="47"/>
      <c r="K2771" s="47"/>
      <c r="L2771" s="47"/>
      <c r="M2771" s="47"/>
      <c r="N2771" s="47"/>
      <c r="O2771" s="47"/>
      <c r="P2771" s="47"/>
      <c r="Q2771" s="47"/>
      <c r="R2771" s="47"/>
      <c r="S2771" s="47"/>
      <c r="T2771" s="47"/>
      <c r="U2771" s="47"/>
      <c r="V2771" s="47"/>
      <c r="W2771" s="47"/>
      <c r="X2771" s="91"/>
      <c r="Y2771" s="90"/>
      <c r="Z2771" s="91"/>
      <c r="AA2771" s="91"/>
    </row>
    <row r="2772" spans="2:27" ht="15" thickBot="1" x14ac:dyDescent="0.35">
      <c r="B2772" s="47" t="s">
        <v>11</v>
      </c>
      <c r="C2772" s="47"/>
      <c r="D2772" s="47"/>
      <c r="E2772" s="47"/>
      <c r="F2772" s="47"/>
      <c r="G2772" s="47"/>
      <c r="H2772" s="112"/>
      <c r="I2772" s="47"/>
      <c r="J2772" s="48" t="s">
        <v>5</v>
      </c>
      <c r="K2772" s="47" t="s">
        <v>12</v>
      </c>
      <c r="L2772" s="47"/>
      <c r="M2772" s="47"/>
      <c r="N2772" s="47"/>
      <c r="O2772" s="47"/>
      <c r="P2772" s="47"/>
      <c r="Q2772" s="47"/>
      <c r="R2772" s="47"/>
      <c r="S2772" s="47"/>
      <c r="T2772" s="47"/>
      <c r="U2772" s="47"/>
      <c r="V2772" s="47"/>
      <c r="W2772" s="47"/>
      <c r="X2772" s="91">
        <f>H2773</f>
        <v>0</v>
      </c>
      <c r="Y2772" s="91">
        <f>H2774</f>
        <v>0</v>
      </c>
      <c r="Z2772" s="91">
        <f>H2775</f>
        <v>0</v>
      </c>
      <c r="AA2772" s="91">
        <f>H2776</f>
        <v>0</v>
      </c>
    </row>
    <row r="2773" spans="2:27" ht="15" thickBot="1" x14ac:dyDescent="0.35">
      <c r="B2773" s="47" t="s">
        <v>13</v>
      </c>
      <c r="C2773" s="47"/>
      <c r="D2773" s="47"/>
      <c r="E2773" s="47"/>
      <c r="F2773" s="47"/>
      <c r="G2773" s="47"/>
      <c r="H2773" s="112"/>
      <c r="I2773" s="59"/>
      <c r="J2773" s="48" t="s">
        <v>5</v>
      </c>
      <c r="K2773" s="47" t="s">
        <v>15</v>
      </c>
      <c r="L2773" s="47"/>
      <c r="M2773" s="47"/>
      <c r="N2773" s="47"/>
      <c r="O2773" s="47"/>
      <c r="P2773" s="47"/>
      <c r="Q2773" s="47"/>
      <c r="R2773" s="47"/>
      <c r="S2773" s="47"/>
      <c r="T2773" s="47"/>
      <c r="U2773" s="47"/>
      <c r="V2773" s="47"/>
      <c r="W2773" s="47"/>
      <c r="X2773" s="91"/>
      <c r="Y2773" s="91"/>
      <c r="Z2773" s="91"/>
      <c r="AA2773" s="91"/>
    </row>
    <row r="2774" spans="2:27" ht="15" thickBot="1" x14ac:dyDescent="0.35">
      <c r="B2774" s="47" t="s">
        <v>16</v>
      </c>
      <c r="C2774" s="47"/>
      <c r="D2774" s="47"/>
      <c r="E2774" s="47"/>
      <c r="F2774" s="47"/>
      <c r="G2774" s="47"/>
      <c r="H2774" s="137"/>
      <c r="I2774" s="47"/>
      <c r="J2774" s="48" t="s">
        <v>5</v>
      </c>
      <c r="K2774" s="47" t="s">
        <v>17</v>
      </c>
      <c r="L2774" s="47"/>
      <c r="M2774" s="47"/>
      <c r="N2774" s="47"/>
      <c r="O2774" s="47"/>
      <c r="P2774" s="47"/>
      <c r="Q2774" s="47"/>
      <c r="R2774" s="47"/>
      <c r="S2774" s="47"/>
      <c r="T2774" s="47"/>
      <c r="U2774" s="47"/>
      <c r="V2774" s="47"/>
      <c r="W2774" s="47"/>
      <c r="X2774" s="91"/>
      <c r="Y2774" s="91"/>
      <c r="Z2774" s="91"/>
      <c r="AA2774" s="91"/>
    </row>
    <row r="2775" spans="2:27" ht="15" thickBot="1" x14ac:dyDescent="0.35">
      <c r="B2775" s="47" t="str">
        <f>IF(H2774="Erdgas","Nettorechnungsbetrag (Erdgas)",IF(H2774="Strom","Nettorechnungsbetrag (Strom)",IF(H2774="Wärme/Kälte","Nettorechnungsbetrag (Wärme/Kälte)","Bitte Energieart auswählen!")))</f>
        <v>Bitte Energieart auswählen!</v>
      </c>
      <c r="C2775" s="47"/>
      <c r="D2775" s="47"/>
      <c r="E2775" s="47"/>
      <c r="F2775" s="47"/>
      <c r="G2775" s="47"/>
      <c r="H2775" s="113"/>
      <c r="I2775" s="60" t="s">
        <v>18</v>
      </c>
      <c r="J2775" s="48" t="s">
        <v>5</v>
      </c>
      <c r="K2775" s="47" t="str">
        <f>IF(H2774="Erdgas","Erdgaskosten exkl. Steuern, Abgaben, Netzentgelte, etc.",IF(H2774="Strom","Stromkosten exkl. Steuern, Abgaben, Netzentgelte, etc.",IF(H2774="Wärme/Kälte","Wärme-/Kältekosten exkl. Steuern, Abgaben, Netzentgelte, etc.","Bitte Energieart auswählen!")))</f>
        <v>Bitte Energieart auswählen!</v>
      </c>
      <c r="L2775" s="47"/>
      <c r="M2775" s="47"/>
      <c r="N2775" s="47"/>
      <c r="O2775" s="47"/>
      <c r="P2775" s="47"/>
      <c r="Q2775" s="47"/>
      <c r="R2775" s="47"/>
      <c r="S2775" s="47"/>
      <c r="T2775" s="47"/>
      <c r="U2775" s="47"/>
      <c r="V2775" s="47"/>
      <c r="W2775" s="47"/>
      <c r="X2775" s="91"/>
      <c r="Y2775" s="91"/>
      <c r="Z2775" s="91"/>
      <c r="AA2775" s="91"/>
    </row>
    <row r="2776" spans="2:27" ht="15" thickBot="1" x14ac:dyDescent="0.35">
      <c r="B2776" s="47" t="str">
        <f>IF(AND(H2774="Erdgas",H2773="Nein"),"Erdgasverbrauch in kWh gem. letzter Jahresabrechnung",IF(H2774="Erdgas","Erdgasverbrauch in kWh im Kalenderjahr 2021",IF(AND(H2774="Strom",H2773="Nein"),"Stromverbrauch in kWh gem. letzter Jahresabrechnung",IF(H2774="Strom","Stromverbrauch in kWh im Kalenderjahr 2021",IF(AND(H2774="Wärme/Kälte",H2773="Nein"),"Wärme-/Kälteverbrauch in kWh gem. letzter Jahresabrechnung",IF(H2774="Wärme/Kälte","Wärme-/Kälteverbrauch in kWh im Kalenderjahr 2021","Bitte Energieart auswählen!"))))))</f>
        <v>Bitte Energieart auswählen!</v>
      </c>
      <c r="C2776" s="47"/>
      <c r="D2776" s="47"/>
      <c r="E2776" s="47"/>
      <c r="F2776" s="47"/>
      <c r="G2776" s="47"/>
      <c r="H2776" s="114"/>
      <c r="I2776" s="60" t="s">
        <v>19</v>
      </c>
      <c r="J2776" s="48" t="s">
        <v>5</v>
      </c>
      <c r="K2776" s="47" t="str">
        <f>IF(H2773="Nein",IF(H2774="Erdgas","Den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endet."),IF(H2774="Erdgas","Bitte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76" s="47"/>
      <c r="M2776" s="47"/>
      <c r="N2776" s="47"/>
      <c r="O2776" s="47"/>
      <c r="P2776" s="47"/>
      <c r="Q2776" s="47"/>
      <c r="R2776" s="47"/>
      <c r="S2776" s="47"/>
      <c r="T2776" s="47"/>
      <c r="U2776" s="47"/>
      <c r="V2776" s="47"/>
      <c r="W2776" s="47"/>
      <c r="X2776" s="91"/>
      <c r="Y2776" s="91"/>
      <c r="Z2776" s="91"/>
      <c r="AA2776" s="91"/>
    </row>
    <row r="2777" spans="2:27" x14ac:dyDescent="0.3">
      <c r="B2777" s="46"/>
      <c r="C2777" s="46"/>
      <c r="D2777" s="46"/>
      <c r="E2777" s="46"/>
      <c r="F2777" s="46"/>
      <c r="G2777" s="46"/>
      <c r="H2777" s="46"/>
      <c r="I2777" s="46"/>
      <c r="J2777" s="46"/>
      <c r="K2777" s="46"/>
      <c r="L2777" s="46"/>
      <c r="M2777" s="46"/>
      <c r="N2777" s="46"/>
      <c r="O2777" s="46"/>
      <c r="P2777" s="46"/>
      <c r="Q2777" s="46"/>
      <c r="R2777" s="46"/>
      <c r="S2777" s="46"/>
      <c r="T2777" s="46"/>
      <c r="U2777" s="46"/>
      <c r="V2777" s="46"/>
      <c r="W2777" s="46"/>
      <c r="X2777" s="91"/>
      <c r="Y2777" s="91"/>
      <c r="Z2777" s="91"/>
      <c r="AA2777" s="91"/>
    </row>
    <row r="2778" spans="2:27" ht="18" thickBot="1" x14ac:dyDescent="0.5">
      <c r="B2778" s="56" t="s">
        <v>10</v>
      </c>
      <c r="C2778" s="47"/>
      <c r="D2778" s="47"/>
      <c r="E2778" s="47"/>
      <c r="F2778" s="47"/>
      <c r="G2778" s="47"/>
      <c r="H2778" s="47"/>
      <c r="I2778" s="47"/>
      <c r="J2778" s="47"/>
      <c r="K2778" s="47"/>
      <c r="L2778" s="47"/>
      <c r="M2778" s="47"/>
      <c r="N2778" s="47"/>
      <c r="O2778" s="47"/>
      <c r="P2778" s="47"/>
      <c r="Q2778" s="47"/>
      <c r="R2778" s="47"/>
      <c r="S2778" s="47"/>
      <c r="T2778" s="47"/>
      <c r="U2778" s="47"/>
      <c r="V2778" s="47"/>
      <c r="W2778" s="47"/>
      <c r="X2778" s="91"/>
      <c r="Y2778" s="90"/>
      <c r="Z2778" s="91"/>
      <c r="AA2778" s="91"/>
    </row>
    <row r="2779" spans="2:27" ht="15" thickBot="1" x14ac:dyDescent="0.35">
      <c r="B2779" s="47" t="s">
        <v>11</v>
      </c>
      <c r="C2779" s="47"/>
      <c r="D2779" s="47"/>
      <c r="E2779" s="47"/>
      <c r="F2779" s="47"/>
      <c r="G2779" s="47"/>
      <c r="H2779" s="112"/>
      <c r="I2779" s="47"/>
      <c r="J2779" s="48" t="s">
        <v>5</v>
      </c>
      <c r="K2779" s="47" t="s">
        <v>12</v>
      </c>
      <c r="L2779" s="47"/>
      <c r="M2779" s="47"/>
      <c r="N2779" s="47"/>
      <c r="O2779" s="47"/>
      <c r="P2779" s="47"/>
      <c r="Q2779" s="47"/>
      <c r="R2779" s="47"/>
      <c r="S2779" s="47"/>
      <c r="T2779" s="47"/>
      <c r="U2779" s="47"/>
      <c r="V2779" s="47"/>
      <c r="W2779" s="47"/>
      <c r="X2779" s="91">
        <f>H2780</f>
        <v>0</v>
      </c>
      <c r="Y2779" s="91">
        <f>H2781</f>
        <v>0</v>
      </c>
      <c r="Z2779" s="91">
        <f>H2782</f>
        <v>0</v>
      </c>
      <c r="AA2779" s="91">
        <f>H2783</f>
        <v>0</v>
      </c>
    </row>
    <row r="2780" spans="2:27" ht="15" thickBot="1" x14ac:dyDescent="0.35">
      <c r="B2780" s="47" t="s">
        <v>13</v>
      </c>
      <c r="C2780" s="47"/>
      <c r="D2780" s="47"/>
      <c r="E2780" s="47"/>
      <c r="F2780" s="47"/>
      <c r="G2780" s="47"/>
      <c r="H2780" s="112"/>
      <c r="I2780" s="59"/>
      <c r="J2780" s="48" t="s">
        <v>5</v>
      </c>
      <c r="K2780" s="47" t="s">
        <v>15</v>
      </c>
      <c r="L2780" s="47"/>
      <c r="M2780" s="47"/>
      <c r="N2780" s="47"/>
      <c r="O2780" s="47"/>
      <c r="P2780" s="47"/>
      <c r="Q2780" s="47"/>
      <c r="R2780" s="47"/>
      <c r="S2780" s="47"/>
      <c r="T2780" s="47"/>
      <c r="U2780" s="47"/>
      <c r="V2780" s="47"/>
      <c r="W2780" s="47"/>
      <c r="X2780" s="91"/>
      <c r="Y2780" s="91"/>
      <c r="Z2780" s="91"/>
      <c r="AA2780" s="91"/>
    </row>
    <row r="2781" spans="2:27" ht="15" thickBot="1" x14ac:dyDescent="0.35">
      <c r="B2781" s="47" t="s">
        <v>16</v>
      </c>
      <c r="C2781" s="47"/>
      <c r="D2781" s="47"/>
      <c r="E2781" s="47"/>
      <c r="F2781" s="47"/>
      <c r="G2781" s="47"/>
      <c r="H2781" s="137"/>
      <c r="I2781" s="47"/>
      <c r="J2781" s="48" t="s">
        <v>5</v>
      </c>
      <c r="K2781" s="47" t="s">
        <v>17</v>
      </c>
      <c r="L2781" s="47"/>
      <c r="M2781" s="47"/>
      <c r="N2781" s="47"/>
      <c r="O2781" s="47"/>
      <c r="P2781" s="47"/>
      <c r="Q2781" s="47"/>
      <c r="R2781" s="47"/>
      <c r="S2781" s="47"/>
      <c r="T2781" s="47"/>
      <c r="U2781" s="47"/>
      <c r="V2781" s="47"/>
      <c r="W2781" s="47"/>
      <c r="X2781" s="91"/>
      <c r="Y2781" s="91"/>
      <c r="Z2781" s="91"/>
      <c r="AA2781" s="91"/>
    </row>
    <row r="2782" spans="2:27" ht="15" thickBot="1" x14ac:dyDescent="0.35">
      <c r="B2782" s="47" t="str">
        <f>IF(H2781="Erdgas","Nettorechnungsbetrag (Erdgas)",IF(H2781="Strom","Nettorechnungsbetrag (Strom)",IF(H2781="Wärme/Kälte","Nettorechnungsbetrag (Wärme/Kälte)","Bitte Energieart auswählen!")))</f>
        <v>Bitte Energieart auswählen!</v>
      </c>
      <c r="C2782" s="47"/>
      <c r="D2782" s="47"/>
      <c r="E2782" s="47"/>
      <c r="F2782" s="47"/>
      <c r="G2782" s="47"/>
      <c r="H2782" s="113"/>
      <c r="I2782" s="60" t="s">
        <v>18</v>
      </c>
      <c r="J2782" s="48" t="s">
        <v>5</v>
      </c>
      <c r="K2782" s="47" t="str">
        <f>IF(H2781="Erdgas","Erdgaskosten exkl. Steuern, Abgaben, Netzentgelte, etc.",IF(H2781="Strom","Stromkosten exkl. Steuern, Abgaben, Netzentgelte, etc.",IF(H2781="Wärme/Kälte","Wärme-/Kältekosten exkl. Steuern, Abgaben, Netzentgelte, etc.","Bitte Energieart auswählen!")))</f>
        <v>Bitte Energieart auswählen!</v>
      </c>
      <c r="L2782" s="47"/>
      <c r="M2782" s="47"/>
      <c r="N2782" s="47"/>
      <c r="O2782" s="47"/>
      <c r="P2782" s="47"/>
      <c r="Q2782" s="47"/>
      <c r="R2782" s="47"/>
      <c r="S2782" s="47"/>
      <c r="T2782" s="47"/>
      <c r="U2782" s="47"/>
      <c r="V2782" s="47"/>
      <c r="W2782" s="47"/>
      <c r="X2782" s="91"/>
      <c r="Y2782" s="91"/>
      <c r="Z2782" s="91"/>
      <c r="AA2782" s="91"/>
    </row>
    <row r="2783" spans="2:27" ht="15" thickBot="1" x14ac:dyDescent="0.35">
      <c r="B2783" s="47" t="str">
        <f>IF(AND(H2781="Erdgas",H2780="Nein"),"Erdgasverbrauch in kWh gem. letzter Jahresabrechnung",IF(H2781="Erdgas","Erdgasverbrauch in kWh im Kalenderjahr 2021",IF(AND(H2781="Strom",H2780="Nein"),"Stromverbrauch in kWh gem. letzter Jahresabrechnung",IF(H2781="Strom","Stromverbrauch in kWh im Kalenderjahr 2021",IF(AND(H2781="Wärme/Kälte",H2780="Nein"),"Wärme-/Kälteverbrauch in kWh gem. letzter Jahresabrechnung",IF(H2781="Wärme/Kälte","Wärme-/Kälteverbrauch in kWh im Kalenderjahr 2021","Bitte Energieart auswählen!"))))))</f>
        <v>Bitte Energieart auswählen!</v>
      </c>
      <c r="C2783" s="47"/>
      <c r="D2783" s="47"/>
      <c r="E2783" s="47"/>
      <c r="F2783" s="47"/>
      <c r="G2783" s="47"/>
      <c r="H2783" s="114"/>
      <c r="I2783" s="60" t="s">
        <v>19</v>
      </c>
      <c r="J2783" s="48" t="s">
        <v>5</v>
      </c>
      <c r="K2783" s="47" t="str">
        <f>IF(H2780="Nein",IF(H2781="Erdgas","Den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endet."),IF(H2781="Erdgas","Bitte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83" s="47"/>
      <c r="M2783" s="47"/>
      <c r="N2783" s="47"/>
      <c r="O2783" s="47"/>
      <c r="P2783" s="47"/>
      <c r="Q2783" s="47"/>
      <c r="R2783" s="47"/>
      <c r="S2783" s="47"/>
      <c r="T2783" s="47"/>
      <c r="U2783" s="47"/>
      <c r="V2783" s="47"/>
      <c r="W2783" s="47"/>
      <c r="X2783" s="91"/>
      <c r="Y2783" s="91"/>
      <c r="Z2783" s="91"/>
      <c r="AA2783" s="91"/>
    </row>
    <row r="2784" spans="2:27" x14ac:dyDescent="0.3">
      <c r="B2784" s="46"/>
      <c r="C2784" s="46"/>
      <c r="D2784" s="46"/>
      <c r="E2784" s="46"/>
      <c r="F2784" s="46"/>
      <c r="G2784" s="46"/>
      <c r="H2784" s="46"/>
      <c r="I2784" s="46"/>
      <c r="J2784" s="46"/>
      <c r="K2784" s="46"/>
      <c r="L2784" s="46"/>
      <c r="M2784" s="46"/>
      <c r="N2784" s="46"/>
      <c r="O2784" s="46"/>
      <c r="P2784" s="46"/>
      <c r="Q2784" s="46"/>
      <c r="R2784" s="46"/>
      <c r="S2784" s="46"/>
      <c r="T2784" s="46"/>
      <c r="U2784" s="46"/>
      <c r="V2784" s="46"/>
      <c r="W2784" s="46"/>
      <c r="X2784" s="91"/>
      <c r="Y2784" s="91"/>
      <c r="Z2784" s="91"/>
      <c r="AA2784" s="91"/>
    </row>
    <row r="2785" spans="2:27" ht="18" thickBot="1" x14ac:dyDescent="0.5">
      <c r="B2785" s="56" t="s">
        <v>10</v>
      </c>
      <c r="C2785" s="47"/>
      <c r="D2785" s="47"/>
      <c r="E2785" s="47"/>
      <c r="F2785" s="47"/>
      <c r="G2785" s="47"/>
      <c r="H2785" s="47"/>
      <c r="I2785" s="47"/>
      <c r="J2785" s="47"/>
      <c r="K2785" s="47"/>
      <c r="L2785" s="47"/>
      <c r="M2785" s="47"/>
      <c r="N2785" s="47"/>
      <c r="O2785" s="47"/>
      <c r="P2785" s="47"/>
      <c r="Q2785" s="47"/>
      <c r="R2785" s="47"/>
      <c r="S2785" s="47"/>
      <c r="T2785" s="47"/>
      <c r="U2785" s="47"/>
      <c r="V2785" s="47"/>
      <c r="W2785" s="47"/>
      <c r="X2785" s="91"/>
      <c r="Y2785" s="90"/>
      <c r="Z2785" s="91"/>
      <c r="AA2785" s="91"/>
    </row>
    <row r="2786" spans="2:27" ht="15" thickBot="1" x14ac:dyDescent="0.35">
      <c r="B2786" s="47" t="s">
        <v>11</v>
      </c>
      <c r="C2786" s="47"/>
      <c r="D2786" s="47"/>
      <c r="E2786" s="47"/>
      <c r="F2786" s="47"/>
      <c r="G2786" s="47"/>
      <c r="H2786" s="112"/>
      <c r="I2786" s="47"/>
      <c r="J2786" s="48" t="s">
        <v>5</v>
      </c>
      <c r="K2786" s="47" t="s">
        <v>12</v>
      </c>
      <c r="L2786" s="47"/>
      <c r="M2786" s="47"/>
      <c r="N2786" s="47"/>
      <c r="O2786" s="47"/>
      <c r="P2786" s="47"/>
      <c r="Q2786" s="47"/>
      <c r="R2786" s="47"/>
      <c r="S2786" s="47"/>
      <c r="T2786" s="47"/>
      <c r="U2786" s="47"/>
      <c r="V2786" s="47"/>
      <c r="W2786" s="47"/>
      <c r="X2786" s="91">
        <f>H2787</f>
        <v>0</v>
      </c>
      <c r="Y2786" s="91">
        <f>H2788</f>
        <v>0</v>
      </c>
      <c r="Z2786" s="91">
        <f>H2789</f>
        <v>0</v>
      </c>
      <c r="AA2786" s="91">
        <f>H2790</f>
        <v>0</v>
      </c>
    </row>
    <row r="2787" spans="2:27" ht="15" thickBot="1" x14ac:dyDescent="0.35">
      <c r="B2787" s="47" t="s">
        <v>13</v>
      </c>
      <c r="C2787" s="47"/>
      <c r="D2787" s="47"/>
      <c r="E2787" s="47"/>
      <c r="F2787" s="47"/>
      <c r="G2787" s="47"/>
      <c r="H2787" s="112"/>
      <c r="I2787" s="59"/>
      <c r="J2787" s="48" t="s">
        <v>5</v>
      </c>
      <c r="K2787" s="47" t="s">
        <v>15</v>
      </c>
      <c r="L2787" s="47"/>
      <c r="M2787" s="47"/>
      <c r="N2787" s="47"/>
      <c r="O2787" s="47"/>
      <c r="P2787" s="47"/>
      <c r="Q2787" s="47"/>
      <c r="R2787" s="47"/>
      <c r="S2787" s="47"/>
      <c r="T2787" s="47"/>
      <c r="U2787" s="47"/>
      <c r="V2787" s="47"/>
      <c r="W2787" s="47"/>
      <c r="X2787" s="91"/>
      <c r="Y2787" s="91"/>
      <c r="Z2787" s="91"/>
      <c r="AA2787" s="91"/>
    </row>
    <row r="2788" spans="2:27" ht="15" thickBot="1" x14ac:dyDescent="0.35">
      <c r="B2788" s="47" t="s">
        <v>16</v>
      </c>
      <c r="C2788" s="47"/>
      <c r="D2788" s="47"/>
      <c r="E2788" s="47"/>
      <c r="F2788" s="47"/>
      <c r="G2788" s="47"/>
      <c r="H2788" s="137"/>
      <c r="I2788" s="47"/>
      <c r="J2788" s="48" t="s">
        <v>5</v>
      </c>
      <c r="K2788" s="47" t="s">
        <v>17</v>
      </c>
      <c r="L2788" s="47"/>
      <c r="M2788" s="47"/>
      <c r="N2788" s="47"/>
      <c r="O2788" s="47"/>
      <c r="P2788" s="47"/>
      <c r="Q2788" s="47"/>
      <c r="R2788" s="47"/>
      <c r="S2788" s="47"/>
      <c r="T2788" s="47"/>
      <c r="U2788" s="47"/>
      <c r="V2788" s="47"/>
      <c r="W2788" s="47"/>
      <c r="X2788" s="91"/>
      <c r="Y2788" s="91"/>
      <c r="Z2788" s="91"/>
      <c r="AA2788" s="91"/>
    </row>
    <row r="2789" spans="2:27" ht="15" thickBot="1" x14ac:dyDescent="0.35">
      <c r="B2789" s="47" t="str">
        <f>IF(H2788="Erdgas","Nettorechnungsbetrag (Erdgas)",IF(H2788="Strom","Nettorechnungsbetrag (Strom)",IF(H2788="Wärme/Kälte","Nettorechnungsbetrag (Wärme/Kälte)","Bitte Energieart auswählen!")))</f>
        <v>Bitte Energieart auswählen!</v>
      </c>
      <c r="C2789" s="47"/>
      <c r="D2789" s="47"/>
      <c r="E2789" s="47"/>
      <c r="F2789" s="47"/>
      <c r="G2789" s="47"/>
      <c r="H2789" s="113"/>
      <c r="I2789" s="60" t="s">
        <v>18</v>
      </c>
      <c r="J2789" s="48" t="s">
        <v>5</v>
      </c>
      <c r="K2789" s="47" t="str">
        <f>IF(H2788="Erdgas","Erdgaskosten exkl. Steuern, Abgaben, Netzentgelte, etc.",IF(H2788="Strom","Stromkosten exkl. Steuern, Abgaben, Netzentgelte, etc.",IF(H2788="Wärme/Kälte","Wärme-/Kältekosten exkl. Steuern, Abgaben, Netzentgelte, etc.","Bitte Energieart auswählen!")))</f>
        <v>Bitte Energieart auswählen!</v>
      </c>
      <c r="L2789" s="47"/>
      <c r="M2789" s="47"/>
      <c r="N2789" s="47"/>
      <c r="O2789" s="47"/>
      <c r="P2789" s="47"/>
      <c r="Q2789" s="47"/>
      <c r="R2789" s="47"/>
      <c r="S2789" s="47"/>
      <c r="T2789" s="47"/>
      <c r="U2789" s="47"/>
      <c r="V2789" s="47"/>
      <c r="W2789" s="47"/>
      <c r="X2789" s="91"/>
      <c r="Y2789" s="91"/>
      <c r="Z2789" s="91"/>
      <c r="AA2789" s="91"/>
    </row>
    <row r="2790" spans="2:27" ht="15" thickBot="1" x14ac:dyDescent="0.35">
      <c r="B2790" s="47" t="str">
        <f>IF(AND(H2788="Erdgas",H2787="Nein"),"Erdgasverbrauch in kWh gem. letzter Jahresabrechnung",IF(H2788="Erdgas","Erdgasverbrauch in kWh im Kalenderjahr 2021",IF(AND(H2788="Strom",H2787="Nein"),"Stromverbrauch in kWh gem. letzter Jahresabrechnung",IF(H2788="Strom","Stromverbrauch in kWh im Kalenderjahr 2021",IF(AND(H2788="Wärme/Kälte",H2787="Nein"),"Wärme-/Kälteverbrauch in kWh gem. letzter Jahresabrechnung",IF(H2788="Wärme/Kälte","Wärme-/Kälteverbrauch in kWh im Kalenderjahr 2021","Bitte Energieart auswählen!"))))))</f>
        <v>Bitte Energieart auswählen!</v>
      </c>
      <c r="C2790" s="47"/>
      <c r="D2790" s="47"/>
      <c r="E2790" s="47"/>
      <c r="F2790" s="47"/>
      <c r="G2790" s="47"/>
      <c r="H2790" s="114"/>
      <c r="I2790" s="60" t="s">
        <v>19</v>
      </c>
      <c r="J2790" s="48" t="s">
        <v>5</v>
      </c>
      <c r="K2790" s="47" t="str">
        <f>IF(H2787="Nein",IF(H2788="Erdgas","Den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endet."),IF(H2788="Erdgas","Bitte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90" s="47"/>
      <c r="M2790" s="47"/>
      <c r="N2790" s="47"/>
      <c r="O2790" s="47"/>
      <c r="P2790" s="47"/>
      <c r="Q2790" s="47"/>
      <c r="R2790" s="47"/>
      <c r="S2790" s="47"/>
      <c r="T2790" s="47"/>
      <c r="U2790" s="47"/>
      <c r="V2790" s="47"/>
      <c r="W2790" s="47"/>
      <c r="X2790" s="91"/>
      <c r="Y2790" s="91"/>
      <c r="Z2790" s="91"/>
      <c r="AA2790" s="91"/>
    </row>
    <row r="2791" spans="2:27" x14ac:dyDescent="0.3">
      <c r="B2791" s="46"/>
      <c r="C2791" s="46"/>
      <c r="D2791" s="46"/>
      <c r="E2791" s="46"/>
      <c r="F2791" s="46"/>
      <c r="G2791" s="46"/>
      <c r="H2791" s="46"/>
      <c r="I2791" s="46"/>
      <c r="J2791" s="46"/>
      <c r="K2791" s="46"/>
      <c r="L2791" s="46"/>
      <c r="M2791" s="46"/>
      <c r="N2791" s="46"/>
      <c r="O2791" s="46"/>
      <c r="P2791" s="46"/>
      <c r="Q2791" s="46"/>
      <c r="R2791" s="46"/>
      <c r="S2791" s="46"/>
      <c r="T2791" s="46"/>
      <c r="U2791" s="46"/>
      <c r="V2791" s="46"/>
      <c r="W2791" s="46"/>
      <c r="X2791" s="91"/>
      <c r="Y2791" s="91"/>
      <c r="Z2791" s="91"/>
      <c r="AA2791" s="91"/>
    </row>
    <row r="2792" spans="2:27" ht="18" thickBot="1" x14ac:dyDescent="0.5">
      <c r="B2792" s="56" t="s">
        <v>10</v>
      </c>
      <c r="C2792" s="47"/>
      <c r="D2792" s="47"/>
      <c r="E2792" s="47"/>
      <c r="F2792" s="47"/>
      <c r="G2792" s="47"/>
      <c r="H2792" s="47"/>
      <c r="I2792" s="47"/>
      <c r="J2792" s="47"/>
      <c r="K2792" s="47"/>
      <c r="L2792" s="47"/>
      <c r="M2792" s="47"/>
      <c r="N2792" s="47"/>
      <c r="O2792" s="47"/>
      <c r="P2792" s="47"/>
      <c r="Q2792" s="47"/>
      <c r="R2792" s="47"/>
      <c r="S2792" s="47"/>
      <c r="T2792" s="47"/>
      <c r="U2792" s="47"/>
      <c r="V2792" s="47"/>
      <c r="W2792" s="47"/>
      <c r="X2792" s="91"/>
      <c r="Y2792" s="90"/>
      <c r="Z2792" s="91"/>
      <c r="AA2792" s="91"/>
    </row>
    <row r="2793" spans="2:27" ht="15" thickBot="1" x14ac:dyDescent="0.35">
      <c r="B2793" s="47" t="s">
        <v>11</v>
      </c>
      <c r="C2793" s="47"/>
      <c r="D2793" s="47"/>
      <c r="E2793" s="47"/>
      <c r="F2793" s="47"/>
      <c r="G2793" s="47"/>
      <c r="H2793" s="112"/>
      <c r="I2793" s="47"/>
      <c r="J2793" s="48" t="s">
        <v>5</v>
      </c>
      <c r="K2793" s="47" t="s">
        <v>12</v>
      </c>
      <c r="L2793" s="47"/>
      <c r="M2793" s="47"/>
      <c r="N2793" s="47"/>
      <c r="O2793" s="47"/>
      <c r="P2793" s="47"/>
      <c r="Q2793" s="47"/>
      <c r="R2793" s="47"/>
      <c r="S2793" s="47"/>
      <c r="T2793" s="47"/>
      <c r="U2793" s="47"/>
      <c r="V2793" s="47"/>
      <c r="W2793" s="47"/>
      <c r="X2793" s="91">
        <f>H2794</f>
        <v>0</v>
      </c>
      <c r="Y2793" s="91">
        <f>H2795</f>
        <v>0</v>
      </c>
      <c r="Z2793" s="91">
        <f>H2796</f>
        <v>0</v>
      </c>
      <c r="AA2793" s="91">
        <f>H2797</f>
        <v>0</v>
      </c>
    </row>
    <row r="2794" spans="2:27" ht="15" thickBot="1" x14ac:dyDescent="0.35">
      <c r="B2794" s="47" t="s">
        <v>13</v>
      </c>
      <c r="C2794" s="47"/>
      <c r="D2794" s="47"/>
      <c r="E2794" s="47"/>
      <c r="F2794" s="47"/>
      <c r="G2794" s="47"/>
      <c r="H2794" s="112"/>
      <c r="I2794" s="59"/>
      <c r="J2794" s="48" t="s">
        <v>5</v>
      </c>
      <c r="K2794" s="47" t="s">
        <v>15</v>
      </c>
      <c r="L2794" s="47"/>
      <c r="M2794" s="47"/>
      <c r="N2794" s="47"/>
      <c r="O2794" s="47"/>
      <c r="P2794" s="47"/>
      <c r="Q2794" s="47"/>
      <c r="R2794" s="47"/>
      <c r="S2794" s="47"/>
      <c r="T2794" s="47"/>
      <c r="U2794" s="47"/>
      <c r="V2794" s="47"/>
      <c r="W2794" s="47"/>
      <c r="X2794" s="91"/>
      <c r="Y2794" s="91"/>
      <c r="Z2794" s="91"/>
      <c r="AA2794" s="91"/>
    </row>
    <row r="2795" spans="2:27" ht="15" thickBot="1" x14ac:dyDescent="0.35">
      <c r="B2795" s="47" t="s">
        <v>16</v>
      </c>
      <c r="C2795" s="47"/>
      <c r="D2795" s="47"/>
      <c r="E2795" s="47"/>
      <c r="F2795" s="47"/>
      <c r="G2795" s="47"/>
      <c r="H2795" s="137"/>
      <c r="I2795" s="47"/>
      <c r="J2795" s="48" t="s">
        <v>5</v>
      </c>
      <c r="K2795" s="47" t="s">
        <v>17</v>
      </c>
      <c r="L2795" s="47"/>
      <c r="M2795" s="47"/>
      <c r="N2795" s="47"/>
      <c r="O2795" s="47"/>
      <c r="P2795" s="47"/>
      <c r="Q2795" s="47"/>
      <c r="R2795" s="47"/>
      <c r="S2795" s="47"/>
      <c r="T2795" s="47"/>
      <c r="U2795" s="47"/>
      <c r="V2795" s="47"/>
      <c r="W2795" s="47"/>
      <c r="X2795" s="91"/>
      <c r="Y2795" s="91"/>
      <c r="Z2795" s="91"/>
      <c r="AA2795" s="91"/>
    </row>
    <row r="2796" spans="2:27" ht="15" thickBot="1" x14ac:dyDescent="0.35">
      <c r="B2796" s="47" t="str">
        <f>IF(H2795="Erdgas","Nettorechnungsbetrag (Erdgas)",IF(H2795="Strom","Nettorechnungsbetrag (Strom)",IF(H2795="Wärme/Kälte","Nettorechnungsbetrag (Wärme/Kälte)","Bitte Energieart auswählen!")))</f>
        <v>Bitte Energieart auswählen!</v>
      </c>
      <c r="C2796" s="47"/>
      <c r="D2796" s="47"/>
      <c r="E2796" s="47"/>
      <c r="F2796" s="47"/>
      <c r="G2796" s="47"/>
      <c r="H2796" s="113"/>
      <c r="I2796" s="60" t="s">
        <v>18</v>
      </c>
      <c r="J2796" s="48" t="s">
        <v>5</v>
      </c>
      <c r="K2796" s="47" t="str">
        <f>IF(H2795="Erdgas","Erdgaskosten exkl. Steuern, Abgaben, Netzentgelte, etc.",IF(H2795="Strom","Stromkosten exkl. Steuern, Abgaben, Netzentgelte, etc.",IF(H2795="Wärme/Kälte","Wärme-/Kältekosten exkl. Steuern, Abgaben, Netzentgelte, etc.","Bitte Energieart auswählen!")))</f>
        <v>Bitte Energieart auswählen!</v>
      </c>
      <c r="L2796" s="47"/>
      <c r="M2796" s="47"/>
      <c r="N2796" s="47"/>
      <c r="O2796" s="47"/>
      <c r="P2796" s="47"/>
      <c r="Q2796" s="47"/>
      <c r="R2796" s="47"/>
      <c r="S2796" s="47"/>
      <c r="T2796" s="47"/>
      <c r="U2796" s="47"/>
      <c r="V2796" s="47"/>
      <c r="W2796" s="47"/>
      <c r="X2796" s="91"/>
      <c r="Y2796" s="91"/>
      <c r="Z2796" s="91"/>
      <c r="AA2796" s="91"/>
    </row>
    <row r="2797" spans="2:27" ht="15" thickBot="1" x14ac:dyDescent="0.35">
      <c r="B2797" s="47" t="str">
        <f>IF(AND(H2795="Erdgas",H2794="Nein"),"Erdgasverbrauch in kWh gem. letzter Jahresabrechnung",IF(H2795="Erdgas","Erdgasverbrauch in kWh im Kalenderjahr 2021",IF(AND(H2795="Strom",H2794="Nein"),"Stromverbrauch in kWh gem. letzter Jahresabrechnung",IF(H2795="Strom","Stromverbrauch in kWh im Kalenderjahr 2021",IF(AND(H2795="Wärme/Kälte",H2794="Nein"),"Wärme-/Kälteverbrauch in kWh gem. letzter Jahresabrechnung",IF(H2795="Wärme/Kälte","Wärme-/Kälteverbrauch in kWh im Kalenderjahr 2021","Bitte Energieart auswählen!"))))))</f>
        <v>Bitte Energieart auswählen!</v>
      </c>
      <c r="C2797" s="47"/>
      <c r="D2797" s="47"/>
      <c r="E2797" s="47"/>
      <c r="F2797" s="47"/>
      <c r="G2797" s="47"/>
      <c r="H2797" s="114"/>
      <c r="I2797" s="60" t="s">
        <v>19</v>
      </c>
      <c r="J2797" s="48" t="s">
        <v>5</v>
      </c>
      <c r="K2797" s="47" t="str">
        <f>IF(H2794="Nein",IF(H2795="Erdgas","Den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endet."),IF(H2795="Erdgas","Bitte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797" s="47"/>
      <c r="M2797" s="47"/>
      <c r="N2797" s="47"/>
      <c r="O2797" s="47"/>
      <c r="P2797" s="47"/>
      <c r="Q2797" s="47"/>
      <c r="R2797" s="47"/>
      <c r="S2797" s="47"/>
      <c r="T2797" s="47"/>
      <c r="U2797" s="47"/>
      <c r="V2797" s="47"/>
      <c r="W2797" s="47"/>
      <c r="X2797" s="91"/>
      <c r="Y2797" s="91"/>
      <c r="Z2797" s="91"/>
      <c r="AA2797" s="91"/>
    </row>
    <row r="2798" spans="2:27" x14ac:dyDescent="0.3">
      <c r="B2798" s="46"/>
      <c r="C2798" s="46"/>
      <c r="D2798" s="46"/>
      <c r="E2798" s="46"/>
      <c r="F2798" s="46"/>
      <c r="G2798" s="46"/>
      <c r="H2798" s="46"/>
      <c r="I2798" s="46"/>
      <c r="J2798" s="46"/>
      <c r="K2798" s="46"/>
      <c r="L2798" s="46"/>
      <c r="M2798" s="46"/>
      <c r="N2798" s="46"/>
      <c r="O2798" s="46"/>
      <c r="P2798" s="46"/>
      <c r="Q2798" s="46"/>
      <c r="R2798" s="46"/>
      <c r="S2798" s="46"/>
      <c r="T2798" s="46"/>
      <c r="U2798" s="46"/>
      <c r="V2798" s="46"/>
      <c r="W2798" s="46"/>
      <c r="X2798" s="91"/>
      <c r="Y2798" s="91"/>
      <c r="Z2798" s="91"/>
      <c r="AA2798" s="91"/>
    </row>
    <row r="2799" spans="2:27" ht="18" thickBot="1" x14ac:dyDescent="0.5">
      <c r="B2799" s="56" t="s">
        <v>10</v>
      </c>
      <c r="C2799" s="47"/>
      <c r="D2799" s="47"/>
      <c r="E2799" s="47"/>
      <c r="F2799" s="47"/>
      <c r="G2799" s="47"/>
      <c r="H2799" s="47"/>
      <c r="I2799" s="47"/>
      <c r="J2799" s="47"/>
      <c r="K2799" s="47"/>
      <c r="L2799" s="47"/>
      <c r="M2799" s="47"/>
      <c r="N2799" s="47"/>
      <c r="O2799" s="47"/>
      <c r="P2799" s="47"/>
      <c r="Q2799" s="47"/>
      <c r="R2799" s="47"/>
      <c r="S2799" s="47"/>
      <c r="T2799" s="47"/>
      <c r="U2799" s="47"/>
      <c r="V2799" s="47"/>
      <c r="W2799" s="47"/>
      <c r="X2799" s="91"/>
      <c r="Y2799" s="90"/>
      <c r="Z2799" s="91"/>
      <c r="AA2799" s="91"/>
    </row>
    <row r="2800" spans="2:27" ht="15" thickBot="1" x14ac:dyDescent="0.35">
      <c r="B2800" s="47" t="s">
        <v>11</v>
      </c>
      <c r="C2800" s="47"/>
      <c r="D2800" s="47"/>
      <c r="E2800" s="47"/>
      <c r="F2800" s="47"/>
      <c r="G2800" s="47"/>
      <c r="H2800" s="112"/>
      <c r="I2800" s="47"/>
      <c r="J2800" s="48" t="s">
        <v>5</v>
      </c>
      <c r="K2800" s="47" t="s">
        <v>12</v>
      </c>
      <c r="L2800" s="47"/>
      <c r="M2800" s="47"/>
      <c r="N2800" s="47"/>
      <c r="O2800" s="47"/>
      <c r="P2800" s="47"/>
      <c r="Q2800" s="47"/>
      <c r="R2800" s="47"/>
      <c r="S2800" s="47"/>
      <c r="T2800" s="47"/>
      <c r="U2800" s="47"/>
      <c r="V2800" s="47"/>
      <c r="W2800" s="47"/>
      <c r="X2800" s="91">
        <f>H2801</f>
        <v>0</v>
      </c>
      <c r="Y2800" s="91">
        <f>H2802</f>
        <v>0</v>
      </c>
      <c r="Z2800" s="91">
        <f>H2803</f>
        <v>0</v>
      </c>
      <c r="AA2800" s="91">
        <f>H2804</f>
        <v>0</v>
      </c>
    </row>
    <row r="2801" spans="2:27" ht="15" thickBot="1" x14ac:dyDescent="0.35">
      <c r="B2801" s="47" t="s">
        <v>13</v>
      </c>
      <c r="C2801" s="47"/>
      <c r="D2801" s="47"/>
      <c r="E2801" s="47"/>
      <c r="F2801" s="47"/>
      <c r="G2801" s="47"/>
      <c r="H2801" s="112"/>
      <c r="I2801" s="59"/>
      <c r="J2801" s="48" t="s">
        <v>5</v>
      </c>
      <c r="K2801" s="47" t="s">
        <v>15</v>
      </c>
      <c r="L2801" s="47"/>
      <c r="M2801" s="47"/>
      <c r="N2801" s="47"/>
      <c r="O2801" s="47"/>
      <c r="P2801" s="47"/>
      <c r="Q2801" s="47"/>
      <c r="R2801" s="47"/>
      <c r="S2801" s="47"/>
      <c r="T2801" s="47"/>
      <c r="U2801" s="47"/>
      <c r="V2801" s="47"/>
      <c r="W2801" s="47"/>
      <c r="X2801" s="91"/>
      <c r="Y2801" s="91"/>
      <c r="Z2801" s="91"/>
      <c r="AA2801" s="91"/>
    </row>
    <row r="2802" spans="2:27" ht="15" thickBot="1" x14ac:dyDescent="0.35">
      <c r="B2802" s="47" t="s">
        <v>16</v>
      </c>
      <c r="C2802" s="47"/>
      <c r="D2802" s="47"/>
      <c r="E2802" s="47"/>
      <c r="F2802" s="47"/>
      <c r="G2802" s="47"/>
      <c r="H2802" s="137"/>
      <c r="I2802" s="47"/>
      <c r="J2802" s="48" t="s">
        <v>5</v>
      </c>
      <c r="K2802" s="47" t="s">
        <v>17</v>
      </c>
      <c r="L2802" s="47"/>
      <c r="M2802" s="47"/>
      <c r="N2802" s="47"/>
      <c r="O2802" s="47"/>
      <c r="P2802" s="47"/>
      <c r="Q2802" s="47"/>
      <c r="R2802" s="47"/>
      <c r="S2802" s="47"/>
      <c r="T2802" s="47"/>
      <c r="U2802" s="47"/>
      <c r="V2802" s="47"/>
      <c r="W2802" s="47"/>
      <c r="X2802" s="91"/>
      <c r="Y2802" s="91"/>
      <c r="Z2802" s="91"/>
      <c r="AA2802" s="91"/>
    </row>
    <row r="2803" spans="2:27" ht="15" thickBot="1" x14ac:dyDescent="0.35">
      <c r="B2803" s="47" t="str">
        <f>IF(H2802="Erdgas","Nettorechnungsbetrag (Erdgas)",IF(H2802="Strom","Nettorechnungsbetrag (Strom)",IF(H2802="Wärme/Kälte","Nettorechnungsbetrag (Wärme/Kälte)","Bitte Energieart auswählen!")))</f>
        <v>Bitte Energieart auswählen!</v>
      </c>
      <c r="C2803" s="47"/>
      <c r="D2803" s="47"/>
      <c r="E2803" s="47"/>
      <c r="F2803" s="47"/>
      <c r="G2803" s="47"/>
      <c r="H2803" s="113"/>
      <c r="I2803" s="60" t="s">
        <v>18</v>
      </c>
      <c r="J2803" s="48" t="s">
        <v>5</v>
      </c>
      <c r="K2803" s="47" t="str">
        <f>IF(H2802="Erdgas","Erdgaskosten exkl. Steuern, Abgaben, Netzentgelte, etc.",IF(H2802="Strom","Stromkosten exkl. Steuern, Abgaben, Netzentgelte, etc.",IF(H2802="Wärme/Kälte","Wärme-/Kältekosten exkl. Steuern, Abgaben, Netzentgelte, etc.","Bitte Energieart auswählen!")))</f>
        <v>Bitte Energieart auswählen!</v>
      </c>
      <c r="L2803" s="47"/>
      <c r="M2803" s="47"/>
      <c r="N2803" s="47"/>
      <c r="O2803" s="47"/>
      <c r="P2803" s="47"/>
      <c r="Q2803" s="47"/>
      <c r="R2803" s="47"/>
      <c r="S2803" s="47"/>
      <c r="T2803" s="47"/>
      <c r="U2803" s="47"/>
      <c r="V2803" s="47"/>
      <c r="W2803" s="47"/>
      <c r="X2803" s="91"/>
      <c r="Y2803" s="91"/>
      <c r="Z2803" s="91"/>
      <c r="AA2803" s="91"/>
    </row>
    <row r="2804" spans="2:27" ht="15" thickBot="1" x14ac:dyDescent="0.35">
      <c r="B2804" s="47" t="str">
        <f>IF(AND(H2802="Erdgas",H2801="Nein"),"Erdgasverbrauch in kWh gem. letzter Jahresabrechnung",IF(H2802="Erdgas","Erdgasverbrauch in kWh im Kalenderjahr 2021",IF(AND(H2802="Strom",H2801="Nein"),"Stromverbrauch in kWh gem. letzter Jahresabrechnung",IF(H2802="Strom","Stromverbrauch in kWh im Kalenderjahr 2021",IF(AND(H2802="Wärme/Kälte",H2801="Nein"),"Wärme-/Kälteverbrauch in kWh gem. letzter Jahresabrechnung",IF(H2802="Wärme/Kälte","Wärme-/Kälteverbrauch in kWh im Kalenderjahr 2021","Bitte Energieart auswählen!"))))))</f>
        <v>Bitte Energieart auswählen!</v>
      </c>
      <c r="C2804" s="47"/>
      <c r="D2804" s="47"/>
      <c r="E2804" s="47"/>
      <c r="F2804" s="47"/>
      <c r="G2804" s="47"/>
      <c r="H2804" s="114"/>
      <c r="I2804" s="60" t="s">
        <v>19</v>
      </c>
      <c r="J2804" s="48" t="s">
        <v>5</v>
      </c>
      <c r="K2804" s="47" t="str">
        <f>IF(H2801="Nein",IF(H2802="Erdgas","Den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endet."),IF(H2802="Erdgas","Bitte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04" s="47"/>
      <c r="M2804" s="47"/>
      <c r="N2804" s="47"/>
      <c r="O2804" s="47"/>
      <c r="P2804" s="47"/>
      <c r="Q2804" s="47"/>
      <c r="R2804" s="47"/>
      <c r="S2804" s="47"/>
      <c r="T2804" s="47"/>
      <c r="U2804" s="47"/>
      <c r="V2804" s="47"/>
      <c r="W2804" s="47"/>
      <c r="X2804" s="91"/>
      <c r="Y2804" s="91"/>
      <c r="Z2804" s="91"/>
      <c r="AA2804" s="91"/>
    </row>
    <row r="2805" spans="2:27" x14ac:dyDescent="0.3">
      <c r="B2805" s="46"/>
      <c r="C2805" s="46"/>
      <c r="D2805" s="46"/>
      <c r="E2805" s="46"/>
      <c r="F2805" s="46"/>
      <c r="G2805" s="46"/>
      <c r="H2805" s="46"/>
      <c r="I2805" s="46"/>
      <c r="J2805" s="46"/>
      <c r="K2805" s="46"/>
      <c r="L2805" s="46"/>
      <c r="M2805" s="46"/>
      <c r="N2805" s="46"/>
      <c r="O2805" s="46"/>
      <c r="P2805" s="46"/>
      <c r="Q2805" s="46"/>
      <c r="R2805" s="46"/>
      <c r="S2805" s="46"/>
      <c r="T2805" s="46"/>
      <c r="U2805" s="46"/>
      <c r="V2805" s="46"/>
      <c r="W2805" s="46"/>
      <c r="X2805" s="91"/>
      <c r="Y2805" s="91"/>
      <c r="Z2805" s="91"/>
      <c r="AA2805" s="91"/>
    </row>
    <row r="2806" spans="2:27" ht="18" thickBot="1" x14ac:dyDescent="0.5">
      <c r="B2806" s="56" t="s">
        <v>10</v>
      </c>
      <c r="C2806" s="47"/>
      <c r="D2806" s="47"/>
      <c r="E2806" s="47"/>
      <c r="F2806" s="47"/>
      <c r="G2806" s="47"/>
      <c r="H2806" s="47"/>
      <c r="I2806" s="47"/>
      <c r="J2806" s="47"/>
      <c r="K2806" s="47"/>
      <c r="L2806" s="47"/>
      <c r="M2806" s="47"/>
      <c r="N2806" s="47"/>
      <c r="O2806" s="47"/>
      <c r="P2806" s="47"/>
      <c r="Q2806" s="47"/>
      <c r="R2806" s="47"/>
      <c r="S2806" s="47"/>
      <c r="T2806" s="47"/>
      <c r="U2806" s="47"/>
      <c r="V2806" s="47"/>
      <c r="W2806" s="47"/>
      <c r="X2806" s="91"/>
      <c r="Y2806" s="90"/>
      <c r="Z2806" s="91"/>
      <c r="AA2806" s="91"/>
    </row>
    <row r="2807" spans="2:27" ht="15" thickBot="1" x14ac:dyDescent="0.35">
      <c r="B2807" s="47" t="s">
        <v>11</v>
      </c>
      <c r="C2807" s="47"/>
      <c r="D2807" s="47"/>
      <c r="E2807" s="47"/>
      <c r="F2807" s="47"/>
      <c r="G2807" s="47"/>
      <c r="H2807" s="112"/>
      <c r="I2807" s="47"/>
      <c r="J2807" s="48" t="s">
        <v>5</v>
      </c>
      <c r="K2807" s="47" t="s">
        <v>12</v>
      </c>
      <c r="L2807" s="47"/>
      <c r="M2807" s="47"/>
      <c r="N2807" s="47"/>
      <c r="O2807" s="47"/>
      <c r="P2807" s="47"/>
      <c r="Q2807" s="47"/>
      <c r="R2807" s="47"/>
      <c r="S2807" s="47"/>
      <c r="T2807" s="47"/>
      <c r="U2807" s="47"/>
      <c r="V2807" s="47"/>
      <c r="W2807" s="47"/>
      <c r="X2807" s="91">
        <f>H2808</f>
        <v>0</v>
      </c>
      <c r="Y2807" s="91">
        <f>H2809</f>
        <v>0</v>
      </c>
      <c r="Z2807" s="91">
        <f>H2810</f>
        <v>0</v>
      </c>
      <c r="AA2807" s="91">
        <f>H2811</f>
        <v>0</v>
      </c>
    </row>
    <row r="2808" spans="2:27" ht="15" thickBot="1" x14ac:dyDescent="0.35">
      <c r="B2808" s="47" t="s">
        <v>13</v>
      </c>
      <c r="C2808" s="47"/>
      <c r="D2808" s="47"/>
      <c r="E2808" s="47"/>
      <c r="F2808" s="47"/>
      <c r="G2808" s="47"/>
      <c r="H2808" s="112"/>
      <c r="I2808" s="59"/>
      <c r="J2808" s="48" t="s">
        <v>5</v>
      </c>
      <c r="K2808" s="47" t="s">
        <v>15</v>
      </c>
      <c r="L2808" s="47"/>
      <c r="M2808" s="47"/>
      <c r="N2808" s="47"/>
      <c r="O2808" s="47"/>
      <c r="P2808" s="47"/>
      <c r="Q2808" s="47"/>
      <c r="R2808" s="47"/>
      <c r="S2808" s="47"/>
      <c r="T2808" s="47"/>
      <c r="U2808" s="47"/>
      <c r="V2808" s="47"/>
      <c r="W2808" s="47"/>
      <c r="X2808" s="91"/>
      <c r="Y2808" s="91"/>
      <c r="Z2808" s="91"/>
      <c r="AA2808" s="91"/>
    </row>
    <row r="2809" spans="2:27" ht="15" thickBot="1" x14ac:dyDescent="0.35">
      <c r="B2809" s="47" t="s">
        <v>16</v>
      </c>
      <c r="C2809" s="47"/>
      <c r="D2809" s="47"/>
      <c r="E2809" s="47"/>
      <c r="F2809" s="47"/>
      <c r="G2809" s="47"/>
      <c r="H2809" s="137"/>
      <c r="I2809" s="47"/>
      <c r="J2809" s="48" t="s">
        <v>5</v>
      </c>
      <c r="K2809" s="47" t="s">
        <v>17</v>
      </c>
      <c r="L2809" s="47"/>
      <c r="M2809" s="47"/>
      <c r="N2809" s="47"/>
      <c r="O2809" s="47"/>
      <c r="P2809" s="47"/>
      <c r="Q2809" s="47"/>
      <c r="R2809" s="47"/>
      <c r="S2809" s="47"/>
      <c r="T2809" s="47"/>
      <c r="U2809" s="47"/>
      <c r="V2809" s="47"/>
      <c r="W2809" s="47"/>
      <c r="X2809" s="91"/>
      <c r="Y2809" s="91"/>
      <c r="Z2809" s="91"/>
      <c r="AA2809" s="91"/>
    </row>
    <row r="2810" spans="2:27" ht="15" thickBot="1" x14ac:dyDescent="0.35">
      <c r="B2810" s="47" t="str">
        <f>IF(H2809="Erdgas","Nettorechnungsbetrag (Erdgas)",IF(H2809="Strom","Nettorechnungsbetrag (Strom)",IF(H2809="Wärme/Kälte","Nettorechnungsbetrag (Wärme/Kälte)","Bitte Energieart auswählen!")))</f>
        <v>Bitte Energieart auswählen!</v>
      </c>
      <c r="C2810" s="47"/>
      <c r="D2810" s="47"/>
      <c r="E2810" s="47"/>
      <c r="F2810" s="47"/>
      <c r="G2810" s="47"/>
      <c r="H2810" s="113"/>
      <c r="I2810" s="60" t="s">
        <v>18</v>
      </c>
      <c r="J2810" s="48" t="s">
        <v>5</v>
      </c>
      <c r="K2810" s="47" t="str">
        <f>IF(H2809="Erdgas","Erdgaskosten exkl. Steuern, Abgaben, Netzentgelte, etc.",IF(H2809="Strom","Stromkosten exkl. Steuern, Abgaben, Netzentgelte, etc.",IF(H2809="Wärme/Kälte","Wärme-/Kältekosten exkl. Steuern, Abgaben, Netzentgelte, etc.","Bitte Energieart auswählen!")))</f>
        <v>Bitte Energieart auswählen!</v>
      </c>
      <c r="L2810" s="47"/>
      <c r="M2810" s="47"/>
      <c r="N2810" s="47"/>
      <c r="O2810" s="47"/>
      <c r="P2810" s="47"/>
      <c r="Q2810" s="47"/>
      <c r="R2810" s="47"/>
      <c r="S2810" s="47"/>
      <c r="T2810" s="47"/>
      <c r="U2810" s="47"/>
      <c r="V2810" s="47"/>
      <c r="W2810" s="47"/>
      <c r="X2810" s="91"/>
      <c r="Y2810" s="91"/>
      <c r="Z2810" s="91"/>
      <c r="AA2810" s="91"/>
    </row>
    <row r="2811" spans="2:27" ht="15" thickBot="1" x14ac:dyDescent="0.35">
      <c r="B2811" s="47" t="str">
        <f>IF(AND(H2809="Erdgas",H2808="Nein"),"Erdgasverbrauch in kWh gem. letzter Jahresabrechnung",IF(H2809="Erdgas","Erdgasverbrauch in kWh im Kalenderjahr 2021",IF(AND(H2809="Strom",H2808="Nein"),"Stromverbrauch in kWh gem. letzter Jahresabrechnung",IF(H2809="Strom","Stromverbrauch in kWh im Kalenderjahr 2021",IF(AND(H2809="Wärme/Kälte",H2808="Nein"),"Wärme-/Kälteverbrauch in kWh gem. letzter Jahresabrechnung",IF(H2809="Wärme/Kälte","Wärme-/Kälteverbrauch in kWh im Kalenderjahr 2021","Bitte Energieart auswählen!"))))))</f>
        <v>Bitte Energieart auswählen!</v>
      </c>
      <c r="C2811" s="47"/>
      <c r="D2811" s="47"/>
      <c r="E2811" s="47"/>
      <c r="F2811" s="47"/>
      <c r="G2811" s="47"/>
      <c r="H2811" s="114"/>
      <c r="I2811" s="60" t="s">
        <v>19</v>
      </c>
      <c r="J2811" s="48" t="s">
        <v>5</v>
      </c>
      <c r="K2811" s="47" t="str">
        <f>IF(H2808="Nein",IF(H2809="Erdgas","Den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endet."),IF(H2809="Erdgas","Bitte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11" s="47"/>
      <c r="M2811" s="47"/>
      <c r="N2811" s="47"/>
      <c r="O2811" s="47"/>
      <c r="P2811" s="47"/>
      <c r="Q2811" s="47"/>
      <c r="R2811" s="47"/>
      <c r="S2811" s="47"/>
      <c r="T2811" s="47"/>
      <c r="U2811" s="47"/>
      <c r="V2811" s="47"/>
      <c r="W2811" s="47"/>
      <c r="X2811" s="91"/>
      <c r="Y2811" s="91"/>
      <c r="Z2811" s="91"/>
      <c r="AA2811" s="91"/>
    </row>
    <row r="2812" spans="2:27" x14ac:dyDescent="0.3">
      <c r="B2812" s="46"/>
      <c r="C2812" s="46"/>
      <c r="D2812" s="46"/>
      <c r="E2812" s="46"/>
      <c r="F2812" s="46"/>
      <c r="G2812" s="46"/>
      <c r="H2812" s="46"/>
      <c r="I2812" s="46"/>
      <c r="J2812" s="46"/>
      <c r="K2812" s="46"/>
      <c r="L2812" s="46"/>
      <c r="M2812" s="46"/>
      <c r="N2812" s="46"/>
      <c r="O2812" s="46"/>
      <c r="P2812" s="46"/>
      <c r="Q2812" s="46"/>
      <c r="R2812" s="46"/>
      <c r="S2812" s="46"/>
      <c r="T2812" s="46"/>
      <c r="U2812" s="46"/>
      <c r="V2812" s="46"/>
      <c r="W2812" s="46"/>
      <c r="X2812" s="91"/>
      <c r="Y2812" s="91"/>
      <c r="Z2812" s="91"/>
      <c r="AA2812" s="91"/>
    </row>
    <row r="2813" spans="2:27" ht="18" thickBot="1" x14ac:dyDescent="0.5">
      <c r="B2813" s="56" t="s">
        <v>10</v>
      </c>
      <c r="C2813" s="47"/>
      <c r="D2813" s="47"/>
      <c r="E2813" s="47"/>
      <c r="F2813" s="47"/>
      <c r="G2813" s="47"/>
      <c r="H2813" s="47"/>
      <c r="I2813" s="47"/>
      <c r="J2813" s="47"/>
      <c r="K2813" s="47"/>
      <c r="L2813" s="47"/>
      <c r="M2813" s="47"/>
      <c r="N2813" s="47"/>
      <c r="O2813" s="47"/>
      <c r="P2813" s="47"/>
      <c r="Q2813" s="47"/>
      <c r="R2813" s="47"/>
      <c r="S2813" s="47"/>
      <c r="T2813" s="47"/>
      <c r="U2813" s="47"/>
      <c r="V2813" s="47"/>
      <c r="W2813" s="47"/>
      <c r="X2813" s="91"/>
      <c r="Y2813" s="90"/>
      <c r="Z2813" s="91"/>
      <c r="AA2813" s="91"/>
    </row>
    <row r="2814" spans="2:27" ht="15" thickBot="1" x14ac:dyDescent="0.35">
      <c r="B2814" s="47" t="s">
        <v>11</v>
      </c>
      <c r="C2814" s="47"/>
      <c r="D2814" s="47"/>
      <c r="E2814" s="47"/>
      <c r="F2814" s="47"/>
      <c r="G2814" s="47"/>
      <c r="H2814" s="112"/>
      <c r="I2814" s="47"/>
      <c r="J2814" s="48" t="s">
        <v>5</v>
      </c>
      <c r="K2814" s="47" t="s">
        <v>12</v>
      </c>
      <c r="L2814" s="47"/>
      <c r="M2814" s="47"/>
      <c r="N2814" s="47"/>
      <c r="O2814" s="47"/>
      <c r="P2814" s="47"/>
      <c r="Q2814" s="47"/>
      <c r="R2814" s="47"/>
      <c r="S2814" s="47"/>
      <c r="T2814" s="47"/>
      <c r="U2814" s="47"/>
      <c r="V2814" s="47"/>
      <c r="W2814" s="47"/>
      <c r="X2814" s="91">
        <f>H2815</f>
        <v>0</v>
      </c>
      <c r="Y2814" s="91">
        <f>H2816</f>
        <v>0</v>
      </c>
      <c r="Z2814" s="91">
        <f>H2817</f>
        <v>0</v>
      </c>
      <c r="AA2814" s="91">
        <f>H2818</f>
        <v>0</v>
      </c>
    </row>
    <row r="2815" spans="2:27" ht="15" thickBot="1" x14ac:dyDescent="0.35">
      <c r="B2815" s="47" t="s">
        <v>13</v>
      </c>
      <c r="C2815" s="47"/>
      <c r="D2815" s="47"/>
      <c r="E2815" s="47"/>
      <c r="F2815" s="47"/>
      <c r="G2815" s="47"/>
      <c r="H2815" s="112"/>
      <c r="I2815" s="59"/>
      <c r="J2815" s="48" t="s">
        <v>5</v>
      </c>
      <c r="K2815" s="47" t="s">
        <v>15</v>
      </c>
      <c r="L2815" s="47"/>
      <c r="M2815" s="47"/>
      <c r="N2815" s="47"/>
      <c r="O2815" s="47"/>
      <c r="P2815" s="47"/>
      <c r="Q2815" s="47"/>
      <c r="R2815" s="47"/>
      <c r="S2815" s="47"/>
      <c r="T2815" s="47"/>
      <c r="U2815" s="47"/>
      <c r="V2815" s="47"/>
      <c r="W2815" s="47"/>
      <c r="X2815" s="91"/>
      <c r="Y2815" s="91"/>
      <c r="Z2815" s="91"/>
      <c r="AA2815" s="91"/>
    </row>
    <row r="2816" spans="2:27" ht="15" thickBot="1" x14ac:dyDescent="0.35">
      <c r="B2816" s="47" t="s">
        <v>16</v>
      </c>
      <c r="C2816" s="47"/>
      <c r="D2816" s="47"/>
      <c r="E2816" s="47"/>
      <c r="F2816" s="47"/>
      <c r="G2816" s="47"/>
      <c r="H2816" s="137"/>
      <c r="I2816" s="47"/>
      <c r="J2816" s="48" t="s">
        <v>5</v>
      </c>
      <c r="K2816" s="47" t="s">
        <v>17</v>
      </c>
      <c r="L2816" s="47"/>
      <c r="M2816" s="47"/>
      <c r="N2816" s="47"/>
      <c r="O2816" s="47"/>
      <c r="P2816" s="47"/>
      <c r="Q2816" s="47"/>
      <c r="R2816" s="47"/>
      <c r="S2816" s="47"/>
      <c r="T2816" s="47"/>
      <c r="U2816" s="47"/>
      <c r="V2816" s="47"/>
      <c r="W2816" s="47"/>
      <c r="X2816" s="91"/>
      <c r="Y2816" s="91"/>
      <c r="Z2816" s="91"/>
      <c r="AA2816" s="91"/>
    </row>
    <row r="2817" spans="2:27" ht="15" thickBot="1" x14ac:dyDescent="0.35">
      <c r="B2817" s="47" t="str">
        <f>IF(H2816="Erdgas","Nettorechnungsbetrag (Erdgas)",IF(H2816="Strom","Nettorechnungsbetrag (Strom)",IF(H2816="Wärme/Kälte","Nettorechnungsbetrag (Wärme/Kälte)","Bitte Energieart auswählen!")))</f>
        <v>Bitte Energieart auswählen!</v>
      </c>
      <c r="C2817" s="47"/>
      <c r="D2817" s="47"/>
      <c r="E2817" s="47"/>
      <c r="F2817" s="47"/>
      <c r="G2817" s="47"/>
      <c r="H2817" s="113"/>
      <c r="I2817" s="60" t="s">
        <v>18</v>
      </c>
      <c r="J2817" s="48" t="s">
        <v>5</v>
      </c>
      <c r="K2817" s="47" t="str">
        <f>IF(H2816="Erdgas","Erdgaskosten exkl. Steuern, Abgaben, Netzentgelte, etc.",IF(H2816="Strom","Stromkosten exkl. Steuern, Abgaben, Netzentgelte, etc.",IF(H2816="Wärme/Kälte","Wärme-/Kältekosten exkl. Steuern, Abgaben, Netzentgelte, etc.","Bitte Energieart auswählen!")))</f>
        <v>Bitte Energieart auswählen!</v>
      </c>
      <c r="L2817" s="47"/>
      <c r="M2817" s="47"/>
      <c r="N2817" s="47"/>
      <c r="O2817" s="47"/>
      <c r="P2817" s="47"/>
      <c r="Q2817" s="47"/>
      <c r="R2817" s="47"/>
      <c r="S2817" s="47"/>
      <c r="T2817" s="47"/>
      <c r="U2817" s="47"/>
      <c r="V2817" s="47"/>
      <c r="W2817" s="47"/>
      <c r="X2817" s="91"/>
      <c r="Y2817" s="91"/>
      <c r="Z2817" s="91"/>
      <c r="AA2817" s="91"/>
    </row>
    <row r="2818" spans="2:27" ht="15" thickBot="1" x14ac:dyDescent="0.35">
      <c r="B2818" s="47" t="str">
        <f>IF(AND(H2816="Erdgas",H2815="Nein"),"Erdgasverbrauch in kWh gem. letzter Jahresabrechnung",IF(H2816="Erdgas","Erdgasverbrauch in kWh im Kalenderjahr 2021",IF(AND(H2816="Strom",H2815="Nein"),"Stromverbrauch in kWh gem. letzter Jahresabrechnung",IF(H2816="Strom","Stromverbrauch in kWh im Kalenderjahr 2021",IF(AND(H2816="Wärme/Kälte",H2815="Nein"),"Wärme-/Kälteverbrauch in kWh gem. letzter Jahresabrechnung",IF(H2816="Wärme/Kälte","Wärme-/Kälteverbrauch in kWh im Kalenderjahr 2021","Bitte Energieart auswählen!"))))))</f>
        <v>Bitte Energieart auswählen!</v>
      </c>
      <c r="C2818" s="47"/>
      <c r="D2818" s="47"/>
      <c r="E2818" s="47"/>
      <c r="F2818" s="47"/>
      <c r="G2818" s="47"/>
      <c r="H2818" s="114"/>
      <c r="I2818" s="60" t="s">
        <v>19</v>
      </c>
      <c r="J2818" s="48" t="s">
        <v>5</v>
      </c>
      <c r="K2818" s="47" t="str">
        <f>IF(H2815="Nein",IF(H2816="Erdgas","Den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endet."),IF(H2816="Erdgas","Bitte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18" s="47"/>
      <c r="M2818" s="47"/>
      <c r="N2818" s="47"/>
      <c r="O2818" s="47"/>
      <c r="P2818" s="47"/>
      <c r="Q2818" s="47"/>
      <c r="R2818" s="47"/>
      <c r="S2818" s="47"/>
      <c r="T2818" s="47"/>
      <c r="U2818" s="47"/>
      <c r="V2818" s="47"/>
      <c r="W2818" s="47"/>
      <c r="X2818" s="91"/>
      <c r="Y2818" s="91"/>
      <c r="Z2818" s="91"/>
      <c r="AA2818" s="91"/>
    </row>
    <row r="2819" spans="2:27" x14ac:dyDescent="0.3">
      <c r="B2819" s="46"/>
      <c r="C2819" s="46"/>
      <c r="D2819" s="46"/>
      <c r="E2819" s="46"/>
      <c r="F2819" s="46"/>
      <c r="G2819" s="46"/>
      <c r="H2819" s="46"/>
      <c r="I2819" s="46"/>
      <c r="J2819" s="46"/>
      <c r="K2819" s="46"/>
      <c r="L2819" s="46"/>
      <c r="M2819" s="46"/>
      <c r="N2819" s="46"/>
      <c r="O2819" s="46"/>
      <c r="P2819" s="46"/>
      <c r="Q2819" s="46"/>
      <c r="R2819" s="46"/>
      <c r="S2819" s="46"/>
      <c r="T2819" s="46"/>
      <c r="U2819" s="46"/>
      <c r="V2819" s="46"/>
      <c r="W2819" s="46"/>
      <c r="X2819" s="91"/>
      <c r="Y2819" s="91"/>
      <c r="Z2819" s="91"/>
      <c r="AA2819" s="91"/>
    </row>
    <row r="2820" spans="2:27" ht="18" thickBot="1" x14ac:dyDescent="0.5">
      <c r="B2820" s="56" t="s">
        <v>10</v>
      </c>
      <c r="C2820" s="47"/>
      <c r="D2820" s="47"/>
      <c r="E2820" s="47"/>
      <c r="F2820" s="47"/>
      <c r="G2820" s="47"/>
      <c r="H2820" s="47"/>
      <c r="I2820" s="47"/>
      <c r="J2820" s="47"/>
      <c r="K2820" s="47"/>
      <c r="L2820" s="47"/>
      <c r="M2820" s="47"/>
      <c r="N2820" s="47"/>
      <c r="O2820" s="47"/>
      <c r="P2820" s="47"/>
      <c r="Q2820" s="47"/>
      <c r="R2820" s="47"/>
      <c r="S2820" s="47"/>
      <c r="T2820" s="47"/>
      <c r="U2820" s="47"/>
      <c r="V2820" s="47"/>
      <c r="W2820" s="47"/>
      <c r="X2820" s="91"/>
      <c r="Y2820" s="90"/>
      <c r="Z2820" s="91"/>
      <c r="AA2820" s="91"/>
    </row>
    <row r="2821" spans="2:27" ht="15" thickBot="1" x14ac:dyDescent="0.35">
      <c r="B2821" s="47" t="s">
        <v>11</v>
      </c>
      <c r="C2821" s="47"/>
      <c r="D2821" s="47"/>
      <c r="E2821" s="47"/>
      <c r="F2821" s="47"/>
      <c r="G2821" s="47"/>
      <c r="H2821" s="112"/>
      <c r="I2821" s="47"/>
      <c r="J2821" s="48" t="s">
        <v>5</v>
      </c>
      <c r="K2821" s="47" t="s">
        <v>12</v>
      </c>
      <c r="L2821" s="47"/>
      <c r="M2821" s="47"/>
      <c r="N2821" s="47"/>
      <c r="O2821" s="47"/>
      <c r="P2821" s="47"/>
      <c r="Q2821" s="47"/>
      <c r="R2821" s="47"/>
      <c r="S2821" s="47"/>
      <c r="T2821" s="47"/>
      <c r="U2821" s="47"/>
      <c r="V2821" s="47"/>
      <c r="W2821" s="47"/>
      <c r="X2821" s="91">
        <f>H2822</f>
        <v>0</v>
      </c>
      <c r="Y2821" s="91">
        <f>H2823</f>
        <v>0</v>
      </c>
      <c r="Z2821" s="91">
        <f>H2824</f>
        <v>0</v>
      </c>
      <c r="AA2821" s="91">
        <f>H2825</f>
        <v>0</v>
      </c>
    </row>
    <row r="2822" spans="2:27" ht="15" thickBot="1" x14ac:dyDescent="0.35">
      <c r="B2822" s="47" t="s">
        <v>13</v>
      </c>
      <c r="C2822" s="47"/>
      <c r="D2822" s="47"/>
      <c r="E2822" s="47"/>
      <c r="F2822" s="47"/>
      <c r="G2822" s="47"/>
      <c r="H2822" s="112"/>
      <c r="I2822" s="59"/>
      <c r="J2822" s="48" t="s">
        <v>5</v>
      </c>
      <c r="K2822" s="47" t="s">
        <v>15</v>
      </c>
      <c r="L2822" s="47"/>
      <c r="M2822" s="47"/>
      <c r="N2822" s="47"/>
      <c r="O2822" s="47"/>
      <c r="P2822" s="47"/>
      <c r="Q2822" s="47"/>
      <c r="R2822" s="47"/>
      <c r="S2822" s="47"/>
      <c r="T2822" s="47"/>
      <c r="U2822" s="47"/>
      <c r="V2822" s="47"/>
      <c r="W2822" s="47"/>
      <c r="X2822" s="91"/>
      <c r="Y2822" s="91"/>
      <c r="Z2822" s="91"/>
      <c r="AA2822" s="91"/>
    </row>
    <row r="2823" spans="2:27" ht="15" thickBot="1" x14ac:dyDescent="0.35">
      <c r="B2823" s="47" t="s">
        <v>16</v>
      </c>
      <c r="C2823" s="47"/>
      <c r="D2823" s="47"/>
      <c r="E2823" s="47"/>
      <c r="F2823" s="47"/>
      <c r="G2823" s="47"/>
      <c r="H2823" s="137"/>
      <c r="I2823" s="47"/>
      <c r="J2823" s="48" t="s">
        <v>5</v>
      </c>
      <c r="K2823" s="47" t="s">
        <v>17</v>
      </c>
      <c r="L2823" s="47"/>
      <c r="M2823" s="47"/>
      <c r="N2823" s="47"/>
      <c r="O2823" s="47"/>
      <c r="P2823" s="47"/>
      <c r="Q2823" s="47"/>
      <c r="R2823" s="47"/>
      <c r="S2823" s="47"/>
      <c r="T2823" s="47"/>
      <c r="U2823" s="47"/>
      <c r="V2823" s="47"/>
      <c r="W2823" s="47"/>
      <c r="X2823" s="91"/>
      <c r="Y2823" s="91"/>
      <c r="Z2823" s="91"/>
      <c r="AA2823" s="91"/>
    </row>
    <row r="2824" spans="2:27" ht="15" thickBot="1" x14ac:dyDescent="0.35">
      <c r="B2824" s="47" t="str">
        <f>IF(H2823="Erdgas","Nettorechnungsbetrag (Erdgas)",IF(H2823="Strom","Nettorechnungsbetrag (Strom)",IF(H2823="Wärme/Kälte","Nettorechnungsbetrag (Wärme/Kälte)","Bitte Energieart auswählen!")))</f>
        <v>Bitte Energieart auswählen!</v>
      </c>
      <c r="C2824" s="47"/>
      <c r="D2824" s="47"/>
      <c r="E2824" s="47"/>
      <c r="F2824" s="47"/>
      <c r="G2824" s="47"/>
      <c r="H2824" s="113"/>
      <c r="I2824" s="60" t="s">
        <v>18</v>
      </c>
      <c r="J2824" s="48" t="s">
        <v>5</v>
      </c>
      <c r="K2824" s="47" t="str">
        <f>IF(H2823="Erdgas","Erdgaskosten exkl. Steuern, Abgaben, Netzentgelte, etc.",IF(H2823="Strom","Stromkosten exkl. Steuern, Abgaben, Netzentgelte, etc.",IF(H2823="Wärme/Kälte","Wärme-/Kältekosten exkl. Steuern, Abgaben, Netzentgelte, etc.","Bitte Energieart auswählen!")))</f>
        <v>Bitte Energieart auswählen!</v>
      </c>
      <c r="L2824" s="47"/>
      <c r="M2824" s="47"/>
      <c r="N2824" s="47"/>
      <c r="O2824" s="47"/>
      <c r="P2824" s="47"/>
      <c r="Q2824" s="47"/>
      <c r="R2824" s="47"/>
      <c r="S2824" s="47"/>
      <c r="T2824" s="47"/>
      <c r="U2824" s="47"/>
      <c r="V2824" s="47"/>
      <c r="W2824" s="47"/>
      <c r="X2824" s="91"/>
      <c r="Y2824" s="91"/>
      <c r="Z2824" s="91"/>
      <c r="AA2824" s="91"/>
    </row>
    <row r="2825" spans="2:27" ht="15" thickBot="1" x14ac:dyDescent="0.35">
      <c r="B2825" s="47" t="str">
        <f>IF(AND(H2823="Erdgas",H2822="Nein"),"Erdgasverbrauch in kWh gem. letzter Jahresabrechnung",IF(H2823="Erdgas","Erdgasverbrauch in kWh im Kalenderjahr 2021",IF(AND(H2823="Strom",H2822="Nein"),"Stromverbrauch in kWh gem. letzter Jahresabrechnung",IF(H2823="Strom","Stromverbrauch in kWh im Kalenderjahr 2021",IF(AND(H2823="Wärme/Kälte",H2822="Nein"),"Wärme-/Kälteverbrauch in kWh gem. letzter Jahresabrechnung",IF(H2823="Wärme/Kälte","Wärme-/Kälteverbrauch in kWh im Kalenderjahr 2021","Bitte Energieart auswählen!"))))))</f>
        <v>Bitte Energieart auswählen!</v>
      </c>
      <c r="C2825" s="47"/>
      <c r="D2825" s="47"/>
      <c r="E2825" s="47"/>
      <c r="F2825" s="47"/>
      <c r="G2825" s="47"/>
      <c r="H2825" s="114"/>
      <c r="I2825" s="60" t="s">
        <v>19</v>
      </c>
      <c r="J2825" s="48" t="s">
        <v>5</v>
      </c>
      <c r="K2825" s="47" t="str">
        <f>IF(H2822="Nein",IF(H2823="Erdgas","Den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endet."),IF(H2823="Erdgas","Bitte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25" s="47"/>
      <c r="M2825" s="47"/>
      <c r="N2825" s="47"/>
      <c r="O2825" s="47"/>
      <c r="P2825" s="47"/>
      <c r="Q2825" s="47"/>
      <c r="R2825" s="47"/>
      <c r="S2825" s="47"/>
      <c r="T2825" s="47"/>
      <c r="U2825" s="47"/>
      <c r="V2825" s="47"/>
      <c r="W2825" s="47"/>
      <c r="X2825" s="91"/>
      <c r="Y2825" s="91"/>
      <c r="Z2825" s="91"/>
      <c r="AA2825" s="91"/>
    </row>
    <row r="2826" spans="2:27" x14ac:dyDescent="0.3">
      <c r="B2826" s="46"/>
      <c r="C2826" s="46"/>
      <c r="D2826" s="46"/>
      <c r="E2826" s="46"/>
      <c r="F2826" s="46"/>
      <c r="G2826" s="46"/>
      <c r="H2826" s="46"/>
      <c r="I2826" s="46"/>
      <c r="J2826" s="46"/>
      <c r="K2826" s="46"/>
      <c r="L2826" s="46"/>
      <c r="M2826" s="46"/>
      <c r="N2826" s="46"/>
      <c r="O2826" s="46"/>
      <c r="P2826" s="46"/>
      <c r="Q2826" s="46"/>
      <c r="R2826" s="46"/>
      <c r="S2826" s="46"/>
      <c r="T2826" s="46"/>
      <c r="U2826" s="46"/>
      <c r="V2826" s="46"/>
      <c r="W2826" s="46"/>
      <c r="X2826" s="91"/>
      <c r="Y2826" s="91"/>
      <c r="Z2826" s="91"/>
      <c r="AA2826" s="91"/>
    </row>
    <row r="2827" spans="2:27" ht="18" thickBot="1" x14ac:dyDescent="0.5">
      <c r="B2827" s="56" t="s">
        <v>10</v>
      </c>
      <c r="C2827" s="47"/>
      <c r="D2827" s="47"/>
      <c r="E2827" s="47"/>
      <c r="F2827" s="47"/>
      <c r="G2827" s="47"/>
      <c r="H2827" s="47"/>
      <c r="I2827" s="47"/>
      <c r="J2827" s="47"/>
      <c r="K2827" s="47"/>
      <c r="L2827" s="47"/>
      <c r="M2827" s="47"/>
      <c r="N2827" s="47"/>
      <c r="O2827" s="47"/>
      <c r="P2827" s="47"/>
      <c r="Q2827" s="47"/>
      <c r="R2827" s="47"/>
      <c r="S2827" s="47"/>
      <c r="T2827" s="47"/>
      <c r="U2827" s="47"/>
      <c r="V2827" s="47"/>
      <c r="W2827" s="47"/>
      <c r="X2827" s="91"/>
      <c r="Y2827" s="90"/>
      <c r="Z2827" s="91"/>
      <c r="AA2827" s="91"/>
    </row>
    <row r="2828" spans="2:27" ht="15" thickBot="1" x14ac:dyDescent="0.35">
      <c r="B2828" s="47" t="s">
        <v>11</v>
      </c>
      <c r="C2828" s="47"/>
      <c r="D2828" s="47"/>
      <c r="E2828" s="47"/>
      <c r="F2828" s="47"/>
      <c r="G2828" s="47"/>
      <c r="H2828" s="112"/>
      <c r="I2828" s="47"/>
      <c r="J2828" s="48" t="s">
        <v>5</v>
      </c>
      <c r="K2828" s="47" t="s">
        <v>12</v>
      </c>
      <c r="L2828" s="47"/>
      <c r="M2828" s="47"/>
      <c r="N2828" s="47"/>
      <c r="O2828" s="47"/>
      <c r="P2828" s="47"/>
      <c r="Q2828" s="47"/>
      <c r="R2828" s="47"/>
      <c r="S2828" s="47"/>
      <c r="T2828" s="47"/>
      <c r="U2828" s="47"/>
      <c r="V2828" s="47"/>
      <c r="W2828" s="47"/>
      <c r="X2828" s="91">
        <f>H2829</f>
        <v>0</v>
      </c>
      <c r="Y2828" s="91">
        <f>H2830</f>
        <v>0</v>
      </c>
      <c r="Z2828" s="91">
        <f>H2831</f>
        <v>0</v>
      </c>
      <c r="AA2828" s="91">
        <f>H2832</f>
        <v>0</v>
      </c>
    </row>
    <row r="2829" spans="2:27" ht="15" thickBot="1" x14ac:dyDescent="0.35">
      <c r="B2829" s="47" t="s">
        <v>13</v>
      </c>
      <c r="C2829" s="47"/>
      <c r="D2829" s="47"/>
      <c r="E2829" s="47"/>
      <c r="F2829" s="47"/>
      <c r="G2829" s="47"/>
      <c r="H2829" s="112"/>
      <c r="I2829" s="59"/>
      <c r="J2829" s="48" t="s">
        <v>5</v>
      </c>
      <c r="K2829" s="47" t="s">
        <v>15</v>
      </c>
      <c r="L2829" s="47"/>
      <c r="M2829" s="47"/>
      <c r="N2829" s="47"/>
      <c r="O2829" s="47"/>
      <c r="P2829" s="47"/>
      <c r="Q2829" s="47"/>
      <c r="R2829" s="47"/>
      <c r="S2829" s="47"/>
      <c r="T2829" s="47"/>
      <c r="U2829" s="47"/>
      <c r="V2829" s="47"/>
      <c r="W2829" s="47"/>
      <c r="X2829" s="91"/>
      <c r="Y2829" s="91"/>
      <c r="Z2829" s="91"/>
      <c r="AA2829" s="91"/>
    </row>
    <row r="2830" spans="2:27" ht="15" thickBot="1" x14ac:dyDescent="0.35">
      <c r="B2830" s="47" t="s">
        <v>16</v>
      </c>
      <c r="C2830" s="47"/>
      <c r="D2830" s="47"/>
      <c r="E2830" s="47"/>
      <c r="F2830" s="47"/>
      <c r="G2830" s="47"/>
      <c r="H2830" s="137"/>
      <c r="I2830" s="47"/>
      <c r="J2830" s="48" t="s">
        <v>5</v>
      </c>
      <c r="K2830" s="47" t="s">
        <v>17</v>
      </c>
      <c r="L2830" s="47"/>
      <c r="M2830" s="47"/>
      <c r="N2830" s="47"/>
      <c r="O2830" s="47"/>
      <c r="P2830" s="47"/>
      <c r="Q2830" s="47"/>
      <c r="R2830" s="47"/>
      <c r="S2830" s="47"/>
      <c r="T2830" s="47"/>
      <c r="U2830" s="47"/>
      <c r="V2830" s="47"/>
      <c r="W2830" s="47"/>
      <c r="X2830" s="91"/>
      <c r="Y2830" s="91"/>
      <c r="Z2830" s="91"/>
      <c r="AA2830" s="91"/>
    </row>
    <row r="2831" spans="2:27" ht="15" thickBot="1" x14ac:dyDescent="0.35">
      <c r="B2831" s="47" t="str">
        <f>IF(H2830="Erdgas","Nettorechnungsbetrag (Erdgas)",IF(H2830="Strom","Nettorechnungsbetrag (Strom)",IF(H2830="Wärme/Kälte","Nettorechnungsbetrag (Wärme/Kälte)","Bitte Energieart auswählen!")))</f>
        <v>Bitte Energieart auswählen!</v>
      </c>
      <c r="C2831" s="47"/>
      <c r="D2831" s="47"/>
      <c r="E2831" s="47"/>
      <c r="F2831" s="47"/>
      <c r="G2831" s="47"/>
      <c r="H2831" s="113"/>
      <c r="I2831" s="60" t="s">
        <v>18</v>
      </c>
      <c r="J2831" s="48" t="s">
        <v>5</v>
      </c>
      <c r="K2831" s="47" t="str">
        <f>IF(H2830="Erdgas","Erdgaskosten exkl. Steuern, Abgaben, Netzentgelte, etc.",IF(H2830="Strom","Stromkosten exkl. Steuern, Abgaben, Netzentgelte, etc.",IF(H2830="Wärme/Kälte","Wärme-/Kältekosten exkl. Steuern, Abgaben, Netzentgelte, etc.","Bitte Energieart auswählen!")))</f>
        <v>Bitte Energieart auswählen!</v>
      </c>
      <c r="L2831" s="47"/>
      <c r="M2831" s="47"/>
      <c r="N2831" s="47"/>
      <c r="O2831" s="47"/>
      <c r="P2831" s="47"/>
      <c r="Q2831" s="47"/>
      <c r="R2831" s="47"/>
      <c r="S2831" s="47"/>
      <c r="T2831" s="47"/>
      <c r="U2831" s="47"/>
      <c r="V2831" s="47"/>
      <c r="W2831" s="47"/>
      <c r="X2831" s="91"/>
      <c r="Y2831" s="91"/>
      <c r="Z2831" s="91"/>
      <c r="AA2831" s="91"/>
    </row>
    <row r="2832" spans="2:27" ht="15" thickBot="1" x14ac:dyDescent="0.35">
      <c r="B2832" s="47" t="str">
        <f>IF(AND(H2830="Erdgas",H2829="Nein"),"Erdgasverbrauch in kWh gem. letzter Jahresabrechnung",IF(H2830="Erdgas","Erdgasverbrauch in kWh im Kalenderjahr 2021",IF(AND(H2830="Strom",H2829="Nein"),"Stromverbrauch in kWh gem. letzter Jahresabrechnung",IF(H2830="Strom","Stromverbrauch in kWh im Kalenderjahr 2021",IF(AND(H2830="Wärme/Kälte",H2829="Nein"),"Wärme-/Kälteverbrauch in kWh gem. letzter Jahresabrechnung",IF(H2830="Wärme/Kälte","Wärme-/Kälteverbrauch in kWh im Kalenderjahr 2021","Bitte Energieart auswählen!"))))))</f>
        <v>Bitte Energieart auswählen!</v>
      </c>
      <c r="C2832" s="47"/>
      <c r="D2832" s="47"/>
      <c r="E2832" s="47"/>
      <c r="F2832" s="47"/>
      <c r="G2832" s="47"/>
      <c r="H2832" s="114"/>
      <c r="I2832" s="60" t="s">
        <v>19</v>
      </c>
      <c r="J2832" s="48" t="s">
        <v>5</v>
      </c>
      <c r="K2832" s="47" t="str">
        <f>IF(H2829="Nein",IF(H2830="Erdgas","Den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endet."),IF(H2830="Erdgas","Bitte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32" s="47"/>
      <c r="M2832" s="47"/>
      <c r="N2832" s="47"/>
      <c r="O2832" s="47"/>
      <c r="P2832" s="47"/>
      <c r="Q2832" s="47"/>
      <c r="R2832" s="47"/>
      <c r="S2832" s="47"/>
      <c r="T2832" s="47"/>
      <c r="U2832" s="47"/>
      <c r="V2832" s="47"/>
      <c r="W2832" s="47"/>
      <c r="X2832" s="91"/>
      <c r="Y2832" s="91"/>
      <c r="Z2832" s="91"/>
      <c r="AA2832" s="91"/>
    </row>
    <row r="2833" spans="2:27" x14ac:dyDescent="0.3">
      <c r="B2833" s="46"/>
      <c r="C2833" s="46"/>
      <c r="D2833" s="46"/>
      <c r="E2833" s="46"/>
      <c r="F2833" s="46"/>
      <c r="G2833" s="46"/>
      <c r="H2833" s="46"/>
      <c r="I2833" s="46"/>
      <c r="J2833" s="46"/>
      <c r="K2833" s="46"/>
      <c r="L2833" s="46"/>
      <c r="M2833" s="46"/>
      <c r="N2833" s="46"/>
      <c r="O2833" s="46"/>
      <c r="P2833" s="46"/>
      <c r="Q2833" s="46"/>
      <c r="R2833" s="46"/>
      <c r="S2833" s="46"/>
      <c r="T2833" s="46"/>
      <c r="U2833" s="46"/>
      <c r="V2833" s="46"/>
      <c r="W2833" s="46"/>
      <c r="X2833" s="91"/>
      <c r="Y2833" s="91"/>
      <c r="Z2833" s="91"/>
      <c r="AA2833" s="91"/>
    </row>
    <row r="2834" spans="2:27" ht="18" thickBot="1" x14ac:dyDescent="0.5">
      <c r="B2834" s="56" t="s">
        <v>10</v>
      </c>
      <c r="C2834" s="47"/>
      <c r="D2834" s="47"/>
      <c r="E2834" s="47"/>
      <c r="F2834" s="47"/>
      <c r="G2834" s="47"/>
      <c r="H2834" s="47"/>
      <c r="I2834" s="47"/>
      <c r="J2834" s="47"/>
      <c r="K2834" s="47"/>
      <c r="L2834" s="47"/>
      <c r="M2834" s="47"/>
      <c r="N2834" s="47"/>
      <c r="O2834" s="47"/>
      <c r="P2834" s="47"/>
      <c r="Q2834" s="47"/>
      <c r="R2834" s="47"/>
      <c r="S2834" s="47"/>
      <c r="T2834" s="47"/>
      <c r="U2834" s="47"/>
      <c r="V2834" s="47"/>
      <c r="W2834" s="47"/>
      <c r="X2834" s="91"/>
      <c r="Y2834" s="90"/>
      <c r="Z2834" s="91"/>
      <c r="AA2834" s="91"/>
    </row>
    <row r="2835" spans="2:27" ht="15" thickBot="1" x14ac:dyDescent="0.35">
      <c r="B2835" s="47" t="s">
        <v>11</v>
      </c>
      <c r="C2835" s="47"/>
      <c r="D2835" s="47"/>
      <c r="E2835" s="47"/>
      <c r="F2835" s="47"/>
      <c r="G2835" s="47"/>
      <c r="H2835" s="112"/>
      <c r="I2835" s="47"/>
      <c r="J2835" s="48" t="s">
        <v>5</v>
      </c>
      <c r="K2835" s="47" t="s">
        <v>12</v>
      </c>
      <c r="L2835" s="47"/>
      <c r="M2835" s="47"/>
      <c r="N2835" s="47"/>
      <c r="O2835" s="47"/>
      <c r="P2835" s="47"/>
      <c r="Q2835" s="47"/>
      <c r="R2835" s="47"/>
      <c r="S2835" s="47"/>
      <c r="T2835" s="47"/>
      <c r="U2835" s="47"/>
      <c r="V2835" s="47"/>
      <c r="W2835" s="47"/>
      <c r="X2835" s="91">
        <f>H2836</f>
        <v>0</v>
      </c>
      <c r="Y2835" s="91">
        <f>H2837</f>
        <v>0</v>
      </c>
      <c r="Z2835" s="91">
        <f>H2838</f>
        <v>0</v>
      </c>
      <c r="AA2835" s="91">
        <f>H2839</f>
        <v>0</v>
      </c>
    </row>
    <row r="2836" spans="2:27" ht="15" thickBot="1" x14ac:dyDescent="0.35">
      <c r="B2836" s="47" t="s">
        <v>13</v>
      </c>
      <c r="C2836" s="47"/>
      <c r="D2836" s="47"/>
      <c r="E2836" s="47"/>
      <c r="F2836" s="47"/>
      <c r="G2836" s="47"/>
      <c r="H2836" s="112"/>
      <c r="I2836" s="59"/>
      <c r="J2836" s="48" t="s">
        <v>5</v>
      </c>
      <c r="K2836" s="47" t="s">
        <v>15</v>
      </c>
      <c r="L2836" s="47"/>
      <c r="M2836" s="47"/>
      <c r="N2836" s="47"/>
      <c r="O2836" s="47"/>
      <c r="P2836" s="47"/>
      <c r="Q2836" s="47"/>
      <c r="R2836" s="47"/>
      <c r="S2836" s="47"/>
      <c r="T2836" s="47"/>
      <c r="U2836" s="47"/>
      <c r="V2836" s="47"/>
      <c r="W2836" s="47"/>
      <c r="X2836" s="91"/>
      <c r="Y2836" s="91"/>
      <c r="Z2836" s="91"/>
      <c r="AA2836" s="91"/>
    </row>
    <row r="2837" spans="2:27" ht="15" thickBot="1" x14ac:dyDescent="0.35">
      <c r="B2837" s="47" t="s">
        <v>16</v>
      </c>
      <c r="C2837" s="47"/>
      <c r="D2837" s="47"/>
      <c r="E2837" s="47"/>
      <c r="F2837" s="47"/>
      <c r="G2837" s="47"/>
      <c r="H2837" s="137"/>
      <c r="I2837" s="47"/>
      <c r="J2837" s="48" t="s">
        <v>5</v>
      </c>
      <c r="K2837" s="47" t="s">
        <v>17</v>
      </c>
      <c r="L2837" s="47"/>
      <c r="M2837" s="47"/>
      <c r="N2837" s="47"/>
      <c r="O2837" s="47"/>
      <c r="P2837" s="47"/>
      <c r="Q2837" s="47"/>
      <c r="R2837" s="47"/>
      <c r="S2837" s="47"/>
      <c r="T2837" s="47"/>
      <c r="U2837" s="47"/>
      <c r="V2837" s="47"/>
      <c r="W2837" s="47"/>
      <c r="X2837" s="91"/>
      <c r="Y2837" s="91"/>
      <c r="Z2837" s="91"/>
      <c r="AA2837" s="91"/>
    </row>
    <row r="2838" spans="2:27" ht="15" thickBot="1" x14ac:dyDescent="0.35">
      <c r="B2838" s="47" t="str">
        <f>IF(H2837="Erdgas","Nettorechnungsbetrag (Erdgas)",IF(H2837="Strom","Nettorechnungsbetrag (Strom)",IF(H2837="Wärme/Kälte","Nettorechnungsbetrag (Wärme/Kälte)","Bitte Energieart auswählen!")))</f>
        <v>Bitte Energieart auswählen!</v>
      </c>
      <c r="C2838" s="47"/>
      <c r="D2838" s="47"/>
      <c r="E2838" s="47"/>
      <c r="F2838" s="47"/>
      <c r="G2838" s="47"/>
      <c r="H2838" s="113"/>
      <c r="I2838" s="60" t="s">
        <v>18</v>
      </c>
      <c r="J2838" s="48" t="s">
        <v>5</v>
      </c>
      <c r="K2838" s="47" t="str">
        <f>IF(H2837="Erdgas","Erdgaskosten exkl. Steuern, Abgaben, Netzentgelte, etc.",IF(H2837="Strom","Stromkosten exkl. Steuern, Abgaben, Netzentgelte, etc.",IF(H2837="Wärme/Kälte","Wärme-/Kältekosten exkl. Steuern, Abgaben, Netzentgelte, etc.","Bitte Energieart auswählen!")))</f>
        <v>Bitte Energieart auswählen!</v>
      </c>
      <c r="L2838" s="47"/>
      <c r="M2838" s="47"/>
      <c r="N2838" s="47"/>
      <c r="O2838" s="47"/>
      <c r="P2838" s="47"/>
      <c r="Q2838" s="47"/>
      <c r="R2838" s="47"/>
      <c r="S2838" s="47"/>
      <c r="T2838" s="47"/>
      <c r="U2838" s="47"/>
      <c r="V2838" s="47"/>
      <c r="W2838" s="47"/>
      <c r="X2838" s="91"/>
      <c r="Y2838" s="91"/>
      <c r="Z2838" s="91"/>
      <c r="AA2838" s="91"/>
    </row>
    <row r="2839" spans="2:27" ht="15" thickBot="1" x14ac:dyDescent="0.35">
      <c r="B2839" s="47" t="str">
        <f>IF(AND(H2837="Erdgas",H2836="Nein"),"Erdgasverbrauch in kWh gem. letzter Jahresabrechnung",IF(H2837="Erdgas","Erdgasverbrauch in kWh im Kalenderjahr 2021",IF(AND(H2837="Strom",H2836="Nein"),"Stromverbrauch in kWh gem. letzter Jahresabrechnung",IF(H2837="Strom","Stromverbrauch in kWh im Kalenderjahr 2021",IF(AND(H2837="Wärme/Kälte",H2836="Nein"),"Wärme-/Kälteverbrauch in kWh gem. letzter Jahresabrechnung",IF(H2837="Wärme/Kälte","Wärme-/Kälteverbrauch in kWh im Kalenderjahr 2021","Bitte Energieart auswählen!"))))))</f>
        <v>Bitte Energieart auswählen!</v>
      </c>
      <c r="C2839" s="47"/>
      <c r="D2839" s="47"/>
      <c r="E2839" s="47"/>
      <c r="F2839" s="47"/>
      <c r="G2839" s="47"/>
      <c r="H2839" s="114"/>
      <c r="I2839" s="60" t="s">
        <v>19</v>
      </c>
      <c r="J2839" s="48" t="s">
        <v>5</v>
      </c>
      <c r="K2839" s="47" t="str">
        <f>IF(H2836="Nein",IF(H2837="Erdgas","Den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endet."),IF(H2837="Erdgas","Bitte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39" s="47"/>
      <c r="M2839" s="47"/>
      <c r="N2839" s="47"/>
      <c r="O2839" s="47"/>
      <c r="P2839" s="47"/>
      <c r="Q2839" s="47"/>
      <c r="R2839" s="47"/>
      <c r="S2839" s="47"/>
      <c r="T2839" s="47"/>
      <c r="U2839" s="47"/>
      <c r="V2839" s="47"/>
      <c r="W2839" s="47"/>
      <c r="X2839" s="91"/>
      <c r="Y2839" s="91"/>
      <c r="Z2839" s="91"/>
      <c r="AA2839" s="91"/>
    </row>
    <row r="2840" spans="2:27" x14ac:dyDescent="0.3">
      <c r="B2840" s="46"/>
      <c r="C2840" s="46"/>
      <c r="D2840" s="46"/>
      <c r="E2840" s="46"/>
      <c r="F2840" s="46"/>
      <c r="G2840" s="46"/>
      <c r="H2840" s="46"/>
      <c r="I2840" s="46"/>
      <c r="J2840" s="46"/>
      <c r="K2840" s="46"/>
      <c r="L2840" s="46"/>
      <c r="M2840" s="46"/>
      <c r="N2840" s="46"/>
      <c r="O2840" s="46"/>
      <c r="P2840" s="46"/>
      <c r="Q2840" s="46"/>
      <c r="R2840" s="46"/>
      <c r="S2840" s="46"/>
      <c r="T2840" s="46"/>
      <c r="U2840" s="46"/>
      <c r="V2840" s="46"/>
      <c r="W2840" s="46"/>
      <c r="X2840" s="91"/>
      <c r="Y2840" s="91"/>
      <c r="Z2840" s="91"/>
      <c r="AA2840" s="91"/>
    </row>
    <row r="2841" spans="2:27" ht="18" thickBot="1" x14ac:dyDescent="0.5">
      <c r="B2841" s="56" t="s">
        <v>10</v>
      </c>
      <c r="C2841" s="47"/>
      <c r="D2841" s="47"/>
      <c r="E2841" s="47"/>
      <c r="F2841" s="47"/>
      <c r="G2841" s="47"/>
      <c r="H2841" s="47"/>
      <c r="I2841" s="47"/>
      <c r="J2841" s="47"/>
      <c r="K2841" s="47"/>
      <c r="L2841" s="47"/>
      <c r="M2841" s="47"/>
      <c r="N2841" s="47"/>
      <c r="O2841" s="47"/>
      <c r="P2841" s="47"/>
      <c r="Q2841" s="47"/>
      <c r="R2841" s="47"/>
      <c r="S2841" s="47"/>
      <c r="T2841" s="47"/>
      <c r="U2841" s="47"/>
      <c r="V2841" s="47"/>
      <c r="W2841" s="47"/>
      <c r="X2841" s="91"/>
      <c r="Y2841" s="90"/>
      <c r="Z2841" s="91"/>
      <c r="AA2841" s="91"/>
    </row>
    <row r="2842" spans="2:27" ht="15" thickBot="1" x14ac:dyDescent="0.35">
      <c r="B2842" s="47" t="s">
        <v>11</v>
      </c>
      <c r="C2842" s="47"/>
      <c r="D2842" s="47"/>
      <c r="E2842" s="47"/>
      <c r="F2842" s="47"/>
      <c r="G2842" s="47"/>
      <c r="H2842" s="112"/>
      <c r="I2842" s="47"/>
      <c r="J2842" s="48" t="s">
        <v>5</v>
      </c>
      <c r="K2842" s="47" t="s">
        <v>12</v>
      </c>
      <c r="L2842" s="47"/>
      <c r="M2842" s="47"/>
      <c r="N2842" s="47"/>
      <c r="O2842" s="47"/>
      <c r="P2842" s="47"/>
      <c r="Q2842" s="47"/>
      <c r="R2842" s="47"/>
      <c r="S2842" s="47"/>
      <c r="T2842" s="47"/>
      <c r="U2842" s="47"/>
      <c r="V2842" s="47"/>
      <c r="W2842" s="47"/>
      <c r="X2842" s="91">
        <f>H2843</f>
        <v>0</v>
      </c>
      <c r="Y2842" s="91">
        <f>H2844</f>
        <v>0</v>
      </c>
      <c r="Z2842" s="91">
        <f>H2845</f>
        <v>0</v>
      </c>
      <c r="AA2842" s="91">
        <f>H2846</f>
        <v>0</v>
      </c>
    </row>
    <row r="2843" spans="2:27" ht="15" thickBot="1" x14ac:dyDescent="0.35">
      <c r="B2843" s="47" t="s">
        <v>13</v>
      </c>
      <c r="C2843" s="47"/>
      <c r="D2843" s="47"/>
      <c r="E2843" s="47"/>
      <c r="F2843" s="47"/>
      <c r="G2843" s="47"/>
      <c r="H2843" s="112"/>
      <c r="I2843" s="59"/>
      <c r="J2843" s="48" t="s">
        <v>5</v>
      </c>
      <c r="K2843" s="47" t="s">
        <v>15</v>
      </c>
      <c r="L2843" s="47"/>
      <c r="M2843" s="47"/>
      <c r="N2843" s="47"/>
      <c r="O2843" s="47"/>
      <c r="P2843" s="47"/>
      <c r="Q2843" s="47"/>
      <c r="R2843" s="47"/>
      <c r="S2843" s="47"/>
      <c r="T2843" s="47"/>
      <c r="U2843" s="47"/>
      <c r="V2843" s="47"/>
      <c r="W2843" s="47"/>
      <c r="X2843" s="91"/>
      <c r="Y2843" s="91"/>
      <c r="Z2843" s="91"/>
      <c r="AA2843" s="91"/>
    </row>
    <row r="2844" spans="2:27" ht="15" thickBot="1" x14ac:dyDescent="0.35">
      <c r="B2844" s="47" t="s">
        <v>16</v>
      </c>
      <c r="C2844" s="47"/>
      <c r="D2844" s="47"/>
      <c r="E2844" s="47"/>
      <c r="F2844" s="47"/>
      <c r="G2844" s="47"/>
      <c r="H2844" s="137"/>
      <c r="I2844" s="47"/>
      <c r="J2844" s="48" t="s">
        <v>5</v>
      </c>
      <c r="K2844" s="47" t="s">
        <v>17</v>
      </c>
      <c r="L2844" s="47"/>
      <c r="M2844" s="47"/>
      <c r="N2844" s="47"/>
      <c r="O2844" s="47"/>
      <c r="P2844" s="47"/>
      <c r="Q2844" s="47"/>
      <c r="R2844" s="47"/>
      <c r="S2844" s="47"/>
      <c r="T2844" s="47"/>
      <c r="U2844" s="47"/>
      <c r="V2844" s="47"/>
      <c r="W2844" s="47"/>
      <c r="X2844" s="91"/>
      <c r="Y2844" s="91"/>
      <c r="Z2844" s="91"/>
      <c r="AA2844" s="91"/>
    </row>
    <row r="2845" spans="2:27" ht="15" thickBot="1" x14ac:dyDescent="0.35">
      <c r="B2845" s="47" t="str">
        <f>IF(H2844="Erdgas","Nettorechnungsbetrag (Erdgas)",IF(H2844="Strom","Nettorechnungsbetrag (Strom)",IF(H2844="Wärme/Kälte","Nettorechnungsbetrag (Wärme/Kälte)","Bitte Energieart auswählen!")))</f>
        <v>Bitte Energieart auswählen!</v>
      </c>
      <c r="C2845" s="47"/>
      <c r="D2845" s="47"/>
      <c r="E2845" s="47"/>
      <c r="F2845" s="47"/>
      <c r="G2845" s="47"/>
      <c r="H2845" s="113"/>
      <c r="I2845" s="60" t="s">
        <v>18</v>
      </c>
      <c r="J2845" s="48" t="s">
        <v>5</v>
      </c>
      <c r="K2845" s="47" t="str">
        <f>IF(H2844="Erdgas","Erdgaskosten exkl. Steuern, Abgaben, Netzentgelte, etc.",IF(H2844="Strom","Stromkosten exkl. Steuern, Abgaben, Netzentgelte, etc.",IF(H2844="Wärme/Kälte","Wärme-/Kältekosten exkl. Steuern, Abgaben, Netzentgelte, etc.","Bitte Energieart auswählen!")))</f>
        <v>Bitte Energieart auswählen!</v>
      </c>
      <c r="L2845" s="47"/>
      <c r="M2845" s="47"/>
      <c r="N2845" s="47"/>
      <c r="O2845" s="47"/>
      <c r="P2845" s="47"/>
      <c r="Q2845" s="47"/>
      <c r="R2845" s="47"/>
      <c r="S2845" s="47"/>
      <c r="T2845" s="47"/>
      <c r="U2845" s="47"/>
      <c r="V2845" s="47"/>
      <c r="W2845" s="47"/>
      <c r="X2845" s="91"/>
      <c r="Y2845" s="91"/>
      <c r="Z2845" s="91"/>
      <c r="AA2845" s="91"/>
    </row>
    <row r="2846" spans="2:27" ht="15" thickBot="1" x14ac:dyDescent="0.35">
      <c r="B2846" s="47" t="str">
        <f>IF(AND(H2844="Erdgas",H2843="Nein"),"Erdgasverbrauch in kWh gem. letzter Jahresabrechnung",IF(H2844="Erdgas","Erdgasverbrauch in kWh im Kalenderjahr 2021",IF(AND(H2844="Strom",H2843="Nein"),"Stromverbrauch in kWh gem. letzter Jahresabrechnung",IF(H2844="Strom","Stromverbrauch in kWh im Kalenderjahr 2021",IF(AND(H2844="Wärme/Kälte",H2843="Nein"),"Wärme-/Kälteverbrauch in kWh gem. letzter Jahresabrechnung",IF(H2844="Wärme/Kälte","Wärme-/Kälteverbrauch in kWh im Kalenderjahr 2021","Bitte Energieart auswählen!"))))))</f>
        <v>Bitte Energieart auswählen!</v>
      </c>
      <c r="C2846" s="47"/>
      <c r="D2846" s="47"/>
      <c r="E2846" s="47"/>
      <c r="F2846" s="47"/>
      <c r="G2846" s="47"/>
      <c r="H2846" s="114"/>
      <c r="I2846" s="60" t="s">
        <v>19</v>
      </c>
      <c r="J2846" s="48" t="s">
        <v>5</v>
      </c>
      <c r="K2846" s="47" t="str">
        <f>IF(H2843="Nein",IF(H2844="Erdgas","Den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endet."),IF(H2844="Erdgas","Bitte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46" s="47"/>
      <c r="M2846" s="47"/>
      <c r="N2846" s="47"/>
      <c r="O2846" s="47"/>
      <c r="P2846" s="47"/>
      <c r="Q2846" s="47"/>
      <c r="R2846" s="47"/>
      <c r="S2846" s="47"/>
      <c r="T2846" s="47"/>
      <c r="U2846" s="47"/>
      <c r="V2846" s="47"/>
      <c r="W2846" s="47"/>
      <c r="X2846" s="91"/>
      <c r="Y2846" s="91"/>
      <c r="Z2846" s="91"/>
      <c r="AA2846" s="91"/>
    </row>
    <row r="2847" spans="2:27" x14ac:dyDescent="0.3">
      <c r="B2847" s="46"/>
      <c r="C2847" s="46"/>
      <c r="D2847" s="46"/>
      <c r="E2847" s="46"/>
      <c r="F2847" s="46"/>
      <c r="G2847" s="46"/>
      <c r="H2847" s="46"/>
      <c r="I2847" s="46"/>
      <c r="J2847" s="46"/>
      <c r="K2847" s="46"/>
      <c r="L2847" s="46"/>
      <c r="M2847" s="46"/>
      <c r="N2847" s="46"/>
      <c r="O2847" s="46"/>
      <c r="P2847" s="46"/>
      <c r="Q2847" s="46"/>
      <c r="R2847" s="46"/>
      <c r="S2847" s="46"/>
      <c r="T2847" s="46"/>
      <c r="U2847" s="46"/>
      <c r="V2847" s="46"/>
      <c r="W2847" s="46"/>
      <c r="X2847" s="91"/>
      <c r="Y2847" s="91"/>
      <c r="Z2847" s="91"/>
      <c r="AA2847" s="91"/>
    </row>
    <row r="2848" spans="2:27" ht="18" thickBot="1" x14ac:dyDescent="0.5">
      <c r="B2848" s="56" t="s">
        <v>10</v>
      </c>
      <c r="C2848" s="47"/>
      <c r="D2848" s="47"/>
      <c r="E2848" s="47"/>
      <c r="F2848" s="47"/>
      <c r="G2848" s="47"/>
      <c r="H2848" s="47"/>
      <c r="I2848" s="47"/>
      <c r="J2848" s="47"/>
      <c r="K2848" s="47"/>
      <c r="L2848" s="47"/>
      <c r="M2848" s="47"/>
      <c r="N2848" s="47"/>
      <c r="O2848" s="47"/>
      <c r="P2848" s="47"/>
      <c r="Q2848" s="47"/>
      <c r="R2848" s="47"/>
      <c r="S2848" s="47"/>
      <c r="T2848" s="47"/>
      <c r="U2848" s="47"/>
      <c r="V2848" s="47"/>
      <c r="W2848" s="47"/>
      <c r="X2848" s="91"/>
      <c r="Y2848" s="90"/>
      <c r="Z2848" s="91"/>
      <c r="AA2848" s="91"/>
    </row>
    <row r="2849" spans="2:27" ht="15" thickBot="1" x14ac:dyDescent="0.35">
      <c r="B2849" s="47" t="s">
        <v>11</v>
      </c>
      <c r="C2849" s="47"/>
      <c r="D2849" s="47"/>
      <c r="E2849" s="47"/>
      <c r="F2849" s="47"/>
      <c r="G2849" s="47"/>
      <c r="H2849" s="112"/>
      <c r="I2849" s="47"/>
      <c r="J2849" s="48" t="s">
        <v>5</v>
      </c>
      <c r="K2849" s="47" t="s">
        <v>12</v>
      </c>
      <c r="L2849" s="47"/>
      <c r="M2849" s="47"/>
      <c r="N2849" s="47"/>
      <c r="O2849" s="47"/>
      <c r="P2849" s="47"/>
      <c r="Q2849" s="47"/>
      <c r="R2849" s="47"/>
      <c r="S2849" s="47"/>
      <c r="T2849" s="47"/>
      <c r="U2849" s="47"/>
      <c r="V2849" s="47"/>
      <c r="W2849" s="47"/>
      <c r="X2849" s="91">
        <f>H2850</f>
        <v>0</v>
      </c>
      <c r="Y2849" s="91">
        <f>H2851</f>
        <v>0</v>
      </c>
      <c r="Z2849" s="91">
        <f>H2852</f>
        <v>0</v>
      </c>
      <c r="AA2849" s="91">
        <f>H2853</f>
        <v>0</v>
      </c>
    </row>
    <row r="2850" spans="2:27" ht="15" thickBot="1" x14ac:dyDescent="0.35">
      <c r="B2850" s="47" t="s">
        <v>13</v>
      </c>
      <c r="C2850" s="47"/>
      <c r="D2850" s="47"/>
      <c r="E2850" s="47"/>
      <c r="F2850" s="47"/>
      <c r="G2850" s="47"/>
      <c r="H2850" s="112"/>
      <c r="I2850" s="59"/>
      <c r="J2850" s="48" t="s">
        <v>5</v>
      </c>
      <c r="K2850" s="47" t="s">
        <v>15</v>
      </c>
      <c r="L2850" s="47"/>
      <c r="M2850" s="47"/>
      <c r="N2850" s="47"/>
      <c r="O2850" s="47"/>
      <c r="P2850" s="47"/>
      <c r="Q2850" s="47"/>
      <c r="R2850" s="47"/>
      <c r="S2850" s="47"/>
      <c r="T2850" s="47"/>
      <c r="U2850" s="47"/>
      <c r="V2850" s="47"/>
      <c r="W2850" s="47"/>
      <c r="X2850" s="91"/>
      <c r="Y2850" s="91"/>
      <c r="Z2850" s="91"/>
      <c r="AA2850" s="91"/>
    </row>
    <row r="2851" spans="2:27" ht="15" thickBot="1" x14ac:dyDescent="0.35">
      <c r="B2851" s="47" t="s">
        <v>16</v>
      </c>
      <c r="C2851" s="47"/>
      <c r="D2851" s="47"/>
      <c r="E2851" s="47"/>
      <c r="F2851" s="47"/>
      <c r="G2851" s="47"/>
      <c r="H2851" s="137"/>
      <c r="I2851" s="47"/>
      <c r="J2851" s="48" t="s">
        <v>5</v>
      </c>
      <c r="K2851" s="47" t="s">
        <v>17</v>
      </c>
      <c r="L2851" s="47"/>
      <c r="M2851" s="47"/>
      <c r="N2851" s="47"/>
      <c r="O2851" s="47"/>
      <c r="P2851" s="47"/>
      <c r="Q2851" s="47"/>
      <c r="R2851" s="47"/>
      <c r="S2851" s="47"/>
      <c r="T2851" s="47"/>
      <c r="U2851" s="47"/>
      <c r="V2851" s="47"/>
      <c r="W2851" s="47"/>
      <c r="X2851" s="91"/>
      <c r="Y2851" s="91"/>
      <c r="Z2851" s="91"/>
      <c r="AA2851" s="91"/>
    </row>
    <row r="2852" spans="2:27" ht="15" thickBot="1" x14ac:dyDescent="0.35">
      <c r="B2852" s="47" t="str">
        <f>IF(H2851="Erdgas","Nettorechnungsbetrag (Erdgas)",IF(H2851="Strom","Nettorechnungsbetrag (Strom)",IF(H2851="Wärme/Kälte","Nettorechnungsbetrag (Wärme/Kälte)","Bitte Energieart auswählen!")))</f>
        <v>Bitte Energieart auswählen!</v>
      </c>
      <c r="C2852" s="47"/>
      <c r="D2852" s="47"/>
      <c r="E2852" s="47"/>
      <c r="F2852" s="47"/>
      <c r="G2852" s="47"/>
      <c r="H2852" s="113"/>
      <c r="I2852" s="60" t="s">
        <v>18</v>
      </c>
      <c r="J2852" s="48" t="s">
        <v>5</v>
      </c>
      <c r="K2852" s="47" t="str">
        <f>IF(H2851="Erdgas","Erdgaskosten exkl. Steuern, Abgaben, Netzentgelte, etc.",IF(H2851="Strom","Stromkosten exkl. Steuern, Abgaben, Netzentgelte, etc.",IF(H2851="Wärme/Kälte","Wärme-/Kältekosten exkl. Steuern, Abgaben, Netzentgelte, etc.","Bitte Energieart auswählen!")))</f>
        <v>Bitte Energieart auswählen!</v>
      </c>
      <c r="L2852" s="47"/>
      <c r="M2852" s="47"/>
      <c r="N2852" s="47"/>
      <c r="O2852" s="47"/>
      <c r="P2852" s="47"/>
      <c r="Q2852" s="47"/>
      <c r="R2852" s="47"/>
      <c r="S2852" s="47"/>
      <c r="T2852" s="47"/>
      <c r="U2852" s="47"/>
      <c r="V2852" s="47"/>
      <c r="W2852" s="47"/>
      <c r="X2852" s="91"/>
      <c r="Y2852" s="91"/>
      <c r="Z2852" s="91"/>
      <c r="AA2852" s="91"/>
    </row>
    <row r="2853" spans="2:27" ht="15" thickBot="1" x14ac:dyDescent="0.35">
      <c r="B2853" s="47" t="str">
        <f>IF(AND(H2851="Erdgas",H2850="Nein"),"Erdgasverbrauch in kWh gem. letzter Jahresabrechnung",IF(H2851="Erdgas","Erdgasverbrauch in kWh im Kalenderjahr 2021",IF(AND(H2851="Strom",H2850="Nein"),"Stromverbrauch in kWh gem. letzter Jahresabrechnung",IF(H2851="Strom","Stromverbrauch in kWh im Kalenderjahr 2021",IF(AND(H2851="Wärme/Kälte",H2850="Nein"),"Wärme-/Kälteverbrauch in kWh gem. letzter Jahresabrechnung",IF(H2851="Wärme/Kälte","Wärme-/Kälteverbrauch in kWh im Kalenderjahr 2021","Bitte Energieart auswählen!"))))))</f>
        <v>Bitte Energieart auswählen!</v>
      </c>
      <c r="C2853" s="47"/>
      <c r="D2853" s="47"/>
      <c r="E2853" s="47"/>
      <c r="F2853" s="47"/>
      <c r="G2853" s="47"/>
      <c r="H2853" s="114"/>
      <c r="I2853" s="60" t="s">
        <v>19</v>
      </c>
      <c r="J2853" s="48" t="s">
        <v>5</v>
      </c>
      <c r="K2853" s="47" t="str">
        <f>IF(H2850="Nein",IF(H2851="Erdgas","Den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endet."),IF(H2851="Erdgas","Bitte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53" s="47"/>
      <c r="M2853" s="47"/>
      <c r="N2853" s="47"/>
      <c r="O2853" s="47"/>
      <c r="P2853" s="47"/>
      <c r="Q2853" s="47"/>
      <c r="R2853" s="47"/>
      <c r="S2853" s="47"/>
      <c r="T2853" s="47"/>
      <c r="U2853" s="47"/>
      <c r="V2853" s="47"/>
      <c r="W2853" s="47"/>
      <c r="X2853" s="91"/>
      <c r="Y2853" s="91"/>
      <c r="Z2853" s="91"/>
      <c r="AA2853" s="91"/>
    </row>
    <row r="2854" spans="2:27" x14ac:dyDescent="0.3">
      <c r="B2854" s="46"/>
      <c r="C2854" s="46"/>
      <c r="D2854" s="46"/>
      <c r="E2854" s="46"/>
      <c r="F2854" s="46"/>
      <c r="G2854" s="46"/>
      <c r="H2854" s="46"/>
      <c r="I2854" s="46"/>
      <c r="J2854" s="46"/>
      <c r="K2854" s="46"/>
      <c r="L2854" s="46"/>
      <c r="M2854" s="46"/>
      <c r="N2854" s="46"/>
      <c r="O2854" s="46"/>
      <c r="P2854" s="46"/>
      <c r="Q2854" s="46"/>
      <c r="R2854" s="46"/>
      <c r="S2854" s="46"/>
      <c r="T2854" s="46"/>
      <c r="U2854" s="46"/>
      <c r="V2854" s="46"/>
      <c r="W2854" s="46"/>
      <c r="X2854" s="91"/>
      <c r="Y2854" s="91"/>
      <c r="Z2854" s="91"/>
      <c r="AA2854" s="91"/>
    </row>
    <row r="2855" spans="2:27" ht="18" thickBot="1" x14ac:dyDescent="0.5">
      <c r="B2855" s="56" t="s">
        <v>10</v>
      </c>
      <c r="C2855" s="47"/>
      <c r="D2855" s="47"/>
      <c r="E2855" s="47"/>
      <c r="F2855" s="47"/>
      <c r="G2855" s="47"/>
      <c r="H2855" s="47"/>
      <c r="I2855" s="47"/>
      <c r="J2855" s="47"/>
      <c r="K2855" s="47"/>
      <c r="L2855" s="47"/>
      <c r="M2855" s="47"/>
      <c r="N2855" s="47"/>
      <c r="O2855" s="47"/>
      <c r="P2855" s="47"/>
      <c r="Q2855" s="47"/>
      <c r="R2855" s="47"/>
      <c r="S2855" s="47"/>
      <c r="T2855" s="47"/>
      <c r="U2855" s="47"/>
      <c r="V2855" s="47"/>
      <c r="W2855" s="47"/>
      <c r="X2855" s="91"/>
      <c r="Y2855" s="90"/>
      <c r="Z2855" s="91"/>
      <c r="AA2855" s="91"/>
    </row>
    <row r="2856" spans="2:27" ht="15" thickBot="1" x14ac:dyDescent="0.35">
      <c r="B2856" s="47" t="s">
        <v>11</v>
      </c>
      <c r="C2856" s="47"/>
      <c r="D2856" s="47"/>
      <c r="E2856" s="47"/>
      <c r="F2856" s="47"/>
      <c r="G2856" s="47"/>
      <c r="H2856" s="112"/>
      <c r="I2856" s="47"/>
      <c r="J2856" s="48" t="s">
        <v>5</v>
      </c>
      <c r="K2856" s="47" t="s">
        <v>12</v>
      </c>
      <c r="L2856" s="47"/>
      <c r="M2856" s="47"/>
      <c r="N2856" s="47"/>
      <c r="O2856" s="47"/>
      <c r="P2856" s="47"/>
      <c r="Q2856" s="47"/>
      <c r="R2856" s="47"/>
      <c r="S2856" s="47"/>
      <c r="T2856" s="47"/>
      <c r="U2856" s="47"/>
      <c r="V2856" s="47"/>
      <c r="W2856" s="47"/>
      <c r="X2856" s="91">
        <f>H2857</f>
        <v>0</v>
      </c>
      <c r="Y2856" s="91">
        <f>H2858</f>
        <v>0</v>
      </c>
      <c r="Z2856" s="91">
        <f>H2859</f>
        <v>0</v>
      </c>
      <c r="AA2856" s="91">
        <f>H2860</f>
        <v>0</v>
      </c>
    </row>
    <row r="2857" spans="2:27" ht="15" thickBot="1" x14ac:dyDescent="0.35">
      <c r="B2857" s="47" t="s">
        <v>13</v>
      </c>
      <c r="C2857" s="47"/>
      <c r="D2857" s="47"/>
      <c r="E2857" s="47"/>
      <c r="F2857" s="47"/>
      <c r="G2857" s="47"/>
      <c r="H2857" s="112"/>
      <c r="I2857" s="59"/>
      <c r="J2857" s="48" t="s">
        <v>5</v>
      </c>
      <c r="K2857" s="47" t="s">
        <v>15</v>
      </c>
      <c r="L2857" s="47"/>
      <c r="M2857" s="47"/>
      <c r="N2857" s="47"/>
      <c r="O2857" s="47"/>
      <c r="P2857" s="47"/>
      <c r="Q2857" s="47"/>
      <c r="R2857" s="47"/>
      <c r="S2857" s="47"/>
      <c r="T2857" s="47"/>
      <c r="U2857" s="47"/>
      <c r="V2857" s="47"/>
      <c r="W2857" s="47"/>
      <c r="X2857" s="91"/>
      <c r="Y2857" s="91"/>
      <c r="Z2857" s="91"/>
      <c r="AA2857" s="91"/>
    </row>
    <row r="2858" spans="2:27" ht="15" thickBot="1" x14ac:dyDescent="0.35">
      <c r="B2858" s="47" t="s">
        <v>16</v>
      </c>
      <c r="C2858" s="47"/>
      <c r="D2858" s="47"/>
      <c r="E2858" s="47"/>
      <c r="F2858" s="47"/>
      <c r="G2858" s="47"/>
      <c r="H2858" s="137"/>
      <c r="I2858" s="47"/>
      <c r="J2858" s="48" t="s">
        <v>5</v>
      </c>
      <c r="K2858" s="47" t="s">
        <v>17</v>
      </c>
      <c r="L2858" s="47"/>
      <c r="M2858" s="47"/>
      <c r="N2858" s="47"/>
      <c r="O2858" s="47"/>
      <c r="P2858" s="47"/>
      <c r="Q2858" s="47"/>
      <c r="R2858" s="47"/>
      <c r="S2858" s="47"/>
      <c r="T2858" s="47"/>
      <c r="U2858" s="47"/>
      <c r="V2858" s="47"/>
      <c r="W2858" s="47"/>
      <c r="X2858" s="91"/>
      <c r="Y2858" s="91"/>
      <c r="Z2858" s="91"/>
      <c r="AA2858" s="91"/>
    </row>
    <row r="2859" spans="2:27" ht="15" thickBot="1" x14ac:dyDescent="0.35">
      <c r="B2859" s="47" t="str">
        <f>IF(H2858="Erdgas","Nettorechnungsbetrag (Erdgas)",IF(H2858="Strom","Nettorechnungsbetrag (Strom)",IF(H2858="Wärme/Kälte","Nettorechnungsbetrag (Wärme/Kälte)","Bitte Energieart auswählen!")))</f>
        <v>Bitte Energieart auswählen!</v>
      </c>
      <c r="C2859" s="47"/>
      <c r="D2859" s="47"/>
      <c r="E2859" s="47"/>
      <c r="F2859" s="47"/>
      <c r="G2859" s="47"/>
      <c r="H2859" s="113"/>
      <c r="I2859" s="60" t="s">
        <v>18</v>
      </c>
      <c r="J2859" s="48" t="s">
        <v>5</v>
      </c>
      <c r="K2859" s="47" t="str">
        <f>IF(H2858="Erdgas","Erdgaskosten exkl. Steuern, Abgaben, Netzentgelte, etc.",IF(H2858="Strom","Stromkosten exkl. Steuern, Abgaben, Netzentgelte, etc.",IF(H2858="Wärme/Kälte","Wärme-/Kältekosten exkl. Steuern, Abgaben, Netzentgelte, etc.","Bitte Energieart auswählen!")))</f>
        <v>Bitte Energieart auswählen!</v>
      </c>
      <c r="L2859" s="47"/>
      <c r="M2859" s="47"/>
      <c r="N2859" s="47"/>
      <c r="O2859" s="47"/>
      <c r="P2859" s="47"/>
      <c r="Q2859" s="47"/>
      <c r="R2859" s="47"/>
      <c r="S2859" s="47"/>
      <c r="T2859" s="47"/>
      <c r="U2859" s="47"/>
      <c r="V2859" s="47"/>
      <c r="W2859" s="47"/>
      <c r="X2859" s="91"/>
      <c r="Y2859" s="91"/>
      <c r="Z2859" s="91"/>
      <c r="AA2859" s="91"/>
    </row>
    <row r="2860" spans="2:27" ht="15" thickBot="1" x14ac:dyDescent="0.35">
      <c r="B2860" s="47" t="str">
        <f>IF(AND(H2858="Erdgas",H2857="Nein"),"Erdgasverbrauch in kWh gem. letzter Jahresabrechnung",IF(H2858="Erdgas","Erdgasverbrauch in kWh im Kalenderjahr 2021",IF(AND(H2858="Strom",H2857="Nein"),"Stromverbrauch in kWh gem. letzter Jahresabrechnung",IF(H2858="Strom","Stromverbrauch in kWh im Kalenderjahr 2021",IF(AND(H2858="Wärme/Kälte",H2857="Nein"),"Wärme-/Kälteverbrauch in kWh gem. letzter Jahresabrechnung",IF(H2858="Wärme/Kälte","Wärme-/Kälteverbrauch in kWh im Kalenderjahr 2021","Bitte Energieart auswählen!"))))))</f>
        <v>Bitte Energieart auswählen!</v>
      </c>
      <c r="C2860" s="47"/>
      <c r="D2860" s="47"/>
      <c r="E2860" s="47"/>
      <c r="F2860" s="47"/>
      <c r="G2860" s="47"/>
      <c r="H2860" s="114"/>
      <c r="I2860" s="60" t="s">
        <v>19</v>
      </c>
      <c r="J2860" s="48" t="s">
        <v>5</v>
      </c>
      <c r="K2860" s="47" t="str">
        <f>IF(H2857="Nein",IF(H2858="Erdgas","Den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endet."),IF(H2858="Erdgas","Bitte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60" s="47"/>
      <c r="M2860" s="47"/>
      <c r="N2860" s="47"/>
      <c r="O2860" s="47"/>
      <c r="P2860" s="47"/>
      <c r="Q2860" s="47"/>
      <c r="R2860" s="47"/>
      <c r="S2860" s="47"/>
      <c r="T2860" s="47"/>
      <c r="U2860" s="47"/>
      <c r="V2860" s="47"/>
      <c r="W2860" s="47"/>
      <c r="X2860" s="91"/>
      <c r="Y2860" s="91"/>
      <c r="Z2860" s="91"/>
      <c r="AA2860" s="91"/>
    </row>
    <row r="2861" spans="2:27" x14ac:dyDescent="0.3">
      <c r="B2861" s="46"/>
      <c r="C2861" s="46"/>
      <c r="D2861" s="46"/>
      <c r="E2861" s="46"/>
      <c r="F2861" s="46"/>
      <c r="G2861" s="46"/>
      <c r="H2861" s="46"/>
      <c r="I2861" s="46"/>
      <c r="J2861" s="46"/>
      <c r="K2861" s="46"/>
      <c r="L2861" s="46"/>
      <c r="M2861" s="46"/>
      <c r="N2861" s="46"/>
      <c r="O2861" s="46"/>
      <c r="P2861" s="46"/>
      <c r="Q2861" s="46"/>
      <c r="R2861" s="46"/>
      <c r="S2861" s="46"/>
      <c r="T2861" s="46"/>
      <c r="U2861" s="46"/>
      <c r="V2861" s="46"/>
      <c r="W2861" s="46"/>
      <c r="X2861" s="91"/>
      <c r="Y2861" s="91"/>
      <c r="Z2861" s="91"/>
      <c r="AA2861" s="91"/>
    </row>
    <row r="2862" spans="2:27" ht="18" thickBot="1" x14ac:dyDescent="0.5">
      <c r="B2862" s="56" t="s">
        <v>10</v>
      </c>
      <c r="C2862" s="47"/>
      <c r="D2862" s="47"/>
      <c r="E2862" s="47"/>
      <c r="F2862" s="47"/>
      <c r="G2862" s="47"/>
      <c r="H2862" s="47"/>
      <c r="I2862" s="47"/>
      <c r="J2862" s="47"/>
      <c r="K2862" s="47"/>
      <c r="L2862" s="47"/>
      <c r="M2862" s="47"/>
      <c r="N2862" s="47"/>
      <c r="O2862" s="47"/>
      <c r="P2862" s="47"/>
      <c r="Q2862" s="47"/>
      <c r="R2862" s="47"/>
      <c r="S2862" s="47"/>
      <c r="T2862" s="47"/>
      <c r="U2862" s="47"/>
      <c r="V2862" s="47"/>
      <c r="W2862" s="47"/>
      <c r="X2862" s="91"/>
      <c r="Y2862" s="90"/>
      <c r="Z2862" s="91"/>
      <c r="AA2862" s="91"/>
    </row>
    <row r="2863" spans="2:27" ht="15" thickBot="1" x14ac:dyDescent="0.35">
      <c r="B2863" s="47" t="s">
        <v>11</v>
      </c>
      <c r="C2863" s="47"/>
      <c r="D2863" s="47"/>
      <c r="E2863" s="47"/>
      <c r="F2863" s="47"/>
      <c r="G2863" s="47"/>
      <c r="H2863" s="112"/>
      <c r="I2863" s="47"/>
      <c r="J2863" s="48" t="s">
        <v>5</v>
      </c>
      <c r="K2863" s="47" t="s">
        <v>12</v>
      </c>
      <c r="L2863" s="47"/>
      <c r="M2863" s="47"/>
      <c r="N2863" s="47"/>
      <c r="O2863" s="47"/>
      <c r="P2863" s="47"/>
      <c r="Q2863" s="47"/>
      <c r="R2863" s="47"/>
      <c r="S2863" s="47"/>
      <c r="T2863" s="47"/>
      <c r="U2863" s="47"/>
      <c r="V2863" s="47"/>
      <c r="W2863" s="47"/>
      <c r="X2863" s="91">
        <f>H2864</f>
        <v>0</v>
      </c>
      <c r="Y2863" s="91">
        <f>H2865</f>
        <v>0</v>
      </c>
      <c r="Z2863" s="91">
        <f>H2866</f>
        <v>0</v>
      </c>
      <c r="AA2863" s="91">
        <f>H2867</f>
        <v>0</v>
      </c>
    </row>
    <row r="2864" spans="2:27" ht="15" thickBot="1" x14ac:dyDescent="0.35">
      <c r="B2864" s="47" t="s">
        <v>13</v>
      </c>
      <c r="C2864" s="47"/>
      <c r="D2864" s="47"/>
      <c r="E2864" s="47"/>
      <c r="F2864" s="47"/>
      <c r="G2864" s="47"/>
      <c r="H2864" s="112"/>
      <c r="I2864" s="59"/>
      <c r="J2864" s="48" t="s">
        <v>5</v>
      </c>
      <c r="K2864" s="47" t="s">
        <v>15</v>
      </c>
      <c r="L2864" s="47"/>
      <c r="M2864" s="47"/>
      <c r="N2864" s="47"/>
      <c r="O2864" s="47"/>
      <c r="P2864" s="47"/>
      <c r="Q2864" s="47"/>
      <c r="R2864" s="47"/>
      <c r="S2864" s="47"/>
      <c r="T2864" s="47"/>
      <c r="U2864" s="47"/>
      <c r="V2864" s="47"/>
      <c r="W2864" s="47"/>
      <c r="X2864" s="91"/>
      <c r="Y2864" s="91"/>
      <c r="Z2864" s="91"/>
      <c r="AA2864" s="91"/>
    </row>
    <row r="2865" spans="2:27" ht="15" thickBot="1" x14ac:dyDescent="0.35">
      <c r="B2865" s="47" t="s">
        <v>16</v>
      </c>
      <c r="C2865" s="47"/>
      <c r="D2865" s="47"/>
      <c r="E2865" s="47"/>
      <c r="F2865" s="47"/>
      <c r="G2865" s="47"/>
      <c r="H2865" s="137"/>
      <c r="I2865" s="47"/>
      <c r="J2865" s="48" t="s">
        <v>5</v>
      </c>
      <c r="K2865" s="47" t="s">
        <v>17</v>
      </c>
      <c r="L2865" s="47"/>
      <c r="M2865" s="47"/>
      <c r="N2865" s="47"/>
      <c r="O2865" s="47"/>
      <c r="P2865" s="47"/>
      <c r="Q2865" s="47"/>
      <c r="R2865" s="47"/>
      <c r="S2865" s="47"/>
      <c r="T2865" s="47"/>
      <c r="U2865" s="47"/>
      <c r="V2865" s="47"/>
      <c r="W2865" s="47"/>
      <c r="X2865" s="91"/>
      <c r="Y2865" s="91"/>
      <c r="Z2865" s="91"/>
      <c r="AA2865" s="91"/>
    </row>
    <row r="2866" spans="2:27" ht="15" thickBot="1" x14ac:dyDescent="0.35">
      <c r="B2866" s="47" t="str">
        <f>IF(H2865="Erdgas","Nettorechnungsbetrag (Erdgas)",IF(H2865="Strom","Nettorechnungsbetrag (Strom)",IF(H2865="Wärme/Kälte","Nettorechnungsbetrag (Wärme/Kälte)","Bitte Energieart auswählen!")))</f>
        <v>Bitte Energieart auswählen!</v>
      </c>
      <c r="C2866" s="47"/>
      <c r="D2866" s="47"/>
      <c r="E2866" s="47"/>
      <c r="F2866" s="47"/>
      <c r="G2866" s="47"/>
      <c r="H2866" s="113"/>
      <c r="I2866" s="60" t="s">
        <v>18</v>
      </c>
      <c r="J2866" s="48" t="s">
        <v>5</v>
      </c>
      <c r="K2866" s="47" t="str">
        <f>IF(H2865="Erdgas","Erdgaskosten exkl. Steuern, Abgaben, Netzentgelte, etc.",IF(H2865="Strom","Stromkosten exkl. Steuern, Abgaben, Netzentgelte, etc.",IF(H2865="Wärme/Kälte","Wärme-/Kältekosten exkl. Steuern, Abgaben, Netzentgelte, etc.","Bitte Energieart auswählen!")))</f>
        <v>Bitte Energieart auswählen!</v>
      </c>
      <c r="L2866" s="47"/>
      <c r="M2866" s="47"/>
      <c r="N2866" s="47"/>
      <c r="O2866" s="47"/>
      <c r="P2866" s="47"/>
      <c r="Q2866" s="47"/>
      <c r="R2866" s="47"/>
      <c r="S2866" s="47"/>
      <c r="T2866" s="47"/>
      <c r="U2866" s="47"/>
      <c r="V2866" s="47"/>
      <c r="W2866" s="47"/>
      <c r="X2866" s="91"/>
      <c r="Y2866" s="91"/>
      <c r="Z2866" s="91"/>
      <c r="AA2866" s="91"/>
    </row>
    <row r="2867" spans="2:27" ht="15" thickBot="1" x14ac:dyDescent="0.35">
      <c r="B2867" s="47" t="str">
        <f>IF(AND(H2865="Erdgas",H2864="Nein"),"Erdgasverbrauch in kWh gem. letzter Jahresabrechnung",IF(H2865="Erdgas","Erdgasverbrauch in kWh im Kalenderjahr 2021",IF(AND(H2865="Strom",H2864="Nein"),"Stromverbrauch in kWh gem. letzter Jahresabrechnung",IF(H2865="Strom","Stromverbrauch in kWh im Kalenderjahr 2021",IF(AND(H2865="Wärme/Kälte",H2864="Nein"),"Wärme-/Kälteverbrauch in kWh gem. letzter Jahresabrechnung",IF(H2865="Wärme/Kälte","Wärme-/Kälteverbrauch in kWh im Kalenderjahr 2021","Bitte Energieart auswählen!"))))))</f>
        <v>Bitte Energieart auswählen!</v>
      </c>
      <c r="C2867" s="47"/>
      <c r="D2867" s="47"/>
      <c r="E2867" s="47"/>
      <c r="F2867" s="47"/>
      <c r="G2867" s="47"/>
      <c r="H2867" s="114"/>
      <c r="I2867" s="60" t="s">
        <v>19</v>
      </c>
      <c r="J2867" s="48" t="s">
        <v>5</v>
      </c>
      <c r="K2867" s="47" t="str">
        <f>IF(H2864="Nein",IF(H2865="Erdgas","Den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endet."),IF(H2865="Erdgas","Bitte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67" s="47"/>
      <c r="M2867" s="47"/>
      <c r="N2867" s="47"/>
      <c r="O2867" s="47"/>
      <c r="P2867" s="47"/>
      <c r="Q2867" s="47"/>
      <c r="R2867" s="47"/>
      <c r="S2867" s="47"/>
      <c r="T2867" s="47"/>
      <c r="U2867" s="47"/>
      <c r="V2867" s="47"/>
      <c r="W2867" s="47"/>
      <c r="X2867" s="91"/>
      <c r="Y2867" s="91"/>
      <c r="Z2867" s="91"/>
      <c r="AA2867" s="91"/>
    </row>
    <row r="2868" spans="2:27" x14ac:dyDescent="0.3">
      <c r="B2868" s="46"/>
      <c r="C2868" s="46"/>
      <c r="D2868" s="46"/>
      <c r="E2868" s="46"/>
      <c r="F2868" s="46"/>
      <c r="G2868" s="46"/>
      <c r="H2868" s="46"/>
      <c r="I2868" s="46"/>
      <c r="J2868" s="46"/>
      <c r="K2868" s="46"/>
      <c r="L2868" s="46"/>
      <c r="M2868" s="46"/>
      <c r="N2868" s="46"/>
      <c r="O2868" s="46"/>
      <c r="P2868" s="46"/>
      <c r="Q2868" s="46"/>
      <c r="R2868" s="46"/>
      <c r="S2868" s="46"/>
      <c r="T2868" s="46"/>
      <c r="U2868" s="46"/>
      <c r="V2868" s="46"/>
      <c r="W2868" s="46"/>
      <c r="X2868" s="91"/>
      <c r="Y2868" s="91"/>
      <c r="Z2868" s="91"/>
      <c r="AA2868" s="91"/>
    </row>
    <row r="2869" spans="2:27" ht="18" thickBot="1" x14ac:dyDescent="0.5">
      <c r="B2869" s="56" t="s">
        <v>10</v>
      </c>
      <c r="C2869" s="47"/>
      <c r="D2869" s="47"/>
      <c r="E2869" s="47"/>
      <c r="F2869" s="47"/>
      <c r="G2869" s="47"/>
      <c r="H2869" s="47"/>
      <c r="I2869" s="47"/>
      <c r="J2869" s="47"/>
      <c r="K2869" s="47"/>
      <c r="L2869" s="47"/>
      <c r="M2869" s="47"/>
      <c r="N2869" s="47"/>
      <c r="O2869" s="47"/>
      <c r="P2869" s="47"/>
      <c r="Q2869" s="47"/>
      <c r="R2869" s="47"/>
      <c r="S2869" s="47"/>
      <c r="T2869" s="47"/>
      <c r="U2869" s="47"/>
      <c r="V2869" s="47"/>
      <c r="W2869" s="47"/>
      <c r="X2869" s="91"/>
      <c r="Y2869" s="90"/>
      <c r="Z2869" s="91"/>
      <c r="AA2869" s="91"/>
    </row>
    <row r="2870" spans="2:27" ht="15" thickBot="1" x14ac:dyDescent="0.35">
      <c r="B2870" s="47" t="s">
        <v>11</v>
      </c>
      <c r="C2870" s="47"/>
      <c r="D2870" s="47"/>
      <c r="E2870" s="47"/>
      <c r="F2870" s="47"/>
      <c r="G2870" s="47"/>
      <c r="H2870" s="112"/>
      <c r="I2870" s="47"/>
      <c r="J2870" s="48" t="s">
        <v>5</v>
      </c>
      <c r="K2870" s="47" t="s">
        <v>12</v>
      </c>
      <c r="L2870" s="47"/>
      <c r="M2870" s="47"/>
      <c r="N2870" s="47"/>
      <c r="O2870" s="47"/>
      <c r="P2870" s="47"/>
      <c r="Q2870" s="47"/>
      <c r="R2870" s="47"/>
      <c r="S2870" s="47"/>
      <c r="T2870" s="47"/>
      <c r="U2870" s="47"/>
      <c r="V2870" s="47"/>
      <c r="W2870" s="47"/>
      <c r="X2870" s="91">
        <f>H2871</f>
        <v>0</v>
      </c>
      <c r="Y2870" s="91">
        <f>H2872</f>
        <v>0</v>
      </c>
      <c r="Z2870" s="91">
        <f>H2873</f>
        <v>0</v>
      </c>
      <c r="AA2870" s="91">
        <f>H2874</f>
        <v>0</v>
      </c>
    </row>
    <row r="2871" spans="2:27" ht="15" thickBot="1" x14ac:dyDescent="0.35">
      <c r="B2871" s="47" t="s">
        <v>13</v>
      </c>
      <c r="C2871" s="47"/>
      <c r="D2871" s="47"/>
      <c r="E2871" s="47"/>
      <c r="F2871" s="47"/>
      <c r="G2871" s="47"/>
      <c r="H2871" s="112"/>
      <c r="I2871" s="59"/>
      <c r="J2871" s="48" t="s">
        <v>5</v>
      </c>
      <c r="K2871" s="47" t="s">
        <v>15</v>
      </c>
      <c r="L2871" s="47"/>
      <c r="M2871" s="47"/>
      <c r="N2871" s="47"/>
      <c r="O2871" s="47"/>
      <c r="P2871" s="47"/>
      <c r="Q2871" s="47"/>
      <c r="R2871" s="47"/>
      <c r="S2871" s="47"/>
      <c r="T2871" s="47"/>
      <c r="U2871" s="47"/>
      <c r="V2871" s="47"/>
      <c r="W2871" s="47"/>
      <c r="X2871" s="91"/>
      <c r="Y2871" s="91"/>
      <c r="Z2871" s="91"/>
      <c r="AA2871" s="91"/>
    </row>
    <row r="2872" spans="2:27" ht="15" thickBot="1" x14ac:dyDescent="0.35">
      <c r="B2872" s="47" t="s">
        <v>16</v>
      </c>
      <c r="C2872" s="47"/>
      <c r="D2872" s="47"/>
      <c r="E2872" s="47"/>
      <c r="F2872" s="47"/>
      <c r="G2872" s="47"/>
      <c r="H2872" s="137"/>
      <c r="I2872" s="47"/>
      <c r="J2872" s="48" t="s">
        <v>5</v>
      </c>
      <c r="K2872" s="47" t="s">
        <v>17</v>
      </c>
      <c r="L2872" s="47"/>
      <c r="M2872" s="47"/>
      <c r="N2872" s="47"/>
      <c r="O2872" s="47"/>
      <c r="P2872" s="47"/>
      <c r="Q2872" s="47"/>
      <c r="R2872" s="47"/>
      <c r="S2872" s="47"/>
      <c r="T2872" s="47"/>
      <c r="U2872" s="47"/>
      <c r="V2872" s="47"/>
      <c r="W2872" s="47"/>
      <c r="X2872" s="91"/>
      <c r="Y2872" s="91"/>
      <c r="Z2872" s="91"/>
      <c r="AA2872" s="91"/>
    </row>
    <row r="2873" spans="2:27" ht="15" thickBot="1" x14ac:dyDescent="0.35">
      <c r="B2873" s="47" t="str">
        <f>IF(H2872="Erdgas","Nettorechnungsbetrag (Erdgas)",IF(H2872="Strom","Nettorechnungsbetrag (Strom)",IF(H2872="Wärme/Kälte","Nettorechnungsbetrag (Wärme/Kälte)","Bitte Energieart auswählen!")))</f>
        <v>Bitte Energieart auswählen!</v>
      </c>
      <c r="C2873" s="47"/>
      <c r="D2873" s="47"/>
      <c r="E2873" s="47"/>
      <c r="F2873" s="47"/>
      <c r="G2873" s="47"/>
      <c r="H2873" s="113"/>
      <c r="I2873" s="60" t="s">
        <v>18</v>
      </c>
      <c r="J2873" s="48" t="s">
        <v>5</v>
      </c>
      <c r="K2873" s="47" t="str">
        <f>IF(H2872="Erdgas","Erdgaskosten exkl. Steuern, Abgaben, Netzentgelte, etc.",IF(H2872="Strom","Stromkosten exkl. Steuern, Abgaben, Netzentgelte, etc.",IF(H2872="Wärme/Kälte","Wärme-/Kältekosten exkl. Steuern, Abgaben, Netzentgelte, etc.","Bitte Energieart auswählen!")))</f>
        <v>Bitte Energieart auswählen!</v>
      </c>
      <c r="L2873" s="47"/>
      <c r="M2873" s="47"/>
      <c r="N2873" s="47"/>
      <c r="O2873" s="47"/>
      <c r="P2873" s="47"/>
      <c r="Q2873" s="47"/>
      <c r="R2873" s="47"/>
      <c r="S2873" s="47"/>
      <c r="T2873" s="47"/>
      <c r="U2873" s="47"/>
      <c r="V2873" s="47"/>
      <c r="W2873" s="47"/>
      <c r="X2873" s="91"/>
      <c r="Y2873" s="91"/>
      <c r="Z2873" s="91"/>
      <c r="AA2873" s="91"/>
    </row>
    <row r="2874" spans="2:27" ht="15" thickBot="1" x14ac:dyDescent="0.35">
      <c r="B2874" s="47" t="str">
        <f>IF(AND(H2872="Erdgas",H2871="Nein"),"Erdgasverbrauch in kWh gem. letzter Jahresabrechnung",IF(H2872="Erdgas","Erdgasverbrauch in kWh im Kalenderjahr 2021",IF(AND(H2872="Strom",H2871="Nein"),"Stromverbrauch in kWh gem. letzter Jahresabrechnung",IF(H2872="Strom","Stromverbrauch in kWh im Kalenderjahr 2021",IF(AND(H2872="Wärme/Kälte",H2871="Nein"),"Wärme-/Kälteverbrauch in kWh gem. letzter Jahresabrechnung",IF(H2872="Wärme/Kälte","Wärme-/Kälteverbrauch in kWh im Kalenderjahr 2021","Bitte Energieart auswählen!"))))))</f>
        <v>Bitte Energieart auswählen!</v>
      </c>
      <c r="C2874" s="47"/>
      <c r="D2874" s="47"/>
      <c r="E2874" s="47"/>
      <c r="F2874" s="47"/>
      <c r="G2874" s="47"/>
      <c r="H2874" s="114"/>
      <c r="I2874" s="60" t="s">
        <v>19</v>
      </c>
      <c r="J2874" s="48" t="s">
        <v>5</v>
      </c>
      <c r="K2874" s="47" t="str">
        <f>IF(H2871="Nein",IF(H2872="Erdgas","Den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endet."),IF(H2872="Erdgas","Bitte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74" s="47"/>
      <c r="M2874" s="47"/>
      <c r="N2874" s="47"/>
      <c r="O2874" s="47"/>
      <c r="P2874" s="47"/>
      <c r="Q2874" s="47"/>
      <c r="R2874" s="47"/>
      <c r="S2874" s="47"/>
      <c r="T2874" s="47"/>
      <c r="U2874" s="47"/>
      <c r="V2874" s="47"/>
      <c r="W2874" s="47"/>
      <c r="X2874" s="91"/>
      <c r="Y2874" s="91"/>
      <c r="Z2874" s="91"/>
      <c r="AA2874" s="91"/>
    </row>
    <row r="2875" spans="2:27" x14ac:dyDescent="0.3">
      <c r="B2875" s="46"/>
      <c r="C2875" s="46"/>
      <c r="D2875" s="46"/>
      <c r="E2875" s="46"/>
      <c r="F2875" s="46"/>
      <c r="G2875" s="46"/>
      <c r="H2875" s="46"/>
      <c r="I2875" s="46"/>
      <c r="J2875" s="46"/>
      <c r="K2875" s="46"/>
      <c r="L2875" s="46"/>
      <c r="M2875" s="46"/>
      <c r="N2875" s="46"/>
      <c r="O2875" s="46"/>
      <c r="P2875" s="46"/>
      <c r="Q2875" s="46"/>
      <c r="R2875" s="46"/>
      <c r="S2875" s="46"/>
      <c r="T2875" s="46"/>
      <c r="U2875" s="46"/>
      <c r="V2875" s="46"/>
      <c r="W2875" s="46"/>
      <c r="X2875" s="91"/>
      <c r="Y2875" s="91"/>
      <c r="Z2875" s="91"/>
      <c r="AA2875" s="91"/>
    </row>
    <row r="2876" spans="2:27" ht="18" thickBot="1" x14ac:dyDescent="0.5">
      <c r="B2876" s="56" t="s">
        <v>10</v>
      </c>
      <c r="C2876" s="47"/>
      <c r="D2876" s="47"/>
      <c r="E2876" s="47"/>
      <c r="F2876" s="47"/>
      <c r="G2876" s="47"/>
      <c r="H2876" s="47"/>
      <c r="I2876" s="47"/>
      <c r="J2876" s="47"/>
      <c r="K2876" s="47"/>
      <c r="L2876" s="47"/>
      <c r="M2876" s="47"/>
      <c r="N2876" s="47"/>
      <c r="O2876" s="47"/>
      <c r="P2876" s="47"/>
      <c r="Q2876" s="47"/>
      <c r="R2876" s="47"/>
      <c r="S2876" s="47"/>
      <c r="T2876" s="47"/>
      <c r="U2876" s="47"/>
      <c r="V2876" s="47"/>
      <c r="W2876" s="47"/>
      <c r="X2876" s="91"/>
      <c r="Y2876" s="90"/>
      <c r="Z2876" s="91"/>
      <c r="AA2876" s="91"/>
    </row>
    <row r="2877" spans="2:27" ht="15" thickBot="1" x14ac:dyDescent="0.35">
      <c r="B2877" s="47" t="s">
        <v>11</v>
      </c>
      <c r="C2877" s="47"/>
      <c r="D2877" s="47"/>
      <c r="E2877" s="47"/>
      <c r="F2877" s="47"/>
      <c r="G2877" s="47"/>
      <c r="H2877" s="112"/>
      <c r="I2877" s="47"/>
      <c r="J2877" s="48" t="s">
        <v>5</v>
      </c>
      <c r="K2877" s="47" t="s">
        <v>12</v>
      </c>
      <c r="L2877" s="47"/>
      <c r="M2877" s="47"/>
      <c r="N2877" s="47"/>
      <c r="O2877" s="47"/>
      <c r="P2877" s="47"/>
      <c r="Q2877" s="47"/>
      <c r="R2877" s="47"/>
      <c r="S2877" s="47"/>
      <c r="T2877" s="47"/>
      <c r="U2877" s="47"/>
      <c r="V2877" s="47"/>
      <c r="W2877" s="47"/>
      <c r="X2877" s="91">
        <f>H2878</f>
        <v>0</v>
      </c>
      <c r="Y2877" s="91">
        <f>H2879</f>
        <v>0</v>
      </c>
      <c r="Z2877" s="91">
        <f>H2880</f>
        <v>0</v>
      </c>
      <c r="AA2877" s="91">
        <f>H2881</f>
        <v>0</v>
      </c>
    </row>
    <row r="2878" spans="2:27" ht="15" thickBot="1" x14ac:dyDescent="0.35">
      <c r="B2878" s="47" t="s">
        <v>13</v>
      </c>
      <c r="C2878" s="47"/>
      <c r="D2878" s="47"/>
      <c r="E2878" s="47"/>
      <c r="F2878" s="47"/>
      <c r="G2878" s="47"/>
      <c r="H2878" s="112"/>
      <c r="I2878" s="59"/>
      <c r="J2878" s="48" t="s">
        <v>5</v>
      </c>
      <c r="K2878" s="47" t="s">
        <v>15</v>
      </c>
      <c r="L2878" s="47"/>
      <c r="M2878" s="47"/>
      <c r="N2878" s="47"/>
      <c r="O2878" s="47"/>
      <c r="P2878" s="47"/>
      <c r="Q2878" s="47"/>
      <c r="R2878" s="47"/>
      <c r="S2878" s="47"/>
      <c r="T2878" s="47"/>
      <c r="U2878" s="47"/>
      <c r="V2878" s="47"/>
      <c r="W2878" s="47"/>
      <c r="X2878" s="91"/>
      <c r="Y2878" s="91"/>
      <c r="Z2878" s="91"/>
      <c r="AA2878" s="91"/>
    </row>
    <row r="2879" spans="2:27" ht="15" thickBot="1" x14ac:dyDescent="0.35">
      <c r="B2879" s="47" t="s">
        <v>16</v>
      </c>
      <c r="C2879" s="47"/>
      <c r="D2879" s="47"/>
      <c r="E2879" s="47"/>
      <c r="F2879" s="47"/>
      <c r="G2879" s="47"/>
      <c r="H2879" s="137"/>
      <c r="I2879" s="47"/>
      <c r="J2879" s="48" t="s">
        <v>5</v>
      </c>
      <c r="K2879" s="47" t="s">
        <v>17</v>
      </c>
      <c r="L2879" s="47"/>
      <c r="M2879" s="47"/>
      <c r="N2879" s="47"/>
      <c r="O2879" s="47"/>
      <c r="P2879" s="47"/>
      <c r="Q2879" s="47"/>
      <c r="R2879" s="47"/>
      <c r="S2879" s="47"/>
      <c r="T2879" s="47"/>
      <c r="U2879" s="47"/>
      <c r="V2879" s="47"/>
      <c r="W2879" s="47"/>
      <c r="X2879" s="91"/>
      <c r="Y2879" s="91"/>
      <c r="Z2879" s="91"/>
      <c r="AA2879" s="91"/>
    </row>
    <row r="2880" spans="2:27" ht="15" thickBot="1" x14ac:dyDescent="0.35">
      <c r="B2880" s="47" t="str">
        <f>IF(H2879="Erdgas","Nettorechnungsbetrag (Erdgas)",IF(H2879="Strom","Nettorechnungsbetrag (Strom)",IF(H2879="Wärme/Kälte","Nettorechnungsbetrag (Wärme/Kälte)","Bitte Energieart auswählen!")))</f>
        <v>Bitte Energieart auswählen!</v>
      </c>
      <c r="C2880" s="47"/>
      <c r="D2880" s="47"/>
      <c r="E2880" s="47"/>
      <c r="F2880" s="47"/>
      <c r="G2880" s="47"/>
      <c r="H2880" s="113"/>
      <c r="I2880" s="60" t="s">
        <v>18</v>
      </c>
      <c r="J2880" s="48" t="s">
        <v>5</v>
      </c>
      <c r="K2880" s="47" t="str">
        <f>IF(H2879="Erdgas","Erdgaskosten exkl. Steuern, Abgaben, Netzentgelte, etc.",IF(H2879="Strom","Stromkosten exkl. Steuern, Abgaben, Netzentgelte, etc.",IF(H2879="Wärme/Kälte","Wärme-/Kältekosten exkl. Steuern, Abgaben, Netzentgelte, etc.","Bitte Energieart auswählen!")))</f>
        <v>Bitte Energieart auswählen!</v>
      </c>
      <c r="L2880" s="47"/>
      <c r="M2880" s="47"/>
      <c r="N2880" s="47"/>
      <c r="O2880" s="47"/>
      <c r="P2880" s="47"/>
      <c r="Q2880" s="47"/>
      <c r="R2880" s="47"/>
      <c r="S2880" s="47"/>
      <c r="T2880" s="47"/>
      <c r="U2880" s="47"/>
      <c r="V2880" s="47"/>
      <c r="W2880" s="47"/>
      <c r="X2880" s="91"/>
      <c r="Y2880" s="91"/>
      <c r="Z2880" s="91"/>
      <c r="AA2880" s="91"/>
    </row>
    <row r="2881" spans="2:27" ht="15" thickBot="1" x14ac:dyDescent="0.35">
      <c r="B2881" s="47" t="str">
        <f>IF(AND(H2879="Erdgas",H2878="Nein"),"Erdgasverbrauch in kWh gem. letzter Jahresabrechnung",IF(H2879="Erdgas","Erdgasverbrauch in kWh im Kalenderjahr 2021",IF(AND(H2879="Strom",H2878="Nein"),"Stromverbrauch in kWh gem. letzter Jahresabrechnung",IF(H2879="Strom","Stromverbrauch in kWh im Kalenderjahr 2021",IF(AND(H2879="Wärme/Kälte",H2878="Nein"),"Wärme-/Kälteverbrauch in kWh gem. letzter Jahresabrechnung",IF(H2879="Wärme/Kälte","Wärme-/Kälteverbrauch in kWh im Kalenderjahr 2021","Bitte Energieart auswählen!"))))))</f>
        <v>Bitte Energieart auswählen!</v>
      </c>
      <c r="C2881" s="47"/>
      <c r="D2881" s="47"/>
      <c r="E2881" s="47"/>
      <c r="F2881" s="47"/>
      <c r="G2881" s="47"/>
      <c r="H2881" s="114"/>
      <c r="I2881" s="60" t="s">
        <v>19</v>
      </c>
      <c r="J2881" s="48" t="s">
        <v>5</v>
      </c>
      <c r="K2881" s="47" t="str">
        <f>IF(H2878="Nein",IF(H2879="Erdgas","Den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endet."),IF(H2879="Erdgas","Bitte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81" s="47"/>
      <c r="M2881" s="47"/>
      <c r="N2881" s="47"/>
      <c r="O2881" s="47"/>
      <c r="P2881" s="47"/>
      <c r="Q2881" s="47"/>
      <c r="R2881" s="47"/>
      <c r="S2881" s="47"/>
      <c r="T2881" s="47"/>
      <c r="U2881" s="47"/>
      <c r="V2881" s="47"/>
      <c r="W2881" s="47"/>
      <c r="X2881" s="91"/>
      <c r="Y2881" s="91"/>
      <c r="Z2881" s="91"/>
      <c r="AA2881" s="91"/>
    </row>
    <row r="2882" spans="2:27" x14ac:dyDescent="0.3">
      <c r="B2882" s="46"/>
      <c r="C2882" s="46"/>
      <c r="D2882" s="46"/>
      <c r="E2882" s="46"/>
      <c r="F2882" s="46"/>
      <c r="G2882" s="46"/>
      <c r="H2882" s="46"/>
      <c r="I2882" s="46"/>
      <c r="J2882" s="46"/>
      <c r="K2882" s="46"/>
      <c r="L2882" s="46"/>
      <c r="M2882" s="46"/>
      <c r="N2882" s="46"/>
      <c r="O2882" s="46"/>
      <c r="P2882" s="46"/>
      <c r="Q2882" s="46"/>
      <c r="R2882" s="46"/>
      <c r="S2882" s="46"/>
      <c r="T2882" s="46"/>
      <c r="U2882" s="46"/>
      <c r="V2882" s="46"/>
      <c r="W2882" s="46"/>
      <c r="X2882" s="91"/>
      <c r="Y2882" s="91"/>
      <c r="Z2882" s="91"/>
      <c r="AA2882" s="91"/>
    </row>
    <row r="2883" spans="2:27" ht="18" thickBot="1" x14ac:dyDescent="0.5">
      <c r="B2883" s="56" t="s">
        <v>10</v>
      </c>
      <c r="C2883" s="47"/>
      <c r="D2883" s="47"/>
      <c r="E2883" s="47"/>
      <c r="F2883" s="47"/>
      <c r="G2883" s="47"/>
      <c r="H2883" s="47"/>
      <c r="I2883" s="47"/>
      <c r="J2883" s="47"/>
      <c r="K2883" s="47"/>
      <c r="L2883" s="47"/>
      <c r="M2883" s="47"/>
      <c r="N2883" s="47"/>
      <c r="O2883" s="47"/>
      <c r="P2883" s="47"/>
      <c r="Q2883" s="47"/>
      <c r="R2883" s="47"/>
      <c r="S2883" s="47"/>
      <c r="T2883" s="47"/>
      <c r="U2883" s="47"/>
      <c r="V2883" s="47"/>
      <c r="W2883" s="47"/>
      <c r="X2883" s="91"/>
      <c r="Y2883" s="90"/>
      <c r="Z2883" s="91"/>
      <c r="AA2883" s="91"/>
    </row>
    <row r="2884" spans="2:27" ht="15" thickBot="1" x14ac:dyDescent="0.35">
      <c r="B2884" s="47" t="s">
        <v>11</v>
      </c>
      <c r="C2884" s="47"/>
      <c r="D2884" s="47"/>
      <c r="E2884" s="47"/>
      <c r="F2884" s="47"/>
      <c r="G2884" s="47"/>
      <c r="H2884" s="112"/>
      <c r="I2884" s="47"/>
      <c r="J2884" s="48" t="s">
        <v>5</v>
      </c>
      <c r="K2884" s="47" t="s">
        <v>12</v>
      </c>
      <c r="L2884" s="47"/>
      <c r="M2884" s="47"/>
      <c r="N2884" s="47"/>
      <c r="O2884" s="47"/>
      <c r="P2884" s="47"/>
      <c r="Q2884" s="47"/>
      <c r="R2884" s="47"/>
      <c r="S2884" s="47"/>
      <c r="T2884" s="47"/>
      <c r="U2884" s="47"/>
      <c r="V2884" s="47"/>
      <c r="W2884" s="47"/>
      <c r="X2884" s="91">
        <f>H2885</f>
        <v>0</v>
      </c>
      <c r="Y2884" s="91">
        <f>H2886</f>
        <v>0</v>
      </c>
      <c r="Z2884" s="91">
        <f>H2887</f>
        <v>0</v>
      </c>
      <c r="AA2884" s="91">
        <f>H2888</f>
        <v>0</v>
      </c>
    </row>
    <row r="2885" spans="2:27" ht="15" thickBot="1" x14ac:dyDescent="0.35">
      <c r="B2885" s="47" t="s">
        <v>13</v>
      </c>
      <c r="C2885" s="47"/>
      <c r="D2885" s="47"/>
      <c r="E2885" s="47"/>
      <c r="F2885" s="47"/>
      <c r="G2885" s="47"/>
      <c r="H2885" s="112"/>
      <c r="I2885" s="59"/>
      <c r="J2885" s="48" t="s">
        <v>5</v>
      </c>
      <c r="K2885" s="47" t="s">
        <v>15</v>
      </c>
      <c r="L2885" s="47"/>
      <c r="M2885" s="47"/>
      <c r="N2885" s="47"/>
      <c r="O2885" s="47"/>
      <c r="P2885" s="47"/>
      <c r="Q2885" s="47"/>
      <c r="R2885" s="47"/>
      <c r="S2885" s="47"/>
      <c r="T2885" s="47"/>
      <c r="U2885" s="47"/>
      <c r="V2885" s="47"/>
      <c r="W2885" s="47"/>
      <c r="X2885" s="91"/>
      <c r="Y2885" s="91"/>
      <c r="Z2885" s="91"/>
      <c r="AA2885" s="91"/>
    </row>
    <row r="2886" spans="2:27" ht="15" thickBot="1" x14ac:dyDescent="0.35">
      <c r="B2886" s="47" t="s">
        <v>16</v>
      </c>
      <c r="C2886" s="47"/>
      <c r="D2886" s="47"/>
      <c r="E2886" s="47"/>
      <c r="F2886" s="47"/>
      <c r="G2886" s="47"/>
      <c r="H2886" s="137"/>
      <c r="I2886" s="47"/>
      <c r="J2886" s="48" t="s">
        <v>5</v>
      </c>
      <c r="K2886" s="47" t="s">
        <v>17</v>
      </c>
      <c r="L2886" s="47"/>
      <c r="M2886" s="47"/>
      <c r="N2886" s="47"/>
      <c r="O2886" s="47"/>
      <c r="P2886" s="47"/>
      <c r="Q2886" s="47"/>
      <c r="R2886" s="47"/>
      <c r="S2886" s="47"/>
      <c r="T2886" s="47"/>
      <c r="U2886" s="47"/>
      <c r="V2886" s="47"/>
      <c r="W2886" s="47"/>
      <c r="X2886" s="91"/>
      <c r="Y2886" s="91"/>
      <c r="Z2886" s="91"/>
      <c r="AA2886" s="91"/>
    </row>
    <row r="2887" spans="2:27" ht="15" thickBot="1" x14ac:dyDescent="0.35">
      <c r="B2887" s="47" t="str">
        <f>IF(H2886="Erdgas","Nettorechnungsbetrag (Erdgas)",IF(H2886="Strom","Nettorechnungsbetrag (Strom)",IF(H2886="Wärme/Kälte","Nettorechnungsbetrag (Wärme/Kälte)","Bitte Energieart auswählen!")))</f>
        <v>Bitte Energieart auswählen!</v>
      </c>
      <c r="C2887" s="47"/>
      <c r="D2887" s="47"/>
      <c r="E2887" s="47"/>
      <c r="F2887" s="47"/>
      <c r="G2887" s="47"/>
      <c r="H2887" s="113"/>
      <c r="I2887" s="60" t="s">
        <v>18</v>
      </c>
      <c r="J2887" s="48" t="s">
        <v>5</v>
      </c>
      <c r="K2887" s="47" t="str">
        <f>IF(H2886="Erdgas","Erdgaskosten exkl. Steuern, Abgaben, Netzentgelte, etc.",IF(H2886="Strom","Stromkosten exkl. Steuern, Abgaben, Netzentgelte, etc.",IF(H2886="Wärme/Kälte","Wärme-/Kältekosten exkl. Steuern, Abgaben, Netzentgelte, etc.","Bitte Energieart auswählen!")))</f>
        <v>Bitte Energieart auswählen!</v>
      </c>
      <c r="L2887" s="47"/>
      <c r="M2887" s="47"/>
      <c r="N2887" s="47"/>
      <c r="O2887" s="47"/>
      <c r="P2887" s="47"/>
      <c r="Q2887" s="47"/>
      <c r="R2887" s="47"/>
      <c r="S2887" s="47"/>
      <c r="T2887" s="47"/>
      <c r="U2887" s="47"/>
      <c r="V2887" s="47"/>
      <c r="W2887" s="47"/>
      <c r="X2887" s="91"/>
      <c r="Y2887" s="91"/>
      <c r="Z2887" s="91"/>
      <c r="AA2887" s="91"/>
    </row>
    <row r="2888" spans="2:27" ht="15" thickBot="1" x14ac:dyDescent="0.35">
      <c r="B2888" s="47" t="str">
        <f>IF(AND(H2886="Erdgas",H2885="Nein"),"Erdgasverbrauch in kWh gem. letzter Jahresabrechnung",IF(H2886="Erdgas","Erdgasverbrauch in kWh im Kalenderjahr 2021",IF(AND(H2886="Strom",H2885="Nein"),"Stromverbrauch in kWh gem. letzter Jahresabrechnung",IF(H2886="Strom","Stromverbrauch in kWh im Kalenderjahr 2021",IF(AND(H2886="Wärme/Kälte",H2885="Nein"),"Wärme-/Kälteverbrauch in kWh gem. letzter Jahresabrechnung",IF(H2886="Wärme/Kälte","Wärme-/Kälteverbrauch in kWh im Kalenderjahr 2021","Bitte Energieart auswählen!"))))))</f>
        <v>Bitte Energieart auswählen!</v>
      </c>
      <c r="C2888" s="47"/>
      <c r="D2888" s="47"/>
      <c r="E2888" s="47"/>
      <c r="F2888" s="47"/>
      <c r="G2888" s="47"/>
      <c r="H2888" s="114"/>
      <c r="I2888" s="60" t="s">
        <v>19</v>
      </c>
      <c r="J2888" s="48" t="s">
        <v>5</v>
      </c>
      <c r="K2888" s="47" t="str">
        <f>IF(H2885="Nein",IF(H2886="Erdgas","Den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endet."),IF(H2886="Erdgas","Bitte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88" s="47"/>
      <c r="M2888" s="47"/>
      <c r="N2888" s="47"/>
      <c r="O2888" s="47"/>
      <c r="P2888" s="47"/>
      <c r="Q2888" s="47"/>
      <c r="R2888" s="47"/>
      <c r="S2888" s="47"/>
      <c r="T2888" s="47"/>
      <c r="U2888" s="47"/>
      <c r="V2888" s="47"/>
      <c r="W2888" s="47"/>
      <c r="X2888" s="91"/>
      <c r="Y2888" s="91"/>
      <c r="Z2888" s="91"/>
      <c r="AA2888" s="91"/>
    </row>
    <row r="2889" spans="2:27" x14ac:dyDescent="0.3">
      <c r="B2889" s="46"/>
      <c r="C2889" s="46"/>
      <c r="D2889" s="46"/>
      <c r="E2889" s="46"/>
      <c r="F2889" s="46"/>
      <c r="G2889" s="46"/>
      <c r="H2889" s="46"/>
      <c r="I2889" s="46"/>
      <c r="J2889" s="46"/>
      <c r="K2889" s="46"/>
      <c r="L2889" s="46"/>
      <c r="M2889" s="46"/>
      <c r="N2889" s="46"/>
      <c r="O2889" s="46"/>
      <c r="P2889" s="46"/>
      <c r="Q2889" s="46"/>
      <c r="R2889" s="46"/>
      <c r="S2889" s="46"/>
      <c r="T2889" s="46"/>
      <c r="U2889" s="46"/>
      <c r="V2889" s="46"/>
      <c r="W2889" s="46"/>
      <c r="X2889" s="91"/>
      <c r="Y2889" s="91"/>
      <c r="Z2889" s="91"/>
      <c r="AA2889" s="91"/>
    </row>
    <row r="2890" spans="2:27" ht="18" thickBot="1" x14ac:dyDescent="0.5">
      <c r="B2890" s="56" t="s">
        <v>10</v>
      </c>
      <c r="C2890" s="47"/>
      <c r="D2890" s="47"/>
      <c r="E2890" s="47"/>
      <c r="F2890" s="47"/>
      <c r="G2890" s="47"/>
      <c r="H2890" s="47"/>
      <c r="I2890" s="47"/>
      <c r="J2890" s="47"/>
      <c r="K2890" s="47"/>
      <c r="L2890" s="47"/>
      <c r="M2890" s="47"/>
      <c r="N2890" s="47"/>
      <c r="O2890" s="47"/>
      <c r="P2890" s="47"/>
      <c r="Q2890" s="47"/>
      <c r="R2890" s="47"/>
      <c r="S2890" s="47"/>
      <c r="T2890" s="47"/>
      <c r="U2890" s="47"/>
      <c r="V2890" s="47"/>
      <c r="W2890" s="47"/>
      <c r="X2890" s="91"/>
      <c r="Y2890" s="90"/>
      <c r="Z2890" s="91"/>
      <c r="AA2890" s="91"/>
    </row>
    <row r="2891" spans="2:27" ht="15" thickBot="1" x14ac:dyDescent="0.35">
      <c r="B2891" s="47" t="s">
        <v>11</v>
      </c>
      <c r="C2891" s="47"/>
      <c r="D2891" s="47"/>
      <c r="E2891" s="47"/>
      <c r="F2891" s="47"/>
      <c r="G2891" s="47"/>
      <c r="H2891" s="112"/>
      <c r="I2891" s="47"/>
      <c r="J2891" s="48" t="s">
        <v>5</v>
      </c>
      <c r="K2891" s="47" t="s">
        <v>12</v>
      </c>
      <c r="L2891" s="47"/>
      <c r="M2891" s="47"/>
      <c r="N2891" s="47"/>
      <c r="O2891" s="47"/>
      <c r="P2891" s="47"/>
      <c r="Q2891" s="47"/>
      <c r="R2891" s="47"/>
      <c r="S2891" s="47"/>
      <c r="T2891" s="47"/>
      <c r="U2891" s="47"/>
      <c r="V2891" s="47"/>
      <c r="W2891" s="47"/>
      <c r="X2891" s="91">
        <f>H2892</f>
        <v>0</v>
      </c>
      <c r="Y2891" s="91">
        <f>H2893</f>
        <v>0</v>
      </c>
      <c r="Z2891" s="91">
        <f>H2894</f>
        <v>0</v>
      </c>
      <c r="AA2891" s="91">
        <f>H2895</f>
        <v>0</v>
      </c>
    </row>
    <row r="2892" spans="2:27" ht="15" thickBot="1" x14ac:dyDescent="0.35">
      <c r="B2892" s="47" t="s">
        <v>13</v>
      </c>
      <c r="C2892" s="47"/>
      <c r="D2892" s="47"/>
      <c r="E2892" s="47"/>
      <c r="F2892" s="47"/>
      <c r="G2892" s="47"/>
      <c r="H2892" s="112"/>
      <c r="I2892" s="59"/>
      <c r="J2892" s="48" t="s">
        <v>5</v>
      </c>
      <c r="K2892" s="47" t="s">
        <v>15</v>
      </c>
      <c r="L2892" s="47"/>
      <c r="M2892" s="47"/>
      <c r="N2892" s="47"/>
      <c r="O2892" s="47"/>
      <c r="P2892" s="47"/>
      <c r="Q2892" s="47"/>
      <c r="R2892" s="47"/>
      <c r="S2892" s="47"/>
      <c r="T2892" s="47"/>
      <c r="U2892" s="47"/>
      <c r="V2892" s="47"/>
      <c r="W2892" s="47"/>
      <c r="X2892" s="91"/>
      <c r="Y2892" s="91"/>
      <c r="Z2892" s="91"/>
      <c r="AA2892" s="91"/>
    </row>
    <row r="2893" spans="2:27" ht="15" thickBot="1" x14ac:dyDescent="0.35">
      <c r="B2893" s="47" t="s">
        <v>16</v>
      </c>
      <c r="C2893" s="47"/>
      <c r="D2893" s="47"/>
      <c r="E2893" s="47"/>
      <c r="F2893" s="47"/>
      <c r="G2893" s="47"/>
      <c r="H2893" s="137"/>
      <c r="I2893" s="47"/>
      <c r="J2893" s="48" t="s">
        <v>5</v>
      </c>
      <c r="K2893" s="47" t="s">
        <v>17</v>
      </c>
      <c r="L2893" s="47"/>
      <c r="M2893" s="47"/>
      <c r="N2893" s="47"/>
      <c r="O2893" s="47"/>
      <c r="P2893" s="47"/>
      <c r="Q2893" s="47"/>
      <c r="R2893" s="47"/>
      <c r="S2893" s="47"/>
      <c r="T2893" s="47"/>
      <c r="U2893" s="47"/>
      <c r="V2893" s="47"/>
      <c r="W2893" s="47"/>
      <c r="X2893" s="91"/>
      <c r="Y2893" s="91"/>
      <c r="Z2893" s="91"/>
      <c r="AA2893" s="91"/>
    </row>
    <row r="2894" spans="2:27" ht="15" thickBot="1" x14ac:dyDescent="0.35">
      <c r="B2894" s="47" t="str">
        <f>IF(H2893="Erdgas","Nettorechnungsbetrag (Erdgas)",IF(H2893="Strom","Nettorechnungsbetrag (Strom)",IF(H2893="Wärme/Kälte","Nettorechnungsbetrag (Wärme/Kälte)","Bitte Energieart auswählen!")))</f>
        <v>Bitte Energieart auswählen!</v>
      </c>
      <c r="C2894" s="47"/>
      <c r="D2894" s="47"/>
      <c r="E2894" s="47"/>
      <c r="F2894" s="47"/>
      <c r="G2894" s="47"/>
      <c r="H2894" s="113"/>
      <c r="I2894" s="60" t="s">
        <v>18</v>
      </c>
      <c r="J2894" s="48" t="s">
        <v>5</v>
      </c>
      <c r="K2894" s="47" t="str">
        <f>IF(H2893="Erdgas","Erdgaskosten exkl. Steuern, Abgaben, Netzentgelte, etc.",IF(H2893="Strom","Stromkosten exkl. Steuern, Abgaben, Netzentgelte, etc.",IF(H2893="Wärme/Kälte","Wärme-/Kältekosten exkl. Steuern, Abgaben, Netzentgelte, etc.","Bitte Energieart auswählen!")))</f>
        <v>Bitte Energieart auswählen!</v>
      </c>
      <c r="L2894" s="47"/>
      <c r="M2894" s="47"/>
      <c r="N2894" s="47"/>
      <c r="O2894" s="47"/>
      <c r="P2894" s="47"/>
      <c r="Q2894" s="47"/>
      <c r="R2894" s="47"/>
      <c r="S2894" s="47"/>
      <c r="T2894" s="47"/>
      <c r="U2894" s="47"/>
      <c r="V2894" s="47"/>
      <c r="W2894" s="47"/>
      <c r="X2894" s="91"/>
      <c r="Y2894" s="91"/>
      <c r="Z2894" s="91"/>
      <c r="AA2894" s="91"/>
    </row>
    <row r="2895" spans="2:27" ht="15" thickBot="1" x14ac:dyDescent="0.35">
      <c r="B2895" s="47" t="str">
        <f>IF(AND(H2893="Erdgas",H2892="Nein"),"Erdgasverbrauch in kWh gem. letzter Jahresabrechnung",IF(H2893="Erdgas","Erdgasverbrauch in kWh im Kalenderjahr 2021",IF(AND(H2893="Strom",H2892="Nein"),"Stromverbrauch in kWh gem. letzter Jahresabrechnung",IF(H2893="Strom","Stromverbrauch in kWh im Kalenderjahr 2021",IF(AND(H2893="Wärme/Kälte",H2892="Nein"),"Wärme-/Kälteverbrauch in kWh gem. letzter Jahresabrechnung",IF(H2893="Wärme/Kälte","Wärme-/Kälteverbrauch in kWh im Kalenderjahr 2021","Bitte Energieart auswählen!"))))))</f>
        <v>Bitte Energieart auswählen!</v>
      </c>
      <c r="C2895" s="47"/>
      <c r="D2895" s="47"/>
      <c r="E2895" s="47"/>
      <c r="F2895" s="47"/>
      <c r="G2895" s="47"/>
      <c r="H2895" s="114"/>
      <c r="I2895" s="60" t="s">
        <v>19</v>
      </c>
      <c r="J2895" s="48" t="s">
        <v>5</v>
      </c>
      <c r="K2895" s="47" t="str">
        <f>IF(H2892="Nein",IF(H2893="Erdgas","Den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endet."),IF(H2893="Erdgas","Bitte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895" s="47"/>
      <c r="M2895" s="47"/>
      <c r="N2895" s="47"/>
      <c r="O2895" s="47"/>
      <c r="P2895" s="47"/>
      <c r="Q2895" s="47"/>
      <c r="R2895" s="47"/>
      <c r="S2895" s="47"/>
      <c r="T2895" s="47"/>
      <c r="U2895" s="47"/>
      <c r="V2895" s="47"/>
      <c r="W2895" s="47"/>
      <c r="X2895" s="91"/>
      <c r="Y2895" s="91"/>
      <c r="Z2895" s="91"/>
      <c r="AA2895" s="91"/>
    </row>
    <row r="2896" spans="2:27" x14ac:dyDescent="0.3">
      <c r="B2896" s="46"/>
      <c r="C2896" s="46"/>
      <c r="D2896" s="46"/>
      <c r="E2896" s="46"/>
      <c r="F2896" s="46"/>
      <c r="G2896" s="46"/>
      <c r="H2896" s="46"/>
      <c r="I2896" s="46"/>
      <c r="J2896" s="46"/>
      <c r="K2896" s="46"/>
      <c r="L2896" s="46"/>
      <c r="M2896" s="46"/>
      <c r="N2896" s="46"/>
      <c r="O2896" s="46"/>
      <c r="P2896" s="46"/>
      <c r="Q2896" s="46"/>
      <c r="R2896" s="46"/>
      <c r="S2896" s="46"/>
      <c r="T2896" s="46"/>
      <c r="U2896" s="46"/>
      <c r="V2896" s="46"/>
      <c r="W2896" s="46"/>
      <c r="X2896" s="91"/>
      <c r="Y2896" s="91"/>
      <c r="Z2896" s="91"/>
      <c r="AA2896" s="91"/>
    </row>
    <row r="2897" spans="2:27" ht="18" thickBot="1" x14ac:dyDescent="0.5">
      <c r="B2897" s="56" t="s">
        <v>10</v>
      </c>
      <c r="C2897" s="47"/>
      <c r="D2897" s="47"/>
      <c r="E2897" s="47"/>
      <c r="F2897" s="47"/>
      <c r="G2897" s="47"/>
      <c r="H2897" s="47"/>
      <c r="I2897" s="47"/>
      <c r="J2897" s="47"/>
      <c r="K2897" s="47"/>
      <c r="L2897" s="47"/>
      <c r="M2897" s="47"/>
      <c r="N2897" s="47"/>
      <c r="O2897" s="47"/>
      <c r="P2897" s="47"/>
      <c r="Q2897" s="47"/>
      <c r="R2897" s="47"/>
      <c r="S2897" s="47"/>
      <c r="T2897" s="47"/>
      <c r="U2897" s="47"/>
      <c r="V2897" s="47"/>
      <c r="W2897" s="47"/>
      <c r="X2897" s="91"/>
      <c r="Y2897" s="90"/>
      <c r="Z2897" s="91"/>
      <c r="AA2897" s="91"/>
    </row>
    <row r="2898" spans="2:27" ht="15" thickBot="1" x14ac:dyDescent="0.35">
      <c r="B2898" s="47" t="s">
        <v>11</v>
      </c>
      <c r="C2898" s="47"/>
      <c r="D2898" s="47"/>
      <c r="E2898" s="47"/>
      <c r="F2898" s="47"/>
      <c r="G2898" s="47"/>
      <c r="H2898" s="112"/>
      <c r="I2898" s="47"/>
      <c r="J2898" s="48" t="s">
        <v>5</v>
      </c>
      <c r="K2898" s="47" t="s">
        <v>12</v>
      </c>
      <c r="L2898" s="47"/>
      <c r="M2898" s="47"/>
      <c r="N2898" s="47"/>
      <c r="O2898" s="47"/>
      <c r="P2898" s="47"/>
      <c r="Q2898" s="47"/>
      <c r="R2898" s="47"/>
      <c r="S2898" s="47"/>
      <c r="T2898" s="47"/>
      <c r="U2898" s="47"/>
      <c r="V2898" s="47"/>
      <c r="W2898" s="47"/>
      <c r="X2898" s="91">
        <f>H2899</f>
        <v>0</v>
      </c>
      <c r="Y2898" s="91">
        <f>H2900</f>
        <v>0</v>
      </c>
      <c r="Z2898" s="91">
        <f>H2901</f>
        <v>0</v>
      </c>
      <c r="AA2898" s="91">
        <f>H2902</f>
        <v>0</v>
      </c>
    </row>
    <row r="2899" spans="2:27" ht="15" thickBot="1" x14ac:dyDescent="0.35">
      <c r="B2899" s="47" t="s">
        <v>13</v>
      </c>
      <c r="C2899" s="47"/>
      <c r="D2899" s="47"/>
      <c r="E2899" s="47"/>
      <c r="F2899" s="47"/>
      <c r="G2899" s="47"/>
      <c r="H2899" s="112"/>
      <c r="I2899" s="59"/>
      <c r="J2899" s="48" t="s">
        <v>5</v>
      </c>
      <c r="K2899" s="47" t="s">
        <v>15</v>
      </c>
      <c r="L2899" s="47"/>
      <c r="M2899" s="47"/>
      <c r="N2899" s="47"/>
      <c r="O2899" s="47"/>
      <c r="P2899" s="47"/>
      <c r="Q2899" s="47"/>
      <c r="R2899" s="47"/>
      <c r="S2899" s="47"/>
      <c r="T2899" s="47"/>
      <c r="U2899" s="47"/>
      <c r="V2899" s="47"/>
      <c r="W2899" s="47"/>
      <c r="X2899" s="91"/>
      <c r="Y2899" s="91"/>
      <c r="Z2899" s="91"/>
      <c r="AA2899" s="91"/>
    </row>
    <row r="2900" spans="2:27" ht="15" thickBot="1" x14ac:dyDescent="0.35">
      <c r="B2900" s="47" t="s">
        <v>16</v>
      </c>
      <c r="C2900" s="47"/>
      <c r="D2900" s="47"/>
      <c r="E2900" s="47"/>
      <c r="F2900" s="47"/>
      <c r="G2900" s="47"/>
      <c r="H2900" s="137"/>
      <c r="I2900" s="47"/>
      <c r="J2900" s="48" t="s">
        <v>5</v>
      </c>
      <c r="K2900" s="47" t="s">
        <v>17</v>
      </c>
      <c r="L2900" s="47"/>
      <c r="M2900" s="47"/>
      <c r="N2900" s="47"/>
      <c r="O2900" s="47"/>
      <c r="P2900" s="47"/>
      <c r="Q2900" s="47"/>
      <c r="R2900" s="47"/>
      <c r="S2900" s="47"/>
      <c r="T2900" s="47"/>
      <c r="U2900" s="47"/>
      <c r="V2900" s="47"/>
      <c r="W2900" s="47"/>
      <c r="X2900" s="91"/>
      <c r="Y2900" s="91"/>
      <c r="Z2900" s="91"/>
      <c r="AA2900" s="91"/>
    </row>
    <row r="2901" spans="2:27" ht="15" thickBot="1" x14ac:dyDescent="0.35">
      <c r="B2901" s="47" t="str">
        <f>IF(H2900="Erdgas","Nettorechnungsbetrag (Erdgas)",IF(H2900="Strom","Nettorechnungsbetrag (Strom)",IF(H2900="Wärme/Kälte","Nettorechnungsbetrag (Wärme/Kälte)","Bitte Energieart auswählen!")))</f>
        <v>Bitte Energieart auswählen!</v>
      </c>
      <c r="C2901" s="47"/>
      <c r="D2901" s="47"/>
      <c r="E2901" s="47"/>
      <c r="F2901" s="47"/>
      <c r="G2901" s="47"/>
      <c r="H2901" s="113"/>
      <c r="I2901" s="60" t="s">
        <v>18</v>
      </c>
      <c r="J2901" s="48" t="s">
        <v>5</v>
      </c>
      <c r="K2901" s="47" t="str">
        <f>IF(H2900="Erdgas","Erdgaskosten exkl. Steuern, Abgaben, Netzentgelte, etc.",IF(H2900="Strom","Stromkosten exkl. Steuern, Abgaben, Netzentgelte, etc.",IF(H2900="Wärme/Kälte","Wärme-/Kältekosten exkl. Steuern, Abgaben, Netzentgelte, etc.","Bitte Energieart auswählen!")))</f>
        <v>Bitte Energieart auswählen!</v>
      </c>
      <c r="L2901" s="47"/>
      <c r="M2901" s="47"/>
      <c r="N2901" s="47"/>
      <c r="O2901" s="47"/>
      <c r="P2901" s="47"/>
      <c r="Q2901" s="47"/>
      <c r="R2901" s="47"/>
      <c r="S2901" s="47"/>
      <c r="T2901" s="47"/>
      <c r="U2901" s="47"/>
      <c r="V2901" s="47"/>
      <c r="W2901" s="47"/>
      <c r="X2901" s="91"/>
      <c r="Y2901" s="91"/>
      <c r="Z2901" s="91"/>
      <c r="AA2901" s="91"/>
    </row>
    <row r="2902" spans="2:27" ht="15" thickBot="1" x14ac:dyDescent="0.35">
      <c r="B2902" s="47" t="str">
        <f>IF(AND(H2900="Erdgas",H2899="Nein"),"Erdgasverbrauch in kWh gem. letzter Jahresabrechnung",IF(H2900="Erdgas","Erdgasverbrauch in kWh im Kalenderjahr 2021",IF(AND(H2900="Strom",H2899="Nein"),"Stromverbrauch in kWh gem. letzter Jahresabrechnung",IF(H2900="Strom","Stromverbrauch in kWh im Kalenderjahr 2021",IF(AND(H2900="Wärme/Kälte",H2899="Nein"),"Wärme-/Kälteverbrauch in kWh gem. letzter Jahresabrechnung",IF(H2900="Wärme/Kälte","Wärme-/Kälteverbrauch in kWh im Kalenderjahr 2021","Bitte Energieart auswählen!"))))))</f>
        <v>Bitte Energieart auswählen!</v>
      </c>
      <c r="C2902" s="47"/>
      <c r="D2902" s="47"/>
      <c r="E2902" s="47"/>
      <c r="F2902" s="47"/>
      <c r="G2902" s="47"/>
      <c r="H2902" s="114"/>
      <c r="I2902" s="60" t="s">
        <v>19</v>
      </c>
      <c r="J2902" s="48" t="s">
        <v>5</v>
      </c>
      <c r="K2902" s="47" t="str">
        <f>IF(H2899="Nein",IF(H2900="Erdgas","Den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endet."),IF(H2900="Erdgas","Bitte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02" s="47"/>
      <c r="M2902" s="47"/>
      <c r="N2902" s="47"/>
      <c r="O2902" s="47"/>
      <c r="P2902" s="47"/>
      <c r="Q2902" s="47"/>
      <c r="R2902" s="47"/>
      <c r="S2902" s="47"/>
      <c r="T2902" s="47"/>
      <c r="U2902" s="47"/>
      <c r="V2902" s="47"/>
      <c r="W2902" s="47"/>
      <c r="X2902" s="91"/>
      <c r="Y2902" s="91"/>
      <c r="Z2902" s="91"/>
      <c r="AA2902" s="91"/>
    </row>
    <row r="2903" spans="2:27" x14ac:dyDescent="0.3">
      <c r="B2903" s="46"/>
      <c r="C2903" s="46"/>
      <c r="D2903" s="46"/>
      <c r="E2903" s="46"/>
      <c r="F2903" s="46"/>
      <c r="G2903" s="46"/>
      <c r="H2903" s="46"/>
      <c r="I2903" s="46"/>
      <c r="J2903" s="46"/>
      <c r="K2903" s="46"/>
      <c r="L2903" s="46"/>
      <c r="M2903" s="46"/>
      <c r="N2903" s="46"/>
      <c r="O2903" s="46"/>
      <c r="P2903" s="46"/>
      <c r="Q2903" s="46"/>
      <c r="R2903" s="46"/>
      <c r="S2903" s="46"/>
      <c r="T2903" s="46"/>
      <c r="U2903" s="46"/>
      <c r="V2903" s="46"/>
      <c r="W2903" s="46"/>
      <c r="X2903" s="91"/>
      <c r="Y2903" s="91"/>
      <c r="Z2903" s="91"/>
      <c r="AA2903" s="91"/>
    </row>
    <row r="2904" spans="2:27" ht="18" thickBot="1" x14ac:dyDescent="0.5">
      <c r="B2904" s="56" t="s">
        <v>10</v>
      </c>
      <c r="C2904" s="47"/>
      <c r="D2904" s="47"/>
      <c r="E2904" s="47"/>
      <c r="F2904" s="47"/>
      <c r="G2904" s="47"/>
      <c r="H2904" s="47"/>
      <c r="I2904" s="47"/>
      <c r="J2904" s="47"/>
      <c r="K2904" s="47"/>
      <c r="L2904" s="47"/>
      <c r="M2904" s="47"/>
      <c r="N2904" s="47"/>
      <c r="O2904" s="47"/>
      <c r="P2904" s="47"/>
      <c r="Q2904" s="47"/>
      <c r="R2904" s="47"/>
      <c r="S2904" s="47"/>
      <c r="T2904" s="47"/>
      <c r="U2904" s="47"/>
      <c r="V2904" s="47"/>
      <c r="W2904" s="47"/>
      <c r="X2904" s="91"/>
      <c r="Y2904" s="90"/>
      <c r="Z2904" s="91"/>
      <c r="AA2904" s="91"/>
    </row>
    <row r="2905" spans="2:27" ht="15" thickBot="1" x14ac:dyDescent="0.35">
      <c r="B2905" s="47" t="s">
        <v>11</v>
      </c>
      <c r="C2905" s="47"/>
      <c r="D2905" s="47"/>
      <c r="E2905" s="47"/>
      <c r="F2905" s="47"/>
      <c r="G2905" s="47"/>
      <c r="H2905" s="112"/>
      <c r="I2905" s="47"/>
      <c r="J2905" s="48" t="s">
        <v>5</v>
      </c>
      <c r="K2905" s="47" t="s">
        <v>12</v>
      </c>
      <c r="L2905" s="47"/>
      <c r="M2905" s="47"/>
      <c r="N2905" s="47"/>
      <c r="O2905" s="47"/>
      <c r="P2905" s="47"/>
      <c r="Q2905" s="47"/>
      <c r="R2905" s="47"/>
      <c r="S2905" s="47"/>
      <c r="T2905" s="47"/>
      <c r="U2905" s="47"/>
      <c r="V2905" s="47"/>
      <c r="W2905" s="47"/>
      <c r="X2905" s="91">
        <f>H2906</f>
        <v>0</v>
      </c>
      <c r="Y2905" s="91">
        <f>H2907</f>
        <v>0</v>
      </c>
      <c r="Z2905" s="91">
        <f>H2908</f>
        <v>0</v>
      </c>
      <c r="AA2905" s="91">
        <f>H2909</f>
        <v>0</v>
      </c>
    </row>
    <row r="2906" spans="2:27" ht="15" thickBot="1" x14ac:dyDescent="0.35">
      <c r="B2906" s="47" t="s">
        <v>13</v>
      </c>
      <c r="C2906" s="47"/>
      <c r="D2906" s="47"/>
      <c r="E2906" s="47"/>
      <c r="F2906" s="47"/>
      <c r="G2906" s="47"/>
      <c r="H2906" s="112"/>
      <c r="I2906" s="59"/>
      <c r="J2906" s="48" t="s">
        <v>5</v>
      </c>
      <c r="K2906" s="47" t="s">
        <v>15</v>
      </c>
      <c r="L2906" s="47"/>
      <c r="M2906" s="47"/>
      <c r="N2906" s="47"/>
      <c r="O2906" s="47"/>
      <c r="P2906" s="47"/>
      <c r="Q2906" s="47"/>
      <c r="R2906" s="47"/>
      <c r="S2906" s="47"/>
      <c r="T2906" s="47"/>
      <c r="U2906" s="47"/>
      <c r="V2906" s="47"/>
      <c r="W2906" s="47"/>
      <c r="X2906" s="91"/>
      <c r="Y2906" s="91"/>
      <c r="Z2906" s="91"/>
      <c r="AA2906" s="91"/>
    </row>
    <row r="2907" spans="2:27" ht="15" thickBot="1" x14ac:dyDescent="0.35">
      <c r="B2907" s="47" t="s">
        <v>16</v>
      </c>
      <c r="C2907" s="47"/>
      <c r="D2907" s="47"/>
      <c r="E2907" s="47"/>
      <c r="F2907" s="47"/>
      <c r="G2907" s="47"/>
      <c r="H2907" s="137"/>
      <c r="I2907" s="47"/>
      <c r="J2907" s="48" t="s">
        <v>5</v>
      </c>
      <c r="K2907" s="47" t="s">
        <v>17</v>
      </c>
      <c r="L2907" s="47"/>
      <c r="M2907" s="47"/>
      <c r="N2907" s="47"/>
      <c r="O2907" s="47"/>
      <c r="P2907" s="47"/>
      <c r="Q2907" s="47"/>
      <c r="R2907" s="47"/>
      <c r="S2907" s="47"/>
      <c r="T2907" s="47"/>
      <c r="U2907" s="47"/>
      <c r="V2907" s="47"/>
      <c r="W2907" s="47"/>
      <c r="X2907" s="91"/>
      <c r="Y2907" s="91"/>
      <c r="Z2907" s="91"/>
      <c r="AA2907" s="91"/>
    </row>
    <row r="2908" spans="2:27" ht="15" thickBot="1" x14ac:dyDescent="0.35">
      <c r="B2908" s="47" t="str">
        <f>IF(H2907="Erdgas","Nettorechnungsbetrag (Erdgas)",IF(H2907="Strom","Nettorechnungsbetrag (Strom)",IF(H2907="Wärme/Kälte","Nettorechnungsbetrag (Wärme/Kälte)","Bitte Energieart auswählen!")))</f>
        <v>Bitte Energieart auswählen!</v>
      </c>
      <c r="C2908" s="47"/>
      <c r="D2908" s="47"/>
      <c r="E2908" s="47"/>
      <c r="F2908" s="47"/>
      <c r="G2908" s="47"/>
      <c r="H2908" s="113"/>
      <c r="I2908" s="60" t="s">
        <v>18</v>
      </c>
      <c r="J2908" s="48" t="s">
        <v>5</v>
      </c>
      <c r="K2908" s="47" t="str">
        <f>IF(H2907="Erdgas","Erdgaskosten exkl. Steuern, Abgaben, Netzentgelte, etc.",IF(H2907="Strom","Stromkosten exkl. Steuern, Abgaben, Netzentgelte, etc.",IF(H2907="Wärme/Kälte","Wärme-/Kältekosten exkl. Steuern, Abgaben, Netzentgelte, etc.","Bitte Energieart auswählen!")))</f>
        <v>Bitte Energieart auswählen!</v>
      </c>
      <c r="L2908" s="47"/>
      <c r="M2908" s="47"/>
      <c r="N2908" s="47"/>
      <c r="O2908" s="47"/>
      <c r="P2908" s="47"/>
      <c r="Q2908" s="47"/>
      <c r="R2908" s="47"/>
      <c r="S2908" s="47"/>
      <c r="T2908" s="47"/>
      <c r="U2908" s="47"/>
      <c r="V2908" s="47"/>
      <c r="W2908" s="47"/>
      <c r="X2908" s="91"/>
      <c r="Y2908" s="91"/>
      <c r="Z2908" s="91"/>
      <c r="AA2908" s="91"/>
    </row>
    <row r="2909" spans="2:27" ht="15" thickBot="1" x14ac:dyDescent="0.35">
      <c r="B2909" s="47" t="str">
        <f>IF(AND(H2907="Erdgas",H2906="Nein"),"Erdgasverbrauch in kWh gem. letzter Jahresabrechnung",IF(H2907="Erdgas","Erdgasverbrauch in kWh im Kalenderjahr 2021",IF(AND(H2907="Strom",H2906="Nein"),"Stromverbrauch in kWh gem. letzter Jahresabrechnung",IF(H2907="Strom","Stromverbrauch in kWh im Kalenderjahr 2021",IF(AND(H2907="Wärme/Kälte",H2906="Nein"),"Wärme-/Kälteverbrauch in kWh gem. letzter Jahresabrechnung",IF(H2907="Wärme/Kälte","Wärme-/Kälteverbrauch in kWh im Kalenderjahr 2021","Bitte Energieart auswählen!"))))))</f>
        <v>Bitte Energieart auswählen!</v>
      </c>
      <c r="C2909" s="47"/>
      <c r="D2909" s="47"/>
      <c r="E2909" s="47"/>
      <c r="F2909" s="47"/>
      <c r="G2909" s="47"/>
      <c r="H2909" s="114"/>
      <c r="I2909" s="60" t="s">
        <v>19</v>
      </c>
      <c r="J2909" s="48" t="s">
        <v>5</v>
      </c>
      <c r="K2909" s="47" t="str">
        <f>IF(H2906="Nein",IF(H2907="Erdgas","Den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endet."),IF(H2907="Erdgas","Bitte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09" s="47"/>
      <c r="M2909" s="47"/>
      <c r="N2909" s="47"/>
      <c r="O2909" s="47"/>
      <c r="P2909" s="47"/>
      <c r="Q2909" s="47"/>
      <c r="R2909" s="47"/>
      <c r="S2909" s="47"/>
      <c r="T2909" s="47"/>
      <c r="U2909" s="47"/>
      <c r="V2909" s="47"/>
      <c r="W2909" s="47"/>
      <c r="X2909" s="91"/>
      <c r="Y2909" s="91"/>
      <c r="Z2909" s="91"/>
      <c r="AA2909" s="91"/>
    </row>
    <row r="2910" spans="2:27" x14ac:dyDescent="0.3">
      <c r="B2910" s="46"/>
      <c r="C2910" s="46"/>
      <c r="D2910" s="46"/>
      <c r="E2910" s="46"/>
      <c r="F2910" s="46"/>
      <c r="G2910" s="46"/>
      <c r="H2910" s="46"/>
      <c r="I2910" s="46"/>
      <c r="J2910" s="46"/>
      <c r="K2910" s="46"/>
      <c r="L2910" s="46"/>
      <c r="M2910" s="46"/>
      <c r="N2910" s="46"/>
      <c r="O2910" s="46"/>
      <c r="P2910" s="46"/>
      <c r="Q2910" s="46"/>
      <c r="R2910" s="46"/>
      <c r="S2910" s="46"/>
      <c r="T2910" s="46"/>
      <c r="U2910" s="46"/>
      <c r="V2910" s="46"/>
      <c r="W2910" s="46"/>
      <c r="X2910" s="91"/>
      <c r="Y2910" s="91"/>
      <c r="Z2910" s="91"/>
      <c r="AA2910" s="91"/>
    </row>
    <row r="2911" spans="2:27" ht="18" thickBot="1" x14ac:dyDescent="0.5">
      <c r="B2911" s="56" t="s">
        <v>10</v>
      </c>
      <c r="C2911" s="47"/>
      <c r="D2911" s="47"/>
      <c r="E2911" s="47"/>
      <c r="F2911" s="47"/>
      <c r="G2911" s="47"/>
      <c r="H2911" s="47"/>
      <c r="I2911" s="47"/>
      <c r="J2911" s="47"/>
      <c r="K2911" s="47"/>
      <c r="L2911" s="47"/>
      <c r="M2911" s="47"/>
      <c r="N2911" s="47"/>
      <c r="O2911" s="47"/>
      <c r="P2911" s="47"/>
      <c r="Q2911" s="47"/>
      <c r="R2911" s="47"/>
      <c r="S2911" s="47"/>
      <c r="T2911" s="47"/>
      <c r="U2911" s="47"/>
      <c r="V2911" s="47"/>
      <c r="W2911" s="47"/>
      <c r="X2911" s="91"/>
      <c r="Y2911" s="90"/>
      <c r="Z2911" s="91"/>
      <c r="AA2911" s="91"/>
    </row>
    <row r="2912" spans="2:27" ht="15" thickBot="1" x14ac:dyDescent="0.35">
      <c r="B2912" s="47" t="s">
        <v>11</v>
      </c>
      <c r="C2912" s="47"/>
      <c r="D2912" s="47"/>
      <c r="E2912" s="47"/>
      <c r="F2912" s="47"/>
      <c r="G2912" s="47"/>
      <c r="H2912" s="112"/>
      <c r="I2912" s="47"/>
      <c r="J2912" s="48" t="s">
        <v>5</v>
      </c>
      <c r="K2912" s="47" t="s">
        <v>12</v>
      </c>
      <c r="L2912" s="47"/>
      <c r="M2912" s="47"/>
      <c r="N2912" s="47"/>
      <c r="O2912" s="47"/>
      <c r="P2912" s="47"/>
      <c r="Q2912" s="47"/>
      <c r="R2912" s="47"/>
      <c r="S2912" s="47"/>
      <c r="T2912" s="47"/>
      <c r="U2912" s="47"/>
      <c r="V2912" s="47"/>
      <c r="W2912" s="47"/>
      <c r="X2912" s="91">
        <f>H2913</f>
        <v>0</v>
      </c>
      <c r="Y2912" s="91">
        <f>H2914</f>
        <v>0</v>
      </c>
      <c r="Z2912" s="91">
        <f>H2915</f>
        <v>0</v>
      </c>
      <c r="AA2912" s="91">
        <f>H2916</f>
        <v>0</v>
      </c>
    </row>
    <row r="2913" spans="2:27" ht="15" thickBot="1" x14ac:dyDescent="0.35">
      <c r="B2913" s="47" t="s">
        <v>13</v>
      </c>
      <c r="C2913" s="47"/>
      <c r="D2913" s="47"/>
      <c r="E2913" s="47"/>
      <c r="F2913" s="47"/>
      <c r="G2913" s="47"/>
      <c r="H2913" s="112"/>
      <c r="I2913" s="59"/>
      <c r="J2913" s="48" t="s">
        <v>5</v>
      </c>
      <c r="K2913" s="47" t="s">
        <v>15</v>
      </c>
      <c r="L2913" s="47"/>
      <c r="M2913" s="47"/>
      <c r="N2913" s="47"/>
      <c r="O2913" s="47"/>
      <c r="P2913" s="47"/>
      <c r="Q2913" s="47"/>
      <c r="R2913" s="47"/>
      <c r="S2913" s="47"/>
      <c r="T2913" s="47"/>
      <c r="U2913" s="47"/>
      <c r="V2913" s="47"/>
      <c r="W2913" s="47"/>
      <c r="X2913" s="91"/>
      <c r="Y2913" s="91"/>
      <c r="Z2913" s="91"/>
      <c r="AA2913" s="91"/>
    </row>
    <row r="2914" spans="2:27" ht="15" thickBot="1" x14ac:dyDescent="0.35">
      <c r="B2914" s="47" t="s">
        <v>16</v>
      </c>
      <c r="C2914" s="47"/>
      <c r="D2914" s="47"/>
      <c r="E2914" s="47"/>
      <c r="F2914" s="47"/>
      <c r="G2914" s="47"/>
      <c r="H2914" s="137"/>
      <c r="I2914" s="47"/>
      <c r="J2914" s="48" t="s">
        <v>5</v>
      </c>
      <c r="K2914" s="47" t="s">
        <v>17</v>
      </c>
      <c r="L2914" s="47"/>
      <c r="M2914" s="47"/>
      <c r="N2914" s="47"/>
      <c r="O2914" s="47"/>
      <c r="P2914" s="47"/>
      <c r="Q2914" s="47"/>
      <c r="R2914" s="47"/>
      <c r="S2914" s="47"/>
      <c r="T2914" s="47"/>
      <c r="U2914" s="47"/>
      <c r="V2914" s="47"/>
      <c r="W2914" s="47"/>
      <c r="X2914" s="91"/>
      <c r="Y2914" s="91"/>
      <c r="Z2914" s="91"/>
      <c r="AA2914" s="91"/>
    </row>
    <row r="2915" spans="2:27" ht="15" thickBot="1" x14ac:dyDescent="0.35">
      <c r="B2915" s="47" t="str">
        <f>IF(H2914="Erdgas","Nettorechnungsbetrag (Erdgas)",IF(H2914="Strom","Nettorechnungsbetrag (Strom)",IF(H2914="Wärme/Kälte","Nettorechnungsbetrag (Wärme/Kälte)","Bitte Energieart auswählen!")))</f>
        <v>Bitte Energieart auswählen!</v>
      </c>
      <c r="C2915" s="47"/>
      <c r="D2915" s="47"/>
      <c r="E2915" s="47"/>
      <c r="F2915" s="47"/>
      <c r="G2915" s="47"/>
      <c r="H2915" s="113"/>
      <c r="I2915" s="60" t="s">
        <v>18</v>
      </c>
      <c r="J2915" s="48" t="s">
        <v>5</v>
      </c>
      <c r="K2915" s="47" t="str">
        <f>IF(H2914="Erdgas","Erdgaskosten exkl. Steuern, Abgaben, Netzentgelte, etc.",IF(H2914="Strom","Stromkosten exkl. Steuern, Abgaben, Netzentgelte, etc.",IF(H2914="Wärme/Kälte","Wärme-/Kältekosten exkl. Steuern, Abgaben, Netzentgelte, etc.","Bitte Energieart auswählen!")))</f>
        <v>Bitte Energieart auswählen!</v>
      </c>
      <c r="L2915" s="47"/>
      <c r="M2915" s="47"/>
      <c r="N2915" s="47"/>
      <c r="O2915" s="47"/>
      <c r="P2915" s="47"/>
      <c r="Q2915" s="47"/>
      <c r="R2915" s="47"/>
      <c r="S2915" s="47"/>
      <c r="T2915" s="47"/>
      <c r="U2915" s="47"/>
      <c r="V2915" s="47"/>
      <c r="W2915" s="47"/>
      <c r="X2915" s="91"/>
      <c r="Y2915" s="91"/>
      <c r="Z2915" s="91"/>
      <c r="AA2915" s="91"/>
    </row>
    <row r="2916" spans="2:27" ht="15" thickBot="1" x14ac:dyDescent="0.35">
      <c r="B2916" s="47" t="str">
        <f>IF(AND(H2914="Erdgas",H2913="Nein"),"Erdgasverbrauch in kWh gem. letzter Jahresabrechnung",IF(H2914="Erdgas","Erdgasverbrauch in kWh im Kalenderjahr 2021",IF(AND(H2914="Strom",H2913="Nein"),"Stromverbrauch in kWh gem. letzter Jahresabrechnung",IF(H2914="Strom","Stromverbrauch in kWh im Kalenderjahr 2021",IF(AND(H2914="Wärme/Kälte",H2913="Nein"),"Wärme-/Kälteverbrauch in kWh gem. letzter Jahresabrechnung",IF(H2914="Wärme/Kälte","Wärme-/Kälteverbrauch in kWh im Kalenderjahr 2021","Bitte Energieart auswählen!"))))))</f>
        <v>Bitte Energieart auswählen!</v>
      </c>
      <c r="C2916" s="47"/>
      <c r="D2916" s="47"/>
      <c r="E2916" s="47"/>
      <c r="F2916" s="47"/>
      <c r="G2916" s="47"/>
      <c r="H2916" s="114"/>
      <c r="I2916" s="60" t="s">
        <v>19</v>
      </c>
      <c r="J2916" s="48" t="s">
        <v>5</v>
      </c>
      <c r="K2916" s="47" t="str">
        <f>IF(H2913="Nein",IF(H2914="Erdgas","Den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endet."),IF(H2914="Erdgas","Bitte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16" s="47"/>
      <c r="M2916" s="47"/>
      <c r="N2916" s="47"/>
      <c r="O2916" s="47"/>
      <c r="P2916" s="47"/>
      <c r="Q2916" s="47"/>
      <c r="R2916" s="47"/>
      <c r="S2916" s="47"/>
      <c r="T2916" s="47"/>
      <c r="U2916" s="47"/>
      <c r="V2916" s="47"/>
      <c r="W2916" s="47"/>
      <c r="X2916" s="91"/>
      <c r="Y2916" s="91"/>
      <c r="Z2916" s="91"/>
      <c r="AA2916" s="91"/>
    </row>
    <row r="2917" spans="2:27" x14ac:dyDescent="0.3">
      <c r="B2917" s="46"/>
      <c r="C2917" s="46"/>
      <c r="D2917" s="46"/>
      <c r="E2917" s="46"/>
      <c r="F2917" s="46"/>
      <c r="G2917" s="46"/>
      <c r="H2917" s="46"/>
      <c r="I2917" s="46"/>
      <c r="J2917" s="46"/>
      <c r="K2917" s="46"/>
      <c r="L2917" s="46"/>
      <c r="M2917" s="46"/>
      <c r="N2917" s="46"/>
      <c r="O2917" s="46"/>
      <c r="P2917" s="46"/>
      <c r="Q2917" s="46"/>
      <c r="R2917" s="46"/>
      <c r="S2917" s="46"/>
      <c r="T2917" s="46"/>
      <c r="U2917" s="46"/>
      <c r="V2917" s="46"/>
      <c r="W2917" s="46"/>
      <c r="X2917" s="91"/>
      <c r="Y2917" s="91"/>
      <c r="Z2917" s="91"/>
      <c r="AA2917" s="91"/>
    </row>
    <row r="2918" spans="2:27" ht="18" thickBot="1" x14ac:dyDescent="0.5">
      <c r="B2918" s="56" t="s">
        <v>10</v>
      </c>
      <c r="C2918" s="47"/>
      <c r="D2918" s="47"/>
      <c r="E2918" s="47"/>
      <c r="F2918" s="47"/>
      <c r="G2918" s="47"/>
      <c r="H2918" s="47"/>
      <c r="I2918" s="47"/>
      <c r="J2918" s="47"/>
      <c r="K2918" s="47"/>
      <c r="L2918" s="47"/>
      <c r="M2918" s="47"/>
      <c r="N2918" s="47"/>
      <c r="O2918" s="47"/>
      <c r="P2918" s="47"/>
      <c r="Q2918" s="47"/>
      <c r="R2918" s="47"/>
      <c r="S2918" s="47"/>
      <c r="T2918" s="47"/>
      <c r="U2918" s="47"/>
      <c r="V2918" s="47"/>
      <c r="W2918" s="47"/>
      <c r="X2918" s="91"/>
      <c r="Y2918" s="90"/>
      <c r="Z2918" s="91"/>
      <c r="AA2918" s="91"/>
    </row>
    <row r="2919" spans="2:27" ht="15" thickBot="1" x14ac:dyDescent="0.35">
      <c r="B2919" s="47" t="s">
        <v>11</v>
      </c>
      <c r="C2919" s="47"/>
      <c r="D2919" s="47"/>
      <c r="E2919" s="47"/>
      <c r="F2919" s="47"/>
      <c r="G2919" s="47"/>
      <c r="H2919" s="112"/>
      <c r="I2919" s="47"/>
      <c r="J2919" s="48" t="s">
        <v>5</v>
      </c>
      <c r="K2919" s="47" t="s">
        <v>12</v>
      </c>
      <c r="L2919" s="47"/>
      <c r="M2919" s="47"/>
      <c r="N2919" s="47"/>
      <c r="O2919" s="47"/>
      <c r="P2919" s="47"/>
      <c r="Q2919" s="47"/>
      <c r="R2919" s="47"/>
      <c r="S2919" s="47"/>
      <c r="T2919" s="47"/>
      <c r="U2919" s="47"/>
      <c r="V2919" s="47"/>
      <c r="W2919" s="47"/>
      <c r="X2919" s="91">
        <f>H2920</f>
        <v>0</v>
      </c>
      <c r="Y2919" s="91">
        <f>H2921</f>
        <v>0</v>
      </c>
      <c r="Z2919" s="91">
        <f>H2922</f>
        <v>0</v>
      </c>
      <c r="AA2919" s="91">
        <f>H2923</f>
        <v>0</v>
      </c>
    </row>
    <row r="2920" spans="2:27" ht="15" thickBot="1" x14ac:dyDescent="0.35">
      <c r="B2920" s="47" t="s">
        <v>13</v>
      </c>
      <c r="C2920" s="47"/>
      <c r="D2920" s="47"/>
      <c r="E2920" s="47"/>
      <c r="F2920" s="47"/>
      <c r="G2920" s="47"/>
      <c r="H2920" s="112"/>
      <c r="I2920" s="59"/>
      <c r="J2920" s="48" t="s">
        <v>5</v>
      </c>
      <c r="K2920" s="47" t="s">
        <v>15</v>
      </c>
      <c r="L2920" s="47"/>
      <c r="M2920" s="47"/>
      <c r="N2920" s="47"/>
      <c r="O2920" s="47"/>
      <c r="P2920" s="47"/>
      <c r="Q2920" s="47"/>
      <c r="R2920" s="47"/>
      <c r="S2920" s="47"/>
      <c r="T2920" s="47"/>
      <c r="U2920" s="47"/>
      <c r="V2920" s="47"/>
      <c r="W2920" s="47"/>
      <c r="X2920" s="91"/>
      <c r="Y2920" s="91"/>
      <c r="Z2920" s="91"/>
      <c r="AA2920" s="91"/>
    </row>
    <row r="2921" spans="2:27" ht="15" thickBot="1" x14ac:dyDescent="0.35">
      <c r="B2921" s="47" t="s">
        <v>16</v>
      </c>
      <c r="C2921" s="47"/>
      <c r="D2921" s="47"/>
      <c r="E2921" s="47"/>
      <c r="F2921" s="47"/>
      <c r="G2921" s="47"/>
      <c r="H2921" s="137"/>
      <c r="I2921" s="47"/>
      <c r="J2921" s="48" t="s">
        <v>5</v>
      </c>
      <c r="K2921" s="47" t="s">
        <v>17</v>
      </c>
      <c r="L2921" s="47"/>
      <c r="M2921" s="47"/>
      <c r="N2921" s="47"/>
      <c r="O2921" s="47"/>
      <c r="P2921" s="47"/>
      <c r="Q2921" s="47"/>
      <c r="R2921" s="47"/>
      <c r="S2921" s="47"/>
      <c r="T2921" s="47"/>
      <c r="U2921" s="47"/>
      <c r="V2921" s="47"/>
      <c r="W2921" s="47"/>
      <c r="X2921" s="91"/>
      <c r="Y2921" s="91"/>
      <c r="Z2921" s="91"/>
      <c r="AA2921" s="91"/>
    </row>
    <row r="2922" spans="2:27" ht="15" thickBot="1" x14ac:dyDescent="0.35">
      <c r="B2922" s="47" t="str">
        <f>IF(H2921="Erdgas","Nettorechnungsbetrag (Erdgas)",IF(H2921="Strom","Nettorechnungsbetrag (Strom)",IF(H2921="Wärme/Kälte","Nettorechnungsbetrag (Wärme/Kälte)","Bitte Energieart auswählen!")))</f>
        <v>Bitte Energieart auswählen!</v>
      </c>
      <c r="C2922" s="47"/>
      <c r="D2922" s="47"/>
      <c r="E2922" s="47"/>
      <c r="F2922" s="47"/>
      <c r="G2922" s="47"/>
      <c r="H2922" s="113"/>
      <c r="I2922" s="60" t="s">
        <v>18</v>
      </c>
      <c r="J2922" s="48" t="s">
        <v>5</v>
      </c>
      <c r="K2922" s="47" t="str">
        <f>IF(H2921="Erdgas","Erdgaskosten exkl. Steuern, Abgaben, Netzentgelte, etc.",IF(H2921="Strom","Stromkosten exkl. Steuern, Abgaben, Netzentgelte, etc.",IF(H2921="Wärme/Kälte","Wärme-/Kältekosten exkl. Steuern, Abgaben, Netzentgelte, etc.","Bitte Energieart auswählen!")))</f>
        <v>Bitte Energieart auswählen!</v>
      </c>
      <c r="L2922" s="47"/>
      <c r="M2922" s="47"/>
      <c r="N2922" s="47"/>
      <c r="O2922" s="47"/>
      <c r="P2922" s="47"/>
      <c r="Q2922" s="47"/>
      <c r="R2922" s="47"/>
      <c r="S2922" s="47"/>
      <c r="T2922" s="47"/>
      <c r="U2922" s="47"/>
      <c r="V2922" s="47"/>
      <c r="W2922" s="47"/>
      <c r="X2922" s="91"/>
      <c r="Y2922" s="91"/>
      <c r="Z2922" s="91"/>
      <c r="AA2922" s="91"/>
    </row>
    <row r="2923" spans="2:27" ht="15" thickBot="1" x14ac:dyDescent="0.35">
      <c r="B2923" s="47" t="str">
        <f>IF(AND(H2921="Erdgas",H2920="Nein"),"Erdgasverbrauch in kWh gem. letzter Jahresabrechnung",IF(H2921="Erdgas","Erdgasverbrauch in kWh im Kalenderjahr 2021",IF(AND(H2921="Strom",H2920="Nein"),"Stromverbrauch in kWh gem. letzter Jahresabrechnung",IF(H2921="Strom","Stromverbrauch in kWh im Kalenderjahr 2021",IF(AND(H2921="Wärme/Kälte",H2920="Nein"),"Wärme-/Kälteverbrauch in kWh gem. letzter Jahresabrechnung",IF(H2921="Wärme/Kälte","Wärme-/Kälteverbrauch in kWh im Kalenderjahr 2021","Bitte Energieart auswählen!"))))))</f>
        <v>Bitte Energieart auswählen!</v>
      </c>
      <c r="C2923" s="47"/>
      <c r="D2923" s="47"/>
      <c r="E2923" s="47"/>
      <c r="F2923" s="47"/>
      <c r="G2923" s="47"/>
      <c r="H2923" s="114"/>
      <c r="I2923" s="60" t="s">
        <v>19</v>
      </c>
      <c r="J2923" s="48" t="s">
        <v>5</v>
      </c>
      <c r="K2923" s="47" t="str">
        <f>IF(H2920="Nein",IF(H2921="Erdgas","Den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endet."),IF(H2921="Erdgas","Bitte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23" s="47"/>
      <c r="M2923" s="47"/>
      <c r="N2923" s="47"/>
      <c r="O2923" s="47"/>
      <c r="P2923" s="47"/>
      <c r="Q2923" s="47"/>
      <c r="R2923" s="47"/>
      <c r="S2923" s="47"/>
      <c r="T2923" s="47"/>
      <c r="U2923" s="47"/>
      <c r="V2923" s="47"/>
      <c r="W2923" s="47"/>
      <c r="X2923" s="91"/>
      <c r="Y2923" s="91"/>
      <c r="Z2923" s="91"/>
      <c r="AA2923" s="91"/>
    </row>
    <row r="2924" spans="2:27" x14ac:dyDescent="0.3">
      <c r="B2924" s="46"/>
      <c r="C2924" s="46"/>
      <c r="D2924" s="46"/>
      <c r="E2924" s="46"/>
      <c r="F2924" s="46"/>
      <c r="G2924" s="46"/>
      <c r="H2924" s="46"/>
      <c r="I2924" s="46"/>
      <c r="J2924" s="46"/>
      <c r="K2924" s="46"/>
      <c r="L2924" s="46"/>
      <c r="M2924" s="46"/>
      <c r="N2924" s="46"/>
      <c r="O2924" s="46"/>
      <c r="P2924" s="46"/>
      <c r="Q2924" s="46"/>
      <c r="R2924" s="46"/>
      <c r="S2924" s="46"/>
      <c r="T2924" s="46"/>
      <c r="U2924" s="46"/>
      <c r="V2924" s="46"/>
      <c r="W2924" s="46"/>
      <c r="X2924" s="91"/>
      <c r="Y2924" s="91"/>
      <c r="Z2924" s="91"/>
      <c r="AA2924" s="91"/>
    </row>
    <row r="2925" spans="2:27" ht="18" thickBot="1" x14ac:dyDescent="0.5">
      <c r="B2925" s="56" t="s">
        <v>10</v>
      </c>
      <c r="C2925" s="47"/>
      <c r="D2925" s="47"/>
      <c r="E2925" s="47"/>
      <c r="F2925" s="47"/>
      <c r="G2925" s="47"/>
      <c r="H2925" s="47"/>
      <c r="I2925" s="47"/>
      <c r="J2925" s="47"/>
      <c r="K2925" s="47"/>
      <c r="L2925" s="47"/>
      <c r="M2925" s="47"/>
      <c r="N2925" s="47"/>
      <c r="O2925" s="47"/>
      <c r="P2925" s="47"/>
      <c r="Q2925" s="47"/>
      <c r="R2925" s="47"/>
      <c r="S2925" s="47"/>
      <c r="T2925" s="47"/>
      <c r="U2925" s="47"/>
      <c r="V2925" s="47"/>
      <c r="W2925" s="47"/>
      <c r="X2925" s="91"/>
      <c r="Y2925" s="90"/>
      <c r="Z2925" s="91"/>
      <c r="AA2925" s="91"/>
    </row>
    <row r="2926" spans="2:27" ht="15" thickBot="1" x14ac:dyDescent="0.35">
      <c r="B2926" s="47" t="s">
        <v>11</v>
      </c>
      <c r="C2926" s="47"/>
      <c r="D2926" s="47"/>
      <c r="E2926" s="47"/>
      <c r="F2926" s="47"/>
      <c r="G2926" s="47"/>
      <c r="H2926" s="112"/>
      <c r="I2926" s="47"/>
      <c r="J2926" s="48" t="s">
        <v>5</v>
      </c>
      <c r="K2926" s="47" t="s">
        <v>12</v>
      </c>
      <c r="L2926" s="47"/>
      <c r="M2926" s="47"/>
      <c r="N2926" s="47"/>
      <c r="O2926" s="47"/>
      <c r="P2926" s="47"/>
      <c r="Q2926" s="47"/>
      <c r="R2926" s="47"/>
      <c r="S2926" s="47"/>
      <c r="T2926" s="47"/>
      <c r="U2926" s="47"/>
      <c r="V2926" s="47"/>
      <c r="W2926" s="47"/>
      <c r="X2926" s="91">
        <f>H2927</f>
        <v>0</v>
      </c>
      <c r="Y2926" s="91">
        <f>H2928</f>
        <v>0</v>
      </c>
      <c r="Z2926" s="91">
        <f>H2929</f>
        <v>0</v>
      </c>
      <c r="AA2926" s="91">
        <f>H2930</f>
        <v>0</v>
      </c>
    </row>
    <row r="2927" spans="2:27" ht="15" thickBot="1" x14ac:dyDescent="0.35">
      <c r="B2927" s="47" t="s">
        <v>13</v>
      </c>
      <c r="C2927" s="47"/>
      <c r="D2927" s="47"/>
      <c r="E2927" s="47"/>
      <c r="F2927" s="47"/>
      <c r="G2927" s="47"/>
      <c r="H2927" s="112"/>
      <c r="I2927" s="59"/>
      <c r="J2927" s="48" t="s">
        <v>5</v>
      </c>
      <c r="K2927" s="47" t="s">
        <v>15</v>
      </c>
      <c r="L2927" s="47"/>
      <c r="M2927" s="47"/>
      <c r="N2927" s="47"/>
      <c r="O2927" s="47"/>
      <c r="P2927" s="47"/>
      <c r="Q2927" s="47"/>
      <c r="R2927" s="47"/>
      <c r="S2927" s="47"/>
      <c r="T2927" s="47"/>
      <c r="U2927" s="47"/>
      <c r="V2927" s="47"/>
      <c r="W2927" s="47"/>
      <c r="X2927" s="91"/>
      <c r="Y2927" s="91"/>
      <c r="Z2927" s="91"/>
      <c r="AA2927" s="91"/>
    </row>
    <row r="2928" spans="2:27" ht="15" thickBot="1" x14ac:dyDescent="0.35">
      <c r="B2928" s="47" t="s">
        <v>16</v>
      </c>
      <c r="C2928" s="47"/>
      <c r="D2928" s="47"/>
      <c r="E2928" s="47"/>
      <c r="F2928" s="47"/>
      <c r="G2928" s="47"/>
      <c r="H2928" s="137"/>
      <c r="I2928" s="47"/>
      <c r="J2928" s="48" t="s">
        <v>5</v>
      </c>
      <c r="K2928" s="47" t="s">
        <v>17</v>
      </c>
      <c r="L2928" s="47"/>
      <c r="M2928" s="47"/>
      <c r="N2928" s="47"/>
      <c r="O2928" s="47"/>
      <c r="P2928" s="47"/>
      <c r="Q2928" s="47"/>
      <c r="R2928" s="47"/>
      <c r="S2928" s="47"/>
      <c r="T2928" s="47"/>
      <c r="U2928" s="47"/>
      <c r="V2928" s="47"/>
      <c r="W2928" s="47"/>
      <c r="X2928" s="91"/>
      <c r="Y2928" s="91"/>
      <c r="Z2928" s="91"/>
      <c r="AA2928" s="91"/>
    </row>
    <row r="2929" spans="2:27" ht="15" thickBot="1" x14ac:dyDescent="0.35">
      <c r="B2929" s="47" t="str">
        <f>IF(H2928="Erdgas","Nettorechnungsbetrag (Erdgas)",IF(H2928="Strom","Nettorechnungsbetrag (Strom)",IF(H2928="Wärme/Kälte","Nettorechnungsbetrag (Wärme/Kälte)","Bitte Energieart auswählen!")))</f>
        <v>Bitte Energieart auswählen!</v>
      </c>
      <c r="C2929" s="47"/>
      <c r="D2929" s="47"/>
      <c r="E2929" s="47"/>
      <c r="F2929" s="47"/>
      <c r="G2929" s="47"/>
      <c r="H2929" s="113"/>
      <c r="I2929" s="60" t="s">
        <v>18</v>
      </c>
      <c r="J2929" s="48" t="s">
        <v>5</v>
      </c>
      <c r="K2929" s="47" t="str">
        <f>IF(H2928="Erdgas","Erdgaskosten exkl. Steuern, Abgaben, Netzentgelte, etc.",IF(H2928="Strom","Stromkosten exkl. Steuern, Abgaben, Netzentgelte, etc.",IF(H2928="Wärme/Kälte","Wärme-/Kältekosten exkl. Steuern, Abgaben, Netzentgelte, etc.","Bitte Energieart auswählen!")))</f>
        <v>Bitte Energieart auswählen!</v>
      </c>
      <c r="L2929" s="47"/>
      <c r="M2929" s="47"/>
      <c r="N2929" s="47"/>
      <c r="O2929" s="47"/>
      <c r="P2929" s="47"/>
      <c r="Q2929" s="47"/>
      <c r="R2929" s="47"/>
      <c r="S2929" s="47"/>
      <c r="T2929" s="47"/>
      <c r="U2929" s="47"/>
      <c r="V2929" s="47"/>
      <c r="W2929" s="47"/>
      <c r="X2929" s="91"/>
      <c r="Y2929" s="91"/>
      <c r="Z2929" s="91"/>
      <c r="AA2929" s="91"/>
    </row>
    <row r="2930" spans="2:27" ht="15" thickBot="1" x14ac:dyDescent="0.35">
      <c r="B2930" s="47" t="str">
        <f>IF(AND(H2928="Erdgas",H2927="Nein"),"Erdgasverbrauch in kWh gem. letzter Jahresabrechnung",IF(H2928="Erdgas","Erdgasverbrauch in kWh im Kalenderjahr 2021",IF(AND(H2928="Strom",H2927="Nein"),"Stromverbrauch in kWh gem. letzter Jahresabrechnung",IF(H2928="Strom","Stromverbrauch in kWh im Kalenderjahr 2021",IF(AND(H2928="Wärme/Kälte",H2927="Nein"),"Wärme-/Kälteverbrauch in kWh gem. letzter Jahresabrechnung",IF(H2928="Wärme/Kälte","Wärme-/Kälteverbrauch in kWh im Kalenderjahr 2021","Bitte Energieart auswählen!"))))))</f>
        <v>Bitte Energieart auswählen!</v>
      </c>
      <c r="C2930" s="47"/>
      <c r="D2930" s="47"/>
      <c r="E2930" s="47"/>
      <c r="F2930" s="47"/>
      <c r="G2930" s="47"/>
      <c r="H2930" s="114"/>
      <c r="I2930" s="60" t="s">
        <v>19</v>
      </c>
      <c r="J2930" s="48" t="s">
        <v>5</v>
      </c>
      <c r="K2930" s="47" t="str">
        <f>IF(H2927="Nein",IF(H2928="Erdgas","Den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endet."),IF(H2928="Erdgas","Bitte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30" s="47"/>
      <c r="M2930" s="47"/>
      <c r="N2930" s="47"/>
      <c r="O2930" s="47"/>
      <c r="P2930" s="47"/>
      <c r="Q2930" s="47"/>
      <c r="R2930" s="47"/>
      <c r="S2930" s="47"/>
      <c r="T2930" s="47"/>
      <c r="U2930" s="47"/>
      <c r="V2930" s="47"/>
      <c r="W2930" s="47"/>
      <c r="X2930" s="91"/>
      <c r="Y2930" s="91"/>
      <c r="Z2930" s="91"/>
      <c r="AA2930" s="91"/>
    </row>
    <row r="2931" spans="2:27" x14ac:dyDescent="0.3">
      <c r="B2931" s="46"/>
      <c r="C2931" s="46"/>
      <c r="D2931" s="46"/>
      <c r="E2931" s="46"/>
      <c r="F2931" s="46"/>
      <c r="G2931" s="46"/>
      <c r="H2931" s="46"/>
      <c r="I2931" s="46"/>
      <c r="J2931" s="46"/>
      <c r="K2931" s="46"/>
      <c r="L2931" s="46"/>
      <c r="M2931" s="46"/>
      <c r="N2931" s="46"/>
      <c r="O2931" s="46"/>
      <c r="P2931" s="46"/>
      <c r="Q2931" s="46"/>
      <c r="R2931" s="46"/>
      <c r="S2931" s="46"/>
      <c r="T2931" s="46"/>
      <c r="U2931" s="46"/>
      <c r="V2931" s="46"/>
      <c r="W2931" s="46"/>
      <c r="X2931" s="91"/>
      <c r="Y2931" s="91"/>
      <c r="Z2931" s="91"/>
      <c r="AA2931" s="91"/>
    </row>
    <row r="2932" spans="2:27" ht="18" thickBot="1" x14ac:dyDescent="0.5">
      <c r="B2932" s="56" t="s">
        <v>10</v>
      </c>
      <c r="C2932" s="47"/>
      <c r="D2932" s="47"/>
      <c r="E2932" s="47"/>
      <c r="F2932" s="47"/>
      <c r="G2932" s="47"/>
      <c r="H2932" s="47"/>
      <c r="I2932" s="47"/>
      <c r="J2932" s="47"/>
      <c r="K2932" s="47"/>
      <c r="L2932" s="47"/>
      <c r="M2932" s="47"/>
      <c r="N2932" s="47"/>
      <c r="O2932" s="47"/>
      <c r="P2932" s="47"/>
      <c r="Q2932" s="47"/>
      <c r="R2932" s="47"/>
      <c r="S2932" s="47"/>
      <c r="T2932" s="47"/>
      <c r="U2932" s="47"/>
      <c r="V2932" s="47"/>
      <c r="W2932" s="47"/>
      <c r="X2932" s="91"/>
      <c r="Y2932" s="90"/>
      <c r="Z2932" s="91"/>
      <c r="AA2932" s="91"/>
    </row>
    <row r="2933" spans="2:27" ht="15" thickBot="1" x14ac:dyDescent="0.35">
      <c r="B2933" s="47" t="s">
        <v>11</v>
      </c>
      <c r="C2933" s="47"/>
      <c r="D2933" s="47"/>
      <c r="E2933" s="47"/>
      <c r="F2933" s="47"/>
      <c r="G2933" s="47"/>
      <c r="H2933" s="112"/>
      <c r="I2933" s="47"/>
      <c r="J2933" s="48" t="s">
        <v>5</v>
      </c>
      <c r="K2933" s="47" t="s">
        <v>12</v>
      </c>
      <c r="L2933" s="47"/>
      <c r="M2933" s="47"/>
      <c r="N2933" s="47"/>
      <c r="O2933" s="47"/>
      <c r="P2933" s="47"/>
      <c r="Q2933" s="47"/>
      <c r="R2933" s="47"/>
      <c r="S2933" s="47"/>
      <c r="T2933" s="47"/>
      <c r="U2933" s="47"/>
      <c r="V2933" s="47"/>
      <c r="W2933" s="47"/>
      <c r="X2933" s="91">
        <f>H2934</f>
        <v>0</v>
      </c>
      <c r="Y2933" s="91">
        <f>H2935</f>
        <v>0</v>
      </c>
      <c r="Z2933" s="91">
        <f>H2936</f>
        <v>0</v>
      </c>
      <c r="AA2933" s="91">
        <f>H2937</f>
        <v>0</v>
      </c>
    </row>
    <row r="2934" spans="2:27" ht="15" thickBot="1" x14ac:dyDescent="0.35">
      <c r="B2934" s="47" t="s">
        <v>13</v>
      </c>
      <c r="C2934" s="47"/>
      <c r="D2934" s="47"/>
      <c r="E2934" s="47"/>
      <c r="F2934" s="47"/>
      <c r="G2934" s="47"/>
      <c r="H2934" s="112"/>
      <c r="I2934" s="59"/>
      <c r="J2934" s="48" t="s">
        <v>5</v>
      </c>
      <c r="K2934" s="47" t="s">
        <v>15</v>
      </c>
      <c r="L2934" s="47"/>
      <c r="M2934" s="47"/>
      <c r="N2934" s="47"/>
      <c r="O2934" s="47"/>
      <c r="P2934" s="47"/>
      <c r="Q2934" s="47"/>
      <c r="R2934" s="47"/>
      <c r="S2934" s="47"/>
      <c r="T2934" s="47"/>
      <c r="U2934" s="47"/>
      <c r="V2934" s="47"/>
      <c r="W2934" s="47"/>
      <c r="X2934" s="91"/>
      <c r="Y2934" s="91"/>
      <c r="Z2934" s="91"/>
      <c r="AA2934" s="91"/>
    </row>
    <row r="2935" spans="2:27" ht="15" thickBot="1" x14ac:dyDescent="0.35">
      <c r="B2935" s="47" t="s">
        <v>16</v>
      </c>
      <c r="C2935" s="47"/>
      <c r="D2935" s="47"/>
      <c r="E2935" s="47"/>
      <c r="F2935" s="47"/>
      <c r="G2935" s="47"/>
      <c r="H2935" s="137"/>
      <c r="I2935" s="47"/>
      <c r="J2935" s="48" t="s">
        <v>5</v>
      </c>
      <c r="K2935" s="47" t="s">
        <v>17</v>
      </c>
      <c r="L2935" s="47"/>
      <c r="M2935" s="47"/>
      <c r="N2935" s="47"/>
      <c r="O2935" s="47"/>
      <c r="P2935" s="47"/>
      <c r="Q2935" s="47"/>
      <c r="R2935" s="47"/>
      <c r="S2935" s="47"/>
      <c r="T2935" s="47"/>
      <c r="U2935" s="47"/>
      <c r="V2935" s="47"/>
      <c r="W2935" s="47"/>
      <c r="X2935" s="91"/>
      <c r="Y2935" s="91"/>
      <c r="Z2935" s="91"/>
      <c r="AA2935" s="91"/>
    </row>
    <row r="2936" spans="2:27" ht="15" thickBot="1" x14ac:dyDescent="0.35">
      <c r="B2936" s="47" t="str">
        <f>IF(H2935="Erdgas","Nettorechnungsbetrag (Erdgas)",IF(H2935="Strom","Nettorechnungsbetrag (Strom)",IF(H2935="Wärme/Kälte","Nettorechnungsbetrag (Wärme/Kälte)","Bitte Energieart auswählen!")))</f>
        <v>Bitte Energieart auswählen!</v>
      </c>
      <c r="C2936" s="47"/>
      <c r="D2936" s="47"/>
      <c r="E2936" s="47"/>
      <c r="F2936" s="47"/>
      <c r="G2936" s="47"/>
      <c r="H2936" s="113"/>
      <c r="I2936" s="60" t="s">
        <v>18</v>
      </c>
      <c r="J2936" s="48" t="s">
        <v>5</v>
      </c>
      <c r="K2936" s="47" t="str">
        <f>IF(H2935="Erdgas","Erdgaskosten exkl. Steuern, Abgaben, Netzentgelte, etc.",IF(H2935="Strom","Stromkosten exkl. Steuern, Abgaben, Netzentgelte, etc.",IF(H2935="Wärme/Kälte","Wärme-/Kältekosten exkl. Steuern, Abgaben, Netzentgelte, etc.","Bitte Energieart auswählen!")))</f>
        <v>Bitte Energieart auswählen!</v>
      </c>
      <c r="L2936" s="47"/>
      <c r="M2936" s="47"/>
      <c r="N2936" s="47"/>
      <c r="O2936" s="47"/>
      <c r="P2936" s="47"/>
      <c r="Q2936" s="47"/>
      <c r="R2936" s="47"/>
      <c r="S2936" s="47"/>
      <c r="T2936" s="47"/>
      <c r="U2936" s="47"/>
      <c r="V2936" s="47"/>
      <c r="W2936" s="47"/>
      <c r="X2936" s="91"/>
      <c r="Y2936" s="91"/>
      <c r="Z2936" s="91"/>
      <c r="AA2936" s="91"/>
    </row>
    <row r="2937" spans="2:27" ht="15" thickBot="1" x14ac:dyDescent="0.35">
      <c r="B2937" s="47" t="str">
        <f>IF(AND(H2935="Erdgas",H2934="Nein"),"Erdgasverbrauch in kWh gem. letzter Jahresabrechnung",IF(H2935="Erdgas","Erdgasverbrauch in kWh im Kalenderjahr 2021",IF(AND(H2935="Strom",H2934="Nein"),"Stromverbrauch in kWh gem. letzter Jahresabrechnung",IF(H2935="Strom","Stromverbrauch in kWh im Kalenderjahr 2021",IF(AND(H2935="Wärme/Kälte",H2934="Nein"),"Wärme-/Kälteverbrauch in kWh gem. letzter Jahresabrechnung",IF(H2935="Wärme/Kälte","Wärme-/Kälteverbrauch in kWh im Kalenderjahr 2021","Bitte Energieart auswählen!"))))))</f>
        <v>Bitte Energieart auswählen!</v>
      </c>
      <c r="C2937" s="47"/>
      <c r="D2937" s="47"/>
      <c r="E2937" s="47"/>
      <c r="F2937" s="47"/>
      <c r="G2937" s="47"/>
      <c r="H2937" s="114"/>
      <c r="I2937" s="60" t="s">
        <v>19</v>
      </c>
      <c r="J2937" s="48" t="s">
        <v>5</v>
      </c>
      <c r="K2937" s="47" t="str">
        <f>IF(H2934="Nein",IF(H2935="Erdgas","Den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endet."),IF(H2935="Erdgas","Bitte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37" s="47"/>
      <c r="M2937" s="47"/>
      <c r="N2937" s="47"/>
      <c r="O2937" s="47"/>
      <c r="P2937" s="47"/>
      <c r="Q2937" s="47"/>
      <c r="R2937" s="47"/>
      <c r="S2937" s="47"/>
      <c r="T2937" s="47"/>
      <c r="U2937" s="47"/>
      <c r="V2937" s="47"/>
      <c r="W2937" s="47"/>
      <c r="X2937" s="91"/>
      <c r="Y2937" s="91"/>
      <c r="Z2937" s="91"/>
      <c r="AA2937" s="91"/>
    </row>
    <row r="2938" spans="2:27" x14ac:dyDescent="0.3">
      <c r="B2938" s="46"/>
      <c r="C2938" s="46"/>
      <c r="D2938" s="46"/>
      <c r="E2938" s="46"/>
      <c r="F2938" s="46"/>
      <c r="G2938" s="46"/>
      <c r="H2938" s="46"/>
      <c r="I2938" s="46"/>
      <c r="J2938" s="46"/>
      <c r="K2938" s="46"/>
      <c r="L2938" s="46"/>
      <c r="M2938" s="46"/>
      <c r="N2938" s="46"/>
      <c r="O2938" s="46"/>
      <c r="P2938" s="46"/>
      <c r="Q2938" s="46"/>
      <c r="R2938" s="46"/>
      <c r="S2938" s="46"/>
      <c r="T2938" s="46"/>
      <c r="U2938" s="46"/>
      <c r="V2938" s="46"/>
      <c r="W2938" s="46"/>
      <c r="X2938" s="91"/>
      <c r="Y2938" s="91"/>
      <c r="Z2938" s="91"/>
      <c r="AA2938" s="91"/>
    </row>
    <row r="2939" spans="2:27" ht="18" thickBot="1" x14ac:dyDescent="0.5">
      <c r="B2939" s="56" t="s">
        <v>10</v>
      </c>
      <c r="C2939" s="47"/>
      <c r="D2939" s="47"/>
      <c r="E2939" s="47"/>
      <c r="F2939" s="47"/>
      <c r="G2939" s="47"/>
      <c r="H2939" s="47"/>
      <c r="I2939" s="47"/>
      <c r="J2939" s="47"/>
      <c r="K2939" s="47"/>
      <c r="L2939" s="47"/>
      <c r="M2939" s="47"/>
      <c r="N2939" s="47"/>
      <c r="O2939" s="47"/>
      <c r="P2939" s="47"/>
      <c r="Q2939" s="47"/>
      <c r="R2939" s="47"/>
      <c r="S2939" s="47"/>
      <c r="T2939" s="47"/>
      <c r="U2939" s="47"/>
      <c r="V2939" s="47"/>
      <c r="W2939" s="47"/>
      <c r="X2939" s="91"/>
      <c r="Y2939" s="90"/>
      <c r="Z2939" s="91"/>
      <c r="AA2939" s="91"/>
    </row>
    <row r="2940" spans="2:27" ht="15" thickBot="1" x14ac:dyDescent="0.35">
      <c r="B2940" s="47" t="s">
        <v>11</v>
      </c>
      <c r="C2940" s="47"/>
      <c r="D2940" s="47"/>
      <c r="E2940" s="47"/>
      <c r="F2940" s="47"/>
      <c r="G2940" s="47"/>
      <c r="H2940" s="112"/>
      <c r="I2940" s="47"/>
      <c r="J2940" s="48" t="s">
        <v>5</v>
      </c>
      <c r="K2940" s="47" t="s">
        <v>12</v>
      </c>
      <c r="L2940" s="47"/>
      <c r="M2940" s="47"/>
      <c r="N2940" s="47"/>
      <c r="O2940" s="47"/>
      <c r="P2940" s="47"/>
      <c r="Q2940" s="47"/>
      <c r="R2940" s="47"/>
      <c r="S2940" s="47"/>
      <c r="T2940" s="47"/>
      <c r="U2940" s="47"/>
      <c r="V2940" s="47"/>
      <c r="W2940" s="47"/>
      <c r="X2940" s="91">
        <f>H2941</f>
        <v>0</v>
      </c>
      <c r="Y2940" s="91">
        <f>H2942</f>
        <v>0</v>
      </c>
      <c r="Z2940" s="91">
        <f>H2943</f>
        <v>0</v>
      </c>
      <c r="AA2940" s="91">
        <f>H2944</f>
        <v>0</v>
      </c>
    </row>
    <row r="2941" spans="2:27" ht="15" thickBot="1" x14ac:dyDescent="0.35">
      <c r="B2941" s="47" t="s">
        <v>13</v>
      </c>
      <c r="C2941" s="47"/>
      <c r="D2941" s="47"/>
      <c r="E2941" s="47"/>
      <c r="F2941" s="47"/>
      <c r="G2941" s="47"/>
      <c r="H2941" s="112"/>
      <c r="I2941" s="59"/>
      <c r="J2941" s="48" t="s">
        <v>5</v>
      </c>
      <c r="K2941" s="47" t="s">
        <v>15</v>
      </c>
      <c r="L2941" s="47"/>
      <c r="M2941" s="47"/>
      <c r="N2941" s="47"/>
      <c r="O2941" s="47"/>
      <c r="P2941" s="47"/>
      <c r="Q2941" s="47"/>
      <c r="R2941" s="47"/>
      <c r="S2941" s="47"/>
      <c r="T2941" s="47"/>
      <c r="U2941" s="47"/>
      <c r="V2941" s="47"/>
      <c r="W2941" s="47"/>
      <c r="X2941" s="91"/>
      <c r="Y2941" s="91"/>
      <c r="Z2941" s="91"/>
      <c r="AA2941" s="91"/>
    </row>
    <row r="2942" spans="2:27" ht="15" thickBot="1" x14ac:dyDescent="0.35">
      <c r="B2942" s="47" t="s">
        <v>16</v>
      </c>
      <c r="C2942" s="47"/>
      <c r="D2942" s="47"/>
      <c r="E2942" s="47"/>
      <c r="F2942" s="47"/>
      <c r="G2942" s="47"/>
      <c r="H2942" s="137"/>
      <c r="I2942" s="47"/>
      <c r="J2942" s="48" t="s">
        <v>5</v>
      </c>
      <c r="K2942" s="47" t="s">
        <v>17</v>
      </c>
      <c r="L2942" s="47"/>
      <c r="M2942" s="47"/>
      <c r="N2942" s="47"/>
      <c r="O2942" s="47"/>
      <c r="P2942" s="47"/>
      <c r="Q2942" s="47"/>
      <c r="R2942" s="47"/>
      <c r="S2942" s="47"/>
      <c r="T2942" s="47"/>
      <c r="U2942" s="47"/>
      <c r="V2942" s="47"/>
      <c r="W2942" s="47"/>
      <c r="X2942" s="91"/>
      <c r="Y2942" s="91"/>
      <c r="Z2942" s="91"/>
      <c r="AA2942" s="91"/>
    </row>
    <row r="2943" spans="2:27" ht="15" thickBot="1" x14ac:dyDescent="0.35">
      <c r="B2943" s="47" t="str">
        <f>IF(H2942="Erdgas","Nettorechnungsbetrag (Erdgas)",IF(H2942="Strom","Nettorechnungsbetrag (Strom)",IF(H2942="Wärme/Kälte","Nettorechnungsbetrag (Wärme/Kälte)","Bitte Energieart auswählen!")))</f>
        <v>Bitte Energieart auswählen!</v>
      </c>
      <c r="C2943" s="47"/>
      <c r="D2943" s="47"/>
      <c r="E2943" s="47"/>
      <c r="F2943" s="47"/>
      <c r="G2943" s="47"/>
      <c r="H2943" s="113"/>
      <c r="I2943" s="60" t="s">
        <v>18</v>
      </c>
      <c r="J2943" s="48" t="s">
        <v>5</v>
      </c>
      <c r="K2943" s="47" t="str">
        <f>IF(H2942="Erdgas","Erdgaskosten exkl. Steuern, Abgaben, Netzentgelte, etc.",IF(H2942="Strom","Stromkosten exkl. Steuern, Abgaben, Netzentgelte, etc.",IF(H2942="Wärme/Kälte","Wärme-/Kältekosten exkl. Steuern, Abgaben, Netzentgelte, etc.","Bitte Energieart auswählen!")))</f>
        <v>Bitte Energieart auswählen!</v>
      </c>
      <c r="L2943" s="47"/>
      <c r="M2943" s="47"/>
      <c r="N2943" s="47"/>
      <c r="O2943" s="47"/>
      <c r="P2943" s="47"/>
      <c r="Q2943" s="47"/>
      <c r="R2943" s="47"/>
      <c r="S2943" s="47"/>
      <c r="T2943" s="47"/>
      <c r="U2943" s="47"/>
      <c r="V2943" s="47"/>
      <c r="W2943" s="47"/>
      <c r="X2943" s="91"/>
      <c r="Y2943" s="91"/>
      <c r="Z2943" s="91"/>
      <c r="AA2943" s="91"/>
    </row>
    <row r="2944" spans="2:27" ht="15" thickBot="1" x14ac:dyDescent="0.35">
      <c r="B2944" s="47" t="str">
        <f>IF(AND(H2942="Erdgas",H2941="Nein"),"Erdgasverbrauch in kWh gem. letzter Jahresabrechnung",IF(H2942="Erdgas","Erdgasverbrauch in kWh im Kalenderjahr 2021",IF(AND(H2942="Strom",H2941="Nein"),"Stromverbrauch in kWh gem. letzter Jahresabrechnung",IF(H2942="Strom","Stromverbrauch in kWh im Kalenderjahr 2021",IF(AND(H2942="Wärme/Kälte",H2941="Nein"),"Wärme-/Kälteverbrauch in kWh gem. letzter Jahresabrechnung",IF(H2942="Wärme/Kälte","Wärme-/Kälteverbrauch in kWh im Kalenderjahr 2021","Bitte Energieart auswählen!"))))))</f>
        <v>Bitte Energieart auswählen!</v>
      </c>
      <c r="C2944" s="47"/>
      <c r="D2944" s="47"/>
      <c r="E2944" s="47"/>
      <c r="F2944" s="47"/>
      <c r="G2944" s="47"/>
      <c r="H2944" s="114"/>
      <c r="I2944" s="60" t="s">
        <v>19</v>
      </c>
      <c r="J2944" s="48" t="s">
        <v>5</v>
      </c>
      <c r="K2944" s="47" t="str">
        <f>IF(H2941="Nein",IF(H2942="Erdgas","Den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endet."),IF(H2942="Erdgas","Bitte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44" s="47"/>
      <c r="M2944" s="47"/>
      <c r="N2944" s="47"/>
      <c r="O2944" s="47"/>
      <c r="P2944" s="47"/>
      <c r="Q2944" s="47"/>
      <c r="R2944" s="47"/>
      <c r="S2944" s="47"/>
      <c r="T2944" s="47"/>
      <c r="U2944" s="47"/>
      <c r="V2944" s="47"/>
      <c r="W2944" s="47"/>
      <c r="X2944" s="91"/>
      <c r="Y2944" s="91"/>
      <c r="Z2944" s="91"/>
      <c r="AA2944" s="91"/>
    </row>
    <row r="2945" spans="2:27" x14ac:dyDescent="0.3">
      <c r="B2945" s="46"/>
      <c r="C2945" s="46"/>
      <c r="D2945" s="46"/>
      <c r="E2945" s="46"/>
      <c r="F2945" s="46"/>
      <c r="G2945" s="46"/>
      <c r="H2945" s="46"/>
      <c r="I2945" s="46"/>
      <c r="J2945" s="46"/>
      <c r="K2945" s="46"/>
      <c r="L2945" s="46"/>
      <c r="M2945" s="46"/>
      <c r="N2945" s="46"/>
      <c r="O2945" s="46"/>
      <c r="P2945" s="46"/>
      <c r="Q2945" s="46"/>
      <c r="R2945" s="46"/>
      <c r="S2945" s="46"/>
      <c r="T2945" s="46"/>
      <c r="U2945" s="46"/>
      <c r="V2945" s="46"/>
      <c r="W2945" s="46"/>
      <c r="X2945" s="91"/>
      <c r="Y2945" s="91"/>
      <c r="Z2945" s="91"/>
      <c r="AA2945" s="91"/>
    </row>
    <row r="2946" spans="2:27" ht="18" thickBot="1" x14ac:dyDescent="0.5">
      <c r="B2946" s="56" t="s">
        <v>10</v>
      </c>
      <c r="C2946" s="47"/>
      <c r="D2946" s="47"/>
      <c r="E2946" s="47"/>
      <c r="F2946" s="47"/>
      <c r="G2946" s="47"/>
      <c r="H2946" s="47"/>
      <c r="I2946" s="47"/>
      <c r="J2946" s="47"/>
      <c r="K2946" s="47"/>
      <c r="L2946" s="47"/>
      <c r="M2946" s="47"/>
      <c r="N2946" s="47"/>
      <c r="O2946" s="47"/>
      <c r="P2946" s="47"/>
      <c r="Q2946" s="47"/>
      <c r="R2946" s="47"/>
      <c r="S2946" s="47"/>
      <c r="T2946" s="47"/>
      <c r="U2946" s="47"/>
      <c r="V2946" s="47"/>
      <c r="W2946" s="47"/>
      <c r="X2946" s="91"/>
      <c r="Y2946" s="90"/>
      <c r="Z2946" s="91"/>
      <c r="AA2946" s="91"/>
    </row>
    <row r="2947" spans="2:27" ht="15" thickBot="1" x14ac:dyDescent="0.35">
      <c r="B2947" s="47" t="s">
        <v>11</v>
      </c>
      <c r="C2947" s="47"/>
      <c r="D2947" s="47"/>
      <c r="E2947" s="47"/>
      <c r="F2947" s="47"/>
      <c r="G2947" s="47"/>
      <c r="H2947" s="112"/>
      <c r="I2947" s="47"/>
      <c r="J2947" s="48" t="s">
        <v>5</v>
      </c>
      <c r="K2947" s="47" t="s">
        <v>12</v>
      </c>
      <c r="L2947" s="47"/>
      <c r="M2947" s="47"/>
      <c r="N2947" s="47"/>
      <c r="O2947" s="47"/>
      <c r="P2947" s="47"/>
      <c r="Q2947" s="47"/>
      <c r="R2947" s="47"/>
      <c r="S2947" s="47"/>
      <c r="T2947" s="47"/>
      <c r="U2947" s="47"/>
      <c r="V2947" s="47"/>
      <c r="W2947" s="47"/>
      <c r="X2947" s="91">
        <f>H2948</f>
        <v>0</v>
      </c>
      <c r="Y2947" s="91">
        <f>H2949</f>
        <v>0</v>
      </c>
      <c r="Z2947" s="91">
        <f>H2950</f>
        <v>0</v>
      </c>
      <c r="AA2947" s="91">
        <f>H2951</f>
        <v>0</v>
      </c>
    </row>
    <row r="2948" spans="2:27" ht="15" thickBot="1" x14ac:dyDescent="0.35">
      <c r="B2948" s="47" t="s">
        <v>13</v>
      </c>
      <c r="C2948" s="47"/>
      <c r="D2948" s="47"/>
      <c r="E2948" s="47"/>
      <c r="F2948" s="47"/>
      <c r="G2948" s="47"/>
      <c r="H2948" s="112"/>
      <c r="I2948" s="59"/>
      <c r="J2948" s="48" t="s">
        <v>5</v>
      </c>
      <c r="K2948" s="47" t="s">
        <v>15</v>
      </c>
      <c r="L2948" s="47"/>
      <c r="M2948" s="47"/>
      <c r="N2948" s="47"/>
      <c r="O2948" s="47"/>
      <c r="P2948" s="47"/>
      <c r="Q2948" s="47"/>
      <c r="R2948" s="47"/>
      <c r="S2948" s="47"/>
      <c r="T2948" s="47"/>
      <c r="U2948" s="47"/>
      <c r="V2948" s="47"/>
      <c r="W2948" s="47"/>
      <c r="X2948" s="91"/>
      <c r="Y2948" s="91"/>
      <c r="Z2948" s="91"/>
      <c r="AA2948" s="91"/>
    </row>
    <row r="2949" spans="2:27" ht="15" thickBot="1" x14ac:dyDescent="0.35">
      <c r="B2949" s="47" t="s">
        <v>16</v>
      </c>
      <c r="C2949" s="47"/>
      <c r="D2949" s="47"/>
      <c r="E2949" s="47"/>
      <c r="F2949" s="47"/>
      <c r="G2949" s="47"/>
      <c r="H2949" s="137"/>
      <c r="I2949" s="47"/>
      <c r="J2949" s="48" t="s">
        <v>5</v>
      </c>
      <c r="K2949" s="47" t="s">
        <v>17</v>
      </c>
      <c r="L2949" s="47"/>
      <c r="M2949" s="47"/>
      <c r="N2949" s="47"/>
      <c r="O2949" s="47"/>
      <c r="P2949" s="47"/>
      <c r="Q2949" s="47"/>
      <c r="R2949" s="47"/>
      <c r="S2949" s="47"/>
      <c r="T2949" s="47"/>
      <c r="U2949" s="47"/>
      <c r="V2949" s="47"/>
      <c r="W2949" s="47"/>
      <c r="X2949" s="91"/>
      <c r="Y2949" s="91"/>
      <c r="Z2949" s="91"/>
      <c r="AA2949" s="91"/>
    </row>
    <row r="2950" spans="2:27" ht="15" thickBot="1" x14ac:dyDescent="0.35">
      <c r="B2950" s="47" t="str">
        <f>IF(H2949="Erdgas","Nettorechnungsbetrag (Erdgas)",IF(H2949="Strom","Nettorechnungsbetrag (Strom)",IF(H2949="Wärme/Kälte","Nettorechnungsbetrag (Wärme/Kälte)","Bitte Energieart auswählen!")))</f>
        <v>Bitte Energieart auswählen!</v>
      </c>
      <c r="C2950" s="47"/>
      <c r="D2950" s="47"/>
      <c r="E2950" s="47"/>
      <c r="F2950" s="47"/>
      <c r="G2950" s="47"/>
      <c r="H2950" s="113"/>
      <c r="I2950" s="60" t="s">
        <v>18</v>
      </c>
      <c r="J2950" s="48" t="s">
        <v>5</v>
      </c>
      <c r="K2950" s="47" t="str">
        <f>IF(H2949="Erdgas","Erdgaskosten exkl. Steuern, Abgaben, Netzentgelte, etc.",IF(H2949="Strom","Stromkosten exkl. Steuern, Abgaben, Netzentgelte, etc.",IF(H2949="Wärme/Kälte","Wärme-/Kältekosten exkl. Steuern, Abgaben, Netzentgelte, etc.","Bitte Energieart auswählen!")))</f>
        <v>Bitte Energieart auswählen!</v>
      </c>
      <c r="L2950" s="47"/>
      <c r="M2950" s="47"/>
      <c r="N2950" s="47"/>
      <c r="O2950" s="47"/>
      <c r="P2950" s="47"/>
      <c r="Q2950" s="47"/>
      <c r="R2950" s="47"/>
      <c r="S2950" s="47"/>
      <c r="T2950" s="47"/>
      <c r="U2950" s="47"/>
      <c r="V2950" s="47"/>
      <c r="W2950" s="47"/>
      <c r="X2950" s="91"/>
      <c r="Y2950" s="91"/>
      <c r="Z2950" s="91"/>
      <c r="AA2950" s="91"/>
    </row>
    <row r="2951" spans="2:27" ht="15" thickBot="1" x14ac:dyDescent="0.35">
      <c r="B2951" s="47" t="str">
        <f>IF(AND(H2949="Erdgas",H2948="Nein"),"Erdgasverbrauch in kWh gem. letzter Jahresabrechnung",IF(H2949="Erdgas","Erdgasverbrauch in kWh im Kalenderjahr 2021",IF(AND(H2949="Strom",H2948="Nein"),"Stromverbrauch in kWh gem. letzter Jahresabrechnung",IF(H2949="Strom","Stromverbrauch in kWh im Kalenderjahr 2021",IF(AND(H2949="Wärme/Kälte",H2948="Nein"),"Wärme-/Kälteverbrauch in kWh gem. letzter Jahresabrechnung",IF(H2949="Wärme/Kälte","Wärme-/Kälteverbrauch in kWh im Kalenderjahr 2021","Bitte Energieart auswählen!"))))))</f>
        <v>Bitte Energieart auswählen!</v>
      </c>
      <c r="C2951" s="47"/>
      <c r="D2951" s="47"/>
      <c r="E2951" s="47"/>
      <c r="F2951" s="47"/>
      <c r="G2951" s="47"/>
      <c r="H2951" s="114"/>
      <c r="I2951" s="60" t="s">
        <v>19</v>
      </c>
      <c r="J2951" s="48" t="s">
        <v>5</v>
      </c>
      <c r="K2951" s="47" t="str">
        <f>IF(H2948="Nein",IF(H2949="Erdgas","Den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endet."),IF(H2949="Erdgas","Bitte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51" s="47"/>
      <c r="M2951" s="47"/>
      <c r="N2951" s="47"/>
      <c r="O2951" s="47"/>
      <c r="P2951" s="47"/>
      <c r="Q2951" s="47"/>
      <c r="R2951" s="47"/>
      <c r="S2951" s="47"/>
      <c r="T2951" s="47"/>
      <c r="U2951" s="47"/>
      <c r="V2951" s="47"/>
      <c r="W2951" s="47"/>
      <c r="X2951" s="91"/>
      <c r="Y2951" s="91"/>
      <c r="Z2951" s="91"/>
      <c r="AA2951" s="91"/>
    </row>
    <row r="2952" spans="2:27" x14ac:dyDescent="0.3">
      <c r="B2952" s="46"/>
      <c r="C2952" s="46"/>
      <c r="D2952" s="46"/>
      <c r="E2952" s="46"/>
      <c r="F2952" s="46"/>
      <c r="G2952" s="46"/>
      <c r="H2952" s="46"/>
      <c r="I2952" s="46"/>
      <c r="J2952" s="46"/>
      <c r="K2952" s="46"/>
      <c r="L2952" s="46"/>
      <c r="M2952" s="46"/>
      <c r="N2952" s="46"/>
      <c r="O2952" s="46"/>
      <c r="P2952" s="46"/>
      <c r="Q2952" s="46"/>
      <c r="R2952" s="46"/>
      <c r="S2952" s="46"/>
      <c r="T2952" s="46"/>
      <c r="U2952" s="46"/>
      <c r="V2952" s="46"/>
      <c r="W2952" s="46"/>
      <c r="X2952" s="91"/>
      <c r="Y2952" s="91"/>
      <c r="Z2952" s="91"/>
      <c r="AA2952" s="91"/>
    </row>
    <row r="2953" spans="2:27" ht="18" thickBot="1" x14ac:dyDescent="0.5">
      <c r="B2953" s="56" t="s">
        <v>10</v>
      </c>
      <c r="C2953" s="47"/>
      <c r="D2953" s="47"/>
      <c r="E2953" s="47"/>
      <c r="F2953" s="47"/>
      <c r="G2953" s="47"/>
      <c r="H2953" s="47"/>
      <c r="I2953" s="47"/>
      <c r="J2953" s="47"/>
      <c r="K2953" s="47"/>
      <c r="L2953" s="47"/>
      <c r="M2953" s="47"/>
      <c r="N2953" s="47"/>
      <c r="O2953" s="47"/>
      <c r="P2953" s="47"/>
      <c r="Q2953" s="47"/>
      <c r="R2953" s="47"/>
      <c r="S2953" s="47"/>
      <c r="T2953" s="47"/>
      <c r="U2953" s="47"/>
      <c r="V2953" s="47"/>
      <c r="W2953" s="47"/>
      <c r="X2953" s="91"/>
      <c r="Y2953" s="90"/>
      <c r="Z2953" s="91"/>
      <c r="AA2953" s="91"/>
    </row>
    <row r="2954" spans="2:27" ht="15" thickBot="1" x14ac:dyDescent="0.35">
      <c r="B2954" s="47" t="s">
        <v>11</v>
      </c>
      <c r="C2954" s="47"/>
      <c r="D2954" s="47"/>
      <c r="E2954" s="47"/>
      <c r="F2954" s="47"/>
      <c r="G2954" s="47"/>
      <c r="H2954" s="112"/>
      <c r="I2954" s="47"/>
      <c r="J2954" s="48" t="s">
        <v>5</v>
      </c>
      <c r="K2954" s="47" t="s">
        <v>12</v>
      </c>
      <c r="L2954" s="47"/>
      <c r="M2954" s="47"/>
      <c r="N2954" s="47"/>
      <c r="O2954" s="47"/>
      <c r="P2954" s="47"/>
      <c r="Q2954" s="47"/>
      <c r="R2954" s="47"/>
      <c r="S2954" s="47"/>
      <c r="T2954" s="47"/>
      <c r="U2954" s="47"/>
      <c r="V2954" s="47"/>
      <c r="W2954" s="47"/>
      <c r="X2954" s="91">
        <f>H2955</f>
        <v>0</v>
      </c>
      <c r="Y2954" s="91">
        <f>H2956</f>
        <v>0</v>
      </c>
      <c r="Z2954" s="91">
        <f>H2957</f>
        <v>0</v>
      </c>
      <c r="AA2954" s="91">
        <f>H2958</f>
        <v>0</v>
      </c>
    </row>
    <row r="2955" spans="2:27" ht="15" thickBot="1" x14ac:dyDescent="0.35">
      <c r="B2955" s="47" t="s">
        <v>13</v>
      </c>
      <c r="C2955" s="47"/>
      <c r="D2955" s="47"/>
      <c r="E2955" s="47"/>
      <c r="F2955" s="47"/>
      <c r="G2955" s="47"/>
      <c r="H2955" s="112"/>
      <c r="I2955" s="59"/>
      <c r="J2955" s="48" t="s">
        <v>5</v>
      </c>
      <c r="K2955" s="47" t="s">
        <v>15</v>
      </c>
      <c r="L2955" s="47"/>
      <c r="M2955" s="47"/>
      <c r="N2955" s="47"/>
      <c r="O2955" s="47"/>
      <c r="P2955" s="47"/>
      <c r="Q2955" s="47"/>
      <c r="R2955" s="47"/>
      <c r="S2955" s="47"/>
      <c r="T2955" s="47"/>
      <c r="U2955" s="47"/>
      <c r="V2955" s="47"/>
      <c r="W2955" s="47"/>
      <c r="X2955" s="91"/>
      <c r="Y2955" s="91"/>
      <c r="Z2955" s="91"/>
      <c r="AA2955" s="91"/>
    </row>
    <row r="2956" spans="2:27" ht="15" thickBot="1" x14ac:dyDescent="0.35">
      <c r="B2956" s="47" t="s">
        <v>16</v>
      </c>
      <c r="C2956" s="47"/>
      <c r="D2956" s="47"/>
      <c r="E2956" s="47"/>
      <c r="F2956" s="47"/>
      <c r="G2956" s="47"/>
      <c r="H2956" s="137"/>
      <c r="I2956" s="47"/>
      <c r="J2956" s="48" t="s">
        <v>5</v>
      </c>
      <c r="K2956" s="47" t="s">
        <v>17</v>
      </c>
      <c r="L2956" s="47"/>
      <c r="M2956" s="47"/>
      <c r="N2956" s="47"/>
      <c r="O2956" s="47"/>
      <c r="P2956" s="47"/>
      <c r="Q2956" s="47"/>
      <c r="R2956" s="47"/>
      <c r="S2956" s="47"/>
      <c r="T2956" s="47"/>
      <c r="U2956" s="47"/>
      <c r="V2956" s="47"/>
      <c r="W2956" s="47"/>
      <c r="X2956" s="91"/>
      <c r="Y2956" s="91"/>
      <c r="Z2956" s="91"/>
      <c r="AA2956" s="91"/>
    </row>
    <row r="2957" spans="2:27" ht="15" thickBot="1" x14ac:dyDescent="0.35">
      <c r="B2957" s="47" t="str">
        <f>IF(H2956="Erdgas","Nettorechnungsbetrag (Erdgas)",IF(H2956="Strom","Nettorechnungsbetrag (Strom)",IF(H2956="Wärme/Kälte","Nettorechnungsbetrag (Wärme/Kälte)","Bitte Energieart auswählen!")))</f>
        <v>Bitte Energieart auswählen!</v>
      </c>
      <c r="C2957" s="47"/>
      <c r="D2957" s="47"/>
      <c r="E2957" s="47"/>
      <c r="F2957" s="47"/>
      <c r="G2957" s="47"/>
      <c r="H2957" s="113"/>
      <c r="I2957" s="60" t="s">
        <v>18</v>
      </c>
      <c r="J2957" s="48" t="s">
        <v>5</v>
      </c>
      <c r="K2957" s="47" t="str">
        <f>IF(H2956="Erdgas","Erdgaskosten exkl. Steuern, Abgaben, Netzentgelte, etc.",IF(H2956="Strom","Stromkosten exkl. Steuern, Abgaben, Netzentgelte, etc.",IF(H2956="Wärme/Kälte","Wärme-/Kältekosten exkl. Steuern, Abgaben, Netzentgelte, etc.","Bitte Energieart auswählen!")))</f>
        <v>Bitte Energieart auswählen!</v>
      </c>
      <c r="L2957" s="47"/>
      <c r="M2957" s="47"/>
      <c r="N2957" s="47"/>
      <c r="O2957" s="47"/>
      <c r="P2957" s="47"/>
      <c r="Q2957" s="47"/>
      <c r="R2957" s="47"/>
      <c r="S2957" s="47"/>
      <c r="T2957" s="47"/>
      <c r="U2957" s="47"/>
      <c r="V2957" s="47"/>
      <c r="W2957" s="47"/>
      <c r="X2957" s="91"/>
      <c r="Y2957" s="91"/>
      <c r="Z2957" s="91"/>
      <c r="AA2957" s="91"/>
    </row>
    <row r="2958" spans="2:27" ht="15" thickBot="1" x14ac:dyDescent="0.35">
      <c r="B2958" s="47" t="str">
        <f>IF(AND(H2956="Erdgas",H2955="Nein"),"Erdgasverbrauch in kWh gem. letzter Jahresabrechnung",IF(H2956="Erdgas","Erdgasverbrauch in kWh im Kalenderjahr 2021",IF(AND(H2956="Strom",H2955="Nein"),"Stromverbrauch in kWh gem. letzter Jahresabrechnung",IF(H2956="Strom","Stromverbrauch in kWh im Kalenderjahr 2021",IF(AND(H2956="Wärme/Kälte",H2955="Nein"),"Wärme-/Kälteverbrauch in kWh gem. letzter Jahresabrechnung",IF(H2956="Wärme/Kälte","Wärme-/Kälteverbrauch in kWh im Kalenderjahr 2021","Bitte Energieart auswählen!"))))))</f>
        <v>Bitte Energieart auswählen!</v>
      </c>
      <c r="C2958" s="47"/>
      <c r="D2958" s="47"/>
      <c r="E2958" s="47"/>
      <c r="F2958" s="47"/>
      <c r="G2958" s="47"/>
      <c r="H2958" s="114"/>
      <c r="I2958" s="60" t="s">
        <v>19</v>
      </c>
      <c r="J2958" s="48" t="s">
        <v>5</v>
      </c>
      <c r="K2958" s="47" t="str">
        <f>IF(H2955="Nein",IF(H2956="Erdgas","Den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endet."),IF(H2956="Erdgas","Bitte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58" s="47"/>
      <c r="M2958" s="47"/>
      <c r="N2958" s="47"/>
      <c r="O2958" s="47"/>
      <c r="P2958" s="47"/>
      <c r="Q2958" s="47"/>
      <c r="R2958" s="47"/>
      <c r="S2958" s="47"/>
      <c r="T2958" s="47"/>
      <c r="U2958" s="47"/>
      <c r="V2958" s="47"/>
      <c r="W2958" s="47"/>
      <c r="X2958" s="91"/>
      <c r="Y2958" s="91"/>
      <c r="Z2958" s="91"/>
      <c r="AA2958" s="91"/>
    </row>
    <row r="2959" spans="2:27" x14ac:dyDescent="0.3">
      <c r="B2959" s="46"/>
      <c r="C2959" s="46"/>
      <c r="D2959" s="46"/>
      <c r="E2959" s="46"/>
      <c r="F2959" s="46"/>
      <c r="G2959" s="46"/>
      <c r="H2959" s="46"/>
      <c r="I2959" s="46"/>
      <c r="J2959" s="46"/>
      <c r="K2959" s="46"/>
      <c r="L2959" s="46"/>
      <c r="M2959" s="46"/>
      <c r="N2959" s="46"/>
      <c r="O2959" s="46"/>
      <c r="P2959" s="46"/>
      <c r="Q2959" s="46"/>
      <c r="R2959" s="46"/>
      <c r="S2959" s="46"/>
      <c r="T2959" s="46"/>
      <c r="U2959" s="46"/>
      <c r="V2959" s="46"/>
      <c r="W2959" s="46"/>
      <c r="X2959" s="91"/>
      <c r="Y2959" s="91"/>
      <c r="Z2959" s="91"/>
      <c r="AA2959" s="91"/>
    </row>
    <row r="2960" spans="2:27" ht="18" thickBot="1" x14ac:dyDescent="0.5">
      <c r="B2960" s="56" t="s">
        <v>10</v>
      </c>
      <c r="C2960" s="47"/>
      <c r="D2960" s="47"/>
      <c r="E2960" s="47"/>
      <c r="F2960" s="47"/>
      <c r="G2960" s="47"/>
      <c r="H2960" s="47"/>
      <c r="I2960" s="47"/>
      <c r="J2960" s="47"/>
      <c r="K2960" s="47"/>
      <c r="L2960" s="47"/>
      <c r="M2960" s="47"/>
      <c r="N2960" s="47"/>
      <c r="O2960" s="47"/>
      <c r="P2960" s="47"/>
      <c r="Q2960" s="47"/>
      <c r="R2960" s="47"/>
      <c r="S2960" s="47"/>
      <c r="T2960" s="47"/>
      <c r="U2960" s="47"/>
      <c r="V2960" s="47"/>
      <c r="W2960" s="47"/>
      <c r="X2960" s="91"/>
      <c r="Y2960" s="90"/>
      <c r="Z2960" s="91"/>
      <c r="AA2960" s="91"/>
    </row>
    <row r="2961" spans="2:27" ht="15" thickBot="1" x14ac:dyDescent="0.35">
      <c r="B2961" s="47" t="s">
        <v>11</v>
      </c>
      <c r="C2961" s="47"/>
      <c r="D2961" s="47"/>
      <c r="E2961" s="47"/>
      <c r="F2961" s="47"/>
      <c r="G2961" s="47"/>
      <c r="H2961" s="112"/>
      <c r="I2961" s="47"/>
      <c r="J2961" s="48" t="s">
        <v>5</v>
      </c>
      <c r="K2961" s="47" t="s">
        <v>12</v>
      </c>
      <c r="L2961" s="47"/>
      <c r="M2961" s="47"/>
      <c r="N2961" s="47"/>
      <c r="O2961" s="47"/>
      <c r="P2961" s="47"/>
      <c r="Q2961" s="47"/>
      <c r="R2961" s="47"/>
      <c r="S2961" s="47"/>
      <c r="T2961" s="47"/>
      <c r="U2961" s="47"/>
      <c r="V2961" s="47"/>
      <c r="W2961" s="47"/>
      <c r="X2961" s="91">
        <f>H2962</f>
        <v>0</v>
      </c>
      <c r="Y2961" s="91">
        <f>H2963</f>
        <v>0</v>
      </c>
      <c r="Z2961" s="91">
        <f>H2964</f>
        <v>0</v>
      </c>
      <c r="AA2961" s="91">
        <f>H2965</f>
        <v>0</v>
      </c>
    </row>
    <row r="2962" spans="2:27" ht="15" thickBot="1" x14ac:dyDescent="0.35">
      <c r="B2962" s="47" t="s">
        <v>13</v>
      </c>
      <c r="C2962" s="47"/>
      <c r="D2962" s="47"/>
      <c r="E2962" s="47"/>
      <c r="F2962" s="47"/>
      <c r="G2962" s="47"/>
      <c r="H2962" s="112"/>
      <c r="I2962" s="59"/>
      <c r="J2962" s="48" t="s">
        <v>5</v>
      </c>
      <c r="K2962" s="47" t="s">
        <v>15</v>
      </c>
      <c r="L2962" s="47"/>
      <c r="M2962" s="47"/>
      <c r="N2962" s="47"/>
      <c r="O2962" s="47"/>
      <c r="P2962" s="47"/>
      <c r="Q2962" s="47"/>
      <c r="R2962" s="47"/>
      <c r="S2962" s="47"/>
      <c r="T2962" s="47"/>
      <c r="U2962" s="47"/>
      <c r="V2962" s="47"/>
      <c r="W2962" s="47"/>
      <c r="X2962" s="91"/>
      <c r="Y2962" s="91"/>
      <c r="Z2962" s="91"/>
      <c r="AA2962" s="91"/>
    </row>
    <row r="2963" spans="2:27" ht="15" thickBot="1" x14ac:dyDescent="0.35">
      <c r="B2963" s="47" t="s">
        <v>16</v>
      </c>
      <c r="C2963" s="47"/>
      <c r="D2963" s="47"/>
      <c r="E2963" s="47"/>
      <c r="F2963" s="47"/>
      <c r="G2963" s="47"/>
      <c r="H2963" s="137"/>
      <c r="I2963" s="47"/>
      <c r="J2963" s="48" t="s">
        <v>5</v>
      </c>
      <c r="K2963" s="47" t="s">
        <v>17</v>
      </c>
      <c r="L2963" s="47"/>
      <c r="M2963" s="47"/>
      <c r="N2963" s="47"/>
      <c r="O2963" s="47"/>
      <c r="P2963" s="47"/>
      <c r="Q2963" s="47"/>
      <c r="R2963" s="47"/>
      <c r="S2963" s="47"/>
      <c r="T2963" s="47"/>
      <c r="U2963" s="47"/>
      <c r="V2963" s="47"/>
      <c r="W2963" s="47"/>
      <c r="X2963" s="91"/>
      <c r="Y2963" s="91"/>
      <c r="Z2963" s="91"/>
      <c r="AA2963" s="91"/>
    </row>
    <row r="2964" spans="2:27" ht="15" thickBot="1" x14ac:dyDescent="0.35">
      <c r="B2964" s="47" t="str">
        <f>IF(H2963="Erdgas","Nettorechnungsbetrag (Erdgas)",IF(H2963="Strom","Nettorechnungsbetrag (Strom)",IF(H2963="Wärme/Kälte","Nettorechnungsbetrag (Wärme/Kälte)","Bitte Energieart auswählen!")))</f>
        <v>Bitte Energieart auswählen!</v>
      </c>
      <c r="C2964" s="47"/>
      <c r="D2964" s="47"/>
      <c r="E2964" s="47"/>
      <c r="F2964" s="47"/>
      <c r="G2964" s="47"/>
      <c r="H2964" s="113"/>
      <c r="I2964" s="60" t="s">
        <v>18</v>
      </c>
      <c r="J2964" s="48" t="s">
        <v>5</v>
      </c>
      <c r="K2964" s="47" t="str">
        <f>IF(H2963="Erdgas","Erdgaskosten exkl. Steuern, Abgaben, Netzentgelte, etc.",IF(H2963="Strom","Stromkosten exkl. Steuern, Abgaben, Netzentgelte, etc.",IF(H2963="Wärme/Kälte","Wärme-/Kältekosten exkl. Steuern, Abgaben, Netzentgelte, etc.","Bitte Energieart auswählen!")))</f>
        <v>Bitte Energieart auswählen!</v>
      </c>
      <c r="L2964" s="47"/>
      <c r="M2964" s="47"/>
      <c r="N2964" s="47"/>
      <c r="O2964" s="47"/>
      <c r="P2964" s="47"/>
      <c r="Q2964" s="47"/>
      <c r="R2964" s="47"/>
      <c r="S2964" s="47"/>
      <c r="T2964" s="47"/>
      <c r="U2964" s="47"/>
      <c r="V2964" s="47"/>
      <c r="W2964" s="47"/>
      <c r="X2964" s="91"/>
      <c r="Y2964" s="91"/>
      <c r="Z2964" s="91"/>
      <c r="AA2964" s="91"/>
    </row>
    <row r="2965" spans="2:27" ht="15" thickBot="1" x14ac:dyDescent="0.35">
      <c r="B2965" s="47" t="str">
        <f>IF(AND(H2963="Erdgas",H2962="Nein"),"Erdgasverbrauch in kWh gem. letzter Jahresabrechnung",IF(H2963="Erdgas","Erdgasverbrauch in kWh im Kalenderjahr 2021",IF(AND(H2963="Strom",H2962="Nein"),"Stromverbrauch in kWh gem. letzter Jahresabrechnung",IF(H2963="Strom","Stromverbrauch in kWh im Kalenderjahr 2021",IF(AND(H2963="Wärme/Kälte",H2962="Nein"),"Wärme-/Kälteverbrauch in kWh gem. letzter Jahresabrechnung",IF(H2963="Wärme/Kälte","Wärme-/Kälteverbrauch in kWh im Kalenderjahr 2021","Bitte Energieart auswählen!"))))))</f>
        <v>Bitte Energieart auswählen!</v>
      </c>
      <c r="C2965" s="47"/>
      <c r="D2965" s="47"/>
      <c r="E2965" s="47"/>
      <c r="F2965" s="47"/>
      <c r="G2965" s="47"/>
      <c r="H2965" s="114"/>
      <c r="I2965" s="60" t="s">
        <v>19</v>
      </c>
      <c r="J2965" s="48" t="s">
        <v>5</v>
      </c>
      <c r="K2965" s="47" t="str">
        <f>IF(H2962="Nein",IF(H2963="Erdgas","Den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endet."),IF(H2963="Erdgas","Bitte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65" s="47"/>
      <c r="M2965" s="47"/>
      <c r="N2965" s="47"/>
      <c r="O2965" s="47"/>
      <c r="P2965" s="47"/>
      <c r="Q2965" s="47"/>
      <c r="R2965" s="47"/>
      <c r="S2965" s="47"/>
      <c r="T2965" s="47"/>
      <c r="U2965" s="47"/>
      <c r="V2965" s="47"/>
      <c r="W2965" s="47"/>
      <c r="X2965" s="91"/>
      <c r="Y2965" s="91"/>
      <c r="Z2965" s="91"/>
      <c r="AA2965" s="91"/>
    </row>
    <row r="2966" spans="2:27" x14ac:dyDescent="0.3">
      <c r="B2966" s="46"/>
      <c r="C2966" s="46"/>
      <c r="D2966" s="46"/>
      <c r="E2966" s="46"/>
      <c r="F2966" s="46"/>
      <c r="G2966" s="46"/>
      <c r="H2966" s="46"/>
      <c r="I2966" s="46"/>
      <c r="J2966" s="46"/>
      <c r="K2966" s="46"/>
      <c r="L2966" s="46"/>
      <c r="M2966" s="46"/>
      <c r="N2966" s="46"/>
      <c r="O2966" s="46"/>
      <c r="P2966" s="46"/>
      <c r="Q2966" s="46"/>
      <c r="R2966" s="46"/>
      <c r="S2966" s="46"/>
      <c r="T2966" s="46"/>
      <c r="U2966" s="46"/>
      <c r="V2966" s="46"/>
      <c r="W2966" s="46"/>
      <c r="X2966" s="91"/>
      <c r="Y2966" s="91"/>
      <c r="Z2966" s="91"/>
      <c r="AA2966" s="91"/>
    </row>
    <row r="2967" spans="2:27" ht="18" thickBot="1" x14ac:dyDescent="0.5">
      <c r="B2967" s="56" t="s">
        <v>10</v>
      </c>
      <c r="C2967" s="47"/>
      <c r="D2967" s="47"/>
      <c r="E2967" s="47"/>
      <c r="F2967" s="47"/>
      <c r="G2967" s="47"/>
      <c r="H2967" s="47"/>
      <c r="I2967" s="47"/>
      <c r="J2967" s="47"/>
      <c r="K2967" s="47"/>
      <c r="L2967" s="47"/>
      <c r="M2967" s="47"/>
      <c r="N2967" s="47"/>
      <c r="O2967" s="47"/>
      <c r="P2967" s="47"/>
      <c r="Q2967" s="47"/>
      <c r="R2967" s="47"/>
      <c r="S2967" s="47"/>
      <c r="T2967" s="47"/>
      <c r="U2967" s="47"/>
      <c r="V2967" s="47"/>
      <c r="W2967" s="47"/>
      <c r="X2967" s="91"/>
      <c r="Y2967" s="90"/>
      <c r="Z2967" s="91"/>
      <c r="AA2967" s="91"/>
    </row>
    <row r="2968" spans="2:27" ht="15" thickBot="1" x14ac:dyDescent="0.35">
      <c r="B2968" s="47" t="s">
        <v>11</v>
      </c>
      <c r="C2968" s="47"/>
      <c r="D2968" s="47"/>
      <c r="E2968" s="47"/>
      <c r="F2968" s="47"/>
      <c r="G2968" s="47"/>
      <c r="H2968" s="112"/>
      <c r="I2968" s="47"/>
      <c r="J2968" s="48" t="s">
        <v>5</v>
      </c>
      <c r="K2968" s="47" t="s">
        <v>12</v>
      </c>
      <c r="L2968" s="47"/>
      <c r="M2968" s="47"/>
      <c r="N2968" s="47"/>
      <c r="O2968" s="47"/>
      <c r="P2968" s="47"/>
      <c r="Q2968" s="47"/>
      <c r="R2968" s="47"/>
      <c r="S2968" s="47"/>
      <c r="T2968" s="47"/>
      <c r="U2968" s="47"/>
      <c r="V2968" s="47"/>
      <c r="W2968" s="47"/>
      <c r="X2968" s="91">
        <f>H2969</f>
        <v>0</v>
      </c>
      <c r="Y2968" s="91">
        <f>H2970</f>
        <v>0</v>
      </c>
      <c r="Z2968" s="91">
        <f>H2971</f>
        <v>0</v>
      </c>
      <c r="AA2968" s="91">
        <f>H2972</f>
        <v>0</v>
      </c>
    </row>
    <row r="2969" spans="2:27" ht="15" thickBot="1" x14ac:dyDescent="0.35">
      <c r="B2969" s="47" t="s">
        <v>13</v>
      </c>
      <c r="C2969" s="47"/>
      <c r="D2969" s="47"/>
      <c r="E2969" s="47"/>
      <c r="F2969" s="47"/>
      <c r="G2969" s="47"/>
      <c r="H2969" s="112"/>
      <c r="I2969" s="59"/>
      <c r="J2969" s="48" t="s">
        <v>5</v>
      </c>
      <c r="K2969" s="47" t="s">
        <v>15</v>
      </c>
      <c r="L2969" s="47"/>
      <c r="M2969" s="47"/>
      <c r="N2969" s="47"/>
      <c r="O2969" s="47"/>
      <c r="P2969" s="47"/>
      <c r="Q2969" s="47"/>
      <c r="R2969" s="47"/>
      <c r="S2969" s="47"/>
      <c r="T2969" s="47"/>
      <c r="U2969" s="47"/>
      <c r="V2969" s="47"/>
      <c r="W2969" s="47"/>
      <c r="X2969" s="91"/>
      <c r="Y2969" s="91"/>
      <c r="Z2969" s="91"/>
      <c r="AA2969" s="91"/>
    </row>
    <row r="2970" spans="2:27" ht="15" thickBot="1" x14ac:dyDescent="0.35">
      <c r="B2970" s="47" t="s">
        <v>16</v>
      </c>
      <c r="C2970" s="47"/>
      <c r="D2970" s="47"/>
      <c r="E2970" s="47"/>
      <c r="F2970" s="47"/>
      <c r="G2970" s="47"/>
      <c r="H2970" s="137"/>
      <c r="I2970" s="47"/>
      <c r="J2970" s="48" t="s">
        <v>5</v>
      </c>
      <c r="K2970" s="47" t="s">
        <v>17</v>
      </c>
      <c r="L2970" s="47"/>
      <c r="M2970" s="47"/>
      <c r="N2970" s="47"/>
      <c r="O2970" s="47"/>
      <c r="P2970" s="47"/>
      <c r="Q2970" s="47"/>
      <c r="R2970" s="47"/>
      <c r="S2970" s="47"/>
      <c r="T2970" s="47"/>
      <c r="U2970" s="47"/>
      <c r="V2970" s="47"/>
      <c r="W2970" s="47"/>
      <c r="X2970" s="91"/>
      <c r="Y2970" s="91"/>
      <c r="Z2970" s="91"/>
      <c r="AA2970" s="91"/>
    </row>
    <row r="2971" spans="2:27" ht="15" thickBot="1" x14ac:dyDescent="0.35">
      <c r="B2971" s="47" t="str">
        <f>IF(H2970="Erdgas","Nettorechnungsbetrag (Erdgas)",IF(H2970="Strom","Nettorechnungsbetrag (Strom)",IF(H2970="Wärme/Kälte","Nettorechnungsbetrag (Wärme/Kälte)","Bitte Energieart auswählen!")))</f>
        <v>Bitte Energieart auswählen!</v>
      </c>
      <c r="C2971" s="47"/>
      <c r="D2971" s="47"/>
      <c r="E2971" s="47"/>
      <c r="F2971" s="47"/>
      <c r="G2971" s="47"/>
      <c r="H2971" s="113"/>
      <c r="I2971" s="60" t="s">
        <v>18</v>
      </c>
      <c r="J2971" s="48" t="s">
        <v>5</v>
      </c>
      <c r="K2971" s="47" t="str">
        <f>IF(H2970="Erdgas","Erdgaskosten exkl. Steuern, Abgaben, Netzentgelte, etc.",IF(H2970="Strom","Stromkosten exkl. Steuern, Abgaben, Netzentgelte, etc.",IF(H2970="Wärme/Kälte","Wärme-/Kältekosten exkl. Steuern, Abgaben, Netzentgelte, etc.","Bitte Energieart auswählen!")))</f>
        <v>Bitte Energieart auswählen!</v>
      </c>
      <c r="L2971" s="47"/>
      <c r="M2971" s="47"/>
      <c r="N2971" s="47"/>
      <c r="O2971" s="47"/>
      <c r="P2971" s="47"/>
      <c r="Q2971" s="47"/>
      <c r="R2971" s="47"/>
      <c r="S2971" s="47"/>
      <c r="T2971" s="47"/>
      <c r="U2971" s="47"/>
      <c r="V2971" s="47"/>
      <c r="W2971" s="47"/>
      <c r="X2971" s="91"/>
      <c r="Y2971" s="91"/>
      <c r="Z2971" s="91"/>
      <c r="AA2971" s="91"/>
    </row>
    <row r="2972" spans="2:27" ht="15" thickBot="1" x14ac:dyDescent="0.35">
      <c r="B2972" s="47" t="str">
        <f>IF(AND(H2970="Erdgas",H2969="Nein"),"Erdgasverbrauch in kWh gem. letzter Jahresabrechnung",IF(H2970="Erdgas","Erdgasverbrauch in kWh im Kalenderjahr 2021",IF(AND(H2970="Strom",H2969="Nein"),"Stromverbrauch in kWh gem. letzter Jahresabrechnung",IF(H2970="Strom","Stromverbrauch in kWh im Kalenderjahr 2021",IF(AND(H2970="Wärme/Kälte",H2969="Nein"),"Wärme-/Kälteverbrauch in kWh gem. letzter Jahresabrechnung",IF(H2970="Wärme/Kälte","Wärme-/Kälteverbrauch in kWh im Kalenderjahr 2021","Bitte Energieart auswählen!"))))))</f>
        <v>Bitte Energieart auswählen!</v>
      </c>
      <c r="C2972" s="47"/>
      <c r="D2972" s="47"/>
      <c r="E2972" s="47"/>
      <c r="F2972" s="47"/>
      <c r="G2972" s="47"/>
      <c r="H2972" s="114"/>
      <c r="I2972" s="60" t="s">
        <v>19</v>
      </c>
      <c r="J2972" s="48" t="s">
        <v>5</v>
      </c>
      <c r="K2972" s="47" t="str">
        <f>IF(H2969="Nein",IF(H2970="Erdgas","Den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endet."),IF(H2970="Erdgas","Bitte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72" s="47"/>
      <c r="M2972" s="47"/>
      <c r="N2972" s="47"/>
      <c r="O2972" s="47"/>
      <c r="P2972" s="47"/>
      <c r="Q2972" s="47"/>
      <c r="R2972" s="47"/>
      <c r="S2972" s="47"/>
      <c r="T2972" s="47"/>
      <c r="U2972" s="47"/>
      <c r="V2972" s="47"/>
      <c r="W2972" s="47"/>
      <c r="X2972" s="91"/>
      <c r="Y2972" s="91"/>
      <c r="Z2972" s="91"/>
      <c r="AA2972" s="91"/>
    </row>
    <row r="2973" spans="2:27" x14ac:dyDescent="0.3">
      <c r="B2973" s="46"/>
      <c r="C2973" s="46"/>
      <c r="D2973" s="46"/>
      <c r="E2973" s="46"/>
      <c r="F2973" s="46"/>
      <c r="G2973" s="46"/>
      <c r="H2973" s="46"/>
      <c r="I2973" s="46"/>
      <c r="J2973" s="46"/>
      <c r="K2973" s="46"/>
      <c r="L2973" s="46"/>
      <c r="M2973" s="46"/>
      <c r="N2973" s="46"/>
      <c r="O2973" s="46"/>
      <c r="P2973" s="46"/>
      <c r="Q2973" s="46"/>
      <c r="R2973" s="46"/>
      <c r="S2973" s="46"/>
      <c r="T2973" s="46"/>
      <c r="U2973" s="46"/>
      <c r="V2973" s="46"/>
      <c r="W2973" s="46"/>
      <c r="X2973" s="91"/>
      <c r="Y2973" s="91"/>
      <c r="Z2973" s="91"/>
      <c r="AA2973" s="91"/>
    </row>
    <row r="2974" spans="2:27" ht="18" thickBot="1" x14ac:dyDescent="0.5">
      <c r="B2974" s="56" t="s">
        <v>10</v>
      </c>
      <c r="C2974" s="47"/>
      <c r="D2974" s="47"/>
      <c r="E2974" s="47"/>
      <c r="F2974" s="47"/>
      <c r="G2974" s="47"/>
      <c r="H2974" s="47"/>
      <c r="I2974" s="47"/>
      <c r="J2974" s="47"/>
      <c r="K2974" s="47"/>
      <c r="L2974" s="47"/>
      <c r="M2974" s="47"/>
      <c r="N2974" s="47"/>
      <c r="O2974" s="47"/>
      <c r="P2974" s="47"/>
      <c r="Q2974" s="47"/>
      <c r="R2974" s="47"/>
      <c r="S2974" s="47"/>
      <c r="T2974" s="47"/>
      <c r="U2974" s="47"/>
      <c r="V2974" s="47"/>
      <c r="W2974" s="47"/>
      <c r="X2974" s="91"/>
      <c r="Y2974" s="90"/>
      <c r="Z2974" s="91"/>
      <c r="AA2974" s="91"/>
    </row>
    <row r="2975" spans="2:27" ht="15" thickBot="1" x14ac:dyDescent="0.35">
      <c r="B2975" s="47" t="s">
        <v>11</v>
      </c>
      <c r="C2975" s="47"/>
      <c r="D2975" s="47"/>
      <c r="E2975" s="47"/>
      <c r="F2975" s="47"/>
      <c r="G2975" s="47"/>
      <c r="H2975" s="112"/>
      <c r="I2975" s="47"/>
      <c r="J2975" s="48" t="s">
        <v>5</v>
      </c>
      <c r="K2975" s="47" t="s">
        <v>12</v>
      </c>
      <c r="L2975" s="47"/>
      <c r="M2975" s="47"/>
      <c r="N2975" s="47"/>
      <c r="O2975" s="47"/>
      <c r="P2975" s="47"/>
      <c r="Q2975" s="47"/>
      <c r="R2975" s="47"/>
      <c r="S2975" s="47"/>
      <c r="T2975" s="47"/>
      <c r="U2975" s="47"/>
      <c r="V2975" s="47"/>
      <c r="W2975" s="47"/>
      <c r="X2975" s="91">
        <f>H2976</f>
        <v>0</v>
      </c>
      <c r="Y2975" s="91">
        <f>H2977</f>
        <v>0</v>
      </c>
      <c r="Z2975" s="91">
        <f>H2978</f>
        <v>0</v>
      </c>
      <c r="AA2975" s="91">
        <f>H2979</f>
        <v>0</v>
      </c>
    </row>
    <row r="2976" spans="2:27" ht="15" thickBot="1" x14ac:dyDescent="0.35">
      <c r="B2976" s="47" t="s">
        <v>13</v>
      </c>
      <c r="C2976" s="47"/>
      <c r="D2976" s="47"/>
      <c r="E2976" s="47"/>
      <c r="F2976" s="47"/>
      <c r="G2976" s="47"/>
      <c r="H2976" s="112"/>
      <c r="I2976" s="59"/>
      <c r="J2976" s="48" t="s">
        <v>5</v>
      </c>
      <c r="K2976" s="47" t="s">
        <v>15</v>
      </c>
      <c r="L2976" s="47"/>
      <c r="M2976" s="47"/>
      <c r="N2976" s="47"/>
      <c r="O2976" s="47"/>
      <c r="P2976" s="47"/>
      <c r="Q2976" s="47"/>
      <c r="R2976" s="47"/>
      <c r="S2976" s="47"/>
      <c r="T2976" s="47"/>
      <c r="U2976" s="47"/>
      <c r="V2976" s="47"/>
      <c r="W2976" s="47"/>
      <c r="X2976" s="91"/>
      <c r="Y2976" s="91"/>
      <c r="Z2976" s="91"/>
      <c r="AA2976" s="91"/>
    </row>
    <row r="2977" spans="2:27" ht="15" thickBot="1" x14ac:dyDescent="0.35">
      <c r="B2977" s="47" t="s">
        <v>16</v>
      </c>
      <c r="C2977" s="47"/>
      <c r="D2977" s="47"/>
      <c r="E2977" s="47"/>
      <c r="F2977" s="47"/>
      <c r="G2977" s="47"/>
      <c r="H2977" s="137"/>
      <c r="I2977" s="47"/>
      <c r="J2977" s="48" t="s">
        <v>5</v>
      </c>
      <c r="K2977" s="47" t="s">
        <v>17</v>
      </c>
      <c r="L2977" s="47"/>
      <c r="M2977" s="47"/>
      <c r="N2977" s="47"/>
      <c r="O2977" s="47"/>
      <c r="P2977" s="47"/>
      <c r="Q2977" s="47"/>
      <c r="R2977" s="47"/>
      <c r="S2977" s="47"/>
      <c r="T2977" s="47"/>
      <c r="U2977" s="47"/>
      <c r="V2977" s="47"/>
      <c r="W2977" s="47"/>
      <c r="X2977" s="91"/>
      <c r="Y2977" s="91"/>
      <c r="Z2977" s="91"/>
      <c r="AA2977" s="91"/>
    </row>
    <row r="2978" spans="2:27" ht="15" thickBot="1" x14ac:dyDescent="0.35">
      <c r="B2978" s="47" t="str">
        <f>IF(H2977="Erdgas","Nettorechnungsbetrag (Erdgas)",IF(H2977="Strom","Nettorechnungsbetrag (Strom)",IF(H2977="Wärme/Kälte","Nettorechnungsbetrag (Wärme/Kälte)","Bitte Energieart auswählen!")))</f>
        <v>Bitte Energieart auswählen!</v>
      </c>
      <c r="C2978" s="47"/>
      <c r="D2978" s="47"/>
      <c r="E2978" s="47"/>
      <c r="F2978" s="47"/>
      <c r="G2978" s="47"/>
      <c r="H2978" s="113"/>
      <c r="I2978" s="60" t="s">
        <v>18</v>
      </c>
      <c r="J2978" s="48" t="s">
        <v>5</v>
      </c>
      <c r="K2978" s="47" t="str">
        <f>IF(H2977="Erdgas","Erdgaskosten exkl. Steuern, Abgaben, Netzentgelte, etc.",IF(H2977="Strom","Stromkosten exkl. Steuern, Abgaben, Netzentgelte, etc.",IF(H2977="Wärme/Kälte","Wärme-/Kältekosten exkl. Steuern, Abgaben, Netzentgelte, etc.","Bitte Energieart auswählen!")))</f>
        <v>Bitte Energieart auswählen!</v>
      </c>
      <c r="L2978" s="47"/>
      <c r="M2978" s="47"/>
      <c r="N2978" s="47"/>
      <c r="O2978" s="47"/>
      <c r="P2978" s="47"/>
      <c r="Q2978" s="47"/>
      <c r="R2978" s="47"/>
      <c r="S2978" s="47"/>
      <c r="T2978" s="47"/>
      <c r="U2978" s="47"/>
      <c r="V2978" s="47"/>
      <c r="W2978" s="47"/>
      <c r="X2978" s="91"/>
      <c r="Y2978" s="91"/>
      <c r="Z2978" s="91"/>
      <c r="AA2978" s="91"/>
    </row>
    <row r="2979" spans="2:27" ht="15" thickBot="1" x14ac:dyDescent="0.35">
      <c r="B2979" s="47" t="str">
        <f>IF(AND(H2977="Erdgas",H2976="Nein"),"Erdgasverbrauch in kWh gem. letzter Jahresabrechnung",IF(H2977="Erdgas","Erdgasverbrauch in kWh im Kalenderjahr 2021",IF(AND(H2977="Strom",H2976="Nein"),"Stromverbrauch in kWh gem. letzter Jahresabrechnung",IF(H2977="Strom","Stromverbrauch in kWh im Kalenderjahr 2021",IF(AND(H2977="Wärme/Kälte",H2976="Nein"),"Wärme-/Kälteverbrauch in kWh gem. letzter Jahresabrechnung",IF(H2977="Wärme/Kälte","Wärme-/Kälteverbrauch in kWh im Kalenderjahr 2021","Bitte Energieart auswählen!"))))))</f>
        <v>Bitte Energieart auswählen!</v>
      </c>
      <c r="C2979" s="47"/>
      <c r="D2979" s="47"/>
      <c r="E2979" s="47"/>
      <c r="F2979" s="47"/>
      <c r="G2979" s="47"/>
      <c r="H2979" s="114"/>
      <c r="I2979" s="60" t="s">
        <v>19</v>
      </c>
      <c r="J2979" s="48" t="s">
        <v>5</v>
      </c>
      <c r="K2979" s="47" t="str">
        <f>IF(H2976="Nein",IF(H2977="Erdgas","Den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endet."),IF(H2977="Erdgas","Bitte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79" s="47"/>
      <c r="M2979" s="47"/>
      <c r="N2979" s="47"/>
      <c r="O2979" s="47"/>
      <c r="P2979" s="47"/>
      <c r="Q2979" s="47"/>
      <c r="R2979" s="47"/>
      <c r="S2979" s="47"/>
      <c r="T2979" s="47"/>
      <c r="U2979" s="47"/>
      <c r="V2979" s="47"/>
      <c r="W2979" s="47"/>
      <c r="X2979" s="91"/>
      <c r="Y2979" s="91"/>
      <c r="Z2979" s="91"/>
      <c r="AA2979" s="91"/>
    </row>
    <row r="2980" spans="2:27" x14ac:dyDescent="0.3">
      <c r="B2980" s="46"/>
      <c r="C2980" s="46"/>
      <c r="D2980" s="46"/>
      <c r="E2980" s="46"/>
      <c r="F2980" s="46"/>
      <c r="G2980" s="46"/>
      <c r="H2980" s="46"/>
      <c r="I2980" s="46"/>
      <c r="J2980" s="46"/>
      <c r="K2980" s="46"/>
      <c r="L2980" s="46"/>
      <c r="M2980" s="46"/>
      <c r="N2980" s="46"/>
      <c r="O2980" s="46"/>
      <c r="P2980" s="46"/>
      <c r="Q2980" s="46"/>
      <c r="R2980" s="46"/>
      <c r="S2980" s="46"/>
      <c r="T2980" s="46"/>
      <c r="U2980" s="46"/>
      <c r="V2980" s="46"/>
      <c r="W2980" s="46"/>
      <c r="X2980" s="91"/>
      <c r="Y2980" s="91"/>
      <c r="Z2980" s="91"/>
      <c r="AA2980" s="91"/>
    </row>
    <row r="2981" spans="2:27" ht="18" thickBot="1" x14ac:dyDescent="0.5">
      <c r="B2981" s="56" t="s">
        <v>10</v>
      </c>
      <c r="C2981" s="47"/>
      <c r="D2981" s="47"/>
      <c r="E2981" s="47"/>
      <c r="F2981" s="47"/>
      <c r="G2981" s="47"/>
      <c r="H2981" s="47"/>
      <c r="I2981" s="47"/>
      <c r="J2981" s="47"/>
      <c r="K2981" s="47"/>
      <c r="L2981" s="47"/>
      <c r="M2981" s="47"/>
      <c r="N2981" s="47"/>
      <c r="O2981" s="47"/>
      <c r="P2981" s="47"/>
      <c r="Q2981" s="47"/>
      <c r="R2981" s="47"/>
      <c r="S2981" s="47"/>
      <c r="T2981" s="47"/>
      <c r="U2981" s="47"/>
      <c r="V2981" s="47"/>
      <c r="W2981" s="47"/>
      <c r="X2981" s="91"/>
      <c r="Y2981" s="90"/>
      <c r="Z2981" s="91"/>
      <c r="AA2981" s="91"/>
    </row>
    <row r="2982" spans="2:27" ht="15" thickBot="1" x14ac:dyDescent="0.35">
      <c r="B2982" s="47" t="s">
        <v>11</v>
      </c>
      <c r="C2982" s="47"/>
      <c r="D2982" s="47"/>
      <c r="E2982" s="47"/>
      <c r="F2982" s="47"/>
      <c r="G2982" s="47"/>
      <c r="H2982" s="112"/>
      <c r="I2982" s="47"/>
      <c r="J2982" s="48" t="s">
        <v>5</v>
      </c>
      <c r="K2982" s="47" t="s">
        <v>12</v>
      </c>
      <c r="L2982" s="47"/>
      <c r="M2982" s="47"/>
      <c r="N2982" s="47"/>
      <c r="O2982" s="47"/>
      <c r="P2982" s="47"/>
      <c r="Q2982" s="47"/>
      <c r="R2982" s="47"/>
      <c r="S2982" s="47"/>
      <c r="T2982" s="47"/>
      <c r="U2982" s="47"/>
      <c r="V2982" s="47"/>
      <c r="W2982" s="47"/>
      <c r="X2982" s="91">
        <f>H2983</f>
        <v>0</v>
      </c>
      <c r="Y2982" s="91">
        <f>H2984</f>
        <v>0</v>
      </c>
      <c r="Z2982" s="91">
        <f>H2985</f>
        <v>0</v>
      </c>
      <c r="AA2982" s="91">
        <f>H2986</f>
        <v>0</v>
      </c>
    </row>
    <row r="2983" spans="2:27" ht="15" thickBot="1" x14ac:dyDescent="0.35">
      <c r="B2983" s="47" t="s">
        <v>13</v>
      </c>
      <c r="C2983" s="47"/>
      <c r="D2983" s="47"/>
      <c r="E2983" s="47"/>
      <c r="F2983" s="47"/>
      <c r="G2983" s="47"/>
      <c r="H2983" s="112"/>
      <c r="I2983" s="59"/>
      <c r="J2983" s="48" t="s">
        <v>5</v>
      </c>
      <c r="K2983" s="47" t="s">
        <v>15</v>
      </c>
      <c r="L2983" s="47"/>
      <c r="M2983" s="47"/>
      <c r="N2983" s="47"/>
      <c r="O2983" s="47"/>
      <c r="P2983" s="47"/>
      <c r="Q2983" s="47"/>
      <c r="R2983" s="47"/>
      <c r="S2983" s="47"/>
      <c r="T2983" s="47"/>
      <c r="U2983" s="47"/>
      <c r="V2983" s="47"/>
      <c r="W2983" s="47"/>
      <c r="X2983" s="91"/>
      <c r="Y2983" s="91"/>
      <c r="Z2983" s="91"/>
      <c r="AA2983" s="91"/>
    </row>
    <row r="2984" spans="2:27" ht="15" thickBot="1" x14ac:dyDescent="0.35">
      <c r="B2984" s="47" t="s">
        <v>16</v>
      </c>
      <c r="C2984" s="47"/>
      <c r="D2984" s="47"/>
      <c r="E2984" s="47"/>
      <c r="F2984" s="47"/>
      <c r="G2984" s="47"/>
      <c r="H2984" s="137"/>
      <c r="I2984" s="47"/>
      <c r="J2984" s="48" t="s">
        <v>5</v>
      </c>
      <c r="K2984" s="47" t="s">
        <v>17</v>
      </c>
      <c r="L2984" s="47"/>
      <c r="M2984" s="47"/>
      <c r="N2984" s="47"/>
      <c r="O2984" s="47"/>
      <c r="P2984" s="47"/>
      <c r="Q2984" s="47"/>
      <c r="R2984" s="47"/>
      <c r="S2984" s="47"/>
      <c r="T2984" s="47"/>
      <c r="U2984" s="47"/>
      <c r="V2984" s="47"/>
      <c r="W2984" s="47"/>
      <c r="X2984" s="91"/>
      <c r="Y2984" s="91"/>
      <c r="Z2984" s="91"/>
      <c r="AA2984" s="91"/>
    </row>
    <row r="2985" spans="2:27" ht="15" thickBot="1" x14ac:dyDescent="0.35">
      <c r="B2985" s="47" t="str">
        <f>IF(H2984="Erdgas","Nettorechnungsbetrag (Erdgas)",IF(H2984="Strom","Nettorechnungsbetrag (Strom)",IF(H2984="Wärme/Kälte","Nettorechnungsbetrag (Wärme/Kälte)","Bitte Energieart auswählen!")))</f>
        <v>Bitte Energieart auswählen!</v>
      </c>
      <c r="C2985" s="47"/>
      <c r="D2985" s="47"/>
      <c r="E2985" s="47"/>
      <c r="F2985" s="47"/>
      <c r="G2985" s="47"/>
      <c r="H2985" s="113"/>
      <c r="I2985" s="60" t="s">
        <v>18</v>
      </c>
      <c r="J2985" s="48" t="s">
        <v>5</v>
      </c>
      <c r="K2985" s="47" t="str">
        <f>IF(H2984="Erdgas","Erdgaskosten exkl. Steuern, Abgaben, Netzentgelte, etc.",IF(H2984="Strom","Stromkosten exkl. Steuern, Abgaben, Netzentgelte, etc.",IF(H2984="Wärme/Kälte","Wärme-/Kältekosten exkl. Steuern, Abgaben, Netzentgelte, etc.","Bitte Energieart auswählen!")))</f>
        <v>Bitte Energieart auswählen!</v>
      </c>
      <c r="L2985" s="47"/>
      <c r="M2985" s="47"/>
      <c r="N2985" s="47"/>
      <c r="O2985" s="47"/>
      <c r="P2985" s="47"/>
      <c r="Q2985" s="47"/>
      <c r="R2985" s="47"/>
      <c r="S2985" s="47"/>
      <c r="T2985" s="47"/>
      <c r="U2985" s="47"/>
      <c r="V2985" s="47"/>
      <c r="W2985" s="47"/>
      <c r="X2985" s="91"/>
      <c r="Y2985" s="91"/>
      <c r="Z2985" s="91"/>
      <c r="AA2985" s="91"/>
    </row>
    <row r="2986" spans="2:27" ht="15" thickBot="1" x14ac:dyDescent="0.35">
      <c r="B2986" s="47" t="str">
        <f>IF(AND(H2984="Erdgas",H2983="Nein"),"Erdgasverbrauch in kWh gem. letzter Jahresabrechnung",IF(H2984="Erdgas","Erdgasverbrauch in kWh im Kalenderjahr 2021",IF(AND(H2984="Strom",H2983="Nein"),"Stromverbrauch in kWh gem. letzter Jahresabrechnung",IF(H2984="Strom","Stromverbrauch in kWh im Kalenderjahr 2021",IF(AND(H2984="Wärme/Kälte",H2983="Nein"),"Wärme-/Kälteverbrauch in kWh gem. letzter Jahresabrechnung",IF(H2984="Wärme/Kälte","Wärme-/Kälteverbrauch in kWh im Kalenderjahr 2021","Bitte Energieart auswählen!"))))))</f>
        <v>Bitte Energieart auswählen!</v>
      </c>
      <c r="C2986" s="47"/>
      <c r="D2986" s="47"/>
      <c r="E2986" s="47"/>
      <c r="F2986" s="47"/>
      <c r="G2986" s="47"/>
      <c r="H2986" s="114"/>
      <c r="I2986" s="60" t="s">
        <v>19</v>
      </c>
      <c r="J2986" s="48" t="s">
        <v>5</v>
      </c>
      <c r="K2986" s="47" t="str">
        <f>IF(H2983="Nein",IF(H2984="Erdgas","Den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endet."),IF(H2984="Erdgas","Bitte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86" s="47"/>
      <c r="M2986" s="47"/>
      <c r="N2986" s="47"/>
      <c r="O2986" s="47"/>
      <c r="P2986" s="47"/>
      <c r="Q2986" s="47"/>
      <c r="R2986" s="47"/>
      <c r="S2986" s="47"/>
      <c r="T2986" s="47"/>
      <c r="U2986" s="47"/>
      <c r="V2986" s="47"/>
      <c r="W2986" s="47"/>
      <c r="X2986" s="91"/>
      <c r="Y2986" s="91"/>
      <c r="Z2986" s="91"/>
      <c r="AA2986" s="91"/>
    </row>
    <row r="2987" spans="2:27" x14ac:dyDescent="0.3">
      <c r="B2987" s="46"/>
      <c r="C2987" s="46"/>
      <c r="D2987" s="46"/>
      <c r="E2987" s="46"/>
      <c r="F2987" s="46"/>
      <c r="G2987" s="46"/>
      <c r="H2987" s="46"/>
      <c r="I2987" s="46"/>
      <c r="J2987" s="46"/>
      <c r="K2987" s="46"/>
      <c r="L2987" s="46"/>
      <c r="M2987" s="46"/>
      <c r="N2987" s="46"/>
      <c r="O2987" s="46"/>
      <c r="P2987" s="46"/>
      <c r="Q2987" s="46"/>
      <c r="R2987" s="46"/>
      <c r="S2987" s="46"/>
      <c r="T2987" s="46"/>
      <c r="U2987" s="46"/>
      <c r="V2987" s="46"/>
      <c r="W2987" s="46"/>
      <c r="X2987" s="91"/>
      <c r="Y2987" s="91"/>
      <c r="Z2987" s="91"/>
      <c r="AA2987" s="91"/>
    </row>
    <row r="2988" spans="2:27" ht="18" thickBot="1" x14ac:dyDescent="0.5">
      <c r="B2988" s="56" t="s">
        <v>10</v>
      </c>
      <c r="C2988" s="47"/>
      <c r="D2988" s="47"/>
      <c r="E2988" s="47"/>
      <c r="F2988" s="47"/>
      <c r="G2988" s="47"/>
      <c r="H2988" s="47"/>
      <c r="I2988" s="47"/>
      <c r="J2988" s="47"/>
      <c r="K2988" s="47"/>
      <c r="L2988" s="47"/>
      <c r="M2988" s="47"/>
      <c r="N2988" s="47"/>
      <c r="O2988" s="47"/>
      <c r="P2988" s="47"/>
      <c r="Q2988" s="47"/>
      <c r="R2988" s="47"/>
      <c r="S2988" s="47"/>
      <c r="T2988" s="47"/>
      <c r="U2988" s="47"/>
      <c r="V2988" s="47"/>
      <c r="W2988" s="47"/>
      <c r="X2988" s="91"/>
      <c r="Y2988" s="90"/>
      <c r="Z2988" s="91"/>
      <c r="AA2988" s="91"/>
    </row>
    <row r="2989" spans="2:27" ht="15" thickBot="1" x14ac:dyDescent="0.35">
      <c r="B2989" s="47" t="s">
        <v>11</v>
      </c>
      <c r="C2989" s="47"/>
      <c r="D2989" s="47"/>
      <c r="E2989" s="47"/>
      <c r="F2989" s="47"/>
      <c r="G2989" s="47"/>
      <c r="H2989" s="112"/>
      <c r="I2989" s="47"/>
      <c r="J2989" s="48" t="s">
        <v>5</v>
      </c>
      <c r="K2989" s="47" t="s">
        <v>12</v>
      </c>
      <c r="L2989" s="47"/>
      <c r="M2989" s="47"/>
      <c r="N2989" s="47"/>
      <c r="O2989" s="47"/>
      <c r="P2989" s="47"/>
      <c r="Q2989" s="47"/>
      <c r="R2989" s="47"/>
      <c r="S2989" s="47"/>
      <c r="T2989" s="47"/>
      <c r="U2989" s="47"/>
      <c r="V2989" s="47"/>
      <c r="W2989" s="47"/>
      <c r="X2989" s="91">
        <f>H2990</f>
        <v>0</v>
      </c>
      <c r="Y2989" s="91">
        <f>H2991</f>
        <v>0</v>
      </c>
      <c r="Z2989" s="91">
        <f>H2992</f>
        <v>0</v>
      </c>
      <c r="AA2989" s="91">
        <f>H2993</f>
        <v>0</v>
      </c>
    </row>
    <row r="2990" spans="2:27" ht="15" thickBot="1" x14ac:dyDescent="0.35">
      <c r="B2990" s="47" t="s">
        <v>13</v>
      </c>
      <c r="C2990" s="47"/>
      <c r="D2990" s="47"/>
      <c r="E2990" s="47"/>
      <c r="F2990" s="47"/>
      <c r="G2990" s="47"/>
      <c r="H2990" s="112"/>
      <c r="I2990" s="59"/>
      <c r="J2990" s="48" t="s">
        <v>5</v>
      </c>
      <c r="K2990" s="47" t="s">
        <v>15</v>
      </c>
      <c r="L2990" s="47"/>
      <c r="M2990" s="47"/>
      <c r="N2990" s="47"/>
      <c r="O2990" s="47"/>
      <c r="P2990" s="47"/>
      <c r="Q2990" s="47"/>
      <c r="R2990" s="47"/>
      <c r="S2990" s="47"/>
      <c r="T2990" s="47"/>
      <c r="U2990" s="47"/>
      <c r="V2990" s="47"/>
      <c r="W2990" s="47"/>
      <c r="X2990" s="91"/>
      <c r="Y2990" s="91"/>
      <c r="Z2990" s="91"/>
      <c r="AA2990" s="91"/>
    </row>
    <row r="2991" spans="2:27" ht="15" thickBot="1" x14ac:dyDescent="0.35">
      <c r="B2991" s="47" t="s">
        <v>16</v>
      </c>
      <c r="C2991" s="47"/>
      <c r="D2991" s="47"/>
      <c r="E2991" s="47"/>
      <c r="F2991" s="47"/>
      <c r="G2991" s="47"/>
      <c r="H2991" s="137"/>
      <c r="I2991" s="47"/>
      <c r="J2991" s="48" t="s">
        <v>5</v>
      </c>
      <c r="K2991" s="47" t="s">
        <v>17</v>
      </c>
      <c r="L2991" s="47"/>
      <c r="M2991" s="47"/>
      <c r="N2991" s="47"/>
      <c r="O2991" s="47"/>
      <c r="P2991" s="47"/>
      <c r="Q2991" s="47"/>
      <c r="R2991" s="47"/>
      <c r="S2991" s="47"/>
      <c r="T2991" s="47"/>
      <c r="U2991" s="47"/>
      <c r="V2991" s="47"/>
      <c r="W2991" s="47"/>
      <c r="X2991" s="91"/>
      <c r="Y2991" s="91"/>
      <c r="Z2991" s="91"/>
      <c r="AA2991" s="91"/>
    </row>
    <row r="2992" spans="2:27" ht="15" thickBot="1" x14ac:dyDescent="0.35">
      <c r="B2992" s="47" t="str">
        <f>IF(H2991="Erdgas","Nettorechnungsbetrag (Erdgas)",IF(H2991="Strom","Nettorechnungsbetrag (Strom)",IF(H2991="Wärme/Kälte","Nettorechnungsbetrag (Wärme/Kälte)","Bitte Energieart auswählen!")))</f>
        <v>Bitte Energieart auswählen!</v>
      </c>
      <c r="C2992" s="47"/>
      <c r="D2992" s="47"/>
      <c r="E2992" s="47"/>
      <c r="F2992" s="47"/>
      <c r="G2992" s="47"/>
      <c r="H2992" s="113"/>
      <c r="I2992" s="60" t="s">
        <v>18</v>
      </c>
      <c r="J2992" s="48" t="s">
        <v>5</v>
      </c>
      <c r="K2992" s="47" t="str">
        <f>IF(H2991="Erdgas","Erdgaskosten exkl. Steuern, Abgaben, Netzentgelte, etc.",IF(H2991="Strom","Stromkosten exkl. Steuern, Abgaben, Netzentgelte, etc.",IF(H2991="Wärme/Kälte","Wärme-/Kältekosten exkl. Steuern, Abgaben, Netzentgelte, etc.","Bitte Energieart auswählen!")))</f>
        <v>Bitte Energieart auswählen!</v>
      </c>
      <c r="L2992" s="47"/>
      <c r="M2992" s="47"/>
      <c r="N2992" s="47"/>
      <c r="O2992" s="47"/>
      <c r="P2992" s="47"/>
      <c r="Q2992" s="47"/>
      <c r="R2992" s="47"/>
      <c r="S2992" s="47"/>
      <c r="T2992" s="47"/>
      <c r="U2992" s="47"/>
      <c r="V2992" s="47"/>
      <c r="W2992" s="47"/>
      <c r="X2992" s="91"/>
      <c r="Y2992" s="91"/>
      <c r="Z2992" s="91"/>
      <c r="AA2992" s="91"/>
    </row>
    <row r="2993" spans="2:27" ht="15" thickBot="1" x14ac:dyDescent="0.35">
      <c r="B2993" s="47" t="str">
        <f>IF(AND(H2991="Erdgas",H2990="Nein"),"Erdgasverbrauch in kWh gem. letzter Jahresabrechnung",IF(H2991="Erdgas","Erdgasverbrauch in kWh im Kalenderjahr 2021",IF(AND(H2991="Strom",H2990="Nein"),"Stromverbrauch in kWh gem. letzter Jahresabrechnung",IF(H2991="Strom","Stromverbrauch in kWh im Kalenderjahr 2021",IF(AND(H2991="Wärme/Kälte",H2990="Nein"),"Wärme-/Kälteverbrauch in kWh gem. letzter Jahresabrechnung",IF(H2991="Wärme/Kälte","Wärme-/Kälteverbrauch in kWh im Kalenderjahr 2021","Bitte Energieart auswählen!"))))))</f>
        <v>Bitte Energieart auswählen!</v>
      </c>
      <c r="C2993" s="47"/>
      <c r="D2993" s="47"/>
      <c r="E2993" s="47"/>
      <c r="F2993" s="47"/>
      <c r="G2993" s="47"/>
      <c r="H2993" s="114"/>
      <c r="I2993" s="60" t="s">
        <v>19</v>
      </c>
      <c r="J2993" s="48" t="s">
        <v>5</v>
      </c>
      <c r="K2993" s="47" t="str">
        <f>IF(H2990="Nein",IF(H2991="Erdgas","Den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endet."),IF(H2991="Erdgas","Bitte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2993" s="47"/>
      <c r="M2993" s="47"/>
      <c r="N2993" s="47"/>
      <c r="O2993" s="47"/>
      <c r="P2993" s="47"/>
      <c r="Q2993" s="47"/>
      <c r="R2993" s="47"/>
      <c r="S2993" s="47"/>
      <c r="T2993" s="47"/>
      <c r="U2993" s="47"/>
      <c r="V2993" s="47"/>
      <c r="W2993" s="47"/>
      <c r="X2993" s="91"/>
      <c r="Y2993" s="91"/>
      <c r="Z2993" s="91"/>
      <c r="AA2993" s="91"/>
    </row>
    <row r="2994" spans="2:27" x14ac:dyDescent="0.3">
      <c r="B2994" s="46"/>
      <c r="C2994" s="46"/>
      <c r="D2994" s="46"/>
      <c r="E2994" s="46"/>
      <c r="F2994" s="46"/>
      <c r="G2994" s="46"/>
      <c r="H2994" s="46"/>
      <c r="I2994" s="46"/>
      <c r="J2994" s="46"/>
      <c r="K2994" s="46"/>
      <c r="L2994" s="46"/>
      <c r="M2994" s="46"/>
      <c r="N2994" s="46"/>
      <c r="O2994" s="46"/>
      <c r="P2994" s="46"/>
      <c r="Q2994" s="46"/>
      <c r="R2994" s="46"/>
      <c r="S2994" s="46"/>
      <c r="T2994" s="46"/>
      <c r="U2994" s="46"/>
      <c r="V2994" s="46"/>
      <c r="W2994" s="46"/>
      <c r="X2994" s="91"/>
      <c r="Y2994" s="91"/>
      <c r="Z2994" s="91"/>
      <c r="AA2994" s="91"/>
    </row>
    <row r="2995" spans="2:27" ht="18" thickBot="1" x14ac:dyDescent="0.5">
      <c r="B2995" s="56" t="s">
        <v>10</v>
      </c>
      <c r="C2995" s="47"/>
      <c r="D2995" s="47"/>
      <c r="E2995" s="47"/>
      <c r="F2995" s="47"/>
      <c r="G2995" s="47"/>
      <c r="H2995" s="47"/>
      <c r="I2995" s="47"/>
      <c r="J2995" s="47"/>
      <c r="K2995" s="47"/>
      <c r="L2995" s="47"/>
      <c r="M2995" s="47"/>
      <c r="N2995" s="47"/>
      <c r="O2995" s="47"/>
      <c r="P2995" s="47"/>
      <c r="Q2995" s="47"/>
      <c r="R2995" s="47"/>
      <c r="S2995" s="47"/>
      <c r="T2995" s="47"/>
      <c r="U2995" s="47"/>
      <c r="V2995" s="47"/>
      <c r="W2995" s="47"/>
      <c r="X2995" s="91"/>
      <c r="Y2995" s="90"/>
      <c r="Z2995" s="91"/>
      <c r="AA2995" s="91"/>
    </row>
    <row r="2996" spans="2:27" ht="15" thickBot="1" x14ac:dyDescent="0.35">
      <c r="B2996" s="47" t="s">
        <v>11</v>
      </c>
      <c r="C2996" s="47"/>
      <c r="D2996" s="47"/>
      <c r="E2996" s="47"/>
      <c r="F2996" s="47"/>
      <c r="G2996" s="47"/>
      <c r="H2996" s="112"/>
      <c r="I2996" s="47"/>
      <c r="J2996" s="48" t="s">
        <v>5</v>
      </c>
      <c r="K2996" s="47" t="s">
        <v>12</v>
      </c>
      <c r="L2996" s="47"/>
      <c r="M2996" s="47"/>
      <c r="N2996" s="47"/>
      <c r="O2996" s="47"/>
      <c r="P2996" s="47"/>
      <c r="Q2996" s="47"/>
      <c r="R2996" s="47"/>
      <c r="S2996" s="47"/>
      <c r="T2996" s="47"/>
      <c r="U2996" s="47"/>
      <c r="V2996" s="47"/>
      <c r="W2996" s="47"/>
      <c r="X2996" s="91">
        <f>H2997</f>
        <v>0</v>
      </c>
      <c r="Y2996" s="91">
        <f>H2998</f>
        <v>0</v>
      </c>
      <c r="Z2996" s="91">
        <f>H2999</f>
        <v>0</v>
      </c>
      <c r="AA2996" s="91">
        <f>H3000</f>
        <v>0</v>
      </c>
    </row>
    <row r="2997" spans="2:27" ht="15" thickBot="1" x14ac:dyDescent="0.35">
      <c r="B2997" s="47" t="s">
        <v>13</v>
      </c>
      <c r="C2997" s="47"/>
      <c r="D2997" s="47"/>
      <c r="E2997" s="47"/>
      <c r="F2997" s="47"/>
      <c r="G2997" s="47"/>
      <c r="H2997" s="112"/>
      <c r="I2997" s="59"/>
      <c r="J2997" s="48" t="s">
        <v>5</v>
      </c>
      <c r="K2997" s="47" t="s">
        <v>15</v>
      </c>
      <c r="L2997" s="47"/>
      <c r="M2997" s="47"/>
      <c r="N2997" s="47"/>
      <c r="O2997" s="47"/>
      <c r="P2997" s="47"/>
      <c r="Q2997" s="47"/>
      <c r="R2997" s="47"/>
      <c r="S2997" s="47"/>
      <c r="T2997" s="47"/>
      <c r="U2997" s="47"/>
      <c r="V2997" s="47"/>
      <c r="W2997" s="47"/>
      <c r="X2997" s="91"/>
      <c r="Y2997" s="91"/>
      <c r="Z2997" s="91"/>
      <c r="AA2997" s="91"/>
    </row>
    <row r="2998" spans="2:27" ht="15" thickBot="1" x14ac:dyDescent="0.35">
      <c r="B2998" s="47" t="s">
        <v>16</v>
      </c>
      <c r="C2998" s="47"/>
      <c r="D2998" s="47"/>
      <c r="E2998" s="47"/>
      <c r="F2998" s="47"/>
      <c r="G2998" s="47"/>
      <c r="H2998" s="137"/>
      <c r="I2998" s="47"/>
      <c r="J2998" s="48" t="s">
        <v>5</v>
      </c>
      <c r="K2998" s="47" t="s">
        <v>17</v>
      </c>
      <c r="L2998" s="47"/>
      <c r="M2998" s="47"/>
      <c r="N2998" s="47"/>
      <c r="O2998" s="47"/>
      <c r="P2998" s="47"/>
      <c r="Q2998" s="47"/>
      <c r="R2998" s="47"/>
      <c r="S2998" s="47"/>
      <c r="T2998" s="47"/>
      <c r="U2998" s="47"/>
      <c r="V2998" s="47"/>
      <c r="W2998" s="47"/>
      <c r="X2998" s="91"/>
      <c r="Y2998" s="91"/>
      <c r="Z2998" s="91"/>
      <c r="AA2998" s="91"/>
    </row>
    <row r="2999" spans="2:27" ht="15" thickBot="1" x14ac:dyDescent="0.35">
      <c r="B2999" s="47" t="str">
        <f>IF(H2998="Erdgas","Nettorechnungsbetrag (Erdgas)",IF(H2998="Strom","Nettorechnungsbetrag (Strom)",IF(H2998="Wärme/Kälte","Nettorechnungsbetrag (Wärme/Kälte)","Bitte Energieart auswählen!")))</f>
        <v>Bitte Energieart auswählen!</v>
      </c>
      <c r="C2999" s="47"/>
      <c r="D2999" s="47"/>
      <c r="E2999" s="47"/>
      <c r="F2999" s="47"/>
      <c r="G2999" s="47"/>
      <c r="H2999" s="113"/>
      <c r="I2999" s="60" t="s">
        <v>18</v>
      </c>
      <c r="J2999" s="48" t="s">
        <v>5</v>
      </c>
      <c r="K2999" s="47" t="str">
        <f>IF(H2998="Erdgas","Erdgaskosten exkl. Steuern, Abgaben, Netzentgelte, etc.",IF(H2998="Strom","Stromkosten exkl. Steuern, Abgaben, Netzentgelte, etc.",IF(H2998="Wärme/Kälte","Wärme-/Kältekosten exkl. Steuern, Abgaben, Netzentgelte, etc.","Bitte Energieart auswählen!")))</f>
        <v>Bitte Energieart auswählen!</v>
      </c>
      <c r="L2999" s="47"/>
      <c r="M2999" s="47"/>
      <c r="N2999" s="47"/>
      <c r="O2999" s="47"/>
      <c r="P2999" s="47"/>
      <c r="Q2999" s="47"/>
      <c r="R2999" s="47"/>
      <c r="S2999" s="47"/>
      <c r="T2999" s="47"/>
      <c r="U2999" s="47"/>
      <c r="V2999" s="47"/>
      <c r="W2999" s="47"/>
      <c r="X2999" s="91"/>
      <c r="Y2999" s="91"/>
      <c r="Z2999" s="91"/>
      <c r="AA2999" s="91"/>
    </row>
    <row r="3000" spans="2:27" ht="15" thickBot="1" x14ac:dyDescent="0.35">
      <c r="B3000" s="47" t="str">
        <f>IF(AND(H2998="Erdgas",H2997="Nein"),"Erdgasverbrauch in kWh gem. letzter Jahresabrechnung",IF(H2998="Erdgas","Erdgasverbrauch in kWh im Kalenderjahr 2021",IF(AND(H2998="Strom",H2997="Nein"),"Stromverbrauch in kWh gem. letzter Jahresabrechnung",IF(H2998="Strom","Stromverbrauch in kWh im Kalenderjahr 2021",IF(AND(H2998="Wärme/Kälte",H2997="Nein"),"Wärme-/Kälteverbrauch in kWh gem. letzter Jahresabrechnung",IF(H2998="Wärme/Kälte","Wärme-/Kälteverbrauch in kWh im Kalenderjahr 2021","Bitte Energieart auswählen!"))))))</f>
        <v>Bitte Energieart auswählen!</v>
      </c>
      <c r="C3000" s="47"/>
      <c r="D3000" s="47"/>
      <c r="E3000" s="47"/>
      <c r="F3000" s="47"/>
      <c r="G3000" s="47"/>
      <c r="H3000" s="114"/>
      <c r="I3000" s="60" t="s">
        <v>19</v>
      </c>
      <c r="J3000" s="48" t="s">
        <v>5</v>
      </c>
      <c r="K3000" s="47" t="str">
        <f>IF(H2997="Nein",IF(H2998="Erdgas","Den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endet."),IF(H2998="Erdgas","Bitte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00" s="47"/>
      <c r="M3000" s="47"/>
      <c r="N3000" s="47"/>
      <c r="O3000" s="47"/>
      <c r="P3000" s="47"/>
      <c r="Q3000" s="47"/>
      <c r="R3000" s="47"/>
      <c r="S3000" s="47"/>
      <c r="T3000" s="47"/>
      <c r="U3000" s="47"/>
      <c r="V3000" s="47"/>
      <c r="W3000" s="47"/>
      <c r="X3000" s="91"/>
      <c r="Y3000" s="91"/>
      <c r="Z3000" s="91"/>
      <c r="AA3000" s="91"/>
    </row>
    <row r="3001" spans="2:27" x14ac:dyDescent="0.3">
      <c r="B3001" s="46"/>
      <c r="C3001" s="46"/>
      <c r="D3001" s="46"/>
      <c r="E3001" s="46"/>
      <c r="F3001" s="46"/>
      <c r="G3001" s="46"/>
      <c r="H3001" s="46"/>
      <c r="I3001" s="46"/>
      <c r="J3001" s="46"/>
      <c r="K3001" s="46"/>
      <c r="L3001" s="46"/>
      <c r="M3001" s="46"/>
      <c r="N3001" s="46"/>
      <c r="O3001" s="46"/>
      <c r="P3001" s="46"/>
      <c r="Q3001" s="46"/>
      <c r="R3001" s="46"/>
      <c r="S3001" s="46"/>
      <c r="T3001" s="46"/>
      <c r="U3001" s="46"/>
      <c r="V3001" s="46"/>
      <c r="W3001" s="46"/>
      <c r="X3001" s="91"/>
      <c r="Y3001" s="91"/>
      <c r="Z3001" s="91"/>
      <c r="AA3001" s="91"/>
    </row>
    <row r="3002" spans="2:27" ht="18" thickBot="1" x14ac:dyDescent="0.5">
      <c r="B3002" s="56" t="s">
        <v>10</v>
      </c>
      <c r="C3002" s="47"/>
      <c r="D3002" s="47"/>
      <c r="E3002" s="47"/>
      <c r="F3002" s="47"/>
      <c r="G3002" s="47"/>
      <c r="H3002" s="47"/>
      <c r="I3002" s="47"/>
      <c r="J3002" s="47"/>
      <c r="K3002" s="47"/>
      <c r="L3002" s="47"/>
      <c r="M3002" s="47"/>
      <c r="N3002" s="47"/>
      <c r="O3002" s="47"/>
      <c r="P3002" s="47"/>
      <c r="Q3002" s="47"/>
      <c r="R3002" s="47"/>
      <c r="S3002" s="47"/>
      <c r="T3002" s="47"/>
      <c r="U3002" s="47"/>
      <c r="V3002" s="47"/>
      <c r="W3002" s="47"/>
      <c r="X3002" s="91"/>
      <c r="Y3002" s="90"/>
      <c r="Z3002" s="91"/>
      <c r="AA3002" s="91"/>
    </row>
    <row r="3003" spans="2:27" ht="15" thickBot="1" x14ac:dyDescent="0.35">
      <c r="B3003" s="47" t="s">
        <v>11</v>
      </c>
      <c r="C3003" s="47"/>
      <c r="D3003" s="47"/>
      <c r="E3003" s="47"/>
      <c r="F3003" s="47"/>
      <c r="G3003" s="47"/>
      <c r="H3003" s="112"/>
      <c r="I3003" s="47"/>
      <c r="J3003" s="48" t="s">
        <v>5</v>
      </c>
      <c r="K3003" s="47" t="s">
        <v>12</v>
      </c>
      <c r="L3003" s="47"/>
      <c r="M3003" s="47"/>
      <c r="N3003" s="47"/>
      <c r="O3003" s="47"/>
      <c r="P3003" s="47"/>
      <c r="Q3003" s="47"/>
      <c r="R3003" s="47"/>
      <c r="S3003" s="47"/>
      <c r="T3003" s="47"/>
      <c r="U3003" s="47"/>
      <c r="V3003" s="47"/>
      <c r="W3003" s="47"/>
      <c r="X3003" s="91">
        <f>H3004</f>
        <v>0</v>
      </c>
      <c r="Y3003" s="91">
        <f>H3005</f>
        <v>0</v>
      </c>
      <c r="Z3003" s="91">
        <f>H3006</f>
        <v>0</v>
      </c>
      <c r="AA3003" s="91">
        <f>H3007</f>
        <v>0</v>
      </c>
    </row>
    <row r="3004" spans="2:27" ht="15" thickBot="1" x14ac:dyDescent="0.35">
      <c r="B3004" s="47" t="s">
        <v>13</v>
      </c>
      <c r="C3004" s="47"/>
      <c r="D3004" s="47"/>
      <c r="E3004" s="47"/>
      <c r="F3004" s="47"/>
      <c r="G3004" s="47"/>
      <c r="H3004" s="112"/>
      <c r="I3004" s="59"/>
      <c r="J3004" s="48" t="s">
        <v>5</v>
      </c>
      <c r="K3004" s="47" t="s">
        <v>15</v>
      </c>
      <c r="L3004" s="47"/>
      <c r="M3004" s="47"/>
      <c r="N3004" s="47"/>
      <c r="O3004" s="47"/>
      <c r="P3004" s="47"/>
      <c r="Q3004" s="47"/>
      <c r="R3004" s="47"/>
      <c r="S3004" s="47"/>
      <c r="T3004" s="47"/>
      <c r="U3004" s="47"/>
      <c r="V3004" s="47"/>
      <c r="W3004" s="47"/>
      <c r="X3004" s="91"/>
      <c r="Y3004" s="91"/>
      <c r="Z3004" s="91"/>
      <c r="AA3004" s="91"/>
    </row>
    <row r="3005" spans="2:27" ht="15" thickBot="1" x14ac:dyDescent="0.35">
      <c r="B3005" s="47" t="s">
        <v>16</v>
      </c>
      <c r="C3005" s="47"/>
      <c r="D3005" s="47"/>
      <c r="E3005" s="47"/>
      <c r="F3005" s="47"/>
      <c r="G3005" s="47"/>
      <c r="H3005" s="137"/>
      <c r="I3005" s="47"/>
      <c r="J3005" s="48" t="s">
        <v>5</v>
      </c>
      <c r="K3005" s="47" t="s">
        <v>17</v>
      </c>
      <c r="L3005" s="47"/>
      <c r="M3005" s="47"/>
      <c r="N3005" s="47"/>
      <c r="O3005" s="47"/>
      <c r="P3005" s="47"/>
      <c r="Q3005" s="47"/>
      <c r="R3005" s="47"/>
      <c r="S3005" s="47"/>
      <c r="T3005" s="47"/>
      <c r="U3005" s="47"/>
      <c r="V3005" s="47"/>
      <c r="W3005" s="47"/>
      <c r="X3005" s="91"/>
      <c r="Y3005" s="91"/>
      <c r="Z3005" s="91"/>
      <c r="AA3005" s="91"/>
    </row>
    <row r="3006" spans="2:27" ht="15" thickBot="1" x14ac:dyDescent="0.35">
      <c r="B3006" s="47" t="str">
        <f>IF(H3005="Erdgas","Nettorechnungsbetrag (Erdgas)",IF(H3005="Strom","Nettorechnungsbetrag (Strom)",IF(H3005="Wärme/Kälte","Nettorechnungsbetrag (Wärme/Kälte)","Bitte Energieart auswählen!")))</f>
        <v>Bitte Energieart auswählen!</v>
      </c>
      <c r="C3006" s="47"/>
      <c r="D3006" s="47"/>
      <c r="E3006" s="47"/>
      <c r="F3006" s="47"/>
      <c r="G3006" s="47"/>
      <c r="H3006" s="113"/>
      <c r="I3006" s="60" t="s">
        <v>18</v>
      </c>
      <c r="J3006" s="48" t="s">
        <v>5</v>
      </c>
      <c r="K3006" s="47" t="str">
        <f>IF(H3005="Erdgas","Erdgaskosten exkl. Steuern, Abgaben, Netzentgelte, etc.",IF(H3005="Strom","Stromkosten exkl. Steuern, Abgaben, Netzentgelte, etc.",IF(H3005="Wärme/Kälte","Wärme-/Kältekosten exkl. Steuern, Abgaben, Netzentgelte, etc.","Bitte Energieart auswählen!")))</f>
        <v>Bitte Energieart auswählen!</v>
      </c>
      <c r="L3006" s="47"/>
      <c r="M3006" s="47"/>
      <c r="N3006" s="47"/>
      <c r="O3006" s="47"/>
      <c r="P3006" s="47"/>
      <c r="Q3006" s="47"/>
      <c r="R3006" s="47"/>
      <c r="S3006" s="47"/>
      <c r="T3006" s="47"/>
      <c r="U3006" s="47"/>
      <c r="V3006" s="47"/>
      <c r="W3006" s="47"/>
      <c r="X3006" s="91"/>
      <c r="Y3006" s="91"/>
      <c r="Z3006" s="91"/>
      <c r="AA3006" s="91"/>
    </row>
    <row r="3007" spans="2:27" ht="15" thickBot="1" x14ac:dyDescent="0.35">
      <c r="B3007" s="47" t="str">
        <f>IF(AND(H3005="Erdgas",H3004="Nein"),"Erdgasverbrauch in kWh gem. letzter Jahresabrechnung",IF(H3005="Erdgas","Erdgasverbrauch in kWh im Kalenderjahr 2021",IF(AND(H3005="Strom",H3004="Nein"),"Stromverbrauch in kWh gem. letzter Jahresabrechnung",IF(H3005="Strom","Stromverbrauch in kWh im Kalenderjahr 2021",IF(AND(H3005="Wärme/Kälte",H3004="Nein"),"Wärme-/Kälteverbrauch in kWh gem. letzter Jahresabrechnung",IF(H3005="Wärme/Kälte","Wärme-/Kälteverbrauch in kWh im Kalenderjahr 2021","Bitte Energieart auswählen!"))))))</f>
        <v>Bitte Energieart auswählen!</v>
      </c>
      <c r="C3007" s="47"/>
      <c r="D3007" s="47"/>
      <c r="E3007" s="47"/>
      <c r="F3007" s="47"/>
      <c r="G3007" s="47"/>
      <c r="H3007" s="114"/>
      <c r="I3007" s="60" t="s">
        <v>19</v>
      </c>
      <c r="J3007" s="48" t="s">
        <v>5</v>
      </c>
      <c r="K3007" s="47" t="str">
        <f>IF(H3004="Nein",IF(H3005="Erdgas","Den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endet."),IF(H3005="Erdgas","Bitte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07" s="47"/>
      <c r="M3007" s="47"/>
      <c r="N3007" s="47"/>
      <c r="O3007" s="47"/>
      <c r="P3007" s="47"/>
      <c r="Q3007" s="47"/>
      <c r="R3007" s="47"/>
      <c r="S3007" s="47"/>
      <c r="T3007" s="47"/>
      <c r="U3007" s="47"/>
      <c r="V3007" s="47"/>
      <c r="W3007" s="47"/>
      <c r="X3007" s="91"/>
      <c r="Y3007" s="91"/>
      <c r="Z3007" s="91"/>
      <c r="AA3007" s="91"/>
    </row>
    <row r="3008" spans="2:27" x14ac:dyDescent="0.3">
      <c r="B3008" s="46"/>
      <c r="C3008" s="46"/>
      <c r="D3008" s="46"/>
      <c r="E3008" s="46"/>
      <c r="F3008" s="46"/>
      <c r="G3008" s="46"/>
      <c r="H3008" s="46"/>
      <c r="I3008" s="46"/>
      <c r="J3008" s="46"/>
      <c r="K3008" s="46"/>
      <c r="L3008" s="46"/>
      <c r="M3008" s="46"/>
      <c r="N3008" s="46"/>
      <c r="O3008" s="46"/>
      <c r="P3008" s="46"/>
      <c r="Q3008" s="46"/>
      <c r="R3008" s="46"/>
      <c r="S3008" s="46"/>
      <c r="T3008" s="46"/>
      <c r="U3008" s="46"/>
      <c r="V3008" s="46"/>
      <c r="W3008" s="46"/>
      <c r="X3008" s="91"/>
      <c r="Y3008" s="91"/>
      <c r="Z3008" s="91"/>
      <c r="AA3008" s="91"/>
    </row>
    <row r="3009" spans="2:27" ht="18" thickBot="1" x14ac:dyDescent="0.5">
      <c r="B3009" s="56" t="s">
        <v>10</v>
      </c>
      <c r="C3009" s="47"/>
      <c r="D3009" s="47"/>
      <c r="E3009" s="47"/>
      <c r="F3009" s="47"/>
      <c r="G3009" s="47"/>
      <c r="H3009" s="47"/>
      <c r="I3009" s="47"/>
      <c r="J3009" s="47"/>
      <c r="K3009" s="47"/>
      <c r="L3009" s="47"/>
      <c r="M3009" s="47"/>
      <c r="N3009" s="47"/>
      <c r="O3009" s="47"/>
      <c r="P3009" s="47"/>
      <c r="Q3009" s="47"/>
      <c r="R3009" s="47"/>
      <c r="S3009" s="47"/>
      <c r="T3009" s="47"/>
      <c r="U3009" s="47"/>
      <c r="V3009" s="47"/>
      <c r="W3009" s="47"/>
      <c r="X3009" s="91"/>
      <c r="Y3009" s="90"/>
      <c r="Z3009" s="91"/>
      <c r="AA3009" s="91"/>
    </row>
    <row r="3010" spans="2:27" ht="15" thickBot="1" x14ac:dyDescent="0.35">
      <c r="B3010" s="47" t="s">
        <v>11</v>
      </c>
      <c r="C3010" s="47"/>
      <c r="D3010" s="47"/>
      <c r="E3010" s="47"/>
      <c r="F3010" s="47"/>
      <c r="G3010" s="47"/>
      <c r="H3010" s="112"/>
      <c r="I3010" s="47"/>
      <c r="J3010" s="48" t="s">
        <v>5</v>
      </c>
      <c r="K3010" s="47" t="s">
        <v>12</v>
      </c>
      <c r="L3010" s="47"/>
      <c r="M3010" s="47"/>
      <c r="N3010" s="47"/>
      <c r="O3010" s="47"/>
      <c r="P3010" s="47"/>
      <c r="Q3010" s="47"/>
      <c r="R3010" s="47"/>
      <c r="S3010" s="47"/>
      <c r="T3010" s="47"/>
      <c r="U3010" s="47"/>
      <c r="V3010" s="47"/>
      <c r="W3010" s="47"/>
      <c r="X3010" s="91">
        <f>H3011</f>
        <v>0</v>
      </c>
      <c r="Y3010" s="91">
        <f>H3012</f>
        <v>0</v>
      </c>
      <c r="Z3010" s="91">
        <f>H3013</f>
        <v>0</v>
      </c>
      <c r="AA3010" s="91">
        <f>H3014</f>
        <v>0</v>
      </c>
    </row>
    <row r="3011" spans="2:27" ht="15" thickBot="1" x14ac:dyDescent="0.35">
      <c r="B3011" s="47" t="s">
        <v>13</v>
      </c>
      <c r="C3011" s="47"/>
      <c r="D3011" s="47"/>
      <c r="E3011" s="47"/>
      <c r="F3011" s="47"/>
      <c r="G3011" s="47"/>
      <c r="H3011" s="112"/>
      <c r="I3011" s="59"/>
      <c r="J3011" s="48" t="s">
        <v>5</v>
      </c>
      <c r="K3011" s="47" t="s">
        <v>15</v>
      </c>
      <c r="L3011" s="47"/>
      <c r="M3011" s="47"/>
      <c r="N3011" s="47"/>
      <c r="O3011" s="47"/>
      <c r="P3011" s="47"/>
      <c r="Q3011" s="47"/>
      <c r="R3011" s="47"/>
      <c r="S3011" s="47"/>
      <c r="T3011" s="47"/>
      <c r="U3011" s="47"/>
      <c r="V3011" s="47"/>
      <c r="W3011" s="47"/>
      <c r="X3011" s="91"/>
      <c r="Y3011" s="91"/>
      <c r="Z3011" s="91"/>
      <c r="AA3011" s="91"/>
    </row>
    <row r="3012" spans="2:27" ht="15" thickBot="1" x14ac:dyDescent="0.35">
      <c r="B3012" s="47" t="s">
        <v>16</v>
      </c>
      <c r="C3012" s="47"/>
      <c r="D3012" s="47"/>
      <c r="E3012" s="47"/>
      <c r="F3012" s="47"/>
      <c r="G3012" s="47"/>
      <c r="H3012" s="137"/>
      <c r="I3012" s="47"/>
      <c r="J3012" s="48" t="s">
        <v>5</v>
      </c>
      <c r="K3012" s="47" t="s">
        <v>17</v>
      </c>
      <c r="L3012" s="47"/>
      <c r="M3012" s="47"/>
      <c r="N3012" s="47"/>
      <c r="O3012" s="47"/>
      <c r="P3012" s="47"/>
      <c r="Q3012" s="47"/>
      <c r="R3012" s="47"/>
      <c r="S3012" s="47"/>
      <c r="T3012" s="47"/>
      <c r="U3012" s="47"/>
      <c r="V3012" s="47"/>
      <c r="W3012" s="47"/>
      <c r="X3012" s="91"/>
      <c r="Y3012" s="91"/>
      <c r="Z3012" s="91"/>
      <c r="AA3012" s="91"/>
    </row>
    <row r="3013" spans="2:27" ht="15" thickBot="1" x14ac:dyDescent="0.35">
      <c r="B3013" s="47" t="str">
        <f>IF(H3012="Erdgas","Nettorechnungsbetrag (Erdgas)",IF(H3012="Strom","Nettorechnungsbetrag (Strom)",IF(H3012="Wärme/Kälte","Nettorechnungsbetrag (Wärme/Kälte)","Bitte Energieart auswählen!")))</f>
        <v>Bitte Energieart auswählen!</v>
      </c>
      <c r="C3013" s="47"/>
      <c r="D3013" s="47"/>
      <c r="E3013" s="47"/>
      <c r="F3013" s="47"/>
      <c r="G3013" s="47"/>
      <c r="H3013" s="113"/>
      <c r="I3013" s="60" t="s">
        <v>18</v>
      </c>
      <c r="J3013" s="48" t="s">
        <v>5</v>
      </c>
      <c r="K3013" s="47" t="str">
        <f>IF(H3012="Erdgas","Erdgaskosten exkl. Steuern, Abgaben, Netzentgelte, etc.",IF(H3012="Strom","Stromkosten exkl. Steuern, Abgaben, Netzentgelte, etc.",IF(H3012="Wärme/Kälte","Wärme-/Kältekosten exkl. Steuern, Abgaben, Netzentgelte, etc.","Bitte Energieart auswählen!")))</f>
        <v>Bitte Energieart auswählen!</v>
      </c>
      <c r="L3013" s="47"/>
      <c r="M3013" s="47"/>
      <c r="N3013" s="47"/>
      <c r="O3013" s="47"/>
      <c r="P3013" s="47"/>
      <c r="Q3013" s="47"/>
      <c r="R3013" s="47"/>
      <c r="S3013" s="47"/>
      <c r="T3013" s="47"/>
      <c r="U3013" s="47"/>
      <c r="V3013" s="47"/>
      <c r="W3013" s="47"/>
      <c r="X3013" s="91"/>
      <c r="Y3013" s="91"/>
      <c r="Z3013" s="91"/>
      <c r="AA3013" s="91"/>
    </row>
    <row r="3014" spans="2:27" ht="15" thickBot="1" x14ac:dyDescent="0.35">
      <c r="B3014" s="47" t="str">
        <f>IF(AND(H3012="Erdgas",H3011="Nein"),"Erdgasverbrauch in kWh gem. letzter Jahresabrechnung",IF(H3012="Erdgas","Erdgasverbrauch in kWh im Kalenderjahr 2021",IF(AND(H3012="Strom",H3011="Nein"),"Stromverbrauch in kWh gem. letzter Jahresabrechnung",IF(H3012="Strom","Stromverbrauch in kWh im Kalenderjahr 2021",IF(AND(H3012="Wärme/Kälte",H3011="Nein"),"Wärme-/Kälteverbrauch in kWh gem. letzter Jahresabrechnung",IF(H3012="Wärme/Kälte","Wärme-/Kälteverbrauch in kWh im Kalenderjahr 2021","Bitte Energieart auswählen!"))))))</f>
        <v>Bitte Energieart auswählen!</v>
      </c>
      <c r="C3014" s="47"/>
      <c r="D3014" s="47"/>
      <c r="E3014" s="47"/>
      <c r="F3014" s="47"/>
      <c r="G3014" s="47"/>
      <c r="H3014" s="114"/>
      <c r="I3014" s="60" t="s">
        <v>19</v>
      </c>
      <c r="J3014" s="48" t="s">
        <v>5</v>
      </c>
      <c r="K3014" s="47" t="str">
        <f>IF(H3011="Nein",IF(H3012="Erdgas","Den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endet."),IF(H3012="Erdgas","Bitte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14" s="47"/>
      <c r="M3014" s="47"/>
      <c r="N3014" s="47"/>
      <c r="O3014" s="47"/>
      <c r="P3014" s="47"/>
      <c r="Q3014" s="47"/>
      <c r="R3014" s="47"/>
      <c r="S3014" s="47"/>
      <c r="T3014" s="47"/>
      <c r="U3014" s="47"/>
      <c r="V3014" s="47"/>
      <c r="W3014" s="47"/>
      <c r="X3014" s="91"/>
      <c r="Y3014" s="91"/>
      <c r="Z3014" s="91"/>
      <c r="AA3014" s="91"/>
    </row>
    <row r="3015" spans="2:27" x14ac:dyDescent="0.3">
      <c r="B3015" s="46"/>
      <c r="C3015" s="46"/>
      <c r="D3015" s="46"/>
      <c r="E3015" s="46"/>
      <c r="F3015" s="46"/>
      <c r="G3015" s="46"/>
      <c r="H3015" s="46"/>
      <c r="I3015" s="46"/>
      <c r="J3015" s="46"/>
      <c r="K3015" s="46"/>
      <c r="L3015" s="46"/>
      <c r="M3015" s="46"/>
      <c r="N3015" s="46"/>
      <c r="O3015" s="46"/>
      <c r="P3015" s="46"/>
      <c r="Q3015" s="46"/>
      <c r="R3015" s="46"/>
      <c r="S3015" s="46"/>
      <c r="T3015" s="46"/>
      <c r="U3015" s="46"/>
      <c r="V3015" s="46"/>
      <c r="W3015" s="46"/>
      <c r="X3015" s="91"/>
      <c r="Y3015" s="91"/>
      <c r="Z3015" s="91"/>
      <c r="AA3015" s="91"/>
    </row>
    <row r="3016" spans="2:27" ht="18" thickBot="1" x14ac:dyDescent="0.5">
      <c r="B3016" s="56" t="s">
        <v>10</v>
      </c>
      <c r="C3016" s="47"/>
      <c r="D3016" s="47"/>
      <c r="E3016" s="47"/>
      <c r="F3016" s="47"/>
      <c r="G3016" s="47"/>
      <c r="H3016" s="47"/>
      <c r="I3016" s="47"/>
      <c r="J3016" s="47"/>
      <c r="K3016" s="47"/>
      <c r="L3016" s="47"/>
      <c r="M3016" s="47"/>
      <c r="N3016" s="47"/>
      <c r="O3016" s="47"/>
      <c r="P3016" s="47"/>
      <c r="Q3016" s="47"/>
      <c r="R3016" s="47"/>
      <c r="S3016" s="47"/>
      <c r="T3016" s="47"/>
      <c r="U3016" s="47"/>
      <c r="V3016" s="47"/>
      <c r="W3016" s="47"/>
      <c r="X3016" s="91"/>
      <c r="Y3016" s="90"/>
      <c r="Z3016" s="91"/>
      <c r="AA3016" s="91"/>
    </row>
    <row r="3017" spans="2:27" ht="15" thickBot="1" x14ac:dyDescent="0.35">
      <c r="B3017" s="47" t="s">
        <v>11</v>
      </c>
      <c r="C3017" s="47"/>
      <c r="D3017" s="47"/>
      <c r="E3017" s="47"/>
      <c r="F3017" s="47"/>
      <c r="G3017" s="47"/>
      <c r="H3017" s="112"/>
      <c r="I3017" s="47"/>
      <c r="J3017" s="48" t="s">
        <v>5</v>
      </c>
      <c r="K3017" s="47" t="s">
        <v>12</v>
      </c>
      <c r="L3017" s="47"/>
      <c r="M3017" s="47"/>
      <c r="N3017" s="47"/>
      <c r="O3017" s="47"/>
      <c r="P3017" s="47"/>
      <c r="Q3017" s="47"/>
      <c r="R3017" s="47"/>
      <c r="S3017" s="47"/>
      <c r="T3017" s="47"/>
      <c r="U3017" s="47"/>
      <c r="V3017" s="47"/>
      <c r="W3017" s="47"/>
      <c r="X3017" s="91">
        <f>H3018</f>
        <v>0</v>
      </c>
      <c r="Y3017" s="91">
        <f>H3019</f>
        <v>0</v>
      </c>
      <c r="Z3017" s="91">
        <f>H3020</f>
        <v>0</v>
      </c>
      <c r="AA3017" s="91">
        <f>H3021</f>
        <v>0</v>
      </c>
    </row>
    <row r="3018" spans="2:27" ht="15" thickBot="1" x14ac:dyDescent="0.35">
      <c r="B3018" s="47" t="s">
        <v>13</v>
      </c>
      <c r="C3018" s="47"/>
      <c r="D3018" s="47"/>
      <c r="E3018" s="47"/>
      <c r="F3018" s="47"/>
      <c r="G3018" s="47"/>
      <c r="H3018" s="112"/>
      <c r="I3018" s="59"/>
      <c r="J3018" s="48" t="s">
        <v>5</v>
      </c>
      <c r="K3018" s="47" t="s">
        <v>15</v>
      </c>
      <c r="L3018" s="47"/>
      <c r="M3018" s="47"/>
      <c r="N3018" s="47"/>
      <c r="O3018" s="47"/>
      <c r="P3018" s="47"/>
      <c r="Q3018" s="47"/>
      <c r="R3018" s="47"/>
      <c r="S3018" s="47"/>
      <c r="T3018" s="47"/>
      <c r="U3018" s="47"/>
      <c r="V3018" s="47"/>
      <c r="W3018" s="47"/>
      <c r="X3018" s="91"/>
      <c r="Y3018" s="91"/>
      <c r="Z3018" s="91"/>
      <c r="AA3018" s="91"/>
    </row>
    <row r="3019" spans="2:27" ht="15" thickBot="1" x14ac:dyDescent="0.35">
      <c r="B3019" s="47" t="s">
        <v>16</v>
      </c>
      <c r="C3019" s="47"/>
      <c r="D3019" s="47"/>
      <c r="E3019" s="47"/>
      <c r="F3019" s="47"/>
      <c r="G3019" s="47"/>
      <c r="H3019" s="137"/>
      <c r="I3019" s="47"/>
      <c r="J3019" s="48" t="s">
        <v>5</v>
      </c>
      <c r="K3019" s="47" t="s">
        <v>17</v>
      </c>
      <c r="L3019" s="47"/>
      <c r="M3019" s="47"/>
      <c r="N3019" s="47"/>
      <c r="O3019" s="47"/>
      <c r="P3019" s="47"/>
      <c r="Q3019" s="47"/>
      <c r="R3019" s="47"/>
      <c r="S3019" s="47"/>
      <c r="T3019" s="47"/>
      <c r="U3019" s="47"/>
      <c r="V3019" s="47"/>
      <c r="W3019" s="47"/>
      <c r="X3019" s="91"/>
      <c r="Y3019" s="91"/>
      <c r="Z3019" s="91"/>
      <c r="AA3019" s="91"/>
    </row>
    <row r="3020" spans="2:27" ht="15" thickBot="1" x14ac:dyDescent="0.35">
      <c r="B3020" s="47" t="str">
        <f>IF(H3019="Erdgas","Nettorechnungsbetrag (Erdgas)",IF(H3019="Strom","Nettorechnungsbetrag (Strom)",IF(H3019="Wärme/Kälte","Nettorechnungsbetrag (Wärme/Kälte)","Bitte Energieart auswählen!")))</f>
        <v>Bitte Energieart auswählen!</v>
      </c>
      <c r="C3020" s="47"/>
      <c r="D3020" s="47"/>
      <c r="E3020" s="47"/>
      <c r="F3020" s="47"/>
      <c r="G3020" s="47"/>
      <c r="H3020" s="113"/>
      <c r="I3020" s="60" t="s">
        <v>18</v>
      </c>
      <c r="J3020" s="48" t="s">
        <v>5</v>
      </c>
      <c r="K3020" s="47" t="str">
        <f>IF(H3019="Erdgas","Erdgaskosten exkl. Steuern, Abgaben, Netzentgelte, etc.",IF(H3019="Strom","Stromkosten exkl. Steuern, Abgaben, Netzentgelte, etc.",IF(H3019="Wärme/Kälte","Wärme-/Kältekosten exkl. Steuern, Abgaben, Netzentgelte, etc.","Bitte Energieart auswählen!")))</f>
        <v>Bitte Energieart auswählen!</v>
      </c>
      <c r="L3020" s="47"/>
      <c r="M3020" s="47"/>
      <c r="N3020" s="47"/>
      <c r="O3020" s="47"/>
      <c r="P3020" s="47"/>
      <c r="Q3020" s="47"/>
      <c r="R3020" s="47"/>
      <c r="S3020" s="47"/>
      <c r="T3020" s="47"/>
      <c r="U3020" s="47"/>
      <c r="V3020" s="47"/>
      <c r="W3020" s="47"/>
      <c r="X3020" s="91"/>
      <c r="Y3020" s="91"/>
      <c r="Z3020" s="91"/>
      <c r="AA3020" s="91"/>
    </row>
    <row r="3021" spans="2:27" ht="15" thickBot="1" x14ac:dyDescent="0.35">
      <c r="B3021" s="47" t="str">
        <f>IF(AND(H3019="Erdgas",H3018="Nein"),"Erdgasverbrauch in kWh gem. letzter Jahresabrechnung",IF(H3019="Erdgas","Erdgasverbrauch in kWh im Kalenderjahr 2021",IF(AND(H3019="Strom",H3018="Nein"),"Stromverbrauch in kWh gem. letzter Jahresabrechnung",IF(H3019="Strom","Stromverbrauch in kWh im Kalenderjahr 2021",IF(AND(H3019="Wärme/Kälte",H3018="Nein"),"Wärme-/Kälteverbrauch in kWh gem. letzter Jahresabrechnung",IF(H3019="Wärme/Kälte","Wärme-/Kälteverbrauch in kWh im Kalenderjahr 2021","Bitte Energieart auswählen!"))))))</f>
        <v>Bitte Energieart auswählen!</v>
      </c>
      <c r="C3021" s="47"/>
      <c r="D3021" s="47"/>
      <c r="E3021" s="47"/>
      <c r="F3021" s="47"/>
      <c r="G3021" s="47"/>
      <c r="H3021" s="114"/>
      <c r="I3021" s="60" t="s">
        <v>19</v>
      </c>
      <c r="J3021" s="48" t="s">
        <v>5</v>
      </c>
      <c r="K3021" s="47" t="str">
        <f>IF(H3018="Nein",IF(H3019="Erdgas","Den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endet."),IF(H3019="Erdgas","Bitte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21" s="47"/>
      <c r="M3021" s="47"/>
      <c r="N3021" s="47"/>
      <c r="O3021" s="47"/>
      <c r="P3021" s="47"/>
      <c r="Q3021" s="47"/>
      <c r="R3021" s="47"/>
      <c r="S3021" s="47"/>
      <c r="T3021" s="47"/>
      <c r="U3021" s="47"/>
      <c r="V3021" s="47"/>
      <c r="W3021" s="47"/>
      <c r="X3021" s="91"/>
      <c r="Y3021" s="91"/>
      <c r="Z3021" s="91"/>
      <c r="AA3021" s="91"/>
    </row>
    <row r="3022" spans="2:27" x14ac:dyDescent="0.3">
      <c r="B3022" s="46"/>
      <c r="C3022" s="46"/>
      <c r="D3022" s="46"/>
      <c r="E3022" s="46"/>
      <c r="F3022" s="46"/>
      <c r="G3022" s="46"/>
      <c r="H3022" s="46"/>
      <c r="I3022" s="46"/>
      <c r="J3022" s="46"/>
      <c r="K3022" s="46"/>
      <c r="L3022" s="46"/>
      <c r="M3022" s="46"/>
      <c r="N3022" s="46"/>
      <c r="O3022" s="46"/>
      <c r="P3022" s="46"/>
      <c r="Q3022" s="46"/>
      <c r="R3022" s="46"/>
      <c r="S3022" s="46"/>
      <c r="T3022" s="46"/>
      <c r="U3022" s="46"/>
      <c r="V3022" s="46"/>
      <c r="W3022" s="46"/>
      <c r="X3022" s="91"/>
      <c r="Y3022" s="91"/>
      <c r="Z3022" s="91"/>
      <c r="AA3022" s="91"/>
    </row>
    <row r="3023" spans="2:27" ht="18" thickBot="1" x14ac:dyDescent="0.5">
      <c r="B3023" s="56" t="s">
        <v>10</v>
      </c>
      <c r="C3023" s="47"/>
      <c r="D3023" s="47"/>
      <c r="E3023" s="47"/>
      <c r="F3023" s="47"/>
      <c r="G3023" s="47"/>
      <c r="H3023" s="47"/>
      <c r="I3023" s="47"/>
      <c r="J3023" s="47"/>
      <c r="K3023" s="47"/>
      <c r="L3023" s="47"/>
      <c r="M3023" s="47"/>
      <c r="N3023" s="47"/>
      <c r="O3023" s="47"/>
      <c r="P3023" s="47"/>
      <c r="Q3023" s="47"/>
      <c r="R3023" s="47"/>
      <c r="S3023" s="47"/>
      <c r="T3023" s="47"/>
      <c r="U3023" s="47"/>
      <c r="V3023" s="47"/>
      <c r="W3023" s="47"/>
      <c r="X3023" s="91"/>
      <c r="Y3023" s="90"/>
      <c r="Z3023" s="91"/>
      <c r="AA3023" s="91"/>
    </row>
    <row r="3024" spans="2:27" ht="15" thickBot="1" x14ac:dyDescent="0.35">
      <c r="B3024" s="47" t="s">
        <v>11</v>
      </c>
      <c r="C3024" s="47"/>
      <c r="D3024" s="47"/>
      <c r="E3024" s="47"/>
      <c r="F3024" s="47"/>
      <c r="G3024" s="47"/>
      <c r="H3024" s="112"/>
      <c r="I3024" s="47"/>
      <c r="J3024" s="48" t="s">
        <v>5</v>
      </c>
      <c r="K3024" s="47" t="s">
        <v>12</v>
      </c>
      <c r="L3024" s="47"/>
      <c r="M3024" s="47"/>
      <c r="N3024" s="47"/>
      <c r="O3024" s="47"/>
      <c r="P3024" s="47"/>
      <c r="Q3024" s="47"/>
      <c r="R3024" s="47"/>
      <c r="S3024" s="47"/>
      <c r="T3024" s="47"/>
      <c r="U3024" s="47"/>
      <c r="V3024" s="47"/>
      <c r="W3024" s="47"/>
      <c r="X3024" s="91">
        <f>H3025</f>
        <v>0</v>
      </c>
      <c r="Y3024" s="91">
        <f>H3026</f>
        <v>0</v>
      </c>
      <c r="Z3024" s="91">
        <f>H3027</f>
        <v>0</v>
      </c>
      <c r="AA3024" s="91">
        <f>H3028</f>
        <v>0</v>
      </c>
    </row>
    <row r="3025" spans="2:27" ht="15" thickBot="1" x14ac:dyDescent="0.35">
      <c r="B3025" s="47" t="s">
        <v>13</v>
      </c>
      <c r="C3025" s="47"/>
      <c r="D3025" s="47"/>
      <c r="E3025" s="47"/>
      <c r="F3025" s="47"/>
      <c r="G3025" s="47"/>
      <c r="H3025" s="112"/>
      <c r="I3025" s="59"/>
      <c r="J3025" s="48" t="s">
        <v>5</v>
      </c>
      <c r="K3025" s="47" t="s">
        <v>15</v>
      </c>
      <c r="L3025" s="47"/>
      <c r="M3025" s="47"/>
      <c r="N3025" s="47"/>
      <c r="O3025" s="47"/>
      <c r="P3025" s="47"/>
      <c r="Q3025" s="47"/>
      <c r="R3025" s="47"/>
      <c r="S3025" s="47"/>
      <c r="T3025" s="47"/>
      <c r="U3025" s="47"/>
      <c r="V3025" s="47"/>
      <c r="W3025" s="47"/>
      <c r="X3025" s="91"/>
      <c r="Y3025" s="91"/>
      <c r="Z3025" s="91"/>
      <c r="AA3025" s="91"/>
    </row>
    <row r="3026" spans="2:27" ht="15" thickBot="1" x14ac:dyDescent="0.35">
      <c r="B3026" s="47" t="s">
        <v>16</v>
      </c>
      <c r="C3026" s="47"/>
      <c r="D3026" s="47"/>
      <c r="E3026" s="47"/>
      <c r="F3026" s="47"/>
      <c r="G3026" s="47"/>
      <c r="H3026" s="137"/>
      <c r="I3026" s="47"/>
      <c r="J3026" s="48" t="s">
        <v>5</v>
      </c>
      <c r="K3026" s="47" t="s">
        <v>17</v>
      </c>
      <c r="L3026" s="47"/>
      <c r="M3026" s="47"/>
      <c r="N3026" s="47"/>
      <c r="O3026" s="47"/>
      <c r="P3026" s="47"/>
      <c r="Q3026" s="47"/>
      <c r="R3026" s="47"/>
      <c r="S3026" s="47"/>
      <c r="T3026" s="47"/>
      <c r="U3026" s="47"/>
      <c r="V3026" s="47"/>
      <c r="W3026" s="47"/>
      <c r="X3026" s="91"/>
      <c r="Y3026" s="91"/>
      <c r="Z3026" s="91"/>
      <c r="AA3026" s="91"/>
    </row>
    <row r="3027" spans="2:27" ht="15" thickBot="1" x14ac:dyDescent="0.35">
      <c r="B3027" s="47" t="str">
        <f>IF(H3026="Erdgas","Nettorechnungsbetrag (Erdgas)",IF(H3026="Strom","Nettorechnungsbetrag (Strom)",IF(H3026="Wärme/Kälte","Nettorechnungsbetrag (Wärme/Kälte)","Bitte Energieart auswählen!")))</f>
        <v>Bitte Energieart auswählen!</v>
      </c>
      <c r="C3027" s="47"/>
      <c r="D3027" s="47"/>
      <c r="E3027" s="47"/>
      <c r="F3027" s="47"/>
      <c r="G3027" s="47"/>
      <c r="H3027" s="113"/>
      <c r="I3027" s="60" t="s">
        <v>18</v>
      </c>
      <c r="J3027" s="48" t="s">
        <v>5</v>
      </c>
      <c r="K3027" s="47" t="str">
        <f>IF(H3026="Erdgas","Erdgaskosten exkl. Steuern, Abgaben, Netzentgelte, etc.",IF(H3026="Strom","Stromkosten exkl. Steuern, Abgaben, Netzentgelte, etc.",IF(H3026="Wärme/Kälte","Wärme-/Kältekosten exkl. Steuern, Abgaben, Netzentgelte, etc.","Bitte Energieart auswählen!")))</f>
        <v>Bitte Energieart auswählen!</v>
      </c>
      <c r="L3027" s="47"/>
      <c r="M3027" s="47"/>
      <c r="N3027" s="47"/>
      <c r="O3027" s="47"/>
      <c r="P3027" s="47"/>
      <c r="Q3027" s="47"/>
      <c r="R3027" s="47"/>
      <c r="S3027" s="47"/>
      <c r="T3027" s="47"/>
      <c r="U3027" s="47"/>
      <c r="V3027" s="47"/>
      <c r="W3027" s="47"/>
      <c r="X3027" s="91"/>
      <c r="Y3027" s="91"/>
      <c r="Z3027" s="91"/>
      <c r="AA3027" s="91"/>
    </row>
    <row r="3028" spans="2:27" ht="15" thickBot="1" x14ac:dyDescent="0.35">
      <c r="B3028" s="47" t="str">
        <f>IF(AND(H3026="Erdgas",H3025="Nein"),"Erdgasverbrauch in kWh gem. letzter Jahresabrechnung",IF(H3026="Erdgas","Erdgasverbrauch in kWh im Kalenderjahr 2021",IF(AND(H3026="Strom",H3025="Nein"),"Stromverbrauch in kWh gem. letzter Jahresabrechnung",IF(H3026="Strom","Stromverbrauch in kWh im Kalenderjahr 2021",IF(AND(H3026="Wärme/Kälte",H3025="Nein"),"Wärme-/Kälteverbrauch in kWh gem. letzter Jahresabrechnung",IF(H3026="Wärme/Kälte","Wärme-/Kälteverbrauch in kWh im Kalenderjahr 2021","Bitte Energieart auswählen!"))))))</f>
        <v>Bitte Energieart auswählen!</v>
      </c>
      <c r="C3028" s="47"/>
      <c r="D3028" s="47"/>
      <c r="E3028" s="47"/>
      <c r="F3028" s="47"/>
      <c r="G3028" s="47"/>
      <c r="H3028" s="114"/>
      <c r="I3028" s="60" t="s">
        <v>19</v>
      </c>
      <c r="J3028" s="48" t="s">
        <v>5</v>
      </c>
      <c r="K3028" s="47" t="str">
        <f>IF(H3025="Nein",IF(H3026="Erdgas","Den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endet."),IF(H3026="Erdgas","Bitte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28" s="47"/>
      <c r="M3028" s="47"/>
      <c r="N3028" s="47"/>
      <c r="O3028" s="47"/>
      <c r="P3028" s="47"/>
      <c r="Q3028" s="47"/>
      <c r="R3028" s="47"/>
      <c r="S3028" s="47"/>
      <c r="T3028" s="47"/>
      <c r="U3028" s="47"/>
      <c r="V3028" s="47"/>
      <c r="W3028" s="47"/>
      <c r="X3028" s="91"/>
      <c r="Y3028" s="91"/>
      <c r="Z3028" s="91"/>
      <c r="AA3028" s="91"/>
    </row>
    <row r="3029" spans="2:27" x14ac:dyDescent="0.3">
      <c r="B3029" s="46"/>
      <c r="C3029" s="46"/>
      <c r="D3029" s="46"/>
      <c r="E3029" s="46"/>
      <c r="F3029" s="46"/>
      <c r="G3029" s="46"/>
      <c r="H3029" s="46"/>
      <c r="I3029" s="46"/>
      <c r="J3029" s="46"/>
      <c r="K3029" s="46"/>
      <c r="L3029" s="46"/>
      <c r="M3029" s="46"/>
      <c r="N3029" s="46"/>
      <c r="O3029" s="46"/>
      <c r="P3029" s="46"/>
      <c r="Q3029" s="46"/>
      <c r="R3029" s="46"/>
      <c r="S3029" s="46"/>
      <c r="T3029" s="46"/>
      <c r="U3029" s="46"/>
      <c r="V3029" s="46"/>
      <c r="W3029" s="46"/>
      <c r="X3029" s="91"/>
      <c r="Y3029" s="91"/>
      <c r="Z3029" s="91"/>
      <c r="AA3029" s="91"/>
    </row>
    <row r="3030" spans="2:27" ht="18" thickBot="1" x14ac:dyDescent="0.5">
      <c r="B3030" s="56" t="s">
        <v>10</v>
      </c>
      <c r="C3030" s="47"/>
      <c r="D3030" s="47"/>
      <c r="E3030" s="47"/>
      <c r="F3030" s="47"/>
      <c r="G3030" s="47"/>
      <c r="H3030" s="47"/>
      <c r="I3030" s="47"/>
      <c r="J3030" s="47"/>
      <c r="K3030" s="47"/>
      <c r="L3030" s="47"/>
      <c r="M3030" s="47"/>
      <c r="N3030" s="47"/>
      <c r="O3030" s="47"/>
      <c r="P3030" s="47"/>
      <c r="Q3030" s="47"/>
      <c r="R3030" s="47"/>
      <c r="S3030" s="47"/>
      <c r="T3030" s="47"/>
      <c r="U3030" s="47"/>
      <c r="V3030" s="47"/>
      <c r="W3030" s="47"/>
      <c r="X3030" s="91"/>
      <c r="Y3030" s="90"/>
      <c r="Z3030" s="91"/>
      <c r="AA3030" s="91"/>
    </row>
    <row r="3031" spans="2:27" ht="15" thickBot="1" x14ac:dyDescent="0.35">
      <c r="B3031" s="47" t="s">
        <v>11</v>
      </c>
      <c r="C3031" s="47"/>
      <c r="D3031" s="47"/>
      <c r="E3031" s="47"/>
      <c r="F3031" s="47"/>
      <c r="G3031" s="47"/>
      <c r="H3031" s="112"/>
      <c r="I3031" s="47"/>
      <c r="J3031" s="48" t="s">
        <v>5</v>
      </c>
      <c r="K3031" s="47" t="s">
        <v>12</v>
      </c>
      <c r="L3031" s="47"/>
      <c r="M3031" s="47"/>
      <c r="N3031" s="47"/>
      <c r="O3031" s="47"/>
      <c r="P3031" s="47"/>
      <c r="Q3031" s="47"/>
      <c r="R3031" s="47"/>
      <c r="S3031" s="47"/>
      <c r="T3031" s="47"/>
      <c r="U3031" s="47"/>
      <c r="V3031" s="47"/>
      <c r="W3031" s="47"/>
      <c r="X3031" s="91">
        <f>H3032</f>
        <v>0</v>
      </c>
      <c r="Y3031" s="91">
        <f>H3033</f>
        <v>0</v>
      </c>
      <c r="Z3031" s="91">
        <f>H3034</f>
        <v>0</v>
      </c>
      <c r="AA3031" s="91">
        <f>H3035</f>
        <v>0</v>
      </c>
    </row>
    <row r="3032" spans="2:27" ht="15" thickBot="1" x14ac:dyDescent="0.35">
      <c r="B3032" s="47" t="s">
        <v>13</v>
      </c>
      <c r="C3032" s="47"/>
      <c r="D3032" s="47"/>
      <c r="E3032" s="47"/>
      <c r="F3032" s="47"/>
      <c r="G3032" s="47"/>
      <c r="H3032" s="112"/>
      <c r="I3032" s="59"/>
      <c r="J3032" s="48" t="s">
        <v>5</v>
      </c>
      <c r="K3032" s="47" t="s">
        <v>15</v>
      </c>
      <c r="L3032" s="47"/>
      <c r="M3032" s="47"/>
      <c r="N3032" s="47"/>
      <c r="O3032" s="47"/>
      <c r="P3032" s="47"/>
      <c r="Q3032" s="47"/>
      <c r="R3032" s="47"/>
      <c r="S3032" s="47"/>
      <c r="T3032" s="47"/>
      <c r="U3032" s="47"/>
      <c r="V3032" s="47"/>
      <c r="W3032" s="47"/>
      <c r="X3032" s="91"/>
      <c r="Y3032" s="91"/>
      <c r="Z3032" s="91"/>
      <c r="AA3032" s="91"/>
    </row>
    <row r="3033" spans="2:27" ht="15" thickBot="1" x14ac:dyDescent="0.35">
      <c r="B3033" s="47" t="s">
        <v>16</v>
      </c>
      <c r="C3033" s="47"/>
      <c r="D3033" s="47"/>
      <c r="E3033" s="47"/>
      <c r="F3033" s="47"/>
      <c r="G3033" s="47"/>
      <c r="H3033" s="137"/>
      <c r="I3033" s="47"/>
      <c r="J3033" s="48" t="s">
        <v>5</v>
      </c>
      <c r="K3033" s="47" t="s">
        <v>17</v>
      </c>
      <c r="L3033" s="47"/>
      <c r="M3033" s="47"/>
      <c r="N3033" s="47"/>
      <c r="O3033" s="47"/>
      <c r="P3033" s="47"/>
      <c r="Q3033" s="47"/>
      <c r="R3033" s="47"/>
      <c r="S3033" s="47"/>
      <c r="T3033" s="47"/>
      <c r="U3033" s="47"/>
      <c r="V3033" s="47"/>
      <c r="W3033" s="47"/>
      <c r="X3033" s="91"/>
      <c r="Y3033" s="91"/>
      <c r="Z3033" s="91"/>
      <c r="AA3033" s="91"/>
    </row>
    <row r="3034" spans="2:27" ht="15" thickBot="1" x14ac:dyDescent="0.35">
      <c r="B3034" s="47" t="str">
        <f>IF(H3033="Erdgas","Nettorechnungsbetrag (Erdgas)",IF(H3033="Strom","Nettorechnungsbetrag (Strom)",IF(H3033="Wärme/Kälte","Nettorechnungsbetrag (Wärme/Kälte)","Bitte Energieart auswählen!")))</f>
        <v>Bitte Energieart auswählen!</v>
      </c>
      <c r="C3034" s="47"/>
      <c r="D3034" s="47"/>
      <c r="E3034" s="47"/>
      <c r="F3034" s="47"/>
      <c r="G3034" s="47"/>
      <c r="H3034" s="113"/>
      <c r="I3034" s="60" t="s">
        <v>18</v>
      </c>
      <c r="J3034" s="48" t="s">
        <v>5</v>
      </c>
      <c r="K3034" s="47" t="str">
        <f>IF(H3033="Erdgas","Erdgaskosten exkl. Steuern, Abgaben, Netzentgelte, etc.",IF(H3033="Strom","Stromkosten exkl. Steuern, Abgaben, Netzentgelte, etc.",IF(H3033="Wärme/Kälte","Wärme-/Kältekosten exkl. Steuern, Abgaben, Netzentgelte, etc.","Bitte Energieart auswählen!")))</f>
        <v>Bitte Energieart auswählen!</v>
      </c>
      <c r="L3034" s="47"/>
      <c r="M3034" s="47"/>
      <c r="N3034" s="47"/>
      <c r="O3034" s="47"/>
      <c r="P3034" s="47"/>
      <c r="Q3034" s="47"/>
      <c r="R3034" s="47"/>
      <c r="S3034" s="47"/>
      <c r="T3034" s="47"/>
      <c r="U3034" s="47"/>
      <c r="V3034" s="47"/>
      <c r="W3034" s="47"/>
      <c r="X3034" s="91"/>
      <c r="Y3034" s="91"/>
      <c r="Z3034" s="91"/>
      <c r="AA3034" s="91"/>
    </row>
    <row r="3035" spans="2:27" ht="15" thickBot="1" x14ac:dyDescent="0.35">
      <c r="B3035" s="47" t="str">
        <f>IF(AND(H3033="Erdgas",H3032="Nein"),"Erdgasverbrauch in kWh gem. letzter Jahresabrechnung",IF(H3033="Erdgas","Erdgasverbrauch in kWh im Kalenderjahr 2021",IF(AND(H3033="Strom",H3032="Nein"),"Stromverbrauch in kWh gem. letzter Jahresabrechnung",IF(H3033="Strom","Stromverbrauch in kWh im Kalenderjahr 2021",IF(AND(H3033="Wärme/Kälte",H3032="Nein"),"Wärme-/Kälteverbrauch in kWh gem. letzter Jahresabrechnung",IF(H3033="Wärme/Kälte","Wärme-/Kälteverbrauch in kWh im Kalenderjahr 2021","Bitte Energieart auswählen!"))))))</f>
        <v>Bitte Energieart auswählen!</v>
      </c>
      <c r="C3035" s="47"/>
      <c r="D3035" s="47"/>
      <c r="E3035" s="47"/>
      <c r="F3035" s="47"/>
      <c r="G3035" s="47"/>
      <c r="H3035" s="114"/>
      <c r="I3035" s="60" t="s">
        <v>19</v>
      </c>
      <c r="J3035" s="48" t="s">
        <v>5</v>
      </c>
      <c r="K3035" s="47" t="str">
        <f>IF(H3032="Nein",IF(H3033="Erdgas","Den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endet."),IF(H3033="Erdgas","Bitte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35" s="47"/>
      <c r="M3035" s="47"/>
      <c r="N3035" s="47"/>
      <c r="O3035" s="47"/>
      <c r="P3035" s="47"/>
      <c r="Q3035" s="47"/>
      <c r="R3035" s="47"/>
      <c r="S3035" s="47"/>
      <c r="T3035" s="47"/>
      <c r="U3035" s="47"/>
      <c r="V3035" s="47"/>
      <c r="W3035" s="47"/>
      <c r="X3035" s="91"/>
      <c r="Y3035" s="91"/>
      <c r="Z3035" s="91"/>
      <c r="AA3035" s="91"/>
    </row>
    <row r="3036" spans="2:27" x14ac:dyDescent="0.3">
      <c r="B3036" s="46"/>
      <c r="C3036" s="46"/>
      <c r="D3036" s="46"/>
      <c r="E3036" s="46"/>
      <c r="F3036" s="46"/>
      <c r="G3036" s="46"/>
      <c r="H3036" s="46"/>
      <c r="I3036" s="46"/>
      <c r="J3036" s="46"/>
      <c r="K3036" s="46"/>
      <c r="L3036" s="46"/>
      <c r="M3036" s="46"/>
      <c r="N3036" s="46"/>
      <c r="O3036" s="46"/>
      <c r="P3036" s="46"/>
      <c r="Q3036" s="46"/>
      <c r="R3036" s="46"/>
      <c r="S3036" s="46"/>
      <c r="T3036" s="46"/>
      <c r="U3036" s="46"/>
      <c r="V3036" s="46"/>
      <c r="W3036" s="46"/>
      <c r="X3036" s="91"/>
      <c r="Y3036" s="91"/>
      <c r="Z3036" s="91"/>
      <c r="AA3036" s="91"/>
    </row>
    <row r="3037" spans="2:27" ht="18" thickBot="1" x14ac:dyDescent="0.5">
      <c r="B3037" s="56" t="s">
        <v>10</v>
      </c>
      <c r="C3037" s="47"/>
      <c r="D3037" s="47"/>
      <c r="E3037" s="47"/>
      <c r="F3037" s="47"/>
      <c r="G3037" s="47"/>
      <c r="H3037" s="47"/>
      <c r="I3037" s="47"/>
      <c r="J3037" s="47"/>
      <c r="K3037" s="47"/>
      <c r="L3037" s="47"/>
      <c r="M3037" s="47"/>
      <c r="N3037" s="47"/>
      <c r="O3037" s="47"/>
      <c r="P3037" s="47"/>
      <c r="Q3037" s="47"/>
      <c r="R3037" s="47"/>
      <c r="S3037" s="47"/>
      <c r="T3037" s="47"/>
      <c r="U3037" s="47"/>
      <c r="V3037" s="47"/>
      <c r="W3037" s="47"/>
      <c r="X3037" s="91"/>
      <c r="Y3037" s="90"/>
      <c r="Z3037" s="91"/>
      <c r="AA3037" s="91"/>
    </row>
    <row r="3038" spans="2:27" ht="15" thickBot="1" x14ac:dyDescent="0.35">
      <c r="B3038" s="47" t="s">
        <v>11</v>
      </c>
      <c r="C3038" s="47"/>
      <c r="D3038" s="47"/>
      <c r="E3038" s="47"/>
      <c r="F3038" s="47"/>
      <c r="G3038" s="47"/>
      <c r="H3038" s="112"/>
      <c r="I3038" s="47"/>
      <c r="J3038" s="48" t="s">
        <v>5</v>
      </c>
      <c r="K3038" s="47" t="s">
        <v>12</v>
      </c>
      <c r="L3038" s="47"/>
      <c r="M3038" s="47"/>
      <c r="N3038" s="47"/>
      <c r="O3038" s="47"/>
      <c r="P3038" s="47"/>
      <c r="Q3038" s="47"/>
      <c r="R3038" s="47"/>
      <c r="S3038" s="47"/>
      <c r="T3038" s="47"/>
      <c r="U3038" s="47"/>
      <c r="V3038" s="47"/>
      <c r="W3038" s="47"/>
      <c r="X3038" s="91">
        <f>H3039</f>
        <v>0</v>
      </c>
      <c r="Y3038" s="91">
        <f>H3040</f>
        <v>0</v>
      </c>
      <c r="Z3038" s="91">
        <f>H3041</f>
        <v>0</v>
      </c>
      <c r="AA3038" s="91">
        <f>H3042</f>
        <v>0</v>
      </c>
    </row>
    <row r="3039" spans="2:27" ht="15" thickBot="1" x14ac:dyDescent="0.35">
      <c r="B3039" s="47" t="s">
        <v>13</v>
      </c>
      <c r="C3039" s="47"/>
      <c r="D3039" s="47"/>
      <c r="E3039" s="47"/>
      <c r="F3039" s="47"/>
      <c r="G3039" s="47"/>
      <c r="H3039" s="112"/>
      <c r="I3039" s="59"/>
      <c r="J3039" s="48" t="s">
        <v>5</v>
      </c>
      <c r="K3039" s="47" t="s">
        <v>15</v>
      </c>
      <c r="L3039" s="47"/>
      <c r="M3039" s="47"/>
      <c r="N3039" s="47"/>
      <c r="O3039" s="47"/>
      <c r="P3039" s="47"/>
      <c r="Q3039" s="47"/>
      <c r="R3039" s="47"/>
      <c r="S3039" s="47"/>
      <c r="T3039" s="47"/>
      <c r="U3039" s="47"/>
      <c r="V3039" s="47"/>
      <c r="W3039" s="47"/>
      <c r="X3039" s="91"/>
      <c r="Y3039" s="91"/>
      <c r="Z3039" s="91"/>
      <c r="AA3039" s="91"/>
    </row>
    <row r="3040" spans="2:27" ht="15" thickBot="1" x14ac:dyDescent="0.35">
      <c r="B3040" s="47" t="s">
        <v>16</v>
      </c>
      <c r="C3040" s="47"/>
      <c r="D3040" s="47"/>
      <c r="E3040" s="47"/>
      <c r="F3040" s="47"/>
      <c r="G3040" s="47"/>
      <c r="H3040" s="137"/>
      <c r="I3040" s="47"/>
      <c r="J3040" s="48" t="s">
        <v>5</v>
      </c>
      <c r="K3040" s="47" t="s">
        <v>17</v>
      </c>
      <c r="L3040" s="47"/>
      <c r="M3040" s="47"/>
      <c r="N3040" s="47"/>
      <c r="O3040" s="47"/>
      <c r="P3040" s="47"/>
      <c r="Q3040" s="47"/>
      <c r="R3040" s="47"/>
      <c r="S3040" s="47"/>
      <c r="T3040" s="47"/>
      <c r="U3040" s="47"/>
      <c r="V3040" s="47"/>
      <c r="W3040" s="47"/>
      <c r="X3040" s="91"/>
      <c r="Y3040" s="91"/>
      <c r="Z3040" s="91"/>
      <c r="AA3040" s="91"/>
    </row>
    <row r="3041" spans="2:27" ht="15" thickBot="1" x14ac:dyDescent="0.35">
      <c r="B3041" s="47" t="str">
        <f>IF(H3040="Erdgas","Nettorechnungsbetrag (Erdgas)",IF(H3040="Strom","Nettorechnungsbetrag (Strom)",IF(H3040="Wärme/Kälte","Nettorechnungsbetrag (Wärme/Kälte)","Bitte Energieart auswählen!")))</f>
        <v>Bitte Energieart auswählen!</v>
      </c>
      <c r="C3041" s="47"/>
      <c r="D3041" s="47"/>
      <c r="E3041" s="47"/>
      <c r="F3041" s="47"/>
      <c r="G3041" s="47"/>
      <c r="H3041" s="113"/>
      <c r="I3041" s="60" t="s">
        <v>18</v>
      </c>
      <c r="J3041" s="48" t="s">
        <v>5</v>
      </c>
      <c r="K3041" s="47" t="str">
        <f>IF(H3040="Erdgas","Erdgaskosten exkl. Steuern, Abgaben, Netzentgelte, etc.",IF(H3040="Strom","Stromkosten exkl. Steuern, Abgaben, Netzentgelte, etc.",IF(H3040="Wärme/Kälte","Wärme-/Kältekosten exkl. Steuern, Abgaben, Netzentgelte, etc.","Bitte Energieart auswählen!")))</f>
        <v>Bitte Energieart auswählen!</v>
      </c>
      <c r="L3041" s="47"/>
      <c r="M3041" s="47"/>
      <c r="N3041" s="47"/>
      <c r="O3041" s="47"/>
      <c r="P3041" s="47"/>
      <c r="Q3041" s="47"/>
      <c r="R3041" s="47"/>
      <c r="S3041" s="47"/>
      <c r="T3041" s="47"/>
      <c r="U3041" s="47"/>
      <c r="V3041" s="47"/>
      <c r="W3041" s="47"/>
      <c r="X3041" s="91"/>
      <c r="Y3041" s="91"/>
      <c r="Z3041" s="91"/>
      <c r="AA3041" s="91"/>
    </row>
    <row r="3042" spans="2:27" ht="15" thickBot="1" x14ac:dyDescent="0.35">
      <c r="B3042" s="47" t="str">
        <f>IF(AND(H3040="Erdgas",H3039="Nein"),"Erdgasverbrauch in kWh gem. letzter Jahresabrechnung",IF(H3040="Erdgas","Erdgasverbrauch in kWh im Kalenderjahr 2021",IF(AND(H3040="Strom",H3039="Nein"),"Stromverbrauch in kWh gem. letzter Jahresabrechnung",IF(H3040="Strom","Stromverbrauch in kWh im Kalenderjahr 2021",IF(AND(H3040="Wärme/Kälte",H3039="Nein"),"Wärme-/Kälteverbrauch in kWh gem. letzter Jahresabrechnung",IF(H3040="Wärme/Kälte","Wärme-/Kälteverbrauch in kWh im Kalenderjahr 2021","Bitte Energieart auswählen!"))))))</f>
        <v>Bitte Energieart auswählen!</v>
      </c>
      <c r="C3042" s="47"/>
      <c r="D3042" s="47"/>
      <c r="E3042" s="47"/>
      <c r="F3042" s="47"/>
      <c r="G3042" s="47"/>
      <c r="H3042" s="114"/>
      <c r="I3042" s="60" t="s">
        <v>19</v>
      </c>
      <c r="J3042" s="48" t="s">
        <v>5</v>
      </c>
      <c r="K3042" s="47" t="str">
        <f>IF(H3039="Nein",IF(H3040="Erdgas","Den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endet."),IF(H3040="Erdgas","Bitte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42" s="47"/>
      <c r="M3042" s="47"/>
      <c r="N3042" s="47"/>
      <c r="O3042" s="47"/>
      <c r="P3042" s="47"/>
      <c r="Q3042" s="47"/>
      <c r="R3042" s="47"/>
      <c r="S3042" s="47"/>
      <c r="T3042" s="47"/>
      <c r="U3042" s="47"/>
      <c r="V3042" s="47"/>
      <c r="W3042" s="47"/>
      <c r="X3042" s="91"/>
      <c r="Y3042" s="91"/>
      <c r="Z3042" s="91"/>
      <c r="AA3042" s="91"/>
    </row>
    <row r="3043" spans="2:27" x14ac:dyDescent="0.3">
      <c r="B3043" s="46"/>
      <c r="C3043" s="46"/>
      <c r="D3043" s="46"/>
      <c r="E3043" s="46"/>
      <c r="F3043" s="46"/>
      <c r="G3043" s="46"/>
      <c r="H3043" s="46"/>
      <c r="I3043" s="46"/>
      <c r="J3043" s="46"/>
      <c r="K3043" s="46"/>
      <c r="L3043" s="46"/>
      <c r="M3043" s="46"/>
      <c r="N3043" s="46"/>
      <c r="O3043" s="46"/>
      <c r="P3043" s="46"/>
      <c r="Q3043" s="46"/>
      <c r="R3043" s="46"/>
      <c r="S3043" s="46"/>
      <c r="T3043" s="46"/>
      <c r="U3043" s="46"/>
      <c r="V3043" s="46"/>
      <c r="W3043" s="46"/>
      <c r="X3043" s="91"/>
      <c r="Y3043" s="91"/>
      <c r="Z3043" s="91"/>
      <c r="AA3043" s="91"/>
    </row>
    <row r="3044" spans="2:27" ht="18" thickBot="1" x14ac:dyDescent="0.5">
      <c r="B3044" s="56" t="s">
        <v>10</v>
      </c>
      <c r="C3044" s="47"/>
      <c r="D3044" s="47"/>
      <c r="E3044" s="47"/>
      <c r="F3044" s="47"/>
      <c r="G3044" s="47"/>
      <c r="H3044" s="47"/>
      <c r="I3044" s="47"/>
      <c r="J3044" s="47"/>
      <c r="K3044" s="47"/>
      <c r="L3044" s="47"/>
      <c r="M3044" s="47"/>
      <c r="N3044" s="47"/>
      <c r="O3044" s="47"/>
      <c r="P3044" s="47"/>
      <c r="Q3044" s="47"/>
      <c r="R3044" s="47"/>
      <c r="S3044" s="47"/>
      <c r="T3044" s="47"/>
      <c r="U3044" s="47"/>
      <c r="V3044" s="47"/>
      <c r="W3044" s="47"/>
      <c r="X3044" s="91"/>
      <c r="Y3044" s="90"/>
      <c r="Z3044" s="91"/>
      <c r="AA3044" s="91"/>
    </row>
    <row r="3045" spans="2:27" ht="15" thickBot="1" x14ac:dyDescent="0.35">
      <c r="B3045" s="47" t="s">
        <v>11</v>
      </c>
      <c r="C3045" s="47"/>
      <c r="D3045" s="47"/>
      <c r="E3045" s="47"/>
      <c r="F3045" s="47"/>
      <c r="G3045" s="47"/>
      <c r="H3045" s="112"/>
      <c r="I3045" s="47"/>
      <c r="J3045" s="48" t="s">
        <v>5</v>
      </c>
      <c r="K3045" s="47" t="s">
        <v>12</v>
      </c>
      <c r="L3045" s="47"/>
      <c r="M3045" s="47"/>
      <c r="N3045" s="47"/>
      <c r="O3045" s="47"/>
      <c r="P3045" s="47"/>
      <c r="Q3045" s="47"/>
      <c r="R3045" s="47"/>
      <c r="S3045" s="47"/>
      <c r="T3045" s="47"/>
      <c r="U3045" s="47"/>
      <c r="V3045" s="47"/>
      <c r="W3045" s="47"/>
      <c r="X3045" s="91">
        <f>H3046</f>
        <v>0</v>
      </c>
      <c r="Y3045" s="91">
        <f>H3047</f>
        <v>0</v>
      </c>
      <c r="Z3045" s="91">
        <f>H3048</f>
        <v>0</v>
      </c>
      <c r="AA3045" s="91">
        <f>H3049</f>
        <v>0</v>
      </c>
    </row>
    <row r="3046" spans="2:27" ht="15" thickBot="1" x14ac:dyDescent="0.35">
      <c r="B3046" s="47" t="s">
        <v>13</v>
      </c>
      <c r="C3046" s="47"/>
      <c r="D3046" s="47"/>
      <c r="E3046" s="47"/>
      <c r="F3046" s="47"/>
      <c r="G3046" s="47"/>
      <c r="H3046" s="112"/>
      <c r="I3046" s="59"/>
      <c r="J3046" s="48" t="s">
        <v>5</v>
      </c>
      <c r="K3046" s="47" t="s">
        <v>15</v>
      </c>
      <c r="L3046" s="47"/>
      <c r="M3046" s="47"/>
      <c r="N3046" s="47"/>
      <c r="O3046" s="47"/>
      <c r="P3046" s="47"/>
      <c r="Q3046" s="47"/>
      <c r="R3046" s="47"/>
      <c r="S3046" s="47"/>
      <c r="T3046" s="47"/>
      <c r="U3046" s="47"/>
      <c r="V3046" s="47"/>
      <c r="W3046" s="47"/>
      <c r="X3046" s="91"/>
      <c r="Y3046" s="91"/>
      <c r="Z3046" s="91"/>
      <c r="AA3046" s="91"/>
    </row>
    <row r="3047" spans="2:27" ht="15" thickBot="1" x14ac:dyDescent="0.35">
      <c r="B3047" s="47" t="s">
        <v>16</v>
      </c>
      <c r="C3047" s="47"/>
      <c r="D3047" s="47"/>
      <c r="E3047" s="47"/>
      <c r="F3047" s="47"/>
      <c r="G3047" s="47"/>
      <c r="H3047" s="137"/>
      <c r="I3047" s="47"/>
      <c r="J3047" s="48" t="s">
        <v>5</v>
      </c>
      <c r="K3047" s="47" t="s">
        <v>17</v>
      </c>
      <c r="L3047" s="47"/>
      <c r="M3047" s="47"/>
      <c r="N3047" s="47"/>
      <c r="O3047" s="47"/>
      <c r="P3047" s="47"/>
      <c r="Q3047" s="47"/>
      <c r="R3047" s="47"/>
      <c r="S3047" s="47"/>
      <c r="T3047" s="47"/>
      <c r="U3047" s="47"/>
      <c r="V3047" s="47"/>
      <c r="W3047" s="47"/>
      <c r="X3047" s="91"/>
      <c r="Y3047" s="91"/>
      <c r="Z3047" s="91"/>
      <c r="AA3047" s="91"/>
    </row>
    <row r="3048" spans="2:27" ht="15" thickBot="1" x14ac:dyDescent="0.35">
      <c r="B3048" s="47" t="str">
        <f>IF(H3047="Erdgas","Nettorechnungsbetrag (Erdgas)",IF(H3047="Strom","Nettorechnungsbetrag (Strom)",IF(H3047="Wärme/Kälte","Nettorechnungsbetrag (Wärme/Kälte)","Bitte Energieart auswählen!")))</f>
        <v>Bitte Energieart auswählen!</v>
      </c>
      <c r="C3048" s="47"/>
      <c r="D3048" s="47"/>
      <c r="E3048" s="47"/>
      <c r="F3048" s="47"/>
      <c r="G3048" s="47"/>
      <c r="H3048" s="113"/>
      <c r="I3048" s="60" t="s">
        <v>18</v>
      </c>
      <c r="J3048" s="48" t="s">
        <v>5</v>
      </c>
      <c r="K3048" s="47" t="str">
        <f>IF(H3047="Erdgas","Erdgaskosten exkl. Steuern, Abgaben, Netzentgelte, etc.",IF(H3047="Strom","Stromkosten exkl. Steuern, Abgaben, Netzentgelte, etc.",IF(H3047="Wärme/Kälte","Wärme-/Kältekosten exkl. Steuern, Abgaben, Netzentgelte, etc.","Bitte Energieart auswählen!")))</f>
        <v>Bitte Energieart auswählen!</v>
      </c>
      <c r="L3048" s="47"/>
      <c r="M3048" s="47"/>
      <c r="N3048" s="47"/>
      <c r="O3048" s="47"/>
      <c r="P3048" s="47"/>
      <c r="Q3048" s="47"/>
      <c r="R3048" s="47"/>
      <c r="S3048" s="47"/>
      <c r="T3048" s="47"/>
      <c r="U3048" s="47"/>
      <c r="V3048" s="47"/>
      <c r="W3048" s="47"/>
      <c r="X3048" s="91"/>
      <c r="Y3048" s="91"/>
      <c r="Z3048" s="91"/>
      <c r="AA3048" s="91"/>
    </row>
    <row r="3049" spans="2:27" ht="15" thickBot="1" x14ac:dyDescent="0.35">
      <c r="B3049" s="47" t="str">
        <f>IF(AND(H3047="Erdgas",H3046="Nein"),"Erdgasverbrauch in kWh gem. letzter Jahresabrechnung",IF(H3047="Erdgas","Erdgasverbrauch in kWh im Kalenderjahr 2021",IF(AND(H3047="Strom",H3046="Nein"),"Stromverbrauch in kWh gem. letzter Jahresabrechnung",IF(H3047="Strom","Stromverbrauch in kWh im Kalenderjahr 2021",IF(AND(H3047="Wärme/Kälte",H3046="Nein"),"Wärme-/Kälteverbrauch in kWh gem. letzter Jahresabrechnung",IF(H3047="Wärme/Kälte","Wärme-/Kälteverbrauch in kWh im Kalenderjahr 2021","Bitte Energieart auswählen!"))))))</f>
        <v>Bitte Energieart auswählen!</v>
      </c>
      <c r="C3049" s="47"/>
      <c r="D3049" s="47"/>
      <c r="E3049" s="47"/>
      <c r="F3049" s="47"/>
      <c r="G3049" s="47"/>
      <c r="H3049" s="114"/>
      <c r="I3049" s="60" t="s">
        <v>19</v>
      </c>
      <c r="J3049" s="48" t="s">
        <v>5</v>
      </c>
      <c r="K3049" s="47" t="str">
        <f>IF(H3046="Nein",IF(H3047="Erdgas","Den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endet."),IF(H3047="Erdgas","Bitte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49" s="47"/>
      <c r="M3049" s="47"/>
      <c r="N3049" s="47"/>
      <c r="O3049" s="47"/>
      <c r="P3049" s="47"/>
      <c r="Q3049" s="47"/>
      <c r="R3049" s="47"/>
      <c r="S3049" s="47"/>
      <c r="T3049" s="47"/>
      <c r="U3049" s="47"/>
      <c r="V3049" s="47"/>
      <c r="W3049" s="47"/>
      <c r="X3049" s="91"/>
      <c r="Y3049" s="91"/>
      <c r="Z3049" s="91"/>
      <c r="AA3049" s="91"/>
    </row>
    <row r="3050" spans="2:27" x14ac:dyDescent="0.3">
      <c r="B3050" s="46"/>
      <c r="C3050" s="46"/>
      <c r="D3050" s="46"/>
      <c r="E3050" s="46"/>
      <c r="F3050" s="46"/>
      <c r="G3050" s="46"/>
      <c r="H3050" s="46"/>
      <c r="I3050" s="46"/>
      <c r="J3050" s="46"/>
      <c r="K3050" s="46"/>
      <c r="L3050" s="46"/>
      <c r="M3050" s="46"/>
      <c r="N3050" s="46"/>
      <c r="O3050" s="46"/>
      <c r="P3050" s="46"/>
      <c r="Q3050" s="46"/>
      <c r="R3050" s="46"/>
      <c r="S3050" s="46"/>
      <c r="T3050" s="46"/>
      <c r="U3050" s="46"/>
      <c r="V3050" s="46"/>
      <c r="W3050" s="46"/>
      <c r="X3050" s="91"/>
      <c r="Y3050" s="91"/>
      <c r="Z3050" s="91"/>
      <c r="AA3050" s="91"/>
    </row>
    <row r="3051" spans="2:27" ht="18" thickBot="1" x14ac:dyDescent="0.5">
      <c r="B3051" s="56" t="s">
        <v>10</v>
      </c>
      <c r="C3051" s="47"/>
      <c r="D3051" s="47"/>
      <c r="E3051" s="47"/>
      <c r="F3051" s="47"/>
      <c r="G3051" s="47"/>
      <c r="H3051" s="47"/>
      <c r="I3051" s="47"/>
      <c r="J3051" s="47"/>
      <c r="K3051" s="47"/>
      <c r="L3051" s="47"/>
      <c r="M3051" s="47"/>
      <c r="N3051" s="47"/>
      <c r="O3051" s="47"/>
      <c r="P3051" s="47"/>
      <c r="Q3051" s="47"/>
      <c r="R3051" s="47"/>
      <c r="S3051" s="47"/>
      <c r="T3051" s="47"/>
      <c r="U3051" s="47"/>
      <c r="V3051" s="47"/>
      <c r="W3051" s="47"/>
      <c r="X3051" s="91"/>
      <c r="Y3051" s="90"/>
      <c r="Z3051" s="91"/>
      <c r="AA3051" s="91"/>
    </row>
    <row r="3052" spans="2:27" ht="15" thickBot="1" x14ac:dyDescent="0.35">
      <c r="B3052" s="47" t="s">
        <v>11</v>
      </c>
      <c r="C3052" s="47"/>
      <c r="D3052" s="47"/>
      <c r="E3052" s="47"/>
      <c r="F3052" s="47"/>
      <c r="G3052" s="47"/>
      <c r="H3052" s="112"/>
      <c r="I3052" s="47"/>
      <c r="J3052" s="48" t="s">
        <v>5</v>
      </c>
      <c r="K3052" s="47" t="s">
        <v>12</v>
      </c>
      <c r="L3052" s="47"/>
      <c r="M3052" s="47"/>
      <c r="N3052" s="47"/>
      <c r="O3052" s="47"/>
      <c r="P3052" s="47"/>
      <c r="Q3052" s="47"/>
      <c r="R3052" s="47"/>
      <c r="S3052" s="47"/>
      <c r="T3052" s="47"/>
      <c r="U3052" s="47"/>
      <c r="V3052" s="47"/>
      <c r="W3052" s="47"/>
      <c r="X3052" s="91">
        <f>H3053</f>
        <v>0</v>
      </c>
      <c r="Y3052" s="91">
        <f>H3054</f>
        <v>0</v>
      </c>
      <c r="Z3052" s="91">
        <f>H3055</f>
        <v>0</v>
      </c>
      <c r="AA3052" s="91">
        <f>H3056</f>
        <v>0</v>
      </c>
    </row>
    <row r="3053" spans="2:27" ht="15" thickBot="1" x14ac:dyDescent="0.35">
      <c r="B3053" s="47" t="s">
        <v>13</v>
      </c>
      <c r="C3053" s="47"/>
      <c r="D3053" s="47"/>
      <c r="E3053" s="47"/>
      <c r="F3053" s="47"/>
      <c r="G3053" s="47"/>
      <c r="H3053" s="112"/>
      <c r="I3053" s="59"/>
      <c r="J3053" s="48" t="s">
        <v>5</v>
      </c>
      <c r="K3053" s="47" t="s">
        <v>15</v>
      </c>
      <c r="L3053" s="47"/>
      <c r="M3053" s="47"/>
      <c r="N3053" s="47"/>
      <c r="O3053" s="47"/>
      <c r="P3053" s="47"/>
      <c r="Q3053" s="47"/>
      <c r="R3053" s="47"/>
      <c r="S3053" s="47"/>
      <c r="T3053" s="47"/>
      <c r="U3053" s="47"/>
      <c r="V3053" s="47"/>
      <c r="W3053" s="47"/>
      <c r="X3053" s="91"/>
      <c r="Y3053" s="91"/>
      <c r="Z3053" s="91"/>
      <c r="AA3053" s="91"/>
    </row>
    <row r="3054" spans="2:27" ht="15" thickBot="1" x14ac:dyDescent="0.35">
      <c r="B3054" s="47" t="s">
        <v>16</v>
      </c>
      <c r="C3054" s="47"/>
      <c r="D3054" s="47"/>
      <c r="E3054" s="47"/>
      <c r="F3054" s="47"/>
      <c r="G3054" s="47"/>
      <c r="H3054" s="137"/>
      <c r="I3054" s="47"/>
      <c r="J3054" s="48" t="s">
        <v>5</v>
      </c>
      <c r="K3054" s="47" t="s">
        <v>17</v>
      </c>
      <c r="L3054" s="47"/>
      <c r="M3054" s="47"/>
      <c r="N3054" s="47"/>
      <c r="O3054" s="47"/>
      <c r="P3054" s="47"/>
      <c r="Q3054" s="47"/>
      <c r="R3054" s="47"/>
      <c r="S3054" s="47"/>
      <c r="T3054" s="47"/>
      <c r="U3054" s="47"/>
      <c r="V3054" s="47"/>
      <c r="W3054" s="47"/>
      <c r="X3054" s="91"/>
      <c r="Y3054" s="91"/>
      <c r="Z3054" s="91"/>
      <c r="AA3054" s="91"/>
    </row>
    <row r="3055" spans="2:27" ht="15" thickBot="1" x14ac:dyDescent="0.35">
      <c r="B3055" s="47" t="str">
        <f>IF(H3054="Erdgas","Nettorechnungsbetrag (Erdgas)",IF(H3054="Strom","Nettorechnungsbetrag (Strom)",IF(H3054="Wärme/Kälte","Nettorechnungsbetrag (Wärme/Kälte)","Bitte Energieart auswählen!")))</f>
        <v>Bitte Energieart auswählen!</v>
      </c>
      <c r="C3055" s="47"/>
      <c r="D3055" s="47"/>
      <c r="E3055" s="47"/>
      <c r="F3055" s="47"/>
      <c r="G3055" s="47"/>
      <c r="H3055" s="113"/>
      <c r="I3055" s="60" t="s">
        <v>18</v>
      </c>
      <c r="J3055" s="48" t="s">
        <v>5</v>
      </c>
      <c r="K3055" s="47" t="str">
        <f>IF(H3054="Erdgas","Erdgaskosten exkl. Steuern, Abgaben, Netzentgelte, etc.",IF(H3054="Strom","Stromkosten exkl. Steuern, Abgaben, Netzentgelte, etc.",IF(H3054="Wärme/Kälte","Wärme-/Kältekosten exkl. Steuern, Abgaben, Netzentgelte, etc.","Bitte Energieart auswählen!")))</f>
        <v>Bitte Energieart auswählen!</v>
      </c>
      <c r="L3055" s="47"/>
      <c r="M3055" s="47"/>
      <c r="N3055" s="47"/>
      <c r="O3055" s="47"/>
      <c r="P3055" s="47"/>
      <c r="Q3055" s="47"/>
      <c r="R3055" s="47"/>
      <c r="S3055" s="47"/>
      <c r="T3055" s="47"/>
      <c r="U3055" s="47"/>
      <c r="V3055" s="47"/>
      <c r="W3055" s="47"/>
      <c r="X3055" s="91"/>
      <c r="Y3055" s="91"/>
      <c r="Z3055" s="91"/>
      <c r="AA3055" s="91"/>
    </row>
    <row r="3056" spans="2:27" ht="15" thickBot="1" x14ac:dyDescent="0.35">
      <c r="B3056" s="47" t="str">
        <f>IF(AND(H3054="Erdgas",H3053="Nein"),"Erdgasverbrauch in kWh gem. letzter Jahresabrechnung",IF(H3054="Erdgas","Erdgasverbrauch in kWh im Kalenderjahr 2021",IF(AND(H3054="Strom",H3053="Nein"),"Stromverbrauch in kWh gem. letzter Jahresabrechnung",IF(H3054="Strom","Stromverbrauch in kWh im Kalenderjahr 2021",IF(AND(H3054="Wärme/Kälte",H3053="Nein"),"Wärme-/Kälteverbrauch in kWh gem. letzter Jahresabrechnung",IF(H3054="Wärme/Kälte","Wärme-/Kälteverbrauch in kWh im Kalenderjahr 2021","Bitte Energieart auswählen!"))))))</f>
        <v>Bitte Energieart auswählen!</v>
      </c>
      <c r="C3056" s="47"/>
      <c r="D3056" s="47"/>
      <c r="E3056" s="47"/>
      <c r="F3056" s="47"/>
      <c r="G3056" s="47"/>
      <c r="H3056" s="114"/>
      <c r="I3056" s="60" t="s">
        <v>19</v>
      </c>
      <c r="J3056" s="48" t="s">
        <v>5</v>
      </c>
      <c r="K3056" s="47" t="str">
        <f>IF(H3053="Nein",IF(H3054="Erdgas","Den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endet."),IF(H3054="Erdgas","Bitte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56" s="47"/>
      <c r="M3056" s="47"/>
      <c r="N3056" s="47"/>
      <c r="O3056" s="47"/>
      <c r="P3056" s="47"/>
      <c r="Q3056" s="47"/>
      <c r="R3056" s="47"/>
      <c r="S3056" s="47"/>
      <c r="T3056" s="47"/>
      <c r="U3056" s="47"/>
      <c r="V3056" s="47"/>
      <c r="W3056" s="47"/>
      <c r="X3056" s="91"/>
      <c r="Y3056" s="91"/>
      <c r="Z3056" s="91"/>
      <c r="AA3056" s="91"/>
    </row>
    <row r="3057" spans="2:27" x14ac:dyDescent="0.3">
      <c r="B3057" s="46"/>
      <c r="C3057" s="46"/>
      <c r="D3057" s="46"/>
      <c r="E3057" s="46"/>
      <c r="F3057" s="46"/>
      <c r="G3057" s="46"/>
      <c r="H3057" s="46"/>
      <c r="I3057" s="46"/>
      <c r="J3057" s="46"/>
      <c r="K3057" s="46"/>
      <c r="L3057" s="46"/>
      <c r="M3057" s="46"/>
      <c r="N3057" s="46"/>
      <c r="O3057" s="46"/>
      <c r="P3057" s="46"/>
      <c r="Q3057" s="46"/>
      <c r="R3057" s="46"/>
      <c r="S3057" s="46"/>
      <c r="T3057" s="46"/>
      <c r="U3057" s="46"/>
      <c r="V3057" s="46"/>
      <c r="W3057" s="46"/>
      <c r="X3057" s="91"/>
      <c r="Y3057" s="91"/>
      <c r="Z3057" s="91"/>
      <c r="AA3057" s="91"/>
    </row>
    <row r="3058" spans="2:27" ht="18" thickBot="1" x14ac:dyDescent="0.5">
      <c r="B3058" s="56" t="s">
        <v>10</v>
      </c>
      <c r="C3058" s="47"/>
      <c r="D3058" s="47"/>
      <c r="E3058" s="47"/>
      <c r="F3058" s="47"/>
      <c r="G3058" s="47"/>
      <c r="H3058" s="47"/>
      <c r="I3058" s="47"/>
      <c r="J3058" s="47"/>
      <c r="K3058" s="47"/>
      <c r="L3058" s="47"/>
      <c r="M3058" s="47"/>
      <c r="N3058" s="47"/>
      <c r="O3058" s="47"/>
      <c r="P3058" s="47"/>
      <c r="Q3058" s="47"/>
      <c r="R3058" s="47"/>
      <c r="S3058" s="47"/>
      <c r="T3058" s="47"/>
      <c r="U3058" s="47"/>
      <c r="V3058" s="47"/>
      <c r="W3058" s="47"/>
      <c r="X3058" s="91"/>
      <c r="Y3058" s="90"/>
      <c r="Z3058" s="91"/>
      <c r="AA3058" s="91"/>
    </row>
    <row r="3059" spans="2:27" ht="15" thickBot="1" x14ac:dyDescent="0.35">
      <c r="B3059" s="47" t="s">
        <v>11</v>
      </c>
      <c r="C3059" s="47"/>
      <c r="D3059" s="47"/>
      <c r="E3059" s="47"/>
      <c r="F3059" s="47"/>
      <c r="G3059" s="47"/>
      <c r="H3059" s="112"/>
      <c r="I3059" s="47"/>
      <c r="J3059" s="48" t="s">
        <v>5</v>
      </c>
      <c r="K3059" s="47" t="s">
        <v>12</v>
      </c>
      <c r="L3059" s="47"/>
      <c r="M3059" s="47"/>
      <c r="N3059" s="47"/>
      <c r="O3059" s="47"/>
      <c r="P3059" s="47"/>
      <c r="Q3059" s="47"/>
      <c r="R3059" s="47"/>
      <c r="S3059" s="47"/>
      <c r="T3059" s="47"/>
      <c r="U3059" s="47"/>
      <c r="V3059" s="47"/>
      <c r="W3059" s="47"/>
      <c r="X3059" s="91">
        <f>H3060</f>
        <v>0</v>
      </c>
      <c r="Y3059" s="91">
        <f>H3061</f>
        <v>0</v>
      </c>
      <c r="Z3059" s="91">
        <f>H3062</f>
        <v>0</v>
      </c>
      <c r="AA3059" s="91">
        <f>H3063</f>
        <v>0</v>
      </c>
    </row>
    <row r="3060" spans="2:27" ht="15" thickBot="1" x14ac:dyDescent="0.35">
      <c r="B3060" s="47" t="s">
        <v>13</v>
      </c>
      <c r="C3060" s="47"/>
      <c r="D3060" s="47"/>
      <c r="E3060" s="47"/>
      <c r="F3060" s="47"/>
      <c r="G3060" s="47"/>
      <c r="H3060" s="112"/>
      <c r="I3060" s="59"/>
      <c r="J3060" s="48" t="s">
        <v>5</v>
      </c>
      <c r="K3060" s="47" t="s">
        <v>15</v>
      </c>
      <c r="L3060" s="47"/>
      <c r="M3060" s="47"/>
      <c r="N3060" s="47"/>
      <c r="O3060" s="47"/>
      <c r="P3060" s="47"/>
      <c r="Q3060" s="47"/>
      <c r="R3060" s="47"/>
      <c r="S3060" s="47"/>
      <c r="T3060" s="47"/>
      <c r="U3060" s="47"/>
      <c r="V3060" s="47"/>
      <c r="W3060" s="47"/>
      <c r="X3060" s="91"/>
      <c r="Y3060" s="91"/>
      <c r="Z3060" s="91"/>
      <c r="AA3060" s="91"/>
    </row>
    <row r="3061" spans="2:27" ht="15" thickBot="1" x14ac:dyDescent="0.35">
      <c r="B3061" s="47" t="s">
        <v>16</v>
      </c>
      <c r="C3061" s="47"/>
      <c r="D3061" s="47"/>
      <c r="E3061" s="47"/>
      <c r="F3061" s="47"/>
      <c r="G3061" s="47"/>
      <c r="H3061" s="137"/>
      <c r="I3061" s="47"/>
      <c r="J3061" s="48" t="s">
        <v>5</v>
      </c>
      <c r="K3061" s="47" t="s">
        <v>17</v>
      </c>
      <c r="L3061" s="47"/>
      <c r="M3061" s="47"/>
      <c r="N3061" s="47"/>
      <c r="O3061" s="47"/>
      <c r="P3061" s="47"/>
      <c r="Q3061" s="47"/>
      <c r="R3061" s="47"/>
      <c r="S3061" s="47"/>
      <c r="T3061" s="47"/>
      <c r="U3061" s="47"/>
      <c r="V3061" s="47"/>
      <c r="W3061" s="47"/>
      <c r="X3061" s="91"/>
      <c r="Y3061" s="91"/>
      <c r="Z3061" s="91"/>
      <c r="AA3061" s="91"/>
    </row>
    <row r="3062" spans="2:27" ht="15" thickBot="1" x14ac:dyDescent="0.35">
      <c r="B3062" s="47" t="str">
        <f>IF(H3061="Erdgas","Nettorechnungsbetrag (Erdgas)",IF(H3061="Strom","Nettorechnungsbetrag (Strom)",IF(H3061="Wärme/Kälte","Nettorechnungsbetrag (Wärme/Kälte)","Bitte Energieart auswählen!")))</f>
        <v>Bitte Energieart auswählen!</v>
      </c>
      <c r="C3062" s="47"/>
      <c r="D3062" s="47"/>
      <c r="E3062" s="47"/>
      <c r="F3062" s="47"/>
      <c r="G3062" s="47"/>
      <c r="H3062" s="113"/>
      <c r="I3062" s="60" t="s">
        <v>18</v>
      </c>
      <c r="J3062" s="48" t="s">
        <v>5</v>
      </c>
      <c r="K3062" s="47" t="str">
        <f>IF(H3061="Erdgas","Erdgaskosten exkl. Steuern, Abgaben, Netzentgelte, etc.",IF(H3061="Strom","Stromkosten exkl. Steuern, Abgaben, Netzentgelte, etc.",IF(H3061="Wärme/Kälte","Wärme-/Kältekosten exkl. Steuern, Abgaben, Netzentgelte, etc.","Bitte Energieart auswählen!")))</f>
        <v>Bitte Energieart auswählen!</v>
      </c>
      <c r="L3062" s="47"/>
      <c r="M3062" s="47"/>
      <c r="N3062" s="47"/>
      <c r="O3062" s="47"/>
      <c r="P3062" s="47"/>
      <c r="Q3062" s="47"/>
      <c r="R3062" s="47"/>
      <c r="S3062" s="47"/>
      <c r="T3062" s="47"/>
      <c r="U3062" s="47"/>
      <c r="V3062" s="47"/>
      <c r="W3062" s="47"/>
      <c r="X3062" s="91"/>
      <c r="Y3062" s="91"/>
      <c r="Z3062" s="91"/>
      <c r="AA3062" s="91"/>
    </row>
    <row r="3063" spans="2:27" ht="15" thickBot="1" x14ac:dyDescent="0.35">
      <c r="B3063" s="47" t="str">
        <f>IF(AND(H3061="Erdgas",H3060="Nein"),"Erdgasverbrauch in kWh gem. letzter Jahresabrechnung",IF(H3061="Erdgas","Erdgasverbrauch in kWh im Kalenderjahr 2021",IF(AND(H3061="Strom",H3060="Nein"),"Stromverbrauch in kWh gem. letzter Jahresabrechnung",IF(H3061="Strom","Stromverbrauch in kWh im Kalenderjahr 2021",IF(AND(H3061="Wärme/Kälte",H3060="Nein"),"Wärme-/Kälteverbrauch in kWh gem. letzter Jahresabrechnung",IF(H3061="Wärme/Kälte","Wärme-/Kälteverbrauch in kWh im Kalenderjahr 2021","Bitte Energieart auswählen!"))))))</f>
        <v>Bitte Energieart auswählen!</v>
      </c>
      <c r="C3063" s="47"/>
      <c r="D3063" s="47"/>
      <c r="E3063" s="47"/>
      <c r="F3063" s="47"/>
      <c r="G3063" s="47"/>
      <c r="H3063" s="114"/>
      <c r="I3063" s="60" t="s">
        <v>19</v>
      </c>
      <c r="J3063" s="48" t="s">
        <v>5</v>
      </c>
      <c r="K3063" s="47" t="str">
        <f>IF(H3060="Nein",IF(H3061="Erdgas","Den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endet."),IF(H3061="Erdgas","Bitte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63" s="47"/>
      <c r="M3063" s="47"/>
      <c r="N3063" s="47"/>
      <c r="O3063" s="47"/>
      <c r="P3063" s="47"/>
      <c r="Q3063" s="47"/>
      <c r="R3063" s="47"/>
      <c r="S3063" s="47"/>
      <c r="T3063" s="47"/>
      <c r="U3063" s="47"/>
      <c r="V3063" s="47"/>
      <c r="W3063" s="47"/>
      <c r="X3063" s="91"/>
      <c r="Y3063" s="91"/>
      <c r="Z3063" s="91"/>
      <c r="AA3063" s="91"/>
    </row>
    <row r="3064" spans="2:27" x14ac:dyDescent="0.3">
      <c r="B3064" s="46"/>
      <c r="C3064" s="46"/>
      <c r="D3064" s="46"/>
      <c r="E3064" s="46"/>
      <c r="F3064" s="46"/>
      <c r="G3064" s="46"/>
      <c r="H3064" s="46"/>
      <c r="I3064" s="46"/>
      <c r="J3064" s="46"/>
      <c r="K3064" s="46"/>
      <c r="L3064" s="46"/>
      <c r="M3064" s="46"/>
      <c r="N3064" s="46"/>
      <c r="O3064" s="46"/>
      <c r="P3064" s="46"/>
      <c r="Q3064" s="46"/>
      <c r="R3064" s="46"/>
      <c r="S3064" s="46"/>
      <c r="T3064" s="46"/>
      <c r="U3064" s="46"/>
      <c r="V3064" s="46"/>
      <c r="W3064" s="46"/>
      <c r="X3064" s="91"/>
      <c r="Y3064" s="91"/>
      <c r="Z3064" s="91"/>
      <c r="AA3064" s="91"/>
    </row>
    <row r="3065" spans="2:27" ht="18" thickBot="1" x14ac:dyDescent="0.5">
      <c r="B3065" s="56" t="s">
        <v>10</v>
      </c>
      <c r="C3065" s="47"/>
      <c r="D3065" s="47"/>
      <c r="E3065" s="47"/>
      <c r="F3065" s="47"/>
      <c r="G3065" s="47"/>
      <c r="H3065" s="47"/>
      <c r="I3065" s="47"/>
      <c r="J3065" s="47"/>
      <c r="K3065" s="47"/>
      <c r="L3065" s="47"/>
      <c r="M3065" s="47"/>
      <c r="N3065" s="47"/>
      <c r="O3065" s="47"/>
      <c r="P3065" s="47"/>
      <c r="Q3065" s="47"/>
      <c r="R3065" s="47"/>
      <c r="S3065" s="47"/>
      <c r="T3065" s="47"/>
      <c r="U3065" s="47"/>
      <c r="V3065" s="47"/>
      <c r="W3065" s="47"/>
      <c r="X3065" s="91"/>
      <c r="Y3065" s="90"/>
      <c r="Z3065" s="91"/>
      <c r="AA3065" s="91"/>
    </row>
    <row r="3066" spans="2:27" ht="15" thickBot="1" x14ac:dyDescent="0.35">
      <c r="B3066" s="47" t="s">
        <v>11</v>
      </c>
      <c r="C3066" s="47"/>
      <c r="D3066" s="47"/>
      <c r="E3066" s="47"/>
      <c r="F3066" s="47"/>
      <c r="G3066" s="47"/>
      <c r="H3066" s="112"/>
      <c r="I3066" s="47"/>
      <c r="J3066" s="48" t="s">
        <v>5</v>
      </c>
      <c r="K3066" s="47" t="s">
        <v>12</v>
      </c>
      <c r="L3066" s="47"/>
      <c r="M3066" s="47"/>
      <c r="N3066" s="47"/>
      <c r="O3066" s="47"/>
      <c r="P3066" s="47"/>
      <c r="Q3066" s="47"/>
      <c r="R3066" s="47"/>
      <c r="S3066" s="47"/>
      <c r="T3066" s="47"/>
      <c r="U3066" s="47"/>
      <c r="V3066" s="47"/>
      <c r="W3066" s="47"/>
      <c r="X3066" s="91">
        <f>H3067</f>
        <v>0</v>
      </c>
      <c r="Y3066" s="91">
        <f>H3068</f>
        <v>0</v>
      </c>
      <c r="Z3066" s="91">
        <f>H3069</f>
        <v>0</v>
      </c>
      <c r="AA3066" s="91">
        <f>H3070</f>
        <v>0</v>
      </c>
    </row>
    <row r="3067" spans="2:27" ht="15" thickBot="1" x14ac:dyDescent="0.35">
      <c r="B3067" s="47" t="s">
        <v>13</v>
      </c>
      <c r="C3067" s="47"/>
      <c r="D3067" s="47"/>
      <c r="E3067" s="47"/>
      <c r="F3067" s="47"/>
      <c r="G3067" s="47"/>
      <c r="H3067" s="112"/>
      <c r="I3067" s="59"/>
      <c r="J3067" s="48" t="s">
        <v>5</v>
      </c>
      <c r="K3067" s="47" t="s">
        <v>15</v>
      </c>
      <c r="L3067" s="47"/>
      <c r="M3067" s="47"/>
      <c r="N3067" s="47"/>
      <c r="O3067" s="47"/>
      <c r="P3067" s="47"/>
      <c r="Q3067" s="47"/>
      <c r="R3067" s="47"/>
      <c r="S3067" s="47"/>
      <c r="T3067" s="47"/>
      <c r="U3067" s="47"/>
      <c r="V3067" s="47"/>
      <c r="W3067" s="47"/>
      <c r="X3067" s="91"/>
      <c r="Y3067" s="91"/>
      <c r="Z3067" s="91"/>
      <c r="AA3067" s="91"/>
    </row>
    <row r="3068" spans="2:27" ht="15" thickBot="1" x14ac:dyDescent="0.35">
      <c r="B3068" s="47" t="s">
        <v>16</v>
      </c>
      <c r="C3068" s="47"/>
      <c r="D3068" s="47"/>
      <c r="E3068" s="47"/>
      <c r="F3068" s="47"/>
      <c r="G3068" s="47"/>
      <c r="H3068" s="137"/>
      <c r="I3068" s="47"/>
      <c r="J3068" s="48" t="s">
        <v>5</v>
      </c>
      <c r="K3068" s="47" t="s">
        <v>17</v>
      </c>
      <c r="L3068" s="47"/>
      <c r="M3068" s="47"/>
      <c r="N3068" s="47"/>
      <c r="O3068" s="47"/>
      <c r="P3068" s="47"/>
      <c r="Q3068" s="47"/>
      <c r="R3068" s="47"/>
      <c r="S3068" s="47"/>
      <c r="T3068" s="47"/>
      <c r="U3068" s="47"/>
      <c r="V3068" s="47"/>
      <c r="W3068" s="47"/>
      <c r="X3068" s="91"/>
      <c r="Y3068" s="91"/>
      <c r="Z3068" s="91"/>
      <c r="AA3068" s="91"/>
    </row>
    <row r="3069" spans="2:27" ht="15" thickBot="1" x14ac:dyDescent="0.35">
      <c r="B3069" s="47" t="str">
        <f>IF(H3068="Erdgas","Nettorechnungsbetrag (Erdgas)",IF(H3068="Strom","Nettorechnungsbetrag (Strom)",IF(H3068="Wärme/Kälte","Nettorechnungsbetrag (Wärme/Kälte)","Bitte Energieart auswählen!")))</f>
        <v>Bitte Energieart auswählen!</v>
      </c>
      <c r="C3069" s="47"/>
      <c r="D3069" s="47"/>
      <c r="E3069" s="47"/>
      <c r="F3069" s="47"/>
      <c r="G3069" s="47"/>
      <c r="H3069" s="113"/>
      <c r="I3069" s="60" t="s">
        <v>18</v>
      </c>
      <c r="J3069" s="48" t="s">
        <v>5</v>
      </c>
      <c r="K3069" s="47" t="str">
        <f>IF(H3068="Erdgas","Erdgaskosten exkl. Steuern, Abgaben, Netzentgelte, etc.",IF(H3068="Strom","Stromkosten exkl. Steuern, Abgaben, Netzentgelte, etc.",IF(H3068="Wärme/Kälte","Wärme-/Kältekosten exkl. Steuern, Abgaben, Netzentgelte, etc.","Bitte Energieart auswählen!")))</f>
        <v>Bitte Energieart auswählen!</v>
      </c>
      <c r="L3069" s="47"/>
      <c r="M3069" s="47"/>
      <c r="N3069" s="47"/>
      <c r="O3069" s="47"/>
      <c r="P3069" s="47"/>
      <c r="Q3069" s="47"/>
      <c r="R3069" s="47"/>
      <c r="S3069" s="47"/>
      <c r="T3069" s="47"/>
      <c r="U3069" s="47"/>
      <c r="V3069" s="47"/>
      <c r="W3069" s="47"/>
      <c r="X3069" s="91"/>
      <c r="Y3069" s="91"/>
      <c r="Z3069" s="91"/>
      <c r="AA3069" s="91"/>
    </row>
    <row r="3070" spans="2:27" ht="15" thickBot="1" x14ac:dyDescent="0.35">
      <c r="B3070" s="47" t="str">
        <f>IF(AND(H3068="Erdgas",H3067="Nein"),"Erdgasverbrauch in kWh gem. letzter Jahresabrechnung",IF(H3068="Erdgas","Erdgasverbrauch in kWh im Kalenderjahr 2021",IF(AND(H3068="Strom",H3067="Nein"),"Stromverbrauch in kWh gem. letzter Jahresabrechnung",IF(H3068="Strom","Stromverbrauch in kWh im Kalenderjahr 2021",IF(AND(H3068="Wärme/Kälte",H3067="Nein"),"Wärme-/Kälteverbrauch in kWh gem. letzter Jahresabrechnung",IF(H3068="Wärme/Kälte","Wärme-/Kälteverbrauch in kWh im Kalenderjahr 2021","Bitte Energieart auswählen!"))))))</f>
        <v>Bitte Energieart auswählen!</v>
      </c>
      <c r="C3070" s="47"/>
      <c r="D3070" s="47"/>
      <c r="E3070" s="47"/>
      <c r="F3070" s="47"/>
      <c r="G3070" s="47"/>
      <c r="H3070" s="114"/>
      <c r="I3070" s="60" t="s">
        <v>19</v>
      </c>
      <c r="J3070" s="48" t="s">
        <v>5</v>
      </c>
      <c r="K3070" s="47" t="str">
        <f>IF(H3067="Nein",IF(H3068="Erdgas","Den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endet."),IF(H3068="Erdgas","Bitte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70" s="47"/>
      <c r="M3070" s="47"/>
      <c r="N3070" s="47"/>
      <c r="O3070" s="47"/>
      <c r="P3070" s="47"/>
      <c r="Q3070" s="47"/>
      <c r="R3070" s="47"/>
      <c r="S3070" s="47"/>
      <c r="T3070" s="47"/>
      <c r="U3070" s="47"/>
      <c r="V3070" s="47"/>
      <c r="W3070" s="47"/>
      <c r="X3070" s="91"/>
      <c r="Y3070" s="91"/>
      <c r="Z3070" s="91"/>
      <c r="AA3070" s="91"/>
    </row>
    <row r="3071" spans="2:27" x14ac:dyDescent="0.3">
      <c r="B3071" s="46"/>
      <c r="C3071" s="46"/>
      <c r="D3071" s="46"/>
      <c r="E3071" s="46"/>
      <c r="F3071" s="46"/>
      <c r="G3071" s="46"/>
      <c r="H3071" s="46"/>
      <c r="I3071" s="46"/>
      <c r="J3071" s="46"/>
      <c r="K3071" s="46"/>
      <c r="L3071" s="46"/>
      <c r="M3071" s="46"/>
      <c r="N3071" s="46"/>
      <c r="O3071" s="46"/>
      <c r="P3071" s="46"/>
      <c r="Q3071" s="46"/>
      <c r="R3071" s="46"/>
      <c r="S3071" s="46"/>
      <c r="T3071" s="46"/>
      <c r="U3071" s="46"/>
      <c r="V3071" s="46"/>
      <c r="W3071" s="46"/>
      <c r="X3071" s="91"/>
      <c r="Y3071" s="91"/>
      <c r="Z3071" s="91"/>
      <c r="AA3071" s="91"/>
    </row>
    <row r="3072" spans="2:27" ht="18" thickBot="1" x14ac:dyDescent="0.5">
      <c r="B3072" s="56" t="s">
        <v>10</v>
      </c>
      <c r="C3072" s="47"/>
      <c r="D3072" s="47"/>
      <c r="E3072" s="47"/>
      <c r="F3072" s="47"/>
      <c r="G3072" s="47"/>
      <c r="H3072" s="47"/>
      <c r="I3072" s="47"/>
      <c r="J3072" s="47"/>
      <c r="K3072" s="47"/>
      <c r="L3072" s="47"/>
      <c r="M3072" s="47"/>
      <c r="N3072" s="47"/>
      <c r="O3072" s="47"/>
      <c r="P3072" s="47"/>
      <c r="Q3072" s="47"/>
      <c r="R3072" s="47"/>
      <c r="S3072" s="47"/>
      <c r="T3072" s="47"/>
      <c r="U3072" s="47"/>
      <c r="V3072" s="47"/>
      <c r="W3072" s="47"/>
      <c r="X3072" s="91"/>
      <c r="Y3072" s="90"/>
      <c r="Z3072" s="91"/>
      <c r="AA3072" s="91"/>
    </row>
    <row r="3073" spans="2:27" ht="15" thickBot="1" x14ac:dyDescent="0.35">
      <c r="B3073" s="47" t="s">
        <v>11</v>
      </c>
      <c r="C3073" s="47"/>
      <c r="D3073" s="47"/>
      <c r="E3073" s="47"/>
      <c r="F3073" s="47"/>
      <c r="G3073" s="47"/>
      <c r="H3073" s="112"/>
      <c r="I3073" s="47"/>
      <c r="J3073" s="48" t="s">
        <v>5</v>
      </c>
      <c r="K3073" s="47" t="s">
        <v>12</v>
      </c>
      <c r="L3073" s="47"/>
      <c r="M3073" s="47"/>
      <c r="N3073" s="47"/>
      <c r="O3073" s="47"/>
      <c r="P3073" s="47"/>
      <c r="Q3073" s="47"/>
      <c r="R3073" s="47"/>
      <c r="S3073" s="47"/>
      <c r="T3073" s="47"/>
      <c r="U3073" s="47"/>
      <c r="V3073" s="47"/>
      <c r="W3073" s="47"/>
      <c r="X3073" s="91">
        <f>H3074</f>
        <v>0</v>
      </c>
      <c r="Y3073" s="91">
        <f>H3075</f>
        <v>0</v>
      </c>
      <c r="Z3073" s="91">
        <f>H3076</f>
        <v>0</v>
      </c>
      <c r="AA3073" s="91">
        <f>H3077</f>
        <v>0</v>
      </c>
    </row>
    <row r="3074" spans="2:27" ht="15" thickBot="1" x14ac:dyDescent="0.35">
      <c r="B3074" s="47" t="s">
        <v>13</v>
      </c>
      <c r="C3074" s="47"/>
      <c r="D3074" s="47"/>
      <c r="E3074" s="47"/>
      <c r="F3074" s="47"/>
      <c r="G3074" s="47"/>
      <c r="H3074" s="112"/>
      <c r="I3074" s="59"/>
      <c r="J3074" s="48" t="s">
        <v>5</v>
      </c>
      <c r="K3074" s="47" t="s">
        <v>15</v>
      </c>
      <c r="L3074" s="47"/>
      <c r="M3074" s="47"/>
      <c r="N3074" s="47"/>
      <c r="O3074" s="47"/>
      <c r="P3074" s="47"/>
      <c r="Q3074" s="47"/>
      <c r="R3074" s="47"/>
      <c r="S3074" s="47"/>
      <c r="T3074" s="47"/>
      <c r="U3074" s="47"/>
      <c r="V3074" s="47"/>
      <c r="W3074" s="47"/>
      <c r="X3074" s="91"/>
      <c r="Y3074" s="91"/>
      <c r="Z3074" s="91"/>
      <c r="AA3074" s="91"/>
    </row>
    <row r="3075" spans="2:27" ht="15" thickBot="1" x14ac:dyDescent="0.35">
      <c r="B3075" s="47" t="s">
        <v>16</v>
      </c>
      <c r="C3075" s="47"/>
      <c r="D3075" s="47"/>
      <c r="E3075" s="47"/>
      <c r="F3075" s="47"/>
      <c r="G3075" s="47"/>
      <c r="H3075" s="137"/>
      <c r="I3075" s="47"/>
      <c r="J3075" s="48" t="s">
        <v>5</v>
      </c>
      <c r="K3075" s="47" t="s">
        <v>17</v>
      </c>
      <c r="L3075" s="47"/>
      <c r="M3075" s="47"/>
      <c r="N3075" s="47"/>
      <c r="O3075" s="47"/>
      <c r="P3075" s="47"/>
      <c r="Q3075" s="47"/>
      <c r="R3075" s="47"/>
      <c r="S3075" s="47"/>
      <c r="T3075" s="47"/>
      <c r="U3075" s="47"/>
      <c r="V3075" s="47"/>
      <c r="W3075" s="47"/>
      <c r="X3075" s="91"/>
      <c r="Y3075" s="91"/>
      <c r="Z3075" s="91"/>
      <c r="AA3075" s="91"/>
    </row>
    <row r="3076" spans="2:27" ht="15" thickBot="1" x14ac:dyDescent="0.35">
      <c r="B3076" s="47" t="str">
        <f>IF(H3075="Erdgas","Nettorechnungsbetrag (Erdgas)",IF(H3075="Strom","Nettorechnungsbetrag (Strom)",IF(H3075="Wärme/Kälte","Nettorechnungsbetrag (Wärme/Kälte)","Bitte Energieart auswählen!")))</f>
        <v>Bitte Energieart auswählen!</v>
      </c>
      <c r="C3076" s="47"/>
      <c r="D3076" s="47"/>
      <c r="E3076" s="47"/>
      <c r="F3076" s="47"/>
      <c r="G3076" s="47"/>
      <c r="H3076" s="113"/>
      <c r="I3076" s="60" t="s">
        <v>18</v>
      </c>
      <c r="J3076" s="48" t="s">
        <v>5</v>
      </c>
      <c r="K3076" s="47" t="str">
        <f>IF(H3075="Erdgas","Erdgaskosten exkl. Steuern, Abgaben, Netzentgelte, etc.",IF(H3075="Strom","Stromkosten exkl. Steuern, Abgaben, Netzentgelte, etc.",IF(H3075="Wärme/Kälte","Wärme-/Kältekosten exkl. Steuern, Abgaben, Netzentgelte, etc.","Bitte Energieart auswählen!")))</f>
        <v>Bitte Energieart auswählen!</v>
      </c>
      <c r="L3076" s="47"/>
      <c r="M3076" s="47"/>
      <c r="N3076" s="47"/>
      <c r="O3076" s="47"/>
      <c r="P3076" s="47"/>
      <c r="Q3076" s="47"/>
      <c r="R3076" s="47"/>
      <c r="S3076" s="47"/>
      <c r="T3076" s="47"/>
      <c r="U3076" s="47"/>
      <c r="V3076" s="47"/>
      <c r="W3076" s="47"/>
      <c r="X3076" s="91"/>
      <c r="Y3076" s="91"/>
      <c r="Z3076" s="91"/>
      <c r="AA3076" s="91"/>
    </row>
    <row r="3077" spans="2:27" ht="15" thickBot="1" x14ac:dyDescent="0.35">
      <c r="B3077" s="47" t="str">
        <f>IF(AND(H3075="Erdgas",H3074="Nein"),"Erdgasverbrauch in kWh gem. letzter Jahresabrechnung",IF(H3075="Erdgas","Erdgasverbrauch in kWh im Kalenderjahr 2021",IF(AND(H3075="Strom",H3074="Nein"),"Stromverbrauch in kWh gem. letzter Jahresabrechnung",IF(H3075="Strom","Stromverbrauch in kWh im Kalenderjahr 2021",IF(AND(H3075="Wärme/Kälte",H3074="Nein"),"Wärme-/Kälteverbrauch in kWh gem. letzter Jahresabrechnung",IF(H3075="Wärme/Kälte","Wärme-/Kälteverbrauch in kWh im Kalenderjahr 2021","Bitte Energieart auswählen!"))))))</f>
        <v>Bitte Energieart auswählen!</v>
      </c>
      <c r="C3077" s="47"/>
      <c r="D3077" s="47"/>
      <c r="E3077" s="47"/>
      <c r="F3077" s="47"/>
      <c r="G3077" s="47"/>
      <c r="H3077" s="114"/>
      <c r="I3077" s="60" t="s">
        <v>19</v>
      </c>
      <c r="J3077" s="48" t="s">
        <v>5</v>
      </c>
      <c r="K3077" s="47" t="str">
        <f>IF(H3074="Nein",IF(H3075="Erdgas","Den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endet."),IF(H3075="Erdgas","Bitte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77" s="47"/>
      <c r="M3077" s="47"/>
      <c r="N3077" s="47"/>
      <c r="O3077" s="47"/>
      <c r="P3077" s="47"/>
      <c r="Q3077" s="47"/>
      <c r="R3077" s="47"/>
      <c r="S3077" s="47"/>
      <c r="T3077" s="47"/>
      <c r="U3077" s="47"/>
      <c r="V3077" s="47"/>
      <c r="W3077" s="47"/>
      <c r="X3077" s="91"/>
      <c r="Y3077" s="91"/>
      <c r="Z3077" s="91"/>
      <c r="AA3077" s="91"/>
    </row>
    <row r="3078" spans="2:27" x14ac:dyDescent="0.3">
      <c r="B3078" s="46"/>
      <c r="C3078" s="46"/>
      <c r="D3078" s="46"/>
      <c r="E3078" s="46"/>
      <c r="F3078" s="46"/>
      <c r="G3078" s="46"/>
      <c r="H3078" s="46"/>
      <c r="I3078" s="46"/>
      <c r="J3078" s="46"/>
      <c r="K3078" s="46"/>
      <c r="L3078" s="46"/>
      <c r="M3078" s="46"/>
      <c r="N3078" s="46"/>
      <c r="O3078" s="46"/>
      <c r="P3078" s="46"/>
      <c r="Q3078" s="46"/>
      <c r="R3078" s="46"/>
      <c r="S3078" s="46"/>
      <c r="T3078" s="46"/>
      <c r="U3078" s="46"/>
      <c r="V3078" s="46"/>
      <c r="W3078" s="46"/>
      <c r="X3078" s="91"/>
      <c r="Y3078" s="91"/>
      <c r="Z3078" s="91"/>
      <c r="AA3078" s="91"/>
    </row>
    <row r="3079" spans="2:27" ht="18" thickBot="1" x14ac:dyDescent="0.5">
      <c r="B3079" s="56" t="s">
        <v>10</v>
      </c>
      <c r="C3079" s="47"/>
      <c r="D3079" s="47"/>
      <c r="E3079" s="47"/>
      <c r="F3079" s="47"/>
      <c r="G3079" s="47"/>
      <c r="H3079" s="47"/>
      <c r="I3079" s="47"/>
      <c r="J3079" s="47"/>
      <c r="K3079" s="47"/>
      <c r="L3079" s="47"/>
      <c r="M3079" s="47"/>
      <c r="N3079" s="47"/>
      <c r="O3079" s="47"/>
      <c r="P3079" s="47"/>
      <c r="Q3079" s="47"/>
      <c r="R3079" s="47"/>
      <c r="S3079" s="47"/>
      <c r="T3079" s="47"/>
      <c r="U3079" s="47"/>
      <c r="V3079" s="47"/>
      <c r="W3079" s="47"/>
      <c r="X3079" s="91"/>
      <c r="Y3079" s="90"/>
      <c r="Z3079" s="91"/>
      <c r="AA3079" s="91"/>
    </row>
    <row r="3080" spans="2:27" ht="15" thickBot="1" x14ac:dyDescent="0.35">
      <c r="B3080" s="47" t="s">
        <v>11</v>
      </c>
      <c r="C3080" s="47"/>
      <c r="D3080" s="47"/>
      <c r="E3080" s="47"/>
      <c r="F3080" s="47"/>
      <c r="G3080" s="47"/>
      <c r="H3080" s="112"/>
      <c r="I3080" s="47"/>
      <c r="J3080" s="48" t="s">
        <v>5</v>
      </c>
      <c r="K3080" s="47" t="s">
        <v>12</v>
      </c>
      <c r="L3080" s="47"/>
      <c r="M3080" s="47"/>
      <c r="N3080" s="47"/>
      <c r="O3080" s="47"/>
      <c r="P3080" s="47"/>
      <c r="Q3080" s="47"/>
      <c r="R3080" s="47"/>
      <c r="S3080" s="47"/>
      <c r="T3080" s="47"/>
      <c r="U3080" s="47"/>
      <c r="V3080" s="47"/>
      <c r="W3080" s="47"/>
      <c r="X3080" s="91">
        <f>H3081</f>
        <v>0</v>
      </c>
      <c r="Y3080" s="91">
        <f>H3082</f>
        <v>0</v>
      </c>
      <c r="Z3080" s="91">
        <f>H3083</f>
        <v>0</v>
      </c>
      <c r="AA3080" s="91">
        <f>H3084</f>
        <v>0</v>
      </c>
    </row>
    <row r="3081" spans="2:27" ht="15" thickBot="1" x14ac:dyDescent="0.35">
      <c r="B3081" s="47" t="s">
        <v>13</v>
      </c>
      <c r="C3081" s="47"/>
      <c r="D3081" s="47"/>
      <c r="E3081" s="47"/>
      <c r="F3081" s="47"/>
      <c r="G3081" s="47"/>
      <c r="H3081" s="112"/>
      <c r="I3081" s="59"/>
      <c r="J3081" s="48" t="s">
        <v>5</v>
      </c>
      <c r="K3081" s="47" t="s">
        <v>15</v>
      </c>
      <c r="L3081" s="47"/>
      <c r="M3081" s="47"/>
      <c r="N3081" s="47"/>
      <c r="O3081" s="47"/>
      <c r="P3081" s="47"/>
      <c r="Q3081" s="47"/>
      <c r="R3081" s="47"/>
      <c r="S3081" s="47"/>
      <c r="T3081" s="47"/>
      <c r="U3081" s="47"/>
      <c r="V3081" s="47"/>
      <c r="W3081" s="47"/>
      <c r="X3081" s="91"/>
      <c r="Y3081" s="91"/>
      <c r="Z3081" s="91"/>
      <c r="AA3081" s="91"/>
    </row>
    <row r="3082" spans="2:27" ht="15" thickBot="1" x14ac:dyDescent="0.35">
      <c r="B3082" s="47" t="s">
        <v>16</v>
      </c>
      <c r="C3082" s="47"/>
      <c r="D3082" s="47"/>
      <c r="E3082" s="47"/>
      <c r="F3082" s="47"/>
      <c r="G3082" s="47"/>
      <c r="H3082" s="137"/>
      <c r="I3082" s="47"/>
      <c r="J3082" s="48" t="s">
        <v>5</v>
      </c>
      <c r="K3082" s="47" t="s">
        <v>17</v>
      </c>
      <c r="L3082" s="47"/>
      <c r="M3082" s="47"/>
      <c r="N3082" s="47"/>
      <c r="O3082" s="47"/>
      <c r="P3082" s="47"/>
      <c r="Q3082" s="47"/>
      <c r="R3082" s="47"/>
      <c r="S3082" s="47"/>
      <c r="T3082" s="47"/>
      <c r="U3082" s="47"/>
      <c r="V3082" s="47"/>
      <c r="W3082" s="47"/>
      <c r="X3082" s="91"/>
      <c r="Y3082" s="91"/>
      <c r="Z3082" s="91"/>
      <c r="AA3082" s="91"/>
    </row>
    <row r="3083" spans="2:27" ht="15" thickBot="1" x14ac:dyDescent="0.35">
      <c r="B3083" s="47" t="str">
        <f>IF(H3082="Erdgas","Nettorechnungsbetrag (Erdgas)",IF(H3082="Strom","Nettorechnungsbetrag (Strom)",IF(H3082="Wärme/Kälte","Nettorechnungsbetrag (Wärme/Kälte)","Bitte Energieart auswählen!")))</f>
        <v>Bitte Energieart auswählen!</v>
      </c>
      <c r="C3083" s="47"/>
      <c r="D3083" s="47"/>
      <c r="E3083" s="47"/>
      <c r="F3083" s="47"/>
      <c r="G3083" s="47"/>
      <c r="H3083" s="113"/>
      <c r="I3083" s="60" t="s">
        <v>18</v>
      </c>
      <c r="J3083" s="48" t="s">
        <v>5</v>
      </c>
      <c r="K3083" s="47" t="str">
        <f>IF(H3082="Erdgas","Erdgaskosten exkl. Steuern, Abgaben, Netzentgelte, etc.",IF(H3082="Strom","Stromkosten exkl. Steuern, Abgaben, Netzentgelte, etc.",IF(H3082="Wärme/Kälte","Wärme-/Kältekosten exkl. Steuern, Abgaben, Netzentgelte, etc.","Bitte Energieart auswählen!")))</f>
        <v>Bitte Energieart auswählen!</v>
      </c>
      <c r="L3083" s="47"/>
      <c r="M3083" s="47"/>
      <c r="N3083" s="47"/>
      <c r="O3083" s="47"/>
      <c r="P3083" s="47"/>
      <c r="Q3083" s="47"/>
      <c r="R3083" s="47"/>
      <c r="S3083" s="47"/>
      <c r="T3083" s="47"/>
      <c r="U3083" s="47"/>
      <c r="V3083" s="47"/>
      <c r="W3083" s="47"/>
      <c r="X3083" s="91"/>
      <c r="Y3083" s="91"/>
      <c r="Z3083" s="91"/>
      <c r="AA3083" s="91"/>
    </row>
    <row r="3084" spans="2:27" ht="15" thickBot="1" x14ac:dyDescent="0.35">
      <c r="B3084" s="47" t="str">
        <f>IF(AND(H3082="Erdgas",H3081="Nein"),"Erdgasverbrauch in kWh gem. letzter Jahresabrechnung",IF(H3082="Erdgas","Erdgasverbrauch in kWh im Kalenderjahr 2021",IF(AND(H3082="Strom",H3081="Nein"),"Stromverbrauch in kWh gem. letzter Jahresabrechnung",IF(H3082="Strom","Stromverbrauch in kWh im Kalenderjahr 2021",IF(AND(H3082="Wärme/Kälte",H3081="Nein"),"Wärme-/Kälteverbrauch in kWh gem. letzter Jahresabrechnung",IF(H3082="Wärme/Kälte","Wärme-/Kälteverbrauch in kWh im Kalenderjahr 2021","Bitte Energieart auswählen!"))))))</f>
        <v>Bitte Energieart auswählen!</v>
      </c>
      <c r="C3084" s="47"/>
      <c r="D3084" s="47"/>
      <c r="E3084" s="47"/>
      <c r="F3084" s="47"/>
      <c r="G3084" s="47"/>
      <c r="H3084" s="114"/>
      <c r="I3084" s="60" t="s">
        <v>19</v>
      </c>
      <c r="J3084" s="48" t="s">
        <v>5</v>
      </c>
      <c r="K3084" s="47" t="str">
        <f>IF(H3081="Nein",IF(H3082="Erdgas","Den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endet."),IF(H3082="Erdgas","Bitte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84" s="47"/>
      <c r="M3084" s="47"/>
      <c r="N3084" s="47"/>
      <c r="O3084" s="47"/>
      <c r="P3084" s="47"/>
      <c r="Q3084" s="47"/>
      <c r="R3084" s="47"/>
      <c r="S3084" s="47"/>
      <c r="T3084" s="47"/>
      <c r="U3084" s="47"/>
      <c r="V3084" s="47"/>
      <c r="W3084" s="47"/>
      <c r="X3084" s="91"/>
      <c r="Y3084" s="91"/>
      <c r="Z3084" s="91"/>
      <c r="AA3084" s="91"/>
    </row>
    <row r="3085" spans="2:27" x14ac:dyDescent="0.3">
      <c r="B3085" s="46"/>
      <c r="C3085" s="46"/>
      <c r="D3085" s="46"/>
      <c r="E3085" s="46"/>
      <c r="F3085" s="46"/>
      <c r="G3085" s="46"/>
      <c r="H3085" s="46"/>
      <c r="I3085" s="46"/>
      <c r="J3085" s="46"/>
      <c r="K3085" s="46"/>
      <c r="L3085" s="46"/>
      <c r="M3085" s="46"/>
      <c r="N3085" s="46"/>
      <c r="O3085" s="46"/>
      <c r="P3085" s="46"/>
      <c r="Q3085" s="46"/>
      <c r="R3085" s="46"/>
      <c r="S3085" s="46"/>
      <c r="T3085" s="46"/>
      <c r="U3085" s="46"/>
      <c r="V3085" s="46"/>
      <c r="W3085" s="46"/>
      <c r="X3085" s="91"/>
      <c r="Y3085" s="91"/>
      <c r="Z3085" s="91"/>
      <c r="AA3085" s="91"/>
    </row>
    <row r="3086" spans="2:27" ht="18" thickBot="1" x14ac:dyDescent="0.5">
      <c r="B3086" s="56" t="s">
        <v>10</v>
      </c>
      <c r="C3086" s="47"/>
      <c r="D3086" s="47"/>
      <c r="E3086" s="47"/>
      <c r="F3086" s="47"/>
      <c r="G3086" s="47"/>
      <c r="H3086" s="47"/>
      <c r="I3086" s="47"/>
      <c r="J3086" s="47"/>
      <c r="K3086" s="47"/>
      <c r="L3086" s="47"/>
      <c r="M3086" s="47"/>
      <c r="N3086" s="47"/>
      <c r="O3086" s="47"/>
      <c r="P3086" s="47"/>
      <c r="Q3086" s="47"/>
      <c r="R3086" s="47"/>
      <c r="S3086" s="47"/>
      <c r="T3086" s="47"/>
      <c r="U3086" s="47"/>
      <c r="V3086" s="47"/>
      <c r="W3086" s="47"/>
      <c r="X3086" s="91"/>
      <c r="Y3086" s="90"/>
      <c r="Z3086" s="91"/>
      <c r="AA3086" s="91"/>
    </row>
    <row r="3087" spans="2:27" ht="15" thickBot="1" x14ac:dyDescent="0.35">
      <c r="B3087" s="47" t="s">
        <v>11</v>
      </c>
      <c r="C3087" s="47"/>
      <c r="D3087" s="47"/>
      <c r="E3087" s="47"/>
      <c r="F3087" s="47"/>
      <c r="G3087" s="47"/>
      <c r="H3087" s="112"/>
      <c r="I3087" s="47"/>
      <c r="J3087" s="48" t="s">
        <v>5</v>
      </c>
      <c r="K3087" s="47" t="s">
        <v>12</v>
      </c>
      <c r="L3087" s="47"/>
      <c r="M3087" s="47"/>
      <c r="N3087" s="47"/>
      <c r="O3087" s="47"/>
      <c r="P3087" s="47"/>
      <c r="Q3087" s="47"/>
      <c r="R3087" s="47"/>
      <c r="S3087" s="47"/>
      <c r="T3087" s="47"/>
      <c r="U3087" s="47"/>
      <c r="V3087" s="47"/>
      <c r="W3087" s="47"/>
      <c r="X3087" s="91">
        <f>H3088</f>
        <v>0</v>
      </c>
      <c r="Y3087" s="91">
        <f>H3089</f>
        <v>0</v>
      </c>
      <c r="Z3087" s="91">
        <f>H3090</f>
        <v>0</v>
      </c>
      <c r="AA3087" s="91">
        <f>H3091</f>
        <v>0</v>
      </c>
    </row>
    <row r="3088" spans="2:27" ht="15" thickBot="1" x14ac:dyDescent="0.35">
      <c r="B3088" s="47" t="s">
        <v>13</v>
      </c>
      <c r="C3088" s="47"/>
      <c r="D3088" s="47"/>
      <c r="E3088" s="47"/>
      <c r="F3088" s="47"/>
      <c r="G3088" s="47"/>
      <c r="H3088" s="112"/>
      <c r="I3088" s="59"/>
      <c r="J3088" s="48" t="s">
        <v>5</v>
      </c>
      <c r="K3088" s="47" t="s">
        <v>15</v>
      </c>
      <c r="L3088" s="47"/>
      <c r="M3088" s="47"/>
      <c r="N3088" s="47"/>
      <c r="O3088" s="47"/>
      <c r="P3088" s="47"/>
      <c r="Q3088" s="47"/>
      <c r="R3088" s="47"/>
      <c r="S3088" s="47"/>
      <c r="T3088" s="47"/>
      <c r="U3088" s="47"/>
      <c r="V3088" s="47"/>
      <c r="W3088" s="47"/>
      <c r="X3088" s="91"/>
      <c r="Y3088" s="91"/>
      <c r="Z3088" s="91"/>
      <c r="AA3088" s="91"/>
    </row>
    <row r="3089" spans="2:27" ht="15" thickBot="1" x14ac:dyDescent="0.35">
      <c r="B3089" s="47" t="s">
        <v>16</v>
      </c>
      <c r="C3089" s="47"/>
      <c r="D3089" s="47"/>
      <c r="E3089" s="47"/>
      <c r="F3089" s="47"/>
      <c r="G3089" s="47"/>
      <c r="H3089" s="137"/>
      <c r="I3089" s="47"/>
      <c r="J3089" s="48" t="s">
        <v>5</v>
      </c>
      <c r="K3089" s="47" t="s">
        <v>17</v>
      </c>
      <c r="L3089" s="47"/>
      <c r="M3089" s="47"/>
      <c r="N3089" s="47"/>
      <c r="O3089" s="47"/>
      <c r="P3089" s="47"/>
      <c r="Q3089" s="47"/>
      <c r="R3089" s="47"/>
      <c r="S3089" s="47"/>
      <c r="T3089" s="47"/>
      <c r="U3089" s="47"/>
      <c r="V3089" s="47"/>
      <c r="W3089" s="47"/>
      <c r="X3089" s="91"/>
      <c r="Y3089" s="91"/>
      <c r="Z3089" s="91"/>
      <c r="AA3089" s="91"/>
    </row>
    <row r="3090" spans="2:27" ht="15" thickBot="1" x14ac:dyDescent="0.35">
      <c r="B3090" s="47" t="str">
        <f>IF(H3089="Erdgas","Nettorechnungsbetrag (Erdgas)",IF(H3089="Strom","Nettorechnungsbetrag (Strom)",IF(H3089="Wärme/Kälte","Nettorechnungsbetrag (Wärme/Kälte)","Bitte Energieart auswählen!")))</f>
        <v>Bitte Energieart auswählen!</v>
      </c>
      <c r="C3090" s="47"/>
      <c r="D3090" s="47"/>
      <c r="E3090" s="47"/>
      <c r="F3090" s="47"/>
      <c r="G3090" s="47"/>
      <c r="H3090" s="113"/>
      <c r="I3090" s="60" t="s">
        <v>18</v>
      </c>
      <c r="J3090" s="48" t="s">
        <v>5</v>
      </c>
      <c r="K3090" s="47" t="str">
        <f>IF(H3089="Erdgas","Erdgaskosten exkl. Steuern, Abgaben, Netzentgelte, etc.",IF(H3089="Strom","Stromkosten exkl. Steuern, Abgaben, Netzentgelte, etc.",IF(H3089="Wärme/Kälte","Wärme-/Kältekosten exkl. Steuern, Abgaben, Netzentgelte, etc.","Bitte Energieart auswählen!")))</f>
        <v>Bitte Energieart auswählen!</v>
      </c>
      <c r="L3090" s="47"/>
      <c r="M3090" s="47"/>
      <c r="N3090" s="47"/>
      <c r="O3090" s="47"/>
      <c r="P3090" s="47"/>
      <c r="Q3090" s="47"/>
      <c r="R3090" s="47"/>
      <c r="S3090" s="47"/>
      <c r="T3090" s="47"/>
      <c r="U3090" s="47"/>
      <c r="V3090" s="47"/>
      <c r="W3090" s="47"/>
      <c r="X3090" s="91"/>
      <c r="Y3090" s="91"/>
      <c r="Z3090" s="91"/>
      <c r="AA3090" s="91"/>
    </row>
    <row r="3091" spans="2:27" ht="15" thickBot="1" x14ac:dyDescent="0.35">
      <c r="B3091" s="47" t="str">
        <f>IF(AND(H3089="Erdgas",H3088="Nein"),"Erdgasverbrauch in kWh gem. letzter Jahresabrechnung",IF(H3089="Erdgas","Erdgasverbrauch in kWh im Kalenderjahr 2021",IF(AND(H3089="Strom",H3088="Nein"),"Stromverbrauch in kWh gem. letzter Jahresabrechnung",IF(H3089="Strom","Stromverbrauch in kWh im Kalenderjahr 2021",IF(AND(H3089="Wärme/Kälte",H3088="Nein"),"Wärme-/Kälteverbrauch in kWh gem. letzter Jahresabrechnung",IF(H3089="Wärme/Kälte","Wärme-/Kälteverbrauch in kWh im Kalenderjahr 2021","Bitte Energieart auswählen!"))))))</f>
        <v>Bitte Energieart auswählen!</v>
      </c>
      <c r="C3091" s="47"/>
      <c r="D3091" s="47"/>
      <c r="E3091" s="47"/>
      <c r="F3091" s="47"/>
      <c r="G3091" s="47"/>
      <c r="H3091" s="114"/>
      <c r="I3091" s="60" t="s">
        <v>19</v>
      </c>
      <c r="J3091" s="48" t="s">
        <v>5</v>
      </c>
      <c r="K3091" s="47" t="str">
        <f>IF(H3088="Nein",IF(H3089="Erdgas","Den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endet."),IF(H3089="Erdgas","Bitte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91" s="47"/>
      <c r="M3091" s="47"/>
      <c r="N3091" s="47"/>
      <c r="O3091" s="47"/>
      <c r="P3091" s="47"/>
      <c r="Q3091" s="47"/>
      <c r="R3091" s="47"/>
      <c r="S3091" s="47"/>
      <c r="T3091" s="47"/>
      <c r="U3091" s="47"/>
      <c r="V3091" s="47"/>
      <c r="W3091" s="47"/>
      <c r="X3091" s="91"/>
      <c r="Y3091" s="91"/>
      <c r="Z3091" s="91"/>
      <c r="AA3091" s="91"/>
    </row>
    <row r="3092" spans="2:27" x14ac:dyDescent="0.3">
      <c r="B3092" s="46"/>
      <c r="C3092" s="46"/>
      <c r="D3092" s="46"/>
      <c r="E3092" s="46"/>
      <c r="F3092" s="46"/>
      <c r="G3092" s="46"/>
      <c r="H3092" s="46"/>
      <c r="I3092" s="46"/>
      <c r="J3092" s="46"/>
      <c r="K3092" s="46"/>
      <c r="L3092" s="46"/>
      <c r="M3092" s="46"/>
      <c r="N3092" s="46"/>
      <c r="O3092" s="46"/>
      <c r="P3092" s="46"/>
      <c r="Q3092" s="46"/>
      <c r="R3092" s="46"/>
      <c r="S3092" s="46"/>
      <c r="T3092" s="46"/>
      <c r="U3092" s="46"/>
      <c r="V3092" s="46"/>
      <c r="W3092" s="46"/>
      <c r="X3092" s="91"/>
      <c r="Y3092" s="91"/>
      <c r="Z3092" s="91"/>
      <c r="AA3092" s="91"/>
    </row>
    <row r="3093" spans="2:27" ht="18" thickBot="1" x14ac:dyDescent="0.5">
      <c r="B3093" s="56" t="s">
        <v>10</v>
      </c>
      <c r="C3093" s="47"/>
      <c r="D3093" s="47"/>
      <c r="E3093" s="47"/>
      <c r="F3093" s="47"/>
      <c r="G3093" s="47"/>
      <c r="H3093" s="47"/>
      <c r="I3093" s="47"/>
      <c r="J3093" s="47"/>
      <c r="K3093" s="47"/>
      <c r="L3093" s="47"/>
      <c r="M3093" s="47"/>
      <c r="N3093" s="47"/>
      <c r="O3093" s="47"/>
      <c r="P3093" s="47"/>
      <c r="Q3093" s="47"/>
      <c r="R3093" s="47"/>
      <c r="S3093" s="47"/>
      <c r="T3093" s="47"/>
      <c r="U3093" s="47"/>
      <c r="V3093" s="47"/>
      <c r="W3093" s="47"/>
      <c r="X3093" s="91"/>
      <c r="Y3093" s="90"/>
      <c r="Z3093" s="91"/>
      <c r="AA3093" s="91"/>
    </row>
    <row r="3094" spans="2:27" ht="15" thickBot="1" x14ac:dyDescent="0.35">
      <c r="B3094" s="47" t="s">
        <v>11</v>
      </c>
      <c r="C3094" s="47"/>
      <c r="D3094" s="47"/>
      <c r="E3094" s="47"/>
      <c r="F3094" s="47"/>
      <c r="G3094" s="47"/>
      <c r="H3094" s="112"/>
      <c r="I3094" s="47"/>
      <c r="J3094" s="48" t="s">
        <v>5</v>
      </c>
      <c r="K3094" s="47" t="s">
        <v>12</v>
      </c>
      <c r="L3094" s="47"/>
      <c r="M3094" s="47"/>
      <c r="N3094" s="47"/>
      <c r="O3094" s="47"/>
      <c r="P3094" s="47"/>
      <c r="Q3094" s="47"/>
      <c r="R3094" s="47"/>
      <c r="S3094" s="47"/>
      <c r="T3094" s="47"/>
      <c r="U3094" s="47"/>
      <c r="V3094" s="47"/>
      <c r="W3094" s="47"/>
      <c r="X3094" s="91">
        <f>H3095</f>
        <v>0</v>
      </c>
      <c r="Y3094" s="91">
        <f>H3096</f>
        <v>0</v>
      </c>
      <c r="Z3094" s="91">
        <f>H3097</f>
        <v>0</v>
      </c>
      <c r="AA3094" s="91">
        <f>H3098</f>
        <v>0</v>
      </c>
    </row>
    <row r="3095" spans="2:27" ht="15" thickBot="1" x14ac:dyDescent="0.35">
      <c r="B3095" s="47" t="s">
        <v>13</v>
      </c>
      <c r="C3095" s="47"/>
      <c r="D3095" s="47"/>
      <c r="E3095" s="47"/>
      <c r="F3095" s="47"/>
      <c r="G3095" s="47"/>
      <c r="H3095" s="112"/>
      <c r="I3095" s="59"/>
      <c r="J3095" s="48" t="s">
        <v>5</v>
      </c>
      <c r="K3095" s="47" t="s">
        <v>15</v>
      </c>
      <c r="L3095" s="47"/>
      <c r="M3095" s="47"/>
      <c r="N3095" s="47"/>
      <c r="O3095" s="47"/>
      <c r="P3095" s="47"/>
      <c r="Q3095" s="47"/>
      <c r="R3095" s="47"/>
      <c r="S3095" s="47"/>
      <c r="T3095" s="47"/>
      <c r="U3095" s="47"/>
      <c r="V3095" s="47"/>
      <c r="W3095" s="47"/>
      <c r="X3095" s="91"/>
      <c r="Y3095" s="91"/>
      <c r="Z3095" s="91"/>
      <c r="AA3095" s="91"/>
    </row>
    <row r="3096" spans="2:27" ht="15" thickBot="1" x14ac:dyDescent="0.35">
      <c r="B3096" s="47" t="s">
        <v>16</v>
      </c>
      <c r="C3096" s="47"/>
      <c r="D3096" s="47"/>
      <c r="E3096" s="47"/>
      <c r="F3096" s="47"/>
      <c r="G3096" s="47"/>
      <c r="H3096" s="137"/>
      <c r="I3096" s="47"/>
      <c r="J3096" s="48" t="s">
        <v>5</v>
      </c>
      <c r="K3096" s="47" t="s">
        <v>17</v>
      </c>
      <c r="L3096" s="47"/>
      <c r="M3096" s="47"/>
      <c r="N3096" s="47"/>
      <c r="O3096" s="47"/>
      <c r="P3096" s="47"/>
      <c r="Q3096" s="47"/>
      <c r="R3096" s="47"/>
      <c r="S3096" s="47"/>
      <c r="T3096" s="47"/>
      <c r="U3096" s="47"/>
      <c r="V3096" s="47"/>
      <c r="W3096" s="47"/>
      <c r="X3096" s="91"/>
      <c r="Y3096" s="91"/>
      <c r="Z3096" s="91"/>
      <c r="AA3096" s="91"/>
    </row>
    <row r="3097" spans="2:27" ht="15" thickBot="1" x14ac:dyDescent="0.35">
      <c r="B3097" s="47" t="str">
        <f>IF(H3096="Erdgas","Nettorechnungsbetrag (Erdgas)",IF(H3096="Strom","Nettorechnungsbetrag (Strom)",IF(H3096="Wärme/Kälte","Nettorechnungsbetrag (Wärme/Kälte)","Bitte Energieart auswählen!")))</f>
        <v>Bitte Energieart auswählen!</v>
      </c>
      <c r="C3097" s="47"/>
      <c r="D3097" s="47"/>
      <c r="E3097" s="47"/>
      <c r="F3097" s="47"/>
      <c r="G3097" s="47"/>
      <c r="H3097" s="113"/>
      <c r="I3097" s="60" t="s">
        <v>18</v>
      </c>
      <c r="J3097" s="48" t="s">
        <v>5</v>
      </c>
      <c r="K3097" s="47" t="str">
        <f>IF(H3096="Erdgas","Erdgaskosten exkl. Steuern, Abgaben, Netzentgelte, etc.",IF(H3096="Strom","Stromkosten exkl. Steuern, Abgaben, Netzentgelte, etc.",IF(H3096="Wärme/Kälte","Wärme-/Kältekosten exkl. Steuern, Abgaben, Netzentgelte, etc.","Bitte Energieart auswählen!")))</f>
        <v>Bitte Energieart auswählen!</v>
      </c>
      <c r="L3097" s="47"/>
      <c r="M3097" s="47"/>
      <c r="N3097" s="47"/>
      <c r="O3097" s="47"/>
      <c r="P3097" s="47"/>
      <c r="Q3097" s="47"/>
      <c r="R3097" s="47"/>
      <c r="S3097" s="47"/>
      <c r="T3097" s="47"/>
      <c r="U3097" s="47"/>
      <c r="V3097" s="47"/>
      <c r="W3097" s="47"/>
      <c r="X3097" s="91"/>
      <c r="Y3097" s="91"/>
      <c r="Z3097" s="91"/>
      <c r="AA3097" s="91"/>
    </row>
    <row r="3098" spans="2:27" ht="15" thickBot="1" x14ac:dyDescent="0.35">
      <c r="B3098" s="47" t="str">
        <f>IF(AND(H3096="Erdgas",H3095="Nein"),"Erdgasverbrauch in kWh gem. letzter Jahresabrechnung",IF(H3096="Erdgas","Erdgasverbrauch in kWh im Kalenderjahr 2021",IF(AND(H3096="Strom",H3095="Nein"),"Stromverbrauch in kWh gem. letzter Jahresabrechnung",IF(H3096="Strom","Stromverbrauch in kWh im Kalenderjahr 2021",IF(AND(H3096="Wärme/Kälte",H3095="Nein"),"Wärme-/Kälteverbrauch in kWh gem. letzter Jahresabrechnung",IF(H3096="Wärme/Kälte","Wärme-/Kälteverbrauch in kWh im Kalenderjahr 2021","Bitte Energieart auswählen!"))))))</f>
        <v>Bitte Energieart auswählen!</v>
      </c>
      <c r="C3098" s="47"/>
      <c r="D3098" s="47"/>
      <c r="E3098" s="47"/>
      <c r="F3098" s="47"/>
      <c r="G3098" s="47"/>
      <c r="H3098" s="114"/>
      <c r="I3098" s="60" t="s">
        <v>19</v>
      </c>
      <c r="J3098" s="48" t="s">
        <v>5</v>
      </c>
      <c r="K3098" s="47" t="str">
        <f>IF(H3095="Nein",IF(H3096="Erdgas","Den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endet."),IF(H3096="Erdgas","Bitte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098" s="47"/>
      <c r="M3098" s="47"/>
      <c r="N3098" s="47"/>
      <c r="O3098" s="47"/>
      <c r="P3098" s="47"/>
      <c r="Q3098" s="47"/>
      <c r="R3098" s="47"/>
      <c r="S3098" s="47"/>
      <c r="T3098" s="47"/>
      <c r="U3098" s="47"/>
      <c r="V3098" s="47"/>
      <c r="W3098" s="47"/>
      <c r="X3098" s="91"/>
      <c r="Y3098" s="91"/>
      <c r="Z3098" s="91"/>
      <c r="AA3098" s="91"/>
    </row>
    <row r="3099" spans="2:27" x14ac:dyDescent="0.3">
      <c r="B3099" s="46"/>
      <c r="C3099" s="46"/>
      <c r="D3099" s="46"/>
      <c r="E3099" s="46"/>
      <c r="F3099" s="46"/>
      <c r="G3099" s="46"/>
      <c r="H3099" s="46"/>
      <c r="I3099" s="46"/>
      <c r="J3099" s="46"/>
      <c r="K3099" s="46"/>
      <c r="L3099" s="46"/>
      <c r="M3099" s="46"/>
      <c r="N3099" s="46"/>
      <c r="O3099" s="46"/>
      <c r="P3099" s="46"/>
      <c r="Q3099" s="46"/>
      <c r="R3099" s="46"/>
      <c r="S3099" s="46"/>
      <c r="T3099" s="46"/>
      <c r="U3099" s="46"/>
      <c r="V3099" s="46"/>
      <c r="W3099" s="46"/>
      <c r="X3099" s="91"/>
      <c r="Y3099" s="91"/>
      <c r="Z3099" s="91"/>
      <c r="AA3099" s="91"/>
    </row>
    <row r="3100" spans="2:27" ht="18" thickBot="1" x14ac:dyDescent="0.5">
      <c r="B3100" s="56" t="s">
        <v>10</v>
      </c>
      <c r="C3100" s="47"/>
      <c r="D3100" s="47"/>
      <c r="E3100" s="47"/>
      <c r="F3100" s="47"/>
      <c r="G3100" s="47"/>
      <c r="H3100" s="47"/>
      <c r="I3100" s="47"/>
      <c r="J3100" s="47"/>
      <c r="K3100" s="47"/>
      <c r="L3100" s="47"/>
      <c r="M3100" s="47"/>
      <c r="N3100" s="47"/>
      <c r="O3100" s="47"/>
      <c r="P3100" s="47"/>
      <c r="Q3100" s="47"/>
      <c r="R3100" s="47"/>
      <c r="S3100" s="47"/>
      <c r="T3100" s="47"/>
      <c r="U3100" s="47"/>
      <c r="V3100" s="47"/>
      <c r="W3100" s="47"/>
      <c r="X3100" s="91"/>
      <c r="Y3100" s="90"/>
      <c r="Z3100" s="91"/>
      <c r="AA3100" s="91"/>
    </row>
    <row r="3101" spans="2:27" ht="15" thickBot="1" x14ac:dyDescent="0.35">
      <c r="B3101" s="47" t="s">
        <v>11</v>
      </c>
      <c r="C3101" s="47"/>
      <c r="D3101" s="47"/>
      <c r="E3101" s="47"/>
      <c r="F3101" s="47"/>
      <c r="G3101" s="47"/>
      <c r="H3101" s="112"/>
      <c r="I3101" s="47"/>
      <c r="J3101" s="48" t="s">
        <v>5</v>
      </c>
      <c r="K3101" s="47" t="s">
        <v>12</v>
      </c>
      <c r="L3101" s="47"/>
      <c r="M3101" s="47"/>
      <c r="N3101" s="47"/>
      <c r="O3101" s="47"/>
      <c r="P3101" s="47"/>
      <c r="Q3101" s="47"/>
      <c r="R3101" s="47"/>
      <c r="S3101" s="47"/>
      <c r="T3101" s="47"/>
      <c r="U3101" s="47"/>
      <c r="V3101" s="47"/>
      <c r="W3101" s="47"/>
      <c r="X3101" s="91">
        <f>H3102</f>
        <v>0</v>
      </c>
      <c r="Y3101" s="91">
        <f>H3103</f>
        <v>0</v>
      </c>
      <c r="Z3101" s="91">
        <f>H3104</f>
        <v>0</v>
      </c>
      <c r="AA3101" s="91">
        <f>H3105</f>
        <v>0</v>
      </c>
    </row>
    <row r="3102" spans="2:27" ht="15" thickBot="1" x14ac:dyDescent="0.35">
      <c r="B3102" s="47" t="s">
        <v>13</v>
      </c>
      <c r="C3102" s="47"/>
      <c r="D3102" s="47"/>
      <c r="E3102" s="47"/>
      <c r="F3102" s="47"/>
      <c r="G3102" s="47"/>
      <c r="H3102" s="112"/>
      <c r="I3102" s="59"/>
      <c r="J3102" s="48" t="s">
        <v>5</v>
      </c>
      <c r="K3102" s="47" t="s">
        <v>15</v>
      </c>
      <c r="L3102" s="47"/>
      <c r="M3102" s="47"/>
      <c r="N3102" s="47"/>
      <c r="O3102" s="47"/>
      <c r="P3102" s="47"/>
      <c r="Q3102" s="47"/>
      <c r="R3102" s="47"/>
      <c r="S3102" s="47"/>
      <c r="T3102" s="47"/>
      <c r="U3102" s="47"/>
      <c r="V3102" s="47"/>
      <c r="W3102" s="47"/>
      <c r="X3102" s="91"/>
      <c r="Y3102" s="91"/>
      <c r="Z3102" s="91"/>
      <c r="AA3102" s="91"/>
    </row>
    <row r="3103" spans="2:27" ht="15" thickBot="1" x14ac:dyDescent="0.35">
      <c r="B3103" s="47" t="s">
        <v>16</v>
      </c>
      <c r="C3103" s="47"/>
      <c r="D3103" s="47"/>
      <c r="E3103" s="47"/>
      <c r="F3103" s="47"/>
      <c r="G3103" s="47"/>
      <c r="H3103" s="137"/>
      <c r="I3103" s="47"/>
      <c r="J3103" s="48" t="s">
        <v>5</v>
      </c>
      <c r="K3103" s="47" t="s">
        <v>17</v>
      </c>
      <c r="L3103" s="47"/>
      <c r="M3103" s="47"/>
      <c r="N3103" s="47"/>
      <c r="O3103" s="47"/>
      <c r="P3103" s="47"/>
      <c r="Q3103" s="47"/>
      <c r="R3103" s="47"/>
      <c r="S3103" s="47"/>
      <c r="T3103" s="47"/>
      <c r="U3103" s="47"/>
      <c r="V3103" s="47"/>
      <c r="W3103" s="47"/>
      <c r="X3103" s="91"/>
      <c r="Y3103" s="91"/>
      <c r="Z3103" s="91"/>
      <c r="AA3103" s="91"/>
    </row>
    <row r="3104" spans="2:27" ht="15" thickBot="1" x14ac:dyDescent="0.35">
      <c r="B3104" s="47" t="str">
        <f>IF(H3103="Erdgas","Nettorechnungsbetrag (Erdgas)",IF(H3103="Strom","Nettorechnungsbetrag (Strom)",IF(H3103="Wärme/Kälte","Nettorechnungsbetrag (Wärme/Kälte)","Bitte Energieart auswählen!")))</f>
        <v>Bitte Energieart auswählen!</v>
      </c>
      <c r="C3104" s="47"/>
      <c r="D3104" s="47"/>
      <c r="E3104" s="47"/>
      <c r="F3104" s="47"/>
      <c r="G3104" s="47"/>
      <c r="H3104" s="113"/>
      <c r="I3104" s="60" t="s">
        <v>18</v>
      </c>
      <c r="J3104" s="48" t="s">
        <v>5</v>
      </c>
      <c r="K3104" s="47" t="str">
        <f>IF(H3103="Erdgas","Erdgaskosten exkl. Steuern, Abgaben, Netzentgelte, etc.",IF(H3103="Strom","Stromkosten exkl. Steuern, Abgaben, Netzentgelte, etc.",IF(H3103="Wärme/Kälte","Wärme-/Kältekosten exkl. Steuern, Abgaben, Netzentgelte, etc.","Bitte Energieart auswählen!")))</f>
        <v>Bitte Energieart auswählen!</v>
      </c>
      <c r="L3104" s="47"/>
      <c r="M3104" s="47"/>
      <c r="N3104" s="47"/>
      <c r="O3104" s="47"/>
      <c r="P3104" s="47"/>
      <c r="Q3104" s="47"/>
      <c r="R3104" s="47"/>
      <c r="S3104" s="47"/>
      <c r="T3104" s="47"/>
      <c r="U3104" s="47"/>
      <c r="V3104" s="47"/>
      <c r="W3104" s="47"/>
      <c r="X3104" s="91"/>
      <c r="Y3104" s="91"/>
      <c r="Z3104" s="91"/>
      <c r="AA3104" s="91"/>
    </row>
    <row r="3105" spans="2:27" ht="15" thickBot="1" x14ac:dyDescent="0.35">
      <c r="B3105" s="47" t="str">
        <f>IF(AND(H3103="Erdgas",H3102="Nein"),"Erdgasverbrauch in kWh gem. letzter Jahresabrechnung",IF(H3103="Erdgas","Erdgasverbrauch in kWh im Kalenderjahr 2021",IF(AND(H3103="Strom",H3102="Nein"),"Stromverbrauch in kWh gem. letzter Jahresabrechnung",IF(H3103="Strom","Stromverbrauch in kWh im Kalenderjahr 2021",IF(AND(H3103="Wärme/Kälte",H3102="Nein"),"Wärme-/Kälteverbrauch in kWh gem. letzter Jahresabrechnung",IF(H3103="Wärme/Kälte","Wärme-/Kälteverbrauch in kWh im Kalenderjahr 2021","Bitte Energieart auswählen!"))))))</f>
        <v>Bitte Energieart auswählen!</v>
      </c>
      <c r="C3105" s="47"/>
      <c r="D3105" s="47"/>
      <c r="E3105" s="47"/>
      <c r="F3105" s="47"/>
      <c r="G3105" s="47"/>
      <c r="H3105" s="114"/>
      <c r="I3105" s="60" t="s">
        <v>19</v>
      </c>
      <c r="J3105" s="48" t="s">
        <v>5</v>
      </c>
      <c r="K3105" s="47" t="str">
        <f>IF(H3102="Nein",IF(H3103="Erdgas","Den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endet."),IF(H3103="Erdgas","Bitte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05" s="47"/>
      <c r="M3105" s="47"/>
      <c r="N3105" s="47"/>
      <c r="O3105" s="47"/>
      <c r="P3105" s="47"/>
      <c r="Q3105" s="47"/>
      <c r="R3105" s="47"/>
      <c r="S3105" s="47"/>
      <c r="T3105" s="47"/>
      <c r="U3105" s="47"/>
      <c r="V3105" s="47"/>
      <c r="W3105" s="47"/>
      <c r="X3105" s="91"/>
      <c r="Y3105" s="91"/>
      <c r="Z3105" s="91"/>
      <c r="AA3105" s="91"/>
    </row>
    <row r="3106" spans="2:27" x14ac:dyDescent="0.3">
      <c r="B3106" s="46"/>
      <c r="C3106" s="46"/>
      <c r="D3106" s="46"/>
      <c r="E3106" s="46"/>
      <c r="F3106" s="46"/>
      <c r="G3106" s="46"/>
      <c r="H3106" s="46"/>
      <c r="I3106" s="46"/>
      <c r="J3106" s="46"/>
      <c r="K3106" s="46"/>
      <c r="L3106" s="46"/>
      <c r="M3106" s="46"/>
      <c r="N3106" s="46"/>
      <c r="O3106" s="46"/>
      <c r="P3106" s="46"/>
      <c r="Q3106" s="46"/>
      <c r="R3106" s="46"/>
      <c r="S3106" s="46"/>
      <c r="T3106" s="46"/>
      <c r="U3106" s="46"/>
      <c r="V3106" s="46"/>
      <c r="W3106" s="46"/>
      <c r="X3106" s="91"/>
      <c r="Y3106" s="91"/>
      <c r="Z3106" s="91"/>
      <c r="AA3106" s="91"/>
    </row>
    <row r="3107" spans="2:27" ht="18" thickBot="1" x14ac:dyDescent="0.5">
      <c r="B3107" s="56" t="s">
        <v>10</v>
      </c>
      <c r="C3107" s="47"/>
      <c r="D3107" s="47"/>
      <c r="E3107" s="47"/>
      <c r="F3107" s="47"/>
      <c r="G3107" s="47"/>
      <c r="H3107" s="47"/>
      <c r="I3107" s="47"/>
      <c r="J3107" s="47"/>
      <c r="K3107" s="47"/>
      <c r="L3107" s="47"/>
      <c r="M3107" s="47"/>
      <c r="N3107" s="47"/>
      <c r="O3107" s="47"/>
      <c r="P3107" s="47"/>
      <c r="Q3107" s="47"/>
      <c r="R3107" s="47"/>
      <c r="S3107" s="47"/>
      <c r="T3107" s="47"/>
      <c r="U3107" s="47"/>
      <c r="V3107" s="47"/>
      <c r="W3107" s="47"/>
      <c r="X3107" s="91"/>
      <c r="Y3107" s="90"/>
      <c r="Z3107" s="91"/>
      <c r="AA3107" s="91"/>
    </row>
    <row r="3108" spans="2:27" ht="15" thickBot="1" x14ac:dyDescent="0.35">
      <c r="B3108" s="47" t="s">
        <v>11</v>
      </c>
      <c r="C3108" s="47"/>
      <c r="D3108" s="47"/>
      <c r="E3108" s="47"/>
      <c r="F3108" s="47"/>
      <c r="G3108" s="47"/>
      <c r="H3108" s="112"/>
      <c r="I3108" s="47"/>
      <c r="J3108" s="48" t="s">
        <v>5</v>
      </c>
      <c r="K3108" s="47" t="s">
        <v>12</v>
      </c>
      <c r="L3108" s="47"/>
      <c r="M3108" s="47"/>
      <c r="N3108" s="47"/>
      <c r="O3108" s="47"/>
      <c r="P3108" s="47"/>
      <c r="Q3108" s="47"/>
      <c r="R3108" s="47"/>
      <c r="S3108" s="47"/>
      <c r="T3108" s="47"/>
      <c r="U3108" s="47"/>
      <c r="V3108" s="47"/>
      <c r="W3108" s="47"/>
      <c r="X3108" s="91">
        <f>H3109</f>
        <v>0</v>
      </c>
      <c r="Y3108" s="91">
        <f>H3110</f>
        <v>0</v>
      </c>
      <c r="Z3108" s="91">
        <f>H3111</f>
        <v>0</v>
      </c>
      <c r="AA3108" s="91">
        <f>H3112</f>
        <v>0</v>
      </c>
    </row>
    <row r="3109" spans="2:27" ht="15" thickBot="1" x14ac:dyDescent="0.35">
      <c r="B3109" s="47" t="s">
        <v>13</v>
      </c>
      <c r="C3109" s="47"/>
      <c r="D3109" s="47"/>
      <c r="E3109" s="47"/>
      <c r="F3109" s="47"/>
      <c r="G3109" s="47"/>
      <c r="H3109" s="112"/>
      <c r="I3109" s="59"/>
      <c r="J3109" s="48" t="s">
        <v>5</v>
      </c>
      <c r="K3109" s="47" t="s">
        <v>15</v>
      </c>
      <c r="L3109" s="47"/>
      <c r="M3109" s="47"/>
      <c r="N3109" s="47"/>
      <c r="O3109" s="47"/>
      <c r="P3109" s="47"/>
      <c r="Q3109" s="47"/>
      <c r="R3109" s="47"/>
      <c r="S3109" s="47"/>
      <c r="T3109" s="47"/>
      <c r="U3109" s="47"/>
      <c r="V3109" s="47"/>
      <c r="W3109" s="47"/>
      <c r="X3109" s="91"/>
      <c r="Y3109" s="91"/>
      <c r="Z3109" s="91"/>
      <c r="AA3109" s="91"/>
    </row>
    <row r="3110" spans="2:27" ht="15" thickBot="1" x14ac:dyDescent="0.35">
      <c r="B3110" s="47" t="s">
        <v>16</v>
      </c>
      <c r="C3110" s="47"/>
      <c r="D3110" s="47"/>
      <c r="E3110" s="47"/>
      <c r="F3110" s="47"/>
      <c r="G3110" s="47"/>
      <c r="H3110" s="137"/>
      <c r="I3110" s="47"/>
      <c r="J3110" s="48" t="s">
        <v>5</v>
      </c>
      <c r="K3110" s="47" t="s">
        <v>17</v>
      </c>
      <c r="L3110" s="47"/>
      <c r="M3110" s="47"/>
      <c r="N3110" s="47"/>
      <c r="O3110" s="47"/>
      <c r="P3110" s="47"/>
      <c r="Q3110" s="47"/>
      <c r="R3110" s="47"/>
      <c r="S3110" s="47"/>
      <c r="T3110" s="47"/>
      <c r="U3110" s="47"/>
      <c r="V3110" s="47"/>
      <c r="W3110" s="47"/>
      <c r="X3110" s="91"/>
      <c r="Y3110" s="91"/>
      <c r="Z3110" s="91"/>
      <c r="AA3110" s="91"/>
    </row>
    <row r="3111" spans="2:27" ht="15" thickBot="1" x14ac:dyDescent="0.35">
      <c r="B3111" s="47" t="str">
        <f>IF(H3110="Erdgas","Nettorechnungsbetrag (Erdgas)",IF(H3110="Strom","Nettorechnungsbetrag (Strom)",IF(H3110="Wärme/Kälte","Nettorechnungsbetrag (Wärme/Kälte)","Bitte Energieart auswählen!")))</f>
        <v>Bitte Energieart auswählen!</v>
      </c>
      <c r="C3111" s="47"/>
      <c r="D3111" s="47"/>
      <c r="E3111" s="47"/>
      <c r="F3111" s="47"/>
      <c r="G3111" s="47"/>
      <c r="H3111" s="113"/>
      <c r="I3111" s="60" t="s">
        <v>18</v>
      </c>
      <c r="J3111" s="48" t="s">
        <v>5</v>
      </c>
      <c r="K3111" s="47" t="str">
        <f>IF(H3110="Erdgas","Erdgaskosten exkl. Steuern, Abgaben, Netzentgelte, etc.",IF(H3110="Strom","Stromkosten exkl. Steuern, Abgaben, Netzentgelte, etc.",IF(H3110="Wärme/Kälte","Wärme-/Kältekosten exkl. Steuern, Abgaben, Netzentgelte, etc.","Bitte Energieart auswählen!")))</f>
        <v>Bitte Energieart auswählen!</v>
      </c>
      <c r="L3111" s="47"/>
      <c r="M3111" s="47"/>
      <c r="N3111" s="47"/>
      <c r="O3111" s="47"/>
      <c r="P3111" s="47"/>
      <c r="Q3111" s="47"/>
      <c r="R3111" s="47"/>
      <c r="S3111" s="47"/>
      <c r="T3111" s="47"/>
      <c r="U3111" s="47"/>
      <c r="V3111" s="47"/>
      <c r="W3111" s="47"/>
      <c r="X3111" s="91"/>
      <c r="Y3111" s="91"/>
      <c r="Z3111" s="91"/>
      <c r="AA3111" s="91"/>
    </row>
    <row r="3112" spans="2:27" ht="15" thickBot="1" x14ac:dyDescent="0.35">
      <c r="B3112" s="47" t="str">
        <f>IF(AND(H3110="Erdgas",H3109="Nein"),"Erdgasverbrauch in kWh gem. letzter Jahresabrechnung",IF(H3110="Erdgas","Erdgasverbrauch in kWh im Kalenderjahr 2021",IF(AND(H3110="Strom",H3109="Nein"),"Stromverbrauch in kWh gem. letzter Jahresabrechnung",IF(H3110="Strom","Stromverbrauch in kWh im Kalenderjahr 2021",IF(AND(H3110="Wärme/Kälte",H3109="Nein"),"Wärme-/Kälteverbrauch in kWh gem. letzter Jahresabrechnung",IF(H3110="Wärme/Kälte","Wärme-/Kälteverbrauch in kWh im Kalenderjahr 2021","Bitte Energieart auswählen!"))))))</f>
        <v>Bitte Energieart auswählen!</v>
      </c>
      <c r="C3112" s="47"/>
      <c r="D3112" s="47"/>
      <c r="E3112" s="47"/>
      <c r="F3112" s="47"/>
      <c r="G3112" s="47"/>
      <c r="H3112" s="114"/>
      <c r="I3112" s="60" t="s">
        <v>19</v>
      </c>
      <c r="J3112" s="48" t="s">
        <v>5</v>
      </c>
      <c r="K3112" s="47" t="str">
        <f>IF(H3109="Nein",IF(H3110="Erdgas","Den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endet."),IF(H3110="Erdgas","Bitte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12" s="47"/>
      <c r="M3112" s="47"/>
      <c r="N3112" s="47"/>
      <c r="O3112" s="47"/>
      <c r="P3112" s="47"/>
      <c r="Q3112" s="47"/>
      <c r="R3112" s="47"/>
      <c r="S3112" s="47"/>
      <c r="T3112" s="47"/>
      <c r="U3112" s="47"/>
      <c r="V3112" s="47"/>
      <c r="W3112" s="47"/>
      <c r="X3112" s="91"/>
      <c r="Y3112" s="91"/>
      <c r="Z3112" s="91"/>
      <c r="AA3112" s="91"/>
    </row>
    <row r="3113" spans="2:27" x14ac:dyDescent="0.3">
      <c r="B3113" s="46"/>
      <c r="C3113" s="46"/>
      <c r="D3113" s="46"/>
      <c r="E3113" s="46"/>
      <c r="F3113" s="46"/>
      <c r="G3113" s="46"/>
      <c r="H3113" s="46"/>
      <c r="I3113" s="46"/>
      <c r="J3113" s="46"/>
      <c r="K3113" s="46"/>
      <c r="L3113" s="46"/>
      <c r="M3113" s="46"/>
      <c r="N3113" s="46"/>
      <c r="O3113" s="46"/>
      <c r="P3113" s="46"/>
      <c r="Q3113" s="46"/>
      <c r="R3113" s="46"/>
      <c r="S3113" s="46"/>
      <c r="T3113" s="46"/>
      <c r="U3113" s="46"/>
      <c r="V3113" s="46"/>
      <c r="W3113" s="46"/>
      <c r="X3113" s="91"/>
      <c r="Y3113" s="91"/>
      <c r="Z3113" s="91"/>
      <c r="AA3113" s="91"/>
    </row>
    <row r="3114" spans="2:27" ht="18" thickBot="1" x14ac:dyDescent="0.5">
      <c r="B3114" s="56" t="s">
        <v>10</v>
      </c>
      <c r="C3114" s="47"/>
      <c r="D3114" s="47"/>
      <c r="E3114" s="47"/>
      <c r="F3114" s="47"/>
      <c r="G3114" s="47"/>
      <c r="H3114" s="47"/>
      <c r="I3114" s="47"/>
      <c r="J3114" s="47"/>
      <c r="K3114" s="47"/>
      <c r="L3114" s="47"/>
      <c r="M3114" s="47"/>
      <c r="N3114" s="47"/>
      <c r="O3114" s="47"/>
      <c r="P3114" s="47"/>
      <c r="Q3114" s="47"/>
      <c r="R3114" s="47"/>
      <c r="S3114" s="47"/>
      <c r="T3114" s="47"/>
      <c r="U3114" s="47"/>
      <c r="V3114" s="47"/>
      <c r="W3114" s="47"/>
      <c r="X3114" s="91"/>
      <c r="Y3114" s="90"/>
      <c r="Z3114" s="91"/>
      <c r="AA3114" s="91"/>
    </row>
    <row r="3115" spans="2:27" ht="15" thickBot="1" x14ac:dyDescent="0.35">
      <c r="B3115" s="47" t="s">
        <v>11</v>
      </c>
      <c r="C3115" s="47"/>
      <c r="D3115" s="47"/>
      <c r="E3115" s="47"/>
      <c r="F3115" s="47"/>
      <c r="G3115" s="47"/>
      <c r="H3115" s="112"/>
      <c r="I3115" s="47"/>
      <c r="J3115" s="48" t="s">
        <v>5</v>
      </c>
      <c r="K3115" s="47" t="s">
        <v>12</v>
      </c>
      <c r="L3115" s="47"/>
      <c r="M3115" s="47"/>
      <c r="N3115" s="47"/>
      <c r="O3115" s="47"/>
      <c r="P3115" s="47"/>
      <c r="Q3115" s="47"/>
      <c r="R3115" s="47"/>
      <c r="S3115" s="47"/>
      <c r="T3115" s="47"/>
      <c r="U3115" s="47"/>
      <c r="V3115" s="47"/>
      <c r="W3115" s="47"/>
      <c r="X3115" s="91">
        <f>H3116</f>
        <v>0</v>
      </c>
      <c r="Y3115" s="91">
        <f>H3117</f>
        <v>0</v>
      </c>
      <c r="Z3115" s="91">
        <f>H3118</f>
        <v>0</v>
      </c>
      <c r="AA3115" s="91">
        <f>H3119</f>
        <v>0</v>
      </c>
    </row>
    <row r="3116" spans="2:27" ht="15" thickBot="1" x14ac:dyDescent="0.35">
      <c r="B3116" s="47" t="s">
        <v>13</v>
      </c>
      <c r="C3116" s="47"/>
      <c r="D3116" s="47"/>
      <c r="E3116" s="47"/>
      <c r="F3116" s="47"/>
      <c r="G3116" s="47"/>
      <c r="H3116" s="112"/>
      <c r="I3116" s="59"/>
      <c r="J3116" s="48" t="s">
        <v>5</v>
      </c>
      <c r="K3116" s="47" t="s">
        <v>15</v>
      </c>
      <c r="L3116" s="47"/>
      <c r="M3116" s="47"/>
      <c r="N3116" s="47"/>
      <c r="O3116" s="47"/>
      <c r="P3116" s="47"/>
      <c r="Q3116" s="47"/>
      <c r="R3116" s="47"/>
      <c r="S3116" s="47"/>
      <c r="T3116" s="47"/>
      <c r="U3116" s="47"/>
      <c r="V3116" s="47"/>
      <c r="W3116" s="47"/>
      <c r="X3116" s="91"/>
      <c r="Y3116" s="91"/>
      <c r="Z3116" s="91"/>
      <c r="AA3116" s="91"/>
    </row>
    <row r="3117" spans="2:27" ht="15" thickBot="1" x14ac:dyDescent="0.35">
      <c r="B3117" s="47" t="s">
        <v>16</v>
      </c>
      <c r="C3117" s="47"/>
      <c r="D3117" s="47"/>
      <c r="E3117" s="47"/>
      <c r="F3117" s="47"/>
      <c r="G3117" s="47"/>
      <c r="H3117" s="137"/>
      <c r="I3117" s="47"/>
      <c r="J3117" s="48" t="s">
        <v>5</v>
      </c>
      <c r="K3117" s="47" t="s">
        <v>17</v>
      </c>
      <c r="L3117" s="47"/>
      <c r="M3117" s="47"/>
      <c r="N3117" s="47"/>
      <c r="O3117" s="47"/>
      <c r="P3117" s="47"/>
      <c r="Q3117" s="47"/>
      <c r="R3117" s="47"/>
      <c r="S3117" s="47"/>
      <c r="T3117" s="47"/>
      <c r="U3117" s="47"/>
      <c r="V3117" s="47"/>
      <c r="W3117" s="47"/>
      <c r="X3117" s="91"/>
      <c r="Y3117" s="91"/>
      <c r="Z3117" s="91"/>
      <c r="AA3117" s="91"/>
    </row>
    <row r="3118" spans="2:27" ht="15" thickBot="1" x14ac:dyDescent="0.35">
      <c r="B3118" s="47" t="str">
        <f>IF(H3117="Erdgas","Nettorechnungsbetrag (Erdgas)",IF(H3117="Strom","Nettorechnungsbetrag (Strom)",IF(H3117="Wärme/Kälte","Nettorechnungsbetrag (Wärme/Kälte)","Bitte Energieart auswählen!")))</f>
        <v>Bitte Energieart auswählen!</v>
      </c>
      <c r="C3118" s="47"/>
      <c r="D3118" s="47"/>
      <c r="E3118" s="47"/>
      <c r="F3118" s="47"/>
      <c r="G3118" s="47"/>
      <c r="H3118" s="113"/>
      <c r="I3118" s="60" t="s">
        <v>18</v>
      </c>
      <c r="J3118" s="48" t="s">
        <v>5</v>
      </c>
      <c r="K3118" s="47" t="str">
        <f>IF(H3117="Erdgas","Erdgaskosten exkl. Steuern, Abgaben, Netzentgelte, etc.",IF(H3117="Strom","Stromkosten exkl. Steuern, Abgaben, Netzentgelte, etc.",IF(H3117="Wärme/Kälte","Wärme-/Kältekosten exkl. Steuern, Abgaben, Netzentgelte, etc.","Bitte Energieart auswählen!")))</f>
        <v>Bitte Energieart auswählen!</v>
      </c>
      <c r="L3118" s="47"/>
      <c r="M3118" s="47"/>
      <c r="N3118" s="47"/>
      <c r="O3118" s="47"/>
      <c r="P3118" s="47"/>
      <c r="Q3118" s="47"/>
      <c r="R3118" s="47"/>
      <c r="S3118" s="47"/>
      <c r="T3118" s="47"/>
      <c r="U3118" s="47"/>
      <c r="V3118" s="47"/>
      <c r="W3118" s="47"/>
      <c r="X3118" s="91"/>
      <c r="Y3118" s="91"/>
      <c r="Z3118" s="91"/>
      <c r="AA3118" s="91"/>
    </row>
    <row r="3119" spans="2:27" ht="15" thickBot="1" x14ac:dyDescent="0.35">
      <c r="B3119" s="47" t="str">
        <f>IF(AND(H3117="Erdgas",H3116="Nein"),"Erdgasverbrauch in kWh gem. letzter Jahresabrechnung",IF(H3117="Erdgas","Erdgasverbrauch in kWh im Kalenderjahr 2021",IF(AND(H3117="Strom",H3116="Nein"),"Stromverbrauch in kWh gem. letzter Jahresabrechnung",IF(H3117="Strom","Stromverbrauch in kWh im Kalenderjahr 2021",IF(AND(H3117="Wärme/Kälte",H3116="Nein"),"Wärme-/Kälteverbrauch in kWh gem. letzter Jahresabrechnung",IF(H3117="Wärme/Kälte","Wärme-/Kälteverbrauch in kWh im Kalenderjahr 2021","Bitte Energieart auswählen!"))))))</f>
        <v>Bitte Energieart auswählen!</v>
      </c>
      <c r="C3119" s="47"/>
      <c r="D3119" s="47"/>
      <c r="E3119" s="47"/>
      <c r="F3119" s="47"/>
      <c r="G3119" s="47"/>
      <c r="H3119" s="114"/>
      <c r="I3119" s="60" t="s">
        <v>19</v>
      </c>
      <c r="J3119" s="48" t="s">
        <v>5</v>
      </c>
      <c r="K3119" s="47" t="str">
        <f>IF(H3116="Nein",IF(H3117="Erdgas","Den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endet."),IF(H3117="Erdgas","Bitte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19" s="47"/>
      <c r="M3119" s="47"/>
      <c r="N3119" s="47"/>
      <c r="O3119" s="47"/>
      <c r="P3119" s="47"/>
      <c r="Q3119" s="47"/>
      <c r="R3119" s="47"/>
      <c r="S3119" s="47"/>
      <c r="T3119" s="47"/>
      <c r="U3119" s="47"/>
      <c r="V3119" s="47"/>
      <c r="W3119" s="47"/>
      <c r="X3119" s="91"/>
      <c r="Y3119" s="91"/>
      <c r="Z3119" s="91"/>
      <c r="AA3119" s="91"/>
    </row>
    <row r="3120" spans="2:27" x14ac:dyDescent="0.3">
      <c r="B3120" s="46"/>
      <c r="C3120" s="46"/>
      <c r="D3120" s="46"/>
      <c r="E3120" s="46"/>
      <c r="F3120" s="46"/>
      <c r="G3120" s="46"/>
      <c r="H3120" s="46"/>
      <c r="I3120" s="46"/>
      <c r="J3120" s="46"/>
      <c r="K3120" s="46"/>
      <c r="L3120" s="46"/>
      <c r="M3120" s="46"/>
      <c r="N3120" s="46"/>
      <c r="O3120" s="46"/>
      <c r="P3120" s="46"/>
      <c r="Q3120" s="46"/>
      <c r="R3120" s="46"/>
      <c r="S3120" s="46"/>
      <c r="T3120" s="46"/>
      <c r="U3120" s="46"/>
      <c r="V3120" s="46"/>
      <c r="W3120" s="46"/>
      <c r="X3120" s="91"/>
      <c r="Y3120" s="91"/>
      <c r="Z3120" s="91"/>
      <c r="AA3120" s="91"/>
    </row>
    <row r="3121" spans="2:27" ht="18" thickBot="1" x14ac:dyDescent="0.5">
      <c r="B3121" s="56" t="s">
        <v>10</v>
      </c>
      <c r="C3121" s="47"/>
      <c r="D3121" s="47"/>
      <c r="E3121" s="47"/>
      <c r="F3121" s="47"/>
      <c r="G3121" s="47"/>
      <c r="H3121" s="47"/>
      <c r="I3121" s="47"/>
      <c r="J3121" s="47"/>
      <c r="K3121" s="47"/>
      <c r="L3121" s="47"/>
      <c r="M3121" s="47"/>
      <c r="N3121" s="47"/>
      <c r="O3121" s="47"/>
      <c r="P3121" s="47"/>
      <c r="Q3121" s="47"/>
      <c r="R3121" s="47"/>
      <c r="S3121" s="47"/>
      <c r="T3121" s="47"/>
      <c r="U3121" s="47"/>
      <c r="V3121" s="47"/>
      <c r="W3121" s="47"/>
      <c r="X3121" s="91"/>
      <c r="Y3121" s="90"/>
      <c r="Z3121" s="91"/>
      <c r="AA3121" s="91"/>
    </row>
    <row r="3122" spans="2:27" ht="15" thickBot="1" x14ac:dyDescent="0.35">
      <c r="B3122" s="47" t="s">
        <v>11</v>
      </c>
      <c r="C3122" s="47"/>
      <c r="D3122" s="47"/>
      <c r="E3122" s="47"/>
      <c r="F3122" s="47"/>
      <c r="G3122" s="47"/>
      <c r="H3122" s="112"/>
      <c r="I3122" s="47"/>
      <c r="J3122" s="48" t="s">
        <v>5</v>
      </c>
      <c r="K3122" s="47" t="s">
        <v>12</v>
      </c>
      <c r="L3122" s="47"/>
      <c r="M3122" s="47"/>
      <c r="N3122" s="47"/>
      <c r="O3122" s="47"/>
      <c r="P3122" s="47"/>
      <c r="Q3122" s="47"/>
      <c r="R3122" s="47"/>
      <c r="S3122" s="47"/>
      <c r="T3122" s="47"/>
      <c r="U3122" s="47"/>
      <c r="V3122" s="47"/>
      <c r="W3122" s="47"/>
      <c r="X3122" s="91">
        <f>H3123</f>
        <v>0</v>
      </c>
      <c r="Y3122" s="91">
        <f>H3124</f>
        <v>0</v>
      </c>
      <c r="Z3122" s="91">
        <f>H3125</f>
        <v>0</v>
      </c>
      <c r="AA3122" s="91">
        <f>H3126</f>
        <v>0</v>
      </c>
    </row>
    <row r="3123" spans="2:27" ht="15" thickBot="1" x14ac:dyDescent="0.35">
      <c r="B3123" s="47" t="s">
        <v>13</v>
      </c>
      <c r="C3123" s="47"/>
      <c r="D3123" s="47"/>
      <c r="E3123" s="47"/>
      <c r="F3123" s="47"/>
      <c r="G3123" s="47"/>
      <c r="H3123" s="112"/>
      <c r="I3123" s="59"/>
      <c r="J3123" s="48" t="s">
        <v>5</v>
      </c>
      <c r="K3123" s="47" t="s">
        <v>15</v>
      </c>
      <c r="L3123" s="47"/>
      <c r="M3123" s="47"/>
      <c r="N3123" s="47"/>
      <c r="O3123" s="47"/>
      <c r="P3123" s="47"/>
      <c r="Q3123" s="47"/>
      <c r="R3123" s="47"/>
      <c r="S3123" s="47"/>
      <c r="T3123" s="47"/>
      <c r="U3123" s="47"/>
      <c r="V3123" s="47"/>
      <c r="W3123" s="47"/>
      <c r="X3123" s="91"/>
      <c r="Y3123" s="91"/>
      <c r="Z3123" s="91"/>
      <c r="AA3123" s="91"/>
    </row>
    <row r="3124" spans="2:27" ht="15" thickBot="1" x14ac:dyDescent="0.35">
      <c r="B3124" s="47" t="s">
        <v>16</v>
      </c>
      <c r="C3124" s="47"/>
      <c r="D3124" s="47"/>
      <c r="E3124" s="47"/>
      <c r="F3124" s="47"/>
      <c r="G3124" s="47"/>
      <c r="H3124" s="137"/>
      <c r="I3124" s="47"/>
      <c r="J3124" s="48" t="s">
        <v>5</v>
      </c>
      <c r="K3124" s="47" t="s">
        <v>17</v>
      </c>
      <c r="L3124" s="47"/>
      <c r="M3124" s="47"/>
      <c r="N3124" s="47"/>
      <c r="O3124" s="47"/>
      <c r="P3124" s="47"/>
      <c r="Q3124" s="47"/>
      <c r="R3124" s="47"/>
      <c r="S3124" s="47"/>
      <c r="T3124" s="47"/>
      <c r="U3124" s="47"/>
      <c r="V3124" s="47"/>
      <c r="W3124" s="47"/>
      <c r="X3124" s="91"/>
      <c r="Y3124" s="91"/>
      <c r="Z3124" s="91"/>
      <c r="AA3124" s="91"/>
    </row>
    <row r="3125" spans="2:27" ht="15" thickBot="1" x14ac:dyDescent="0.35">
      <c r="B3125" s="47" t="str">
        <f>IF(H3124="Erdgas","Nettorechnungsbetrag (Erdgas)",IF(H3124="Strom","Nettorechnungsbetrag (Strom)",IF(H3124="Wärme/Kälte","Nettorechnungsbetrag (Wärme/Kälte)","Bitte Energieart auswählen!")))</f>
        <v>Bitte Energieart auswählen!</v>
      </c>
      <c r="C3125" s="47"/>
      <c r="D3125" s="47"/>
      <c r="E3125" s="47"/>
      <c r="F3125" s="47"/>
      <c r="G3125" s="47"/>
      <c r="H3125" s="113"/>
      <c r="I3125" s="60" t="s">
        <v>18</v>
      </c>
      <c r="J3125" s="48" t="s">
        <v>5</v>
      </c>
      <c r="K3125" s="47" t="str">
        <f>IF(H3124="Erdgas","Erdgaskosten exkl. Steuern, Abgaben, Netzentgelte, etc.",IF(H3124="Strom","Stromkosten exkl. Steuern, Abgaben, Netzentgelte, etc.",IF(H3124="Wärme/Kälte","Wärme-/Kältekosten exkl. Steuern, Abgaben, Netzentgelte, etc.","Bitte Energieart auswählen!")))</f>
        <v>Bitte Energieart auswählen!</v>
      </c>
      <c r="L3125" s="47"/>
      <c r="M3125" s="47"/>
      <c r="N3125" s="47"/>
      <c r="O3125" s="47"/>
      <c r="P3125" s="47"/>
      <c r="Q3125" s="47"/>
      <c r="R3125" s="47"/>
      <c r="S3125" s="47"/>
      <c r="T3125" s="47"/>
      <c r="U3125" s="47"/>
      <c r="V3125" s="47"/>
      <c r="W3125" s="47"/>
      <c r="X3125" s="91"/>
      <c r="Y3125" s="91"/>
      <c r="Z3125" s="91"/>
      <c r="AA3125" s="91"/>
    </row>
    <row r="3126" spans="2:27" ht="15" thickBot="1" x14ac:dyDescent="0.35">
      <c r="B3126" s="47" t="str">
        <f>IF(AND(H3124="Erdgas",H3123="Nein"),"Erdgasverbrauch in kWh gem. letzter Jahresabrechnung",IF(H3124="Erdgas","Erdgasverbrauch in kWh im Kalenderjahr 2021",IF(AND(H3124="Strom",H3123="Nein"),"Stromverbrauch in kWh gem. letzter Jahresabrechnung",IF(H3124="Strom","Stromverbrauch in kWh im Kalenderjahr 2021",IF(AND(H3124="Wärme/Kälte",H3123="Nein"),"Wärme-/Kälteverbrauch in kWh gem. letzter Jahresabrechnung",IF(H3124="Wärme/Kälte","Wärme-/Kälteverbrauch in kWh im Kalenderjahr 2021","Bitte Energieart auswählen!"))))))</f>
        <v>Bitte Energieart auswählen!</v>
      </c>
      <c r="C3126" s="47"/>
      <c r="D3126" s="47"/>
      <c r="E3126" s="47"/>
      <c r="F3126" s="47"/>
      <c r="G3126" s="47"/>
      <c r="H3126" s="114"/>
      <c r="I3126" s="60" t="s">
        <v>19</v>
      </c>
      <c r="J3126" s="48" t="s">
        <v>5</v>
      </c>
      <c r="K3126" s="47" t="str">
        <f>IF(H3123="Nein",IF(H3124="Erdgas","Den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endet."),IF(H3124="Erdgas","Bitte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26" s="47"/>
      <c r="M3126" s="47"/>
      <c r="N3126" s="47"/>
      <c r="O3126" s="47"/>
      <c r="P3126" s="47"/>
      <c r="Q3126" s="47"/>
      <c r="R3126" s="47"/>
      <c r="S3126" s="47"/>
      <c r="T3126" s="47"/>
      <c r="U3126" s="47"/>
      <c r="V3126" s="47"/>
      <c r="W3126" s="47"/>
      <c r="X3126" s="91"/>
      <c r="Y3126" s="91"/>
      <c r="Z3126" s="91"/>
      <c r="AA3126" s="91"/>
    </row>
    <row r="3127" spans="2:27" x14ac:dyDescent="0.3">
      <c r="B3127" s="46"/>
      <c r="C3127" s="46"/>
      <c r="D3127" s="46"/>
      <c r="E3127" s="46"/>
      <c r="F3127" s="46"/>
      <c r="G3127" s="46"/>
      <c r="H3127" s="46"/>
      <c r="I3127" s="46"/>
      <c r="J3127" s="46"/>
      <c r="K3127" s="46"/>
      <c r="L3127" s="46"/>
      <c r="M3127" s="46"/>
      <c r="N3127" s="46"/>
      <c r="O3127" s="46"/>
      <c r="P3127" s="46"/>
      <c r="Q3127" s="46"/>
      <c r="R3127" s="46"/>
      <c r="S3127" s="46"/>
      <c r="T3127" s="46"/>
      <c r="U3127" s="46"/>
      <c r="V3127" s="46"/>
      <c r="W3127" s="46"/>
      <c r="X3127" s="91"/>
      <c r="Y3127" s="91"/>
      <c r="Z3127" s="91"/>
      <c r="AA3127" s="91"/>
    </row>
    <row r="3128" spans="2:27" ht="18" thickBot="1" x14ac:dyDescent="0.5">
      <c r="B3128" s="56" t="s">
        <v>10</v>
      </c>
      <c r="C3128" s="47"/>
      <c r="D3128" s="47"/>
      <c r="E3128" s="47"/>
      <c r="F3128" s="47"/>
      <c r="G3128" s="47"/>
      <c r="H3128" s="47"/>
      <c r="I3128" s="47"/>
      <c r="J3128" s="47"/>
      <c r="K3128" s="47"/>
      <c r="L3128" s="47"/>
      <c r="M3128" s="47"/>
      <c r="N3128" s="47"/>
      <c r="O3128" s="47"/>
      <c r="P3128" s="47"/>
      <c r="Q3128" s="47"/>
      <c r="R3128" s="47"/>
      <c r="S3128" s="47"/>
      <c r="T3128" s="47"/>
      <c r="U3128" s="47"/>
      <c r="V3128" s="47"/>
      <c r="W3128" s="47"/>
      <c r="X3128" s="91"/>
      <c r="Y3128" s="90"/>
      <c r="Z3128" s="91"/>
      <c r="AA3128" s="91"/>
    </row>
    <row r="3129" spans="2:27" ht="15" thickBot="1" x14ac:dyDescent="0.35">
      <c r="B3129" s="47" t="s">
        <v>11</v>
      </c>
      <c r="C3129" s="47"/>
      <c r="D3129" s="47"/>
      <c r="E3129" s="47"/>
      <c r="F3129" s="47"/>
      <c r="G3129" s="47"/>
      <c r="H3129" s="112"/>
      <c r="I3129" s="47"/>
      <c r="J3129" s="48" t="s">
        <v>5</v>
      </c>
      <c r="K3129" s="47" t="s">
        <v>12</v>
      </c>
      <c r="L3129" s="47"/>
      <c r="M3129" s="47"/>
      <c r="N3129" s="47"/>
      <c r="O3129" s="47"/>
      <c r="P3129" s="47"/>
      <c r="Q3129" s="47"/>
      <c r="R3129" s="47"/>
      <c r="S3129" s="47"/>
      <c r="T3129" s="47"/>
      <c r="U3129" s="47"/>
      <c r="V3129" s="47"/>
      <c r="W3129" s="47"/>
      <c r="X3129" s="91">
        <f>H3130</f>
        <v>0</v>
      </c>
      <c r="Y3129" s="91">
        <f>H3131</f>
        <v>0</v>
      </c>
      <c r="Z3129" s="91">
        <f>H3132</f>
        <v>0</v>
      </c>
      <c r="AA3129" s="91">
        <f>H3133</f>
        <v>0</v>
      </c>
    </row>
    <row r="3130" spans="2:27" ht="15" thickBot="1" x14ac:dyDescent="0.35">
      <c r="B3130" s="47" t="s">
        <v>13</v>
      </c>
      <c r="C3130" s="47"/>
      <c r="D3130" s="47"/>
      <c r="E3130" s="47"/>
      <c r="F3130" s="47"/>
      <c r="G3130" s="47"/>
      <c r="H3130" s="112"/>
      <c r="I3130" s="59"/>
      <c r="J3130" s="48" t="s">
        <v>5</v>
      </c>
      <c r="K3130" s="47" t="s">
        <v>15</v>
      </c>
      <c r="L3130" s="47"/>
      <c r="M3130" s="47"/>
      <c r="N3130" s="47"/>
      <c r="O3130" s="47"/>
      <c r="P3130" s="47"/>
      <c r="Q3130" s="47"/>
      <c r="R3130" s="47"/>
      <c r="S3130" s="47"/>
      <c r="T3130" s="47"/>
      <c r="U3130" s="47"/>
      <c r="V3130" s="47"/>
      <c r="W3130" s="47"/>
      <c r="X3130" s="91"/>
      <c r="Y3130" s="91"/>
      <c r="Z3130" s="91"/>
      <c r="AA3130" s="91"/>
    </row>
    <row r="3131" spans="2:27" ht="15" thickBot="1" x14ac:dyDescent="0.35">
      <c r="B3131" s="47" t="s">
        <v>16</v>
      </c>
      <c r="C3131" s="47"/>
      <c r="D3131" s="47"/>
      <c r="E3131" s="47"/>
      <c r="F3131" s="47"/>
      <c r="G3131" s="47"/>
      <c r="H3131" s="137"/>
      <c r="I3131" s="47"/>
      <c r="J3131" s="48" t="s">
        <v>5</v>
      </c>
      <c r="K3131" s="47" t="s">
        <v>17</v>
      </c>
      <c r="L3131" s="47"/>
      <c r="M3131" s="47"/>
      <c r="N3131" s="47"/>
      <c r="O3131" s="47"/>
      <c r="P3131" s="47"/>
      <c r="Q3131" s="47"/>
      <c r="R3131" s="47"/>
      <c r="S3131" s="47"/>
      <c r="T3131" s="47"/>
      <c r="U3131" s="47"/>
      <c r="V3131" s="47"/>
      <c r="W3131" s="47"/>
      <c r="X3131" s="91"/>
      <c r="Y3131" s="91"/>
      <c r="Z3131" s="91"/>
      <c r="AA3131" s="91"/>
    </row>
    <row r="3132" spans="2:27" ht="15" thickBot="1" x14ac:dyDescent="0.35">
      <c r="B3132" s="47" t="str">
        <f>IF(H3131="Erdgas","Nettorechnungsbetrag (Erdgas)",IF(H3131="Strom","Nettorechnungsbetrag (Strom)",IF(H3131="Wärme/Kälte","Nettorechnungsbetrag (Wärme/Kälte)","Bitte Energieart auswählen!")))</f>
        <v>Bitte Energieart auswählen!</v>
      </c>
      <c r="C3132" s="47"/>
      <c r="D3132" s="47"/>
      <c r="E3132" s="47"/>
      <c r="F3132" s="47"/>
      <c r="G3132" s="47"/>
      <c r="H3132" s="113"/>
      <c r="I3132" s="60" t="s">
        <v>18</v>
      </c>
      <c r="J3132" s="48" t="s">
        <v>5</v>
      </c>
      <c r="K3132" s="47" t="str">
        <f>IF(H3131="Erdgas","Erdgaskosten exkl. Steuern, Abgaben, Netzentgelte, etc.",IF(H3131="Strom","Stromkosten exkl. Steuern, Abgaben, Netzentgelte, etc.",IF(H3131="Wärme/Kälte","Wärme-/Kältekosten exkl. Steuern, Abgaben, Netzentgelte, etc.","Bitte Energieart auswählen!")))</f>
        <v>Bitte Energieart auswählen!</v>
      </c>
      <c r="L3132" s="47"/>
      <c r="M3132" s="47"/>
      <c r="N3132" s="47"/>
      <c r="O3132" s="47"/>
      <c r="P3132" s="47"/>
      <c r="Q3132" s="47"/>
      <c r="R3132" s="47"/>
      <c r="S3132" s="47"/>
      <c r="T3132" s="47"/>
      <c r="U3132" s="47"/>
      <c r="V3132" s="47"/>
      <c r="W3132" s="47"/>
      <c r="X3132" s="91"/>
      <c r="Y3132" s="91"/>
      <c r="Z3132" s="91"/>
      <c r="AA3132" s="91"/>
    </row>
    <row r="3133" spans="2:27" ht="15" thickBot="1" x14ac:dyDescent="0.35">
      <c r="B3133" s="47" t="str">
        <f>IF(AND(H3131="Erdgas",H3130="Nein"),"Erdgasverbrauch in kWh gem. letzter Jahresabrechnung",IF(H3131="Erdgas","Erdgasverbrauch in kWh im Kalenderjahr 2021",IF(AND(H3131="Strom",H3130="Nein"),"Stromverbrauch in kWh gem. letzter Jahresabrechnung",IF(H3131="Strom","Stromverbrauch in kWh im Kalenderjahr 2021",IF(AND(H3131="Wärme/Kälte",H3130="Nein"),"Wärme-/Kälteverbrauch in kWh gem. letzter Jahresabrechnung",IF(H3131="Wärme/Kälte","Wärme-/Kälteverbrauch in kWh im Kalenderjahr 2021","Bitte Energieart auswählen!"))))))</f>
        <v>Bitte Energieart auswählen!</v>
      </c>
      <c r="C3133" s="47"/>
      <c r="D3133" s="47"/>
      <c r="E3133" s="47"/>
      <c r="F3133" s="47"/>
      <c r="G3133" s="47"/>
      <c r="H3133" s="114"/>
      <c r="I3133" s="60" t="s">
        <v>19</v>
      </c>
      <c r="J3133" s="48" t="s">
        <v>5</v>
      </c>
      <c r="K3133" s="47" t="str">
        <f>IF(H3130="Nein",IF(H3131="Erdgas","Den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endet."),IF(H3131="Erdgas","Bitte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33" s="47"/>
      <c r="M3133" s="47"/>
      <c r="N3133" s="47"/>
      <c r="O3133" s="47"/>
      <c r="P3133" s="47"/>
      <c r="Q3133" s="47"/>
      <c r="R3133" s="47"/>
      <c r="S3133" s="47"/>
      <c r="T3133" s="47"/>
      <c r="U3133" s="47"/>
      <c r="V3133" s="47"/>
      <c r="W3133" s="47"/>
      <c r="X3133" s="91"/>
      <c r="Y3133" s="91"/>
      <c r="Z3133" s="91"/>
      <c r="AA3133" s="91"/>
    </row>
    <row r="3134" spans="2:27" x14ac:dyDescent="0.3">
      <c r="B3134" s="46"/>
      <c r="C3134" s="46"/>
      <c r="D3134" s="46"/>
      <c r="E3134" s="46"/>
      <c r="F3134" s="46"/>
      <c r="G3134" s="46"/>
      <c r="H3134" s="46"/>
      <c r="I3134" s="46"/>
      <c r="J3134" s="46"/>
      <c r="K3134" s="46"/>
      <c r="L3134" s="46"/>
      <c r="M3134" s="46"/>
      <c r="N3134" s="46"/>
      <c r="O3134" s="46"/>
      <c r="P3134" s="46"/>
      <c r="Q3134" s="46"/>
      <c r="R3134" s="46"/>
      <c r="S3134" s="46"/>
      <c r="T3134" s="46"/>
      <c r="U3134" s="46"/>
      <c r="V3134" s="46"/>
      <c r="W3134" s="46"/>
      <c r="X3134" s="91"/>
      <c r="Y3134" s="91"/>
      <c r="Z3134" s="91"/>
      <c r="AA3134" s="91"/>
    </row>
    <row r="3135" spans="2:27" ht="18" thickBot="1" x14ac:dyDescent="0.5">
      <c r="B3135" s="56" t="s">
        <v>10</v>
      </c>
      <c r="C3135" s="47"/>
      <c r="D3135" s="47"/>
      <c r="E3135" s="47"/>
      <c r="F3135" s="47"/>
      <c r="G3135" s="47"/>
      <c r="H3135" s="47"/>
      <c r="I3135" s="47"/>
      <c r="J3135" s="47"/>
      <c r="K3135" s="47"/>
      <c r="L3135" s="47"/>
      <c r="M3135" s="47"/>
      <c r="N3135" s="47"/>
      <c r="O3135" s="47"/>
      <c r="P3135" s="47"/>
      <c r="Q3135" s="47"/>
      <c r="R3135" s="47"/>
      <c r="S3135" s="47"/>
      <c r="T3135" s="47"/>
      <c r="U3135" s="47"/>
      <c r="V3135" s="47"/>
      <c r="W3135" s="47"/>
      <c r="X3135" s="91"/>
      <c r="Y3135" s="90"/>
      <c r="Z3135" s="91"/>
      <c r="AA3135" s="91"/>
    </row>
    <row r="3136" spans="2:27" ht="15" thickBot="1" x14ac:dyDescent="0.35">
      <c r="B3136" s="47" t="s">
        <v>11</v>
      </c>
      <c r="C3136" s="47"/>
      <c r="D3136" s="47"/>
      <c r="E3136" s="47"/>
      <c r="F3136" s="47"/>
      <c r="G3136" s="47"/>
      <c r="H3136" s="112"/>
      <c r="I3136" s="47"/>
      <c r="J3136" s="48" t="s">
        <v>5</v>
      </c>
      <c r="K3136" s="47" t="s">
        <v>12</v>
      </c>
      <c r="L3136" s="47"/>
      <c r="M3136" s="47"/>
      <c r="N3136" s="47"/>
      <c r="O3136" s="47"/>
      <c r="P3136" s="47"/>
      <c r="Q3136" s="47"/>
      <c r="R3136" s="47"/>
      <c r="S3136" s="47"/>
      <c r="T3136" s="47"/>
      <c r="U3136" s="47"/>
      <c r="V3136" s="47"/>
      <c r="W3136" s="47"/>
      <c r="X3136" s="91">
        <f>H3137</f>
        <v>0</v>
      </c>
      <c r="Y3136" s="91">
        <f>H3138</f>
        <v>0</v>
      </c>
      <c r="Z3136" s="91">
        <f>H3139</f>
        <v>0</v>
      </c>
      <c r="AA3136" s="91">
        <f>H3140</f>
        <v>0</v>
      </c>
    </row>
    <row r="3137" spans="2:27" ht="15" thickBot="1" x14ac:dyDescent="0.35">
      <c r="B3137" s="47" t="s">
        <v>13</v>
      </c>
      <c r="C3137" s="47"/>
      <c r="D3137" s="47"/>
      <c r="E3137" s="47"/>
      <c r="F3137" s="47"/>
      <c r="G3137" s="47"/>
      <c r="H3137" s="112"/>
      <c r="I3137" s="59"/>
      <c r="J3137" s="48" t="s">
        <v>5</v>
      </c>
      <c r="K3137" s="47" t="s">
        <v>15</v>
      </c>
      <c r="L3137" s="47"/>
      <c r="M3137" s="47"/>
      <c r="N3137" s="47"/>
      <c r="O3137" s="47"/>
      <c r="P3137" s="47"/>
      <c r="Q3137" s="47"/>
      <c r="R3137" s="47"/>
      <c r="S3137" s="47"/>
      <c r="T3137" s="47"/>
      <c r="U3137" s="47"/>
      <c r="V3137" s="47"/>
      <c r="W3137" s="47"/>
      <c r="X3137" s="91"/>
      <c r="Y3137" s="91"/>
      <c r="Z3137" s="91"/>
      <c r="AA3137" s="91"/>
    </row>
    <row r="3138" spans="2:27" ht="15" thickBot="1" x14ac:dyDescent="0.35">
      <c r="B3138" s="47" t="s">
        <v>16</v>
      </c>
      <c r="C3138" s="47"/>
      <c r="D3138" s="47"/>
      <c r="E3138" s="47"/>
      <c r="F3138" s="47"/>
      <c r="G3138" s="47"/>
      <c r="H3138" s="137"/>
      <c r="I3138" s="47"/>
      <c r="J3138" s="48" t="s">
        <v>5</v>
      </c>
      <c r="K3138" s="47" t="s">
        <v>17</v>
      </c>
      <c r="L3138" s="47"/>
      <c r="M3138" s="47"/>
      <c r="N3138" s="47"/>
      <c r="O3138" s="47"/>
      <c r="P3138" s="47"/>
      <c r="Q3138" s="47"/>
      <c r="R3138" s="47"/>
      <c r="S3138" s="47"/>
      <c r="T3138" s="47"/>
      <c r="U3138" s="47"/>
      <c r="V3138" s="47"/>
      <c r="W3138" s="47"/>
      <c r="X3138" s="91"/>
      <c r="Y3138" s="91"/>
      <c r="Z3138" s="91"/>
      <c r="AA3138" s="91"/>
    </row>
    <row r="3139" spans="2:27" ht="15" thickBot="1" x14ac:dyDescent="0.35">
      <c r="B3139" s="47" t="str">
        <f>IF(H3138="Erdgas","Nettorechnungsbetrag (Erdgas)",IF(H3138="Strom","Nettorechnungsbetrag (Strom)",IF(H3138="Wärme/Kälte","Nettorechnungsbetrag (Wärme/Kälte)","Bitte Energieart auswählen!")))</f>
        <v>Bitte Energieart auswählen!</v>
      </c>
      <c r="C3139" s="47"/>
      <c r="D3139" s="47"/>
      <c r="E3139" s="47"/>
      <c r="F3139" s="47"/>
      <c r="G3139" s="47"/>
      <c r="H3139" s="113"/>
      <c r="I3139" s="60" t="s">
        <v>18</v>
      </c>
      <c r="J3139" s="48" t="s">
        <v>5</v>
      </c>
      <c r="K3139" s="47" t="str">
        <f>IF(H3138="Erdgas","Erdgaskosten exkl. Steuern, Abgaben, Netzentgelte, etc.",IF(H3138="Strom","Stromkosten exkl. Steuern, Abgaben, Netzentgelte, etc.",IF(H3138="Wärme/Kälte","Wärme-/Kältekosten exkl. Steuern, Abgaben, Netzentgelte, etc.","Bitte Energieart auswählen!")))</f>
        <v>Bitte Energieart auswählen!</v>
      </c>
      <c r="L3139" s="47"/>
      <c r="M3139" s="47"/>
      <c r="N3139" s="47"/>
      <c r="O3139" s="47"/>
      <c r="P3139" s="47"/>
      <c r="Q3139" s="47"/>
      <c r="R3139" s="47"/>
      <c r="S3139" s="47"/>
      <c r="T3139" s="47"/>
      <c r="U3139" s="47"/>
      <c r="V3139" s="47"/>
      <c r="W3139" s="47"/>
      <c r="X3139" s="91"/>
      <c r="Y3139" s="91"/>
      <c r="Z3139" s="91"/>
      <c r="AA3139" s="91"/>
    </row>
    <row r="3140" spans="2:27" ht="15" thickBot="1" x14ac:dyDescent="0.35">
      <c r="B3140" s="47" t="str">
        <f>IF(AND(H3138="Erdgas",H3137="Nein"),"Erdgasverbrauch in kWh gem. letzter Jahresabrechnung",IF(H3138="Erdgas","Erdgasverbrauch in kWh im Kalenderjahr 2021",IF(AND(H3138="Strom",H3137="Nein"),"Stromverbrauch in kWh gem. letzter Jahresabrechnung",IF(H3138="Strom","Stromverbrauch in kWh im Kalenderjahr 2021",IF(AND(H3138="Wärme/Kälte",H3137="Nein"),"Wärme-/Kälteverbrauch in kWh gem. letzter Jahresabrechnung",IF(H3138="Wärme/Kälte","Wärme-/Kälteverbrauch in kWh im Kalenderjahr 2021","Bitte Energieart auswählen!"))))))</f>
        <v>Bitte Energieart auswählen!</v>
      </c>
      <c r="C3140" s="47"/>
      <c r="D3140" s="47"/>
      <c r="E3140" s="47"/>
      <c r="F3140" s="47"/>
      <c r="G3140" s="47"/>
      <c r="H3140" s="114"/>
      <c r="I3140" s="60" t="s">
        <v>19</v>
      </c>
      <c r="J3140" s="48" t="s">
        <v>5</v>
      </c>
      <c r="K3140" s="47" t="str">
        <f>IF(H3137="Nein",IF(H3138="Erdgas","Den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endet."),IF(H3138="Erdgas","Bitte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40" s="47"/>
      <c r="M3140" s="47"/>
      <c r="N3140" s="47"/>
      <c r="O3140" s="47"/>
      <c r="P3140" s="47"/>
      <c r="Q3140" s="47"/>
      <c r="R3140" s="47"/>
      <c r="S3140" s="47"/>
      <c r="T3140" s="47"/>
      <c r="U3140" s="47"/>
      <c r="V3140" s="47"/>
      <c r="W3140" s="47"/>
      <c r="X3140" s="91"/>
      <c r="Y3140" s="91"/>
      <c r="Z3140" s="91"/>
      <c r="AA3140" s="91"/>
    </row>
    <row r="3141" spans="2:27" x14ac:dyDescent="0.3">
      <c r="B3141" s="46"/>
      <c r="C3141" s="46"/>
      <c r="D3141" s="46"/>
      <c r="E3141" s="46"/>
      <c r="F3141" s="46"/>
      <c r="G3141" s="46"/>
      <c r="H3141" s="46"/>
      <c r="I3141" s="46"/>
      <c r="J3141" s="46"/>
      <c r="K3141" s="46"/>
      <c r="L3141" s="46"/>
      <c r="M3141" s="46"/>
      <c r="N3141" s="46"/>
      <c r="O3141" s="46"/>
      <c r="P3141" s="46"/>
      <c r="Q3141" s="46"/>
      <c r="R3141" s="46"/>
      <c r="S3141" s="46"/>
      <c r="T3141" s="46"/>
      <c r="U3141" s="46"/>
      <c r="V3141" s="46"/>
      <c r="W3141" s="46"/>
      <c r="X3141" s="91"/>
      <c r="Y3141" s="91"/>
      <c r="Z3141" s="91"/>
      <c r="AA3141" s="91"/>
    </row>
    <row r="3142" spans="2:27" ht="18" thickBot="1" x14ac:dyDescent="0.5">
      <c r="B3142" s="56" t="s">
        <v>10</v>
      </c>
      <c r="C3142" s="47"/>
      <c r="D3142" s="47"/>
      <c r="E3142" s="47"/>
      <c r="F3142" s="47"/>
      <c r="G3142" s="47"/>
      <c r="H3142" s="47"/>
      <c r="I3142" s="47"/>
      <c r="J3142" s="47"/>
      <c r="K3142" s="47"/>
      <c r="L3142" s="47"/>
      <c r="M3142" s="47"/>
      <c r="N3142" s="47"/>
      <c r="O3142" s="47"/>
      <c r="P3142" s="47"/>
      <c r="Q3142" s="47"/>
      <c r="R3142" s="47"/>
      <c r="S3142" s="47"/>
      <c r="T3142" s="47"/>
      <c r="U3142" s="47"/>
      <c r="V3142" s="47"/>
      <c r="W3142" s="47"/>
      <c r="X3142" s="91"/>
      <c r="Y3142" s="90"/>
      <c r="Z3142" s="91"/>
      <c r="AA3142" s="91"/>
    </row>
    <row r="3143" spans="2:27" ht="15" thickBot="1" x14ac:dyDescent="0.35">
      <c r="B3143" s="47" t="s">
        <v>11</v>
      </c>
      <c r="C3143" s="47"/>
      <c r="D3143" s="47"/>
      <c r="E3143" s="47"/>
      <c r="F3143" s="47"/>
      <c r="G3143" s="47"/>
      <c r="H3143" s="112"/>
      <c r="I3143" s="47"/>
      <c r="J3143" s="48" t="s">
        <v>5</v>
      </c>
      <c r="K3143" s="47" t="s">
        <v>12</v>
      </c>
      <c r="L3143" s="47"/>
      <c r="M3143" s="47"/>
      <c r="N3143" s="47"/>
      <c r="O3143" s="47"/>
      <c r="P3143" s="47"/>
      <c r="Q3143" s="47"/>
      <c r="R3143" s="47"/>
      <c r="S3143" s="47"/>
      <c r="T3143" s="47"/>
      <c r="U3143" s="47"/>
      <c r="V3143" s="47"/>
      <c r="W3143" s="47"/>
      <c r="X3143" s="91">
        <f>H3144</f>
        <v>0</v>
      </c>
      <c r="Y3143" s="91">
        <f>H3145</f>
        <v>0</v>
      </c>
      <c r="Z3143" s="91">
        <f>H3146</f>
        <v>0</v>
      </c>
      <c r="AA3143" s="91">
        <f>H3147</f>
        <v>0</v>
      </c>
    </row>
    <row r="3144" spans="2:27" ht="15" thickBot="1" x14ac:dyDescent="0.35">
      <c r="B3144" s="47" t="s">
        <v>13</v>
      </c>
      <c r="C3144" s="47"/>
      <c r="D3144" s="47"/>
      <c r="E3144" s="47"/>
      <c r="F3144" s="47"/>
      <c r="G3144" s="47"/>
      <c r="H3144" s="112"/>
      <c r="I3144" s="59"/>
      <c r="J3144" s="48" t="s">
        <v>5</v>
      </c>
      <c r="K3144" s="47" t="s">
        <v>15</v>
      </c>
      <c r="L3144" s="47"/>
      <c r="M3144" s="47"/>
      <c r="N3144" s="47"/>
      <c r="O3144" s="47"/>
      <c r="P3144" s="47"/>
      <c r="Q3144" s="47"/>
      <c r="R3144" s="47"/>
      <c r="S3144" s="47"/>
      <c r="T3144" s="47"/>
      <c r="U3144" s="47"/>
      <c r="V3144" s="47"/>
      <c r="W3144" s="47"/>
      <c r="X3144" s="91"/>
      <c r="Y3144" s="91"/>
      <c r="Z3144" s="91"/>
      <c r="AA3144" s="91"/>
    </row>
    <row r="3145" spans="2:27" ht="15" thickBot="1" x14ac:dyDescent="0.35">
      <c r="B3145" s="47" t="s">
        <v>16</v>
      </c>
      <c r="C3145" s="47"/>
      <c r="D3145" s="47"/>
      <c r="E3145" s="47"/>
      <c r="F3145" s="47"/>
      <c r="G3145" s="47"/>
      <c r="H3145" s="137"/>
      <c r="I3145" s="47"/>
      <c r="J3145" s="48" t="s">
        <v>5</v>
      </c>
      <c r="K3145" s="47" t="s">
        <v>17</v>
      </c>
      <c r="L3145" s="47"/>
      <c r="M3145" s="47"/>
      <c r="N3145" s="47"/>
      <c r="O3145" s="47"/>
      <c r="P3145" s="47"/>
      <c r="Q3145" s="47"/>
      <c r="R3145" s="47"/>
      <c r="S3145" s="47"/>
      <c r="T3145" s="47"/>
      <c r="U3145" s="47"/>
      <c r="V3145" s="47"/>
      <c r="W3145" s="47"/>
      <c r="X3145" s="91"/>
      <c r="Y3145" s="91"/>
      <c r="Z3145" s="91"/>
      <c r="AA3145" s="91"/>
    </row>
    <row r="3146" spans="2:27" ht="15" thickBot="1" x14ac:dyDescent="0.35">
      <c r="B3146" s="47" t="str">
        <f>IF(H3145="Erdgas","Nettorechnungsbetrag (Erdgas)",IF(H3145="Strom","Nettorechnungsbetrag (Strom)",IF(H3145="Wärme/Kälte","Nettorechnungsbetrag (Wärme/Kälte)","Bitte Energieart auswählen!")))</f>
        <v>Bitte Energieart auswählen!</v>
      </c>
      <c r="C3146" s="47"/>
      <c r="D3146" s="47"/>
      <c r="E3146" s="47"/>
      <c r="F3146" s="47"/>
      <c r="G3146" s="47"/>
      <c r="H3146" s="113"/>
      <c r="I3146" s="60" t="s">
        <v>18</v>
      </c>
      <c r="J3146" s="48" t="s">
        <v>5</v>
      </c>
      <c r="K3146" s="47" t="str">
        <f>IF(H3145="Erdgas","Erdgaskosten exkl. Steuern, Abgaben, Netzentgelte, etc.",IF(H3145="Strom","Stromkosten exkl. Steuern, Abgaben, Netzentgelte, etc.",IF(H3145="Wärme/Kälte","Wärme-/Kältekosten exkl. Steuern, Abgaben, Netzentgelte, etc.","Bitte Energieart auswählen!")))</f>
        <v>Bitte Energieart auswählen!</v>
      </c>
      <c r="L3146" s="47"/>
      <c r="M3146" s="47"/>
      <c r="N3146" s="47"/>
      <c r="O3146" s="47"/>
      <c r="P3146" s="47"/>
      <c r="Q3146" s="47"/>
      <c r="R3146" s="47"/>
      <c r="S3146" s="47"/>
      <c r="T3146" s="47"/>
      <c r="U3146" s="47"/>
      <c r="V3146" s="47"/>
      <c r="W3146" s="47"/>
      <c r="X3146" s="91"/>
      <c r="Y3146" s="91"/>
      <c r="Z3146" s="91"/>
      <c r="AA3146" s="91"/>
    </row>
    <row r="3147" spans="2:27" ht="15" thickBot="1" x14ac:dyDescent="0.35">
      <c r="B3147" s="47" t="str">
        <f>IF(AND(H3145="Erdgas",H3144="Nein"),"Erdgasverbrauch in kWh gem. letzter Jahresabrechnung",IF(H3145="Erdgas","Erdgasverbrauch in kWh im Kalenderjahr 2021",IF(AND(H3145="Strom",H3144="Nein"),"Stromverbrauch in kWh gem. letzter Jahresabrechnung",IF(H3145="Strom","Stromverbrauch in kWh im Kalenderjahr 2021",IF(AND(H3145="Wärme/Kälte",H3144="Nein"),"Wärme-/Kälteverbrauch in kWh gem. letzter Jahresabrechnung",IF(H3145="Wärme/Kälte","Wärme-/Kälteverbrauch in kWh im Kalenderjahr 2021","Bitte Energieart auswählen!"))))))</f>
        <v>Bitte Energieart auswählen!</v>
      </c>
      <c r="C3147" s="47"/>
      <c r="D3147" s="47"/>
      <c r="E3147" s="47"/>
      <c r="F3147" s="47"/>
      <c r="G3147" s="47"/>
      <c r="H3147" s="114"/>
      <c r="I3147" s="60" t="s">
        <v>19</v>
      </c>
      <c r="J3147" s="48" t="s">
        <v>5</v>
      </c>
      <c r="K3147" s="47" t="str">
        <f>IF(H3144="Nein",IF(H3145="Erdgas","Den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endet."),IF(H3145="Erdgas","Bitte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47" s="47"/>
      <c r="M3147" s="47"/>
      <c r="N3147" s="47"/>
      <c r="O3147" s="47"/>
      <c r="P3147" s="47"/>
      <c r="Q3147" s="47"/>
      <c r="R3147" s="47"/>
      <c r="S3147" s="47"/>
      <c r="T3147" s="47"/>
      <c r="U3147" s="47"/>
      <c r="V3147" s="47"/>
      <c r="W3147" s="47"/>
      <c r="X3147" s="91"/>
      <c r="Y3147" s="91"/>
      <c r="Z3147" s="91"/>
      <c r="AA3147" s="91"/>
    </row>
    <row r="3148" spans="2:27" x14ac:dyDescent="0.3">
      <c r="B3148" s="46"/>
      <c r="C3148" s="46"/>
      <c r="D3148" s="46"/>
      <c r="E3148" s="46"/>
      <c r="F3148" s="46"/>
      <c r="G3148" s="46"/>
      <c r="H3148" s="46"/>
      <c r="I3148" s="46"/>
      <c r="J3148" s="46"/>
      <c r="K3148" s="46"/>
      <c r="L3148" s="46"/>
      <c r="M3148" s="46"/>
      <c r="N3148" s="46"/>
      <c r="O3148" s="46"/>
      <c r="P3148" s="46"/>
      <c r="Q3148" s="46"/>
      <c r="R3148" s="46"/>
      <c r="S3148" s="46"/>
      <c r="T3148" s="46"/>
      <c r="U3148" s="46"/>
      <c r="V3148" s="46"/>
      <c r="W3148" s="46"/>
      <c r="X3148" s="91"/>
      <c r="Y3148" s="91"/>
      <c r="Z3148" s="91"/>
      <c r="AA3148" s="91"/>
    </row>
    <row r="3149" spans="2:27" ht="18" thickBot="1" x14ac:dyDescent="0.5">
      <c r="B3149" s="56" t="s">
        <v>10</v>
      </c>
      <c r="C3149" s="47"/>
      <c r="D3149" s="47"/>
      <c r="E3149" s="47"/>
      <c r="F3149" s="47"/>
      <c r="G3149" s="47"/>
      <c r="H3149" s="47"/>
      <c r="I3149" s="47"/>
      <c r="J3149" s="47"/>
      <c r="K3149" s="47"/>
      <c r="L3149" s="47"/>
      <c r="M3149" s="47"/>
      <c r="N3149" s="47"/>
      <c r="O3149" s="47"/>
      <c r="P3149" s="47"/>
      <c r="Q3149" s="47"/>
      <c r="R3149" s="47"/>
      <c r="S3149" s="47"/>
      <c r="T3149" s="47"/>
      <c r="U3149" s="47"/>
      <c r="V3149" s="47"/>
      <c r="W3149" s="47"/>
      <c r="X3149" s="91"/>
      <c r="Y3149" s="90"/>
      <c r="Z3149" s="91"/>
      <c r="AA3149" s="91"/>
    </row>
    <row r="3150" spans="2:27" ht="15" thickBot="1" x14ac:dyDescent="0.35">
      <c r="B3150" s="47" t="s">
        <v>11</v>
      </c>
      <c r="C3150" s="47"/>
      <c r="D3150" s="47"/>
      <c r="E3150" s="47"/>
      <c r="F3150" s="47"/>
      <c r="G3150" s="47"/>
      <c r="H3150" s="112"/>
      <c r="I3150" s="47"/>
      <c r="J3150" s="48" t="s">
        <v>5</v>
      </c>
      <c r="K3150" s="47" t="s">
        <v>12</v>
      </c>
      <c r="L3150" s="47"/>
      <c r="M3150" s="47"/>
      <c r="N3150" s="47"/>
      <c r="O3150" s="47"/>
      <c r="P3150" s="47"/>
      <c r="Q3150" s="47"/>
      <c r="R3150" s="47"/>
      <c r="S3150" s="47"/>
      <c r="T3150" s="47"/>
      <c r="U3150" s="47"/>
      <c r="V3150" s="47"/>
      <c r="W3150" s="47"/>
      <c r="X3150" s="91">
        <f>H3151</f>
        <v>0</v>
      </c>
      <c r="Y3150" s="91">
        <f>H3152</f>
        <v>0</v>
      </c>
      <c r="Z3150" s="91">
        <f>H3153</f>
        <v>0</v>
      </c>
      <c r="AA3150" s="91">
        <f>H3154</f>
        <v>0</v>
      </c>
    </row>
    <row r="3151" spans="2:27" ht="15" thickBot="1" x14ac:dyDescent="0.35">
      <c r="B3151" s="47" t="s">
        <v>13</v>
      </c>
      <c r="C3151" s="47"/>
      <c r="D3151" s="47"/>
      <c r="E3151" s="47"/>
      <c r="F3151" s="47"/>
      <c r="G3151" s="47"/>
      <c r="H3151" s="112"/>
      <c r="I3151" s="59"/>
      <c r="J3151" s="48" t="s">
        <v>5</v>
      </c>
      <c r="K3151" s="47" t="s">
        <v>15</v>
      </c>
      <c r="L3151" s="47"/>
      <c r="M3151" s="47"/>
      <c r="N3151" s="47"/>
      <c r="O3151" s="47"/>
      <c r="P3151" s="47"/>
      <c r="Q3151" s="47"/>
      <c r="R3151" s="47"/>
      <c r="S3151" s="47"/>
      <c r="T3151" s="47"/>
      <c r="U3151" s="47"/>
      <c r="V3151" s="47"/>
      <c r="W3151" s="47"/>
      <c r="X3151" s="91"/>
      <c r="Y3151" s="91"/>
      <c r="Z3151" s="91"/>
      <c r="AA3151" s="91"/>
    </row>
    <row r="3152" spans="2:27" ht="15" thickBot="1" x14ac:dyDescent="0.35">
      <c r="B3152" s="47" t="s">
        <v>16</v>
      </c>
      <c r="C3152" s="47"/>
      <c r="D3152" s="47"/>
      <c r="E3152" s="47"/>
      <c r="F3152" s="47"/>
      <c r="G3152" s="47"/>
      <c r="H3152" s="137"/>
      <c r="I3152" s="47"/>
      <c r="J3152" s="48" t="s">
        <v>5</v>
      </c>
      <c r="K3152" s="47" t="s">
        <v>17</v>
      </c>
      <c r="L3152" s="47"/>
      <c r="M3152" s="47"/>
      <c r="N3152" s="47"/>
      <c r="O3152" s="47"/>
      <c r="P3152" s="47"/>
      <c r="Q3152" s="47"/>
      <c r="R3152" s="47"/>
      <c r="S3152" s="47"/>
      <c r="T3152" s="47"/>
      <c r="U3152" s="47"/>
      <c r="V3152" s="47"/>
      <c r="W3152" s="47"/>
      <c r="X3152" s="91"/>
      <c r="Y3152" s="91"/>
      <c r="Z3152" s="91"/>
      <c r="AA3152" s="91"/>
    </row>
    <row r="3153" spans="2:27" ht="15" thickBot="1" x14ac:dyDescent="0.35">
      <c r="B3153" s="47" t="str">
        <f>IF(H3152="Erdgas","Nettorechnungsbetrag (Erdgas)",IF(H3152="Strom","Nettorechnungsbetrag (Strom)",IF(H3152="Wärme/Kälte","Nettorechnungsbetrag (Wärme/Kälte)","Bitte Energieart auswählen!")))</f>
        <v>Bitte Energieart auswählen!</v>
      </c>
      <c r="C3153" s="47"/>
      <c r="D3153" s="47"/>
      <c r="E3153" s="47"/>
      <c r="F3153" s="47"/>
      <c r="G3153" s="47"/>
      <c r="H3153" s="113"/>
      <c r="I3153" s="60" t="s">
        <v>18</v>
      </c>
      <c r="J3153" s="48" t="s">
        <v>5</v>
      </c>
      <c r="K3153" s="47" t="str">
        <f>IF(H3152="Erdgas","Erdgaskosten exkl. Steuern, Abgaben, Netzentgelte, etc.",IF(H3152="Strom","Stromkosten exkl. Steuern, Abgaben, Netzentgelte, etc.",IF(H3152="Wärme/Kälte","Wärme-/Kältekosten exkl. Steuern, Abgaben, Netzentgelte, etc.","Bitte Energieart auswählen!")))</f>
        <v>Bitte Energieart auswählen!</v>
      </c>
      <c r="L3153" s="47"/>
      <c r="M3153" s="47"/>
      <c r="N3153" s="47"/>
      <c r="O3153" s="47"/>
      <c r="P3153" s="47"/>
      <c r="Q3153" s="47"/>
      <c r="R3153" s="47"/>
      <c r="S3153" s="47"/>
      <c r="T3153" s="47"/>
      <c r="U3153" s="47"/>
      <c r="V3153" s="47"/>
      <c r="W3153" s="47"/>
      <c r="X3153" s="91"/>
      <c r="Y3153" s="91"/>
      <c r="Z3153" s="91"/>
      <c r="AA3153" s="91"/>
    </row>
    <row r="3154" spans="2:27" ht="15" thickBot="1" x14ac:dyDescent="0.35">
      <c r="B3154" s="47" t="str">
        <f>IF(AND(H3152="Erdgas",H3151="Nein"),"Erdgasverbrauch in kWh gem. letzter Jahresabrechnung",IF(H3152="Erdgas","Erdgasverbrauch in kWh im Kalenderjahr 2021",IF(AND(H3152="Strom",H3151="Nein"),"Stromverbrauch in kWh gem. letzter Jahresabrechnung",IF(H3152="Strom","Stromverbrauch in kWh im Kalenderjahr 2021",IF(AND(H3152="Wärme/Kälte",H3151="Nein"),"Wärme-/Kälteverbrauch in kWh gem. letzter Jahresabrechnung",IF(H3152="Wärme/Kälte","Wärme-/Kälteverbrauch in kWh im Kalenderjahr 2021","Bitte Energieart auswählen!"))))))</f>
        <v>Bitte Energieart auswählen!</v>
      </c>
      <c r="C3154" s="47"/>
      <c r="D3154" s="47"/>
      <c r="E3154" s="47"/>
      <c r="F3154" s="47"/>
      <c r="G3154" s="47"/>
      <c r="H3154" s="114"/>
      <c r="I3154" s="60" t="s">
        <v>19</v>
      </c>
      <c r="J3154" s="48" t="s">
        <v>5</v>
      </c>
      <c r="K3154" s="47" t="str">
        <f>IF(H3151="Nein",IF(H3152="Erdgas","Den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endet."),IF(H3152="Erdgas","Bitte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54" s="47"/>
      <c r="M3154" s="47"/>
      <c r="N3154" s="47"/>
      <c r="O3154" s="47"/>
      <c r="P3154" s="47"/>
      <c r="Q3154" s="47"/>
      <c r="R3154" s="47"/>
      <c r="S3154" s="47"/>
      <c r="T3154" s="47"/>
      <c r="U3154" s="47"/>
      <c r="V3154" s="47"/>
      <c r="W3154" s="47"/>
      <c r="X3154" s="91"/>
      <c r="Y3154" s="91"/>
      <c r="Z3154" s="91"/>
      <c r="AA3154" s="91"/>
    </row>
    <row r="3155" spans="2:27" x14ac:dyDescent="0.3">
      <c r="B3155" s="46"/>
      <c r="C3155" s="46"/>
      <c r="D3155" s="46"/>
      <c r="E3155" s="46"/>
      <c r="F3155" s="46"/>
      <c r="G3155" s="46"/>
      <c r="H3155" s="46"/>
      <c r="I3155" s="46"/>
      <c r="J3155" s="46"/>
      <c r="K3155" s="46"/>
      <c r="L3155" s="46"/>
      <c r="M3155" s="46"/>
      <c r="N3155" s="46"/>
      <c r="O3155" s="46"/>
      <c r="P3155" s="46"/>
      <c r="Q3155" s="46"/>
      <c r="R3155" s="46"/>
      <c r="S3155" s="46"/>
      <c r="T3155" s="46"/>
      <c r="U3155" s="46"/>
      <c r="V3155" s="46"/>
      <c r="W3155" s="46"/>
      <c r="X3155" s="91"/>
      <c r="Y3155" s="91"/>
      <c r="Z3155" s="91"/>
      <c r="AA3155" s="91"/>
    </row>
    <row r="3156" spans="2:27" ht="18" thickBot="1" x14ac:dyDescent="0.5">
      <c r="B3156" s="56" t="s">
        <v>10</v>
      </c>
      <c r="C3156" s="47"/>
      <c r="D3156" s="47"/>
      <c r="E3156" s="47"/>
      <c r="F3156" s="47"/>
      <c r="G3156" s="47"/>
      <c r="H3156" s="47"/>
      <c r="I3156" s="47"/>
      <c r="J3156" s="47"/>
      <c r="K3156" s="47"/>
      <c r="L3156" s="47"/>
      <c r="M3156" s="47"/>
      <c r="N3156" s="47"/>
      <c r="O3156" s="47"/>
      <c r="P3156" s="47"/>
      <c r="Q3156" s="47"/>
      <c r="R3156" s="47"/>
      <c r="S3156" s="47"/>
      <c r="T3156" s="47"/>
      <c r="U3156" s="47"/>
      <c r="V3156" s="47"/>
      <c r="W3156" s="47"/>
      <c r="X3156" s="91"/>
      <c r="Y3156" s="90"/>
      <c r="Z3156" s="91"/>
      <c r="AA3156" s="91"/>
    </row>
    <row r="3157" spans="2:27" ht="15" thickBot="1" x14ac:dyDescent="0.35">
      <c r="B3157" s="47" t="s">
        <v>11</v>
      </c>
      <c r="C3157" s="47"/>
      <c r="D3157" s="47"/>
      <c r="E3157" s="47"/>
      <c r="F3157" s="47"/>
      <c r="G3157" s="47"/>
      <c r="H3157" s="112"/>
      <c r="I3157" s="47"/>
      <c r="J3157" s="48" t="s">
        <v>5</v>
      </c>
      <c r="K3157" s="47" t="s">
        <v>12</v>
      </c>
      <c r="L3157" s="47"/>
      <c r="M3157" s="47"/>
      <c r="N3157" s="47"/>
      <c r="O3157" s="47"/>
      <c r="P3157" s="47"/>
      <c r="Q3157" s="47"/>
      <c r="R3157" s="47"/>
      <c r="S3157" s="47"/>
      <c r="T3157" s="47"/>
      <c r="U3157" s="47"/>
      <c r="V3157" s="47"/>
      <c r="W3157" s="47"/>
      <c r="X3157" s="91">
        <f>H3158</f>
        <v>0</v>
      </c>
      <c r="Y3157" s="91">
        <f>H3159</f>
        <v>0</v>
      </c>
      <c r="Z3157" s="91">
        <f>H3160</f>
        <v>0</v>
      </c>
      <c r="AA3157" s="91">
        <f>H3161</f>
        <v>0</v>
      </c>
    </row>
    <row r="3158" spans="2:27" ht="15" thickBot="1" x14ac:dyDescent="0.35">
      <c r="B3158" s="47" t="s">
        <v>13</v>
      </c>
      <c r="C3158" s="47"/>
      <c r="D3158" s="47"/>
      <c r="E3158" s="47"/>
      <c r="F3158" s="47"/>
      <c r="G3158" s="47"/>
      <c r="H3158" s="112"/>
      <c r="I3158" s="59"/>
      <c r="J3158" s="48" t="s">
        <v>5</v>
      </c>
      <c r="K3158" s="47" t="s">
        <v>15</v>
      </c>
      <c r="L3158" s="47"/>
      <c r="M3158" s="47"/>
      <c r="N3158" s="47"/>
      <c r="O3158" s="47"/>
      <c r="P3158" s="47"/>
      <c r="Q3158" s="47"/>
      <c r="R3158" s="47"/>
      <c r="S3158" s="47"/>
      <c r="T3158" s="47"/>
      <c r="U3158" s="47"/>
      <c r="V3158" s="47"/>
      <c r="W3158" s="47"/>
      <c r="X3158" s="91"/>
      <c r="Y3158" s="91"/>
      <c r="Z3158" s="91"/>
      <c r="AA3158" s="91"/>
    </row>
    <row r="3159" spans="2:27" ht="15" thickBot="1" x14ac:dyDescent="0.35">
      <c r="B3159" s="47" t="s">
        <v>16</v>
      </c>
      <c r="C3159" s="47"/>
      <c r="D3159" s="47"/>
      <c r="E3159" s="47"/>
      <c r="F3159" s="47"/>
      <c r="G3159" s="47"/>
      <c r="H3159" s="137"/>
      <c r="I3159" s="47"/>
      <c r="J3159" s="48" t="s">
        <v>5</v>
      </c>
      <c r="K3159" s="47" t="s">
        <v>17</v>
      </c>
      <c r="L3159" s="47"/>
      <c r="M3159" s="47"/>
      <c r="N3159" s="47"/>
      <c r="O3159" s="47"/>
      <c r="P3159" s="47"/>
      <c r="Q3159" s="47"/>
      <c r="R3159" s="47"/>
      <c r="S3159" s="47"/>
      <c r="T3159" s="47"/>
      <c r="U3159" s="47"/>
      <c r="V3159" s="47"/>
      <c r="W3159" s="47"/>
      <c r="X3159" s="91"/>
      <c r="Y3159" s="91"/>
      <c r="Z3159" s="91"/>
      <c r="AA3159" s="91"/>
    </row>
    <row r="3160" spans="2:27" ht="15" thickBot="1" x14ac:dyDescent="0.35">
      <c r="B3160" s="47" t="str">
        <f>IF(H3159="Erdgas","Nettorechnungsbetrag (Erdgas)",IF(H3159="Strom","Nettorechnungsbetrag (Strom)",IF(H3159="Wärme/Kälte","Nettorechnungsbetrag (Wärme/Kälte)","Bitte Energieart auswählen!")))</f>
        <v>Bitte Energieart auswählen!</v>
      </c>
      <c r="C3160" s="47"/>
      <c r="D3160" s="47"/>
      <c r="E3160" s="47"/>
      <c r="F3160" s="47"/>
      <c r="G3160" s="47"/>
      <c r="H3160" s="113"/>
      <c r="I3160" s="60" t="s">
        <v>18</v>
      </c>
      <c r="J3160" s="48" t="s">
        <v>5</v>
      </c>
      <c r="K3160" s="47" t="str">
        <f>IF(H3159="Erdgas","Erdgaskosten exkl. Steuern, Abgaben, Netzentgelte, etc.",IF(H3159="Strom","Stromkosten exkl. Steuern, Abgaben, Netzentgelte, etc.",IF(H3159="Wärme/Kälte","Wärme-/Kältekosten exkl. Steuern, Abgaben, Netzentgelte, etc.","Bitte Energieart auswählen!")))</f>
        <v>Bitte Energieart auswählen!</v>
      </c>
      <c r="L3160" s="47"/>
      <c r="M3160" s="47"/>
      <c r="N3160" s="47"/>
      <c r="O3160" s="47"/>
      <c r="P3160" s="47"/>
      <c r="Q3160" s="47"/>
      <c r="R3160" s="47"/>
      <c r="S3160" s="47"/>
      <c r="T3160" s="47"/>
      <c r="U3160" s="47"/>
      <c r="V3160" s="47"/>
      <c r="W3160" s="47"/>
      <c r="X3160" s="91"/>
      <c r="Y3160" s="91"/>
      <c r="Z3160" s="91"/>
      <c r="AA3160" s="91"/>
    </row>
    <row r="3161" spans="2:27" ht="15" thickBot="1" x14ac:dyDescent="0.35">
      <c r="B3161" s="47" t="str">
        <f>IF(AND(H3159="Erdgas",H3158="Nein"),"Erdgasverbrauch in kWh gem. letzter Jahresabrechnung",IF(H3159="Erdgas","Erdgasverbrauch in kWh im Kalenderjahr 2021",IF(AND(H3159="Strom",H3158="Nein"),"Stromverbrauch in kWh gem. letzter Jahresabrechnung",IF(H3159="Strom","Stromverbrauch in kWh im Kalenderjahr 2021",IF(AND(H3159="Wärme/Kälte",H3158="Nein"),"Wärme-/Kälteverbrauch in kWh gem. letzter Jahresabrechnung",IF(H3159="Wärme/Kälte","Wärme-/Kälteverbrauch in kWh im Kalenderjahr 2021","Bitte Energieart auswählen!"))))))</f>
        <v>Bitte Energieart auswählen!</v>
      </c>
      <c r="C3161" s="47"/>
      <c r="D3161" s="47"/>
      <c r="E3161" s="47"/>
      <c r="F3161" s="47"/>
      <c r="G3161" s="47"/>
      <c r="H3161" s="114"/>
      <c r="I3161" s="60" t="s">
        <v>19</v>
      </c>
      <c r="J3161" s="48" t="s">
        <v>5</v>
      </c>
      <c r="K3161" s="47" t="str">
        <f>IF(H3158="Nein",IF(H3159="Erdgas","Den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endet."),IF(H3159="Erdgas","Bitte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61" s="47"/>
      <c r="M3161" s="47"/>
      <c r="N3161" s="47"/>
      <c r="O3161" s="47"/>
      <c r="P3161" s="47"/>
      <c r="Q3161" s="47"/>
      <c r="R3161" s="47"/>
      <c r="S3161" s="47"/>
      <c r="T3161" s="47"/>
      <c r="U3161" s="47"/>
      <c r="V3161" s="47"/>
      <c r="W3161" s="47"/>
      <c r="X3161" s="91"/>
      <c r="Y3161" s="91"/>
      <c r="Z3161" s="91"/>
      <c r="AA3161" s="91"/>
    </row>
    <row r="3162" spans="2:27" x14ac:dyDescent="0.3">
      <c r="B3162" s="46"/>
      <c r="C3162" s="46"/>
      <c r="D3162" s="46"/>
      <c r="E3162" s="46"/>
      <c r="F3162" s="46"/>
      <c r="G3162" s="46"/>
      <c r="H3162" s="46"/>
      <c r="I3162" s="46"/>
      <c r="J3162" s="46"/>
      <c r="K3162" s="46"/>
      <c r="L3162" s="46"/>
      <c r="M3162" s="46"/>
      <c r="N3162" s="46"/>
      <c r="O3162" s="46"/>
      <c r="P3162" s="46"/>
      <c r="Q3162" s="46"/>
      <c r="R3162" s="46"/>
      <c r="S3162" s="46"/>
      <c r="T3162" s="46"/>
      <c r="U3162" s="46"/>
      <c r="V3162" s="46"/>
      <c r="W3162" s="46"/>
      <c r="X3162" s="91"/>
      <c r="Y3162" s="91"/>
      <c r="Z3162" s="91"/>
      <c r="AA3162" s="91"/>
    </row>
    <row r="3163" spans="2:27" ht="18" thickBot="1" x14ac:dyDescent="0.5">
      <c r="B3163" s="56" t="s">
        <v>10</v>
      </c>
      <c r="C3163" s="47"/>
      <c r="D3163" s="47"/>
      <c r="E3163" s="47"/>
      <c r="F3163" s="47"/>
      <c r="G3163" s="47"/>
      <c r="H3163" s="47"/>
      <c r="I3163" s="47"/>
      <c r="J3163" s="47"/>
      <c r="K3163" s="47"/>
      <c r="L3163" s="47"/>
      <c r="M3163" s="47"/>
      <c r="N3163" s="47"/>
      <c r="O3163" s="47"/>
      <c r="P3163" s="47"/>
      <c r="Q3163" s="47"/>
      <c r="R3163" s="47"/>
      <c r="S3163" s="47"/>
      <c r="T3163" s="47"/>
      <c r="U3163" s="47"/>
      <c r="V3163" s="47"/>
      <c r="W3163" s="47"/>
      <c r="X3163" s="91"/>
      <c r="Y3163" s="90"/>
      <c r="Z3163" s="91"/>
      <c r="AA3163" s="91"/>
    </row>
    <row r="3164" spans="2:27" ht="15" thickBot="1" x14ac:dyDescent="0.35">
      <c r="B3164" s="47" t="s">
        <v>11</v>
      </c>
      <c r="C3164" s="47"/>
      <c r="D3164" s="47"/>
      <c r="E3164" s="47"/>
      <c r="F3164" s="47"/>
      <c r="G3164" s="47"/>
      <c r="H3164" s="112"/>
      <c r="I3164" s="47"/>
      <c r="J3164" s="48" t="s">
        <v>5</v>
      </c>
      <c r="K3164" s="47" t="s">
        <v>12</v>
      </c>
      <c r="L3164" s="47"/>
      <c r="M3164" s="47"/>
      <c r="N3164" s="47"/>
      <c r="O3164" s="47"/>
      <c r="P3164" s="47"/>
      <c r="Q3164" s="47"/>
      <c r="R3164" s="47"/>
      <c r="S3164" s="47"/>
      <c r="T3164" s="47"/>
      <c r="U3164" s="47"/>
      <c r="V3164" s="47"/>
      <c r="W3164" s="47"/>
      <c r="X3164" s="91">
        <f>H3165</f>
        <v>0</v>
      </c>
      <c r="Y3164" s="91">
        <f>H3166</f>
        <v>0</v>
      </c>
      <c r="Z3164" s="91">
        <f>H3167</f>
        <v>0</v>
      </c>
      <c r="AA3164" s="91">
        <f>H3168</f>
        <v>0</v>
      </c>
    </row>
    <row r="3165" spans="2:27" ht="15" thickBot="1" x14ac:dyDescent="0.35">
      <c r="B3165" s="47" t="s">
        <v>13</v>
      </c>
      <c r="C3165" s="47"/>
      <c r="D3165" s="47"/>
      <c r="E3165" s="47"/>
      <c r="F3165" s="47"/>
      <c r="G3165" s="47"/>
      <c r="H3165" s="112"/>
      <c r="I3165" s="59"/>
      <c r="J3165" s="48" t="s">
        <v>5</v>
      </c>
      <c r="K3165" s="47" t="s">
        <v>15</v>
      </c>
      <c r="L3165" s="47"/>
      <c r="M3165" s="47"/>
      <c r="N3165" s="47"/>
      <c r="O3165" s="47"/>
      <c r="P3165" s="47"/>
      <c r="Q3165" s="47"/>
      <c r="R3165" s="47"/>
      <c r="S3165" s="47"/>
      <c r="T3165" s="47"/>
      <c r="U3165" s="47"/>
      <c r="V3165" s="47"/>
      <c r="W3165" s="47"/>
      <c r="X3165" s="91"/>
      <c r="Y3165" s="91"/>
      <c r="Z3165" s="91"/>
      <c r="AA3165" s="91"/>
    </row>
    <row r="3166" spans="2:27" ht="15" thickBot="1" x14ac:dyDescent="0.35">
      <c r="B3166" s="47" t="s">
        <v>16</v>
      </c>
      <c r="C3166" s="47"/>
      <c r="D3166" s="47"/>
      <c r="E3166" s="47"/>
      <c r="F3166" s="47"/>
      <c r="G3166" s="47"/>
      <c r="H3166" s="137"/>
      <c r="I3166" s="47"/>
      <c r="J3166" s="48" t="s">
        <v>5</v>
      </c>
      <c r="K3166" s="47" t="s">
        <v>17</v>
      </c>
      <c r="L3166" s="47"/>
      <c r="M3166" s="47"/>
      <c r="N3166" s="47"/>
      <c r="O3166" s="47"/>
      <c r="P3166" s="47"/>
      <c r="Q3166" s="47"/>
      <c r="R3166" s="47"/>
      <c r="S3166" s="47"/>
      <c r="T3166" s="47"/>
      <c r="U3166" s="47"/>
      <c r="V3166" s="47"/>
      <c r="W3166" s="47"/>
      <c r="X3166" s="91"/>
      <c r="Y3166" s="91"/>
      <c r="Z3166" s="91"/>
      <c r="AA3166" s="91"/>
    </row>
    <row r="3167" spans="2:27" ht="15" thickBot="1" x14ac:dyDescent="0.35">
      <c r="B3167" s="47" t="str">
        <f>IF(H3166="Erdgas","Nettorechnungsbetrag (Erdgas)",IF(H3166="Strom","Nettorechnungsbetrag (Strom)",IF(H3166="Wärme/Kälte","Nettorechnungsbetrag (Wärme/Kälte)","Bitte Energieart auswählen!")))</f>
        <v>Bitte Energieart auswählen!</v>
      </c>
      <c r="C3167" s="47"/>
      <c r="D3167" s="47"/>
      <c r="E3167" s="47"/>
      <c r="F3167" s="47"/>
      <c r="G3167" s="47"/>
      <c r="H3167" s="113"/>
      <c r="I3167" s="60" t="s">
        <v>18</v>
      </c>
      <c r="J3167" s="48" t="s">
        <v>5</v>
      </c>
      <c r="K3167" s="47" t="str">
        <f>IF(H3166="Erdgas","Erdgaskosten exkl. Steuern, Abgaben, Netzentgelte, etc.",IF(H3166="Strom","Stromkosten exkl. Steuern, Abgaben, Netzentgelte, etc.",IF(H3166="Wärme/Kälte","Wärme-/Kältekosten exkl. Steuern, Abgaben, Netzentgelte, etc.","Bitte Energieart auswählen!")))</f>
        <v>Bitte Energieart auswählen!</v>
      </c>
      <c r="L3167" s="47"/>
      <c r="M3167" s="47"/>
      <c r="N3167" s="47"/>
      <c r="O3167" s="47"/>
      <c r="P3167" s="47"/>
      <c r="Q3167" s="47"/>
      <c r="R3167" s="47"/>
      <c r="S3167" s="47"/>
      <c r="T3167" s="47"/>
      <c r="U3167" s="47"/>
      <c r="V3167" s="47"/>
      <c r="W3167" s="47"/>
      <c r="X3167" s="91"/>
      <c r="Y3167" s="91"/>
      <c r="Z3167" s="91"/>
      <c r="AA3167" s="91"/>
    </row>
    <row r="3168" spans="2:27" ht="15" thickBot="1" x14ac:dyDescent="0.35">
      <c r="B3168" s="47" t="str">
        <f>IF(AND(H3166="Erdgas",H3165="Nein"),"Erdgasverbrauch in kWh gem. letzter Jahresabrechnung",IF(H3166="Erdgas","Erdgasverbrauch in kWh im Kalenderjahr 2021",IF(AND(H3166="Strom",H3165="Nein"),"Stromverbrauch in kWh gem. letzter Jahresabrechnung",IF(H3166="Strom","Stromverbrauch in kWh im Kalenderjahr 2021",IF(AND(H3166="Wärme/Kälte",H3165="Nein"),"Wärme-/Kälteverbrauch in kWh gem. letzter Jahresabrechnung",IF(H3166="Wärme/Kälte","Wärme-/Kälteverbrauch in kWh im Kalenderjahr 2021","Bitte Energieart auswählen!"))))))</f>
        <v>Bitte Energieart auswählen!</v>
      </c>
      <c r="C3168" s="47"/>
      <c r="D3168" s="47"/>
      <c r="E3168" s="47"/>
      <c r="F3168" s="47"/>
      <c r="G3168" s="47"/>
      <c r="H3168" s="114"/>
      <c r="I3168" s="60" t="s">
        <v>19</v>
      </c>
      <c r="J3168" s="48" t="s">
        <v>5</v>
      </c>
      <c r="K3168" s="47" t="str">
        <f>IF(H3165="Nein",IF(H3166="Erdgas","Den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endet."),IF(H3166="Erdgas","Bitte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68" s="47"/>
      <c r="M3168" s="47"/>
      <c r="N3168" s="47"/>
      <c r="O3168" s="47"/>
      <c r="P3168" s="47"/>
      <c r="Q3168" s="47"/>
      <c r="R3168" s="47"/>
      <c r="S3168" s="47"/>
      <c r="T3168" s="47"/>
      <c r="U3168" s="47"/>
      <c r="V3168" s="47"/>
      <c r="W3168" s="47"/>
      <c r="X3168" s="91"/>
      <c r="Y3168" s="91"/>
      <c r="Z3168" s="91"/>
      <c r="AA3168" s="91"/>
    </row>
    <row r="3169" spans="2:27" x14ac:dyDescent="0.3">
      <c r="B3169" s="46"/>
      <c r="C3169" s="46"/>
      <c r="D3169" s="46"/>
      <c r="E3169" s="46"/>
      <c r="F3169" s="46"/>
      <c r="G3169" s="46"/>
      <c r="H3169" s="46"/>
      <c r="I3169" s="46"/>
      <c r="J3169" s="46"/>
      <c r="K3169" s="46"/>
      <c r="L3169" s="46"/>
      <c r="M3169" s="46"/>
      <c r="N3169" s="46"/>
      <c r="O3169" s="46"/>
      <c r="P3169" s="46"/>
      <c r="Q3169" s="46"/>
      <c r="R3169" s="46"/>
      <c r="S3169" s="46"/>
      <c r="T3169" s="46"/>
      <c r="U3169" s="46"/>
      <c r="V3169" s="46"/>
      <c r="W3169" s="46"/>
      <c r="X3169" s="91"/>
      <c r="Y3169" s="91"/>
      <c r="Z3169" s="91"/>
      <c r="AA3169" s="91"/>
    </row>
    <row r="3170" spans="2:27" ht="18" thickBot="1" x14ac:dyDescent="0.5">
      <c r="B3170" s="56" t="s">
        <v>10</v>
      </c>
      <c r="C3170" s="47"/>
      <c r="D3170" s="47"/>
      <c r="E3170" s="47"/>
      <c r="F3170" s="47"/>
      <c r="G3170" s="47"/>
      <c r="H3170" s="47"/>
      <c r="I3170" s="47"/>
      <c r="J3170" s="47"/>
      <c r="K3170" s="47"/>
      <c r="L3170" s="47"/>
      <c r="M3170" s="47"/>
      <c r="N3170" s="47"/>
      <c r="O3170" s="47"/>
      <c r="P3170" s="47"/>
      <c r="Q3170" s="47"/>
      <c r="R3170" s="47"/>
      <c r="S3170" s="47"/>
      <c r="T3170" s="47"/>
      <c r="U3170" s="47"/>
      <c r="V3170" s="47"/>
      <c r="W3170" s="47"/>
      <c r="X3170" s="91"/>
      <c r="Y3170" s="90"/>
      <c r="Z3170" s="91"/>
      <c r="AA3170" s="91"/>
    </row>
    <row r="3171" spans="2:27" ht="15" thickBot="1" x14ac:dyDescent="0.35">
      <c r="B3171" s="47" t="s">
        <v>11</v>
      </c>
      <c r="C3171" s="47"/>
      <c r="D3171" s="47"/>
      <c r="E3171" s="47"/>
      <c r="F3171" s="47"/>
      <c r="G3171" s="47"/>
      <c r="H3171" s="112"/>
      <c r="I3171" s="47"/>
      <c r="J3171" s="48" t="s">
        <v>5</v>
      </c>
      <c r="K3171" s="47" t="s">
        <v>12</v>
      </c>
      <c r="L3171" s="47"/>
      <c r="M3171" s="47"/>
      <c r="N3171" s="47"/>
      <c r="O3171" s="47"/>
      <c r="P3171" s="47"/>
      <c r="Q3171" s="47"/>
      <c r="R3171" s="47"/>
      <c r="S3171" s="47"/>
      <c r="T3171" s="47"/>
      <c r="U3171" s="47"/>
      <c r="V3171" s="47"/>
      <c r="W3171" s="47"/>
      <c r="X3171" s="91">
        <f>H3172</f>
        <v>0</v>
      </c>
      <c r="Y3171" s="91">
        <f>H3173</f>
        <v>0</v>
      </c>
      <c r="Z3171" s="91">
        <f>H3174</f>
        <v>0</v>
      </c>
      <c r="AA3171" s="91">
        <f>H3175</f>
        <v>0</v>
      </c>
    </row>
    <row r="3172" spans="2:27" ht="15" thickBot="1" x14ac:dyDescent="0.35">
      <c r="B3172" s="47" t="s">
        <v>13</v>
      </c>
      <c r="C3172" s="47"/>
      <c r="D3172" s="47"/>
      <c r="E3172" s="47"/>
      <c r="F3172" s="47"/>
      <c r="G3172" s="47"/>
      <c r="H3172" s="112"/>
      <c r="I3172" s="59"/>
      <c r="J3172" s="48" t="s">
        <v>5</v>
      </c>
      <c r="K3172" s="47" t="s">
        <v>15</v>
      </c>
      <c r="L3172" s="47"/>
      <c r="M3172" s="47"/>
      <c r="N3172" s="47"/>
      <c r="O3172" s="47"/>
      <c r="P3172" s="47"/>
      <c r="Q3172" s="47"/>
      <c r="R3172" s="47"/>
      <c r="S3172" s="47"/>
      <c r="T3172" s="47"/>
      <c r="U3172" s="47"/>
      <c r="V3172" s="47"/>
      <c r="W3172" s="47"/>
      <c r="X3172" s="91"/>
      <c r="Y3172" s="91"/>
      <c r="Z3172" s="91"/>
      <c r="AA3172" s="91"/>
    </row>
    <row r="3173" spans="2:27" ht="15" thickBot="1" x14ac:dyDescent="0.35">
      <c r="B3173" s="47" t="s">
        <v>16</v>
      </c>
      <c r="C3173" s="47"/>
      <c r="D3173" s="47"/>
      <c r="E3173" s="47"/>
      <c r="F3173" s="47"/>
      <c r="G3173" s="47"/>
      <c r="H3173" s="137"/>
      <c r="I3173" s="47"/>
      <c r="J3173" s="48" t="s">
        <v>5</v>
      </c>
      <c r="K3173" s="47" t="s">
        <v>17</v>
      </c>
      <c r="L3173" s="47"/>
      <c r="M3173" s="47"/>
      <c r="N3173" s="47"/>
      <c r="O3173" s="47"/>
      <c r="P3173" s="47"/>
      <c r="Q3173" s="47"/>
      <c r="R3173" s="47"/>
      <c r="S3173" s="47"/>
      <c r="T3173" s="47"/>
      <c r="U3173" s="47"/>
      <c r="V3173" s="47"/>
      <c r="W3173" s="47"/>
      <c r="X3173" s="91"/>
      <c r="Y3173" s="91"/>
      <c r="Z3173" s="91"/>
      <c r="AA3173" s="91"/>
    </row>
    <row r="3174" spans="2:27" ht="15" thickBot="1" x14ac:dyDescent="0.35">
      <c r="B3174" s="47" t="str">
        <f>IF(H3173="Erdgas","Nettorechnungsbetrag (Erdgas)",IF(H3173="Strom","Nettorechnungsbetrag (Strom)",IF(H3173="Wärme/Kälte","Nettorechnungsbetrag (Wärme/Kälte)","Bitte Energieart auswählen!")))</f>
        <v>Bitte Energieart auswählen!</v>
      </c>
      <c r="C3174" s="47"/>
      <c r="D3174" s="47"/>
      <c r="E3174" s="47"/>
      <c r="F3174" s="47"/>
      <c r="G3174" s="47"/>
      <c r="H3174" s="113"/>
      <c r="I3174" s="60" t="s">
        <v>18</v>
      </c>
      <c r="J3174" s="48" t="s">
        <v>5</v>
      </c>
      <c r="K3174" s="47" t="str">
        <f>IF(H3173="Erdgas","Erdgaskosten exkl. Steuern, Abgaben, Netzentgelte, etc.",IF(H3173="Strom","Stromkosten exkl. Steuern, Abgaben, Netzentgelte, etc.",IF(H3173="Wärme/Kälte","Wärme-/Kältekosten exkl. Steuern, Abgaben, Netzentgelte, etc.","Bitte Energieart auswählen!")))</f>
        <v>Bitte Energieart auswählen!</v>
      </c>
      <c r="L3174" s="47"/>
      <c r="M3174" s="47"/>
      <c r="N3174" s="47"/>
      <c r="O3174" s="47"/>
      <c r="P3174" s="47"/>
      <c r="Q3174" s="47"/>
      <c r="R3174" s="47"/>
      <c r="S3174" s="47"/>
      <c r="T3174" s="47"/>
      <c r="U3174" s="47"/>
      <c r="V3174" s="47"/>
      <c r="W3174" s="47"/>
      <c r="X3174" s="91"/>
      <c r="Y3174" s="91"/>
      <c r="Z3174" s="91"/>
      <c r="AA3174" s="91"/>
    </row>
    <row r="3175" spans="2:27" ht="15" thickBot="1" x14ac:dyDescent="0.35">
      <c r="B3175" s="47" t="str">
        <f>IF(AND(H3173="Erdgas",H3172="Nein"),"Erdgasverbrauch in kWh gem. letzter Jahresabrechnung",IF(H3173="Erdgas","Erdgasverbrauch in kWh im Kalenderjahr 2021",IF(AND(H3173="Strom",H3172="Nein"),"Stromverbrauch in kWh gem. letzter Jahresabrechnung",IF(H3173="Strom","Stromverbrauch in kWh im Kalenderjahr 2021",IF(AND(H3173="Wärme/Kälte",H3172="Nein"),"Wärme-/Kälteverbrauch in kWh gem. letzter Jahresabrechnung",IF(H3173="Wärme/Kälte","Wärme-/Kälteverbrauch in kWh im Kalenderjahr 2021","Bitte Energieart auswählen!"))))))</f>
        <v>Bitte Energieart auswählen!</v>
      </c>
      <c r="C3175" s="47"/>
      <c r="D3175" s="47"/>
      <c r="E3175" s="47"/>
      <c r="F3175" s="47"/>
      <c r="G3175" s="47"/>
      <c r="H3175" s="114"/>
      <c r="I3175" s="60" t="s">
        <v>19</v>
      </c>
      <c r="J3175" s="48" t="s">
        <v>5</v>
      </c>
      <c r="K3175" s="47" t="str">
        <f>IF(H3172="Nein",IF(H3173="Erdgas","Den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endet."),IF(H3173="Erdgas","Bitte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75" s="47"/>
      <c r="M3175" s="47"/>
      <c r="N3175" s="47"/>
      <c r="O3175" s="47"/>
      <c r="P3175" s="47"/>
      <c r="Q3175" s="47"/>
      <c r="R3175" s="47"/>
      <c r="S3175" s="47"/>
      <c r="T3175" s="47"/>
      <c r="U3175" s="47"/>
      <c r="V3175" s="47"/>
      <c r="W3175" s="47"/>
      <c r="X3175" s="91"/>
      <c r="Y3175" s="91"/>
      <c r="Z3175" s="91"/>
      <c r="AA3175" s="91"/>
    </row>
    <row r="3176" spans="2:27" x14ac:dyDescent="0.3">
      <c r="B3176" s="46"/>
      <c r="C3176" s="46"/>
      <c r="D3176" s="46"/>
      <c r="E3176" s="46"/>
      <c r="F3176" s="46"/>
      <c r="G3176" s="46"/>
      <c r="H3176" s="46"/>
      <c r="I3176" s="46"/>
      <c r="J3176" s="46"/>
      <c r="K3176" s="46"/>
      <c r="L3176" s="46"/>
      <c r="M3176" s="46"/>
      <c r="N3176" s="46"/>
      <c r="O3176" s="46"/>
      <c r="P3176" s="46"/>
      <c r="Q3176" s="46"/>
      <c r="R3176" s="46"/>
      <c r="S3176" s="46"/>
      <c r="T3176" s="46"/>
      <c r="U3176" s="46"/>
      <c r="V3176" s="46"/>
      <c r="W3176" s="46"/>
      <c r="X3176" s="91"/>
      <c r="Y3176" s="91"/>
      <c r="Z3176" s="91"/>
      <c r="AA3176" s="91"/>
    </row>
    <row r="3177" spans="2:27" ht="18" thickBot="1" x14ac:dyDescent="0.5">
      <c r="B3177" s="56" t="s">
        <v>10</v>
      </c>
      <c r="C3177" s="47"/>
      <c r="D3177" s="47"/>
      <c r="E3177" s="47"/>
      <c r="F3177" s="47"/>
      <c r="G3177" s="47"/>
      <c r="H3177" s="47"/>
      <c r="I3177" s="47"/>
      <c r="J3177" s="47"/>
      <c r="K3177" s="47"/>
      <c r="L3177" s="47"/>
      <c r="M3177" s="47"/>
      <c r="N3177" s="47"/>
      <c r="O3177" s="47"/>
      <c r="P3177" s="47"/>
      <c r="Q3177" s="47"/>
      <c r="R3177" s="47"/>
      <c r="S3177" s="47"/>
      <c r="T3177" s="47"/>
      <c r="U3177" s="47"/>
      <c r="V3177" s="47"/>
      <c r="W3177" s="47"/>
      <c r="X3177" s="91"/>
      <c r="Y3177" s="90"/>
      <c r="Z3177" s="91"/>
      <c r="AA3177" s="91"/>
    </row>
    <row r="3178" spans="2:27" ht="15" thickBot="1" x14ac:dyDescent="0.35">
      <c r="B3178" s="47" t="s">
        <v>11</v>
      </c>
      <c r="C3178" s="47"/>
      <c r="D3178" s="47"/>
      <c r="E3178" s="47"/>
      <c r="F3178" s="47"/>
      <c r="G3178" s="47"/>
      <c r="H3178" s="112"/>
      <c r="I3178" s="47"/>
      <c r="J3178" s="48" t="s">
        <v>5</v>
      </c>
      <c r="K3178" s="47" t="s">
        <v>12</v>
      </c>
      <c r="L3178" s="47"/>
      <c r="M3178" s="47"/>
      <c r="N3178" s="47"/>
      <c r="O3178" s="47"/>
      <c r="P3178" s="47"/>
      <c r="Q3178" s="47"/>
      <c r="R3178" s="47"/>
      <c r="S3178" s="47"/>
      <c r="T3178" s="47"/>
      <c r="U3178" s="47"/>
      <c r="V3178" s="47"/>
      <c r="W3178" s="47"/>
      <c r="X3178" s="91">
        <f>H3179</f>
        <v>0</v>
      </c>
      <c r="Y3178" s="91">
        <f>H3180</f>
        <v>0</v>
      </c>
      <c r="Z3178" s="91">
        <f>H3181</f>
        <v>0</v>
      </c>
      <c r="AA3178" s="91">
        <f>H3182</f>
        <v>0</v>
      </c>
    </row>
    <row r="3179" spans="2:27" ht="15" thickBot="1" x14ac:dyDescent="0.35">
      <c r="B3179" s="47" t="s">
        <v>13</v>
      </c>
      <c r="C3179" s="47"/>
      <c r="D3179" s="47"/>
      <c r="E3179" s="47"/>
      <c r="F3179" s="47"/>
      <c r="G3179" s="47"/>
      <c r="H3179" s="112"/>
      <c r="I3179" s="59"/>
      <c r="J3179" s="48" t="s">
        <v>5</v>
      </c>
      <c r="K3179" s="47" t="s">
        <v>15</v>
      </c>
      <c r="L3179" s="47"/>
      <c r="M3179" s="47"/>
      <c r="N3179" s="47"/>
      <c r="O3179" s="47"/>
      <c r="P3179" s="47"/>
      <c r="Q3179" s="47"/>
      <c r="R3179" s="47"/>
      <c r="S3179" s="47"/>
      <c r="T3179" s="47"/>
      <c r="U3179" s="47"/>
      <c r="V3179" s="47"/>
      <c r="W3179" s="47"/>
      <c r="X3179" s="91"/>
      <c r="Y3179" s="91"/>
      <c r="Z3179" s="91"/>
      <c r="AA3179" s="91"/>
    </row>
    <row r="3180" spans="2:27" ht="15" thickBot="1" x14ac:dyDescent="0.35">
      <c r="B3180" s="47" t="s">
        <v>16</v>
      </c>
      <c r="C3180" s="47"/>
      <c r="D3180" s="47"/>
      <c r="E3180" s="47"/>
      <c r="F3180" s="47"/>
      <c r="G3180" s="47"/>
      <c r="H3180" s="137"/>
      <c r="I3180" s="47"/>
      <c r="J3180" s="48" t="s">
        <v>5</v>
      </c>
      <c r="K3180" s="47" t="s">
        <v>17</v>
      </c>
      <c r="L3180" s="47"/>
      <c r="M3180" s="47"/>
      <c r="N3180" s="47"/>
      <c r="O3180" s="47"/>
      <c r="P3180" s="47"/>
      <c r="Q3180" s="47"/>
      <c r="R3180" s="47"/>
      <c r="S3180" s="47"/>
      <c r="T3180" s="47"/>
      <c r="U3180" s="47"/>
      <c r="V3180" s="47"/>
      <c r="W3180" s="47"/>
      <c r="X3180" s="91"/>
      <c r="Y3180" s="91"/>
      <c r="Z3180" s="91"/>
      <c r="AA3180" s="91"/>
    </row>
    <row r="3181" spans="2:27" ht="15" thickBot="1" x14ac:dyDescent="0.35">
      <c r="B3181" s="47" t="str">
        <f>IF(H3180="Erdgas","Nettorechnungsbetrag (Erdgas)",IF(H3180="Strom","Nettorechnungsbetrag (Strom)",IF(H3180="Wärme/Kälte","Nettorechnungsbetrag (Wärme/Kälte)","Bitte Energieart auswählen!")))</f>
        <v>Bitte Energieart auswählen!</v>
      </c>
      <c r="C3181" s="47"/>
      <c r="D3181" s="47"/>
      <c r="E3181" s="47"/>
      <c r="F3181" s="47"/>
      <c r="G3181" s="47"/>
      <c r="H3181" s="113"/>
      <c r="I3181" s="60" t="s">
        <v>18</v>
      </c>
      <c r="J3181" s="48" t="s">
        <v>5</v>
      </c>
      <c r="K3181" s="47" t="str">
        <f>IF(H3180="Erdgas","Erdgaskosten exkl. Steuern, Abgaben, Netzentgelte, etc.",IF(H3180="Strom","Stromkosten exkl. Steuern, Abgaben, Netzentgelte, etc.",IF(H3180="Wärme/Kälte","Wärme-/Kältekosten exkl. Steuern, Abgaben, Netzentgelte, etc.","Bitte Energieart auswählen!")))</f>
        <v>Bitte Energieart auswählen!</v>
      </c>
      <c r="L3181" s="47"/>
      <c r="M3181" s="47"/>
      <c r="N3181" s="47"/>
      <c r="O3181" s="47"/>
      <c r="P3181" s="47"/>
      <c r="Q3181" s="47"/>
      <c r="R3181" s="47"/>
      <c r="S3181" s="47"/>
      <c r="T3181" s="47"/>
      <c r="U3181" s="47"/>
      <c r="V3181" s="47"/>
      <c r="W3181" s="47"/>
      <c r="X3181" s="91"/>
      <c r="Y3181" s="91"/>
      <c r="Z3181" s="91"/>
      <c r="AA3181" s="91"/>
    </row>
    <row r="3182" spans="2:27" ht="15" thickBot="1" x14ac:dyDescent="0.35">
      <c r="B3182" s="47" t="str">
        <f>IF(AND(H3180="Erdgas",H3179="Nein"),"Erdgasverbrauch in kWh gem. letzter Jahresabrechnung",IF(H3180="Erdgas","Erdgasverbrauch in kWh im Kalenderjahr 2021",IF(AND(H3180="Strom",H3179="Nein"),"Stromverbrauch in kWh gem. letzter Jahresabrechnung",IF(H3180="Strom","Stromverbrauch in kWh im Kalenderjahr 2021",IF(AND(H3180="Wärme/Kälte",H3179="Nein"),"Wärme-/Kälteverbrauch in kWh gem. letzter Jahresabrechnung",IF(H3180="Wärme/Kälte","Wärme-/Kälteverbrauch in kWh im Kalenderjahr 2021","Bitte Energieart auswählen!"))))))</f>
        <v>Bitte Energieart auswählen!</v>
      </c>
      <c r="C3182" s="47"/>
      <c r="D3182" s="47"/>
      <c r="E3182" s="47"/>
      <c r="F3182" s="47"/>
      <c r="G3182" s="47"/>
      <c r="H3182" s="114"/>
      <c r="I3182" s="60" t="s">
        <v>19</v>
      </c>
      <c r="J3182" s="48" t="s">
        <v>5</v>
      </c>
      <c r="K3182" s="47" t="str">
        <f>IF(H3179="Nein",IF(H3180="Erdgas","Den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endet."),IF(H3180="Erdgas","Bitte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82" s="47"/>
      <c r="M3182" s="47"/>
      <c r="N3182" s="47"/>
      <c r="O3182" s="47"/>
      <c r="P3182" s="47"/>
      <c r="Q3182" s="47"/>
      <c r="R3182" s="47"/>
      <c r="S3182" s="47"/>
      <c r="T3182" s="47"/>
      <c r="U3182" s="47"/>
      <c r="V3182" s="47"/>
      <c r="W3182" s="47"/>
      <c r="X3182" s="91"/>
      <c r="Y3182" s="91"/>
      <c r="Z3182" s="91"/>
      <c r="AA3182" s="91"/>
    </row>
    <row r="3183" spans="2:27" x14ac:dyDescent="0.3">
      <c r="B3183" s="46"/>
      <c r="C3183" s="46"/>
      <c r="D3183" s="46"/>
      <c r="E3183" s="46"/>
      <c r="F3183" s="46"/>
      <c r="G3183" s="46"/>
      <c r="H3183" s="46"/>
      <c r="I3183" s="46"/>
      <c r="J3183" s="46"/>
      <c r="K3183" s="46"/>
      <c r="L3183" s="46"/>
      <c r="M3183" s="46"/>
      <c r="N3183" s="46"/>
      <c r="O3183" s="46"/>
      <c r="P3183" s="46"/>
      <c r="Q3183" s="46"/>
      <c r="R3183" s="46"/>
      <c r="S3183" s="46"/>
      <c r="T3183" s="46"/>
      <c r="U3183" s="46"/>
      <c r="V3183" s="46"/>
      <c r="W3183" s="46"/>
      <c r="X3183" s="91"/>
      <c r="Y3183" s="91"/>
      <c r="Z3183" s="91"/>
      <c r="AA3183" s="91"/>
    </row>
    <row r="3184" spans="2:27" ht="18" thickBot="1" x14ac:dyDescent="0.5">
      <c r="B3184" s="56" t="s">
        <v>10</v>
      </c>
      <c r="C3184" s="47"/>
      <c r="D3184" s="47"/>
      <c r="E3184" s="47"/>
      <c r="F3184" s="47"/>
      <c r="G3184" s="47"/>
      <c r="H3184" s="47"/>
      <c r="I3184" s="47"/>
      <c r="J3184" s="47"/>
      <c r="K3184" s="47"/>
      <c r="L3184" s="47"/>
      <c r="M3184" s="47"/>
      <c r="N3184" s="47"/>
      <c r="O3184" s="47"/>
      <c r="P3184" s="47"/>
      <c r="Q3184" s="47"/>
      <c r="R3184" s="47"/>
      <c r="S3184" s="47"/>
      <c r="T3184" s="47"/>
      <c r="U3184" s="47"/>
      <c r="V3184" s="47"/>
      <c r="W3184" s="47"/>
      <c r="X3184" s="91"/>
      <c r="Y3184" s="90"/>
      <c r="Z3184" s="91"/>
      <c r="AA3184" s="91"/>
    </row>
    <row r="3185" spans="2:27" ht="15" thickBot="1" x14ac:dyDescent="0.35">
      <c r="B3185" s="47" t="s">
        <v>11</v>
      </c>
      <c r="C3185" s="47"/>
      <c r="D3185" s="47"/>
      <c r="E3185" s="47"/>
      <c r="F3185" s="47"/>
      <c r="G3185" s="47"/>
      <c r="H3185" s="112"/>
      <c r="I3185" s="47"/>
      <c r="J3185" s="48" t="s">
        <v>5</v>
      </c>
      <c r="K3185" s="47" t="s">
        <v>12</v>
      </c>
      <c r="L3185" s="47"/>
      <c r="M3185" s="47"/>
      <c r="N3185" s="47"/>
      <c r="O3185" s="47"/>
      <c r="P3185" s="47"/>
      <c r="Q3185" s="47"/>
      <c r="R3185" s="47"/>
      <c r="S3185" s="47"/>
      <c r="T3185" s="47"/>
      <c r="U3185" s="47"/>
      <c r="V3185" s="47"/>
      <c r="W3185" s="47"/>
      <c r="X3185" s="91">
        <f>H3186</f>
        <v>0</v>
      </c>
      <c r="Y3185" s="91">
        <f>H3187</f>
        <v>0</v>
      </c>
      <c r="Z3185" s="91">
        <f>H3188</f>
        <v>0</v>
      </c>
      <c r="AA3185" s="91">
        <f>H3189</f>
        <v>0</v>
      </c>
    </row>
    <row r="3186" spans="2:27" ht="15" thickBot="1" x14ac:dyDescent="0.35">
      <c r="B3186" s="47" t="s">
        <v>13</v>
      </c>
      <c r="C3186" s="47"/>
      <c r="D3186" s="47"/>
      <c r="E3186" s="47"/>
      <c r="F3186" s="47"/>
      <c r="G3186" s="47"/>
      <c r="H3186" s="112"/>
      <c r="I3186" s="59"/>
      <c r="J3186" s="48" t="s">
        <v>5</v>
      </c>
      <c r="K3186" s="47" t="s">
        <v>15</v>
      </c>
      <c r="L3186" s="47"/>
      <c r="M3186" s="47"/>
      <c r="N3186" s="47"/>
      <c r="O3186" s="47"/>
      <c r="P3186" s="47"/>
      <c r="Q3186" s="47"/>
      <c r="R3186" s="47"/>
      <c r="S3186" s="47"/>
      <c r="T3186" s="47"/>
      <c r="U3186" s="47"/>
      <c r="V3186" s="47"/>
      <c r="W3186" s="47"/>
      <c r="X3186" s="91"/>
      <c r="Y3186" s="91"/>
      <c r="Z3186" s="91"/>
      <c r="AA3186" s="91"/>
    </row>
    <row r="3187" spans="2:27" ht="15" thickBot="1" x14ac:dyDescent="0.35">
      <c r="B3187" s="47" t="s">
        <v>16</v>
      </c>
      <c r="C3187" s="47"/>
      <c r="D3187" s="47"/>
      <c r="E3187" s="47"/>
      <c r="F3187" s="47"/>
      <c r="G3187" s="47"/>
      <c r="H3187" s="137"/>
      <c r="I3187" s="47"/>
      <c r="J3187" s="48" t="s">
        <v>5</v>
      </c>
      <c r="K3187" s="47" t="s">
        <v>17</v>
      </c>
      <c r="L3187" s="47"/>
      <c r="M3187" s="47"/>
      <c r="N3187" s="47"/>
      <c r="O3187" s="47"/>
      <c r="P3187" s="47"/>
      <c r="Q3187" s="47"/>
      <c r="R3187" s="47"/>
      <c r="S3187" s="47"/>
      <c r="T3187" s="47"/>
      <c r="U3187" s="47"/>
      <c r="V3187" s="47"/>
      <c r="W3187" s="47"/>
      <c r="X3187" s="91"/>
      <c r="Y3187" s="91"/>
      <c r="Z3187" s="91"/>
      <c r="AA3187" s="91"/>
    </row>
    <row r="3188" spans="2:27" ht="15" thickBot="1" x14ac:dyDescent="0.35">
      <c r="B3188" s="47" t="str">
        <f>IF(H3187="Erdgas","Nettorechnungsbetrag (Erdgas)",IF(H3187="Strom","Nettorechnungsbetrag (Strom)",IF(H3187="Wärme/Kälte","Nettorechnungsbetrag (Wärme/Kälte)","Bitte Energieart auswählen!")))</f>
        <v>Bitte Energieart auswählen!</v>
      </c>
      <c r="C3188" s="47"/>
      <c r="D3188" s="47"/>
      <c r="E3188" s="47"/>
      <c r="F3188" s="47"/>
      <c r="G3188" s="47"/>
      <c r="H3188" s="113"/>
      <c r="I3188" s="60" t="s">
        <v>18</v>
      </c>
      <c r="J3188" s="48" t="s">
        <v>5</v>
      </c>
      <c r="K3188" s="47" t="str">
        <f>IF(H3187="Erdgas","Erdgaskosten exkl. Steuern, Abgaben, Netzentgelte, etc.",IF(H3187="Strom","Stromkosten exkl. Steuern, Abgaben, Netzentgelte, etc.",IF(H3187="Wärme/Kälte","Wärme-/Kältekosten exkl. Steuern, Abgaben, Netzentgelte, etc.","Bitte Energieart auswählen!")))</f>
        <v>Bitte Energieart auswählen!</v>
      </c>
      <c r="L3188" s="47"/>
      <c r="M3188" s="47"/>
      <c r="N3188" s="47"/>
      <c r="O3188" s="47"/>
      <c r="P3188" s="47"/>
      <c r="Q3188" s="47"/>
      <c r="R3188" s="47"/>
      <c r="S3188" s="47"/>
      <c r="T3188" s="47"/>
      <c r="U3188" s="47"/>
      <c r="V3188" s="47"/>
      <c r="W3188" s="47"/>
      <c r="X3188" s="91"/>
      <c r="Y3188" s="91"/>
      <c r="Z3188" s="91"/>
      <c r="AA3188" s="91"/>
    </row>
    <row r="3189" spans="2:27" ht="15" thickBot="1" x14ac:dyDescent="0.35">
      <c r="B3189" s="47" t="str">
        <f>IF(AND(H3187="Erdgas",H3186="Nein"),"Erdgasverbrauch in kWh gem. letzter Jahresabrechnung",IF(H3187="Erdgas","Erdgasverbrauch in kWh im Kalenderjahr 2021",IF(AND(H3187="Strom",H3186="Nein"),"Stromverbrauch in kWh gem. letzter Jahresabrechnung",IF(H3187="Strom","Stromverbrauch in kWh im Kalenderjahr 2021",IF(AND(H3187="Wärme/Kälte",H3186="Nein"),"Wärme-/Kälteverbrauch in kWh gem. letzter Jahresabrechnung",IF(H3187="Wärme/Kälte","Wärme-/Kälteverbrauch in kWh im Kalenderjahr 2021","Bitte Energieart auswählen!"))))))</f>
        <v>Bitte Energieart auswählen!</v>
      </c>
      <c r="C3189" s="47"/>
      <c r="D3189" s="47"/>
      <c r="E3189" s="47"/>
      <c r="F3189" s="47"/>
      <c r="G3189" s="47"/>
      <c r="H3189" s="114"/>
      <c r="I3189" s="60" t="s">
        <v>19</v>
      </c>
      <c r="J3189" s="48" t="s">
        <v>5</v>
      </c>
      <c r="K3189" s="47" t="str">
        <f>IF(H3186="Nein",IF(H3187="Erdgas","Den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endet."),IF(H3187="Erdgas","Bitte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89" s="47"/>
      <c r="M3189" s="47"/>
      <c r="N3189" s="47"/>
      <c r="O3189" s="47"/>
      <c r="P3189" s="47"/>
      <c r="Q3189" s="47"/>
      <c r="R3189" s="47"/>
      <c r="S3189" s="47"/>
      <c r="T3189" s="47"/>
      <c r="U3189" s="47"/>
      <c r="V3189" s="47"/>
      <c r="W3189" s="47"/>
      <c r="X3189" s="91"/>
      <c r="Y3189" s="91"/>
      <c r="Z3189" s="91"/>
      <c r="AA3189" s="91"/>
    </row>
    <row r="3190" spans="2:27" x14ac:dyDescent="0.3">
      <c r="B3190" s="46"/>
      <c r="C3190" s="46"/>
      <c r="D3190" s="46"/>
      <c r="E3190" s="46"/>
      <c r="F3190" s="46"/>
      <c r="G3190" s="46"/>
      <c r="H3190" s="46"/>
      <c r="I3190" s="46"/>
      <c r="J3190" s="46"/>
      <c r="K3190" s="46"/>
      <c r="L3190" s="46"/>
      <c r="M3190" s="46"/>
      <c r="N3190" s="46"/>
      <c r="O3190" s="46"/>
      <c r="P3190" s="46"/>
      <c r="Q3190" s="46"/>
      <c r="R3190" s="46"/>
      <c r="S3190" s="46"/>
      <c r="T3190" s="46"/>
      <c r="U3190" s="46"/>
      <c r="V3190" s="46"/>
      <c r="W3190" s="46"/>
      <c r="X3190" s="91"/>
      <c r="Y3190" s="91"/>
      <c r="Z3190" s="91"/>
      <c r="AA3190" s="91"/>
    </row>
    <row r="3191" spans="2:27" ht="18" thickBot="1" x14ac:dyDescent="0.5">
      <c r="B3191" s="56" t="s">
        <v>10</v>
      </c>
      <c r="C3191" s="47"/>
      <c r="D3191" s="47"/>
      <c r="E3191" s="47"/>
      <c r="F3191" s="47"/>
      <c r="G3191" s="47"/>
      <c r="H3191" s="47"/>
      <c r="I3191" s="47"/>
      <c r="J3191" s="47"/>
      <c r="K3191" s="47"/>
      <c r="L3191" s="47"/>
      <c r="M3191" s="47"/>
      <c r="N3191" s="47"/>
      <c r="O3191" s="47"/>
      <c r="P3191" s="47"/>
      <c r="Q3191" s="47"/>
      <c r="R3191" s="47"/>
      <c r="S3191" s="47"/>
      <c r="T3191" s="47"/>
      <c r="U3191" s="47"/>
      <c r="V3191" s="47"/>
      <c r="W3191" s="47"/>
      <c r="X3191" s="91"/>
      <c r="Y3191" s="90"/>
      <c r="Z3191" s="91"/>
      <c r="AA3191" s="91"/>
    </row>
    <row r="3192" spans="2:27" ht="15" thickBot="1" x14ac:dyDescent="0.35">
      <c r="B3192" s="47" t="s">
        <v>11</v>
      </c>
      <c r="C3192" s="47"/>
      <c r="D3192" s="47"/>
      <c r="E3192" s="47"/>
      <c r="F3192" s="47"/>
      <c r="G3192" s="47"/>
      <c r="H3192" s="112"/>
      <c r="I3192" s="47"/>
      <c r="J3192" s="48" t="s">
        <v>5</v>
      </c>
      <c r="K3192" s="47" t="s">
        <v>12</v>
      </c>
      <c r="L3192" s="47"/>
      <c r="M3192" s="47"/>
      <c r="N3192" s="47"/>
      <c r="O3192" s="47"/>
      <c r="P3192" s="47"/>
      <c r="Q3192" s="47"/>
      <c r="R3192" s="47"/>
      <c r="S3192" s="47"/>
      <c r="T3192" s="47"/>
      <c r="U3192" s="47"/>
      <c r="V3192" s="47"/>
      <c r="W3192" s="47"/>
      <c r="X3192" s="91">
        <f>H3193</f>
        <v>0</v>
      </c>
      <c r="Y3192" s="91">
        <f>H3194</f>
        <v>0</v>
      </c>
      <c r="Z3192" s="91">
        <f>H3195</f>
        <v>0</v>
      </c>
      <c r="AA3192" s="91">
        <f>H3196</f>
        <v>0</v>
      </c>
    </row>
    <row r="3193" spans="2:27" ht="15" thickBot="1" x14ac:dyDescent="0.35">
      <c r="B3193" s="47" t="s">
        <v>13</v>
      </c>
      <c r="C3193" s="47"/>
      <c r="D3193" s="47"/>
      <c r="E3193" s="47"/>
      <c r="F3193" s="47"/>
      <c r="G3193" s="47"/>
      <c r="H3193" s="112"/>
      <c r="I3193" s="59"/>
      <c r="J3193" s="48" t="s">
        <v>5</v>
      </c>
      <c r="K3193" s="47" t="s">
        <v>15</v>
      </c>
      <c r="L3193" s="47"/>
      <c r="M3193" s="47"/>
      <c r="N3193" s="47"/>
      <c r="O3193" s="47"/>
      <c r="P3193" s="47"/>
      <c r="Q3193" s="47"/>
      <c r="R3193" s="47"/>
      <c r="S3193" s="47"/>
      <c r="T3193" s="47"/>
      <c r="U3193" s="47"/>
      <c r="V3193" s="47"/>
      <c r="W3193" s="47"/>
      <c r="X3193" s="91"/>
      <c r="Y3193" s="91"/>
      <c r="Z3193" s="91"/>
      <c r="AA3193" s="91"/>
    </row>
    <row r="3194" spans="2:27" ht="15" thickBot="1" x14ac:dyDescent="0.35">
      <c r="B3194" s="47" t="s">
        <v>16</v>
      </c>
      <c r="C3194" s="47"/>
      <c r="D3194" s="47"/>
      <c r="E3194" s="47"/>
      <c r="F3194" s="47"/>
      <c r="G3194" s="47"/>
      <c r="H3194" s="137"/>
      <c r="I3194" s="47"/>
      <c r="J3194" s="48" t="s">
        <v>5</v>
      </c>
      <c r="K3194" s="47" t="s">
        <v>17</v>
      </c>
      <c r="L3194" s="47"/>
      <c r="M3194" s="47"/>
      <c r="N3194" s="47"/>
      <c r="O3194" s="47"/>
      <c r="P3194" s="47"/>
      <c r="Q3194" s="47"/>
      <c r="R3194" s="47"/>
      <c r="S3194" s="47"/>
      <c r="T3194" s="47"/>
      <c r="U3194" s="47"/>
      <c r="V3194" s="47"/>
      <c r="W3194" s="47"/>
      <c r="X3194" s="91"/>
      <c r="Y3194" s="91"/>
      <c r="Z3194" s="91"/>
      <c r="AA3194" s="91"/>
    </row>
    <row r="3195" spans="2:27" ht="15" thickBot="1" x14ac:dyDescent="0.35">
      <c r="B3195" s="47" t="str">
        <f>IF(H3194="Erdgas","Nettorechnungsbetrag (Erdgas)",IF(H3194="Strom","Nettorechnungsbetrag (Strom)",IF(H3194="Wärme/Kälte","Nettorechnungsbetrag (Wärme/Kälte)","Bitte Energieart auswählen!")))</f>
        <v>Bitte Energieart auswählen!</v>
      </c>
      <c r="C3195" s="47"/>
      <c r="D3195" s="47"/>
      <c r="E3195" s="47"/>
      <c r="F3195" s="47"/>
      <c r="G3195" s="47"/>
      <c r="H3195" s="113"/>
      <c r="I3195" s="60" t="s">
        <v>18</v>
      </c>
      <c r="J3195" s="48" t="s">
        <v>5</v>
      </c>
      <c r="K3195" s="47" t="str">
        <f>IF(H3194="Erdgas","Erdgaskosten exkl. Steuern, Abgaben, Netzentgelte, etc.",IF(H3194="Strom","Stromkosten exkl. Steuern, Abgaben, Netzentgelte, etc.",IF(H3194="Wärme/Kälte","Wärme-/Kältekosten exkl. Steuern, Abgaben, Netzentgelte, etc.","Bitte Energieart auswählen!")))</f>
        <v>Bitte Energieart auswählen!</v>
      </c>
      <c r="L3195" s="47"/>
      <c r="M3195" s="47"/>
      <c r="N3195" s="47"/>
      <c r="O3195" s="47"/>
      <c r="P3195" s="47"/>
      <c r="Q3195" s="47"/>
      <c r="R3195" s="47"/>
      <c r="S3195" s="47"/>
      <c r="T3195" s="47"/>
      <c r="U3195" s="47"/>
      <c r="V3195" s="47"/>
      <c r="W3195" s="47"/>
      <c r="X3195" s="91"/>
      <c r="Y3195" s="91"/>
      <c r="Z3195" s="91"/>
      <c r="AA3195" s="91"/>
    </row>
    <row r="3196" spans="2:27" ht="15" thickBot="1" x14ac:dyDescent="0.35">
      <c r="B3196" s="47" t="str">
        <f>IF(AND(H3194="Erdgas",H3193="Nein"),"Erdgasverbrauch in kWh gem. letzter Jahresabrechnung",IF(H3194="Erdgas","Erdgasverbrauch in kWh im Kalenderjahr 2021",IF(AND(H3194="Strom",H3193="Nein"),"Stromverbrauch in kWh gem. letzter Jahresabrechnung",IF(H3194="Strom","Stromverbrauch in kWh im Kalenderjahr 2021",IF(AND(H3194="Wärme/Kälte",H3193="Nein"),"Wärme-/Kälteverbrauch in kWh gem. letzter Jahresabrechnung",IF(H3194="Wärme/Kälte","Wärme-/Kälteverbrauch in kWh im Kalenderjahr 2021","Bitte Energieart auswählen!"))))))</f>
        <v>Bitte Energieart auswählen!</v>
      </c>
      <c r="C3196" s="47"/>
      <c r="D3196" s="47"/>
      <c r="E3196" s="47"/>
      <c r="F3196" s="47"/>
      <c r="G3196" s="47"/>
      <c r="H3196" s="114"/>
      <c r="I3196" s="60" t="s">
        <v>19</v>
      </c>
      <c r="J3196" s="48" t="s">
        <v>5</v>
      </c>
      <c r="K3196" s="47" t="str">
        <f>IF(H3193="Nein",IF(H3194="Erdgas","Den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endet."),IF(H3194="Erdgas","Bitte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196" s="47"/>
      <c r="M3196" s="47"/>
      <c r="N3196" s="47"/>
      <c r="O3196" s="47"/>
      <c r="P3196" s="47"/>
      <c r="Q3196" s="47"/>
      <c r="R3196" s="47"/>
      <c r="S3196" s="47"/>
      <c r="T3196" s="47"/>
      <c r="U3196" s="47"/>
      <c r="V3196" s="47"/>
      <c r="W3196" s="47"/>
      <c r="X3196" s="91"/>
      <c r="Y3196" s="91"/>
      <c r="Z3196" s="91"/>
      <c r="AA3196" s="91"/>
    </row>
    <row r="3197" spans="2:27" x14ac:dyDescent="0.3">
      <c r="B3197" s="46"/>
      <c r="C3197" s="46"/>
      <c r="D3197" s="46"/>
      <c r="E3197" s="46"/>
      <c r="F3197" s="46"/>
      <c r="G3197" s="46"/>
      <c r="H3197" s="46"/>
      <c r="I3197" s="46"/>
      <c r="J3197" s="46"/>
      <c r="K3197" s="46"/>
      <c r="L3197" s="46"/>
      <c r="M3197" s="46"/>
      <c r="N3197" s="46"/>
      <c r="O3197" s="46"/>
      <c r="P3197" s="46"/>
      <c r="Q3197" s="46"/>
      <c r="R3197" s="46"/>
      <c r="S3197" s="46"/>
      <c r="T3197" s="46"/>
      <c r="U3197" s="46"/>
      <c r="V3197" s="46"/>
      <c r="W3197" s="46"/>
      <c r="X3197" s="91"/>
      <c r="Y3197" s="91"/>
      <c r="Z3197" s="91"/>
      <c r="AA3197" s="91"/>
    </row>
    <row r="3198" spans="2:27" ht="18" thickBot="1" x14ac:dyDescent="0.5">
      <c r="B3198" s="56" t="s">
        <v>10</v>
      </c>
      <c r="C3198" s="47"/>
      <c r="D3198" s="47"/>
      <c r="E3198" s="47"/>
      <c r="F3198" s="47"/>
      <c r="G3198" s="47"/>
      <c r="H3198" s="47"/>
      <c r="I3198" s="47"/>
      <c r="J3198" s="47"/>
      <c r="K3198" s="47"/>
      <c r="L3198" s="47"/>
      <c r="M3198" s="47"/>
      <c r="N3198" s="47"/>
      <c r="O3198" s="47"/>
      <c r="P3198" s="47"/>
      <c r="Q3198" s="47"/>
      <c r="R3198" s="47"/>
      <c r="S3198" s="47"/>
      <c r="T3198" s="47"/>
      <c r="U3198" s="47"/>
      <c r="V3198" s="47"/>
      <c r="W3198" s="47"/>
      <c r="X3198" s="91"/>
      <c r="Y3198" s="90"/>
      <c r="Z3198" s="91"/>
      <c r="AA3198" s="91"/>
    </row>
    <row r="3199" spans="2:27" ht="15" thickBot="1" x14ac:dyDescent="0.35">
      <c r="B3199" s="47" t="s">
        <v>11</v>
      </c>
      <c r="C3199" s="47"/>
      <c r="D3199" s="47"/>
      <c r="E3199" s="47"/>
      <c r="F3199" s="47"/>
      <c r="G3199" s="47"/>
      <c r="H3199" s="112"/>
      <c r="I3199" s="47"/>
      <c r="J3199" s="48" t="s">
        <v>5</v>
      </c>
      <c r="K3199" s="47" t="s">
        <v>12</v>
      </c>
      <c r="L3199" s="47"/>
      <c r="M3199" s="47"/>
      <c r="N3199" s="47"/>
      <c r="O3199" s="47"/>
      <c r="P3199" s="47"/>
      <c r="Q3199" s="47"/>
      <c r="R3199" s="47"/>
      <c r="S3199" s="47"/>
      <c r="T3199" s="47"/>
      <c r="U3199" s="47"/>
      <c r="V3199" s="47"/>
      <c r="W3199" s="47"/>
      <c r="X3199" s="91">
        <f>H3200</f>
        <v>0</v>
      </c>
      <c r="Y3199" s="91">
        <f>H3201</f>
        <v>0</v>
      </c>
      <c r="Z3199" s="91">
        <f>H3202</f>
        <v>0</v>
      </c>
      <c r="AA3199" s="91">
        <f>H3203</f>
        <v>0</v>
      </c>
    </row>
    <row r="3200" spans="2:27" ht="15" thickBot="1" x14ac:dyDescent="0.35">
      <c r="B3200" s="47" t="s">
        <v>13</v>
      </c>
      <c r="C3200" s="47"/>
      <c r="D3200" s="47"/>
      <c r="E3200" s="47"/>
      <c r="F3200" s="47"/>
      <c r="G3200" s="47"/>
      <c r="H3200" s="112"/>
      <c r="I3200" s="59"/>
      <c r="J3200" s="48" t="s">
        <v>5</v>
      </c>
      <c r="K3200" s="47" t="s">
        <v>15</v>
      </c>
      <c r="L3200" s="47"/>
      <c r="M3200" s="47"/>
      <c r="N3200" s="47"/>
      <c r="O3200" s="47"/>
      <c r="P3200" s="47"/>
      <c r="Q3200" s="47"/>
      <c r="R3200" s="47"/>
      <c r="S3200" s="47"/>
      <c r="T3200" s="47"/>
      <c r="U3200" s="47"/>
      <c r="V3200" s="47"/>
      <c r="W3200" s="47"/>
      <c r="X3200" s="91"/>
      <c r="Y3200" s="91"/>
      <c r="Z3200" s="91"/>
      <c r="AA3200" s="91"/>
    </row>
    <row r="3201" spans="2:27" ht="15" thickBot="1" x14ac:dyDescent="0.35">
      <c r="B3201" s="47" t="s">
        <v>16</v>
      </c>
      <c r="C3201" s="47"/>
      <c r="D3201" s="47"/>
      <c r="E3201" s="47"/>
      <c r="F3201" s="47"/>
      <c r="G3201" s="47"/>
      <c r="H3201" s="137"/>
      <c r="I3201" s="47"/>
      <c r="J3201" s="48" t="s">
        <v>5</v>
      </c>
      <c r="K3201" s="47" t="s">
        <v>17</v>
      </c>
      <c r="L3201" s="47"/>
      <c r="M3201" s="47"/>
      <c r="N3201" s="47"/>
      <c r="O3201" s="47"/>
      <c r="P3201" s="47"/>
      <c r="Q3201" s="47"/>
      <c r="R3201" s="47"/>
      <c r="S3201" s="47"/>
      <c r="T3201" s="47"/>
      <c r="U3201" s="47"/>
      <c r="V3201" s="47"/>
      <c r="W3201" s="47"/>
      <c r="X3201" s="91"/>
      <c r="Y3201" s="91"/>
      <c r="Z3201" s="91"/>
      <c r="AA3201" s="91"/>
    </row>
    <row r="3202" spans="2:27" ht="15" thickBot="1" x14ac:dyDescent="0.35">
      <c r="B3202" s="47" t="str">
        <f>IF(H3201="Erdgas","Nettorechnungsbetrag (Erdgas)",IF(H3201="Strom","Nettorechnungsbetrag (Strom)",IF(H3201="Wärme/Kälte","Nettorechnungsbetrag (Wärme/Kälte)","Bitte Energieart auswählen!")))</f>
        <v>Bitte Energieart auswählen!</v>
      </c>
      <c r="C3202" s="47"/>
      <c r="D3202" s="47"/>
      <c r="E3202" s="47"/>
      <c r="F3202" s="47"/>
      <c r="G3202" s="47"/>
      <c r="H3202" s="113"/>
      <c r="I3202" s="60" t="s">
        <v>18</v>
      </c>
      <c r="J3202" s="48" t="s">
        <v>5</v>
      </c>
      <c r="K3202" s="47" t="str">
        <f>IF(H3201="Erdgas","Erdgaskosten exkl. Steuern, Abgaben, Netzentgelte, etc.",IF(H3201="Strom","Stromkosten exkl. Steuern, Abgaben, Netzentgelte, etc.",IF(H3201="Wärme/Kälte","Wärme-/Kältekosten exkl. Steuern, Abgaben, Netzentgelte, etc.","Bitte Energieart auswählen!")))</f>
        <v>Bitte Energieart auswählen!</v>
      </c>
      <c r="L3202" s="47"/>
      <c r="M3202" s="47"/>
      <c r="N3202" s="47"/>
      <c r="O3202" s="47"/>
      <c r="P3202" s="47"/>
      <c r="Q3202" s="47"/>
      <c r="R3202" s="47"/>
      <c r="S3202" s="47"/>
      <c r="T3202" s="47"/>
      <c r="U3202" s="47"/>
      <c r="V3202" s="47"/>
      <c r="W3202" s="47"/>
      <c r="X3202" s="91"/>
      <c r="Y3202" s="91"/>
      <c r="Z3202" s="91"/>
      <c r="AA3202" s="91"/>
    </row>
    <row r="3203" spans="2:27" ht="15" thickBot="1" x14ac:dyDescent="0.35">
      <c r="B3203" s="47" t="str">
        <f>IF(AND(H3201="Erdgas",H3200="Nein"),"Erdgasverbrauch in kWh gem. letzter Jahresabrechnung",IF(H3201="Erdgas","Erdgasverbrauch in kWh im Kalenderjahr 2021",IF(AND(H3201="Strom",H3200="Nein"),"Stromverbrauch in kWh gem. letzter Jahresabrechnung",IF(H3201="Strom","Stromverbrauch in kWh im Kalenderjahr 2021",IF(AND(H3201="Wärme/Kälte",H3200="Nein"),"Wärme-/Kälteverbrauch in kWh gem. letzter Jahresabrechnung",IF(H3201="Wärme/Kälte","Wärme-/Kälteverbrauch in kWh im Kalenderjahr 2021","Bitte Energieart auswählen!"))))))</f>
        <v>Bitte Energieart auswählen!</v>
      </c>
      <c r="C3203" s="47"/>
      <c r="D3203" s="47"/>
      <c r="E3203" s="47"/>
      <c r="F3203" s="47"/>
      <c r="G3203" s="47"/>
      <c r="H3203" s="114"/>
      <c r="I3203" s="60" t="s">
        <v>19</v>
      </c>
      <c r="J3203" s="48" t="s">
        <v>5</v>
      </c>
      <c r="K3203" s="47" t="str">
        <f>IF(H3200="Nein",IF(H3201="Erdgas","Den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endet."),IF(H3201="Erdgas","Bitte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03" s="47"/>
      <c r="M3203" s="47"/>
      <c r="N3203" s="47"/>
      <c r="O3203" s="47"/>
      <c r="P3203" s="47"/>
      <c r="Q3203" s="47"/>
      <c r="R3203" s="47"/>
      <c r="S3203" s="47"/>
      <c r="T3203" s="47"/>
      <c r="U3203" s="47"/>
      <c r="V3203" s="47"/>
      <c r="W3203" s="47"/>
      <c r="X3203" s="91"/>
      <c r="Y3203" s="91"/>
      <c r="Z3203" s="91"/>
      <c r="AA3203" s="91"/>
    </row>
    <row r="3204" spans="2:27" x14ac:dyDescent="0.3">
      <c r="B3204" s="46"/>
      <c r="C3204" s="46"/>
      <c r="D3204" s="46"/>
      <c r="E3204" s="46"/>
      <c r="F3204" s="46"/>
      <c r="G3204" s="46"/>
      <c r="H3204" s="46"/>
      <c r="I3204" s="46"/>
      <c r="J3204" s="46"/>
      <c r="K3204" s="46"/>
      <c r="L3204" s="46"/>
      <c r="M3204" s="46"/>
      <c r="N3204" s="46"/>
      <c r="O3204" s="46"/>
      <c r="P3204" s="46"/>
      <c r="Q3204" s="46"/>
      <c r="R3204" s="46"/>
      <c r="S3204" s="46"/>
      <c r="T3204" s="46"/>
      <c r="U3204" s="46"/>
      <c r="V3204" s="46"/>
      <c r="W3204" s="46"/>
      <c r="X3204" s="91"/>
      <c r="Y3204" s="91"/>
      <c r="Z3204" s="91"/>
      <c r="AA3204" s="91"/>
    </row>
    <row r="3205" spans="2:27" ht="18" thickBot="1" x14ac:dyDescent="0.5">
      <c r="B3205" s="56" t="s">
        <v>10</v>
      </c>
      <c r="C3205" s="47"/>
      <c r="D3205" s="47"/>
      <c r="E3205" s="47"/>
      <c r="F3205" s="47"/>
      <c r="G3205" s="47"/>
      <c r="H3205" s="47"/>
      <c r="I3205" s="47"/>
      <c r="J3205" s="47"/>
      <c r="K3205" s="47"/>
      <c r="L3205" s="47"/>
      <c r="M3205" s="47"/>
      <c r="N3205" s="47"/>
      <c r="O3205" s="47"/>
      <c r="P3205" s="47"/>
      <c r="Q3205" s="47"/>
      <c r="R3205" s="47"/>
      <c r="S3205" s="47"/>
      <c r="T3205" s="47"/>
      <c r="U3205" s="47"/>
      <c r="V3205" s="47"/>
      <c r="W3205" s="47"/>
      <c r="X3205" s="91"/>
      <c r="Y3205" s="90"/>
      <c r="Z3205" s="91"/>
      <c r="AA3205" s="91"/>
    </row>
    <row r="3206" spans="2:27" ht="15" thickBot="1" x14ac:dyDescent="0.35">
      <c r="B3206" s="47" t="s">
        <v>11</v>
      </c>
      <c r="C3206" s="47"/>
      <c r="D3206" s="47"/>
      <c r="E3206" s="47"/>
      <c r="F3206" s="47"/>
      <c r="G3206" s="47"/>
      <c r="H3206" s="112"/>
      <c r="I3206" s="47"/>
      <c r="J3206" s="48" t="s">
        <v>5</v>
      </c>
      <c r="K3206" s="47" t="s">
        <v>12</v>
      </c>
      <c r="L3206" s="47"/>
      <c r="M3206" s="47"/>
      <c r="N3206" s="47"/>
      <c r="O3206" s="47"/>
      <c r="P3206" s="47"/>
      <c r="Q3206" s="47"/>
      <c r="R3206" s="47"/>
      <c r="S3206" s="47"/>
      <c r="T3206" s="47"/>
      <c r="U3206" s="47"/>
      <c r="V3206" s="47"/>
      <c r="W3206" s="47"/>
      <c r="X3206" s="91">
        <f>H3207</f>
        <v>0</v>
      </c>
      <c r="Y3206" s="91">
        <f>H3208</f>
        <v>0</v>
      </c>
      <c r="Z3206" s="91">
        <f>H3209</f>
        <v>0</v>
      </c>
      <c r="AA3206" s="91">
        <f>H3210</f>
        <v>0</v>
      </c>
    </row>
    <row r="3207" spans="2:27" ht="15" thickBot="1" x14ac:dyDescent="0.35">
      <c r="B3207" s="47" t="s">
        <v>13</v>
      </c>
      <c r="C3207" s="47"/>
      <c r="D3207" s="47"/>
      <c r="E3207" s="47"/>
      <c r="F3207" s="47"/>
      <c r="G3207" s="47"/>
      <c r="H3207" s="112"/>
      <c r="I3207" s="59"/>
      <c r="J3207" s="48" t="s">
        <v>5</v>
      </c>
      <c r="K3207" s="47" t="s">
        <v>15</v>
      </c>
      <c r="L3207" s="47"/>
      <c r="M3207" s="47"/>
      <c r="N3207" s="47"/>
      <c r="O3207" s="47"/>
      <c r="P3207" s="47"/>
      <c r="Q3207" s="47"/>
      <c r="R3207" s="47"/>
      <c r="S3207" s="47"/>
      <c r="T3207" s="47"/>
      <c r="U3207" s="47"/>
      <c r="V3207" s="47"/>
      <c r="W3207" s="47"/>
      <c r="X3207" s="91"/>
      <c r="Y3207" s="91"/>
      <c r="Z3207" s="91"/>
      <c r="AA3207" s="91"/>
    </row>
    <row r="3208" spans="2:27" ht="15" thickBot="1" x14ac:dyDescent="0.35">
      <c r="B3208" s="47" t="s">
        <v>16</v>
      </c>
      <c r="C3208" s="47"/>
      <c r="D3208" s="47"/>
      <c r="E3208" s="47"/>
      <c r="F3208" s="47"/>
      <c r="G3208" s="47"/>
      <c r="H3208" s="137"/>
      <c r="I3208" s="47"/>
      <c r="J3208" s="48" t="s">
        <v>5</v>
      </c>
      <c r="K3208" s="47" t="s">
        <v>17</v>
      </c>
      <c r="L3208" s="47"/>
      <c r="M3208" s="47"/>
      <c r="N3208" s="47"/>
      <c r="O3208" s="47"/>
      <c r="P3208" s="47"/>
      <c r="Q3208" s="47"/>
      <c r="R3208" s="47"/>
      <c r="S3208" s="47"/>
      <c r="T3208" s="47"/>
      <c r="U3208" s="47"/>
      <c r="V3208" s="47"/>
      <c r="W3208" s="47"/>
      <c r="X3208" s="91"/>
      <c r="Y3208" s="91"/>
      <c r="Z3208" s="91"/>
      <c r="AA3208" s="91"/>
    </row>
    <row r="3209" spans="2:27" ht="15" thickBot="1" x14ac:dyDescent="0.35">
      <c r="B3209" s="47" t="str">
        <f>IF(H3208="Erdgas","Nettorechnungsbetrag (Erdgas)",IF(H3208="Strom","Nettorechnungsbetrag (Strom)",IF(H3208="Wärme/Kälte","Nettorechnungsbetrag (Wärme/Kälte)","Bitte Energieart auswählen!")))</f>
        <v>Bitte Energieart auswählen!</v>
      </c>
      <c r="C3209" s="47"/>
      <c r="D3209" s="47"/>
      <c r="E3209" s="47"/>
      <c r="F3209" s="47"/>
      <c r="G3209" s="47"/>
      <c r="H3209" s="113"/>
      <c r="I3209" s="60" t="s">
        <v>18</v>
      </c>
      <c r="J3209" s="48" t="s">
        <v>5</v>
      </c>
      <c r="K3209" s="47" t="str">
        <f>IF(H3208="Erdgas","Erdgaskosten exkl. Steuern, Abgaben, Netzentgelte, etc.",IF(H3208="Strom","Stromkosten exkl. Steuern, Abgaben, Netzentgelte, etc.",IF(H3208="Wärme/Kälte","Wärme-/Kältekosten exkl. Steuern, Abgaben, Netzentgelte, etc.","Bitte Energieart auswählen!")))</f>
        <v>Bitte Energieart auswählen!</v>
      </c>
      <c r="L3209" s="47"/>
      <c r="M3209" s="47"/>
      <c r="N3209" s="47"/>
      <c r="O3209" s="47"/>
      <c r="P3209" s="47"/>
      <c r="Q3209" s="47"/>
      <c r="R3209" s="47"/>
      <c r="S3209" s="47"/>
      <c r="T3209" s="47"/>
      <c r="U3209" s="47"/>
      <c r="V3209" s="47"/>
      <c r="W3209" s="47"/>
      <c r="X3209" s="91"/>
      <c r="Y3209" s="91"/>
      <c r="Z3209" s="91"/>
      <c r="AA3209" s="91"/>
    </row>
    <row r="3210" spans="2:27" ht="15" thickBot="1" x14ac:dyDescent="0.35">
      <c r="B3210" s="47" t="str">
        <f>IF(AND(H3208="Erdgas",H3207="Nein"),"Erdgasverbrauch in kWh gem. letzter Jahresabrechnung",IF(H3208="Erdgas","Erdgasverbrauch in kWh im Kalenderjahr 2021",IF(AND(H3208="Strom",H3207="Nein"),"Stromverbrauch in kWh gem. letzter Jahresabrechnung",IF(H3208="Strom","Stromverbrauch in kWh im Kalenderjahr 2021",IF(AND(H3208="Wärme/Kälte",H3207="Nein"),"Wärme-/Kälteverbrauch in kWh gem. letzter Jahresabrechnung",IF(H3208="Wärme/Kälte","Wärme-/Kälteverbrauch in kWh im Kalenderjahr 2021","Bitte Energieart auswählen!"))))))</f>
        <v>Bitte Energieart auswählen!</v>
      </c>
      <c r="C3210" s="47"/>
      <c r="D3210" s="47"/>
      <c r="E3210" s="47"/>
      <c r="F3210" s="47"/>
      <c r="G3210" s="47"/>
      <c r="H3210" s="114"/>
      <c r="I3210" s="60" t="s">
        <v>19</v>
      </c>
      <c r="J3210" s="48" t="s">
        <v>5</v>
      </c>
      <c r="K3210" s="47" t="str">
        <f>IF(H3207="Nein",IF(H3208="Erdgas","Den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endet."),IF(H3208="Erdgas","Bitte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10" s="47"/>
      <c r="M3210" s="47"/>
      <c r="N3210" s="47"/>
      <c r="O3210" s="47"/>
      <c r="P3210" s="47"/>
      <c r="Q3210" s="47"/>
      <c r="R3210" s="47"/>
      <c r="S3210" s="47"/>
      <c r="T3210" s="47"/>
      <c r="U3210" s="47"/>
      <c r="V3210" s="47"/>
      <c r="W3210" s="47"/>
      <c r="X3210" s="91"/>
      <c r="Y3210" s="91"/>
      <c r="Z3210" s="91"/>
      <c r="AA3210" s="91"/>
    </row>
    <row r="3211" spans="2:27" x14ac:dyDescent="0.3">
      <c r="B3211" s="46"/>
      <c r="C3211" s="46"/>
      <c r="D3211" s="46"/>
      <c r="E3211" s="46"/>
      <c r="F3211" s="46"/>
      <c r="G3211" s="46"/>
      <c r="H3211" s="46"/>
      <c r="I3211" s="46"/>
      <c r="J3211" s="46"/>
      <c r="K3211" s="46"/>
      <c r="L3211" s="46"/>
      <c r="M3211" s="46"/>
      <c r="N3211" s="46"/>
      <c r="O3211" s="46"/>
      <c r="P3211" s="46"/>
      <c r="Q3211" s="46"/>
      <c r="R3211" s="46"/>
      <c r="S3211" s="46"/>
      <c r="T3211" s="46"/>
      <c r="U3211" s="46"/>
      <c r="V3211" s="46"/>
      <c r="W3211" s="46"/>
      <c r="X3211" s="91"/>
      <c r="Y3211" s="91"/>
      <c r="Z3211" s="91"/>
      <c r="AA3211" s="91"/>
    </row>
    <row r="3212" spans="2:27" ht="18" thickBot="1" x14ac:dyDescent="0.5">
      <c r="B3212" s="56" t="s">
        <v>10</v>
      </c>
      <c r="C3212" s="47"/>
      <c r="D3212" s="47"/>
      <c r="E3212" s="47"/>
      <c r="F3212" s="47"/>
      <c r="G3212" s="47"/>
      <c r="H3212" s="47"/>
      <c r="I3212" s="47"/>
      <c r="J3212" s="47"/>
      <c r="K3212" s="47"/>
      <c r="L3212" s="47"/>
      <c r="M3212" s="47"/>
      <c r="N3212" s="47"/>
      <c r="O3212" s="47"/>
      <c r="P3212" s="47"/>
      <c r="Q3212" s="47"/>
      <c r="R3212" s="47"/>
      <c r="S3212" s="47"/>
      <c r="T3212" s="47"/>
      <c r="U3212" s="47"/>
      <c r="V3212" s="47"/>
      <c r="W3212" s="47"/>
      <c r="X3212" s="91"/>
      <c r="Y3212" s="90"/>
      <c r="Z3212" s="91"/>
      <c r="AA3212" s="91"/>
    </row>
    <row r="3213" spans="2:27" ht="15" thickBot="1" x14ac:dyDescent="0.35">
      <c r="B3213" s="47" t="s">
        <v>11</v>
      </c>
      <c r="C3213" s="47"/>
      <c r="D3213" s="47"/>
      <c r="E3213" s="47"/>
      <c r="F3213" s="47"/>
      <c r="G3213" s="47"/>
      <c r="H3213" s="112"/>
      <c r="I3213" s="47"/>
      <c r="J3213" s="48" t="s">
        <v>5</v>
      </c>
      <c r="K3213" s="47" t="s">
        <v>12</v>
      </c>
      <c r="L3213" s="47"/>
      <c r="M3213" s="47"/>
      <c r="N3213" s="47"/>
      <c r="O3213" s="47"/>
      <c r="P3213" s="47"/>
      <c r="Q3213" s="47"/>
      <c r="R3213" s="47"/>
      <c r="S3213" s="47"/>
      <c r="T3213" s="47"/>
      <c r="U3213" s="47"/>
      <c r="V3213" s="47"/>
      <c r="W3213" s="47"/>
      <c r="X3213" s="91">
        <f>H3214</f>
        <v>0</v>
      </c>
      <c r="Y3213" s="91">
        <f>H3215</f>
        <v>0</v>
      </c>
      <c r="Z3213" s="91">
        <f>H3216</f>
        <v>0</v>
      </c>
      <c r="AA3213" s="91">
        <f>H3217</f>
        <v>0</v>
      </c>
    </row>
    <row r="3214" spans="2:27" ht="15" thickBot="1" x14ac:dyDescent="0.35">
      <c r="B3214" s="47" t="s">
        <v>13</v>
      </c>
      <c r="C3214" s="47"/>
      <c r="D3214" s="47"/>
      <c r="E3214" s="47"/>
      <c r="F3214" s="47"/>
      <c r="G3214" s="47"/>
      <c r="H3214" s="112"/>
      <c r="I3214" s="59"/>
      <c r="J3214" s="48" t="s">
        <v>5</v>
      </c>
      <c r="K3214" s="47" t="s">
        <v>15</v>
      </c>
      <c r="L3214" s="47"/>
      <c r="M3214" s="47"/>
      <c r="N3214" s="47"/>
      <c r="O3214" s="47"/>
      <c r="P3214" s="47"/>
      <c r="Q3214" s="47"/>
      <c r="R3214" s="47"/>
      <c r="S3214" s="47"/>
      <c r="T3214" s="47"/>
      <c r="U3214" s="47"/>
      <c r="V3214" s="47"/>
      <c r="W3214" s="47"/>
      <c r="X3214" s="91"/>
      <c r="Y3214" s="91"/>
      <c r="Z3214" s="91"/>
      <c r="AA3214" s="91"/>
    </row>
    <row r="3215" spans="2:27" ht="15" thickBot="1" x14ac:dyDescent="0.35">
      <c r="B3215" s="47" t="s">
        <v>16</v>
      </c>
      <c r="C3215" s="47"/>
      <c r="D3215" s="47"/>
      <c r="E3215" s="47"/>
      <c r="F3215" s="47"/>
      <c r="G3215" s="47"/>
      <c r="H3215" s="137"/>
      <c r="I3215" s="47"/>
      <c r="J3215" s="48" t="s">
        <v>5</v>
      </c>
      <c r="K3215" s="47" t="s">
        <v>17</v>
      </c>
      <c r="L3215" s="47"/>
      <c r="M3215" s="47"/>
      <c r="N3215" s="47"/>
      <c r="O3215" s="47"/>
      <c r="P3215" s="47"/>
      <c r="Q3215" s="47"/>
      <c r="R3215" s="47"/>
      <c r="S3215" s="47"/>
      <c r="T3215" s="47"/>
      <c r="U3215" s="47"/>
      <c r="V3215" s="47"/>
      <c r="W3215" s="47"/>
      <c r="X3215" s="91"/>
      <c r="Y3215" s="91"/>
      <c r="Z3215" s="91"/>
      <c r="AA3215" s="91"/>
    </row>
    <row r="3216" spans="2:27" ht="15" thickBot="1" x14ac:dyDescent="0.35">
      <c r="B3216" s="47" t="str">
        <f>IF(H3215="Erdgas","Nettorechnungsbetrag (Erdgas)",IF(H3215="Strom","Nettorechnungsbetrag (Strom)",IF(H3215="Wärme/Kälte","Nettorechnungsbetrag (Wärme/Kälte)","Bitte Energieart auswählen!")))</f>
        <v>Bitte Energieart auswählen!</v>
      </c>
      <c r="C3216" s="47"/>
      <c r="D3216" s="47"/>
      <c r="E3216" s="47"/>
      <c r="F3216" s="47"/>
      <c r="G3216" s="47"/>
      <c r="H3216" s="113"/>
      <c r="I3216" s="60" t="s">
        <v>18</v>
      </c>
      <c r="J3216" s="48" t="s">
        <v>5</v>
      </c>
      <c r="K3216" s="47" t="str">
        <f>IF(H3215="Erdgas","Erdgaskosten exkl. Steuern, Abgaben, Netzentgelte, etc.",IF(H3215="Strom","Stromkosten exkl. Steuern, Abgaben, Netzentgelte, etc.",IF(H3215="Wärme/Kälte","Wärme-/Kältekosten exkl. Steuern, Abgaben, Netzentgelte, etc.","Bitte Energieart auswählen!")))</f>
        <v>Bitte Energieart auswählen!</v>
      </c>
      <c r="L3216" s="47"/>
      <c r="M3216" s="47"/>
      <c r="N3216" s="47"/>
      <c r="O3216" s="47"/>
      <c r="P3216" s="47"/>
      <c r="Q3216" s="47"/>
      <c r="R3216" s="47"/>
      <c r="S3216" s="47"/>
      <c r="T3216" s="47"/>
      <c r="U3216" s="47"/>
      <c r="V3216" s="47"/>
      <c r="W3216" s="47"/>
      <c r="X3216" s="91"/>
      <c r="Y3216" s="91"/>
      <c r="Z3216" s="91"/>
      <c r="AA3216" s="91"/>
    </row>
    <row r="3217" spans="2:27" ht="15" thickBot="1" x14ac:dyDescent="0.35">
      <c r="B3217" s="47" t="str">
        <f>IF(AND(H3215="Erdgas",H3214="Nein"),"Erdgasverbrauch in kWh gem. letzter Jahresabrechnung",IF(H3215="Erdgas","Erdgasverbrauch in kWh im Kalenderjahr 2021",IF(AND(H3215="Strom",H3214="Nein"),"Stromverbrauch in kWh gem. letzter Jahresabrechnung",IF(H3215="Strom","Stromverbrauch in kWh im Kalenderjahr 2021",IF(AND(H3215="Wärme/Kälte",H3214="Nein"),"Wärme-/Kälteverbrauch in kWh gem. letzter Jahresabrechnung",IF(H3215="Wärme/Kälte","Wärme-/Kälteverbrauch in kWh im Kalenderjahr 2021","Bitte Energieart auswählen!"))))))</f>
        <v>Bitte Energieart auswählen!</v>
      </c>
      <c r="C3217" s="47"/>
      <c r="D3217" s="47"/>
      <c r="E3217" s="47"/>
      <c r="F3217" s="47"/>
      <c r="G3217" s="47"/>
      <c r="H3217" s="114"/>
      <c r="I3217" s="60" t="s">
        <v>19</v>
      </c>
      <c r="J3217" s="48" t="s">
        <v>5</v>
      </c>
      <c r="K3217" s="47" t="str">
        <f>IF(H3214="Nein",IF(H3215="Erdgas","Den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endet."),IF(H3215="Erdgas","Bitte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17" s="47"/>
      <c r="M3217" s="47"/>
      <c r="N3217" s="47"/>
      <c r="O3217" s="47"/>
      <c r="P3217" s="47"/>
      <c r="Q3217" s="47"/>
      <c r="R3217" s="47"/>
      <c r="S3217" s="47"/>
      <c r="T3217" s="47"/>
      <c r="U3217" s="47"/>
      <c r="V3217" s="47"/>
      <c r="W3217" s="47"/>
      <c r="X3217" s="91"/>
      <c r="Y3217" s="91"/>
      <c r="Z3217" s="91"/>
      <c r="AA3217" s="91"/>
    </row>
    <row r="3218" spans="2:27" x14ac:dyDescent="0.3">
      <c r="B3218" s="46"/>
      <c r="C3218" s="46"/>
      <c r="D3218" s="46"/>
      <c r="E3218" s="46"/>
      <c r="F3218" s="46"/>
      <c r="G3218" s="46"/>
      <c r="H3218" s="46"/>
      <c r="I3218" s="46"/>
      <c r="J3218" s="46"/>
      <c r="K3218" s="46"/>
      <c r="L3218" s="46"/>
      <c r="M3218" s="46"/>
      <c r="N3218" s="46"/>
      <c r="O3218" s="46"/>
      <c r="P3218" s="46"/>
      <c r="Q3218" s="46"/>
      <c r="R3218" s="46"/>
      <c r="S3218" s="46"/>
      <c r="T3218" s="46"/>
      <c r="U3218" s="46"/>
      <c r="V3218" s="46"/>
      <c r="W3218" s="46"/>
      <c r="X3218" s="91"/>
      <c r="Y3218" s="91"/>
      <c r="Z3218" s="91"/>
      <c r="AA3218" s="91"/>
    </row>
    <row r="3219" spans="2:27" ht="18" thickBot="1" x14ac:dyDescent="0.5">
      <c r="B3219" s="56" t="s">
        <v>10</v>
      </c>
      <c r="C3219" s="47"/>
      <c r="D3219" s="47"/>
      <c r="E3219" s="47"/>
      <c r="F3219" s="47"/>
      <c r="G3219" s="47"/>
      <c r="H3219" s="47"/>
      <c r="I3219" s="47"/>
      <c r="J3219" s="47"/>
      <c r="K3219" s="47"/>
      <c r="L3219" s="47"/>
      <c r="M3219" s="47"/>
      <c r="N3219" s="47"/>
      <c r="O3219" s="47"/>
      <c r="P3219" s="47"/>
      <c r="Q3219" s="47"/>
      <c r="R3219" s="47"/>
      <c r="S3219" s="47"/>
      <c r="T3219" s="47"/>
      <c r="U3219" s="47"/>
      <c r="V3219" s="47"/>
      <c r="W3219" s="47"/>
      <c r="X3219" s="91"/>
      <c r="Y3219" s="90"/>
      <c r="Z3219" s="91"/>
      <c r="AA3219" s="91"/>
    </row>
    <row r="3220" spans="2:27" ht="15" thickBot="1" x14ac:dyDescent="0.35">
      <c r="B3220" s="47" t="s">
        <v>11</v>
      </c>
      <c r="C3220" s="47"/>
      <c r="D3220" s="47"/>
      <c r="E3220" s="47"/>
      <c r="F3220" s="47"/>
      <c r="G3220" s="47"/>
      <c r="H3220" s="112"/>
      <c r="I3220" s="47"/>
      <c r="J3220" s="48" t="s">
        <v>5</v>
      </c>
      <c r="K3220" s="47" t="s">
        <v>12</v>
      </c>
      <c r="L3220" s="47"/>
      <c r="M3220" s="47"/>
      <c r="N3220" s="47"/>
      <c r="O3220" s="47"/>
      <c r="P3220" s="47"/>
      <c r="Q3220" s="47"/>
      <c r="R3220" s="47"/>
      <c r="S3220" s="47"/>
      <c r="T3220" s="47"/>
      <c r="U3220" s="47"/>
      <c r="V3220" s="47"/>
      <c r="W3220" s="47"/>
      <c r="X3220" s="91">
        <f>H3221</f>
        <v>0</v>
      </c>
      <c r="Y3220" s="91">
        <f>H3222</f>
        <v>0</v>
      </c>
      <c r="Z3220" s="91">
        <f>H3223</f>
        <v>0</v>
      </c>
      <c r="AA3220" s="91">
        <f>H3224</f>
        <v>0</v>
      </c>
    </row>
    <row r="3221" spans="2:27" ht="15" thickBot="1" x14ac:dyDescent="0.35">
      <c r="B3221" s="47" t="s">
        <v>13</v>
      </c>
      <c r="C3221" s="47"/>
      <c r="D3221" s="47"/>
      <c r="E3221" s="47"/>
      <c r="F3221" s="47"/>
      <c r="G3221" s="47"/>
      <c r="H3221" s="112"/>
      <c r="I3221" s="59"/>
      <c r="J3221" s="48" t="s">
        <v>5</v>
      </c>
      <c r="K3221" s="47" t="s">
        <v>15</v>
      </c>
      <c r="L3221" s="47"/>
      <c r="M3221" s="47"/>
      <c r="N3221" s="47"/>
      <c r="O3221" s="47"/>
      <c r="P3221" s="47"/>
      <c r="Q3221" s="47"/>
      <c r="R3221" s="47"/>
      <c r="S3221" s="47"/>
      <c r="T3221" s="47"/>
      <c r="U3221" s="47"/>
      <c r="V3221" s="47"/>
      <c r="W3221" s="47"/>
      <c r="X3221" s="91"/>
      <c r="Y3221" s="91"/>
      <c r="Z3221" s="91"/>
      <c r="AA3221" s="91"/>
    </row>
    <row r="3222" spans="2:27" ht="15" thickBot="1" x14ac:dyDescent="0.35">
      <c r="B3222" s="47" t="s">
        <v>16</v>
      </c>
      <c r="C3222" s="47"/>
      <c r="D3222" s="47"/>
      <c r="E3222" s="47"/>
      <c r="F3222" s="47"/>
      <c r="G3222" s="47"/>
      <c r="H3222" s="137"/>
      <c r="I3222" s="47"/>
      <c r="J3222" s="48" t="s">
        <v>5</v>
      </c>
      <c r="K3222" s="47" t="s">
        <v>17</v>
      </c>
      <c r="L3222" s="47"/>
      <c r="M3222" s="47"/>
      <c r="N3222" s="47"/>
      <c r="O3222" s="47"/>
      <c r="P3222" s="47"/>
      <c r="Q3222" s="47"/>
      <c r="R3222" s="47"/>
      <c r="S3222" s="47"/>
      <c r="T3222" s="47"/>
      <c r="U3222" s="47"/>
      <c r="V3222" s="47"/>
      <c r="W3222" s="47"/>
      <c r="X3222" s="91"/>
      <c r="Y3222" s="91"/>
      <c r="Z3222" s="91"/>
      <c r="AA3222" s="91"/>
    </row>
    <row r="3223" spans="2:27" ht="15" thickBot="1" x14ac:dyDescent="0.35">
      <c r="B3223" s="47" t="str">
        <f>IF(H3222="Erdgas","Nettorechnungsbetrag (Erdgas)",IF(H3222="Strom","Nettorechnungsbetrag (Strom)",IF(H3222="Wärme/Kälte","Nettorechnungsbetrag (Wärme/Kälte)","Bitte Energieart auswählen!")))</f>
        <v>Bitte Energieart auswählen!</v>
      </c>
      <c r="C3223" s="47"/>
      <c r="D3223" s="47"/>
      <c r="E3223" s="47"/>
      <c r="F3223" s="47"/>
      <c r="G3223" s="47"/>
      <c r="H3223" s="113"/>
      <c r="I3223" s="60" t="s">
        <v>18</v>
      </c>
      <c r="J3223" s="48" t="s">
        <v>5</v>
      </c>
      <c r="K3223" s="47" t="str">
        <f>IF(H3222="Erdgas","Erdgaskosten exkl. Steuern, Abgaben, Netzentgelte, etc.",IF(H3222="Strom","Stromkosten exkl. Steuern, Abgaben, Netzentgelte, etc.",IF(H3222="Wärme/Kälte","Wärme-/Kältekosten exkl. Steuern, Abgaben, Netzentgelte, etc.","Bitte Energieart auswählen!")))</f>
        <v>Bitte Energieart auswählen!</v>
      </c>
      <c r="L3223" s="47"/>
      <c r="M3223" s="47"/>
      <c r="N3223" s="47"/>
      <c r="O3223" s="47"/>
      <c r="P3223" s="47"/>
      <c r="Q3223" s="47"/>
      <c r="R3223" s="47"/>
      <c r="S3223" s="47"/>
      <c r="T3223" s="47"/>
      <c r="U3223" s="47"/>
      <c r="V3223" s="47"/>
      <c r="W3223" s="47"/>
      <c r="X3223" s="91"/>
      <c r="Y3223" s="91"/>
      <c r="Z3223" s="91"/>
      <c r="AA3223" s="91"/>
    </row>
    <row r="3224" spans="2:27" ht="15" thickBot="1" x14ac:dyDescent="0.35">
      <c r="B3224" s="47" t="str">
        <f>IF(AND(H3222="Erdgas",H3221="Nein"),"Erdgasverbrauch in kWh gem. letzter Jahresabrechnung",IF(H3222="Erdgas","Erdgasverbrauch in kWh im Kalenderjahr 2021",IF(AND(H3222="Strom",H3221="Nein"),"Stromverbrauch in kWh gem. letzter Jahresabrechnung",IF(H3222="Strom","Stromverbrauch in kWh im Kalenderjahr 2021",IF(AND(H3222="Wärme/Kälte",H3221="Nein"),"Wärme-/Kälteverbrauch in kWh gem. letzter Jahresabrechnung",IF(H3222="Wärme/Kälte","Wärme-/Kälteverbrauch in kWh im Kalenderjahr 2021","Bitte Energieart auswählen!"))))))</f>
        <v>Bitte Energieart auswählen!</v>
      </c>
      <c r="C3224" s="47"/>
      <c r="D3224" s="47"/>
      <c r="E3224" s="47"/>
      <c r="F3224" s="47"/>
      <c r="G3224" s="47"/>
      <c r="H3224" s="114"/>
      <c r="I3224" s="60" t="s">
        <v>19</v>
      </c>
      <c r="J3224" s="48" t="s">
        <v>5</v>
      </c>
      <c r="K3224" s="47" t="str">
        <f>IF(H3221="Nein",IF(H3222="Erdgas","Den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endet."),IF(H3222="Erdgas","Bitte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24" s="47"/>
      <c r="M3224" s="47"/>
      <c r="N3224" s="47"/>
      <c r="O3224" s="47"/>
      <c r="P3224" s="47"/>
      <c r="Q3224" s="47"/>
      <c r="R3224" s="47"/>
      <c r="S3224" s="47"/>
      <c r="T3224" s="47"/>
      <c r="U3224" s="47"/>
      <c r="V3224" s="47"/>
      <c r="W3224" s="47"/>
      <c r="X3224" s="91"/>
      <c r="Y3224" s="91"/>
      <c r="Z3224" s="91"/>
      <c r="AA3224" s="91"/>
    </row>
    <row r="3225" spans="2:27" x14ac:dyDescent="0.3">
      <c r="B3225" s="46"/>
      <c r="C3225" s="46"/>
      <c r="D3225" s="46"/>
      <c r="E3225" s="46"/>
      <c r="F3225" s="46"/>
      <c r="G3225" s="46"/>
      <c r="H3225" s="46"/>
      <c r="I3225" s="46"/>
      <c r="J3225" s="46"/>
      <c r="K3225" s="46"/>
      <c r="L3225" s="46"/>
      <c r="M3225" s="46"/>
      <c r="N3225" s="46"/>
      <c r="O3225" s="46"/>
      <c r="P3225" s="46"/>
      <c r="Q3225" s="46"/>
      <c r="R3225" s="46"/>
      <c r="S3225" s="46"/>
      <c r="T3225" s="46"/>
      <c r="U3225" s="46"/>
      <c r="V3225" s="46"/>
      <c r="W3225" s="46"/>
      <c r="X3225" s="91"/>
      <c r="Y3225" s="91"/>
      <c r="Z3225" s="91"/>
      <c r="AA3225" s="91"/>
    </row>
    <row r="3226" spans="2:27" ht="18" thickBot="1" x14ac:dyDescent="0.5">
      <c r="B3226" s="56" t="s">
        <v>10</v>
      </c>
      <c r="C3226" s="47"/>
      <c r="D3226" s="47"/>
      <c r="E3226" s="47"/>
      <c r="F3226" s="47"/>
      <c r="G3226" s="47"/>
      <c r="H3226" s="47"/>
      <c r="I3226" s="47"/>
      <c r="J3226" s="47"/>
      <c r="K3226" s="47"/>
      <c r="L3226" s="47"/>
      <c r="M3226" s="47"/>
      <c r="N3226" s="47"/>
      <c r="O3226" s="47"/>
      <c r="P3226" s="47"/>
      <c r="Q3226" s="47"/>
      <c r="R3226" s="47"/>
      <c r="S3226" s="47"/>
      <c r="T3226" s="47"/>
      <c r="U3226" s="47"/>
      <c r="V3226" s="47"/>
      <c r="W3226" s="47"/>
      <c r="X3226" s="91"/>
      <c r="Y3226" s="90"/>
      <c r="Z3226" s="91"/>
      <c r="AA3226" s="91"/>
    </row>
    <row r="3227" spans="2:27" ht="15" thickBot="1" x14ac:dyDescent="0.35">
      <c r="B3227" s="47" t="s">
        <v>11</v>
      </c>
      <c r="C3227" s="47"/>
      <c r="D3227" s="47"/>
      <c r="E3227" s="47"/>
      <c r="F3227" s="47"/>
      <c r="G3227" s="47"/>
      <c r="H3227" s="112"/>
      <c r="I3227" s="47"/>
      <c r="J3227" s="48" t="s">
        <v>5</v>
      </c>
      <c r="K3227" s="47" t="s">
        <v>12</v>
      </c>
      <c r="L3227" s="47"/>
      <c r="M3227" s="47"/>
      <c r="N3227" s="47"/>
      <c r="O3227" s="47"/>
      <c r="P3227" s="47"/>
      <c r="Q3227" s="47"/>
      <c r="R3227" s="47"/>
      <c r="S3227" s="47"/>
      <c r="T3227" s="47"/>
      <c r="U3227" s="47"/>
      <c r="V3227" s="47"/>
      <c r="W3227" s="47"/>
      <c r="X3227" s="91">
        <f>H3228</f>
        <v>0</v>
      </c>
      <c r="Y3227" s="91">
        <f>H3229</f>
        <v>0</v>
      </c>
      <c r="Z3227" s="91">
        <f>H3230</f>
        <v>0</v>
      </c>
      <c r="AA3227" s="91">
        <f>H3231</f>
        <v>0</v>
      </c>
    </row>
    <row r="3228" spans="2:27" ht="15" thickBot="1" x14ac:dyDescent="0.35">
      <c r="B3228" s="47" t="s">
        <v>13</v>
      </c>
      <c r="C3228" s="47"/>
      <c r="D3228" s="47"/>
      <c r="E3228" s="47"/>
      <c r="F3228" s="47"/>
      <c r="G3228" s="47"/>
      <c r="H3228" s="112"/>
      <c r="I3228" s="59"/>
      <c r="J3228" s="48" t="s">
        <v>5</v>
      </c>
      <c r="K3228" s="47" t="s">
        <v>15</v>
      </c>
      <c r="L3228" s="47"/>
      <c r="M3228" s="47"/>
      <c r="N3228" s="47"/>
      <c r="O3228" s="47"/>
      <c r="P3228" s="47"/>
      <c r="Q3228" s="47"/>
      <c r="R3228" s="47"/>
      <c r="S3228" s="47"/>
      <c r="T3228" s="47"/>
      <c r="U3228" s="47"/>
      <c r="V3228" s="47"/>
      <c r="W3228" s="47"/>
      <c r="X3228" s="91"/>
      <c r="Y3228" s="91"/>
      <c r="Z3228" s="91"/>
      <c r="AA3228" s="91"/>
    </row>
    <row r="3229" spans="2:27" ht="15" thickBot="1" x14ac:dyDescent="0.35">
      <c r="B3229" s="47" t="s">
        <v>16</v>
      </c>
      <c r="C3229" s="47"/>
      <c r="D3229" s="47"/>
      <c r="E3229" s="47"/>
      <c r="F3229" s="47"/>
      <c r="G3229" s="47"/>
      <c r="H3229" s="137"/>
      <c r="I3229" s="47"/>
      <c r="J3229" s="48" t="s">
        <v>5</v>
      </c>
      <c r="K3229" s="47" t="s">
        <v>17</v>
      </c>
      <c r="L3229" s="47"/>
      <c r="M3229" s="47"/>
      <c r="N3229" s="47"/>
      <c r="O3229" s="47"/>
      <c r="P3229" s="47"/>
      <c r="Q3229" s="47"/>
      <c r="R3229" s="47"/>
      <c r="S3229" s="47"/>
      <c r="T3229" s="47"/>
      <c r="U3229" s="47"/>
      <c r="V3229" s="47"/>
      <c r="W3229" s="47"/>
      <c r="X3229" s="91"/>
      <c r="Y3229" s="91"/>
      <c r="Z3229" s="91"/>
      <c r="AA3229" s="91"/>
    </row>
    <row r="3230" spans="2:27" ht="15" thickBot="1" x14ac:dyDescent="0.35">
      <c r="B3230" s="47" t="str">
        <f>IF(H3229="Erdgas","Nettorechnungsbetrag (Erdgas)",IF(H3229="Strom","Nettorechnungsbetrag (Strom)",IF(H3229="Wärme/Kälte","Nettorechnungsbetrag (Wärme/Kälte)","Bitte Energieart auswählen!")))</f>
        <v>Bitte Energieart auswählen!</v>
      </c>
      <c r="C3230" s="47"/>
      <c r="D3230" s="47"/>
      <c r="E3230" s="47"/>
      <c r="F3230" s="47"/>
      <c r="G3230" s="47"/>
      <c r="H3230" s="113"/>
      <c r="I3230" s="60" t="s">
        <v>18</v>
      </c>
      <c r="J3230" s="48" t="s">
        <v>5</v>
      </c>
      <c r="K3230" s="47" t="str">
        <f>IF(H3229="Erdgas","Erdgaskosten exkl. Steuern, Abgaben, Netzentgelte, etc.",IF(H3229="Strom","Stromkosten exkl. Steuern, Abgaben, Netzentgelte, etc.",IF(H3229="Wärme/Kälte","Wärme-/Kältekosten exkl. Steuern, Abgaben, Netzentgelte, etc.","Bitte Energieart auswählen!")))</f>
        <v>Bitte Energieart auswählen!</v>
      </c>
      <c r="L3230" s="47"/>
      <c r="M3230" s="47"/>
      <c r="N3230" s="47"/>
      <c r="O3230" s="47"/>
      <c r="P3230" s="47"/>
      <c r="Q3230" s="47"/>
      <c r="R3230" s="47"/>
      <c r="S3230" s="47"/>
      <c r="T3230" s="47"/>
      <c r="U3230" s="47"/>
      <c r="V3230" s="47"/>
      <c r="W3230" s="47"/>
      <c r="X3230" s="91"/>
      <c r="Y3230" s="91"/>
      <c r="Z3230" s="91"/>
      <c r="AA3230" s="91"/>
    </row>
    <row r="3231" spans="2:27" ht="15" thickBot="1" x14ac:dyDescent="0.35">
      <c r="B3231" s="47" t="str">
        <f>IF(AND(H3229="Erdgas",H3228="Nein"),"Erdgasverbrauch in kWh gem. letzter Jahresabrechnung",IF(H3229="Erdgas","Erdgasverbrauch in kWh im Kalenderjahr 2021",IF(AND(H3229="Strom",H3228="Nein"),"Stromverbrauch in kWh gem. letzter Jahresabrechnung",IF(H3229="Strom","Stromverbrauch in kWh im Kalenderjahr 2021",IF(AND(H3229="Wärme/Kälte",H3228="Nein"),"Wärme-/Kälteverbrauch in kWh gem. letzter Jahresabrechnung",IF(H3229="Wärme/Kälte","Wärme-/Kälteverbrauch in kWh im Kalenderjahr 2021","Bitte Energieart auswählen!"))))))</f>
        <v>Bitte Energieart auswählen!</v>
      </c>
      <c r="C3231" s="47"/>
      <c r="D3231" s="47"/>
      <c r="E3231" s="47"/>
      <c r="F3231" s="47"/>
      <c r="G3231" s="47"/>
      <c r="H3231" s="114"/>
      <c r="I3231" s="60" t="s">
        <v>19</v>
      </c>
      <c r="J3231" s="48" t="s">
        <v>5</v>
      </c>
      <c r="K3231" s="47" t="str">
        <f>IF(H3228="Nein",IF(H3229="Erdgas","Den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endet."),IF(H3229="Erdgas","Bitte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31" s="47"/>
      <c r="M3231" s="47"/>
      <c r="N3231" s="47"/>
      <c r="O3231" s="47"/>
      <c r="P3231" s="47"/>
      <c r="Q3231" s="47"/>
      <c r="R3231" s="47"/>
      <c r="S3231" s="47"/>
      <c r="T3231" s="47"/>
      <c r="U3231" s="47"/>
      <c r="V3231" s="47"/>
      <c r="W3231" s="47"/>
      <c r="X3231" s="91"/>
      <c r="Y3231" s="91"/>
      <c r="Z3231" s="91"/>
      <c r="AA3231" s="91"/>
    </row>
    <row r="3232" spans="2:27" x14ac:dyDescent="0.3">
      <c r="B3232" s="46"/>
      <c r="C3232" s="46"/>
      <c r="D3232" s="46"/>
      <c r="E3232" s="46"/>
      <c r="F3232" s="46"/>
      <c r="G3232" s="46"/>
      <c r="H3232" s="46"/>
      <c r="I3232" s="46"/>
      <c r="J3232" s="46"/>
      <c r="K3232" s="46"/>
      <c r="L3232" s="46"/>
      <c r="M3232" s="46"/>
      <c r="N3232" s="46"/>
      <c r="O3232" s="46"/>
      <c r="P3232" s="46"/>
      <c r="Q3232" s="46"/>
      <c r="R3232" s="46"/>
      <c r="S3232" s="46"/>
      <c r="T3232" s="46"/>
      <c r="U3232" s="46"/>
      <c r="V3232" s="46"/>
      <c r="W3232" s="46"/>
      <c r="X3232" s="91"/>
      <c r="Y3232" s="91"/>
      <c r="Z3232" s="91"/>
      <c r="AA3232" s="91"/>
    </row>
    <row r="3233" spans="2:27" ht="18" thickBot="1" x14ac:dyDescent="0.5">
      <c r="B3233" s="56" t="s">
        <v>10</v>
      </c>
      <c r="C3233" s="47"/>
      <c r="D3233" s="47"/>
      <c r="E3233" s="47"/>
      <c r="F3233" s="47"/>
      <c r="G3233" s="47"/>
      <c r="H3233" s="47"/>
      <c r="I3233" s="47"/>
      <c r="J3233" s="47"/>
      <c r="K3233" s="47"/>
      <c r="L3233" s="47"/>
      <c r="M3233" s="47"/>
      <c r="N3233" s="47"/>
      <c r="O3233" s="47"/>
      <c r="P3233" s="47"/>
      <c r="Q3233" s="47"/>
      <c r="R3233" s="47"/>
      <c r="S3233" s="47"/>
      <c r="T3233" s="47"/>
      <c r="U3233" s="47"/>
      <c r="V3233" s="47"/>
      <c r="W3233" s="47"/>
      <c r="X3233" s="91"/>
      <c r="Y3233" s="90"/>
      <c r="Z3233" s="91"/>
      <c r="AA3233" s="91"/>
    </row>
    <row r="3234" spans="2:27" ht="15" thickBot="1" x14ac:dyDescent="0.35">
      <c r="B3234" s="47" t="s">
        <v>11</v>
      </c>
      <c r="C3234" s="47"/>
      <c r="D3234" s="47"/>
      <c r="E3234" s="47"/>
      <c r="F3234" s="47"/>
      <c r="G3234" s="47"/>
      <c r="H3234" s="112"/>
      <c r="I3234" s="47"/>
      <c r="J3234" s="48" t="s">
        <v>5</v>
      </c>
      <c r="K3234" s="47" t="s">
        <v>12</v>
      </c>
      <c r="L3234" s="47"/>
      <c r="M3234" s="47"/>
      <c r="N3234" s="47"/>
      <c r="O3234" s="47"/>
      <c r="P3234" s="47"/>
      <c r="Q3234" s="47"/>
      <c r="R3234" s="47"/>
      <c r="S3234" s="47"/>
      <c r="T3234" s="47"/>
      <c r="U3234" s="47"/>
      <c r="V3234" s="47"/>
      <c r="W3234" s="47"/>
      <c r="X3234" s="91">
        <f>H3235</f>
        <v>0</v>
      </c>
      <c r="Y3234" s="91">
        <f>H3236</f>
        <v>0</v>
      </c>
      <c r="Z3234" s="91">
        <f>H3237</f>
        <v>0</v>
      </c>
      <c r="AA3234" s="91">
        <f>H3238</f>
        <v>0</v>
      </c>
    </row>
    <row r="3235" spans="2:27" ht="15" thickBot="1" x14ac:dyDescent="0.35">
      <c r="B3235" s="47" t="s">
        <v>13</v>
      </c>
      <c r="C3235" s="47"/>
      <c r="D3235" s="47"/>
      <c r="E3235" s="47"/>
      <c r="F3235" s="47"/>
      <c r="G3235" s="47"/>
      <c r="H3235" s="112"/>
      <c r="I3235" s="59"/>
      <c r="J3235" s="48" t="s">
        <v>5</v>
      </c>
      <c r="K3235" s="47" t="s">
        <v>15</v>
      </c>
      <c r="L3235" s="47"/>
      <c r="M3235" s="47"/>
      <c r="N3235" s="47"/>
      <c r="O3235" s="47"/>
      <c r="P3235" s="47"/>
      <c r="Q3235" s="47"/>
      <c r="R3235" s="47"/>
      <c r="S3235" s="47"/>
      <c r="T3235" s="47"/>
      <c r="U3235" s="47"/>
      <c r="V3235" s="47"/>
      <c r="W3235" s="47"/>
      <c r="X3235" s="91"/>
      <c r="Y3235" s="91"/>
      <c r="Z3235" s="91"/>
      <c r="AA3235" s="91"/>
    </row>
    <row r="3236" spans="2:27" ht="15" thickBot="1" x14ac:dyDescent="0.35">
      <c r="B3236" s="47" t="s">
        <v>16</v>
      </c>
      <c r="C3236" s="47"/>
      <c r="D3236" s="47"/>
      <c r="E3236" s="47"/>
      <c r="F3236" s="47"/>
      <c r="G3236" s="47"/>
      <c r="H3236" s="137"/>
      <c r="I3236" s="47"/>
      <c r="J3236" s="48" t="s">
        <v>5</v>
      </c>
      <c r="K3236" s="47" t="s">
        <v>17</v>
      </c>
      <c r="L3236" s="47"/>
      <c r="M3236" s="47"/>
      <c r="N3236" s="47"/>
      <c r="O3236" s="47"/>
      <c r="P3236" s="47"/>
      <c r="Q3236" s="47"/>
      <c r="R3236" s="47"/>
      <c r="S3236" s="47"/>
      <c r="T3236" s="47"/>
      <c r="U3236" s="47"/>
      <c r="V3236" s="47"/>
      <c r="W3236" s="47"/>
      <c r="X3236" s="91"/>
      <c r="Y3236" s="91"/>
      <c r="Z3236" s="91"/>
      <c r="AA3236" s="91"/>
    </row>
    <row r="3237" spans="2:27" ht="15" thickBot="1" x14ac:dyDescent="0.35">
      <c r="B3237" s="47" t="str">
        <f>IF(H3236="Erdgas","Nettorechnungsbetrag (Erdgas)",IF(H3236="Strom","Nettorechnungsbetrag (Strom)",IF(H3236="Wärme/Kälte","Nettorechnungsbetrag (Wärme/Kälte)","Bitte Energieart auswählen!")))</f>
        <v>Bitte Energieart auswählen!</v>
      </c>
      <c r="C3237" s="47"/>
      <c r="D3237" s="47"/>
      <c r="E3237" s="47"/>
      <c r="F3237" s="47"/>
      <c r="G3237" s="47"/>
      <c r="H3237" s="113"/>
      <c r="I3237" s="60" t="s">
        <v>18</v>
      </c>
      <c r="J3237" s="48" t="s">
        <v>5</v>
      </c>
      <c r="K3237" s="47" t="str">
        <f>IF(H3236="Erdgas","Erdgaskosten exkl. Steuern, Abgaben, Netzentgelte, etc.",IF(H3236="Strom","Stromkosten exkl. Steuern, Abgaben, Netzentgelte, etc.",IF(H3236="Wärme/Kälte","Wärme-/Kältekosten exkl. Steuern, Abgaben, Netzentgelte, etc.","Bitte Energieart auswählen!")))</f>
        <v>Bitte Energieart auswählen!</v>
      </c>
      <c r="L3237" s="47"/>
      <c r="M3237" s="47"/>
      <c r="N3237" s="47"/>
      <c r="O3237" s="47"/>
      <c r="P3237" s="47"/>
      <c r="Q3237" s="47"/>
      <c r="R3237" s="47"/>
      <c r="S3237" s="47"/>
      <c r="T3237" s="47"/>
      <c r="U3237" s="47"/>
      <c r="V3237" s="47"/>
      <c r="W3237" s="47"/>
      <c r="X3237" s="91"/>
      <c r="Y3237" s="91"/>
      <c r="Z3237" s="91"/>
      <c r="AA3237" s="91"/>
    </row>
    <row r="3238" spans="2:27" ht="15" thickBot="1" x14ac:dyDescent="0.35">
      <c r="B3238" s="47" t="str">
        <f>IF(AND(H3236="Erdgas",H3235="Nein"),"Erdgasverbrauch in kWh gem. letzter Jahresabrechnung",IF(H3236="Erdgas","Erdgasverbrauch in kWh im Kalenderjahr 2021",IF(AND(H3236="Strom",H3235="Nein"),"Stromverbrauch in kWh gem. letzter Jahresabrechnung",IF(H3236="Strom","Stromverbrauch in kWh im Kalenderjahr 2021",IF(AND(H3236="Wärme/Kälte",H3235="Nein"),"Wärme-/Kälteverbrauch in kWh gem. letzter Jahresabrechnung",IF(H3236="Wärme/Kälte","Wärme-/Kälteverbrauch in kWh im Kalenderjahr 2021","Bitte Energieart auswählen!"))))))</f>
        <v>Bitte Energieart auswählen!</v>
      </c>
      <c r="C3238" s="47"/>
      <c r="D3238" s="47"/>
      <c r="E3238" s="47"/>
      <c r="F3238" s="47"/>
      <c r="G3238" s="47"/>
      <c r="H3238" s="114"/>
      <c r="I3238" s="60" t="s">
        <v>19</v>
      </c>
      <c r="J3238" s="48" t="s">
        <v>5</v>
      </c>
      <c r="K3238" s="47" t="str">
        <f>IF(H3235="Nein",IF(H3236="Erdgas","Den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endet."),IF(H3236="Erdgas","Bitte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38" s="47"/>
      <c r="M3238" s="47"/>
      <c r="N3238" s="47"/>
      <c r="O3238" s="47"/>
      <c r="P3238" s="47"/>
      <c r="Q3238" s="47"/>
      <c r="R3238" s="47"/>
      <c r="S3238" s="47"/>
      <c r="T3238" s="47"/>
      <c r="U3238" s="47"/>
      <c r="V3238" s="47"/>
      <c r="W3238" s="47"/>
      <c r="X3238" s="91"/>
      <c r="Y3238" s="91"/>
      <c r="Z3238" s="91"/>
      <c r="AA3238" s="91"/>
    </row>
    <row r="3239" spans="2:27" x14ac:dyDescent="0.3">
      <c r="B3239" s="46"/>
      <c r="C3239" s="46"/>
      <c r="D3239" s="46"/>
      <c r="E3239" s="46"/>
      <c r="F3239" s="46"/>
      <c r="G3239" s="46"/>
      <c r="H3239" s="46"/>
      <c r="I3239" s="46"/>
      <c r="J3239" s="46"/>
      <c r="K3239" s="46"/>
      <c r="L3239" s="46"/>
      <c r="M3239" s="46"/>
      <c r="N3239" s="46"/>
      <c r="O3239" s="46"/>
      <c r="P3239" s="46"/>
      <c r="Q3239" s="46"/>
      <c r="R3239" s="46"/>
      <c r="S3239" s="46"/>
      <c r="T3239" s="46"/>
      <c r="U3239" s="46"/>
      <c r="V3239" s="46"/>
      <c r="W3239" s="46"/>
      <c r="X3239" s="91"/>
      <c r="Y3239" s="91"/>
      <c r="Z3239" s="91"/>
      <c r="AA3239" s="91"/>
    </row>
    <row r="3240" spans="2:27" ht="18" thickBot="1" x14ac:dyDescent="0.5">
      <c r="B3240" s="56" t="s">
        <v>10</v>
      </c>
      <c r="C3240" s="47"/>
      <c r="D3240" s="47"/>
      <c r="E3240" s="47"/>
      <c r="F3240" s="47"/>
      <c r="G3240" s="47"/>
      <c r="H3240" s="47"/>
      <c r="I3240" s="47"/>
      <c r="J3240" s="47"/>
      <c r="K3240" s="47"/>
      <c r="L3240" s="47"/>
      <c r="M3240" s="47"/>
      <c r="N3240" s="47"/>
      <c r="O3240" s="47"/>
      <c r="P3240" s="47"/>
      <c r="Q3240" s="47"/>
      <c r="R3240" s="47"/>
      <c r="S3240" s="47"/>
      <c r="T3240" s="47"/>
      <c r="U3240" s="47"/>
      <c r="V3240" s="47"/>
      <c r="W3240" s="47"/>
      <c r="X3240" s="91"/>
      <c r="Y3240" s="90"/>
      <c r="Z3240" s="91"/>
      <c r="AA3240" s="91"/>
    </row>
    <row r="3241" spans="2:27" ht="15" thickBot="1" x14ac:dyDescent="0.35">
      <c r="B3241" s="47" t="s">
        <v>11</v>
      </c>
      <c r="C3241" s="47"/>
      <c r="D3241" s="47"/>
      <c r="E3241" s="47"/>
      <c r="F3241" s="47"/>
      <c r="G3241" s="47"/>
      <c r="H3241" s="112"/>
      <c r="I3241" s="47"/>
      <c r="J3241" s="48" t="s">
        <v>5</v>
      </c>
      <c r="K3241" s="47" t="s">
        <v>12</v>
      </c>
      <c r="L3241" s="47"/>
      <c r="M3241" s="47"/>
      <c r="N3241" s="47"/>
      <c r="O3241" s="47"/>
      <c r="P3241" s="47"/>
      <c r="Q3241" s="47"/>
      <c r="R3241" s="47"/>
      <c r="S3241" s="47"/>
      <c r="T3241" s="47"/>
      <c r="U3241" s="47"/>
      <c r="V3241" s="47"/>
      <c r="W3241" s="47"/>
      <c r="X3241" s="91">
        <f>H3242</f>
        <v>0</v>
      </c>
      <c r="Y3241" s="91">
        <f>H3243</f>
        <v>0</v>
      </c>
      <c r="Z3241" s="91">
        <f>H3244</f>
        <v>0</v>
      </c>
      <c r="AA3241" s="91">
        <f>H3245</f>
        <v>0</v>
      </c>
    </row>
    <row r="3242" spans="2:27" ht="15" thickBot="1" x14ac:dyDescent="0.35">
      <c r="B3242" s="47" t="s">
        <v>13</v>
      </c>
      <c r="C3242" s="47"/>
      <c r="D3242" s="47"/>
      <c r="E3242" s="47"/>
      <c r="F3242" s="47"/>
      <c r="G3242" s="47"/>
      <c r="H3242" s="112"/>
      <c r="I3242" s="59"/>
      <c r="J3242" s="48" t="s">
        <v>5</v>
      </c>
      <c r="K3242" s="47" t="s">
        <v>15</v>
      </c>
      <c r="L3242" s="47"/>
      <c r="M3242" s="47"/>
      <c r="N3242" s="47"/>
      <c r="O3242" s="47"/>
      <c r="P3242" s="47"/>
      <c r="Q3242" s="47"/>
      <c r="R3242" s="47"/>
      <c r="S3242" s="47"/>
      <c r="T3242" s="47"/>
      <c r="U3242" s="47"/>
      <c r="V3242" s="47"/>
      <c r="W3242" s="47"/>
      <c r="X3242" s="91"/>
      <c r="Y3242" s="91"/>
      <c r="Z3242" s="91"/>
      <c r="AA3242" s="91"/>
    </row>
    <row r="3243" spans="2:27" ht="15" thickBot="1" x14ac:dyDescent="0.35">
      <c r="B3243" s="47" t="s">
        <v>16</v>
      </c>
      <c r="C3243" s="47"/>
      <c r="D3243" s="47"/>
      <c r="E3243" s="47"/>
      <c r="F3243" s="47"/>
      <c r="G3243" s="47"/>
      <c r="H3243" s="137"/>
      <c r="I3243" s="47"/>
      <c r="J3243" s="48" t="s">
        <v>5</v>
      </c>
      <c r="K3243" s="47" t="s">
        <v>17</v>
      </c>
      <c r="L3243" s="47"/>
      <c r="M3243" s="47"/>
      <c r="N3243" s="47"/>
      <c r="O3243" s="47"/>
      <c r="P3243" s="47"/>
      <c r="Q3243" s="47"/>
      <c r="R3243" s="47"/>
      <c r="S3243" s="47"/>
      <c r="T3243" s="47"/>
      <c r="U3243" s="47"/>
      <c r="V3243" s="47"/>
      <c r="W3243" s="47"/>
      <c r="X3243" s="91"/>
      <c r="Y3243" s="91"/>
      <c r="Z3243" s="91"/>
      <c r="AA3243" s="91"/>
    </row>
    <row r="3244" spans="2:27" ht="15" thickBot="1" x14ac:dyDescent="0.35">
      <c r="B3244" s="47" t="str">
        <f>IF(H3243="Erdgas","Nettorechnungsbetrag (Erdgas)",IF(H3243="Strom","Nettorechnungsbetrag (Strom)",IF(H3243="Wärme/Kälte","Nettorechnungsbetrag (Wärme/Kälte)","Bitte Energieart auswählen!")))</f>
        <v>Bitte Energieart auswählen!</v>
      </c>
      <c r="C3244" s="47"/>
      <c r="D3244" s="47"/>
      <c r="E3244" s="47"/>
      <c r="F3244" s="47"/>
      <c r="G3244" s="47"/>
      <c r="H3244" s="113"/>
      <c r="I3244" s="60" t="s">
        <v>18</v>
      </c>
      <c r="J3244" s="48" t="s">
        <v>5</v>
      </c>
      <c r="K3244" s="47" t="str">
        <f>IF(H3243="Erdgas","Erdgaskosten exkl. Steuern, Abgaben, Netzentgelte, etc.",IF(H3243="Strom","Stromkosten exkl. Steuern, Abgaben, Netzentgelte, etc.",IF(H3243="Wärme/Kälte","Wärme-/Kältekosten exkl. Steuern, Abgaben, Netzentgelte, etc.","Bitte Energieart auswählen!")))</f>
        <v>Bitte Energieart auswählen!</v>
      </c>
      <c r="L3244" s="47"/>
      <c r="M3244" s="47"/>
      <c r="N3244" s="47"/>
      <c r="O3244" s="47"/>
      <c r="P3244" s="47"/>
      <c r="Q3244" s="47"/>
      <c r="R3244" s="47"/>
      <c r="S3244" s="47"/>
      <c r="T3244" s="47"/>
      <c r="U3244" s="47"/>
      <c r="V3244" s="47"/>
      <c r="W3244" s="47"/>
      <c r="X3244" s="91"/>
      <c r="Y3244" s="91"/>
      <c r="Z3244" s="91"/>
      <c r="AA3244" s="91"/>
    </row>
    <row r="3245" spans="2:27" ht="15" thickBot="1" x14ac:dyDescent="0.35">
      <c r="B3245" s="47" t="str">
        <f>IF(AND(H3243="Erdgas",H3242="Nein"),"Erdgasverbrauch in kWh gem. letzter Jahresabrechnung",IF(H3243="Erdgas","Erdgasverbrauch in kWh im Kalenderjahr 2021",IF(AND(H3243="Strom",H3242="Nein"),"Stromverbrauch in kWh gem. letzter Jahresabrechnung",IF(H3243="Strom","Stromverbrauch in kWh im Kalenderjahr 2021",IF(AND(H3243="Wärme/Kälte",H3242="Nein"),"Wärme-/Kälteverbrauch in kWh gem. letzter Jahresabrechnung",IF(H3243="Wärme/Kälte","Wärme-/Kälteverbrauch in kWh im Kalenderjahr 2021","Bitte Energieart auswählen!"))))))</f>
        <v>Bitte Energieart auswählen!</v>
      </c>
      <c r="C3245" s="47"/>
      <c r="D3245" s="47"/>
      <c r="E3245" s="47"/>
      <c r="F3245" s="47"/>
      <c r="G3245" s="47"/>
      <c r="H3245" s="114"/>
      <c r="I3245" s="60" t="s">
        <v>19</v>
      </c>
      <c r="J3245" s="48" t="s">
        <v>5</v>
      </c>
      <c r="K3245" s="47" t="str">
        <f>IF(H3242="Nein",IF(H3243="Erdgas","Den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endet."),IF(H3243="Erdgas","Bitte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45" s="47"/>
      <c r="M3245" s="47"/>
      <c r="N3245" s="47"/>
      <c r="O3245" s="47"/>
      <c r="P3245" s="47"/>
      <c r="Q3245" s="47"/>
      <c r="R3245" s="47"/>
      <c r="S3245" s="47"/>
      <c r="T3245" s="47"/>
      <c r="U3245" s="47"/>
      <c r="V3245" s="47"/>
      <c r="W3245" s="47"/>
      <c r="X3245" s="91"/>
      <c r="Y3245" s="91"/>
      <c r="Z3245" s="91"/>
      <c r="AA3245" s="91"/>
    </row>
    <row r="3246" spans="2:27" x14ac:dyDescent="0.3">
      <c r="B3246" s="46"/>
      <c r="C3246" s="46"/>
      <c r="D3246" s="46"/>
      <c r="E3246" s="46"/>
      <c r="F3246" s="46"/>
      <c r="G3246" s="46"/>
      <c r="H3246" s="46"/>
      <c r="I3246" s="46"/>
      <c r="J3246" s="46"/>
      <c r="K3246" s="46"/>
      <c r="L3246" s="46"/>
      <c r="M3246" s="46"/>
      <c r="N3246" s="46"/>
      <c r="O3246" s="46"/>
      <c r="P3246" s="46"/>
      <c r="Q3246" s="46"/>
      <c r="R3246" s="46"/>
      <c r="S3246" s="46"/>
      <c r="T3246" s="46"/>
      <c r="U3246" s="46"/>
      <c r="V3246" s="46"/>
      <c r="W3246" s="46"/>
      <c r="X3246" s="91"/>
      <c r="Y3246" s="91"/>
      <c r="Z3246" s="91"/>
      <c r="AA3246" s="91"/>
    </row>
    <row r="3247" spans="2:27" ht="18" thickBot="1" x14ac:dyDescent="0.5">
      <c r="B3247" s="56" t="s">
        <v>10</v>
      </c>
      <c r="C3247" s="47"/>
      <c r="D3247" s="47"/>
      <c r="E3247" s="47"/>
      <c r="F3247" s="47"/>
      <c r="G3247" s="47"/>
      <c r="H3247" s="47"/>
      <c r="I3247" s="47"/>
      <c r="J3247" s="47"/>
      <c r="K3247" s="47"/>
      <c r="L3247" s="47"/>
      <c r="M3247" s="47"/>
      <c r="N3247" s="47"/>
      <c r="O3247" s="47"/>
      <c r="P3247" s="47"/>
      <c r="Q3247" s="47"/>
      <c r="R3247" s="47"/>
      <c r="S3247" s="47"/>
      <c r="T3247" s="47"/>
      <c r="U3247" s="47"/>
      <c r="V3247" s="47"/>
      <c r="W3247" s="47"/>
      <c r="X3247" s="91"/>
      <c r="Y3247" s="90"/>
      <c r="Z3247" s="91"/>
      <c r="AA3247" s="91"/>
    </row>
    <row r="3248" spans="2:27" ht="15" thickBot="1" x14ac:dyDescent="0.35">
      <c r="B3248" s="47" t="s">
        <v>11</v>
      </c>
      <c r="C3248" s="47"/>
      <c r="D3248" s="47"/>
      <c r="E3248" s="47"/>
      <c r="F3248" s="47"/>
      <c r="G3248" s="47"/>
      <c r="H3248" s="112"/>
      <c r="I3248" s="47"/>
      <c r="J3248" s="48" t="s">
        <v>5</v>
      </c>
      <c r="K3248" s="47" t="s">
        <v>12</v>
      </c>
      <c r="L3248" s="47"/>
      <c r="M3248" s="47"/>
      <c r="N3248" s="47"/>
      <c r="O3248" s="47"/>
      <c r="P3248" s="47"/>
      <c r="Q3248" s="47"/>
      <c r="R3248" s="47"/>
      <c r="S3248" s="47"/>
      <c r="T3248" s="47"/>
      <c r="U3248" s="47"/>
      <c r="V3248" s="47"/>
      <c r="W3248" s="47"/>
      <c r="X3248" s="91">
        <f>H3249</f>
        <v>0</v>
      </c>
      <c r="Y3248" s="91">
        <f>H3250</f>
        <v>0</v>
      </c>
      <c r="Z3248" s="91">
        <f>H3251</f>
        <v>0</v>
      </c>
      <c r="AA3248" s="91">
        <f>H3252</f>
        <v>0</v>
      </c>
    </row>
    <row r="3249" spans="2:27" ht="15" thickBot="1" x14ac:dyDescent="0.35">
      <c r="B3249" s="47" t="s">
        <v>13</v>
      </c>
      <c r="C3249" s="47"/>
      <c r="D3249" s="47"/>
      <c r="E3249" s="47"/>
      <c r="F3249" s="47"/>
      <c r="G3249" s="47"/>
      <c r="H3249" s="112"/>
      <c r="I3249" s="59"/>
      <c r="J3249" s="48" t="s">
        <v>5</v>
      </c>
      <c r="K3249" s="47" t="s">
        <v>15</v>
      </c>
      <c r="L3249" s="47"/>
      <c r="M3249" s="47"/>
      <c r="N3249" s="47"/>
      <c r="O3249" s="47"/>
      <c r="P3249" s="47"/>
      <c r="Q3249" s="47"/>
      <c r="R3249" s="47"/>
      <c r="S3249" s="47"/>
      <c r="T3249" s="47"/>
      <c r="U3249" s="47"/>
      <c r="V3249" s="47"/>
      <c r="W3249" s="47"/>
      <c r="X3249" s="91"/>
      <c r="Y3249" s="91"/>
      <c r="Z3249" s="91"/>
      <c r="AA3249" s="91"/>
    </row>
    <row r="3250" spans="2:27" ht="15" thickBot="1" x14ac:dyDescent="0.35">
      <c r="B3250" s="47" t="s">
        <v>16</v>
      </c>
      <c r="C3250" s="47"/>
      <c r="D3250" s="47"/>
      <c r="E3250" s="47"/>
      <c r="F3250" s="47"/>
      <c r="G3250" s="47"/>
      <c r="H3250" s="137"/>
      <c r="I3250" s="47"/>
      <c r="J3250" s="48" t="s">
        <v>5</v>
      </c>
      <c r="K3250" s="47" t="s">
        <v>17</v>
      </c>
      <c r="L3250" s="47"/>
      <c r="M3250" s="47"/>
      <c r="N3250" s="47"/>
      <c r="O3250" s="47"/>
      <c r="P3250" s="47"/>
      <c r="Q3250" s="47"/>
      <c r="R3250" s="47"/>
      <c r="S3250" s="47"/>
      <c r="T3250" s="47"/>
      <c r="U3250" s="47"/>
      <c r="V3250" s="47"/>
      <c r="W3250" s="47"/>
      <c r="X3250" s="91"/>
      <c r="Y3250" s="91"/>
      <c r="Z3250" s="91"/>
      <c r="AA3250" s="91"/>
    </row>
    <row r="3251" spans="2:27" ht="15" thickBot="1" x14ac:dyDescent="0.35">
      <c r="B3251" s="47" t="str">
        <f>IF(H3250="Erdgas","Nettorechnungsbetrag (Erdgas)",IF(H3250="Strom","Nettorechnungsbetrag (Strom)",IF(H3250="Wärme/Kälte","Nettorechnungsbetrag (Wärme/Kälte)","Bitte Energieart auswählen!")))</f>
        <v>Bitte Energieart auswählen!</v>
      </c>
      <c r="C3251" s="47"/>
      <c r="D3251" s="47"/>
      <c r="E3251" s="47"/>
      <c r="F3251" s="47"/>
      <c r="G3251" s="47"/>
      <c r="H3251" s="113"/>
      <c r="I3251" s="60" t="s">
        <v>18</v>
      </c>
      <c r="J3251" s="48" t="s">
        <v>5</v>
      </c>
      <c r="K3251" s="47" t="str">
        <f>IF(H3250="Erdgas","Erdgaskosten exkl. Steuern, Abgaben, Netzentgelte, etc.",IF(H3250="Strom","Stromkosten exkl. Steuern, Abgaben, Netzentgelte, etc.",IF(H3250="Wärme/Kälte","Wärme-/Kältekosten exkl. Steuern, Abgaben, Netzentgelte, etc.","Bitte Energieart auswählen!")))</f>
        <v>Bitte Energieart auswählen!</v>
      </c>
      <c r="L3251" s="47"/>
      <c r="M3251" s="47"/>
      <c r="N3251" s="47"/>
      <c r="O3251" s="47"/>
      <c r="P3251" s="47"/>
      <c r="Q3251" s="47"/>
      <c r="R3251" s="47"/>
      <c r="S3251" s="47"/>
      <c r="T3251" s="47"/>
      <c r="U3251" s="47"/>
      <c r="V3251" s="47"/>
      <c r="W3251" s="47"/>
      <c r="X3251" s="91"/>
      <c r="Y3251" s="91"/>
      <c r="Z3251" s="91"/>
      <c r="AA3251" s="91"/>
    </row>
    <row r="3252" spans="2:27" ht="15" thickBot="1" x14ac:dyDescent="0.35">
      <c r="B3252" s="47" t="str">
        <f>IF(AND(H3250="Erdgas",H3249="Nein"),"Erdgasverbrauch in kWh gem. letzter Jahresabrechnung",IF(H3250="Erdgas","Erdgasverbrauch in kWh im Kalenderjahr 2021",IF(AND(H3250="Strom",H3249="Nein"),"Stromverbrauch in kWh gem. letzter Jahresabrechnung",IF(H3250="Strom","Stromverbrauch in kWh im Kalenderjahr 2021",IF(AND(H3250="Wärme/Kälte",H3249="Nein"),"Wärme-/Kälteverbrauch in kWh gem. letzter Jahresabrechnung",IF(H3250="Wärme/Kälte","Wärme-/Kälteverbrauch in kWh im Kalenderjahr 2021","Bitte Energieart auswählen!"))))))</f>
        <v>Bitte Energieart auswählen!</v>
      </c>
      <c r="C3252" s="47"/>
      <c r="D3252" s="47"/>
      <c r="E3252" s="47"/>
      <c r="F3252" s="47"/>
      <c r="G3252" s="47"/>
      <c r="H3252" s="114"/>
      <c r="I3252" s="60" t="s">
        <v>19</v>
      </c>
      <c r="J3252" s="48" t="s">
        <v>5</v>
      </c>
      <c r="K3252" s="47" t="str">
        <f>IF(H3249="Nein",IF(H3250="Erdgas","Den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endet."),IF(H3250="Erdgas","Bitte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52" s="47"/>
      <c r="M3252" s="47"/>
      <c r="N3252" s="47"/>
      <c r="O3252" s="47"/>
      <c r="P3252" s="47"/>
      <c r="Q3252" s="47"/>
      <c r="R3252" s="47"/>
      <c r="S3252" s="47"/>
      <c r="T3252" s="47"/>
      <c r="U3252" s="47"/>
      <c r="V3252" s="47"/>
      <c r="W3252" s="47"/>
      <c r="X3252" s="91"/>
      <c r="Y3252" s="91"/>
      <c r="Z3252" s="91"/>
      <c r="AA3252" s="91"/>
    </row>
    <row r="3253" spans="2:27" x14ac:dyDescent="0.3">
      <c r="B3253" s="46"/>
      <c r="C3253" s="46"/>
      <c r="D3253" s="46"/>
      <c r="E3253" s="46"/>
      <c r="F3253" s="46"/>
      <c r="G3253" s="46"/>
      <c r="H3253" s="46"/>
      <c r="I3253" s="46"/>
      <c r="J3253" s="46"/>
      <c r="K3253" s="46"/>
      <c r="L3253" s="46"/>
      <c r="M3253" s="46"/>
      <c r="N3253" s="46"/>
      <c r="O3253" s="46"/>
      <c r="P3253" s="46"/>
      <c r="Q3253" s="46"/>
      <c r="R3253" s="46"/>
      <c r="S3253" s="46"/>
      <c r="T3253" s="46"/>
      <c r="U3253" s="46"/>
      <c r="V3253" s="46"/>
      <c r="W3253" s="46"/>
      <c r="X3253" s="91"/>
      <c r="Y3253" s="91"/>
      <c r="Z3253" s="91"/>
      <c r="AA3253" s="91"/>
    </row>
    <row r="3254" spans="2:27" ht="18" thickBot="1" x14ac:dyDescent="0.5">
      <c r="B3254" s="56" t="s">
        <v>10</v>
      </c>
      <c r="C3254" s="47"/>
      <c r="D3254" s="47"/>
      <c r="E3254" s="47"/>
      <c r="F3254" s="47"/>
      <c r="G3254" s="47"/>
      <c r="H3254" s="47"/>
      <c r="I3254" s="47"/>
      <c r="J3254" s="47"/>
      <c r="K3254" s="47"/>
      <c r="L3254" s="47"/>
      <c r="M3254" s="47"/>
      <c r="N3254" s="47"/>
      <c r="O3254" s="47"/>
      <c r="P3254" s="47"/>
      <c r="Q3254" s="47"/>
      <c r="R3254" s="47"/>
      <c r="S3254" s="47"/>
      <c r="T3254" s="47"/>
      <c r="U3254" s="47"/>
      <c r="V3254" s="47"/>
      <c r="W3254" s="47"/>
      <c r="X3254" s="91"/>
      <c r="Y3254" s="90"/>
      <c r="Z3254" s="91"/>
      <c r="AA3254" s="91"/>
    </row>
    <row r="3255" spans="2:27" ht="15" thickBot="1" x14ac:dyDescent="0.35">
      <c r="B3255" s="47" t="s">
        <v>11</v>
      </c>
      <c r="C3255" s="47"/>
      <c r="D3255" s="47"/>
      <c r="E3255" s="47"/>
      <c r="F3255" s="47"/>
      <c r="G3255" s="47"/>
      <c r="H3255" s="112"/>
      <c r="I3255" s="47"/>
      <c r="J3255" s="48" t="s">
        <v>5</v>
      </c>
      <c r="K3255" s="47" t="s">
        <v>12</v>
      </c>
      <c r="L3255" s="47"/>
      <c r="M3255" s="47"/>
      <c r="N3255" s="47"/>
      <c r="O3255" s="47"/>
      <c r="P3255" s="47"/>
      <c r="Q3255" s="47"/>
      <c r="R3255" s="47"/>
      <c r="S3255" s="47"/>
      <c r="T3255" s="47"/>
      <c r="U3255" s="47"/>
      <c r="V3255" s="47"/>
      <c r="W3255" s="47"/>
      <c r="X3255" s="91">
        <f>H3256</f>
        <v>0</v>
      </c>
      <c r="Y3255" s="91">
        <f>H3257</f>
        <v>0</v>
      </c>
      <c r="Z3255" s="91">
        <f>H3258</f>
        <v>0</v>
      </c>
      <c r="AA3255" s="91">
        <f>H3259</f>
        <v>0</v>
      </c>
    </row>
    <row r="3256" spans="2:27" ht="15" thickBot="1" x14ac:dyDescent="0.35">
      <c r="B3256" s="47" t="s">
        <v>13</v>
      </c>
      <c r="C3256" s="47"/>
      <c r="D3256" s="47"/>
      <c r="E3256" s="47"/>
      <c r="F3256" s="47"/>
      <c r="G3256" s="47"/>
      <c r="H3256" s="112"/>
      <c r="I3256" s="59"/>
      <c r="J3256" s="48" t="s">
        <v>5</v>
      </c>
      <c r="K3256" s="47" t="s">
        <v>15</v>
      </c>
      <c r="L3256" s="47"/>
      <c r="M3256" s="47"/>
      <c r="N3256" s="47"/>
      <c r="O3256" s="47"/>
      <c r="P3256" s="47"/>
      <c r="Q3256" s="47"/>
      <c r="R3256" s="47"/>
      <c r="S3256" s="47"/>
      <c r="T3256" s="47"/>
      <c r="U3256" s="47"/>
      <c r="V3256" s="47"/>
      <c r="W3256" s="47"/>
      <c r="X3256" s="91"/>
      <c r="Y3256" s="91"/>
      <c r="Z3256" s="91"/>
      <c r="AA3256" s="91"/>
    </row>
    <row r="3257" spans="2:27" ht="15" thickBot="1" x14ac:dyDescent="0.35">
      <c r="B3257" s="47" t="s">
        <v>16</v>
      </c>
      <c r="C3257" s="47"/>
      <c r="D3257" s="47"/>
      <c r="E3257" s="47"/>
      <c r="F3257" s="47"/>
      <c r="G3257" s="47"/>
      <c r="H3257" s="137"/>
      <c r="I3257" s="47"/>
      <c r="J3257" s="48" t="s">
        <v>5</v>
      </c>
      <c r="K3257" s="47" t="s">
        <v>17</v>
      </c>
      <c r="L3257" s="47"/>
      <c r="M3257" s="47"/>
      <c r="N3257" s="47"/>
      <c r="O3257" s="47"/>
      <c r="P3257" s="47"/>
      <c r="Q3257" s="47"/>
      <c r="R3257" s="47"/>
      <c r="S3257" s="47"/>
      <c r="T3257" s="47"/>
      <c r="U3257" s="47"/>
      <c r="V3257" s="47"/>
      <c r="W3257" s="47"/>
      <c r="X3257" s="91"/>
      <c r="Y3257" s="91"/>
      <c r="Z3257" s="91"/>
      <c r="AA3257" s="91"/>
    </row>
    <row r="3258" spans="2:27" ht="15" thickBot="1" x14ac:dyDescent="0.35">
      <c r="B3258" s="47" t="str">
        <f>IF(H3257="Erdgas","Nettorechnungsbetrag (Erdgas)",IF(H3257="Strom","Nettorechnungsbetrag (Strom)",IF(H3257="Wärme/Kälte","Nettorechnungsbetrag (Wärme/Kälte)","Bitte Energieart auswählen!")))</f>
        <v>Bitte Energieart auswählen!</v>
      </c>
      <c r="C3258" s="47"/>
      <c r="D3258" s="47"/>
      <c r="E3258" s="47"/>
      <c r="F3258" s="47"/>
      <c r="G3258" s="47"/>
      <c r="H3258" s="113"/>
      <c r="I3258" s="60" t="s">
        <v>18</v>
      </c>
      <c r="J3258" s="48" t="s">
        <v>5</v>
      </c>
      <c r="K3258" s="47" t="str">
        <f>IF(H3257="Erdgas","Erdgaskosten exkl. Steuern, Abgaben, Netzentgelte, etc.",IF(H3257="Strom","Stromkosten exkl. Steuern, Abgaben, Netzentgelte, etc.",IF(H3257="Wärme/Kälte","Wärme-/Kältekosten exkl. Steuern, Abgaben, Netzentgelte, etc.","Bitte Energieart auswählen!")))</f>
        <v>Bitte Energieart auswählen!</v>
      </c>
      <c r="L3258" s="47"/>
      <c r="M3258" s="47"/>
      <c r="N3258" s="47"/>
      <c r="O3258" s="47"/>
      <c r="P3258" s="47"/>
      <c r="Q3258" s="47"/>
      <c r="R3258" s="47"/>
      <c r="S3258" s="47"/>
      <c r="T3258" s="47"/>
      <c r="U3258" s="47"/>
      <c r="V3258" s="47"/>
      <c r="W3258" s="47"/>
      <c r="X3258" s="91"/>
      <c r="Y3258" s="91"/>
      <c r="Z3258" s="91"/>
      <c r="AA3258" s="91"/>
    </row>
    <row r="3259" spans="2:27" ht="15" thickBot="1" x14ac:dyDescent="0.35">
      <c r="B3259" s="47" t="str">
        <f>IF(AND(H3257="Erdgas",H3256="Nein"),"Erdgasverbrauch in kWh gem. letzter Jahresabrechnung",IF(H3257="Erdgas","Erdgasverbrauch in kWh im Kalenderjahr 2021",IF(AND(H3257="Strom",H3256="Nein"),"Stromverbrauch in kWh gem. letzter Jahresabrechnung",IF(H3257="Strom","Stromverbrauch in kWh im Kalenderjahr 2021",IF(AND(H3257="Wärme/Kälte",H3256="Nein"),"Wärme-/Kälteverbrauch in kWh gem. letzter Jahresabrechnung",IF(H3257="Wärme/Kälte","Wärme-/Kälteverbrauch in kWh im Kalenderjahr 2021","Bitte Energieart auswählen!"))))))</f>
        <v>Bitte Energieart auswählen!</v>
      </c>
      <c r="C3259" s="47"/>
      <c r="D3259" s="47"/>
      <c r="E3259" s="47"/>
      <c r="F3259" s="47"/>
      <c r="G3259" s="47"/>
      <c r="H3259" s="114"/>
      <c r="I3259" s="60" t="s">
        <v>19</v>
      </c>
      <c r="J3259" s="48" t="s">
        <v>5</v>
      </c>
      <c r="K3259" s="47" t="str">
        <f>IF(H3256="Nein",IF(H3257="Erdgas","Den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endet."),IF(H3257="Erdgas","Bitte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59" s="47"/>
      <c r="M3259" s="47"/>
      <c r="N3259" s="47"/>
      <c r="O3259" s="47"/>
      <c r="P3259" s="47"/>
      <c r="Q3259" s="47"/>
      <c r="R3259" s="47"/>
      <c r="S3259" s="47"/>
      <c r="T3259" s="47"/>
      <c r="U3259" s="47"/>
      <c r="V3259" s="47"/>
      <c r="W3259" s="47"/>
      <c r="X3259" s="91"/>
      <c r="Y3259" s="91"/>
      <c r="Z3259" s="91"/>
      <c r="AA3259" s="91"/>
    </row>
    <row r="3260" spans="2:27" x14ac:dyDescent="0.3">
      <c r="B3260" s="46"/>
      <c r="C3260" s="46"/>
      <c r="D3260" s="46"/>
      <c r="E3260" s="46"/>
      <c r="F3260" s="46"/>
      <c r="G3260" s="46"/>
      <c r="H3260" s="46"/>
      <c r="I3260" s="46"/>
      <c r="J3260" s="46"/>
      <c r="K3260" s="46"/>
      <c r="L3260" s="46"/>
      <c r="M3260" s="46"/>
      <c r="N3260" s="46"/>
      <c r="O3260" s="46"/>
      <c r="P3260" s="46"/>
      <c r="Q3260" s="46"/>
      <c r="R3260" s="46"/>
      <c r="S3260" s="46"/>
      <c r="T3260" s="46"/>
      <c r="U3260" s="46"/>
      <c r="V3260" s="46"/>
      <c r="W3260" s="46"/>
      <c r="X3260" s="91"/>
      <c r="Y3260" s="91"/>
      <c r="Z3260" s="91"/>
      <c r="AA3260" s="91"/>
    </row>
    <row r="3261" spans="2:27" ht="18" thickBot="1" x14ac:dyDescent="0.5">
      <c r="B3261" s="56" t="s">
        <v>10</v>
      </c>
      <c r="C3261" s="47"/>
      <c r="D3261" s="47"/>
      <c r="E3261" s="47"/>
      <c r="F3261" s="47"/>
      <c r="G3261" s="47"/>
      <c r="H3261" s="47"/>
      <c r="I3261" s="47"/>
      <c r="J3261" s="47"/>
      <c r="K3261" s="47"/>
      <c r="L3261" s="47"/>
      <c r="M3261" s="47"/>
      <c r="N3261" s="47"/>
      <c r="O3261" s="47"/>
      <c r="P3261" s="47"/>
      <c r="Q3261" s="47"/>
      <c r="R3261" s="47"/>
      <c r="S3261" s="47"/>
      <c r="T3261" s="47"/>
      <c r="U3261" s="47"/>
      <c r="V3261" s="47"/>
      <c r="W3261" s="47"/>
      <c r="X3261" s="91"/>
      <c r="Y3261" s="90"/>
      <c r="Z3261" s="91"/>
      <c r="AA3261" s="91"/>
    </row>
    <row r="3262" spans="2:27" ht="15" thickBot="1" x14ac:dyDescent="0.35">
      <c r="B3262" s="47" t="s">
        <v>11</v>
      </c>
      <c r="C3262" s="47"/>
      <c r="D3262" s="47"/>
      <c r="E3262" s="47"/>
      <c r="F3262" s="47"/>
      <c r="G3262" s="47"/>
      <c r="H3262" s="112"/>
      <c r="I3262" s="47"/>
      <c r="J3262" s="48" t="s">
        <v>5</v>
      </c>
      <c r="K3262" s="47" t="s">
        <v>12</v>
      </c>
      <c r="L3262" s="47"/>
      <c r="M3262" s="47"/>
      <c r="N3262" s="47"/>
      <c r="O3262" s="47"/>
      <c r="P3262" s="47"/>
      <c r="Q3262" s="47"/>
      <c r="R3262" s="47"/>
      <c r="S3262" s="47"/>
      <c r="T3262" s="47"/>
      <c r="U3262" s="47"/>
      <c r="V3262" s="47"/>
      <c r="W3262" s="47"/>
      <c r="X3262" s="91">
        <f>H3263</f>
        <v>0</v>
      </c>
      <c r="Y3262" s="91">
        <f>H3264</f>
        <v>0</v>
      </c>
      <c r="Z3262" s="91">
        <f>H3265</f>
        <v>0</v>
      </c>
      <c r="AA3262" s="91">
        <f>H3266</f>
        <v>0</v>
      </c>
    </row>
    <row r="3263" spans="2:27" ht="15" thickBot="1" x14ac:dyDescent="0.35">
      <c r="B3263" s="47" t="s">
        <v>13</v>
      </c>
      <c r="C3263" s="47"/>
      <c r="D3263" s="47"/>
      <c r="E3263" s="47"/>
      <c r="F3263" s="47"/>
      <c r="G3263" s="47"/>
      <c r="H3263" s="112"/>
      <c r="I3263" s="59"/>
      <c r="J3263" s="48" t="s">
        <v>5</v>
      </c>
      <c r="K3263" s="47" t="s">
        <v>15</v>
      </c>
      <c r="L3263" s="47"/>
      <c r="M3263" s="47"/>
      <c r="N3263" s="47"/>
      <c r="O3263" s="47"/>
      <c r="P3263" s="47"/>
      <c r="Q3263" s="47"/>
      <c r="R3263" s="47"/>
      <c r="S3263" s="47"/>
      <c r="T3263" s="47"/>
      <c r="U3263" s="47"/>
      <c r="V3263" s="47"/>
      <c r="W3263" s="47"/>
      <c r="X3263" s="91"/>
      <c r="Y3263" s="91"/>
      <c r="Z3263" s="91"/>
      <c r="AA3263" s="91"/>
    </row>
    <row r="3264" spans="2:27" ht="15" thickBot="1" x14ac:dyDescent="0.35">
      <c r="B3264" s="47" t="s">
        <v>16</v>
      </c>
      <c r="C3264" s="47"/>
      <c r="D3264" s="47"/>
      <c r="E3264" s="47"/>
      <c r="F3264" s="47"/>
      <c r="G3264" s="47"/>
      <c r="H3264" s="137"/>
      <c r="I3264" s="47"/>
      <c r="J3264" s="48" t="s">
        <v>5</v>
      </c>
      <c r="K3264" s="47" t="s">
        <v>17</v>
      </c>
      <c r="L3264" s="47"/>
      <c r="M3264" s="47"/>
      <c r="N3264" s="47"/>
      <c r="O3264" s="47"/>
      <c r="P3264" s="47"/>
      <c r="Q3264" s="47"/>
      <c r="R3264" s="47"/>
      <c r="S3264" s="47"/>
      <c r="T3264" s="47"/>
      <c r="U3264" s="47"/>
      <c r="V3264" s="47"/>
      <c r="W3264" s="47"/>
      <c r="X3264" s="91"/>
      <c r="Y3264" s="91"/>
      <c r="Z3264" s="91"/>
      <c r="AA3264" s="91"/>
    </row>
    <row r="3265" spans="2:27" ht="15" thickBot="1" x14ac:dyDescent="0.35">
      <c r="B3265" s="47" t="str">
        <f>IF(H3264="Erdgas","Nettorechnungsbetrag (Erdgas)",IF(H3264="Strom","Nettorechnungsbetrag (Strom)",IF(H3264="Wärme/Kälte","Nettorechnungsbetrag (Wärme/Kälte)","Bitte Energieart auswählen!")))</f>
        <v>Bitte Energieart auswählen!</v>
      </c>
      <c r="C3265" s="47"/>
      <c r="D3265" s="47"/>
      <c r="E3265" s="47"/>
      <c r="F3265" s="47"/>
      <c r="G3265" s="47"/>
      <c r="H3265" s="113"/>
      <c r="I3265" s="60" t="s">
        <v>18</v>
      </c>
      <c r="J3265" s="48" t="s">
        <v>5</v>
      </c>
      <c r="K3265" s="47" t="str">
        <f>IF(H3264="Erdgas","Erdgaskosten exkl. Steuern, Abgaben, Netzentgelte, etc.",IF(H3264="Strom","Stromkosten exkl. Steuern, Abgaben, Netzentgelte, etc.",IF(H3264="Wärme/Kälte","Wärme-/Kältekosten exkl. Steuern, Abgaben, Netzentgelte, etc.","Bitte Energieart auswählen!")))</f>
        <v>Bitte Energieart auswählen!</v>
      </c>
      <c r="L3265" s="47"/>
      <c r="M3265" s="47"/>
      <c r="N3265" s="47"/>
      <c r="O3265" s="47"/>
      <c r="P3265" s="47"/>
      <c r="Q3265" s="47"/>
      <c r="R3265" s="47"/>
      <c r="S3265" s="47"/>
      <c r="T3265" s="47"/>
      <c r="U3265" s="47"/>
      <c r="V3265" s="47"/>
      <c r="W3265" s="47"/>
      <c r="X3265" s="91"/>
      <c r="Y3265" s="91"/>
      <c r="Z3265" s="91"/>
      <c r="AA3265" s="91"/>
    </row>
    <row r="3266" spans="2:27" ht="15" thickBot="1" x14ac:dyDescent="0.35">
      <c r="B3266" s="47" t="str">
        <f>IF(AND(H3264="Erdgas",H3263="Nein"),"Erdgasverbrauch in kWh gem. letzter Jahresabrechnung",IF(H3264="Erdgas","Erdgasverbrauch in kWh im Kalenderjahr 2021",IF(AND(H3264="Strom",H3263="Nein"),"Stromverbrauch in kWh gem. letzter Jahresabrechnung",IF(H3264="Strom","Stromverbrauch in kWh im Kalenderjahr 2021",IF(AND(H3264="Wärme/Kälte",H3263="Nein"),"Wärme-/Kälteverbrauch in kWh gem. letzter Jahresabrechnung",IF(H3264="Wärme/Kälte","Wärme-/Kälteverbrauch in kWh im Kalenderjahr 2021","Bitte Energieart auswählen!"))))))</f>
        <v>Bitte Energieart auswählen!</v>
      </c>
      <c r="C3266" s="47"/>
      <c r="D3266" s="47"/>
      <c r="E3266" s="47"/>
      <c r="F3266" s="47"/>
      <c r="G3266" s="47"/>
      <c r="H3266" s="114"/>
      <c r="I3266" s="60" t="s">
        <v>19</v>
      </c>
      <c r="J3266" s="48" t="s">
        <v>5</v>
      </c>
      <c r="K3266" s="47" t="str">
        <f>IF(H3263="Nein",IF(H3264="Erdgas","Den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endet."),IF(H3264="Erdgas","Bitte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66" s="47"/>
      <c r="M3266" s="47"/>
      <c r="N3266" s="47"/>
      <c r="O3266" s="47"/>
      <c r="P3266" s="47"/>
      <c r="Q3266" s="47"/>
      <c r="R3266" s="47"/>
      <c r="S3266" s="47"/>
      <c r="T3266" s="47"/>
      <c r="U3266" s="47"/>
      <c r="V3266" s="47"/>
      <c r="W3266" s="47"/>
      <c r="X3266" s="91"/>
      <c r="Y3266" s="91"/>
      <c r="Z3266" s="91"/>
      <c r="AA3266" s="91"/>
    </row>
    <row r="3267" spans="2:27" x14ac:dyDescent="0.3">
      <c r="B3267" s="46"/>
      <c r="C3267" s="46"/>
      <c r="D3267" s="46"/>
      <c r="E3267" s="46"/>
      <c r="F3267" s="46"/>
      <c r="G3267" s="46"/>
      <c r="H3267" s="46"/>
      <c r="I3267" s="46"/>
      <c r="J3267" s="46"/>
      <c r="K3267" s="46"/>
      <c r="L3267" s="46"/>
      <c r="M3267" s="46"/>
      <c r="N3267" s="46"/>
      <c r="O3267" s="46"/>
      <c r="P3267" s="46"/>
      <c r="Q3267" s="46"/>
      <c r="R3267" s="46"/>
      <c r="S3267" s="46"/>
      <c r="T3267" s="46"/>
      <c r="U3267" s="46"/>
      <c r="V3267" s="46"/>
      <c r="W3267" s="46"/>
      <c r="X3267" s="91"/>
      <c r="Y3267" s="91"/>
      <c r="Z3267" s="91"/>
      <c r="AA3267" s="91"/>
    </row>
    <row r="3268" spans="2:27" ht="18" thickBot="1" x14ac:dyDescent="0.5">
      <c r="B3268" s="56" t="s">
        <v>10</v>
      </c>
      <c r="C3268" s="47"/>
      <c r="D3268" s="47"/>
      <c r="E3268" s="47"/>
      <c r="F3268" s="47"/>
      <c r="G3268" s="47"/>
      <c r="H3268" s="47"/>
      <c r="I3268" s="47"/>
      <c r="J3268" s="47"/>
      <c r="K3268" s="47"/>
      <c r="L3268" s="47"/>
      <c r="M3268" s="47"/>
      <c r="N3268" s="47"/>
      <c r="O3268" s="47"/>
      <c r="P3268" s="47"/>
      <c r="Q3268" s="47"/>
      <c r="R3268" s="47"/>
      <c r="S3268" s="47"/>
      <c r="T3268" s="47"/>
      <c r="U3268" s="47"/>
      <c r="V3268" s="47"/>
      <c r="W3268" s="47"/>
      <c r="X3268" s="91"/>
      <c r="Y3268" s="90"/>
      <c r="Z3268" s="91"/>
      <c r="AA3268" s="91"/>
    </row>
    <row r="3269" spans="2:27" ht="15" thickBot="1" x14ac:dyDescent="0.35">
      <c r="B3269" s="47" t="s">
        <v>11</v>
      </c>
      <c r="C3269" s="47"/>
      <c r="D3269" s="47"/>
      <c r="E3269" s="47"/>
      <c r="F3269" s="47"/>
      <c r="G3269" s="47"/>
      <c r="H3269" s="112"/>
      <c r="I3269" s="47"/>
      <c r="J3269" s="48" t="s">
        <v>5</v>
      </c>
      <c r="K3269" s="47" t="s">
        <v>12</v>
      </c>
      <c r="L3269" s="47"/>
      <c r="M3269" s="47"/>
      <c r="N3269" s="47"/>
      <c r="O3269" s="47"/>
      <c r="P3269" s="47"/>
      <c r="Q3269" s="47"/>
      <c r="R3269" s="47"/>
      <c r="S3269" s="47"/>
      <c r="T3269" s="47"/>
      <c r="U3269" s="47"/>
      <c r="V3269" s="47"/>
      <c r="W3269" s="47"/>
      <c r="X3269" s="91">
        <f>H3270</f>
        <v>0</v>
      </c>
      <c r="Y3269" s="91">
        <f>H3271</f>
        <v>0</v>
      </c>
      <c r="Z3269" s="91">
        <f>H3272</f>
        <v>0</v>
      </c>
      <c r="AA3269" s="91">
        <f>H3273</f>
        <v>0</v>
      </c>
    </row>
    <row r="3270" spans="2:27" ht="15" thickBot="1" x14ac:dyDescent="0.35">
      <c r="B3270" s="47" t="s">
        <v>13</v>
      </c>
      <c r="C3270" s="47"/>
      <c r="D3270" s="47"/>
      <c r="E3270" s="47"/>
      <c r="F3270" s="47"/>
      <c r="G3270" s="47"/>
      <c r="H3270" s="112"/>
      <c r="I3270" s="59"/>
      <c r="J3270" s="48" t="s">
        <v>5</v>
      </c>
      <c r="K3270" s="47" t="s">
        <v>15</v>
      </c>
      <c r="L3270" s="47"/>
      <c r="M3270" s="47"/>
      <c r="N3270" s="47"/>
      <c r="O3270" s="47"/>
      <c r="P3270" s="47"/>
      <c r="Q3270" s="47"/>
      <c r="R3270" s="47"/>
      <c r="S3270" s="47"/>
      <c r="T3270" s="47"/>
      <c r="U3270" s="47"/>
      <c r="V3270" s="47"/>
      <c r="W3270" s="47"/>
      <c r="X3270" s="91"/>
      <c r="Y3270" s="91"/>
      <c r="Z3270" s="91"/>
      <c r="AA3270" s="91"/>
    </row>
    <row r="3271" spans="2:27" ht="15" thickBot="1" x14ac:dyDescent="0.35">
      <c r="B3271" s="47" t="s">
        <v>16</v>
      </c>
      <c r="C3271" s="47"/>
      <c r="D3271" s="47"/>
      <c r="E3271" s="47"/>
      <c r="F3271" s="47"/>
      <c r="G3271" s="47"/>
      <c r="H3271" s="137"/>
      <c r="I3271" s="47"/>
      <c r="J3271" s="48" t="s">
        <v>5</v>
      </c>
      <c r="K3271" s="47" t="s">
        <v>17</v>
      </c>
      <c r="L3271" s="47"/>
      <c r="M3271" s="47"/>
      <c r="N3271" s="47"/>
      <c r="O3271" s="47"/>
      <c r="P3271" s="47"/>
      <c r="Q3271" s="47"/>
      <c r="R3271" s="47"/>
      <c r="S3271" s="47"/>
      <c r="T3271" s="47"/>
      <c r="U3271" s="47"/>
      <c r="V3271" s="47"/>
      <c r="W3271" s="47"/>
      <c r="X3271" s="91"/>
      <c r="Y3271" s="91"/>
      <c r="Z3271" s="91"/>
      <c r="AA3271" s="91"/>
    </row>
    <row r="3272" spans="2:27" ht="15" thickBot="1" x14ac:dyDescent="0.35">
      <c r="B3272" s="47" t="str">
        <f>IF(H3271="Erdgas","Nettorechnungsbetrag (Erdgas)",IF(H3271="Strom","Nettorechnungsbetrag (Strom)",IF(H3271="Wärme/Kälte","Nettorechnungsbetrag (Wärme/Kälte)","Bitte Energieart auswählen!")))</f>
        <v>Bitte Energieart auswählen!</v>
      </c>
      <c r="C3272" s="47"/>
      <c r="D3272" s="47"/>
      <c r="E3272" s="47"/>
      <c r="F3272" s="47"/>
      <c r="G3272" s="47"/>
      <c r="H3272" s="113"/>
      <c r="I3272" s="60" t="s">
        <v>18</v>
      </c>
      <c r="J3272" s="48" t="s">
        <v>5</v>
      </c>
      <c r="K3272" s="47" t="str">
        <f>IF(H3271="Erdgas","Erdgaskosten exkl. Steuern, Abgaben, Netzentgelte, etc.",IF(H3271="Strom","Stromkosten exkl. Steuern, Abgaben, Netzentgelte, etc.",IF(H3271="Wärme/Kälte","Wärme-/Kältekosten exkl. Steuern, Abgaben, Netzentgelte, etc.","Bitte Energieart auswählen!")))</f>
        <v>Bitte Energieart auswählen!</v>
      </c>
      <c r="L3272" s="47"/>
      <c r="M3272" s="47"/>
      <c r="N3272" s="47"/>
      <c r="O3272" s="47"/>
      <c r="P3272" s="47"/>
      <c r="Q3272" s="47"/>
      <c r="R3272" s="47"/>
      <c r="S3272" s="47"/>
      <c r="T3272" s="47"/>
      <c r="U3272" s="47"/>
      <c r="V3272" s="47"/>
      <c r="W3272" s="47"/>
      <c r="X3272" s="91"/>
      <c r="Y3272" s="91"/>
      <c r="Z3272" s="91"/>
      <c r="AA3272" s="91"/>
    </row>
    <row r="3273" spans="2:27" ht="15" thickBot="1" x14ac:dyDescent="0.35">
      <c r="B3273" s="47" t="str">
        <f>IF(AND(H3271="Erdgas",H3270="Nein"),"Erdgasverbrauch in kWh gem. letzter Jahresabrechnung",IF(H3271="Erdgas","Erdgasverbrauch in kWh im Kalenderjahr 2021",IF(AND(H3271="Strom",H3270="Nein"),"Stromverbrauch in kWh gem. letzter Jahresabrechnung",IF(H3271="Strom","Stromverbrauch in kWh im Kalenderjahr 2021",IF(AND(H3271="Wärme/Kälte",H3270="Nein"),"Wärme-/Kälteverbrauch in kWh gem. letzter Jahresabrechnung",IF(H3271="Wärme/Kälte","Wärme-/Kälteverbrauch in kWh im Kalenderjahr 2021","Bitte Energieart auswählen!"))))))</f>
        <v>Bitte Energieart auswählen!</v>
      </c>
      <c r="C3273" s="47"/>
      <c r="D3273" s="47"/>
      <c r="E3273" s="47"/>
      <c r="F3273" s="47"/>
      <c r="G3273" s="47"/>
      <c r="H3273" s="114"/>
      <c r="I3273" s="60" t="s">
        <v>19</v>
      </c>
      <c r="J3273" s="48" t="s">
        <v>5</v>
      </c>
      <c r="K3273" s="47" t="str">
        <f>IF(H3270="Nein",IF(H3271="Erdgas","Den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endet."),IF(H3271="Erdgas","Bitte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73" s="47"/>
      <c r="M3273" s="47"/>
      <c r="N3273" s="47"/>
      <c r="O3273" s="47"/>
      <c r="P3273" s="47"/>
      <c r="Q3273" s="47"/>
      <c r="R3273" s="47"/>
      <c r="S3273" s="47"/>
      <c r="T3273" s="47"/>
      <c r="U3273" s="47"/>
      <c r="V3273" s="47"/>
      <c r="W3273" s="47"/>
      <c r="X3273" s="91"/>
      <c r="Y3273" s="91"/>
      <c r="Z3273" s="91"/>
      <c r="AA3273" s="91"/>
    </row>
    <row r="3274" spans="2:27" x14ac:dyDescent="0.3">
      <c r="B3274" s="46"/>
      <c r="C3274" s="46"/>
      <c r="D3274" s="46"/>
      <c r="E3274" s="46"/>
      <c r="F3274" s="46"/>
      <c r="G3274" s="46"/>
      <c r="H3274" s="46"/>
      <c r="I3274" s="46"/>
      <c r="J3274" s="46"/>
      <c r="K3274" s="46"/>
      <c r="L3274" s="46"/>
      <c r="M3274" s="46"/>
      <c r="N3274" s="46"/>
      <c r="O3274" s="46"/>
      <c r="P3274" s="46"/>
      <c r="Q3274" s="46"/>
      <c r="R3274" s="46"/>
      <c r="S3274" s="46"/>
      <c r="T3274" s="46"/>
      <c r="U3274" s="46"/>
      <c r="V3274" s="46"/>
      <c r="W3274" s="46"/>
      <c r="X3274" s="91"/>
      <c r="Y3274" s="91"/>
      <c r="Z3274" s="91"/>
      <c r="AA3274" s="91"/>
    </row>
    <row r="3275" spans="2:27" ht="18" thickBot="1" x14ac:dyDescent="0.5">
      <c r="B3275" s="56" t="s">
        <v>10</v>
      </c>
      <c r="C3275" s="47"/>
      <c r="D3275" s="47"/>
      <c r="E3275" s="47"/>
      <c r="F3275" s="47"/>
      <c r="G3275" s="47"/>
      <c r="H3275" s="47"/>
      <c r="I3275" s="47"/>
      <c r="J3275" s="47"/>
      <c r="K3275" s="47"/>
      <c r="L3275" s="47"/>
      <c r="M3275" s="47"/>
      <c r="N3275" s="47"/>
      <c r="O3275" s="47"/>
      <c r="P3275" s="47"/>
      <c r="Q3275" s="47"/>
      <c r="R3275" s="47"/>
      <c r="S3275" s="47"/>
      <c r="T3275" s="47"/>
      <c r="U3275" s="47"/>
      <c r="V3275" s="47"/>
      <c r="W3275" s="47"/>
      <c r="X3275" s="91"/>
      <c r="Y3275" s="90"/>
      <c r="Z3275" s="91"/>
      <c r="AA3275" s="91"/>
    </row>
    <row r="3276" spans="2:27" ht="15" thickBot="1" x14ac:dyDescent="0.35">
      <c r="B3276" s="47" t="s">
        <v>11</v>
      </c>
      <c r="C3276" s="47"/>
      <c r="D3276" s="47"/>
      <c r="E3276" s="47"/>
      <c r="F3276" s="47"/>
      <c r="G3276" s="47"/>
      <c r="H3276" s="112"/>
      <c r="I3276" s="47"/>
      <c r="J3276" s="48" t="s">
        <v>5</v>
      </c>
      <c r="K3276" s="47" t="s">
        <v>12</v>
      </c>
      <c r="L3276" s="47"/>
      <c r="M3276" s="47"/>
      <c r="N3276" s="47"/>
      <c r="O3276" s="47"/>
      <c r="P3276" s="47"/>
      <c r="Q3276" s="47"/>
      <c r="R3276" s="47"/>
      <c r="S3276" s="47"/>
      <c r="T3276" s="47"/>
      <c r="U3276" s="47"/>
      <c r="V3276" s="47"/>
      <c r="W3276" s="47"/>
      <c r="X3276" s="91">
        <f>H3277</f>
        <v>0</v>
      </c>
      <c r="Y3276" s="91">
        <f>H3278</f>
        <v>0</v>
      </c>
      <c r="Z3276" s="91">
        <f>H3279</f>
        <v>0</v>
      </c>
      <c r="AA3276" s="91">
        <f>H3280</f>
        <v>0</v>
      </c>
    </row>
    <row r="3277" spans="2:27" ht="15" thickBot="1" x14ac:dyDescent="0.35">
      <c r="B3277" s="47" t="s">
        <v>13</v>
      </c>
      <c r="C3277" s="47"/>
      <c r="D3277" s="47"/>
      <c r="E3277" s="47"/>
      <c r="F3277" s="47"/>
      <c r="G3277" s="47"/>
      <c r="H3277" s="112"/>
      <c r="I3277" s="59"/>
      <c r="J3277" s="48" t="s">
        <v>5</v>
      </c>
      <c r="K3277" s="47" t="s">
        <v>15</v>
      </c>
      <c r="L3277" s="47"/>
      <c r="M3277" s="47"/>
      <c r="N3277" s="47"/>
      <c r="O3277" s="47"/>
      <c r="P3277" s="47"/>
      <c r="Q3277" s="47"/>
      <c r="R3277" s="47"/>
      <c r="S3277" s="47"/>
      <c r="T3277" s="47"/>
      <c r="U3277" s="47"/>
      <c r="V3277" s="47"/>
      <c r="W3277" s="47"/>
      <c r="X3277" s="91"/>
      <c r="Y3277" s="91"/>
      <c r="Z3277" s="91"/>
      <c r="AA3277" s="91"/>
    </row>
    <row r="3278" spans="2:27" ht="15" thickBot="1" x14ac:dyDescent="0.35">
      <c r="B3278" s="47" t="s">
        <v>16</v>
      </c>
      <c r="C3278" s="47"/>
      <c r="D3278" s="47"/>
      <c r="E3278" s="47"/>
      <c r="F3278" s="47"/>
      <c r="G3278" s="47"/>
      <c r="H3278" s="137"/>
      <c r="I3278" s="47"/>
      <c r="J3278" s="48" t="s">
        <v>5</v>
      </c>
      <c r="K3278" s="47" t="s">
        <v>17</v>
      </c>
      <c r="L3278" s="47"/>
      <c r="M3278" s="47"/>
      <c r="N3278" s="47"/>
      <c r="O3278" s="47"/>
      <c r="P3278" s="47"/>
      <c r="Q3278" s="47"/>
      <c r="R3278" s="47"/>
      <c r="S3278" s="47"/>
      <c r="T3278" s="47"/>
      <c r="U3278" s="47"/>
      <c r="V3278" s="47"/>
      <c r="W3278" s="47"/>
      <c r="X3278" s="91"/>
      <c r="Y3278" s="91"/>
      <c r="Z3278" s="91"/>
      <c r="AA3278" s="91"/>
    </row>
    <row r="3279" spans="2:27" ht="15" thickBot="1" x14ac:dyDescent="0.35">
      <c r="B3279" s="47" t="str">
        <f>IF(H3278="Erdgas","Nettorechnungsbetrag (Erdgas)",IF(H3278="Strom","Nettorechnungsbetrag (Strom)",IF(H3278="Wärme/Kälte","Nettorechnungsbetrag (Wärme/Kälte)","Bitte Energieart auswählen!")))</f>
        <v>Bitte Energieart auswählen!</v>
      </c>
      <c r="C3279" s="47"/>
      <c r="D3279" s="47"/>
      <c r="E3279" s="47"/>
      <c r="F3279" s="47"/>
      <c r="G3279" s="47"/>
      <c r="H3279" s="113"/>
      <c r="I3279" s="60" t="s">
        <v>18</v>
      </c>
      <c r="J3279" s="48" t="s">
        <v>5</v>
      </c>
      <c r="K3279" s="47" t="str">
        <f>IF(H3278="Erdgas","Erdgaskosten exkl. Steuern, Abgaben, Netzentgelte, etc.",IF(H3278="Strom","Stromkosten exkl. Steuern, Abgaben, Netzentgelte, etc.",IF(H3278="Wärme/Kälte","Wärme-/Kältekosten exkl. Steuern, Abgaben, Netzentgelte, etc.","Bitte Energieart auswählen!")))</f>
        <v>Bitte Energieart auswählen!</v>
      </c>
      <c r="L3279" s="47"/>
      <c r="M3279" s="47"/>
      <c r="N3279" s="47"/>
      <c r="O3279" s="47"/>
      <c r="P3279" s="47"/>
      <c r="Q3279" s="47"/>
      <c r="R3279" s="47"/>
      <c r="S3279" s="47"/>
      <c r="T3279" s="47"/>
      <c r="U3279" s="47"/>
      <c r="V3279" s="47"/>
      <c r="W3279" s="47"/>
      <c r="X3279" s="91"/>
      <c r="Y3279" s="91"/>
      <c r="Z3279" s="91"/>
      <c r="AA3279" s="91"/>
    </row>
    <row r="3280" spans="2:27" ht="15" thickBot="1" x14ac:dyDescent="0.35">
      <c r="B3280" s="47" t="str">
        <f>IF(AND(H3278="Erdgas",H3277="Nein"),"Erdgasverbrauch in kWh gem. letzter Jahresabrechnung",IF(H3278="Erdgas","Erdgasverbrauch in kWh im Kalenderjahr 2021",IF(AND(H3278="Strom",H3277="Nein"),"Stromverbrauch in kWh gem. letzter Jahresabrechnung",IF(H3278="Strom","Stromverbrauch in kWh im Kalenderjahr 2021",IF(AND(H3278="Wärme/Kälte",H3277="Nein"),"Wärme-/Kälteverbrauch in kWh gem. letzter Jahresabrechnung",IF(H3278="Wärme/Kälte","Wärme-/Kälteverbrauch in kWh im Kalenderjahr 2021","Bitte Energieart auswählen!"))))))</f>
        <v>Bitte Energieart auswählen!</v>
      </c>
      <c r="C3280" s="47"/>
      <c r="D3280" s="47"/>
      <c r="E3280" s="47"/>
      <c r="F3280" s="47"/>
      <c r="G3280" s="47"/>
      <c r="H3280" s="114"/>
      <c r="I3280" s="60" t="s">
        <v>19</v>
      </c>
      <c r="J3280" s="48" t="s">
        <v>5</v>
      </c>
      <c r="K3280" s="47" t="str">
        <f>IF(H3277="Nein",IF(H3278="Erdgas","Den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endet."),IF(H3278="Erdgas","Bitte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80" s="47"/>
      <c r="M3280" s="47"/>
      <c r="N3280" s="47"/>
      <c r="O3280" s="47"/>
      <c r="P3280" s="47"/>
      <c r="Q3280" s="47"/>
      <c r="R3280" s="47"/>
      <c r="S3280" s="47"/>
      <c r="T3280" s="47"/>
      <c r="U3280" s="47"/>
      <c r="V3280" s="47"/>
      <c r="W3280" s="47"/>
      <c r="X3280" s="91"/>
      <c r="Y3280" s="91"/>
      <c r="Z3280" s="91"/>
      <c r="AA3280" s="91"/>
    </row>
    <row r="3281" spans="2:27" x14ac:dyDescent="0.3">
      <c r="B3281" s="46"/>
      <c r="C3281" s="46"/>
      <c r="D3281" s="46"/>
      <c r="E3281" s="46"/>
      <c r="F3281" s="46"/>
      <c r="G3281" s="46"/>
      <c r="H3281" s="46"/>
      <c r="I3281" s="46"/>
      <c r="J3281" s="46"/>
      <c r="K3281" s="46"/>
      <c r="L3281" s="46"/>
      <c r="M3281" s="46"/>
      <c r="N3281" s="46"/>
      <c r="O3281" s="46"/>
      <c r="P3281" s="46"/>
      <c r="Q3281" s="46"/>
      <c r="R3281" s="46"/>
      <c r="S3281" s="46"/>
      <c r="T3281" s="46"/>
      <c r="U3281" s="46"/>
      <c r="V3281" s="46"/>
      <c r="W3281" s="46"/>
      <c r="X3281" s="91"/>
      <c r="Y3281" s="91"/>
      <c r="Z3281" s="91"/>
      <c r="AA3281" s="91"/>
    </row>
    <row r="3282" spans="2:27" ht="18" thickBot="1" x14ac:dyDescent="0.5">
      <c r="B3282" s="56" t="s">
        <v>10</v>
      </c>
      <c r="C3282" s="47"/>
      <c r="D3282" s="47"/>
      <c r="E3282" s="47"/>
      <c r="F3282" s="47"/>
      <c r="G3282" s="47"/>
      <c r="H3282" s="47"/>
      <c r="I3282" s="47"/>
      <c r="J3282" s="47"/>
      <c r="K3282" s="47"/>
      <c r="L3282" s="47"/>
      <c r="M3282" s="47"/>
      <c r="N3282" s="47"/>
      <c r="O3282" s="47"/>
      <c r="P3282" s="47"/>
      <c r="Q3282" s="47"/>
      <c r="R3282" s="47"/>
      <c r="S3282" s="47"/>
      <c r="T3282" s="47"/>
      <c r="U3282" s="47"/>
      <c r="V3282" s="47"/>
      <c r="W3282" s="47"/>
      <c r="X3282" s="91"/>
      <c r="Y3282" s="90"/>
      <c r="Z3282" s="91"/>
      <c r="AA3282" s="91"/>
    </row>
    <row r="3283" spans="2:27" ht="15" thickBot="1" x14ac:dyDescent="0.35">
      <c r="B3283" s="47" t="s">
        <v>11</v>
      </c>
      <c r="C3283" s="47"/>
      <c r="D3283" s="47"/>
      <c r="E3283" s="47"/>
      <c r="F3283" s="47"/>
      <c r="G3283" s="47"/>
      <c r="H3283" s="112"/>
      <c r="I3283" s="47"/>
      <c r="J3283" s="48" t="s">
        <v>5</v>
      </c>
      <c r="K3283" s="47" t="s">
        <v>12</v>
      </c>
      <c r="L3283" s="47"/>
      <c r="M3283" s="47"/>
      <c r="N3283" s="47"/>
      <c r="O3283" s="47"/>
      <c r="P3283" s="47"/>
      <c r="Q3283" s="47"/>
      <c r="R3283" s="47"/>
      <c r="S3283" s="47"/>
      <c r="T3283" s="47"/>
      <c r="U3283" s="47"/>
      <c r="V3283" s="47"/>
      <c r="W3283" s="47"/>
      <c r="X3283" s="91">
        <f>H3284</f>
        <v>0</v>
      </c>
      <c r="Y3283" s="91">
        <f>H3285</f>
        <v>0</v>
      </c>
      <c r="Z3283" s="91">
        <f>H3286</f>
        <v>0</v>
      </c>
      <c r="AA3283" s="91">
        <f>H3287</f>
        <v>0</v>
      </c>
    </row>
    <row r="3284" spans="2:27" ht="15" thickBot="1" x14ac:dyDescent="0.35">
      <c r="B3284" s="47" t="s">
        <v>13</v>
      </c>
      <c r="C3284" s="47"/>
      <c r="D3284" s="47"/>
      <c r="E3284" s="47"/>
      <c r="F3284" s="47"/>
      <c r="G3284" s="47"/>
      <c r="H3284" s="112"/>
      <c r="I3284" s="59"/>
      <c r="J3284" s="48" t="s">
        <v>5</v>
      </c>
      <c r="K3284" s="47" t="s">
        <v>15</v>
      </c>
      <c r="L3284" s="47"/>
      <c r="M3284" s="47"/>
      <c r="N3284" s="47"/>
      <c r="O3284" s="47"/>
      <c r="P3284" s="47"/>
      <c r="Q3284" s="47"/>
      <c r="R3284" s="47"/>
      <c r="S3284" s="47"/>
      <c r="T3284" s="47"/>
      <c r="U3284" s="47"/>
      <c r="V3284" s="47"/>
      <c r="W3284" s="47"/>
      <c r="X3284" s="91"/>
      <c r="Y3284" s="91"/>
      <c r="Z3284" s="91"/>
      <c r="AA3284" s="91"/>
    </row>
    <row r="3285" spans="2:27" ht="15" thickBot="1" x14ac:dyDescent="0.35">
      <c r="B3285" s="47" t="s">
        <v>16</v>
      </c>
      <c r="C3285" s="47"/>
      <c r="D3285" s="47"/>
      <c r="E3285" s="47"/>
      <c r="F3285" s="47"/>
      <c r="G3285" s="47"/>
      <c r="H3285" s="137"/>
      <c r="I3285" s="47"/>
      <c r="J3285" s="48" t="s">
        <v>5</v>
      </c>
      <c r="K3285" s="47" t="s">
        <v>17</v>
      </c>
      <c r="L3285" s="47"/>
      <c r="M3285" s="47"/>
      <c r="N3285" s="47"/>
      <c r="O3285" s="47"/>
      <c r="P3285" s="47"/>
      <c r="Q3285" s="47"/>
      <c r="R3285" s="47"/>
      <c r="S3285" s="47"/>
      <c r="T3285" s="47"/>
      <c r="U3285" s="47"/>
      <c r="V3285" s="47"/>
      <c r="W3285" s="47"/>
      <c r="X3285" s="91"/>
      <c r="Y3285" s="91"/>
      <c r="Z3285" s="91"/>
      <c r="AA3285" s="91"/>
    </row>
    <row r="3286" spans="2:27" ht="15" thickBot="1" x14ac:dyDescent="0.35">
      <c r="B3286" s="47" t="str">
        <f>IF(H3285="Erdgas","Nettorechnungsbetrag (Erdgas)",IF(H3285="Strom","Nettorechnungsbetrag (Strom)",IF(H3285="Wärme/Kälte","Nettorechnungsbetrag (Wärme/Kälte)","Bitte Energieart auswählen!")))</f>
        <v>Bitte Energieart auswählen!</v>
      </c>
      <c r="C3286" s="47"/>
      <c r="D3286" s="47"/>
      <c r="E3286" s="47"/>
      <c r="F3286" s="47"/>
      <c r="G3286" s="47"/>
      <c r="H3286" s="113"/>
      <c r="I3286" s="60" t="s">
        <v>18</v>
      </c>
      <c r="J3286" s="48" t="s">
        <v>5</v>
      </c>
      <c r="K3286" s="47" t="str">
        <f>IF(H3285="Erdgas","Erdgaskosten exkl. Steuern, Abgaben, Netzentgelte, etc.",IF(H3285="Strom","Stromkosten exkl. Steuern, Abgaben, Netzentgelte, etc.",IF(H3285="Wärme/Kälte","Wärme-/Kältekosten exkl. Steuern, Abgaben, Netzentgelte, etc.","Bitte Energieart auswählen!")))</f>
        <v>Bitte Energieart auswählen!</v>
      </c>
      <c r="L3286" s="47"/>
      <c r="M3286" s="47"/>
      <c r="N3286" s="47"/>
      <c r="O3286" s="47"/>
      <c r="P3286" s="47"/>
      <c r="Q3286" s="47"/>
      <c r="R3286" s="47"/>
      <c r="S3286" s="47"/>
      <c r="T3286" s="47"/>
      <c r="U3286" s="47"/>
      <c r="V3286" s="47"/>
      <c r="W3286" s="47"/>
      <c r="X3286" s="91"/>
      <c r="Y3286" s="91"/>
      <c r="Z3286" s="91"/>
      <c r="AA3286" s="91"/>
    </row>
    <row r="3287" spans="2:27" ht="15" thickBot="1" x14ac:dyDescent="0.35">
      <c r="B3287" s="47" t="str">
        <f>IF(AND(H3285="Erdgas",H3284="Nein"),"Erdgasverbrauch in kWh gem. letzter Jahresabrechnung",IF(H3285="Erdgas","Erdgasverbrauch in kWh im Kalenderjahr 2021",IF(AND(H3285="Strom",H3284="Nein"),"Stromverbrauch in kWh gem. letzter Jahresabrechnung",IF(H3285="Strom","Stromverbrauch in kWh im Kalenderjahr 2021",IF(AND(H3285="Wärme/Kälte",H3284="Nein"),"Wärme-/Kälteverbrauch in kWh gem. letzter Jahresabrechnung",IF(H3285="Wärme/Kälte","Wärme-/Kälteverbrauch in kWh im Kalenderjahr 2021","Bitte Energieart auswählen!"))))))</f>
        <v>Bitte Energieart auswählen!</v>
      </c>
      <c r="C3287" s="47"/>
      <c r="D3287" s="47"/>
      <c r="E3287" s="47"/>
      <c r="F3287" s="47"/>
      <c r="G3287" s="47"/>
      <c r="H3287" s="114"/>
      <c r="I3287" s="60" t="s">
        <v>19</v>
      </c>
      <c r="J3287" s="48" t="s">
        <v>5</v>
      </c>
      <c r="K3287" s="47" t="str">
        <f>IF(H3284="Nein",IF(H3285="Erdgas","Den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endet."),IF(H3285="Erdgas","Bitte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87" s="47"/>
      <c r="M3287" s="47"/>
      <c r="N3287" s="47"/>
      <c r="O3287" s="47"/>
      <c r="P3287" s="47"/>
      <c r="Q3287" s="47"/>
      <c r="R3287" s="47"/>
      <c r="S3287" s="47"/>
      <c r="T3287" s="47"/>
      <c r="U3287" s="47"/>
      <c r="V3287" s="47"/>
      <c r="W3287" s="47"/>
      <c r="X3287" s="91"/>
      <c r="Y3287" s="91"/>
      <c r="Z3287" s="91"/>
      <c r="AA3287" s="91"/>
    </row>
    <row r="3288" spans="2:27" x14ac:dyDescent="0.3">
      <c r="B3288" s="46"/>
      <c r="C3288" s="46"/>
      <c r="D3288" s="46"/>
      <c r="E3288" s="46"/>
      <c r="F3288" s="46"/>
      <c r="G3288" s="46"/>
      <c r="H3288" s="46"/>
      <c r="I3288" s="46"/>
      <c r="J3288" s="46"/>
      <c r="K3288" s="46"/>
      <c r="L3288" s="46"/>
      <c r="M3288" s="46"/>
      <c r="N3288" s="46"/>
      <c r="O3288" s="46"/>
      <c r="P3288" s="46"/>
      <c r="Q3288" s="46"/>
      <c r="R3288" s="46"/>
      <c r="S3288" s="46"/>
      <c r="T3288" s="46"/>
      <c r="U3288" s="46"/>
      <c r="V3288" s="46"/>
      <c r="W3288" s="46"/>
      <c r="X3288" s="91"/>
      <c r="Y3288" s="91"/>
      <c r="Z3288" s="91"/>
      <c r="AA3288" s="91"/>
    </row>
    <row r="3289" spans="2:27" ht="18" thickBot="1" x14ac:dyDescent="0.5">
      <c r="B3289" s="56" t="s">
        <v>10</v>
      </c>
      <c r="C3289" s="47"/>
      <c r="D3289" s="47"/>
      <c r="E3289" s="47"/>
      <c r="F3289" s="47"/>
      <c r="G3289" s="47"/>
      <c r="H3289" s="47"/>
      <c r="I3289" s="47"/>
      <c r="J3289" s="47"/>
      <c r="K3289" s="47"/>
      <c r="L3289" s="47"/>
      <c r="M3289" s="47"/>
      <c r="N3289" s="47"/>
      <c r="O3289" s="47"/>
      <c r="P3289" s="47"/>
      <c r="Q3289" s="47"/>
      <c r="R3289" s="47"/>
      <c r="S3289" s="47"/>
      <c r="T3289" s="47"/>
      <c r="U3289" s="47"/>
      <c r="V3289" s="47"/>
      <c r="W3289" s="47"/>
      <c r="X3289" s="91"/>
      <c r="Y3289" s="90"/>
      <c r="Z3289" s="91"/>
      <c r="AA3289" s="91"/>
    </row>
    <row r="3290" spans="2:27" ht="15" thickBot="1" x14ac:dyDescent="0.35">
      <c r="B3290" s="47" t="s">
        <v>11</v>
      </c>
      <c r="C3290" s="47"/>
      <c r="D3290" s="47"/>
      <c r="E3290" s="47"/>
      <c r="F3290" s="47"/>
      <c r="G3290" s="47"/>
      <c r="H3290" s="112"/>
      <c r="I3290" s="47"/>
      <c r="J3290" s="48" t="s">
        <v>5</v>
      </c>
      <c r="K3290" s="47" t="s">
        <v>12</v>
      </c>
      <c r="L3290" s="47"/>
      <c r="M3290" s="47"/>
      <c r="N3290" s="47"/>
      <c r="O3290" s="47"/>
      <c r="P3290" s="47"/>
      <c r="Q3290" s="47"/>
      <c r="R3290" s="47"/>
      <c r="S3290" s="47"/>
      <c r="T3290" s="47"/>
      <c r="U3290" s="47"/>
      <c r="V3290" s="47"/>
      <c r="W3290" s="47"/>
      <c r="X3290" s="91">
        <f>H3291</f>
        <v>0</v>
      </c>
      <c r="Y3290" s="91">
        <f>H3292</f>
        <v>0</v>
      </c>
      <c r="Z3290" s="91">
        <f>H3293</f>
        <v>0</v>
      </c>
      <c r="AA3290" s="91">
        <f>H3294</f>
        <v>0</v>
      </c>
    </row>
    <row r="3291" spans="2:27" ht="15" thickBot="1" x14ac:dyDescent="0.35">
      <c r="B3291" s="47" t="s">
        <v>13</v>
      </c>
      <c r="C3291" s="47"/>
      <c r="D3291" s="47"/>
      <c r="E3291" s="47"/>
      <c r="F3291" s="47"/>
      <c r="G3291" s="47"/>
      <c r="H3291" s="112"/>
      <c r="I3291" s="59"/>
      <c r="J3291" s="48" t="s">
        <v>5</v>
      </c>
      <c r="K3291" s="47" t="s">
        <v>15</v>
      </c>
      <c r="L3291" s="47"/>
      <c r="M3291" s="47"/>
      <c r="N3291" s="47"/>
      <c r="O3291" s="47"/>
      <c r="P3291" s="47"/>
      <c r="Q3291" s="47"/>
      <c r="R3291" s="47"/>
      <c r="S3291" s="47"/>
      <c r="T3291" s="47"/>
      <c r="U3291" s="47"/>
      <c r="V3291" s="47"/>
      <c r="W3291" s="47"/>
      <c r="X3291" s="91"/>
      <c r="Y3291" s="91"/>
      <c r="Z3291" s="91"/>
      <c r="AA3291" s="91"/>
    </row>
    <row r="3292" spans="2:27" ht="15" thickBot="1" x14ac:dyDescent="0.35">
      <c r="B3292" s="47" t="s">
        <v>16</v>
      </c>
      <c r="C3292" s="47"/>
      <c r="D3292" s="47"/>
      <c r="E3292" s="47"/>
      <c r="F3292" s="47"/>
      <c r="G3292" s="47"/>
      <c r="H3292" s="137"/>
      <c r="I3292" s="47"/>
      <c r="J3292" s="48" t="s">
        <v>5</v>
      </c>
      <c r="K3292" s="47" t="s">
        <v>17</v>
      </c>
      <c r="L3292" s="47"/>
      <c r="M3292" s="47"/>
      <c r="N3292" s="47"/>
      <c r="O3292" s="47"/>
      <c r="P3292" s="47"/>
      <c r="Q3292" s="47"/>
      <c r="R3292" s="47"/>
      <c r="S3292" s="47"/>
      <c r="T3292" s="47"/>
      <c r="U3292" s="47"/>
      <c r="V3292" s="47"/>
      <c r="W3292" s="47"/>
      <c r="X3292" s="91"/>
      <c r="Y3292" s="91"/>
      <c r="Z3292" s="91"/>
      <c r="AA3292" s="91"/>
    </row>
    <row r="3293" spans="2:27" ht="15" thickBot="1" x14ac:dyDescent="0.35">
      <c r="B3293" s="47" t="str">
        <f>IF(H3292="Erdgas","Nettorechnungsbetrag (Erdgas)",IF(H3292="Strom","Nettorechnungsbetrag (Strom)",IF(H3292="Wärme/Kälte","Nettorechnungsbetrag (Wärme/Kälte)","Bitte Energieart auswählen!")))</f>
        <v>Bitte Energieart auswählen!</v>
      </c>
      <c r="C3293" s="47"/>
      <c r="D3293" s="47"/>
      <c r="E3293" s="47"/>
      <c r="F3293" s="47"/>
      <c r="G3293" s="47"/>
      <c r="H3293" s="113"/>
      <c r="I3293" s="60" t="s">
        <v>18</v>
      </c>
      <c r="J3293" s="48" t="s">
        <v>5</v>
      </c>
      <c r="K3293" s="47" t="str">
        <f>IF(H3292="Erdgas","Erdgaskosten exkl. Steuern, Abgaben, Netzentgelte, etc.",IF(H3292="Strom","Stromkosten exkl. Steuern, Abgaben, Netzentgelte, etc.",IF(H3292="Wärme/Kälte","Wärme-/Kältekosten exkl. Steuern, Abgaben, Netzentgelte, etc.","Bitte Energieart auswählen!")))</f>
        <v>Bitte Energieart auswählen!</v>
      </c>
      <c r="L3293" s="47"/>
      <c r="M3293" s="47"/>
      <c r="N3293" s="47"/>
      <c r="O3293" s="47"/>
      <c r="P3293" s="47"/>
      <c r="Q3293" s="47"/>
      <c r="R3293" s="47"/>
      <c r="S3293" s="47"/>
      <c r="T3293" s="47"/>
      <c r="U3293" s="47"/>
      <c r="V3293" s="47"/>
      <c r="W3293" s="47"/>
      <c r="X3293" s="91"/>
      <c r="Y3293" s="91"/>
      <c r="Z3293" s="91"/>
      <c r="AA3293" s="91"/>
    </row>
    <row r="3294" spans="2:27" ht="15" thickBot="1" x14ac:dyDescent="0.35">
      <c r="B3294" s="47" t="str">
        <f>IF(AND(H3292="Erdgas",H3291="Nein"),"Erdgasverbrauch in kWh gem. letzter Jahresabrechnung",IF(H3292="Erdgas","Erdgasverbrauch in kWh im Kalenderjahr 2021",IF(AND(H3292="Strom",H3291="Nein"),"Stromverbrauch in kWh gem. letzter Jahresabrechnung",IF(H3292="Strom","Stromverbrauch in kWh im Kalenderjahr 2021",IF(AND(H3292="Wärme/Kälte",H3291="Nein"),"Wärme-/Kälteverbrauch in kWh gem. letzter Jahresabrechnung",IF(H3292="Wärme/Kälte","Wärme-/Kälteverbrauch in kWh im Kalenderjahr 2021","Bitte Energieart auswählen!"))))))</f>
        <v>Bitte Energieart auswählen!</v>
      </c>
      <c r="C3294" s="47"/>
      <c r="D3294" s="47"/>
      <c r="E3294" s="47"/>
      <c r="F3294" s="47"/>
      <c r="G3294" s="47"/>
      <c r="H3294" s="114"/>
      <c r="I3294" s="60" t="s">
        <v>19</v>
      </c>
      <c r="J3294" s="48" t="s">
        <v>5</v>
      </c>
      <c r="K3294" s="47" t="str">
        <f>IF(H3291="Nein",IF(H3292="Erdgas","Den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endet."),IF(H3292="Erdgas","Bitte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294" s="47"/>
      <c r="M3294" s="47"/>
      <c r="N3294" s="47"/>
      <c r="O3294" s="47"/>
      <c r="P3294" s="47"/>
      <c r="Q3294" s="47"/>
      <c r="R3294" s="47"/>
      <c r="S3294" s="47"/>
      <c r="T3294" s="47"/>
      <c r="U3294" s="47"/>
      <c r="V3294" s="47"/>
      <c r="W3294" s="47"/>
      <c r="X3294" s="91"/>
      <c r="Y3294" s="91"/>
      <c r="Z3294" s="91"/>
      <c r="AA3294" s="91"/>
    </row>
    <row r="3295" spans="2:27" x14ac:dyDescent="0.3">
      <c r="B3295" s="46"/>
      <c r="C3295" s="46"/>
      <c r="D3295" s="46"/>
      <c r="E3295" s="46"/>
      <c r="F3295" s="46"/>
      <c r="G3295" s="46"/>
      <c r="H3295" s="46"/>
      <c r="I3295" s="46"/>
      <c r="J3295" s="46"/>
      <c r="K3295" s="46"/>
      <c r="L3295" s="46"/>
      <c r="M3295" s="46"/>
      <c r="N3295" s="46"/>
      <c r="O3295" s="46"/>
      <c r="P3295" s="46"/>
      <c r="Q3295" s="46"/>
      <c r="R3295" s="46"/>
      <c r="S3295" s="46"/>
      <c r="T3295" s="46"/>
      <c r="U3295" s="46"/>
      <c r="V3295" s="46"/>
      <c r="W3295" s="46"/>
      <c r="X3295" s="91"/>
      <c r="Y3295" s="91"/>
      <c r="Z3295" s="91"/>
      <c r="AA3295" s="91"/>
    </row>
    <row r="3296" spans="2:27" ht="18" thickBot="1" x14ac:dyDescent="0.5">
      <c r="B3296" s="56" t="s">
        <v>10</v>
      </c>
      <c r="C3296" s="47"/>
      <c r="D3296" s="47"/>
      <c r="E3296" s="47"/>
      <c r="F3296" s="47"/>
      <c r="G3296" s="47"/>
      <c r="H3296" s="47"/>
      <c r="I3296" s="47"/>
      <c r="J3296" s="47"/>
      <c r="K3296" s="47"/>
      <c r="L3296" s="47"/>
      <c r="M3296" s="47"/>
      <c r="N3296" s="47"/>
      <c r="O3296" s="47"/>
      <c r="P3296" s="47"/>
      <c r="Q3296" s="47"/>
      <c r="R3296" s="47"/>
      <c r="S3296" s="47"/>
      <c r="T3296" s="47"/>
      <c r="U3296" s="47"/>
      <c r="V3296" s="47"/>
      <c r="W3296" s="47"/>
      <c r="X3296" s="91"/>
      <c r="Y3296" s="90"/>
      <c r="Z3296" s="91"/>
      <c r="AA3296" s="91"/>
    </row>
    <row r="3297" spans="2:27" ht="15" thickBot="1" x14ac:dyDescent="0.35">
      <c r="B3297" s="47" t="s">
        <v>11</v>
      </c>
      <c r="C3297" s="47"/>
      <c r="D3297" s="47"/>
      <c r="E3297" s="47"/>
      <c r="F3297" s="47"/>
      <c r="G3297" s="47"/>
      <c r="H3297" s="112"/>
      <c r="I3297" s="47"/>
      <c r="J3297" s="48" t="s">
        <v>5</v>
      </c>
      <c r="K3297" s="47" t="s">
        <v>12</v>
      </c>
      <c r="L3297" s="47"/>
      <c r="M3297" s="47"/>
      <c r="N3297" s="47"/>
      <c r="O3297" s="47"/>
      <c r="P3297" s="47"/>
      <c r="Q3297" s="47"/>
      <c r="R3297" s="47"/>
      <c r="S3297" s="47"/>
      <c r="T3297" s="47"/>
      <c r="U3297" s="47"/>
      <c r="V3297" s="47"/>
      <c r="W3297" s="47"/>
      <c r="X3297" s="91">
        <f>H3298</f>
        <v>0</v>
      </c>
      <c r="Y3297" s="91">
        <f>H3299</f>
        <v>0</v>
      </c>
      <c r="Z3297" s="91">
        <f>H3300</f>
        <v>0</v>
      </c>
      <c r="AA3297" s="91">
        <f>H3301</f>
        <v>0</v>
      </c>
    </row>
    <row r="3298" spans="2:27" ht="15" thickBot="1" x14ac:dyDescent="0.35">
      <c r="B3298" s="47" t="s">
        <v>13</v>
      </c>
      <c r="C3298" s="47"/>
      <c r="D3298" s="47"/>
      <c r="E3298" s="47"/>
      <c r="F3298" s="47"/>
      <c r="G3298" s="47"/>
      <c r="H3298" s="112"/>
      <c r="I3298" s="59"/>
      <c r="J3298" s="48" t="s">
        <v>5</v>
      </c>
      <c r="K3298" s="47" t="s">
        <v>15</v>
      </c>
      <c r="L3298" s="47"/>
      <c r="M3298" s="47"/>
      <c r="N3298" s="47"/>
      <c r="O3298" s="47"/>
      <c r="P3298" s="47"/>
      <c r="Q3298" s="47"/>
      <c r="R3298" s="47"/>
      <c r="S3298" s="47"/>
      <c r="T3298" s="47"/>
      <c r="U3298" s="47"/>
      <c r="V3298" s="47"/>
      <c r="W3298" s="47"/>
      <c r="X3298" s="91"/>
      <c r="Y3298" s="91"/>
      <c r="Z3298" s="91"/>
      <c r="AA3298" s="91"/>
    </row>
    <row r="3299" spans="2:27" ht="15" thickBot="1" x14ac:dyDescent="0.35">
      <c r="B3299" s="47" t="s">
        <v>16</v>
      </c>
      <c r="C3299" s="47"/>
      <c r="D3299" s="47"/>
      <c r="E3299" s="47"/>
      <c r="F3299" s="47"/>
      <c r="G3299" s="47"/>
      <c r="H3299" s="137"/>
      <c r="I3299" s="47"/>
      <c r="J3299" s="48" t="s">
        <v>5</v>
      </c>
      <c r="K3299" s="47" t="s">
        <v>17</v>
      </c>
      <c r="L3299" s="47"/>
      <c r="M3299" s="47"/>
      <c r="N3299" s="47"/>
      <c r="O3299" s="47"/>
      <c r="P3299" s="47"/>
      <c r="Q3299" s="47"/>
      <c r="R3299" s="47"/>
      <c r="S3299" s="47"/>
      <c r="T3299" s="47"/>
      <c r="U3299" s="47"/>
      <c r="V3299" s="47"/>
      <c r="W3299" s="47"/>
      <c r="X3299" s="91"/>
      <c r="Y3299" s="91"/>
      <c r="Z3299" s="91"/>
      <c r="AA3299" s="91"/>
    </row>
    <row r="3300" spans="2:27" ht="15" thickBot="1" x14ac:dyDescent="0.35">
      <c r="B3300" s="47" t="str">
        <f>IF(H3299="Erdgas","Nettorechnungsbetrag (Erdgas)",IF(H3299="Strom","Nettorechnungsbetrag (Strom)",IF(H3299="Wärme/Kälte","Nettorechnungsbetrag (Wärme/Kälte)","Bitte Energieart auswählen!")))</f>
        <v>Bitte Energieart auswählen!</v>
      </c>
      <c r="C3300" s="47"/>
      <c r="D3300" s="47"/>
      <c r="E3300" s="47"/>
      <c r="F3300" s="47"/>
      <c r="G3300" s="47"/>
      <c r="H3300" s="113"/>
      <c r="I3300" s="60" t="s">
        <v>18</v>
      </c>
      <c r="J3300" s="48" t="s">
        <v>5</v>
      </c>
      <c r="K3300" s="47" t="str">
        <f>IF(H3299="Erdgas","Erdgaskosten exkl. Steuern, Abgaben, Netzentgelte, etc.",IF(H3299="Strom","Stromkosten exkl. Steuern, Abgaben, Netzentgelte, etc.",IF(H3299="Wärme/Kälte","Wärme-/Kältekosten exkl. Steuern, Abgaben, Netzentgelte, etc.","Bitte Energieart auswählen!")))</f>
        <v>Bitte Energieart auswählen!</v>
      </c>
      <c r="L3300" s="47"/>
      <c r="M3300" s="47"/>
      <c r="N3300" s="47"/>
      <c r="O3300" s="47"/>
      <c r="P3300" s="47"/>
      <c r="Q3300" s="47"/>
      <c r="R3300" s="47"/>
      <c r="S3300" s="47"/>
      <c r="T3300" s="47"/>
      <c r="U3300" s="47"/>
      <c r="V3300" s="47"/>
      <c r="W3300" s="47"/>
      <c r="X3300" s="91"/>
      <c r="Y3300" s="91"/>
      <c r="Z3300" s="91"/>
      <c r="AA3300" s="91"/>
    </row>
    <row r="3301" spans="2:27" ht="15" thickBot="1" x14ac:dyDescent="0.35">
      <c r="B3301" s="47" t="str">
        <f>IF(AND(H3299="Erdgas",H3298="Nein"),"Erdgasverbrauch in kWh gem. letzter Jahresabrechnung",IF(H3299="Erdgas","Erdgasverbrauch in kWh im Kalenderjahr 2021",IF(AND(H3299="Strom",H3298="Nein"),"Stromverbrauch in kWh gem. letzter Jahresabrechnung",IF(H3299="Strom","Stromverbrauch in kWh im Kalenderjahr 2021",IF(AND(H3299="Wärme/Kälte",H3298="Nein"),"Wärme-/Kälteverbrauch in kWh gem. letzter Jahresabrechnung",IF(H3299="Wärme/Kälte","Wärme-/Kälteverbrauch in kWh im Kalenderjahr 2021","Bitte Energieart auswählen!"))))))</f>
        <v>Bitte Energieart auswählen!</v>
      </c>
      <c r="C3301" s="47"/>
      <c r="D3301" s="47"/>
      <c r="E3301" s="47"/>
      <c r="F3301" s="47"/>
      <c r="G3301" s="47"/>
      <c r="H3301" s="114"/>
      <c r="I3301" s="60" t="s">
        <v>19</v>
      </c>
      <c r="J3301" s="48" t="s">
        <v>5</v>
      </c>
      <c r="K3301" s="47" t="str">
        <f>IF(H3298="Nein",IF(H3299="Erdgas","Den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endet."),IF(H3299="Erdgas","Bitte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01" s="47"/>
      <c r="M3301" s="47"/>
      <c r="N3301" s="47"/>
      <c r="O3301" s="47"/>
      <c r="P3301" s="47"/>
      <c r="Q3301" s="47"/>
      <c r="R3301" s="47"/>
      <c r="S3301" s="47"/>
      <c r="T3301" s="47"/>
      <c r="U3301" s="47"/>
      <c r="V3301" s="47"/>
      <c r="W3301" s="47"/>
      <c r="X3301" s="91"/>
      <c r="Y3301" s="91"/>
      <c r="Z3301" s="91"/>
      <c r="AA3301" s="91"/>
    </row>
    <row r="3302" spans="2:27" x14ac:dyDescent="0.3">
      <c r="B3302" s="46"/>
      <c r="C3302" s="46"/>
      <c r="D3302" s="46"/>
      <c r="E3302" s="46"/>
      <c r="F3302" s="46"/>
      <c r="G3302" s="46"/>
      <c r="H3302" s="46"/>
      <c r="I3302" s="46"/>
      <c r="J3302" s="46"/>
      <c r="K3302" s="46"/>
      <c r="L3302" s="46"/>
      <c r="M3302" s="46"/>
      <c r="N3302" s="46"/>
      <c r="O3302" s="46"/>
      <c r="P3302" s="46"/>
      <c r="Q3302" s="46"/>
      <c r="R3302" s="46"/>
      <c r="S3302" s="46"/>
      <c r="T3302" s="46"/>
      <c r="U3302" s="46"/>
      <c r="V3302" s="46"/>
      <c r="W3302" s="46"/>
      <c r="X3302" s="91"/>
      <c r="Y3302" s="91"/>
      <c r="Z3302" s="91"/>
      <c r="AA3302" s="91"/>
    </row>
    <row r="3303" spans="2:27" ht="18" thickBot="1" x14ac:dyDescent="0.5">
      <c r="B3303" s="56" t="s">
        <v>10</v>
      </c>
      <c r="C3303" s="47"/>
      <c r="D3303" s="47"/>
      <c r="E3303" s="47"/>
      <c r="F3303" s="47"/>
      <c r="G3303" s="47"/>
      <c r="H3303" s="47"/>
      <c r="I3303" s="47"/>
      <c r="J3303" s="47"/>
      <c r="K3303" s="47"/>
      <c r="L3303" s="47"/>
      <c r="M3303" s="47"/>
      <c r="N3303" s="47"/>
      <c r="O3303" s="47"/>
      <c r="P3303" s="47"/>
      <c r="Q3303" s="47"/>
      <c r="R3303" s="47"/>
      <c r="S3303" s="47"/>
      <c r="T3303" s="47"/>
      <c r="U3303" s="47"/>
      <c r="V3303" s="47"/>
      <c r="W3303" s="47"/>
      <c r="X3303" s="91"/>
      <c r="Y3303" s="90"/>
      <c r="Z3303" s="91"/>
      <c r="AA3303" s="91"/>
    </row>
    <row r="3304" spans="2:27" ht="15" thickBot="1" x14ac:dyDescent="0.35">
      <c r="B3304" s="47" t="s">
        <v>11</v>
      </c>
      <c r="C3304" s="47"/>
      <c r="D3304" s="47"/>
      <c r="E3304" s="47"/>
      <c r="F3304" s="47"/>
      <c r="G3304" s="47"/>
      <c r="H3304" s="112"/>
      <c r="I3304" s="47"/>
      <c r="J3304" s="48" t="s">
        <v>5</v>
      </c>
      <c r="K3304" s="47" t="s">
        <v>12</v>
      </c>
      <c r="L3304" s="47"/>
      <c r="M3304" s="47"/>
      <c r="N3304" s="47"/>
      <c r="O3304" s="47"/>
      <c r="P3304" s="47"/>
      <c r="Q3304" s="47"/>
      <c r="R3304" s="47"/>
      <c r="S3304" s="47"/>
      <c r="T3304" s="47"/>
      <c r="U3304" s="47"/>
      <c r="V3304" s="47"/>
      <c r="W3304" s="47"/>
      <c r="X3304" s="91">
        <f>H3305</f>
        <v>0</v>
      </c>
      <c r="Y3304" s="91">
        <f>H3306</f>
        <v>0</v>
      </c>
      <c r="Z3304" s="91">
        <f>H3307</f>
        <v>0</v>
      </c>
      <c r="AA3304" s="91">
        <f>H3308</f>
        <v>0</v>
      </c>
    </row>
    <row r="3305" spans="2:27" ht="15" thickBot="1" x14ac:dyDescent="0.35">
      <c r="B3305" s="47" t="s">
        <v>13</v>
      </c>
      <c r="C3305" s="47"/>
      <c r="D3305" s="47"/>
      <c r="E3305" s="47"/>
      <c r="F3305" s="47"/>
      <c r="G3305" s="47"/>
      <c r="H3305" s="112"/>
      <c r="I3305" s="59"/>
      <c r="J3305" s="48" t="s">
        <v>5</v>
      </c>
      <c r="K3305" s="47" t="s">
        <v>15</v>
      </c>
      <c r="L3305" s="47"/>
      <c r="M3305" s="47"/>
      <c r="N3305" s="47"/>
      <c r="O3305" s="47"/>
      <c r="P3305" s="47"/>
      <c r="Q3305" s="47"/>
      <c r="R3305" s="47"/>
      <c r="S3305" s="47"/>
      <c r="T3305" s="47"/>
      <c r="U3305" s="47"/>
      <c r="V3305" s="47"/>
      <c r="W3305" s="47"/>
      <c r="X3305" s="91"/>
      <c r="Y3305" s="91"/>
      <c r="Z3305" s="91"/>
      <c r="AA3305" s="91"/>
    </row>
    <row r="3306" spans="2:27" ht="15" thickBot="1" x14ac:dyDescent="0.35">
      <c r="B3306" s="47" t="s">
        <v>16</v>
      </c>
      <c r="C3306" s="47"/>
      <c r="D3306" s="47"/>
      <c r="E3306" s="47"/>
      <c r="F3306" s="47"/>
      <c r="G3306" s="47"/>
      <c r="H3306" s="137"/>
      <c r="I3306" s="47"/>
      <c r="J3306" s="48" t="s">
        <v>5</v>
      </c>
      <c r="K3306" s="47" t="s">
        <v>17</v>
      </c>
      <c r="L3306" s="47"/>
      <c r="M3306" s="47"/>
      <c r="N3306" s="47"/>
      <c r="O3306" s="47"/>
      <c r="P3306" s="47"/>
      <c r="Q3306" s="47"/>
      <c r="R3306" s="47"/>
      <c r="S3306" s="47"/>
      <c r="T3306" s="47"/>
      <c r="U3306" s="47"/>
      <c r="V3306" s="47"/>
      <c r="W3306" s="47"/>
      <c r="X3306" s="91"/>
      <c r="Y3306" s="91"/>
      <c r="Z3306" s="91"/>
      <c r="AA3306" s="91"/>
    </row>
    <row r="3307" spans="2:27" ht="15" thickBot="1" x14ac:dyDescent="0.35">
      <c r="B3307" s="47" t="str">
        <f>IF(H3306="Erdgas","Nettorechnungsbetrag (Erdgas)",IF(H3306="Strom","Nettorechnungsbetrag (Strom)",IF(H3306="Wärme/Kälte","Nettorechnungsbetrag (Wärme/Kälte)","Bitte Energieart auswählen!")))</f>
        <v>Bitte Energieart auswählen!</v>
      </c>
      <c r="C3307" s="47"/>
      <c r="D3307" s="47"/>
      <c r="E3307" s="47"/>
      <c r="F3307" s="47"/>
      <c r="G3307" s="47"/>
      <c r="H3307" s="113"/>
      <c r="I3307" s="60" t="s">
        <v>18</v>
      </c>
      <c r="J3307" s="48" t="s">
        <v>5</v>
      </c>
      <c r="K3307" s="47" t="str">
        <f>IF(H3306="Erdgas","Erdgaskosten exkl. Steuern, Abgaben, Netzentgelte, etc.",IF(H3306="Strom","Stromkosten exkl. Steuern, Abgaben, Netzentgelte, etc.",IF(H3306="Wärme/Kälte","Wärme-/Kältekosten exkl. Steuern, Abgaben, Netzentgelte, etc.","Bitte Energieart auswählen!")))</f>
        <v>Bitte Energieart auswählen!</v>
      </c>
      <c r="L3307" s="47"/>
      <c r="M3307" s="47"/>
      <c r="N3307" s="47"/>
      <c r="O3307" s="47"/>
      <c r="P3307" s="47"/>
      <c r="Q3307" s="47"/>
      <c r="R3307" s="47"/>
      <c r="S3307" s="47"/>
      <c r="T3307" s="47"/>
      <c r="U3307" s="47"/>
      <c r="V3307" s="47"/>
      <c r="W3307" s="47"/>
      <c r="X3307" s="91"/>
      <c r="Y3307" s="91"/>
      <c r="Z3307" s="91"/>
      <c r="AA3307" s="91"/>
    </row>
    <row r="3308" spans="2:27" ht="15" thickBot="1" x14ac:dyDescent="0.35">
      <c r="B3308" s="47" t="str">
        <f>IF(AND(H3306="Erdgas",H3305="Nein"),"Erdgasverbrauch in kWh gem. letzter Jahresabrechnung",IF(H3306="Erdgas","Erdgasverbrauch in kWh im Kalenderjahr 2021",IF(AND(H3306="Strom",H3305="Nein"),"Stromverbrauch in kWh gem. letzter Jahresabrechnung",IF(H3306="Strom","Stromverbrauch in kWh im Kalenderjahr 2021",IF(AND(H3306="Wärme/Kälte",H3305="Nein"),"Wärme-/Kälteverbrauch in kWh gem. letzter Jahresabrechnung",IF(H3306="Wärme/Kälte","Wärme-/Kälteverbrauch in kWh im Kalenderjahr 2021","Bitte Energieart auswählen!"))))))</f>
        <v>Bitte Energieart auswählen!</v>
      </c>
      <c r="C3308" s="47"/>
      <c r="D3308" s="47"/>
      <c r="E3308" s="47"/>
      <c r="F3308" s="47"/>
      <c r="G3308" s="47"/>
      <c r="H3308" s="114"/>
      <c r="I3308" s="60" t="s">
        <v>19</v>
      </c>
      <c r="J3308" s="48" t="s">
        <v>5</v>
      </c>
      <c r="K3308" s="47" t="str">
        <f>IF(H3305="Nein",IF(H3306="Erdgas","Den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endet."),IF(H3306="Erdgas","Bitte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08" s="47"/>
      <c r="M3308" s="47"/>
      <c r="N3308" s="47"/>
      <c r="O3308" s="47"/>
      <c r="P3308" s="47"/>
      <c r="Q3308" s="47"/>
      <c r="R3308" s="47"/>
      <c r="S3308" s="47"/>
      <c r="T3308" s="47"/>
      <c r="U3308" s="47"/>
      <c r="V3308" s="47"/>
      <c r="W3308" s="47"/>
      <c r="X3308" s="91"/>
      <c r="Y3308" s="91"/>
      <c r="Z3308" s="91"/>
      <c r="AA3308" s="91"/>
    </row>
    <row r="3309" spans="2:27" x14ac:dyDescent="0.3">
      <c r="B3309" s="46"/>
      <c r="C3309" s="46"/>
      <c r="D3309" s="46"/>
      <c r="E3309" s="46"/>
      <c r="F3309" s="46"/>
      <c r="G3309" s="46"/>
      <c r="H3309" s="46"/>
      <c r="I3309" s="46"/>
      <c r="J3309" s="46"/>
      <c r="K3309" s="46"/>
      <c r="L3309" s="46"/>
      <c r="M3309" s="46"/>
      <c r="N3309" s="46"/>
      <c r="O3309" s="46"/>
      <c r="P3309" s="46"/>
      <c r="Q3309" s="46"/>
      <c r="R3309" s="46"/>
      <c r="S3309" s="46"/>
      <c r="T3309" s="46"/>
      <c r="U3309" s="46"/>
      <c r="V3309" s="46"/>
      <c r="W3309" s="46"/>
      <c r="X3309" s="91"/>
      <c r="Y3309" s="91"/>
      <c r="Z3309" s="91"/>
      <c r="AA3309" s="91"/>
    </row>
    <row r="3310" spans="2:27" ht="18" thickBot="1" x14ac:dyDescent="0.5">
      <c r="B3310" s="56" t="s">
        <v>10</v>
      </c>
      <c r="C3310" s="47"/>
      <c r="D3310" s="47"/>
      <c r="E3310" s="47"/>
      <c r="F3310" s="47"/>
      <c r="G3310" s="47"/>
      <c r="H3310" s="47"/>
      <c r="I3310" s="47"/>
      <c r="J3310" s="47"/>
      <c r="K3310" s="47"/>
      <c r="L3310" s="47"/>
      <c r="M3310" s="47"/>
      <c r="N3310" s="47"/>
      <c r="O3310" s="47"/>
      <c r="P3310" s="47"/>
      <c r="Q3310" s="47"/>
      <c r="R3310" s="47"/>
      <c r="S3310" s="47"/>
      <c r="T3310" s="47"/>
      <c r="U3310" s="47"/>
      <c r="V3310" s="47"/>
      <c r="W3310" s="47"/>
      <c r="X3310" s="91"/>
      <c r="Y3310" s="90"/>
      <c r="Z3310" s="91"/>
      <c r="AA3310" s="91"/>
    </row>
    <row r="3311" spans="2:27" ht="15" thickBot="1" x14ac:dyDescent="0.35">
      <c r="B3311" s="47" t="s">
        <v>11</v>
      </c>
      <c r="C3311" s="47"/>
      <c r="D3311" s="47"/>
      <c r="E3311" s="47"/>
      <c r="F3311" s="47"/>
      <c r="G3311" s="47"/>
      <c r="H3311" s="112"/>
      <c r="I3311" s="47"/>
      <c r="J3311" s="48" t="s">
        <v>5</v>
      </c>
      <c r="K3311" s="47" t="s">
        <v>12</v>
      </c>
      <c r="L3311" s="47"/>
      <c r="M3311" s="47"/>
      <c r="N3311" s="47"/>
      <c r="O3311" s="47"/>
      <c r="P3311" s="47"/>
      <c r="Q3311" s="47"/>
      <c r="R3311" s="47"/>
      <c r="S3311" s="47"/>
      <c r="T3311" s="47"/>
      <c r="U3311" s="47"/>
      <c r="V3311" s="47"/>
      <c r="W3311" s="47"/>
      <c r="X3311" s="91">
        <f>H3312</f>
        <v>0</v>
      </c>
      <c r="Y3311" s="91">
        <f>H3313</f>
        <v>0</v>
      </c>
      <c r="Z3311" s="91">
        <f>H3314</f>
        <v>0</v>
      </c>
      <c r="AA3311" s="91">
        <f>H3315</f>
        <v>0</v>
      </c>
    </row>
    <row r="3312" spans="2:27" ht="15" thickBot="1" x14ac:dyDescent="0.35">
      <c r="B3312" s="47" t="s">
        <v>13</v>
      </c>
      <c r="C3312" s="47"/>
      <c r="D3312" s="47"/>
      <c r="E3312" s="47"/>
      <c r="F3312" s="47"/>
      <c r="G3312" s="47"/>
      <c r="H3312" s="112"/>
      <c r="I3312" s="59"/>
      <c r="J3312" s="48" t="s">
        <v>5</v>
      </c>
      <c r="K3312" s="47" t="s">
        <v>15</v>
      </c>
      <c r="L3312" s="47"/>
      <c r="M3312" s="47"/>
      <c r="N3312" s="47"/>
      <c r="O3312" s="47"/>
      <c r="P3312" s="47"/>
      <c r="Q3312" s="47"/>
      <c r="R3312" s="47"/>
      <c r="S3312" s="47"/>
      <c r="T3312" s="47"/>
      <c r="U3312" s="47"/>
      <c r="V3312" s="47"/>
      <c r="W3312" s="47"/>
      <c r="X3312" s="91"/>
      <c r="Y3312" s="91"/>
      <c r="Z3312" s="91"/>
      <c r="AA3312" s="91"/>
    </row>
    <row r="3313" spans="2:27" ht="15" thickBot="1" x14ac:dyDescent="0.35">
      <c r="B3313" s="47" t="s">
        <v>16</v>
      </c>
      <c r="C3313" s="47"/>
      <c r="D3313" s="47"/>
      <c r="E3313" s="47"/>
      <c r="F3313" s="47"/>
      <c r="G3313" s="47"/>
      <c r="H3313" s="137"/>
      <c r="I3313" s="47"/>
      <c r="J3313" s="48" t="s">
        <v>5</v>
      </c>
      <c r="K3313" s="47" t="s">
        <v>17</v>
      </c>
      <c r="L3313" s="47"/>
      <c r="M3313" s="47"/>
      <c r="N3313" s="47"/>
      <c r="O3313" s="47"/>
      <c r="P3313" s="47"/>
      <c r="Q3313" s="47"/>
      <c r="R3313" s="47"/>
      <c r="S3313" s="47"/>
      <c r="T3313" s="47"/>
      <c r="U3313" s="47"/>
      <c r="V3313" s="47"/>
      <c r="W3313" s="47"/>
      <c r="X3313" s="91"/>
      <c r="Y3313" s="91"/>
      <c r="Z3313" s="91"/>
      <c r="AA3313" s="91"/>
    </row>
    <row r="3314" spans="2:27" ht="15" thickBot="1" x14ac:dyDescent="0.35">
      <c r="B3314" s="47" t="str">
        <f>IF(H3313="Erdgas","Nettorechnungsbetrag (Erdgas)",IF(H3313="Strom","Nettorechnungsbetrag (Strom)",IF(H3313="Wärme/Kälte","Nettorechnungsbetrag (Wärme/Kälte)","Bitte Energieart auswählen!")))</f>
        <v>Bitte Energieart auswählen!</v>
      </c>
      <c r="C3314" s="47"/>
      <c r="D3314" s="47"/>
      <c r="E3314" s="47"/>
      <c r="F3314" s="47"/>
      <c r="G3314" s="47"/>
      <c r="H3314" s="113"/>
      <c r="I3314" s="60" t="s">
        <v>18</v>
      </c>
      <c r="J3314" s="48" t="s">
        <v>5</v>
      </c>
      <c r="K3314" s="47" t="str">
        <f>IF(H3313="Erdgas","Erdgaskosten exkl. Steuern, Abgaben, Netzentgelte, etc.",IF(H3313="Strom","Stromkosten exkl. Steuern, Abgaben, Netzentgelte, etc.",IF(H3313="Wärme/Kälte","Wärme-/Kältekosten exkl. Steuern, Abgaben, Netzentgelte, etc.","Bitte Energieart auswählen!")))</f>
        <v>Bitte Energieart auswählen!</v>
      </c>
      <c r="L3314" s="47"/>
      <c r="M3314" s="47"/>
      <c r="N3314" s="47"/>
      <c r="O3314" s="47"/>
      <c r="P3314" s="47"/>
      <c r="Q3314" s="47"/>
      <c r="R3314" s="47"/>
      <c r="S3314" s="47"/>
      <c r="T3314" s="47"/>
      <c r="U3314" s="47"/>
      <c r="V3314" s="47"/>
      <c r="W3314" s="47"/>
      <c r="X3314" s="91"/>
      <c r="Y3314" s="91"/>
      <c r="Z3314" s="91"/>
      <c r="AA3314" s="91"/>
    </row>
    <row r="3315" spans="2:27" ht="15" thickBot="1" x14ac:dyDescent="0.35">
      <c r="B3315" s="47" t="str">
        <f>IF(AND(H3313="Erdgas",H3312="Nein"),"Erdgasverbrauch in kWh gem. letzter Jahresabrechnung",IF(H3313="Erdgas","Erdgasverbrauch in kWh im Kalenderjahr 2021",IF(AND(H3313="Strom",H3312="Nein"),"Stromverbrauch in kWh gem. letzter Jahresabrechnung",IF(H3313="Strom","Stromverbrauch in kWh im Kalenderjahr 2021",IF(AND(H3313="Wärme/Kälte",H3312="Nein"),"Wärme-/Kälteverbrauch in kWh gem. letzter Jahresabrechnung",IF(H3313="Wärme/Kälte","Wärme-/Kälteverbrauch in kWh im Kalenderjahr 2021","Bitte Energieart auswählen!"))))))</f>
        <v>Bitte Energieart auswählen!</v>
      </c>
      <c r="C3315" s="47"/>
      <c r="D3315" s="47"/>
      <c r="E3315" s="47"/>
      <c r="F3315" s="47"/>
      <c r="G3315" s="47"/>
      <c r="H3315" s="114"/>
      <c r="I3315" s="60" t="s">
        <v>19</v>
      </c>
      <c r="J3315" s="48" t="s">
        <v>5</v>
      </c>
      <c r="K3315" s="47" t="str">
        <f>IF(H3312="Nein",IF(H3313="Erdgas","Den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endet."),IF(H3313="Erdgas","Bitte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15" s="47"/>
      <c r="M3315" s="47"/>
      <c r="N3315" s="47"/>
      <c r="O3315" s="47"/>
      <c r="P3315" s="47"/>
      <c r="Q3315" s="47"/>
      <c r="R3315" s="47"/>
      <c r="S3315" s="47"/>
      <c r="T3315" s="47"/>
      <c r="U3315" s="47"/>
      <c r="V3315" s="47"/>
      <c r="W3315" s="47"/>
      <c r="X3315" s="91"/>
      <c r="Y3315" s="91"/>
      <c r="Z3315" s="91"/>
      <c r="AA3315" s="91"/>
    </row>
    <row r="3316" spans="2:27" x14ac:dyDescent="0.3">
      <c r="B3316" s="46"/>
      <c r="C3316" s="46"/>
      <c r="D3316" s="46"/>
      <c r="E3316" s="46"/>
      <c r="F3316" s="46"/>
      <c r="G3316" s="46"/>
      <c r="H3316" s="46"/>
      <c r="I3316" s="46"/>
      <c r="J3316" s="46"/>
      <c r="K3316" s="46"/>
      <c r="L3316" s="46"/>
      <c r="M3316" s="46"/>
      <c r="N3316" s="46"/>
      <c r="O3316" s="46"/>
      <c r="P3316" s="46"/>
      <c r="Q3316" s="46"/>
      <c r="R3316" s="46"/>
      <c r="S3316" s="46"/>
      <c r="T3316" s="46"/>
      <c r="U3316" s="46"/>
      <c r="V3316" s="46"/>
      <c r="W3316" s="46"/>
      <c r="X3316" s="91"/>
      <c r="Y3316" s="91"/>
      <c r="Z3316" s="91"/>
      <c r="AA3316" s="91"/>
    </row>
    <row r="3317" spans="2:27" ht="18" thickBot="1" x14ac:dyDescent="0.5">
      <c r="B3317" s="56" t="s">
        <v>10</v>
      </c>
      <c r="C3317" s="47"/>
      <c r="D3317" s="47"/>
      <c r="E3317" s="47"/>
      <c r="F3317" s="47"/>
      <c r="G3317" s="47"/>
      <c r="H3317" s="47"/>
      <c r="I3317" s="47"/>
      <c r="J3317" s="47"/>
      <c r="K3317" s="47"/>
      <c r="L3317" s="47"/>
      <c r="M3317" s="47"/>
      <c r="N3317" s="47"/>
      <c r="O3317" s="47"/>
      <c r="P3317" s="47"/>
      <c r="Q3317" s="47"/>
      <c r="R3317" s="47"/>
      <c r="S3317" s="47"/>
      <c r="T3317" s="47"/>
      <c r="U3317" s="47"/>
      <c r="V3317" s="47"/>
      <c r="W3317" s="47"/>
      <c r="X3317" s="91"/>
      <c r="Y3317" s="90"/>
      <c r="Z3317" s="91"/>
      <c r="AA3317" s="91"/>
    </row>
    <row r="3318" spans="2:27" ht="15" thickBot="1" x14ac:dyDescent="0.35">
      <c r="B3318" s="47" t="s">
        <v>11</v>
      </c>
      <c r="C3318" s="47"/>
      <c r="D3318" s="47"/>
      <c r="E3318" s="47"/>
      <c r="F3318" s="47"/>
      <c r="G3318" s="47"/>
      <c r="H3318" s="112"/>
      <c r="I3318" s="47"/>
      <c r="J3318" s="48" t="s">
        <v>5</v>
      </c>
      <c r="K3318" s="47" t="s">
        <v>12</v>
      </c>
      <c r="L3318" s="47"/>
      <c r="M3318" s="47"/>
      <c r="N3318" s="47"/>
      <c r="O3318" s="47"/>
      <c r="P3318" s="47"/>
      <c r="Q3318" s="47"/>
      <c r="R3318" s="47"/>
      <c r="S3318" s="47"/>
      <c r="T3318" s="47"/>
      <c r="U3318" s="47"/>
      <c r="V3318" s="47"/>
      <c r="W3318" s="47"/>
      <c r="X3318" s="91">
        <f>H3319</f>
        <v>0</v>
      </c>
      <c r="Y3318" s="91">
        <f>H3320</f>
        <v>0</v>
      </c>
      <c r="Z3318" s="91">
        <f>H3321</f>
        <v>0</v>
      </c>
      <c r="AA3318" s="91">
        <f>H3322</f>
        <v>0</v>
      </c>
    </row>
    <row r="3319" spans="2:27" ht="15" thickBot="1" x14ac:dyDescent="0.35">
      <c r="B3319" s="47" t="s">
        <v>13</v>
      </c>
      <c r="C3319" s="47"/>
      <c r="D3319" s="47"/>
      <c r="E3319" s="47"/>
      <c r="F3319" s="47"/>
      <c r="G3319" s="47"/>
      <c r="H3319" s="112"/>
      <c r="I3319" s="59"/>
      <c r="J3319" s="48" t="s">
        <v>5</v>
      </c>
      <c r="K3319" s="47" t="s">
        <v>15</v>
      </c>
      <c r="L3319" s="47"/>
      <c r="M3319" s="47"/>
      <c r="N3319" s="47"/>
      <c r="O3319" s="47"/>
      <c r="P3319" s="47"/>
      <c r="Q3319" s="47"/>
      <c r="R3319" s="47"/>
      <c r="S3319" s="47"/>
      <c r="T3319" s="47"/>
      <c r="U3319" s="47"/>
      <c r="V3319" s="47"/>
      <c r="W3319" s="47"/>
      <c r="X3319" s="91"/>
      <c r="Y3319" s="91"/>
      <c r="Z3319" s="91"/>
      <c r="AA3319" s="91"/>
    </row>
    <row r="3320" spans="2:27" ht="15" thickBot="1" x14ac:dyDescent="0.35">
      <c r="B3320" s="47" t="s">
        <v>16</v>
      </c>
      <c r="C3320" s="47"/>
      <c r="D3320" s="47"/>
      <c r="E3320" s="47"/>
      <c r="F3320" s="47"/>
      <c r="G3320" s="47"/>
      <c r="H3320" s="137"/>
      <c r="I3320" s="47"/>
      <c r="J3320" s="48" t="s">
        <v>5</v>
      </c>
      <c r="K3320" s="47" t="s">
        <v>17</v>
      </c>
      <c r="L3320" s="47"/>
      <c r="M3320" s="47"/>
      <c r="N3320" s="47"/>
      <c r="O3320" s="47"/>
      <c r="P3320" s="47"/>
      <c r="Q3320" s="47"/>
      <c r="R3320" s="47"/>
      <c r="S3320" s="47"/>
      <c r="T3320" s="47"/>
      <c r="U3320" s="47"/>
      <c r="V3320" s="47"/>
      <c r="W3320" s="47"/>
      <c r="X3320" s="91"/>
      <c r="Y3320" s="91"/>
      <c r="Z3320" s="91"/>
      <c r="AA3320" s="91"/>
    </row>
    <row r="3321" spans="2:27" ht="15" thickBot="1" x14ac:dyDescent="0.35">
      <c r="B3321" s="47" t="str">
        <f>IF(H3320="Erdgas","Nettorechnungsbetrag (Erdgas)",IF(H3320="Strom","Nettorechnungsbetrag (Strom)",IF(H3320="Wärme/Kälte","Nettorechnungsbetrag (Wärme/Kälte)","Bitte Energieart auswählen!")))</f>
        <v>Bitte Energieart auswählen!</v>
      </c>
      <c r="C3321" s="47"/>
      <c r="D3321" s="47"/>
      <c r="E3321" s="47"/>
      <c r="F3321" s="47"/>
      <c r="G3321" s="47"/>
      <c r="H3321" s="113"/>
      <c r="I3321" s="60" t="s">
        <v>18</v>
      </c>
      <c r="J3321" s="48" t="s">
        <v>5</v>
      </c>
      <c r="K3321" s="47" t="str">
        <f>IF(H3320="Erdgas","Erdgaskosten exkl. Steuern, Abgaben, Netzentgelte, etc.",IF(H3320="Strom","Stromkosten exkl. Steuern, Abgaben, Netzentgelte, etc.",IF(H3320="Wärme/Kälte","Wärme-/Kältekosten exkl. Steuern, Abgaben, Netzentgelte, etc.","Bitte Energieart auswählen!")))</f>
        <v>Bitte Energieart auswählen!</v>
      </c>
      <c r="L3321" s="47"/>
      <c r="M3321" s="47"/>
      <c r="N3321" s="47"/>
      <c r="O3321" s="47"/>
      <c r="P3321" s="47"/>
      <c r="Q3321" s="47"/>
      <c r="R3321" s="47"/>
      <c r="S3321" s="47"/>
      <c r="T3321" s="47"/>
      <c r="U3321" s="47"/>
      <c r="V3321" s="47"/>
      <c r="W3321" s="47"/>
      <c r="X3321" s="91"/>
      <c r="Y3321" s="91"/>
      <c r="Z3321" s="91"/>
      <c r="AA3321" s="91"/>
    </row>
    <row r="3322" spans="2:27" ht="15" thickBot="1" x14ac:dyDescent="0.35">
      <c r="B3322" s="47" t="str">
        <f>IF(AND(H3320="Erdgas",H3319="Nein"),"Erdgasverbrauch in kWh gem. letzter Jahresabrechnung",IF(H3320="Erdgas","Erdgasverbrauch in kWh im Kalenderjahr 2021",IF(AND(H3320="Strom",H3319="Nein"),"Stromverbrauch in kWh gem. letzter Jahresabrechnung",IF(H3320="Strom","Stromverbrauch in kWh im Kalenderjahr 2021",IF(AND(H3320="Wärme/Kälte",H3319="Nein"),"Wärme-/Kälteverbrauch in kWh gem. letzter Jahresabrechnung",IF(H3320="Wärme/Kälte","Wärme-/Kälteverbrauch in kWh im Kalenderjahr 2021","Bitte Energieart auswählen!"))))))</f>
        <v>Bitte Energieart auswählen!</v>
      </c>
      <c r="C3322" s="47"/>
      <c r="D3322" s="47"/>
      <c r="E3322" s="47"/>
      <c r="F3322" s="47"/>
      <c r="G3322" s="47"/>
      <c r="H3322" s="114"/>
      <c r="I3322" s="60" t="s">
        <v>19</v>
      </c>
      <c r="J3322" s="48" t="s">
        <v>5</v>
      </c>
      <c r="K3322" s="47" t="str">
        <f>IF(H3319="Nein",IF(H3320="Erdgas","Den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endet."),IF(H3320="Erdgas","Bitte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22" s="47"/>
      <c r="M3322" s="47"/>
      <c r="N3322" s="47"/>
      <c r="O3322" s="47"/>
      <c r="P3322" s="47"/>
      <c r="Q3322" s="47"/>
      <c r="R3322" s="47"/>
      <c r="S3322" s="47"/>
      <c r="T3322" s="47"/>
      <c r="U3322" s="47"/>
      <c r="V3322" s="47"/>
      <c r="W3322" s="47"/>
      <c r="X3322" s="91"/>
      <c r="Y3322" s="91"/>
      <c r="Z3322" s="91"/>
      <c r="AA3322" s="91"/>
    </row>
    <row r="3323" spans="2:27" x14ac:dyDescent="0.3">
      <c r="B3323" s="46"/>
      <c r="C3323" s="46"/>
      <c r="D3323" s="46"/>
      <c r="E3323" s="46"/>
      <c r="F3323" s="46"/>
      <c r="G3323" s="46"/>
      <c r="H3323" s="46"/>
      <c r="I3323" s="46"/>
      <c r="J3323" s="46"/>
      <c r="K3323" s="46"/>
      <c r="L3323" s="46"/>
      <c r="M3323" s="46"/>
      <c r="N3323" s="46"/>
      <c r="O3323" s="46"/>
      <c r="P3323" s="46"/>
      <c r="Q3323" s="46"/>
      <c r="R3323" s="46"/>
      <c r="S3323" s="46"/>
      <c r="T3323" s="46"/>
      <c r="U3323" s="46"/>
      <c r="V3323" s="46"/>
      <c r="W3323" s="46"/>
      <c r="X3323" s="91"/>
      <c r="Y3323" s="91"/>
      <c r="Z3323" s="91"/>
      <c r="AA3323" s="91"/>
    </row>
    <row r="3324" spans="2:27" ht="18" thickBot="1" x14ac:dyDescent="0.5">
      <c r="B3324" s="56" t="s">
        <v>10</v>
      </c>
      <c r="C3324" s="47"/>
      <c r="D3324" s="47"/>
      <c r="E3324" s="47"/>
      <c r="F3324" s="47"/>
      <c r="G3324" s="47"/>
      <c r="H3324" s="47"/>
      <c r="I3324" s="47"/>
      <c r="J3324" s="47"/>
      <c r="K3324" s="47"/>
      <c r="L3324" s="47"/>
      <c r="M3324" s="47"/>
      <c r="N3324" s="47"/>
      <c r="O3324" s="47"/>
      <c r="P3324" s="47"/>
      <c r="Q3324" s="47"/>
      <c r="R3324" s="47"/>
      <c r="S3324" s="47"/>
      <c r="T3324" s="47"/>
      <c r="U3324" s="47"/>
      <c r="V3324" s="47"/>
      <c r="W3324" s="47"/>
      <c r="X3324" s="91"/>
      <c r="Y3324" s="90"/>
      <c r="Z3324" s="91"/>
      <c r="AA3324" s="91"/>
    </row>
    <row r="3325" spans="2:27" ht="15" thickBot="1" x14ac:dyDescent="0.35">
      <c r="B3325" s="47" t="s">
        <v>11</v>
      </c>
      <c r="C3325" s="47"/>
      <c r="D3325" s="47"/>
      <c r="E3325" s="47"/>
      <c r="F3325" s="47"/>
      <c r="G3325" s="47"/>
      <c r="H3325" s="112"/>
      <c r="I3325" s="47"/>
      <c r="J3325" s="48" t="s">
        <v>5</v>
      </c>
      <c r="K3325" s="47" t="s">
        <v>12</v>
      </c>
      <c r="L3325" s="47"/>
      <c r="M3325" s="47"/>
      <c r="N3325" s="47"/>
      <c r="O3325" s="47"/>
      <c r="P3325" s="47"/>
      <c r="Q3325" s="47"/>
      <c r="R3325" s="47"/>
      <c r="S3325" s="47"/>
      <c r="T3325" s="47"/>
      <c r="U3325" s="47"/>
      <c r="V3325" s="47"/>
      <c r="W3325" s="47"/>
      <c r="X3325" s="91">
        <f>H3326</f>
        <v>0</v>
      </c>
      <c r="Y3325" s="91">
        <f>H3327</f>
        <v>0</v>
      </c>
      <c r="Z3325" s="91">
        <f>H3328</f>
        <v>0</v>
      </c>
      <c r="AA3325" s="91">
        <f>H3329</f>
        <v>0</v>
      </c>
    </row>
    <row r="3326" spans="2:27" ht="15" thickBot="1" x14ac:dyDescent="0.35">
      <c r="B3326" s="47" t="s">
        <v>13</v>
      </c>
      <c r="C3326" s="47"/>
      <c r="D3326" s="47"/>
      <c r="E3326" s="47"/>
      <c r="F3326" s="47"/>
      <c r="G3326" s="47"/>
      <c r="H3326" s="112"/>
      <c r="I3326" s="59"/>
      <c r="J3326" s="48" t="s">
        <v>5</v>
      </c>
      <c r="K3326" s="47" t="s">
        <v>15</v>
      </c>
      <c r="L3326" s="47"/>
      <c r="M3326" s="47"/>
      <c r="N3326" s="47"/>
      <c r="O3326" s="47"/>
      <c r="P3326" s="47"/>
      <c r="Q3326" s="47"/>
      <c r="R3326" s="47"/>
      <c r="S3326" s="47"/>
      <c r="T3326" s="47"/>
      <c r="U3326" s="47"/>
      <c r="V3326" s="47"/>
      <c r="W3326" s="47"/>
      <c r="X3326" s="91"/>
      <c r="Y3326" s="91"/>
      <c r="Z3326" s="91"/>
      <c r="AA3326" s="91"/>
    </row>
    <row r="3327" spans="2:27" ht="15" thickBot="1" x14ac:dyDescent="0.35">
      <c r="B3327" s="47" t="s">
        <v>16</v>
      </c>
      <c r="C3327" s="47"/>
      <c r="D3327" s="47"/>
      <c r="E3327" s="47"/>
      <c r="F3327" s="47"/>
      <c r="G3327" s="47"/>
      <c r="H3327" s="137"/>
      <c r="I3327" s="47"/>
      <c r="J3327" s="48" t="s">
        <v>5</v>
      </c>
      <c r="K3327" s="47" t="s">
        <v>17</v>
      </c>
      <c r="L3327" s="47"/>
      <c r="M3327" s="47"/>
      <c r="N3327" s="47"/>
      <c r="O3327" s="47"/>
      <c r="P3327" s="47"/>
      <c r="Q3327" s="47"/>
      <c r="R3327" s="47"/>
      <c r="S3327" s="47"/>
      <c r="T3327" s="47"/>
      <c r="U3327" s="47"/>
      <c r="V3327" s="47"/>
      <c r="W3327" s="47"/>
      <c r="X3327" s="91"/>
      <c r="Y3327" s="91"/>
      <c r="Z3327" s="91"/>
      <c r="AA3327" s="91"/>
    </row>
    <row r="3328" spans="2:27" ht="15" thickBot="1" x14ac:dyDescent="0.35">
      <c r="B3328" s="47" t="str">
        <f>IF(H3327="Erdgas","Nettorechnungsbetrag (Erdgas)",IF(H3327="Strom","Nettorechnungsbetrag (Strom)",IF(H3327="Wärme/Kälte","Nettorechnungsbetrag (Wärme/Kälte)","Bitte Energieart auswählen!")))</f>
        <v>Bitte Energieart auswählen!</v>
      </c>
      <c r="C3328" s="47"/>
      <c r="D3328" s="47"/>
      <c r="E3328" s="47"/>
      <c r="F3328" s="47"/>
      <c r="G3328" s="47"/>
      <c r="H3328" s="113"/>
      <c r="I3328" s="60" t="s">
        <v>18</v>
      </c>
      <c r="J3328" s="48" t="s">
        <v>5</v>
      </c>
      <c r="K3328" s="47" t="str">
        <f>IF(H3327="Erdgas","Erdgaskosten exkl. Steuern, Abgaben, Netzentgelte, etc.",IF(H3327="Strom","Stromkosten exkl. Steuern, Abgaben, Netzentgelte, etc.",IF(H3327="Wärme/Kälte","Wärme-/Kältekosten exkl. Steuern, Abgaben, Netzentgelte, etc.","Bitte Energieart auswählen!")))</f>
        <v>Bitte Energieart auswählen!</v>
      </c>
      <c r="L3328" s="47"/>
      <c r="M3328" s="47"/>
      <c r="N3328" s="47"/>
      <c r="O3328" s="47"/>
      <c r="P3328" s="47"/>
      <c r="Q3328" s="47"/>
      <c r="R3328" s="47"/>
      <c r="S3328" s="47"/>
      <c r="T3328" s="47"/>
      <c r="U3328" s="47"/>
      <c r="V3328" s="47"/>
      <c r="W3328" s="47"/>
      <c r="X3328" s="91"/>
      <c r="Y3328" s="91"/>
      <c r="Z3328" s="91"/>
      <c r="AA3328" s="91"/>
    </row>
    <row r="3329" spans="2:27" ht="15" thickBot="1" x14ac:dyDescent="0.35">
      <c r="B3329" s="47" t="str">
        <f>IF(AND(H3327="Erdgas",H3326="Nein"),"Erdgasverbrauch in kWh gem. letzter Jahresabrechnung",IF(H3327="Erdgas","Erdgasverbrauch in kWh im Kalenderjahr 2021",IF(AND(H3327="Strom",H3326="Nein"),"Stromverbrauch in kWh gem. letzter Jahresabrechnung",IF(H3327="Strom","Stromverbrauch in kWh im Kalenderjahr 2021",IF(AND(H3327="Wärme/Kälte",H3326="Nein"),"Wärme-/Kälteverbrauch in kWh gem. letzter Jahresabrechnung",IF(H3327="Wärme/Kälte","Wärme-/Kälteverbrauch in kWh im Kalenderjahr 2021","Bitte Energieart auswählen!"))))))</f>
        <v>Bitte Energieart auswählen!</v>
      </c>
      <c r="C3329" s="47"/>
      <c r="D3329" s="47"/>
      <c r="E3329" s="47"/>
      <c r="F3329" s="47"/>
      <c r="G3329" s="47"/>
      <c r="H3329" s="114"/>
      <c r="I3329" s="60" t="s">
        <v>19</v>
      </c>
      <c r="J3329" s="48" t="s">
        <v>5</v>
      </c>
      <c r="K3329" s="47" t="str">
        <f>IF(H3326="Nein",IF(H3327="Erdgas","Den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endet."),IF(H3327="Erdgas","Bitte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29" s="47"/>
      <c r="M3329" s="47"/>
      <c r="N3329" s="47"/>
      <c r="O3329" s="47"/>
      <c r="P3329" s="47"/>
      <c r="Q3329" s="47"/>
      <c r="R3329" s="47"/>
      <c r="S3329" s="47"/>
      <c r="T3329" s="47"/>
      <c r="U3329" s="47"/>
      <c r="V3329" s="47"/>
      <c r="W3329" s="47"/>
      <c r="X3329" s="91"/>
      <c r="Y3329" s="91"/>
      <c r="Z3329" s="91"/>
      <c r="AA3329" s="91"/>
    </row>
    <row r="3330" spans="2:27" x14ac:dyDescent="0.3">
      <c r="B3330" s="46"/>
      <c r="C3330" s="46"/>
      <c r="D3330" s="46"/>
      <c r="E3330" s="46"/>
      <c r="F3330" s="46"/>
      <c r="G3330" s="46"/>
      <c r="H3330" s="46"/>
      <c r="I3330" s="46"/>
      <c r="J3330" s="46"/>
      <c r="K3330" s="46"/>
      <c r="L3330" s="46"/>
      <c r="M3330" s="46"/>
      <c r="N3330" s="46"/>
      <c r="O3330" s="46"/>
      <c r="P3330" s="46"/>
      <c r="Q3330" s="46"/>
      <c r="R3330" s="46"/>
      <c r="S3330" s="46"/>
      <c r="T3330" s="46"/>
      <c r="U3330" s="46"/>
      <c r="V3330" s="46"/>
      <c r="W3330" s="46"/>
      <c r="X3330" s="91"/>
      <c r="Y3330" s="91"/>
      <c r="Z3330" s="91"/>
      <c r="AA3330" s="91"/>
    </row>
    <row r="3331" spans="2:27" ht="18" thickBot="1" x14ac:dyDescent="0.5">
      <c r="B3331" s="56" t="s">
        <v>10</v>
      </c>
      <c r="C3331" s="47"/>
      <c r="D3331" s="47"/>
      <c r="E3331" s="47"/>
      <c r="F3331" s="47"/>
      <c r="G3331" s="47"/>
      <c r="H3331" s="47"/>
      <c r="I3331" s="47"/>
      <c r="J3331" s="47"/>
      <c r="K3331" s="47"/>
      <c r="L3331" s="47"/>
      <c r="M3331" s="47"/>
      <c r="N3331" s="47"/>
      <c r="O3331" s="47"/>
      <c r="P3331" s="47"/>
      <c r="Q3331" s="47"/>
      <c r="R3331" s="47"/>
      <c r="S3331" s="47"/>
      <c r="T3331" s="47"/>
      <c r="U3331" s="47"/>
      <c r="V3331" s="47"/>
      <c r="W3331" s="47"/>
      <c r="X3331" s="91"/>
      <c r="Y3331" s="90"/>
      <c r="Z3331" s="91"/>
      <c r="AA3331" s="91"/>
    </row>
    <row r="3332" spans="2:27" ht="15" thickBot="1" x14ac:dyDescent="0.35">
      <c r="B3332" s="47" t="s">
        <v>11</v>
      </c>
      <c r="C3332" s="47"/>
      <c r="D3332" s="47"/>
      <c r="E3332" s="47"/>
      <c r="F3332" s="47"/>
      <c r="G3332" s="47"/>
      <c r="H3332" s="112"/>
      <c r="I3332" s="47"/>
      <c r="J3332" s="48" t="s">
        <v>5</v>
      </c>
      <c r="K3332" s="47" t="s">
        <v>12</v>
      </c>
      <c r="L3332" s="47"/>
      <c r="M3332" s="47"/>
      <c r="N3332" s="47"/>
      <c r="O3332" s="47"/>
      <c r="P3332" s="47"/>
      <c r="Q3332" s="47"/>
      <c r="R3332" s="47"/>
      <c r="S3332" s="47"/>
      <c r="T3332" s="47"/>
      <c r="U3332" s="47"/>
      <c r="V3332" s="47"/>
      <c r="W3332" s="47"/>
      <c r="X3332" s="91">
        <f>H3333</f>
        <v>0</v>
      </c>
      <c r="Y3332" s="91">
        <f>H3334</f>
        <v>0</v>
      </c>
      <c r="Z3332" s="91">
        <f>H3335</f>
        <v>0</v>
      </c>
      <c r="AA3332" s="91">
        <f>H3336</f>
        <v>0</v>
      </c>
    </row>
    <row r="3333" spans="2:27" ht="15" thickBot="1" x14ac:dyDescent="0.35">
      <c r="B3333" s="47" t="s">
        <v>13</v>
      </c>
      <c r="C3333" s="47"/>
      <c r="D3333" s="47"/>
      <c r="E3333" s="47"/>
      <c r="F3333" s="47"/>
      <c r="G3333" s="47"/>
      <c r="H3333" s="112"/>
      <c r="I3333" s="59"/>
      <c r="J3333" s="48" t="s">
        <v>5</v>
      </c>
      <c r="K3333" s="47" t="s">
        <v>15</v>
      </c>
      <c r="L3333" s="47"/>
      <c r="M3333" s="47"/>
      <c r="N3333" s="47"/>
      <c r="O3333" s="47"/>
      <c r="P3333" s="47"/>
      <c r="Q3333" s="47"/>
      <c r="R3333" s="47"/>
      <c r="S3333" s="47"/>
      <c r="T3333" s="47"/>
      <c r="U3333" s="47"/>
      <c r="V3333" s="47"/>
      <c r="W3333" s="47"/>
      <c r="X3333" s="91"/>
      <c r="Y3333" s="91"/>
      <c r="Z3333" s="91"/>
      <c r="AA3333" s="91"/>
    </row>
    <row r="3334" spans="2:27" ht="15" thickBot="1" x14ac:dyDescent="0.35">
      <c r="B3334" s="47" t="s">
        <v>16</v>
      </c>
      <c r="C3334" s="47"/>
      <c r="D3334" s="47"/>
      <c r="E3334" s="47"/>
      <c r="F3334" s="47"/>
      <c r="G3334" s="47"/>
      <c r="H3334" s="137"/>
      <c r="I3334" s="47"/>
      <c r="J3334" s="48" t="s">
        <v>5</v>
      </c>
      <c r="K3334" s="47" t="s">
        <v>17</v>
      </c>
      <c r="L3334" s="47"/>
      <c r="M3334" s="47"/>
      <c r="N3334" s="47"/>
      <c r="O3334" s="47"/>
      <c r="P3334" s="47"/>
      <c r="Q3334" s="47"/>
      <c r="R3334" s="47"/>
      <c r="S3334" s="47"/>
      <c r="T3334" s="47"/>
      <c r="U3334" s="47"/>
      <c r="V3334" s="47"/>
      <c r="W3334" s="47"/>
      <c r="X3334" s="91"/>
      <c r="Y3334" s="91"/>
      <c r="Z3334" s="91"/>
      <c r="AA3334" s="91"/>
    </row>
    <row r="3335" spans="2:27" ht="15" thickBot="1" x14ac:dyDescent="0.35">
      <c r="B3335" s="47" t="str">
        <f>IF(H3334="Erdgas","Nettorechnungsbetrag (Erdgas)",IF(H3334="Strom","Nettorechnungsbetrag (Strom)",IF(H3334="Wärme/Kälte","Nettorechnungsbetrag (Wärme/Kälte)","Bitte Energieart auswählen!")))</f>
        <v>Bitte Energieart auswählen!</v>
      </c>
      <c r="C3335" s="47"/>
      <c r="D3335" s="47"/>
      <c r="E3335" s="47"/>
      <c r="F3335" s="47"/>
      <c r="G3335" s="47"/>
      <c r="H3335" s="113"/>
      <c r="I3335" s="60" t="s">
        <v>18</v>
      </c>
      <c r="J3335" s="48" t="s">
        <v>5</v>
      </c>
      <c r="K3335" s="47" t="str">
        <f>IF(H3334="Erdgas","Erdgaskosten exkl. Steuern, Abgaben, Netzentgelte, etc.",IF(H3334="Strom","Stromkosten exkl. Steuern, Abgaben, Netzentgelte, etc.",IF(H3334="Wärme/Kälte","Wärme-/Kältekosten exkl. Steuern, Abgaben, Netzentgelte, etc.","Bitte Energieart auswählen!")))</f>
        <v>Bitte Energieart auswählen!</v>
      </c>
      <c r="L3335" s="47"/>
      <c r="M3335" s="47"/>
      <c r="N3335" s="47"/>
      <c r="O3335" s="47"/>
      <c r="P3335" s="47"/>
      <c r="Q3335" s="47"/>
      <c r="R3335" s="47"/>
      <c r="S3335" s="47"/>
      <c r="T3335" s="47"/>
      <c r="U3335" s="47"/>
      <c r="V3335" s="47"/>
      <c r="W3335" s="47"/>
      <c r="X3335" s="91"/>
      <c r="Y3335" s="91"/>
      <c r="Z3335" s="91"/>
      <c r="AA3335" s="91"/>
    </row>
    <row r="3336" spans="2:27" ht="15" thickBot="1" x14ac:dyDescent="0.35">
      <c r="B3336" s="47" t="str">
        <f>IF(AND(H3334="Erdgas",H3333="Nein"),"Erdgasverbrauch in kWh gem. letzter Jahresabrechnung",IF(H3334="Erdgas","Erdgasverbrauch in kWh im Kalenderjahr 2021",IF(AND(H3334="Strom",H3333="Nein"),"Stromverbrauch in kWh gem. letzter Jahresabrechnung",IF(H3334="Strom","Stromverbrauch in kWh im Kalenderjahr 2021",IF(AND(H3334="Wärme/Kälte",H3333="Nein"),"Wärme-/Kälteverbrauch in kWh gem. letzter Jahresabrechnung",IF(H3334="Wärme/Kälte","Wärme-/Kälteverbrauch in kWh im Kalenderjahr 2021","Bitte Energieart auswählen!"))))))</f>
        <v>Bitte Energieart auswählen!</v>
      </c>
      <c r="C3336" s="47"/>
      <c r="D3336" s="47"/>
      <c r="E3336" s="47"/>
      <c r="F3336" s="47"/>
      <c r="G3336" s="47"/>
      <c r="H3336" s="114"/>
      <c r="I3336" s="60" t="s">
        <v>19</v>
      </c>
      <c r="J3336" s="48" t="s">
        <v>5</v>
      </c>
      <c r="K3336" s="47" t="str">
        <f>IF(H3333="Nein",IF(H3334="Erdgas","Den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endet."),IF(H3334="Erdgas","Bitte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36" s="47"/>
      <c r="M3336" s="47"/>
      <c r="N3336" s="47"/>
      <c r="O3336" s="47"/>
      <c r="P3336" s="47"/>
      <c r="Q3336" s="47"/>
      <c r="R3336" s="47"/>
      <c r="S3336" s="47"/>
      <c r="T3336" s="47"/>
      <c r="U3336" s="47"/>
      <c r="V3336" s="47"/>
      <c r="W3336" s="47"/>
      <c r="X3336" s="91"/>
      <c r="Y3336" s="91"/>
      <c r="Z3336" s="91"/>
      <c r="AA3336" s="91"/>
    </row>
    <row r="3337" spans="2:27" x14ac:dyDescent="0.3">
      <c r="B3337" s="46"/>
      <c r="C3337" s="46"/>
      <c r="D3337" s="46"/>
      <c r="E3337" s="46"/>
      <c r="F3337" s="46"/>
      <c r="G3337" s="46"/>
      <c r="H3337" s="46"/>
      <c r="I3337" s="46"/>
      <c r="J3337" s="46"/>
      <c r="K3337" s="46"/>
      <c r="L3337" s="46"/>
      <c r="M3337" s="46"/>
      <c r="N3337" s="46"/>
      <c r="O3337" s="46"/>
      <c r="P3337" s="46"/>
      <c r="Q3337" s="46"/>
      <c r="R3337" s="46"/>
      <c r="S3337" s="46"/>
      <c r="T3337" s="46"/>
      <c r="U3337" s="46"/>
      <c r="V3337" s="46"/>
      <c r="W3337" s="46"/>
      <c r="X3337" s="91"/>
      <c r="Y3337" s="91"/>
      <c r="Z3337" s="91"/>
      <c r="AA3337" s="91"/>
    </row>
    <row r="3338" spans="2:27" ht="18" thickBot="1" x14ac:dyDescent="0.5">
      <c r="B3338" s="56" t="s">
        <v>10</v>
      </c>
      <c r="C3338" s="47"/>
      <c r="D3338" s="47"/>
      <c r="E3338" s="47"/>
      <c r="F3338" s="47"/>
      <c r="G3338" s="47"/>
      <c r="H3338" s="47"/>
      <c r="I3338" s="47"/>
      <c r="J3338" s="47"/>
      <c r="K3338" s="47"/>
      <c r="L3338" s="47"/>
      <c r="M3338" s="47"/>
      <c r="N3338" s="47"/>
      <c r="O3338" s="47"/>
      <c r="P3338" s="47"/>
      <c r="Q3338" s="47"/>
      <c r="R3338" s="47"/>
      <c r="S3338" s="47"/>
      <c r="T3338" s="47"/>
      <c r="U3338" s="47"/>
      <c r="V3338" s="47"/>
      <c r="W3338" s="47"/>
      <c r="X3338" s="91"/>
      <c r="Y3338" s="90"/>
      <c r="Z3338" s="91"/>
      <c r="AA3338" s="91"/>
    </row>
    <row r="3339" spans="2:27" ht="15" thickBot="1" x14ac:dyDescent="0.35">
      <c r="B3339" s="47" t="s">
        <v>11</v>
      </c>
      <c r="C3339" s="47"/>
      <c r="D3339" s="47"/>
      <c r="E3339" s="47"/>
      <c r="F3339" s="47"/>
      <c r="G3339" s="47"/>
      <c r="H3339" s="112"/>
      <c r="I3339" s="47"/>
      <c r="J3339" s="48" t="s">
        <v>5</v>
      </c>
      <c r="K3339" s="47" t="s">
        <v>12</v>
      </c>
      <c r="L3339" s="47"/>
      <c r="M3339" s="47"/>
      <c r="N3339" s="47"/>
      <c r="O3339" s="47"/>
      <c r="P3339" s="47"/>
      <c r="Q3339" s="47"/>
      <c r="R3339" s="47"/>
      <c r="S3339" s="47"/>
      <c r="T3339" s="47"/>
      <c r="U3339" s="47"/>
      <c r="V3339" s="47"/>
      <c r="W3339" s="47"/>
      <c r="X3339" s="91">
        <f>H3340</f>
        <v>0</v>
      </c>
      <c r="Y3339" s="91">
        <f>H3341</f>
        <v>0</v>
      </c>
      <c r="Z3339" s="91">
        <f>H3342</f>
        <v>0</v>
      </c>
      <c r="AA3339" s="91">
        <f>H3343</f>
        <v>0</v>
      </c>
    </row>
    <row r="3340" spans="2:27" ht="15" thickBot="1" x14ac:dyDescent="0.35">
      <c r="B3340" s="47" t="s">
        <v>13</v>
      </c>
      <c r="C3340" s="47"/>
      <c r="D3340" s="47"/>
      <c r="E3340" s="47"/>
      <c r="F3340" s="47"/>
      <c r="G3340" s="47"/>
      <c r="H3340" s="112"/>
      <c r="I3340" s="59"/>
      <c r="J3340" s="48" t="s">
        <v>5</v>
      </c>
      <c r="K3340" s="47" t="s">
        <v>15</v>
      </c>
      <c r="L3340" s="47"/>
      <c r="M3340" s="47"/>
      <c r="N3340" s="47"/>
      <c r="O3340" s="47"/>
      <c r="P3340" s="47"/>
      <c r="Q3340" s="47"/>
      <c r="R3340" s="47"/>
      <c r="S3340" s="47"/>
      <c r="T3340" s="47"/>
      <c r="U3340" s="47"/>
      <c r="V3340" s="47"/>
      <c r="W3340" s="47"/>
      <c r="X3340" s="91"/>
      <c r="Y3340" s="91"/>
      <c r="Z3340" s="91"/>
      <c r="AA3340" s="91"/>
    </row>
    <row r="3341" spans="2:27" ht="15" thickBot="1" x14ac:dyDescent="0.35">
      <c r="B3341" s="47" t="s">
        <v>16</v>
      </c>
      <c r="C3341" s="47"/>
      <c r="D3341" s="47"/>
      <c r="E3341" s="47"/>
      <c r="F3341" s="47"/>
      <c r="G3341" s="47"/>
      <c r="H3341" s="137"/>
      <c r="I3341" s="47"/>
      <c r="J3341" s="48" t="s">
        <v>5</v>
      </c>
      <c r="K3341" s="47" t="s">
        <v>17</v>
      </c>
      <c r="L3341" s="47"/>
      <c r="M3341" s="47"/>
      <c r="N3341" s="47"/>
      <c r="O3341" s="47"/>
      <c r="P3341" s="47"/>
      <c r="Q3341" s="47"/>
      <c r="R3341" s="47"/>
      <c r="S3341" s="47"/>
      <c r="T3341" s="47"/>
      <c r="U3341" s="47"/>
      <c r="V3341" s="47"/>
      <c r="W3341" s="47"/>
      <c r="X3341" s="91"/>
      <c r="Y3341" s="91"/>
      <c r="Z3341" s="91"/>
      <c r="AA3341" s="91"/>
    </row>
    <row r="3342" spans="2:27" ht="15" thickBot="1" x14ac:dyDescent="0.35">
      <c r="B3342" s="47" t="str">
        <f>IF(H3341="Erdgas","Nettorechnungsbetrag (Erdgas)",IF(H3341="Strom","Nettorechnungsbetrag (Strom)",IF(H3341="Wärme/Kälte","Nettorechnungsbetrag (Wärme/Kälte)","Bitte Energieart auswählen!")))</f>
        <v>Bitte Energieart auswählen!</v>
      </c>
      <c r="C3342" s="47"/>
      <c r="D3342" s="47"/>
      <c r="E3342" s="47"/>
      <c r="F3342" s="47"/>
      <c r="G3342" s="47"/>
      <c r="H3342" s="113"/>
      <c r="I3342" s="60" t="s">
        <v>18</v>
      </c>
      <c r="J3342" s="48" t="s">
        <v>5</v>
      </c>
      <c r="K3342" s="47" t="str">
        <f>IF(H3341="Erdgas","Erdgaskosten exkl. Steuern, Abgaben, Netzentgelte, etc.",IF(H3341="Strom","Stromkosten exkl. Steuern, Abgaben, Netzentgelte, etc.",IF(H3341="Wärme/Kälte","Wärme-/Kältekosten exkl. Steuern, Abgaben, Netzentgelte, etc.","Bitte Energieart auswählen!")))</f>
        <v>Bitte Energieart auswählen!</v>
      </c>
      <c r="L3342" s="47"/>
      <c r="M3342" s="47"/>
      <c r="N3342" s="47"/>
      <c r="O3342" s="47"/>
      <c r="P3342" s="47"/>
      <c r="Q3342" s="47"/>
      <c r="R3342" s="47"/>
      <c r="S3342" s="47"/>
      <c r="T3342" s="47"/>
      <c r="U3342" s="47"/>
      <c r="V3342" s="47"/>
      <c r="W3342" s="47"/>
      <c r="X3342" s="91"/>
      <c r="Y3342" s="91"/>
      <c r="Z3342" s="91"/>
      <c r="AA3342" s="91"/>
    </row>
    <row r="3343" spans="2:27" ht="15" thickBot="1" x14ac:dyDescent="0.35">
      <c r="B3343" s="47" t="str">
        <f>IF(AND(H3341="Erdgas",H3340="Nein"),"Erdgasverbrauch in kWh gem. letzter Jahresabrechnung",IF(H3341="Erdgas","Erdgasverbrauch in kWh im Kalenderjahr 2021",IF(AND(H3341="Strom",H3340="Nein"),"Stromverbrauch in kWh gem. letzter Jahresabrechnung",IF(H3341="Strom","Stromverbrauch in kWh im Kalenderjahr 2021",IF(AND(H3341="Wärme/Kälte",H3340="Nein"),"Wärme-/Kälteverbrauch in kWh gem. letzter Jahresabrechnung",IF(H3341="Wärme/Kälte","Wärme-/Kälteverbrauch in kWh im Kalenderjahr 2021","Bitte Energieart auswählen!"))))))</f>
        <v>Bitte Energieart auswählen!</v>
      </c>
      <c r="C3343" s="47"/>
      <c r="D3343" s="47"/>
      <c r="E3343" s="47"/>
      <c r="F3343" s="47"/>
      <c r="G3343" s="47"/>
      <c r="H3343" s="114"/>
      <c r="I3343" s="60" t="s">
        <v>19</v>
      </c>
      <c r="J3343" s="48" t="s">
        <v>5</v>
      </c>
      <c r="K3343" s="47" t="str">
        <f>IF(H3340="Nein",IF(H3341="Erdgas","Den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endet."),IF(H3341="Erdgas","Bitte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43" s="47"/>
      <c r="M3343" s="47"/>
      <c r="N3343" s="47"/>
      <c r="O3343" s="47"/>
      <c r="P3343" s="47"/>
      <c r="Q3343" s="47"/>
      <c r="R3343" s="47"/>
      <c r="S3343" s="47"/>
      <c r="T3343" s="47"/>
      <c r="U3343" s="47"/>
      <c r="V3343" s="47"/>
      <c r="W3343" s="47"/>
      <c r="X3343" s="91"/>
      <c r="Y3343" s="91"/>
      <c r="Z3343" s="91"/>
      <c r="AA3343" s="91"/>
    </row>
    <row r="3344" spans="2:27" x14ac:dyDescent="0.3">
      <c r="B3344" s="46"/>
      <c r="C3344" s="46"/>
      <c r="D3344" s="46"/>
      <c r="E3344" s="46"/>
      <c r="F3344" s="46"/>
      <c r="G3344" s="46"/>
      <c r="H3344" s="46"/>
      <c r="I3344" s="46"/>
      <c r="J3344" s="46"/>
      <c r="K3344" s="46"/>
      <c r="L3344" s="46"/>
      <c r="M3344" s="46"/>
      <c r="N3344" s="46"/>
      <c r="O3344" s="46"/>
      <c r="P3344" s="46"/>
      <c r="Q3344" s="46"/>
      <c r="R3344" s="46"/>
      <c r="S3344" s="46"/>
      <c r="T3344" s="46"/>
      <c r="U3344" s="46"/>
      <c r="V3344" s="46"/>
      <c r="W3344" s="46"/>
      <c r="X3344" s="91"/>
      <c r="Y3344" s="91"/>
      <c r="Z3344" s="91"/>
      <c r="AA3344" s="91"/>
    </row>
    <row r="3345" spans="2:27" ht="18" thickBot="1" x14ac:dyDescent="0.5">
      <c r="B3345" s="56" t="s">
        <v>10</v>
      </c>
      <c r="C3345" s="47"/>
      <c r="D3345" s="47"/>
      <c r="E3345" s="47"/>
      <c r="F3345" s="47"/>
      <c r="G3345" s="47"/>
      <c r="H3345" s="47"/>
      <c r="I3345" s="47"/>
      <c r="J3345" s="47"/>
      <c r="K3345" s="47"/>
      <c r="L3345" s="47"/>
      <c r="M3345" s="47"/>
      <c r="N3345" s="47"/>
      <c r="O3345" s="47"/>
      <c r="P3345" s="47"/>
      <c r="Q3345" s="47"/>
      <c r="R3345" s="47"/>
      <c r="S3345" s="47"/>
      <c r="T3345" s="47"/>
      <c r="U3345" s="47"/>
      <c r="V3345" s="47"/>
      <c r="W3345" s="47"/>
      <c r="X3345" s="91"/>
      <c r="Y3345" s="90"/>
      <c r="Z3345" s="91"/>
      <c r="AA3345" s="91"/>
    </row>
    <row r="3346" spans="2:27" ht="15" thickBot="1" x14ac:dyDescent="0.35">
      <c r="B3346" s="47" t="s">
        <v>11</v>
      </c>
      <c r="C3346" s="47"/>
      <c r="D3346" s="47"/>
      <c r="E3346" s="47"/>
      <c r="F3346" s="47"/>
      <c r="G3346" s="47"/>
      <c r="H3346" s="112"/>
      <c r="I3346" s="47"/>
      <c r="J3346" s="48" t="s">
        <v>5</v>
      </c>
      <c r="K3346" s="47" t="s">
        <v>12</v>
      </c>
      <c r="L3346" s="47"/>
      <c r="M3346" s="47"/>
      <c r="N3346" s="47"/>
      <c r="O3346" s="47"/>
      <c r="P3346" s="47"/>
      <c r="Q3346" s="47"/>
      <c r="R3346" s="47"/>
      <c r="S3346" s="47"/>
      <c r="T3346" s="47"/>
      <c r="U3346" s="47"/>
      <c r="V3346" s="47"/>
      <c r="W3346" s="47"/>
      <c r="X3346" s="91">
        <f>H3347</f>
        <v>0</v>
      </c>
      <c r="Y3346" s="91">
        <f>H3348</f>
        <v>0</v>
      </c>
      <c r="Z3346" s="91">
        <f>H3349</f>
        <v>0</v>
      </c>
      <c r="AA3346" s="91">
        <f>H3350</f>
        <v>0</v>
      </c>
    </row>
    <row r="3347" spans="2:27" ht="15" thickBot="1" x14ac:dyDescent="0.35">
      <c r="B3347" s="47" t="s">
        <v>13</v>
      </c>
      <c r="C3347" s="47"/>
      <c r="D3347" s="47"/>
      <c r="E3347" s="47"/>
      <c r="F3347" s="47"/>
      <c r="G3347" s="47"/>
      <c r="H3347" s="112"/>
      <c r="I3347" s="59"/>
      <c r="J3347" s="48" t="s">
        <v>5</v>
      </c>
      <c r="K3347" s="47" t="s">
        <v>15</v>
      </c>
      <c r="L3347" s="47"/>
      <c r="M3347" s="47"/>
      <c r="N3347" s="47"/>
      <c r="O3347" s="47"/>
      <c r="P3347" s="47"/>
      <c r="Q3347" s="47"/>
      <c r="R3347" s="47"/>
      <c r="S3347" s="47"/>
      <c r="T3347" s="47"/>
      <c r="U3347" s="47"/>
      <c r="V3347" s="47"/>
      <c r="W3347" s="47"/>
      <c r="X3347" s="91"/>
      <c r="Y3347" s="91"/>
      <c r="Z3347" s="91"/>
      <c r="AA3347" s="91"/>
    </row>
    <row r="3348" spans="2:27" ht="15" thickBot="1" x14ac:dyDescent="0.35">
      <c r="B3348" s="47" t="s">
        <v>16</v>
      </c>
      <c r="C3348" s="47"/>
      <c r="D3348" s="47"/>
      <c r="E3348" s="47"/>
      <c r="F3348" s="47"/>
      <c r="G3348" s="47"/>
      <c r="H3348" s="137"/>
      <c r="I3348" s="47"/>
      <c r="J3348" s="48" t="s">
        <v>5</v>
      </c>
      <c r="K3348" s="47" t="s">
        <v>17</v>
      </c>
      <c r="L3348" s="47"/>
      <c r="M3348" s="47"/>
      <c r="N3348" s="47"/>
      <c r="O3348" s="47"/>
      <c r="P3348" s="47"/>
      <c r="Q3348" s="47"/>
      <c r="R3348" s="47"/>
      <c r="S3348" s="47"/>
      <c r="T3348" s="47"/>
      <c r="U3348" s="47"/>
      <c r="V3348" s="47"/>
      <c r="W3348" s="47"/>
      <c r="X3348" s="91"/>
      <c r="Y3348" s="91"/>
      <c r="Z3348" s="91"/>
      <c r="AA3348" s="91"/>
    </row>
    <row r="3349" spans="2:27" ht="15" thickBot="1" x14ac:dyDescent="0.35">
      <c r="B3349" s="47" t="str">
        <f>IF(H3348="Erdgas","Nettorechnungsbetrag (Erdgas)",IF(H3348="Strom","Nettorechnungsbetrag (Strom)",IF(H3348="Wärme/Kälte","Nettorechnungsbetrag (Wärme/Kälte)","Bitte Energieart auswählen!")))</f>
        <v>Bitte Energieart auswählen!</v>
      </c>
      <c r="C3349" s="47"/>
      <c r="D3349" s="47"/>
      <c r="E3349" s="47"/>
      <c r="F3349" s="47"/>
      <c r="G3349" s="47"/>
      <c r="H3349" s="113"/>
      <c r="I3349" s="60" t="s">
        <v>18</v>
      </c>
      <c r="J3349" s="48" t="s">
        <v>5</v>
      </c>
      <c r="K3349" s="47" t="str">
        <f>IF(H3348="Erdgas","Erdgaskosten exkl. Steuern, Abgaben, Netzentgelte, etc.",IF(H3348="Strom","Stromkosten exkl. Steuern, Abgaben, Netzentgelte, etc.",IF(H3348="Wärme/Kälte","Wärme-/Kältekosten exkl. Steuern, Abgaben, Netzentgelte, etc.","Bitte Energieart auswählen!")))</f>
        <v>Bitte Energieart auswählen!</v>
      </c>
      <c r="L3349" s="47"/>
      <c r="M3349" s="47"/>
      <c r="N3349" s="47"/>
      <c r="O3349" s="47"/>
      <c r="P3349" s="47"/>
      <c r="Q3349" s="47"/>
      <c r="R3349" s="47"/>
      <c r="S3349" s="47"/>
      <c r="T3349" s="47"/>
      <c r="U3349" s="47"/>
      <c r="V3349" s="47"/>
      <c r="W3349" s="47"/>
      <c r="X3349" s="91"/>
      <c r="Y3349" s="91"/>
      <c r="Z3349" s="91"/>
      <c r="AA3349" s="91"/>
    </row>
    <row r="3350" spans="2:27" ht="15" thickBot="1" x14ac:dyDescent="0.35">
      <c r="B3350" s="47" t="str">
        <f>IF(AND(H3348="Erdgas",H3347="Nein"),"Erdgasverbrauch in kWh gem. letzter Jahresabrechnung",IF(H3348="Erdgas","Erdgasverbrauch in kWh im Kalenderjahr 2021",IF(AND(H3348="Strom",H3347="Nein"),"Stromverbrauch in kWh gem. letzter Jahresabrechnung",IF(H3348="Strom","Stromverbrauch in kWh im Kalenderjahr 2021",IF(AND(H3348="Wärme/Kälte",H3347="Nein"),"Wärme-/Kälteverbrauch in kWh gem. letzter Jahresabrechnung",IF(H3348="Wärme/Kälte","Wärme-/Kälteverbrauch in kWh im Kalenderjahr 2021","Bitte Energieart auswählen!"))))))</f>
        <v>Bitte Energieart auswählen!</v>
      </c>
      <c r="C3350" s="47"/>
      <c r="D3350" s="47"/>
      <c r="E3350" s="47"/>
      <c r="F3350" s="47"/>
      <c r="G3350" s="47"/>
      <c r="H3350" s="114"/>
      <c r="I3350" s="60" t="s">
        <v>19</v>
      </c>
      <c r="J3350" s="48" t="s">
        <v>5</v>
      </c>
      <c r="K3350" s="47" t="str">
        <f>IF(H3347="Nein",IF(H3348="Erdgas","Den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endet."),IF(H3348="Erdgas","Bitte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50" s="47"/>
      <c r="M3350" s="47"/>
      <c r="N3350" s="47"/>
      <c r="O3350" s="47"/>
      <c r="P3350" s="47"/>
      <c r="Q3350" s="47"/>
      <c r="R3350" s="47"/>
      <c r="S3350" s="47"/>
      <c r="T3350" s="47"/>
      <c r="U3350" s="47"/>
      <c r="V3350" s="47"/>
      <c r="W3350" s="47"/>
      <c r="X3350" s="91"/>
      <c r="Y3350" s="91"/>
      <c r="Z3350" s="91"/>
      <c r="AA3350" s="91"/>
    </row>
    <row r="3351" spans="2:27" x14ac:dyDescent="0.3">
      <c r="B3351" s="46"/>
      <c r="C3351" s="46"/>
      <c r="D3351" s="46"/>
      <c r="E3351" s="46"/>
      <c r="F3351" s="46"/>
      <c r="G3351" s="46"/>
      <c r="H3351" s="46"/>
      <c r="I3351" s="46"/>
      <c r="J3351" s="46"/>
      <c r="K3351" s="46"/>
      <c r="L3351" s="46"/>
      <c r="M3351" s="46"/>
      <c r="N3351" s="46"/>
      <c r="O3351" s="46"/>
      <c r="P3351" s="46"/>
      <c r="Q3351" s="46"/>
      <c r="R3351" s="46"/>
      <c r="S3351" s="46"/>
      <c r="T3351" s="46"/>
      <c r="U3351" s="46"/>
      <c r="V3351" s="46"/>
      <c r="W3351" s="46"/>
      <c r="X3351" s="91"/>
      <c r="Y3351" s="91"/>
      <c r="Z3351" s="91"/>
      <c r="AA3351" s="91"/>
    </row>
    <row r="3352" spans="2:27" ht="18" thickBot="1" x14ac:dyDescent="0.5">
      <c r="B3352" s="56" t="s">
        <v>10</v>
      </c>
      <c r="C3352" s="47"/>
      <c r="D3352" s="47"/>
      <c r="E3352" s="47"/>
      <c r="F3352" s="47"/>
      <c r="G3352" s="47"/>
      <c r="H3352" s="47"/>
      <c r="I3352" s="47"/>
      <c r="J3352" s="47"/>
      <c r="K3352" s="47"/>
      <c r="L3352" s="47"/>
      <c r="M3352" s="47"/>
      <c r="N3352" s="47"/>
      <c r="O3352" s="47"/>
      <c r="P3352" s="47"/>
      <c r="Q3352" s="47"/>
      <c r="R3352" s="47"/>
      <c r="S3352" s="47"/>
      <c r="T3352" s="47"/>
      <c r="U3352" s="47"/>
      <c r="V3352" s="47"/>
      <c r="W3352" s="47"/>
      <c r="X3352" s="91"/>
      <c r="Y3352" s="90"/>
      <c r="Z3352" s="91"/>
      <c r="AA3352" s="91"/>
    </row>
    <row r="3353" spans="2:27" ht="15" thickBot="1" x14ac:dyDescent="0.35">
      <c r="B3353" s="47" t="s">
        <v>11</v>
      </c>
      <c r="C3353" s="47"/>
      <c r="D3353" s="47"/>
      <c r="E3353" s="47"/>
      <c r="F3353" s="47"/>
      <c r="G3353" s="47"/>
      <c r="H3353" s="112"/>
      <c r="I3353" s="47"/>
      <c r="J3353" s="48" t="s">
        <v>5</v>
      </c>
      <c r="K3353" s="47" t="s">
        <v>12</v>
      </c>
      <c r="L3353" s="47"/>
      <c r="M3353" s="47"/>
      <c r="N3353" s="47"/>
      <c r="O3353" s="47"/>
      <c r="P3353" s="47"/>
      <c r="Q3353" s="47"/>
      <c r="R3353" s="47"/>
      <c r="S3353" s="47"/>
      <c r="T3353" s="47"/>
      <c r="U3353" s="47"/>
      <c r="V3353" s="47"/>
      <c r="W3353" s="47"/>
      <c r="X3353" s="91">
        <f>H3354</f>
        <v>0</v>
      </c>
      <c r="Y3353" s="91">
        <f>H3355</f>
        <v>0</v>
      </c>
      <c r="Z3353" s="91">
        <f>H3356</f>
        <v>0</v>
      </c>
      <c r="AA3353" s="91">
        <f>H3357</f>
        <v>0</v>
      </c>
    </row>
    <row r="3354" spans="2:27" ht="15" thickBot="1" x14ac:dyDescent="0.35">
      <c r="B3354" s="47" t="s">
        <v>13</v>
      </c>
      <c r="C3354" s="47"/>
      <c r="D3354" s="47"/>
      <c r="E3354" s="47"/>
      <c r="F3354" s="47"/>
      <c r="G3354" s="47"/>
      <c r="H3354" s="112"/>
      <c r="I3354" s="59"/>
      <c r="J3354" s="48" t="s">
        <v>5</v>
      </c>
      <c r="K3354" s="47" t="s">
        <v>15</v>
      </c>
      <c r="L3354" s="47"/>
      <c r="M3354" s="47"/>
      <c r="N3354" s="47"/>
      <c r="O3354" s="47"/>
      <c r="P3354" s="47"/>
      <c r="Q3354" s="47"/>
      <c r="R3354" s="47"/>
      <c r="S3354" s="47"/>
      <c r="T3354" s="47"/>
      <c r="U3354" s="47"/>
      <c r="V3354" s="47"/>
      <c r="W3354" s="47"/>
      <c r="X3354" s="91"/>
      <c r="Y3354" s="91"/>
      <c r="Z3354" s="91"/>
      <c r="AA3354" s="91"/>
    </row>
    <row r="3355" spans="2:27" ht="15" thickBot="1" x14ac:dyDescent="0.35">
      <c r="B3355" s="47" t="s">
        <v>16</v>
      </c>
      <c r="C3355" s="47"/>
      <c r="D3355" s="47"/>
      <c r="E3355" s="47"/>
      <c r="F3355" s="47"/>
      <c r="G3355" s="47"/>
      <c r="H3355" s="137"/>
      <c r="I3355" s="47"/>
      <c r="J3355" s="48" t="s">
        <v>5</v>
      </c>
      <c r="K3355" s="47" t="s">
        <v>17</v>
      </c>
      <c r="L3355" s="47"/>
      <c r="M3355" s="47"/>
      <c r="N3355" s="47"/>
      <c r="O3355" s="47"/>
      <c r="P3355" s="47"/>
      <c r="Q3355" s="47"/>
      <c r="R3355" s="47"/>
      <c r="S3355" s="47"/>
      <c r="T3355" s="47"/>
      <c r="U3355" s="47"/>
      <c r="V3355" s="47"/>
      <c r="W3355" s="47"/>
      <c r="X3355" s="91"/>
      <c r="Y3355" s="91"/>
      <c r="Z3355" s="91"/>
      <c r="AA3355" s="91"/>
    </row>
    <row r="3356" spans="2:27" ht="15" thickBot="1" x14ac:dyDescent="0.35">
      <c r="B3356" s="47" t="str">
        <f>IF(H3355="Erdgas","Nettorechnungsbetrag (Erdgas)",IF(H3355="Strom","Nettorechnungsbetrag (Strom)",IF(H3355="Wärme/Kälte","Nettorechnungsbetrag (Wärme/Kälte)","Bitte Energieart auswählen!")))</f>
        <v>Bitte Energieart auswählen!</v>
      </c>
      <c r="C3356" s="47"/>
      <c r="D3356" s="47"/>
      <c r="E3356" s="47"/>
      <c r="F3356" s="47"/>
      <c r="G3356" s="47"/>
      <c r="H3356" s="113"/>
      <c r="I3356" s="60" t="s">
        <v>18</v>
      </c>
      <c r="J3356" s="48" t="s">
        <v>5</v>
      </c>
      <c r="K3356" s="47" t="str">
        <f>IF(H3355="Erdgas","Erdgaskosten exkl. Steuern, Abgaben, Netzentgelte, etc.",IF(H3355="Strom","Stromkosten exkl. Steuern, Abgaben, Netzentgelte, etc.",IF(H3355="Wärme/Kälte","Wärme-/Kältekosten exkl. Steuern, Abgaben, Netzentgelte, etc.","Bitte Energieart auswählen!")))</f>
        <v>Bitte Energieart auswählen!</v>
      </c>
      <c r="L3356" s="47"/>
      <c r="M3356" s="47"/>
      <c r="N3356" s="47"/>
      <c r="O3356" s="47"/>
      <c r="P3356" s="47"/>
      <c r="Q3356" s="47"/>
      <c r="R3356" s="47"/>
      <c r="S3356" s="47"/>
      <c r="T3356" s="47"/>
      <c r="U3356" s="47"/>
      <c r="V3356" s="47"/>
      <c r="W3356" s="47"/>
      <c r="X3356" s="91"/>
      <c r="Y3356" s="91"/>
      <c r="Z3356" s="91"/>
      <c r="AA3356" s="91"/>
    </row>
    <row r="3357" spans="2:27" ht="15" thickBot="1" x14ac:dyDescent="0.35">
      <c r="B3357" s="47" t="str">
        <f>IF(AND(H3355="Erdgas",H3354="Nein"),"Erdgasverbrauch in kWh gem. letzter Jahresabrechnung",IF(H3355="Erdgas","Erdgasverbrauch in kWh im Kalenderjahr 2021",IF(AND(H3355="Strom",H3354="Nein"),"Stromverbrauch in kWh gem. letzter Jahresabrechnung",IF(H3355="Strom","Stromverbrauch in kWh im Kalenderjahr 2021",IF(AND(H3355="Wärme/Kälte",H3354="Nein"),"Wärme-/Kälteverbrauch in kWh gem. letzter Jahresabrechnung",IF(H3355="Wärme/Kälte","Wärme-/Kälteverbrauch in kWh im Kalenderjahr 2021","Bitte Energieart auswählen!"))))))</f>
        <v>Bitte Energieart auswählen!</v>
      </c>
      <c r="C3357" s="47"/>
      <c r="D3357" s="47"/>
      <c r="E3357" s="47"/>
      <c r="F3357" s="47"/>
      <c r="G3357" s="47"/>
      <c r="H3357" s="114"/>
      <c r="I3357" s="60" t="s">
        <v>19</v>
      </c>
      <c r="J3357" s="48" t="s">
        <v>5</v>
      </c>
      <c r="K3357" s="47" t="str">
        <f>IF(H3354="Nein",IF(H3355="Erdgas","Den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endet."),IF(H3355="Erdgas","Bitte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57" s="47"/>
      <c r="M3357" s="47"/>
      <c r="N3357" s="47"/>
      <c r="O3357" s="47"/>
      <c r="P3357" s="47"/>
      <c r="Q3357" s="47"/>
      <c r="R3357" s="47"/>
      <c r="S3357" s="47"/>
      <c r="T3357" s="47"/>
      <c r="U3357" s="47"/>
      <c r="V3357" s="47"/>
      <c r="W3357" s="47"/>
      <c r="X3357" s="91"/>
      <c r="Y3357" s="91"/>
      <c r="Z3357" s="91"/>
      <c r="AA3357" s="91"/>
    </row>
    <row r="3358" spans="2:27" x14ac:dyDescent="0.3">
      <c r="B3358" s="46"/>
      <c r="C3358" s="46"/>
      <c r="D3358" s="46"/>
      <c r="E3358" s="46"/>
      <c r="F3358" s="46"/>
      <c r="G3358" s="46"/>
      <c r="H3358" s="46"/>
      <c r="I3358" s="46"/>
      <c r="J3358" s="46"/>
      <c r="K3358" s="46"/>
      <c r="L3358" s="46"/>
      <c r="M3358" s="46"/>
      <c r="N3358" s="46"/>
      <c r="O3358" s="46"/>
      <c r="P3358" s="46"/>
      <c r="Q3358" s="46"/>
      <c r="R3358" s="46"/>
      <c r="S3358" s="46"/>
      <c r="T3358" s="46"/>
      <c r="U3358" s="46"/>
      <c r="V3358" s="46"/>
      <c r="W3358" s="46"/>
      <c r="X3358" s="91"/>
      <c r="Y3358" s="91"/>
      <c r="Z3358" s="91"/>
      <c r="AA3358" s="91"/>
    </row>
    <row r="3359" spans="2:27" ht="18" thickBot="1" x14ac:dyDescent="0.5">
      <c r="B3359" s="56" t="s">
        <v>10</v>
      </c>
      <c r="C3359" s="47"/>
      <c r="D3359" s="47"/>
      <c r="E3359" s="47"/>
      <c r="F3359" s="47"/>
      <c r="G3359" s="47"/>
      <c r="H3359" s="47"/>
      <c r="I3359" s="47"/>
      <c r="J3359" s="47"/>
      <c r="K3359" s="47"/>
      <c r="L3359" s="47"/>
      <c r="M3359" s="47"/>
      <c r="N3359" s="47"/>
      <c r="O3359" s="47"/>
      <c r="P3359" s="47"/>
      <c r="Q3359" s="47"/>
      <c r="R3359" s="47"/>
      <c r="S3359" s="47"/>
      <c r="T3359" s="47"/>
      <c r="U3359" s="47"/>
      <c r="V3359" s="47"/>
      <c r="W3359" s="47"/>
      <c r="X3359" s="91"/>
      <c r="Y3359" s="90"/>
      <c r="Z3359" s="91"/>
      <c r="AA3359" s="91"/>
    </row>
    <row r="3360" spans="2:27" ht="15" thickBot="1" x14ac:dyDescent="0.35">
      <c r="B3360" s="47" t="s">
        <v>11</v>
      </c>
      <c r="C3360" s="47"/>
      <c r="D3360" s="47"/>
      <c r="E3360" s="47"/>
      <c r="F3360" s="47"/>
      <c r="G3360" s="47"/>
      <c r="H3360" s="112"/>
      <c r="I3360" s="47"/>
      <c r="J3360" s="48" t="s">
        <v>5</v>
      </c>
      <c r="K3360" s="47" t="s">
        <v>12</v>
      </c>
      <c r="L3360" s="47"/>
      <c r="M3360" s="47"/>
      <c r="N3360" s="47"/>
      <c r="O3360" s="47"/>
      <c r="P3360" s="47"/>
      <c r="Q3360" s="47"/>
      <c r="R3360" s="47"/>
      <c r="S3360" s="47"/>
      <c r="T3360" s="47"/>
      <c r="U3360" s="47"/>
      <c r="V3360" s="47"/>
      <c r="W3360" s="47"/>
      <c r="X3360" s="91">
        <f>H3361</f>
        <v>0</v>
      </c>
      <c r="Y3360" s="91">
        <f>H3362</f>
        <v>0</v>
      </c>
      <c r="Z3360" s="91">
        <f>H3363</f>
        <v>0</v>
      </c>
      <c r="AA3360" s="91">
        <f>H3364</f>
        <v>0</v>
      </c>
    </row>
    <row r="3361" spans="2:27" ht="15" thickBot="1" x14ac:dyDescent="0.35">
      <c r="B3361" s="47" t="s">
        <v>13</v>
      </c>
      <c r="C3361" s="47"/>
      <c r="D3361" s="47"/>
      <c r="E3361" s="47"/>
      <c r="F3361" s="47"/>
      <c r="G3361" s="47"/>
      <c r="H3361" s="112"/>
      <c r="I3361" s="59"/>
      <c r="J3361" s="48" t="s">
        <v>5</v>
      </c>
      <c r="K3361" s="47" t="s">
        <v>15</v>
      </c>
      <c r="L3361" s="47"/>
      <c r="M3361" s="47"/>
      <c r="N3361" s="47"/>
      <c r="O3361" s="47"/>
      <c r="P3361" s="47"/>
      <c r="Q3361" s="47"/>
      <c r="R3361" s="47"/>
      <c r="S3361" s="47"/>
      <c r="T3361" s="47"/>
      <c r="U3361" s="47"/>
      <c r="V3361" s="47"/>
      <c r="W3361" s="47"/>
      <c r="X3361" s="91"/>
      <c r="Y3361" s="91"/>
      <c r="Z3361" s="91"/>
      <c r="AA3361" s="91"/>
    </row>
    <row r="3362" spans="2:27" ht="15" thickBot="1" x14ac:dyDescent="0.35">
      <c r="B3362" s="47" t="s">
        <v>16</v>
      </c>
      <c r="C3362" s="47"/>
      <c r="D3362" s="47"/>
      <c r="E3362" s="47"/>
      <c r="F3362" s="47"/>
      <c r="G3362" s="47"/>
      <c r="H3362" s="137"/>
      <c r="I3362" s="47"/>
      <c r="J3362" s="48" t="s">
        <v>5</v>
      </c>
      <c r="K3362" s="47" t="s">
        <v>17</v>
      </c>
      <c r="L3362" s="47"/>
      <c r="M3362" s="47"/>
      <c r="N3362" s="47"/>
      <c r="O3362" s="47"/>
      <c r="P3362" s="47"/>
      <c r="Q3362" s="47"/>
      <c r="R3362" s="47"/>
      <c r="S3362" s="47"/>
      <c r="T3362" s="47"/>
      <c r="U3362" s="47"/>
      <c r="V3362" s="47"/>
      <c r="W3362" s="47"/>
      <c r="X3362" s="91"/>
      <c r="Y3362" s="91"/>
      <c r="Z3362" s="91"/>
      <c r="AA3362" s="91"/>
    </row>
    <row r="3363" spans="2:27" ht="15" thickBot="1" x14ac:dyDescent="0.35">
      <c r="B3363" s="47" t="str">
        <f>IF(H3362="Erdgas","Nettorechnungsbetrag (Erdgas)",IF(H3362="Strom","Nettorechnungsbetrag (Strom)",IF(H3362="Wärme/Kälte","Nettorechnungsbetrag (Wärme/Kälte)","Bitte Energieart auswählen!")))</f>
        <v>Bitte Energieart auswählen!</v>
      </c>
      <c r="C3363" s="47"/>
      <c r="D3363" s="47"/>
      <c r="E3363" s="47"/>
      <c r="F3363" s="47"/>
      <c r="G3363" s="47"/>
      <c r="H3363" s="113"/>
      <c r="I3363" s="60" t="s">
        <v>18</v>
      </c>
      <c r="J3363" s="48" t="s">
        <v>5</v>
      </c>
      <c r="K3363" s="47" t="str">
        <f>IF(H3362="Erdgas","Erdgaskosten exkl. Steuern, Abgaben, Netzentgelte, etc.",IF(H3362="Strom","Stromkosten exkl. Steuern, Abgaben, Netzentgelte, etc.",IF(H3362="Wärme/Kälte","Wärme-/Kältekosten exkl. Steuern, Abgaben, Netzentgelte, etc.","Bitte Energieart auswählen!")))</f>
        <v>Bitte Energieart auswählen!</v>
      </c>
      <c r="L3363" s="47"/>
      <c r="M3363" s="47"/>
      <c r="N3363" s="47"/>
      <c r="O3363" s="47"/>
      <c r="P3363" s="47"/>
      <c r="Q3363" s="47"/>
      <c r="R3363" s="47"/>
      <c r="S3363" s="47"/>
      <c r="T3363" s="47"/>
      <c r="U3363" s="47"/>
      <c r="V3363" s="47"/>
      <c r="W3363" s="47"/>
      <c r="X3363" s="91"/>
      <c r="Y3363" s="91"/>
      <c r="Z3363" s="91"/>
      <c r="AA3363" s="91"/>
    </row>
    <row r="3364" spans="2:27" ht="15" thickBot="1" x14ac:dyDescent="0.35">
      <c r="B3364" s="47" t="str">
        <f>IF(AND(H3362="Erdgas",H3361="Nein"),"Erdgasverbrauch in kWh gem. letzter Jahresabrechnung",IF(H3362="Erdgas","Erdgasverbrauch in kWh im Kalenderjahr 2021",IF(AND(H3362="Strom",H3361="Nein"),"Stromverbrauch in kWh gem. letzter Jahresabrechnung",IF(H3362="Strom","Stromverbrauch in kWh im Kalenderjahr 2021",IF(AND(H3362="Wärme/Kälte",H3361="Nein"),"Wärme-/Kälteverbrauch in kWh gem. letzter Jahresabrechnung",IF(H3362="Wärme/Kälte","Wärme-/Kälteverbrauch in kWh im Kalenderjahr 2021","Bitte Energieart auswählen!"))))))</f>
        <v>Bitte Energieart auswählen!</v>
      </c>
      <c r="C3364" s="47"/>
      <c r="D3364" s="47"/>
      <c r="E3364" s="47"/>
      <c r="F3364" s="47"/>
      <c r="G3364" s="47"/>
      <c r="H3364" s="114"/>
      <c r="I3364" s="60" t="s">
        <v>19</v>
      </c>
      <c r="J3364" s="48" t="s">
        <v>5</v>
      </c>
      <c r="K3364" s="47" t="str">
        <f>IF(H3361="Nein",IF(H3362="Erdgas","Den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endet."),IF(H3362="Erdgas","Bitte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64" s="47"/>
      <c r="M3364" s="47"/>
      <c r="N3364" s="47"/>
      <c r="O3364" s="47"/>
      <c r="P3364" s="47"/>
      <c r="Q3364" s="47"/>
      <c r="R3364" s="47"/>
      <c r="S3364" s="47"/>
      <c r="T3364" s="47"/>
      <c r="U3364" s="47"/>
      <c r="V3364" s="47"/>
      <c r="W3364" s="47"/>
      <c r="X3364" s="91"/>
      <c r="Y3364" s="91"/>
      <c r="Z3364" s="91"/>
      <c r="AA3364" s="91"/>
    </row>
    <row r="3365" spans="2:27" x14ac:dyDescent="0.3">
      <c r="B3365" s="46"/>
      <c r="C3365" s="46"/>
      <c r="D3365" s="46"/>
      <c r="E3365" s="46"/>
      <c r="F3365" s="46"/>
      <c r="G3365" s="46"/>
      <c r="H3365" s="46"/>
      <c r="I3365" s="46"/>
      <c r="J3365" s="46"/>
      <c r="K3365" s="46"/>
      <c r="L3365" s="46"/>
      <c r="M3365" s="46"/>
      <c r="N3365" s="46"/>
      <c r="O3365" s="46"/>
      <c r="P3365" s="46"/>
      <c r="Q3365" s="46"/>
      <c r="R3365" s="46"/>
      <c r="S3365" s="46"/>
      <c r="T3365" s="46"/>
      <c r="U3365" s="46"/>
      <c r="V3365" s="46"/>
      <c r="W3365" s="46"/>
      <c r="X3365" s="91"/>
      <c r="Y3365" s="91"/>
      <c r="Z3365" s="91"/>
      <c r="AA3365" s="91"/>
    </row>
    <row r="3366" spans="2:27" ht="18" thickBot="1" x14ac:dyDescent="0.5">
      <c r="B3366" s="56" t="s">
        <v>10</v>
      </c>
      <c r="C3366" s="47"/>
      <c r="D3366" s="47"/>
      <c r="E3366" s="47"/>
      <c r="F3366" s="47"/>
      <c r="G3366" s="47"/>
      <c r="H3366" s="47"/>
      <c r="I3366" s="47"/>
      <c r="J3366" s="47"/>
      <c r="K3366" s="47"/>
      <c r="L3366" s="47"/>
      <c r="M3366" s="47"/>
      <c r="N3366" s="47"/>
      <c r="O3366" s="47"/>
      <c r="P3366" s="47"/>
      <c r="Q3366" s="47"/>
      <c r="R3366" s="47"/>
      <c r="S3366" s="47"/>
      <c r="T3366" s="47"/>
      <c r="U3366" s="47"/>
      <c r="V3366" s="47"/>
      <c r="W3366" s="47"/>
      <c r="X3366" s="91"/>
      <c r="Y3366" s="90"/>
      <c r="Z3366" s="91"/>
      <c r="AA3366" s="91"/>
    </row>
    <row r="3367" spans="2:27" ht="15" thickBot="1" x14ac:dyDescent="0.35">
      <c r="B3367" s="47" t="s">
        <v>11</v>
      </c>
      <c r="C3367" s="47"/>
      <c r="D3367" s="47"/>
      <c r="E3367" s="47"/>
      <c r="F3367" s="47"/>
      <c r="G3367" s="47"/>
      <c r="H3367" s="112"/>
      <c r="I3367" s="47"/>
      <c r="J3367" s="48" t="s">
        <v>5</v>
      </c>
      <c r="K3367" s="47" t="s">
        <v>12</v>
      </c>
      <c r="L3367" s="47"/>
      <c r="M3367" s="47"/>
      <c r="N3367" s="47"/>
      <c r="O3367" s="47"/>
      <c r="P3367" s="47"/>
      <c r="Q3367" s="47"/>
      <c r="R3367" s="47"/>
      <c r="S3367" s="47"/>
      <c r="T3367" s="47"/>
      <c r="U3367" s="47"/>
      <c r="V3367" s="47"/>
      <c r="W3367" s="47"/>
      <c r="X3367" s="91">
        <f>H3368</f>
        <v>0</v>
      </c>
      <c r="Y3367" s="91">
        <f>H3369</f>
        <v>0</v>
      </c>
      <c r="Z3367" s="91">
        <f>H3370</f>
        <v>0</v>
      </c>
      <c r="AA3367" s="91">
        <f>H3371</f>
        <v>0</v>
      </c>
    </row>
    <row r="3368" spans="2:27" ht="15" thickBot="1" x14ac:dyDescent="0.35">
      <c r="B3368" s="47" t="s">
        <v>13</v>
      </c>
      <c r="C3368" s="47"/>
      <c r="D3368" s="47"/>
      <c r="E3368" s="47"/>
      <c r="F3368" s="47"/>
      <c r="G3368" s="47"/>
      <c r="H3368" s="112"/>
      <c r="I3368" s="59"/>
      <c r="J3368" s="48" t="s">
        <v>5</v>
      </c>
      <c r="K3368" s="47" t="s">
        <v>15</v>
      </c>
      <c r="L3368" s="47"/>
      <c r="M3368" s="47"/>
      <c r="N3368" s="47"/>
      <c r="O3368" s="47"/>
      <c r="P3368" s="47"/>
      <c r="Q3368" s="47"/>
      <c r="R3368" s="47"/>
      <c r="S3368" s="47"/>
      <c r="T3368" s="47"/>
      <c r="U3368" s="47"/>
      <c r="V3368" s="47"/>
      <c r="W3368" s="47"/>
      <c r="X3368" s="91"/>
      <c r="Y3368" s="91"/>
      <c r="Z3368" s="91"/>
      <c r="AA3368" s="91"/>
    </row>
    <row r="3369" spans="2:27" ht="15" thickBot="1" x14ac:dyDescent="0.35">
      <c r="B3369" s="47" t="s">
        <v>16</v>
      </c>
      <c r="C3369" s="47"/>
      <c r="D3369" s="47"/>
      <c r="E3369" s="47"/>
      <c r="F3369" s="47"/>
      <c r="G3369" s="47"/>
      <c r="H3369" s="137"/>
      <c r="I3369" s="47"/>
      <c r="J3369" s="48" t="s">
        <v>5</v>
      </c>
      <c r="K3369" s="47" t="s">
        <v>17</v>
      </c>
      <c r="L3369" s="47"/>
      <c r="M3369" s="47"/>
      <c r="N3369" s="47"/>
      <c r="O3369" s="47"/>
      <c r="P3369" s="47"/>
      <c r="Q3369" s="47"/>
      <c r="R3369" s="47"/>
      <c r="S3369" s="47"/>
      <c r="T3369" s="47"/>
      <c r="U3369" s="47"/>
      <c r="V3369" s="47"/>
      <c r="W3369" s="47"/>
      <c r="X3369" s="91"/>
      <c r="Y3369" s="91"/>
      <c r="Z3369" s="91"/>
      <c r="AA3369" s="91"/>
    </row>
    <row r="3370" spans="2:27" ht="15" thickBot="1" x14ac:dyDescent="0.35">
      <c r="B3370" s="47" t="str">
        <f>IF(H3369="Erdgas","Nettorechnungsbetrag (Erdgas)",IF(H3369="Strom","Nettorechnungsbetrag (Strom)",IF(H3369="Wärme/Kälte","Nettorechnungsbetrag (Wärme/Kälte)","Bitte Energieart auswählen!")))</f>
        <v>Bitte Energieart auswählen!</v>
      </c>
      <c r="C3370" s="47"/>
      <c r="D3370" s="47"/>
      <c r="E3370" s="47"/>
      <c r="F3370" s="47"/>
      <c r="G3370" s="47"/>
      <c r="H3370" s="113"/>
      <c r="I3370" s="60" t="s">
        <v>18</v>
      </c>
      <c r="J3370" s="48" t="s">
        <v>5</v>
      </c>
      <c r="K3370" s="47" t="str">
        <f>IF(H3369="Erdgas","Erdgaskosten exkl. Steuern, Abgaben, Netzentgelte, etc.",IF(H3369="Strom","Stromkosten exkl. Steuern, Abgaben, Netzentgelte, etc.",IF(H3369="Wärme/Kälte","Wärme-/Kältekosten exkl. Steuern, Abgaben, Netzentgelte, etc.","Bitte Energieart auswählen!")))</f>
        <v>Bitte Energieart auswählen!</v>
      </c>
      <c r="L3370" s="47"/>
      <c r="M3370" s="47"/>
      <c r="N3370" s="47"/>
      <c r="O3370" s="47"/>
      <c r="P3370" s="47"/>
      <c r="Q3370" s="47"/>
      <c r="R3370" s="47"/>
      <c r="S3370" s="47"/>
      <c r="T3370" s="47"/>
      <c r="U3370" s="47"/>
      <c r="V3370" s="47"/>
      <c r="W3370" s="47"/>
      <c r="X3370" s="91"/>
      <c r="Y3370" s="91"/>
      <c r="Z3370" s="91"/>
      <c r="AA3370" s="91"/>
    </row>
    <row r="3371" spans="2:27" ht="15" thickBot="1" x14ac:dyDescent="0.35">
      <c r="B3371" s="47" t="str">
        <f>IF(AND(H3369="Erdgas",H3368="Nein"),"Erdgasverbrauch in kWh gem. letzter Jahresabrechnung",IF(H3369="Erdgas","Erdgasverbrauch in kWh im Kalenderjahr 2021",IF(AND(H3369="Strom",H3368="Nein"),"Stromverbrauch in kWh gem. letzter Jahresabrechnung",IF(H3369="Strom","Stromverbrauch in kWh im Kalenderjahr 2021",IF(AND(H3369="Wärme/Kälte",H3368="Nein"),"Wärme-/Kälteverbrauch in kWh gem. letzter Jahresabrechnung",IF(H3369="Wärme/Kälte","Wärme-/Kälteverbrauch in kWh im Kalenderjahr 2021","Bitte Energieart auswählen!"))))))</f>
        <v>Bitte Energieart auswählen!</v>
      </c>
      <c r="C3371" s="47"/>
      <c r="D3371" s="47"/>
      <c r="E3371" s="47"/>
      <c r="F3371" s="47"/>
      <c r="G3371" s="47"/>
      <c r="H3371" s="114"/>
      <c r="I3371" s="60" t="s">
        <v>19</v>
      </c>
      <c r="J3371" s="48" t="s">
        <v>5</v>
      </c>
      <c r="K3371" s="47" t="str">
        <f>IF(H3368="Nein",IF(H3369="Erdgas","Den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endet."),IF(H3369="Erdgas","Bitte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71" s="47"/>
      <c r="M3371" s="47"/>
      <c r="N3371" s="47"/>
      <c r="O3371" s="47"/>
      <c r="P3371" s="47"/>
      <c r="Q3371" s="47"/>
      <c r="R3371" s="47"/>
      <c r="S3371" s="47"/>
      <c r="T3371" s="47"/>
      <c r="U3371" s="47"/>
      <c r="V3371" s="47"/>
      <c r="W3371" s="47"/>
      <c r="X3371" s="91"/>
      <c r="Y3371" s="91"/>
      <c r="Z3371" s="91"/>
      <c r="AA3371" s="91"/>
    </row>
    <row r="3372" spans="2:27" x14ac:dyDescent="0.3">
      <c r="B3372" s="46"/>
      <c r="C3372" s="46"/>
      <c r="D3372" s="46"/>
      <c r="E3372" s="46"/>
      <c r="F3372" s="46"/>
      <c r="G3372" s="46"/>
      <c r="H3372" s="46"/>
      <c r="I3372" s="46"/>
      <c r="J3372" s="46"/>
      <c r="K3372" s="46"/>
      <c r="L3372" s="46"/>
      <c r="M3372" s="46"/>
      <c r="N3372" s="46"/>
      <c r="O3372" s="46"/>
      <c r="P3372" s="46"/>
      <c r="Q3372" s="46"/>
      <c r="R3372" s="46"/>
      <c r="S3372" s="46"/>
      <c r="T3372" s="46"/>
      <c r="U3372" s="46"/>
      <c r="V3372" s="46"/>
      <c r="W3372" s="46"/>
      <c r="X3372" s="91"/>
      <c r="Y3372" s="91"/>
      <c r="Z3372" s="91"/>
      <c r="AA3372" s="91"/>
    </row>
    <row r="3373" spans="2:27" ht="18" thickBot="1" x14ac:dyDescent="0.5">
      <c r="B3373" s="56" t="s">
        <v>10</v>
      </c>
      <c r="C3373" s="47"/>
      <c r="D3373" s="47"/>
      <c r="E3373" s="47"/>
      <c r="F3373" s="47"/>
      <c r="G3373" s="47"/>
      <c r="H3373" s="47"/>
      <c r="I3373" s="47"/>
      <c r="J3373" s="47"/>
      <c r="K3373" s="47"/>
      <c r="L3373" s="47"/>
      <c r="M3373" s="47"/>
      <c r="N3373" s="47"/>
      <c r="O3373" s="47"/>
      <c r="P3373" s="47"/>
      <c r="Q3373" s="47"/>
      <c r="R3373" s="47"/>
      <c r="S3373" s="47"/>
      <c r="T3373" s="47"/>
      <c r="U3373" s="47"/>
      <c r="V3373" s="47"/>
      <c r="W3373" s="47"/>
      <c r="X3373" s="91"/>
      <c r="Y3373" s="90"/>
      <c r="Z3373" s="91"/>
      <c r="AA3373" s="91"/>
    </row>
    <row r="3374" spans="2:27" ht="15" thickBot="1" x14ac:dyDescent="0.35">
      <c r="B3374" s="47" t="s">
        <v>11</v>
      </c>
      <c r="C3374" s="47"/>
      <c r="D3374" s="47"/>
      <c r="E3374" s="47"/>
      <c r="F3374" s="47"/>
      <c r="G3374" s="47"/>
      <c r="H3374" s="112"/>
      <c r="I3374" s="47"/>
      <c r="J3374" s="48" t="s">
        <v>5</v>
      </c>
      <c r="K3374" s="47" t="s">
        <v>12</v>
      </c>
      <c r="L3374" s="47"/>
      <c r="M3374" s="47"/>
      <c r="N3374" s="47"/>
      <c r="O3374" s="47"/>
      <c r="P3374" s="47"/>
      <c r="Q3374" s="47"/>
      <c r="R3374" s="47"/>
      <c r="S3374" s="47"/>
      <c r="T3374" s="47"/>
      <c r="U3374" s="47"/>
      <c r="V3374" s="47"/>
      <c r="W3374" s="47"/>
      <c r="X3374" s="91">
        <f>H3375</f>
        <v>0</v>
      </c>
      <c r="Y3374" s="91">
        <f>H3376</f>
        <v>0</v>
      </c>
      <c r="Z3374" s="91">
        <f>H3377</f>
        <v>0</v>
      </c>
      <c r="AA3374" s="91">
        <f>H3378</f>
        <v>0</v>
      </c>
    </row>
    <row r="3375" spans="2:27" ht="15" thickBot="1" x14ac:dyDescent="0.35">
      <c r="B3375" s="47" t="s">
        <v>13</v>
      </c>
      <c r="C3375" s="47"/>
      <c r="D3375" s="47"/>
      <c r="E3375" s="47"/>
      <c r="F3375" s="47"/>
      <c r="G3375" s="47"/>
      <c r="H3375" s="112"/>
      <c r="I3375" s="59"/>
      <c r="J3375" s="48" t="s">
        <v>5</v>
      </c>
      <c r="K3375" s="47" t="s">
        <v>15</v>
      </c>
      <c r="L3375" s="47"/>
      <c r="M3375" s="47"/>
      <c r="N3375" s="47"/>
      <c r="O3375" s="47"/>
      <c r="P3375" s="47"/>
      <c r="Q3375" s="47"/>
      <c r="R3375" s="47"/>
      <c r="S3375" s="47"/>
      <c r="T3375" s="47"/>
      <c r="U3375" s="47"/>
      <c r="V3375" s="47"/>
      <c r="W3375" s="47"/>
      <c r="X3375" s="91"/>
      <c r="Y3375" s="91"/>
      <c r="Z3375" s="91"/>
      <c r="AA3375" s="91"/>
    </row>
    <row r="3376" spans="2:27" ht="15" thickBot="1" x14ac:dyDescent="0.35">
      <c r="B3376" s="47" t="s">
        <v>16</v>
      </c>
      <c r="C3376" s="47"/>
      <c r="D3376" s="47"/>
      <c r="E3376" s="47"/>
      <c r="F3376" s="47"/>
      <c r="G3376" s="47"/>
      <c r="H3376" s="137"/>
      <c r="I3376" s="47"/>
      <c r="J3376" s="48" t="s">
        <v>5</v>
      </c>
      <c r="K3376" s="47" t="s">
        <v>17</v>
      </c>
      <c r="L3376" s="47"/>
      <c r="M3376" s="47"/>
      <c r="N3376" s="47"/>
      <c r="O3376" s="47"/>
      <c r="P3376" s="47"/>
      <c r="Q3376" s="47"/>
      <c r="R3376" s="47"/>
      <c r="S3376" s="47"/>
      <c r="T3376" s="47"/>
      <c r="U3376" s="47"/>
      <c r="V3376" s="47"/>
      <c r="W3376" s="47"/>
      <c r="X3376" s="91"/>
      <c r="Y3376" s="91"/>
      <c r="Z3376" s="91"/>
      <c r="AA3376" s="91"/>
    </row>
    <row r="3377" spans="2:27" ht="15" thickBot="1" x14ac:dyDescent="0.35">
      <c r="B3377" s="47" t="str">
        <f>IF(H3376="Erdgas","Nettorechnungsbetrag (Erdgas)",IF(H3376="Strom","Nettorechnungsbetrag (Strom)",IF(H3376="Wärme/Kälte","Nettorechnungsbetrag (Wärme/Kälte)","Bitte Energieart auswählen!")))</f>
        <v>Bitte Energieart auswählen!</v>
      </c>
      <c r="C3377" s="47"/>
      <c r="D3377" s="47"/>
      <c r="E3377" s="47"/>
      <c r="F3377" s="47"/>
      <c r="G3377" s="47"/>
      <c r="H3377" s="113"/>
      <c r="I3377" s="60" t="s">
        <v>18</v>
      </c>
      <c r="J3377" s="48" t="s">
        <v>5</v>
      </c>
      <c r="K3377" s="47" t="str">
        <f>IF(H3376="Erdgas","Erdgaskosten exkl. Steuern, Abgaben, Netzentgelte, etc.",IF(H3376="Strom","Stromkosten exkl. Steuern, Abgaben, Netzentgelte, etc.",IF(H3376="Wärme/Kälte","Wärme-/Kältekosten exkl. Steuern, Abgaben, Netzentgelte, etc.","Bitte Energieart auswählen!")))</f>
        <v>Bitte Energieart auswählen!</v>
      </c>
      <c r="L3377" s="47"/>
      <c r="M3377" s="47"/>
      <c r="N3377" s="47"/>
      <c r="O3377" s="47"/>
      <c r="P3377" s="47"/>
      <c r="Q3377" s="47"/>
      <c r="R3377" s="47"/>
      <c r="S3377" s="47"/>
      <c r="T3377" s="47"/>
      <c r="U3377" s="47"/>
      <c r="V3377" s="47"/>
      <c r="W3377" s="47"/>
      <c r="X3377" s="91"/>
      <c r="Y3377" s="91"/>
      <c r="Z3377" s="91"/>
      <c r="AA3377" s="91"/>
    </row>
    <row r="3378" spans="2:27" ht="15" thickBot="1" x14ac:dyDescent="0.35">
      <c r="B3378" s="47" t="str">
        <f>IF(AND(H3376="Erdgas",H3375="Nein"),"Erdgasverbrauch in kWh gem. letzter Jahresabrechnung",IF(H3376="Erdgas","Erdgasverbrauch in kWh im Kalenderjahr 2021",IF(AND(H3376="Strom",H3375="Nein"),"Stromverbrauch in kWh gem. letzter Jahresabrechnung",IF(H3376="Strom","Stromverbrauch in kWh im Kalenderjahr 2021",IF(AND(H3376="Wärme/Kälte",H3375="Nein"),"Wärme-/Kälteverbrauch in kWh gem. letzter Jahresabrechnung",IF(H3376="Wärme/Kälte","Wärme-/Kälteverbrauch in kWh im Kalenderjahr 2021","Bitte Energieart auswählen!"))))))</f>
        <v>Bitte Energieart auswählen!</v>
      </c>
      <c r="C3378" s="47"/>
      <c r="D3378" s="47"/>
      <c r="E3378" s="47"/>
      <c r="F3378" s="47"/>
      <c r="G3378" s="47"/>
      <c r="H3378" s="114"/>
      <c r="I3378" s="60" t="s">
        <v>19</v>
      </c>
      <c r="J3378" s="48" t="s">
        <v>5</v>
      </c>
      <c r="K3378" s="47" t="str">
        <f>IF(H3375="Nein",IF(H3376="Erdgas","Den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endet."),IF(H3376="Erdgas","Bitte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78" s="47"/>
      <c r="M3378" s="47"/>
      <c r="N3378" s="47"/>
      <c r="O3378" s="47"/>
      <c r="P3378" s="47"/>
      <c r="Q3378" s="47"/>
      <c r="R3378" s="47"/>
      <c r="S3378" s="47"/>
      <c r="T3378" s="47"/>
      <c r="U3378" s="47"/>
      <c r="V3378" s="47"/>
      <c r="W3378" s="47"/>
      <c r="X3378" s="91"/>
      <c r="Y3378" s="91"/>
      <c r="Z3378" s="91"/>
      <c r="AA3378" s="91"/>
    </row>
    <row r="3379" spans="2:27" x14ac:dyDescent="0.3">
      <c r="B3379" s="46"/>
      <c r="C3379" s="46"/>
      <c r="D3379" s="46"/>
      <c r="E3379" s="46"/>
      <c r="F3379" s="46"/>
      <c r="G3379" s="46"/>
      <c r="H3379" s="46"/>
      <c r="I3379" s="46"/>
      <c r="J3379" s="46"/>
      <c r="K3379" s="46"/>
      <c r="L3379" s="46"/>
      <c r="M3379" s="46"/>
      <c r="N3379" s="46"/>
      <c r="O3379" s="46"/>
      <c r="P3379" s="46"/>
      <c r="Q3379" s="46"/>
      <c r="R3379" s="46"/>
      <c r="S3379" s="46"/>
      <c r="T3379" s="46"/>
      <c r="U3379" s="46"/>
      <c r="V3379" s="46"/>
      <c r="W3379" s="46"/>
      <c r="X3379" s="91"/>
      <c r="Y3379" s="91"/>
      <c r="Z3379" s="91"/>
      <c r="AA3379" s="91"/>
    </row>
    <row r="3380" spans="2:27" ht="18" thickBot="1" x14ac:dyDescent="0.5">
      <c r="B3380" s="56" t="s">
        <v>10</v>
      </c>
      <c r="C3380" s="47"/>
      <c r="D3380" s="47"/>
      <c r="E3380" s="47"/>
      <c r="F3380" s="47"/>
      <c r="G3380" s="47"/>
      <c r="H3380" s="47"/>
      <c r="I3380" s="47"/>
      <c r="J3380" s="47"/>
      <c r="K3380" s="47"/>
      <c r="L3380" s="47"/>
      <c r="M3380" s="47"/>
      <c r="N3380" s="47"/>
      <c r="O3380" s="47"/>
      <c r="P3380" s="47"/>
      <c r="Q3380" s="47"/>
      <c r="R3380" s="47"/>
      <c r="S3380" s="47"/>
      <c r="T3380" s="47"/>
      <c r="U3380" s="47"/>
      <c r="V3380" s="47"/>
      <c r="W3380" s="47"/>
      <c r="X3380" s="91"/>
      <c r="Y3380" s="90"/>
      <c r="Z3380" s="91"/>
      <c r="AA3380" s="91"/>
    </row>
    <row r="3381" spans="2:27" ht="15" thickBot="1" x14ac:dyDescent="0.35">
      <c r="B3381" s="47" t="s">
        <v>11</v>
      </c>
      <c r="C3381" s="47"/>
      <c r="D3381" s="47"/>
      <c r="E3381" s="47"/>
      <c r="F3381" s="47"/>
      <c r="G3381" s="47"/>
      <c r="H3381" s="112"/>
      <c r="I3381" s="47"/>
      <c r="J3381" s="48" t="s">
        <v>5</v>
      </c>
      <c r="K3381" s="47" t="s">
        <v>12</v>
      </c>
      <c r="L3381" s="47"/>
      <c r="M3381" s="47"/>
      <c r="N3381" s="47"/>
      <c r="O3381" s="47"/>
      <c r="P3381" s="47"/>
      <c r="Q3381" s="47"/>
      <c r="R3381" s="47"/>
      <c r="S3381" s="47"/>
      <c r="T3381" s="47"/>
      <c r="U3381" s="47"/>
      <c r="V3381" s="47"/>
      <c r="W3381" s="47"/>
      <c r="X3381" s="91">
        <f>H3382</f>
        <v>0</v>
      </c>
      <c r="Y3381" s="91">
        <f>H3383</f>
        <v>0</v>
      </c>
      <c r="Z3381" s="91">
        <f>H3384</f>
        <v>0</v>
      </c>
      <c r="AA3381" s="91">
        <f>H3385</f>
        <v>0</v>
      </c>
    </row>
    <row r="3382" spans="2:27" ht="15" thickBot="1" x14ac:dyDescent="0.35">
      <c r="B3382" s="47" t="s">
        <v>13</v>
      </c>
      <c r="C3382" s="47"/>
      <c r="D3382" s="47"/>
      <c r="E3382" s="47"/>
      <c r="F3382" s="47"/>
      <c r="G3382" s="47"/>
      <c r="H3382" s="112"/>
      <c r="I3382" s="59"/>
      <c r="J3382" s="48" t="s">
        <v>5</v>
      </c>
      <c r="K3382" s="47" t="s">
        <v>15</v>
      </c>
      <c r="L3382" s="47"/>
      <c r="M3382" s="47"/>
      <c r="N3382" s="47"/>
      <c r="O3382" s="47"/>
      <c r="P3382" s="47"/>
      <c r="Q3382" s="47"/>
      <c r="R3382" s="47"/>
      <c r="S3382" s="47"/>
      <c r="T3382" s="47"/>
      <c r="U3382" s="47"/>
      <c r="V3382" s="47"/>
      <c r="W3382" s="47"/>
      <c r="X3382" s="91"/>
      <c r="Y3382" s="91"/>
      <c r="Z3382" s="91"/>
      <c r="AA3382" s="91"/>
    </row>
    <row r="3383" spans="2:27" ht="15" thickBot="1" x14ac:dyDescent="0.35">
      <c r="B3383" s="47" t="s">
        <v>16</v>
      </c>
      <c r="C3383" s="47"/>
      <c r="D3383" s="47"/>
      <c r="E3383" s="47"/>
      <c r="F3383" s="47"/>
      <c r="G3383" s="47"/>
      <c r="H3383" s="137"/>
      <c r="I3383" s="47"/>
      <c r="J3383" s="48" t="s">
        <v>5</v>
      </c>
      <c r="K3383" s="47" t="s">
        <v>17</v>
      </c>
      <c r="L3383" s="47"/>
      <c r="M3383" s="47"/>
      <c r="N3383" s="47"/>
      <c r="O3383" s="47"/>
      <c r="P3383" s="47"/>
      <c r="Q3383" s="47"/>
      <c r="R3383" s="47"/>
      <c r="S3383" s="47"/>
      <c r="T3383" s="47"/>
      <c r="U3383" s="47"/>
      <c r="V3383" s="47"/>
      <c r="W3383" s="47"/>
      <c r="X3383" s="91"/>
      <c r="Y3383" s="91"/>
      <c r="Z3383" s="91"/>
      <c r="AA3383" s="91"/>
    </row>
    <row r="3384" spans="2:27" ht="15" thickBot="1" x14ac:dyDescent="0.35">
      <c r="B3384" s="47" t="str">
        <f>IF(H3383="Erdgas","Nettorechnungsbetrag (Erdgas)",IF(H3383="Strom","Nettorechnungsbetrag (Strom)",IF(H3383="Wärme/Kälte","Nettorechnungsbetrag (Wärme/Kälte)","Bitte Energieart auswählen!")))</f>
        <v>Bitte Energieart auswählen!</v>
      </c>
      <c r="C3384" s="47"/>
      <c r="D3384" s="47"/>
      <c r="E3384" s="47"/>
      <c r="F3384" s="47"/>
      <c r="G3384" s="47"/>
      <c r="H3384" s="113"/>
      <c r="I3384" s="60" t="s">
        <v>18</v>
      </c>
      <c r="J3384" s="48" t="s">
        <v>5</v>
      </c>
      <c r="K3384" s="47" t="str">
        <f>IF(H3383="Erdgas","Erdgaskosten exkl. Steuern, Abgaben, Netzentgelte, etc.",IF(H3383="Strom","Stromkosten exkl. Steuern, Abgaben, Netzentgelte, etc.",IF(H3383="Wärme/Kälte","Wärme-/Kältekosten exkl. Steuern, Abgaben, Netzentgelte, etc.","Bitte Energieart auswählen!")))</f>
        <v>Bitte Energieart auswählen!</v>
      </c>
      <c r="L3384" s="47"/>
      <c r="M3384" s="47"/>
      <c r="N3384" s="47"/>
      <c r="O3384" s="47"/>
      <c r="P3384" s="47"/>
      <c r="Q3384" s="47"/>
      <c r="R3384" s="47"/>
      <c r="S3384" s="47"/>
      <c r="T3384" s="47"/>
      <c r="U3384" s="47"/>
      <c r="V3384" s="47"/>
      <c r="W3384" s="47"/>
      <c r="X3384" s="91"/>
      <c r="Y3384" s="91"/>
      <c r="Z3384" s="91"/>
      <c r="AA3384" s="91"/>
    </row>
    <row r="3385" spans="2:27" ht="15" thickBot="1" x14ac:dyDescent="0.35">
      <c r="B3385" s="47" t="str">
        <f>IF(AND(H3383="Erdgas",H3382="Nein"),"Erdgasverbrauch in kWh gem. letzter Jahresabrechnung",IF(H3383="Erdgas","Erdgasverbrauch in kWh im Kalenderjahr 2021",IF(AND(H3383="Strom",H3382="Nein"),"Stromverbrauch in kWh gem. letzter Jahresabrechnung",IF(H3383="Strom","Stromverbrauch in kWh im Kalenderjahr 2021",IF(AND(H3383="Wärme/Kälte",H3382="Nein"),"Wärme-/Kälteverbrauch in kWh gem. letzter Jahresabrechnung",IF(H3383="Wärme/Kälte","Wärme-/Kälteverbrauch in kWh im Kalenderjahr 2021","Bitte Energieart auswählen!"))))))</f>
        <v>Bitte Energieart auswählen!</v>
      </c>
      <c r="C3385" s="47"/>
      <c r="D3385" s="47"/>
      <c r="E3385" s="47"/>
      <c r="F3385" s="47"/>
      <c r="G3385" s="47"/>
      <c r="H3385" s="114"/>
      <c r="I3385" s="60" t="s">
        <v>19</v>
      </c>
      <c r="J3385" s="48" t="s">
        <v>5</v>
      </c>
      <c r="K3385" s="47" t="str">
        <f>IF(H3382="Nein",IF(H3383="Erdgas","Den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endet."),IF(H3383="Erdgas","Bitte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85" s="47"/>
      <c r="M3385" s="47"/>
      <c r="N3385" s="47"/>
      <c r="O3385" s="47"/>
      <c r="P3385" s="47"/>
      <c r="Q3385" s="47"/>
      <c r="R3385" s="47"/>
      <c r="S3385" s="47"/>
      <c r="T3385" s="47"/>
      <c r="U3385" s="47"/>
      <c r="V3385" s="47"/>
      <c r="W3385" s="47"/>
      <c r="X3385" s="91"/>
      <c r="Y3385" s="91"/>
      <c r="Z3385" s="91"/>
      <c r="AA3385" s="91"/>
    </row>
    <row r="3386" spans="2:27" x14ac:dyDescent="0.3">
      <c r="B3386" s="46"/>
      <c r="C3386" s="46"/>
      <c r="D3386" s="46"/>
      <c r="E3386" s="46"/>
      <c r="F3386" s="46"/>
      <c r="G3386" s="46"/>
      <c r="H3386" s="46"/>
      <c r="I3386" s="46"/>
      <c r="J3386" s="46"/>
      <c r="K3386" s="46"/>
      <c r="L3386" s="46"/>
      <c r="M3386" s="46"/>
      <c r="N3386" s="46"/>
      <c r="O3386" s="46"/>
      <c r="P3386" s="46"/>
      <c r="Q3386" s="46"/>
      <c r="R3386" s="46"/>
      <c r="S3386" s="46"/>
      <c r="T3386" s="46"/>
      <c r="U3386" s="46"/>
      <c r="V3386" s="46"/>
      <c r="W3386" s="46"/>
      <c r="X3386" s="91"/>
      <c r="Y3386" s="91"/>
      <c r="Z3386" s="91"/>
      <c r="AA3386" s="91"/>
    </row>
    <row r="3387" spans="2:27" ht="18" thickBot="1" x14ac:dyDescent="0.5">
      <c r="B3387" s="56" t="s">
        <v>10</v>
      </c>
      <c r="C3387" s="47"/>
      <c r="D3387" s="47"/>
      <c r="E3387" s="47"/>
      <c r="F3387" s="47"/>
      <c r="G3387" s="47"/>
      <c r="H3387" s="47"/>
      <c r="I3387" s="47"/>
      <c r="J3387" s="47"/>
      <c r="K3387" s="47"/>
      <c r="L3387" s="47"/>
      <c r="M3387" s="47"/>
      <c r="N3387" s="47"/>
      <c r="O3387" s="47"/>
      <c r="P3387" s="47"/>
      <c r="Q3387" s="47"/>
      <c r="R3387" s="47"/>
      <c r="S3387" s="47"/>
      <c r="T3387" s="47"/>
      <c r="U3387" s="47"/>
      <c r="V3387" s="47"/>
      <c r="W3387" s="47"/>
      <c r="X3387" s="91"/>
      <c r="Y3387" s="90"/>
      <c r="Z3387" s="91"/>
      <c r="AA3387" s="91"/>
    </row>
    <row r="3388" spans="2:27" ht="15" thickBot="1" x14ac:dyDescent="0.35">
      <c r="B3388" s="47" t="s">
        <v>11</v>
      </c>
      <c r="C3388" s="47"/>
      <c r="D3388" s="47"/>
      <c r="E3388" s="47"/>
      <c r="F3388" s="47"/>
      <c r="G3388" s="47"/>
      <c r="H3388" s="112"/>
      <c r="I3388" s="47"/>
      <c r="J3388" s="48" t="s">
        <v>5</v>
      </c>
      <c r="K3388" s="47" t="s">
        <v>12</v>
      </c>
      <c r="L3388" s="47"/>
      <c r="M3388" s="47"/>
      <c r="N3388" s="47"/>
      <c r="O3388" s="47"/>
      <c r="P3388" s="47"/>
      <c r="Q3388" s="47"/>
      <c r="R3388" s="47"/>
      <c r="S3388" s="47"/>
      <c r="T3388" s="47"/>
      <c r="U3388" s="47"/>
      <c r="V3388" s="47"/>
      <c r="W3388" s="47"/>
      <c r="X3388" s="91">
        <f>H3389</f>
        <v>0</v>
      </c>
      <c r="Y3388" s="91">
        <f>H3390</f>
        <v>0</v>
      </c>
      <c r="Z3388" s="91">
        <f>H3391</f>
        <v>0</v>
      </c>
      <c r="AA3388" s="91">
        <f>H3392</f>
        <v>0</v>
      </c>
    </row>
    <row r="3389" spans="2:27" ht="15" thickBot="1" x14ac:dyDescent="0.35">
      <c r="B3389" s="47" t="s">
        <v>13</v>
      </c>
      <c r="C3389" s="47"/>
      <c r="D3389" s="47"/>
      <c r="E3389" s="47"/>
      <c r="F3389" s="47"/>
      <c r="G3389" s="47"/>
      <c r="H3389" s="112"/>
      <c r="I3389" s="59"/>
      <c r="J3389" s="48" t="s">
        <v>5</v>
      </c>
      <c r="K3389" s="47" t="s">
        <v>15</v>
      </c>
      <c r="L3389" s="47"/>
      <c r="M3389" s="47"/>
      <c r="N3389" s="47"/>
      <c r="O3389" s="47"/>
      <c r="P3389" s="47"/>
      <c r="Q3389" s="47"/>
      <c r="R3389" s="47"/>
      <c r="S3389" s="47"/>
      <c r="T3389" s="47"/>
      <c r="U3389" s="47"/>
      <c r="V3389" s="47"/>
      <c r="W3389" s="47"/>
      <c r="X3389" s="91"/>
      <c r="Y3389" s="91"/>
      <c r="Z3389" s="91"/>
      <c r="AA3389" s="91"/>
    </row>
    <row r="3390" spans="2:27" ht="15" thickBot="1" x14ac:dyDescent="0.35">
      <c r="B3390" s="47" t="s">
        <v>16</v>
      </c>
      <c r="C3390" s="47"/>
      <c r="D3390" s="47"/>
      <c r="E3390" s="47"/>
      <c r="F3390" s="47"/>
      <c r="G3390" s="47"/>
      <c r="H3390" s="137"/>
      <c r="I3390" s="47"/>
      <c r="J3390" s="48" t="s">
        <v>5</v>
      </c>
      <c r="K3390" s="47" t="s">
        <v>17</v>
      </c>
      <c r="L3390" s="47"/>
      <c r="M3390" s="47"/>
      <c r="N3390" s="47"/>
      <c r="O3390" s="47"/>
      <c r="P3390" s="47"/>
      <c r="Q3390" s="47"/>
      <c r="R3390" s="47"/>
      <c r="S3390" s="47"/>
      <c r="T3390" s="47"/>
      <c r="U3390" s="47"/>
      <c r="V3390" s="47"/>
      <c r="W3390" s="47"/>
      <c r="X3390" s="91"/>
      <c r="Y3390" s="91"/>
      <c r="Z3390" s="91"/>
      <c r="AA3390" s="91"/>
    </row>
    <row r="3391" spans="2:27" ht="15" thickBot="1" x14ac:dyDescent="0.35">
      <c r="B3391" s="47" t="str">
        <f>IF(H3390="Erdgas","Nettorechnungsbetrag (Erdgas)",IF(H3390="Strom","Nettorechnungsbetrag (Strom)",IF(H3390="Wärme/Kälte","Nettorechnungsbetrag (Wärme/Kälte)","Bitte Energieart auswählen!")))</f>
        <v>Bitte Energieart auswählen!</v>
      </c>
      <c r="C3391" s="47"/>
      <c r="D3391" s="47"/>
      <c r="E3391" s="47"/>
      <c r="F3391" s="47"/>
      <c r="G3391" s="47"/>
      <c r="H3391" s="113"/>
      <c r="I3391" s="60" t="s">
        <v>18</v>
      </c>
      <c r="J3391" s="48" t="s">
        <v>5</v>
      </c>
      <c r="K3391" s="47" t="str">
        <f>IF(H3390="Erdgas","Erdgaskosten exkl. Steuern, Abgaben, Netzentgelte, etc.",IF(H3390="Strom","Stromkosten exkl. Steuern, Abgaben, Netzentgelte, etc.",IF(H3390="Wärme/Kälte","Wärme-/Kältekosten exkl. Steuern, Abgaben, Netzentgelte, etc.","Bitte Energieart auswählen!")))</f>
        <v>Bitte Energieart auswählen!</v>
      </c>
      <c r="L3391" s="47"/>
      <c r="M3391" s="47"/>
      <c r="N3391" s="47"/>
      <c r="O3391" s="47"/>
      <c r="P3391" s="47"/>
      <c r="Q3391" s="47"/>
      <c r="R3391" s="47"/>
      <c r="S3391" s="47"/>
      <c r="T3391" s="47"/>
      <c r="U3391" s="47"/>
      <c r="V3391" s="47"/>
      <c r="W3391" s="47"/>
      <c r="X3391" s="91"/>
      <c r="Y3391" s="91"/>
      <c r="Z3391" s="91"/>
      <c r="AA3391" s="91"/>
    </row>
    <row r="3392" spans="2:27" ht="15" thickBot="1" x14ac:dyDescent="0.35">
      <c r="B3392" s="47" t="str">
        <f>IF(AND(H3390="Erdgas",H3389="Nein"),"Erdgasverbrauch in kWh gem. letzter Jahresabrechnung",IF(H3390="Erdgas","Erdgasverbrauch in kWh im Kalenderjahr 2021",IF(AND(H3390="Strom",H3389="Nein"),"Stromverbrauch in kWh gem. letzter Jahresabrechnung",IF(H3390="Strom","Stromverbrauch in kWh im Kalenderjahr 2021",IF(AND(H3390="Wärme/Kälte",H3389="Nein"),"Wärme-/Kälteverbrauch in kWh gem. letzter Jahresabrechnung",IF(H3390="Wärme/Kälte","Wärme-/Kälteverbrauch in kWh im Kalenderjahr 2021","Bitte Energieart auswählen!"))))))</f>
        <v>Bitte Energieart auswählen!</v>
      </c>
      <c r="C3392" s="47"/>
      <c r="D3392" s="47"/>
      <c r="E3392" s="47"/>
      <c r="F3392" s="47"/>
      <c r="G3392" s="47"/>
      <c r="H3392" s="114"/>
      <c r="I3392" s="60" t="s">
        <v>19</v>
      </c>
      <c r="J3392" s="48" t="s">
        <v>5</v>
      </c>
      <c r="K3392" s="47" t="str">
        <f>IF(H3389="Nein",IF(H3390="Erdgas","Den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endet."),IF(H3390="Erdgas","Bitte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92" s="47"/>
      <c r="M3392" s="47"/>
      <c r="N3392" s="47"/>
      <c r="O3392" s="47"/>
      <c r="P3392" s="47"/>
      <c r="Q3392" s="47"/>
      <c r="R3392" s="47"/>
      <c r="S3392" s="47"/>
      <c r="T3392" s="47"/>
      <c r="U3392" s="47"/>
      <c r="V3392" s="47"/>
      <c r="W3392" s="47"/>
      <c r="X3392" s="91"/>
      <c r="Y3392" s="91"/>
      <c r="Z3392" s="91"/>
      <c r="AA3392" s="91"/>
    </row>
    <row r="3393" spans="2:27" x14ac:dyDescent="0.3">
      <c r="B3393" s="46"/>
      <c r="C3393" s="46"/>
      <c r="D3393" s="46"/>
      <c r="E3393" s="46"/>
      <c r="F3393" s="46"/>
      <c r="G3393" s="46"/>
      <c r="H3393" s="46"/>
      <c r="I3393" s="46"/>
      <c r="J3393" s="46"/>
      <c r="K3393" s="46"/>
      <c r="L3393" s="46"/>
      <c r="M3393" s="46"/>
      <c r="N3393" s="46"/>
      <c r="O3393" s="46"/>
      <c r="P3393" s="46"/>
      <c r="Q3393" s="46"/>
      <c r="R3393" s="46"/>
      <c r="S3393" s="46"/>
      <c r="T3393" s="46"/>
      <c r="U3393" s="46"/>
      <c r="V3393" s="46"/>
      <c r="W3393" s="46"/>
      <c r="X3393" s="91"/>
      <c r="Y3393" s="91"/>
      <c r="Z3393" s="91"/>
      <c r="AA3393" s="91"/>
    </row>
    <row r="3394" spans="2:27" ht="18" thickBot="1" x14ac:dyDescent="0.5">
      <c r="B3394" s="56" t="s">
        <v>10</v>
      </c>
      <c r="C3394" s="47"/>
      <c r="D3394" s="47"/>
      <c r="E3394" s="47"/>
      <c r="F3394" s="47"/>
      <c r="G3394" s="47"/>
      <c r="H3394" s="47"/>
      <c r="I3394" s="47"/>
      <c r="J3394" s="47"/>
      <c r="K3394" s="47"/>
      <c r="L3394" s="47"/>
      <c r="M3394" s="47"/>
      <c r="N3394" s="47"/>
      <c r="O3394" s="47"/>
      <c r="P3394" s="47"/>
      <c r="Q3394" s="47"/>
      <c r="R3394" s="47"/>
      <c r="S3394" s="47"/>
      <c r="T3394" s="47"/>
      <c r="U3394" s="47"/>
      <c r="V3394" s="47"/>
      <c r="W3394" s="47"/>
      <c r="X3394" s="91"/>
      <c r="Y3394" s="90"/>
      <c r="Z3394" s="91"/>
      <c r="AA3394" s="91"/>
    </row>
    <row r="3395" spans="2:27" ht="15" thickBot="1" x14ac:dyDescent="0.35">
      <c r="B3395" s="47" t="s">
        <v>11</v>
      </c>
      <c r="C3395" s="47"/>
      <c r="D3395" s="47"/>
      <c r="E3395" s="47"/>
      <c r="F3395" s="47"/>
      <c r="G3395" s="47"/>
      <c r="H3395" s="112"/>
      <c r="I3395" s="47"/>
      <c r="J3395" s="48" t="s">
        <v>5</v>
      </c>
      <c r="K3395" s="47" t="s">
        <v>12</v>
      </c>
      <c r="L3395" s="47"/>
      <c r="M3395" s="47"/>
      <c r="N3395" s="47"/>
      <c r="O3395" s="47"/>
      <c r="P3395" s="47"/>
      <c r="Q3395" s="47"/>
      <c r="R3395" s="47"/>
      <c r="S3395" s="47"/>
      <c r="T3395" s="47"/>
      <c r="U3395" s="47"/>
      <c r="V3395" s="47"/>
      <c r="W3395" s="47"/>
      <c r="X3395" s="91">
        <f>H3396</f>
        <v>0</v>
      </c>
      <c r="Y3395" s="91">
        <f>H3397</f>
        <v>0</v>
      </c>
      <c r="Z3395" s="91">
        <f>H3398</f>
        <v>0</v>
      </c>
      <c r="AA3395" s="91">
        <f>H3399</f>
        <v>0</v>
      </c>
    </row>
    <row r="3396" spans="2:27" ht="15" thickBot="1" x14ac:dyDescent="0.35">
      <c r="B3396" s="47" t="s">
        <v>13</v>
      </c>
      <c r="C3396" s="47"/>
      <c r="D3396" s="47"/>
      <c r="E3396" s="47"/>
      <c r="F3396" s="47"/>
      <c r="G3396" s="47"/>
      <c r="H3396" s="112"/>
      <c r="I3396" s="59"/>
      <c r="J3396" s="48" t="s">
        <v>5</v>
      </c>
      <c r="K3396" s="47" t="s">
        <v>15</v>
      </c>
      <c r="L3396" s="47"/>
      <c r="M3396" s="47"/>
      <c r="N3396" s="47"/>
      <c r="O3396" s="47"/>
      <c r="P3396" s="47"/>
      <c r="Q3396" s="47"/>
      <c r="R3396" s="47"/>
      <c r="S3396" s="47"/>
      <c r="T3396" s="47"/>
      <c r="U3396" s="47"/>
      <c r="V3396" s="47"/>
      <c r="W3396" s="47"/>
      <c r="X3396" s="91"/>
      <c r="Y3396" s="91"/>
      <c r="Z3396" s="91"/>
      <c r="AA3396" s="91"/>
    </row>
    <row r="3397" spans="2:27" ht="15" thickBot="1" x14ac:dyDescent="0.35">
      <c r="B3397" s="47" t="s">
        <v>16</v>
      </c>
      <c r="C3397" s="47"/>
      <c r="D3397" s="47"/>
      <c r="E3397" s="47"/>
      <c r="F3397" s="47"/>
      <c r="G3397" s="47"/>
      <c r="H3397" s="137"/>
      <c r="I3397" s="47"/>
      <c r="J3397" s="48" t="s">
        <v>5</v>
      </c>
      <c r="K3397" s="47" t="s">
        <v>17</v>
      </c>
      <c r="L3397" s="47"/>
      <c r="M3397" s="47"/>
      <c r="N3397" s="47"/>
      <c r="O3397" s="47"/>
      <c r="P3397" s="47"/>
      <c r="Q3397" s="47"/>
      <c r="R3397" s="47"/>
      <c r="S3397" s="47"/>
      <c r="T3397" s="47"/>
      <c r="U3397" s="47"/>
      <c r="V3397" s="47"/>
      <c r="W3397" s="47"/>
      <c r="X3397" s="91"/>
      <c r="Y3397" s="91"/>
      <c r="Z3397" s="91"/>
      <c r="AA3397" s="91"/>
    </row>
    <row r="3398" spans="2:27" ht="15" thickBot="1" x14ac:dyDescent="0.35">
      <c r="B3398" s="47" t="str">
        <f>IF(H3397="Erdgas","Nettorechnungsbetrag (Erdgas)",IF(H3397="Strom","Nettorechnungsbetrag (Strom)",IF(H3397="Wärme/Kälte","Nettorechnungsbetrag (Wärme/Kälte)","Bitte Energieart auswählen!")))</f>
        <v>Bitte Energieart auswählen!</v>
      </c>
      <c r="C3398" s="47"/>
      <c r="D3398" s="47"/>
      <c r="E3398" s="47"/>
      <c r="F3398" s="47"/>
      <c r="G3398" s="47"/>
      <c r="H3398" s="113"/>
      <c r="I3398" s="60" t="s">
        <v>18</v>
      </c>
      <c r="J3398" s="48" t="s">
        <v>5</v>
      </c>
      <c r="K3398" s="47" t="str">
        <f>IF(H3397="Erdgas","Erdgaskosten exkl. Steuern, Abgaben, Netzentgelte, etc.",IF(H3397="Strom","Stromkosten exkl. Steuern, Abgaben, Netzentgelte, etc.",IF(H3397="Wärme/Kälte","Wärme-/Kältekosten exkl. Steuern, Abgaben, Netzentgelte, etc.","Bitte Energieart auswählen!")))</f>
        <v>Bitte Energieart auswählen!</v>
      </c>
      <c r="L3398" s="47"/>
      <c r="M3398" s="47"/>
      <c r="N3398" s="47"/>
      <c r="O3398" s="47"/>
      <c r="P3398" s="47"/>
      <c r="Q3398" s="47"/>
      <c r="R3398" s="47"/>
      <c r="S3398" s="47"/>
      <c r="T3398" s="47"/>
      <c r="U3398" s="47"/>
      <c r="V3398" s="47"/>
      <c r="W3398" s="47"/>
      <c r="X3398" s="91"/>
      <c r="Y3398" s="91"/>
      <c r="Z3398" s="91"/>
      <c r="AA3398" s="91"/>
    </row>
    <row r="3399" spans="2:27" ht="15" thickBot="1" x14ac:dyDescent="0.35">
      <c r="B3399" s="47" t="str">
        <f>IF(AND(H3397="Erdgas",H3396="Nein"),"Erdgasverbrauch in kWh gem. letzter Jahresabrechnung",IF(H3397="Erdgas","Erdgasverbrauch in kWh im Kalenderjahr 2021",IF(AND(H3397="Strom",H3396="Nein"),"Stromverbrauch in kWh gem. letzter Jahresabrechnung",IF(H3397="Strom","Stromverbrauch in kWh im Kalenderjahr 2021",IF(AND(H3397="Wärme/Kälte",H3396="Nein"),"Wärme-/Kälteverbrauch in kWh gem. letzter Jahresabrechnung",IF(H3397="Wärme/Kälte","Wärme-/Kälteverbrauch in kWh im Kalenderjahr 2021","Bitte Energieart auswählen!"))))))</f>
        <v>Bitte Energieart auswählen!</v>
      </c>
      <c r="C3399" s="47"/>
      <c r="D3399" s="47"/>
      <c r="E3399" s="47"/>
      <c r="F3399" s="47"/>
      <c r="G3399" s="47"/>
      <c r="H3399" s="114"/>
      <c r="I3399" s="60" t="s">
        <v>19</v>
      </c>
      <c r="J3399" s="48" t="s">
        <v>5</v>
      </c>
      <c r="K3399" s="47" t="str">
        <f>IF(H3396="Nein",IF(H3397="Erdgas","Den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endet."),IF(H3397="Erdgas","Bitte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399" s="47"/>
      <c r="M3399" s="47"/>
      <c r="N3399" s="47"/>
      <c r="O3399" s="47"/>
      <c r="P3399" s="47"/>
      <c r="Q3399" s="47"/>
      <c r="R3399" s="47"/>
      <c r="S3399" s="47"/>
      <c r="T3399" s="47"/>
      <c r="U3399" s="47"/>
      <c r="V3399" s="47"/>
      <c r="W3399" s="47"/>
      <c r="X3399" s="91"/>
      <c r="Y3399" s="91"/>
      <c r="Z3399" s="91"/>
      <c r="AA3399" s="91"/>
    </row>
    <row r="3400" spans="2:27" x14ac:dyDescent="0.3">
      <c r="B3400" s="46"/>
      <c r="C3400" s="46"/>
      <c r="D3400" s="46"/>
      <c r="E3400" s="46"/>
      <c r="F3400" s="46"/>
      <c r="G3400" s="46"/>
      <c r="H3400" s="46"/>
      <c r="I3400" s="46"/>
      <c r="J3400" s="46"/>
      <c r="K3400" s="46"/>
      <c r="L3400" s="46"/>
      <c r="M3400" s="46"/>
      <c r="N3400" s="46"/>
      <c r="O3400" s="46"/>
      <c r="P3400" s="46"/>
      <c r="Q3400" s="46"/>
      <c r="R3400" s="46"/>
      <c r="S3400" s="46"/>
      <c r="T3400" s="46"/>
      <c r="U3400" s="46"/>
      <c r="V3400" s="46"/>
      <c r="W3400" s="46"/>
      <c r="X3400" s="91"/>
      <c r="Y3400" s="91"/>
      <c r="Z3400" s="91"/>
      <c r="AA3400" s="91"/>
    </row>
    <row r="3401" spans="2:27" ht="18" thickBot="1" x14ac:dyDescent="0.5">
      <c r="B3401" s="56" t="s">
        <v>10</v>
      </c>
      <c r="C3401" s="47"/>
      <c r="D3401" s="47"/>
      <c r="E3401" s="47"/>
      <c r="F3401" s="47"/>
      <c r="G3401" s="47"/>
      <c r="H3401" s="47"/>
      <c r="I3401" s="47"/>
      <c r="J3401" s="47"/>
      <c r="K3401" s="47"/>
      <c r="L3401" s="47"/>
      <c r="M3401" s="47"/>
      <c r="N3401" s="47"/>
      <c r="O3401" s="47"/>
      <c r="P3401" s="47"/>
      <c r="Q3401" s="47"/>
      <c r="R3401" s="47"/>
      <c r="S3401" s="47"/>
      <c r="T3401" s="47"/>
      <c r="U3401" s="47"/>
      <c r="V3401" s="47"/>
      <c r="W3401" s="47"/>
      <c r="X3401" s="91"/>
      <c r="Y3401" s="90"/>
      <c r="Z3401" s="91"/>
      <c r="AA3401" s="91"/>
    </row>
    <row r="3402" spans="2:27" ht="15" thickBot="1" x14ac:dyDescent="0.35">
      <c r="B3402" s="47" t="s">
        <v>11</v>
      </c>
      <c r="C3402" s="47"/>
      <c r="D3402" s="47"/>
      <c r="E3402" s="47"/>
      <c r="F3402" s="47"/>
      <c r="G3402" s="47"/>
      <c r="H3402" s="112"/>
      <c r="I3402" s="47"/>
      <c r="J3402" s="48" t="s">
        <v>5</v>
      </c>
      <c r="K3402" s="47" t="s">
        <v>12</v>
      </c>
      <c r="L3402" s="47"/>
      <c r="M3402" s="47"/>
      <c r="N3402" s="47"/>
      <c r="O3402" s="47"/>
      <c r="P3402" s="47"/>
      <c r="Q3402" s="47"/>
      <c r="R3402" s="47"/>
      <c r="S3402" s="47"/>
      <c r="T3402" s="47"/>
      <c r="U3402" s="47"/>
      <c r="V3402" s="47"/>
      <c r="W3402" s="47"/>
      <c r="X3402" s="91">
        <f>H3403</f>
        <v>0</v>
      </c>
      <c r="Y3402" s="91">
        <f>H3404</f>
        <v>0</v>
      </c>
      <c r="Z3402" s="91">
        <f>H3405</f>
        <v>0</v>
      </c>
      <c r="AA3402" s="91">
        <f>H3406</f>
        <v>0</v>
      </c>
    </row>
    <row r="3403" spans="2:27" ht="15" thickBot="1" x14ac:dyDescent="0.35">
      <c r="B3403" s="47" t="s">
        <v>13</v>
      </c>
      <c r="C3403" s="47"/>
      <c r="D3403" s="47"/>
      <c r="E3403" s="47"/>
      <c r="F3403" s="47"/>
      <c r="G3403" s="47"/>
      <c r="H3403" s="112"/>
      <c r="I3403" s="59"/>
      <c r="J3403" s="48" t="s">
        <v>5</v>
      </c>
      <c r="K3403" s="47" t="s">
        <v>15</v>
      </c>
      <c r="L3403" s="47"/>
      <c r="M3403" s="47"/>
      <c r="N3403" s="47"/>
      <c r="O3403" s="47"/>
      <c r="P3403" s="47"/>
      <c r="Q3403" s="47"/>
      <c r="R3403" s="47"/>
      <c r="S3403" s="47"/>
      <c r="T3403" s="47"/>
      <c r="U3403" s="47"/>
      <c r="V3403" s="47"/>
      <c r="W3403" s="47"/>
      <c r="X3403" s="91"/>
      <c r="Y3403" s="91"/>
      <c r="Z3403" s="91"/>
      <c r="AA3403" s="91"/>
    </row>
    <row r="3404" spans="2:27" ht="15" thickBot="1" x14ac:dyDescent="0.35">
      <c r="B3404" s="47" t="s">
        <v>16</v>
      </c>
      <c r="C3404" s="47"/>
      <c r="D3404" s="47"/>
      <c r="E3404" s="47"/>
      <c r="F3404" s="47"/>
      <c r="G3404" s="47"/>
      <c r="H3404" s="137"/>
      <c r="I3404" s="47"/>
      <c r="J3404" s="48" t="s">
        <v>5</v>
      </c>
      <c r="K3404" s="47" t="s">
        <v>17</v>
      </c>
      <c r="L3404" s="47"/>
      <c r="M3404" s="47"/>
      <c r="N3404" s="47"/>
      <c r="O3404" s="47"/>
      <c r="P3404" s="47"/>
      <c r="Q3404" s="47"/>
      <c r="R3404" s="47"/>
      <c r="S3404" s="47"/>
      <c r="T3404" s="47"/>
      <c r="U3404" s="47"/>
      <c r="V3404" s="47"/>
      <c r="W3404" s="47"/>
      <c r="X3404" s="91"/>
      <c r="Y3404" s="91"/>
      <c r="Z3404" s="91"/>
      <c r="AA3404" s="91"/>
    </row>
    <row r="3405" spans="2:27" ht="15" thickBot="1" x14ac:dyDescent="0.35">
      <c r="B3405" s="47" t="str">
        <f>IF(H3404="Erdgas","Nettorechnungsbetrag (Erdgas)",IF(H3404="Strom","Nettorechnungsbetrag (Strom)",IF(H3404="Wärme/Kälte","Nettorechnungsbetrag (Wärme/Kälte)","Bitte Energieart auswählen!")))</f>
        <v>Bitte Energieart auswählen!</v>
      </c>
      <c r="C3405" s="47"/>
      <c r="D3405" s="47"/>
      <c r="E3405" s="47"/>
      <c r="F3405" s="47"/>
      <c r="G3405" s="47"/>
      <c r="H3405" s="113"/>
      <c r="I3405" s="60" t="s">
        <v>18</v>
      </c>
      <c r="J3405" s="48" t="s">
        <v>5</v>
      </c>
      <c r="K3405" s="47" t="str">
        <f>IF(H3404="Erdgas","Erdgaskosten exkl. Steuern, Abgaben, Netzentgelte, etc.",IF(H3404="Strom","Stromkosten exkl. Steuern, Abgaben, Netzentgelte, etc.",IF(H3404="Wärme/Kälte","Wärme-/Kältekosten exkl. Steuern, Abgaben, Netzentgelte, etc.","Bitte Energieart auswählen!")))</f>
        <v>Bitte Energieart auswählen!</v>
      </c>
      <c r="L3405" s="47"/>
      <c r="M3405" s="47"/>
      <c r="N3405" s="47"/>
      <c r="O3405" s="47"/>
      <c r="P3405" s="47"/>
      <c r="Q3405" s="47"/>
      <c r="R3405" s="47"/>
      <c r="S3405" s="47"/>
      <c r="T3405" s="47"/>
      <c r="U3405" s="47"/>
      <c r="V3405" s="47"/>
      <c r="W3405" s="47"/>
      <c r="X3405" s="91"/>
      <c r="Y3405" s="91"/>
      <c r="Z3405" s="91"/>
      <c r="AA3405" s="91"/>
    </row>
    <row r="3406" spans="2:27" ht="15" thickBot="1" x14ac:dyDescent="0.35">
      <c r="B3406" s="47" t="str">
        <f>IF(AND(H3404="Erdgas",H3403="Nein"),"Erdgasverbrauch in kWh gem. letzter Jahresabrechnung",IF(H3404="Erdgas","Erdgasverbrauch in kWh im Kalenderjahr 2021",IF(AND(H3404="Strom",H3403="Nein"),"Stromverbrauch in kWh gem. letzter Jahresabrechnung",IF(H3404="Strom","Stromverbrauch in kWh im Kalenderjahr 2021",IF(AND(H3404="Wärme/Kälte",H3403="Nein"),"Wärme-/Kälteverbrauch in kWh gem. letzter Jahresabrechnung",IF(H3404="Wärme/Kälte","Wärme-/Kälteverbrauch in kWh im Kalenderjahr 2021","Bitte Energieart auswählen!"))))))</f>
        <v>Bitte Energieart auswählen!</v>
      </c>
      <c r="C3406" s="47"/>
      <c r="D3406" s="47"/>
      <c r="E3406" s="47"/>
      <c r="F3406" s="47"/>
      <c r="G3406" s="47"/>
      <c r="H3406" s="114"/>
      <c r="I3406" s="60" t="s">
        <v>19</v>
      </c>
      <c r="J3406" s="48" t="s">
        <v>5</v>
      </c>
      <c r="K3406" s="47" t="str">
        <f>IF(H3403="Nein",IF(H3404="Erdgas","Den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endet."),IF(H3404="Erdgas","Bitte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06" s="47"/>
      <c r="M3406" s="47"/>
      <c r="N3406" s="47"/>
      <c r="O3406" s="47"/>
      <c r="P3406" s="47"/>
      <c r="Q3406" s="47"/>
      <c r="R3406" s="47"/>
      <c r="S3406" s="47"/>
      <c r="T3406" s="47"/>
      <c r="U3406" s="47"/>
      <c r="V3406" s="47"/>
      <c r="W3406" s="47"/>
      <c r="X3406" s="91"/>
      <c r="Y3406" s="91"/>
      <c r="Z3406" s="91"/>
      <c r="AA3406" s="91"/>
    </row>
    <row r="3407" spans="2:27" x14ac:dyDescent="0.3">
      <c r="B3407" s="46"/>
      <c r="C3407" s="46"/>
      <c r="D3407" s="46"/>
      <c r="E3407" s="46"/>
      <c r="F3407" s="46"/>
      <c r="G3407" s="46"/>
      <c r="H3407" s="46"/>
      <c r="I3407" s="46"/>
      <c r="J3407" s="46"/>
      <c r="K3407" s="46"/>
      <c r="L3407" s="46"/>
      <c r="M3407" s="46"/>
      <c r="N3407" s="46"/>
      <c r="O3407" s="46"/>
      <c r="P3407" s="46"/>
      <c r="Q3407" s="46"/>
      <c r="R3407" s="46"/>
      <c r="S3407" s="46"/>
      <c r="T3407" s="46"/>
      <c r="U3407" s="46"/>
      <c r="V3407" s="46"/>
      <c r="W3407" s="46"/>
      <c r="X3407" s="91"/>
      <c r="Y3407" s="91"/>
      <c r="Z3407" s="91"/>
      <c r="AA3407" s="91"/>
    </row>
    <row r="3408" spans="2:27" ht="18" thickBot="1" x14ac:dyDescent="0.5">
      <c r="B3408" s="56" t="s">
        <v>10</v>
      </c>
      <c r="C3408" s="47"/>
      <c r="D3408" s="47"/>
      <c r="E3408" s="47"/>
      <c r="F3408" s="47"/>
      <c r="G3408" s="47"/>
      <c r="H3408" s="47"/>
      <c r="I3408" s="47"/>
      <c r="J3408" s="47"/>
      <c r="K3408" s="47"/>
      <c r="L3408" s="47"/>
      <c r="M3408" s="47"/>
      <c r="N3408" s="47"/>
      <c r="O3408" s="47"/>
      <c r="P3408" s="47"/>
      <c r="Q3408" s="47"/>
      <c r="R3408" s="47"/>
      <c r="S3408" s="47"/>
      <c r="T3408" s="47"/>
      <c r="U3408" s="47"/>
      <c r="V3408" s="47"/>
      <c r="W3408" s="47"/>
      <c r="X3408" s="91"/>
      <c r="Y3408" s="90"/>
      <c r="Z3408" s="91"/>
      <c r="AA3408" s="91"/>
    </row>
    <row r="3409" spans="2:27" ht="15" thickBot="1" x14ac:dyDescent="0.35">
      <c r="B3409" s="47" t="s">
        <v>11</v>
      </c>
      <c r="C3409" s="47"/>
      <c r="D3409" s="47"/>
      <c r="E3409" s="47"/>
      <c r="F3409" s="47"/>
      <c r="G3409" s="47"/>
      <c r="H3409" s="112"/>
      <c r="I3409" s="47"/>
      <c r="J3409" s="48" t="s">
        <v>5</v>
      </c>
      <c r="K3409" s="47" t="s">
        <v>12</v>
      </c>
      <c r="L3409" s="47"/>
      <c r="M3409" s="47"/>
      <c r="N3409" s="47"/>
      <c r="O3409" s="47"/>
      <c r="P3409" s="47"/>
      <c r="Q3409" s="47"/>
      <c r="R3409" s="47"/>
      <c r="S3409" s="47"/>
      <c r="T3409" s="47"/>
      <c r="U3409" s="47"/>
      <c r="V3409" s="47"/>
      <c r="W3409" s="47"/>
      <c r="X3409" s="91">
        <f>H3410</f>
        <v>0</v>
      </c>
      <c r="Y3409" s="91">
        <f>H3411</f>
        <v>0</v>
      </c>
      <c r="Z3409" s="91">
        <f>H3412</f>
        <v>0</v>
      </c>
      <c r="AA3409" s="91">
        <f>H3413</f>
        <v>0</v>
      </c>
    </row>
    <row r="3410" spans="2:27" ht="15" thickBot="1" x14ac:dyDescent="0.35">
      <c r="B3410" s="47" t="s">
        <v>13</v>
      </c>
      <c r="C3410" s="47"/>
      <c r="D3410" s="47"/>
      <c r="E3410" s="47"/>
      <c r="F3410" s="47"/>
      <c r="G3410" s="47"/>
      <c r="H3410" s="112"/>
      <c r="I3410" s="59"/>
      <c r="J3410" s="48" t="s">
        <v>5</v>
      </c>
      <c r="K3410" s="47" t="s">
        <v>15</v>
      </c>
      <c r="L3410" s="47"/>
      <c r="M3410" s="47"/>
      <c r="N3410" s="47"/>
      <c r="O3410" s="47"/>
      <c r="P3410" s="47"/>
      <c r="Q3410" s="47"/>
      <c r="R3410" s="47"/>
      <c r="S3410" s="47"/>
      <c r="T3410" s="47"/>
      <c r="U3410" s="47"/>
      <c r="V3410" s="47"/>
      <c r="W3410" s="47"/>
      <c r="X3410" s="91"/>
      <c r="Y3410" s="91"/>
      <c r="Z3410" s="91"/>
      <c r="AA3410" s="91"/>
    </row>
    <row r="3411" spans="2:27" ht="15" thickBot="1" x14ac:dyDescent="0.35">
      <c r="B3411" s="47" t="s">
        <v>16</v>
      </c>
      <c r="C3411" s="47"/>
      <c r="D3411" s="47"/>
      <c r="E3411" s="47"/>
      <c r="F3411" s="47"/>
      <c r="G3411" s="47"/>
      <c r="H3411" s="137"/>
      <c r="I3411" s="47"/>
      <c r="J3411" s="48" t="s">
        <v>5</v>
      </c>
      <c r="K3411" s="47" t="s">
        <v>17</v>
      </c>
      <c r="L3411" s="47"/>
      <c r="M3411" s="47"/>
      <c r="N3411" s="47"/>
      <c r="O3411" s="47"/>
      <c r="P3411" s="47"/>
      <c r="Q3411" s="47"/>
      <c r="R3411" s="47"/>
      <c r="S3411" s="47"/>
      <c r="T3411" s="47"/>
      <c r="U3411" s="47"/>
      <c r="V3411" s="47"/>
      <c r="W3411" s="47"/>
      <c r="X3411" s="91"/>
      <c r="Y3411" s="91"/>
      <c r="Z3411" s="91"/>
      <c r="AA3411" s="91"/>
    </row>
    <row r="3412" spans="2:27" ht="15" thickBot="1" x14ac:dyDescent="0.35">
      <c r="B3412" s="47" t="str">
        <f>IF(H3411="Erdgas","Nettorechnungsbetrag (Erdgas)",IF(H3411="Strom","Nettorechnungsbetrag (Strom)",IF(H3411="Wärme/Kälte","Nettorechnungsbetrag (Wärme/Kälte)","Bitte Energieart auswählen!")))</f>
        <v>Bitte Energieart auswählen!</v>
      </c>
      <c r="C3412" s="47"/>
      <c r="D3412" s="47"/>
      <c r="E3412" s="47"/>
      <c r="F3412" s="47"/>
      <c r="G3412" s="47"/>
      <c r="H3412" s="113"/>
      <c r="I3412" s="60" t="s">
        <v>18</v>
      </c>
      <c r="J3412" s="48" t="s">
        <v>5</v>
      </c>
      <c r="K3412" s="47" t="str">
        <f>IF(H3411="Erdgas","Erdgaskosten exkl. Steuern, Abgaben, Netzentgelte, etc.",IF(H3411="Strom","Stromkosten exkl. Steuern, Abgaben, Netzentgelte, etc.",IF(H3411="Wärme/Kälte","Wärme-/Kältekosten exkl. Steuern, Abgaben, Netzentgelte, etc.","Bitte Energieart auswählen!")))</f>
        <v>Bitte Energieart auswählen!</v>
      </c>
      <c r="L3412" s="47"/>
      <c r="M3412" s="47"/>
      <c r="N3412" s="47"/>
      <c r="O3412" s="47"/>
      <c r="P3412" s="47"/>
      <c r="Q3412" s="47"/>
      <c r="R3412" s="47"/>
      <c r="S3412" s="47"/>
      <c r="T3412" s="47"/>
      <c r="U3412" s="47"/>
      <c r="V3412" s="47"/>
      <c r="W3412" s="47"/>
      <c r="X3412" s="91"/>
      <c r="Y3412" s="91"/>
      <c r="Z3412" s="91"/>
      <c r="AA3412" s="91"/>
    </row>
    <row r="3413" spans="2:27" ht="15" thickBot="1" x14ac:dyDescent="0.35">
      <c r="B3413" s="47" t="str">
        <f>IF(AND(H3411="Erdgas",H3410="Nein"),"Erdgasverbrauch in kWh gem. letzter Jahresabrechnung",IF(H3411="Erdgas","Erdgasverbrauch in kWh im Kalenderjahr 2021",IF(AND(H3411="Strom",H3410="Nein"),"Stromverbrauch in kWh gem. letzter Jahresabrechnung",IF(H3411="Strom","Stromverbrauch in kWh im Kalenderjahr 2021",IF(AND(H3411="Wärme/Kälte",H3410="Nein"),"Wärme-/Kälteverbrauch in kWh gem. letzter Jahresabrechnung",IF(H3411="Wärme/Kälte","Wärme-/Kälteverbrauch in kWh im Kalenderjahr 2021","Bitte Energieart auswählen!"))))))</f>
        <v>Bitte Energieart auswählen!</v>
      </c>
      <c r="C3413" s="47"/>
      <c r="D3413" s="47"/>
      <c r="E3413" s="47"/>
      <c r="F3413" s="47"/>
      <c r="G3413" s="47"/>
      <c r="H3413" s="114"/>
      <c r="I3413" s="60" t="s">
        <v>19</v>
      </c>
      <c r="J3413" s="48" t="s">
        <v>5</v>
      </c>
      <c r="K3413" s="47" t="str">
        <f>IF(H3410="Nein",IF(H3411="Erdgas","Den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endet."),IF(H3411="Erdgas","Bitte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13" s="47"/>
      <c r="M3413" s="47"/>
      <c r="N3413" s="47"/>
      <c r="O3413" s="47"/>
      <c r="P3413" s="47"/>
      <c r="Q3413" s="47"/>
      <c r="R3413" s="47"/>
      <c r="S3413" s="47"/>
      <c r="T3413" s="47"/>
      <c r="U3413" s="47"/>
      <c r="V3413" s="47"/>
      <c r="W3413" s="47"/>
      <c r="X3413" s="91"/>
      <c r="Y3413" s="91"/>
      <c r="Z3413" s="91"/>
      <c r="AA3413" s="91"/>
    </row>
    <row r="3414" spans="2:27" x14ac:dyDescent="0.3">
      <c r="B3414" s="46"/>
      <c r="C3414" s="46"/>
      <c r="D3414" s="46"/>
      <c r="E3414" s="46"/>
      <c r="F3414" s="46"/>
      <c r="G3414" s="46"/>
      <c r="H3414" s="46"/>
      <c r="I3414" s="46"/>
      <c r="J3414" s="46"/>
      <c r="K3414" s="46"/>
      <c r="L3414" s="46"/>
      <c r="M3414" s="46"/>
      <c r="N3414" s="46"/>
      <c r="O3414" s="46"/>
      <c r="P3414" s="46"/>
      <c r="Q3414" s="46"/>
      <c r="R3414" s="46"/>
      <c r="S3414" s="46"/>
      <c r="T3414" s="46"/>
      <c r="U3414" s="46"/>
      <c r="V3414" s="46"/>
      <c r="W3414" s="46"/>
      <c r="X3414" s="91"/>
      <c r="Y3414" s="91"/>
      <c r="Z3414" s="91"/>
      <c r="AA3414" s="91"/>
    </row>
    <row r="3415" spans="2:27" ht="18" thickBot="1" x14ac:dyDescent="0.5">
      <c r="B3415" s="56" t="s">
        <v>10</v>
      </c>
      <c r="C3415" s="47"/>
      <c r="D3415" s="47"/>
      <c r="E3415" s="47"/>
      <c r="F3415" s="47"/>
      <c r="G3415" s="47"/>
      <c r="H3415" s="47"/>
      <c r="I3415" s="47"/>
      <c r="J3415" s="47"/>
      <c r="K3415" s="47"/>
      <c r="L3415" s="47"/>
      <c r="M3415" s="47"/>
      <c r="N3415" s="47"/>
      <c r="O3415" s="47"/>
      <c r="P3415" s="47"/>
      <c r="Q3415" s="47"/>
      <c r="R3415" s="47"/>
      <c r="S3415" s="47"/>
      <c r="T3415" s="47"/>
      <c r="U3415" s="47"/>
      <c r="V3415" s="47"/>
      <c r="W3415" s="47"/>
      <c r="X3415" s="91"/>
      <c r="Y3415" s="90"/>
      <c r="Z3415" s="91"/>
      <c r="AA3415" s="91"/>
    </row>
    <row r="3416" spans="2:27" ht="15" thickBot="1" x14ac:dyDescent="0.35">
      <c r="B3416" s="47" t="s">
        <v>11</v>
      </c>
      <c r="C3416" s="47"/>
      <c r="D3416" s="47"/>
      <c r="E3416" s="47"/>
      <c r="F3416" s="47"/>
      <c r="G3416" s="47"/>
      <c r="H3416" s="112"/>
      <c r="I3416" s="47"/>
      <c r="J3416" s="48" t="s">
        <v>5</v>
      </c>
      <c r="K3416" s="47" t="s">
        <v>12</v>
      </c>
      <c r="L3416" s="47"/>
      <c r="M3416" s="47"/>
      <c r="N3416" s="47"/>
      <c r="O3416" s="47"/>
      <c r="P3416" s="47"/>
      <c r="Q3416" s="47"/>
      <c r="R3416" s="47"/>
      <c r="S3416" s="47"/>
      <c r="T3416" s="47"/>
      <c r="U3416" s="47"/>
      <c r="V3416" s="47"/>
      <c r="W3416" s="47"/>
      <c r="X3416" s="91">
        <f>H3417</f>
        <v>0</v>
      </c>
      <c r="Y3416" s="91">
        <f>H3418</f>
        <v>0</v>
      </c>
      <c r="Z3416" s="91">
        <f>H3419</f>
        <v>0</v>
      </c>
      <c r="AA3416" s="91">
        <f>H3420</f>
        <v>0</v>
      </c>
    </row>
    <row r="3417" spans="2:27" ht="15" thickBot="1" x14ac:dyDescent="0.35">
      <c r="B3417" s="47" t="s">
        <v>13</v>
      </c>
      <c r="C3417" s="47"/>
      <c r="D3417" s="47"/>
      <c r="E3417" s="47"/>
      <c r="F3417" s="47"/>
      <c r="G3417" s="47"/>
      <c r="H3417" s="112"/>
      <c r="I3417" s="59"/>
      <c r="J3417" s="48" t="s">
        <v>5</v>
      </c>
      <c r="K3417" s="47" t="s">
        <v>15</v>
      </c>
      <c r="L3417" s="47"/>
      <c r="M3417" s="47"/>
      <c r="N3417" s="47"/>
      <c r="O3417" s="47"/>
      <c r="P3417" s="47"/>
      <c r="Q3417" s="47"/>
      <c r="R3417" s="47"/>
      <c r="S3417" s="47"/>
      <c r="T3417" s="47"/>
      <c r="U3417" s="47"/>
      <c r="V3417" s="47"/>
      <c r="W3417" s="47"/>
      <c r="X3417" s="91"/>
      <c r="Y3417" s="91"/>
      <c r="Z3417" s="91"/>
      <c r="AA3417" s="91"/>
    </row>
    <row r="3418" spans="2:27" ht="15" thickBot="1" x14ac:dyDescent="0.35">
      <c r="B3418" s="47" t="s">
        <v>16</v>
      </c>
      <c r="C3418" s="47"/>
      <c r="D3418" s="47"/>
      <c r="E3418" s="47"/>
      <c r="F3418" s="47"/>
      <c r="G3418" s="47"/>
      <c r="H3418" s="137"/>
      <c r="I3418" s="47"/>
      <c r="J3418" s="48" t="s">
        <v>5</v>
      </c>
      <c r="K3418" s="47" t="s">
        <v>17</v>
      </c>
      <c r="L3418" s="47"/>
      <c r="M3418" s="47"/>
      <c r="N3418" s="47"/>
      <c r="O3418" s="47"/>
      <c r="P3418" s="47"/>
      <c r="Q3418" s="47"/>
      <c r="R3418" s="47"/>
      <c r="S3418" s="47"/>
      <c r="T3418" s="47"/>
      <c r="U3418" s="47"/>
      <c r="V3418" s="47"/>
      <c r="W3418" s="47"/>
      <c r="X3418" s="91"/>
      <c r="Y3418" s="91"/>
      <c r="Z3418" s="91"/>
      <c r="AA3418" s="91"/>
    </row>
    <row r="3419" spans="2:27" ht="15" thickBot="1" x14ac:dyDescent="0.35">
      <c r="B3419" s="47" t="str">
        <f>IF(H3418="Erdgas","Nettorechnungsbetrag (Erdgas)",IF(H3418="Strom","Nettorechnungsbetrag (Strom)",IF(H3418="Wärme/Kälte","Nettorechnungsbetrag (Wärme/Kälte)","Bitte Energieart auswählen!")))</f>
        <v>Bitte Energieart auswählen!</v>
      </c>
      <c r="C3419" s="47"/>
      <c r="D3419" s="47"/>
      <c r="E3419" s="47"/>
      <c r="F3419" s="47"/>
      <c r="G3419" s="47"/>
      <c r="H3419" s="113"/>
      <c r="I3419" s="60" t="s">
        <v>18</v>
      </c>
      <c r="J3419" s="48" t="s">
        <v>5</v>
      </c>
      <c r="K3419" s="47" t="str">
        <f>IF(H3418="Erdgas","Erdgaskosten exkl. Steuern, Abgaben, Netzentgelte, etc.",IF(H3418="Strom","Stromkosten exkl. Steuern, Abgaben, Netzentgelte, etc.",IF(H3418="Wärme/Kälte","Wärme-/Kältekosten exkl. Steuern, Abgaben, Netzentgelte, etc.","Bitte Energieart auswählen!")))</f>
        <v>Bitte Energieart auswählen!</v>
      </c>
      <c r="L3419" s="47"/>
      <c r="M3419" s="47"/>
      <c r="N3419" s="47"/>
      <c r="O3419" s="47"/>
      <c r="P3419" s="47"/>
      <c r="Q3419" s="47"/>
      <c r="R3419" s="47"/>
      <c r="S3419" s="47"/>
      <c r="T3419" s="47"/>
      <c r="U3419" s="47"/>
      <c r="V3419" s="47"/>
      <c r="W3419" s="47"/>
      <c r="X3419" s="91"/>
      <c r="Y3419" s="91"/>
      <c r="Z3419" s="91"/>
      <c r="AA3419" s="91"/>
    </row>
    <row r="3420" spans="2:27" ht="15" thickBot="1" x14ac:dyDescent="0.35">
      <c r="B3420" s="47" t="str">
        <f>IF(AND(H3418="Erdgas",H3417="Nein"),"Erdgasverbrauch in kWh gem. letzter Jahresabrechnung",IF(H3418="Erdgas","Erdgasverbrauch in kWh im Kalenderjahr 2021",IF(AND(H3418="Strom",H3417="Nein"),"Stromverbrauch in kWh gem. letzter Jahresabrechnung",IF(H3418="Strom","Stromverbrauch in kWh im Kalenderjahr 2021",IF(AND(H3418="Wärme/Kälte",H3417="Nein"),"Wärme-/Kälteverbrauch in kWh gem. letzter Jahresabrechnung",IF(H3418="Wärme/Kälte","Wärme-/Kälteverbrauch in kWh im Kalenderjahr 2021","Bitte Energieart auswählen!"))))))</f>
        <v>Bitte Energieart auswählen!</v>
      </c>
      <c r="C3420" s="47"/>
      <c r="D3420" s="47"/>
      <c r="E3420" s="47"/>
      <c r="F3420" s="47"/>
      <c r="G3420" s="47"/>
      <c r="H3420" s="114"/>
      <c r="I3420" s="60" t="s">
        <v>19</v>
      </c>
      <c r="J3420" s="48" t="s">
        <v>5</v>
      </c>
      <c r="K3420" s="47" t="str">
        <f>IF(H3417="Nein",IF(H3418="Erdgas","Den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endet."),IF(H3418="Erdgas","Bitte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20" s="47"/>
      <c r="M3420" s="47"/>
      <c r="N3420" s="47"/>
      <c r="O3420" s="47"/>
      <c r="P3420" s="47"/>
      <c r="Q3420" s="47"/>
      <c r="R3420" s="47"/>
      <c r="S3420" s="47"/>
      <c r="T3420" s="47"/>
      <c r="U3420" s="47"/>
      <c r="V3420" s="47"/>
      <c r="W3420" s="47"/>
      <c r="X3420" s="91"/>
      <c r="Y3420" s="91"/>
      <c r="Z3420" s="91"/>
      <c r="AA3420" s="91"/>
    </row>
    <row r="3421" spans="2:27" x14ac:dyDescent="0.3">
      <c r="B3421" s="46"/>
      <c r="C3421" s="46"/>
      <c r="D3421" s="46"/>
      <c r="E3421" s="46"/>
      <c r="F3421" s="46"/>
      <c r="G3421" s="46"/>
      <c r="H3421" s="46"/>
      <c r="I3421" s="46"/>
      <c r="J3421" s="46"/>
      <c r="K3421" s="46"/>
      <c r="L3421" s="46"/>
      <c r="M3421" s="46"/>
      <c r="N3421" s="46"/>
      <c r="O3421" s="46"/>
      <c r="P3421" s="46"/>
      <c r="Q3421" s="46"/>
      <c r="R3421" s="46"/>
      <c r="S3421" s="46"/>
      <c r="T3421" s="46"/>
      <c r="U3421" s="46"/>
      <c r="V3421" s="46"/>
      <c r="W3421" s="46"/>
      <c r="X3421" s="91"/>
      <c r="Y3421" s="91"/>
      <c r="Z3421" s="91"/>
      <c r="AA3421" s="91"/>
    </row>
    <row r="3422" spans="2:27" ht="18" thickBot="1" x14ac:dyDescent="0.5">
      <c r="B3422" s="56" t="s">
        <v>10</v>
      </c>
      <c r="C3422" s="47"/>
      <c r="D3422" s="47"/>
      <c r="E3422" s="47"/>
      <c r="F3422" s="47"/>
      <c r="G3422" s="47"/>
      <c r="H3422" s="47"/>
      <c r="I3422" s="47"/>
      <c r="J3422" s="47"/>
      <c r="K3422" s="47"/>
      <c r="L3422" s="47"/>
      <c r="M3422" s="47"/>
      <c r="N3422" s="47"/>
      <c r="O3422" s="47"/>
      <c r="P3422" s="47"/>
      <c r="Q3422" s="47"/>
      <c r="R3422" s="47"/>
      <c r="S3422" s="47"/>
      <c r="T3422" s="47"/>
      <c r="U3422" s="47"/>
      <c r="V3422" s="47"/>
      <c r="W3422" s="47"/>
      <c r="X3422" s="91"/>
      <c r="Y3422" s="90"/>
      <c r="Z3422" s="91"/>
      <c r="AA3422" s="91"/>
    </row>
    <row r="3423" spans="2:27" ht="15" thickBot="1" x14ac:dyDescent="0.35">
      <c r="B3423" s="47" t="s">
        <v>11</v>
      </c>
      <c r="C3423" s="47"/>
      <c r="D3423" s="47"/>
      <c r="E3423" s="47"/>
      <c r="F3423" s="47"/>
      <c r="G3423" s="47"/>
      <c r="H3423" s="112"/>
      <c r="I3423" s="47"/>
      <c r="J3423" s="48" t="s">
        <v>5</v>
      </c>
      <c r="K3423" s="47" t="s">
        <v>12</v>
      </c>
      <c r="L3423" s="47"/>
      <c r="M3423" s="47"/>
      <c r="N3423" s="47"/>
      <c r="O3423" s="47"/>
      <c r="P3423" s="47"/>
      <c r="Q3423" s="47"/>
      <c r="R3423" s="47"/>
      <c r="S3423" s="47"/>
      <c r="T3423" s="47"/>
      <c r="U3423" s="47"/>
      <c r="V3423" s="47"/>
      <c r="W3423" s="47"/>
      <c r="X3423" s="91">
        <f>H3424</f>
        <v>0</v>
      </c>
      <c r="Y3423" s="91">
        <f>H3425</f>
        <v>0</v>
      </c>
      <c r="Z3423" s="91">
        <f>H3426</f>
        <v>0</v>
      </c>
      <c r="AA3423" s="91">
        <f>H3427</f>
        <v>0</v>
      </c>
    </row>
    <row r="3424" spans="2:27" ht="15" thickBot="1" x14ac:dyDescent="0.35">
      <c r="B3424" s="47" t="s">
        <v>13</v>
      </c>
      <c r="C3424" s="47"/>
      <c r="D3424" s="47"/>
      <c r="E3424" s="47"/>
      <c r="F3424" s="47"/>
      <c r="G3424" s="47"/>
      <c r="H3424" s="112"/>
      <c r="I3424" s="59"/>
      <c r="J3424" s="48" t="s">
        <v>5</v>
      </c>
      <c r="K3424" s="47" t="s">
        <v>15</v>
      </c>
      <c r="L3424" s="47"/>
      <c r="M3424" s="47"/>
      <c r="N3424" s="47"/>
      <c r="O3424" s="47"/>
      <c r="P3424" s="47"/>
      <c r="Q3424" s="47"/>
      <c r="R3424" s="47"/>
      <c r="S3424" s="47"/>
      <c r="T3424" s="47"/>
      <c r="U3424" s="47"/>
      <c r="V3424" s="47"/>
      <c r="W3424" s="47"/>
      <c r="X3424" s="91"/>
      <c r="Y3424" s="91"/>
      <c r="Z3424" s="91"/>
      <c r="AA3424" s="91"/>
    </row>
    <row r="3425" spans="2:27" ht="15" thickBot="1" x14ac:dyDescent="0.35">
      <c r="B3425" s="47" t="s">
        <v>16</v>
      </c>
      <c r="C3425" s="47"/>
      <c r="D3425" s="47"/>
      <c r="E3425" s="47"/>
      <c r="F3425" s="47"/>
      <c r="G3425" s="47"/>
      <c r="H3425" s="137"/>
      <c r="I3425" s="47"/>
      <c r="J3425" s="48" t="s">
        <v>5</v>
      </c>
      <c r="K3425" s="47" t="s">
        <v>17</v>
      </c>
      <c r="L3425" s="47"/>
      <c r="M3425" s="47"/>
      <c r="N3425" s="47"/>
      <c r="O3425" s="47"/>
      <c r="P3425" s="47"/>
      <c r="Q3425" s="47"/>
      <c r="R3425" s="47"/>
      <c r="S3425" s="47"/>
      <c r="T3425" s="47"/>
      <c r="U3425" s="47"/>
      <c r="V3425" s="47"/>
      <c r="W3425" s="47"/>
      <c r="X3425" s="91"/>
      <c r="Y3425" s="91"/>
      <c r="Z3425" s="91"/>
      <c r="AA3425" s="91"/>
    </row>
    <row r="3426" spans="2:27" ht="15" thickBot="1" x14ac:dyDescent="0.35">
      <c r="B3426" s="47" t="str">
        <f>IF(H3425="Erdgas","Nettorechnungsbetrag (Erdgas)",IF(H3425="Strom","Nettorechnungsbetrag (Strom)",IF(H3425="Wärme/Kälte","Nettorechnungsbetrag (Wärme/Kälte)","Bitte Energieart auswählen!")))</f>
        <v>Bitte Energieart auswählen!</v>
      </c>
      <c r="C3426" s="47"/>
      <c r="D3426" s="47"/>
      <c r="E3426" s="47"/>
      <c r="F3426" s="47"/>
      <c r="G3426" s="47"/>
      <c r="H3426" s="113"/>
      <c r="I3426" s="60" t="s">
        <v>18</v>
      </c>
      <c r="J3426" s="48" t="s">
        <v>5</v>
      </c>
      <c r="K3426" s="47" t="str">
        <f>IF(H3425="Erdgas","Erdgaskosten exkl. Steuern, Abgaben, Netzentgelte, etc.",IF(H3425="Strom","Stromkosten exkl. Steuern, Abgaben, Netzentgelte, etc.",IF(H3425="Wärme/Kälte","Wärme-/Kältekosten exkl. Steuern, Abgaben, Netzentgelte, etc.","Bitte Energieart auswählen!")))</f>
        <v>Bitte Energieart auswählen!</v>
      </c>
      <c r="L3426" s="47"/>
      <c r="M3426" s="47"/>
      <c r="N3426" s="47"/>
      <c r="O3426" s="47"/>
      <c r="P3426" s="47"/>
      <c r="Q3426" s="47"/>
      <c r="R3426" s="47"/>
      <c r="S3426" s="47"/>
      <c r="T3426" s="47"/>
      <c r="U3426" s="47"/>
      <c r="V3426" s="47"/>
      <c r="W3426" s="47"/>
      <c r="X3426" s="91"/>
      <c r="Y3426" s="91"/>
      <c r="Z3426" s="91"/>
      <c r="AA3426" s="91"/>
    </row>
    <row r="3427" spans="2:27" ht="15" thickBot="1" x14ac:dyDescent="0.35">
      <c r="B3427" s="47" t="str">
        <f>IF(AND(H3425="Erdgas",H3424="Nein"),"Erdgasverbrauch in kWh gem. letzter Jahresabrechnung",IF(H3425="Erdgas","Erdgasverbrauch in kWh im Kalenderjahr 2021",IF(AND(H3425="Strom",H3424="Nein"),"Stromverbrauch in kWh gem. letzter Jahresabrechnung",IF(H3425="Strom","Stromverbrauch in kWh im Kalenderjahr 2021",IF(AND(H3425="Wärme/Kälte",H3424="Nein"),"Wärme-/Kälteverbrauch in kWh gem. letzter Jahresabrechnung",IF(H3425="Wärme/Kälte","Wärme-/Kälteverbrauch in kWh im Kalenderjahr 2021","Bitte Energieart auswählen!"))))))</f>
        <v>Bitte Energieart auswählen!</v>
      </c>
      <c r="C3427" s="47"/>
      <c r="D3427" s="47"/>
      <c r="E3427" s="47"/>
      <c r="F3427" s="47"/>
      <c r="G3427" s="47"/>
      <c r="H3427" s="114"/>
      <c r="I3427" s="60" t="s">
        <v>19</v>
      </c>
      <c r="J3427" s="48" t="s">
        <v>5</v>
      </c>
      <c r="K3427" s="47" t="str">
        <f>IF(H3424="Nein",IF(H3425="Erdgas","Den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endet."),IF(H3425="Erdgas","Bitte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27" s="47"/>
      <c r="M3427" s="47"/>
      <c r="N3427" s="47"/>
      <c r="O3427" s="47"/>
      <c r="P3427" s="47"/>
      <c r="Q3427" s="47"/>
      <c r="R3427" s="47"/>
      <c r="S3427" s="47"/>
      <c r="T3427" s="47"/>
      <c r="U3427" s="47"/>
      <c r="V3427" s="47"/>
      <c r="W3427" s="47"/>
      <c r="X3427" s="91"/>
      <c r="Y3427" s="91"/>
      <c r="Z3427" s="91"/>
      <c r="AA3427" s="91"/>
    </row>
    <row r="3428" spans="2:27" x14ac:dyDescent="0.3">
      <c r="B3428" s="46"/>
      <c r="C3428" s="46"/>
      <c r="D3428" s="46"/>
      <c r="E3428" s="46"/>
      <c r="F3428" s="46"/>
      <c r="G3428" s="46"/>
      <c r="H3428" s="46"/>
      <c r="I3428" s="46"/>
      <c r="J3428" s="46"/>
      <c r="K3428" s="46"/>
      <c r="L3428" s="46"/>
      <c r="M3428" s="46"/>
      <c r="N3428" s="46"/>
      <c r="O3428" s="46"/>
      <c r="P3428" s="46"/>
      <c r="Q3428" s="46"/>
      <c r="R3428" s="46"/>
      <c r="S3428" s="46"/>
      <c r="T3428" s="46"/>
      <c r="U3428" s="46"/>
      <c r="V3428" s="46"/>
      <c r="W3428" s="46"/>
      <c r="X3428" s="91"/>
      <c r="Y3428" s="91"/>
      <c r="Z3428" s="91"/>
      <c r="AA3428" s="91"/>
    </row>
    <row r="3429" spans="2:27" ht="18" thickBot="1" x14ac:dyDescent="0.5">
      <c r="B3429" s="56" t="s">
        <v>10</v>
      </c>
      <c r="C3429" s="47"/>
      <c r="D3429" s="47"/>
      <c r="E3429" s="47"/>
      <c r="F3429" s="47"/>
      <c r="G3429" s="47"/>
      <c r="H3429" s="47"/>
      <c r="I3429" s="47"/>
      <c r="J3429" s="47"/>
      <c r="K3429" s="47"/>
      <c r="L3429" s="47"/>
      <c r="M3429" s="47"/>
      <c r="N3429" s="47"/>
      <c r="O3429" s="47"/>
      <c r="P3429" s="47"/>
      <c r="Q3429" s="47"/>
      <c r="R3429" s="47"/>
      <c r="S3429" s="47"/>
      <c r="T3429" s="47"/>
      <c r="U3429" s="47"/>
      <c r="V3429" s="47"/>
      <c r="W3429" s="47"/>
      <c r="X3429" s="91"/>
      <c r="Y3429" s="90"/>
      <c r="Z3429" s="91"/>
      <c r="AA3429" s="91"/>
    </row>
    <row r="3430" spans="2:27" ht="15" thickBot="1" x14ac:dyDescent="0.35">
      <c r="B3430" s="47" t="s">
        <v>11</v>
      </c>
      <c r="C3430" s="47"/>
      <c r="D3430" s="47"/>
      <c r="E3430" s="47"/>
      <c r="F3430" s="47"/>
      <c r="G3430" s="47"/>
      <c r="H3430" s="112"/>
      <c r="I3430" s="47"/>
      <c r="J3430" s="48" t="s">
        <v>5</v>
      </c>
      <c r="K3430" s="47" t="s">
        <v>12</v>
      </c>
      <c r="L3430" s="47"/>
      <c r="M3430" s="47"/>
      <c r="N3430" s="47"/>
      <c r="O3430" s="47"/>
      <c r="P3430" s="47"/>
      <c r="Q3430" s="47"/>
      <c r="R3430" s="47"/>
      <c r="S3430" s="47"/>
      <c r="T3430" s="47"/>
      <c r="U3430" s="47"/>
      <c r="V3430" s="47"/>
      <c r="W3430" s="47"/>
      <c r="X3430" s="91">
        <f>H3431</f>
        <v>0</v>
      </c>
      <c r="Y3430" s="91">
        <f>H3432</f>
        <v>0</v>
      </c>
      <c r="Z3430" s="91">
        <f>H3433</f>
        <v>0</v>
      </c>
      <c r="AA3430" s="91">
        <f>H3434</f>
        <v>0</v>
      </c>
    </row>
    <row r="3431" spans="2:27" ht="15" thickBot="1" x14ac:dyDescent="0.35">
      <c r="B3431" s="47" t="s">
        <v>13</v>
      </c>
      <c r="C3431" s="47"/>
      <c r="D3431" s="47"/>
      <c r="E3431" s="47"/>
      <c r="F3431" s="47"/>
      <c r="G3431" s="47"/>
      <c r="H3431" s="112"/>
      <c r="I3431" s="59"/>
      <c r="J3431" s="48" t="s">
        <v>5</v>
      </c>
      <c r="K3431" s="47" t="s">
        <v>15</v>
      </c>
      <c r="L3431" s="47"/>
      <c r="M3431" s="47"/>
      <c r="N3431" s="47"/>
      <c r="O3431" s="47"/>
      <c r="P3431" s="47"/>
      <c r="Q3431" s="47"/>
      <c r="R3431" s="47"/>
      <c r="S3431" s="47"/>
      <c r="T3431" s="47"/>
      <c r="U3431" s="47"/>
      <c r="V3431" s="47"/>
      <c r="W3431" s="47"/>
      <c r="X3431" s="91"/>
      <c r="Y3431" s="91"/>
      <c r="Z3431" s="91"/>
      <c r="AA3431" s="91"/>
    </row>
    <row r="3432" spans="2:27" ht="15" thickBot="1" x14ac:dyDescent="0.35">
      <c r="B3432" s="47" t="s">
        <v>16</v>
      </c>
      <c r="C3432" s="47"/>
      <c r="D3432" s="47"/>
      <c r="E3432" s="47"/>
      <c r="F3432" s="47"/>
      <c r="G3432" s="47"/>
      <c r="H3432" s="137"/>
      <c r="I3432" s="47"/>
      <c r="J3432" s="48" t="s">
        <v>5</v>
      </c>
      <c r="K3432" s="47" t="s">
        <v>17</v>
      </c>
      <c r="L3432" s="47"/>
      <c r="M3432" s="47"/>
      <c r="N3432" s="47"/>
      <c r="O3432" s="47"/>
      <c r="P3432" s="47"/>
      <c r="Q3432" s="47"/>
      <c r="R3432" s="47"/>
      <c r="S3432" s="47"/>
      <c r="T3432" s="47"/>
      <c r="U3432" s="47"/>
      <c r="V3432" s="47"/>
      <c r="W3432" s="47"/>
      <c r="X3432" s="91"/>
      <c r="Y3432" s="91"/>
      <c r="Z3432" s="91"/>
      <c r="AA3432" s="91"/>
    </row>
    <row r="3433" spans="2:27" ht="15" thickBot="1" x14ac:dyDescent="0.35">
      <c r="B3433" s="47" t="str">
        <f>IF(H3432="Erdgas","Nettorechnungsbetrag (Erdgas)",IF(H3432="Strom","Nettorechnungsbetrag (Strom)",IF(H3432="Wärme/Kälte","Nettorechnungsbetrag (Wärme/Kälte)","Bitte Energieart auswählen!")))</f>
        <v>Bitte Energieart auswählen!</v>
      </c>
      <c r="C3433" s="47"/>
      <c r="D3433" s="47"/>
      <c r="E3433" s="47"/>
      <c r="F3433" s="47"/>
      <c r="G3433" s="47"/>
      <c r="H3433" s="113"/>
      <c r="I3433" s="60" t="s">
        <v>18</v>
      </c>
      <c r="J3433" s="48" t="s">
        <v>5</v>
      </c>
      <c r="K3433" s="47" t="str">
        <f>IF(H3432="Erdgas","Erdgaskosten exkl. Steuern, Abgaben, Netzentgelte, etc.",IF(H3432="Strom","Stromkosten exkl. Steuern, Abgaben, Netzentgelte, etc.",IF(H3432="Wärme/Kälte","Wärme-/Kältekosten exkl. Steuern, Abgaben, Netzentgelte, etc.","Bitte Energieart auswählen!")))</f>
        <v>Bitte Energieart auswählen!</v>
      </c>
      <c r="L3433" s="47"/>
      <c r="M3433" s="47"/>
      <c r="N3433" s="47"/>
      <c r="O3433" s="47"/>
      <c r="P3433" s="47"/>
      <c r="Q3433" s="47"/>
      <c r="R3433" s="47"/>
      <c r="S3433" s="47"/>
      <c r="T3433" s="47"/>
      <c r="U3433" s="47"/>
      <c r="V3433" s="47"/>
      <c r="W3433" s="47"/>
      <c r="X3433" s="91"/>
      <c r="Y3433" s="91"/>
      <c r="Z3433" s="91"/>
      <c r="AA3433" s="91"/>
    </row>
    <row r="3434" spans="2:27" ht="15" thickBot="1" x14ac:dyDescent="0.35">
      <c r="B3434" s="47" t="str">
        <f>IF(AND(H3432="Erdgas",H3431="Nein"),"Erdgasverbrauch in kWh gem. letzter Jahresabrechnung",IF(H3432="Erdgas","Erdgasverbrauch in kWh im Kalenderjahr 2021",IF(AND(H3432="Strom",H3431="Nein"),"Stromverbrauch in kWh gem. letzter Jahresabrechnung",IF(H3432="Strom","Stromverbrauch in kWh im Kalenderjahr 2021",IF(AND(H3432="Wärme/Kälte",H3431="Nein"),"Wärme-/Kälteverbrauch in kWh gem. letzter Jahresabrechnung",IF(H3432="Wärme/Kälte","Wärme-/Kälteverbrauch in kWh im Kalenderjahr 2021","Bitte Energieart auswählen!"))))))</f>
        <v>Bitte Energieart auswählen!</v>
      </c>
      <c r="C3434" s="47"/>
      <c r="D3434" s="47"/>
      <c r="E3434" s="47"/>
      <c r="F3434" s="47"/>
      <c r="G3434" s="47"/>
      <c r="H3434" s="114"/>
      <c r="I3434" s="60" t="s">
        <v>19</v>
      </c>
      <c r="J3434" s="48" t="s">
        <v>5</v>
      </c>
      <c r="K3434" s="47" t="str">
        <f>IF(H3431="Nein",IF(H3432="Erdgas","Den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endet."),IF(H3432="Erdgas","Bitte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34" s="47"/>
      <c r="M3434" s="47"/>
      <c r="N3434" s="47"/>
      <c r="O3434" s="47"/>
      <c r="P3434" s="47"/>
      <c r="Q3434" s="47"/>
      <c r="R3434" s="47"/>
      <c r="S3434" s="47"/>
      <c r="T3434" s="47"/>
      <c r="U3434" s="47"/>
      <c r="V3434" s="47"/>
      <c r="W3434" s="47"/>
      <c r="X3434" s="91"/>
      <c r="Y3434" s="91"/>
      <c r="Z3434" s="91"/>
      <c r="AA3434" s="91"/>
    </row>
    <row r="3435" spans="2:27" x14ac:dyDescent="0.3">
      <c r="B3435" s="46"/>
      <c r="C3435" s="46"/>
      <c r="D3435" s="46"/>
      <c r="E3435" s="46"/>
      <c r="F3435" s="46"/>
      <c r="G3435" s="46"/>
      <c r="H3435" s="46"/>
      <c r="I3435" s="46"/>
      <c r="J3435" s="46"/>
      <c r="K3435" s="46"/>
      <c r="L3435" s="46"/>
      <c r="M3435" s="46"/>
      <c r="N3435" s="46"/>
      <c r="O3435" s="46"/>
      <c r="P3435" s="46"/>
      <c r="Q3435" s="46"/>
      <c r="R3435" s="46"/>
      <c r="S3435" s="46"/>
      <c r="T3435" s="46"/>
      <c r="U3435" s="46"/>
      <c r="V3435" s="46"/>
      <c r="W3435" s="46"/>
      <c r="X3435" s="91"/>
      <c r="Y3435" s="91"/>
      <c r="Z3435" s="91"/>
      <c r="AA3435" s="91"/>
    </row>
    <row r="3436" spans="2:27" ht="18" thickBot="1" x14ac:dyDescent="0.5">
      <c r="B3436" s="56" t="s">
        <v>10</v>
      </c>
      <c r="C3436" s="47"/>
      <c r="D3436" s="47"/>
      <c r="E3436" s="47"/>
      <c r="F3436" s="47"/>
      <c r="G3436" s="47"/>
      <c r="H3436" s="47"/>
      <c r="I3436" s="47"/>
      <c r="J3436" s="47"/>
      <c r="K3436" s="47"/>
      <c r="L3436" s="47"/>
      <c r="M3436" s="47"/>
      <c r="N3436" s="47"/>
      <c r="O3436" s="47"/>
      <c r="P3436" s="47"/>
      <c r="Q3436" s="47"/>
      <c r="R3436" s="47"/>
      <c r="S3436" s="47"/>
      <c r="T3436" s="47"/>
      <c r="U3436" s="47"/>
      <c r="V3436" s="47"/>
      <c r="W3436" s="47"/>
      <c r="X3436" s="91"/>
      <c r="Y3436" s="90"/>
      <c r="Z3436" s="91"/>
      <c r="AA3436" s="91"/>
    </row>
    <row r="3437" spans="2:27" ht="15" thickBot="1" x14ac:dyDescent="0.35">
      <c r="B3437" s="47" t="s">
        <v>11</v>
      </c>
      <c r="C3437" s="47"/>
      <c r="D3437" s="47"/>
      <c r="E3437" s="47"/>
      <c r="F3437" s="47"/>
      <c r="G3437" s="47"/>
      <c r="H3437" s="112"/>
      <c r="I3437" s="47"/>
      <c r="J3437" s="48" t="s">
        <v>5</v>
      </c>
      <c r="K3437" s="47" t="s">
        <v>12</v>
      </c>
      <c r="L3437" s="47"/>
      <c r="M3437" s="47"/>
      <c r="N3437" s="47"/>
      <c r="O3437" s="47"/>
      <c r="P3437" s="47"/>
      <c r="Q3437" s="47"/>
      <c r="R3437" s="47"/>
      <c r="S3437" s="47"/>
      <c r="T3437" s="47"/>
      <c r="U3437" s="47"/>
      <c r="V3437" s="47"/>
      <c r="W3437" s="47"/>
      <c r="X3437" s="91">
        <f>H3438</f>
        <v>0</v>
      </c>
      <c r="Y3437" s="91">
        <f>H3439</f>
        <v>0</v>
      </c>
      <c r="Z3437" s="91">
        <f>H3440</f>
        <v>0</v>
      </c>
      <c r="AA3437" s="91">
        <f>H3441</f>
        <v>0</v>
      </c>
    </row>
    <row r="3438" spans="2:27" ht="15" thickBot="1" x14ac:dyDescent="0.35">
      <c r="B3438" s="47" t="s">
        <v>13</v>
      </c>
      <c r="C3438" s="47"/>
      <c r="D3438" s="47"/>
      <c r="E3438" s="47"/>
      <c r="F3438" s="47"/>
      <c r="G3438" s="47"/>
      <c r="H3438" s="112"/>
      <c r="I3438" s="59"/>
      <c r="J3438" s="48" t="s">
        <v>5</v>
      </c>
      <c r="K3438" s="47" t="s">
        <v>15</v>
      </c>
      <c r="L3438" s="47"/>
      <c r="M3438" s="47"/>
      <c r="N3438" s="47"/>
      <c r="O3438" s="47"/>
      <c r="P3438" s="47"/>
      <c r="Q3438" s="47"/>
      <c r="R3438" s="47"/>
      <c r="S3438" s="47"/>
      <c r="T3438" s="47"/>
      <c r="U3438" s="47"/>
      <c r="V3438" s="47"/>
      <c r="W3438" s="47"/>
      <c r="X3438" s="91"/>
      <c r="Y3438" s="91"/>
      <c r="Z3438" s="91"/>
      <c r="AA3438" s="91"/>
    </row>
    <row r="3439" spans="2:27" ht="15" thickBot="1" x14ac:dyDescent="0.35">
      <c r="B3439" s="47" t="s">
        <v>16</v>
      </c>
      <c r="C3439" s="47"/>
      <c r="D3439" s="47"/>
      <c r="E3439" s="47"/>
      <c r="F3439" s="47"/>
      <c r="G3439" s="47"/>
      <c r="H3439" s="137"/>
      <c r="I3439" s="47"/>
      <c r="J3439" s="48" t="s">
        <v>5</v>
      </c>
      <c r="K3439" s="47" t="s">
        <v>17</v>
      </c>
      <c r="L3439" s="47"/>
      <c r="M3439" s="47"/>
      <c r="N3439" s="47"/>
      <c r="O3439" s="47"/>
      <c r="P3439" s="47"/>
      <c r="Q3439" s="47"/>
      <c r="R3439" s="47"/>
      <c r="S3439" s="47"/>
      <c r="T3439" s="47"/>
      <c r="U3439" s="47"/>
      <c r="V3439" s="47"/>
      <c r="W3439" s="47"/>
      <c r="X3439" s="91"/>
      <c r="Y3439" s="91"/>
      <c r="Z3439" s="91"/>
      <c r="AA3439" s="91"/>
    </row>
    <row r="3440" spans="2:27" ht="15" thickBot="1" x14ac:dyDescent="0.35">
      <c r="B3440" s="47" t="str">
        <f>IF(H3439="Erdgas","Nettorechnungsbetrag (Erdgas)",IF(H3439="Strom","Nettorechnungsbetrag (Strom)",IF(H3439="Wärme/Kälte","Nettorechnungsbetrag (Wärme/Kälte)","Bitte Energieart auswählen!")))</f>
        <v>Bitte Energieart auswählen!</v>
      </c>
      <c r="C3440" s="47"/>
      <c r="D3440" s="47"/>
      <c r="E3440" s="47"/>
      <c r="F3440" s="47"/>
      <c r="G3440" s="47"/>
      <c r="H3440" s="113"/>
      <c r="I3440" s="60" t="s">
        <v>18</v>
      </c>
      <c r="J3440" s="48" t="s">
        <v>5</v>
      </c>
      <c r="K3440" s="47" t="str">
        <f>IF(H3439="Erdgas","Erdgaskosten exkl. Steuern, Abgaben, Netzentgelte, etc.",IF(H3439="Strom","Stromkosten exkl. Steuern, Abgaben, Netzentgelte, etc.",IF(H3439="Wärme/Kälte","Wärme-/Kältekosten exkl. Steuern, Abgaben, Netzentgelte, etc.","Bitte Energieart auswählen!")))</f>
        <v>Bitte Energieart auswählen!</v>
      </c>
      <c r="L3440" s="47"/>
      <c r="M3440" s="47"/>
      <c r="N3440" s="47"/>
      <c r="O3440" s="47"/>
      <c r="P3440" s="47"/>
      <c r="Q3440" s="47"/>
      <c r="R3440" s="47"/>
      <c r="S3440" s="47"/>
      <c r="T3440" s="47"/>
      <c r="U3440" s="47"/>
      <c r="V3440" s="47"/>
      <c r="W3440" s="47"/>
      <c r="X3440" s="91"/>
      <c r="Y3440" s="91"/>
      <c r="Z3440" s="91"/>
      <c r="AA3440" s="91"/>
    </row>
    <row r="3441" spans="2:27" ht="15" thickBot="1" x14ac:dyDescent="0.35">
      <c r="B3441" s="47" t="str">
        <f>IF(AND(H3439="Erdgas",H3438="Nein"),"Erdgasverbrauch in kWh gem. letzter Jahresabrechnung",IF(H3439="Erdgas","Erdgasverbrauch in kWh im Kalenderjahr 2021",IF(AND(H3439="Strom",H3438="Nein"),"Stromverbrauch in kWh gem. letzter Jahresabrechnung",IF(H3439="Strom","Stromverbrauch in kWh im Kalenderjahr 2021",IF(AND(H3439="Wärme/Kälte",H3438="Nein"),"Wärme-/Kälteverbrauch in kWh gem. letzter Jahresabrechnung",IF(H3439="Wärme/Kälte","Wärme-/Kälteverbrauch in kWh im Kalenderjahr 2021","Bitte Energieart auswählen!"))))))</f>
        <v>Bitte Energieart auswählen!</v>
      </c>
      <c r="C3441" s="47"/>
      <c r="D3441" s="47"/>
      <c r="E3441" s="47"/>
      <c r="F3441" s="47"/>
      <c r="G3441" s="47"/>
      <c r="H3441" s="114"/>
      <c r="I3441" s="60" t="s">
        <v>19</v>
      </c>
      <c r="J3441" s="48" t="s">
        <v>5</v>
      </c>
      <c r="K3441" s="47" t="str">
        <f>IF(H3438="Nein",IF(H3439="Erdgas","Den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endet."),IF(H3439="Erdgas","Bitte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41" s="47"/>
      <c r="M3441" s="47"/>
      <c r="N3441" s="47"/>
      <c r="O3441" s="47"/>
      <c r="P3441" s="47"/>
      <c r="Q3441" s="47"/>
      <c r="R3441" s="47"/>
      <c r="S3441" s="47"/>
      <c r="T3441" s="47"/>
      <c r="U3441" s="47"/>
      <c r="V3441" s="47"/>
      <c r="W3441" s="47"/>
      <c r="X3441" s="91"/>
      <c r="Y3441" s="91"/>
      <c r="Z3441" s="91"/>
      <c r="AA3441" s="91"/>
    </row>
    <row r="3442" spans="2:27" x14ac:dyDescent="0.3">
      <c r="B3442" s="46"/>
      <c r="C3442" s="46"/>
      <c r="D3442" s="46"/>
      <c r="E3442" s="46"/>
      <c r="F3442" s="46"/>
      <c r="G3442" s="46"/>
      <c r="H3442" s="46"/>
      <c r="I3442" s="46"/>
      <c r="J3442" s="46"/>
      <c r="K3442" s="46"/>
      <c r="L3442" s="46"/>
      <c r="M3442" s="46"/>
      <c r="N3442" s="46"/>
      <c r="O3442" s="46"/>
      <c r="P3442" s="46"/>
      <c r="Q3442" s="46"/>
      <c r="R3442" s="46"/>
      <c r="S3442" s="46"/>
      <c r="T3442" s="46"/>
      <c r="U3442" s="46"/>
      <c r="V3442" s="46"/>
      <c r="W3442" s="46"/>
      <c r="X3442" s="91"/>
      <c r="Y3442" s="91"/>
      <c r="Z3442" s="91"/>
      <c r="AA3442" s="91"/>
    </row>
    <row r="3443" spans="2:27" ht="18" thickBot="1" x14ac:dyDescent="0.5">
      <c r="B3443" s="56" t="s">
        <v>10</v>
      </c>
      <c r="C3443" s="47"/>
      <c r="D3443" s="47"/>
      <c r="E3443" s="47"/>
      <c r="F3443" s="47"/>
      <c r="G3443" s="47"/>
      <c r="H3443" s="47"/>
      <c r="I3443" s="47"/>
      <c r="J3443" s="47"/>
      <c r="K3443" s="47"/>
      <c r="L3443" s="47"/>
      <c r="M3443" s="47"/>
      <c r="N3443" s="47"/>
      <c r="O3443" s="47"/>
      <c r="P3443" s="47"/>
      <c r="Q3443" s="47"/>
      <c r="R3443" s="47"/>
      <c r="S3443" s="47"/>
      <c r="T3443" s="47"/>
      <c r="U3443" s="47"/>
      <c r="V3443" s="47"/>
      <c r="W3443" s="47"/>
      <c r="X3443" s="91"/>
      <c r="Y3443" s="90"/>
      <c r="Z3443" s="91"/>
      <c r="AA3443" s="91"/>
    </row>
    <row r="3444" spans="2:27" ht="15" thickBot="1" x14ac:dyDescent="0.35">
      <c r="B3444" s="47" t="s">
        <v>11</v>
      </c>
      <c r="C3444" s="47"/>
      <c r="D3444" s="47"/>
      <c r="E3444" s="47"/>
      <c r="F3444" s="47"/>
      <c r="G3444" s="47"/>
      <c r="H3444" s="112"/>
      <c r="I3444" s="47"/>
      <c r="J3444" s="48" t="s">
        <v>5</v>
      </c>
      <c r="K3444" s="47" t="s">
        <v>12</v>
      </c>
      <c r="L3444" s="47"/>
      <c r="M3444" s="47"/>
      <c r="N3444" s="47"/>
      <c r="O3444" s="47"/>
      <c r="P3444" s="47"/>
      <c r="Q3444" s="47"/>
      <c r="R3444" s="47"/>
      <c r="S3444" s="47"/>
      <c r="T3444" s="47"/>
      <c r="U3444" s="47"/>
      <c r="V3444" s="47"/>
      <c r="W3444" s="47"/>
      <c r="X3444" s="91">
        <f>H3445</f>
        <v>0</v>
      </c>
      <c r="Y3444" s="91">
        <f>H3446</f>
        <v>0</v>
      </c>
      <c r="Z3444" s="91">
        <f>H3447</f>
        <v>0</v>
      </c>
      <c r="AA3444" s="91">
        <f>H3448</f>
        <v>0</v>
      </c>
    </row>
    <row r="3445" spans="2:27" ht="15" thickBot="1" x14ac:dyDescent="0.35">
      <c r="B3445" s="47" t="s">
        <v>13</v>
      </c>
      <c r="C3445" s="47"/>
      <c r="D3445" s="47"/>
      <c r="E3445" s="47"/>
      <c r="F3445" s="47"/>
      <c r="G3445" s="47"/>
      <c r="H3445" s="112"/>
      <c r="I3445" s="59"/>
      <c r="J3445" s="48" t="s">
        <v>5</v>
      </c>
      <c r="K3445" s="47" t="s">
        <v>15</v>
      </c>
      <c r="L3445" s="47"/>
      <c r="M3445" s="47"/>
      <c r="N3445" s="47"/>
      <c r="O3445" s="47"/>
      <c r="P3445" s="47"/>
      <c r="Q3445" s="47"/>
      <c r="R3445" s="47"/>
      <c r="S3445" s="47"/>
      <c r="T3445" s="47"/>
      <c r="U3445" s="47"/>
      <c r="V3445" s="47"/>
      <c r="W3445" s="47"/>
      <c r="X3445" s="91"/>
      <c r="Y3445" s="91"/>
      <c r="Z3445" s="91"/>
      <c r="AA3445" s="91"/>
    </row>
    <row r="3446" spans="2:27" ht="15" thickBot="1" x14ac:dyDescent="0.35">
      <c r="B3446" s="47" t="s">
        <v>16</v>
      </c>
      <c r="C3446" s="47"/>
      <c r="D3446" s="47"/>
      <c r="E3446" s="47"/>
      <c r="F3446" s="47"/>
      <c r="G3446" s="47"/>
      <c r="H3446" s="137"/>
      <c r="I3446" s="47"/>
      <c r="J3446" s="48" t="s">
        <v>5</v>
      </c>
      <c r="K3446" s="47" t="s">
        <v>17</v>
      </c>
      <c r="L3446" s="47"/>
      <c r="M3446" s="47"/>
      <c r="N3446" s="47"/>
      <c r="O3446" s="47"/>
      <c r="P3446" s="47"/>
      <c r="Q3446" s="47"/>
      <c r="R3446" s="47"/>
      <c r="S3446" s="47"/>
      <c r="T3446" s="47"/>
      <c r="U3446" s="47"/>
      <c r="V3446" s="47"/>
      <c r="W3446" s="47"/>
      <c r="X3446" s="91"/>
      <c r="Y3446" s="91"/>
      <c r="Z3446" s="91"/>
      <c r="AA3446" s="91"/>
    </row>
    <row r="3447" spans="2:27" ht="15" thickBot="1" x14ac:dyDescent="0.35">
      <c r="B3447" s="47" t="str">
        <f>IF(H3446="Erdgas","Nettorechnungsbetrag (Erdgas)",IF(H3446="Strom","Nettorechnungsbetrag (Strom)",IF(H3446="Wärme/Kälte","Nettorechnungsbetrag (Wärme/Kälte)","Bitte Energieart auswählen!")))</f>
        <v>Bitte Energieart auswählen!</v>
      </c>
      <c r="C3447" s="47"/>
      <c r="D3447" s="47"/>
      <c r="E3447" s="47"/>
      <c r="F3447" s="47"/>
      <c r="G3447" s="47"/>
      <c r="H3447" s="113"/>
      <c r="I3447" s="60" t="s">
        <v>18</v>
      </c>
      <c r="J3447" s="48" t="s">
        <v>5</v>
      </c>
      <c r="K3447" s="47" t="str">
        <f>IF(H3446="Erdgas","Erdgaskosten exkl. Steuern, Abgaben, Netzentgelte, etc.",IF(H3446="Strom","Stromkosten exkl. Steuern, Abgaben, Netzentgelte, etc.",IF(H3446="Wärme/Kälte","Wärme-/Kältekosten exkl. Steuern, Abgaben, Netzentgelte, etc.","Bitte Energieart auswählen!")))</f>
        <v>Bitte Energieart auswählen!</v>
      </c>
      <c r="L3447" s="47"/>
      <c r="M3447" s="47"/>
      <c r="N3447" s="47"/>
      <c r="O3447" s="47"/>
      <c r="P3447" s="47"/>
      <c r="Q3447" s="47"/>
      <c r="R3447" s="47"/>
      <c r="S3447" s="47"/>
      <c r="T3447" s="47"/>
      <c r="U3447" s="47"/>
      <c r="V3447" s="47"/>
      <c r="W3447" s="47"/>
      <c r="X3447" s="91"/>
      <c r="Y3447" s="91"/>
      <c r="Z3447" s="91"/>
      <c r="AA3447" s="91"/>
    </row>
    <row r="3448" spans="2:27" ht="15" thickBot="1" x14ac:dyDescent="0.35">
      <c r="B3448" s="47" t="str">
        <f>IF(AND(H3446="Erdgas",H3445="Nein"),"Erdgasverbrauch in kWh gem. letzter Jahresabrechnung",IF(H3446="Erdgas","Erdgasverbrauch in kWh im Kalenderjahr 2021",IF(AND(H3446="Strom",H3445="Nein"),"Stromverbrauch in kWh gem. letzter Jahresabrechnung",IF(H3446="Strom","Stromverbrauch in kWh im Kalenderjahr 2021",IF(AND(H3446="Wärme/Kälte",H3445="Nein"),"Wärme-/Kälteverbrauch in kWh gem. letzter Jahresabrechnung",IF(H3446="Wärme/Kälte","Wärme-/Kälteverbrauch in kWh im Kalenderjahr 2021","Bitte Energieart auswählen!"))))))</f>
        <v>Bitte Energieart auswählen!</v>
      </c>
      <c r="C3448" s="47"/>
      <c r="D3448" s="47"/>
      <c r="E3448" s="47"/>
      <c r="F3448" s="47"/>
      <c r="G3448" s="47"/>
      <c r="H3448" s="114"/>
      <c r="I3448" s="60" t="s">
        <v>19</v>
      </c>
      <c r="J3448" s="48" t="s">
        <v>5</v>
      </c>
      <c r="K3448" s="47" t="str">
        <f>IF(H3445="Nein",IF(H3446="Erdgas","Den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endet."),IF(H3446="Erdgas","Bitte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48" s="47"/>
      <c r="M3448" s="47"/>
      <c r="N3448" s="47"/>
      <c r="O3448" s="47"/>
      <c r="P3448" s="47"/>
      <c r="Q3448" s="47"/>
      <c r="R3448" s="47"/>
      <c r="S3448" s="47"/>
      <c r="T3448" s="47"/>
      <c r="U3448" s="47"/>
      <c r="V3448" s="47"/>
      <c r="W3448" s="47"/>
      <c r="X3448" s="91"/>
      <c r="Y3448" s="91"/>
      <c r="Z3448" s="91"/>
      <c r="AA3448" s="91"/>
    </row>
    <row r="3449" spans="2:27" x14ac:dyDescent="0.3">
      <c r="B3449" s="46"/>
      <c r="C3449" s="46"/>
      <c r="D3449" s="46"/>
      <c r="E3449" s="46"/>
      <c r="F3449" s="46"/>
      <c r="G3449" s="46"/>
      <c r="H3449" s="46"/>
      <c r="I3449" s="46"/>
      <c r="J3449" s="46"/>
      <c r="K3449" s="46"/>
      <c r="L3449" s="46"/>
      <c r="M3449" s="46"/>
      <c r="N3449" s="46"/>
      <c r="O3449" s="46"/>
      <c r="P3449" s="46"/>
      <c r="Q3449" s="46"/>
      <c r="R3449" s="46"/>
      <c r="S3449" s="46"/>
      <c r="T3449" s="46"/>
      <c r="U3449" s="46"/>
      <c r="V3449" s="46"/>
      <c r="W3449" s="46"/>
      <c r="X3449" s="91"/>
      <c r="Y3449" s="91"/>
      <c r="Z3449" s="91"/>
      <c r="AA3449" s="91"/>
    </row>
    <row r="3450" spans="2:27" ht="18" thickBot="1" x14ac:dyDescent="0.5">
      <c r="B3450" s="56" t="s">
        <v>10</v>
      </c>
      <c r="C3450" s="47"/>
      <c r="D3450" s="47"/>
      <c r="E3450" s="47"/>
      <c r="F3450" s="47"/>
      <c r="G3450" s="47"/>
      <c r="H3450" s="47"/>
      <c r="I3450" s="47"/>
      <c r="J3450" s="47"/>
      <c r="K3450" s="47"/>
      <c r="L3450" s="47"/>
      <c r="M3450" s="47"/>
      <c r="N3450" s="47"/>
      <c r="O3450" s="47"/>
      <c r="P3450" s="47"/>
      <c r="Q3450" s="47"/>
      <c r="R3450" s="47"/>
      <c r="S3450" s="47"/>
      <c r="T3450" s="47"/>
      <c r="U3450" s="47"/>
      <c r="V3450" s="47"/>
      <c r="W3450" s="47"/>
      <c r="X3450" s="91"/>
      <c r="Y3450" s="90"/>
      <c r="Z3450" s="91"/>
      <c r="AA3450" s="91"/>
    </row>
    <row r="3451" spans="2:27" ht="15" thickBot="1" x14ac:dyDescent="0.35">
      <c r="B3451" s="47" t="s">
        <v>11</v>
      </c>
      <c r="C3451" s="47"/>
      <c r="D3451" s="47"/>
      <c r="E3451" s="47"/>
      <c r="F3451" s="47"/>
      <c r="G3451" s="47"/>
      <c r="H3451" s="112"/>
      <c r="I3451" s="47"/>
      <c r="J3451" s="48" t="s">
        <v>5</v>
      </c>
      <c r="K3451" s="47" t="s">
        <v>12</v>
      </c>
      <c r="L3451" s="47"/>
      <c r="M3451" s="47"/>
      <c r="N3451" s="47"/>
      <c r="O3451" s="47"/>
      <c r="P3451" s="47"/>
      <c r="Q3451" s="47"/>
      <c r="R3451" s="47"/>
      <c r="S3451" s="47"/>
      <c r="T3451" s="47"/>
      <c r="U3451" s="47"/>
      <c r="V3451" s="47"/>
      <c r="W3451" s="47"/>
      <c r="X3451" s="91">
        <f>H3452</f>
        <v>0</v>
      </c>
      <c r="Y3451" s="91">
        <f>H3453</f>
        <v>0</v>
      </c>
      <c r="Z3451" s="91">
        <f>H3454</f>
        <v>0</v>
      </c>
      <c r="AA3451" s="91">
        <f>H3455</f>
        <v>0</v>
      </c>
    </row>
    <row r="3452" spans="2:27" ht="15" thickBot="1" x14ac:dyDescent="0.35">
      <c r="B3452" s="47" t="s">
        <v>13</v>
      </c>
      <c r="C3452" s="47"/>
      <c r="D3452" s="47"/>
      <c r="E3452" s="47"/>
      <c r="F3452" s="47"/>
      <c r="G3452" s="47"/>
      <c r="H3452" s="112"/>
      <c r="I3452" s="59"/>
      <c r="J3452" s="48" t="s">
        <v>5</v>
      </c>
      <c r="K3452" s="47" t="s">
        <v>15</v>
      </c>
      <c r="L3452" s="47"/>
      <c r="M3452" s="47"/>
      <c r="N3452" s="47"/>
      <c r="O3452" s="47"/>
      <c r="P3452" s="47"/>
      <c r="Q3452" s="47"/>
      <c r="R3452" s="47"/>
      <c r="S3452" s="47"/>
      <c r="T3452" s="47"/>
      <c r="U3452" s="47"/>
      <c r="V3452" s="47"/>
      <c r="W3452" s="47"/>
      <c r="X3452" s="91"/>
      <c r="Y3452" s="91"/>
      <c r="Z3452" s="91"/>
      <c r="AA3452" s="91"/>
    </row>
    <row r="3453" spans="2:27" ht="15" thickBot="1" x14ac:dyDescent="0.35">
      <c r="B3453" s="47" t="s">
        <v>16</v>
      </c>
      <c r="C3453" s="47"/>
      <c r="D3453" s="47"/>
      <c r="E3453" s="47"/>
      <c r="F3453" s="47"/>
      <c r="G3453" s="47"/>
      <c r="H3453" s="137"/>
      <c r="I3453" s="47"/>
      <c r="J3453" s="48" t="s">
        <v>5</v>
      </c>
      <c r="K3453" s="47" t="s">
        <v>17</v>
      </c>
      <c r="L3453" s="47"/>
      <c r="M3453" s="47"/>
      <c r="N3453" s="47"/>
      <c r="O3453" s="47"/>
      <c r="P3453" s="47"/>
      <c r="Q3453" s="47"/>
      <c r="R3453" s="47"/>
      <c r="S3453" s="47"/>
      <c r="T3453" s="47"/>
      <c r="U3453" s="47"/>
      <c r="V3453" s="47"/>
      <c r="W3453" s="47"/>
      <c r="X3453" s="91"/>
      <c r="Y3453" s="91"/>
      <c r="Z3453" s="91"/>
      <c r="AA3453" s="91"/>
    </row>
    <row r="3454" spans="2:27" ht="15" thickBot="1" x14ac:dyDescent="0.35">
      <c r="B3454" s="47" t="str">
        <f>IF(H3453="Erdgas","Nettorechnungsbetrag (Erdgas)",IF(H3453="Strom","Nettorechnungsbetrag (Strom)",IF(H3453="Wärme/Kälte","Nettorechnungsbetrag (Wärme/Kälte)","Bitte Energieart auswählen!")))</f>
        <v>Bitte Energieart auswählen!</v>
      </c>
      <c r="C3454" s="47"/>
      <c r="D3454" s="47"/>
      <c r="E3454" s="47"/>
      <c r="F3454" s="47"/>
      <c r="G3454" s="47"/>
      <c r="H3454" s="113"/>
      <c r="I3454" s="60" t="s">
        <v>18</v>
      </c>
      <c r="J3454" s="48" t="s">
        <v>5</v>
      </c>
      <c r="K3454" s="47" t="str">
        <f>IF(H3453="Erdgas","Erdgaskosten exkl. Steuern, Abgaben, Netzentgelte, etc.",IF(H3453="Strom","Stromkosten exkl. Steuern, Abgaben, Netzentgelte, etc.",IF(H3453="Wärme/Kälte","Wärme-/Kältekosten exkl. Steuern, Abgaben, Netzentgelte, etc.","Bitte Energieart auswählen!")))</f>
        <v>Bitte Energieart auswählen!</v>
      </c>
      <c r="L3454" s="47"/>
      <c r="M3454" s="47"/>
      <c r="N3454" s="47"/>
      <c r="O3454" s="47"/>
      <c r="P3454" s="47"/>
      <c r="Q3454" s="47"/>
      <c r="R3454" s="47"/>
      <c r="S3454" s="47"/>
      <c r="T3454" s="47"/>
      <c r="U3454" s="47"/>
      <c r="V3454" s="47"/>
      <c r="W3454" s="47"/>
      <c r="X3454" s="91"/>
      <c r="Y3454" s="91"/>
      <c r="Z3454" s="91"/>
      <c r="AA3454" s="91"/>
    </row>
    <row r="3455" spans="2:27" ht="15" thickBot="1" x14ac:dyDescent="0.35">
      <c r="B3455" s="47" t="str">
        <f>IF(AND(H3453="Erdgas",H3452="Nein"),"Erdgasverbrauch in kWh gem. letzter Jahresabrechnung",IF(H3453="Erdgas","Erdgasverbrauch in kWh im Kalenderjahr 2021",IF(AND(H3453="Strom",H3452="Nein"),"Stromverbrauch in kWh gem. letzter Jahresabrechnung",IF(H3453="Strom","Stromverbrauch in kWh im Kalenderjahr 2021",IF(AND(H3453="Wärme/Kälte",H3452="Nein"),"Wärme-/Kälteverbrauch in kWh gem. letzter Jahresabrechnung",IF(H3453="Wärme/Kälte","Wärme-/Kälteverbrauch in kWh im Kalenderjahr 2021","Bitte Energieart auswählen!"))))))</f>
        <v>Bitte Energieart auswählen!</v>
      </c>
      <c r="C3455" s="47"/>
      <c r="D3455" s="47"/>
      <c r="E3455" s="47"/>
      <c r="F3455" s="47"/>
      <c r="G3455" s="47"/>
      <c r="H3455" s="114"/>
      <c r="I3455" s="60" t="s">
        <v>19</v>
      </c>
      <c r="J3455" s="48" t="s">
        <v>5</v>
      </c>
      <c r="K3455" s="47" t="str">
        <f>IF(H3452="Nein",IF(H3453="Erdgas","Den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endet."),IF(H3453="Erdgas","Bitte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55" s="47"/>
      <c r="M3455" s="47"/>
      <c r="N3455" s="47"/>
      <c r="O3455" s="47"/>
      <c r="P3455" s="47"/>
      <c r="Q3455" s="47"/>
      <c r="R3455" s="47"/>
      <c r="S3455" s="47"/>
      <c r="T3455" s="47"/>
      <c r="U3455" s="47"/>
      <c r="V3455" s="47"/>
      <c r="W3455" s="47"/>
      <c r="X3455" s="91"/>
      <c r="Y3455" s="91"/>
      <c r="Z3455" s="91"/>
      <c r="AA3455" s="91"/>
    </row>
    <row r="3456" spans="2:27" x14ac:dyDescent="0.3">
      <c r="B3456" s="46"/>
      <c r="C3456" s="46"/>
      <c r="D3456" s="46"/>
      <c r="E3456" s="46"/>
      <c r="F3456" s="46"/>
      <c r="G3456" s="46"/>
      <c r="H3456" s="46"/>
      <c r="I3456" s="46"/>
      <c r="J3456" s="46"/>
      <c r="K3456" s="46"/>
      <c r="L3456" s="46"/>
      <c r="M3456" s="46"/>
      <c r="N3456" s="46"/>
      <c r="O3456" s="46"/>
      <c r="P3456" s="46"/>
      <c r="Q3456" s="46"/>
      <c r="R3456" s="46"/>
      <c r="S3456" s="46"/>
      <c r="T3456" s="46"/>
      <c r="U3456" s="46"/>
      <c r="V3456" s="46"/>
      <c r="W3456" s="46"/>
      <c r="X3456" s="91"/>
      <c r="Y3456" s="91"/>
      <c r="Z3456" s="91"/>
      <c r="AA3456" s="91"/>
    </row>
    <row r="3457" spans="2:27" ht="18" thickBot="1" x14ac:dyDescent="0.5">
      <c r="B3457" s="56" t="s">
        <v>10</v>
      </c>
      <c r="C3457" s="47"/>
      <c r="D3457" s="47"/>
      <c r="E3457" s="47"/>
      <c r="F3457" s="47"/>
      <c r="G3457" s="47"/>
      <c r="H3457" s="47"/>
      <c r="I3457" s="47"/>
      <c r="J3457" s="47"/>
      <c r="K3457" s="47"/>
      <c r="L3457" s="47"/>
      <c r="M3457" s="47"/>
      <c r="N3457" s="47"/>
      <c r="O3457" s="47"/>
      <c r="P3457" s="47"/>
      <c r="Q3457" s="47"/>
      <c r="R3457" s="47"/>
      <c r="S3457" s="47"/>
      <c r="T3457" s="47"/>
      <c r="U3457" s="47"/>
      <c r="V3457" s="47"/>
      <c r="W3457" s="47"/>
      <c r="X3457" s="91"/>
      <c r="Y3457" s="90"/>
      <c r="Z3457" s="91"/>
      <c r="AA3457" s="91"/>
    </row>
    <row r="3458" spans="2:27" ht="15" thickBot="1" x14ac:dyDescent="0.35">
      <c r="B3458" s="47" t="s">
        <v>11</v>
      </c>
      <c r="C3458" s="47"/>
      <c r="D3458" s="47"/>
      <c r="E3458" s="47"/>
      <c r="F3458" s="47"/>
      <c r="G3458" s="47"/>
      <c r="H3458" s="112"/>
      <c r="I3458" s="47"/>
      <c r="J3458" s="48" t="s">
        <v>5</v>
      </c>
      <c r="K3458" s="47" t="s">
        <v>12</v>
      </c>
      <c r="L3458" s="47"/>
      <c r="M3458" s="47"/>
      <c r="N3458" s="47"/>
      <c r="O3458" s="47"/>
      <c r="P3458" s="47"/>
      <c r="Q3458" s="47"/>
      <c r="R3458" s="47"/>
      <c r="S3458" s="47"/>
      <c r="T3458" s="47"/>
      <c r="U3458" s="47"/>
      <c r="V3458" s="47"/>
      <c r="W3458" s="47"/>
      <c r="X3458" s="91">
        <f>H3459</f>
        <v>0</v>
      </c>
      <c r="Y3458" s="91">
        <f>H3460</f>
        <v>0</v>
      </c>
      <c r="Z3458" s="91">
        <f>H3461</f>
        <v>0</v>
      </c>
      <c r="AA3458" s="91">
        <f>H3462</f>
        <v>0</v>
      </c>
    </row>
    <row r="3459" spans="2:27" ht="15" thickBot="1" x14ac:dyDescent="0.35">
      <c r="B3459" s="47" t="s">
        <v>13</v>
      </c>
      <c r="C3459" s="47"/>
      <c r="D3459" s="47"/>
      <c r="E3459" s="47"/>
      <c r="F3459" s="47"/>
      <c r="G3459" s="47"/>
      <c r="H3459" s="112"/>
      <c r="I3459" s="59"/>
      <c r="J3459" s="48" t="s">
        <v>5</v>
      </c>
      <c r="K3459" s="47" t="s">
        <v>15</v>
      </c>
      <c r="L3459" s="47"/>
      <c r="M3459" s="47"/>
      <c r="N3459" s="47"/>
      <c r="O3459" s="47"/>
      <c r="P3459" s="47"/>
      <c r="Q3459" s="47"/>
      <c r="R3459" s="47"/>
      <c r="S3459" s="47"/>
      <c r="T3459" s="47"/>
      <c r="U3459" s="47"/>
      <c r="V3459" s="47"/>
      <c r="W3459" s="47"/>
      <c r="X3459" s="91"/>
      <c r="Y3459" s="91"/>
      <c r="Z3459" s="91"/>
      <c r="AA3459" s="91"/>
    </row>
    <row r="3460" spans="2:27" ht="15" thickBot="1" x14ac:dyDescent="0.35">
      <c r="B3460" s="47" t="s">
        <v>16</v>
      </c>
      <c r="C3460" s="47"/>
      <c r="D3460" s="47"/>
      <c r="E3460" s="47"/>
      <c r="F3460" s="47"/>
      <c r="G3460" s="47"/>
      <c r="H3460" s="137"/>
      <c r="I3460" s="47"/>
      <c r="J3460" s="48" t="s">
        <v>5</v>
      </c>
      <c r="K3460" s="47" t="s">
        <v>17</v>
      </c>
      <c r="L3460" s="47"/>
      <c r="M3460" s="47"/>
      <c r="N3460" s="47"/>
      <c r="O3460" s="47"/>
      <c r="P3460" s="47"/>
      <c r="Q3460" s="47"/>
      <c r="R3460" s="47"/>
      <c r="S3460" s="47"/>
      <c r="T3460" s="47"/>
      <c r="U3460" s="47"/>
      <c r="V3460" s="47"/>
      <c r="W3460" s="47"/>
      <c r="X3460" s="91"/>
      <c r="Y3460" s="91"/>
      <c r="Z3460" s="91"/>
      <c r="AA3460" s="91"/>
    </row>
    <row r="3461" spans="2:27" ht="15" thickBot="1" x14ac:dyDescent="0.35">
      <c r="B3461" s="47" t="str">
        <f>IF(H3460="Erdgas","Nettorechnungsbetrag (Erdgas)",IF(H3460="Strom","Nettorechnungsbetrag (Strom)",IF(H3460="Wärme/Kälte","Nettorechnungsbetrag (Wärme/Kälte)","Bitte Energieart auswählen!")))</f>
        <v>Bitte Energieart auswählen!</v>
      </c>
      <c r="C3461" s="47"/>
      <c r="D3461" s="47"/>
      <c r="E3461" s="47"/>
      <c r="F3461" s="47"/>
      <c r="G3461" s="47"/>
      <c r="H3461" s="113"/>
      <c r="I3461" s="60" t="s">
        <v>18</v>
      </c>
      <c r="J3461" s="48" t="s">
        <v>5</v>
      </c>
      <c r="K3461" s="47" t="str">
        <f>IF(H3460="Erdgas","Erdgaskosten exkl. Steuern, Abgaben, Netzentgelte, etc.",IF(H3460="Strom","Stromkosten exkl. Steuern, Abgaben, Netzentgelte, etc.",IF(H3460="Wärme/Kälte","Wärme-/Kältekosten exkl. Steuern, Abgaben, Netzentgelte, etc.","Bitte Energieart auswählen!")))</f>
        <v>Bitte Energieart auswählen!</v>
      </c>
      <c r="L3461" s="47"/>
      <c r="M3461" s="47"/>
      <c r="N3461" s="47"/>
      <c r="O3461" s="47"/>
      <c r="P3461" s="47"/>
      <c r="Q3461" s="47"/>
      <c r="R3461" s="47"/>
      <c r="S3461" s="47"/>
      <c r="T3461" s="47"/>
      <c r="U3461" s="47"/>
      <c r="V3461" s="47"/>
      <c r="W3461" s="47"/>
      <c r="X3461" s="91"/>
      <c r="Y3461" s="91"/>
      <c r="Z3461" s="91"/>
      <c r="AA3461" s="91"/>
    </row>
    <row r="3462" spans="2:27" ht="15" thickBot="1" x14ac:dyDescent="0.35">
      <c r="B3462" s="47" t="str">
        <f>IF(AND(H3460="Erdgas",H3459="Nein"),"Erdgasverbrauch in kWh gem. letzter Jahresabrechnung",IF(H3460="Erdgas","Erdgasverbrauch in kWh im Kalenderjahr 2021",IF(AND(H3460="Strom",H3459="Nein"),"Stromverbrauch in kWh gem. letzter Jahresabrechnung",IF(H3460="Strom","Stromverbrauch in kWh im Kalenderjahr 2021",IF(AND(H3460="Wärme/Kälte",H3459="Nein"),"Wärme-/Kälteverbrauch in kWh gem. letzter Jahresabrechnung",IF(H3460="Wärme/Kälte","Wärme-/Kälteverbrauch in kWh im Kalenderjahr 2021","Bitte Energieart auswählen!"))))))</f>
        <v>Bitte Energieart auswählen!</v>
      </c>
      <c r="C3462" s="47"/>
      <c r="D3462" s="47"/>
      <c r="E3462" s="47"/>
      <c r="F3462" s="47"/>
      <c r="G3462" s="47"/>
      <c r="H3462" s="114"/>
      <c r="I3462" s="60" t="s">
        <v>19</v>
      </c>
      <c r="J3462" s="48" t="s">
        <v>5</v>
      </c>
      <c r="K3462" s="47" t="str">
        <f>IF(H3459="Nein",IF(H3460="Erdgas","Den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endet."),IF(H3460="Erdgas","Bitte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62" s="47"/>
      <c r="M3462" s="47"/>
      <c r="N3462" s="47"/>
      <c r="O3462" s="47"/>
      <c r="P3462" s="47"/>
      <c r="Q3462" s="47"/>
      <c r="R3462" s="47"/>
      <c r="S3462" s="47"/>
      <c r="T3462" s="47"/>
      <c r="U3462" s="47"/>
      <c r="V3462" s="47"/>
      <c r="W3462" s="47"/>
      <c r="X3462" s="91"/>
      <c r="Y3462" s="91"/>
      <c r="Z3462" s="91"/>
      <c r="AA3462" s="91"/>
    </row>
    <row r="3463" spans="2:27" x14ac:dyDescent="0.3">
      <c r="B3463" s="46"/>
      <c r="C3463" s="46"/>
      <c r="D3463" s="46"/>
      <c r="E3463" s="46"/>
      <c r="F3463" s="46"/>
      <c r="G3463" s="46"/>
      <c r="H3463" s="46"/>
      <c r="I3463" s="46"/>
      <c r="J3463" s="46"/>
      <c r="K3463" s="46"/>
      <c r="L3463" s="46"/>
      <c r="M3463" s="46"/>
      <c r="N3463" s="46"/>
      <c r="O3463" s="46"/>
      <c r="P3463" s="46"/>
      <c r="Q3463" s="46"/>
      <c r="R3463" s="46"/>
      <c r="S3463" s="46"/>
      <c r="T3463" s="46"/>
      <c r="U3463" s="46"/>
      <c r="V3463" s="46"/>
      <c r="W3463" s="46"/>
      <c r="X3463" s="91"/>
      <c r="Y3463" s="91"/>
      <c r="Z3463" s="91"/>
      <c r="AA3463" s="91"/>
    </row>
    <row r="3464" spans="2:27" ht="18" thickBot="1" x14ac:dyDescent="0.5">
      <c r="B3464" s="56" t="s">
        <v>10</v>
      </c>
      <c r="C3464" s="47"/>
      <c r="D3464" s="47"/>
      <c r="E3464" s="47"/>
      <c r="F3464" s="47"/>
      <c r="G3464" s="47"/>
      <c r="H3464" s="47"/>
      <c r="I3464" s="47"/>
      <c r="J3464" s="47"/>
      <c r="K3464" s="47"/>
      <c r="L3464" s="47"/>
      <c r="M3464" s="47"/>
      <c r="N3464" s="47"/>
      <c r="O3464" s="47"/>
      <c r="P3464" s="47"/>
      <c r="Q3464" s="47"/>
      <c r="R3464" s="47"/>
      <c r="S3464" s="47"/>
      <c r="T3464" s="47"/>
      <c r="U3464" s="47"/>
      <c r="V3464" s="47"/>
      <c r="W3464" s="47"/>
      <c r="X3464" s="91"/>
      <c r="Y3464" s="90"/>
      <c r="Z3464" s="91"/>
      <c r="AA3464" s="91"/>
    </row>
    <row r="3465" spans="2:27" ht="15" thickBot="1" x14ac:dyDescent="0.35">
      <c r="B3465" s="47" t="s">
        <v>11</v>
      </c>
      <c r="C3465" s="47"/>
      <c r="D3465" s="47"/>
      <c r="E3465" s="47"/>
      <c r="F3465" s="47"/>
      <c r="G3465" s="47"/>
      <c r="H3465" s="112"/>
      <c r="I3465" s="47"/>
      <c r="J3465" s="48" t="s">
        <v>5</v>
      </c>
      <c r="K3465" s="47" t="s">
        <v>12</v>
      </c>
      <c r="L3465" s="47"/>
      <c r="M3465" s="47"/>
      <c r="N3465" s="47"/>
      <c r="O3465" s="47"/>
      <c r="P3465" s="47"/>
      <c r="Q3465" s="47"/>
      <c r="R3465" s="47"/>
      <c r="S3465" s="47"/>
      <c r="T3465" s="47"/>
      <c r="U3465" s="47"/>
      <c r="V3465" s="47"/>
      <c r="W3465" s="47"/>
      <c r="X3465" s="91">
        <f>H3466</f>
        <v>0</v>
      </c>
      <c r="Y3465" s="91">
        <f>H3467</f>
        <v>0</v>
      </c>
      <c r="Z3465" s="91">
        <f>H3468</f>
        <v>0</v>
      </c>
      <c r="AA3465" s="91">
        <f>H3469</f>
        <v>0</v>
      </c>
    </row>
    <row r="3466" spans="2:27" ht="15" thickBot="1" x14ac:dyDescent="0.35">
      <c r="B3466" s="47" t="s">
        <v>13</v>
      </c>
      <c r="C3466" s="47"/>
      <c r="D3466" s="47"/>
      <c r="E3466" s="47"/>
      <c r="F3466" s="47"/>
      <c r="G3466" s="47"/>
      <c r="H3466" s="112"/>
      <c r="I3466" s="59"/>
      <c r="J3466" s="48" t="s">
        <v>5</v>
      </c>
      <c r="K3466" s="47" t="s">
        <v>15</v>
      </c>
      <c r="L3466" s="47"/>
      <c r="M3466" s="47"/>
      <c r="N3466" s="47"/>
      <c r="O3466" s="47"/>
      <c r="P3466" s="47"/>
      <c r="Q3466" s="47"/>
      <c r="R3466" s="47"/>
      <c r="S3466" s="47"/>
      <c r="T3466" s="47"/>
      <c r="U3466" s="47"/>
      <c r="V3466" s="47"/>
      <c r="W3466" s="47"/>
      <c r="X3466" s="91"/>
      <c r="Y3466" s="91"/>
      <c r="Z3466" s="91"/>
      <c r="AA3466" s="91"/>
    </row>
    <row r="3467" spans="2:27" ht="15" thickBot="1" x14ac:dyDescent="0.35">
      <c r="B3467" s="47" t="s">
        <v>16</v>
      </c>
      <c r="C3467" s="47"/>
      <c r="D3467" s="47"/>
      <c r="E3467" s="47"/>
      <c r="F3467" s="47"/>
      <c r="G3467" s="47"/>
      <c r="H3467" s="137"/>
      <c r="I3467" s="47"/>
      <c r="J3467" s="48" t="s">
        <v>5</v>
      </c>
      <c r="K3467" s="47" t="s">
        <v>17</v>
      </c>
      <c r="L3467" s="47"/>
      <c r="M3467" s="47"/>
      <c r="N3467" s="47"/>
      <c r="O3467" s="47"/>
      <c r="P3467" s="47"/>
      <c r="Q3467" s="47"/>
      <c r="R3467" s="47"/>
      <c r="S3467" s="47"/>
      <c r="T3467" s="47"/>
      <c r="U3467" s="47"/>
      <c r="V3467" s="47"/>
      <c r="W3467" s="47"/>
      <c r="X3467" s="91"/>
      <c r="Y3467" s="91"/>
      <c r="Z3467" s="91"/>
      <c r="AA3467" s="91"/>
    </row>
    <row r="3468" spans="2:27" ht="15" thickBot="1" x14ac:dyDescent="0.35">
      <c r="B3468" s="47" t="str">
        <f>IF(H3467="Erdgas","Nettorechnungsbetrag (Erdgas)",IF(H3467="Strom","Nettorechnungsbetrag (Strom)",IF(H3467="Wärme/Kälte","Nettorechnungsbetrag (Wärme/Kälte)","Bitte Energieart auswählen!")))</f>
        <v>Bitte Energieart auswählen!</v>
      </c>
      <c r="C3468" s="47"/>
      <c r="D3468" s="47"/>
      <c r="E3468" s="47"/>
      <c r="F3468" s="47"/>
      <c r="G3468" s="47"/>
      <c r="H3468" s="113"/>
      <c r="I3468" s="60" t="s">
        <v>18</v>
      </c>
      <c r="J3468" s="48" t="s">
        <v>5</v>
      </c>
      <c r="K3468" s="47" t="str">
        <f>IF(H3467="Erdgas","Erdgaskosten exkl. Steuern, Abgaben, Netzentgelte, etc.",IF(H3467="Strom","Stromkosten exkl. Steuern, Abgaben, Netzentgelte, etc.",IF(H3467="Wärme/Kälte","Wärme-/Kältekosten exkl. Steuern, Abgaben, Netzentgelte, etc.","Bitte Energieart auswählen!")))</f>
        <v>Bitte Energieart auswählen!</v>
      </c>
      <c r="L3468" s="47"/>
      <c r="M3468" s="47"/>
      <c r="N3468" s="47"/>
      <c r="O3468" s="47"/>
      <c r="P3468" s="47"/>
      <c r="Q3468" s="47"/>
      <c r="R3468" s="47"/>
      <c r="S3468" s="47"/>
      <c r="T3468" s="47"/>
      <c r="U3468" s="47"/>
      <c r="V3468" s="47"/>
      <c r="W3468" s="47"/>
      <c r="X3468" s="91"/>
      <c r="Y3468" s="91"/>
      <c r="Z3468" s="91"/>
      <c r="AA3468" s="91"/>
    </row>
    <row r="3469" spans="2:27" ht="15" thickBot="1" x14ac:dyDescent="0.35">
      <c r="B3469" s="47" t="str">
        <f>IF(AND(H3467="Erdgas",H3466="Nein"),"Erdgasverbrauch in kWh gem. letzter Jahresabrechnung",IF(H3467="Erdgas","Erdgasverbrauch in kWh im Kalenderjahr 2021",IF(AND(H3467="Strom",H3466="Nein"),"Stromverbrauch in kWh gem. letzter Jahresabrechnung",IF(H3467="Strom","Stromverbrauch in kWh im Kalenderjahr 2021",IF(AND(H3467="Wärme/Kälte",H3466="Nein"),"Wärme-/Kälteverbrauch in kWh gem. letzter Jahresabrechnung",IF(H3467="Wärme/Kälte","Wärme-/Kälteverbrauch in kWh im Kalenderjahr 2021","Bitte Energieart auswählen!"))))))</f>
        <v>Bitte Energieart auswählen!</v>
      </c>
      <c r="C3469" s="47"/>
      <c r="D3469" s="47"/>
      <c r="E3469" s="47"/>
      <c r="F3469" s="47"/>
      <c r="G3469" s="47"/>
      <c r="H3469" s="114"/>
      <c r="I3469" s="60" t="s">
        <v>19</v>
      </c>
      <c r="J3469" s="48" t="s">
        <v>5</v>
      </c>
      <c r="K3469" s="47" t="str">
        <f>IF(H3466="Nein",IF(H3467="Erdgas","Den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endet."),IF(H3467="Erdgas","Bitte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69" s="47"/>
      <c r="M3469" s="47"/>
      <c r="N3469" s="47"/>
      <c r="O3469" s="47"/>
      <c r="P3469" s="47"/>
      <c r="Q3469" s="47"/>
      <c r="R3469" s="47"/>
      <c r="S3469" s="47"/>
      <c r="T3469" s="47"/>
      <c r="U3469" s="47"/>
      <c r="V3469" s="47"/>
      <c r="W3469" s="47"/>
      <c r="X3469" s="91"/>
      <c r="Y3469" s="91"/>
      <c r="Z3469" s="91"/>
      <c r="AA3469" s="91"/>
    </row>
    <row r="3470" spans="2:27" x14ac:dyDescent="0.3">
      <c r="B3470" s="46"/>
      <c r="C3470" s="46"/>
      <c r="D3470" s="46"/>
      <c r="E3470" s="46"/>
      <c r="F3470" s="46"/>
      <c r="G3470" s="46"/>
      <c r="H3470" s="46"/>
      <c r="I3470" s="46"/>
      <c r="J3470" s="46"/>
      <c r="K3470" s="46"/>
      <c r="L3470" s="46"/>
      <c r="M3470" s="46"/>
      <c r="N3470" s="46"/>
      <c r="O3470" s="46"/>
      <c r="P3470" s="46"/>
      <c r="Q3470" s="46"/>
      <c r="R3470" s="46"/>
      <c r="S3470" s="46"/>
      <c r="T3470" s="46"/>
      <c r="U3470" s="46"/>
      <c r="V3470" s="46"/>
      <c r="W3470" s="46"/>
      <c r="X3470" s="91"/>
      <c r="Y3470" s="91"/>
      <c r="Z3470" s="91"/>
      <c r="AA3470" s="91"/>
    </row>
    <row r="3471" spans="2:27" ht="18" thickBot="1" x14ac:dyDescent="0.5">
      <c r="B3471" s="56" t="s">
        <v>10</v>
      </c>
      <c r="C3471" s="47"/>
      <c r="D3471" s="47"/>
      <c r="E3471" s="47"/>
      <c r="F3471" s="47"/>
      <c r="G3471" s="47"/>
      <c r="H3471" s="47"/>
      <c r="I3471" s="47"/>
      <c r="J3471" s="47"/>
      <c r="K3471" s="47"/>
      <c r="L3471" s="47"/>
      <c r="M3471" s="47"/>
      <c r="N3471" s="47"/>
      <c r="O3471" s="47"/>
      <c r="P3471" s="47"/>
      <c r="Q3471" s="47"/>
      <c r="R3471" s="47"/>
      <c r="S3471" s="47"/>
      <c r="T3471" s="47"/>
      <c r="U3471" s="47"/>
      <c r="V3471" s="47"/>
      <c r="W3471" s="47"/>
      <c r="X3471" s="91"/>
      <c r="Y3471" s="90"/>
      <c r="Z3471" s="91"/>
      <c r="AA3471" s="91"/>
    </row>
    <row r="3472" spans="2:27" ht="15" thickBot="1" x14ac:dyDescent="0.35">
      <c r="B3472" s="47" t="s">
        <v>11</v>
      </c>
      <c r="C3472" s="47"/>
      <c r="D3472" s="47"/>
      <c r="E3472" s="47"/>
      <c r="F3472" s="47"/>
      <c r="G3472" s="47"/>
      <c r="H3472" s="112"/>
      <c r="I3472" s="47"/>
      <c r="J3472" s="48" t="s">
        <v>5</v>
      </c>
      <c r="K3472" s="47" t="s">
        <v>12</v>
      </c>
      <c r="L3472" s="47"/>
      <c r="M3472" s="47"/>
      <c r="N3472" s="47"/>
      <c r="O3472" s="47"/>
      <c r="P3472" s="47"/>
      <c r="Q3472" s="47"/>
      <c r="R3472" s="47"/>
      <c r="S3472" s="47"/>
      <c r="T3472" s="47"/>
      <c r="U3472" s="47"/>
      <c r="V3472" s="47"/>
      <c r="W3472" s="47"/>
      <c r="X3472" s="91">
        <f>H3473</f>
        <v>0</v>
      </c>
      <c r="Y3472" s="91">
        <f>H3474</f>
        <v>0</v>
      </c>
      <c r="Z3472" s="91">
        <f>H3475</f>
        <v>0</v>
      </c>
      <c r="AA3472" s="91">
        <f>H3476</f>
        <v>0</v>
      </c>
    </row>
    <row r="3473" spans="2:27" ht="15" thickBot="1" x14ac:dyDescent="0.35">
      <c r="B3473" s="47" t="s">
        <v>13</v>
      </c>
      <c r="C3473" s="47"/>
      <c r="D3473" s="47"/>
      <c r="E3473" s="47"/>
      <c r="F3473" s="47"/>
      <c r="G3473" s="47"/>
      <c r="H3473" s="112"/>
      <c r="I3473" s="59"/>
      <c r="J3473" s="48" t="s">
        <v>5</v>
      </c>
      <c r="K3473" s="47" t="s">
        <v>15</v>
      </c>
      <c r="L3473" s="47"/>
      <c r="M3473" s="47"/>
      <c r="N3473" s="47"/>
      <c r="O3473" s="47"/>
      <c r="P3473" s="47"/>
      <c r="Q3473" s="47"/>
      <c r="R3473" s="47"/>
      <c r="S3473" s="47"/>
      <c r="T3473" s="47"/>
      <c r="U3473" s="47"/>
      <c r="V3473" s="47"/>
      <c r="W3473" s="47"/>
      <c r="X3473" s="91"/>
      <c r="Y3473" s="91"/>
      <c r="Z3473" s="91"/>
      <c r="AA3473" s="91"/>
    </row>
    <row r="3474" spans="2:27" ht="15" thickBot="1" x14ac:dyDescent="0.35">
      <c r="B3474" s="47" t="s">
        <v>16</v>
      </c>
      <c r="C3474" s="47"/>
      <c r="D3474" s="47"/>
      <c r="E3474" s="47"/>
      <c r="F3474" s="47"/>
      <c r="G3474" s="47"/>
      <c r="H3474" s="137"/>
      <c r="I3474" s="47"/>
      <c r="J3474" s="48" t="s">
        <v>5</v>
      </c>
      <c r="K3474" s="47" t="s">
        <v>17</v>
      </c>
      <c r="L3474" s="47"/>
      <c r="M3474" s="47"/>
      <c r="N3474" s="47"/>
      <c r="O3474" s="47"/>
      <c r="P3474" s="47"/>
      <c r="Q3474" s="47"/>
      <c r="R3474" s="47"/>
      <c r="S3474" s="47"/>
      <c r="T3474" s="47"/>
      <c r="U3474" s="47"/>
      <c r="V3474" s="47"/>
      <c r="W3474" s="47"/>
      <c r="X3474" s="91"/>
      <c r="Y3474" s="91"/>
      <c r="Z3474" s="91"/>
      <c r="AA3474" s="91"/>
    </row>
    <row r="3475" spans="2:27" ht="15" thickBot="1" x14ac:dyDescent="0.35">
      <c r="B3475" s="47" t="str">
        <f>IF(H3474="Erdgas","Nettorechnungsbetrag (Erdgas)",IF(H3474="Strom","Nettorechnungsbetrag (Strom)",IF(H3474="Wärme/Kälte","Nettorechnungsbetrag (Wärme/Kälte)","Bitte Energieart auswählen!")))</f>
        <v>Bitte Energieart auswählen!</v>
      </c>
      <c r="C3475" s="47"/>
      <c r="D3475" s="47"/>
      <c r="E3475" s="47"/>
      <c r="F3475" s="47"/>
      <c r="G3475" s="47"/>
      <c r="H3475" s="113"/>
      <c r="I3475" s="60" t="s">
        <v>18</v>
      </c>
      <c r="J3475" s="48" t="s">
        <v>5</v>
      </c>
      <c r="K3475" s="47" t="str">
        <f>IF(H3474="Erdgas","Erdgaskosten exkl. Steuern, Abgaben, Netzentgelte, etc.",IF(H3474="Strom","Stromkosten exkl. Steuern, Abgaben, Netzentgelte, etc.",IF(H3474="Wärme/Kälte","Wärme-/Kältekosten exkl. Steuern, Abgaben, Netzentgelte, etc.","Bitte Energieart auswählen!")))</f>
        <v>Bitte Energieart auswählen!</v>
      </c>
      <c r="L3475" s="47"/>
      <c r="M3475" s="47"/>
      <c r="N3475" s="47"/>
      <c r="O3475" s="47"/>
      <c r="P3475" s="47"/>
      <c r="Q3475" s="47"/>
      <c r="R3475" s="47"/>
      <c r="S3475" s="47"/>
      <c r="T3475" s="47"/>
      <c r="U3475" s="47"/>
      <c r="V3475" s="47"/>
      <c r="W3475" s="47"/>
      <c r="X3475" s="91"/>
      <c r="Y3475" s="91"/>
      <c r="Z3475" s="91"/>
      <c r="AA3475" s="91"/>
    </row>
    <row r="3476" spans="2:27" ht="15" thickBot="1" x14ac:dyDescent="0.35">
      <c r="B3476" s="47" t="str">
        <f>IF(AND(H3474="Erdgas",H3473="Nein"),"Erdgasverbrauch in kWh gem. letzter Jahresabrechnung",IF(H3474="Erdgas","Erdgasverbrauch in kWh im Kalenderjahr 2021",IF(AND(H3474="Strom",H3473="Nein"),"Stromverbrauch in kWh gem. letzter Jahresabrechnung",IF(H3474="Strom","Stromverbrauch in kWh im Kalenderjahr 2021",IF(AND(H3474="Wärme/Kälte",H3473="Nein"),"Wärme-/Kälteverbrauch in kWh gem. letzter Jahresabrechnung",IF(H3474="Wärme/Kälte","Wärme-/Kälteverbrauch in kWh im Kalenderjahr 2021","Bitte Energieart auswählen!"))))))</f>
        <v>Bitte Energieart auswählen!</v>
      </c>
      <c r="C3476" s="47"/>
      <c r="D3476" s="47"/>
      <c r="E3476" s="47"/>
      <c r="F3476" s="47"/>
      <c r="G3476" s="47"/>
      <c r="H3476" s="114"/>
      <c r="I3476" s="60" t="s">
        <v>19</v>
      </c>
      <c r="J3476" s="48" t="s">
        <v>5</v>
      </c>
      <c r="K3476" s="47" t="str">
        <f>IF(H3473="Nein",IF(H3474="Erdgas","Den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endet."),IF(H3474="Erdgas","Bitte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76" s="47"/>
      <c r="M3476" s="47"/>
      <c r="N3476" s="47"/>
      <c r="O3476" s="47"/>
      <c r="P3476" s="47"/>
      <c r="Q3476" s="47"/>
      <c r="R3476" s="47"/>
      <c r="S3476" s="47"/>
      <c r="T3476" s="47"/>
      <c r="U3476" s="47"/>
      <c r="V3476" s="47"/>
      <c r="W3476" s="47"/>
      <c r="X3476" s="91"/>
      <c r="Y3476" s="91"/>
      <c r="Z3476" s="91"/>
      <c r="AA3476" s="91"/>
    </row>
    <row r="3477" spans="2:27" x14ac:dyDescent="0.3">
      <c r="B3477" s="46"/>
      <c r="C3477" s="46"/>
      <c r="D3477" s="46"/>
      <c r="E3477" s="46"/>
      <c r="F3477" s="46"/>
      <c r="G3477" s="46"/>
      <c r="H3477" s="46"/>
      <c r="I3477" s="46"/>
      <c r="J3477" s="46"/>
      <c r="K3477" s="46"/>
      <c r="L3477" s="46"/>
      <c r="M3477" s="46"/>
      <c r="N3477" s="46"/>
      <c r="O3477" s="46"/>
      <c r="P3477" s="46"/>
      <c r="Q3477" s="46"/>
      <c r="R3477" s="46"/>
      <c r="S3477" s="46"/>
      <c r="T3477" s="46"/>
      <c r="U3477" s="46"/>
      <c r="V3477" s="46"/>
      <c r="W3477" s="46"/>
      <c r="X3477" s="91"/>
      <c r="Y3477" s="91"/>
      <c r="Z3477" s="91"/>
      <c r="AA3477" s="91"/>
    </row>
    <row r="3478" spans="2:27" ht="18" thickBot="1" x14ac:dyDescent="0.5">
      <c r="B3478" s="56" t="s">
        <v>10</v>
      </c>
      <c r="C3478" s="47"/>
      <c r="D3478" s="47"/>
      <c r="E3478" s="47"/>
      <c r="F3478" s="47"/>
      <c r="G3478" s="47"/>
      <c r="H3478" s="47"/>
      <c r="I3478" s="47"/>
      <c r="J3478" s="47"/>
      <c r="K3478" s="47"/>
      <c r="L3478" s="47"/>
      <c r="M3478" s="47"/>
      <c r="N3478" s="47"/>
      <c r="O3478" s="47"/>
      <c r="P3478" s="47"/>
      <c r="Q3478" s="47"/>
      <c r="R3478" s="47"/>
      <c r="S3478" s="47"/>
      <c r="T3478" s="47"/>
      <c r="U3478" s="47"/>
      <c r="V3478" s="47"/>
      <c r="W3478" s="47"/>
      <c r="X3478" s="91"/>
      <c r="Y3478" s="90"/>
      <c r="Z3478" s="91"/>
      <c r="AA3478" s="91"/>
    </row>
    <row r="3479" spans="2:27" ht="15" thickBot="1" x14ac:dyDescent="0.35">
      <c r="B3479" s="47" t="s">
        <v>11</v>
      </c>
      <c r="C3479" s="47"/>
      <c r="D3479" s="47"/>
      <c r="E3479" s="47"/>
      <c r="F3479" s="47"/>
      <c r="G3479" s="47"/>
      <c r="H3479" s="112"/>
      <c r="I3479" s="47"/>
      <c r="J3479" s="48" t="s">
        <v>5</v>
      </c>
      <c r="K3479" s="47" t="s">
        <v>12</v>
      </c>
      <c r="L3479" s="47"/>
      <c r="M3479" s="47"/>
      <c r="N3479" s="47"/>
      <c r="O3479" s="47"/>
      <c r="P3479" s="47"/>
      <c r="Q3479" s="47"/>
      <c r="R3479" s="47"/>
      <c r="S3479" s="47"/>
      <c r="T3479" s="47"/>
      <c r="U3479" s="47"/>
      <c r="V3479" s="47"/>
      <c r="W3479" s="47"/>
      <c r="X3479" s="91">
        <f>H3480</f>
        <v>0</v>
      </c>
      <c r="Y3479" s="91">
        <f>H3481</f>
        <v>0</v>
      </c>
      <c r="Z3479" s="91">
        <f>H3482</f>
        <v>0</v>
      </c>
      <c r="AA3479" s="91">
        <f>H3483</f>
        <v>0</v>
      </c>
    </row>
    <row r="3480" spans="2:27" ht="15" thickBot="1" x14ac:dyDescent="0.35">
      <c r="B3480" s="47" t="s">
        <v>13</v>
      </c>
      <c r="C3480" s="47"/>
      <c r="D3480" s="47"/>
      <c r="E3480" s="47"/>
      <c r="F3480" s="47"/>
      <c r="G3480" s="47"/>
      <c r="H3480" s="112"/>
      <c r="I3480" s="59"/>
      <c r="J3480" s="48" t="s">
        <v>5</v>
      </c>
      <c r="K3480" s="47" t="s">
        <v>15</v>
      </c>
      <c r="L3480" s="47"/>
      <c r="M3480" s="47"/>
      <c r="N3480" s="47"/>
      <c r="O3480" s="47"/>
      <c r="P3480" s="47"/>
      <c r="Q3480" s="47"/>
      <c r="R3480" s="47"/>
      <c r="S3480" s="47"/>
      <c r="T3480" s="47"/>
      <c r="U3480" s="47"/>
      <c r="V3480" s="47"/>
      <c r="W3480" s="47"/>
      <c r="X3480" s="91"/>
      <c r="Y3480" s="91"/>
      <c r="Z3480" s="91"/>
      <c r="AA3480" s="91"/>
    </row>
    <row r="3481" spans="2:27" ht="15" thickBot="1" x14ac:dyDescent="0.35">
      <c r="B3481" s="47" t="s">
        <v>16</v>
      </c>
      <c r="C3481" s="47"/>
      <c r="D3481" s="47"/>
      <c r="E3481" s="47"/>
      <c r="F3481" s="47"/>
      <c r="G3481" s="47"/>
      <c r="H3481" s="137"/>
      <c r="I3481" s="47"/>
      <c r="J3481" s="48" t="s">
        <v>5</v>
      </c>
      <c r="K3481" s="47" t="s">
        <v>17</v>
      </c>
      <c r="L3481" s="47"/>
      <c r="M3481" s="47"/>
      <c r="N3481" s="47"/>
      <c r="O3481" s="47"/>
      <c r="P3481" s="47"/>
      <c r="Q3481" s="47"/>
      <c r="R3481" s="47"/>
      <c r="S3481" s="47"/>
      <c r="T3481" s="47"/>
      <c r="U3481" s="47"/>
      <c r="V3481" s="47"/>
      <c r="W3481" s="47"/>
      <c r="X3481" s="91"/>
      <c r="Y3481" s="91"/>
      <c r="Z3481" s="91"/>
      <c r="AA3481" s="91"/>
    </row>
    <row r="3482" spans="2:27" ht="15" thickBot="1" x14ac:dyDescent="0.35">
      <c r="B3482" s="47" t="str">
        <f>IF(H3481="Erdgas","Nettorechnungsbetrag (Erdgas)",IF(H3481="Strom","Nettorechnungsbetrag (Strom)",IF(H3481="Wärme/Kälte","Nettorechnungsbetrag (Wärme/Kälte)","Bitte Energieart auswählen!")))</f>
        <v>Bitte Energieart auswählen!</v>
      </c>
      <c r="C3482" s="47"/>
      <c r="D3482" s="47"/>
      <c r="E3482" s="47"/>
      <c r="F3482" s="47"/>
      <c r="G3482" s="47"/>
      <c r="H3482" s="113"/>
      <c r="I3482" s="60" t="s">
        <v>18</v>
      </c>
      <c r="J3482" s="48" t="s">
        <v>5</v>
      </c>
      <c r="K3482" s="47" t="str">
        <f>IF(H3481="Erdgas","Erdgaskosten exkl. Steuern, Abgaben, Netzentgelte, etc.",IF(H3481="Strom","Stromkosten exkl. Steuern, Abgaben, Netzentgelte, etc.",IF(H3481="Wärme/Kälte","Wärme-/Kältekosten exkl. Steuern, Abgaben, Netzentgelte, etc.","Bitte Energieart auswählen!")))</f>
        <v>Bitte Energieart auswählen!</v>
      </c>
      <c r="L3482" s="47"/>
      <c r="M3482" s="47"/>
      <c r="N3482" s="47"/>
      <c r="O3482" s="47"/>
      <c r="P3482" s="47"/>
      <c r="Q3482" s="47"/>
      <c r="R3482" s="47"/>
      <c r="S3482" s="47"/>
      <c r="T3482" s="47"/>
      <c r="U3482" s="47"/>
      <c r="V3482" s="47"/>
      <c r="W3482" s="47"/>
      <c r="X3482" s="91"/>
      <c r="Y3482" s="91"/>
      <c r="Z3482" s="91"/>
      <c r="AA3482" s="91"/>
    </row>
    <row r="3483" spans="2:27" ht="15" thickBot="1" x14ac:dyDescent="0.35">
      <c r="B3483" s="47" t="str">
        <f>IF(AND(H3481="Erdgas",H3480="Nein"),"Erdgasverbrauch in kWh gem. letzter Jahresabrechnung",IF(H3481="Erdgas","Erdgasverbrauch in kWh im Kalenderjahr 2021",IF(AND(H3481="Strom",H3480="Nein"),"Stromverbrauch in kWh gem. letzter Jahresabrechnung",IF(H3481="Strom","Stromverbrauch in kWh im Kalenderjahr 2021",IF(AND(H3481="Wärme/Kälte",H3480="Nein"),"Wärme-/Kälteverbrauch in kWh gem. letzter Jahresabrechnung",IF(H3481="Wärme/Kälte","Wärme-/Kälteverbrauch in kWh im Kalenderjahr 2021","Bitte Energieart auswählen!"))))))</f>
        <v>Bitte Energieart auswählen!</v>
      </c>
      <c r="C3483" s="47"/>
      <c r="D3483" s="47"/>
      <c r="E3483" s="47"/>
      <c r="F3483" s="47"/>
      <c r="G3483" s="47"/>
      <c r="H3483" s="114"/>
      <c r="I3483" s="60" t="s">
        <v>19</v>
      </c>
      <c r="J3483" s="48" t="s">
        <v>5</v>
      </c>
      <c r="K3483" s="47" t="str">
        <f>IF(H3480="Nein",IF(H3481="Erdgas","Den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endet."),IF(H3481="Erdgas","Bitte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83" s="47"/>
      <c r="M3483" s="47"/>
      <c r="N3483" s="47"/>
      <c r="O3483" s="47"/>
      <c r="P3483" s="47"/>
      <c r="Q3483" s="47"/>
      <c r="R3483" s="47"/>
      <c r="S3483" s="47"/>
      <c r="T3483" s="47"/>
      <c r="U3483" s="47"/>
      <c r="V3483" s="47"/>
      <c r="W3483" s="47"/>
      <c r="X3483" s="91"/>
      <c r="Y3483" s="91"/>
      <c r="Z3483" s="91"/>
      <c r="AA3483" s="91"/>
    </row>
    <row r="3484" spans="2:27" x14ac:dyDescent="0.3">
      <c r="B3484" s="46"/>
      <c r="C3484" s="46"/>
      <c r="D3484" s="46"/>
      <c r="E3484" s="46"/>
      <c r="F3484" s="46"/>
      <c r="G3484" s="46"/>
      <c r="H3484" s="46"/>
      <c r="I3484" s="46"/>
      <c r="J3484" s="46"/>
      <c r="K3484" s="46"/>
      <c r="L3484" s="46"/>
      <c r="M3484" s="46"/>
      <c r="N3484" s="46"/>
      <c r="O3484" s="46"/>
      <c r="P3484" s="46"/>
      <c r="Q3484" s="46"/>
      <c r="R3484" s="46"/>
      <c r="S3484" s="46"/>
      <c r="T3484" s="46"/>
      <c r="U3484" s="46"/>
      <c r="V3484" s="46"/>
      <c r="W3484" s="46"/>
      <c r="X3484" s="91"/>
      <c r="Y3484" s="91"/>
      <c r="Z3484" s="91"/>
      <c r="AA3484" s="91"/>
    </row>
    <row r="3485" spans="2:27" ht="18" thickBot="1" x14ac:dyDescent="0.5">
      <c r="B3485" s="56" t="s">
        <v>10</v>
      </c>
      <c r="C3485" s="47"/>
      <c r="D3485" s="47"/>
      <c r="E3485" s="47"/>
      <c r="F3485" s="47"/>
      <c r="G3485" s="47"/>
      <c r="H3485" s="47"/>
      <c r="I3485" s="47"/>
      <c r="J3485" s="47"/>
      <c r="K3485" s="47"/>
      <c r="L3485" s="47"/>
      <c r="M3485" s="47"/>
      <c r="N3485" s="47"/>
      <c r="O3485" s="47"/>
      <c r="P3485" s="47"/>
      <c r="Q3485" s="47"/>
      <c r="R3485" s="47"/>
      <c r="S3485" s="47"/>
      <c r="T3485" s="47"/>
      <c r="U3485" s="47"/>
      <c r="V3485" s="47"/>
      <c r="W3485" s="47"/>
      <c r="X3485" s="91"/>
      <c r="Y3485" s="90"/>
      <c r="Z3485" s="91"/>
      <c r="AA3485" s="91"/>
    </row>
    <row r="3486" spans="2:27" ht="15" thickBot="1" x14ac:dyDescent="0.35">
      <c r="B3486" s="47" t="s">
        <v>11</v>
      </c>
      <c r="C3486" s="47"/>
      <c r="D3486" s="47"/>
      <c r="E3486" s="47"/>
      <c r="F3486" s="47"/>
      <c r="G3486" s="47"/>
      <c r="H3486" s="112"/>
      <c r="I3486" s="47"/>
      <c r="J3486" s="48" t="s">
        <v>5</v>
      </c>
      <c r="K3486" s="47" t="s">
        <v>12</v>
      </c>
      <c r="L3486" s="47"/>
      <c r="M3486" s="47"/>
      <c r="N3486" s="47"/>
      <c r="O3486" s="47"/>
      <c r="P3486" s="47"/>
      <c r="Q3486" s="47"/>
      <c r="R3486" s="47"/>
      <c r="S3486" s="47"/>
      <c r="T3486" s="47"/>
      <c r="U3486" s="47"/>
      <c r="V3486" s="47"/>
      <c r="W3486" s="47"/>
      <c r="X3486" s="91">
        <f>H3487</f>
        <v>0</v>
      </c>
      <c r="Y3486" s="91">
        <f>H3488</f>
        <v>0</v>
      </c>
      <c r="Z3486" s="91">
        <f>H3489</f>
        <v>0</v>
      </c>
      <c r="AA3486" s="91">
        <f>H3490</f>
        <v>0</v>
      </c>
    </row>
    <row r="3487" spans="2:27" ht="15" thickBot="1" x14ac:dyDescent="0.35">
      <c r="B3487" s="47" t="s">
        <v>13</v>
      </c>
      <c r="C3487" s="47"/>
      <c r="D3487" s="47"/>
      <c r="E3487" s="47"/>
      <c r="F3487" s="47"/>
      <c r="G3487" s="47"/>
      <c r="H3487" s="112"/>
      <c r="I3487" s="59"/>
      <c r="J3487" s="48" t="s">
        <v>5</v>
      </c>
      <c r="K3487" s="47" t="s">
        <v>15</v>
      </c>
      <c r="L3487" s="47"/>
      <c r="M3487" s="47"/>
      <c r="N3487" s="47"/>
      <c r="O3487" s="47"/>
      <c r="P3487" s="47"/>
      <c r="Q3487" s="47"/>
      <c r="R3487" s="47"/>
      <c r="S3487" s="47"/>
      <c r="T3487" s="47"/>
      <c r="U3487" s="47"/>
      <c r="V3487" s="47"/>
      <c r="W3487" s="47"/>
      <c r="X3487" s="91"/>
      <c r="Y3487" s="91"/>
      <c r="Z3487" s="91"/>
      <c r="AA3487" s="91"/>
    </row>
    <row r="3488" spans="2:27" ht="15" thickBot="1" x14ac:dyDescent="0.35">
      <c r="B3488" s="47" t="s">
        <v>16</v>
      </c>
      <c r="C3488" s="47"/>
      <c r="D3488" s="47"/>
      <c r="E3488" s="47"/>
      <c r="F3488" s="47"/>
      <c r="G3488" s="47"/>
      <c r="H3488" s="137"/>
      <c r="I3488" s="47"/>
      <c r="J3488" s="48" t="s">
        <v>5</v>
      </c>
      <c r="K3488" s="47" t="s">
        <v>17</v>
      </c>
      <c r="L3488" s="47"/>
      <c r="M3488" s="47"/>
      <c r="N3488" s="47"/>
      <c r="O3488" s="47"/>
      <c r="P3488" s="47"/>
      <c r="Q3488" s="47"/>
      <c r="R3488" s="47"/>
      <c r="S3488" s="47"/>
      <c r="T3488" s="47"/>
      <c r="U3488" s="47"/>
      <c r="V3488" s="47"/>
      <c r="W3488" s="47"/>
      <c r="X3488" s="91"/>
      <c r="Y3488" s="91"/>
      <c r="Z3488" s="91"/>
      <c r="AA3488" s="91"/>
    </row>
    <row r="3489" spans="2:27" ht="15" thickBot="1" x14ac:dyDescent="0.35">
      <c r="B3489" s="47" t="str">
        <f>IF(H3488="Erdgas","Nettorechnungsbetrag (Erdgas)",IF(H3488="Strom","Nettorechnungsbetrag (Strom)",IF(H3488="Wärme/Kälte","Nettorechnungsbetrag (Wärme/Kälte)","Bitte Energieart auswählen!")))</f>
        <v>Bitte Energieart auswählen!</v>
      </c>
      <c r="C3489" s="47"/>
      <c r="D3489" s="47"/>
      <c r="E3489" s="47"/>
      <c r="F3489" s="47"/>
      <c r="G3489" s="47"/>
      <c r="H3489" s="113"/>
      <c r="I3489" s="60" t="s">
        <v>18</v>
      </c>
      <c r="J3489" s="48" t="s">
        <v>5</v>
      </c>
      <c r="K3489" s="47" t="str">
        <f>IF(H3488="Erdgas","Erdgaskosten exkl. Steuern, Abgaben, Netzentgelte, etc.",IF(H3488="Strom","Stromkosten exkl. Steuern, Abgaben, Netzentgelte, etc.",IF(H3488="Wärme/Kälte","Wärme-/Kältekosten exkl. Steuern, Abgaben, Netzentgelte, etc.","Bitte Energieart auswählen!")))</f>
        <v>Bitte Energieart auswählen!</v>
      </c>
      <c r="L3489" s="47"/>
      <c r="M3489" s="47"/>
      <c r="N3489" s="47"/>
      <c r="O3489" s="47"/>
      <c r="P3489" s="47"/>
      <c r="Q3489" s="47"/>
      <c r="R3489" s="47"/>
      <c r="S3489" s="47"/>
      <c r="T3489" s="47"/>
      <c r="U3489" s="47"/>
      <c r="V3489" s="47"/>
      <c r="W3489" s="47"/>
      <c r="X3489" s="91"/>
      <c r="Y3489" s="91"/>
      <c r="Z3489" s="91"/>
      <c r="AA3489" s="91"/>
    </row>
    <row r="3490" spans="2:27" ht="15" thickBot="1" x14ac:dyDescent="0.35">
      <c r="B3490" s="47" t="str">
        <f>IF(AND(H3488="Erdgas",H3487="Nein"),"Erdgasverbrauch in kWh gem. letzter Jahresabrechnung",IF(H3488="Erdgas","Erdgasverbrauch in kWh im Kalenderjahr 2021",IF(AND(H3488="Strom",H3487="Nein"),"Stromverbrauch in kWh gem. letzter Jahresabrechnung",IF(H3488="Strom","Stromverbrauch in kWh im Kalenderjahr 2021",IF(AND(H3488="Wärme/Kälte",H3487="Nein"),"Wärme-/Kälteverbrauch in kWh gem. letzter Jahresabrechnung",IF(H3488="Wärme/Kälte","Wärme-/Kälteverbrauch in kWh im Kalenderjahr 2021","Bitte Energieart auswählen!"))))))</f>
        <v>Bitte Energieart auswählen!</v>
      </c>
      <c r="C3490" s="47"/>
      <c r="D3490" s="47"/>
      <c r="E3490" s="47"/>
      <c r="F3490" s="47"/>
      <c r="G3490" s="47"/>
      <c r="H3490" s="114"/>
      <c r="I3490" s="60" t="s">
        <v>19</v>
      </c>
      <c r="J3490" s="48" t="s">
        <v>5</v>
      </c>
      <c r="K3490" s="47" t="str">
        <f>IF(H3487="Nein",IF(H3488="Erdgas","Den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endet."),IF(H3488="Erdgas","Bitte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90" s="47"/>
      <c r="M3490" s="47"/>
      <c r="N3490" s="47"/>
      <c r="O3490" s="47"/>
      <c r="P3490" s="47"/>
      <c r="Q3490" s="47"/>
      <c r="R3490" s="47"/>
      <c r="S3490" s="47"/>
      <c r="T3490" s="47"/>
      <c r="U3490" s="47"/>
      <c r="V3490" s="47"/>
      <c r="W3490" s="47"/>
      <c r="X3490" s="91"/>
      <c r="Y3490" s="91"/>
      <c r="Z3490" s="91"/>
      <c r="AA3490" s="91"/>
    </row>
    <row r="3491" spans="2:27" x14ac:dyDescent="0.3">
      <c r="B3491" s="46"/>
      <c r="C3491" s="46"/>
      <c r="D3491" s="46"/>
      <c r="E3491" s="46"/>
      <c r="F3491" s="46"/>
      <c r="G3491" s="46"/>
      <c r="H3491" s="46"/>
      <c r="I3491" s="46"/>
      <c r="J3491" s="46"/>
      <c r="K3491" s="46"/>
      <c r="L3491" s="46"/>
      <c r="M3491" s="46"/>
      <c r="N3491" s="46"/>
      <c r="O3491" s="46"/>
      <c r="P3491" s="46"/>
      <c r="Q3491" s="46"/>
      <c r="R3491" s="46"/>
      <c r="S3491" s="46"/>
      <c r="T3491" s="46"/>
      <c r="U3491" s="46"/>
      <c r="V3491" s="46"/>
      <c r="W3491" s="46"/>
      <c r="X3491" s="91"/>
      <c r="Y3491" s="91"/>
      <c r="Z3491" s="91"/>
      <c r="AA3491" s="91"/>
    </row>
    <row r="3492" spans="2:27" ht="18" thickBot="1" x14ac:dyDescent="0.5">
      <c r="B3492" s="56" t="s">
        <v>10</v>
      </c>
      <c r="C3492" s="47"/>
      <c r="D3492" s="47"/>
      <c r="E3492" s="47"/>
      <c r="F3492" s="47"/>
      <c r="G3492" s="47"/>
      <c r="H3492" s="47"/>
      <c r="I3492" s="47"/>
      <c r="J3492" s="47"/>
      <c r="K3492" s="47"/>
      <c r="L3492" s="47"/>
      <c r="M3492" s="47"/>
      <c r="N3492" s="47"/>
      <c r="O3492" s="47"/>
      <c r="P3492" s="47"/>
      <c r="Q3492" s="47"/>
      <c r="R3492" s="47"/>
      <c r="S3492" s="47"/>
      <c r="T3492" s="47"/>
      <c r="U3492" s="47"/>
      <c r="V3492" s="47"/>
      <c r="W3492" s="47"/>
      <c r="X3492" s="91"/>
      <c r="Y3492" s="90"/>
      <c r="Z3492" s="91"/>
      <c r="AA3492" s="91"/>
    </row>
    <row r="3493" spans="2:27" ht="15" thickBot="1" x14ac:dyDescent="0.35">
      <c r="B3493" s="47" t="s">
        <v>11</v>
      </c>
      <c r="C3493" s="47"/>
      <c r="D3493" s="47"/>
      <c r="E3493" s="47"/>
      <c r="F3493" s="47"/>
      <c r="G3493" s="47"/>
      <c r="H3493" s="112"/>
      <c r="I3493" s="47"/>
      <c r="J3493" s="48" t="s">
        <v>5</v>
      </c>
      <c r="K3493" s="47" t="s">
        <v>12</v>
      </c>
      <c r="L3493" s="47"/>
      <c r="M3493" s="47"/>
      <c r="N3493" s="47"/>
      <c r="O3493" s="47"/>
      <c r="P3493" s="47"/>
      <c r="Q3493" s="47"/>
      <c r="R3493" s="47"/>
      <c r="S3493" s="47"/>
      <c r="T3493" s="47"/>
      <c r="U3493" s="47"/>
      <c r="V3493" s="47"/>
      <c r="W3493" s="47"/>
      <c r="X3493" s="91">
        <f>H3494</f>
        <v>0</v>
      </c>
      <c r="Y3493" s="91">
        <f>H3495</f>
        <v>0</v>
      </c>
      <c r="Z3493" s="91">
        <f>H3496</f>
        <v>0</v>
      </c>
      <c r="AA3493" s="91">
        <f>H3497</f>
        <v>0</v>
      </c>
    </row>
    <row r="3494" spans="2:27" ht="15" thickBot="1" x14ac:dyDescent="0.35">
      <c r="B3494" s="47" t="s">
        <v>13</v>
      </c>
      <c r="C3494" s="47"/>
      <c r="D3494" s="47"/>
      <c r="E3494" s="47"/>
      <c r="F3494" s="47"/>
      <c r="G3494" s="47"/>
      <c r="H3494" s="112"/>
      <c r="I3494" s="59"/>
      <c r="J3494" s="48" t="s">
        <v>5</v>
      </c>
      <c r="K3494" s="47" t="s">
        <v>15</v>
      </c>
      <c r="L3494" s="47"/>
      <c r="M3494" s="47"/>
      <c r="N3494" s="47"/>
      <c r="O3494" s="47"/>
      <c r="P3494" s="47"/>
      <c r="Q3494" s="47"/>
      <c r="R3494" s="47"/>
      <c r="S3494" s="47"/>
      <c r="T3494" s="47"/>
      <c r="U3494" s="47"/>
      <c r="V3494" s="47"/>
      <c r="W3494" s="47"/>
      <c r="X3494" s="91"/>
      <c r="Y3494" s="91"/>
      <c r="Z3494" s="91"/>
      <c r="AA3494" s="91"/>
    </row>
    <row r="3495" spans="2:27" ht="15" thickBot="1" x14ac:dyDescent="0.35">
      <c r="B3495" s="47" t="s">
        <v>16</v>
      </c>
      <c r="C3495" s="47"/>
      <c r="D3495" s="47"/>
      <c r="E3495" s="47"/>
      <c r="F3495" s="47"/>
      <c r="G3495" s="47"/>
      <c r="H3495" s="137"/>
      <c r="I3495" s="47"/>
      <c r="J3495" s="48" t="s">
        <v>5</v>
      </c>
      <c r="K3495" s="47" t="s">
        <v>17</v>
      </c>
      <c r="L3495" s="47"/>
      <c r="M3495" s="47"/>
      <c r="N3495" s="47"/>
      <c r="O3495" s="47"/>
      <c r="P3495" s="47"/>
      <c r="Q3495" s="47"/>
      <c r="R3495" s="47"/>
      <c r="S3495" s="47"/>
      <c r="T3495" s="47"/>
      <c r="U3495" s="47"/>
      <c r="V3495" s="47"/>
      <c r="W3495" s="47"/>
      <c r="X3495" s="91"/>
      <c r="Y3495" s="91"/>
      <c r="Z3495" s="91"/>
      <c r="AA3495" s="91"/>
    </row>
    <row r="3496" spans="2:27" ht="15" thickBot="1" x14ac:dyDescent="0.35">
      <c r="B3496" s="47" t="str">
        <f>IF(H3495="Erdgas","Nettorechnungsbetrag (Erdgas)",IF(H3495="Strom","Nettorechnungsbetrag (Strom)",IF(H3495="Wärme/Kälte","Nettorechnungsbetrag (Wärme/Kälte)","Bitte Energieart auswählen!")))</f>
        <v>Bitte Energieart auswählen!</v>
      </c>
      <c r="C3496" s="47"/>
      <c r="D3496" s="47"/>
      <c r="E3496" s="47"/>
      <c r="F3496" s="47"/>
      <c r="G3496" s="47"/>
      <c r="H3496" s="113"/>
      <c r="I3496" s="60" t="s">
        <v>18</v>
      </c>
      <c r="J3496" s="48" t="s">
        <v>5</v>
      </c>
      <c r="K3496" s="47" t="str">
        <f>IF(H3495="Erdgas","Erdgaskosten exkl. Steuern, Abgaben, Netzentgelte, etc.",IF(H3495="Strom","Stromkosten exkl. Steuern, Abgaben, Netzentgelte, etc.",IF(H3495="Wärme/Kälte","Wärme-/Kältekosten exkl. Steuern, Abgaben, Netzentgelte, etc.","Bitte Energieart auswählen!")))</f>
        <v>Bitte Energieart auswählen!</v>
      </c>
      <c r="L3496" s="47"/>
      <c r="M3496" s="47"/>
      <c r="N3496" s="47"/>
      <c r="O3496" s="47"/>
      <c r="P3496" s="47"/>
      <c r="Q3496" s="47"/>
      <c r="R3496" s="47"/>
      <c r="S3496" s="47"/>
      <c r="T3496" s="47"/>
      <c r="U3496" s="47"/>
      <c r="V3496" s="47"/>
      <c r="W3496" s="47"/>
      <c r="X3496" s="91"/>
      <c r="Y3496" s="91"/>
      <c r="Z3496" s="91"/>
      <c r="AA3496" s="91"/>
    </row>
    <row r="3497" spans="2:27" ht="15" thickBot="1" x14ac:dyDescent="0.35">
      <c r="B3497" s="47" t="str">
        <f>IF(AND(H3495="Erdgas",H3494="Nein"),"Erdgasverbrauch in kWh gem. letzter Jahresabrechnung",IF(H3495="Erdgas","Erdgasverbrauch in kWh im Kalenderjahr 2021",IF(AND(H3495="Strom",H3494="Nein"),"Stromverbrauch in kWh gem. letzter Jahresabrechnung",IF(H3495="Strom","Stromverbrauch in kWh im Kalenderjahr 2021",IF(AND(H3495="Wärme/Kälte",H3494="Nein"),"Wärme-/Kälteverbrauch in kWh gem. letzter Jahresabrechnung",IF(H3495="Wärme/Kälte","Wärme-/Kälteverbrauch in kWh im Kalenderjahr 2021","Bitte Energieart auswählen!"))))))</f>
        <v>Bitte Energieart auswählen!</v>
      </c>
      <c r="C3497" s="47"/>
      <c r="D3497" s="47"/>
      <c r="E3497" s="47"/>
      <c r="F3497" s="47"/>
      <c r="G3497" s="47"/>
      <c r="H3497" s="114"/>
      <c r="I3497" s="60" t="s">
        <v>19</v>
      </c>
      <c r="J3497" s="48" t="s">
        <v>5</v>
      </c>
      <c r="K3497" s="47" t="str">
        <f>IF(H3494="Nein",IF(H3495="Erdgas","Den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endet."),IF(H3495="Erdgas","Bitte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497" s="47"/>
      <c r="M3497" s="47"/>
      <c r="N3497" s="47"/>
      <c r="O3497" s="47"/>
      <c r="P3497" s="47"/>
      <c r="Q3497" s="47"/>
      <c r="R3497" s="47"/>
      <c r="S3497" s="47"/>
      <c r="T3497" s="47"/>
      <c r="U3497" s="47"/>
      <c r="V3497" s="47"/>
      <c r="W3497" s="47"/>
      <c r="X3497" s="91"/>
      <c r="Y3497" s="91"/>
      <c r="Z3497" s="91"/>
      <c r="AA3497" s="91"/>
    </row>
    <row r="3498" spans="2:27" x14ac:dyDescent="0.3">
      <c r="B3498" s="46"/>
      <c r="C3498" s="46"/>
      <c r="D3498" s="46"/>
      <c r="E3498" s="46"/>
      <c r="F3498" s="46"/>
      <c r="G3498" s="46"/>
      <c r="H3498" s="46"/>
      <c r="I3498" s="46"/>
      <c r="J3498" s="46"/>
      <c r="K3498" s="46"/>
      <c r="L3498" s="46"/>
      <c r="M3498" s="46"/>
      <c r="N3498" s="46"/>
      <c r="O3498" s="46"/>
      <c r="P3498" s="46"/>
      <c r="Q3498" s="46"/>
      <c r="R3498" s="46"/>
      <c r="S3498" s="46"/>
      <c r="T3498" s="46"/>
      <c r="U3498" s="46"/>
      <c r="V3498" s="46"/>
      <c r="W3498" s="46"/>
      <c r="X3498" s="91"/>
      <c r="Y3498" s="91"/>
      <c r="Z3498" s="91"/>
      <c r="AA3498" s="91"/>
    </row>
    <row r="3499" spans="2:27" ht="18" thickBot="1" x14ac:dyDescent="0.5">
      <c r="B3499" s="56" t="s">
        <v>10</v>
      </c>
      <c r="C3499" s="47"/>
      <c r="D3499" s="47"/>
      <c r="E3499" s="47"/>
      <c r="F3499" s="47"/>
      <c r="G3499" s="47"/>
      <c r="H3499" s="47"/>
      <c r="I3499" s="47"/>
      <c r="J3499" s="47"/>
      <c r="K3499" s="47"/>
      <c r="L3499" s="47"/>
      <c r="M3499" s="47"/>
      <c r="N3499" s="47"/>
      <c r="O3499" s="47"/>
      <c r="P3499" s="47"/>
      <c r="Q3499" s="47"/>
      <c r="R3499" s="47"/>
      <c r="S3499" s="47"/>
      <c r="T3499" s="47"/>
      <c r="U3499" s="47"/>
      <c r="V3499" s="47"/>
      <c r="W3499" s="47"/>
      <c r="X3499" s="91"/>
      <c r="Y3499" s="90"/>
      <c r="Z3499" s="91"/>
      <c r="AA3499" s="91"/>
    </row>
    <row r="3500" spans="2:27" ht="15" thickBot="1" x14ac:dyDescent="0.35">
      <c r="B3500" s="47" t="s">
        <v>11</v>
      </c>
      <c r="C3500" s="47"/>
      <c r="D3500" s="47"/>
      <c r="E3500" s="47"/>
      <c r="F3500" s="47"/>
      <c r="G3500" s="47"/>
      <c r="H3500" s="112"/>
      <c r="I3500" s="47"/>
      <c r="J3500" s="48" t="s">
        <v>5</v>
      </c>
      <c r="K3500" s="47" t="s">
        <v>12</v>
      </c>
      <c r="L3500" s="47"/>
      <c r="M3500" s="47"/>
      <c r="N3500" s="47"/>
      <c r="O3500" s="47"/>
      <c r="P3500" s="47"/>
      <c r="Q3500" s="47"/>
      <c r="R3500" s="47"/>
      <c r="S3500" s="47"/>
      <c r="T3500" s="47"/>
      <c r="U3500" s="47"/>
      <c r="V3500" s="47"/>
      <c r="W3500" s="47"/>
      <c r="X3500" s="91">
        <f>H3501</f>
        <v>0</v>
      </c>
      <c r="Y3500" s="91">
        <f>H3502</f>
        <v>0</v>
      </c>
      <c r="Z3500" s="91">
        <f>H3503</f>
        <v>0</v>
      </c>
      <c r="AA3500" s="91">
        <f>H3504</f>
        <v>0</v>
      </c>
    </row>
    <row r="3501" spans="2:27" ht="15" thickBot="1" x14ac:dyDescent="0.35">
      <c r="B3501" s="47" t="s">
        <v>13</v>
      </c>
      <c r="C3501" s="47"/>
      <c r="D3501" s="47"/>
      <c r="E3501" s="47"/>
      <c r="F3501" s="47"/>
      <c r="G3501" s="47"/>
      <c r="H3501" s="112"/>
      <c r="I3501" s="59"/>
      <c r="J3501" s="48" t="s">
        <v>5</v>
      </c>
      <c r="K3501" s="47" t="s">
        <v>15</v>
      </c>
      <c r="L3501" s="47"/>
      <c r="M3501" s="47"/>
      <c r="N3501" s="47"/>
      <c r="O3501" s="47"/>
      <c r="P3501" s="47"/>
      <c r="Q3501" s="47"/>
      <c r="R3501" s="47"/>
      <c r="S3501" s="47"/>
      <c r="T3501" s="47"/>
      <c r="U3501" s="47"/>
      <c r="V3501" s="47"/>
      <c r="W3501" s="47"/>
      <c r="X3501" s="91"/>
      <c r="Y3501" s="91"/>
      <c r="Z3501" s="91"/>
      <c r="AA3501" s="91"/>
    </row>
    <row r="3502" spans="2:27" ht="15" thickBot="1" x14ac:dyDescent="0.35">
      <c r="B3502" s="47" t="s">
        <v>16</v>
      </c>
      <c r="C3502" s="47"/>
      <c r="D3502" s="47"/>
      <c r="E3502" s="47"/>
      <c r="F3502" s="47"/>
      <c r="G3502" s="47"/>
      <c r="H3502" s="137"/>
      <c r="I3502" s="47"/>
      <c r="J3502" s="48" t="s">
        <v>5</v>
      </c>
      <c r="K3502" s="47" t="s">
        <v>17</v>
      </c>
      <c r="L3502" s="47"/>
      <c r="M3502" s="47"/>
      <c r="N3502" s="47"/>
      <c r="O3502" s="47"/>
      <c r="P3502" s="47"/>
      <c r="Q3502" s="47"/>
      <c r="R3502" s="47"/>
      <c r="S3502" s="47"/>
      <c r="T3502" s="47"/>
      <c r="U3502" s="47"/>
      <c r="V3502" s="47"/>
      <c r="W3502" s="47"/>
      <c r="X3502" s="91"/>
      <c r="Y3502" s="91"/>
      <c r="Z3502" s="91"/>
      <c r="AA3502" s="91"/>
    </row>
    <row r="3503" spans="2:27" ht="15" thickBot="1" x14ac:dyDescent="0.35">
      <c r="B3503" s="47" t="str">
        <f>IF(H3502="Erdgas","Nettorechnungsbetrag (Erdgas)",IF(H3502="Strom","Nettorechnungsbetrag (Strom)",IF(H3502="Wärme/Kälte","Nettorechnungsbetrag (Wärme/Kälte)","Bitte Energieart auswählen!")))</f>
        <v>Bitte Energieart auswählen!</v>
      </c>
      <c r="C3503" s="47"/>
      <c r="D3503" s="47"/>
      <c r="E3503" s="47"/>
      <c r="F3503" s="47"/>
      <c r="G3503" s="47"/>
      <c r="H3503" s="113"/>
      <c r="I3503" s="60" t="s">
        <v>18</v>
      </c>
      <c r="J3503" s="48" t="s">
        <v>5</v>
      </c>
      <c r="K3503" s="47" t="str">
        <f>IF(H3502="Erdgas","Erdgaskosten exkl. Steuern, Abgaben, Netzentgelte, etc.",IF(H3502="Strom","Stromkosten exkl. Steuern, Abgaben, Netzentgelte, etc.",IF(H3502="Wärme/Kälte","Wärme-/Kältekosten exkl. Steuern, Abgaben, Netzentgelte, etc.","Bitte Energieart auswählen!")))</f>
        <v>Bitte Energieart auswählen!</v>
      </c>
      <c r="L3503" s="47"/>
      <c r="M3503" s="47"/>
      <c r="N3503" s="47"/>
      <c r="O3503" s="47"/>
      <c r="P3503" s="47"/>
      <c r="Q3503" s="47"/>
      <c r="R3503" s="47"/>
      <c r="S3503" s="47"/>
      <c r="T3503" s="47"/>
      <c r="U3503" s="47"/>
      <c r="V3503" s="47"/>
      <c r="W3503" s="47"/>
      <c r="X3503" s="91"/>
      <c r="Y3503" s="91"/>
      <c r="Z3503" s="91"/>
      <c r="AA3503" s="91"/>
    </row>
    <row r="3504" spans="2:27" ht="15" thickBot="1" x14ac:dyDescent="0.35">
      <c r="B3504" s="47" t="str">
        <f>IF(AND(H3502="Erdgas",H3501="Nein"),"Erdgasverbrauch in kWh gem. letzter Jahresabrechnung",IF(H3502="Erdgas","Erdgasverbrauch in kWh im Kalenderjahr 2021",IF(AND(H3502="Strom",H3501="Nein"),"Stromverbrauch in kWh gem. letzter Jahresabrechnung",IF(H3502="Strom","Stromverbrauch in kWh im Kalenderjahr 2021",IF(AND(H3502="Wärme/Kälte",H3501="Nein"),"Wärme-/Kälteverbrauch in kWh gem. letzter Jahresabrechnung",IF(H3502="Wärme/Kälte","Wärme-/Kälteverbrauch in kWh im Kalenderjahr 2021","Bitte Energieart auswählen!"))))))</f>
        <v>Bitte Energieart auswählen!</v>
      </c>
      <c r="C3504" s="47"/>
      <c r="D3504" s="47"/>
      <c r="E3504" s="47"/>
      <c r="F3504" s="47"/>
      <c r="G3504" s="47"/>
      <c r="H3504" s="114"/>
      <c r="I3504" s="60" t="s">
        <v>19</v>
      </c>
      <c r="J3504" s="48" t="s">
        <v>5</v>
      </c>
      <c r="K3504" s="47" t="str">
        <f>IF(H3501="Nein",IF(H3502="Erdgas","Den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endet."),IF(H3502="Erdgas","Bitte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04" s="47"/>
      <c r="M3504" s="47"/>
      <c r="N3504" s="47"/>
      <c r="O3504" s="47"/>
      <c r="P3504" s="47"/>
      <c r="Q3504" s="47"/>
      <c r="R3504" s="47"/>
      <c r="S3504" s="47"/>
      <c r="T3504" s="47"/>
      <c r="U3504" s="47"/>
      <c r="V3504" s="47"/>
      <c r="W3504" s="47"/>
      <c r="X3504" s="91"/>
      <c r="Y3504" s="91"/>
      <c r="Z3504" s="91"/>
      <c r="AA3504" s="91"/>
    </row>
    <row r="3505" spans="2:27" x14ac:dyDescent="0.3">
      <c r="B3505" s="46"/>
      <c r="C3505" s="46"/>
      <c r="D3505" s="46"/>
      <c r="E3505" s="46"/>
      <c r="F3505" s="46"/>
      <c r="G3505" s="46"/>
      <c r="H3505" s="46"/>
      <c r="I3505" s="46"/>
      <c r="J3505" s="46"/>
      <c r="K3505" s="46"/>
      <c r="L3505" s="46"/>
      <c r="M3505" s="46"/>
      <c r="N3505" s="46"/>
      <c r="O3505" s="46"/>
      <c r="P3505" s="46"/>
      <c r="Q3505" s="46"/>
      <c r="R3505" s="46"/>
      <c r="S3505" s="46"/>
      <c r="T3505" s="46"/>
      <c r="U3505" s="46"/>
      <c r="V3505" s="46"/>
      <c r="W3505" s="46"/>
      <c r="X3505" s="91"/>
      <c r="Y3505" s="91"/>
      <c r="Z3505" s="91"/>
      <c r="AA3505" s="91"/>
    </row>
    <row r="3506" spans="2:27" ht="18" thickBot="1" x14ac:dyDescent="0.5">
      <c r="B3506" s="56" t="s">
        <v>10</v>
      </c>
      <c r="C3506" s="47"/>
      <c r="D3506" s="47"/>
      <c r="E3506" s="47"/>
      <c r="F3506" s="47"/>
      <c r="G3506" s="47"/>
      <c r="H3506" s="47"/>
      <c r="I3506" s="47"/>
      <c r="J3506" s="47"/>
      <c r="K3506" s="47"/>
      <c r="L3506" s="47"/>
      <c r="M3506" s="47"/>
      <c r="N3506" s="47"/>
      <c r="O3506" s="47"/>
      <c r="P3506" s="47"/>
      <c r="Q3506" s="47"/>
      <c r="R3506" s="47"/>
      <c r="S3506" s="47"/>
      <c r="T3506" s="47"/>
      <c r="U3506" s="47"/>
      <c r="V3506" s="47"/>
      <c r="W3506" s="47"/>
      <c r="X3506" s="91"/>
      <c r="Y3506" s="90"/>
      <c r="Z3506" s="91"/>
      <c r="AA3506" s="91"/>
    </row>
    <row r="3507" spans="2:27" ht="15" thickBot="1" x14ac:dyDescent="0.35">
      <c r="B3507" s="47" t="s">
        <v>11</v>
      </c>
      <c r="C3507" s="47"/>
      <c r="D3507" s="47"/>
      <c r="E3507" s="47"/>
      <c r="F3507" s="47"/>
      <c r="G3507" s="47"/>
      <c r="H3507" s="112"/>
      <c r="I3507" s="47"/>
      <c r="J3507" s="48" t="s">
        <v>5</v>
      </c>
      <c r="K3507" s="47" t="s">
        <v>12</v>
      </c>
      <c r="L3507" s="47"/>
      <c r="M3507" s="47"/>
      <c r="N3507" s="47"/>
      <c r="O3507" s="47"/>
      <c r="P3507" s="47"/>
      <c r="Q3507" s="47"/>
      <c r="R3507" s="47"/>
      <c r="S3507" s="47"/>
      <c r="T3507" s="47"/>
      <c r="U3507" s="47"/>
      <c r="V3507" s="47"/>
      <c r="W3507" s="47"/>
      <c r="X3507" s="91">
        <f>H3508</f>
        <v>0</v>
      </c>
      <c r="Y3507" s="91">
        <f>H3509</f>
        <v>0</v>
      </c>
      <c r="Z3507" s="91">
        <f>H3510</f>
        <v>0</v>
      </c>
      <c r="AA3507" s="91">
        <f>H3511</f>
        <v>0</v>
      </c>
    </row>
    <row r="3508" spans="2:27" ht="15" thickBot="1" x14ac:dyDescent="0.35">
      <c r="B3508" s="47" t="s">
        <v>13</v>
      </c>
      <c r="C3508" s="47"/>
      <c r="D3508" s="47"/>
      <c r="E3508" s="47"/>
      <c r="F3508" s="47"/>
      <c r="G3508" s="47"/>
      <c r="H3508" s="112"/>
      <c r="I3508" s="59"/>
      <c r="J3508" s="48" t="s">
        <v>5</v>
      </c>
      <c r="K3508" s="47" t="s">
        <v>15</v>
      </c>
      <c r="L3508" s="47"/>
      <c r="M3508" s="47"/>
      <c r="N3508" s="47"/>
      <c r="O3508" s="47"/>
      <c r="P3508" s="47"/>
      <c r="Q3508" s="47"/>
      <c r="R3508" s="47"/>
      <c r="S3508" s="47"/>
      <c r="T3508" s="47"/>
      <c r="U3508" s="47"/>
      <c r="V3508" s="47"/>
      <c r="W3508" s="47"/>
      <c r="X3508" s="91"/>
      <c r="Y3508" s="91"/>
      <c r="Z3508" s="91"/>
      <c r="AA3508" s="91"/>
    </row>
    <row r="3509" spans="2:27" ht="15" thickBot="1" x14ac:dyDescent="0.35">
      <c r="B3509" s="47" t="s">
        <v>16</v>
      </c>
      <c r="C3509" s="47"/>
      <c r="D3509" s="47"/>
      <c r="E3509" s="47"/>
      <c r="F3509" s="47"/>
      <c r="G3509" s="47"/>
      <c r="H3509" s="137"/>
      <c r="I3509" s="47"/>
      <c r="J3509" s="48" t="s">
        <v>5</v>
      </c>
      <c r="K3509" s="47" t="s">
        <v>17</v>
      </c>
      <c r="L3509" s="47"/>
      <c r="M3509" s="47"/>
      <c r="N3509" s="47"/>
      <c r="O3509" s="47"/>
      <c r="P3509" s="47"/>
      <c r="Q3509" s="47"/>
      <c r="R3509" s="47"/>
      <c r="S3509" s="47"/>
      <c r="T3509" s="47"/>
      <c r="U3509" s="47"/>
      <c r="V3509" s="47"/>
      <c r="W3509" s="47"/>
      <c r="X3509" s="91"/>
      <c r="Y3509" s="91"/>
      <c r="Z3509" s="91"/>
      <c r="AA3509" s="91"/>
    </row>
    <row r="3510" spans="2:27" ht="15" thickBot="1" x14ac:dyDescent="0.35">
      <c r="B3510" s="47" t="str">
        <f>IF(H3509="Erdgas","Nettorechnungsbetrag (Erdgas)",IF(H3509="Strom","Nettorechnungsbetrag (Strom)",IF(H3509="Wärme/Kälte","Nettorechnungsbetrag (Wärme/Kälte)","Bitte Energieart auswählen!")))</f>
        <v>Bitte Energieart auswählen!</v>
      </c>
      <c r="C3510" s="47"/>
      <c r="D3510" s="47"/>
      <c r="E3510" s="47"/>
      <c r="F3510" s="47"/>
      <c r="G3510" s="47"/>
      <c r="H3510" s="113"/>
      <c r="I3510" s="60" t="s">
        <v>18</v>
      </c>
      <c r="J3510" s="48" t="s">
        <v>5</v>
      </c>
      <c r="K3510" s="47" t="str">
        <f>IF(H3509="Erdgas","Erdgaskosten exkl. Steuern, Abgaben, Netzentgelte, etc.",IF(H3509="Strom","Stromkosten exkl. Steuern, Abgaben, Netzentgelte, etc.",IF(H3509="Wärme/Kälte","Wärme-/Kältekosten exkl. Steuern, Abgaben, Netzentgelte, etc.","Bitte Energieart auswählen!")))</f>
        <v>Bitte Energieart auswählen!</v>
      </c>
      <c r="L3510" s="47"/>
      <c r="M3510" s="47"/>
      <c r="N3510" s="47"/>
      <c r="O3510" s="47"/>
      <c r="P3510" s="47"/>
      <c r="Q3510" s="47"/>
      <c r="R3510" s="47"/>
      <c r="S3510" s="47"/>
      <c r="T3510" s="47"/>
      <c r="U3510" s="47"/>
      <c r="V3510" s="47"/>
      <c r="W3510" s="47"/>
      <c r="X3510" s="91"/>
      <c r="Y3510" s="91"/>
      <c r="Z3510" s="91"/>
      <c r="AA3510" s="91"/>
    </row>
    <row r="3511" spans="2:27" ht="15" thickBot="1" x14ac:dyDescent="0.35">
      <c r="B3511" s="47" t="str">
        <f>IF(AND(H3509="Erdgas",H3508="Nein"),"Erdgasverbrauch in kWh gem. letzter Jahresabrechnung",IF(H3509="Erdgas","Erdgasverbrauch in kWh im Kalenderjahr 2021",IF(AND(H3509="Strom",H3508="Nein"),"Stromverbrauch in kWh gem. letzter Jahresabrechnung",IF(H3509="Strom","Stromverbrauch in kWh im Kalenderjahr 2021",IF(AND(H3509="Wärme/Kälte",H3508="Nein"),"Wärme-/Kälteverbrauch in kWh gem. letzter Jahresabrechnung",IF(H3509="Wärme/Kälte","Wärme-/Kälteverbrauch in kWh im Kalenderjahr 2021","Bitte Energieart auswählen!"))))))</f>
        <v>Bitte Energieart auswählen!</v>
      </c>
      <c r="C3511" s="47"/>
      <c r="D3511" s="47"/>
      <c r="E3511" s="47"/>
      <c r="F3511" s="47"/>
      <c r="G3511" s="47"/>
      <c r="H3511" s="114"/>
      <c r="I3511" s="60" t="s">
        <v>19</v>
      </c>
      <c r="J3511" s="48" t="s">
        <v>5</v>
      </c>
      <c r="K3511" s="47" t="str">
        <f>IF(H3508="Nein",IF(H3509="Erdgas","Den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endet."),IF(H3509="Erdgas","Bitte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11" s="47"/>
      <c r="M3511" s="47"/>
      <c r="N3511" s="47"/>
      <c r="O3511" s="47"/>
      <c r="P3511" s="47"/>
      <c r="Q3511" s="47"/>
      <c r="R3511" s="47"/>
      <c r="S3511" s="47"/>
      <c r="T3511" s="47"/>
      <c r="U3511" s="47"/>
      <c r="V3511" s="47"/>
      <c r="W3511" s="47"/>
      <c r="X3511" s="91"/>
      <c r="Y3511" s="91"/>
      <c r="Z3511" s="91"/>
      <c r="AA3511" s="91"/>
    </row>
    <row r="3512" spans="2:27" x14ac:dyDescent="0.3">
      <c r="B3512" s="46"/>
      <c r="C3512" s="46"/>
      <c r="D3512" s="46"/>
      <c r="E3512" s="46"/>
      <c r="F3512" s="46"/>
      <c r="G3512" s="46"/>
      <c r="H3512" s="46"/>
      <c r="I3512" s="46"/>
      <c r="J3512" s="46"/>
      <c r="K3512" s="46"/>
      <c r="L3512" s="46"/>
      <c r="M3512" s="46"/>
      <c r="N3512" s="46"/>
      <c r="O3512" s="46"/>
      <c r="P3512" s="46"/>
      <c r="Q3512" s="46"/>
      <c r="R3512" s="46"/>
      <c r="S3512" s="46"/>
      <c r="T3512" s="46"/>
      <c r="U3512" s="46"/>
      <c r="V3512" s="46"/>
      <c r="W3512" s="46"/>
      <c r="X3512" s="91"/>
      <c r="Y3512" s="91"/>
      <c r="Z3512" s="91"/>
      <c r="AA3512" s="91"/>
    </row>
    <row r="3513" spans="2:27" ht="18" thickBot="1" x14ac:dyDescent="0.5">
      <c r="B3513" s="56" t="s">
        <v>10</v>
      </c>
      <c r="C3513" s="47"/>
      <c r="D3513" s="47"/>
      <c r="E3513" s="47"/>
      <c r="F3513" s="47"/>
      <c r="G3513" s="47"/>
      <c r="H3513" s="47"/>
      <c r="I3513" s="47"/>
      <c r="J3513" s="47"/>
      <c r="K3513" s="47"/>
      <c r="L3513" s="47"/>
      <c r="M3513" s="47"/>
      <c r="N3513" s="47"/>
      <c r="O3513" s="47"/>
      <c r="P3513" s="47"/>
      <c r="Q3513" s="47"/>
      <c r="R3513" s="47"/>
      <c r="S3513" s="47"/>
      <c r="T3513" s="47"/>
      <c r="U3513" s="47"/>
      <c r="V3513" s="47"/>
      <c r="W3513" s="47"/>
      <c r="X3513" s="91"/>
      <c r="Y3513" s="90"/>
      <c r="Z3513" s="91"/>
      <c r="AA3513" s="91"/>
    </row>
    <row r="3514" spans="2:27" ht="15" thickBot="1" x14ac:dyDescent="0.35">
      <c r="B3514" s="47" t="s">
        <v>11</v>
      </c>
      <c r="C3514" s="47"/>
      <c r="D3514" s="47"/>
      <c r="E3514" s="47"/>
      <c r="F3514" s="47"/>
      <c r="G3514" s="47"/>
      <c r="H3514" s="112"/>
      <c r="I3514" s="47"/>
      <c r="J3514" s="48" t="s">
        <v>5</v>
      </c>
      <c r="K3514" s="47" t="s">
        <v>12</v>
      </c>
      <c r="L3514" s="47"/>
      <c r="M3514" s="47"/>
      <c r="N3514" s="47"/>
      <c r="O3514" s="47"/>
      <c r="P3514" s="47"/>
      <c r="Q3514" s="47"/>
      <c r="R3514" s="47"/>
      <c r="S3514" s="47"/>
      <c r="T3514" s="47"/>
      <c r="U3514" s="47"/>
      <c r="V3514" s="47"/>
      <c r="W3514" s="47"/>
      <c r="X3514" s="91">
        <f>H3515</f>
        <v>0</v>
      </c>
      <c r="Y3514" s="91">
        <f>H3516</f>
        <v>0</v>
      </c>
      <c r="Z3514" s="91">
        <f>H3517</f>
        <v>0</v>
      </c>
      <c r="AA3514" s="91">
        <f>H3518</f>
        <v>0</v>
      </c>
    </row>
    <row r="3515" spans="2:27" ht="15" thickBot="1" x14ac:dyDescent="0.35">
      <c r="B3515" s="47" t="s">
        <v>13</v>
      </c>
      <c r="C3515" s="47"/>
      <c r="D3515" s="47"/>
      <c r="E3515" s="47"/>
      <c r="F3515" s="47"/>
      <c r="G3515" s="47"/>
      <c r="H3515" s="112"/>
      <c r="I3515" s="59"/>
      <c r="J3515" s="48" t="s">
        <v>5</v>
      </c>
      <c r="K3515" s="47" t="s">
        <v>15</v>
      </c>
      <c r="L3515" s="47"/>
      <c r="M3515" s="47"/>
      <c r="N3515" s="47"/>
      <c r="O3515" s="47"/>
      <c r="P3515" s="47"/>
      <c r="Q3515" s="47"/>
      <c r="R3515" s="47"/>
      <c r="S3515" s="47"/>
      <c r="T3515" s="47"/>
      <c r="U3515" s="47"/>
      <c r="V3515" s="47"/>
      <c r="W3515" s="47"/>
      <c r="X3515" s="91"/>
      <c r="Y3515" s="91"/>
      <c r="Z3515" s="91"/>
      <c r="AA3515" s="91"/>
    </row>
    <row r="3516" spans="2:27" ht="15" thickBot="1" x14ac:dyDescent="0.35">
      <c r="B3516" s="47" t="s">
        <v>16</v>
      </c>
      <c r="C3516" s="47"/>
      <c r="D3516" s="47"/>
      <c r="E3516" s="47"/>
      <c r="F3516" s="47"/>
      <c r="G3516" s="47"/>
      <c r="H3516" s="137"/>
      <c r="I3516" s="47"/>
      <c r="J3516" s="48" t="s">
        <v>5</v>
      </c>
      <c r="K3516" s="47" t="s">
        <v>17</v>
      </c>
      <c r="L3516" s="47"/>
      <c r="M3516" s="47"/>
      <c r="N3516" s="47"/>
      <c r="O3516" s="47"/>
      <c r="P3516" s="47"/>
      <c r="Q3516" s="47"/>
      <c r="R3516" s="47"/>
      <c r="S3516" s="47"/>
      <c r="T3516" s="47"/>
      <c r="U3516" s="47"/>
      <c r="V3516" s="47"/>
      <c r="W3516" s="47"/>
      <c r="X3516" s="91"/>
      <c r="Y3516" s="91"/>
      <c r="Z3516" s="91"/>
      <c r="AA3516" s="91"/>
    </row>
    <row r="3517" spans="2:27" ht="15" thickBot="1" x14ac:dyDescent="0.35">
      <c r="B3517" s="47" t="str">
        <f>IF(H3516="Erdgas","Nettorechnungsbetrag (Erdgas)",IF(H3516="Strom","Nettorechnungsbetrag (Strom)",IF(H3516="Wärme/Kälte","Nettorechnungsbetrag (Wärme/Kälte)","Bitte Energieart auswählen!")))</f>
        <v>Bitte Energieart auswählen!</v>
      </c>
      <c r="C3517" s="47"/>
      <c r="D3517" s="47"/>
      <c r="E3517" s="47"/>
      <c r="F3517" s="47"/>
      <c r="G3517" s="47"/>
      <c r="H3517" s="113"/>
      <c r="I3517" s="60" t="s">
        <v>18</v>
      </c>
      <c r="J3517" s="48" t="s">
        <v>5</v>
      </c>
      <c r="K3517" s="47" t="str">
        <f>IF(H3516="Erdgas","Erdgaskosten exkl. Steuern, Abgaben, Netzentgelte, etc.",IF(H3516="Strom","Stromkosten exkl. Steuern, Abgaben, Netzentgelte, etc.",IF(H3516="Wärme/Kälte","Wärme-/Kältekosten exkl. Steuern, Abgaben, Netzentgelte, etc.","Bitte Energieart auswählen!")))</f>
        <v>Bitte Energieart auswählen!</v>
      </c>
      <c r="L3517" s="47"/>
      <c r="M3517" s="47"/>
      <c r="N3517" s="47"/>
      <c r="O3517" s="47"/>
      <c r="P3517" s="47"/>
      <c r="Q3517" s="47"/>
      <c r="R3517" s="47"/>
      <c r="S3517" s="47"/>
      <c r="T3517" s="47"/>
      <c r="U3517" s="47"/>
      <c r="V3517" s="47"/>
      <c r="W3517" s="47"/>
      <c r="X3517" s="91"/>
      <c r="Y3517" s="91"/>
      <c r="Z3517" s="91"/>
      <c r="AA3517" s="91"/>
    </row>
    <row r="3518" spans="2:27" ht="15" thickBot="1" x14ac:dyDescent="0.35">
      <c r="B3518" s="47" t="str">
        <f>IF(AND(H3516="Erdgas",H3515="Nein"),"Erdgasverbrauch in kWh gem. letzter Jahresabrechnung",IF(H3516="Erdgas","Erdgasverbrauch in kWh im Kalenderjahr 2021",IF(AND(H3516="Strom",H3515="Nein"),"Stromverbrauch in kWh gem. letzter Jahresabrechnung",IF(H3516="Strom","Stromverbrauch in kWh im Kalenderjahr 2021",IF(AND(H3516="Wärme/Kälte",H3515="Nein"),"Wärme-/Kälteverbrauch in kWh gem. letzter Jahresabrechnung",IF(H3516="Wärme/Kälte","Wärme-/Kälteverbrauch in kWh im Kalenderjahr 2021","Bitte Energieart auswählen!"))))))</f>
        <v>Bitte Energieart auswählen!</v>
      </c>
      <c r="C3518" s="47"/>
      <c r="D3518" s="47"/>
      <c r="E3518" s="47"/>
      <c r="F3518" s="47"/>
      <c r="G3518" s="47"/>
      <c r="H3518" s="114"/>
      <c r="I3518" s="60" t="s">
        <v>19</v>
      </c>
      <c r="J3518" s="48" t="s">
        <v>5</v>
      </c>
      <c r="K3518" s="47" t="str">
        <f>IF(H3515="Nein",IF(H3516="Erdgas","Den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endet."),IF(H3516="Erdgas","Bitte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18" s="47"/>
      <c r="M3518" s="47"/>
      <c r="N3518" s="47"/>
      <c r="O3518" s="47"/>
      <c r="P3518" s="47"/>
      <c r="Q3518" s="47"/>
      <c r="R3518" s="47"/>
      <c r="S3518" s="47"/>
      <c r="T3518" s="47"/>
      <c r="U3518" s="47"/>
      <c r="V3518" s="47"/>
      <c r="W3518" s="47"/>
      <c r="X3518" s="91"/>
      <c r="Y3518" s="91"/>
      <c r="Z3518" s="91"/>
      <c r="AA3518" s="91"/>
    </row>
    <row r="3519" spans="2:27" x14ac:dyDescent="0.3">
      <c r="B3519" s="46"/>
      <c r="C3519" s="46"/>
      <c r="D3519" s="46"/>
      <c r="E3519" s="46"/>
      <c r="F3519" s="46"/>
      <c r="G3519" s="46"/>
      <c r="H3519" s="46"/>
      <c r="I3519" s="46"/>
      <c r="J3519" s="46"/>
      <c r="K3519" s="46"/>
      <c r="L3519" s="46"/>
      <c r="M3519" s="46"/>
      <c r="N3519" s="46"/>
      <c r="O3519" s="46"/>
      <c r="P3519" s="46"/>
      <c r="Q3519" s="46"/>
      <c r="R3519" s="46"/>
      <c r="S3519" s="46"/>
      <c r="T3519" s="46"/>
      <c r="U3519" s="46"/>
      <c r="V3519" s="46"/>
      <c r="W3519" s="46"/>
      <c r="X3519" s="91"/>
      <c r="Y3519" s="91"/>
      <c r="Z3519" s="91"/>
      <c r="AA3519" s="91"/>
    </row>
    <row r="3520" spans="2:27" ht="18" thickBot="1" x14ac:dyDescent="0.5">
      <c r="B3520" s="56" t="s">
        <v>10</v>
      </c>
      <c r="C3520" s="47"/>
      <c r="D3520" s="47"/>
      <c r="E3520" s="47"/>
      <c r="F3520" s="47"/>
      <c r="G3520" s="47"/>
      <c r="H3520" s="47"/>
      <c r="I3520" s="47"/>
      <c r="J3520" s="47"/>
      <c r="K3520" s="47"/>
      <c r="L3520" s="47"/>
      <c r="M3520" s="47"/>
      <c r="N3520" s="47"/>
      <c r="O3520" s="47"/>
      <c r="P3520" s="47"/>
      <c r="Q3520" s="47"/>
      <c r="R3520" s="47"/>
      <c r="S3520" s="47"/>
      <c r="T3520" s="47"/>
      <c r="U3520" s="47"/>
      <c r="V3520" s="47"/>
      <c r="W3520" s="47"/>
      <c r="X3520" s="91"/>
      <c r="Y3520" s="90"/>
      <c r="Z3520" s="91"/>
      <c r="AA3520" s="91"/>
    </row>
    <row r="3521" spans="2:27" ht="15" thickBot="1" x14ac:dyDescent="0.35">
      <c r="B3521" s="47" t="s">
        <v>11</v>
      </c>
      <c r="C3521" s="47"/>
      <c r="D3521" s="47"/>
      <c r="E3521" s="47"/>
      <c r="F3521" s="47"/>
      <c r="G3521" s="47"/>
      <c r="H3521" s="112"/>
      <c r="I3521" s="47"/>
      <c r="J3521" s="48" t="s">
        <v>5</v>
      </c>
      <c r="K3521" s="47" t="s">
        <v>12</v>
      </c>
      <c r="L3521" s="47"/>
      <c r="M3521" s="47"/>
      <c r="N3521" s="47"/>
      <c r="O3521" s="47"/>
      <c r="P3521" s="47"/>
      <c r="Q3521" s="47"/>
      <c r="R3521" s="47"/>
      <c r="S3521" s="47"/>
      <c r="T3521" s="47"/>
      <c r="U3521" s="47"/>
      <c r="V3521" s="47"/>
      <c r="W3521" s="47"/>
      <c r="X3521" s="91">
        <f>H3522</f>
        <v>0</v>
      </c>
      <c r="Y3521" s="91">
        <f>H3523</f>
        <v>0</v>
      </c>
      <c r="Z3521" s="91">
        <f>H3524</f>
        <v>0</v>
      </c>
      <c r="AA3521" s="91">
        <f>H3525</f>
        <v>0</v>
      </c>
    </row>
    <row r="3522" spans="2:27" ht="15" thickBot="1" x14ac:dyDescent="0.35">
      <c r="B3522" s="47" t="s">
        <v>13</v>
      </c>
      <c r="C3522" s="47"/>
      <c r="D3522" s="47"/>
      <c r="E3522" s="47"/>
      <c r="F3522" s="47"/>
      <c r="G3522" s="47"/>
      <c r="H3522" s="112"/>
      <c r="I3522" s="59"/>
      <c r="J3522" s="48" t="s">
        <v>5</v>
      </c>
      <c r="K3522" s="47" t="s">
        <v>15</v>
      </c>
      <c r="L3522" s="47"/>
      <c r="M3522" s="47"/>
      <c r="N3522" s="47"/>
      <c r="O3522" s="47"/>
      <c r="P3522" s="47"/>
      <c r="Q3522" s="47"/>
      <c r="R3522" s="47"/>
      <c r="S3522" s="47"/>
      <c r="T3522" s="47"/>
      <c r="U3522" s="47"/>
      <c r="V3522" s="47"/>
      <c r="W3522" s="47"/>
      <c r="X3522" s="91"/>
      <c r="Y3522" s="91"/>
      <c r="Z3522" s="91"/>
      <c r="AA3522" s="91"/>
    </row>
    <row r="3523" spans="2:27" ht="15" thickBot="1" x14ac:dyDescent="0.35">
      <c r="B3523" s="47" t="s">
        <v>16</v>
      </c>
      <c r="C3523" s="47"/>
      <c r="D3523" s="47"/>
      <c r="E3523" s="47"/>
      <c r="F3523" s="47"/>
      <c r="G3523" s="47"/>
      <c r="H3523" s="137"/>
      <c r="I3523" s="47"/>
      <c r="J3523" s="48" t="s">
        <v>5</v>
      </c>
      <c r="K3523" s="47" t="s">
        <v>17</v>
      </c>
      <c r="L3523" s="47"/>
      <c r="M3523" s="47"/>
      <c r="N3523" s="47"/>
      <c r="O3523" s="47"/>
      <c r="P3523" s="47"/>
      <c r="Q3523" s="47"/>
      <c r="R3523" s="47"/>
      <c r="S3523" s="47"/>
      <c r="T3523" s="47"/>
      <c r="U3523" s="47"/>
      <c r="V3523" s="47"/>
      <c r="W3523" s="47"/>
      <c r="X3523" s="91"/>
      <c r="Y3523" s="91"/>
      <c r="Z3523" s="91"/>
      <c r="AA3523" s="91"/>
    </row>
    <row r="3524" spans="2:27" ht="15" thickBot="1" x14ac:dyDescent="0.35">
      <c r="B3524" s="47" t="str">
        <f>IF(H3523="Erdgas","Nettorechnungsbetrag (Erdgas)",IF(H3523="Strom","Nettorechnungsbetrag (Strom)",IF(H3523="Wärme/Kälte","Nettorechnungsbetrag (Wärme/Kälte)","Bitte Energieart auswählen!")))</f>
        <v>Bitte Energieart auswählen!</v>
      </c>
      <c r="C3524" s="47"/>
      <c r="D3524" s="47"/>
      <c r="E3524" s="47"/>
      <c r="F3524" s="47"/>
      <c r="G3524" s="47"/>
      <c r="H3524" s="113"/>
      <c r="I3524" s="60" t="s">
        <v>18</v>
      </c>
      <c r="J3524" s="48" t="s">
        <v>5</v>
      </c>
      <c r="K3524" s="47" t="str">
        <f>IF(H3523="Erdgas","Erdgaskosten exkl. Steuern, Abgaben, Netzentgelte, etc.",IF(H3523="Strom","Stromkosten exkl. Steuern, Abgaben, Netzentgelte, etc.",IF(H3523="Wärme/Kälte","Wärme-/Kältekosten exkl. Steuern, Abgaben, Netzentgelte, etc.","Bitte Energieart auswählen!")))</f>
        <v>Bitte Energieart auswählen!</v>
      </c>
      <c r="L3524" s="47"/>
      <c r="M3524" s="47"/>
      <c r="N3524" s="47"/>
      <c r="O3524" s="47"/>
      <c r="P3524" s="47"/>
      <c r="Q3524" s="47"/>
      <c r="R3524" s="47"/>
      <c r="S3524" s="47"/>
      <c r="T3524" s="47"/>
      <c r="U3524" s="47"/>
      <c r="V3524" s="47"/>
      <c r="W3524" s="47"/>
      <c r="X3524" s="91"/>
      <c r="Y3524" s="91"/>
      <c r="Z3524" s="91"/>
      <c r="AA3524" s="91"/>
    </row>
    <row r="3525" spans="2:27" ht="15" thickBot="1" x14ac:dyDescent="0.35">
      <c r="B3525" s="47" t="str">
        <f>IF(AND(H3523="Erdgas",H3522="Nein"),"Erdgasverbrauch in kWh gem. letzter Jahresabrechnung",IF(H3523="Erdgas","Erdgasverbrauch in kWh im Kalenderjahr 2021",IF(AND(H3523="Strom",H3522="Nein"),"Stromverbrauch in kWh gem. letzter Jahresabrechnung",IF(H3523="Strom","Stromverbrauch in kWh im Kalenderjahr 2021",IF(AND(H3523="Wärme/Kälte",H3522="Nein"),"Wärme-/Kälteverbrauch in kWh gem. letzter Jahresabrechnung",IF(H3523="Wärme/Kälte","Wärme-/Kälteverbrauch in kWh im Kalenderjahr 2021","Bitte Energieart auswählen!"))))))</f>
        <v>Bitte Energieart auswählen!</v>
      </c>
      <c r="C3525" s="47"/>
      <c r="D3525" s="47"/>
      <c r="E3525" s="47"/>
      <c r="F3525" s="47"/>
      <c r="G3525" s="47"/>
      <c r="H3525" s="114"/>
      <c r="I3525" s="60" t="s">
        <v>19</v>
      </c>
      <c r="J3525" s="48" t="s">
        <v>5</v>
      </c>
      <c r="K3525" s="47" t="str">
        <f>IF(H3522="Nein",IF(H3523="Erdgas","Den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endet."),IF(H3523="Erdgas","Bitte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25" s="47"/>
      <c r="M3525" s="47"/>
      <c r="N3525" s="47"/>
      <c r="O3525" s="47"/>
      <c r="P3525" s="47"/>
      <c r="Q3525" s="47"/>
      <c r="R3525" s="47"/>
      <c r="S3525" s="47"/>
      <c r="T3525" s="47"/>
      <c r="U3525" s="47"/>
      <c r="V3525" s="47"/>
      <c r="W3525" s="47"/>
      <c r="X3525" s="91"/>
      <c r="Y3525" s="91"/>
      <c r="Z3525" s="91"/>
      <c r="AA3525" s="91"/>
    </row>
    <row r="3526" spans="2:27" x14ac:dyDescent="0.3">
      <c r="B3526" s="46"/>
      <c r="C3526" s="46"/>
      <c r="D3526" s="46"/>
      <c r="E3526" s="46"/>
      <c r="F3526" s="46"/>
      <c r="G3526" s="46"/>
      <c r="H3526" s="46"/>
      <c r="I3526" s="46"/>
      <c r="J3526" s="46"/>
      <c r="K3526" s="46"/>
      <c r="L3526" s="46"/>
      <c r="M3526" s="46"/>
      <c r="N3526" s="46"/>
      <c r="O3526" s="46"/>
      <c r="P3526" s="46"/>
      <c r="Q3526" s="46"/>
      <c r="R3526" s="46"/>
      <c r="S3526" s="46"/>
      <c r="T3526" s="46"/>
      <c r="U3526" s="46"/>
      <c r="V3526" s="46"/>
      <c r="W3526" s="46"/>
      <c r="X3526" s="91"/>
      <c r="Y3526" s="91"/>
      <c r="Z3526" s="91"/>
      <c r="AA3526" s="91"/>
    </row>
    <row r="3527" spans="2:27" ht="18" thickBot="1" x14ac:dyDescent="0.5">
      <c r="B3527" s="56" t="s">
        <v>10</v>
      </c>
      <c r="C3527" s="47"/>
      <c r="D3527" s="47"/>
      <c r="E3527" s="47"/>
      <c r="F3527" s="47"/>
      <c r="G3527" s="47"/>
      <c r="H3527" s="47"/>
      <c r="I3527" s="47"/>
      <c r="J3527" s="47"/>
      <c r="K3527" s="47"/>
      <c r="L3527" s="47"/>
      <c r="M3527" s="47"/>
      <c r="N3527" s="47"/>
      <c r="O3527" s="47"/>
      <c r="P3527" s="47"/>
      <c r="Q3527" s="47"/>
      <c r="R3527" s="47"/>
      <c r="S3527" s="47"/>
      <c r="T3527" s="47"/>
      <c r="U3527" s="47"/>
      <c r="V3527" s="47"/>
      <c r="W3527" s="47"/>
      <c r="X3527" s="91"/>
      <c r="Y3527" s="90"/>
      <c r="Z3527" s="91"/>
      <c r="AA3527" s="91"/>
    </row>
    <row r="3528" spans="2:27" ht="15" thickBot="1" x14ac:dyDescent="0.35">
      <c r="B3528" s="47" t="s">
        <v>11</v>
      </c>
      <c r="C3528" s="47"/>
      <c r="D3528" s="47"/>
      <c r="E3528" s="47"/>
      <c r="F3528" s="47"/>
      <c r="G3528" s="47"/>
      <c r="H3528" s="112"/>
      <c r="I3528" s="47"/>
      <c r="J3528" s="48" t="s">
        <v>5</v>
      </c>
      <c r="K3528" s="47" t="s">
        <v>12</v>
      </c>
      <c r="L3528" s="47"/>
      <c r="M3528" s="47"/>
      <c r="N3528" s="47"/>
      <c r="O3528" s="47"/>
      <c r="P3528" s="47"/>
      <c r="Q3528" s="47"/>
      <c r="R3528" s="47"/>
      <c r="S3528" s="47"/>
      <c r="T3528" s="47"/>
      <c r="U3528" s="47"/>
      <c r="V3528" s="47"/>
      <c r="W3528" s="47"/>
      <c r="X3528" s="91">
        <f>H3529</f>
        <v>0</v>
      </c>
      <c r="Y3528" s="91">
        <f>H3530</f>
        <v>0</v>
      </c>
      <c r="Z3528" s="91">
        <f>H3531</f>
        <v>0</v>
      </c>
      <c r="AA3528" s="91">
        <f>H3532</f>
        <v>0</v>
      </c>
    </row>
    <row r="3529" spans="2:27" ht="15" thickBot="1" x14ac:dyDescent="0.35">
      <c r="B3529" s="47" t="s">
        <v>13</v>
      </c>
      <c r="C3529" s="47"/>
      <c r="D3529" s="47"/>
      <c r="E3529" s="47"/>
      <c r="F3529" s="47"/>
      <c r="G3529" s="47"/>
      <c r="H3529" s="112"/>
      <c r="I3529" s="59"/>
      <c r="J3529" s="48" t="s">
        <v>5</v>
      </c>
      <c r="K3529" s="47" t="s">
        <v>15</v>
      </c>
      <c r="L3529" s="47"/>
      <c r="M3529" s="47"/>
      <c r="N3529" s="47"/>
      <c r="O3529" s="47"/>
      <c r="P3529" s="47"/>
      <c r="Q3529" s="47"/>
      <c r="R3529" s="47"/>
      <c r="S3529" s="47"/>
      <c r="T3529" s="47"/>
      <c r="U3529" s="47"/>
      <c r="V3529" s="47"/>
      <c r="W3529" s="47"/>
      <c r="X3529" s="91"/>
      <c r="Y3529" s="91"/>
      <c r="Z3529" s="91"/>
      <c r="AA3529" s="91"/>
    </row>
    <row r="3530" spans="2:27" ht="15" thickBot="1" x14ac:dyDescent="0.35">
      <c r="B3530" s="47" t="s">
        <v>16</v>
      </c>
      <c r="C3530" s="47"/>
      <c r="D3530" s="47"/>
      <c r="E3530" s="47"/>
      <c r="F3530" s="47"/>
      <c r="G3530" s="47"/>
      <c r="H3530" s="137"/>
      <c r="I3530" s="47"/>
      <c r="J3530" s="48" t="s">
        <v>5</v>
      </c>
      <c r="K3530" s="47" t="s">
        <v>17</v>
      </c>
      <c r="L3530" s="47"/>
      <c r="M3530" s="47"/>
      <c r="N3530" s="47"/>
      <c r="O3530" s="47"/>
      <c r="P3530" s="47"/>
      <c r="Q3530" s="47"/>
      <c r="R3530" s="47"/>
      <c r="S3530" s="47"/>
      <c r="T3530" s="47"/>
      <c r="U3530" s="47"/>
      <c r="V3530" s="47"/>
      <c r="W3530" s="47"/>
      <c r="X3530" s="91"/>
      <c r="Y3530" s="91"/>
      <c r="Z3530" s="91"/>
      <c r="AA3530" s="91"/>
    </row>
    <row r="3531" spans="2:27" ht="15" thickBot="1" x14ac:dyDescent="0.35">
      <c r="B3531" s="47" t="str">
        <f>IF(H3530="Erdgas","Nettorechnungsbetrag (Erdgas)",IF(H3530="Strom","Nettorechnungsbetrag (Strom)",IF(H3530="Wärme/Kälte","Nettorechnungsbetrag (Wärme/Kälte)","Bitte Energieart auswählen!")))</f>
        <v>Bitte Energieart auswählen!</v>
      </c>
      <c r="C3531" s="47"/>
      <c r="D3531" s="47"/>
      <c r="E3531" s="47"/>
      <c r="F3531" s="47"/>
      <c r="G3531" s="47"/>
      <c r="H3531" s="113"/>
      <c r="I3531" s="60" t="s">
        <v>18</v>
      </c>
      <c r="J3531" s="48" t="s">
        <v>5</v>
      </c>
      <c r="K3531" s="47" t="str">
        <f>IF(H3530="Erdgas","Erdgaskosten exkl. Steuern, Abgaben, Netzentgelte, etc.",IF(H3530="Strom","Stromkosten exkl. Steuern, Abgaben, Netzentgelte, etc.",IF(H3530="Wärme/Kälte","Wärme-/Kältekosten exkl. Steuern, Abgaben, Netzentgelte, etc.","Bitte Energieart auswählen!")))</f>
        <v>Bitte Energieart auswählen!</v>
      </c>
      <c r="L3531" s="47"/>
      <c r="M3531" s="47"/>
      <c r="N3531" s="47"/>
      <c r="O3531" s="47"/>
      <c r="P3531" s="47"/>
      <c r="Q3531" s="47"/>
      <c r="R3531" s="47"/>
      <c r="S3531" s="47"/>
      <c r="T3531" s="47"/>
      <c r="U3531" s="47"/>
      <c r="V3531" s="47"/>
      <c r="W3531" s="47"/>
      <c r="X3531" s="91"/>
      <c r="Y3531" s="91"/>
      <c r="Z3531" s="91"/>
      <c r="AA3531" s="91"/>
    </row>
    <row r="3532" spans="2:27" ht="15" thickBot="1" x14ac:dyDescent="0.35">
      <c r="B3532" s="47" t="str">
        <f>IF(AND(H3530="Erdgas",H3529="Nein"),"Erdgasverbrauch in kWh gem. letzter Jahresabrechnung",IF(H3530="Erdgas","Erdgasverbrauch in kWh im Kalenderjahr 2021",IF(AND(H3530="Strom",H3529="Nein"),"Stromverbrauch in kWh gem. letzter Jahresabrechnung",IF(H3530="Strom","Stromverbrauch in kWh im Kalenderjahr 2021",IF(AND(H3530="Wärme/Kälte",H3529="Nein"),"Wärme-/Kälteverbrauch in kWh gem. letzter Jahresabrechnung",IF(H3530="Wärme/Kälte","Wärme-/Kälteverbrauch in kWh im Kalenderjahr 2021","Bitte Energieart auswählen!"))))))</f>
        <v>Bitte Energieart auswählen!</v>
      </c>
      <c r="C3532" s="47"/>
      <c r="D3532" s="47"/>
      <c r="E3532" s="47"/>
      <c r="F3532" s="47"/>
      <c r="G3532" s="47"/>
      <c r="H3532" s="114"/>
      <c r="I3532" s="60" t="s">
        <v>19</v>
      </c>
      <c r="J3532" s="48" t="s">
        <v>5</v>
      </c>
      <c r="K3532" s="47" t="str">
        <f>IF(H3529="Nein",IF(H3530="Erdgas","Den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endet."),IF(H3530="Erdgas","Bitte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32" s="47"/>
      <c r="M3532" s="47"/>
      <c r="N3532" s="47"/>
      <c r="O3532" s="47"/>
      <c r="P3532" s="47"/>
      <c r="Q3532" s="47"/>
      <c r="R3532" s="47"/>
      <c r="S3532" s="47"/>
      <c r="T3532" s="47"/>
      <c r="U3532" s="47"/>
      <c r="V3532" s="47"/>
      <c r="W3532" s="47"/>
      <c r="X3532" s="91"/>
      <c r="Y3532" s="91"/>
      <c r="Z3532" s="91"/>
      <c r="AA3532" s="91"/>
    </row>
    <row r="3533" spans="2:27" x14ac:dyDescent="0.3">
      <c r="B3533" s="46"/>
      <c r="C3533" s="46"/>
      <c r="D3533" s="46"/>
      <c r="E3533" s="46"/>
      <c r="F3533" s="46"/>
      <c r="G3533" s="46"/>
      <c r="H3533" s="46"/>
      <c r="I3533" s="46"/>
      <c r="J3533" s="46"/>
      <c r="K3533" s="46"/>
      <c r="L3533" s="46"/>
      <c r="M3533" s="46"/>
      <c r="N3533" s="46"/>
      <c r="O3533" s="46"/>
      <c r="P3533" s="46"/>
      <c r="Q3533" s="46"/>
      <c r="R3533" s="46"/>
      <c r="S3533" s="46"/>
      <c r="T3533" s="46"/>
      <c r="U3533" s="46"/>
      <c r="V3533" s="46"/>
      <c r="W3533" s="46"/>
      <c r="X3533" s="91"/>
      <c r="Y3533" s="91"/>
      <c r="Z3533" s="91"/>
      <c r="AA3533" s="91"/>
    </row>
    <row r="3534" spans="2:27" ht="18" thickBot="1" x14ac:dyDescent="0.5">
      <c r="B3534" s="56" t="s">
        <v>10</v>
      </c>
      <c r="C3534" s="47"/>
      <c r="D3534" s="47"/>
      <c r="E3534" s="47"/>
      <c r="F3534" s="47"/>
      <c r="G3534" s="47"/>
      <c r="H3534" s="47"/>
      <c r="I3534" s="47"/>
      <c r="J3534" s="47"/>
      <c r="K3534" s="47"/>
      <c r="L3534" s="47"/>
      <c r="M3534" s="47"/>
      <c r="N3534" s="47"/>
      <c r="O3534" s="47"/>
      <c r="P3534" s="47"/>
      <c r="Q3534" s="47"/>
      <c r="R3534" s="47"/>
      <c r="S3534" s="47"/>
      <c r="T3534" s="47"/>
      <c r="U3534" s="47"/>
      <c r="V3534" s="47"/>
      <c r="W3534" s="47"/>
      <c r="X3534" s="91"/>
      <c r="Y3534" s="90"/>
      <c r="Z3534" s="91"/>
      <c r="AA3534" s="91"/>
    </row>
    <row r="3535" spans="2:27" ht="15" thickBot="1" x14ac:dyDescent="0.35">
      <c r="B3535" s="47" t="s">
        <v>11</v>
      </c>
      <c r="C3535" s="47"/>
      <c r="D3535" s="47"/>
      <c r="E3535" s="47"/>
      <c r="F3535" s="47"/>
      <c r="G3535" s="47"/>
      <c r="H3535" s="112"/>
      <c r="I3535" s="47"/>
      <c r="J3535" s="48" t="s">
        <v>5</v>
      </c>
      <c r="K3535" s="47" t="s">
        <v>12</v>
      </c>
      <c r="L3535" s="47"/>
      <c r="M3535" s="47"/>
      <c r="N3535" s="47"/>
      <c r="O3535" s="47"/>
      <c r="P3535" s="47"/>
      <c r="Q3535" s="47"/>
      <c r="R3535" s="47"/>
      <c r="S3535" s="47"/>
      <c r="T3535" s="47"/>
      <c r="U3535" s="47"/>
      <c r="V3535" s="47"/>
      <c r="W3535" s="47"/>
      <c r="X3535" s="91">
        <f>H3536</f>
        <v>0</v>
      </c>
      <c r="Y3535" s="91">
        <f>H3537</f>
        <v>0</v>
      </c>
      <c r="Z3535" s="91">
        <f>H3538</f>
        <v>0</v>
      </c>
      <c r="AA3535" s="91">
        <f>H3539</f>
        <v>0</v>
      </c>
    </row>
    <row r="3536" spans="2:27" ht="15" thickBot="1" x14ac:dyDescent="0.35">
      <c r="B3536" s="47" t="s">
        <v>13</v>
      </c>
      <c r="C3536" s="47"/>
      <c r="D3536" s="47"/>
      <c r="E3536" s="47"/>
      <c r="F3536" s="47"/>
      <c r="G3536" s="47"/>
      <c r="H3536" s="112"/>
      <c r="I3536" s="59"/>
      <c r="J3536" s="48" t="s">
        <v>5</v>
      </c>
      <c r="K3536" s="47" t="s">
        <v>15</v>
      </c>
      <c r="L3536" s="47"/>
      <c r="M3536" s="47"/>
      <c r="N3536" s="47"/>
      <c r="O3536" s="47"/>
      <c r="P3536" s="47"/>
      <c r="Q3536" s="47"/>
      <c r="R3536" s="47"/>
      <c r="S3536" s="47"/>
      <c r="T3536" s="47"/>
      <c r="U3536" s="47"/>
      <c r="V3536" s="47"/>
      <c r="W3536" s="47"/>
      <c r="X3536" s="91"/>
      <c r="Y3536" s="91"/>
      <c r="Z3536" s="91"/>
      <c r="AA3536" s="91"/>
    </row>
    <row r="3537" spans="2:27" ht="15" thickBot="1" x14ac:dyDescent="0.35">
      <c r="B3537" s="47" t="s">
        <v>16</v>
      </c>
      <c r="C3537" s="47"/>
      <c r="D3537" s="47"/>
      <c r="E3537" s="47"/>
      <c r="F3537" s="47"/>
      <c r="G3537" s="47"/>
      <c r="H3537" s="137"/>
      <c r="I3537" s="47"/>
      <c r="J3537" s="48" t="s">
        <v>5</v>
      </c>
      <c r="K3537" s="47" t="s">
        <v>17</v>
      </c>
      <c r="L3537" s="47"/>
      <c r="M3537" s="47"/>
      <c r="N3537" s="47"/>
      <c r="O3537" s="47"/>
      <c r="P3537" s="47"/>
      <c r="Q3537" s="47"/>
      <c r="R3537" s="47"/>
      <c r="S3537" s="47"/>
      <c r="T3537" s="47"/>
      <c r="U3537" s="47"/>
      <c r="V3537" s="47"/>
      <c r="W3537" s="47"/>
      <c r="X3537" s="91"/>
      <c r="Y3537" s="91"/>
      <c r="Z3537" s="91"/>
      <c r="AA3537" s="91"/>
    </row>
    <row r="3538" spans="2:27" ht="15" thickBot="1" x14ac:dyDescent="0.35">
      <c r="B3538" s="47" t="str">
        <f>IF(H3537="Erdgas","Nettorechnungsbetrag (Erdgas)",IF(H3537="Strom","Nettorechnungsbetrag (Strom)",IF(H3537="Wärme/Kälte","Nettorechnungsbetrag (Wärme/Kälte)","Bitte Energieart auswählen!")))</f>
        <v>Bitte Energieart auswählen!</v>
      </c>
      <c r="C3538" s="47"/>
      <c r="D3538" s="47"/>
      <c r="E3538" s="47"/>
      <c r="F3538" s="47"/>
      <c r="G3538" s="47"/>
      <c r="H3538" s="113"/>
      <c r="I3538" s="60" t="s">
        <v>18</v>
      </c>
      <c r="J3538" s="48" t="s">
        <v>5</v>
      </c>
      <c r="K3538" s="47" t="str">
        <f>IF(H3537="Erdgas","Erdgaskosten exkl. Steuern, Abgaben, Netzentgelte, etc.",IF(H3537="Strom","Stromkosten exkl. Steuern, Abgaben, Netzentgelte, etc.",IF(H3537="Wärme/Kälte","Wärme-/Kältekosten exkl. Steuern, Abgaben, Netzentgelte, etc.","Bitte Energieart auswählen!")))</f>
        <v>Bitte Energieart auswählen!</v>
      </c>
      <c r="L3538" s="47"/>
      <c r="M3538" s="47"/>
      <c r="N3538" s="47"/>
      <c r="O3538" s="47"/>
      <c r="P3538" s="47"/>
      <c r="Q3538" s="47"/>
      <c r="R3538" s="47"/>
      <c r="S3538" s="47"/>
      <c r="T3538" s="47"/>
      <c r="U3538" s="47"/>
      <c r="V3538" s="47"/>
      <c r="W3538" s="47"/>
      <c r="X3538" s="91"/>
      <c r="Y3538" s="91"/>
      <c r="Z3538" s="91"/>
      <c r="AA3538" s="91"/>
    </row>
    <row r="3539" spans="2:27" ht="15" thickBot="1" x14ac:dyDescent="0.35">
      <c r="B3539" s="47" t="str">
        <f>IF(AND(H3537="Erdgas",H3536="Nein"),"Erdgasverbrauch in kWh gem. letzter Jahresabrechnung",IF(H3537="Erdgas","Erdgasverbrauch in kWh im Kalenderjahr 2021",IF(AND(H3537="Strom",H3536="Nein"),"Stromverbrauch in kWh gem. letzter Jahresabrechnung",IF(H3537="Strom","Stromverbrauch in kWh im Kalenderjahr 2021",IF(AND(H3537="Wärme/Kälte",H3536="Nein"),"Wärme-/Kälteverbrauch in kWh gem. letzter Jahresabrechnung",IF(H3537="Wärme/Kälte","Wärme-/Kälteverbrauch in kWh im Kalenderjahr 2021","Bitte Energieart auswählen!"))))))</f>
        <v>Bitte Energieart auswählen!</v>
      </c>
      <c r="C3539" s="47"/>
      <c r="D3539" s="47"/>
      <c r="E3539" s="47"/>
      <c r="F3539" s="47"/>
      <c r="G3539" s="47"/>
      <c r="H3539" s="114"/>
      <c r="I3539" s="60" t="s">
        <v>19</v>
      </c>
      <c r="J3539" s="48" t="s">
        <v>5</v>
      </c>
      <c r="K3539" s="47" t="str">
        <f>IF(H3536="Nein",IF(H3537="Erdgas","Den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endet."),IF(H3537="Erdgas","Bitte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39" s="47"/>
      <c r="M3539" s="47"/>
      <c r="N3539" s="47"/>
      <c r="O3539" s="47"/>
      <c r="P3539" s="47"/>
      <c r="Q3539" s="47"/>
      <c r="R3539" s="47"/>
      <c r="S3539" s="47"/>
      <c r="T3539" s="47"/>
      <c r="U3539" s="47"/>
      <c r="V3539" s="47"/>
      <c r="W3539" s="47"/>
      <c r="X3539" s="91"/>
      <c r="Y3539" s="91"/>
      <c r="Z3539" s="91"/>
      <c r="AA3539" s="91"/>
    </row>
    <row r="3540" spans="2:27" x14ac:dyDescent="0.3">
      <c r="B3540" s="46"/>
      <c r="C3540" s="46"/>
      <c r="D3540" s="46"/>
      <c r="E3540" s="46"/>
      <c r="F3540" s="46"/>
      <c r="G3540" s="46"/>
      <c r="H3540" s="46"/>
      <c r="I3540" s="46"/>
      <c r="J3540" s="46"/>
      <c r="K3540" s="46"/>
      <c r="L3540" s="46"/>
      <c r="M3540" s="46"/>
      <c r="N3540" s="46"/>
      <c r="O3540" s="46"/>
      <c r="P3540" s="46"/>
      <c r="Q3540" s="46"/>
      <c r="R3540" s="46"/>
      <c r="S3540" s="46"/>
      <c r="T3540" s="46"/>
      <c r="U3540" s="46"/>
      <c r="V3540" s="46"/>
      <c r="W3540" s="46"/>
      <c r="X3540" s="91"/>
      <c r="Y3540" s="91"/>
      <c r="Z3540" s="91"/>
      <c r="AA3540" s="91"/>
    </row>
    <row r="3541" spans="2:27" ht="18" thickBot="1" x14ac:dyDescent="0.5">
      <c r="B3541" s="56" t="s">
        <v>10</v>
      </c>
      <c r="C3541" s="47"/>
      <c r="D3541" s="47"/>
      <c r="E3541" s="47"/>
      <c r="F3541" s="47"/>
      <c r="G3541" s="47"/>
      <c r="H3541" s="47"/>
      <c r="I3541" s="47"/>
      <c r="J3541" s="47"/>
      <c r="K3541" s="47"/>
      <c r="L3541" s="47"/>
      <c r="M3541" s="47"/>
      <c r="N3541" s="47"/>
      <c r="O3541" s="47"/>
      <c r="P3541" s="47"/>
      <c r="Q3541" s="47"/>
      <c r="R3541" s="47"/>
      <c r="S3541" s="47"/>
      <c r="T3541" s="47"/>
      <c r="U3541" s="47"/>
      <c r="V3541" s="47"/>
      <c r="W3541" s="47"/>
      <c r="X3541" s="91"/>
      <c r="Y3541" s="90"/>
      <c r="Z3541" s="91"/>
      <c r="AA3541" s="91"/>
    </row>
    <row r="3542" spans="2:27" ht="15" thickBot="1" x14ac:dyDescent="0.35">
      <c r="B3542" s="47" t="s">
        <v>11</v>
      </c>
      <c r="C3542" s="47"/>
      <c r="D3542" s="47"/>
      <c r="E3542" s="47"/>
      <c r="F3542" s="47"/>
      <c r="G3542" s="47"/>
      <c r="H3542" s="112"/>
      <c r="I3542" s="47"/>
      <c r="J3542" s="48" t="s">
        <v>5</v>
      </c>
      <c r="K3542" s="47" t="s">
        <v>12</v>
      </c>
      <c r="L3542" s="47"/>
      <c r="M3542" s="47"/>
      <c r="N3542" s="47"/>
      <c r="O3542" s="47"/>
      <c r="P3542" s="47"/>
      <c r="Q3542" s="47"/>
      <c r="R3542" s="47"/>
      <c r="S3542" s="47"/>
      <c r="T3542" s="47"/>
      <c r="U3542" s="47"/>
      <c r="V3542" s="47"/>
      <c r="W3542" s="47"/>
      <c r="X3542" s="91">
        <f>H3543</f>
        <v>0</v>
      </c>
      <c r="Y3542" s="91">
        <f>H3544</f>
        <v>0</v>
      </c>
      <c r="Z3542" s="91">
        <f>H3545</f>
        <v>0</v>
      </c>
      <c r="AA3542" s="91">
        <f>H3546</f>
        <v>0</v>
      </c>
    </row>
    <row r="3543" spans="2:27" ht="15" thickBot="1" x14ac:dyDescent="0.35">
      <c r="B3543" s="47" t="s">
        <v>13</v>
      </c>
      <c r="C3543" s="47"/>
      <c r="D3543" s="47"/>
      <c r="E3543" s="47"/>
      <c r="F3543" s="47"/>
      <c r="G3543" s="47"/>
      <c r="H3543" s="112"/>
      <c r="I3543" s="59"/>
      <c r="J3543" s="48" t="s">
        <v>5</v>
      </c>
      <c r="K3543" s="47" t="s">
        <v>15</v>
      </c>
      <c r="L3543" s="47"/>
      <c r="M3543" s="47"/>
      <c r="N3543" s="47"/>
      <c r="O3543" s="47"/>
      <c r="P3543" s="47"/>
      <c r="Q3543" s="47"/>
      <c r="R3543" s="47"/>
      <c r="S3543" s="47"/>
      <c r="T3543" s="47"/>
      <c r="U3543" s="47"/>
      <c r="V3543" s="47"/>
      <c r="W3543" s="47"/>
      <c r="X3543" s="91"/>
      <c r="Y3543" s="91"/>
      <c r="Z3543" s="91"/>
      <c r="AA3543" s="91"/>
    </row>
    <row r="3544" spans="2:27" ht="15" thickBot="1" x14ac:dyDescent="0.35">
      <c r="B3544" s="47" t="s">
        <v>16</v>
      </c>
      <c r="C3544" s="47"/>
      <c r="D3544" s="47"/>
      <c r="E3544" s="47"/>
      <c r="F3544" s="47"/>
      <c r="G3544" s="47"/>
      <c r="H3544" s="137"/>
      <c r="I3544" s="47"/>
      <c r="J3544" s="48" t="s">
        <v>5</v>
      </c>
      <c r="K3544" s="47" t="s">
        <v>17</v>
      </c>
      <c r="L3544" s="47"/>
      <c r="M3544" s="47"/>
      <c r="N3544" s="47"/>
      <c r="O3544" s="47"/>
      <c r="P3544" s="47"/>
      <c r="Q3544" s="47"/>
      <c r="R3544" s="47"/>
      <c r="S3544" s="47"/>
      <c r="T3544" s="47"/>
      <c r="U3544" s="47"/>
      <c r="V3544" s="47"/>
      <c r="W3544" s="47"/>
      <c r="X3544" s="91"/>
      <c r="Y3544" s="91"/>
      <c r="Z3544" s="91"/>
      <c r="AA3544" s="91"/>
    </row>
    <row r="3545" spans="2:27" ht="15" thickBot="1" x14ac:dyDescent="0.35">
      <c r="B3545" s="47" t="str">
        <f>IF(H3544="Erdgas","Nettorechnungsbetrag (Erdgas)",IF(H3544="Strom","Nettorechnungsbetrag (Strom)",IF(H3544="Wärme/Kälte","Nettorechnungsbetrag (Wärme/Kälte)","Bitte Energieart auswählen!")))</f>
        <v>Bitte Energieart auswählen!</v>
      </c>
      <c r="C3545" s="47"/>
      <c r="D3545" s="47"/>
      <c r="E3545" s="47"/>
      <c r="F3545" s="47"/>
      <c r="G3545" s="47"/>
      <c r="H3545" s="113"/>
      <c r="I3545" s="60" t="s">
        <v>18</v>
      </c>
      <c r="J3545" s="48" t="s">
        <v>5</v>
      </c>
      <c r="K3545" s="47" t="str">
        <f>IF(H3544="Erdgas","Erdgaskosten exkl. Steuern, Abgaben, Netzentgelte, etc.",IF(H3544="Strom","Stromkosten exkl. Steuern, Abgaben, Netzentgelte, etc.",IF(H3544="Wärme/Kälte","Wärme-/Kältekosten exkl. Steuern, Abgaben, Netzentgelte, etc.","Bitte Energieart auswählen!")))</f>
        <v>Bitte Energieart auswählen!</v>
      </c>
      <c r="L3545" s="47"/>
      <c r="M3545" s="47"/>
      <c r="N3545" s="47"/>
      <c r="O3545" s="47"/>
      <c r="P3545" s="47"/>
      <c r="Q3545" s="47"/>
      <c r="R3545" s="47"/>
      <c r="S3545" s="47"/>
      <c r="T3545" s="47"/>
      <c r="U3545" s="47"/>
      <c r="V3545" s="47"/>
      <c r="W3545" s="47"/>
      <c r="X3545" s="91"/>
      <c r="Y3545" s="91"/>
      <c r="Z3545" s="91"/>
      <c r="AA3545" s="91"/>
    </row>
    <row r="3546" spans="2:27" ht="15" thickBot="1" x14ac:dyDescent="0.35">
      <c r="B3546" s="47" t="str">
        <f>IF(AND(H3544="Erdgas",H3543="Nein"),"Erdgasverbrauch in kWh gem. letzter Jahresabrechnung",IF(H3544="Erdgas","Erdgasverbrauch in kWh im Kalenderjahr 2021",IF(AND(H3544="Strom",H3543="Nein"),"Stromverbrauch in kWh gem. letzter Jahresabrechnung",IF(H3544="Strom","Stromverbrauch in kWh im Kalenderjahr 2021",IF(AND(H3544="Wärme/Kälte",H3543="Nein"),"Wärme-/Kälteverbrauch in kWh gem. letzter Jahresabrechnung",IF(H3544="Wärme/Kälte","Wärme-/Kälteverbrauch in kWh im Kalenderjahr 2021","Bitte Energieart auswählen!"))))))</f>
        <v>Bitte Energieart auswählen!</v>
      </c>
      <c r="C3546" s="47"/>
      <c r="D3546" s="47"/>
      <c r="E3546" s="47"/>
      <c r="F3546" s="47"/>
      <c r="G3546" s="47"/>
      <c r="H3546" s="114"/>
      <c r="I3546" s="60" t="s">
        <v>19</v>
      </c>
      <c r="J3546" s="48" t="s">
        <v>5</v>
      </c>
      <c r="K3546" s="47" t="str">
        <f>IF(H3543="Nein",IF(H3544="Erdgas","Den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endet."),IF(H3544="Erdgas","Bitte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46" s="47"/>
      <c r="M3546" s="47"/>
      <c r="N3546" s="47"/>
      <c r="O3546" s="47"/>
      <c r="P3546" s="47"/>
      <c r="Q3546" s="47"/>
      <c r="R3546" s="47"/>
      <c r="S3546" s="47"/>
      <c r="T3546" s="47"/>
      <c r="U3546" s="47"/>
      <c r="V3546" s="47"/>
      <c r="W3546" s="47"/>
      <c r="X3546" s="91"/>
      <c r="Y3546" s="91"/>
      <c r="Z3546" s="91"/>
      <c r="AA3546" s="91"/>
    </row>
    <row r="3547" spans="2:27" x14ac:dyDescent="0.3">
      <c r="B3547" s="46"/>
      <c r="C3547" s="46"/>
      <c r="D3547" s="46"/>
      <c r="E3547" s="46"/>
      <c r="F3547" s="46"/>
      <c r="G3547" s="46"/>
      <c r="H3547" s="46"/>
      <c r="I3547" s="46"/>
      <c r="J3547" s="46"/>
      <c r="K3547" s="46"/>
      <c r="L3547" s="46"/>
      <c r="M3547" s="46"/>
      <c r="N3547" s="46"/>
      <c r="O3547" s="46"/>
      <c r="P3547" s="46"/>
      <c r="Q3547" s="46"/>
      <c r="R3547" s="46"/>
      <c r="S3547" s="46"/>
      <c r="T3547" s="46"/>
      <c r="U3547" s="46"/>
      <c r="V3547" s="46"/>
      <c r="W3547" s="46"/>
      <c r="X3547" s="91"/>
      <c r="Y3547" s="91"/>
      <c r="Z3547" s="91"/>
      <c r="AA3547" s="91"/>
    </row>
    <row r="3548" spans="2:27" ht="18" thickBot="1" x14ac:dyDescent="0.5">
      <c r="B3548" s="56" t="s">
        <v>10</v>
      </c>
      <c r="C3548" s="47"/>
      <c r="D3548" s="47"/>
      <c r="E3548" s="47"/>
      <c r="F3548" s="47"/>
      <c r="G3548" s="47"/>
      <c r="H3548" s="47"/>
      <c r="I3548" s="47"/>
      <c r="J3548" s="47"/>
      <c r="K3548" s="47"/>
      <c r="L3548" s="47"/>
      <c r="M3548" s="47"/>
      <c r="N3548" s="47"/>
      <c r="O3548" s="47"/>
      <c r="P3548" s="47"/>
      <c r="Q3548" s="47"/>
      <c r="R3548" s="47"/>
      <c r="S3548" s="47"/>
      <c r="T3548" s="47"/>
      <c r="U3548" s="47"/>
      <c r="V3548" s="47"/>
      <c r="W3548" s="47"/>
      <c r="X3548" s="91"/>
      <c r="Y3548" s="90"/>
      <c r="Z3548" s="91"/>
      <c r="AA3548" s="91"/>
    </row>
    <row r="3549" spans="2:27" ht="15" thickBot="1" x14ac:dyDescent="0.35">
      <c r="B3549" s="47" t="s">
        <v>11</v>
      </c>
      <c r="C3549" s="47"/>
      <c r="D3549" s="47"/>
      <c r="E3549" s="47"/>
      <c r="F3549" s="47"/>
      <c r="G3549" s="47"/>
      <c r="H3549" s="112"/>
      <c r="I3549" s="47"/>
      <c r="J3549" s="48" t="s">
        <v>5</v>
      </c>
      <c r="K3549" s="47" t="s">
        <v>12</v>
      </c>
      <c r="L3549" s="47"/>
      <c r="M3549" s="47"/>
      <c r="N3549" s="47"/>
      <c r="O3549" s="47"/>
      <c r="P3549" s="47"/>
      <c r="Q3549" s="47"/>
      <c r="R3549" s="47"/>
      <c r="S3549" s="47"/>
      <c r="T3549" s="47"/>
      <c r="U3549" s="47"/>
      <c r="V3549" s="47"/>
      <c r="W3549" s="47"/>
      <c r="X3549" s="91">
        <f>H3550</f>
        <v>0</v>
      </c>
      <c r="Y3549" s="91">
        <f>H3551</f>
        <v>0</v>
      </c>
      <c r="Z3549" s="91">
        <f>H3552</f>
        <v>0</v>
      </c>
      <c r="AA3549" s="91">
        <f>H3553</f>
        <v>0</v>
      </c>
    </row>
    <row r="3550" spans="2:27" ht="15" thickBot="1" x14ac:dyDescent="0.35">
      <c r="B3550" s="47" t="s">
        <v>13</v>
      </c>
      <c r="C3550" s="47"/>
      <c r="D3550" s="47"/>
      <c r="E3550" s="47"/>
      <c r="F3550" s="47"/>
      <c r="G3550" s="47"/>
      <c r="H3550" s="112"/>
      <c r="I3550" s="59"/>
      <c r="J3550" s="48" t="s">
        <v>5</v>
      </c>
      <c r="K3550" s="47" t="s">
        <v>15</v>
      </c>
      <c r="L3550" s="47"/>
      <c r="M3550" s="47"/>
      <c r="N3550" s="47"/>
      <c r="O3550" s="47"/>
      <c r="P3550" s="47"/>
      <c r="Q3550" s="47"/>
      <c r="R3550" s="47"/>
      <c r="S3550" s="47"/>
      <c r="T3550" s="47"/>
      <c r="U3550" s="47"/>
      <c r="V3550" s="47"/>
      <c r="W3550" s="47"/>
      <c r="X3550" s="91"/>
      <c r="Y3550" s="91"/>
      <c r="Z3550" s="91"/>
      <c r="AA3550" s="91"/>
    </row>
    <row r="3551" spans="2:27" ht="15" thickBot="1" x14ac:dyDescent="0.35">
      <c r="B3551" s="47" t="s">
        <v>16</v>
      </c>
      <c r="C3551" s="47"/>
      <c r="D3551" s="47"/>
      <c r="E3551" s="47"/>
      <c r="F3551" s="47"/>
      <c r="G3551" s="47"/>
      <c r="H3551" s="137"/>
      <c r="I3551" s="47"/>
      <c r="J3551" s="48" t="s">
        <v>5</v>
      </c>
      <c r="K3551" s="47" t="s">
        <v>17</v>
      </c>
      <c r="L3551" s="47"/>
      <c r="M3551" s="47"/>
      <c r="N3551" s="47"/>
      <c r="O3551" s="47"/>
      <c r="P3551" s="47"/>
      <c r="Q3551" s="47"/>
      <c r="R3551" s="47"/>
      <c r="S3551" s="47"/>
      <c r="T3551" s="47"/>
      <c r="U3551" s="47"/>
      <c r="V3551" s="47"/>
      <c r="W3551" s="47"/>
      <c r="X3551" s="91"/>
      <c r="Y3551" s="91"/>
      <c r="Z3551" s="91"/>
      <c r="AA3551" s="91"/>
    </row>
    <row r="3552" spans="2:27" ht="15" thickBot="1" x14ac:dyDescent="0.35">
      <c r="B3552" s="47" t="str">
        <f>IF(H3551="Erdgas","Nettorechnungsbetrag (Erdgas)",IF(H3551="Strom","Nettorechnungsbetrag (Strom)",IF(H3551="Wärme/Kälte","Nettorechnungsbetrag (Wärme/Kälte)","Bitte Energieart auswählen!")))</f>
        <v>Bitte Energieart auswählen!</v>
      </c>
      <c r="C3552" s="47"/>
      <c r="D3552" s="47"/>
      <c r="E3552" s="47"/>
      <c r="F3552" s="47"/>
      <c r="G3552" s="47"/>
      <c r="H3552" s="113"/>
      <c r="I3552" s="60" t="s">
        <v>18</v>
      </c>
      <c r="J3552" s="48" t="s">
        <v>5</v>
      </c>
      <c r="K3552" s="47" t="str">
        <f>IF(H3551="Erdgas","Erdgaskosten exkl. Steuern, Abgaben, Netzentgelte, etc.",IF(H3551="Strom","Stromkosten exkl. Steuern, Abgaben, Netzentgelte, etc.",IF(H3551="Wärme/Kälte","Wärme-/Kältekosten exkl. Steuern, Abgaben, Netzentgelte, etc.","Bitte Energieart auswählen!")))</f>
        <v>Bitte Energieart auswählen!</v>
      </c>
      <c r="L3552" s="47"/>
      <c r="M3552" s="47"/>
      <c r="N3552" s="47"/>
      <c r="O3552" s="47"/>
      <c r="P3552" s="47"/>
      <c r="Q3552" s="47"/>
      <c r="R3552" s="47"/>
      <c r="S3552" s="47"/>
      <c r="T3552" s="47"/>
      <c r="U3552" s="47"/>
      <c r="V3552" s="47"/>
      <c r="W3552" s="47"/>
      <c r="X3552" s="91"/>
      <c r="Y3552" s="91"/>
      <c r="Z3552" s="91"/>
      <c r="AA3552" s="91"/>
    </row>
    <row r="3553" spans="2:27" ht="15" thickBot="1" x14ac:dyDescent="0.35">
      <c r="B3553" s="47" t="str">
        <f>IF(AND(H3551="Erdgas",H3550="Nein"),"Erdgasverbrauch in kWh gem. letzter Jahresabrechnung",IF(H3551="Erdgas","Erdgasverbrauch in kWh im Kalenderjahr 2021",IF(AND(H3551="Strom",H3550="Nein"),"Stromverbrauch in kWh gem. letzter Jahresabrechnung",IF(H3551="Strom","Stromverbrauch in kWh im Kalenderjahr 2021",IF(AND(H3551="Wärme/Kälte",H3550="Nein"),"Wärme-/Kälteverbrauch in kWh gem. letzter Jahresabrechnung",IF(H3551="Wärme/Kälte","Wärme-/Kälteverbrauch in kWh im Kalenderjahr 2021","Bitte Energieart auswählen!"))))))</f>
        <v>Bitte Energieart auswählen!</v>
      </c>
      <c r="C3553" s="47"/>
      <c r="D3553" s="47"/>
      <c r="E3553" s="47"/>
      <c r="F3553" s="47"/>
      <c r="G3553" s="47"/>
      <c r="H3553" s="114"/>
      <c r="I3553" s="60" t="s">
        <v>19</v>
      </c>
      <c r="J3553" s="48" t="s">
        <v>5</v>
      </c>
      <c r="K3553" s="47" t="str">
        <f>IF(H3550="Nein",IF(H3551="Erdgas","Den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endet."),IF(H3551="Erdgas","Bitte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53" s="47"/>
      <c r="M3553" s="47"/>
      <c r="N3553" s="47"/>
      <c r="O3553" s="47"/>
      <c r="P3553" s="47"/>
      <c r="Q3553" s="47"/>
      <c r="R3553" s="47"/>
      <c r="S3553" s="47"/>
      <c r="T3553" s="47"/>
      <c r="U3553" s="47"/>
      <c r="V3553" s="47"/>
      <c r="W3553" s="47"/>
      <c r="X3553" s="91"/>
      <c r="Y3553" s="91"/>
      <c r="Z3553" s="91"/>
      <c r="AA3553" s="91"/>
    </row>
    <row r="3554" spans="2:27" x14ac:dyDescent="0.3">
      <c r="B3554" s="46"/>
      <c r="C3554" s="46"/>
      <c r="D3554" s="46"/>
      <c r="E3554" s="46"/>
      <c r="F3554" s="46"/>
      <c r="G3554" s="46"/>
      <c r="H3554" s="46"/>
      <c r="I3554" s="46"/>
      <c r="J3554" s="46"/>
      <c r="K3554" s="46"/>
      <c r="L3554" s="46"/>
      <c r="M3554" s="46"/>
      <c r="N3554" s="46"/>
      <c r="O3554" s="46"/>
      <c r="P3554" s="46"/>
      <c r="Q3554" s="46"/>
      <c r="R3554" s="46"/>
      <c r="S3554" s="46"/>
      <c r="T3554" s="46"/>
      <c r="U3554" s="46"/>
      <c r="V3554" s="46"/>
      <c r="W3554" s="46"/>
      <c r="X3554" s="91"/>
      <c r="Y3554" s="91"/>
      <c r="Z3554" s="91"/>
      <c r="AA3554" s="91"/>
    </row>
    <row r="3555" spans="2:27" ht="18" thickBot="1" x14ac:dyDescent="0.5">
      <c r="B3555" s="56" t="s">
        <v>10</v>
      </c>
      <c r="C3555" s="47"/>
      <c r="D3555" s="47"/>
      <c r="E3555" s="47"/>
      <c r="F3555" s="47"/>
      <c r="G3555" s="47"/>
      <c r="H3555" s="47"/>
      <c r="I3555" s="47"/>
      <c r="J3555" s="47"/>
      <c r="K3555" s="47"/>
      <c r="L3555" s="47"/>
      <c r="M3555" s="47"/>
      <c r="N3555" s="47"/>
      <c r="O3555" s="47"/>
      <c r="P3555" s="47"/>
      <c r="Q3555" s="47"/>
      <c r="R3555" s="47"/>
      <c r="S3555" s="47"/>
      <c r="T3555" s="47"/>
      <c r="U3555" s="47"/>
      <c r="V3555" s="47"/>
      <c r="W3555" s="47"/>
      <c r="X3555" s="91"/>
      <c r="Y3555" s="90"/>
      <c r="Z3555" s="91"/>
      <c r="AA3555" s="91"/>
    </row>
    <row r="3556" spans="2:27" ht="15" thickBot="1" x14ac:dyDescent="0.35">
      <c r="B3556" s="47" t="s">
        <v>11</v>
      </c>
      <c r="C3556" s="47"/>
      <c r="D3556" s="47"/>
      <c r="E3556" s="47"/>
      <c r="F3556" s="47"/>
      <c r="G3556" s="47"/>
      <c r="H3556" s="112"/>
      <c r="I3556" s="47"/>
      <c r="J3556" s="48" t="s">
        <v>5</v>
      </c>
      <c r="K3556" s="47" t="s">
        <v>12</v>
      </c>
      <c r="L3556" s="47"/>
      <c r="M3556" s="47"/>
      <c r="N3556" s="47"/>
      <c r="O3556" s="47"/>
      <c r="P3556" s="47"/>
      <c r="Q3556" s="47"/>
      <c r="R3556" s="47"/>
      <c r="S3556" s="47"/>
      <c r="T3556" s="47"/>
      <c r="U3556" s="47"/>
      <c r="V3556" s="47"/>
      <c r="W3556" s="47"/>
      <c r="X3556" s="91">
        <f>H3557</f>
        <v>0</v>
      </c>
      <c r="Y3556" s="91">
        <f>H3558</f>
        <v>0</v>
      </c>
      <c r="Z3556" s="91">
        <f>H3559</f>
        <v>0</v>
      </c>
      <c r="AA3556" s="91">
        <f>H3560</f>
        <v>0</v>
      </c>
    </row>
    <row r="3557" spans="2:27" ht="15" thickBot="1" x14ac:dyDescent="0.35">
      <c r="B3557" s="47" t="s">
        <v>13</v>
      </c>
      <c r="C3557" s="47"/>
      <c r="D3557" s="47"/>
      <c r="E3557" s="47"/>
      <c r="F3557" s="47"/>
      <c r="G3557" s="47"/>
      <c r="H3557" s="112"/>
      <c r="I3557" s="59"/>
      <c r="J3557" s="48" t="s">
        <v>5</v>
      </c>
      <c r="K3557" s="47" t="s">
        <v>15</v>
      </c>
      <c r="L3557" s="47"/>
      <c r="M3557" s="47"/>
      <c r="N3557" s="47"/>
      <c r="O3557" s="47"/>
      <c r="P3557" s="47"/>
      <c r="Q3557" s="47"/>
      <c r="R3557" s="47"/>
      <c r="S3557" s="47"/>
      <c r="T3557" s="47"/>
      <c r="U3557" s="47"/>
      <c r="V3557" s="47"/>
      <c r="W3557" s="47"/>
      <c r="X3557" s="91"/>
      <c r="Y3557" s="91"/>
      <c r="Z3557" s="91"/>
      <c r="AA3557" s="91"/>
    </row>
    <row r="3558" spans="2:27" ht="15" thickBot="1" x14ac:dyDescent="0.35">
      <c r="B3558" s="47" t="s">
        <v>16</v>
      </c>
      <c r="C3558" s="47"/>
      <c r="D3558" s="47"/>
      <c r="E3558" s="47"/>
      <c r="F3558" s="47"/>
      <c r="G3558" s="47"/>
      <c r="H3558" s="137"/>
      <c r="I3558" s="47"/>
      <c r="J3558" s="48" t="s">
        <v>5</v>
      </c>
      <c r="K3558" s="47" t="s">
        <v>17</v>
      </c>
      <c r="L3558" s="47"/>
      <c r="M3558" s="47"/>
      <c r="N3558" s="47"/>
      <c r="O3558" s="47"/>
      <c r="P3558" s="47"/>
      <c r="Q3558" s="47"/>
      <c r="R3558" s="47"/>
      <c r="S3558" s="47"/>
      <c r="T3558" s="47"/>
      <c r="U3558" s="47"/>
      <c r="V3558" s="47"/>
      <c r="W3558" s="47"/>
      <c r="X3558" s="91"/>
      <c r="Y3558" s="91"/>
      <c r="Z3558" s="91"/>
      <c r="AA3558" s="91"/>
    </row>
    <row r="3559" spans="2:27" ht="15" thickBot="1" x14ac:dyDescent="0.35">
      <c r="B3559" s="47" t="str">
        <f>IF(H3558="Erdgas","Nettorechnungsbetrag (Erdgas)",IF(H3558="Strom","Nettorechnungsbetrag (Strom)",IF(H3558="Wärme/Kälte","Nettorechnungsbetrag (Wärme/Kälte)","Bitte Energieart auswählen!")))</f>
        <v>Bitte Energieart auswählen!</v>
      </c>
      <c r="C3559" s="47"/>
      <c r="D3559" s="47"/>
      <c r="E3559" s="47"/>
      <c r="F3559" s="47"/>
      <c r="G3559" s="47"/>
      <c r="H3559" s="113"/>
      <c r="I3559" s="60" t="s">
        <v>18</v>
      </c>
      <c r="J3559" s="48" t="s">
        <v>5</v>
      </c>
      <c r="K3559" s="47" t="str">
        <f>IF(H3558="Erdgas","Erdgaskosten exkl. Steuern, Abgaben, Netzentgelte, etc.",IF(H3558="Strom","Stromkosten exkl. Steuern, Abgaben, Netzentgelte, etc.",IF(H3558="Wärme/Kälte","Wärme-/Kältekosten exkl. Steuern, Abgaben, Netzentgelte, etc.","Bitte Energieart auswählen!")))</f>
        <v>Bitte Energieart auswählen!</v>
      </c>
      <c r="L3559" s="47"/>
      <c r="M3559" s="47"/>
      <c r="N3559" s="47"/>
      <c r="O3559" s="47"/>
      <c r="P3559" s="47"/>
      <c r="Q3559" s="47"/>
      <c r="R3559" s="47"/>
      <c r="S3559" s="47"/>
      <c r="T3559" s="47"/>
      <c r="U3559" s="47"/>
      <c r="V3559" s="47"/>
      <c r="W3559" s="47"/>
      <c r="X3559" s="91"/>
      <c r="Y3559" s="91"/>
      <c r="Z3559" s="91"/>
      <c r="AA3559" s="91"/>
    </row>
    <row r="3560" spans="2:27" ht="15" thickBot="1" x14ac:dyDescent="0.35">
      <c r="B3560" s="47" t="str">
        <f>IF(AND(H3558="Erdgas",H3557="Nein"),"Erdgasverbrauch in kWh gem. letzter Jahresabrechnung",IF(H3558="Erdgas","Erdgasverbrauch in kWh im Kalenderjahr 2021",IF(AND(H3558="Strom",H3557="Nein"),"Stromverbrauch in kWh gem. letzter Jahresabrechnung",IF(H3558="Strom","Stromverbrauch in kWh im Kalenderjahr 2021",IF(AND(H3558="Wärme/Kälte",H3557="Nein"),"Wärme-/Kälteverbrauch in kWh gem. letzter Jahresabrechnung",IF(H3558="Wärme/Kälte","Wärme-/Kälteverbrauch in kWh im Kalenderjahr 2021","Bitte Energieart auswählen!"))))))</f>
        <v>Bitte Energieart auswählen!</v>
      </c>
      <c r="C3560" s="47"/>
      <c r="D3560" s="47"/>
      <c r="E3560" s="47"/>
      <c r="F3560" s="47"/>
      <c r="G3560" s="47"/>
      <c r="H3560" s="114"/>
      <c r="I3560" s="60" t="s">
        <v>19</v>
      </c>
      <c r="J3560" s="48" t="s">
        <v>5</v>
      </c>
      <c r="K3560" s="47" t="str">
        <f>IF(H3557="Nein",IF(H3558="Erdgas","Den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endet."),IF(H3558="Erdgas","Bitte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60" s="47"/>
      <c r="M3560" s="47"/>
      <c r="N3560" s="47"/>
      <c r="O3560" s="47"/>
      <c r="P3560" s="47"/>
      <c r="Q3560" s="47"/>
      <c r="R3560" s="47"/>
      <c r="S3560" s="47"/>
      <c r="T3560" s="47"/>
      <c r="U3560" s="47"/>
      <c r="V3560" s="47"/>
      <c r="W3560" s="47"/>
      <c r="X3560" s="91"/>
      <c r="Y3560" s="91"/>
      <c r="Z3560" s="91"/>
      <c r="AA3560" s="91"/>
    </row>
    <row r="3561" spans="2:27" x14ac:dyDescent="0.3">
      <c r="B3561" s="46"/>
      <c r="C3561" s="46"/>
      <c r="D3561" s="46"/>
      <c r="E3561" s="46"/>
      <c r="F3561" s="46"/>
      <c r="G3561" s="46"/>
      <c r="H3561" s="46"/>
      <c r="I3561" s="46"/>
      <c r="J3561" s="46"/>
      <c r="K3561" s="46"/>
      <c r="L3561" s="46"/>
      <c r="M3561" s="46"/>
      <c r="N3561" s="46"/>
      <c r="O3561" s="46"/>
      <c r="P3561" s="46"/>
      <c r="Q3561" s="46"/>
      <c r="R3561" s="46"/>
      <c r="S3561" s="46"/>
      <c r="T3561" s="46"/>
      <c r="U3561" s="46"/>
      <c r="V3561" s="46"/>
      <c r="W3561" s="46"/>
      <c r="X3561" s="91"/>
      <c r="Y3561" s="91"/>
      <c r="Z3561" s="91"/>
      <c r="AA3561" s="91"/>
    </row>
    <row r="3562" spans="2:27" ht="18" thickBot="1" x14ac:dyDescent="0.5">
      <c r="B3562" s="56" t="s">
        <v>10</v>
      </c>
      <c r="C3562" s="47"/>
      <c r="D3562" s="47"/>
      <c r="E3562" s="47"/>
      <c r="F3562" s="47"/>
      <c r="G3562" s="47"/>
      <c r="H3562" s="47"/>
      <c r="I3562" s="47"/>
      <c r="J3562" s="47"/>
      <c r="K3562" s="47"/>
      <c r="L3562" s="47"/>
      <c r="M3562" s="47"/>
      <c r="N3562" s="47"/>
      <c r="O3562" s="47"/>
      <c r="P3562" s="47"/>
      <c r="Q3562" s="47"/>
      <c r="R3562" s="47"/>
      <c r="S3562" s="47"/>
      <c r="T3562" s="47"/>
      <c r="U3562" s="47"/>
      <c r="V3562" s="47"/>
      <c r="W3562" s="47"/>
      <c r="X3562" s="91"/>
      <c r="Y3562" s="90"/>
      <c r="Z3562" s="91"/>
      <c r="AA3562" s="91"/>
    </row>
    <row r="3563" spans="2:27" ht="15" thickBot="1" x14ac:dyDescent="0.35">
      <c r="B3563" s="47" t="s">
        <v>11</v>
      </c>
      <c r="C3563" s="47"/>
      <c r="D3563" s="47"/>
      <c r="E3563" s="47"/>
      <c r="F3563" s="47"/>
      <c r="G3563" s="47"/>
      <c r="H3563" s="112"/>
      <c r="I3563" s="47"/>
      <c r="J3563" s="48" t="s">
        <v>5</v>
      </c>
      <c r="K3563" s="47" t="s">
        <v>12</v>
      </c>
      <c r="L3563" s="47"/>
      <c r="M3563" s="47"/>
      <c r="N3563" s="47"/>
      <c r="O3563" s="47"/>
      <c r="P3563" s="47"/>
      <c r="Q3563" s="47"/>
      <c r="R3563" s="47"/>
      <c r="S3563" s="47"/>
      <c r="T3563" s="47"/>
      <c r="U3563" s="47"/>
      <c r="V3563" s="47"/>
      <c r="W3563" s="47"/>
      <c r="X3563" s="91">
        <f>H3564</f>
        <v>0</v>
      </c>
      <c r="Y3563" s="91">
        <f>H3565</f>
        <v>0</v>
      </c>
      <c r="Z3563" s="91">
        <f>H3566</f>
        <v>0</v>
      </c>
      <c r="AA3563" s="91">
        <f>H3567</f>
        <v>0</v>
      </c>
    </row>
    <row r="3564" spans="2:27" ht="15" thickBot="1" x14ac:dyDescent="0.35">
      <c r="B3564" s="47" t="s">
        <v>13</v>
      </c>
      <c r="C3564" s="47"/>
      <c r="D3564" s="47"/>
      <c r="E3564" s="47"/>
      <c r="F3564" s="47"/>
      <c r="G3564" s="47"/>
      <c r="H3564" s="112"/>
      <c r="I3564" s="59"/>
      <c r="J3564" s="48" t="s">
        <v>5</v>
      </c>
      <c r="K3564" s="47" t="s">
        <v>15</v>
      </c>
      <c r="L3564" s="47"/>
      <c r="M3564" s="47"/>
      <c r="N3564" s="47"/>
      <c r="O3564" s="47"/>
      <c r="P3564" s="47"/>
      <c r="Q3564" s="47"/>
      <c r="R3564" s="47"/>
      <c r="S3564" s="47"/>
      <c r="T3564" s="47"/>
      <c r="U3564" s="47"/>
      <c r="V3564" s="47"/>
      <c r="W3564" s="47"/>
      <c r="X3564" s="91"/>
      <c r="Y3564" s="91"/>
      <c r="Z3564" s="91"/>
      <c r="AA3564" s="91"/>
    </row>
    <row r="3565" spans="2:27" ht="15" thickBot="1" x14ac:dyDescent="0.35">
      <c r="B3565" s="47" t="s">
        <v>16</v>
      </c>
      <c r="C3565" s="47"/>
      <c r="D3565" s="47"/>
      <c r="E3565" s="47"/>
      <c r="F3565" s="47"/>
      <c r="G3565" s="47"/>
      <c r="H3565" s="137"/>
      <c r="I3565" s="47"/>
      <c r="J3565" s="48" t="s">
        <v>5</v>
      </c>
      <c r="K3565" s="47" t="s">
        <v>17</v>
      </c>
      <c r="L3565" s="47"/>
      <c r="M3565" s="47"/>
      <c r="N3565" s="47"/>
      <c r="O3565" s="47"/>
      <c r="P3565" s="47"/>
      <c r="Q3565" s="47"/>
      <c r="R3565" s="47"/>
      <c r="S3565" s="47"/>
      <c r="T3565" s="47"/>
      <c r="U3565" s="47"/>
      <c r="V3565" s="47"/>
      <c r="W3565" s="47"/>
      <c r="X3565" s="91"/>
      <c r="Y3565" s="91"/>
      <c r="Z3565" s="91"/>
      <c r="AA3565" s="91"/>
    </row>
    <row r="3566" spans="2:27" ht="15" thickBot="1" x14ac:dyDescent="0.35">
      <c r="B3566" s="47" t="str">
        <f>IF(H3565="Erdgas","Nettorechnungsbetrag (Erdgas)",IF(H3565="Strom","Nettorechnungsbetrag (Strom)",IF(H3565="Wärme/Kälte","Nettorechnungsbetrag (Wärme/Kälte)","Bitte Energieart auswählen!")))</f>
        <v>Bitte Energieart auswählen!</v>
      </c>
      <c r="C3566" s="47"/>
      <c r="D3566" s="47"/>
      <c r="E3566" s="47"/>
      <c r="F3566" s="47"/>
      <c r="G3566" s="47"/>
      <c r="H3566" s="113"/>
      <c r="I3566" s="60" t="s">
        <v>18</v>
      </c>
      <c r="J3566" s="48" t="s">
        <v>5</v>
      </c>
      <c r="K3566" s="47" t="str">
        <f>IF(H3565="Erdgas","Erdgaskosten exkl. Steuern, Abgaben, Netzentgelte, etc.",IF(H3565="Strom","Stromkosten exkl. Steuern, Abgaben, Netzentgelte, etc.",IF(H3565="Wärme/Kälte","Wärme-/Kältekosten exkl. Steuern, Abgaben, Netzentgelte, etc.","Bitte Energieart auswählen!")))</f>
        <v>Bitte Energieart auswählen!</v>
      </c>
      <c r="L3566" s="47"/>
      <c r="M3566" s="47"/>
      <c r="N3566" s="47"/>
      <c r="O3566" s="47"/>
      <c r="P3566" s="47"/>
      <c r="Q3566" s="47"/>
      <c r="R3566" s="47"/>
      <c r="S3566" s="47"/>
      <c r="T3566" s="47"/>
      <c r="U3566" s="47"/>
      <c r="V3566" s="47"/>
      <c r="W3566" s="47"/>
      <c r="X3566" s="91"/>
      <c r="Y3566" s="91"/>
      <c r="Z3566" s="91"/>
      <c r="AA3566" s="91"/>
    </row>
    <row r="3567" spans="2:27" ht="15" thickBot="1" x14ac:dyDescent="0.35">
      <c r="B3567" s="47" t="str">
        <f>IF(AND(H3565="Erdgas",H3564="Nein"),"Erdgasverbrauch in kWh gem. letzter Jahresabrechnung",IF(H3565="Erdgas","Erdgasverbrauch in kWh im Kalenderjahr 2021",IF(AND(H3565="Strom",H3564="Nein"),"Stromverbrauch in kWh gem. letzter Jahresabrechnung",IF(H3565="Strom","Stromverbrauch in kWh im Kalenderjahr 2021",IF(AND(H3565="Wärme/Kälte",H3564="Nein"),"Wärme-/Kälteverbrauch in kWh gem. letzter Jahresabrechnung",IF(H3565="Wärme/Kälte","Wärme-/Kälteverbrauch in kWh im Kalenderjahr 2021","Bitte Energieart auswählen!"))))))</f>
        <v>Bitte Energieart auswählen!</v>
      </c>
      <c r="C3567" s="47"/>
      <c r="D3567" s="47"/>
      <c r="E3567" s="47"/>
      <c r="F3567" s="47"/>
      <c r="G3567" s="47"/>
      <c r="H3567" s="114"/>
      <c r="I3567" s="60" t="s">
        <v>19</v>
      </c>
      <c r="J3567" s="48" t="s">
        <v>5</v>
      </c>
      <c r="K3567" s="47" t="str">
        <f>IF(H3564="Nein",IF(H3565="Erdgas","Den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endet."),IF(H3565="Erdgas","Bitte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67" s="47"/>
      <c r="M3567" s="47"/>
      <c r="N3567" s="47"/>
      <c r="O3567" s="47"/>
      <c r="P3567" s="47"/>
      <c r="Q3567" s="47"/>
      <c r="R3567" s="47"/>
      <c r="S3567" s="47"/>
      <c r="T3567" s="47"/>
      <c r="U3567" s="47"/>
      <c r="V3567" s="47"/>
      <c r="W3567" s="47"/>
      <c r="X3567" s="91"/>
      <c r="Y3567" s="91"/>
      <c r="Z3567" s="91"/>
      <c r="AA3567" s="91"/>
    </row>
    <row r="3568" spans="2:27" x14ac:dyDescent="0.3">
      <c r="B3568" s="46"/>
      <c r="C3568" s="46"/>
      <c r="D3568" s="46"/>
      <c r="E3568" s="46"/>
      <c r="F3568" s="46"/>
      <c r="G3568" s="46"/>
      <c r="H3568" s="46"/>
      <c r="I3568" s="46"/>
      <c r="J3568" s="46"/>
      <c r="K3568" s="46"/>
      <c r="L3568" s="46"/>
      <c r="M3568" s="46"/>
      <c r="N3568" s="46"/>
      <c r="O3568" s="46"/>
      <c r="P3568" s="46"/>
      <c r="Q3568" s="46"/>
      <c r="R3568" s="46"/>
      <c r="S3568" s="46"/>
      <c r="T3568" s="46"/>
      <c r="U3568" s="46"/>
      <c r="V3568" s="46"/>
      <c r="W3568" s="46"/>
      <c r="X3568" s="91"/>
      <c r="Y3568" s="91"/>
      <c r="Z3568" s="91"/>
      <c r="AA3568" s="91"/>
    </row>
    <row r="3569" spans="2:27" ht="18" thickBot="1" x14ac:dyDescent="0.5">
      <c r="B3569" s="56" t="s">
        <v>10</v>
      </c>
      <c r="C3569" s="47"/>
      <c r="D3569" s="47"/>
      <c r="E3569" s="47"/>
      <c r="F3569" s="47"/>
      <c r="G3569" s="47"/>
      <c r="H3569" s="47"/>
      <c r="I3569" s="47"/>
      <c r="J3569" s="47"/>
      <c r="K3569" s="47"/>
      <c r="L3569" s="47"/>
      <c r="M3569" s="47"/>
      <c r="N3569" s="47"/>
      <c r="O3569" s="47"/>
      <c r="P3569" s="47"/>
      <c r="Q3569" s="47"/>
      <c r="R3569" s="47"/>
      <c r="S3569" s="47"/>
      <c r="T3569" s="47"/>
      <c r="U3569" s="47"/>
      <c r="V3569" s="47"/>
      <c r="W3569" s="47"/>
      <c r="X3569" s="91"/>
      <c r="Y3569" s="90"/>
      <c r="Z3569" s="91"/>
      <c r="AA3569" s="91"/>
    </row>
    <row r="3570" spans="2:27" ht="15" thickBot="1" x14ac:dyDescent="0.35">
      <c r="B3570" s="47" t="s">
        <v>11</v>
      </c>
      <c r="C3570" s="47"/>
      <c r="D3570" s="47"/>
      <c r="E3570" s="47"/>
      <c r="F3570" s="47"/>
      <c r="G3570" s="47"/>
      <c r="H3570" s="112"/>
      <c r="I3570" s="47"/>
      <c r="J3570" s="48" t="s">
        <v>5</v>
      </c>
      <c r="K3570" s="47" t="s">
        <v>12</v>
      </c>
      <c r="L3570" s="47"/>
      <c r="M3570" s="47"/>
      <c r="N3570" s="47"/>
      <c r="O3570" s="47"/>
      <c r="P3570" s="47"/>
      <c r="Q3570" s="47"/>
      <c r="R3570" s="47"/>
      <c r="S3570" s="47"/>
      <c r="T3570" s="47"/>
      <c r="U3570" s="47"/>
      <c r="V3570" s="47"/>
      <c r="W3570" s="47"/>
      <c r="X3570" s="91">
        <f>H3571</f>
        <v>0</v>
      </c>
      <c r="Y3570" s="91">
        <f>H3572</f>
        <v>0</v>
      </c>
      <c r="Z3570" s="91">
        <f>H3573</f>
        <v>0</v>
      </c>
      <c r="AA3570" s="91">
        <f>H3574</f>
        <v>0</v>
      </c>
    </row>
    <row r="3571" spans="2:27" ht="15" thickBot="1" x14ac:dyDescent="0.35">
      <c r="B3571" s="47" t="s">
        <v>13</v>
      </c>
      <c r="C3571" s="47"/>
      <c r="D3571" s="47"/>
      <c r="E3571" s="47"/>
      <c r="F3571" s="47"/>
      <c r="G3571" s="47"/>
      <c r="H3571" s="112"/>
      <c r="I3571" s="59"/>
      <c r="J3571" s="48" t="s">
        <v>5</v>
      </c>
      <c r="K3571" s="47" t="s">
        <v>15</v>
      </c>
      <c r="L3571" s="47"/>
      <c r="M3571" s="47"/>
      <c r="N3571" s="47"/>
      <c r="O3571" s="47"/>
      <c r="P3571" s="47"/>
      <c r="Q3571" s="47"/>
      <c r="R3571" s="47"/>
      <c r="S3571" s="47"/>
      <c r="T3571" s="47"/>
      <c r="U3571" s="47"/>
      <c r="V3571" s="47"/>
      <c r="W3571" s="47"/>
      <c r="X3571" s="91"/>
      <c r="Y3571" s="91"/>
      <c r="Z3571" s="91"/>
      <c r="AA3571" s="91"/>
    </row>
    <row r="3572" spans="2:27" ht="15" thickBot="1" x14ac:dyDescent="0.35">
      <c r="B3572" s="47" t="s">
        <v>16</v>
      </c>
      <c r="C3572" s="47"/>
      <c r="D3572" s="47"/>
      <c r="E3572" s="47"/>
      <c r="F3572" s="47"/>
      <c r="G3572" s="47"/>
      <c r="H3572" s="137"/>
      <c r="I3572" s="47"/>
      <c r="J3572" s="48" t="s">
        <v>5</v>
      </c>
      <c r="K3572" s="47" t="s">
        <v>17</v>
      </c>
      <c r="L3572" s="47"/>
      <c r="M3572" s="47"/>
      <c r="N3572" s="47"/>
      <c r="O3572" s="47"/>
      <c r="P3572" s="47"/>
      <c r="Q3572" s="47"/>
      <c r="R3572" s="47"/>
      <c r="S3572" s="47"/>
      <c r="T3572" s="47"/>
      <c r="U3572" s="47"/>
      <c r="V3572" s="47"/>
      <c r="W3572" s="47"/>
      <c r="X3572" s="91"/>
      <c r="Y3572" s="91"/>
      <c r="Z3572" s="91"/>
      <c r="AA3572" s="91"/>
    </row>
    <row r="3573" spans="2:27" ht="15" thickBot="1" x14ac:dyDescent="0.35">
      <c r="B3573" s="47" t="str">
        <f>IF(H3572="Erdgas","Nettorechnungsbetrag (Erdgas)",IF(H3572="Strom","Nettorechnungsbetrag (Strom)",IF(H3572="Wärme/Kälte","Nettorechnungsbetrag (Wärme/Kälte)","Bitte Energieart auswählen!")))</f>
        <v>Bitte Energieart auswählen!</v>
      </c>
      <c r="C3573" s="47"/>
      <c r="D3573" s="47"/>
      <c r="E3573" s="47"/>
      <c r="F3573" s="47"/>
      <c r="G3573" s="47"/>
      <c r="H3573" s="113"/>
      <c r="I3573" s="60" t="s">
        <v>18</v>
      </c>
      <c r="J3573" s="48" t="s">
        <v>5</v>
      </c>
      <c r="K3573" s="47" t="str">
        <f>IF(H3572="Erdgas","Erdgaskosten exkl. Steuern, Abgaben, Netzentgelte, etc.",IF(H3572="Strom","Stromkosten exkl. Steuern, Abgaben, Netzentgelte, etc.",IF(H3572="Wärme/Kälte","Wärme-/Kältekosten exkl. Steuern, Abgaben, Netzentgelte, etc.","Bitte Energieart auswählen!")))</f>
        <v>Bitte Energieart auswählen!</v>
      </c>
      <c r="L3573" s="47"/>
      <c r="M3573" s="47"/>
      <c r="N3573" s="47"/>
      <c r="O3573" s="47"/>
      <c r="P3573" s="47"/>
      <c r="Q3573" s="47"/>
      <c r="R3573" s="47"/>
      <c r="S3573" s="47"/>
      <c r="T3573" s="47"/>
      <c r="U3573" s="47"/>
      <c r="V3573" s="47"/>
      <c r="W3573" s="47"/>
      <c r="X3573" s="91"/>
      <c r="Y3573" s="91"/>
      <c r="Z3573" s="91"/>
      <c r="AA3573" s="91"/>
    </row>
    <row r="3574" spans="2:27" ht="15" thickBot="1" x14ac:dyDescent="0.35">
      <c r="B3574" s="47" t="str">
        <f>IF(AND(H3572="Erdgas",H3571="Nein"),"Erdgasverbrauch in kWh gem. letzter Jahresabrechnung",IF(H3572="Erdgas","Erdgasverbrauch in kWh im Kalenderjahr 2021",IF(AND(H3572="Strom",H3571="Nein"),"Stromverbrauch in kWh gem. letzter Jahresabrechnung",IF(H3572="Strom","Stromverbrauch in kWh im Kalenderjahr 2021",IF(AND(H3572="Wärme/Kälte",H3571="Nein"),"Wärme-/Kälteverbrauch in kWh gem. letzter Jahresabrechnung",IF(H3572="Wärme/Kälte","Wärme-/Kälteverbrauch in kWh im Kalenderjahr 2021","Bitte Energieart auswählen!"))))))</f>
        <v>Bitte Energieart auswählen!</v>
      </c>
      <c r="C3574" s="47"/>
      <c r="D3574" s="47"/>
      <c r="E3574" s="47"/>
      <c r="F3574" s="47"/>
      <c r="G3574" s="47"/>
      <c r="H3574" s="114"/>
      <c r="I3574" s="60" t="s">
        <v>19</v>
      </c>
      <c r="J3574" s="48" t="s">
        <v>5</v>
      </c>
      <c r="K3574" s="47" t="str">
        <f>IF(H3571="Nein",IF(H3572="Erdgas","Den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endet."),IF(H3572="Erdgas","Bitte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74" s="47"/>
      <c r="M3574" s="47"/>
      <c r="N3574" s="47"/>
      <c r="O3574" s="47"/>
      <c r="P3574" s="47"/>
      <c r="Q3574" s="47"/>
      <c r="R3574" s="47"/>
      <c r="S3574" s="47"/>
      <c r="T3574" s="47"/>
      <c r="U3574" s="47"/>
      <c r="V3574" s="47"/>
      <c r="W3574" s="47"/>
      <c r="X3574" s="91"/>
      <c r="Y3574" s="91"/>
      <c r="Z3574" s="91"/>
      <c r="AA3574" s="91"/>
    </row>
    <row r="3575" spans="2:27" x14ac:dyDescent="0.3">
      <c r="B3575" s="46"/>
      <c r="C3575" s="46"/>
      <c r="D3575" s="46"/>
      <c r="E3575" s="46"/>
      <c r="F3575" s="46"/>
      <c r="G3575" s="46"/>
      <c r="H3575" s="46"/>
      <c r="I3575" s="46"/>
      <c r="J3575" s="46"/>
      <c r="K3575" s="46"/>
      <c r="L3575" s="46"/>
      <c r="M3575" s="46"/>
      <c r="N3575" s="46"/>
      <c r="O3575" s="46"/>
      <c r="P3575" s="46"/>
      <c r="Q3575" s="46"/>
      <c r="R3575" s="46"/>
      <c r="S3575" s="46"/>
      <c r="T3575" s="46"/>
      <c r="U3575" s="46"/>
      <c r="V3575" s="46"/>
      <c r="W3575" s="46"/>
      <c r="X3575" s="91"/>
      <c r="Y3575" s="91"/>
      <c r="Z3575" s="91"/>
      <c r="AA3575" s="91"/>
    </row>
    <row r="3576" spans="2:27" ht="18" thickBot="1" x14ac:dyDescent="0.5">
      <c r="B3576" s="56" t="s">
        <v>10</v>
      </c>
      <c r="C3576" s="47"/>
      <c r="D3576" s="47"/>
      <c r="E3576" s="47"/>
      <c r="F3576" s="47"/>
      <c r="G3576" s="47"/>
      <c r="H3576" s="47"/>
      <c r="I3576" s="47"/>
      <c r="J3576" s="47"/>
      <c r="K3576" s="47"/>
      <c r="L3576" s="47"/>
      <c r="M3576" s="47"/>
      <c r="N3576" s="47"/>
      <c r="O3576" s="47"/>
      <c r="P3576" s="47"/>
      <c r="Q3576" s="47"/>
      <c r="R3576" s="47"/>
      <c r="S3576" s="47"/>
      <c r="T3576" s="47"/>
      <c r="U3576" s="47"/>
      <c r="V3576" s="47"/>
      <c r="W3576" s="47"/>
      <c r="X3576" s="91"/>
      <c r="Y3576" s="90"/>
      <c r="Z3576" s="91"/>
      <c r="AA3576" s="91"/>
    </row>
    <row r="3577" spans="2:27" ht="15" thickBot="1" x14ac:dyDescent="0.35">
      <c r="B3577" s="47" t="s">
        <v>11</v>
      </c>
      <c r="C3577" s="47"/>
      <c r="D3577" s="47"/>
      <c r="E3577" s="47"/>
      <c r="F3577" s="47"/>
      <c r="G3577" s="47"/>
      <c r="H3577" s="112"/>
      <c r="I3577" s="47"/>
      <c r="J3577" s="48" t="s">
        <v>5</v>
      </c>
      <c r="K3577" s="47" t="s">
        <v>12</v>
      </c>
      <c r="L3577" s="47"/>
      <c r="M3577" s="47"/>
      <c r="N3577" s="47"/>
      <c r="O3577" s="47"/>
      <c r="P3577" s="47"/>
      <c r="Q3577" s="47"/>
      <c r="R3577" s="47"/>
      <c r="S3577" s="47"/>
      <c r="T3577" s="47"/>
      <c r="U3577" s="47"/>
      <c r="V3577" s="47"/>
      <c r="W3577" s="47"/>
      <c r="X3577" s="91">
        <f>H3578</f>
        <v>0</v>
      </c>
      <c r="Y3577" s="91">
        <f>H3579</f>
        <v>0</v>
      </c>
      <c r="Z3577" s="91">
        <f>H3580</f>
        <v>0</v>
      </c>
      <c r="AA3577" s="91">
        <f>H3581</f>
        <v>0</v>
      </c>
    </row>
    <row r="3578" spans="2:27" ht="15" thickBot="1" x14ac:dyDescent="0.35">
      <c r="B3578" s="47" t="s">
        <v>13</v>
      </c>
      <c r="C3578" s="47"/>
      <c r="D3578" s="47"/>
      <c r="E3578" s="47"/>
      <c r="F3578" s="47"/>
      <c r="G3578" s="47"/>
      <c r="H3578" s="112"/>
      <c r="I3578" s="59"/>
      <c r="J3578" s="48" t="s">
        <v>5</v>
      </c>
      <c r="K3578" s="47" t="s">
        <v>15</v>
      </c>
      <c r="L3578" s="47"/>
      <c r="M3578" s="47"/>
      <c r="N3578" s="47"/>
      <c r="O3578" s="47"/>
      <c r="P3578" s="47"/>
      <c r="Q3578" s="47"/>
      <c r="R3578" s="47"/>
      <c r="S3578" s="47"/>
      <c r="T3578" s="47"/>
      <c r="U3578" s="47"/>
      <c r="V3578" s="47"/>
      <c r="W3578" s="47"/>
      <c r="X3578" s="91"/>
      <c r="Y3578" s="91"/>
      <c r="Z3578" s="91"/>
      <c r="AA3578" s="91"/>
    </row>
    <row r="3579" spans="2:27" ht="15" thickBot="1" x14ac:dyDescent="0.35">
      <c r="B3579" s="47" t="s">
        <v>16</v>
      </c>
      <c r="C3579" s="47"/>
      <c r="D3579" s="47"/>
      <c r="E3579" s="47"/>
      <c r="F3579" s="47"/>
      <c r="G3579" s="47"/>
      <c r="H3579" s="137"/>
      <c r="I3579" s="47"/>
      <c r="J3579" s="48" t="s">
        <v>5</v>
      </c>
      <c r="K3579" s="47" t="s">
        <v>17</v>
      </c>
      <c r="L3579" s="47"/>
      <c r="M3579" s="47"/>
      <c r="N3579" s="47"/>
      <c r="O3579" s="47"/>
      <c r="P3579" s="47"/>
      <c r="Q3579" s="47"/>
      <c r="R3579" s="47"/>
      <c r="S3579" s="47"/>
      <c r="T3579" s="47"/>
      <c r="U3579" s="47"/>
      <c r="V3579" s="47"/>
      <c r="W3579" s="47"/>
      <c r="X3579" s="91"/>
      <c r="Y3579" s="91"/>
      <c r="Z3579" s="91"/>
      <c r="AA3579" s="91"/>
    </row>
    <row r="3580" spans="2:27" ht="15" thickBot="1" x14ac:dyDescent="0.35">
      <c r="B3580" s="47" t="str">
        <f>IF(H3579="Erdgas","Nettorechnungsbetrag (Erdgas)",IF(H3579="Strom","Nettorechnungsbetrag (Strom)",IF(H3579="Wärme/Kälte","Nettorechnungsbetrag (Wärme/Kälte)","Bitte Energieart auswählen!")))</f>
        <v>Bitte Energieart auswählen!</v>
      </c>
      <c r="C3580" s="47"/>
      <c r="D3580" s="47"/>
      <c r="E3580" s="47"/>
      <c r="F3580" s="47"/>
      <c r="G3580" s="47"/>
      <c r="H3580" s="113"/>
      <c r="I3580" s="60" t="s">
        <v>18</v>
      </c>
      <c r="J3580" s="48" t="s">
        <v>5</v>
      </c>
      <c r="K3580" s="47" t="str">
        <f>IF(H3579="Erdgas","Erdgaskosten exkl. Steuern, Abgaben, Netzentgelte, etc.",IF(H3579="Strom","Stromkosten exkl. Steuern, Abgaben, Netzentgelte, etc.",IF(H3579="Wärme/Kälte","Wärme-/Kältekosten exkl. Steuern, Abgaben, Netzentgelte, etc.","Bitte Energieart auswählen!")))</f>
        <v>Bitte Energieart auswählen!</v>
      </c>
      <c r="L3580" s="47"/>
      <c r="M3580" s="47"/>
      <c r="N3580" s="47"/>
      <c r="O3580" s="47"/>
      <c r="P3580" s="47"/>
      <c r="Q3580" s="47"/>
      <c r="R3580" s="47"/>
      <c r="S3580" s="47"/>
      <c r="T3580" s="47"/>
      <c r="U3580" s="47"/>
      <c r="V3580" s="47"/>
      <c r="W3580" s="47"/>
      <c r="X3580" s="91"/>
      <c r="Y3580" s="91"/>
      <c r="Z3580" s="91"/>
      <c r="AA3580" s="91"/>
    </row>
    <row r="3581" spans="2:27" ht="15" thickBot="1" x14ac:dyDescent="0.35">
      <c r="B3581" s="47" t="str">
        <f>IF(AND(H3579="Erdgas",H3578="Nein"),"Erdgasverbrauch in kWh gem. letzter Jahresabrechnung",IF(H3579="Erdgas","Erdgasverbrauch in kWh im Kalenderjahr 2021",IF(AND(H3579="Strom",H3578="Nein"),"Stromverbrauch in kWh gem. letzter Jahresabrechnung",IF(H3579="Strom","Stromverbrauch in kWh im Kalenderjahr 2021",IF(AND(H3579="Wärme/Kälte",H3578="Nein"),"Wärme-/Kälteverbrauch in kWh gem. letzter Jahresabrechnung",IF(H3579="Wärme/Kälte","Wärme-/Kälteverbrauch in kWh im Kalenderjahr 2021","Bitte Energieart auswählen!"))))))</f>
        <v>Bitte Energieart auswählen!</v>
      </c>
      <c r="C3581" s="47"/>
      <c r="D3581" s="47"/>
      <c r="E3581" s="47"/>
      <c r="F3581" s="47"/>
      <c r="G3581" s="47"/>
      <c r="H3581" s="114"/>
      <c r="I3581" s="60" t="s">
        <v>19</v>
      </c>
      <c r="J3581" s="48" t="s">
        <v>5</v>
      </c>
      <c r="K3581" s="47" t="str">
        <f>IF(H3578="Nein",IF(H3579="Erdgas","Den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endet."),IF(H3579="Erdgas","Bitte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81" s="47"/>
      <c r="M3581" s="47"/>
      <c r="N3581" s="47"/>
      <c r="O3581" s="47"/>
      <c r="P3581" s="47"/>
      <c r="Q3581" s="47"/>
      <c r="R3581" s="47"/>
      <c r="S3581" s="47"/>
      <c r="T3581" s="47"/>
      <c r="U3581" s="47"/>
      <c r="V3581" s="47"/>
      <c r="W3581" s="47"/>
      <c r="X3581" s="91"/>
      <c r="Y3581" s="91"/>
      <c r="Z3581" s="91"/>
      <c r="AA3581" s="91"/>
    </row>
    <row r="3582" spans="2:27" x14ac:dyDescent="0.3">
      <c r="B3582" s="46"/>
      <c r="C3582" s="46"/>
      <c r="D3582" s="46"/>
      <c r="E3582" s="46"/>
      <c r="F3582" s="46"/>
      <c r="G3582" s="46"/>
      <c r="H3582" s="46"/>
      <c r="I3582" s="46"/>
      <c r="J3582" s="46"/>
      <c r="K3582" s="46"/>
      <c r="L3582" s="46"/>
      <c r="M3582" s="46"/>
      <c r="N3582" s="46"/>
      <c r="O3582" s="46"/>
      <c r="P3582" s="46"/>
      <c r="Q3582" s="46"/>
      <c r="R3582" s="46"/>
      <c r="S3582" s="46"/>
      <c r="T3582" s="46"/>
      <c r="U3582" s="46"/>
      <c r="V3582" s="46"/>
      <c r="W3582" s="46"/>
      <c r="X3582" s="91"/>
      <c r="Y3582" s="91"/>
      <c r="Z3582" s="91"/>
      <c r="AA3582" s="91"/>
    </row>
    <row r="3583" spans="2:27" ht="18" thickBot="1" x14ac:dyDescent="0.5">
      <c r="B3583" s="56" t="s">
        <v>10</v>
      </c>
      <c r="C3583" s="47"/>
      <c r="D3583" s="47"/>
      <c r="E3583" s="47"/>
      <c r="F3583" s="47"/>
      <c r="G3583" s="47"/>
      <c r="H3583" s="47"/>
      <c r="I3583" s="47"/>
      <c r="J3583" s="47"/>
      <c r="K3583" s="47"/>
      <c r="L3583" s="47"/>
      <c r="M3583" s="47"/>
      <c r="N3583" s="47"/>
      <c r="O3583" s="47"/>
      <c r="P3583" s="47"/>
      <c r="Q3583" s="47"/>
      <c r="R3583" s="47"/>
      <c r="S3583" s="47"/>
      <c r="T3583" s="47"/>
      <c r="U3583" s="47"/>
      <c r="V3583" s="47"/>
      <c r="W3583" s="47"/>
      <c r="X3583" s="91"/>
      <c r="Y3583" s="90"/>
      <c r="Z3583" s="91"/>
      <c r="AA3583" s="91"/>
    </row>
    <row r="3584" spans="2:27" ht="15" thickBot="1" x14ac:dyDescent="0.35">
      <c r="B3584" s="47" t="s">
        <v>11</v>
      </c>
      <c r="C3584" s="47"/>
      <c r="D3584" s="47"/>
      <c r="E3584" s="47"/>
      <c r="F3584" s="47"/>
      <c r="G3584" s="47"/>
      <c r="H3584" s="112"/>
      <c r="I3584" s="47"/>
      <c r="J3584" s="48" t="s">
        <v>5</v>
      </c>
      <c r="K3584" s="47" t="s">
        <v>12</v>
      </c>
      <c r="L3584" s="47"/>
      <c r="M3584" s="47"/>
      <c r="N3584" s="47"/>
      <c r="O3584" s="47"/>
      <c r="P3584" s="47"/>
      <c r="Q3584" s="47"/>
      <c r="R3584" s="47"/>
      <c r="S3584" s="47"/>
      <c r="T3584" s="47"/>
      <c r="U3584" s="47"/>
      <c r="V3584" s="47"/>
      <c r="W3584" s="47"/>
      <c r="X3584" s="91">
        <f>H3585</f>
        <v>0</v>
      </c>
      <c r="Y3584" s="91">
        <f>H3586</f>
        <v>0</v>
      </c>
      <c r="Z3584" s="91">
        <f>H3587</f>
        <v>0</v>
      </c>
      <c r="AA3584" s="91">
        <f>H3588</f>
        <v>0</v>
      </c>
    </row>
    <row r="3585" spans="2:27" ht="15" thickBot="1" x14ac:dyDescent="0.35">
      <c r="B3585" s="47" t="s">
        <v>13</v>
      </c>
      <c r="C3585" s="47"/>
      <c r="D3585" s="47"/>
      <c r="E3585" s="47"/>
      <c r="F3585" s="47"/>
      <c r="G3585" s="47"/>
      <c r="H3585" s="112"/>
      <c r="I3585" s="59"/>
      <c r="J3585" s="48" t="s">
        <v>5</v>
      </c>
      <c r="K3585" s="47" t="s">
        <v>15</v>
      </c>
      <c r="L3585" s="47"/>
      <c r="M3585" s="47"/>
      <c r="N3585" s="47"/>
      <c r="O3585" s="47"/>
      <c r="P3585" s="47"/>
      <c r="Q3585" s="47"/>
      <c r="R3585" s="47"/>
      <c r="S3585" s="47"/>
      <c r="T3585" s="47"/>
      <c r="U3585" s="47"/>
      <c r="V3585" s="47"/>
      <c r="W3585" s="47"/>
      <c r="X3585" s="91"/>
      <c r="Y3585" s="91"/>
      <c r="Z3585" s="91"/>
      <c r="AA3585" s="91"/>
    </row>
    <row r="3586" spans="2:27" ht="15" thickBot="1" x14ac:dyDescent="0.35">
      <c r="B3586" s="47" t="s">
        <v>16</v>
      </c>
      <c r="C3586" s="47"/>
      <c r="D3586" s="47"/>
      <c r="E3586" s="47"/>
      <c r="F3586" s="47"/>
      <c r="G3586" s="47"/>
      <c r="H3586" s="137"/>
      <c r="I3586" s="47"/>
      <c r="J3586" s="48" t="s">
        <v>5</v>
      </c>
      <c r="K3586" s="47" t="s">
        <v>17</v>
      </c>
      <c r="L3586" s="47"/>
      <c r="M3586" s="47"/>
      <c r="N3586" s="47"/>
      <c r="O3586" s="47"/>
      <c r="P3586" s="47"/>
      <c r="Q3586" s="47"/>
      <c r="R3586" s="47"/>
      <c r="S3586" s="47"/>
      <c r="T3586" s="47"/>
      <c r="U3586" s="47"/>
      <c r="V3586" s="47"/>
      <c r="W3586" s="47"/>
      <c r="X3586" s="91"/>
      <c r="Y3586" s="91"/>
      <c r="Z3586" s="91"/>
      <c r="AA3586" s="91"/>
    </row>
    <row r="3587" spans="2:27" ht="15" thickBot="1" x14ac:dyDescent="0.35">
      <c r="B3587" s="47" t="str">
        <f>IF(H3586="Erdgas","Nettorechnungsbetrag (Erdgas)",IF(H3586="Strom","Nettorechnungsbetrag (Strom)",IF(H3586="Wärme/Kälte","Nettorechnungsbetrag (Wärme/Kälte)","Bitte Energieart auswählen!")))</f>
        <v>Bitte Energieart auswählen!</v>
      </c>
      <c r="C3587" s="47"/>
      <c r="D3587" s="47"/>
      <c r="E3587" s="47"/>
      <c r="F3587" s="47"/>
      <c r="G3587" s="47"/>
      <c r="H3587" s="113"/>
      <c r="I3587" s="60" t="s">
        <v>18</v>
      </c>
      <c r="J3587" s="48" t="s">
        <v>5</v>
      </c>
      <c r="K3587" s="47" t="str">
        <f>IF(H3586="Erdgas","Erdgaskosten exkl. Steuern, Abgaben, Netzentgelte, etc.",IF(H3586="Strom","Stromkosten exkl. Steuern, Abgaben, Netzentgelte, etc.",IF(H3586="Wärme/Kälte","Wärme-/Kältekosten exkl. Steuern, Abgaben, Netzentgelte, etc.","Bitte Energieart auswählen!")))</f>
        <v>Bitte Energieart auswählen!</v>
      </c>
      <c r="L3587" s="47"/>
      <c r="M3587" s="47"/>
      <c r="N3587" s="47"/>
      <c r="O3587" s="47"/>
      <c r="P3587" s="47"/>
      <c r="Q3587" s="47"/>
      <c r="R3587" s="47"/>
      <c r="S3587" s="47"/>
      <c r="T3587" s="47"/>
      <c r="U3587" s="47"/>
      <c r="V3587" s="47"/>
      <c r="W3587" s="47"/>
      <c r="X3587" s="91"/>
      <c r="Y3587" s="91"/>
      <c r="Z3587" s="91"/>
      <c r="AA3587" s="91"/>
    </row>
    <row r="3588" spans="2:27" ht="15" thickBot="1" x14ac:dyDescent="0.35">
      <c r="B3588" s="47" t="str">
        <f>IF(AND(H3586="Erdgas",H3585="Nein"),"Erdgasverbrauch in kWh gem. letzter Jahresabrechnung",IF(H3586="Erdgas","Erdgasverbrauch in kWh im Kalenderjahr 2021",IF(AND(H3586="Strom",H3585="Nein"),"Stromverbrauch in kWh gem. letzter Jahresabrechnung",IF(H3586="Strom","Stromverbrauch in kWh im Kalenderjahr 2021",IF(AND(H3586="Wärme/Kälte",H3585="Nein"),"Wärme-/Kälteverbrauch in kWh gem. letzter Jahresabrechnung",IF(H3586="Wärme/Kälte","Wärme-/Kälteverbrauch in kWh im Kalenderjahr 2021","Bitte Energieart auswählen!"))))))</f>
        <v>Bitte Energieart auswählen!</v>
      </c>
      <c r="C3588" s="47"/>
      <c r="D3588" s="47"/>
      <c r="E3588" s="47"/>
      <c r="F3588" s="47"/>
      <c r="G3588" s="47"/>
      <c r="H3588" s="114"/>
      <c r="I3588" s="60" t="s">
        <v>19</v>
      </c>
      <c r="J3588" s="48" t="s">
        <v>5</v>
      </c>
      <c r="K3588" s="47" t="str">
        <f>IF(H3585="Nein",IF(H3586="Erdgas","Den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endet."),IF(H3586="Erdgas","Bitte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88" s="47"/>
      <c r="M3588" s="47"/>
      <c r="N3588" s="47"/>
      <c r="O3588" s="47"/>
      <c r="P3588" s="47"/>
      <c r="Q3588" s="47"/>
      <c r="R3588" s="47"/>
      <c r="S3588" s="47"/>
      <c r="T3588" s="47"/>
      <c r="U3588" s="47"/>
      <c r="V3588" s="47"/>
      <c r="W3588" s="47"/>
      <c r="X3588" s="91"/>
      <c r="Y3588" s="91"/>
      <c r="Z3588" s="91"/>
      <c r="AA3588" s="91"/>
    </row>
    <row r="3589" spans="2:27" x14ac:dyDescent="0.3">
      <c r="B3589" s="46"/>
      <c r="C3589" s="46"/>
      <c r="D3589" s="46"/>
      <c r="E3589" s="46"/>
      <c r="F3589" s="46"/>
      <c r="G3589" s="46"/>
      <c r="H3589" s="46"/>
      <c r="I3589" s="46"/>
      <c r="J3589" s="46"/>
      <c r="K3589" s="46"/>
      <c r="L3589" s="46"/>
      <c r="M3589" s="46"/>
      <c r="N3589" s="46"/>
      <c r="O3589" s="46"/>
      <c r="P3589" s="46"/>
      <c r="Q3589" s="46"/>
      <c r="R3589" s="46"/>
      <c r="S3589" s="46"/>
      <c r="T3589" s="46"/>
      <c r="U3589" s="46"/>
      <c r="V3589" s="46"/>
      <c r="W3589" s="46"/>
      <c r="X3589" s="91"/>
      <c r="Y3589" s="91"/>
      <c r="Z3589" s="91"/>
      <c r="AA3589" s="91"/>
    </row>
    <row r="3590" spans="2:27" ht="18" thickBot="1" x14ac:dyDescent="0.5">
      <c r="B3590" s="56" t="s">
        <v>10</v>
      </c>
      <c r="C3590" s="47"/>
      <c r="D3590" s="47"/>
      <c r="E3590" s="47"/>
      <c r="F3590" s="47"/>
      <c r="G3590" s="47"/>
      <c r="H3590" s="47"/>
      <c r="I3590" s="47"/>
      <c r="J3590" s="47"/>
      <c r="K3590" s="47"/>
      <c r="L3590" s="47"/>
      <c r="M3590" s="47"/>
      <c r="N3590" s="47"/>
      <c r="O3590" s="47"/>
      <c r="P3590" s="47"/>
      <c r="Q3590" s="47"/>
      <c r="R3590" s="47"/>
      <c r="S3590" s="47"/>
      <c r="T3590" s="47"/>
      <c r="U3590" s="47"/>
      <c r="V3590" s="47"/>
      <c r="W3590" s="47"/>
      <c r="X3590" s="91"/>
      <c r="Y3590" s="90"/>
      <c r="Z3590" s="91"/>
      <c r="AA3590" s="91"/>
    </row>
    <row r="3591" spans="2:27" ht="15" thickBot="1" x14ac:dyDescent="0.35">
      <c r="B3591" s="47" t="s">
        <v>11</v>
      </c>
      <c r="C3591" s="47"/>
      <c r="D3591" s="47"/>
      <c r="E3591" s="47"/>
      <c r="F3591" s="47"/>
      <c r="G3591" s="47"/>
      <c r="H3591" s="112"/>
      <c r="I3591" s="47"/>
      <c r="J3591" s="48" t="s">
        <v>5</v>
      </c>
      <c r="K3591" s="47" t="s">
        <v>12</v>
      </c>
      <c r="L3591" s="47"/>
      <c r="M3591" s="47"/>
      <c r="N3591" s="47"/>
      <c r="O3591" s="47"/>
      <c r="P3591" s="47"/>
      <c r="Q3591" s="47"/>
      <c r="R3591" s="47"/>
      <c r="S3591" s="47"/>
      <c r="T3591" s="47"/>
      <c r="U3591" s="47"/>
      <c r="V3591" s="47"/>
      <c r="W3591" s="47"/>
      <c r="X3591" s="91">
        <f>H3592</f>
        <v>0</v>
      </c>
      <c r="Y3591" s="91">
        <f>H3593</f>
        <v>0</v>
      </c>
      <c r="Z3591" s="91">
        <f>H3594</f>
        <v>0</v>
      </c>
      <c r="AA3591" s="91">
        <f>H3595</f>
        <v>0</v>
      </c>
    </row>
    <row r="3592" spans="2:27" ht="15" thickBot="1" x14ac:dyDescent="0.35">
      <c r="B3592" s="47" t="s">
        <v>13</v>
      </c>
      <c r="C3592" s="47"/>
      <c r="D3592" s="47"/>
      <c r="E3592" s="47"/>
      <c r="F3592" s="47"/>
      <c r="G3592" s="47"/>
      <c r="H3592" s="112"/>
      <c r="I3592" s="59"/>
      <c r="J3592" s="48" t="s">
        <v>5</v>
      </c>
      <c r="K3592" s="47" t="s">
        <v>15</v>
      </c>
      <c r="L3592" s="47"/>
      <c r="M3592" s="47"/>
      <c r="N3592" s="47"/>
      <c r="O3592" s="47"/>
      <c r="P3592" s="47"/>
      <c r="Q3592" s="47"/>
      <c r="R3592" s="47"/>
      <c r="S3592" s="47"/>
      <c r="T3592" s="47"/>
      <c r="U3592" s="47"/>
      <c r="V3592" s="47"/>
      <c r="W3592" s="47"/>
      <c r="X3592" s="91"/>
      <c r="Y3592" s="91"/>
      <c r="Z3592" s="91"/>
      <c r="AA3592" s="91"/>
    </row>
    <row r="3593" spans="2:27" ht="15" thickBot="1" x14ac:dyDescent="0.35">
      <c r="B3593" s="47" t="s">
        <v>16</v>
      </c>
      <c r="C3593" s="47"/>
      <c r="D3593" s="47"/>
      <c r="E3593" s="47"/>
      <c r="F3593" s="47"/>
      <c r="G3593" s="47"/>
      <c r="H3593" s="137"/>
      <c r="I3593" s="47"/>
      <c r="J3593" s="48" t="s">
        <v>5</v>
      </c>
      <c r="K3593" s="47" t="s">
        <v>17</v>
      </c>
      <c r="L3593" s="47"/>
      <c r="M3593" s="47"/>
      <c r="N3593" s="47"/>
      <c r="O3593" s="47"/>
      <c r="P3593" s="47"/>
      <c r="Q3593" s="47"/>
      <c r="R3593" s="47"/>
      <c r="S3593" s="47"/>
      <c r="T3593" s="47"/>
      <c r="U3593" s="47"/>
      <c r="V3593" s="47"/>
      <c r="W3593" s="47"/>
      <c r="X3593" s="91"/>
      <c r="Y3593" s="91"/>
      <c r="Z3593" s="91"/>
      <c r="AA3593" s="91"/>
    </row>
    <row r="3594" spans="2:27" ht="15" thickBot="1" x14ac:dyDescent="0.35">
      <c r="B3594" s="47" t="str">
        <f>IF(H3593="Erdgas","Nettorechnungsbetrag (Erdgas)",IF(H3593="Strom","Nettorechnungsbetrag (Strom)",IF(H3593="Wärme/Kälte","Nettorechnungsbetrag (Wärme/Kälte)","Bitte Energieart auswählen!")))</f>
        <v>Bitte Energieart auswählen!</v>
      </c>
      <c r="C3594" s="47"/>
      <c r="D3594" s="47"/>
      <c r="E3594" s="47"/>
      <c r="F3594" s="47"/>
      <c r="G3594" s="47"/>
      <c r="H3594" s="113"/>
      <c r="I3594" s="60" t="s">
        <v>18</v>
      </c>
      <c r="J3594" s="48" t="s">
        <v>5</v>
      </c>
      <c r="K3594" s="47" t="str">
        <f>IF(H3593="Erdgas","Erdgaskosten exkl. Steuern, Abgaben, Netzentgelte, etc.",IF(H3593="Strom","Stromkosten exkl. Steuern, Abgaben, Netzentgelte, etc.",IF(H3593="Wärme/Kälte","Wärme-/Kältekosten exkl. Steuern, Abgaben, Netzentgelte, etc.","Bitte Energieart auswählen!")))</f>
        <v>Bitte Energieart auswählen!</v>
      </c>
      <c r="L3594" s="47"/>
      <c r="M3594" s="47"/>
      <c r="N3594" s="47"/>
      <c r="O3594" s="47"/>
      <c r="P3594" s="47"/>
      <c r="Q3594" s="47"/>
      <c r="R3594" s="47"/>
      <c r="S3594" s="47"/>
      <c r="T3594" s="47"/>
      <c r="U3594" s="47"/>
      <c r="V3594" s="47"/>
      <c r="W3594" s="47"/>
      <c r="X3594" s="91"/>
      <c r="Y3594" s="91"/>
      <c r="Z3594" s="91"/>
      <c r="AA3594" s="91"/>
    </row>
    <row r="3595" spans="2:27" ht="15" thickBot="1" x14ac:dyDescent="0.35">
      <c r="B3595" s="47" t="str">
        <f>IF(AND(H3593="Erdgas",H3592="Nein"),"Erdgasverbrauch in kWh gem. letzter Jahresabrechnung",IF(H3593="Erdgas","Erdgasverbrauch in kWh im Kalenderjahr 2021",IF(AND(H3593="Strom",H3592="Nein"),"Stromverbrauch in kWh gem. letzter Jahresabrechnung",IF(H3593="Strom","Stromverbrauch in kWh im Kalenderjahr 2021",IF(AND(H3593="Wärme/Kälte",H3592="Nein"),"Wärme-/Kälteverbrauch in kWh gem. letzter Jahresabrechnung",IF(H3593="Wärme/Kälte","Wärme-/Kälteverbrauch in kWh im Kalenderjahr 2021","Bitte Energieart auswählen!"))))))</f>
        <v>Bitte Energieart auswählen!</v>
      </c>
      <c r="C3595" s="47"/>
      <c r="D3595" s="47"/>
      <c r="E3595" s="47"/>
      <c r="F3595" s="47"/>
      <c r="G3595" s="47"/>
      <c r="H3595" s="114"/>
      <c r="I3595" s="60" t="s">
        <v>19</v>
      </c>
      <c r="J3595" s="48" t="s">
        <v>5</v>
      </c>
      <c r="K3595" s="47" t="str">
        <f>IF(H3592="Nein",IF(H3593="Erdgas","Den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endet."),IF(H3593="Erdgas","Bitte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595" s="47"/>
      <c r="M3595" s="47"/>
      <c r="N3595" s="47"/>
      <c r="O3595" s="47"/>
      <c r="P3595" s="47"/>
      <c r="Q3595" s="47"/>
      <c r="R3595" s="47"/>
      <c r="S3595" s="47"/>
      <c r="T3595" s="47"/>
      <c r="U3595" s="47"/>
      <c r="V3595" s="47"/>
      <c r="W3595" s="47"/>
      <c r="X3595" s="91"/>
      <c r="Y3595" s="91"/>
      <c r="Z3595" s="91"/>
      <c r="AA3595" s="91"/>
    </row>
    <row r="3596" spans="2:27" x14ac:dyDescent="0.3">
      <c r="B3596" s="46"/>
      <c r="C3596" s="46"/>
      <c r="D3596" s="46"/>
      <c r="E3596" s="46"/>
      <c r="F3596" s="46"/>
      <c r="G3596" s="46"/>
      <c r="H3596" s="46"/>
      <c r="I3596" s="46"/>
      <c r="J3596" s="46"/>
      <c r="K3596" s="46"/>
      <c r="L3596" s="46"/>
      <c r="M3596" s="46"/>
      <c r="N3596" s="46"/>
      <c r="O3596" s="46"/>
      <c r="P3596" s="46"/>
      <c r="Q3596" s="46"/>
      <c r="R3596" s="46"/>
      <c r="S3596" s="46"/>
      <c r="T3596" s="46"/>
      <c r="U3596" s="46"/>
      <c r="V3596" s="46"/>
      <c r="W3596" s="46"/>
      <c r="X3596" s="91"/>
      <c r="Y3596" s="91"/>
      <c r="Z3596" s="91"/>
      <c r="AA3596" s="91"/>
    </row>
    <row r="3597" spans="2:27" ht="18" thickBot="1" x14ac:dyDescent="0.5">
      <c r="B3597" s="56" t="s">
        <v>10</v>
      </c>
      <c r="C3597" s="47"/>
      <c r="D3597" s="47"/>
      <c r="E3597" s="47"/>
      <c r="F3597" s="47"/>
      <c r="G3597" s="47"/>
      <c r="H3597" s="47"/>
      <c r="I3597" s="47"/>
      <c r="J3597" s="47"/>
      <c r="K3597" s="47"/>
      <c r="L3597" s="47"/>
      <c r="M3597" s="47"/>
      <c r="N3597" s="47"/>
      <c r="O3597" s="47"/>
      <c r="P3597" s="47"/>
      <c r="Q3597" s="47"/>
      <c r="R3597" s="47"/>
      <c r="S3597" s="47"/>
      <c r="T3597" s="47"/>
      <c r="U3597" s="47"/>
      <c r="V3597" s="47"/>
      <c r="W3597" s="47"/>
      <c r="X3597" s="91"/>
      <c r="Y3597" s="90"/>
      <c r="Z3597" s="91"/>
      <c r="AA3597" s="91"/>
    </row>
    <row r="3598" spans="2:27" ht="15" thickBot="1" x14ac:dyDescent="0.35">
      <c r="B3598" s="47" t="s">
        <v>11</v>
      </c>
      <c r="C3598" s="47"/>
      <c r="D3598" s="47"/>
      <c r="E3598" s="47"/>
      <c r="F3598" s="47"/>
      <c r="G3598" s="47"/>
      <c r="H3598" s="112"/>
      <c r="I3598" s="47"/>
      <c r="J3598" s="48" t="s">
        <v>5</v>
      </c>
      <c r="K3598" s="47" t="s">
        <v>12</v>
      </c>
      <c r="L3598" s="47"/>
      <c r="M3598" s="47"/>
      <c r="N3598" s="47"/>
      <c r="O3598" s="47"/>
      <c r="P3598" s="47"/>
      <c r="Q3598" s="47"/>
      <c r="R3598" s="47"/>
      <c r="S3598" s="47"/>
      <c r="T3598" s="47"/>
      <c r="U3598" s="47"/>
      <c r="V3598" s="47"/>
      <c r="W3598" s="47"/>
      <c r="X3598" s="91">
        <f>H3599</f>
        <v>0</v>
      </c>
      <c r="Y3598" s="91">
        <f>H3600</f>
        <v>0</v>
      </c>
      <c r="Z3598" s="91">
        <f>H3601</f>
        <v>0</v>
      </c>
      <c r="AA3598" s="91">
        <f>H3602</f>
        <v>0</v>
      </c>
    </row>
    <row r="3599" spans="2:27" ht="15" thickBot="1" x14ac:dyDescent="0.35">
      <c r="B3599" s="47" t="s">
        <v>13</v>
      </c>
      <c r="C3599" s="47"/>
      <c r="D3599" s="47"/>
      <c r="E3599" s="47"/>
      <c r="F3599" s="47"/>
      <c r="G3599" s="47"/>
      <c r="H3599" s="112"/>
      <c r="I3599" s="59"/>
      <c r="J3599" s="48" t="s">
        <v>5</v>
      </c>
      <c r="K3599" s="47" t="s">
        <v>15</v>
      </c>
      <c r="L3599" s="47"/>
      <c r="M3599" s="47"/>
      <c r="N3599" s="47"/>
      <c r="O3599" s="47"/>
      <c r="P3599" s="47"/>
      <c r="Q3599" s="47"/>
      <c r="R3599" s="47"/>
      <c r="S3599" s="47"/>
      <c r="T3599" s="47"/>
      <c r="U3599" s="47"/>
      <c r="V3599" s="47"/>
      <c r="W3599" s="47"/>
      <c r="X3599" s="91"/>
      <c r="Y3599" s="91"/>
      <c r="Z3599" s="91"/>
      <c r="AA3599" s="91"/>
    </row>
    <row r="3600" spans="2:27" ht="15" thickBot="1" x14ac:dyDescent="0.35">
      <c r="B3600" s="47" t="s">
        <v>16</v>
      </c>
      <c r="C3600" s="47"/>
      <c r="D3600" s="47"/>
      <c r="E3600" s="47"/>
      <c r="F3600" s="47"/>
      <c r="G3600" s="47"/>
      <c r="H3600" s="137"/>
      <c r="I3600" s="47"/>
      <c r="J3600" s="48" t="s">
        <v>5</v>
      </c>
      <c r="K3600" s="47" t="s">
        <v>17</v>
      </c>
      <c r="L3600" s="47"/>
      <c r="M3600" s="47"/>
      <c r="N3600" s="47"/>
      <c r="O3600" s="47"/>
      <c r="P3600" s="47"/>
      <c r="Q3600" s="47"/>
      <c r="R3600" s="47"/>
      <c r="S3600" s="47"/>
      <c r="T3600" s="47"/>
      <c r="U3600" s="47"/>
      <c r="V3600" s="47"/>
      <c r="W3600" s="47"/>
      <c r="X3600" s="91"/>
      <c r="Y3600" s="91"/>
      <c r="Z3600" s="91"/>
      <c r="AA3600" s="91"/>
    </row>
    <row r="3601" spans="2:27" ht="15" thickBot="1" x14ac:dyDescent="0.35">
      <c r="B3601" s="47" t="str">
        <f>IF(H3600="Erdgas","Nettorechnungsbetrag (Erdgas)",IF(H3600="Strom","Nettorechnungsbetrag (Strom)",IF(H3600="Wärme/Kälte","Nettorechnungsbetrag (Wärme/Kälte)","Bitte Energieart auswählen!")))</f>
        <v>Bitte Energieart auswählen!</v>
      </c>
      <c r="C3601" s="47"/>
      <c r="D3601" s="47"/>
      <c r="E3601" s="47"/>
      <c r="F3601" s="47"/>
      <c r="G3601" s="47"/>
      <c r="H3601" s="113"/>
      <c r="I3601" s="60" t="s">
        <v>18</v>
      </c>
      <c r="J3601" s="48" t="s">
        <v>5</v>
      </c>
      <c r="K3601" s="47" t="str">
        <f>IF(H3600="Erdgas","Erdgaskosten exkl. Steuern, Abgaben, Netzentgelte, etc.",IF(H3600="Strom","Stromkosten exkl. Steuern, Abgaben, Netzentgelte, etc.",IF(H3600="Wärme/Kälte","Wärme-/Kältekosten exkl. Steuern, Abgaben, Netzentgelte, etc.","Bitte Energieart auswählen!")))</f>
        <v>Bitte Energieart auswählen!</v>
      </c>
      <c r="L3601" s="47"/>
      <c r="M3601" s="47"/>
      <c r="N3601" s="47"/>
      <c r="O3601" s="47"/>
      <c r="P3601" s="47"/>
      <c r="Q3601" s="47"/>
      <c r="R3601" s="47"/>
      <c r="S3601" s="47"/>
      <c r="T3601" s="47"/>
      <c r="U3601" s="47"/>
      <c r="V3601" s="47"/>
      <c r="W3601" s="47"/>
      <c r="X3601" s="91"/>
      <c r="Y3601" s="91"/>
      <c r="Z3601" s="91"/>
      <c r="AA3601" s="91"/>
    </row>
    <row r="3602" spans="2:27" ht="15" thickBot="1" x14ac:dyDescent="0.35">
      <c r="B3602" s="47" t="str">
        <f>IF(AND(H3600="Erdgas",H3599="Nein"),"Erdgasverbrauch in kWh gem. letzter Jahresabrechnung",IF(H3600="Erdgas","Erdgasverbrauch in kWh im Kalenderjahr 2021",IF(AND(H3600="Strom",H3599="Nein"),"Stromverbrauch in kWh gem. letzter Jahresabrechnung",IF(H3600="Strom","Stromverbrauch in kWh im Kalenderjahr 2021",IF(AND(H3600="Wärme/Kälte",H3599="Nein"),"Wärme-/Kälteverbrauch in kWh gem. letzter Jahresabrechnung",IF(H3600="Wärme/Kälte","Wärme-/Kälteverbrauch in kWh im Kalenderjahr 2021","Bitte Energieart auswählen!"))))))</f>
        <v>Bitte Energieart auswählen!</v>
      </c>
      <c r="C3602" s="47"/>
      <c r="D3602" s="47"/>
      <c r="E3602" s="47"/>
      <c r="F3602" s="47"/>
      <c r="G3602" s="47"/>
      <c r="H3602" s="114"/>
      <c r="I3602" s="60" t="s">
        <v>19</v>
      </c>
      <c r="J3602" s="48" t="s">
        <v>5</v>
      </c>
      <c r="K3602" s="47" t="str">
        <f>IF(H3599="Nein",IF(H3600="Erdgas","Den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endet."),IF(H3600="Erdgas","Bitte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02" s="47"/>
      <c r="M3602" s="47"/>
      <c r="N3602" s="47"/>
      <c r="O3602" s="47"/>
      <c r="P3602" s="47"/>
      <c r="Q3602" s="47"/>
      <c r="R3602" s="47"/>
      <c r="S3602" s="47"/>
      <c r="T3602" s="47"/>
      <c r="U3602" s="47"/>
      <c r="V3602" s="47"/>
      <c r="W3602" s="47"/>
      <c r="X3602" s="91"/>
      <c r="Y3602" s="91"/>
      <c r="Z3602" s="91"/>
      <c r="AA3602" s="91"/>
    </row>
    <row r="3603" spans="2:27" x14ac:dyDescent="0.3">
      <c r="B3603" s="46"/>
      <c r="C3603" s="46"/>
      <c r="D3603" s="46"/>
      <c r="E3603" s="46"/>
      <c r="F3603" s="46"/>
      <c r="G3603" s="46"/>
      <c r="H3603" s="46"/>
      <c r="I3603" s="46"/>
      <c r="J3603" s="46"/>
      <c r="K3603" s="46"/>
      <c r="L3603" s="46"/>
      <c r="M3603" s="46"/>
      <c r="N3603" s="46"/>
      <c r="O3603" s="46"/>
      <c r="P3603" s="46"/>
      <c r="Q3603" s="46"/>
      <c r="R3603" s="46"/>
      <c r="S3603" s="46"/>
      <c r="T3603" s="46"/>
      <c r="U3603" s="46"/>
      <c r="V3603" s="46"/>
      <c r="W3603" s="46"/>
      <c r="X3603" s="91"/>
      <c r="Y3603" s="91"/>
      <c r="Z3603" s="91"/>
      <c r="AA3603" s="91"/>
    </row>
    <row r="3604" spans="2:27" ht="18" thickBot="1" x14ac:dyDescent="0.5">
      <c r="B3604" s="56" t="s">
        <v>10</v>
      </c>
      <c r="C3604" s="47"/>
      <c r="D3604" s="47"/>
      <c r="E3604" s="47"/>
      <c r="F3604" s="47"/>
      <c r="G3604" s="47"/>
      <c r="H3604" s="47"/>
      <c r="I3604" s="47"/>
      <c r="J3604" s="47"/>
      <c r="K3604" s="47"/>
      <c r="L3604" s="47"/>
      <c r="M3604" s="47"/>
      <c r="N3604" s="47"/>
      <c r="O3604" s="47"/>
      <c r="P3604" s="47"/>
      <c r="Q3604" s="47"/>
      <c r="R3604" s="47"/>
      <c r="S3604" s="47"/>
      <c r="T3604" s="47"/>
      <c r="U3604" s="47"/>
      <c r="V3604" s="47"/>
      <c r="W3604" s="47"/>
      <c r="X3604" s="91"/>
      <c r="Y3604" s="90"/>
      <c r="Z3604" s="91"/>
      <c r="AA3604" s="91"/>
    </row>
    <row r="3605" spans="2:27" ht="15" thickBot="1" x14ac:dyDescent="0.35">
      <c r="B3605" s="47" t="s">
        <v>11</v>
      </c>
      <c r="C3605" s="47"/>
      <c r="D3605" s="47"/>
      <c r="E3605" s="47"/>
      <c r="F3605" s="47"/>
      <c r="G3605" s="47"/>
      <c r="H3605" s="112"/>
      <c r="I3605" s="47"/>
      <c r="J3605" s="48" t="s">
        <v>5</v>
      </c>
      <c r="K3605" s="47" t="s">
        <v>12</v>
      </c>
      <c r="L3605" s="47"/>
      <c r="M3605" s="47"/>
      <c r="N3605" s="47"/>
      <c r="O3605" s="47"/>
      <c r="P3605" s="47"/>
      <c r="Q3605" s="47"/>
      <c r="R3605" s="47"/>
      <c r="S3605" s="47"/>
      <c r="T3605" s="47"/>
      <c r="U3605" s="47"/>
      <c r="V3605" s="47"/>
      <c r="W3605" s="47"/>
      <c r="X3605" s="91">
        <f>H3606</f>
        <v>0</v>
      </c>
      <c r="Y3605" s="91">
        <f>H3607</f>
        <v>0</v>
      </c>
      <c r="Z3605" s="91">
        <f>H3608</f>
        <v>0</v>
      </c>
      <c r="AA3605" s="91">
        <f>H3609</f>
        <v>0</v>
      </c>
    </row>
    <row r="3606" spans="2:27" ht="15" thickBot="1" x14ac:dyDescent="0.35">
      <c r="B3606" s="47" t="s">
        <v>13</v>
      </c>
      <c r="C3606" s="47"/>
      <c r="D3606" s="47"/>
      <c r="E3606" s="47"/>
      <c r="F3606" s="47"/>
      <c r="G3606" s="47"/>
      <c r="H3606" s="112"/>
      <c r="I3606" s="59"/>
      <c r="J3606" s="48" t="s">
        <v>5</v>
      </c>
      <c r="K3606" s="47" t="s">
        <v>15</v>
      </c>
      <c r="L3606" s="47"/>
      <c r="M3606" s="47"/>
      <c r="N3606" s="47"/>
      <c r="O3606" s="47"/>
      <c r="P3606" s="47"/>
      <c r="Q3606" s="47"/>
      <c r="R3606" s="47"/>
      <c r="S3606" s="47"/>
      <c r="T3606" s="47"/>
      <c r="U3606" s="47"/>
      <c r="V3606" s="47"/>
      <c r="W3606" s="47"/>
      <c r="X3606" s="91"/>
      <c r="Y3606" s="91"/>
      <c r="Z3606" s="91"/>
      <c r="AA3606" s="91"/>
    </row>
    <row r="3607" spans="2:27" ht="15" thickBot="1" x14ac:dyDescent="0.35">
      <c r="B3607" s="47" t="s">
        <v>16</v>
      </c>
      <c r="C3607" s="47"/>
      <c r="D3607" s="47"/>
      <c r="E3607" s="47"/>
      <c r="F3607" s="47"/>
      <c r="G3607" s="47"/>
      <c r="H3607" s="137"/>
      <c r="I3607" s="47"/>
      <c r="J3607" s="48" t="s">
        <v>5</v>
      </c>
      <c r="K3607" s="47" t="s">
        <v>17</v>
      </c>
      <c r="L3607" s="47"/>
      <c r="M3607" s="47"/>
      <c r="N3607" s="47"/>
      <c r="O3607" s="47"/>
      <c r="P3607" s="47"/>
      <c r="Q3607" s="47"/>
      <c r="R3607" s="47"/>
      <c r="S3607" s="47"/>
      <c r="T3607" s="47"/>
      <c r="U3607" s="47"/>
      <c r="V3607" s="47"/>
      <c r="W3607" s="47"/>
      <c r="X3607" s="91"/>
      <c r="Y3607" s="91"/>
      <c r="Z3607" s="91"/>
      <c r="AA3607" s="91"/>
    </row>
    <row r="3608" spans="2:27" ht="15" thickBot="1" x14ac:dyDescent="0.35">
      <c r="B3608" s="47" t="str">
        <f>IF(H3607="Erdgas","Nettorechnungsbetrag (Erdgas)",IF(H3607="Strom","Nettorechnungsbetrag (Strom)",IF(H3607="Wärme/Kälte","Nettorechnungsbetrag (Wärme/Kälte)","Bitte Energieart auswählen!")))</f>
        <v>Bitte Energieart auswählen!</v>
      </c>
      <c r="C3608" s="47"/>
      <c r="D3608" s="47"/>
      <c r="E3608" s="47"/>
      <c r="F3608" s="47"/>
      <c r="G3608" s="47"/>
      <c r="H3608" s="113"/>
      <c r="I3608" s="60" t="s">
        <v>18</v>
      </c>
      <c r="J3608" s="48" t="s">
        <v>5</v>
      </c>
      <c r="K3608" s="47" t="str">
        <f>IF(H3607="Erdgas","Erdgaskosten exkl. Steuern, Abgaben, Netzentgelte, etc.",IF(H3607="Strom","Stromkosten exkl. Steuern, Abgaben, Netzentgelte, etc.",IF(H3607="Wärme/Kälte","Wärme-/Kältekosten exkl. Steuern, Abgaben, Netzentgelte, etc.","Bitte Energieart auswählen!")))</f>
        <v>Bitte Energieart auswählen!</v>
      </c>
      <c r="L3608" s="47"/>
      <c r="M3608" s="47"/>
      <c r="N3608" s="47"/>
      <c r="O3608" s="47"/>
      <c r="P3608" s="47"/>
      <c r="Q3608" s="47"/>
      <c r="R3608" s="47"/>
      <c r="S3608" s="47"/>
      <c r="T3608" s="47"/>
      <c r="U3608" s="47"/>
      <c r="V3608" s="47"/>
      <c r="W3608" s="47"/>
      <c r="X3608" s="91"/>
      <c r="Y3608" s="91"/>
      <c r="Z3608" s="91"/>
      <c r="AA3608" s="91"/>
    </row>
    <row r="3609" spans="2:27" ht="15" thickBot="1" x14ac:dyDescent="0.35">
      <c r="B3609" s="47" t="str">
        <f>IF(AND(H3607="Erdgas",H3606="Nein"),"Erdgasverbrauch in kWh gem. letzter Jahresabrechnung",IF(H3607="Erdgas","Erdgasverbrauch in kWh im Kalenderjahr 2021",IF(AND(H3607="Strom",H3606="Nein"),"Stromverbrauch in kWh gem. letzter Jahresabrechnung",IF(H3607="Strom","Stromverbrauch in kWh im Kalenderjahr 2021",IF(AND(H3607="Wärme/Kälte",H3606="Nein"),"Wärme-/Kälteverbrauch in kWh gem. letzter Jahresabrechnung",IF(H3607="Wärme/Kälte","Wärme-/Kälteverbrauch in kWh im Kalenderjahr 2021","Bitte Energieart auswählen!"))))))</f>
        <v>Bitte Energieart auswählen!</v>
      </c>
      <c r="C3609" s="47"/>
      <c r="D3609" s="47"/>
      <c r="E3609" s="47"/>
      <c r="F3609" s="47"/>
      <c r="G3609" s="47"/>
      <c r="H3609" s="114"/>
      <c r="I3609" s="60" t="s">
        <v>19</v>
      </c>
      <c r="J3609" s="48" t="s">
        <v>5</v>
      </c>
      <c r="K3609" s="47" t="str">
        <f>IF(H3606="Nein",IF(H3607="Erdgas","Den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endet."),IF(H3607="Erdgas","Bitte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09" s="47"/>
      <c r="M3609" s="47"/>
      <c r="N3609" s="47"/>
      <c r="O3609" s="47"/>
      <c r="P3609" s="47"/>
      <c r="Q3609" s="47"/>
      <c r="R3609" s="47"/>
      <c r="S3609" s="47"/>
      <c r="T3609" s="47"/>
      <c r="U3609" s="47"/>
      <c r="V3609" s="47"/>
      <c r="W3609" s="47"/>
      <c r="X3609" s="91"/>
      <c r="Y3609" s="91"/>
      <c r="Z3609" s="91"/>
      <c r="AA3609" s="91"/>
    </row>
    <row r="3610" spans="2:27" x14ac:dyDescent="0.3">
      <c r="B3610" s="46"/>
      <c r="C3610" s="46"/>
      <c r="D3610" s="46"/>
      <c r="E3610" s="46"/>
      <c r="F3610" s="46"/>
      <c r="G3610" s="46"/>
      <c r="H3610" s="46"/>
      <c r="I3610" s="46"/>
      <c r="J3610" s="46"/>
      <c r="K3610" s="46"/>
      <c r="L3610" s="46"/>
      <c r="M3610" s="46"/>
      <c r="N3610" s="46"/>
      <c r="O3610" s="46"/>
      <c r="P3610" s="46"/>
      <c r="Q3610" s="46"/>
      <c r="R3610" s="46"/>
      <c r="S3610" s="46"/>
      <c r="T3610" s="46"/>
      <c r="U3610" s="46"/>
      <c r="V3610" s="46"/>
      <c r="W3610" s="46"/>
      <c r="X3610" s="91"/>
      <c r="Y3610" s="91"/>
      <c r="Z3610" s="91"/>
      <c r="AA3610" s="91"/>
    </row>
    <row r="3611" spans="2:27" ht="18" thickBot="1" x14ac:dyDescent="0.5">
      <c r="B3611" s="56" t="s">
        <v>10</v>
      </c>
      <c r="C3611" s="47"/>
      <c r="D3611" s="47"/>
      <c r="E3611" s="47"/>
      <c r="F3611" s="47"/>
      <c r="G3611" s="47"/>
      <c r="H3611" s="47"/>
      <c r="I3611" s="47"/>
      <c r="J3611" s="47"/>
      <c r="K3611" s="47"/>
      <c r="L3611" s="47"/>
      <c r="M3611" s="47"/>
      <c r="N3611" s="47"/>
      <c r="O3611" s="47"/>
      <c r="P3611" s="47"/>
      <c r="Q3611" s="47"/>
      <c r="R3611" s="47"/>
      <c r="S3611" s="47"/>
      <c r="T3611" s="47"/>
      <c r="U3611" s="47"/>
      <c r="V3611" s="47"/>
      <c r="W3611" s="47"/>
      <c r="X3611" s="91"/>
      <c r="Y3611" s="90"/>
      <c r="Z3611" s="91"/>
      <c r="AA3611" s="91"/>
    </row>
    <row r="3612" spans="2:27" ht="15" thickBot="1" x14ac:dyDescent="0.35">
      <c r="B3612" s="47" t="s">
        <v>11</v>
      </c>
      <c r="C3612" s="47"/>
      <c r="D3612" s="47"/>
      <c r="E3612" s="47"/>
      <c r="F3612" s="47"/>
      <c r="G3612" s="47"/>
      <c r="H3612" s="112"/>
      <c r="I3612" s="47"/>
      <c r="J3612" s="48" t="s">
        <v>5</v>
      </c>
      <c r="K3612" s="47" t="s">
        <v>12</v>
      </c>
      <c r="L3612" s="47"/>
      <c r="M3612" s="47"/>
      <c r="N3612" s="47"/>
      <c r="O3612" s="47"/>
      <c r="P3612" s="47"/>
      <c r="Q3612" s="47"/>
      <c r="R3612" s="47"/>
      <c r="S3612" s="47"/>
      <c r="T3612" s="47"/>
      <c r="U3612" s="47"/>
      <c r="V3612" s="47"/>
      <c r="W3612" s="47"/>
      <c r="X3612" s="91">
        <f>H3613</f>
        <v>0</v>
      </c>
      <c r="Y3612" s="91">
        <f>H3614</f>
        <v>0</v>
      </c>
      <c r="Z3612" s="91">
        <f>H3615</f>
        <v>0</v>
      </c>
      <c r="AA3612" s="91">
        <f>H3616</f>
        <v>0</v>
      </c>
    </row>
    <row r="3613" spans="2:27" ht="15" thickBot="1" x14ac:dyDescent="0.35">
      <c r="B3613" s="47" t="s">
        <v>13</v>
      </c>
      <c r="C3613" s="47"/>
      <c r="D3613" s="47"/>
      <c r="E3613" s="47"/>
      <c r="F3613" s="47"/>
      <c r="G3613" s="47"/>
      <c r="H3613" s="112"/>
      <c r="I3613" s="59"/>
      <c r="J3613" s="48" t="s">
        <v>5</v>
      </c>
      <c r="K3613" s="47" t="s">
        <v>15</v>
      </c>
      <c r="L3613" s="47"/>
      <c r="M3613" s="47"/>
      <c r="N3613" s="47"/>
      <c r="O3613" s="47"/>
      <c r="P3613" s="47"/>
      <c r="Q3613" s="47"/>
      <c r="R3613" s="47"/>
      <c r="S3613" s="47"/>
      <c r="T3613" s="47"/>
      <c r="U3613" s="47"/>
      <c r="V3613" s="47"/>
      <c r="W3613" s="47"/>
      <c r="X3613" s="91"/>
      <c r="Y3613" s="91"/>
      <c r="Z3613" s="91"/>
      <c r="AA3613" s="91"/>
    </row>
    <row r="3614" spans="2:27" ht="15" thickBot="1" x14ac:dyDescent="0.35">
      <c r="B3614" s="47" t="s">
        <v>16</v>
      </c>
      <c r="C3614" s="47"/>
      <c r="D3614" s="47"/>
      <c r="E3614" s="47"/>
      <c r="F3614" s="47"/>
      <c r="G3614" s="47"/>
      <c r="H3614" s="137"/>
      <c r="I3614" s="47"/>
      <c r="J3614" s="48" t="s">
        <v>5</v>
      </c>
      <c r="K3614" s="47" t="s">
        <v>17</v>
      </c>
      <c r="L3614" s="47"/>
      <c r="M3614" s="47"/>
      <c r="N3614" s="47"/>
      <c r="O3614" s="47"/>
      <c r="P3614" s="47"/>
      <c r="Q3614" s="47"/>
      <c r="R3614" s="47"/>
      <c r="S3614" s="47"/>
      <c r="T3614" s="47"/>
      <c r="U3614" s="47"/>
      <c r="V3614" s="47"/>
      <c r="W3614" s="47"/>
      <c r="X3614" s="91"/>
      <c r="Y3614" s="91"/>
      <c r="Z3614" s="91"/>
      <c r="AA3614" s="91"/>
    </row>
    <row r="3615" spans="2:27" ht="15" thickBot="1" x14ac:dyDescent="0.35">
      <c r="B3615" s="47" t="str">
        <f>IF(H3614="Erdgas","Nettorechnungsbetrag (Erdgas)",IF(H3614="Strom","Nettorechnungsbetrag (Strom)",IF(H3614="Wärme/Kälte","Nettorechnungsbetrag (Wärme/Kälte)","Bitte Energieart auswählen!")))</f>
        <v>Bitte Energieart auswählen!</v>
      </c>
      <c r="C3615" s="47"/>
      <c r="D3615" s="47"/>
      <c r="E3615" s="47"/>
      <c r="F3615" s="47"/>
      <c r="G3615" s="47"/>
      <c r="H3615" s="113"/>
      <c r="I3615" s="60" t="s">
        <v>18</v>
      </c>
      <c r="J3615" s="48" t="s">
        <v>5</v>
      </c>
      <c r="K3615" s="47" t="str">
        <f>IF(H3614="Erdgas","Erdgaskosten exkl. Steuern, Abgaben, Netzentgelte, etc.",IF(H3614="Strom","Stromkosten exkl. Steuern, Abgaben, Netzentgelte, etc.",IF(H3614="Wärme/Kälte","Wärme-/Kältekosten exkl. Steuern, Abgaben, Netzentgelte, etc.","Bitte Energieart auswählen!")))</f>
        <v>Bitte Energieart auswählen!</v>
      </c>
      <c r="L3615" s="47"/>
      <c r="M3615" s="47"/>
      <c r="N3615" s="47"/>
      <c r="O3615" s="47"/>
      <c r="P3615" s="47"/>
      <c r="Q3615" s="47"/>
      <c r="R3615" s="47"/>
      <c r="S3615" s="47"/>
      <c r="T3615" s="47"/>
      <c r="U3615" s="47"/>
      <c r="V3615" s="47"/>
      <c r="W3615" s="47"/>
      <c r="X3615" s="91"/>
      <c r="Y3615" s="91"/>
      <c r="Z3615" s="91"/>
      <c r="AA3615" s="91"/>
    </row>
    <row r="3616" spans="2:27" ht="15" thickBot="1" x14ac:dyDescent="0.35">
      <c r="B3616" s="47" t="str">
        <f>IF(AND(H3614="Erdgas",H3613="Nein"),"Erdgasverbrauch in kWh gem. letzter Jahresabrechnung",IF(H3614="Erdgas","Erdgasverbrauch in kWh im Kalenderjahr 2021",IF(AND(H3614="Strom",H3613="Nein"),"Stromverbrauch in kWh gem. letzter Jahresabrechnung",IF(H3614="Strom","Stromverbrauch in kWh im Kalenderjahr 2021",IF(AND(H3614="Wärme/Kälte",H3613="Nein"),"Wärme-/Kälteverbrauch in kWh gem. letzter Jahresabrechnung",IF(H3614="Wärme/Kälte","Wärme-/Kälteverbrauch in kWh im Kalenderjahr 2021","Bitte Energieart auswählen!"))))))</f>
        <v>Bitte Energieart auswählen!</v>
      </c>
      <c r="C3616" s="47"/>
      <c r="D3616" s="47"/>
      <c r="E3616" s="47"/>
      <c r="F3616" s="47"/>
      <c r="G3616" s="47"/>
      <c r="H3616" s="114"/>
      <c r="I3616" s="60" t="s">
        <v>19</v>
      </c>
      <c r="J3616" s="48" t="s">
        <v>5</v>
      </c>
      <c r="K3616" s="47" t="str">
        <f>IF(H3613="Nein",IF(H3614="Erdgas","Den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endet."),IF(H3614="Erdgas","Bitte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16" s="47"/>
      <c r="M3616" s="47"/>
      <c r="N3616" s="47"/>
      <c r="O3616" s="47"/>
      <c r="P3616" s="47"/>
      <c r="Q3616" s="47"/>
      <c r="R3616" s="47"/>
      <c r="S3616" s="47"/>
      <c r="T3616" s="47"/>
      <c r="U3616" s="47"/>
      <c r="V3616" s="47"/>
      <c r="W3616" s="47"/>
      <c r="X3616" s="91"/>
      <c r="Y3616" s="91"/>
      <c r="Z3616" s="91"/>
      <c r="AA3616" s="91"/>
    </row>
    <row r="3617" spans="2:27" x14ac:dyDescent="0.3">
      <c r="B3617" s="46"/>
      <c r="C3617" s="46"/>
      <c r="D3617" s="46"/>
      <c r="E3617" s="46"/>
      <c r="F3617" s="46"/>
      <c r="G3617" s="46"/>
      <c r="H3617" s="46"/>
      <c r="I3617" s="46"/>
      <c r="J3617" s="46"/>
      <c r="K3617" s="46"/>
      <c r="L3617" s="46"/>
      <c r="M3617" s="46"/>
      <c r="N3617" s="46"/>
      <c r="O3617" s="46"/>
      <c r="P3617" s="46"/>
      <c r="Q3617" s="46"/>
      <c r="R3617" s="46"/>
      <c r="S3617" s="46"/>
      <c r="T3617" s="46"/>
      <c r="U3617" s="46"/>
      <c r="V3617" s="46"/>
      <c r="W3617" s="46"/>
      <c r="X3617" s="91"/>
      <c r="Y3617" s="91"/>
      <c r="Z3617" s="91"/>
      <c r="AA3617" s="91"/>
    </row>
    <row r="3618" spans="2:27" ht="18" thickBot="1" x14ac:dyDescent="0.5">
      <c r="B3618" s="56" t="s">
        <v>10</v>
      </c>
      <c r="C3618" s="47"/>
      <c r="D3618" s="47"/>
      <c r="E3618" s="47"/>
      <c r="F3618" s="47"/>
      <c r="G3618" s="47"/>
      <c r="H3618" s="47"/>
      <c r="I3618" s="47"/>
      <c r="J3618" s="47"/>
      <c r="K3618" s="47"/>
      <c r="L3618" s="47"/>
      <c r="M3618" s="47"/>
      <c r="N3618" s="47"/>
      <c r="O3618" s="47"/>
      <c r="P3618" s="47"/>
      <c r="Q3618" s="47"/>
      <c r="R3618" s="47"/>
      <c r="S3618" s="47"/>
      <c r="T3618" s="47"/>
      <c r="U3618" s="47"/>
      <c r="V3618" s="47"/>
      <c r="W3618" s="47"/>
      <c r="X3618" s="91"/>
      <c r="Y3618" s="90"/>
      <c r="Z3618" s="91"/>
      <c r="AA3618" s="91"/>
    </row>
    <row r="3619" spans="2:27" ht="15" thickBot="1" x14ac:dyDescent="0.35">
      <c r="B3619" s="47" t="s">
        <v>11</v>
      </c>
      <c r="C3619" s="47"/>
      <c r="D3619" s="47"/>
      <c r="E3619" s="47"/>
      <c r="F3619" s="47"/>
      <c r="G3619" s="47"/>
      <c r="H3619" s="112"/>
      <c r="I3619" s="47"/>
      <c r="J3619" s="48" t="s">
        <v>5</v>
      </c>
      <c r="K3619" s="47" t="s">
        <v>12</v>
      </c>
      <c r="L3619" s="47"/>
      <c r="M3619" s="47"/>
      <c r="N3619" s="47"/>
      <c r="O3619" s="47"/>
      <c r="P3619" s="47"/>
      <c r="Q3619" s="47"/>
      <c r="R3619" s="47"/>
      <c r="S3619" s="47"/>
      <c r="T3619" s="47"/>
      <c r="U3619" s="47"/>
      <c r="V3619" s="47"/>
      <c r="W3619" s="47"/>
      <c r="X3619" s="91">
        <f>H3620</f>
        <v>0</v>
      </c>
      <c r="Y3619" s="91">
        <f>H3621</f>
        <v>0</v>
      </c>
      <c r="Z3619" s="91">
        <f>H3622</f>
        <v>0</v>
      </c>
      <c r="AA3619" s="91">
        <f>H3623</f>
        <v>0</v>
      </c>
    </row>
    <row r="3620" spans="2:27" ht="15" thickBot="1" x14ac:dyDescent="0.35">
      <c r="B3620" s="47" t="s">
        <v>13</v>
      </c>
      <c r="C3620" s="47"/>
      <c r="D3620" s="47"/>
      <c r="E3620" s="47"/>
      <c r="F3620" s="47"/>
      <c r="G3620" s="47"/>
      <c r="H3620" s="112"/>
      <c r="I3620" s="59"/>
      <c r="J3620" s="48" t="s">
        <v>5</v>
      </c>
      <c r="K3620" s="47" t="s">
        <v>15</v>
      </c>
      <c r="L3620" s="47"/>
      <c r="M3620" s="47"/>
      <c r="N3620" s="47"/>
      <c r="O3620" s="47"/>
      <c r="P3620" s="47"/>
      <c r="Q3620" s="47"/>
      <c r="R3620" s="47"/>
      <c r="S3620" s="47"/>
      <c r="T3620" s="47"/>
      <c r="U3620" s="47"/>
      <c r="V3620" s="47"/>
      <c r="W3620" s="47"/>
      <c r="X3620" s="91"/>
      <c r="Y3620" s="91"/>
      <c r="Z3620" s="91"/>
      <c r="AA3620" s="91"/>
    </row>
    <row r="3621" spans="2:27" ht="15" thickBot="1" x14ac:dyDescent="0.35">
      <c r="B3621" s="47" t="s">
        <v>16</v>
      </c>
      <c r="C3621" s="47"/>
      <c r="D3621" s="47"/>
      <c r="E3621" s="47"/>
      <c r="F3621" s="47"/>
      <c r="G3621" s="47"/>
      <c r="H3621" s="137"/>
      <c r="I3621" s="47"/>
      <c r="J3621" s="48" t="s">
        <v>5</v>
      </c>
      <c r="K3621" s="47" t="s">
        <v>17</v>
      </c>
      <c r="L3621" s="47"/>
      <c r="M3621" s="47"/>
      <c r="N3621" s="47"/>
      <c r="O3621" s="47"/>
      <c r="P3621" s="47"/>
      <c r="Q3621" s="47"/>
      <c r="R3621" s="47"/>
      <c r="S3621" s="47"/>
      <c r="T3621" s="47"/>
      <c r="U3621" s="47"/>
      <c r="V3621" s="47"/>
      <c r="W3621" s="47"/>
      <c r="X3621" s="91"/>
      <c r="Y3621" s="91"/>
      <c r="Z3621" s="91"/>
      <c r="AA3621" s="91"/>
    </row>
    <row r="3622" spans="2:27" ht="15" thickBot="1" x14ac:dyDescent="0.35">
      <c r="B3622" s="47" t="str">
        <f>IF(H3621="Erdgas","Nettorechnungsbetrag (Erdgas)",IF(H3621="Strom","Nettorechnungsbetrag (Strom)",IF(H3621="Wärme/Kälte","Nettorechnungsbetrag (Wärme/Kälte)","Bitte Energieart auswählen!")))</f>
        <v>Bitte Energieart auswählen!</v>
      </c>
      <c r="C3622" s="47"/>
      <c r="D3622" s="47"/>
      <c r="E3622" s="47"/>
      <c r="F3622" s="47"/>
      <c r="G3622" s="47"/>
      <c r="H3622" s="113"/>
      <c r="I3622" s="60" t="s">
        <v>18</v>
      </c>
      <c r="J3622" s="48" t="s">
        <v>5</v>
      </c>
      <c r="K3622" s="47" t="str">
        <f>IF(H3621="Erdgas","Erdgaskosten exkl. Steuern, Abgaben, Netzentgelte, etc.",IF(H3621="Strom","Stromkosten exkl. Steuern, Abgaben, Netzentgelte, etc.",IF(H3621="Wärme/Kälte","Wärme-/Kältekosten exkl. Steuern, Abgaben, Netzentgelte, etc.","Bitte Energieart auswählen!")))</f>
        <v>Bitte Energieart auswählen!</v>
      </c>
      <c r="L3622" s="47"/>
      <c r="M3622" s="47"/>
      <c r="N3622" s="47"/>
      <c r="O3622" s="47"/>
      <c r="P3622" s="47"/>
      <c r="Q3622" s="47"/>
      <c r="R3622" s="47"/>
      <c r="S3622" s="47"/>
      <c r="T3622" s="47"/>
      <c r="U3622" s="47"/>
      <c r="V3622" s="47"/>
      <c r="W3622" s="47"/>
      <c r="X3622" s="91"/>
      <c r="Y3622" s="91"/>
      <c r="Z3622" s="91"/>
      <c r="AA3622" s="91"/>
    </row>
    <row r="3623" spans="2:27" ht="15" thickBot="1" x14ac:dyDescent="0.35">
      <c r="B3623" s="47" t="str">
        <f>IF(AND(H3621="Erdgas",H3620="Nein"),"Erdgasverbrauch in kWh gem. letzter Jahresabrechnung",IF(H3621="Erdgas","Erdgasverbrauch in kWh im Kalenderjahr 2021",IF(AND(H3621="Strom",H3620="Nein"),"Stromverbrauch in kWh gem. letzter Jahresabrechnung",IF(H3621="Strom","Stromverbrauch in kWh im Kalenderjahr 2021",IF(AND(H3621="Wärme/Kälte",H3620="Nein"),"Wärme-/Kälteverbrauch in kWh gem. letzter Jahresabrechnung",IF(H3621="Wärme/Kälte","Wärme-/Kälteverbrauch in kWh im Kalenderjahr 2021","Bitte Energieart auswählen!"))))))</f>
        <v>Bitte Energieart auswählen!</v>
      </c>
      <c r="C3623" s="47"/>
      <c r="D3623" s="47"/>
      <c r="E3623" s="47"/>
      <c r="F3623" s="47"/>
      <c r="G3623" s="47"/>
      <c r="H3623" s="114"/>
      <c r="I3623" s="60" t="s">
        <v>19</v>
      </c>
      <c r="J3623" s="48" t="s">
        <v>5</v>
      </c>
      <c r="K3623" s="47" t="str">
        <f>IF(H3620="Nein",IF(H3621="Erdgas","Den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endet."),IF(H3621="Erdgas","Bitte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23" s="47"/>
      <c r="M3623" s="47"/>
      <c r="N3623" s="47"/>
      <c r="O3623" s="47"/>
      <c r="P3623" s="47"/>
      <c r="Q3623" s="47"/>
      <c r="R3623" s="47"/>
      <c r="S3623" s="47"/>
      <c r="T3623" s="47"/>
      <c r="U3623" s="47"/>
      <c r="V3623" s="47"/>
      <c r="W3623" s="47"/>
      <c r="X3623" s="91"/>
      <c r="Y3623" s="91"/>
      <c r="Z3623" s="91"/>
      <c r="AA3623" s="91"/>
    </row>
    <row r="3624" spans="2:27" x14ac:dyDescent="0.3">
      <c r="B3624" s="46"/>
      <c r="C3624" s="46"/>
      <c r="D3624" s="46"/>
      <c r="E3624" s="46"/>
      <c r="F3624" s="46"/>
      <c r="G3624" s="46"/>
      <c r="H3624" s="46"/>
      <c r="I3624" s="46"/>
      <c r="J3624" s="46"/>
      <c r="K3624" s="46"/>
      <c r="L3624" s="46"/>
      <c r="M3624" s="46"/>
      <c r="N3624" s="46"/>
      <c r="O3624" s="46"/>
      <c r="P3624" s="46"/>
      <c r="Q3624" s="46"/>
      <c r="R3624" s="46"/>
      <c r="S3624" s="46"/>
      <c r="T3624" s="46"/>
      <c r="U3624" s="46"/>
      <c r="V3624" s="46"/>
      <c r="W3624" s="46"/>
      <c r="X3624" s="91"/>
      <c r="Y3624" s="91"/>
      <c r="Z3624" s="91"/>
      <c r="AA3624" s="91"/>
    </row>
    <row r="3625" spans="2:27" ht="18" thickBot="1" x14ac:dyDescent="0.5">
      <c r="B3625" s="56" t="s">
        <v>10</v>
      </c>
      <c r="C3625" s="47"/>
      <c r="D3625" s="47"/>
      <c r="E3625" s="47"/>
      <c r="F3625" s="47"/>
      <c r="G3625" s="47"/>
      <c r="H3625" s="47"/>
      <c r="I3625" s="47"/>
      <c r="J3625" s="47"/>
      <c r="K3625" s="47"/>
      <c r="L3625" s="47"/>
      <c r="M3625" s="47"/>
      <c r="N3625" s="47"/>
      <c r="O3625" s="47"/>
      <c r="P3625" s="47"/>
      <c r="Q3625" s="47"/>
      <c r="R3625" s="47"/>
      <c r="S3625" s="47"/>
      <c r="T3625" s="47"/>
      <c r="U3625" s="47"/>
      <c r="V3625" s="47"/>
      <c r="W3625" s="47"/>
      <c r="X3625" s="91"/>
      <c r="Y3625" s="90"/>
      <c r="Z3625" s="91"/>
      <c r="AA3625" s="91"/>
    </row>
    <row r="3626" spans="2:27" ht="15" thickBot="1" x14ac:dyDescent="0.35">
      <c r="B3626" s="47" t="s">
        <v>11</v>
      </c>
      <c r="C3626" s="47"/>
      <c r="D3626" s="47"/>
      <c r="E3626" s="47"/>
      <c r="F3626" s="47"/>
      <c r="G3626" s="47"/>
      <c r="H3626" s="112"/>
      <c r="I3626" s="47"/>
      <c r="J3626" s="48" t="s">
        <v>5</v>
      </c>
      <c r="K3626" s="47" t="s">
        <v>12</v>
      </c>
      <c r="L3626" s="47"/>
      <c r="M3626" s="47"/>
      <c r="N3626" s="47"/>
      <c r="O3626" s="47"/>
      <c r="P3626" s="47"/>
      <c r="Q3626" s="47"/>
      <c r="R3626" s="47"/>
      <c r="S3626" s="47"/>
      <c r="T3626" s="47"/>
      <c r="U3626" s="47"/>
      <c r="V3626" s="47"/>
      <c r="W3626" s="47"/>
      <c r="X3626" s="91">
        <f>H3627</f>
        <v>0</v>
      </c>
      <c r="Y3626" s="91">
        <f>H3628</f>
        <v>0</v>
      </c>
      <c r="Z3626" s="91">
        <f>H3629</f>
        <v>0</v>
      </c>
      <c r="AA3626" s="91">
        <f>H3630</f>
        <v>0</v>
      </c>
    </row>
    <row r="3627" spans="2:27" ht="15" thickBot="1" x14ac:dyDescent="0.35">
      <c r="B3627" s="47" t="s">
        <v>13</v>
      </c>
      <c r="C3627" s="47"/>
      <c r="D3627" s="47"/>
      <c r="E3627" s="47"/>
      <c r="F3627" s="47"/>
      <c r="G3627" s="47"/>
      <c r="H3627" s="112"/>
      <c r="I3627" s="59"/>
      <c r="J3627" s="48" t="s">
        <v>5</v>
      </c>
      <c r="K3627" s="47" t="s">
        <v>15</v>
      </c>
      <c r="L3627" s="47"/>
      <c r="M3627" s="47"/>
      <c r="N3627" s="47"/>
      <c r="O3627" s="47"/>
      <c r="P3627" s="47"/>
      <c r="Q3627" s="47"/>
      <c r="R3627" s="47"/>
      <c r="S3627" s="47"/>
      <c r="T3627" s="47"/>
      <c r="U3627" s="47"/>
      <c r="V3627" s="47"/>
      <c r="W3627" s="47"/>
      <c r="X3627" s="91"/>
      <c r="Y3627" s="91"/>
      <c r="Z3627" s="91"/>
      <c r="AA3627" s="91"/>
    </row>
    <row r="3628" spans="2:27" ht="15" thickBot="1" x14ac:dyDescent="0.35">
      <c r="B3628" s="47" t="s">
        <v>16</v>
      </c>
      <c r="C3628" s="47"/>
      <c r="D3628" s="47"/>
      <c r="E3628" s="47"/>
      <c r="F3628" s="47"/>
      <c r="G3628" s="47"/>
      <c r="H3628" s="137"/>
      <c r="I3628" s="47"/>
      <c r="J3628" s="48" t="s">
        <v>5</v>
      </c>
      <c r="K3628" s="47" t="s">
        <v>17</v>
      </c>
      <c r="L3628" s="47"/>
      <c r="M3628" s="47"/>
      <c r="N3628" s="47"/>
      <c r="O3628" s="47"/>
      <c r="P3628" s="47"/>
      <c r="Q3628" s="47"/>
      <c r="R3628" s="47"/>
      <c r="S3628" s="47"/>
      <c r="T3628" s="47"/>
      <c r="U3628" s="47"/>
      <c r="V3628" s="47"/>
      <c r="W3628" s="47"/>
      <c r="X3628" s="91"/>
      <c r="Y3628" s="91"/>
      <c r="Z3628" s="91"/>
      <c r="AA3628" s="91"/>
    </row>
    <row r="3629" spans="2:27" ht="15" thickBot="1" x14ac:dyDescent="0.35">
      <c r="B3629" s="47" t="str">
        <f>IF(H3628="Erdgas","Nettorechnungsbetrag (Erdgas)",IF(H3628="Strom","Nettorechnungsbetrag (Strom)",IF(H3628="Wärme/Kälte","Nettorechnungsbetrag (Wärme/Kälte)","Bitte Energieart auswählen!")))</f>
        <v>Bitte Energieart auswählen!</v>
      </c>
      <c r="C3629" s="47"/>
      <c r="D3629" s="47"/>
      <c r="E3629" s="47"/>
      <c r="F3629" s="47"/>
      <c r="G3629" s="47"/>
      <c r="H3629" s="113"/>
      <c r="I3629" s="60" t="s">
        <v>18</v>
      </c>
      <c r="J3629" s="48" t="s">
        <v>5</v>
      </c>
      <c r="K3629" s="47" t="str">
        <f>IF(H3628="Erdgas","Erdgaskosten exkl. Steuern, Abgaben, Netzentgelte, etc.",IF(H3628="Strom","Stromkosten exkl. Steuern, Abgaben, Netzentgelte, etc.",IF(H3628="Wärme/Kälte","Wärme-/Kältekosten exkl. Steuern, Abgaben, Netzentgelte, etc.","Bitte Energieart auswählen!")))</f>
        <v>Bitte Energieart auswählen!</v>
      </c>
      <c r="L3629" s="47"/>
      <c r="M3629" s="47"/>
      <c r="N3629" s="47"/>
      <c r="O3629" s="47"/>
      <c r="P3629" s="47"/>
      <c r="Q3629" s="47"/>
      <c r="R3629" s="47"/>
      <c r="S3629" s="47"/>
      <c r="T3629" s="47"/>
      <c r="U3629" s="47"/>
      <c r="V3629" s="47"/>
      <c r="W3629" s="47"/>
      <c r="X3629" s="91"/>
      <c r="Y3629" s="91"/>
      <c r="Z3629" s="91"/>
      <c r="AA3629" s="91"/>
    </row>
    <row r="3630" spans="2:27" ht="15" thickBot="1" x14ac:dyDescent="0.35">
      <c r="B3630" s="47" t="str">
        <f>IF(AND(H3628="Erdgas",H3627="Nein"),"Erdgasverbrauch in kWh gem. letzter Jahresabrechnung",IF(H3628="Erdgas","Erdgasverbrauch in kWh im Kalenderjahr 2021",IF(AND(H3628="Strom",H3627="Nein"),"Stromverbrauch in kWh gem. letzter Jahresabrechnung",IF(H3628="Strom","Stromverbrauch in kWh im Kalenderjahr 2021",IF(AND(H3628="Wärme/Kälte",H3627="Nein"),"Wärme-/Kälteverbrauch in kWh gem. letzter Jahresabrechnung",IF(H3628="Wärme/Kälte","Wärme-/Kälteverbrauch in kWh im Kalenderjahr 2021","Bitte Energieart auswählen!"))))))</f>
        <v>Bitte Energieart auswählen!</v>
      </c>
      <c r="C3630" s="47"/>
      <c r="D3630" s="47"/>
      <c r="E3630" s="47"/>
      <c r="F3630" s="47"/>
      <c r="G3630" s="47"/>
      <c r="H3630" s="114"/>
      <c r="I3630" s="60" t="s">
        <v>19</v>
      </c>
      <c r="J3630" s="48" t="s">
        <v>5</v>
      </c>
      <c r="K3630" s="47" t="str">
        <f>IF(H3627="Nein",IF(H3628="Erdgas","Den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endet."),IF(H3628="Erdgas","Bitte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30" s="47"/>
      <c r="M3630" s="47"/>
      <c r="N3630" s="47"/>
      <c r="O3630" s="47"/>
      <c r="P3630" s="47"/>
      <c r="Q3630" s="47"/>
      <c r="R3630" s="47"/>
      <c r="S3630" s="47"/>
      <c r="T3630" s="47"/>
      <c r="U3630" s="47"/>
      <c r="V3630" s="47"/>
      <c r="W3630" s="47"/>
      <c r="X3630" s="91"/>
      <c r="Y3630" s="91"/>
      <c r="Z3630" s="91"/>
      <c r="AA3630" s="91"/>
    </row>
    <row r="3631" spans="2:27" x14ac:dyDescent="0.3">
      <c r="B3631" s="46"/>
      <c r="C3631" s="46"/>
      <c r="D3631" s="46"/>
      <c r="E3631" s="46"/>
      <c r="F3631" s="46"/>
      <c r="G3631" s="46"/>
      <c r="H3631" s="46"/>
      <c r="I3631" s="46"/>
      <c r="J3631" s="46"/>
      <c r="K3631" s="46"/>
      <c r="L3631" s="46"/>
      <c r="M3631" s="46"/>
      <c r="N3631" s="46"/>
      <c r="O3631" s="46"/>
      <c r="P3631" s="46"/>
      <c r="Q3631" s="46"/>
      <c r="R3631" s="46"/>
      <c r="S3631" s="46"/>
      <c r="T3631" s="46"/>
      <c r="U3631" s="46"/>
      <c r="V3631" s="46"/>
      <c r="W3631" s="46"/>
      <c r="X3631" s="91"/>
      <c r="Y3631" s="91"/>
      <c r="Z3631" s="91"/>
      <c r="AA3631" s="91"/>
    </row>
    <row r="3632" spans="2:27" ht="18" thickBot="1" x14ac:dyDescent="0.5">
      <c r="B3632" s="56" t="s">
        <v>10</v>
      </c>
      <c r="C3632" s="47"/>
      <c r="D3632" s="47"/>
      <c r="E3632" s="47"/>
      <c r="F3632" s="47"/>
      <c r="G3632" s="47"/>
      <c r="H3632" s="47"/>
      <c r="I3632" s="47"/>
      <c r="J3632" s="47"/>
      <c r="K3632" s="47"/>
      <c r="L3632" s="47"/>
      <c r="M3632" s="47"/>
      <c r="N3632" s="47"/>
      <c r="O3632" s="47"/>
      <c r="P3632" s="47"/>
      <c r="Q3632" s="47"/>
      <c r="R3632" s="47"/>
      <c r="S3632" s="47"/>
      <c r="T3632" s="47"/>
      <c r="U3632" s="47"/>
      <c r="V3632" s="47"/>
      <c r="W3632" s="47"/>
      <c r="X3632" s="91"/>
      <c r="Y3632" s="90"/>
      <c r="Z3632" s="91"/>
      <c r="AA3632" s="91"/>
    </row>
    <row r="3633" spans="2:27" ht="15" thickBot="1" x14ac:dyDescent="0.35">
      <c r="B3633" s="47" t="s">
        <v>11</v>
      </c>
      <c r="C3633" s="47"/>
      <c r="D3633" s="47"/>
      <c r="E3633" s="47"/>
      <c r="F3633" s="47"/>
      <c r="G3633" s="47"/>
      <c r="H3633" s="112"/>
      <c r="I3633" s="47"/>
      <c r="J3633" s="48" t="s">
        <v>5</v>
      </c>
      <c r="K3633" s="47" t="s">
        <v>12</v>
      </c>
      <c r="L3633" s="47"/>
      <c r="M3633" s="47"/>
      <c r="N3633" s="47"/>
      <c r="O3633" s="47"/>
      <c r="P3633" s="47"/>
      <c r="Q3633" s="47"/>
      <c r="R3633" s="47"/>
      <c r="S3633" s="47"/>
      <c r="T3633" s="47"/>
      <c r="U3633" s="47"/>
      <c r="V3633" s="47"/>
      <c r="W3633" s="47"/>
      <c r="X3633" s="91">
        <f>H3634</f>
        <v>0</v>
      </c>
      <c r="Y3633" s="91">
        <f>H3635</f>
        <v>0</v>
      </c>
      <c r="Z3633" s="91">
        <f>H3636</f>
        <v>0</v>
      </c>
      <c r="AA3633" s="91">
        <f>H3637</f>
        <v>0</v>
      </c>
    </row>
    <row r="3634" spans="2:27" ht="15" thickBot="1" x14ac:dyDescent="0.35">
      <c r="B3634" s="47" t="s">
        <v>13</v>
      </c>
      <c r="C3634" s="47"/>
      <c r="D3634" s="47"/>
      <c r="E3634" s="47"/>
      <c r="F3634" s="47"/>
      <c r="G3634" s="47"/>
      <c r="H3634" s="112"/>
      <c r="I3634" s="59"/>
      <c r="J3634" s="48" t="s">
        <v>5</v>
      </c>
      <c r="K3634" s="47" t="s">
        <v>15</v>
      </c>
      <c r="L3634" s="47"/>
      <c r="M3634" s="47"/>
      <c r="N3634" s="47"/>
      <c r="O3634" s="47"/>
      <c r="P3634" s="47"/>
      <c r="Q3634" s="47"/>
      <c r="R3634" s="47"/>
      <c r="S3634" s="47"/>
      <c r="T3634" s="47"/>
      <c r="U3634" s="47"/>
      <c r="V3634" s="47"/>
      <c r="W3634" s="47"/>
      <c r="X3634" s="91"/>
      <c r="Y3634" s="91"/>
      <c r="Z3634" s="91"/>
      <c r="AA3634" s="91"/>
    </row>
    <row r="3635" spans="2:27" ht="15" thickBot="1" x14ac:dyDescent="0.35">
      <c r="B3635" s="47" t="s">
        <v>16</v>
      </c>
      <c r="C3635" s="47"/>
      <c r="D3635" s="47"/>
      <c r="E3635" s="47"/>
      <c r="F3635" s="47"/>
      <c r="G3635" s="47"/>
      <c r="H3635" s="137"/>
      <c r="I3635" s="47"/>
      <c r="J3635" s="48" t="s">
        <v>5</v>
      </c>
      <c r="K3635" s="47" t="s">
        <v>17</v>
      </c>
      <c r="L3635" s="47"/>
      <c r="M3635" s="47"/>
      <c r="N3635" s="47"/>
      <c r="O3635" s="47"/>
      <c r="P3635" s="47"/>
      <c r="Q3635" s="47"/>
      <c r="R3635" s="47"/>
      <c r="S3635" s="47"/>
      <c r="T3635" s="47"/>
      <c r="U3635" s="47"/>
      <c r="V3635" s="47"/>
      <c r="W3635" s="47"/>
      <c r="X3635" s="91"/>
      <c r="Y3635" s="91"/>
      <c r="Z3635" s="91"/>
      <c r="AA3635" s="91"/>
    </row>
    <row r="3636" spans="2:27" ht="15" thickBot="1" x14ac:dyDescent="0.35">
      <c r="B3636" s="47" t="str">
        <f>IF(H3635="Erdgas","Nettorechnungsbetrag (Erdgas)",IF(H3635="Strom","Nettorechnungsbetrag (Strom)",IF(H3635="Wärme/Kälte","Nettorechnungsbetrag (Wärme/Kälte)","Bitte Energieart auswählen!")))</f>
        <v>Bitte Energieart auswählen!</v>
      </c>
      <c r="C3636" s="47"/>
      <c r="D3636" s="47"/>
      <c r="E3636" s="47"/>
      <c r="F3636" s="47"/>
      <c r="G3636" s="47"/>
      <c r="H3636" s="113"/>
      <c r="I3636" s="60" t="s">
        <v>18</v>
      </c>
      <c r="J3636" s="48" t="s">
        <v>5</v>
      </c>
      <c r="K3636" s="47" t="str">
        <f>IF(H3635="Erdgas","Erdgaskosten exkl. Steuern, Abgaben, Netzentgelte, etc.",IF(H3635="Strom","Stromkosten exkl. Steuern, Abgaben, Netzentgelte, etc.",IF(H3635="Wärme/Kälte","Wärme-/Kältekosten exkl. Steuern, Abgaben, Netzentgelte, etc.","Bitte Energieart auswählen!")))</f>
        <v>Bitte Energieart auswählen!</v>
      </c>
      <c r="L3636" s="47"/>
      <c r="M3636" s="47"/>
      <c r="N3636" s="47"/>
      <c r="O3636" s="47"/>
      <c r="P3636" s="47"/>
      <c r="Q3636" s="47"/>
      <c r="R3636" s="47"/>
      <c r="S3636" s="47"/>
      <c r="T3636" s="47"/>
      <c r="U3636" s="47"/>
      <c r="V3636" s="47"/>
      <c r="W3636" s="47"/>
      <c r="X3636" s="91"/>
      <c r="Y3636" s="91"/>
      <c r="Z3636" s="91"/>
      <c r="AA3636" s="91"/>
    </row>
    <row r="3637" spans="2:27" ht="15" thickBot="1" x14ac:dyDescent="0.35">
      <c r="B3637" s="47" t="str">
        <f>IF(AND(H3635="Erdgas",H3634="Nein"),"Erdgasverbrauch in kWh gem. letzter Jahresabrechnung",IF(H3635="Erdgas","Erdgasverbrauch in kWh im Kalenderjahr 2021",IF(AND(H3635="Strom",H3634="Nein"),"Stromverbrauch in kWh gem. letzter Jahresabrechnung",IF(H3635="Strom","Stromverbrauch in kWh im Kalenderjahr 2021",IF(AND(H3635="Wärme/Kälte",H3634="Nein"),"Wärme-/Kälteverbrauch in kWh gem. letzter Jahresabrechnung",IF(H3635="Wärme/Kälte","Wärme-/Kälteverbrauch in kWh im Kalenderjahr 2021","Bitte Energieart auswählen!"))))))</f>
        <v>Bitte Energieart auswählen!</v>
      </c>
      <c r="C3637" s="47"/>
      <c r="D3637" s="47"/>
      <c r="E3637" s="47"/>
      <c r="F3637" s="47"/>
      <c r="G3637" s="47"/>
      <c r="H3637" s="114"/>
      <c r="I3637" s="60" t="s">
        <v>19</v>
      </c>
      <c r="J3637" s="48" t="s">
        <v>5</v>
      </c>
      <c r="K3637" s="47" t="str">
        <f>IF(H3634="Nein",IF(H3635="Erdgas","Den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endet."),IF(H3635="Erdgas","Bitte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37" s="47"/>
      <c r="M3637" s="47"/>
      <c r="N3637" s="47"/>
      <c r="O3637" s="47"/>
      <c r="P3637" s="47"/>
      <c r="Q3637" s="47"/>
      <c r="R3637" s="47"/>
      <c r="S3637" s="47"/>
      <c r="T3637" s="47"/>
      <c r="U3637" s="47"/>
      <c r="V3637" s="47"/>
      <c r="W3637" s="47"/>
      <c r="X3637" s="91"/>
      <c r="Y3637" s="91"/>
      <c r="Z3637" s="91"/>
      <c r="AA3637" s="91"/>
    </row>
    <row r="3638" spans="2:27" x14ac:dyDescent="0.3">
      <c r="B3638" s="46"/>
      <c r="C3638" s="46"/>
      <c r="D3638" s="46"/>
      <c r="E3638" s="46"/>
      <c r="F3638" s="46"/>
      <c r="G3638" s="46"/>
      <c r="H3638" s="46"/>
      <c r="I3638" s="46"/>
      <c r="J3638" s="46"/>
      <c r="K3638" s="46"/>
      <c r="L3638" s="46"/>
      <c r="M3638" s="46"/>
      <c r="N3638" s="46"/>
      <c r="O3638" s="46"/>
      <c r="P3638" s="46"/>
      <c r="Q3638" s="46"/>
      <c r="R3638" s="46"/>
      <c r="S3638" s="46"/>
      <c r="T3638" s="46"/>
      <c r="U3638" s="46"/>
      <c r="V3638" s="46"/>
      <c r="W3638" s="46"/>
      <c r="X3638" s="91"/>
      <c r="Y3638" s="91"/>
      <c r="Z3638" s="91"/>
      <c r="AA3638" s="91"/>
    </row>
    <row r="3639" spans="2:27" ht="18" thickBot="1" x14ac:dyDescent="0.5">
      <c r="B3639" s="56" t="s">
        <v>10</v>
      </c>
      <c r="C3639" s="47"/>
      <c r="D3639" s="47"/>
      <c r="E3639" s="47"/>
      <c r="F3639" s="47"/>
      <c r="G3639" s="47"/>
      <c r="H3639" s="47"/>
      <c r="I3639" s="47"/>
      <c r="J3639" s="47"/>
      <c r="K3639" s="47"/>
      <c r="L3639" s="47"/>
      <c r="M3639" s="47"/>
      <c r="N3639" s="47"/>
      <c r="O3639" s="47"/>
      <c r="P3639" s="47"/>
      <c r="Q3639" s="47"/>
      <c r="R3639" s="47"/>
      <c r="S3639" s="47"/>
      <c r="T3639" s="47"/>
      <c r="U3639" s="47"/>
      <c r="V3639" s="47"/>
      <c r="W3639" s="47"/>
      <c r="X3639" s="91"/>
      <c r="Y3639" s="90"/>
      <c r="Z3639" s="91"/>
      <c r="AA3639" s="91"/>
    </row>
    <row r="3640" spans="2:27" ht="15" thickBot="1" x14ac:dyDescent="0.35">
      <c r="B3640" s="47" t="s">
        <v>11</v>
      </c>
      <c r="C3640" s="47"/>
      <c r="D3640" s="47"/>
      <c r="E3640" s="47"/>
      <c r="F3640" s="47"/>
      <c r="G3640" s="47"/>
      <c r="H3640" s="112"/>
      <c r="I3640" s="47"/>
      <c r="J3640" s="48" t="s">
        <v>5</v>
      </c>
      <c r="K3640" s="47" t="s">
        <v>12</v>
      </c>
      <c r="L3640" s="47"/>
      <c r="M3640" s="47"/>
      <c r="N3640" s="47"/>
      <c r="O3640" s="47"/>
      <c r="P3640" s="47"/>
      <c r="Q3640" s="47"/>
      <c r="R3640" s="47"/>
      <c r="S3640" s="47"/>
      <c r="T3640" s="47"/>
      <c r="U3640" s="47"/>
      <c r="V3640" s="47"/>
      <c r="W3640" s="47"/>
      <c r="X3640" s="91">
        <f>H3641</f>
        <v>0</v>
      </c>
      <c r="Y3640" s="91">
        <f>H3642</f>
        <v>0</v>
      </c>
      <c r="Z3640" s="91">
        <f>H3643</f>
        <v>0</v>
      </c>
      <c r="AA3640" s="91">
        <f>H3644</f>
        <v>0</v>
      </c>
    </row>
    <row r="3641" spans="2:27" ht="15" thickBot="1" x14ac:dyDescent="0.35">
      <c r="B3641" s="47" t="s">
        <v>13</v>
      </c>
      <c r="C3641" s="47"/>
      <c r="D3641" s="47"/>
      <c r="E3641" s="47"/>
      <c r="F3641" s="47"/>
      <c r="G3641" s="47"/>
      <c r="H3641" s="112"/>
      <c r="I3641" s="59"/>
      <c r="J3641" s="48" t="s">
        <v>5</v>
      </c>
      <c r="K3641" s="47" t="s">
        <v>15</v>
      </c>
      <c r="L3641" s="47"/>
      <c r="M3641" s="47"/>
      <c r="N3641" s="47"/>
      <c r="O3641" s="47"/>
      <c r="P3641" s="47"/>
      <c r="Q3641" s="47"/>
      <c r="R3641" s="47"/>
      <c r="S3641" s="47"/>
      <c r="T3641" s="47"/>
      <c r="U3641" s="47"/>
      <c r="V3641" s="47"/>
      <c r="W3641" s="47"/>
      <c r="X3641" s="91"/>
      <c r="Y3641" s="91"/>
      <c r="Z3641" s="91"/>
      <c r="AA3641" s="91"/>
    </row>
    <row r="3642" spans="2:27" ht="15" thickBot="1" x14ac:dyDescent="0.35">
      <c r="B3642" s="47" t="s">
        <v>16</v>
      </c>
      <c r="C3642" s="47"/>
      <c r="D3642" s="47"/>
      <c r="E3642" s="47"/>
      <c r="F3642" s="47"/>
      <c r="G3642" s="47"/>
      <c r="H3642" s="137"/>
      <c r="I3642" s="47"/>
      <c r="J3642" s="48" t="s">
        <v>5</v>
      </c>
      <c r="K3642" s="47" t="s">
        <v>17</v>
      </c>
      <c r="L3642" s="47"/>
      <c r="M3642" s="47"/>
      <c r="N3642" s="47"/>
      <c r="O3642" s="47"/>
      <c r="P3642" s="47"/>
      <c r="Q3642" s="47"/>
      <c r="R3642" s="47"/>
      <c r="S3642" s="47"/>
      <c r="T3642" s="47"/>
      <c r="U3642" s="47"/>
      <c r="V3642" s="47"/>
      <c r="W3642" s="47"/>
      <c r="X3642" s="91"/>
      <c r="Y3642" s="91"/>
      <c r="Z3642" s="91"/>
      <c r="AA3642" s="91"/>
    </row>
    <row r="3643" spans="2:27" ht="15" thickBot="1" x14ac:dyDescent="0.35">
      <c r="B3643" s="47" t="str">
        <f>IF(H3642="Erdgas","Nettorechnungsbetrag (Erdgas)",IF(H3642="Strom","Nettorechnungsbetrag (Strom)",IF(H3642="Wärme/Kälte","Nettorechnungsbetrag (Wärme/Kälte)","Bitte Energieart auswählen!")))</f>
        <v>Bitte Energieart auswählen!</v>
      </c>
      <c r="C3643" s="47"/>
      <c r="D3643" s="47"/>
      <c r="E3643" s="47"/>
      <c r="F3643" s="47"/>
      <c r="G3643" s="47"/>
      <c r="H3643" s="113"/>
      <c r="I3643" s="60" t="s">
        <v>18</v>
      </c>
      <c r="J3643" s="48" t="s">
        <v>5</v>
      </c>
      <c r="K3643" s="47" t="str">
        <f>IF(H3642="Erdgas","Erdgaskosten exkl. Steuern, Abgaben, Netzentgelte, etc.",IF(H3642="Strom","Stromkosten exkl. Steuern, Abgaben, Netzentgelte, etc.",IF(H3642="Wärme/Kälte","Wärme-/Kältekosten exkl. Steuern, Abgaben, Netzentgelte, etc.","Bitte Energieart auswählen!")))</f>
        <v>Bitte Energieart auswählen!</v>
      </c>
      <c r="L3643" s="47"/>
      <c r="M3643" s="47"/>
      <c r="N3643" s="47"/>
      <c r="O3643" s="47"/>
      <c r="P3643" s="47"/>
      <c r="Q3643" s="47"/>
      <c r="R3643" s="47"/>
      <c r="S3643" s="47"/>
      <c r="T3643" s="47"/>
      <c r="U3643" s="47"/>
      <c r="V3643" s="47"/>
      <c r="W3643" s="47"/>
      <c r="X3643" s="91"/>
      <c r="Y3643" s="91"/>
      <c r="Z3643" s="91"/>
      <c r="AA3643" s="91"/>
    </row>
    <row r="3644" spans="2:27" ht="15" thickBot="1" x14ac:dyDescent="0.35">
      <c r="B3644" s="47" t="str">
        <f>IF(AND(H3642="Erdgas",H3641="Nein"),"Erdgasverbrauch in kWh gem. letzter Jahresabrechnung",IF(H3642="Erdgas","Erdgasverbrauch in kWh im Kalenderjahr 2021",IF(AND(H3642="Strom",H3641="Nein"),"Stromverbrauch in kWh gem. letzter Jahresabrechnung",IF(H3642="Strom","Stromverbrauch in kWh im Kalenderjahr 2021",IF(AND(H3642="Wärme/Kälte",H3641="Nein"),"Wärme-/Kälteverbrauch in kWh gem. letzter Jahresabrechnung",IF(H3642="Wärme/Kälte","Wärme-/Kälteverbrauch in kWh im Kalenderjahr 2021","Bitte Energieart auswählen!"))))))</f>
        <v>Bitte Energieart auswählen!</v>
      </c>
      <c r="C3644" s="47"/>
      <c r="D3644" s="47"/>
      <c r="E3644" s="47"/>
      <c r="F3644" s="47"/>
      <c r="G3644" s="47"/>
      <c r="H3644" s="114"/>
      <c r="I3644" s="60" t="s">
        <v>19</v>
      </c>
      <c r="J3644" s="48" t="s">
        <v>5</v>
      </c>
      <c r="K3644" s="47" t="str">
        <f>IF(H3641="Nein",IF(H3642="Erdgas","Den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endet."),IF(H3642="Erdgas","Bitte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44" s="47"/>
      <c r="M3644" s="47"/>
      <c r="N3644" s="47"/>
      <c r="O3644" s="47"/>
      <c r="P3644" s="47"/>
      <c r="Q3644" s="47"/>
      <c r="R3644" s="47"/>
      <c r="S3644" s="47"/>
      <c r="T3644" s="47"/>
      <c r="U3644" s="47"/>
      <c r="V3644" s="47"/>
      <c r="W3644" s="47"/>
      <c r="X3644" s="91"/>
      <c r="Y3644" s="91"/>
      <c r="Z3644" s="91"/>
      <c r="AA3644" s="91"/>
    </row>
    <row r="3645" spans="2:27" x14ac:dyDescent="0.3">
      <c r="B3645" s="46"/>
      <c r="C3645" s="46"/>
      <c r="D3645" s="46"/>
      <c r="E3645" s="46"/>
      <c r="F3645" s="46"/>
      <c r="G3645" s="46"/>
      <c r="H3645" s="46"/>
      <c r="I3645" s="46"/>
      <c r="J3645" s="46"/>
      <c r="K3645" s="46"/>
      <c r="L3645" s="46"/>
      <c r="M3645" s="46"/>
      <c r="N3645" s="46"/>
      <c r="O3645" s="46"/>
      <c r="P3645" s="46"/>
      <c r="Q3645" s="46"/>
      <c r="R3645" s="46"/>
      <c r="S3645" s="46"/>
      <c r="T3645" s="46"/>
      <c r="U3645" s="46"/>
      <c r="V3645" s="46"/>
      <c r="W3645" s="46"/>
      <c r="X3645" s="91"/>
      <c r="Y3645" s="91"/>
      <c r="Z3645" s="91"/>
      <c r="AA3645" s="91"/>
    </row>
    <row r="3646" spans="2:27" ht="18" thickBot="1" x14ac:dyDescent="0.5">
      <c r="B3646" s="56" t="s">
        <v>10</v>
      </c>
      <c r="C3646" s="47"/>
      <c r="D3646" s="47"/>
      <c r="E3646" s="47"/>
      <c r="F3646" s="47"/>
      <c r="G3646" s="47"/>
      <c r="H3646" s="47"/>
      <c r="I3646" s="47"/>
      <c r="J3646" s="47"/>
      <c r="K3646" s="47"/>
      <c r="L3646" s="47"/>
      <c r="M3646" s="47"/>
      <c r="N3646" s="47"/>
      <c r="O3646" s="47"/>
      <c r="P3646" s="47"/>
      <c r="Q3646" s="47"/>
      <c r="R3646" s="47"/>
      <c r="S3646" s="47"/>
      <c r="T3646" s="47"/>
      <c r="U3646" s="47"/>
      <c r="V3646" s="47"/>
      <c r="W3646" s="47"/>
      <c r="X3646" s="91"/>
      <c r="Y3646" s="90"/>
      <c r="Z3646" s="91"/>
      <c r="AA3646" s="91"/>
    </row>
    <row r="3647" spans="2:27" ht="15" thickBot="1" x14ac:dyDescent="0.35">
      <c r="B3647" s="47" t="s">
        <v>11</v>
      </c>
      <c r="C3647" s="47"/>
      <c r="D3647" s="47"/>
      <c r="E3647" s="47"/>
      <c r="F3647" s="47"/>
      <c r="G3647" s="47"/>
      <c r="H3647" s="112"/>
      <c r="I3647" s="47"/>
      <c r="J3647" s="48" t="s">
        <v>5</v>
      </c>
      <c r="K3647" s="47" t="s">
        <v>12</v>
      </c>
      <c r="L3647" s="47"/>
      <c r="M3647" s="47"/>
      <c r="N3647" s="47"/>
      <c r="O3647" s="47"/>
      <c r="P3647" s="47"/>
      <c r="Q3647" s="47"/>
      <c r="R3647" s="47"/>
      <c r="S3647" s="47"/>
      <c r="T3647" s="47"/>
      <c r="U3647" s="47"/>
      <c r="V3647" s="47"/>
      <c r="W3647" s="47"/>
      <c r="X3647" s="91">
        <f>H3648</f>
        <v>0</v>
      </c>
      <c r="Y3647" s="91">
        <f>H3649</f>
        <v>0</v>
      </c>
      <c r="Z3647" s="91">
        <f>H3650</f>
        <v>0</v>
      </c>
      <c r="AA3647" s="91">
        <f>H3651</f>
        <v>0</v>
      </c>
    </row>
    <row r="3648" spans="2:27" ht="15" thickBot="1" x14ac:dyDescent="0.35">
      <c r="B3648" s="47" t="s">
        <v>13</v>
      </c>
      <c r="C3648" s="47"/>
      <c r="D3648" s="47"/>
      <c r="E3648" s="47"/>
      <c r="F3648" s="47"/>
      <c r="G3648" s="47"/>
      <c r="H3648" s="112"/>
      <c r="I3648" s="59"/>
      <c r="J3648" s="48" t="s">
        <v>5</v>
      </c>
      <c r="K3648" s="47" t="s">
        <v>15</v>
      </c>
      <c r="L3648" s="47"/>
      <c r="M3648" s="47"/>
      <c r="N3648" s="47"/>
      <c r="O3648" s="47"/>
      <c r="P3648" s="47"/>
      <c r="Q3648" s="47"/>
      <c r="R3648" s="47"/>
      <c r="S3648" s="47"/>
      <c r="T3648" s="47"/>
      <c r="U3648" s="47"/>
      <c r="V3648" s="47"/>
      <c r="W3648" s="47"/>
      <c r="X3648" s="91"/>
      <c r="Y3648" s="91"/>
      <c r="Z3648" s="91"/>
      <c r="AA3648" s="91"/>
    </row>
    <row r="3649" spans="2:27" ht="15" thickBot="1" x14ac:dyDescent="0.35">
      <c r="B3649" s="47" t="s">
        <v>16</v>
      </c>
      <c r="C3649" s="47"/>
      <c r="D3649" s="47"/>
      <c r="E3649" s="47"/>
      <c r="F3649" s="47"/>
      <c r="G3649" s="47"/>
      <c r="H3649" s="137"/>
      <c r="I3649" s="47"/>
      <c r="J3649" s="48" t="s">
        <v>5</v>
      </c>
      <c r="K3649" s="47" t="s">
        <v>17</v>
      </c>
      <c r="L3649" s="47"/>
      <c r="M3649" s="47"/>
      <c r="N3649" s="47"/>
      <c r="O3649" s="47"/>
      <c r="P3649" s="47"/>
      <c r="Q3649" s="47"/>
      <c r="R3649" s="47"/>
      <c r="S3649" s="47"/>
      <c r="T3649" s="47"/>
      <c r="U3649" s="47"/>
      <c r="V3649" s="47"/>
      <c r="W3649" s="47"/>
      <c r="X3649" s="91"/>
      <c r="Y3649" s="91"/>
      <c r="Z3649" s="91"/>
      <c r="AA3649" s="91"/>
    </row>
    <row r="3650" spans="2:27" ht="15" thickBot="1" x14ac:dyDescent="0.35">
      <c r="B3650" s="47" t="str">
        <f>IF(H3649="Erdgas","Nettorechnungsbetrag (Erdgas)",IF(H3649="Strom","Nettorechnungsbetrag (Strom)",IF(H3649="Wärme/Kälte","Nettorechnungsbetrag (Wärme/Kälte)","Bitte Energieart auswählen!")))</f>
        <v>Bitte Energieart auswählen!</v>
      </c>
      <c r="C3650" s="47"/>
      <c r="D3650" s="47"/>
      <c r="E3650" s="47"/>
      <c r="F3650" s="47"/>
      <c r="G3650" s="47"/>
      <c r="H3650" s="113"/>
      <c r="I3650" s="60" t="s">
        <v>18</v>
      </c>
      <c r="J3650" s="48" t="s">
        <v>5</v>
      </c>
      <c r="K3650" s="47" t="str">
        <f>IF(H3649="Erdgas","Erdgaskosten exkl. Steuern, Abgaben, Netzentgelte, etc.",IF(H3649="Strom","Stromkosten exkl. Steuern, Abgaben, Netzentgelte, etc.",IF(H3649="Wärme/Kälte","Wärme-/Kältekosten exkl. Steuern, Abgaben, Netzentgelte, etc.","Bitte Energieart auswählen!")))</f>
        <v>Bitte Energieart auswählen!</v>
      </c>
      <c r="L3650" s="47"/>
      <c r="M3650" s="47"/>
      <c r="N3650" s="47"/>
      <c r="O3650" s="47"/>
      <c r="P3650" s="47"/>
      <c r="Q3650" s="47"/>
      <c r="R3650" s="47"/>
      <c r="S3650" s="47"/>
      <c r="T3650" s="47"/>
      <c r="U3650" s="47"/>
      <c r="V3650" s="47"/>
      <c r="W3650" s="47"/>
      <c r="X3650" s="91"/>
      <c r="Y3650" s="91"/>
      <c r="Z3650" s="91"/>
      <c r="AA3650" s="91"/>
    </row>
    <row r="3651" spans="2:27" ht="15" thickBot="1" x14ac:dyDescent="0.35">
      <c r="B3651" s="47" t="str">
        <f>IF(AND(H3649="Erdgas",H3648="Nein"),"Erdgasverbrauch in kWh gem. letzter Jahresabrechnung",IF(H3649="Erdgas","Erdgasverbrauch in kWh im Kalenderjahr 2021",IF(AND(H3649="Strom",H3648="Nein"),"Stromverbrauch in kWh gem. letzter Jahresabrechnung",IF(H3649="Strom","Stromverbrauch in kWh im Kalenderjahr 2021",IF(AND(H3649="Wärme/Kälte",H3648="Nein"),"Wärme-/Kälteverbrauch in kWh gem. letzter Jahresabrechnung",IF(H3649="Wärme/Kälte","Wärme-/Kälteverbrauch in kWh im Kalenderjahr 2021","Bitte Energieart auswählen!"))))))</f>
        <v>Bitte Energieart auswählen!</v>
      </c>
      <c r="C3651" s="47"/>
      <c r="D3651" s="47"/>
      <c r="E3651" s="47"/>
      <c r="F3651" s="47"/>
      <c r="G3651" s="47"/>
      <c r="H3651" s="114"/>
      <c r="I3651" s="60" t="s">
        <v>19</v>
      </c>
      <c r="J3651" s="48" t="s">
        <v>5</v>
      </c>
      <c r="K3651" s="47" t="str">
        <f>IF(H3648="Nein",IF(H3649="Erdgas","Den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endet."),IF(H3649="Erdgas","Bitte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51" s="47"/>
      <c r="M3651" s="47"/>
      <c r="N3651" s="47"/>
      <c r="O3651" s="47"/>
      <c r="P3651" s="47"/>
      <c r="Q3651" s="47"/>
      <c r="R3651" s="47"/>
      <c r="S3651" s="47"/>
      <c r="T3651" s="47"/>
      <c r="U3651" s="47"/>
      <c r="V3651" s="47"/>
      <c r="W3651" s="47"/>
      <c r="X3651" s="91"/>
      <c r="Y3651" s="91"/>
      <c r="Z3651" s="91"/>
      <c r="AA3651" s="91"/>
    </row>
    <row r="3652" spans="2:27" x14ac:dyDescent="0.3">
      <c r="B3652" s="46"/>
      <c r="C3652" s="46"/>
      <c r="D3652" s="46"/>
      <c r="E3652" s="46"/>
      <c r="F3652" s="46"/>
      <c r="G3652" s="46"/>
      <c r="H3652" s="46"/>
      <c r="I3652" s="46"/>
      <c r="J3652" s="46"/>
      <c r="K3652" s="46"/>
      <c r="L3652" s="46"/>
      <c r="M3652" s="46"/>
      <c r="N3652" s="46"/>
      <c r="O3652" s="46"/>
      <c r="P3652" s="46"/>
      <c r="Q3652" s="46"/>
      <c r="R3652" s="46"/>
      <c r="S3652" s="46"/>
      <c r="T3652" s="46"/>
      <c r="U3652" s="46"/>
      <c r="V3652" s="46"/>
      <c r="W3652" s="46"/>
      <c r="X3652" s="91"/>
      <c r="Y3652" s="91"/>
      <c r="Z3652" s="91"/>
      <c r="AA3652" s="91"/>
    </row>
    <row r="3653" spans="2:27" ht="18" thickBot="1" x14ac:dyDescent="0.5">
      <c r="B3653" s="56" t="s">
        <v>10</v>
      </c>
      <c r="C3653" s="47"/>
      <c r="D3653" s="47"/>
      <c r="E3653" s="47"/>
      <c r="F3653" s="47"/>
      <c r="G3653" s="47"/>
      <c r="H3653" s="47"/>
      <c r="I3653" s="47"/>
      <c r="J3653" s="47"/>
      <c r="K3653" s="47"/>
      <c r="L3653" s="47"/>
      <c r="M3653" s="47"/>
      <c r="N3653" s="47"/>
      <c r="O3653" s="47"/>
      <c r="P3653" s="47"/>
      <c r="Q3653" s="47"/>
      <c r="R3653" s="47"/>
      <c r="S3653" s="47"/>
      <c r="T3653" s="47"/>
      <c r="U3653" s="47"/>
      <c r="V3653" s="47"/>
      <c r="W3653" s="47"/>
      <c r="X3653" s="91"/>
      <c r="Y3653" s="90"/>
      <c r="Z3653" s="91"/>
      <c r="AA3653" s="91"/>
    </row>
    <row r="3654" spans="2:27" ht="15" thickBot="1" x14ac:dyDescent="0.35">
      <c r="B3654" s="47" t="s">
        <v>11</v>
      </c>
      <c r="C3654" s="47"/>
      <c r="D3654" s="47"/>
      <c r="E3654" s="47"/>
      <c r="F3654" s="47"/>
      <c r="G3654" s="47"/>
      <c r="H3654" s="112"/>
      <c r="I3654" s="47"/>
      <c r="J3654" s="48" t="s">
        <v>5</v>
      </c>
      <c r="K3654" s="47" t="s">
        <v>12</v>
      </c>
      <c r="L3654" s="47"/>
      <c r="M3654" s="47"/>
      <c r="N3654" s="47"/>
      <c r="O3654" s="47"/>
      <c r="P3654" s="47"/>
      <c r="Q3654" s="47"/>
      <c r="R3654" s="47"/>
      <c r="S3654" s="47"/>
      <c r="T3654" s="47"/>
      <c r="U3654" s="47"/>
      <c r="V3654" s="47"/>
      <c r="W3654" s="47"/>
      <c r="X3654" s="91">
        <f>H3655</f>
        <v>0</v>
      </c>
      <c r="Y3654" s="91">
        <f>H3656</f>
        <v>0</v>
      </c>
      <c r="Z3654" s="91">
        <f>H3657</f>
        <v>0</v>
      </c>
      <c r="AA3654" s="91">
        <f>H3658</f>
        <v>0</v>
      </c>
    </row>
    <row r="3655" spans="2:27" ht="15" thickBot="1" x14ac:dyDescent="0.35">
      <c r="B3655" s="47" t="s">
        <v>13</v>
      </c>
      <c r="C3655" s="47"/>
      <c r="D3655" s="47"/>
      <c r="E3655" s="47"/>
      <c r="F3655" s="47"/>
      <c r="G3655" s="47"/>
      <c r="H3655" s="112"/>
      <c r="I3655" s="59"/>
      <c r="J3655" s="48" t="s">
        <v>5</v>
      </c>
      <c r="K3655" s="47" t="s">
        <v>15</v>
      </c>
      <c r="L3655" s="47"/>
      <c r="M3655" s="47"/>
      <c r="N3655" s="47"/>
      <c r="O3655" s="47"/>
      <c r="P3655" s="47"/>
      <c r="Q3655" s="47"/>
      <c r="R3655" s="47"/>
      <c r="S3655" s="47"/>
      <c r="T3655" s="47"/>
      <c r="U3655" s="47"/>
      <c r="V3655" s="47"/>
      <c r="W3655" s="47"/>
      <c r="X3655" s="91"/>
      <c r="Y3655" s="91"/>
      <c r="Z3655" s="91"/>
      <c r="AA3655" s="91"/>
    </row>
    <row r="3656" spans="2:27" ht="15" thickBot="1" x14ac:dyDescent="0.35">
      <c r="B3656" s="47" t="s">
        <v>16</v>
      </c>
      <c r="C3656" s="47"/>
      <c r="D3656" s="47"/>
      <c r="E3656" s="47"/>
      <c r="F3656" s="47"/>
      <c r="G3656" s="47"/>
      <c r="H3656" s="137"/>
      <c r="I3656" s="47"/>
      <c r="J3656" s="48" t="s">
        <v>5</v>
      </c>
      <c r="K3656" s="47" t="s">
        <v>17</v>
      </c>
      <c r="L3656" s="47"/>
      <c r="M3656" s="47"/>
      <c r="N3656" s="47"/>
      <c r="O3656" s="47"/>
      <c r="P3656" s="47"/>
      <c r="Q3656" s="47"/>
      <c r="R3656" s="47"/>
      <c r="S3656" s="47"/>
      <c r="T3656" s="47"/>
      <c r="U3656" s="47"/>
      <c r="V3656" s="47"/>
      <c r="W3656" s="47"/>
      <c r="X3656" s="91"/>
      <c r="Y3656" s="91"/>
      <c r="Z3656" s="91"/>
      <c r="AA3656" s="91"/>
    </row>
    <row r="3657" spans="2:27" ht="15" thickBot="1" x14ac:dyDescent="0.35">
      <c r="B3657" s="47" t="str">
        <f>IF(H3656="Erdgas","Nettorechnungsbetrag (Erdgas)",IF(H3656="Strom","Nettorechnungsbetrag (Strom)",IF(H3656="Wärme/Kälte","Nettorechnungsbetrag (Wärme/Kälte)","Bitte Energieart auswählen!")))</f>
        <v>Bitte Energieart auswählen!</v>
      </c>
      <c r="C3657" s="47"/>
      <c r="D3657" s="47"/>
      <c r="E3657" s="47"/>
      <c r="F3657" s="47"/>
      <c r="G3657" s="47"/>
      <c r="H3657" s="113"/>
      <c r="I3657" s="60" t="s">
        <v>18</v>
      </c>
      <c r="J3657" s="48" t="s">
        <v>5</v>
      </c>
      <c r="K3657" s="47" t="str">
        <f>IF(H3656="Erdgas","Erdgaskosten exkl. Steuern, Abgaben, Netzentgelte, etc.",IF(H3656="Strom","Stromkosten exkl. Steuern, Abgaben, Netzentgelte, etc.",IF(H3656="Wärme/Kälte","Wärme-/Kältekosten exkl. Steuern, Abgaben, Netzentgelte, etc.","Bitte Energieart auswählen!")))</f>
        <v>Bitte Energieart auswählen!</v>
      </c>
      <c r="L3657" s="47"/>
      <c r="M3657" s="47"/>
      <c r="N3657" s="47"/>
      <c r="O3657" s="47"/>
      <c r="P3657" s="47"/>
      <c r="Q3657" s="47"/>
      <c r="R3657" s="47"/>
      <c r="S3657" s="47"/>
      <c r="T3657" s="47"/>
      <c r="U3657" s="47"/>
      <c r="V3657" s="47"/>
      <c r="W3657" s="47"/>
      <c r="X3657" s="91"/>
      <c r="Y3657" s="91"/>
      <c r="Z3657" s="91"/>
      <c r="AA3657" s="91"/>
    </row>
    <row r="3658" spans="2:27" ht="15" thickBot="1" x14ac:dyDescent="0.35">
      <c r="B3658" s="47" t="str">
        <f>IF(AND(H3656="Erdgas",H3655="Nein"),"Erdgasverbrauch in kWh gem. letzter Jahresabrechnung",IF(H3656="Erdgas","Erdgasverbrauch in kWh im Kalenderjahr 2021",IF(AND(H3656="Strom",H3655="Nein"),"Stromverbrauch in kWh gem. letzter Jahresabrechnung",IF(H3656="Strom","Stromverbrauch in kWh im Kalenderjahr 2021",IF(AND(H3656="Wärme/Kälte",H3655="Nein"),"Wärme-/Kälteverbrauch in kWh gem. letzter Jahresabrechnung",IF(H3656="Wärme/Kälte","Wärme-/Kälteverbrauch in kWh im Kalenderjahr 2021","Bitte Energieart auswählen!"))))))</f>
        <v>Bitte Energieart auswählen!</v>
      </c>
      <c r="C3658" s="47"/>
      <c r="D3658" s="47"/>
      <c r="E3658" s="47"/>
      <c r="F3658" s="47"/>
      <c r="G3658" s="47"/>
      <c r="H3658" s="114"/>
      <c r="I3658" s="60" t="s">
        <v>19</v>
      </c>
      <c r="J3658" s="48" t="s">
        <v>5</v>
      </c>
      <c r="K3658" s="47" t="str">
        <f>IF(H3655="Nein",IF(H3656="Erdgas","Den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endet."),IF(H3656="Erdgas","Bitte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58" s="47"/>
      <c r="M3658" s="47"/>
      <c r="N3658" s="47"/>
      <c r="O3658" s="47"/>
      <c r="P3658" s="47"/>
      <c r="Q3658" s="47"/>
      <c r="R3658" s="47"/>
      <c r="S3658" s="47"/>
      <c r="T3658" s="47"/>
      <c r="U3658" s="47"/>
      <c r="V3658" s="47"/>
      <c r="W3658" s="47"/>
      <c r="X3658" s="91"/>
      <c r="Y3658" s="91"/>
      <c r="Z3658" s="91"/>
      <c r="AA3658" s="91"/>
    </row>
    <row r="3659" spans="2:27" x14ac:dyDescent="0.3">
      <c r="B3659" s="46"/>
      <c r="C3659" s="46"/>
      <c r="D3659" s="46"/>
      <c r="E3659" s="46"/>
      <c r="F3659" s="46"/>
      <c r="G3659" s="46"/>
      <c r="H3659" s="46"/>
      <c r="I3659" s="46"/>
      <c r="J3659" s="46"/>
      <c r="K3659" s="46"/>
      <c r="L3659" s="46"/>
      <c r="M3659" s="46"/>
      <c r="N3659" s="46"/>
      <c r="O3659" s="46"/>
      <c r="P3659" s="46"/>
      <c r="Q3659" s="46"/>
      <c r="R3659" s="46"/>
      <c r="S3659" s="46"/>
      <c r="T3659" s="46"/>
      <c r="U3659" s="46"/>
      <c r="V3659" s="46"/>
      <c r="W3659" s="46"/>
      <c r="X3659" s="91"/>
      <c r="Y3659" s="91"/>
      <c r="Z3659" s="91"/>
      <c r="AA3659" s="91"/>
    </row>
    <row r="3660" spans="2:27" ht="18" thickBot="1" x14ac:dyDescent="0.5">
      <c r="B3660" s="56" t="s">
        <v>10</v>
      </c>
      <c r="C3660" s="47"/>
      <c r="D3660" s="47"/>
      <c r="E3660" s="47"/>
      <c r="F3660" s="47"/>
      <c r="G3660" s="47"/>
      <c r="H3660" s="47"/>
      <c r="I3660" s="47"/>
      <c r="J3660" s="47"/>
      <c r="K3660" s="47"/>
      <c r="L3660" s="47"/>
      <c r="M3660" s="47"/>
      <c r="N3660" s="47"/>
      <c r="O3660" s="47"/>
      <c r="P3660" s="47"/>
      <c r="Q3660" s="47"/>
      <c r="R3660" s="47"/>
      <c r="S3660" s="47"/>
      <c r="T3660" s="47"/>
      <c r="U3660" s="47"/>
      <c r="V3660" s="47"/>
      <c r="W3660" s="47"/>
      <c r="X3660" s="91"/>
      <c r="Y3660" s="90"/>
      <c r="Z3660" s="91"/>
      <c r="AA3660" s="91"/>
    </row>
    <row r="3661" spans="2:27" ht="15" thickBot="1" x14ac:dyDescent="0.35">
      <c r="B3661" s="47" t="s">
        <v>11</v>
      </c>
      <c r="C3661" s="47"/>
      <c r="D3661" s="47"/>
      <c r="E3661" s="47"/>
      <c r="F3661" s="47"/>
      <c r="G3661" s="47"/>
      <c r="H3661" s="112"/>
      <c r="I3661" s="47"/>
      <c r="J3661" s="48" t="s">
        <v>5</v>
      </c>
      <c r="K3661" s="47" t="s">
        <v>12</v>
      </c>
      <c r="L3661" s="47"/>
      <c r="M3661" s="47"/>
      <c r="N3661" s="47"/>
      <c r="O3661" s="47"/>
      <c r="P3661" s="47"/>
      <c r="Q3661" s="47"/>
      <c r="R3661" s="47"/>
      <c r="S3661" s="47"/>
      <c r="T3661" s="47"/>
      <c r="U3661" s="47"/>
      <c r="V3661" s="47"/>
      <c r="W3661" s="47"/>
      <c r="X3661" s="91">
        <f>H3662</f>
        <v>0</v>
      </c>
      <c r="Y3661" s="91">
        <f>H3663</f>
        <v>0</v>
      </c>
      <c r="Z3661" s="91">
        <f>H3664</f>
        <v>0</v>
      </c>
      <c r="AA3661" s="91">
        <f>H3665</f>
        <v>0</v>
      </c>
    </row>
    <row r="3662" spans="2:27" ht="15" thickBot="1" x14ac:dyDescent="0.35">
      <c r="B3662" s="47" t="s">
        <v>13</v>
      </c>
      <c r="C3662" s="47"/>
      <c r="D3662" s="47"/>
      <c r="E3662" s="47"/>
      <c r="F3662" s="47"/>
      <c r="G3662" s="47"/>
      <c r="H3662" s="112"/>
      <c r="I3662" s="59"/>
      <c r="J3662" s="48" t="s">
        <v>5</v>
      </c>
      <c r="K3662" s="47" t="s">
        <v>15</v>
      </c>
      <c r="L3662" s="47"/>
      <c r="M3662" s="47"/>
      <c r="N3662" s="47"/>
      <c r="O3662" s="47"/>
      <c r="P3662" s="47"/>
      <c r="Q3662" s="47"/>
      <c r="R3662" s="47"/>
      <c r="S3662" s="47"/>
      <c r="T3662" s="47"/>
      <c r="U3662" s="47"/>
      <c r="V3662" s="47"/>
      <c r="W3662" s="47"/>
      <c r="X3662" s="91"/>
      <c r="Y3662" s="91"/>
      <c r="Z3662" s="91"/>
      <c r="AA3662" s="91"/>
    </row>
    <row r="3663" spans="2:27" ht="15" thickBot="1" x14ac:dyDescent="0.35">
      <c r="B3663" s="47" t="s">
        <v>16</v>
      </c>
      <c r="C3663" s="47"/>
      <c r="D3663" s="47"/>
      <c r="E3663" s="47"/>
      <c r="F3663" s="47"/>
      <c r="G3663" s="47"/>
      <c r="H3663" s="137"/>
      <c r="I3663" s="47"/>
      <c r="J3663" s="48" t="s">
        <v>5</v>
      </c>
      <c r="K3663" s="47" t="s">
        <v>17</v>
      </c>
      <c r="L3663" s="47"/>
      <c r="M3663" s="47"/>
      <c r="N3663" s="47"/>
      <c r="O3663" s="47"/>
      <c r="P3663" s="47"/>
      <c r="Q3663" s="47"/>
      <c r="R3663" s="47"/>
      <c r="S3663" s="47"/>
      <c r="T3663" s="47"/>
      <c r="U3663" s="47"/>
      <c r="V3663" s="47"/>
      <c r="W3663" s="47"/>
      <c r="X3663" s="91"/>
      <c r="Y3663" s="91"/>
      <c r="Z3663" s="91"/>
      <c r="AA3663" s="91"/>
    </row>
    <row r="3664" spans="2:27" ht="15" thickBot="1" x14ac:dyDescent="0.35">
      <c r="B3664" s="47" t="str">
        <f>IF(H3663="Erdgas","Nettorechnungsbetrag (Erdgas)",IF(H3663="Strom","Nettorechnungsbetrag (Strom)",IF(H3663="Wärme/Kälte","Nettorechnungsbetrag (Wärme/Kälte)","Bitte Energieart auswählen!")))</f>
        <v>Bitte Energieart auswählen!</v>
      </c>
      <c r="C3664" s="47"/>
      <c r="D3664" s="47"/>
      <c r="E3664" s="47"/>
      <c r="F3664" s="47"/>
      <c r="G3664" s="47"/>
      <c r="H3664" s="113"/>
      <c r="I3664" s="60" t="s">
        <v>18</v>
      </c>
      <c r="J3664" s="48" t="s">
        <v>5</v>
      </c>
      <c r="K3664" s="47" t="str">
        <f>IF(H3663="Erdgas","Erdgaskosten exkl. Steuern, Abgaben, Netzentgelte, etc.",IF(H3663="Strom","Stromkosten exkl. Steuern, Abgaben, Netzentgelte, etc.",IF(H3663="Wärme/Kälte","Wärme-/Kältekosten exkl. Steuern, Abgaben, Netzentgelte, etc.","Bitte Energieart auswählen!")))</f>
        <v>Bitte Energieart auswählen!</v>
      </c>
      <c r="L3664" s="47"/>
      <c r="M3664" s="47"/>
      <c r="N3664" s="47"/>
      <c r="O3664" s="47"/>
      <c r="P3664" s="47"/>
      <c r="Q3664" s="47"/>
      <c r="R3664" s="47"/>
      <c r="S3664" s="47"/>
      <c r="T3664" s="47"/>
      <c r="U3664" s="47"/>
      <c r="V3664" s="47"/>
      <c r="W3664" s="47"/>
      <c r="X3664" s="91"/>
      <c r="Y3664" s="91"/>
      <c r="Z3664" s="91"/>
      <c r="AA3664" s="91"/>
    </row>
    <row r="3665" spans="2:27" ht="15" thickBot="1" x14ac:dyDescent="0.35">
      <c r="B3665" s="47" t="str">
        <f>IF(AND(H3663="Erdgas",H3662="Nein"),"Erdgasverbrauch in kWh gem. letzter Jahresabrechnung",IF(H3663="Erdgas","Erdgasverbrauch in kWh im Kalenderjahr 2021",IF(AND(H3663="Strom",H3662="Nein"),"Stromverbrauch in kWh gem. letzter Jahresabrechnung",IF(H3663="Strom","Stromverbrauch in kWh im Kalenderjahr 2021",IF(AND(H3663="Wärme/Kälte",H3662="Nein"),"Wärme-/Kälteverbrauch in kWh gem. letzter Jahresabrechnung",IF(H3663="Wärme/Kälte","Wärme-/Kälteverbrauch in kWh im Kalenderjahr 2021","Bitte Energieart auswählen!"))))))</f>
        <v>Bitte Energieart auswählen!</v>
      </c>
      <c r="C3665" s="47"/>
      <c r="D3665" s="47"/>
      <c r="E3665" s="47"/>
      <c r="F3665" s="47"/>
      <c r="G3665" s="47"/>
      <c r="H3665" s="114"/>
      <c r="I3665" s="60" t="s">
        <v>19</v>
      </c>
      <c r="J3665" s="48" t="s">
        <v>5</v>
      </c>
      <c r="K3665" s="47" t="str">
        <f>IF(H3662="Nein",IF(H3663="Erdgas","Den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endet."),IF(H3663="Erdgas","Bitte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65" s="47"/>
      <c r="M3665" s="47"/>
      <c r="N3665" s="47"/>
      <c r="O3665" s="47"/>
      <c r="P3665" s="47"/>
      <c r="Q3665" s="47"/>
      <c r="R3665" s="47"/>
      <c r="S3665" s="47"/>
      <c r="T3665" s="47"/>
      <c r="U3665" s="47"/>
      <c r="V3665" s="47"/>
      <c r="W3665" s="47"/>
      <c r="X3665" s="91"/>
      <c r="Y3665" s="91"/>
      <c r="Z3665" s="91"/>
      <c r="AA3665" s="91"/>
    </row>
    <row r="3666" spans="2:27" x14ac:dyDescent="0.3">
      <c r="B3666" s="46"/>
      <c r="C3666" s="46"/>
      <c r="D3666" s="46"/>
      <c r="E3666" s="46"/>
      <c r="F3666" s="46"/>
      <c r="G3666" s="46"/>
      <c r="H3666" s="46"/>
      <c r="I3666" s="46"/>
      <c r="J3666" s="46"/>
      <c r="K3666" s="46"/>
      <c r="L3666" s="46"/>
      <c r="M3666" s="46"/>
      <c r="N3666" s="46"/>
      <c r="O3666" s="46"/>
      <c r="P3666" s="46"/>
      <c r="Q3666" s="46"/>
      <c r="R3666" s="46"/>
      <c r="S3666" s="46"/>
      <c r="T3666" s="46"/>
      <c r="U3666" s="46"/>
      <c r="V3666" s="46"/>
      <c r="W3666" s="46"/>
      <c r="X3666" s="91"/>
      <c r="Y3666" s="91"/>
      <c r="Z3666" s="91"/>
      <c r="AA3666" s="91"/>
    </row>
    <row r="3667" spans="2:27" ht="18" thickBot="1" x14ac:dyDescent="0.5">
      <c r="B3667" s="56" t="s">
        <v>10</v>
      </c>
      <c r="C3667" s="47"/>
      <c r="D3667" s="47"/>
      <c r="E3667" s="47"/>
      <c r="F3667" s="47"/>
      <c r="G3667" s="47"/>
      <c r="H3667" s="47"/>
      <c r="I3667" s="47"/>
      <c r="J3667" s="47"/>
      <c r="K3667" s="47"/>
      <c r="L3667" s="47"/>
      <c r="M3667" s="47"/>
      <c r="N3667" s="47"/>
      <c r="O3667" s="47"/>
      <c r="P3667" s="47"/>
      <c r="Q3667" s="47"/>
      <c r="R3667" s="47"/>
      <c r="S3667" s="47"/>
      <c r="T3667" s="47"/>
      <c r="U3667" s="47"/>
      <c r="V3667" s="47"/>
      <c r="W3667" s="47"/>
      <c r="X3667" s="91"/>
      <c r="Y3667" s="90"/>
      <c r="Z3667" s="91"/>
      <c r="AA3667" s="91"/>
    </row>
    <row r="3668" spans="2:27" ht="15" thickBot="1" x14ac:dyDescent="0.35">
      <c r="B3668" s="47" t="s">
        <v>11</v>
      </c>
      <c r="C3668" s="47"/>
      <c r="D3668" s="47"/>
      <c r="E3668" s="47"/>
      <c r="F3668" s="47"/>
      <c r="G3668" s="47"/>
      <c r="H3668" s="112"/>
      <c r="I3668" s="47"/>
      <c r="J3668" s="48" t="s">
        <v>5</v>
      </c>
      <c r="K3668" s="47" t="s">
        <v>12</v>
      </c>
      <c r="L3668" s="47"/>
      <c r="M3668" s="47"/>
      <c r="N3668" s="47"/>
      <c r="O3668" s="47"/>
      <c r="P3668" s="47"/>
      <c r="Q3668" s="47"/>
      <c r="R3668" s="47"/>
      <c r="S3668" s="47"/>
      <c r="T3668" s="47"/>
      <c r="U3668" s="47"/>
      <c r="V3668" s="47"/>
      <c r="W3668" s="47"/>
      <c r="X3668" s="91">
        <f>H3669</f>
        <v>0</v>
      </c>
      <c r="Y3668" s="91">
        <f>H3670</f>
        <v>0</v>
      </c>
      <c r="Z3668" s="91">
        <f>H3671</f>
        <v>0</v>
      </c>
      <c r="AA3668" s="91">
        <f>H3672</f>
        <v>0</v>
      </c>
    </row>
    <row r="3669" spans="2:27" ht="15" thickBot="1" x14ac:dyDescent="0.35">
      <c r="B3669" s="47" t="s">
        <v>13</v>
      </c>
      <c r="C3669" s="47"/>
      <c r="D3669" s="47"/>
      <c r="E3669" s="47"/>
      <c r="F3669" s="47"/>
      <c r="G3669" s="47"/>
      <c r="H3669" s="112"/>
      <c r="I3669" s="59"/>
      <c r="J3669" s="48" t="s">
        <v>5</v>
      </c>
      <c r="K3669" s="47" t="s">
        <v>15</v>
      </c>
      <c r="L3669" s="47"/>
      <c r="M3669" s="47"/>
      <c r="N3669" s="47"/>
      <c r="O3669" s="47"/>
      <c r="P3669" s="47"/>
      <c r="Q3669" s="47"/>
      <c r="R3669" s="47"/>
      <c r="S3669" s="47"/>
      <c r="T3669" s="47"/>
      <c r="U3669" s="47"/>
      <c r="V3669" s="47"/>
      <c r="W3669" s="47"/>
      <c r="X3669" s="91"/>
      <c r="Y3669" s="91"/>
      <c r="Z3669" s="91"/>
      <c r="AA3669" s="91"/>
    </row>
    <row r="3670" spans="2:27" ht="15" thickBot="1" x14ac:dyDescent="0.35">
      <c r="B3670" s="47" t="s">
        <v>16</v>
      </c>
      <c r="C3670" s="47"/>
      <c r="D3670" s="47"/>
      <c r="E3670" s="47"/>
      <c r="F3670" s="47"/>
      <c r="G3670" s="47"/>
      <c r="H3670" s="137"/>
      <c r="I3670" s="47"/>
      <c r="J3670" s="48" t="s">
        <v>5</v>
      </c>
      <c r="K3670" s="47" t="s">
        <v>17</v>
      </c>
      <c r="L3670" s="47"/>
      <c r="M3670" s="47"/>
      <c r="N3670" s="47"/>
      <c r="O3670" s="47"/>
      <c r="P3670" s="47"/>
      <c r="Q3670" s="47"/>
      <c r="R3670" s="47"/>
      <c r="S3670" s="47"/>
      <c r="T3670" s="47"/>
      <c r="U3670" s="47"/>
      <c r="V3670" s="47"/>
      <c r="W3670" s="47"/>
      <c r="X3670" s="91"/>
      <c r="Y3670" s="91"/>
      <c r="Z3670" s="91"/>
      <c r="AA3670" s="91"/>
    </row>
    <row r="3671" spans="2:27" ht="15" thickBot="1" x14ac:dyDescent="0.35">
      <c r="B3671" s="47" t="str">
        <f>IF(H3670="Erdgas","Nettorechnungsbetrag (Erdgas)",IF(H3670="Strom","Nettorechnungsbetrag (Strom)",IF(H3670="Wärme/Kälte","Nettorechnungsbetrag (Wärme/Kälte)","Bitte Energieart auswählen!")))</f>
        <v>Bitte Energieart auswählen!</v>
      </c>
      <c r="C3671" s="47"/>
      <c r="D3671" s="47"/>
      <c r="E3671" s="47"/>
      <c r="F3671" s="47"/>
      <c r="G3671" s="47"/>
      <c r="H3671" s="113"/>
      <c r="I3671" s="60" t="s">
        <v>18</v>
      </c>
      <c r="J3671" s="48" t="s">
        <v>5</v>
      </c>
      <c r="K3671" s="47" t="str">
        <f>IF(H3670="Erdgas","Erdgaskosten exkl. Steuern, Abgaben, Netzentgelte, etc.",IF(H3670="Strom","Stromkosten exkl. Steuern, Abgaben, Netzentgelte, etc.",IF(H3670="Wärme/Kälte","Wärme-/Kältekosten exkl. Steuern, Abgaben, Netzentgelte, etc.","Bitte Energieart auswählen!")))</f>
        <v>Bitte Energieart auswählen!</v>
      </c>
      <c r="L3671" s="47"/>
      <c r="M3671" s="47"/>
      <c r="N3671" s="47"/>
      <c r="O3671" s="47"/>
      <c r="P3671" s="47"/>
      <c r="Q3671" s="47"/>
      <c r="R3671" s="47"/>
      <c r="S3671" s="47"/>
      <c r="T3671" s="47"/>
      <c r="U3671" s="47"/>
      <c r="V3671" s="47"/>
      <c r="W3671" s="47"/>
      <c r="X3671" s="91"/>
      <c r="Y3671" s="91"/>
      <c r="Z3671" s="91"/>
      <c r="AA3671" s="91"/>
    </row>
    <row r="3672" spans="2:27" ht="15" thickBot="1" x14ac:dyDescent="0.35">
      <c r="B3672" s="47" t="str">
        <f>IF(AND(H3670="Erdgas",H3669="Nein"),"Erdgasverbrauch in kWh gem. letzter Jahresabrechnung",IF(H3670="Erdgas","Erdgasverbrauch in kWh im Kalenderjahr 2021",IF(AND(H3670="Strom",H3669="Nein"),"Stromverbrauch in kWh gem. letzter Jahresabrechnung",IF(H3670="Strom","Stromverbrauch in kWh im Kalenderjahr 2021",IF(AND(H3670="Wärme/Kälte",H3669="Nein"),"Wärme-/Kälteverbrauch in kWh gem. letzter Jahresabrechnung",IF(H3670="Wärme/Kälte","Wärme-/Kälteverbrauch in kWh im Kalenderjahr 2021","Bitte Energieart auswählen!"))))))</f>
        <v>Bitte Energieart auswählen!</v>
      </c>
      <c r="C3672" s="47"/>
      <c r="D3672" s="47"/>
      <c r="E3672" s="47"/>
      <c r="F3672" s="47"/>
      <c r="G3672" s="47"/>
      <c r="H3672" s="114"/>
      <c r="I3672" s="60" t="s">
        <v>19</v>
      </c>
      <c r="J3672" s="48" t="s">
        <v>5</v>
      </c>
      <c r="K3672" s="47" t="str">
        <f>IF(H3669="Nein",IF(H3670="Erdgas","Den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endet."),IF(H3670="Erdgas","Bitte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72" s="47"/>
      <c r="M3672" s="47"/>
      <c r="N3672" s="47"/>
      <c r="O3672" s="47"/>
      <c r="P3672" s="47"/>
      <c r="Q3672" s="47"/>
      <c r="R3672" s="47"/>
      <c r="S3672" s="47"/>
      <c r="T3672" s="47"/>
      <c r="U3672" s="47"/>
      <c r="V3672" s="47"/>
      <c r="W3672" s="47"/>
      <c r="X3672" s="91"/>
      <c r="Y3672" s="91"/>
      <c r="Z3672" s="91"/>
      <c r="AA3672" s="91"/>
    </row>
    <row r="3673" spans="2:27" x14ac:dyDescent="0.3">
      <c r="B3673" s="46"/>
      <c r="C3673" s="46"/>
      <c r="D3673" s="46"/>
      <c r="E3673" s="46"/>
      <c r="F3673" s="46"/>
      <c r="G3673" s="46"/>
      <c r="H3673" s="46"/>
      <c r="I3673" s="46"/>
      <c r="J3673" s="46"/>
      <c r="K3673" s="46"/>
      <c r="L3673" s="46"/>
      <c r="M3673" s="46"/>
      <c r="N3673" s="46"/>
      <c r="O3673" s="46"/>
      <c r="P3673" s="46"/>
      <c r="Q3673" s="46"/>
      <c r="R3673" s="46"/>
      <c r="S3673" s="46"/>
      <c r="T3673" s="46"/>
      <c r="U3673" s="46"/>
      <c r="V3673" s="46"/>
      <c r="W3673" s="46"/>
      <c r="X3673" s="91"/>
      <c r="Y3673" s="91"/>
      <c r="Z3673" s="91"/>
      <c r="AA3673" s="91"/>
    </row>
    <row r="3674" spans="2:27" ht="18" thickBot="1" x14ac:dyDescent="0.5">
      <c r="B3674" s="56" t="s">
        <v>10</v>
      </c>
      <c r="C3674" s="47"/>
      <c r="D3674" s="47"/>
      <c r="E3674" s="47"/>
      <c r="F3674" s="47"/>
      <c r="G3674" s="47"/>
      <c r="H3674" s="47"/>
      <c r="I3674" s="47"/>
      <c r="J3674" s="47"/>
      <c r="K3674" s="47"/>
      <c r="L3674" s="47"/>
      <c r="M3674" s="47"/>
      <c r="N3674" s="47"/>
      <c r="O3674" s="47"/>
      <c r="P3674" s="47"/>
      <c r="Q3674" s="47"/>
      <c r="R3674" s="47"/>
      <c r="S3674" s="47"/>
      <c r="T3674" s="47"/>
      <c r="U3674" s="47"/>
      <c r="V3674" s="47"/>
      <c r="W3674" s="47"/>
      <c r="X3674" s="91"/>
      <c r="Y3674" s="90"/>
      <c r="Z3674" s="91"/>
      <c r="AA3674" s="91"/>
    </row>
    <row r="3675" spans="2:27" ht="15" thickBot="1" x14ac:dyDescent="0.35">
      <c r="B3675" s="47" t="s">
        <v>11</v>
      </c>
      <c r="C3675" s="47"/>
      <c r="D3675" s="47"/>
      <c r="E3675" s="47"/>
      <c r="F3675" s="47"/>
      <c r="G3675" s="47"/>
      <c r="H3675" s="112"/>
      <c r="I3675" s="47"/>
      <c r="J3675" s="48" t="s">
        <v>5</v>
      </c>
      <c r="K3675" s="47" t="s">
        <v>12</v>
      </c>
      <c r="L3675" s="47"/>
      <c r="M3675" s="47"/>
      <c r="N3675" s="47"/>
      <c r="O3675" s="47"/>
      <c r="P3675" s="47"/>
      <c r="Q3675" s="47"/>
      <c r="R3675" s="47"/>
      <c r="S3675" s="47"/>
      <c r="T3675" s="47"/>
      <c r="U3675" s="47"/>
      <c r="V3675" s="47"/>
      <c r="W3675" s="47"/>
      <c r="X3675" s="91">
        <f>H3676</f>
        <v>0</v>
      </c>
      <c r="Y3675" s="91">
        <f>H3677</f>
        <v>0</v>
      </c>
      <c r="Z3675" s="91">
        <f>H3678</f>
        <v>0</v>
      </c>
      <c r="AA3675" s="91">
        <f>H3679</f>
        <v>0</v>
      </c>
    </row>
    <row r="3676" spans="2:27" ht="15" thickBot="1" x14ac:dyDescent="0.35">
      <c r="B3676" s="47" t="s">
        <v>13</v>
      </c>
      <c r="C3676" s="47"/>
      <c r="D3676" s="47"/>
      <c r="E3676" s="47"/>
      <c r="F3676" s="47"/>
      <c r="G3676" s="47"/>
      <c r="H3676" s="112"/>
      <c r="I3676" s="59"/>
      <c r="J3676" s="48" t="s">
        <v>5</v>
      </c>
      <c r="K3676" s="47" t="s">
        <v>15</v>
      </c>
      <c r="L3676" s="47"/>
      <c r="M3676" s="47"/>
      <c r="N3676" s="47"/>
      <c r="O3676" s="47"/>
      <c r="P3676" s="47"/>
      <c r="Q3676" s="47"/>
      <c r="R3676" s="47"/>
      <c r="S3676" s="47"/>
      <c r="T3676" s="47"/>
      <c r="U3676" s="47"/>
      <c r="V3676" s="47"/>
      <c r="W3676" s="47"/>
      <c r="X3676" s="91"/>
      <c r="Y3676" s="91"/>
      <c r="Z3676" s="91"/>
      <c r="AA3676" s="91"/>
    </row>
    <row r="3677" spans="2:27" ht="15" thickBot="1" x14ac:dyDescent="0.35">
      <c r="B3677" s="47" t="s">
        <v>16</v>
      </c>
      <c r="C3677" s="47"/>
      <c r="D3677" s="47"/>
      <c r="E3677" s="47"/>
      <c r="F3677" s="47"/>
      <c r="G3677" s="47"/>
      <c r="H3677" s="137"/>
      <c r="I3677" s="47"/>
      <c r="J3677" s="48" t="s">
        <v>5</v>
      </c>
      <c r="K3677" s="47" t="s">
        <v>17</v>
      </c>
      <c r="L3677" s="47"/>
      <c r="M3677" s="47"/>
      <c r="N3677" s="47"/>
      <c r="O3677" s="47"/>
      <c r="P3677" s="47"/>
      <c r="Q3677" s="47"/>
      <c r="R3677" s="47"/>
      <c r="S3677" s="47"/>
      <c r="T3677" s="47"/>
      <c r="U3677" s="47"/>
      <c r="V3677" s="47"/>
      <c r="W3677" s="47"/>
      <c r="X3677" s="91"/>
      <c r="Y3677" s="91"/>
      <c r="Z3677" s="91"/>
      <c r="AA3677" s="91"/>
    </row>
    <row r="3678" spans="2:27" ht="15" thickBot="1" x14ac:dyDescent="0.35">
      <c r="B3678" s="47" t="str">
        <f>IF(H3677="Erdgas","Nettorechnungsbetrag (Erdgas)",IF(H3677="Strom","Nettorechnungsbetrag (Strom)",IF(H3677="Wärme/Kälte","Nettorechnungsbetrag (Wärme/Kälte)","Bitte Energieart auswählen!")))</f>
        <v>Bitte Energieart auswählen!</v>
      </c>
      <c r="C3678" s="47"/>
      <c r="D3678" s="47"/>
      <c r="E3678" s="47"/>
      <c r="F3678" s="47"/>
      <c r="G3678" s="47"/>
      <c r="H3678" s="113"/>
      <c r="I3678" s="60" t="s">
        <v>18</v>
      </c>
      <c r="J3678" s="48" t="s">
        <v>5</v>
      </c>
      <c r="K3678" s="47" t="str">
        <f>IF(H3677="Erdgas","Erdgaskosten exkl. Steuern, Abgaben, Netzentgelte, etc.",IF(H3677="Strom","Stromkosten exkl. Steuern, Abgaben, Netzentgelte, etc.",IF(H3677="Wärme/Kälte","Wärme-/Kältekosten exkl. Steuern, Abgaben, Netzentgelte, etc.","Bitte Energieart auswählen!")))</f>
        <v>Bitte Energieart auswählen!</v>
      </c>
      <c r="L3678" s="47"/>
      <c r="M3678" s="47"/>
      <c r="N3678" s="47"/>
      <c r="O3678" s="47"/>
      <c r="P3678" s="47"/>
      <c r="Q3678" s="47"/>
      <c r="R3678" s="47"/>
      <c r="S3678" s="47"/>
      <c r="T3678" s="47"/>
      <c r="U3678" s="47"/>
      <c r="V3678" s="47"/>
      <c r="W3678" s="47"/>
      <c r="X3678" s="91"/>
      <c r="Y3678" s="91"/>
      <c r="Z3678" s="91"/>
      <c r="AA3678" s="91"/>
    </row>
    <row r="3679" spans="2:27" ht="15" thickBot="1" x14ac:dyDescent="0.35">
      <c r="B3679" s="47" t="str">
        <f>IF(AND(H3677="Erdgas",H3676="Nein"),"Erdgasverbrauch in kWh gem. letzter Jahresabrechnung",IF(H3677="Erdgas","Erdgasverbrauch in kWh im Kalenderjahr 2021",IF(AND(H3677="Strom",H3676="Nein"),"Stromverbrauch in kWh gem. letzter Jahresabrechnung",IF(H3677="Strom","Stromverbrauch in kWh im Kalenderjahr 2021",IF(AND(H3677="Wärme/Kälte",H3676="Nein"),"Wärme-/Kälteverbrauch in kWh gem. letzter Jahresabrechnung",IF(H3677="Wärme/Kälte","Wärme-/Kälteverbrauch in kWh im Kalenderjahr 2021","Bitte Energieart auswählen!"))))))</f>
        <v>Bitte Energieart auswählen!</v>
      </c>
      <c r="C3679" s="47"/>
      <c r="D3679" s="47"/>
      <c r="E3679" s="47"/>
      <c r="F3679" s="47"/>
      <c r="G3679" s="47"/>
      <c r="H3679" s="114"/>
      <c r="I3679" s="60" t="s">
        <v>19</v>
      </c>
      <c r="J3679" s="48" t="s">
        <v>5</v>
      </c>
      <c r="K3679" s="47" t="str">
        <f>IF(H3676="Nein",IF(H3677="Erdgas","Den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endet."),IF(H3677="Erdgas","Bitte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79" s="47"/>
      <c r="M3679" s="47"/>
      <c r="N3679" s="47"/>
      <c r="O3679" s="47"/>
      <c r="P3679" s="47"/>
      <c r="Q3679" s="47"/>
      <c r="R3679" s="47"/>
      <c r="S3679" s="47"/>
      <c r="T3679" s="47"/>
      <c r="U3679" s="47"/>
      <c r="V3679" s="47"/>
      <c r="W3679" s="47"/>
      <c r="X3679" s="91"/>
      <c r="Y3679" s="91"/>
      <c r="Z3679" s="91"/>
      <c r="AA3679" s="91"/>
    </row>
    <row r="3680" spans="2:27" x14ac:dyDescent="0.3">
      <c r="B3680" s="46"/>
      <c r="C3680" s="46"/>
      <c r="D3680" s="46"/>
      <c r="E3680" s="46"/>
      <c r="F3680" s="46"/>
      <c r="G3680" s="46"/>
      <c r="H3680" s="46"/>
      <c r="I3680" s="46"/>
      <c r="J3680" s="46"/>
      <c r="K3680" s="46"/>
      <c r="L3680" s="46"/>
      <c r="M3680" s="46"/>
      <c r="N3680" s="46"/>
      <c r="O3680" s="46"/>
      <c r="P3680" s="46"/>
      <c r="Q3680" s="46"/>
      <c r="R3680" s="46"/>
      <c r="S3680" s="46"/>
      <c r="T3680" s="46"/>
      <c r="U3680" s="46"/>
      <c r="V3680" s="46"/>
      <c r="W3680" s="46"/>
      <c r="X3680" s="91"/>
      <c r="Y3680" s="91"/>
      <c r="Z3680" s="91"/>
      <c r="AA3680" s="91"/>
    </row>
    <row r="3681" spans="2:27" ht="18" thickBot="1" x14ac:dyDescent="0.5">
      <c r="B3681" s="56" t="s">
        <v>10</v>
      </c>
      <c r="C3681" s="47"/>
      <c r="D3681" s="47"/>
      <c r="E3681" s="47"/>
      <c r="F3681" s="47"/>
      <c r="G3681" s="47"/>
      <c r="H3681" s="47"/>
      <c r="I3681" s="47"/>
      <c r="J3681" s="47"/>
      <c r="K3681" s="47"/>
      <c r="L3681" s="47"/>
      <c r="M3681" s="47"/>
      <c r="N3681" s="47"/>
      <c r="O3681" s="47"/>
      <c r="P3681" s="47"/>
      <c r="Q3681" s="47"/>
      <c r="R3681" s="47"/>
      <c r="S3681" s="47"/>
      <c r="T3681" s="47"/>
      <c r="U3681" s="47"/>
      <c r="V3681" s="47"/>
      <c r="W3681" s="47"/>
      <c r="X3681" s="91"/>
      <c r="Y3681" s="90"/>
      <c r="Z3681" s="91"/>
      <c r="AA3681" s="91"/>
    </row>
    <row r="3682" spans="2:27" ht="15" thickBot="1" x14ac:dyDescent="0.35">
      <c r="B3682" s="47" t="s">
        <v>11</v>
      </c>
      <c r="C3682" s="47"/>
      <c r="D3682" s="47"/>
      <c r="E3682" s="47"/>
      <c r="F3682" s="47"/>
      <c r="G3682" s="47"/>
      <c r="H3682" s="112"/>
      <c r="I3682" s="47"/>
      <c r="J3682" s="48" t="s">
        <v>5</v>
      </c>
      <c r="K3682" s="47" t="s">
        <v>12</v>
      </c>
      <c r="L3682" s="47"/>
      <c r="M3682" s="47"/>
      <c r="N3682" s="47"/>
      <c r="O3682" s="47"/>
      <c r="P3682" s="47"/>
      <c r="Q3682" s="47"/>
      <c r="R3682" s="47"/>
      <c r="S3682" s="47"/>
      <c r="T3682" s="47"/>
      <c r="U3682" s="47"/>
      <c r="V3682" s="47"/>
      <c r="W3682" s="47"/>
      <c r="X3682" s="91">
        <f>H3683</f>
        <v>0</v>
      </c>
      <c r="Y3682" s="91">
        <f>H3684</f>
        <v>0</v>
      </c>
      <c r="Z3682" s="91">
        <f>H3685</f>
        <v>0</v>
      </c>
      <c r="AA3682" s="91">
        <f>H3686</f>
        <v>0</v>
      </c>
    </row>
    <row r="3683" spans="2:27" ht="15" thickBot="1" x14ac:dyDescent="0.35">
      <c r="B3683" s="47" t="s">
        <v>13</v>
      </c>
      <c r="C3683" s="47"/>
      <c r="D3683" s="47"/>
      <c r="E3683" s="47"/>
      <c r="F3683" s="47"/>
      <c r="G3683" s="47"/>
      <c r="H3683" s="112"/>
      <c r="I3683" s="59"/>
      <c r="J3683" s="48" t="s">
        <v>5</v>
      </c>
      <c r="K3683" s="47" t="s">
        <v>15</v>
      </c>
      <c r="L3683" s="47"/>
      <c r="M3683" s="47"/>
      <c r="N3683" s="47"/>
      <c r="O3683" s="47"/>
      <c r="P3683" s="47"/>
      <c r="Q3683" s="47"/>
      <c r="R3683" s="47"/>
      <c r="S3683" s="47"/>
      <c r="T3683" s="47"/>
      <c r="U3683" s="47"/>
      <c r="V3683" s="47"/>
      <c r="W3683" s="47"/>
      <c r="X3683" s="91"/>
      <c r="Y3683" s="91"/>
      <c r="Z3683" s="91"/>
      <c r="AA3683" s="91"/>
    </row>
    <row r="3684" spans="2:27" ht="15" thickBot="1" x14ac:dyDescent="0.35">
      <c r="B3684" s="47" t="s">
        <v>16</v>
      </c>
      <c r="C3684" s="47"/>
      <c r="D3684" s="47"/>
      <c r="E3684" s="47"/>
      <c r="F3684" s="47"/>
      <c r="G3684" s="47"/>
      <c r="H3684" s="137"/>
      <c r="I3684" s="47"/>
      <c r="J3684" s="48" t="s">
        <v>5</v>
      </c>
      <c r="K3684" s="47" t="s">
        <v>17</v>
      </c>
      <c r="L3684" s="47"/>
      <c r="M3684" s="47"/>
      <c r="N3684" s="47"/>
      <c r="O3684" s="47"/>
      <c r="P3684" s="47"/>
      <c r="Q3684" s="47"/>
      <c r="R3684" s="47"/>
      <c r="S3684" s="47"/>
      <c r="T3684" s="47"/>
      <c r="U3684" s="47"/>
      <c r="V3684" s="47"/>
      <c r="W3684" s="47"/>
      <c r="X3684" s="91"/>
      <c r="Y3684" s="91"/>
      <c r="Z3684" s="91"/>
      <c r="AA3684" s="91"/>
    </row>
    <row r="3685" spans="2:27" ht="15" thickBot="1" x14ac:dyDescent="0.35">
      <c r="B3685" s="47" t="str">
        <f>IF(H3684="Erdgas","Nettorechnungsbetrag (Erdgas)",IF(H3684="Strom","Nettorechnungsbetrag (Strom)",IF(H3684="Wärme/Kälte","Nettorechnungsbetrag (Wärme/Kälte)","Bitte Energieart auswählen!")))</f>
        <v>Bitte Energieart auswählen!</v>
      </c>
      <c r="C3685" s="47"/>
      <c r="D3685" s="47"/>
      <c r="E3685" s="47"/>
      <c r="F3685" s="47"/>
      <c r="G3685" s="47"/>
      <c r="H3685" s="113"/>
      <c r="I3685" s="60" t="s">
        <v>18</v>
      </c>
      <c r="J3685" s="48" t="s">
        <v>5</v>
      </c>
      <c r="K3685" s="47" t="str">
        <f>IF(H3684="Erdgas","Erdgaskosten exkl. Steuern, Abgaben, Netzentgelte, etc.",IF(H3684="Strom","Stromkosten exkl. Steuern, Abgaben, Netzentgelte, etc.",IF(H3684="Wärme/Kälte","Wärme-/Kältekosten exkl. Steuern, Abgaben, Netzentgelte, etc.","Bitte Energieart auswählen!")))</f>
        <v>Bitte Energieart auswählen!</v>
      </c>
      <c r="L3685" s="47"/>
      <c r="M3685" s="47"/>
      <c r="N3685" s="47"/>
      <c r="O3685" s="47"/>
      <c r="P3685" s="47"/>
      <c r="Q3685" s="47"/>
      <c r="R3685" s="47"/>
      <c r="S3685" s="47"/>
      <c r="T3685" s="47"/>
      <c r="U3685" s="47"/>
      <c r="V3685" s="47"/>
      <c r="W3685" s="47"/>
      <c r="X3685" s="91"/>
      <c r="Y3685" s="91"/>
      <c r="Z3685" s="91"/>
      <c r="AA3685" s="91"/>
    </row>
    <row r="3686" spans="2:27" ht="15" thickBot="1" x14ac:dyDescent="0.35">
      <c r="B3686" s="47" t="str">
        <f>IF(AND(H3684="Erdgas",H3683="Nein"),"Erdgasverbrauch in kWh gem. letzter Jahresabrechnung",IF(H3684="Erdgas","Erdgasverbrauch in kWh im Kalenderjahr 2021",IF(AND(H3684="Strom",H3683="Nein"),"Stromverbrauch in kWh gem. letzter Jahresabrechnung",IF(H3684="Strom","Stromverbrauch in kWh im Kalenderjahr 2021",IF(AND(H3684="Wärme/Kälte",H3683="Nein"),"Wärme-/Kälteverbrauch in kWh gem. letzter Jahresabrechnung",IF(H3684="Wärme/Kälte","Wärme-/Kälteverbrauch in kWh im Kalenderjahr 2021","Bitte Energieart auswählen!"))))))</f>
        <v>Bitte Energieart auswählen!</v>
      </c>
      <c r="C3686" s="47"/>
      <c r="D3686" s="47"/>
      <c r="E3686" s="47"/>
      <c r="F3686" s="47"/>
      <c r="G3686" s="47"/>
      <c r="H3686" s="114"/>
      <c r="I3686" s="60" t="s">
        <v>19</v>
      </c>
      <c r="J3686" s="48" t="s">
        <v>5</v>
      </c>
      <c r="K3686" s="47" t="str">
        <f>IF(H3683="Nein",IF(H3684="Erdgas","Den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endet."),IF(H3684="Erdgas","Bitte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86" s="47"/>
      <c r="M3686" s="47"/>
      <c r="N3686" s="47"/>
      <c r="O3686" s="47"/>
      <c r="P3686" s="47"/>
      <c r="Q3686" s="47"/>
      <c r="R3686" s="47"/>
      <c r="S3686" s="47"/>
      <c r="T3686" s="47"/>
      <c r="U3686" s="47"/>
      <c r="V3686" s="47"/>
      <c r="W3686" s="47"/>
      <c r="X3686" s="91"/>
      <c r="Y3686" s="91"/>
      <c r="Z3686" s="91"/>
      <c r="AA3686" s="91"/>
    </row>
    <row r="3687" spans="2:27" x14ac:dyDescent="0.3">
      <c r="B3687" s="46"/>
      <c r="C3687" s="46"/>
      <c r="D3687" s="46"/>
      <c r="E3687" s="46"/>
      <c r="F3687" s="46"/>
      <c r="G3687" s="46"/>
      <c r="H3687" s="46"/>
      <c r="I3687" s="46"/>
      <c r="J3687" s="46"/>
      <c r="K3687" s="46"/>
      <c r="L3687" s="46"/>
      <c r="M3687" s="46"/>
      <c r="N3687" s="46"/>
      <c r="O3687" s="46"/>
      <c r="P3687" s="46"/>
      <c r="Q3687" s="46"/>
      <c r="R3687" s="46"/>
      <c r="S3687" s="46"/>
      <c r="T3687" s="46"/>
      <c r="U3687" s="46"/>
      <c r="V3687" s="46"/>
      <c r="W3687" s="46"/>
      <c r="X3687" s="91"/>
      <c r="Y3687" s="91"/>
      <c r="Z3687" s="91"/>
      <c r="AA3687" s="91"/>
    </row>
    <row r="3688" spans="2:27" ht="18" thickBot="1" x14ac:dyDescent="0.5">
      <c r="B3688" s="56" t="s">
        <v>10</v>
      </c>
      <c r="C3688" s="47"/>
      <c r="D3688" s="47"/>
      <c r="E3688" s="47"/>
      <c r="F3688" s="47"/>
      <c r="G3688" s="47"/>
      <c r="H3688" s="47"/>
      <c r="I3688" s="47"/>
      <c r="J3688" s="47"/>
      <c r="K3688" s="47"/>
      <c r="L3688" s="47"/>
      <c r="M3688" s="47"/>
      <c r="N3688" s="47"/>
      <c r="O3688" s="47"/>
      <c r="P3688" s="47"/>
      <c r="Q3688" s="47"/>
      <c r="R3688" s="47"/>
      <c r="S3688" s="47"/>
      <c r="T3688" s="47"/>
      <c r="U3688" s="47"/>
      <c r="V3688" s="47"/>
      <c r="W3688" s="47"/>
      <c r="X3688" s="91"/>
      <c r="Y3688" s="90"/>
      <c r="Z3688" s="91"/>
      <c r="AA3688" s="91"/>
    </row>
    <row r="3689" spans="2:27" ht="15" thickBot="1" x14ac:dyDescent="0.35">
      <c r="B3689" s="47" t="s">
        <v>11</v>
      </c>
      <c r="C3689" s="47"/>
      <c r="D3689" s="47"/>
      <c r="E3689" s="47"/>
      <c r="F3689" s="47"/>
      <c r="G3689" s="47"/>
      <c r="H3689" s="112"/>
      <c r="I3689" s="47"/>
      <c r="J3689" s="48" t="s">
        <v>5</v>
      </c>
      <c r="K3689" s="47" t="s">
        <v>12</v>
      </c>
      <c r="L3689" s="47"/>
      <c r="M3689" s="47"/>
      <c r="N3689" s="47"/>
      <c r="O3689" s="47"/>
      <c r="P3689" s="47"/>
      <c r="Q3689" s="47"/>
      <c r="R3689" s="47"/>
      <c r="S3689" s="47"/>
      <c r="T3689" s="47"/>
      <c r="U3689" s="47"/>
      <c r="V3689" s="47"/>
      <c r="W3689" s="47"/>
      <c r="X3689" s="91">
        <f>H3690</f>
        <v>0</v>
      </c>
      <c r="Y3689" s="91">
        <f>H3691</f>
        <v>0</v>
      </c>
      <c r="Z3689" s="91">
        <f>H3692</f>
        <v>0</v>
      </c>
      <c r="AA3689" s="91">
        <f>H3693</f>
        <v>0</v>
      </c>
    </row>
    <row r="3690" spans="2:27" ht="15" thickBot="1" x14ac:dyDescent="0.35">
      <c r="B3690" s="47" t="s">
        <v>13</v>
      </c>
      <c r="C3690" s="47"/>
      <c r="D3690" s="47"/>
      <c r="E3690" s="47"/>
      <c r="F3690" s="47"/>
      <c r="G3690" s="47"/>
      <c r="H3690" s="112"/>
      <c r="I3690" s="59"/>
      <c r="J3690" s="48" t="s">
        <v>5</v>
      </c>
      <c r="K3690" s="47" t="s">
        <v>15</v>
      </c>
      <c r="L3690" s="47"/>
      <c r="M3690" s="47"/>
      <c r="N3690" s="47"/>
      <c r="O3690" s="47"/>
      <c r="P3690" s="47"/>
      <c r="Q3690" s="47"/>
      <c r="R3690" s="47"/>
      <c r="S3690" s="47"/>
      <c r="T3690" s="47"/>
      <c r="U3690" s="47"/>
      <c r="V3690" s="47"/>
      <c r="W3690" s="47"/>
      <c r="X3690" s="91"/>
      <c r="Y3690" s="91"/>
      <c r="Z3690" s="91"/>
      <c r="AA3690" s="91"/>
    </row>
    <row r="3691" spans="2:27" ht="15" thickBot="1" x14ac:dyDescent="0.35">
      <c r="B3691" s="47" t="s">
        <v>16</v>
      </c>
      <c r="C3691" s="47"/>
      <c r="D3691" s="47"/>
      <c r="E3691" s="47"/>
      <c r="F3691" s="47"/>
      <c r="G3691" s="47"/>
      <c r="H3691" s="137"/>
      <c r="I3691" s="47"/>
      <c r="J3691" s="48" t="s">
        <v>5</v>
      </c>
      <c r="K3691" s="47" t="s">
        <v>17</v>
      </c>
      <c r="L3691" s="47"/>
      <c r="M3691" s="47"/>
      <c r="N3691" s="47"/>
      <c r="O3691" s="47"/>
      <c r="P3691" s="47"/>
      <c r="Q3691" s="47"/>
      <c r="R3691" s="47"/>
      <c r="S3691" s="47"/>
      <c r="T3691" s="47"/>
      <c r="U3691" s="47"/>
      <c r="V3691" s="47"/>
      <c r="W3691" s="47"/>
      <c r="X3691" s="91"/>
      <c r="Y3691" s="91"/>
      <c r="Z3691" s="91"/>
      <c r="AA3691" s="91"/>
    </row>
    <row r="3692" spans="2:27" ht="15" thickBot="1" x14ac:dyDescent="0.35">
      <c r="B3692" s="47" t="str">
        <f>IF(H3691="Erdgas","Nettorechnungsbetrag (Erdgas)",IF(H3691="Strom","Nettorechnungsbetrag (Strom)",IF(H3691="Wärme/Kälte","Nettorechnungsbetrag (Wärme/Kälte)","Bitte Energieart auswählen!")))</f>
        <v>Bitte Energieart auswählen!</v>
      </c>
      <c r="C3692" s="47"/>
      <c r="D3692" s="47"/>
      <c r="E3692" s="47"/>
      <c r="F3692" s="47"/>
      <c r="G3692" s="47"/>
      <c r="H3692" s="113"/>
      <c r="I3692" s="60" t="s">
        <v>18</v>
      </c>
      <c r="J3692" s="48" t="s">
        <v>5</v>
      </c>
      <c r="K3692" s="47" t="str">
        <f>IF(H3691="Erdgas","Erdgaskosten exkl. Steuern, Abgaben, Netzentgelte, etc.",IF(H3691="Strom","Stromkosten exkl. Steuern, Abgaben, Netzentgelte, etc.",IF(H3691="Wärme/Kälte","Wärme-/Kältekosten exkl. Steuern, Abgaben, Netzentgelte, etc.","Bitte Energieart auswählen!")))</f>
        <v>Bitte Energieart auswählen!</v>
      </c>
      <c r="L3692" s="47"/>
      <c r="M3692" s="47"/>
      <c r="N3692" s="47"/>
      <c r="O3692" s="47"/>
      <c r="P3692" s="47"/>
      <c r="Q3692" s="47"/>
      <c r="R3692" s="47"/>
      <c r="S3692" s="47"/>
      <c r="T3692" s="47"/>
      <c r="U3692" s="47"/>
      <c r="V3692" s="47"/>
      <c r="W3692" s="47"/>
      <c r="X3692" s="91"/>
      <c r="Y3692" s="91"/>
      <c r="Z3692" s="91"/>
      <c r="AA3692" s="91"/>
    </row>
    <row r="3693" spans="2:27" ht="15" thickBot="1" x14ac:dyDescent="0.35">
      <c r="B3693" s="47" t="str">
        <f>IF(AND(H3691="Erdgas",H3690="Nein"),"Erdgasverbrauch in kWh gem. letzter Jahresabrechnung",IF(H3691="Erdgas","Erdgasverbrauch in kWh im Kalenderjahr 2021",IF(AND(H3691="Strom",H3690="Nein"),"Stromverbrauch in kWh gem. letzter Jahresabrechnung",IF(H3691="Strom","Stromverbrauch in kWh im Kalenderjahr 2021",IF(AND(H3691="Wärme/Kälte",H3690="Nein"),"Wärme-/Kälteverbrauch in kWh gem. letzter Jahresabrechnung",IF(H3691="Wärme/Kälte","Wärme-/Kälteverbrauch in kWh im Kalenderjahr 2021","Bitte Energieart auswählen!"))))))</f>
        <v>Bitte Energieart auswählen!</v>
      </c>
      <c r="C3693" s="47"/>
      <c r="D3693" s="47"/>
      <c r="E3693" s="47"/>
      <c r="F3693" s="47"/>
      <c r="G3693" s="47"/>
      <c r="H3693" s="114"/>
      <c r="I3693" s="60" t="s">
        <v>19</v>
      </c>
      <c r="J3693" s="48" t="s">
        <v>5</v>
      </c>
      <c r="K3693" s="47" t="str">
        <f>IF(H3690="Nein",IF(H3691="Erdgas","Den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endet."),IF(H3691="Erdgas","Bitte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693" s="47"/>
      <c r="M3693" s="47"/>
      <c r="N3693" s="47"/>
      <c r="O3693" s="47"/>
      <c r="P3693" s="47"/>
      <c r="Q3693" s="47"/>
      <c r="R3693" s="47"/>
      <c r="S3693" s="47"/>
      <c r="T3693" s="47"/>
      <c r="U3693" s="47"/>
      <c r="V3693" s="47"/>
      <c r="W3693" s="47"/>
      <c r="X3693" s="91"/>
      <c r="Y3693" s="91"/>
      <c r="Z3693" s="91"/>
      <c r="AA3693" s="91"/>
    </row>
    <row r="3694" spans="2:27" x14ac:dyDescent="0.3">
      <c r="B3694" s="46"/>
      <c r="C3694" s="46"/>
      <c r="D3694" s="46"/>
      <c r="E3694" s="46"/>
      <c r="F3694" s="46"/>
      <c r="G3694" s="46"/>
      <c r="H3694" s="46"/>
      <c r="I3694" s="46"/>
      <c r="J3694" s="46"/>
      <c r="K3694" s="46"/>
      <c r="L3694" s="46"/>
      <c r="M3694" s="46"/>
      <c r="N3694" s="46"/>
      <c r="O3694" s="46"/>
      <c r="P3694" s="46"/>
      <c r="Q3694" s="46"/>
      <c r="R3694" s="46"/>
      <c r="S3694" s="46"/>
      <c r="T3694" s="46"/>
      <c r="U3694" s="46"/>
      <c r="V3694" s="46"/>
      <c r="W3694" s="46"/>
      <c r="X3694" s="91"/>
      <c r="Y3694" s="91"/>
      <c r="Z3694" s="91"/>
      <c r="AA3694" s="91"/>
    </row>
    <row r="3695" spans="2:27" ht="18" thickBot="1" x14ac:dyDescent="0.5">
      <c r="B3695" s="56" t="s">
        <v>10</v>
      </c>
      <c r="C3695" s="47"/>
      <c r="D3695" s="47"/>
      <c r="E3695" s="47"/>
      <c r="F3695" s="47"/>
      <c r="G3695" s="47"/>
      <c r="H3695" s="47"/>
      <c r="I3695" s="47"/>
      <c r="J3695" s="47"/>
      <c r="K3695" s="47"/>
      <c r="L3695" s="47"/>
      <c r="M3695" s="47"/>
      <c r="N3695" s="47"/>
      <c r="O3695" s="47"/>
      <c r="P3695" s="47"/>
      <c r="Q3695" s="47"/>
      <c r="R3695" s="47"/>
      <c r="S3695" s="47"/>
      <c r="T3695" s="47"/>
      <c r="U3695" s="47"/>
      <c r="V3695" s="47"/>
      <c r="W3695" s="47"/>
      <c r="X3695" s="91"/>
      <c r="Y3695" s="90"/>
      <c r="Z3695" s="91"/>
      <c r="AA3695" s="91"/>
    </row>
    <row r="3696" spans="2:27" ht="15" thickBot="1" x14ac:dyDescent="0.35">
      <c r="B3696" s="47" t="s">
        <v>11</v>
      </c>
      <c r="C3696" s="47"/>
      <c r="D3696" s="47"/>
      <c r="E3696" s="47"/>
      <c r="F3696" s="47"/>
      <c r="G3696" s="47"/>
      <c r="H3696" s="112"/>
      <c r="I3696" s="47"/>
      <c r="J3696" s="48" t="s">
        <v>5</v>
      </c>
      <c r="K3696" s="47" t="s">
        <v>12</v>
      </c>
      <c r="L3696" s="47"/>
      <c r="M3696" s="47"/>
      <c r="N3696" s="47"/>
      <c r="O3696" s="47"/>
      <c r="P3696" s="47"/>
      <c r="Q3696" s="47"/>
      <c r="R3696" s="47"/>
      <c r="S3696" s="47"/>
      <c r="T3696" s="47"/>
      <c r="U3696" s="47"/>
      <c r="V3696" s="47"/>
      <c r="W3696" s="47"/>
      <c r="X3696" s="91">
        <f>H3697</f>
        <v>0</v>
      </c>
      <c r="Y3696" s="91">
        <f>H3698</f>
        <v>0</v>
      </c>
      <c r="Z3696" s="91">
        <f>H3699</f>
        <v>0</v>
      </c>
      <c r="AA3696" s="91">
        <f>H3700</f>
        <v>0</v>
      </c>
    </row>
    <row r="3697" spans="2:27" ht="15" thickBot="1" x14ac:dyDescent="0.35">
      <c r="B3697" s="47" t="s">
        <v>13</v>
      </c>
      <c r="C3697" s="47"/>
      <c r="D3697" s="47"/>
      <c r="E3697" s="47"/>
      <c r="F3697" s="47"/>
      <c r="G3697" s="47"/>
      <c r="H3697" s="112"/>
      <c r="I3697" s="59"/>
      <c r="J3697" s="48" t="s">
        <v>5</v>
      </c>
      <c r="K3697" s="47" t="s">
        <v>15</v>
      </c>
      <c r="L3697" s="47"/>
      <c r="M3697" s="47"/>
      <c r="N3697" s="47"/>
      <c r="O3697" s="47"/>
      <c r="P3697" s="47"/>
      <c r="Q3697" s="47"/>
      <c r="R3697" s="47"/>
      <c r="S3697" s="47"/>
      <c r="T3697" s="47"/>
      <c r="U3697" s="47"/>
      <c r="V3697" s="47"/>
      <c r="W3697" s="47"/>
      <c r="X3697" s="91"/>
      <c r="Y3697" s="91"/>
      <c r="Z3697" s="91"/>
      <c r="AA3697" s="91"/>
    </row>
    <row r="3698" spans="2:27" ht="15" thickBot="1" x14ac:dyDescent="0.35">
      <c r="B3698" s="47" t="s">
        <v>16</v>
      </c>
      <c r="C3698" s="47"/>
      <c r="D3698" s="47"/>
      <c r="E3698" s="47"/>
      <c r="F3698" s="47"/>
      <c r="G3698" s="47"/>
      <c r="H3698" s="137"/>
      <c r="I3698" s="47"/>
      <c r="J3698" s="48" t="s">
        <v>5</v>
      </c>
      <c r="K3698" s="47" t="s">
        <v>17</v>
      </c>
      <c r="L3698" s="47"/>
      <c r="M3698" s="47"/>
      <c r="N3698" s="47"/>
      <c r="O3698" s="47"/>
      <c r="P3698" s="47"/>
      <c r="Q3698" s="47"/>
      <c r="R3698" s="47"/>
      <c r="S3698" s="47"/>
      <c r="T3698" s="47"/>
      <c r="U3698" s="47"/>
      <c r="V3698" s="47"/>
      <c r="W3698" s="47"/>
      <c r="X3698" s="91"/>
      <c r="Y3698" s="91"/>
      <c r="Z3698" s="91"/>
      <c r="AA3698" s="91"/>
    </row>
    <row r="3699" spans="2:27" ht="15" thickBot="1" x14ac:dyDescent="0.35">
      <c r="B3699" s="47" t="str">
        <f>IF(H3698="Erdgas","Nettorechnungsbetrag (Erdgas)",IF(H3698="Strom","Nettorechnungsbetrag (Strom)",IF(H3698="Wärme/Kälte","Nettorechnungsbetrag (Wärme/Kälte)","Bitte Energieart auswählen!")))</f>
        <v>Bitte Energieart auswählen!</v>
      </c>
      <c r="C3699" s="47"/>
      <c r="D3699" s="47"/>
      <c r="E3699" s="47"/>
      <c r="F3699" s="47"/>
      <c r="G3699" s="47"/>
      <c r="H3699" s="113"/>
      <c r="I3699" s="60" t="s">
        <v>18</v>
      </c>
      <c r="J3699" s="48" t="s">
        <v>5</v>
      </c>
      <c r="K3699" s="47" t="str">
        <f>IF(H3698="Erdgas","Erdgaskosten exkl. Steuern, Abgaben, Netzentgelte, etc.",IF(H3698="Strom","Stromkosten exkl. Steuern, Abgaben, Netzentgelte, etc.",IF(H3698="Wärme/Kälte","Wärme-/Kältekosten exkl. Steuern, Abgaben, Netzentgelte, etc.","Bitte Energieart auswählen!")))</f>
        <v>Bitte Energieart auswählen!</v>
      </c>
      <c r="L3699" s="47"/>
      <c r="M3699" s="47"/>
      <c r="N3699" s="47"/>
      <c r="O3699" s="47"/>
      <c r="P3699" s="47"/>
      <c r="Q3699" s="47"/>
      <c r="R3699" s="47"/>
      <c r="S3699" s="47"/>
      <c r="T3699" s="47"/>
      <c r="U3699" s="47"/>
      <c r="V3699" s="47"/>
      <c r="W3699" s="47"/>
      <c r="X3699" s="91"/>
      <c r="Y3699" s="91"/>
      <c r="Z3699" s="91"/>
      <c r="AA3699" s="91"/>
    </row>
    <row r="3700" spans="2:27" ht="15" thickBot="1" x14ac:dyDescent="0.35">
      <c r="B3700" s="47" t="str">
        <f>IF(AND(H3698="Erdgas",H3697="Nein"),"Erdgasverbrauch in kWh gem. letzter Jahresabrechnung",IF(H3698="Erdgas","Erdgasverbrauch in kWh im Kalenderjahr 2021",IF(AND(H3698="Strom",H3697="Nein"),"Stromverbrauch in kWh gem. letzter Jahresabrechnung",IF(H3698="Strom","Stromverbrauch in kWh im Kalenderjahr 2021",IF(AND(H3698="Wärme/Kälte",H3697="Nein"),"Wärme-/Kälteverbrauch in kWh gem. letzter Jahresabrechnung",IF(H3698="Wärme/Kälte","Wärme-/Kälteverbrauch in kWh im Kalenderjahr 2021","Bitte Energieart auswählen!"))))))</f>
        <v>Bitte Energieart auswählen!</v>
      </c>
      <c r="C3700" s="47"/>
      <c r="D3700" s="47"/>
      <c r="E3700" s="47"/>
      <c r="F3700" s="47"/>
      <c r="G3700" s="47"/>
      <c r="H3700" s="114"/>
      <c r="I3700" s="60" t="s">
        <v>19</v>
      </c>
      <c r="J3700" s="48" t="s">
        <v>5</v>
      </c>
      <c r="K3700" s="47" t="str">
        <f>IF(H3697="Nein",IF(H3698="Erdgas","Den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endet."),IF(H3698="Erdgas","Bitte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00" s="47"/>
      <c r="M3700" s="47"/>
      <c r="N3700" s="47"/>
      <c r="O3700" s="47"/>
      <c r="P3700" s="47"/>
      <c r="Q3700" s="47"/>
      <c r="R3700" s="47"/>
      <c r="S3700" s="47"/>
      <c r="T3700" s="47"/>
      <c r="U3700" s="47"/>
      <c r="V3700" s="47"/>
      <c r="W3700" s="47"/>
      <c r="X3700" s="91"/>
      <c r="Y3700" s="91"/>
      <c r="Z3700" s="91"/>
      <c r="AA3700" s="91"/>
    </row>
    <row r="3701" spans="2:27" x14ac:dyDescent="0.3">
      <c r="B3701" s="46"/>
      <c r="C3701" s="46"/>
      <c r="D3701" s="46"/>
      <c r="E3701" s="46"/>
      <c r="F3701" s="46"/>
      <c r="G3701" s="46"/>
      <c r="H3701" s="46"/>
      <c r="I3701" s="46"/>
      <c r="J3701" s="46"/>
      <c r="K3701" s="46"/>
      <c r="L3701" s="46"/>
      <c r="M3701" s="46"/>
      <c r="N3701" s="46"/>
      <c r="O3701" s="46"/>
      <c r="P3701" s="46"/>
      <c r="Q3701" s="46"/>
      <c r="R3701" s="46"/>
      <c r="S3701" s="46"/>
      <c r="T3701" s="46"/>
      <c r="U3701" s="46"/>
      <c r="V3701" s="46"/>
      <c r="W3701" s="46"/>
      <c r="X3701" s="91"/>
      <c r="Y3701" s="91"/>
      <c r="Z3701" s="91"/>
      <c r="AA3701" s="91"/>
    </row>
    <row r="3702" spans="2:27" ht="18" thickBot="1" x14ac:dyDescent="0.5">
      <c r="B3702" s="56" t="s">
        <v>10</v>
      </c>
      <c r="C3702" s="47"/>
      <c r="D3702" s="47"/>
      <c r="E3702" s="47"/>
      <c r="F3702" s="47"/>
      <c r="G3702" s="47"/>
      <c r="H3702" s="47"/>
      <c r="I3702" s="47"/>
      <c r="J3702" s="47"/>
      <c r="K3702" s="47"/>
      <c r="L3702" s="47"/>
      <c r="M3702" s="47"/>
      <c r="N3702" s="47"/>
      <c r="O3702" s="47"/>
      <c r="P3702" s="47"/>
      <c r="Q3702" s="47"/>
      <c r="R3702" s="47"/>
      <c r="S3702" s="47"/>
      <c r="T3702" s="47"/>
      <c r="U3702" s="47"/>
      <c r="V3702" s="47"/>
      <c r="W3702" s="47"/>
      <c r="X3702" s="91"/>
      <c r="Y3702" s="90"/>
      <c r="Z3702" s="91"/>
      <c r="AA3702" s="91"/>
    </row>
    <row r="3703" spans="2:27" ht="15" thickBot="1" x14ac:dyDescent="0.35">
      <c r="B3703" s="47" t="s">
        <v>11</v>
      </c>
      <c r="C3703" s="47"/>
      <c r="D3703" s="47"/>
      <c r="E3703" s="47"/>
      <c r="F3703" s="47"/>
      <c r="G3703" s="47"/>
      <c r="H3703" s="112"/>
      <c r="I3703" s="47"/>
      <c r="J3703" s="48" t="s">
        <v>5</v>
      </c>
      <c r="K3703" s="47" t="s">
        <v>12</v>
      </c>
      <c r="L3703" s="47"/>
      <c r="M3703" s="47"/>
      <c r="N3703" s="47"/>
      <c r="O3703" s="47"/>
      <c r="P3703" s="47"/>
      <c r="Q3703" s="47"/>
      <c r="R3703" s="47"/>
      <c r="S3703" s="47"/>
      <c r="T3703" s="47"/>
      <c r="U3703" s="47"/>
      <c r="V3703" s="47"/>
      <c r="W3703" s="47"/>
      <c r="X3703" s="91">
        <f>H3704</f>
        <v>0</v>
      </c>
      <c r="Y3703" s="91">
        <f>H3705</f>
        <v>0</v>
      </c>
      <c r="Z3703" s="91">
        <f>H3706</f>
        <v>0</v>
      </c>
      <c r="AA3703" s="91">
        <f>H3707</f>
        <v>0</v>
      </c>
    </row>
    <row r="3704" spans="2:27" ht="15" thickBot="1" x14ac:dyDescent="0.35">
      <c r="B3704" s="47" t="s">
        <v>13</v>
      </c>
      <c r="C3704" s="47"/>
      <c r="D3704" s="47"/>
      <c r="E3704" s="47"/>
      <c r="F3704" s="47"/>
      <c r="G3704" s="47"/>
      <c r="H3704" s="112"/>
      <c r="I3704" s="59"/>
      <c r="J3704" s="48" t="s">
        <v>5</v>
      </c>
      <c r="K3704" s="47" t="s">
        <v>15</v>
      </c>
      <c r="L3704" s="47"/>
      <c r="M3704" s="47"/>
      <c r="N3704" s="47"/>
      <c r="O3704" s="47"/>
      <c r="P3704" s="47"/>
      <c r="Q3704" s="47"/>
      <c r="R3704" s="47"/>
      <c r="S3704" s="47"/>
      <c r="T3704" s="47"/>
      <c r="U3704" s="47"/>
      <c r="V3704" s="47"/>
      <c r="W3704" s="47"/>
      <c r="X3704" s="91"/>
      <c r="Y3704" s="91"/>
      <c r="Z3704" s="91"/>
      <c r="AA3704" s="91"/>
    </row>
    <row r="3705" spans="2:27" ht="15" thickBot="1" x14ac:dyDescent="0.35">
      <c r="B3705" s="47" t="s">
        <v>16</v>
      </c>
      <c r="C3705" s="47"/>
      <c r="D3705" s="47"/>
      <c r="E3705" s="47"/>
      <c r="F3705" s="47"/>
      <c r="G3705" s="47"/>
      <c r="H3705" s="137"/>
      <c r="I3705" s="47"/>
      <c r="J3705" s="48" t="s">
        <v>5</v>
      </c>
      <c r="K3705" s="47" t="s">
        <v>17</v>
      </c>
      <c r="L3705" s="47"/>
      <c r="M3705" s="47"/>
      <c r="N3705" s="47"/>
      <c r="O3705" s="47"/>
      <c r="P3705" s="47"/>
      <c r="Q3705" s="47"/>
      <c r="R3705" s="47"/>
      <c r="S3705" s="47"/>
      <c r="T3705" s="47"/>
      <c r="U3705" s="47"/>
      <c r="V3705" s="47"/>
      <c r="W3705" s="47"/>
      <c r="X3705" s="91"/>
      <c r="Y3705" s="91"/>
      <c r="Z3705" s="91"/>
      <c r="AA3705" s="91"/>
    </row>
    <row r="3706" spans="2:27" ht="15" thickBot="1" x14ac:dyDescent="0.35">
      <c r="B3706" s="47" t="str">
        <f>IF(H3705="Erdgas","Nettorechnungsbetrag (Erdgas)",IF(H3705="Strom","Nettorechnungsbetrag (Strom)",IF(H3705="Wärme/Kälte","Nettorechnungsbetrag (Wärme/Kälte)","Bitte Energieart auswählen!")))</f>
        <v>Bitte Energieart auswählen!</v>
      </c>
      <c r="C3706" s="47"/>
      <c r="D3706" s="47"/>
      <c r="E3706" s="47"/>
      <c r="F3706" s="47"/>
      <c r="G3706" s="47"/>
      <c r="H3706" s="113"/>
      <c r="I3706" s="60" t="s">
        <v>18</v>
      </c>
      <c r="J3706" s="48" t="s">
        <v>5</v>
      </c>
      <c r="K3706" s="47" t="str">
        <f>IF(H3705="Erdgas","Erdgaskosten exkl. Steuern, Abgaben, Netzentgelte, etc.",IF(H3705="Strom","Stromkosten exkl. Steuern, Abgaben, Netzentgelte, etc.",IF(H3705="Wärme/Kälte","Wärme-/Kältekosten exkl. Steuern, Abgaben, Netzentgelte, etc.","Bitte Energieart auswählen!")))</f>
        <v>Bitte Energieart auswählen!</v>
      </c>
      <c r="L3706" s="47"/>
      <c r="M3706" s="47"/>
      <c r="N3706" s="47"/>
      <c r="O3706" s="47"/>
      <c r="P3706" s="47"/>
      <c r="Q3706" s="47"/>
      <c r="R3706" s="47"/>
      <c r="S3706" s="47"/>
      <c r="T3706" s="47"/>
      <c r="U3706" s="47"/>
      <c r="V3706" s="47"/>
      <c r="W3706" s="47"/>
      <c r="X3706" s="91"/>
      <c r="Y3706" s="91"/>
      <c r="Z3706" s="91"/>
      <c r="AA3706" s="91"/>
    </row>
    <row r="3707" spans="2:27" ht="15" thickBot="1" x14ac:dyDescent="0.35">
      <c r="B3707" s="47" t="str">
        <f>IF(AND(H3705="Erdgas",H3704="Nein"),"Erdgasverbrauch in kWh gem. letzter Jahresabrechnung",IF(H3705="Erdgas","Erdgasverbrauch in kWh im Kalenderjahr 2021",IF(AND(H3705="Strom",H3704="Nein"),"Stromverbrauch in kWh gem. letzter Jahresabrechnung",IF(H3705="Strom","Stromverbrauch in kWh im Kalenderjahr 2021",IF(AND(H3705="Wärme/Kälte",H3704="Nein"),"Wärme-/Kälteverbrauch in kWh gem. letzter Jahresabrechnung",IF(H3705="Wärme/Kälte","Wärme-/Kälteverbrauch in kWh im Kalenderjahr 2021","Bitte Energieart auswählen!"))))))</f>
        <v>Bitte Energieart auswählen!</v>
      </c>
      <c r="C3707" s="47"/>
      <c r="D3707" s="47"/>
      <c r="E3707" s="47"/>
      <c r="F3707" s="47"/>
      <c r="G3707" s="47"/>
      <c r="H3707" s="114"/>
      <c r="I3707" s="60" t="s">
        <v>19</v>
      </c>
      <c r="J3707" s="48" t="s">
        <v>5</v>
      </c>
      <c r="K3707" s="47" t="str">
        <f>IF(H3704="Nein",IF(H3705="Erdgas","Den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endet."),IF(H3705="Erdgas","Bitte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07" s="47"/>
      <c r="M3707" s="47"/>
      <c r="N3707" s="47"/>
      <c r="O3707" s="47"/>
      <c r="P3707" s="47"/>
      <c r="Q3707" s="47"/>
      <c r="R3707" s="47"/>
      <c r="S3707" s="47"/>
      <c r="T3707" s="47"/>
      <c r="U3707" s="47"/>
      <c r="V3707" s="47"/>
      <c r="W3707" s="47"/>
      <c r="X3707" s="91"/>
      <c r="Y3707" s="91"/>
      <c r="Z3707" s="91"/>
      <c r="AA3707" s="91"/>
    </row>
    <row r="3708" spans="2:27" x14ac:dyDescent="0.3">
      <c r="B3708" s="46"/>
      <c r="C3708" s="46"/>
      <c r="D3708" s="46"/>
      <c r="E3708" s="46"/>
      <c r="F3708" s="46"/>
      <c r="G3708" s="46"/>
      <c r="H3708" s="46"/>
      <c r="I3708" s="46"/>
      <c r="J3708" s="46"/>
      <c r="K3708" s="46"/>
      <c r="L3708" s="46"/>
      <c r="M3708" s="46"/>
      <c r="N3708" s="46"/>
      <c r="O3708" s="46"/>
      <c r="P3708" s="46"/>
      <c r="Q3708" s="46"/>
      <c r="R3708" s="46"/>
      <c r="S3708" s="46"/>
      <c r="T3708" s="46"/>
      <c r="U3708" s="46"/>
      <c r="V3708" s="46"/>
      <c r="W3708" s="46"/>
      <c r="X3708" s="91"/>
      <c r="Y3708" s="91"/>
      <c r="Z3708" s="91"/>
      <c r="AA3708" s="91"/>
    </row>
    <row r="3709" spans="2:27" ht="18" thickBot="1" x14ac:dyDescent="0.5">
      <c r="B3709" s="56" t="s">
        <v>10</v>
      </c>
      <c r="C3709" s="47"/>
      <c r="D3709" s="47"/>
      <c r="E3709" s="47"/>
      <c r="F3709" s="47"/>
      <c r="G3709" s="47"/>
      <c r="H3709" s="47"/>
      <c r="I3709" s="47"/>
      <c r="J3709" s="47"/>
      <c r="K3709" s="47"/>
      <c r="L3709" s="47"/>
      <c r="M3709" s="47"/>
      <c r="N3709" s="47"/>
      <c r="O3709" s="47"/>
      <c r="P3709" s="47"/>
      <c r="Q3709" s="47"/>
      <c r="R3709" s="47"/>
      <c r="S3709" s="47"/>
      <c r="T3709" s="47"/>
      <c r="U3709" s="47"/>
      <c r="V3709" s="47"/>
      <c r="W3709" s="47"/>
      <c r="X3709" s="91"/>
      <c r="Y3709" s="90"/>
      <c r="Z3709" s="91"/>
      <c r="AA3709" s="91"/>
    </row>
    <row r="3710" spans="2:27" ht="15" thickBot="1" x14ac:dyDescent="0.35">
      <c r="B3710" s="47" t="s">
        <v>11</v>
      </c>
      <c r="C3710" s="47"/>
      <c r="D3710" s="47"/>
      <c r="E3710" s="47"/>
      <c r="F3710" s="47"/>
      <c r="G3710" s="47"/>
      <c r="H3710" s="112"/>
      <c r="I3710" s="47"/>
      <c r="J3710" s="48" t="s">
        <v>5</v>
      </c>
      <c r="K3710" s="47" t="s">
        <v>12</v>
      </c>
      <c r="L3710" s="47"/>
      <c r="M3710" s="47"/>
      <c r="N3710" s="47"/>
      <c r="O3710" s="47"/>
      <c r="P3710" s="47"/>
      <c r="Q3710" s="47"/>
      <c r="R3710" s="47"/>
      <c r="S3710" s="47"/>
      <c r="T3710" s="47"/>
      <c r="U3710" s="47"/>
      <c r="V3710" s="47"/>
      <c r="W3710" s="47"/>
      <c r="X3710" s="91">
        <f>H3711</f>
        <v>0</v>
      </c>
      <c r="Y3710" s="91">
        <f>H3712</f>
        <v>0</v>
      </c>
      <c r="Z3710" s="91">
        <f>H3713</f>
        <v>0</v>
      </c>
      <c r="AA3710" s="91">
        <f>H3714</f>
        <v>0</v>
      </c>
    </row>
    <row r="3711" spans="2:27" ht="15" thickBot="1" x14ac:dyDescent="0.35">
      <c r="B3711" s="47" t="s">
        <v>13</v>
      </c>
      <c r="C3711" s="47"/>
      <c r="D3711" s="47"/>
      <c r="E3711" s="47"/>
      <c r="F3711" s="47"/>
      <c r="G3711" s="47"/>
      <c r="H3711" s="112"/>
      <c r="I3711" s="59"/>
      <c r="J3711" s="48" t="s">
        <v>5</v>
      </c>
      <c r="K3711" s="47" t="s">
        <v>15</v>
      </c>
      <c r="L3711" s="47"/>
      <c r="M3711" s="47"/>
      <c r="N3711" s="47"/>
      <c r="O3711" s="47"/>
      <c r="P3711" s="47"/>
      <c r="Q3711" s="47"/>
      <c r="R3711" s="47"/>
      <c r="S3711" s="47"/>
      <c r="T3711" s="47"/>
      <c r="U3711" s="47"/>
      <c r="V3711" s="47"/>
      <c r="W3711" s="47"/>
      <c r="X3711" s="91"/>
      <c r="Y3711" s="91"/>
      <c r="Z3711" s="91"/>
      <c r="AA3711" s="91"/>
    </row>
    <row r="3712" spans="2:27" ht="15" thickBot="1" x14ac:dyDescent="0.35">
      <c r="B3712" s="47" t="s">
        <v>16</v>
      </c>
      <c r="C3712" s="47"/>
      <c r="D3712" s="47"/>
      <c r="E3712" s="47"/>
      <c r="F3712" s="47"/>
      <c r="G3712" s="47"/>
      <c r="H3712" s="137"/>
      <c r="I3712" s="47"/>
      <c r="J3712" s="48" t="s">
        <v>5</v>
      </c>
      <c r="K3712" s="47" t="s">
        <v>17</v>
      </c>
      <c r="L3712" s="47"/>
      <c r="M3712" s="47"/>
      <c r="N3712" s="47"/>
      <c r="O3712" s="47"/>
      <c r="P3712" s="47"/>
      <c r="Q3712" s="47"/>
      <c r="R3712" s="47"/>
      <c r="S3712" s="47"/>
      <c r="T3712" s="47"/>
      <c r="U3712" s="47"/>
      <c r="V3712" s="47"/>
      <c r="W3712" s="47"/>
      <c r="X3712" s="91"/>
      <c r="Y3712" s="91"/>
      <c r="Z3712" s="91"/>
      <c r="AA3712" s="91"/>
    </row>
    <row r="3713" spans="2:27" ht="15" thickBot="1" x14ac:dyDescent="0.35">
      <c r="B3713" s="47" t="str">
        <f>IF(H3712="Erdgas","Nettorechnungsbetrag (Erdgas)",IF(H3712="Strom","Nettorechnungsbetrag (Strom)",IF(H3712="Wärme/Kälte","Nettorechnungsbetrag (Wärme/Kälte)","Bitte Energieart auswählen!")))</f>
        <v>Bitte Energieart auswählen!</v>
      </c>
      <c r="C3713" s="47"/>
      <c r="D3713" s="47"/>
      <c r="E3713" s="47"/>
      <c r="F3713" s="47"/>
      <c r="G3713" s="47"/>
      <c r="H3713" s="113"/>
      <c r="I3713" s="60" t="s">
        <v>18</v>
      </c>
      <c r="J3713" s="48" t="s">
        <v>5</v>
      </c>
      <c r="K3713" s="47" t="str">
        <f>IF(H3712="Erdgas","Erdgaskosten exkl. Steuern, Abgaben, Netzentgelte, etc.",IF(H3712="Strom","Stromkosten exkl. Steuern, Abgaben, Netzentgelte, etc.",IF(H3712="Wärme/Kälte","Wärme-/Kältekosten exkl. Steuern, Abgaben, Netzentgelte, etc.","Bitte Energieart auswählen!")))</f>
        <v>Bitte Energieart auswählen!</v>
      </c>
      <c r="L3713" s="47"/>
      <c r="M3713" s="47"/>
      <c r="N3713" s="47"/>
      <c r="O3713" s="47"/>
      <c r="P3713" s="47"/>
      <c r="Q3713" s="47"/>
      <c r="R3713" s="47"/>
      <c r="S3713" s="47"/>
      <c r="T3713" s="47"/>
      <c r="U3713" s="47"/>
      <c r="V3713" s="47"/>
      <c r="W3713" s="47"/>
      <c r="X3713" s="91"/>
      <c r="Y3713" s="91"/>
      <c r="Z3713" s="91"/>
      <c r="AA3713" s="91"/>
    </row>
    <row r="3714" spans="2:27" ht="15" thickBot="1" x14ac:dyDescent="0.35">
      <c r="B3714" s="47" t="str">
        <f>IF(AND(H3712="Erdgas",H3711="Nein"),"Erdgasverbrauch in kWh gem. letzter Jahresabrechnung",IF(H3712="Erdgas","Erdgasverbrauch in kWh im Kalenderjahr 2021",IF(AND(H3712="Strom",H3711="Nein"),"Stromverbrauch in kWh gem. letzter Jahresabrechnung",IF(H3712="Strom","Stromverbrauch in kWh im Kalenderjahr 2021",IF(AND(H3712="Wärme/Kälte",H3711="Nein"),"Wärme-/Kälteverbrauch in kWh gem. letzter Jahresabrechnung",IF(H3712="Wärme/Kälte","Wärme-/Kälteverbrauch in kWh im Kalenderjahr 2021","Bitte Energieart auswählen!"))))))</f>
        <v>Bitte Energieart auswählen!</v>
      </c>
      <c r="C3714" s="47"/>
      <c r="D3714" s="47"/>
      <c r="E3714" s="47"/>
      <c r="F3714" s="47"/>
      <c r="G3714" s="47"/>
      <c r="H3714" s="114"/>
      <c r="I3714" s="60" t="s">
        <v>19</v>
      </c>
      <c r="J3714" s="48" t="s">
        <v>5</v>
      </c>
      <c r="K3714" s="47" t="str">
        <f>IF(H3711="Nein",IF(H3712="Erdgas","Den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endet."),IF(H3712="Erdgas","Bitte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14" s="47"/>
      <c r="M3714" s="47"/>
      <c r="N3714" s="47"/>
      <c r="O3714" s="47"/>
      <c r="P3714" s="47"/>
      <c r="Q3714" s="47"/>
      <c r="R3714" s="47"/>
      <c r="S3714" s="47"/>
      <c r="T3714" s="47"/>
      <c r="U3714" s="47"/>
      <c r="V3714" s="47"/>
      <c r="W3714" s="47"/>
      <c r="X3714" s="91"/>
      <c r="Y3714" s="91"/>
      <c r="Z3714" s="91"/>
      <c r="AA3714" s="91"/>
    </row>
    <row r="3715" spans="2:27" x14ac:dyDescent="0.3">
      <c r="B3715" s="46"/>
      <c r="C3715" s="46"/>
      <c r="D3715" s="46"/>
      <c r="E3715" s="46"/>
      <c r="F3715" s="46"/>
      <c r="G3715" s="46"/>
      <c r="H3715" s="46"/>
      <c r="I3715" s="46"/>
      <c r="J3715" s="46"/>
      <c r="K3715" s="46"/>
      <c r="L3715" s="46"/>
      <c r="M3715" s="46"/>
      <c r="N3715" s="46"/>
      <c r="O3715" s="46"/>
      <c r="P3715" s="46"/>
      <c r="Q3715" s="46"/>
      <c r="R3715" s="46"/>
      <c r="S3715" s="46"/>
      <c r="T3715" s="46"/>
      <c r="U3715" s="46"/>
      <c r="V3715" s="46"/>
      <c r="W3715" s="46"/>
      <c r="X3715" s="91"/>
      <c r="Y3715" s="91"/>
      <c r="Z3715" s="91"/>
      <c r="AA3715" s="91"/>
    </row>
    <row r="3716" spans="2:27" ht="18" thickBot="1" x14ac:dyDescent="0.5">
      <c r="B3716" s="56" t="s">
        <v>10</v>
      </c>
      <c r="C3716" s="47"/>
      <c r="D3716" s="47"/>
      <c r="E3716" s="47"/>
      <c r="F3716" s="47"/>
      <c r="G3716" s="47"/>
      <c r="H3716" s="47"/>
      <c r="I3716" s="47"/>
      <c r="J3716" s="47"/>
      <c r="K3716" s="47"/>
      <c r="L3716" s="47"/>
      <c r="M3716" s="47"/>
      <c r="N3716" s="47"/>
      <c r="O3716" s="47"/>
      <c r="P3716" s="47"/>
      <c r="Q3716" s="47"/>
      <c r="R3716" s="47"/>
      <c r="S3716" s="47"/>
      <c r="T3716" s="47"/>
      <c r="U3716" s="47"/>
      <c r="V3716" s="47"/>
      <c r="W3716" s="47"/>
      <c r="X3716" s="91"/>
      <c r="Y3716" s="90"/>
      <c r="Z3716" s="91"/>
      <c r="AA3716" s="91"/>
    </row>
    <row r="3717" spans="2:27" ht="15" thickBot="1" x14ac:dyDescent="0.35">
      <c r="B3717" s="47" t="s">
        <v>11</v>
      </c>
      <c r="C3717" s="47"/>
      <c r="D3717" s="47"/>
      <c r="E3717" s="47"/>
      <c r="F3717" s="47"/>
      <c r="G3717" s="47"/>
      <c r="H3717" s="112"/>
      <c r="I3717" s="47"/>
      <c r="J3717" s="48" t="s">
        <v>5</v>
      </c>
      <c r="K3717" s="47" t="s">
        <v>12</v>
      </c>
      <c r="L3717" s="47"/>
      <c r="M3717" s="47"/>
      <c r="N3717" s="47"/>
      <c r="O3717" s="47"/>
      <c r="P3717" s="47"/>
      <c r="Q3717" s="47"/>
      <c r="R3717" s="47"/>
      <c r="S3717" s="47"/>
      <c r="T3717" s="47"/>
      <c r="U3717" s="47"/>
      <c r="V3717" s="47"/>
      <c r="W3717" s="47"/>
      <c r="X3717" s="91">
        <f>H3718</f>
        <v>0</v>
      </c>
      <c r="Y3717" s="91">
        <f>H3719</f>
        <v>0</v>
      </c>
      <c r="Z3717" s="91">
        <f>H3720</f>
        <v>0</v>
      </c>
      <c r="AA3717" s="91">
        <f>H3721</f>
        <v>0</v>
      </c>
    </row>
    <row r="3718" spans="2:27" ht="15" thickBot="1" x14ac:dyDescent="0.35">
      <c r="B3718" s="47" t="s">
        <v>13</v>
      </c>
      <c r="C3718" s="47"/>
      <c r="D3718" s="47"/>
      <c r="E3718" s="47"/>
      <c r="F3718" s="47"/>
      <c r="G3718" s="47"/>
      <c r="H3718" s="112"/>
      <c r="I3718" s="59"/>
      <c r="J3718" s="48" t="s">
        <v>5</v>
      </c>
      <c r="K3718" s="47" t="s">
        <v>15</v>
      </c>
      <c r="L3718" s="47"/>
      <c r="M3718" s="47"/>
      <c r="N3718" s="47"/>
      <c r="O3718" s="47"/>
      <c r="P3718" s="47"/>
      <c r="Q3718" s="47"/>
      <c r="R3718" s="47"/>
      <c r="S3718" s="47"/>
      <c r="T3718" s="47"/>
      <c r="U3718" s="47"/>
      <c r="V3718" s="47"/>
      <c r="W3718" s="47"/>
      <c r="X3718" s="91"/>
      <c r="Y3718" s="91"/>
      <c r="Z3718" s="91"/>
      <c r="AA3718" s="91"/>
    </row>
    <row r="3719" spans="2:27" ht="15" thickBot="1" x14ac:dyDescent="0.35">
      <c r="B3719" s="47" t="s">
        <v>16</v>
      </c>
      <c r="C3719" s="47"/>
      <c r="D3719" s="47"/>
      <c r="E3719" s="47"/>
      <c r="F3719" s="47"/>
      <c r="G3719" s="47"/>
      <c r="H3719" s="137"/>
      <c r="I3719" s="47"/>
      <c r="J3719" s="48" t="s">
        <v>5</v>
      </c>
      <c r="K3719" s="47" t="s">
        <v>17</v>
      </c>
      <c r="L3719" s="47"/>
      <c r="M3719" s="47"/>
      <c r="N3719" s="47"/>
      <c r="O3719" s="47"/>
      <c r="P3719" s="47"/>
      <c r="Q3719" s="47"/>
      <c r="R3719" s="47"/>
      <c r="S3719" s="47"/>
      <c r="T3719" s="47"/>
      <c r="U3719" s="47"/>
      <c r="V3719" s="47"/>
      <c r="W3719" s="47"/>
      <c r="X3719" s="91"/>
      <c r="Y3719" s="91"/>
      <c r="Z3719" s="91"/>
      <c r="AA3719" s="91"/>
    </row>
    <row r="3720" spans="2:27" ht="15" thickBot="1" x14ac:dyDescent="0.35">
      <c r="B3720" s="47" t="str">
        <f>IF(H3719="Erdgas","Nettorechnungsbetrag (Erdgas)",IF(H3719="Strom","Nettorechnungsbetrag (Strom)",IF(H3719="Wärme/Kälte","Nettorechnungsbetrag (Wärme/Kälte)","Bitte Energieart auswählen!")))</f>
        <v>Bitte Energieart auswählen!</v>
      </c>
      <c r="C3720" s="47"/>
      <c r="D3720" s="47"/>
      <c r="E3720" s="47"/>
      <c r="F3720" s="47"/>
      <c r="G3720" s="47"/>
      <c r="H3720" s="113"/>
      <c r="I3720" s="60" t="s">
        <v>18</v>
      </c>
      <c r="J3720" s="48" t="s">
        <v>5</v>
      </c>
      <c r="K3720" s="47" t="str">
        <f>IF(H3719="Erdgas","Erdgaskosten exkl. Steuern, Abgaben, Netzentgelte, etc.",IF(H3719="Strom","Stromkosten exkl. Steuern, Abgaben, Netzentgelte, etc.",IF(H3719="Wärme/Kälte","Wärme-/Kältekosten exkl. Steuern, Abgaben, Netzentgelte, etc.","Bitte Energieart auswählen!")))</f>
        <v>Bitte Energieart auswählen!</v>
      </c>
      <c r="L3720" s="47"/>
      <c r="M3720" s="47"/>
      <c r="N3720" s="47"/>
      <c r="O3720" s="47"/>
      <c r="P3720" s="47"/>
      <c r="Q3720" s="47"/>
      <c r="R3720" s="47"/>
      <c r="S3720" s="47"/>
      <c r="T3720" s="47"/>
      <c r="U3720" s="47"/>
      <c r="V3720" s="47"/>
      <c r="W3720" s="47"/>
      <c r="X3720" s="91"/>
      <c r="Y3720" s="91"/>
      <c r="Z3720" s="91"/>
      <c r="AA3720" s="91"/>
    </row>
    <row r="3721" spans="2:27" ht="15" thickBot="1" x14ac:dyDescent="0.35">
      <c r="B3721" s="47" t="str">
        <f>IF(AND(H3719="Erdgas",H3718="Nein"),"Erdgasverbrauch in kWh gem. letzter Jahresabrechnung",IF(H3719="Erdgas","Erdgasverbrauch in kWh im Kalenderjahr 2021",IF(AND(H3719="Strom",H3718="Nein"),"Stromverbrauch in kWh gem. letzter Jahresabrechnung",IF(H3719="Strom","Stromverbrauch in kWh im Kalenderjahr 2021",IF(AND(H3719="Wärme/Kälte",H3718="Nein"),"Wärme-/Kälteverbrauch in kWh gem. letzter Jahresabrechnung",IF(H3719="Wärme/Kälte","Wärme-/Kälteverbrauch in kWh im Kalenderjahr 2021","Bitte Energieart auswählen!"))))))</f>
        <v>Bitte Energieart auswählen!</v>
      </c>
      <c r="C3721" s="47"/>
      <c r="D3721" s="47"/>
      <c r="E3721" s="47"/>
      <c r="F3721" s="47"/>
      <c r="G3721" s="47"/>
      <c r="H3721" s="114"/>
      <c r="I3721" s="60" t="s">
        <v>19</v>
      </c>
      <c r="J3721" s="48" t="s">
        <v>5</v>
      </c>
      <c r="K3721" s="47" t="str">
        <f>IF(H3718="Nein",IF(H3719="Erdgas","Den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endet."),IF(H3719="Erdgas","Bitte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21" s="47"/>
      <c r="M3721" s="47"/>
      <c r="N3721" s="47"/>
      <c r="O3721" s="47"/>
      <c r="P3721" s="47"/>
      <c r="Q3721" s="47"/>
      <c r="R3721" s="47"/>
      <c r="S3721" s="47"/>
      <c r="T3721" s="47"/>
      <c r="U3721" s="47"/>
      <c r="V3721" s="47"/>
      <c r="W3721" s="47"/>
      <c r="X3721" s="91"/>
      <c r="Y3721" s="91"/>
      <c r="Z3721" s="91"/>
      <c r="AA3721" s="91"/>
    </row>
    <row r="3722" spans="2:27" x14ac:dyDescent="0.3">
      <c r="B3722" s="46"/>
      <c r="C3722" s="46"/>
      <c r="D3722" s="46"/>
      <c r="E3722" s="46"/>
      <c r="F3722" s="46"/>
      <c r="G3722" s="46"/>
      <c r="H3722" s="46"/>
      <c r="I3722" s="46"/>
      <c r="J3722" s="46"/>
      <c r="K3722" s="46"/>
      <c r="L3722" s="46"/>
      <c r="M3722" s="46"/>
      <c r="N3722" s="46"/>
      <c r="O3722" s="46"/>
      <c r="P3722" s="46"/>
      <c r="Q3722" s="46"/>
      <c r="R3722" s="46"/>
      <c r="S3722" s="46"/>
      <c r="T3722" s="46"/>
      <c r="U3722" s="46"/>
      <c r="V3722" s="46"/>
      <c r="W3722" s="46"/>
      <c r="X3722" s="91"/>
      <c r="Y3722" s="91"/>
      <c r="Z3722" s="91"/>
      <c r="AA3722" s="91"/>
    </row>
    <row r="3723" spans="2:27" ht="18" thickBot="1" x14ac:dyDescent="0.5">
      <c r="B3723" s="56" t="s">
        <v>10</v>
      </c>
      <c r="C3723" s="47"/>
      <c r="D3723" s="47"/>
      <c r="E3723" s="47"/>
      <c r="F3723" s="47"/>
      <c r="G3723" s="47"/>
      <c r="H3723" s="47"/>
      <c r="I3723" s="47"/>
      <c r="J3723" s="47"/>
      <c r="K3723" s="47"/>
      <c r="L3723" s="47"/>
      <c r="M3723" s="47"/>
      <c r="N3723" s="47"/>
      <c r="O3723" s="47"/>
      <c r="P3723" s="47"/>
      <c r="Q3723" s="47"/>
      <c r="R3723" s="47"/>
      <c r="S3723" s="47"/>
      <c r="T3723" s="47"/>
      <c r="U3723" s="47"/>
      <c r="V3723" s="47"/>
      <c r="W3723" s="47"/>
      <c r="X3723" s="91"/>
      <c r="Y3723" s="90"/>
      <c r="Z3723" s="91"/>
      <c r="AA3723" s="91"/>
    </row>
    <row r="3724" spans="2:27" ht="15" thickBot="1" x14ac:dyDescent="0.35">
      <c r="B3724" s="47" t="s">
        <v>11</v>
      </c>
      <c r="C3724" s="47"/>
      <c r="D3724" s="47"/>
      <c r="E3724" s="47"/>
      <c r="F3724" s="47"/>
      <c r="G3724" s="47"/>
      <c r="H3724" s="112"/>
      <c r="I3724" s="47"/>
      <c r="J3724" s="48" t="s">
        <v>5</v>
      </c>
      <c r="K3724" s="47" t="s">
        <v>12</v>
      </c>
      <c r="L3724" s="47"/>
      <c r="M3724" s="47"/>
      <c r="N3724" s="47"/>
      <c r="O3724" s="47"/>
      <c r="P3724" s="47"/>
      <c r="Q3724" s="47"/>
      <c r="R3724" s="47"/>
      <c r="S3724" s="47"/>
      <c r="T3724" s="47"/>
      <c r="U3724" s="47"/>
      <c r="V3724" s="47"/>
      <c r="W3724" s="47"/>
      <c r="X3724" s="91">
        <f>H3725</f>
        <v>0</v>
      </c>
      <c r="Y3724" s="91">
        <f>H3726</f>
        <v>0</v>
      </c>
      <c r="Z3724" s="91">
        <f>H3727</f>
        <v>0</v>
      </c>
      <c r="AA3724" s="91">
        <f>H3728</f>
        <v>0</v>
      </c>
    </row>
    <row r="3725" spans="2:27" ht="15" thickBot="1" x14ac:dyDescent="0.35">
      <c r="B3725" s="47" t="s">
        <v>13</v>
      </c>
      <c r="C3725" s="47"/>
      <c r="D3725" s="47"/>
      <c r="E3725" s="47"/>
      <c r="F3725" s="47"/>
      <c r="G3725" s="47"/>
      <c r="H3725" s="112"/>
      <c r="I3725" s="59"/>
      <c r="J3725" s="48" t="s">
        <v>5</v>
      </c>
      <c r="K3725" s="47" t="s">
        <v>15</v>
      </c>
      <c r="L3725" s="47"/>
      <c r="M3725" s="47"/>
      <c r="N3725" s="47"/>
      <c r="O3725" s="47"/>
      <c r="P3725" s="47"/>
      <c r="Q3725" s="47"/>
      <c r="R3725" s="47"/>
      <c r="S3725" s="47"/>
      <c r="T3725" s="47"/>
      <c r="U3725" s="47"/>
      <c r="V3725" s="47"/>
      <c r="W3725" s="47"/>
      <c r="X3725" s="91"/>
      <c r="Y3725" s="91"/>
      <c r="Z3725" s="91"/>
      <c r="AA3725" s="91"/>
    </row>
    <row r="3726" spans="2:27" ht="15" thickBot="1" x14ac:dyDescent="0.35">
      <c r="B3726" s="47" t="s">
        <v>16</v>
      </c>
      <c r="C3726" s="47"/>
      <c r="D3726" s="47"/>
      <c r="E3726" s="47"/>
      <c r="F3726" s="47"/>
      <c r="G3726" s="47"/>
      <c r="H3726" s="137"/>
      <c r="I3726" s="47"/>
      <c r="J3726" s="48" t="s">
        <v>5</v>
      </c>
      <c r="K3726" s="47" t="s">
        <v>17</v>
      </c>
      <c r="L3726" s="47"/>
      <c r="M3726" s="47"/>
      <c r="N3726" s="47"/>
      <c r="O3726" s="47"/>
      <c r="P3726" s="47"/>
      <c r="Q3726" s="47"/>
      <c r="R3726" s="47"/>
      <c r="S3726" s="47"/>
      <c r="T3726" s="47"/>
      <c r="U3726" s="47"/>
      <c r="V3726" s="47"/>
      <c r="W3726" s="47"/>
      <c r="X3726" s="91"/>
      <c r="Y3726" s="91"/>
      <c r="Z3726" s="91"/>
      <c r="AA3726" s="91"/>
    </row>
    <row r="3727" spans="2:27" ht="15" thickBot="1" x14ac:dyDescent="0.35">
      <c r="B3727" s="47" t="str">
        <f>IF(H3726="Erdgas","Nettorechnungsbetrag (Erdgas)",IF(H3726="Strom","Nettorechnungsbetrag (Strom)",IF(H3726="Wärme/Kälte","Nettorechnungsbetrag (Wärme/Kälte)","Bitte Energieart auswählen!")))</f>
        <v>Bitte Energieart auswählen!</v>
      </c>
      <c r="C3727" s="47"/>
      <c r="D3727" s="47"/>
      <c r="E3727" s="47"/>
      <c r="F3727" s="47"/>
      <c r="G3727" s="47"/>
      <c r="H3727" s="113"/>
      <c r="I3727" s="60" t="s">
        <v>18</v>
      </c>
      <c r="J3727" s="48" t="s">
        <v>5</v>
      </c>
      <c r="K3727" s="47" t="str">
        <f>IF(H3726="Erdgas","Erdgaskosten exkl. Steuern, Abgaben, Netzentgelte, etc.",IF(H3726="Strom","Stromkosten exkl. Steuern, Abgaben, Netzentgelte, etc.",IF(H3726="Wärme/Kälte","Wärme-/Kältekosten exkl. Steuern, Abgaben, Netzentgelte, etc.","Bitte Energieart auswählen!")))</f>
        <v>Bitte Energieart auswählen!</v>
      </c>
      <c r="L3727" s="47"/>
      <c r="M3727" s="47"/>
      <c r="N3727" s="47"/>
      <c r="O3727" s="47"/>
      <c r="P3727" s="47"/>
      <c r="Q3727" s="47"/>
      <c r="R3727" s="47"/>
      <c r="S3727" s="47"/>
      <c r="T3727" s="47"/>
      <c r="U3727" s="47"/>
      <c r="V3727" s="47"/>
      <c r="W3727" s="47"/>
      <c r="X3727" s="91"/>
      <c r="Y3727" s="91"/>
      <c r="Z3727" s="91"/>
      <c r="AA3727" s="91"/>
    </row>
    <row r="3728" spans="2:27" ht="15" thickBot="1" x14ac:dyDescent="0.35">
      <c r="B3728" s="47" t="str">
        <f>IF(AND(H3726="Erdgas",H3725="Nein"),"Erdgasverbrauch in kWh gem. letzter Jahresabrechnung",IF(H3726="Erdgas","Erdgasverbrauch in kWh im Kalenderjahr 2021",IF(AND(H3726="Strom",H3725="Nein"),"Stromverbrauch in kWh gem. letzter Jahresabrechnung",IF(H3726="Strom","Stromverbrauch in kWh im Kalenderjahr 2021",IF(AND(H3726="Wärme/Kälte",H3725="Nein"),"Wärme-/Kälteverbrauch in kWh gem. letzter Jahresabrechnung",IF(H3726="Wärme/Kälte","Wärme-/Kälteverbrauch in kWh im Kalenderjahr 2021","Bitte Energieart auswählen!"))))))</f>
        <v>Bitte Energieart auswählen!</v>
      </c>
      <c r="C3728" s="47"/>
      <c r="D3728" s="47"/>
      <c r="E3728" s="47"/>
      <c r="F3728" s="47"/>
      <c r="G3728" s="47"/>
      <c r="H3728" s="114"/>
      <c r="I3728" s="60" t="s">
        <v>19</v>
      </c>
      <c r="J3728" s="48" t="s">
        <v>5</v>
      </c>
      <c r="K3728" s="47" t="str">
        <f>IF(H3725="Nein",IF(H3726="Erdgas","Den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endet."),IF(H3726="Erdgas","Bitte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28" s="47"/>
      <c r="M3728" s="47"/>
      <c r="N3728" s="47"/>
      <c r="O3728" s="47"/>
      <c r="P3728" s="47"/>
      <c r="Q3728" s="47"/>
      <c r="R3728" s="47"/>
      <c r="S3728" s="47"/>
      <c r="T3728" s="47"/>
      <c r="U3728" s="47"/>
      <c r="V3728" s="47"/>
      <c r="W3728" s="47"/>
      <c r="X3728" s="91"/>
      <c r="Y3728" s="91"/>
      <c r="Z3728" s="91"/>
      <c r="AA3728" s="91"/>
    </row>
    <row r="3729" spans="2:27" x14ac:dyDescent="0.3">
      <c r="B3729" s="46"/>
      <c r="C3729" s="46"/>
      <c r="D3729" s="46"/>
      <c r="E3729" s="46"/>
      <c r="F3729" s="46"/>
      <c r="G3729" s="46"/>
      <c r="H3729" s="46"/>
      <c r="I3729" s="46"/>
      <c r="J3729" s="46"/>
      <c r="K3729" s="46"/>
      <c r="L3729" s="46"/>
      <c r="M3729" s="46"/>
      <c r="N3729" s="46"/>
      <c r="O3729" s="46"/>
      <c r="P3729" s="46"/>
      <c r="Q3729" s="46"/>
      <c r="R3729" s="46"/>
      <c r="S3729" s="46"/>
      <c r="T3729" s="46"/>
      <c r="U3729" s="46"/>
      <c r="V3729" s="46"/>
      <c r="W3729" s="46"/>
      <c r="X3729" s="91"/>
      <c r="Y3729" s="91"/>
      <c r="Z3729" s="91"/>
      <c r="AA3729" s="91"/>
    </row>
    <row r="3730" spans="2:27" ht="18" thickBot="1" x14ac:dyDescent="0.5">
      <c r="B3730" s="56" t="s">
        <v>10</v>
      </c>
      <c r="C3730" s="47"/>
      <c r="D3730" s="47"/>
      <c r="E3730" s="47"/>
      <c r="F3730" s="47"/>
      <c r="G3730" s="47"/>
      <c r="H3730" s="47"/>
      <c r="I3730" s="47"/>
      <c r="J3730" s="47"/>
      <c r="K3730" s="47"/>
      <c r="L3730" s="47"/>
      <c r="M3730" s="47"/>
      <c r="N3730" s="47"/>
      <c r="O3730" s="47"/>
      <c r="P3730" s="47"/>
      <c r="Q3730" s="47"/>
      <c r="R3730" s="47"/>
      <c r="S3730" s="47"/>
      <c r="T3730" s="47"/>
      <c r="U3730" s="47"/>
      <c r="V3730" s="47"/>
      <c r="W3730" s="47"/>
      <c r="X3730" s="91"/>
      <c r="Y3730" s="90"/>
      <c r="Z3730" s="91"/>
      <c r="AA3730" s="91"/>
    </row>
    <row r="3731" spans="2:27" ht="15" thickBot="1" x14ac:dyDescent="0.35">
      <c r="B3731" s="47" t="s">
        <v>11</v>
      </c>
      <c r="C3731" s="47"/>
      <c r="D3731" s="47"/>
      <c r="E3731" s="47"/>
      <c r="F3731" s="47"/>
      <c r="G3731" s="47"/>
      <c r="H3731" s="112"/>
      <c r="I3731" s="47"/>
      <c r="J3731" s="48" t="s">
        <v>5</v>
      </c>
      <c r="K3731" s="47" t="s">
        <v>12</v>
      </c>
      <c r="L3731" s="47"/>
      <c r="M3731" s="47"/>
      <c r="N3731" s="47"/>
      <c r="O3731" s="47"/>
      <c r="P3731" s="47"/>
      <c r="Q3731" s="47"/>
      <c r="R3731" s="47"/>
      <c r="S3731" s="47"/>
      <c r="T3731" s="47"/>
      <c r="U3731" s="47"/>
      <c r="V3731" s="47"/>
      <c r="W3731" s="47"/>
      <c r="X3731" s="91">
        <f>H3732</f>
        <v>0</v>
      </c>
      <c r="Y3731" s="91">
        <f>H3733</f>
        <v>0</v>
      </c>
      <c r="Z3731" s="91">
        <f>H3734</f>
        <v>0</v>
      </c>
      <c r="AA3731" s="91">
        <f>H3735</f>
        <v>0</v>
      </c>
    </row>
    <row r="3732" spans="2:27" ht="15" thickBot="1" x14ac:dyDescent="0.35">
      <c r="B3732" s="47" t="s">
        <v>13</v>
      </c>
      <c r="C3732" s="47"/>
      <c r="D3732" s="47"/>
      <c r="E3732" s="47"/>
      <c r="F3732" s="47"/>
      <c r="G3732" s="47"/>
      <c r="H3732" s="112"/>
      <c r="I3732" s="59"/>
      <c r="J3732" s="48" t="s">
        <v>5</v>
      </c>
      <c r="K3732" s="47" t="s">
        <v>15</v>
      </c>
      <c r="L3732" s="47"/>
      <c r="M3732" s="47"/>
      <c r="N3732" s="47"/>
      <c r="O3732" s="47"/>
      <c r="P3732" s="47"/>
      <c r="Q3732" s="47"/>
      <c r="R3732" s="47"/>
      <c r="S3732" s="47"/>
      <c r="T3732" s="47"/>
      <c r="U3732" s="47"/>
      <c r="V3732" s="47"/>
      <c r="W3732" s="47"/>
      <c r="X3732" s="91"/>
      <c r="Y3732" s="91"/>
      <c r="Z3732" s="91"/>
      <c r="AA3732" s="91"/>
    </row>
    <row r="3733" spans="2:27" ht="15" thickBot="1" x14ac:dyDescent="0.35">
      <c r="B3733" s="47" t="s">
        <v>16</v>
      </c>
      <c r="C3733" s="47"/>
      <c r="D3733" s="47"/>
      <c r="E3733" s="47"/>
      <c r="F3733" s="47"/>
      <c r="G3733" s="47"/>
      <c r="H3733" s="137"/>
      <c r="I3733" s="47"/>
      <c r="J3733" s="48" t="s">
        <v>5</v>
      </c>
      <c r="K3733" s="47" t="s">
        <v>17</v>
      </c>
      <c r="L3733" s="47"/>
      <c r="M3733" s="47"/>
      <c r="N3733" s="47"/>
      <c r="O3733" s="47"/>
      <c r="P3733" s="47"/>
      <c r="Q3733" s="47"/>
      <c r="R3733" s="47"/>
      <c r="S3733" s="47"/>
      <c r="T3733" s="47"/>
      <c r="U3733" s="47"/>
      <c r="V3733" s="47"/>
      <c r="W3733" s="47"/>
      <c r="X3733" s="91"/>
      <c r="Y3733" s="91"/>
      <c r="Z3733" s="91"/>
      <c r="AA3733" s="91"/>
    </row>
    <row r="3734" spans="2:27" ht="15" thickBot="1" x14ac:dyDescent="0.35">
      <c r="B3734" s="47" t="str">
        <f>IF(H3733="Erdgas","Nettorechnungsbetrag (Erdgas)",IF(H3733="Strom","Nettorechnungsbetrag (Strom)",IF(H3733="Wärme/Kälte","Nettorechnungsbetrag (Wärme/Kälte)","Bitte Energieart auswählen!")))</f>
        <v>Bitte Energieart auswählen!</v>
      </c>
      <c r="C3734" s="47"/>
      <c r="D3734" s="47"/>
      <c r="E3734" s="47"/>
      <c r="F3734" s="47"/>
      <c r="G3734" s="47"/>
      <c r="H3734" s="113"/>
      <c r="I3734" s="60" t="s">
        <v>18</v>
      </c>
      <c r="J3734" s="48" t="s">
        <v>5</v>
      </c>
      <c r="K3734" s="47" t="str">
        <f>IF(H3733="Erdgas","Erdgaskosten exkl. Steuern, Abgaben, Netzentgelte, etc.",IF(H3733="Strom","Stromkosten exkl. Steuern, Abgaben, Netzentgelte, etc.",IF(H3733="Wärme/Kälte","Wärme-/Kältekosten exkl. Steuern, Abgaben, Netzentgelte, etc.","Bitte Energieart auswählen!")))</f>
        <v>Bitte Energieart auswählen!</v>
      </c>
      <c r="L3734" s="47"/>
      <c r="M3734" s="47"/>
      <c r="N3734" s="47"/>
      <c r="O3734" s="47"/>
      <c r="P3734" s="47"/>
      <c r="Q3734" s="47"/>
      <c r="R3734" s="47"/>
      <c r="S3734" s="47"/>
      <c r="T3734" s="47"/>
      <c r="U3734" s="47"/>
      <c r="V3734" s="47"/>
      <c r="W3734" s="47"/>
      <c r="X3734" s="91"/>
      <c r="Y3734" s="91"/>
      <c r="Z3734" s="91"/>
      <c r="AA3734" s="91"/>
    </row>
    <row r="3735" spans="2:27" ht="15" thickBot="1" x14ac:dyDescent="0.35">
      <c r="B3735" s="47" t="str">
        <f>IF(AND(H3733="Erdgas",H3732="Nein"),"Erdgasverbrauch in kWh gem. letzter Jahresabrechnung",IF(H3733="Erdgas","Erdgasverbrauch in kWh im Kalenderjahr 2021",IF(AND(H3733="Strom",H3732="Nein"),"Stromverbrauch in kWh gem. letzter Jahresabrechnung",IF(H3733="Strom","Stromverbrauch in kWh im Kalenderjahr 2021",IF(AND(H3733="Wärme/Kälte",H3732="Nein"),"Wärme-/Kälteverbrauch in kWh gem. letzter Jahresabrechnung",IF(H3733="Wärme/Kälte","Wärme-/Kälteverbrauch in kWh im Kalenderjahr 2021","Bitte Energieart auswählen!"))))))</f>
        <v>Bitte Energieart auswählen!</v>
      </c>
      <c r="C3735" s="47"/>
      <c r="D3735" s="47"/>
      <c r="E3735" s="47"/>
      <c r="F3735" s="47"/>
      <c r="G3735" s="47"/>
      <c r="H3735" s="114"/>
      <c r="I3735" s="60" t="s">
        <v>19</v>
      </c>
      <c r="J3735" s="48" t="s">
        <v>5</v>
      </c>
      <c r="K3735" s="47" t="str">
        <f>IF(H3732="Nein",IF(H3733="Erdgas","Den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endet."),IF(H3733="Erdgas","Bitte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35" s="47"/>
      <c r="M3735" s="47"/>
      <c r="N3735" s="47"/>
      <c r="O3735" s="47"/>
      <c r="P3735" s="47"/>
      <c r="Q3735" s="47"/>
      <c r="R3735" s="47"/>
      <c r="S3735" s="47"/>
      <c r="T3735" s="47"/>
      <c r="U3735" s="47"/>
      <c r="V3735" s="47"/>
      <c r="W3735" s="47"/>
      <c r="X3735" s="91"/>
      <c r="Y3735" s="91"/>
      <c r="Z3735" s="91"/>
      <c r="AA3735" s="91"/>
    </row>
    <row r="3736" spans="2:27" x14ac:dyDescent="0.3">
      <c r="B3736" s="46"/>
      <c r="C3736" s="46"/>
      <c r="D3736" s="46"/>
      <c r="E3736" s="46"/>
      <c r="F3736" s="46"/>
      <c r="G3736" s="46"/>
      <c r="H3736" s="46"/>
      <c r="I3736" s="46"/>
      <c r="J3736" s="46"/>
      <c r="K3736" s="46"/>
      <c r="L3736" s="46"/>
      <c r="M3736" s="46"/>
      <c r="N3736" s="46"/>
      <c r="O3736" s="46"/>
      <c r="P3736" s="46"/>
      <c r="Q3736" s="46"/>
      <c r="R3736" s="46"/>
      <c r="S3736" s="46"/>
      <c r="T3736" s="46"/>
      <c r="U3736" s="46"/>
      <c r="V3736" s="46"/>
      <c r="W3736" s="46"/>
      <c r="X3736" s="91"/>
      <c r="Y3736" s="91"/>
      <c r="Z3736" s="91"/>
      <c r="AA3736" s="91"/>
    </row>
    <row r="3737" spans="2:27" ht="18" thickBot="1" x14ac:dyDescent="0.5">
      <c r="B3737" s="56" t="s">
        <v>10</v>
      </c>
      <c r="C3737" s="47"/>
      <c r="D3737" s="47"/>
      <c r="E3737" s="47"/>
      <c r="F3737" s="47"/>
      <c r="G3737" s="47"/>
      <c r="H3737" s="47"/>
      <c r="I3737" s="47"/>
      <c r="J3737" s="47"/>
      <c r="K3737" s="47"/>
      <c r="L3737" s="47"/>
      <c r="M3737" s="47"/>
      <c r="N3737" s="47"/>
      <c r="O3737" s="47"/>
      <c r="P3737" s="47"/>
      <c r="Q3737" s="47"/>
      <c r="R3737" s="47"/>
      <c r="S3737" s="47"/>
      <c r="T3737" s="47"/>
      <c r="U3737" s="47"/>
      <c r="V3737" s="47"/>
      <c r="W3737" s="47"/>
      <c r="X3737" s="91"/>
      <c r="Y3737" s="90"/>
      <c r="Z3737" s="91"/>
      <c r="AA3737" s="91"/>
    </row>
    <row r="3738" spans="2:27" ht="15" thickBot="1" x14ac:dyDescent="0.35">
      <c r="B3738" s="47" t="s">
        <v>11</v>
      </c>
      <c r="C3738" s="47"/>
      <c r="D3738" s="47"/>
      <c r="E3738" s="47"/>
      <c r="F3738" s="47"/>
      <c r="G3738" s="47"/>
      <c r="H3738" s="112"/>
      <c r="I3738" s="47"/>
      <c r="J3738" s="48" t="s">
        <v>5</v>
      </c>
      <c r="K3738" s="47" t="s">
        <v>12</v>
      </c>
      <c r="L3738" s="47"/>
      <c r="M3738" s="47"/>
      <c r="N3738" s="47"/>
      <c r="O3738" s="47"/>
      <c r="P3738" s="47"/>
      <c r="Q3738" s="47"/>
      <c r="R3738" s="47"/>
      <c r="S3738" s="47"/>
      <c r="T3738" s="47"/>
      <c r="U3738" s="47"/>
      <c r="V3738" s="47"/>
      <c r="W3738" s="47"/>
      <c r="X3738" s="91">
        <f>H3739</f>
        <v>0</v>
      </c>
      <c r="Y3738" s="91">
        <f>H3740</f>
        <v>0</v>
      </c>
      <c r="Z3738" s="91">
        <f>H3741</f>
        <v>0</v>
      </c>
      <c r="AA3738" s="91">
        <f>H3742</f>
        <v>0</v>
      </c>
    </row>
    <row r="3739" spans="2:27" ht="15" thickBot="1" x14ac:dyDescent="0.35">
      <c r="B3739" s="47" t="s">
        <v>13</v>
      </c>
      <c r="C3739" s="47"/>
      <c r="D3739" s="47"/>
      <c r="E3739" s="47"/>
      <c r="F3739" s="47"/>
      <c r="G3739" s="47"/>
      <c r="H3739" s="112"/>
      <c r="I3739" s="59"/>
      <c r="J3739" s="48" t="s">
        <v>5</v>
      </c>
      <c r="K3739" s="47" t="s">
        <v>15</v>
      </c>
      <c r="L3739" s="47"/>
      <c r="M3739" s="47"/>
      <c r="N3739" s="47"/>
      <c r="O3739" s="47"/>
      <c r="P3739" s="47"/>
      <c r="Q3739" s="47"/>
      <c r="R3739" s="47"/>
      <c r="S3739" s="47"/>
      <c r="T3739" s="47"/>
      <c r="U3739" s="47"/>
      <c r="V3739" s="47"/>
      <c r="W3739" s="47"/>
      <c r="X3739" s="91"/>
      <c r="Y3739" s="91"/>
      <c r="Z3739" s="91"/>
      <c r="AA3739" s="91"/>
    </row>
    <row r="3740" spans="2:27" ht="15" thickBot="1" x14ac:dyDescent="0.35">
      <c r="B3740" s="47" t="s">
        <v>16</v>
      </c>
      <c r="C3740" s="47"/>
      <c r="D3740" s="47"/>
      <c r="E3740" s="47"/>
      <c r="F3740" s="47"/>
      <c r="G3740" s="47"/>
      <c r="H3740" s="137"/>
      <c r="I3740" s="47"/>
      <c r="J3740" s="48" t="s">
        <v>5</v>
      </c>
      <c r="K3740" s="47" t="s">
        <v>17</v>
      </c>
      <c r="L3740" s="47"/>
      <c r="M3740" s="47"/>
      <c r="N3740" s="47"/>
      <c r="O3740" s="47"/>
      <c r="P3740" s="47"/>
      <c r="Q3740" s="47"/>
      <c r="R3740" s="47"/>
      <c r="S3740" s="47"/>
      <c r="T3740" s="47"/>
      <c r="U3740" s="47"/>
      <c r="V3740" s="47"/>
      <c r="W3740" s="47"/>
      <c r="X3740" s="91"/>
      <c r="Y3740" s="91"/>
      <c r="Z3740" s="91"/>
      <c r="AA3740" s="91"/>
    </row>
    <row r="3741" spans="2:27" ht="15" thickBot="1" x14ac:dyDescent="0.35">
      <c r="B3741" s="47" t="str">
        <f>IF(H3740="Erdgas","Nettorechnungsbetrag (Erdgas)",IF(H3740="Strom","Nettorechnungsbetrag (Strom)",IF(H3740="Wärme/Kälte","Nettorechnungsbetrag (Wärme/Kälte)","Bitte Energieart auswählen!")))</f>
        <v>Bitte Energieart auswählen!</v>
      </c>
      <c r="C3741" s="47"/>
      <c r="D3741" s="47"/>
      <c r="E3741" s="47"/>
      <c r="F3741" s="47"/>
      <c r="G3741" s="47"/>
      <c r="H3741" s="113"/>
      <c r="I3741" s="60" t="s">
        <v>18</v>
      </c>
      <c r="J3741" s="48" t="s">
        <v>5</v>
      </c>
      <c r="K3741" s="47" t="str">
        <f>IF(H3740="Erdgas","Erdgaskosten exkl. Steuern, Abgaben, Netzentgelte, etc.",IF(H3740="Strom","Stromkosten exkl. Steuern, Abgaben, Netzentgelte, etc.",IF(H3740="Wärme/Kälte","Wärme-/Kältekosten exkl. Steuern, Abgaben, Netzentgelte, etc.","Bitte Energieart auswählen!")))</f>
        <v>Bitte Energieart auswählen!</v>
      </c>
      <c r="L3741" s="47"/>
      <c r="M3741" s="47"/>
      <c r="N3741" s="47"/>
      <c r="O3741" s="47"/>
      <c r="P3741" s="47"/>
      <c r="Q3741" s="47"/>
      <c r="R3741" s="47"/>
      <c r="S3741" s="47"/>
      <c r="T3741" s="47"/>
      <c r="U3741" s="47"/>
      <c r="V3741" s="47"/>
      <c r="W3741" s="47"/>
      <c r="X3741" s="91"/>
      <c r="Y3741" s="91"/>
      <c r="Z3741" s="91"/>
      <c r="AA3741" s="91"/>
    </row>
    <row r="3742" spans="2:27" ht="15" thickBot="1" x14ac:dyDescent="0.35">
      <c r="B3742" s="47" t="str">
        <f>IF(AND(H3740="Erdgas",H3739="Nein"),"Erdgasverbrauch in kWh gem. letzter Jahresabrechnung",IF(H3740="Erdgas","Erdgasverbrauch in kWh im Kalenderjahr 2021",IF(AND(H3740="Strom",H3739="Nein"),"Stromverbrauch in kWh gem. letzter Jahresabrechnung",IF(H3740="Strom","Stromverbrauch in kWh im Kalenderjahr 2021",IF(AND(H3740="Wärme/Kälte",H3739="Nein"),"Wärme-/Kälteverbrauch in kWh gem. letzter Jahresabrechnung",IF(H3740="Wärme/Kälte","Wärme-/Kälteverbrauch in kWh im Kalenderjahr 2021","Bitte Energieart auswählen!"))))))</f>
        <v>Bitte Energieart auswählen!</v>
      </c>
      <c r="C3742" s="47"/>
      <c r="D3742" s="47"/>
      <c r="E3742" s="47"/>
      <c r="F3742" s="47"/>
      <c r="G3742" s="47"/>
      <c r="H3742" s="114"/>
      <c r="I3742" s="60" t="s">
        <v>19</v>
      </c>
      <c r="J3742" s="48" t="s">
        <v>5</v>
      </c>
      <c r="K3742" s="47" t="str">
        <f>IF(H3739="Nein",IF(H3740="Erdgas","Den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endet."),IF(H3740="Erdgas","Bitte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42" s="47"/>
      <c r="M3742" s="47"/>
      <c r="N3742" s="47"/>
      <c r="O3742" s="47"/>
      <c r="P3742" s="47"/>
      <c r="Q3742" s="47"/>
      <c r="R3742" s="47"/>
      <c r="S3742" s="47"/>
      <c r="T3742" s="47"/>
      <c r="U3742" s="47"/>
      <c r="V3742" s="47"/>
      <c r="W3742" s="47"/>
      <c r="X3742" s="91"/>
      <c r="Y3742" s="91"/>
      <c r="Z3742" s="91"/>
      <c r="AA3742" s="91"/>
    </row>
    <row r="3743" spans="2:27" x14ac:dyDescent="0.3">
      <c r="B3743" s="46"/>
      <c r="C3743" s="46"/>
      <c r="D3743" s="46"/>
      <c r="E3743" s="46"/>
      <c r="F3743" s="46"/>
      <c r="G3743" s="46"/>
      <c r="H3743" s="46"/>
      <c r="I3743" s="46"/>
      <c r="J3743" s="46"/>
      <c r="K3743" s="46"/>
      <c r="L3743" s="46"/>
      <c r="M3743" s="46"/>
      <c r="N3743" s="46"/>
      <c r="O3743" s="46"/>
      <c r="P3743" s="46"/>
      <c r="Q3743" s="46"/>
      <c r="R3743" s="46"/>
      <c r="S3743" s="46"/>
      <c r="T3743" s="46"/>
      <c r="U3743" s="46"/>
      <c r="V3743" s="46"/>
      <c r="W3743" s="46"/>
      <c r="X3743" s="91"/>
      <c r="Y3743" s="91"/>
      <c r="Z3743" s="91"/>
      <c r="AA3743" s="91"/>
    </row>
    <row r="3744" spans="2:27" ht="18" thickBot="1" x14ac:dyDescent="0.5">
      <c r="B3744" s="56" t="s">
        <v>10</v>
      </c>
      <c r="C3744" s="47"/>
      <c r="D3744" s="47"/>
      <c r="E3744" s="47"/>
      <c r="F3744" s="47"/>
      <c r="G3744" s="47"/>
      <c r="H3744" s="47"/>
      <c r="I3744" s="47"/>
      <c r="J3744" s="47"/>
      <c r="K3744" s="47"/>
      <c r="L3744" s="47"/>
      <c r="M3744" s="47"/>
      <c r="N3744" s="47"/>
      <c r="O3744" s="47"/>
      <c r="P3744" s="47"/>
      <c r="Q3744" s="47"/>
      <c r="R3744" s="47"/>
      <c r="S3744" s="47"/>
      <c r="T3744" s="47"/>
      <c r="U3744" s="47"/>
      <c r="V3744" s="47"/>
      <c r="W3744" s="47"/>
      <c r="X3744" s="91"/>
      <c r="Y3744" s="90"/>
      <c r="Z3744" s="91"/>
      <c r="AA3744" s="91"/>
    </row>
    <row r="3745" spans="2:27" ht="15" thickBot="1" x14ac:dyDescent="0.35">
      <c r="B3745" s="47" t="s">
        <v>11</v>
      </c>
      <c r="C3745" s="47"/>
      <c r="D3745" s="47"/>
      <c r="E3745" s="47"/>
      <c r="F3745" s="47"/>
      <c r="G3745" s="47"/>
      <c r="H3745" s="112"/>
      <c r="I3745" s="47"/>
      <c r="J3745" s="48" t="s">
        <v>5</v>
      </c>
      <c r="K3745" s="47" t="s">
        <v>12</v>
      </c>
      <c r="L3745" s="47"/>
      <c r="M3745" s="47"/>
      <c r="N3745" s="47"/>
      <c r="O3745" s="47"/>
      <c r="P3745" s="47"/>
      <c r="Q3745" s="47"/>
      <c r="R3745" s="47"/>
      <c r="S3745" s="47"/>
      <c r="T3745" s="47"/>
      <c r="U3745" s="47"/>
      <c r="V3745" s="47"/>
      <c r="W3745" s="47"/>
      <c r="X3745" s="91">
        <f>H3746</f>
        <v>0</v>
      </c>
      <c r="Y3745" s="91">
        <f>H3747</f>
        <v>0</v>
      </c>
      <c r="Z3745" s="91">
        <f>H3748</f>
        <v>0</v>
      </c>
      <c r="AA3745" s="91">
        <f>H3749</f>
        <v>0</v>
      </c>
    </row>
    <row r="3746" spans="2:27" ht="15" thickBot="1" x14ac:dyDescent="0.35">
      <c r="B3746" s="47" t="s">
        <v>13</v>
      </c>
      <c r="C3746" s="47"/>
      <c r="D3746" s="47"/>
      <c r="E3746" s="47"/>
      <c r="F3746" s="47"/>
      <c r="G3746" s="47"/>
      <c r="H3746" s="112"/>
      <c r="I3746" s="59"/>
      <c r="J3746" s="48" t="s">
        <v>5</v>
      </c>
      <c r="K3746" s="47" t="s">
        <v>15</v>
      </c>
      <c r="L3746" s="47"/>
      <c r="M3746" s="47"/>
      <c r="N3746" s="47"/>
      <c r="O3746" s="47"/>
      <c r="P3746" s="47"/>
      <c r="Q3746" s="47"/>
      <c r="R3746" s="47"/>
      <c r="S3746" s="47"/>
      <c r="T3746" s="47"/>
      <c r="U3746" s="47"/>
      <c r="V3746" s="47"/>
      <c r="W3746" s="47"/>
      <c r="X3746" s="91"/>
      <c r="Y3746" s="91"/>
      <c r="Z3746" s="91"/>
      <c r="AA3746" s="91"/>
    </row>
    <row r="3747" spans="2:27" ht="15" thickBot="1" x14ac:dyDescent="0.35">
      <c r="B3747" s="47" t="s">
        <v>16</v>
      </c>
      <c r="C3747" s="47"/>
      <c r="D3747" s="47"/>
      <c r="E3747" s="47"/>
      <c r="F3747" s="47"/>
      <c r="G3747" s="47"/>
      <c r="H3747" s="137"/>
      <c r="I3747" s="47"/>
      <c r="J3747" s="48" t="s">
        <v>5</v>
      </c>
      <c r="K3747" s="47" t="s">
        <v>17</v>
      </c>
      <c r="L3747" s="47"/>
      <c r="M3747" s="47"/>
      <c r="N3747" s="47"/>
      <c r="O3747" s="47"/>
      <c r="P3747" s="47"/>
      <c r="Q3747" s="47"/>
      <c r="R3747" s="47"/>
      <c r="S3747" s="47"/>
      <c r="T3747" s="47"/>
      <c r="U3747" s="47"/>
      <c r="V3747" s="47"/>
      <c r="W3747" s="47"/>
      <c r="X3747" s="91"/>
      <c r="Y3747" s="91"/>
      <c r="Z3747" s="91"/>
      <c r="AA3747" s="91"/>
    </row>
    <row r="3748" spans="2:27" ht="15" thickBot="1" x14ac:dyDescent="0.35">
      <c r="B3748" s="47" t="str">
        <f>IF(H3747="Erdgas","Nettorechnungsbetrag (Erdgas)",IF(H3747="Strom","Nettorechnungsbetrag (Strom)",IF(H3747="Wärme/Kälte","Nettorechnungsbetrag (Wärme/Kälte)","Bitte Energieart auswählen!")))</f>
        <v>Bitte Energieart auswählen!</v>
      </c>
      <c r="C3748" s="47"/>
      <c r="D3748" s="47"/>
      <c r="E3748" s="47"/>
      <c r="F3748" s="47"/>
      <c r="G3748" s="47"/>
      <c r="H3748" s="113"/>
      <c r="I3748" s="60" t="s">
        <v>18</v>
      </c>
      <c r="J3748" s="48" t="s">
        <v>5</v>
      </c>
      <c r="K3748" s="47" t="str">
        <f>IF(H3747="Erdgas","Erdgaskosten exkl. Steuern, Abgaben, Netzentgelte, etc.",IF(H3747="Strom","Stromkosten exkl. Steuern, Abgaben, Netzentgelte, etc.",IF(H3747="Wärme/Kälte","Wärme-/Kältekosten exkl. Steuern, Abgaben, Netzentgelte, etc.","Bitte Energieart auswählen!")))</f>
        <v>Bitte Energieart auswählen!</v>
      </c>
      <c r="L3748" s="47"/>
      <c r="M3748" s="47"/>
      <c r="N3748" s="47"/>
      <c r="O3748" s="47"/>
      <c r="P3748" s="47"/>
      <c r="Q3748" s="47"/>
      <c r="R3748" s="47"/>
      <c r="S3748" s="47"/>
      <c r="T3748" s="47"/>
      <c r="U3748" s="47"/>
      <c r="V3748" s="47"/>
      <c r="W3748" s="47"/>
      <c r="X3748" s="91"/>
      <c r="Y3748" s="91"/>
      <c r="Z3748" s="91"/>
      <c r="AA3748" s="91"/>
    </row>
    <row r="3749" spans="2:27" ht="15" thickBot="1" x14ac:dyDescent="0.35">
      <c r="B3749" s="47" t="str">
        <f>IF(AND(H3747="Erdgas",H3746="Nein"),"Erdgasverbrauch in kWh gem. letzter Jahresabrechnung",IF(H3747="Erdgas","Erdgasverbrauch in kWh im Kalenderjahr 2021",IF(AND(H3747="Strom",H3746="Nein"),"Stromverbrauch in kWh gem. letzter Jahresabrechnung",IF(H3747="Strom","Stromverbrauch in kWh im Kalenderjahr 2021",IF(AND(H3747="Wärme/Kälte",H3746="Nein"),"Wärme-/Kälteverbrauch in kWh gem. letzter Jahresabrechnung",IF(H3747="Wärme/Kälte","Wärme-/Kälteverbrauch in kWh im Kalenderjahr 2021","Bitte Energieart auswählen!"))))))</f>
        <v>Bitte Energieart auswählen!</v>
      </c>
      <c r="C3749" s="47"/>
      <c r="D3749" s="47"/>
      <c r="E3749" s="47"/>
      <c r="F3749" s="47"/>
      <c r="G3749" s="47"/>
      <c r="H3749" s="114"/>
      <c r="I3749" s="60" t="s">
        <v>19</v>
      </c>
      <c r="J3749" s="48" t="s">
        <v>5</v>
      </c>
      <c r="K3749" s="47" t="str">
        <f>IF(H3746="Nein",IF(H3747="Erdgas","Den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endet."),IF(H3747="Erdgas","Bitte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49" s="47"/>
      <c r="M3749" s="47"/>
      <c r="N3749" s="47"/>
      <c r="O3749" s="47"/>
      <c r="P3749" s="47"/>
      <c r="Q3749" s="47"/>
      <c r="R3749" s="47"/>
      <c r="S3749" s="47"/>
      <c r="T3749" s="47"/>
      <c r="U3749" s="47"/>
      <c r="V3749" s="47"/>
      <c r="W3749" s="47"/>
      <c r="X3749" s="91"/>
      <c r="Y3749" s="91"/>
      <c r="Z3749" s="91"/>
      <c r="AA3749" s="91"/>
    </row>
    <row r="3750" spans="2:27" x14ac:dyDescent="0.3">
      <c r="B3750" s="46"/>
      <c r="C3750" s="46"/>
      <c r="D3750" s="46"/>
      <c r="E3750" s="46"/>
      <c r="F3750" s="46"/>
      <c r="G3750" s="46"/>
      <c r="H3750" s="46"/>
      <c r="I3750" s="46"/>
      <c r="J3750" s="46"/>
      <c r="K3750" s="46"/>
      <c r="L3750" s="46"/>
      <c r="M3750" s="46"/>
      <c r="N3750" s="46"/>
      <c r="O3750" s="46"/>
      <c r="P3750" s="46"/>
      <c r="Q3750" s="46"/>
      <c r="R3750" s="46"/>
      <c r="S3750" s="46"/>
      <c r="T3750" s="46"/>
      <c r="U3750" s="46"/>
      <c r="V3750" s="46"/>
      <c r="W3750" s="46"/>
      <c r="X3750" s="91"/>
      <c r="Y3750" s="91"/>
      <c r="Z3750" s="91"/>
      <c r="AA3750" s="91"/>
    </row>
    <row r="3751" spans="2:27" ht="18" thickBot="1" x14ac:dyDescent="0.5">
      <c r="B3751" s="56" t="s">
        <v>10</v>
      </c>
      <c r="C3751" s="47"/>
      <c r="D3751" s="47"/>
      <c r="E3751" s="47"/>
      <c r="F3751" s="47"/>
      <c r="G3751" s="47"/>
      <c r="H3751" s="47"/>
      <c r="I3751" s="47"/>
      <c r="J3751" s="47"/>
      <c r="K3751" s="47"/>
      <c r="L3751" s="47"/>
      <c r="M3751" s="47"/>
      <c r="N3751" s="47"/>
      <c r="O3751" s="47"/>
      <c r="P3751" s="47"/>
      <c r="Q3751" s="47"/>
      <c r="R3751" s="47"/>
      <c r="S3751" s="47"/>
      <c r="T3751" s="47"/>
      <c r="U3751" s="47"/>
      <c r="V3751" s="47"/>
      <c r="W3751" s="47"/>
      <c r="X3751" s="91"/>
      <c r="Y3751" s="90"/>
      <c r="Z3751" s="91"/>
      <c r="AA3751" s="91"/>
    </row>
    <row r="3752" spans="2:27" ht="15" thickBot="1" x14ac:dyDescent="0.35">
      <c r="B3752" s="47" t="s">
        <v>11</v>
      </c>
      <c r="C3752" s="47"/>
      <c r="D3752" s="47"/>
      <c r="E3752" s="47"/>
      <c r="F3752" s="47"/>
      <c r="G3752" s="47"/>
      <c r="H3752" s="112"/>
      <c r="I3752" s="47"/>
      <c r="J3752" s="48" t="s">
        <v>5</v>
      </c>
      <c r="K3752" s="47" t="s">
        <v>12</v>
      </c>
      <c r="L3752" s="47"/>
      <c r="M3752" s="47"/>
      <c r="N3752" s="47"/>
      <c r="O3752" s="47"/>
      <c r="P3752" s="47"/>
      <c r="Q3752" s="47"/>
      <c r="R3752" s="47"/>
      <c r="S3752" s="47"/>
      <c r="T3752" s="47"/>
      <c r="U3752" s="47"/>
      <c r="V3752" s="47"/>
      <c r="W3752" s="47"/>
      <c r="X3752" s="91">
        <f>H3753</f>
        <v>0</v>
      </c>
      <c r="Y3752" s="91">
        <f>H3754</f>
        <v>0</v>
      </c>
      <c r="Z3752" s="91">
        <f>H3755</f>
        <v>0</v>
      </c>
      <c r="AA3752" s="91">
        <f>H3756</f>
        <v>0</v>
      </c>
    </row>
    <row r="3753" spans="2:27" ht="15" thickBot="1" x14ac:dyDescent="0.35">
      <c r="B3753" s="47" t="s">
        <v>13</v>
      </c>
      <c r="C3753" s="47"/>
      <c r="D3753" s="47"/>
      <c r="E3753" s="47"/>
      <c r="F3753" s="47"/>
      <c r="G3753" s="47"/>
      <c r="H3753" s="112"/>
      <c r="I3753" s="59"/>
      <c r="J3753" s="48" t="s">
        <v>5</v>
      </c>
      <c r="K3753" s="47" t="s">
        <v>15</v>
      </c>
      <c r="L3753" s="47"/>
      <c r="M3753" s="47"/>
      <c r="N3753" s="47"/>
      <c r="O3753" s="47"/>
      <c r="P3753" s="47"/>
      <c r="Q3753" s="47"/>
      <c r="R3753" s="47"/>
      <c r="S3753" s="47"/>
      <c r="T3753" s="47"/>
      <c r="U3753" s="47"/>
      <c r="V3753" s="47"/>
      <c r="W3753" s="47"/>
      <c r="X3753" s="91"/>
      <c r="Y3753" s="91"/>
      <c r="Z3753" s="91"/>
      <c r="AA3753" s="91"/>
    </row>
    <row r="3754" spans="2:27" ht="15" thickBot="1" x14ac:dyDescent="0.35">
      <c r="B3754" s="47" t="s">
        <v>16</v>
      </c>
      <c r="C3754" s="47"/>
      <c r="D3754" s="47"/>
      <c r="E3754" s="47"/>
      <c r="F3754" s="47"/>
      <c r="G3754" s="47"/>
      <c r="H3754" s="137"/>
      <c r="I3754" s="47"/>
      <c r="J3754" s="48" t="s">
        <v>5</v>
      </c>
      <c r="K3754" s="47" t="s">
        <v>17</v>
      </c>
      <c r="L3754" s="47"/>
      <c r="M3754" s="47"/>
      <c r="N3754" s="47"/>
      <c r="O3754" s="47"/>
      <c r="P3754" s="47"/>
      <c r="Q3754" s="47"/>
      <c r="R3754" s="47"/>
      <c r="S3754" s="47"/>
      <c r="T3754" s="47"/>
      <c r="U3754" s="47"/>
      <c r="V3754" s="47"/>
      <c r="W3754" s="47"/>
      <c r="X3754" s="91"/>
      <c r="Y3754" s="91"/>
      <c r="Z3754" s="91"/>
      <c r="AA3754" s="91"/>
    </row>
    <row r="3755" spans="2:27" ht="15" thickBot="1" x14ac:dyDescent="0.35">
      <c r="B3755" s="47" t="str">
        <f>IF(H3754="Erdgas","Nettorechnungsbetrag (Erdgas)",IF(H3754="Strom","Nettorechnungsbetrag (Strom)",IF(H3754="Wärme/Kälte","Nettorechnungsbetrag (Wärme/Kälte)","Bitte Energieart auswählen!")))</f>
        <v>Bitte Energieart auswählen!</v>
      </c>
      <c r="C3755" s="47"/>
      <c r="D3755" s="47"/>
      <c r="E3755" s="47"/>
      <c r="F3755" s="47"/>
      <c r="G3755" s="47"/>
      <c r="H3755" s="113"/>
      <c r="I3755" s="60" t="s">
        <v>18</v>
      </c>
      <c r="J3755" s="48" t="s">
        <v>5</v>
      </c>
      <c r="K3755" s="47" t="str">
        <f>IF(H3754="Erdgas","Erdgaskosten exkl. Steuern, Abgaben, Netzentgelte, etc.",IF(H3754="Strom","Stromkosten exkl. Steuern, Abgaben, Netzentgelte, etc.",IF(H3754="Wärme/Kälte","Wärme-/Kältekosten exkl. Steuern, Abgaben, Netzentgelte, etc.","Bitte Energieart auswählen!")))</f>
        <v>Bitte Energieart auswählen!</v>
      </c>
      <c r="L3755" s="47"/>
      <c r="M3755" s="47"/>
      <c r="N3755" s="47"/>
      <c r="O3755" s="47"/>
      <c r="P3755" s="47"/>
      <c r="Q3755" s="47"/>
      <c r="R3755" s="47"/>
      <c r="S3755" s="47"/>
      <c r="T3755" s="47"/>
      <c r="U3755" s="47"/>
      <c r="V3755" s="47"/>
      <c r="W3755" s="47"/>
      <c r="X3755" s="91"/>
      <c r="Y3755" s="91"/>
      <c r="Z3755" s="91"/>
      <c r="AA3755" s="91"/>
    </row>
    <row r="3756" spans="2:27" ht="15" thickBot="1" x14ac:dyDescent="0.35">
      <c r="B3756" s="47" t="str">
        <f>IF(AND(H3754="Erdgas",H3753="Nein"),"Erdgasverbrauch in kWh gem. letzter Jahresabrechnung",IF(H3754="Erdgas","Erdgasverbrauch in kWh im Kalenderjahr 2021",IF(AND(H3754="Strom",H3753="Nein"),"Stromverbrauch in kWh gem. letzter Jahresabrechnung",IF(H3754="Strom","Stromverbrauch in kWh im Kalenderjahr 2021",IF(AND(H3754="Wärme/Kälte",H3753="Nein"),"Wärme-/Kälteverbrauch in kWh gem. letzter Jahresabrechnung",IF(H3754="Wärme/Kälte","Wärme-/Kälteverbrauch in kWh im Kalenderjahr 2021","Bitte Energieart auswählen!"))))))</f>
        <v>Bitte Energieart auswählen!</v>
      </c>
      <c r="C3756" s="47"/>
      <c r="D3756" s="47"/>
      <c r="E3756" s="47"/>
      <c r="F3756" s="47"/>
      <c r="G3756" s="47"/>
      <c r="H3756" s="114"/>
      <c r="I3756" s="60" t="s">
        <v>19</v>
      </c>
      <c r="J3756" s="48" t="s">
        <v>5</v>
      </c>
      <c r="K3756" s="47" t="str">
        <f>IF(H3753="Nein",IF(H3754="Erdgas","Den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endet."),IF(H3754="Erdgas","Bitte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56" s="47"/>
      <c r="M3756" s="47"/>
      <c r="N3756" s="47"/>
      <c r="O3756" s="47"/>
      <c r="P3756" s="47"/>
      <c r="Q3756" s="47"/>
      <c r="R3756" s="47"/>
      <c r="S3756" s="47"/>
      <c r="T3756" s="47"/>
      <c r="U3756" s="47"/>
      <c r="V3756" s="47"/>
      <c r="W3756" s="47"/>
      <c r="X3756" s="91"/>
      <c r="Y3756" s="91"/>
      <c r="Z3756" s="91"/>
      <c r="AA3756" s="91"/>
    </row>
    <row r="3757" spans="2:27" x14ac:dyDescent="0.3">
      <c r="B3757" s="46"/>
      <c r="C3757" s="46"/>
      <c r="D3757" s="46"/>
      <c r="E3757" s="46"/>
      <c r="F3757" s="46"/>
      <c r="G3757" s="46"/>
      <c r="H3757" s="46"/>
      <c r="I3757" s="46"/>
      <c r="J3757" s="46"/>
      <c r="K3757" s="46"/>
      <c r="L3757" s="46"/>
      <c r="M3757" s="46"/>
      <c r="N3757" s="46"/>
      <c r="O3757" s="46"/>
      <c r="P3757" s="46"/>
      <c r="Q3757" s="46"/>
      <c r="R3757" s="46"/>
      <c r="S3757" s="46"/>
      <c r="T3757" s="46"/>
      <c r="U3757" s="46"/>
      <c r="V3757" s="46"/>
      <c r="W3757" s="46"/>
      <c r="X3757" s="91"/>
      <c r="Y3757" s="91"/>
      <c r="Z3757" s="91"/>
      <c r="AA3757" s="91"/>
    </row>
    <row r="3758" spans="2:27" ht="18" thickBot="1" x14ac:dyDescent="0.5">
      <c r="B3758" s="56" t="s">
        <v>10</v>
      </c>
      <c r="C3758" s="47"/>
      <c r="D3758" s="47"/>
      <c r="E3758" s="47"/>
      <c r="F3758" s="47"/>
      <c r="G3758" s="47"/>
      <c r="H3758" s="47"/>
      <c r="I3758" s="47"/>
      <c r="J3758" s="47"/>
      <c r="K3758" s="47"/>
      <c r="L3758" s="47"/>
      <c r="M3758" s="47"/>
      <c r="N3758" s="47"/>
      <c r="O3758" s="47"/>
      <c r="P3758" s="47"/>
      <c r="Q3758" s="47"/>
      <c r="R3758" s="47"/>
      <c r="S3758" s="47"/>
      <c r="T3758" s="47"/>
      <c r="U3758" s="47"/>
      <c r="V3758" s="47"/>
      <c r="W3758" s="47"/>
      <c r="X3758" s="91"/>
      <c r="Y3758" s="90"/>
      <c r="Z3758" s="91"/>
      <c r="AA3758" s="91"/>
    </row>
    <row r="3759" spans="2:27" ht="15" thickBot="1" x14ac:dyDescent="0.35">
      <c r="B3759" s="47" t="s">
        <v>11</v>
      </c>
      <c r="C3759" s="47"/>
      <c r="D3759" s="47"/>
      <c r="E3759" s="47"/>
      <c r="F3759" s="47"/>
      <c r="G3759" s="47"/>
      <c r="H3759" s="112"/>
      <c r="I3759" s="47"/>
      <c r="J3759" s="48" t="s">
        <v>5</v>
      </c>
      <c r="K3759" s="47" t="s">
        <v>12</v>
      </c>
      <c r="L3759" s="47"/>
      <c r="M3759" s="47"/>
      <c r="N3759" s="47"/>
      <c r="O3759" s="47"/>
      <c r="P3759" s="47"/>
      <c r="Q3759" s="47"/>
      <c r="R3759" s="47"/>
      <c r="S3759" s="47"/>
      <c r="T3759" s="47"/>
      <c r="U3759" s="47"/>
      <c r="V3759" s="47"/>
      <c r="W3759" s="47"/>
      <c r="X3759" s="91">
        <f>H3760</f>
        <v>0</v>
      </c>
      <c r="Y3759" s="91">
        <f>H3761</f>
        <v>0</v>
      </c>
      <c r="Z3759" s="91">
        <f>H3762</f>
        <v>0</v>
      </c>
      <c r="AA3759" s="91">
        <f>H3763</f>
        <v>0</v>
      </c>
    </row>
    <row r="3760" spans="2:27" ht="15" thickBot="1" x14ac:dyDescent="0.35">
      <c r="B3760" s="47" t="s">
        <v>13</v>
      </c>
      <c r="C3760" s="47"/>
      <c r="D3760" s="47"/>
      <c r="E3760" s="47"/>
      <c r="F3760" s="47"/>
      <c r="G3760" s="47"/>
      <c r="H3760" s="112"/>
      <c r="I3760" s="59"/>
      <c r="J3760" s="48" t="s">
        <v>5</v>
      </c>
      <c r="K3760" s="47" t="s">
        <v>15</v>
      </c>
      <c r="L3760" s="47"/>
      <c r="M3760" s="47"/>
      <c r="N3760" s="47"/>
      <c r="O3760" s="47"/>
      <c r="P3760" s="47"/>
      <c r="Q3760" s="47"/>
      <c r="R3760" s="47"/>
      <c r="S3760" s="47"/>
      <c r="T3760" s="47"/>
      <c r="U3760" s="47"/>
      <c r="V3760" s="47"/>
      <c r="W3760" s="47"/>
      <c r="X3760" s="91"/>
      <c r="Y3760" s="91"/>
      <c r="Z3760" s="91"/>
      <c r="AA3760" s="91"/>
    </row>
    <row r="3761" spans="2:27" ht="15" thickBot="1" x14ac:dyDescent="0.35">
      <c r="B3761" s="47" t="s">
        <v>16</v>
      </c>
      <c r="C3761" s="47"/>
      <c r="D3761" s="47"/>
      <c r="E3761" s="47"/>
      <c r="F3761" s="47"/>
      <c r="G3761" s="47"/>
      <c r="H3761" s="137"/>
      <c r="I3761" s="47"/>
      <c r="J3761" s="48" t="s">
        <v>5</v>
      </c>
      <c r="K3761" s="47" t="s">
        <v>17</v>
      </c>
      <c r="L3761" s="47"/>
      <c r="M3761" s="47"/>
      <c r="N3761" s="47"/>
      <c r="O3761" s="47"/>
      <c r="P3761" s="47"/>
      <c r="Q3761" s="47"/>
      <c r="R3761" s="47"/>
      <c r="S3761" s="47"/>
      <c r="T3761" s="47"/>
      <c r="U3761" s="47"/>
      <c r="V3761" s="47"/>
      <c r="W3761" s="47"/>
      <c r="X3761" s="91"/>
      <c r="Y3761" s="91"/>
      <c r="Z3761" s="91"/>
      <c r="AA3761" s="91"/>
    </row>
    <row r="3762" spans="2:27" ht="15" thickBot="1" x14ac:dyDescent="0.35">
      <c r="B3762" s="47" t="str">
        <f>IF(H3761="Erdgas","Nettorechnungsbetrag (Erdgas)",IF(H3761="Strom","Nettorechnungsbetrag (Strom)",IF(H3761="Wärme/Kälte","Nettorechnungsbetrag (Wärme/Kälte)","Bitte Energieart auswählen!")))</f>
        <v>Bitte Energieart auswählen!</v>
      </c>
      <c r="C3762" s="47"/>
      <c r="D3762" s="47"/>
      <c r="E3762" s="47"/>
      <c r="F3762" s="47"/>
      <c r="G3762" s="47"/>
      <c r="H3762" s="113"/>
      <c r="I3762" s="60" t="s">
        <v>18</v>
      </c>
      <c r="J3762" s="48" t="s">
        <v>5</v>
      </c>
      <c r="K3762" s="47" t="str">
        <f>IF(H3761="Erdgas","Erdgaskosten exkl. Steuern, Abgaben, Netzentgelte, etc.",IF(H3761="Strom","Stromkosten exkl. Steuern, Abgaben, Netzentgelte, etc.",IF(H3761="Wärme/Kälte","Wärme-/Kältekosten exkl. Steuern, Abgaben, Netzentgelte, etc.","Bitte Energieart auswählen!")))</f>
        <v>Bitte Energieart auswählen!</v>
      </c>
      <c r="L3762" s="47"/>
      <c r="M3762" s="47"/>
      <c r="N3762" s="47"/>
      <c r="O3762" s="47"/>
      <c r="P3762" s="47"/>
      <c r="Q3762" s="47"/>
      <c r="R3762" s="47"/>
      <c r="S3762" s="47"/>
      <c r="T3762" s="47"/>
      <c r="U3762" s="47"/>
      <c r="V3762" s="47"/>
      <c r="W3762" s="47"/>
      <c r="X3762" s="91"/>
      <c r="Y3762" s="91"/>
      <c r="Z3762" s="91"/>
      <c r="AA3762" s="91"/>
    </row>
    <row r="3763" spans="2:27" ht="15" thickBot="1" x14ac:dyDescent="0.35">
      <c r="B3763" s="47" t="str">
        <f>IF(AND(H3761="Erdgas",H3760="Nein"),"Erdgasverbrauch in kWh gem. letzter Jahresabrechnung",IF(H3761="Erdgas","Erdgasverbrauch in kWh im Kalenderjahr 2021",IF(AND(H3761="Strom",H3760="Nein"),"Stromverbrauch in kWh gem. letzter Jahresabrechnung",IF(H3761="Strom","Stromverbrauch in kWh im Kalenderjahr 2021",IF(AND(H3761="Wärme/Kälte",H3760="Nein"),"Wärme-/Kälteverbrauch in kWh gem. letzter Jahresabrechnung",IF(H3761="Wärme/Kälte","Wärme-/Kälteverbrauch in kWh im Kalenderjahr 2021","Bitte Energieart auswählen!"))))))</f>
        <v>Bitte Energieart auswählen!</v>
      </c>
      <c r="C3763" s="47"/>
      <c r="D3763" s="47"/>
      <c r="E3763" s="47"/>
      <c r="F3763" s="47"/>
      <c r="G3763" s="47"/>
      <c r="H3763" s="114"/>
      <c r="I3763" s="60" t="s">
        <v>19</v>
      </c>
      <c r="J3763" s="48" t="s">
        <v>5</v>
      </c>
      <c r="K3763" s="47" t="str">
        <f>IF(H3760="Nein",IF(H3761="Erdgas","Den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endet."),IF(H3761="Erdgas","Bitte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63" s="47"/>
      <c r="M3763" s="47"/>
      <c r="N3763" s="47"/>
      <c r="O3763" s="47"/>
      <c r="P3763" s="47"/>
      <c r="Q3763" s="47"/>
      <c r="R3763" s="47"/>
      <c r="S3763" s="47"/>
      <c r="T3763" s="47"/>
      <c r="U3763" s="47"/>
      <c r="V3763" s="47"/>
      <c r="W3763" s="47"/>
      <c r="X3763" s="91"/>
      <c r="Y3763" s="91"/>
      <c r="Z3763" s="91"/>
      <c r="AA3763" s="91"/>
    </row>
    <row r="3764" spans="2:27" x14ac:dyDescent="0.3">
      <c r="B3764" s="46"/>
      <c r="C3764" s="46"/>
      <c r="D3764" s="46"/>
      <c r="E3764" s="46"/>
      <c r="F3764" s="46"/>
      <c r="G3764" s="46"/>
      <c r="H3764" s="46"/>
      <c r="I3764" s="46"/>
      <c r="J3764" s="46"/>
      <c r="K3764" s="46"/>
      <c r="L3764" s="46"/>
      <c r="M3764" s="46"/>
      <c r="N3764" s="46"/>
      <c r="O3764" s="46"/>
      <c r="P3764" s="46"/>
      <c r="Q3764" s="46"/>
      <c r="R3764" s="46"/>
      <c r="S3764" s="46"/>
      <c r="T3764" s="46"/>
      <c r="U3764" s="46"/>
      <c r="V3764" s="46"/>
      <c r="W3764" s="46"/>
      <c r="X3764" s="91"/>
      <c r="Y3764" s="91"/>
      <c r="Z3764" s="91"/>
      <c r="AA3764" s="91"/>
    </row>
    <row r="3765" spans="2:27" ht="18" thickBot="1" x14ac:dyDescent="0.5">
      <c r="B3765" s="56" t="s">
        <v>10</v>
      </c>
      <c r="C3765" s="47"/>
      <c r="D3765" s="47"/>
      <c r="E3765" s="47"/>
      <c r="F3765" s="47"/>
      <c r="G3765" s="47"/>
      <c r="H3765" s="47"/>
      <c r="I3765" s="47"/>
      <c r="J3765" s="47"/>
      <c r="K3765" s="47"/>
      <c r="L3765" s="47"/>
      <c r="M3765" s="47"/>
      <c r="N3765" s="47"/>
      <c r="O3765" s="47"/>
      <c r="P3765" s="47"/>
      <c r="Q3765" s="47"/>
      <c r="R3765" s="47"/>
      <c r="S3765" s="47"/>
      <c r="T3765" s="47"/>
      <c r="U3765" s="47"/>
      <c r="V3765" s="47"/>
      <c r="W3765" s="47"/>
      <c r="X3765" s="91"/>
      <c r="Y3765" s="90"/>
      <c r="Z3765" s="91"/>
      <c r="AA3765" s="91"/>
    </row>
    <row r="3766" spans="2:27" ht="15" thickBot="1" x14ac:dyDescent="0.35">
      <c r="B3766" s="47" t="s">
        <v>11</v>
      </c>
      <c r="C3766" s="47"/>
      <c r="D3766" s="47"/>
      <c r="E3766" s="47"/>
      <c r="F3766" s="47"/>
      <c r="G3766" s="47"/>
      <c r="H3766" s="112"/>
      <c r="I3766" s="47"/>
      <c r="J3766" s="48" t="s">
        <v>5</v>
      </c>
      <c r="K3766" s="47" t="s">
        <v>12</v>
      </c>
      <c r="L3766" s="47"/>
      <c r="M3766" s="47"/>
      <c r="N3766" s="47"/>
      <c r="O3766" s="47"/>
      <c r="P3766" s="47"/>
      <c r="Q3766" s="47"/>
      <c r="R3766" s="47"/>
      <c r="S3766" s="47"/>
      <c r="T3766" s="47"/>
      <c r="U3766" s="47"/>
      <c r="V3766" s="47"/>
      <c r="W3766" s="47"/>
      <c r="X3766" s="91">
        <f>H3767</f>
        <v>0</v>
      </c>
      <c r="Y3766" s="91">
        <f>H3768</f>
        <v>0</v>
      </c>
      <c r="Z3766" s="91">
        <f>H3769</f>
        <v>0</v>
      </c>
      <c r="AA3766" s="91">
        <f>H3770</f>
        <v>0</v>
      </c>
    </row>
    <row r="3767" spans="2:27" ht="15" thickBot="1" x14ac:dyDescent="0.35">
      <c r="B3767" s="47" t="s">
        <v>13</v>
      </c>
      <c r="C3767" s="47"/>
      <c r="D3767" s="47"/>
      <c r="E3767" s="47"/>
      <c r="F3767" s="47"/>
      <c r="G3767" s="47"/>
      <c r="H3767" s="112"/>
      <c r="I3767" s="59"/>
      <c r="J3767" s="48" t="s">
        <v>5</v>
      </c>
      <c r="K3767" s="47" t="s">
        <v>15</v>
      </c>
      <c r="L3767" s="47"/>
      <c r="M3767" s="47"/>
      <c r="N3767" s="47"/>
      <c r="O3767" s="47"/>
      <c r="P3767" s="47"/>
      <c r="Q3767" s="47"/>
      <c r="R3767" s="47"/>
      <c r="S3767" s="47"/>
      <c r="T3767" s="47"/>
      <c r="U3767" s="47"/>
      <c r="V3767" s="47"/>
      <c r="W3767" s="47"/>
      <c r="X3767" s="91"/>
      <c r="Y3767" s="91"/>
      <c r="Z3767" s="91"/>
      <c r="AA3767" s="91"/>
    </row>
    <row r="3768" spans="2:27" ht="15" thickBot="1" x14ac:dyDescent="0.35">
      <c r="B3768" s="47" t="s">
        <v>16</v>
      </c>
      <c r="C3768" s="47"/>
      <c r="D3768" s="47"/>
      <c r="E3768" s="47"/>
      <c r="F3768" s="47"/>
      <c r="G3768" s="47"/>
      <c r="H3768" s="137"/>
      <c r="I3768" s="47"/>
      <c r="J3768" s="48" t="s">
        <v>5</v>
      </c>
      <c r="K3768" s="47" t="s">
        <v>17</v>
      </c>
      <c r="L3768" s="47"/>
      <c r="M3768" s="47"/>
      <c r="N3768" s="47"/>
      <c r="O3768" s="47"/>
      <c r="P3768" s="47"/>
      <c r="Q3768" s="47"/>
      <c r="R3768" s="47"/>
      <c r="S3768" s="47"/>
      <c r="T3768" s="47"/>
      <c r="U3768" s="47"/>
      <c r="V3768" s="47"/>
      <c r="W3768" s="47"/>
      <c r="X3768" s="91"/>
      <c r="Y3768" s="91"/>
      <c r="Z3768" s="91"/>
      <c r="AA3768" s="91"/>
    </row>
    <row r="3769" spans="2:27" ht="15" thickBot="1" x14ac:dyDescent="0.35">
      <c r="B3769" s="47" t="str">
        <f>IF(H3768="Erdgas","Nettorechnungsbetrag (Erdgas)",IF(H3768="Strom","Nettorechnungsbetrag (Strom)",IF(H3768="Wärme/Kälte","Nettorechnungsbetrag (Wärme/Kälte)","Bitte Energieart auswählen!")))</f>
        <v>Bitte Energieart auswählen!</v>
      </c>
      <c r="C3769" s="47"/>
      <c r="D3769" s="47"/>
      <c r="E3769" s="47"/>
      <c r="F3769" s="47"/>
      <c r="G3769" s="47"/>
      <c r="H3769" s="113"/>
      <c r="I3769" s="60" t="s">
        <v>18</v>
      </c>
      <c r="J3769" s="48" t="s">
        <v>5</v>
      </c>
      <c r="K3769" s="47" t="str">
        <f>IF(H3768="Erdgas","Erdgaskosten exkl. Steuern, Abgaben, Netzentgelte, etc.",IF(H3768="Strom","Stromkosten exkl. Steuern, Abgaben, Netzentgelte, etc.",IF(H3768="Wärme/Kälte","Wärme-/Kältekosten exkl. Steuern, Abgaben, Netzentgelte, etc.","Bitte Energieart auswählen!")))</f>
        <v>Bitte Energieart auswählen!</v>
      </c>
      <c r="L3769" s="47"/>
      <c r="M3769" s="47"/>
      <c r="N3769" s="47"/>
      <c r="O3769" s="47"/>
      <c r="P3769" s="47"/>
      <c r="Q3769" s="47"/>
      <c r="R3769" s="47"/>
      <c r="S3769" s="47"/>
      <c r="T3769" s="47"/>
      <c r="U3769" s="47"/>
      <c r="V3769" s="47"/>
      <c r="W3769" s="47"/>
      <c r="X3769" s="91"/>
      <c r="Y3769" s="91"/>
      <c r="Z3769" s="91"/>
      <c r="AA3769" s="91"/>
    </row>
    <row r="3770" spans="2:27" ht="15" thickBot="1" x14ac:dyDescent="0.35">
      <c r="B3770" s="47" t="str">
        <f>IF(AND(H3768="Erdgas",H3767="Nein"),"Erdgasverbrauch in kWh gem. letzter Jahresabrechnung",IF(H3768="Erdgas","Erdgasverbrauch in kWh im Kalenderjahr 2021",IF(AND(H3768="Strom",H3767="Nein"),"Stromverbrauch in kWh gem. letzter Jahresabrechnung",IF(H3768="Strom","Stromverbrauch in kWh im Kalenderjahr 2021",IF(AND(H3768="Wärme/Kälte",H3767="Nein"),"Wärme-/Kälteverbrauch in kWh gem. letzter Jahresabrechnung",IF(H3768="Wärme/Kälte","Wärme-/Kälteverbrauch in kWh im Kalenderjahr 2021","Bitte Energieart auswählen!"))))))</f>
        <v>Bitte Energieart auswählen!</v>
      </c>
      <c r="C3770" s="47"/>
      <c r="D3770" s="47"/>
      <c r="E3770" s="47"/>
      <c r="F3770" s="47"/>
      <c r="G3770" s="47"/>
      <c r="H3770" s="114"/>
      <c r="I3770" s="60" t="s">
        <v>19</v>
      </c>
      <c r="J3770" s="48" t="s">
        <v>5</v>
      </c>
      <c r="K3770" s="47" t="str">
        <f>IF(H3767="Nein",IF(H3768="Erdgas","Den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endet."),IF(H3768="Erdgas","Bitte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70" s="47"/>
      <c r="M3770" s="47"/>
      <c r="N3770" s="47"/>
      <c r="O3770" s="47"/>
      <c r="P3770" s="47"/>
      <c r="Q3770" s="47"/>
      <c r="R3770" s="47"/>
      <c r="S3770" s="47"/>
      <c r="T3770" s="47"/>
      <c r="U3770" s="47"/>
      <c r="V3770" s="47"/>
      <c r="W3770" s="47"/>
      <c r="X3770" s="91"/>
      <c r="Y3770" s="91"/>
      <c r="Z3770" s="91"/>
      <c r="AA3770" s="91"/>
    </row>
    <row r="3771" spans="2:27" x14ac:dyDescent="0.3">
      <c r="B3771" s="46"/>
      <c r="C3771" s="46"/>
      <c r="D3771" s="46"/>
      <c r="E3771" s="46"/>
      <c r="F3771" s="46"/>
      <c r="G3771" s="46"/>
      <c r="H3771" s="46"/>
      <c r="I3771" s="46"/>
      <c r="J3771" s="46"/>
      <c r="K3771" s="46"/>
      <c r="L3771" s="46"/>
      <c r="M3771" s="46"/>
      <c r="N3771" s="46"/>
      <c r="O3771" s="46"/>
      <c r="P3771" s="46"/>
      <c r="Q3771" s="46"/>
      <c r="R3771" s="46"/>
      <c r="S3771" s="46"/>
      <c r="T3771" s="46"/>
      <c r="U3771" s="46"/>
      <c r="V3771" s="46"/>
      <c r="W3771" s="46"/>
      <c r="X3771" s="91"/>
      <c r="Y3771" s="91"/>
      <c r="Z3771" s="91"/>
      <c r="AA3771" s="91"/>
    </row>
    <row r="3772" spans="2:27" ht="18" thickBot="1" x14ac:dyDescent="0.5">
      <c r="B3772" s="56" t="s">
        <v>10</v>
      </c>
      <c r="C3772" s="47"/>
      <c r="D3772" s="47"/>
      <c r="E3772" s="47"/>
      <c r="F3772" s="47"/>
      <c r="G3772" s="47"/>
      <c r="H3772" s="47"/>
      <c r="I3772" s="47"/>
      <c r="J3772" s="47"/>
      <c r="K3772" s="47"/>
      <c r="L3772" s="47"/>
      <c r="M3772" s="47"/>
      <c r="N3772" s="47"/>
      <c r="O3772" s="47"/>
      <c r="P3772" s="47"/>
      <c r="Q3772" s="47"/>
      <c r="R3772" s="47"/>
      <c r="S3772" s="47"/>
      <c r="T3772" s="47"/>
      <c r="U3772" s="47"/>
      <c r="V3772" s="47"/>
      <c r="W3772" s="47"/>
      <c r="X3772" s="91"/>
      <c r="Y3772" s="90"/>
      <c r="Z3772" s="91"/>
      <c r="AA3772" s="91"/>
    </row>
    <row r="3773" spans="2:27" ht="15" thickBot="1" x14ac:dyDescent="0.35">
      <c r="B3773" s="47" t="s">
        <v>11</v>
      </c>
      <c r="C3773" s="47"/>
      <c r="D3773" s="47"/>
      <c r="E3773" s="47"/>
      <c r="F3773" s="47"/>
      <c r="G3773" s="47"/>
      <c r="H3773" s="112"/>
      <c r="I3773" s="47"/>
      <c r="J3773" s="48" t="s">
        <v>5</v>
      </c>
      <c r="K3773" s="47" t="s">
        <v>12</v>
      </c>
      <c r="L3773" s="47"/>
      <c r="M3773" s="47"/>
      <c r="N3773" s="47"/>
      <c r="O3773" s="47"/>
      <c r="P3773" s="47"/>
      <c r="Q3773" s="47"/>
      <c r="R3773" s="47"/>
      <c r="S3773" s="47"/>
      <c r="T3773" s="47"/>
      <c r="U3773" s="47"/>
      <c r="V3773" s="47"/>
      <c r="W3773" s="47"/>
      <c r="X3773" s="91">
        <f>H3774</f>
        <v>0</v>
      </c>
      <c r="Y3773" s="91">
        <f>H3775</f>
        <v>0</v>
      </c>
      <c r="Z3773" s="91">
        <f>H3776</f>
        <v>0</v>
      </c>
      <c r="AA3773" s="91">
        <f>H3777</f>
        <v>0</v>
      </c>
    </row>
    <row r="3774" spans="2:27" ht="15" thickBot="1" x14ac:dyDescent="0.35">
      <c r="B3774" s="47" t="s">
        <v>13</v>
      </c>
      <c r="C3774" s="47"/>
      <c r="D3774" s="47"/>
      <c r="E3774" s="47"/>
      <c r="F3774" s="47"/>
      <c r="G3774" s="47"/>
      <c r="H3774" s="112"/>
      <c r="I3774" s="59"/>
      <c r="J3774" s="48" t="s">
        <v>5</v>
      </c>
      <c r="K3774" s="47" t="s">
        <v>15</v>
      </c>
      <c r="L3774" s="47"/>
      <c r="M3774" s="47"/>
      <c r="N3774" s="47"/>
      <c r="O3774" s="47"/>
      <c r="P3774" s="47"/>
      <c r="Q3774" s="47"/>
      <c r="R3774" s="47"/>
      <c r="S3774" s="47"/>
      <c r="T3774" s="47"/>
      <c r="U3774" s="47"/>
      <c r="V3774" s="47"/>
      <c r="W3774" s="47"/>
      <c r="X3774" s="91"/>
      <c r="Y3774" s="91"/>
      <c r="Z3774" s="91"/>
      <c r="AA3774" s="91"/>
    </row>
    <row r="3775" spans="2:27" ht="15" thickBot="1" x14ac:dyDescent="0.35">
      <c r="B3775" s="47" t="s">
        <v>16</v>
      </c>
      <c r="C3775" s="47"/>
      <c r="D3775" s="47"/>
      <c r="E3775" s="47"/>
      <c r="F3775" s="47"/>
      <c r="G3775" s="47"/>
      <c r="H3775" s="137"/>
      <c r="I3775" s="47"/>
      <c r="J3775" s="48" t="s">
        <v>5</v>
      </c>
      <c r="K3775" s="47" t="s">
        <v>17</v>
      </c>
      <c r="L3775" s="47"/>
      <c r="M3775" s="47"/>
      <c r="N3775" s="47"/>
      <c r="O3775" s="47"/>
      <c r="P3775" s="47"/>
      <c r="Q3775" s="47"/>
      <c r="R3775" s="47"/>
      <c r="S3775" s="47"/>
      <c r="T3775" s="47"/>
      <c r="U3775" s="47"/>
      <c r="V3775" s="47"/>
      <c r="W3775" s="47"/>
      <c r="X3775" s="91"/>
      <c r="Y3775" s="91"/>
      <c r="Z3775" s="91"/>
      <c r="AA3775" s="91"/>
    </row>
    <row r="3776" spans="2:27" ht="15" thickBot="1" x14ac:dyDescent="0.35">
      <c r="B3776" s="47" t="str">
        <f>IF(H3775="Erdgas","Nettorechnungsbetrag (Erdgas)",IF(H3775="Strom","Nettorechnungsbetrag (Strom)",IF(H3775="Wärme/Kälte","Nettorechnungsbetrag (Wärme/Kälte)","Bitte Energieart auswählen!")))</f>
        <v>Bitte Energieart auswählen!</v>
      </c>
      <c r="C3776" s="47"/>
      <c r="D3776" s="47"/>
      <c r="E3776" s="47"/>
      <c r="F3776" s="47"/>
      <c r="G3776" s="47"/>
      <c r="H3776" s="113"/>
      <c r="I3776" s="60" t="s">
        <v>18</v>
      </c>
      <c r="J3776" s="48" t="s">
        <v>5</v>
      </c>
      <c r="K3776" s="47" t="str">
        <f>IF(H3775="Erdgas","Erdgaskosten exkl. Steuern, Abgaben, Netzentgelte, etc.",IF(H3775="Strom","Stromkosten exkl. Steuern, Abgaben, Netzentgelte, etc.",IF(H3775="Wärme/Kälte","Wärme-/Kältekosten exkl. Steuern, Abgaben, Netzentgelte, etc.","Bitte Energieart auswählen!")))</f>
        <v>Bitte Energieart auswählen!</v>
      </c>
      <c r="L3776" s="47"/>
      <c r="M3776" s="47"/>
      <c r="N3776" s="47"/>
      <c r="O3776" s="47"/>
      <c r="P3776" s="47"/>
      <c r="Q3776" s="47"/>
      <c r="R3776" s="47"/>
      <c r="S3776" s="47"/>
      <c r="T3776" s="47"/>
      <c r="U3776" s="47"/>
      <c r="V3776" s="47"/>
      <c r="W3776" s="47"/>
      <c r="X3776" s="91"/>
      <c r="Y3776" s="91"/>
      <c r="Z3776" s="91"/>
      <c r="AA3776" s="91"/>
    </row>
    <row r="3777" spans="2:27" ht="15" thickBot="1" x14ac:dyDescent="0.35">
      <c r="B3777" s="47" t="str">
        <f>IF(AND(H3775="Erdgas",H3774="Nein"),"Erdgasverbrauch in kWh gem. letzter Jahresabrechnung",IF(H3775="Erdgas","Erdgasverbrauch in kWh im Kalenderjahr 2021",IF(AND(H3775="Strom",H3774="Nein"),"Stromverbrauch in kWh gem. letzter Jahresabrechnung",IF(H3775="Strom","Stromverbrauch in kWh im Kalenderjahr 2021",IF(AND(H3775="Wärme/Kälte",H3774="Nein"),"Wärme-/Kälteverbrauch in kWh gem. letzter Jahresabrechnung",IF(H3775="Wärme/Kälte","Wärme-/Kälteverbrauch in kWh im Kalenderjahr 2021","Bitte Energieart auswählen!"))))))</f>
        <v>Bitte Energieart auswählen!</v>
      </c>
      <c r="C3777" s="47"/>
      <c r="D3777" s="47"/>
      <c r="E3777" s="47"/>
      <c r="F3777" s="47"/>
      <c r="G3777" s="47"/>
      <c r="H3777" s="114"/>
      <c r="I3777" s="60" t="s">
        <v>19</v>
      </c>
      <c r="J3777" s="48" t="s">
        <v>5</v>
      </c>
      <c r="K3777" s="47" t="str">
        <f>IF(H3774="Nein",IF(H3775="Erdgas","Den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endet."),IF(H3775="Erdgas","Bitte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77" s="47"/>
      <c r="M3777" s="47"/>
      <c r="N3777" s="47"/>
      <c r="O3777" s="47"/>
      <c r="P3777" s="47"/>
      <c r="Q3777" s="47"/>
      <c r="R3777" s="47"/>
      <c r="S3777" s="47"/>
      <c r="T3777" s="47"/>
      <c r="U3777" s="47"/>
      <c r="V3777" s="47"/>
      <c r="W3777" s="47"/>
      <c r="X3777" s="91"/>
      <c r="Y3777" s="91"/>
      <c r="Z3777" s="91"/>
      <c r="AA3777" s="91"/>
    </row>
    <row r="3778" spans="2:27" x14ac:dyDescent="0.3">
      <c r="B3778" s="46"/>
      <c r="C3778" s="46"/>
      <c r="D3778" s="46"/>
      <c r="E3778" s="46"/>
      <c r="F3778" s="46"/>
      <c r="G3778" s="46"/>
      <c r="H3778" s="46"/>
      <c r="I3778" s="46"/>
      <c r="J3778" s="46"/>
      <c r="K3778" s="46"/>
      <c r="L3778" s="46"/>
      <c r="M3778" s="46"/>
      <c r="N3778" s="46"/>
      <c r="O3778" s="46"/>
      <c r="P3778" s="46"/>
      <c r="Q3778" s="46"/>
      <c r="R3778" s="46"/>
      <c r="S3778" s="46"/>
      <c r="T3778" s="46"/>
      <c r="U3778" s="46"/>
      <c r="V3778" s="46"/>
      <c r="W3778" s="46"/>
      <c r="X3778" s="91"/>
      <c r="Y3778" s="91"/>
      <c r="Z3778" s="91"/>
      <c r="AA3778" s="91"/>
    </row>
    <row r="3779" spans="2:27" ht="18" thickBot="1" x14ac:dyDescent="0.5">
      <c r="B3779" s="56" t="s">
        <v>10</v>
      </c>
      <c r="C3779" s="47"/>
      <c r="D3779" s="47"/>
      <c r="E3779" s="47"/>
      <c r="F3779" s="47"/>
      <c r="G3779" s="47"/>
      <c r="H3779" s="47"/>
      <c r="I3779" s="47"/>
      <c r="J3779" s="47"/>
      <c r="K3779" s="47"/>
      <c r="L3779" s="47"/>
      <c r="M3779" s="47"/>
      <c r="N3779" s="47"/>
      <c r="O3779" s="47"/>
      <c r="P3779" s="47"/>
      <c r="Q3779" s="47"/>
      <c r="R3779" s="47"/>
      <c r="S3779" s="47"/>
      <c r="T3779" s="47"/>
      <c r="U3779" s="47"/>
      <c r="V3779" s="47"/>
      <c r="W3779" s="47"/>
      <c r="X3779" s="91"/>
      <c r="Y3779" s="90"/>
      <c r="Z3779" s="91"/>
      <c r="AA3779" s="91"/>
    </row>
    <row r="3780" spans="2:27" ht="15" thickBot="1" x14ac:dyDescent="0.35">
      <c r="B3780" s="47" t="s">
        <v>11</v>
      </c>
      <c r="C3780" s="47"/>
      <c r="D3780" s="47"/>
      <c r="E3780" s="47"/>
      <c r="F3780" s="47"/>
      <c r="G3780" s="47"/>
      <c r="H3780" s="112"/>
      <c r="I3780" s="47"/>
      <c r="J3780" s="48" t="s">
        <v>5</v>
      </c>
      <c r="K3780" s="47" t="s">
        <v>12</v>
      </c>
      <c r="L3780" s="47"/>
      <c r="M3780" s="47"/>
      <c r="N3780" s="47"/>
      <c r="O3780" s="47"/>
      <c r="P3780" s="47"/>
      <c r="Q3780" s="47"/>
      <c r="R3780" s="47"/>
      <c r="S3780" s="47"/>
      <c r="T3780" s="47"/>
      <c r="U3780" s="47"/>
      <c r="V3780" s="47"/>
      <c r="W3780" s="47"/>
      <c r="X3780" s="91">
        <f>H3781</f>
        <v>0</v>
      </c>
      <c r="Y3780" s="91">
        <f>H3782</f>
        <v>0</v>
      </c>
      <c r="Z3780" s="91">
        <f>H3783</f>
        <v>0</v>
      </c>
      <c r="AA3780" s="91">
        <f>H3784</f>
        <v>0</v>
      </c>
    </row>
    <row r="3781" spans="2:27" ht="15" thickBot="1" x14ac:dyDescent="0.35">
      <c r="B3781" s="47" t="s">
        <v>13</v>
      </c>
      <c r="C3781" s="47"/>
      <c r="D3781" s="47"/>
      <c r="E3781" s="47"/>
      <c r="F3781" s="47"/>
      <c r="G3781" s="47"/>
      <c r="H3781" s="112"/>
      <c r="I3781" s="59"/>
      <c r="J3781" s="48" t="s">
        <v>5</v>
      </c>
      <c r="K3781" s="47" t="s">
        <v>15</v>
      </c>
      <c r="L3781" s="47"/>
      <c r="M3781" s="47"/>
      <c r="N3781" s="47"/>
      <c r="O3781" s="47"/>
      <c r="P3781" s="47"/>
      <c r="Q3781" s="47"/>
      <c r="R3781" s="47"/>
      <c r="S3781" s="47"/>
      <c r="T3781" s="47"/>
      <c r="U3781" s="47"/>
      <c r="V3781" s="47"/>
      <c r="W3781" s="47"/>
      <c r="X3781" s="91"/>
      <c r="Y3781" s="91"/>
      <c r="Z3781" s="91"/>
      <c r="AA3781" s="91"/>
    </row>
    <row r="3782" spans="2:27" ht="15" thickBot="1" x14ac:dyDescent="0.35">
      <c r="B3782" s="47" t="s">
        <v>16</v>
      </c>
      <c r="C3782" s="47"/>
      <c r="D3782" s="47"/>
      <c r="E3782" s="47"/>
      <c r="F3782" s="47"/>
      <c r="G3782" s="47"/>
      <c r="H3782" s="137"/>
      <c r="I3782" s="47"/>
      <c r="J3782" s="48" t="s">
        <v>5</v>
      </c>
      <c r="K3782" s="47" t="s">
        <v>17</v>
      </c>
      <c r="L3782" s="47"/>
      <c r="M3782" s="47"/>
      <c r="N3782" s="47"/>
      <c r="O3782" s="47"/>
      <c r="P3782" s="47"/>
      <c r="Q3782" s="47"/>
      <c r="R3782" s="47"/>
      <c r="S3782" s="47"/>
      <c r="T3782" s="47"/>
      <c r="U3782" s="47"/>
      <c r="V3782" s="47"/>
      <c r="W3782" s="47"/>
      <c r="X3782" s="91"/>
      <c r="Y3782" s="91"/>
      <c r="Z3782" s="91"/>
      <c r="AA3782" s="91"/>
    </row>
    <row r="3783" spans="2:27" ht="15" thickBot="1" x14ac:dyDescent="0.35">
      <c r="B3783" s="47" t="str">
        <f>IF(H3782="Erdgas","Nettorechnungsbetrag (Erdgas)",IF(H3782="Strom","Nettorechnungsbetrag (Strom)",IF(H3782="Wärme/Kälte","Nettorechnungsbetrag (Wärme/Kälte)","Bitte Energieart auswählen!")))</f>
        <v>Bitte Energieart auswählen!</v>
      </c>
      <c r="C3783" s="47"/>
      <c r="D3783" s="47"/>
      <c r="E3783" s="47"/>
      <c r="F3783" s="47"/>
      <c r="G3783" s="47"/>
      <c r="H3783" s="113"/>
      <c r="I3783" s="60" t="s">
        <v>18</v>
      </c>
      <c r="J3783" s="48" t="s">
        <v>5</v>
      </c>
      <c r="K3783" s="47" t="str">
        <f>IF(H3782="Erdgas","Erdgaskosten exkl. Steuern, Abgaben, Netzentgelte, etc.",IF(H3782="Strom","Stromkosten exkl. Steuern, Abgaben, Netzentgelte, etc.",IF(H3782="Wärme/Kälte","Wärme-/Kältekosten exkl. Steuern, Abgaben, Netzentgelte, etc.","Bitte Energieart auswählen!")))</f>
        <v>Bitte Energieart auswählen!</v>
      </c>
      <c r="L3783" s="47"/>
      <c r="M3783" s="47"/>
      <c r="N3783" s="47"/>
      <c r="O3783" s="47"/>
      <c r="P3783" s="47"/>
      <c r="Q3783" s="47"/>
      <c r="R3783" s="47"/>
      <c r="S3783" s="47"/>
      <c r="T3783" s="47"/>
      <c r="U3783" s="47"/>
      <c r="V3783" s="47"/>
      <c r="W3783" s="47"/>
      <c r="X3783" s="91"/>
      <c r="Y3783" s="91"/>
      <c r="Z3783" s="91"/>
      <c r="AA3783" s="91"/>
    </row>
    <row r="3784" spans="2:27" ht="15" thickBot="1" x14ac:dyDescent="0.35">
      <c r="B3784" s="47" t="str">
        <f>IF(AND(H3782="Erdgas",H3781="Nein"),"Erdgasverbrauch in kWh gem. letzter Jahresabrechnung",IF(H3782="Erdgas","Erdgasverbrauch in kWh im Kalenderjahr 2021",IF(AND(H3782="Strom",H3781="Nein"),"Stromverbrauch in kWh gem. letzter Jahresabrechnung",IF(H3782="Strom","Stromverbrauch in kWh im Kalenderjahr 2021",IF(AND(H3782="Wärme/Kälte",H3781="Nein"),"Wärme-/Kälteverbrauch in kWh gem. letzter Jahresabrechnung",IF(H3782="Wärme/Kälte","Wärme-/Kälteverbrauch in kWh im Kalenderjahr 2021","Bitte Energieart auswählen!"))))))</f>
        <v>Bitte Energieart auswählen!</v>
      </c>
      <c r="C3784" s="47"/>
      <c r="D3784" s="47"/>
      <c r="E3784" s="47"/>
      <c r="F3784" s="47"/>
      <c r="G3784" s="47"/>
      <c r="H3784" s="114"/>
      <c r="I3784" s="60" t="s">
        <v>19</v>
      </c>
      <c r="J3784" s="48" t="s">
        <v>5</v>
      </c>
      <c r="K3784" s="47" t="str">
        <f>IF(H3781="Nein",IF(H3782="Erdgas","Den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endet."),IF(H3782="Erdgas","Bitte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84" s="47"/>
      <c r="M3784" s="47"/>
      <c r="N3784" s="47"/>
      <c r="O3784" s="47"/>
      <c r="P3784" s="47"/>
      <c r="Q3784" s="47"/>
      <c r="R3784" s="47"/>
      <c r="S3784" s="47"/>
      <c r="T3784" s="47"/>
      <c r="U3784" s="47"/>
      <c r="V3784" s="47"/>
      <c r="W3784" s="47"/>
      <c r="X3784" s="91"/>
      <c r="Y3784" s="91"/>
      <c r="Z3784" s="91"/>
      <c r="AA3784" s="91"/>
    </row>
    <row r="3785" spans="2:27" x14ac:dyDescent="0.3">
      <c r="B3785" s="46"/>
      <c r="C3785" s="46"/>
      <c r="D3785" s="46"/>
      <c r="E3785" s="46"/>
      <c r="F3785" s="46"/>
      <c r="G3785" s="46"/>
      <c r="H3785" s="46"/>
      <c r="I3785" s="46"/>
      <c r="J3785" s="46"/>
      <c r="K3785" s="46"/>
      <c r="L3785" s="46"/>
      <c r="M3785" s="46"/>
      <c r="N3785" s="46"/>
      <c r="O3785" s="46"/>
      <c r="P3785" s="46"/>
      <c r="Q3785" s="46"/>
      <c r="R3785" s="46"/>
      <c r="S3785" s="46"/>
      <c r="T3785" s="46"/>
      <c r="U3785" s="46"/>
      <c r="V3785" s="46"/>
      <c r="W3785" s="46"/>
      <c r="X3785" s="91"/>
      <c r="Y3785" s="91"/>
      <c r="Z3785" s="91"/>
      <c r="AA3785" s="91"/>
    </row>
    <row r="3786" spans="2:27" ht="18" thickBot="1" x14ac:dyDescent="0.5">
      <c r="B3786" s="56" t="s">
        <v>10</v>
      </c>
      <c r="C3786" s="47"/>
      <c r="D3786" s="47"/>
      <c r="E3786" s="47"/>
      <c r="F3786" s="47"/>
      <c r="G3786" s="47"/>
      <c r="H3786" s="47"/>
      <c r="I3786" s="47"/>
      <c r="J3786" s="47"/>
      <c r="K3786" s="47"/>
      <c r="L3786" s="47"/>
      <c r="M3786" s="47"/>
      <c r="N3786" s="47"/>
      <c r="O3786" s="47"/>
      <c r="P3786" s="47"/>
      <c r="Q3786" s="47"/>
      <c r="R3786" s="47"/>
      <c r="S3786" s="47"/>
      <c r="T3786" s="47"/>
      <c r="U3786" s="47"/>
      <c r="V3786" s="47"/>
      <c r="W3786" s="47"/>
      <c r="X3786" s="91"/>
      <c r="Y3786" s="90"/>
      <c r="Z3786" s="91"/>
      <c r="AA3786" s="91"/>
    </row>
    <row r="3787" spans="2:27" ht="15" thickBot="1" x14ac:dyDescent="0.35">
      <c r="B3787" s="47" t="s">
        <v>11</v>
      </c>
      <c r="C3787" s="47"/>
      <c r="D3787" s="47"/>
      <c r="E3787" s="47"/>
      <c r="F3787" s="47"/>
      <c r="G3787" s="47"/>
      <c r="H3787" s="112"/>
      <c r="I3787" s="47"/>
      <c r="J3787" s="48" t="s">
        <v>5</v>
      </c>
      <c r="K3787" s="47" t="s">
        <v>12</v>
      </c>
      <c r="L3787" s="47"/>
      <c r="M3787" s="47"/>
      <c r="N3787" s="47"/>
      <c r="O3787" s="47"/>
      <c r="P3787" s="47"/>
      <c r="Q3787" s="47"/>
      <c r="R3787" s="47"/>
      <c r="S3787" s="47"/>
      <c r="T3787" s="47"/>
      <c r="U3787" s="47"/>
      <c r="V3787" s="47"/>
      <c r="W3787" s="47"/>
      <c r="X3787" s="91">
        <f>H3788</f>
        <v>0</v>
      </c>
      <c r="Y3787" s="91">
        <f>H3789</f>
        <v>0</v>
      </c>
      <c r="Z3787" s="91">
        <f>H3790</f>
        <v>0</v>
      </c>
      <c r="AA3787" s="91">
        <f>H3791</f>
        <v>0</v>
      </c>
    </row>
    <row r="3788" spans="2:27" ht="15" thickBot="1" x14ac:dyDescent="0.35">
      <c r="B3788" s="47" t="s">
        <v>13</v>
      </c>
      <c r="C3788" s="47"/>
      <c r="D3788" s="47"/>
      <c r="E3788" s="47"/>
      <c r="F3788" s="47"/>
      <c r="G3788" s="47"/>
      <c r="H3788" s="112"/>
      <c r="I3788" s="59"/>
      <c r="J3788" s="48" t="s">
        <v>5</v>
      </c>
      <c r="K3788" s="47" t="s">
        <v>15</v>
      </c>
      <c r="L3788" s="47"/>
      <c r="M3788" s="47"/>
      <c r="N3788" s="47"/>
      <c r="O3788" s="47"/>
      <c r="P3788" s="47"/>
      <c r="Q3788" s="47"/>
      <c r="R3788" s="47"/>
      <c r="S3788" s="47"/>
      <c r="T3788" s="47"/>
      <c r="U3788" s="47"/>
      <c r="V3788" s="47"/>
      <c r="W3788" s="47"/>
      <c r="X3788" s="91"/>
      <c r="Y3788" s="91"/>
      <c r="Z3788" s="91"/>
      <c r="AA3788" s="91"/>
    </row>
    <row r="3789" spans="2:27" ht="15" thickBot="1" x14ac:dyDescent="0.35">
      <c r="B3789" s="47" t="s">
        <v>16</v>
      </c>
      <c r="C3789" s="47"/>
      <c r="D3789" s="47"/>
      <c r="E3789" s="47"/>
      <c r="F3789" s="47"/>
      <c r="G3789" s="47"/>
      <c r="H3789" s="137"/>
      <c r="I3789" s="47"/>
      <c r="J3789" s="48" t="s">
        <v>5</v>
      </c>
      <c r="K3789" s="47" t="s">
        <v>17</v>
      </c>
      <c r="L3789" s="47"/>
      <c r="M3789" s="47"/>
      <c r="N3789" s="47"/>
      <c r="O3789" s="47"/>
      <c r="P3789" s="47"/>
      <c r="Q3789" s="47"/>
      <c r="R3789" s="47"/>
      <c r="S3789" s="47"/>
      <c r="T3789" s="47"/>
      <c r="U3789" s="47"/>
      <c r="V3789" s="47"/>
      <c r="W3789" s="47"/>
      <c r="X3789" s="91"/>
      <c r="Y3789" s="91"/>
      <c r="Z3789" s="91"/>
      <c r="AA3789" s="91"/>
    </row>
    <row r="3790" spans="2:27" ht="15" thickBot="1" x14ac:dyDescent="0.35">
      <c r="B3790" s="47" t="str">
        <f>IF(H3789="Erdgas","Nettorechnungsbetrag (Erdgas)",IF(H3789="Strom","Nettorechnungsbetrag (Strom)",IF(H3789="Wärme/Kälte","Nettorechnungsbetrag (Wärme/Kälte)","Bitte Energieart auswählen!")))</f>
        <v>Bitte Energieart auswählen!</v>
      </c>
      <c r="C3790" s="47"/>
      <c r="D3790" s="47"/>
      <c r="E3790" s="47"/>
      <c r="F3790" s="47"/>
      <c r="G3790" s="47"/>
      <c r="H3790" s="113"/>
      <c r="I3790" s="60" t="s">
        <v>18</v>
      </c>
      <c r="J3790" s="48" t="s">
        <v>5</v>
      </c>
      <c r="K3790" s="47" t="str">
        <f>IF(H3789="Erdgas","Erdgaskosten exkl. Steuern, Abgaben, Netzentgelte, etc.",IF(H3789="Strom","Stromkosten exkl. Steuern, Abgaben, Netzentgelte, etc.",IF(H3789="Wärme/Kälte","Wärme-/Kältekosten exkl. Steuern, Abgaben, Netzentgelte, etc.","Bitte Energieart auswählen!")))</f>
        <v>Bitte Energieart auswählen!</v>
      </c>
      <c r="L3790" s="47"/>
      <c r="M3790" s="47"/>
      <c r="N3790" s="47"/>
      <c r="O3790" s="47"/>
      <c r="P3790" s="47"/>
      <c r="Q3790" s="47"/>
      <c r="R3790" s="47"/>
      <c r="S3790" s="47"/>
      <c r="T3790" s="47"/>
      <c r="U3790" s="47"/>
      <c r="V3790" s="47"/>
      <c r="W3790" s="47"/>
      <c r="X3790" s="91"/>
      <c r="Y3790" s="91"/>
      <c r="Z3790" s="91"/>
      <c r="AA3790" s="91"/>
    </row>
    <row r="3791" spans="2:27" ht="15" thickBot="1" x14ac:dyDescent="0.35">
      <c r="B3791" s="47" t="str">
        <f>IF(AND(H3789="Erdgas",H3788="Nein"),"Erdgasverbrauch in kWh gem. letzter Jahresabrechnung",IF(H3789="Erdgas","Erdgasverbrauch in kWh im Kalenderjahr 2021",IF(AND(H3789="Strom",H3788="Nein"),"Stromverbrauch in kWh gem. letzter Jahresabrechnung",IF(H3789="Strom","Stromverbrauch in kWh im Kalenderjahr 2021",IF(AND(H3789="Wärme/Kälte",H3788="Nein"),"Wärme-/Kälteverbrauch in kWh gem. letzter Jahresabrechnung",IF(H3789="Wärme/Kälte","Wärme-/Kälteverbrauch in kWh im Kalenderjahr 2021","Bitte Energieart auswählen!"))))))</f>
        <v>Bitte Energieart auswählen!</v>
      </c>
      <c r="C3791" s="47"/>
      <c r="D3791" s="47"/>
      <c r="E3791" s="47"/>
      <c r="F3791" s="47"/>
      <c r="G3791" s="47"/>
      <c r="H3791" s="114"/>
      <c r="I3791" s="60" t="s">
        <v>19</v>
      </c>
      <c r="J3791" s="48" t="s">
        <v>5</v>
      </c>
      <c r="K3791" s="47" t="str">
        <f>IF(H3788="Nein",IF(H3789="Erdgas","Den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endet."),IF(H3789="Erdgas","Bitte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91" s="47"/>
      <c r="M3791" s="47"/>
      <c r="N3791" s="47"/>
      <c r="O3791" s="47"/>
      <c r="P3791" s="47"/>
      <c r="Q3791" s="47"/>
      <c r="R3791" s="47"/>
      <c r="S3791" s="47"/>
      <c r="T3791" s="47"/>
      <c r="U3791" s="47"/>
      <c r="V3791" s="47"/>
      <c r="W3791" s="47"/>
      <c r="X3791" s="91"/>
      <c r="Y3791" s="91"/>
      <c r="Z3791" s="91"/>
      <c r="AA3791" s="91"/>
    </row>
    <row r="3792" spans="2:27" x14ac:dyDescent="0.3">
      <c r="B3792" s="46"/>
      <c r="C3792" s="46"/>
      <c r="D3792" s="46"/>
      <c r="E3792" s="46"/>
      <c r="F3792" s="46"/>
      <c r="G3792" s="46"/>
      <c r="H3792" s="46"/>
      <c r="I3792" s="46"/>
      <c r="J3792" s="46"/>
      <c r="K3792" s="46"/>
      <c r="L3792" s="46"/>
      <c r="M3792" s="46"/>
      <c r="N3792" s="46"/>
      <c r="O3792" s="46"/>
      <c r="P3792" s="46"/>
      <c r="Q3792" s="46"/>
      <c r="R3792" s="46"/>
      <c r="S3792" s="46"/>
      <c r="T3792" s="46"/>
      <c r="U3792" s="46"/>
      <c r="V3792" s="46"/>
      <c r="W3792" s="46"/>
      <c r="X3792" s="91"/>
      <c r="Y3792" s="91"/>
      <c r="Z3792" s="91"/>
      <c r="AA3792" s="91"/>
    </row>
    <row r="3793" spans="2:27" ht="18" thickBot="1" x14ac:dyDescent="0.5">
      <c r="B3793" s="56" t="s">
        <v>10</v>
      </c>
      <c r="C3793" s="47"/>
      <c r="D3793" s="47"/>
      <c r="E3793" s="47"/>
      <c r="F3793" s="47"/>
      <c r="G3793" s="47"/>
      <c r="H3793" s="47"/>
      <c r="I3793" s="47"/>
      <c r="J3793" s="47"/>
      <c r="K3793" s="47"/>
      <c r="L3793" s="47"/>
      <c r="M3793" s="47"/>
      <c r="N3793" s="47"/>
      <c r="O3793" s="47"/>
      <c r="P3793" s="47"/>
      <c r="Q3793" s="47"/>
      <c r="R3793" s="47"/>
      <c r="S3793" s="47"/>
      <c r="T3793" s="47"/>
      <c r="U3793" s="47"/>
      <c r="V3793" s="47"/>
      <c r="W3793" s="47"/>
      <c r="X3793" s="91"/>
      <c r="Y3793" s="90"/>
      <c r="Z3793" s="91"/>
      <c r="AA3793" s="91"/>
    </row>
    <row r="3794" spans="2:27" ht="15" thickBot="1" x14ac:dyDescent="0.35">
      <c r="B3794" s="47" t="s">
        <v>11</v>
      </c>
      <c r="C3794" s="47"/>
      <c r="D3794" s="47"/>
      <c r="E3794" s="47"/>
      <c r="F3794" s="47"/>
      <c r="G3794" s="47"/>
      <c r="H3794" s="112"/>
      <c r="I3794" s="47"/>
      <c r="J3794" s="48" t="s">
        <v>5</v>
      </c>
      <c r="K3794" s="47" t="s">
        <v>12</v>
      </c>
      <c r="L3794" s="47"/>
      <c r="M3794" s="47"/>
      <c r="N3794" s="47"/>
      <c r="O3794" s="47"/>
      <c r="P3794" s="47"/>
      <c r="Q3794" s="47"/>
      <c r="R3794" s="47"/>
      <c r="S3794" s="47"/>
      <c r="T3794" s="47"/>
      <c r="U3794" s="47"/>
      <c r="V3794" s="47"/>
      <c r="W3794" s="47"/>
      <c r="X3794" s="91">
        <f>H3795</f>
        <v>0</v>
      </c>
      <c r="Y3794" s="91">
        <f>H3796</f>
        <v>0</v>
      </c>
      <c r="Z3794" s="91">
        <f>H3797</f>
        <v>0</v>
      </c>
      <c r="AA3794" s="91">
        <f>H3798</f>
        <v>0</v>
      </c>
    </row>
    <row r="3795" spans="2:27" ht="15" thickBot="1" x14ac:dyDescent="0.35">
      <c r="B3795" s="47" t="s">
        <v>13</v>
      </c>
      <c r="C3795" s="47"/>
      <c r="D3795" s="47"/>
      <c r="E3795" s="47"/>
      <c r="F3795" s="47"/>
      <c r="G3795" s="47"/>
      <c r="H3795" s="112"/>
      <c r="I3795" s="59"/>
      <c r="J3795" s="48" t="s">
        <v>5</v>
      </c>
      <c r="K3795" s="47" t="s">
        <v>15</v>
      </c>
      <c r="L3795" s="47"/>
      <c r="M3795" s="47"/>
      <c r="N3795" s="47"/>
      <c r="O3795" s="47"/>
      <c r="P3795" s="47"/>
      <c r="Q3795" s="47"/>
      <c r="R3795" s="47"/>
      <c r="S3795" s="47"/>
      <c r="T3795" s="47"/>
      <c r="U3795" s="47"/>
      <c r="V3795" s="47"/>
      <c r="W3795" s="47"/>
      <c r="X3795" s="91"/>
      <c r="Y3795" s="91"/>
      <c r="Z3795" s="91"/>
      <c r="AA3795" s="91"/>
    </row>
    <row r="3796" spans="2:27" ht="15" thickBot="1" x14ac:dyDescent="0.35">
      <c r="B3796" s="47" t="s">
        <v>16</v>
      </c>
      <c r="C3796" s="47"/>
      <c r="D3796" s="47"/>
      <c r="E3796" s="47"/>
      <c r="F3796" s="47"/>
      <c r="G3796" s="47"/>
      <c r="H3796" s="137"/>
      <c r="I3796" s="47"/>
      <c r="J3796" s="48" t="s">
        <v>5</v>
      </c>
      <c r="K3796" s="47" t="s">
        <v>17</v>
      </c>
      <c r="L3796" s="47"/>
      <c r="M3796" s="47"/>
      <c r="N3796" s="47"/>
      <c r="O3796" s="47"/>
      <c r="P3796" s="47"/>
      <c r="Q3796" s="47"/>
      <c r="R3796" s="47"/>
      <c r="S3796" s="47"/>
      <c r="T3796" s="47"/>
      <c r="U3796" s="47"/>
      <c r="V3796" s="47"/>
      <c r="W3796" s="47"/>
      <c r="X3796" s="91"/>
      <c r="Y3796" s="91"/>
      <c r="Z3796" s="91"/>
      <c r="AA3796" s="91"/>
    </row>
    <row r="3797" spans="2:27" ht="15" thickBot="1" x14ac:dyDescent="0.35">
      <c r="B3797" s="47" t="str">
        <f>IF(H3796="Erdgas","Nettorechnungsbetrag (Erdgas)",IF(H3796="Strom","Nettorechnungsbetrag (Strom)",IF(H3796="Wärme/Kälte","Nettorechnungsbetrag (Wärme/Kälte)","Bitte Energieart auswählen!")))</f>
        <v>Bitte Energieart auswählen!</v>
      </c>
      <c r="C3797" s="47"/>
      <c r="D3797" s="47"/>
      <c r="E3797" s="47"/>
      <c r="F3797" s="47"/>
      <c r="G3797" s="47"/>
      <c r="H3797" s="113"/>
      <c r="I3797" s="60" t="s">
        <v>18</v>
      </c>
      <c r="J3797" s="48" t="s">
        <v>5</v>
      </c>
      <c r="K3797" s="47" t="str">
        <f>IF(H3796="Erdgas","Erdgaskosten exkl. Steuern, Abgaben, Netzentgelte, etc.",IF(H3796="Strom","Stromkosten exkl. Steuern, Abgaben, Netzentgelte, etc.",IF(H3796="Wärme/Kälte","Wärme-/Kältekosten exkl. Steuern, Abgaben, Netzentgelte, etc.","Bitte Energieart auswählen!")))</f>
        <v>Bitte Energieart auswählen!</v>
      </c>
      <c r="L3797" s="47"/>
      <c r="M3797" s="47"/>
      <c r="N3797" s="47"/>
      <c r="O3797" s="47"/>
      <c r="P3797" s="47"/>
      <c r="Q3797" s="47"/>
      <c r="R3797" s="47"/>
      <c r="S3797" s="47"/>
      <c r="T3797" s="47"/>
      <c r="U3797" s="47"/>
      <c r="V3797" s="47"/>
      <c r="W3797" s="47"/>
      <c r="X3797" s="91"/>
      <c r="Y3797" s="91"/>
      <c r="Z3797" s="91"/>
      <c r="AA3797" s="91"/>
    </row>
    <row r="3798" spans="2:27" ht="15" thickBot="1" x14ac:dyDescent="0.35">
      <c r="B3798" s="47" t="str">
        <f>IF(AND(H3796="Erdgas",H3795="Nein"),"Erdgasverbrauch in kWh gem. letzter Jahresabrechnung",IF(H3796="Erdgas","Erdgasverbrauch in kWh im Kalenderjahr 2021",IF(AND(H3796="Strom",H3795="Nein"),"Stromverbrauch in kWh gem. letzter Jahresabrechnung",IF(H3796="Strom","Stromverbrauch in kWh im Kalenderjahr 2021",IF(AND(H3796="Wärme/Kälte",H3795="Nein"),"Wärme-/Kälteverbrauch in kWh gem. letzter Jahresabrechnung",IF(H3796="Wärme/Kälte","Wärme-/Kälteverbrauch in kWh im Kalenderjahr 2021","Bitte Energieart auswählen!"))))))</f>
        <v>Bitte Energieart auswählen!</v>
      </c>
      <c r="C3798" s="47"/>
      <c r="D3798" s="47"/>
      <c r="E3798" s="47"/>
      <c r="F3798" s="47"/>
      <c r="G3798" s="47"/>
      <c r="H3798" s="114"/>
      <c r="I3798" s="60" t="s">
        <v>19</v>
      </c>
      <c r="J3798" s="48" t="s">
        <v>5</v>
      </c>
      <c r="K3798" s="47" t="str">
        <f>IF(H3795="Nein",IF(H3796="Erdgas","Den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endet."),IF(H3796="Erdgas","Bitte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798" s="47"/>
      <c r="M3798" s="47"/>
      <c r="N3798" s="47"/>
      <c r="O3798" s="47"/>
      <c r="P3798" s="47"/>
      <c r="Q3798" s="47"/>
      <c r="R3798" s="47"/>
      <c r="S3798" s="47"/>
      <c r="T3798" s="47"/>
      <c r="U3798" s="47"/>
      <c r="V3798" s="47"/>
      <c r="W3798" s="47"/>
      <c r="X3798" s="91"/>
      <c r="Y3798" s="91"/>
      <c r="Z3798" s="91"/>
      <c r="AA3798" s="91"/>
    </row>
    <row r="3799" spans="2:27" x14ac:dyDescent="0.3">
      <c r="B3799" s="46"/>
      <c r="C3799" s="46"/>
      <c r="D3799" s="46"/>
      <c r="E3799" s="46"/>
      <c r="F3799" s="46"/>
      <c r="G3799" s="46"/>
      <c r="H3799" s="46"/>
      <c r="I3799" s="46"/>
      <c r="J3799" s="46"/>
      <c r="K3799" s="46"/>
      <c r="L3799" s="46"/>
      <c r="M3799" s="46"/>
      <c r="N3799" s="46"/>
      <c r="O3799" s="46"/>
      <c r="P3799" s="46"/>
      <c r="Q3799" s="46"/>
      <c r="R3799" s="46"/>
      <c r="S3799" s="46"/>
      <c r="T3799" s="46"/>
      <c r="U3799" s="46"/>
      <c r="V3799" s="46"/>
      <c r="W3799" s="46"/>
      <c r="X3799" s="91"/>
      <c r="Y3799" s="91"/>
      <c r="Z3799" s="91"/>
      <c r="AA3799" s="91"/>
    </row>
    <row r="3800" spans="2:27" ht="18" thickBot="1" x14ac:dyDescent="0.5">
      <c r="B3800" s="56" t="s">
        <v>10</v>
      </c>
      <c r="C3800" s="47"/>
      <c r="D3800" s="47"/>
      <c r="E3800" s="47"/>
      <c r="F3800" s="47"/>
      <c r="G3800" s="47"/>
      <c r="H3800" s="47"/>
      <c r="I3800" s="47"/>
      <c r="J3800" s="47"/>
      <c r="K3800" s="47"/>
      <c r="L3800" s="47"/>
      <c r="M3800" s="47"/>
      <c r="N3800" s="47"/>
      <c r="O3800" s="47"/>
      <c r="P3800" s="47"/>
      <c r="Q3800" s="47"/>
      <c r="R3800" s="47"/>
      <c r="S3800" s="47"/>
      <c r="T3800" s="47"/>
      <c r="U3800" s="47"/>
      <c r="V3800" s="47"/>
      <c r="W3800" s="47"/>
      <c r="X3800" s="91"/>
      <c r="Y3800" s="90"/>
      <c r="Z3800" s="91"/>
      <c r="AA3800" s="91"/>
    </row>
    <row r="3801" spans="2:27" ht="15" thickBot="1" x14ac:dyDescent="0.35">
      <c r="B3801" s="47" t="s">
        <v>11</v>
      </c>
      <c r="C3801" s="47"/>
      <c r="D3801" s="47"/>
      <c r="E3801" s="47"/>
      <c r="F3801" s="47"/>
      <c r="G3801" s="47"/>
      <c r="H3801" s="112"/>
      <c r="I3801" s="47"/>
      <c r="J3801" s="48" t="s">
        <v>5</v>
      </c>
      <c r="K3801" s="47" t="s">
        <v>12</v>
      </c>
      <c r="L3801" s="47"/>
      <c r="M3801" s="47"/>
      <c r="N3801" s="47"/>
      <c r="O3801" s="47"/>
      <c r="P3801" s="47"/>
      <c r="Q3801" s="47"/>
      <c r="R3801" s="47"/>
      <c r="S3801" s="47"/>
      <c r="T3801" s="47"/>
      <c r="U3801" s="47"/>
      <c r="V3801" s="47"/>
      <c r="W3801" s="47"/>
      <c r="X3801" s="91">
        <f>H3802</f>
        <v>0</v>
      </c>
      <c r="Y3801" s="91">
        <f>H3803</f>
        <v>0</v>
      </c>
      <c r="Z3801" s="91">
        <f>H3804</f>
        <v>0</v>
      </c>
      <c r="AA3801" s="91">
        <f>H3805</f>
        <v>0</v>
      </c>
    </row>
    <row r="3802" spans="2:27" ht="15" thickBot="1" x14ac:dyDescent="0.35">
      <c r="B3802" s="47" t="s">
        <v>13</v>
      </c>
      <c r="C3802" s="47"/>
      <c r="D3802" s="47"/>
      <c r="E3802" s="47"/>
      <c r="F3802" s="47"/>
      <c r="G3802" s="47"/>
      <c r="H3802" s="112"/>
      <c r="I3802" s="59"/>
      <c r="J3802" s="48" t="s">
        <v>5</v>
      </c>
      <c r="K3802" s="47" t="s">
        <v>15</v>
      </c>
      <c r="L3802" s="47"/>
      <c r="M3802" s="47"/>
      <c r="N3802" s="47"/>
      <c r="O3802" s="47"/>
      <c r="P3802" s="47"/>
      <c r="Q3802" s="47"/>
      <c r="R3802" s="47"/>
      <c r="S3802" s="47"/>
      <c r="T3802" s="47"/>
      <c r="U3802" s="47"/>
      <c r="V3802" s="47"/>
      <c r="W3802" s="47"/>
      <c r="X3802" s="91"/>
      <c r="Y3802" s="91"/>
      <c r="Z3802" s="91"/>
      <c r="AA3802" s="91"/>
    </row>
    <row r="3803" spans="2:27" ht="15" thickBot="1" x14ac:dyDescent="0.35">
      <c r="B3803" s="47" t="s">
        <v>16</v>
      </c>
      <c r="C3803" s="47"/>
      <c r="D3803" s="47"/>
      <c r="E3803" s="47"/>
      <c r="F3803" s="47"/>
      <c r="G3803" s="47"/>
      <c r="H3803" s="137"/>
      <c r="I3803" s="47"/>
      <c r="J3803" s="48" t="s">
        <v>5</v>
      </c>
      <c r="K3803" s="47" t="s">
        <v>17</v>
      </c>
      <c r="L3803" s="47"/>
      <c r="M3803" s="47"/>
      <c r="N3803" s="47"/>
      <c r="O3803" s="47"/>
      <c r="P3803" s="47"/>
      <c r="Q3803" s="47"/>
      <c r="R3803" s="47"/>
      <c r="S3803" s="47"/>
      <c r="T3803" s="47"/>
      <c r="U3803" s="47"/>
      <c r="V3803" s="47"/>
      <c r="W3803" s="47"/>
      <c r="X3803" s="91"/>
      <c r="Y3803" s="91"/>
      <c r="Z3803" s="91"/>
      <c r="AA3803" s="91"/>
    </row>
    <row r="3804" spans="2:27" ht="15" thickBot="1" x14ac:dyDescent="0.35">
      <c r="B3804" s="47" t="str">
        <f>IF(H3803="Erdgas","Nettorechnungsbetrag (Erdgas)",IF(H3803="Strom","Nettorechnungsbetrag (Strom)",IF(H3803="Wärme/Kälte","Nettorechnungsbetrag (Wärme/Kälte)","Bitte Energieart auswählen!")))</f>
        <v>Bitte Energieart auswählen!</v>
      </c>
      <c r="C3804" s="47"/>
      <c r="D3804" s="47"/>
      <c r="E3804" s="47"/>
      <c r="F3804" s="47"/>
      <c r="G3804" s="47"/>
      <c r="H3804" s="113"/>
      <c r="I3804" s="60" t="s">
        <v>18</v>
      </c>
      <c r="J3804" s="48" t="s">
        <v>5</v>
      </c>
      <c r="K3804" s="47" t="str">
        <f>IF(H3803="Erdgas","Erdgaskosten exkl. Steuern, Abgaben, Netzentgelte, etc.",IF(H3803="Strom","Stromkosten exkl. Steuern, Abgaben, Netzentgelte, etc.",IF(H3803="Wärme/Kälte","Wärme-/Kältekosten exkl. Steuern, Abgaben, Netzentgelte, etc.","Bitte Energieart auswählen!")))</f>
        <v>Bitte Energieart auswählen!</v>
      </c>
      <c r="L3804" s="47"/>
      <c r="M3804" s="47"/>
      <c r="N3804" s="47"/>
      <c r="O3804" s="47"/>
      <c r="P3804" s="47"/>
      <c r="Q3804" s="47"/>
      <c r="R3804" s="47"/>
      <c r="S3804" s="47"/>
      <c r="T3804" s="47"/>
      <c r="U3804" s="47"/>
      <c r="V3804" s="47"/>
      <c r="W3804" s="47"/>
      <c r="X3804" s="91"/>
      <c r="Y3804" s="91"/>
      <c r="Z3804" s="91"/>
      <c r="AA3804" s="91"/>
    </row>
    <row r="3805" spans="2:27" ht="15" thickBot="1" x14ac:dyDescent="0.35">
      <c r="B3805" s="47" t="str">
        <f>IF(AND(H3803="Erdgas",H3802="Nein"),"Erdgasverbrauch in kWh gem. letzter Jahresabrechnung",IF(H3803="Erdgas","Erdgasverbrauch in kWh im Kalenderjahr 2021",IF(AND(H3803="Strom",H3802="Nein"),"Stromverbrauch in kWh gem. letzter Jahresabrechnung",IF(H3803="Strom","Stromverbrauch in kWh im Kalenderjahr 2021",IF(AND(H3803="Wärme/Kälte",H3802="Nein"),"Wärme-/Kälteverbrauch in kWh gem. letzter Jahresabrechnung",IF(H3803="Wärme/Kälte","Wärme-/Kälteverbrauch in kWh im Kalenderjahr 2021","Bitte Energieart auswählen!"))))))</f>
        <v>Bitte Energieart auswählen!</v>
      </c>
      <c r="C3805" s="47"/>
      <c r="D3805" s="47"/>
      <c r="E3805" s="47"/>
      <c r="F3805" s="47"/>
      <c r="G3805" s="47"/>
      <c r="H3805" s="114"/>
      <c r="I3805" s="60" t="s">
        <v>19</v>
      </c>
      <c r="J3805" s="48" t="s">
        <v>5</v>
      </c>
      <c r="K3805" s="47" t="str">
        <f>IF(H3802="Nein",IF(H3803="Erdgas","Den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endet."),IF(H3803="Erdgas","Bitte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05" s="47"/>
      <c r="M3805" s="47"/>
      <c r="N3805" s="47"/>
      <c r="O3805" s="47"/>
      <c r="P3805" s="47"/>
      <c r="Q3805" s="47"/>
      <c r="R3805" s="47"/>
      <c r="S3805" s="47"/>
      <c r="T3805" s="47"/>
      <c r="U3805" s="47"/>
      <c r="V3805" s="47"/>
      <c r="W3805" s="47"/>
      <c r="X3805" s="91"/>
      <c r="Y3805" s="91"/>
      <c r="Z3805" s="91"/>
      <c r="AA3805" s="91"/>
    </row>
    <row r="3806" spans="2:27" x14ac:dyDescent="0.3">
      <c r="B3806" s="46"/>
      <c r="C3806" s="46"/>
      <c r="D3806" s="46"/>
      <c r="E3806" s="46"/>
      <c r="F3806" s="46"/>
      <c r="G3806" s="46"/>
      <c r="H3806" s="46"/>
      <c r="I3806" s="46"/>
      <c r="J3806" s="46"/>
      <c r="K3806" s="46"/>
      <c r="L3806" s="46"/>
      <c r="M3806" s="46"/>
      <c r="N3806" s="46"/>
      <c r="O3806" s="46"/>
      <c r="P3806" s="46"/>
      <c r="Q3806" s="46"/>
      <c r="R3806" s="46"/>
      <c r="S3806" s="46"/>
      <c r="T3806" s="46"/>
      <c r="U3806" s="46"/>
      <c r="V3806" s="46"/>
      <c r="W3806" s="46"/>
      <c r="X3806" s="91"/>
      <c r="Y3806" s="91"/>
      <c r="Z3806" s="91"/>
      <c r="AA3806" s="91"/>
    </row>
    <row r="3807" spans="2:27" ht="18" thickBot="1" x14ac:dyDescent="0.5">
      <c r="B3807" s="56" t="s">
        <v>10</v>
      </c>
      <c r="C3807" s="47"/>
      <c r="D3807" s="47"/>
      <c r="E3807" s="47"/>
      <c r="F3807" s="47"/>
      <c r="G3807" s="47"/>
      <c r="H3807" s="47"/>
      <c r="I3807" s="47"/>
      <c r="J3807" s="47"/>
      <c r="K3807" s="47"/>
      <c r="L3807" s="47"/>
      <c r="M3807" s="47"/>
      <c r="N3807" s="47"/>
      <c r="O3807" s="47"/>
      <c r="P3807" s="47"/>
      <c r="Q3807" s="47"/>
      <c r="R3807" s="47"/>
      <c r="S3807" s="47"/>
      <c r="T3807" s="47"/>
      <c r="U3807" s="47"/>
      <c r="V3807" s="47"/>
      <c r="W3807" s="47"/>
      <c r="X3807" s="91"/>
      <c r="Y3807" s="90"/>
      <c r="Z3807" s="91"/>
      <c r="AA3807" s="91"/>
    </row>
    <row r="3808" spans="2:27" ht="15" thickBot="1" x14ac:dyDescent="0.35">
      <c r="B3808" s="47" t="s">
        <v>11</v>
      </c>
      <c r="C3808" s="47"/>
      <c r="D3808" s="47"/>
      <c r="E3808" s="47"/>
      <c r="F3808" s="47"/>
      <c r="G3808" s="47"/>
      <c r="H3808" s="112"/>
      <c r="I3808" s="47"/>
      <c r="J3808" s="48" t="s">
        <v>5</v>
      </c>
      <c r="K3808" s="47" t="s">
        <v>12</v>
      </c>
      <c r="L3808" s="47"/>
      <c r="M3808" s="47"/>
      <c r="N3808" s="47"/>
      <c r="O3808" s="47"/>
      <c r="P3808" s="47"/>
      <c r="Q3808" s="47"/>
      <c r="R3808" s="47"/>
      <c r="S3808" s="47"/>
      <c r="T3808" s="47"/>
      <c r="U3808" s="47"/>
      <c r="V3808" s="47"/>
      <c r="W3808" s="47"/>
      <c r="X3808" s="91">
        <f>H3809</f>
        <v>0</v>
      </c>
      <c r="Y3808" s="91">
        <f>H3810</f>
        <v>0</v>
      </c>
      <c r="Z3808" s="91">
        <f>H3811</f>
        <v>0</v>
      </c>
      <c r="AA3808" s="91">
        <f>H3812</f>
        <v>0</v>
      </c>
    </row>
    <row r="3809" spans="2:27" ht="15" thickBot="1" x14ac:dyDescent="0.35">
      <c r="B3809" s="47" t="s">
        <v>13</v>
      </c>
      <c r="C3809" s="47"/>
      <c r="D3809" s="47"/>
      <c r="E3809" s="47"/>
      <c r="F3809" s="47"/>
      <c r="G3809" s="47"/>
      <c r="H3809" s="112"/>
      <c r="I3809" s="59"/>
      <c r="J3809" s="48" t="s">
        <v>5</v>
      </c>
      <c r="K3809" s="47" t="s">
        <v>15</v>
      </c>
      <c r="L3809" s="47"/>
      <c r="M3809" s="47"/>
      <c r="N3809" s="47"/>
      <c r="O3809" s="47"/>
      <c r="P3809" s="47"/>
      <c r="Q3809" s="47"/>
      <c r="R3809" s="47"/>
      <c r="S3809" s="47"/>
      <c r="T3809" s="47"/>
      <c r="U3809" s="47"/>
      <c r="V3809" s="47"/>
      <c r="W3809" s="47"/>
      <c r="X3809" s="91"/>
      <c r="Y3809" s="91"/>
      <c r="Z3809" s="91"/>
      <c r="AA3809" s="91"/>
    </row>
    <row r="3810" spans="2:27" ht="15" thickBot="1" x14ac:dyDescent="0.35">
      <c r="B3810" s="47" t="s">
        <v>16</v>
      </c>
      <c r="C3810" s="47"/>
      <c r="D3810" s="47"/>
      <c r="E3810" s="47"/>
      <c r="F3810" s="47"/>
      <c r="G3810" s="47"/>
      <c r="H3810" s="137"/>
      <c r="I3810" s="47"/>
      <c r="J3810" s="48" t="s">
        <v>5</v>
      </c>
      <c r="K3810" s="47" t="s">
        <v>17</v>
      </c>
      <c r="L3810" s="47"/>
      <c r="M3810" s="47"/>
      <c r="N3810" s="47"/>
      <c r="O3810" s="47"/>
      <c r="P3810" s="47"/>
      <c r="Q3810" s="47"/>
      <c r="R3810" s="47"/>
      <c r="S3810" s="47"/>
      <c r="T3810" s="47"/>
      <c r="U3810" s="47"/>
      <c r="V3810" s="47"/>
      <c r="W3810" s="47"/>
      <c r="X3810" s="91"/>
      <c r="Y3810" s="91"/>
      <c r="Z3810" s="91"/>
      <c r="AA3810" s="91"/>
    </row>
    <row r="3811" spans="2:27" ht="15" thickBot="1" x14ac:dyDescent="0.35">
      <c r="B3811" s="47" t="str">
        <f>IF(H3810="Erdgas","Nettorechnungsbetrag (Erdgas)",IF(H3810="Strom","Nettorechnungsbetrag (Strom)",IF(H3810="Wärme/Kälte","Nettorechnungsbetrag (Wärme/Kälte)","Bitte Energieart auswählen!")))</f>
        <v>Bitte Energieart auswählen!</v>
      </c>
      <c r="C3811" s="47"/>
      <c r="D3811" s="47"/>
      <c r="E3811" s="47"/>
      <c r="F3811" s="47"/>
      <c r="G3811" s="47"/>
      <c r="H3811" s="113"/>
      <c r="I3811" s="60" t="s">
        <v>18</v>
      </c>
      <c r="J3811" s="48" t="s">
        <v>5</v>
      </c>
      <c r="K3811" s="47" t="str">
        <f>IF(H3810="Erdgas","Erdgaskosten exkl. Steuern, Abgaben, Netzentgelte, etc.",IF(H3810="Strom","Stromkosten exkl. Steuern, Abgaben, Netzentgelte, etc.",IF(H3810="Wärme/Kälte","Wärme-/Kältekosten exkl. Steuern, Abgaben, Netzentgelte, etc.","Bitte Energieart auswählen!")))</f>
        <v>Bitte Energieart auswählen!</v>
      </c>
      <c r="L3811" s="47"/>
      <c r="M3811" s="47"/>
      <c r="N3811" s="47"/>
      <c r="O3811" s="47"/>
      <c r="P3811" s="47"/>
      <c r="Q3811" s="47"/>
      <c r="R3811" s="47"/>
      <c r="S3811" s="47"/>
      <c r="T3811" s="47"/>
      <c r="U3811" s="47"/>
      <c r="V3811" s="47"/>
      <c r="W3811" s="47"/>
      <c r="X3811" s="91"/>
      <c r="Y3811" s="91"/>
      <c r="Z3811" s="91"/>
      <c r="AA3811" s="91"/>
    </row>
    <row r="3812" spans="2:27" ht="15" thickBot="1" x14ac:dyDescent="0.35">
      <c r="B3812" s="47" t="str">
        <f>IF(AND(H3810="Erdgas",H3809="Nein"),"Erdgasverbrauch in kWh gem. letzter Jahresabrechnung",IF(H3810="Erdgas","Erdgasverbrauch in kWh im Kalenderjahr 2021",IF(AND(H3810="Strom",H3809="Nein"),"Stromverbrauch in kWh gem. letzter Jahresabrechnung",IF(H3810="Strom","Stromverbrauch in kWh im Kalenderjahr 2021",IF(AND(H3810="Wärme/Kälte",H3809="Nein"),"Wärme-/Kälteverbrauch in kWh gem. letzter Jahresabrechnung",IF(H3810="Wärme/Kälte","Wärme-/Kälteverbrauch in kWh im Kalenderjahr 2021","Bitte Energieart auswählen!"))))))</f>
        <v>Bitte Energieart auswählen!</v>
      </c>
      <c r="C3812" s="47"/>
      <c r="D3812" s="47"/>
      <c r="E3812" s="47"/>
      <c r="F3812" s="47"/>
      <c r="G3812" s="47"/>
      <c r="H3812" s="114"/>
      <c r="I3812" s="60" t="s">
        <v>19</v>
      </c>
      <c r="J3812" s="48" t="s">
        <v>5</v>
      </c>
      <c r="K3812" s="47" t="str">
        <f>IF(H3809="Nein",IF(H3810="Erdgas","Den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endet."),IF(H3810="Erdgas","Bitte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12" s="47"/>
      <c r="M3812" s="47"/>
      <c r="N3812" s="47"/>
      <c r="O3812" s="47"/>
      <c r="P3812" s="47"/>
      <c r="Q3812" s="47"/>
      <c r="R3812" s="47"/>
      <c r="S3812" s="47"/>
      <c r="T3812" s="47"/>
      <c r="U3812" s="47"/>
      <c r="V3812" s="47"/>
      <c r="W3812" s="47"/>
      <c r="X3812" s="91"/>
      <c r="Y3812" s="91"/>
      <c r="Z3812" s="91"/>
      <c r="AA3812" s="91"/>
    </row>
    <row r="3813" spans="2:27" x14ac:dyDescent="0.3">
      <c r="B3813" s="46"/>
      <c r="C3813" s="46"/>
      <c r="D3813" s="46"/>
      <c r="E3813" s="46"/>
      <c r="F3813" s="46"/>
      <c r="G3813" s="46"/>
      <c r="H3813" s="46"/>
      <c r="I3813" s="46"/>
      <c r="J3813" s="46"/>
      <c r="K3813" s="46"/>
      <c r="L3813" s="46"/>
      <c r="M3813" s="46"/>
      <c r="N3813" s="46"/>
      <c r="O3813" s="46"/>
      <c r="P3813" s="46"/>
      <c r="Q3813" s="46"/>
      <c r="R3813" s="46"/>
      <c r="S3813" s="46"/>
      <c r="T3813" s="46"/>
      <c r="U3813" s="46"/>
      <c r="V3813" s="46"/>
      <c r="W3813" s="46"/>
      <c r="X3813" s="91"/>
      <c r="Y3813" s="91"/>
      <c r="Z3813" s="91"/>
      <c r="AA3813" s="91"/>
    </row>
    <row r="3814" spans="2:27" ht="18" thickBot="1" x14ac:dyDescent="0.5">
      <c r="B3814" s="56" t="s">
        <v>10</v>
      </c>
      <c r="C3814" s="47"/>
      <c r="D3814" s="47"/>
      <c r="E3814" s="47"/>
      <c r="F3814" s="47"/>
      <c r="G3814" s="47"/>
      <c r="H3814" s="47"/>
      <c r="I3814" s="47"/>
      <c r="J3814" s="47"/>
      <c r="K3814" s="47"/>
      <c r="L3814" s="47"/>
      <c r="M3814" s="47"/>
      <c r="N3814" s="47"/>
      <c r="O3814" s="47"/>
      <c r="P3814" s="47"/>
      <c r="Q3814" s="47"/>
      <c r="R3814" s="47"/>
      <c r="S3814" s="47"/>
      <c r="T3814" s="47"/>
      <c r="U3814" s="47"/>
      <c r="V3814" s="47"/>
      <c r="W3814" s="47"/>
      <c r="X3814" s="91"/>
      <c r="Y3814" s="90"/>
      <c r="Z3814" s="91"/>
      <c r="AA3814" s="91"/>
    </row>
    <row r="3815" spans="2:27" ht="15" thickBot="1" x14ac:dyDescent="0.35">
      <c r="B3815" s="47" t="s">
        <v>11</v>
      </c>
      <c r="C3815" s="47"/>
      <c r="D3815" s="47"/>
      <c r="E3815" s="47"/>
      <c r="F3815" s="47"/>
      <c r="G3815" s="47"/>
      <c r="H3815" s="112"/>
      <c r="I3815" s="47"/>
      <c r="J3815" s="48" t="s">
        <v>5</v>
      </c>
      <c r="K3815" s="47" t="s">
        <v>12</v>
      </c>
      <c r="L3815" s="47"/>
      <c r="M3815" s="47"/>
      <c r="N3815" s="47"/>
      <c r="O3815" s="47"/>
      <c r="P3815" s="47"/>
      <c r="Q3815" s="47"/>
      <c r="R3815" s="47"/>
      <c r="S3815" s="47"/>
      <c r="T3815" s="47"/>
      <c r="U3815" s="47"/>
      <c r="V3815" s="47"/>
      <c r="W3815" s="47"/>
      <c r="X3815" s="91">
        <f>H3816</f>
        <v>0</v>
      </c>
      <c r="Y3815" s="91">
        <f>H3817</f>
        <v>0</v>
      </c>
      <c r="Z3815" s="91">
        <f>H3818</f>
        <v>0</v>
      </c>
      <c r="AA3815" s="91">
        <f>H3819</f>
        <v>0</v>
      </c>
    </row>
    <row r="3816" spans="2:27" ht="15" thickBot="1" x14ac:dyDescent="0.35">
      <c r="B3816" s="47" t="s">
        <v>13</v>
      </c>
      <c r="C3816" s="47"/>
      <c r="D3816" s="47"/>
      <c r="E3816" s="47"/>
      <c r="F3816" s="47"/>
      <c r="G3816" s="47"/>
      <c r="H3816" s="112"/>
      <c r="I3816" s="59"/>
      <c r="J3816" s="48" t="s">
        <v>5</v>
      </c>
      <c r="K3816" s="47" t="s">
        <v>15</v>
      </c>
      <c r="L3816" s="47"/>
      <c r="M3816" s="47"/>
      <c r="N3816" s="47"/>
      <c r="O3816" s="47"/>
      <c r="P3816" s="47"/>
      <c r="Q3816" s="47"/>
      <c r="R3816" s="47"/>
      <c r="S3816" s="47"/>
      <c r="T3816" s="47"/>
      <c r="U3816" s="47"/>
      <c r="V3816" s="47"/>
      <c r="W3816" s="47"/>
      <c r="X3816" s="91"/>
      <c r="Y3816" s="91"/>
      <c r="Z3816" s="91"/>
      <c r="AA3816" s="91"/>
    </row>
    <row r="3817" spans="2:27" ht="15" thickBot="1" x14ac:dyDescent="0.35">
      <c r="B3817" s="47" t="s">
        <v>16</v>
      </c>
      <c r="C3817" s="47"/>
      <c r="D3817" s="47"/>
      <c r="E3817" s="47"/>
      <c r="F3817" s="47"/>
      <c r="G3817" s="47"/>
      <c r="H3817" s="137"/>
      <c r="I3817" s="47"/>
      <c r="J3817" s="48" t="s">
        <v>5</v>
      </c>
      <c r="K3817" s="47" t="s">
        <v>17</v>
      </c>
      <c r="L3817" s="47"/>
      <c r="M3817" s="47"/>
      <c r="N3817" s="47"/>
      <c r="O3817" s="47"/>
      <c r="P3817" s="47"/>
      <c r="Q3817" s="47"/>
      <c r="R3817" s="47"/>
      <c r="S3817" s="47"/>
      <c r="T3817" s="47"/>
      <c r="U3817" s="47"/>
      <c r="V3817" s="47"/>
      <c r="W3817" s="47"/>
      <c r="X3817" s="91"/>
      <c r="Y3817" s="91"/>
      <c r="Z3817" s="91"/>
      <c r="AA3817" s="91"/>
    </row>
    <row r="3818" spans="2:27" ht="15" thickBot="1" x14ac:dyDescent="0.35">
      <c r="B3818" s="47" t="str">
        <f>IF(H3817="Erdgas","Nettorechnungsbetrag (Erdgas)",IF(H3817="Strom","Nettorechnungsbetrag (Strom)",IF(H3817="Wärme/Kälte","Nettorechnungsbetrag (Wärme/Kälte)","Bitte Energieart auswählen!")))</f>
        <v>Bitte Energieart auswählen!</v>
      </c>
      <c r="C3818" s="47"/>
      <c r="D3818" s="47"/>
      <c r="E3818" s="47"/>
      <c r="F3818" s="47"/>
      <c r="G3818" s="47"/>
      <c r="H3818" s="113"/>
      <c r="I3818" s="60" t="s">
        <v>18</v>
      </c>
      <c r="J3818" s="48" t="s">
        <v>5</v>
      </c>
      <c r="K3818" s="47" t="str">
        <f>IF(H3817="Erdgas","Erdgaskosten exkl. Steuern, Abgaben, Netzentgelte, etc.",IF(H3817="Strom","Stromkosten exkl. Steuern, Abgaben, Netzentgelte, etc.",IF(H3817="Wärme/Kälte","Wärme-/Kältekosten exkl. Steuern, Abgaben, Netzentgelte, etc.","Bitte Energieart auswählen!")))</f>
        <v>Bitte Energieart auswählen!</v>
      </c>
      <c r="L3818" s="47"/>
      <c r="M3818" s="47"/>
      <c r="N3818" s="47"/>
      <c r="O3818" s="47"/>
      <c r="P3818" s="47"/>
      <c r="Q3818" s="47"/>
      <c r="R3818" s="47"/>
      <c r="S3818" s="47"/>
      <c r="T3818" s="47"/>
      <c r="U3818" s="47"/>
      <c r="V3818" s="47"/>
      <c r="W3818" s="47"/>
      <c r="X3818" s="91"/>
      <c r="Y3818" s="91"/>
      <c r="Z3818" s="91"/>
      <c r="AA3818" s="91"/>
    </row>
    <row r="3819" spans="2:27" ht="15" thickBot="1" x14ac:dyDescent="0.35">
      <c r="B3819" s="47" t="str">
        <f>IF(AND(H3817="Erdgas",H3816="Nein"),"Erdgasverbrauch in kWh gem. letzter Jahresabrechnung",IF(H3817="Erdgas","Erdgasverbrauch in kWh im Kalenderjahr 2021",IF(AND(H3817="Strom",H3816="Nein"),"Stromverbrauch in kWh gem. letzter Jahresabrechnung",IF(H3817="Strom","Stromverbrauch in kWh im Kalenderjahr 2021",IF(AND(H3817="Wärme/Kälte",H3816="Nein"),"Wärme-/Kälteverbrauch in kWh gem. letzter Jahresabrechnung",IF(H3817="Wärme/Kälte","Wärme-/Kälteverbrauch in kWh im Kalenderjahr 2021","Bitte Energieart auswählen!"))))))</f>
        <v>Bitte Energieart auswählen!</v>
      </c>
      <c r="C3819" s="47"/>
      <c r="D3819" s="47"/>
      <c r="E3819" s="47"/>
      <c r="F3819" s="47"/>
      <c r="G3819" s="47"/>
      <c r="H3819" s="114"/>
      <c r="I3819" s="60" t="s">
        <v>19</v>
      </c>
      <c r="J3819" s="48" t="s">
        <v>5</v>
      </c>
      <c r="K3819" s="47" t="str">
        <f>IF(H3816="Nein",IF(H3817="Erdgas","Den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endet."),IF(H3817="Erdgas","Bitte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19" s="47"/>
      <c r="M3819" s="47"/>
      <c r="N3819" s="47"/>
      <c r="O3819" s="47"/>
      <c r="P3819" s="47"/>
      <c r="Q3819" s="47"/>
      <c r="R3819" s="47"/>
      <c r="S3819" s="47"/>
      <c r="T3819" s="47"/>
      <c r="U3819" s="47"/>
      <c r="V3819" s="47"/>
      <c r="W3819" s="47"/>
      <c r="X3819" s="91"/>
      <c r="Y3819" s="91"/>
      <c r="Z3819" s="91"/>
      <c r="AA3819" s="91"/>
    </row>
    <row r="3820" spans="2:27" x14ac:dyDescent="0.3">
      <c r="B3820" s="46"/>
      <c r="C3820" s="46"/>
      <c r="D3820" s="46"/>
      <c r="E3820" s="46"/>
      <c r="F3820" s="46"/>
      <c r="G3820" s="46"/>
      <c r="H3820" s="46"/>
      <c r="I3820" s="46"/>
      <c r="J3820" s="46"/>
      <c r="K3820" s="46"/>
      <c r="L3820" s="46"/>
      <c r="M3820" s="46"/>
      <c r="N3820" s="46"/>
      <c r="O3820" s="46"/>
      <c r="P3820" s="46"/>
      <c r="Q3820" s="46"/>
      <c r="R3820" s="46"/>
      <c r="S3820" s="46"/>
      <c r="T3820" s="46"/>
      <c r="U3820" s="46"/>
      <c r="V3820" s="46"/>
      <c r="W3820" s="46"/>
      <c r="X3820" s="91"/>
      <c r="Y3820" s="91"/>
      <c r="Z3820" s="91"/>
      <c r="AA3820" s="91"/>
    </row>
    <row r="3821" spans="2:27" ht="18" thickBot="1" x14ac:dyDescent="0.5">
      <c r="B3821" s="56" t="s">
        <v>10</v>
      </c>
      <c r="C3821" s="47"/>
      <c r="D3821" s="47"/>
      <c r="E3821" s="47"/>
      <c r="F3821" s="47"/>
      <c r="G3821" s="47"/>
      <c r="H3821" s="47"/>
      <c r="I3821" s="47"/>
      <c r="J3821" s="47"/>
      <c r="K3821" s="47"/>
      <c r="L3821" s="47"/>
      <c r="M3821" s="47"/>
      <c r="N3821" s="47"/>
      <c r="O3821" s="47"/>
      <c r="P3821" s="47"/>
      <c r="Q3821" s="47"/>
      <c r="R3821" s="47"/>
      <c r="S3821" s="47"/>
      <c r="T3821" s="47"/>
      <c r="U3821" s="47"/>
      <c r="V3821" s="47"/>
      <c r="W3821" s="47"/>
      <c r="X3821" s="91"/>
      <c r="Y3821" s="90"/>
      <c r="Z3821" s="91"/>
      <c r="AA3821" s="91"/>
    </row>
    <row r="3822" spans="2:27" ht="15" thickBot="1" x14ac:dyDescent="0.35">
      <c r="B3822" s="47" t="s">
        <v>11</v>
      </c>
      <c r="C3822" s="47"/>
      <c r="D3822" s="47"/>
      <c r="E3822" s="47"/>
      <c r="F3822" s="47"/>
      <c r="G3822" s="47"/>
      <c r="H3822" s="112"/>
      <c r="I3822" s="47"/>
      <c r="J3822" s="48" t="s">
        <v>5</v>
      </c>
      <c r="K3822" s="47" t="s">
        <v>12</v>
      </c>
      <c r="L3822" s="47"/>
      <c r="M3822" s="47"/>
      <c r="N3822" s="47"/>
      <c r="O3822" s="47"/>
      <c r="P3822" s="47"/>
      <c r="Q3822" s="47"/>
      <c r="R3822" s="47"/>
      <c r="S3822" s="47"/>
      <c r="T3822" s="47"/>
      <c r="U3822" s="47"/>
      <c r="V3822" s="47"/>
      <c r="W3822" s="47"/>
      <c r="X3822" s="91">
        <f>H3823</f>
        <v>0</v>
      </c>
      <c r="Y3822" s="91">
        <f>H3824</f>
        <v>0</v>
      </c>
      <c r="Z3822" s="91">
        <f>H3825</f>
        <v>0</v>
      </c>
      <c r="AA3822" s="91">
        <f>H3826</f>
        <v>0</v>
      </c>
    </row>
    <row r="3823" spans="2:27" ht="15" thickBot="1" x14ac:dyDescent="0.35">
      <c r="B3823" s="47" t="s">
        <v>13</v>
      </c>
      <c r="C3823" s="47"/>
      <c r="D3823" s="47"/>
      <c r="E3823" s="47"/>
      <c r="F3823" s="47"/>
      <c r="G3823" s="47"/>
      <c r="H3823" s="112"/>
      <c r="I3823" s="59"/>
      <c r="J3823" s="48" t="s">
        <v>5</v>
      </c>
      <c r="K3823" s="47" t="s">
        <v>15</v>
      </c>
      <c r="L3823" s="47"/>
      <c r="M3823" s="47"/>
      <c r="N3823" s="47"/>
      <c r="O3823" s="47"/>
      <c r="P3823" s="47"/>
      <c r="Q3823" s="47"/>
      <c r="R3823" s="47"/>
      <c r="S3823" s="47"/>
      <c r="T3823" s="47"/>
      <c r="U3823" s="47"/>
      <c r="V3823" s="47"/>
      <c r="W3823" s="47"/>
      <c r="X3823" s="91"/>
      <c r="Y3823" s="91"/>
      <c r="Z3823" s="91"/>
      <c r="AA3823" s="91"/>
    </row>
    <row r="3824" spans="2:27" ht="15" thickBot="1" x14ac:dyDescent="0.35">
      <c r="B3824" s="47" t="s">
        <v>16</v>
      </c>
      <c r="C3824" s="47"/>
      <c r="D3824" s="47"/>
      <c r="E3824" s="47"/>
      <c r="F3824" s="47"/>
      <c r="G3824" s="47"/>
      <c r="H3824" s="137"/>
      <c r="I3824" s="47"/>
      <c r="J3824" s="48" t="s">
        <v>5</v>
      </c>
      <c r="K3824" s="47" t="s">
        <v>17</v>
      </c>
      <c r="L3824" s="47"/>
      <c r="M3824" s="47"/>
      <c r="N3824" s="47"/>
      <c r="O3824" s="47"/>
      <c r="P3824" s="47"/>
      <c r="Q3824" s="47"/>
      <c r="R3824" s="47"/>
      <c r="S3824" s="47"/>
      <c r="T3824" s="47"/>
      <c r="U3824" s="47"/>
      <c r="V3824" s="47"/>
      <c r="W3824" s="47"/>
      <c r="X3824" s="91"/>
      <c r="Y3824" s="91"/>
      <c r="Z3824" s="91"/>
      <c r="AA3824" s="91"/>
    </row>
    <row r="3825" spans="2:27" ht="15" thickBot="1" x14ac:dyDescent="0.35">
      <c r="B3825" s="47" t="str">
        <f>IF(H3824="Erdgas","Nettorechnungsbetrag (Erdgas)",IF(H3824="Strom","Nettorechnungsbetrag (Strom)",IF(H3824="Wärme/Kälte","Nettorechnungsbetrag (Wärme/Kälte)","Bitte Energieart auswählen!")))</f>
        <v>Bitte Energieart auswählen!</v>
      </c>
      <c r="C3825" s="47"/>
      <c r="D3825" s="47"/>
      <c r="E3825" s="47"/>
      <c r="F3825" s="47"/>
      <c r="G3825" s="47"/>
      <c r="H3825" s="113"/>
      <c r="I3825" s="60" t="s">
        <v>18</v>
      </c>
      <c r="J3825" s="48" t="s">
        <v>5</v>
      </c>
      <c r="K3825" s="47" t="str">
        <f>IF(H3824="Erdgas","Erdgaskosten exkl. Steuern, Abgaben, Netzentgelte, etc.",IF(H3824="Strom","Stromkosten exkl. Steuern, Abgaben, Netzentgelte, etc.",IF(H3824="Wärme/Kälte","Wärme-/Kältekosten exkl. Steuern, Abgaben, Netzentgelte, etc.","Bitte Energieart auswählen!")))</f>
        <v>Bitte Energieart auswählen!</v>
      </c>
      <c r="L3825" s="47"/>
      <c r="M3825" s="47"/>
      <c r="N3825" s="47"/>
      <c r="O3825" s="47"/>
      <c r="P3825" s="47"/>
      <c r="Q3825" s="47"/>
      <c r="R3825" s="47"/>
      <c r="S3825" s="47"/>
      <c r="T3825" s="47"/>
      <c r="U3825" s="47"/>
      <c r="V3825" s="47"/>
      <c r="W3825" s="47"/>
      <c r="X3825" s="91"/>
      <c r="Y3825" s="91"/>
      <c r="Z3825" s="91"/>
      <c r="AA3825" s="91"/>
    </row>
    <row r="3826" spans="2:27" ht="15" thickBot="1" x14ac:dyDescent="0.35">
      <c r="B3826" s="47" t="str">
        <f>IF(AND(H3824="Erdgas",H3823="Nein"),"Erdgasverbrauch in kWh gem. letzter Jahresabrechnung",IF(H3824="Erdgas","Erdgasverbrauch in kWh im Kalenderjahr 2021",IF(AND(H3824="Strom",H3823="Nein"),"Stromverbrauch in kWh gem. letzter Jahresabrechnung",IF(H3824="Strom","Stromverbrauch in kWh im Kalenderjahr 2021",IF(AND(H3824="Wärme/Kälte",H3823="Nein"),"Wärme-/Kälteverbrauch in kWh gem. letzter Jahresabrechnung",IF(H3824="Wärme/Kälte","Wärme-/Kälteverbrauch in kWh im Kalenderjahr 2021","Bitte Energieart auswählen!"))))))</f>
        <v>Bitte Energieart auswählen!</v>
      </c>
      <c r="C3826" s="47"/>
      <c r="D3826" s="47"/>
      <c r="E3826" s="47"/>
      <c r="F3826" s="47"/>
      <c r="G3826" s="47"/>
      <c r="H3826" s="114"/>
      <c r="I3826" s="60" t="s">
        <v>19</v>
      </c>
      <c r="J3826" s="48" t="s">
        <v>5</v>
      </c>
      <c r="K3826" s="47" t="str">
        <f>IF(H3823="Nein",IF(H3824="Erdgas","Den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endet."),IF(H3824="Erdgas","Bitte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26" s="47"/>
      <c r="M3826" s="47"/>
      <c r="N3826" s="47"/>
      <c r="O3826" s="47"/>
      <c r="P3826" s="47"/>
      <c r="Q3826" s="47"/>
      <c r="R3826" s="47"/>
      <c r="S3826" s="47"/>
      <c r="T3826" s="47"/>
      <c r="U3826" s="47"/>
      <c r="V3826" s="47"/>
      <c r="W3826" s="47"/>
      <c r="X3826" s="91"/>
      <c r="Y3826" s="91"/>
      <c r="Z3826" s="91"/>
      <c r="AA3826" s="91"/>
    </row>
    <row r="3827" spans="2:27" x14ac:dyDescent="0.3">
      <c r="B3827" s="46"/>
      <c r="C3827" s="46"/>
      <c r="D3827" s="46"/>
      <c r="E3827" s="46"/>
      <c r="F3827" s="46"/>
      <c r="G3827" s="46"/>
      <c r="H3827" s="46"/>
      <c r="I3827" s="46"/>
      <c r="J3827" s="46"/>
      <c r="K3827" s="46"/>
      <c r="L3827" s="46"/>
      <c r="M3827" s="46"/>
      <c r="N3827" s="46"/>
      <c r="O3827" s="46"/>
      <c r="P3827" s="46"/>
      <c r="Q3827" s="46"/>
      <c r="R3827" s="46"/>
      <c r="S3827" s="46"/>
      <c r="T3827" s="46"/>
      <c r="U3827" s="46"/>
      <c r="V3827" s="46"/>
      <c r="W3827" s="46"/>
      <c r="X3827" s="91"/>
      <c r="Y3827" s="91"/>
      <c r="Z3827" s="91"/>
      <c r="AA3827" s="91"/>
    </row>
    <row r="3828" spans="2:27" ht="18" thickBot="1" x14ac:dyDescent="0.5">
      <c r="B3828" s="56" t="s">
        <v>10</v>
      </c>
      <c r="C3828" s="47"/>
      <c r="D3828" s="47"/>
      <c r="E3828" s="47"/>
      <c r="F3828" s="47"/>
      <c r="G3828" s="47"/>
      <c r="H3828" s="47"/>
      <c r="I3828" s="47"/>
      <c r="J3828" s="47"/>
      <c r="K3828" s="47"/>
      <c r="L3828" s="47"/>
      <c r="M3828" s="47"/>
      <c r="N3828" s="47"/>
      <c r="O3828" s="47"/>
      <c r="P3828" s="47"/>
      <c r="Q3828" s="47"/>
      <c r="R3828" s="47"/>
      <c r="S3828" s="47"/>
      <c r="T3828" s="47"/>
      <c r="U3828" s="47"/>
      <c r="V3828" s="47"/>
      <c r="W3828" s="47"/>
      <c r="X3828" s="91"/>
      <c r="Y3828" s="90"/>
      <c r="Z3828" s="91"/>
      <c r="AA3828" s="91"/>
    </row>
    <row r="3829" spans="2:27" ht="15" thickBot="1" x14ac:dyDescent="0.35">
      <c r="B3829" s="47" t="s">
        <v>11</v>
      </c>
      <c r="C3829" s="47"/>
      <c r="D3829" s="47"/>
      <c r="E3829" s="47"/>
      <c r="F3829" s="47"/>
      <c r="G3829" s="47"/>
      <c r="H3829" s="112"/>
      <c r="I3829" s="47"/>
      <c r="J3829" s="48" t="s">
        <v>5</v>
      </c>
      <c r="K3829" s="47" t="s">
        <v>12</v>
      </c>
      <c r="L3829" s="47"/>
      <c r="M3829" s="47"/>
      <c r="N3829" s="47"/>
      <c r="O3829" s="47"/>
      <c r="P3829" s="47"/>
      <c r="Q3829" s="47"/>
      <c r="R3829" s="47"/>
      <c r="S3829" s="47"/>
      <c r="T3829" s="47"/>
      <c r="U3829" s="47"/>
      <c r="V3829" s="47"/>
      <c r="W3829" s="47"/>
      <c r="X3829" s="91">
        <f>H3830</f>
        <v>0</v>
      </c>
      <c r="Y3829" s="91">
        <f>H3831</f>
        <v>0</v>
      </c>
      <c r="Z3829" s="91">
        <f>H3832</f>
        <v>0</v>
      </c>
      <c r="AA3829" s="91">
        <f>H3833</f>
        <v>0</v>
      </c>
    </row>
    <row r="3830" spans="2:27" ht="15" thickBot="1" x14ac:dyDescent="0.35">
      <c r="B3830" s="47" t="s">
        <v>13</v>
      </c>
      <c r="C3830" s="47"/>
      <c r="D3830" s="47"/>
      <c r="E3830" s="47"/>
      <c r="F3830" s="47"/>
      <c r="G3830" s="47"/>
      <c r="H3830" s="112"/>
      <c r="I3830" s="59"/>
      <c r="J3830" s="48" t="s">
        <v>5</v>
      </c>
      <c r="K3830" s="47" t="s">
        <v>15</v>
      </c>
      <c r="L3830" s="47"/>
      <c r="M3830" s="47"/>
      <c r="N3830" s="47"/>
      <c r="O3830" s="47"/>
      <c r="P3830" s="47"/>
      <c r="Q3830" s="47"/>
      <c r="R3830" s="47"/>
      <c r="S3830" s="47"/>
      <c r="T3830" s="47"/>
      <c r="U3830" s="47"/>
      <c r="V3830" s="47"/>
      <c r="W3830" s="47"/>
      <c r="X3830" s="91"/>
      <c r="Y3830" s="91"/>
      <c r="Z3830" s="91"/>
      <c r="AA3830" s="91"/>
    </row>
    <row r="3831" spans="2:27" ht="15" thickBot="1" x14ac:dyDescent="0.35">
      <c r="B3831" s="47" t="s">
        <v>16</v>
      </c>
      <c r="C3831" s="47"/>
      <c r="D3831" s="47"/>
      <c r="E3831" s="47"/>
      <c r="F3831" s="47"/>
      <c r="G3831" s="47"/>
      <c r="H3831" s="137"/>
      <c r="I3831" s="47"/>
      <c r="J3831" s="48" t="s">
        <v>5</v>
      </c>
      <c r="K3831" s="47" t="s">
        <v>17</v>
      </c>
      <c r="L3831" s="47"/>
      <c r="M3831" s="47"/>
      <c r="N3831" s="47"/>
      <c r="O3831" s="47"/>
      <c r="P3831" s="47"/>
      <c r="Q3831" s="47"/>
      <c r="R3831" s="47"/>
      <c r="S3831" s="47"/>
      <c r="T3831" s="47"/>
      <c r="U3831" s="47"/>
      <c r="V3831" s="47"/>
      <c r="W3831" s="47"/>
      <c r="X3831" s="91"/>
      <c r="Y3831" s="91"/>
      <c r="Z3831" s="91"/>
      <c r="AA3831" s="91"/>
    </row>
    <row r="3832" spans="2:27" ht="15" thickBot="1" x14ac:dyDescent="0.35">
      <c r="B3832" s="47" t="str">
        <f>IF(H3831="Erdgas","Nettorechnungsbetrag (Erdgas)",IF(H3831="Strom","Nettorechnungsbetrag (Strom)",IF(H3831="Wärme/Kälte","Nettorechnungsbetrag (Wärme/Kälte)","Bitte Energieart auswählen!")))</f>
        <v>Bitte Energieart auswählen!</v>
      </c>
      <c r="C3832" s="47"/>
      <c r="D3832" s="47"/>
      <c r="E3832" s="47"/>
      <c r="F3832" s="47"/>
      <c r="G3832" s="47"/>
      <c r="H3832" s="113"/>
      <c r="I3832" s="60" t="s">
        <v>18</v>
      </c>
      <c r="J3832" s="48" t="s">
        <v>5</v>
      </c>
      <c r="K3832" s="47" t="str">
        <f>IF(H3831="Erdgas","Erdgaskosten exkl. Steuern, Abgaben, Netzentgelte, etc.",IF(H3831="Strom","Stromkosten exkl. Steuern, Abgaben, Netzentgelte, etc.",IF(H3831="Wärme/Kälte","Wärme-/Kältekosten exkl. Steuern, Abgaben, Netzentgelte, etc.","Bitte Energieart auswählen!")))</f>
        <v>Bitte Energieart auswählen!</v>
      </c>
      <c r="L3832" s="47"/>
      <c r="M3832" s="47"/>
      <c r="N3832" s="47"/>
      <c r="O3832" s="47"/>
      <c r="P3832" s="47"/>
      <c r="Q3832" s="47"/>
      <c r="R3832" s="47"/>
      <c r="S3832" s="47"/>
      <c r="T3832" s="47"/>
      <c r="U3832" s="47"/>
      <c r="V3832" s="47"/>
      <c r="W3832" s="47"/>
      <c r="X3832" s="91"/>
      <c r="Y3832" s="91"/>
      <c r="Z3832" s="91"/>
      <c r="AA3832" s="91"/>
    </row>
    <row r="3833" spans="2:27" ht="15" thickBot="1" x14ac:dyDescent="0.35">
      <c r="B3833" s="47" t="str">
        <f>IF(AND(H3831="Erdgas",H3830="Nein"),"Erdgasverbrauch in kWh gem. letzter Jahresabrechnung",IF(H3831="Erdgas","Erdgasverbrauch in kWh im Kalenderjahr 2021",IF(AND(H3831="Strom",H3830="Nein"),"Stromverbrauch in kWh gem. letzter Jahresabrechnung",IF(H3831="Strom","Stromverbrauch in kWh im Kalenderjahr 2021",IF(AND(H3831="Wärme/Kälte",H3830="Nein"),"Wärme-/Kälteverbrauch in kWh gem. letzter Jahresabrechnung",IF(H3831="Wärme/Kälte","Wärme-/Kälteverbrauch in kWh im Kalenderjahr 2021","Bitte Energieart auswählen!"))))))</f>
        <v>Bitte Energieart auswählen!</v>
      </c>
      <c r="C3833" s="47"/>
      <c r="D3833" s="47"/>
      <c r="E3833" s="47"/>
      <c r="F3833" s="47"/>
      <c r="G3833" s="47"/>
      <c r="H3833" s="114"/>
      <c r="I3833" s="60" t="s">
        <v>19</v>
      </c>
      <c r="J3833" s="48" t="s">
        <v>5</v>
      </c>
      <c r="K3833" s="47" t="str">
        <f>IF(H3830="Nein",IF(H3831="Erdgas","Den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endet."),IF(H3831="Erdgas","Bitte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33" s="47"/>
      <c r="M3833" s="47"/>
      <c r="N3833" s="47"/>
      <c r="O3833" s="47"/>
      <c r="P3833" s="47"/>
      <c r="Q3833" s="47"/>
      <c r="R3833" s="47"/>
      <c r="S3833" s="47"/>
      <c r="T3833" s="47"/>
      <c r="U3833" s="47"/>
      <c r="V3833" s="47"/>
      <c r="W3833" s="47"/>
      <c r="X3833" s="91"/>
      <c r="Y3833" s="91"/>
      <c r="Z3833" s="91"/>
      <c r="AA3833" s="91"/>
    </row>
    <row r="3834" spans="2:27" x14ac:dyDescent="0.3">
      <c r="B3834" s="46"/>
      <c r="C3834" s="46"/>
      <c r="D3834" s="46"/>
      <c r="E3834" s="46"/>
      <c r="F3834" s="46"/>
      <c r="G3834" s="46"/>
      <c r="H3834" s="46"/>
      <c r="I3834" s="46"/>
      <c r="J3834" s="46"/>
      <c r="K3834" s="46"/>
      <c r="L3834" s="46"/>
      <c r="M3834" s="46"/>
      <c r="N3834" s="46"/>
      <c r="O3834" s="46"/>
      <c r="P3834" s="46"/>
      <c r="Q3834" s="46"/>
      <c r="R3834" s="46"/>
      <c r="S3834" s="46"/>
      <c r="T3834" s="46"/>
      <c r="U3834" s="46"/>
      <c r="V3834" s="46"/>
      <c r="W3834" s="46"/>
      <c r="X3834" s="91"/>
      <c r="Y3834" s="91"/>
      <c r="Z3834" s="91"/>
      <c r="AA3834" s="91"/>
    </row>
    <row r="3835" spans="2:27" ht="18" thickBot="1" x14ac:dyDescent="0.5">
      <c r="B3835" s="56" t="s">
        <v>10</v>
      </c>
      <c r="C3835" s="47"/>
      <c r="D3835" s="47"/>
      <c r="E3835" s="47"/>
      <c r="F3835" s="47"/>
      <c r="G3835" s="47"/>
      <c r="H3835" s="47"/>
      <c r="I3835" s="47"/>
      <c r="J3835" s="47"/>
      <c r="K3835" s="47"/>
      <c r="L3835" s="47"/>
      <c r="M3835" s="47"/>
      <c r="N3835" s="47"/>
      <c r="O3835" s="47"/>
      <c r="P3835" s="47"/>
      <c r="Q3835" s="47"/>
      <c r="R3835" s="47"/>
      <c r="S3835" s="47"/>
      <c r="T3835" s="47"/>
      <c r="U3835" s="47"/>
      <c r="V3835" s="47"/>
      <c r="W3835" s="47"/>
      <c r="X3835" s="91"/>
      <c r="Y3835" s="90"/>
      <c r="Z3835" s="91"/>
      <c r="AA3835" s="91"/>
    </row>
    <row r="3836" spans="2:27" ht="15" thickBot="1" x14ac:dyDescent="0.35">
      <c r="B3836" s="47" t="s">
        <v>11</v>
      </c>
      <c r="C3836" s="47"/>
      <c r="D3836" s="47"/>
      <c r="E3836" s="47"/>
      <c r="F3836" s="47"/>
      <c r="G3836" s="47"/>
      <c r="H3836" s="112"/>
      <c r="I3836" s="47"/>
      <c r="J3836" s="48" t="s">
        <v>5</v>
      </c>
      <c r="K3836" s="47" t="s">
        <v>12</v>
      </c>
      <c r="L3836" s="47"/>
      <c r="M3836" s="47"/>
      <c r="N3836" s="47"/>
      <c r="O3836" s="47"/>
      <c r="P3836" s="47"/>
      <c r="Q3836" s="47"/>
      <c r="R3836" s="47"/>
      <c r="S3836" s="47"/>
      <c r="T3836" s="47"/>
      <c r="U3836" s="47"/>
      <c r="V3836" s="47"/>
      <c r="W3836" s="47"/>
      <c r="X3836" s="91">
        <f>H3837</f>
        <v>0</v>
      </c>
      <c r="Y3836" s="91">
        <f>H3838</f>
        <v>0</v>
      </c>
      <c r="Z3836" s="91">
        <f>H3839</f>
        <v>0</v>
      </c>
      <c r="AA3836" s="91">
        <f>H3840</f>
        <v>0</v>
      </c>
    </row>
    <row r="3837" spans="2:27" ht="15" thickBot="1" x14ac:dyDescent="0.35">
      <c r="B3837" s="47" t="s">
        <v>13</v>
      </c>
      <c r="C3837" s="47"/>
      <c r="D3837" s="47"/>
      <c r="E3837" s="47"/>
      <c r="F3837" s="47"/>
      <c r="G3837" s="47"/>
      <c r="H3837" s="112"/>
      <c r="I3837" s="59"/>
      <c r="J3837" s="48" t="s">
        <v>5</v>
      </c>
      <c r="K3837" s="47" t="s">
        <v>15</v>
      </c>
      <c r="L3837" s="47"/>
      <c r="M3837" s="47"/>
      <c r="N3837" s="47"/>
      <c r="O3837" s="47"/>
      <c r="P3837" s="47"/>
      <c r="Q3837" s="47"/>
      <c r="R3837" s="47"/>
      <c r="S3837" s="47"/>
      <c r="T3837" s="47"/>
      <c r="U3837" s="47"/>
      <c r="V3837" s="47"/>
      <c r="W3837" s="47"/>
      <c r="X3837" s="91"/>
      <c r="Y3837" s="91"/>
      <c r="Z3837" s="91"/>
      <c r="AA3837" s="91"/>
    </row>
    <row r="3838" spans="2:27" ht="15" thickBot="1" x14ac:dyDescent="0.35">
      <c r="B3838" s="47" t="s">
        <v>16</v>
      </c>
      <c r="C3838" s="47"/>
      <c r="D3838" s="47"/>
      <c r="E3838" s="47"/>
      <c r="F3838" s="47"/>
      <c r="G3838" s="47"/>
      <c r="H3838" s="137"/>
      <c r="I3838" s="47"/>
      <c r="J3838" s="48" t="s">
        <v>5</v>
      </c>
      <c r="K3838" s="47" t="s">
        <v>17</v>
      </c>
      <c r="L3838" s="47"/>
      <c r="M3838" s="47"/>
      <c r="N3838" s="47"/>
      <c r="O3838" s="47"/>
      <c r="P3838" s="47"/>
      <c r="Q3838" s="47"/>
      <c r="R3838" s="47"/>
      <c r="S3838" s="47"/>
      <c r="T3838" s="47"/>
      <c r="U3838" s="47"/>
      <c r="V3838" s="47"/>
      <c r="W3838" s="47"/>
      <c r="X3838" s="91"/>
      <c r="Y3838" s="91"/>
      <c r="Z3838" s="91"/>
      <c r="AA3838" s="91"/>
    </row>
    <row r="3839" spans="2:27" ht="15" thickBot="1" x14ac:dyDescent="0.35">
      <c r="B3839" s="47" t="str">
        <f>IF(H3838="Erdgas","Nettorechnungsbetrag (Erdgas)",IF(H3838="Strom","Nettorechnungsbetrag (Strom)",IF(H3838="Wärme/Kälte","Nettorechnungsbetrag (Wärme/Kälte)","Bitte Energieart auswählen!")))</f>
        <v>Bitte Energieart auswählen!</v>
      </c>
      <c r="C3839" s="47"/>
      <c r="D3839" s="47"/>
      <c r="E3839" s="47"/>
      <c r="F3839" s="47"/>
      <c r="G3839" s="47"/>
      <c r="H3839" s="113"/>
      <c r="I3839" s="60" t="s">
        <v>18</v>
      </c>
      <c r="J3839" s="48" t="s">
        <v>5</v>
      </c>
      <c r="K3839" s="47" t="str">
        <f>IF(H3838="Erdgas","Erdgaskosten exkl. Steuern, Abgaben, Netzentgelte, etc.",IF(H3838="Strom","Stromkosten exkl. Steuern, Abgaben, Netzentgelte, etc.",IF(H3838="Wärme/Kälte","Wärme-/Kältekosten exkl. Steuern, Abgaben, Netzentgelte, etc.","Bitte Energieart auswählen!")))</f>
        <v>Bitte Energieart auswählen!</v>
      </c>
      <c r="L3839" s="47"/>
      <c r="M3839" s="47"/>
      <c r="N3839" s="47"/>
      <c r="O3839" s="47"/>
      <c r="P3839" s="47"/>
      <c r="Q3839" s="47"/>
      <c r="R3839" s="47"/>
      <c r="S3839" s="47"/>
      <c r="T3839" s="47"/>
      <c r="U3839" s="47"/>
      <c r="V3839" s="47"/>
      <c r="W3839" s="47"/>
      <c r="X3839" s="91"/>
      <c r="Y3839" s="91"/>
      <c r="Z3839" s="91"/>
      <c r="AA3839" s="91"/>
    </row>
    <row r="3840" spans="2:27" ht="15" thickBot="1" x14ac:dyDescent="0.35">
      <c r="B3840" s="47" t="str">
        <f>IF(AND(H3838="Erdgas",H3837="Nein"),"Erdgasverbrauch in kWh gem. letzter Jahresabrechnung",IF(H3838="Erdgas","Erdgasverbrauch in kWh im Kalenderjahr 2021",IF(AND(H3838="Strom",H3837="Nein"),"Stromverbrauch in kWh gem. letzter Jahresabrechnung",IF(H3838="Strom","Stromverbrauch in kWh im Kalenderjahr 2021",IF(AND(H3838="Wärme/Kälte",H3837="Nein"),"Wärme-/Kälteverbrauch in kWh gem. letzter Jahresabrechnung",IF(H3838="Wärme/Kälte","Wärme-/Kälteverbrauch in kWh im Kalenderjahr 2021","Bitte Energieart auswählen!"))))))</f>
        <v>Bitte Energieart auswählen!</v>
      </c>
      <c r="C3840" s="47"/>
      <c r="D3840" s="47"/>
      <c r="E3840" s="47"/>
      <c r="F3840" s="47"/>
      <c r="G3840" s="47"/>
      <c r="H3840" s="114"/>
      <c r="I3840" s="60" t="s">
        <v>19</v>
      </c>
      <c r="J3840" s="48" t="s">
        <v>5</v>
      </c>
      <c r="K3840" s="47" t="str">
        <f>IF(H3837="Nein",IF(H3838="Erdgas","Den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endet."),IF(H3838="Erdgas","Bitte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40" s="47"/>
      <c r="M3840" s="47"/>
      <c r="N3840" s="47"/>
      <c r="O3840" s="47"/>
      <c r="P3840" s="47"/>
      <c r="Q3840" s="47"/>
      <c r="R3840" s="47"/>
      <c r="S3840" s="47"/>
      <c r="T3840" s="47"/>
      <c r="U3840" s="47"/>
      <c r="V3840" s="47"/>
      <c r="W3840" s="47"/>
      <c r="X3840" s="91"/>
      <c r="Y3840" s="91"/>
      <c r="Z3840" s="91"/>
      <c r="AA3840" s="91"/>
    </row>
    <row r="3841" spans="2:27" x14ac:dyDescent="0.3">
      <c r="B3841" s="46"/>
      <c r="C3841" s="46"/>
      <c r="D3841" s="46"/>
      <c r="E3841" s="46"/>
      <c r="F3841" s="46"/>
      <c r="G3841" s="46"/>
      <c r="H3841" s="46"/>
      <c r="I3841" s="46"/>
      <c r="J3841" s="46"/>
      <c r="K3841" s="46"/>
      <c r="L3841" s="46"/>
      <c r="M3841" s="46"/>
      <c r="N3841" s="46"/>
      <c r="O3841" s="46"/>
      <c r="P3841" s="46"/>
      <c r="Q3841" s="46"/>
      <c r="R3841" s="46"/>
      <c r="S3841" s="46"/>
      <c r="T3841" s="46"/>
      <c r="U3841" s="46"/>
      <c r="V3841" s="46"/>
      <c r="W3841" s="46"/>
      <c r="X3841" s="91"/>
      <c r="Y3841" s="91"/>
      <c r="Z3841" s="91"/>
      <c r="AA3841" s="91"/>
    </row>
    <row r="3842" spans="2:27" ht="18" thickBot="1" x14ac:dyDescent="0.5">
      <c r="B3842" s="56" t="s">
        <v>10</v>
      </c>
      <c r="C3842" s="47"/>
      <c r="D3842" s="47"/>
      <c r="E3842" s="47"/>
      <c r="F3842" s="47"/>
      <c r="G3842" s="47"/>
      <c r="H3842" s="47"/>
      <c r="I3842" s="47"/>
      <c r="J3842" s="47"/>
      <c r="K3842" s="47"/>
      <c r="L3842" s="47"/>
      <c r="M3842" s="47"/>
      <c r="N3842" s="47"/>
      <c r="O3842" s="47"/>
      <c r="P3842" s="47"/>
      <c r="Q3842" s="47"/>
      <c r="R3842" s="47"/>
      <c r="S3842" s="47"/>
      <c r="T3842" s="47"/>
      <c r="U3842" s="47"/>
      <c r="V3842" s="47"/>
      <c r="W3842" s="47"/>
      <c r="X3842" s="91"/>
      <c r="Y3842" s="90"/>
      <c r="Z3842" s="91"/>
      <c r="AA3842" s="91"/>
    </row>
    <row r="3843" spans="2:27" ht="15" thickBot="1" x14ac:dyDescent="0.35">
      <c r="B3843" s="47" t="s">
        <v>11</v>
      </c>
      <c r="C3843" s="47"/>
      <c r="D3843" s="47"/>
      <c r="E3843" s="47"/>
      <c r="F3843" s="47"/>
      <c r="G3843" s="47"/>
      <c r="H3843" s="112"/>
      <c r="I3843" s="47"/>
      <c r="J3843" s="48" t="s">
        <v>5</v>
      </c>
      <c r="K3843" s="47" t="s">
        <v>12</v>
      </c>
      <c r="L3843" s="47"/>
      <c r="M3843" s="47"/>
      <c r="N3843" s="47"/>
      <c r="O3843" s="47"/>
      <c r="P3843" s="47"/>
      <c r="Q3843" s="47"/>
      <c r="R3843" s="47"/>
      <c r="S3843" s="47"/>
      <c r="T3843" s="47"/>
      <c r="U3843" s="47"/>
      <c r="V3843" s="47"/>
      <c r="W3843" s="47"/>
      <c r="X3843" s="91">
        <f>H3844</f>
        <v>0</v>
      </c>
      <c r="Y3843" s="91">
        <f>H3845</f>
        <v>0</v>
      </c>
      <c r="Z3843" s="91">
        <f>H3846</f>
        <v>0</v>
      </c>
      <c r="AA3843" s="91">
        <f>H3847</f>
        <v>0</v>
      </c>
    </row>
    <row r="3844" spans="2:27" ht="15" thickBot="1" x14ac:dyDescent="0.35">
      <c r="B3844" s="47" t="s">
        <v>13</v>
      </c>
      <c r="C3844" s="47"/>
      <c r="D3844" s="47"/>
      <c r="E3844" s="47"/>
      <c r="F3844" s="47"/>
      <c r="G3844" s="47"/>
      <c r="H3844" s="112"/>
      <c r="I3844" s="59"/>
      <c r="J3844" s="48" t="s">
        <v>5</v>
      </c>
      <c r="K3844" s="47" t="s">
        <v>15</v>
      </c>
      <c r="L3844" s="47"/>
      <c r="M3844" s="47"/>
      <c r="N3844" s="47"/>
      <c r="O3844" s="47"/>
      <c r="P3844" s="47"/>
      <c r="Q3844" s="47"/>
      <c r="R3844" s="47"/>
      <c r="S3844" s="47"/>
      <c r="T3844" s="47"/>
      <c r="U3844" s="47"/>
      <c r="V3844" s="47"/>
      <c r="W3844" s="47"/>
      <c r="X3844" s="91"/>
      <c r="Y3844" s="91"/>
      <c r="Z3844" s="91"/>
      <c r="AA3844" s="91"/>
    </row>
    <row r="3845" spans="2:27" ht="15" thickBot="1" x14ac:dyDescent="0.35">
      <c r="B3845" s="47" t="s">
        <v>16</v>
      </c>
      <c r="C3845" s="47"/>
      <c r="D3845" s="47"/>
      <c r="E3845" s="47"/>
      <c r="F3845" s="47"/>
      <c r="G3845" s="47"/>
      <c r="H3845" s="137"/>
      <c r="I3845" s="47"/>
      <c r="J3845" s="48" t="s">
        <v>5</v>
      </c>
      <c r="K3845" s="47" t="s">
        <v>17</v>
      </c>
      <c r="L3845" s="47"/>
      <c r="M3845" s="47"/>
      <c r="N3845" s="47"/>
      <c r="O3845" s="47"/>
      <c r="P3845" s="47"/>
      <c r="Q3845" s="47"/>
      <c r="R3845" s="47"/>
      <c r="S3845" s="47"/>
      <c r="T3845" s="47"/>
      <c r="U3845" s="47"/>
      <c r="V3845" s="47"/>
      <c r="W3845" s="47"/>
      <c r="X3845" s="91"/>
      <c r="Y3845" s="91"/>
      <c r="Z3845" s="91"/>
      <c r="AA3845" s="91"/>
    </row>
    <row r="3846" spans="2:27" ht="15" thickBot="1" x14ac:dyDescent="0.35">
      <c r="B3846" s="47" t="str">
        <f>IF(H3845="Erdgas","Nettorechnungsbetrag (Erdgas)",IF(H3845="Strom","Nettorechnungsbetrag (Strom)",IF(H3845="Wärme/Kälte","Nettorechnungsbetrag (Wärme/Kälte)","Bitte Energieart auswählen!")))</f>
        <v>Bitte Energieart auswählen!</v>
      </c>
      <c r="C3846" s="47"/>
      <c r="D3846" s="47"/>
      <c r="E3846" s="47"/>
      <c r="F3846" s="47"/>
      <c r="G3846" s="47"/>
      <c r="H3846" s="113"/>
      <c r="I3846" s="60" t="s">
        <v>18</v>
      </c>
      <c r="J3846" s="48" t="s">
        <v>5</v>
      </c>
      <c r="K3846" s="47" t="str">
        <f>IF(H3845="Erdgas","Erdgaskosten exkl. Steuern, Abgaben, Netzentgelte, etc.",IF(H3845="Strom","Stromkosten exkl. Steuern, Abgaben, Netzentgelte, etc.",IF(H3845="Wärme/Kälte","Wärme-/Kältekosten exkl. Steuern, Abgaben, Netzentgelte, etc.","Bitte Energieart auswählen!")))</f>
        <v>Bitte Energieart auswählen!</v>
      </c>
      <c r="L3846" s="47"/>
      <c r="M3846" s="47"/>
      <c r="N3846" s="47"/>
      <c r="O3846" s="47"/>
      <c r="P3846" s="47"/>
      <c r="Q3846" s="47"/>
      <c r="R3846" s="47"/>
      <c r="S3846" s="47"/>
      <c r="T3846" s="47"/>
      <c r="U3846" s="47"/>
      <c r="V3846" s="47"/>
      <c r="W3846" s="47"/>
      <c r="X3846" s="91"/>
      <c r="Y3846" s="91"/>
      <c r="Z3846" s="91"/>
      <c r="AA3846" s="91"/>
    </row>
    <row r="3847" spans="2:27" ht="15" thickBot="1" x14ac:dyDescent="0.35">
      <c r="B3847" s="47" t="str">
        <f>IF(AND(H3845="Erdgas",H3844="Nein"),"Erdgasverbrauch in kWh gem. letzter Jahresabrechnung",IF(H3845="Erdgas","Erdgasverbrauch in kWh im Kalenderjahr 2021",IF(AND(H3845="Strom",H3844="Nein"),"Stromverbrauch in kWh gem. letzter Jahresabrechnung",IF(H3845="Strom","Stromverbrauch in kWh im Kalenderjahr 2021",IF(AND(H3845="Wärme/Kälte",H3844="Nein"),"Wärme-/Kälteverbrauch in kWh gem. letzter Jahresabrechnung",IF(H3845="Wärme/Kälte","Wärme-/Kälteverbrauch in kWh im Kalenderjahr 2021","Bitte Energieart auswählen!"))))))</f>
        <v>Bitte Energieart auswählen!</v>
      </c>
      <c r="C3847" s="47"/>
      <c r="D3847" s="47"/>
      <c r="E3847" s="47"/>
      <c r="F3847" s="47"/>
      <c r="G3847" s="47"/>
      <c r="H3847" s="114"/>
      <c r="I3847" s="60" t="s">
        <v>19</v>
      </c>
      <c r="J3847" s="48" t="s">
        <v>5</v>
      </c>
      <c r="K3847" s="47" t="str">
        <f>IF(H3844="Nein",IF(H3845="Erdgas","Den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endet."),IF(H3845="Erdgas","Bitte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47" s="47"/>
      <c r="M3847" s="47"/>
      <c r="N3847" s="47"/>
      <c r="O3847" s="47"/>
      <c r="P3847" s="47"/>
      <c r="Q3847" s="47"/>
      <c r="R3847" s="47"/>
      <c r="S3847" s="47"/>
      <c r="T3847" s="47"/>
      <c r="U3847" s="47"/>
      <c r="V3847" s="47"/>
      <c r="W3847" s="47"/>
      <c r="X3847" s="91"/>
      <c r="Y3847" s="91"/>
      <c r="Z3847" s="91"/>
      <c r="AA3847" s="91"/>
    </row>
    <row r="3848" spans="2:27" x14ac:dyDescent="0.3">
      <c r="B3848" s="46"/>
      <c r="C3848" s="46"/>
      <c r="D3848" s="46"/>
      <c r="E3848" s="46"/>
      <c r="F3848" s="46"/>
      <c r="G3848" s="46"/>
      <c r="H3848" s="46"/>
      <c r="I3848" s="46"/>
      <c r="J3848" s="46"/>
      <c r="K3848" s="46"/>
      <c r="L3848" s="46"/>
      <c r="M3848" s="46"/>
      <c r="N3848" s="46"/>
      <c r="O3848" s="46"/>
      <c r="P3848" s="46"/>
      <c r="Q3848" s="46"/>
      <c r="R3848" s="46"/>
      <c r="S3848" s="46"/>
      <c r="T3848" s="46"/>
      <c r="U3848" s="46"/>
      <c r="V3848" s="46"/>
      <c r="W3848" s="46"/>
      <c r="X3848" s="91"/>
      <c r="Y3848" s="91"/>
      <c r="Z3848" s="91"/>
      <c r="AA3848" s="91"/>
    </row>
    <row r="3849" spans="2:27" ht="18" thickBot="1" x14ac:dyDescent="0.5">
      <c r="B3849" s="56" t="s">
        <v>10</v>
      </c>
      <c r="C3849" s="47"/>
      <c r="D3849" s="47"/>
      <c r="E3849" s="47"/>
      <c r="F3849" s="47"/>
      <c r="G3849" s="47"/>
      <c r="H3849" s="47"/>
      <c r="I3849" s="47"/>
      <c r="J3849" s="47"/>
      <c r="K3849" s="47"/>
      <c r="L3849" s="47"/>
      <c r="M3849" s="47"/>
      <c r="N3849" s="47"/>
      <c r="O3849" s="47"/>
      <c r="P3849" s="47"/>
      <c r="Q3849" s="47"/>
      <c r="R3849" s="47"/>
      <c r="S3849" s="47"/>
      <c r="T3849" s="47"/>
      <c r="U3849" s="47"/>
      <c r="V3849" s="47"/>
      <c r="W3849" s="47"/>
      <c r="X3849" s="91"/>
      <c r="Y3849" s="90"/>
      <c r="Z3849" s="91"/>
      <c r="AA3849" s="91"/>
    </row>
    <row r="3850" spans="2:27" ht="15" thickBot="1" x14ac:dyDescent="0.35">
      <c r="B3850" s="47" t="s">
        <v>11</v>
      </c>
      <c r="C3850" s="47"/>
      <c r="D3850" s="47"/>
      <c r="E3850" s="47"/>
      <c r="F3850" s="47"/>
      <c r="G3850" s="47"/>
      <c r="H3850" s="112"/>
      <c r="I3850" s="47"/>
      <c r="J3850" s="48" t="s">
        <v>5</v>
      </c>
      <c r="K3850" s="47" t="s">
        <v>12</v>
      </c>
      <c r="L3850" s="47"/>
      <c r="M3850" s="47"/>
      <c r="N3850" s="47"/>
      <c r="O3850" s="47"/>
      <c r="P3850" s="47"/>
      <c r="Q3850" s="47"/>
      <c r="R3850" s="47"/>
      <c r="S3850" s="47"/>
      <c r="T3850" s="47"/>
      <c r="U3850" s="47"/>
      <c r="V3850" s="47"/>
      <c r="W3850" s="47"/>
      <c r="X3850" s="91">
        <f>H3851</f>
        <v>0</v>
      </c>
      <c r="Y3850" s="91">
        <f>H3852</f>
        <v>0</v>
      </c>
      <c r="Z3850" s="91">
        <f>H3853</f>
        <v>0</v>
      </c>
      <c r="AA3850" s="91">
        <f>H3854</f>
        <v>0</v>
      </c>
    </row>
    <row r="3851" spans="2:27" ht="15" thickBot="1" x14ac:dyDescent="0.35">
      <c r="B3851" s="47" t="s">
        <v>13</v>
      </c>
      <c r="C3851" s="47"/>
      <c r="D3851" s="47"/>
      <c r="E3851" s="47"/>
      <c r="F3851" s="47"/>
      <c r="G3851" s="47"/>
      <c r="H3851" s="112"/>
      <c r="I3851" s="59"/>
      <c r="J3851" s="48" t="s">
        <v>5</v>
      </c>
      <c r="K3851" s="47" t="s">
        <v>15</v>
      </c>
      <c r="L3851" s="47"/>
      <c r="M3851" s="47"/>
      <c r="N3851" s="47"/>
      <c r="O3851" s="47"/>
      <c r="P3851" s="47"/>
      <c r="Q3851" s="47"/>
      <c r="R3851" s="47"/>
      <c r="S3851" s="47"/>
      <c r="T3851" s="47"/>
      <c r="U3851" s="47"/>
      <c r="V3851" s="47"/>
      <c r="W3851" s="47"/>
      <c r="X3851" s="91"/>
      <c r="Y3851" s="91"/>
      <c r="Z3851" s="91"/>
      <c r="AA3851" s="91"/>
    </row>
    <row r="3852" spans="2:27" ht="15" thickBot="1" x14ac:dyDescent="0.35">
      <c r="B3852" s="47" t="s">
        <v>16</v>
      </c>
      <c r="C3852" s="47"/>
      <c r="D3852" s="47"/>
      <c r="E3852" s="47"/>
      <c r="F3852" s="47"/>
      <c r="G3852" s="47"/>
      <c r="H3852" s="137"/>
      <c r="I3852" s="47"/>
      <c r="J3852" s="48" t="s">
        <v>5</v>
      </c>
      <c r="K3852" s="47" t="s">
        <v>17</v>
      </c>
      <c r="L3852" s="47"/>
      <c r="M3852" s="47"/>
      <c r="N3852" s="47"/>
      <c r="O3852" s="47"/>
      <c r="P3852" s="47"/>
      <c r="Q3852" s="47"/>
      <c r="R3852" s="47"/>
      <c r="S3852" s="47"/>
      <c r="T3852" s="47"/>
      <c r="U3852" s="47"/>
      <c r="V3852" s="47"/>
      <c r="W3852" s="47"/>
      <c r="X3852" s="91"/>
      <c r="Y3852" s="91"/>
      <c r="Z3852" s="91"/>
      <c r="AA3852" s="91"/>
    </row>
    <row r="3853" spans="2:27" ht="15" thickBot="1" x14ac:dyDescent="0.35">
      <c r="B3853" s="47" t="str">
        <f>IF(H3852="Erdgas","Nettorechnungsbetrag (Erdgas)",IF(H3852="Strom","Nettorechnungsbetrag (Strom)",IF(H3852="Wärme/Kälte","Nettorechnungsbetrag (Wärme/Kälte)","Bitte Energieart auswählen!")))</f>
        <v>Bitte Energieart auswählen!</v>
      </c>
      <c r="C3853" s="47"/>
      <c r="D3853" s="47"/>
      <c r="E3853" s="47"/>
      <c r="F3853" s="47"/>
      <c r="G3853" s="47"/>
      <c r="H3853" s="113"/>
      <c r="I3853" s="60" t="s">
        <v>18</v>
      </c>
      <c r="J3853" s="48" t="s">
        <v>5</v>
      </c>
      <c r="K3853" s="47" t="str">
        <f>IF(H3852="Erdgas","Erdgaskosten exkl. Steuern, Abgaben, Netzentgelte, etc.",IF(H3852="Strom","Stromkosten exkl. Steuern, Abgaben, Netzentgelte, etc.",IF(H3852="Wärme/Kälte","Wärme-/Kältekosten exkl. Steuern, Abgaben, Netzentgelte, etc.","Bitte Energieart auswählen!")))</f>
        <v>Bitte Energieart auswählen!</v>
      </c>
      <c r="L3853" s="47"/>
      <c r="M3853" s="47"/>
      <c r="N3853" s="47"/>
      <c r="O3853" s="47"/>
      <c r="P3853" s="47"/>
      <c r="Q3853" s="47"/>
      <c r="R3853" s="47"/>
      <c r="S3853" s="47"/>
      <c r="T3853" s="47"/>
      <c r="U3853" s="47"/>
      <c r="V3853" s="47"/>
      <c r="W3853" s="47"/>
      <c r="X3853" s="91"/>
      <c r="Y3853" s="91"/>
      <c r="Z3853" s="91"/>
      <c r="AA3853" s="91"/>
    </row>
    <row r="3854" spans="2:27" ht="15" thickBot="1" x14ac:dyDescent="0.35">
      <c r="B3854" s="47" t="str">
        <f>IF(AND(H3852="Erdgas",H3851="Nein"),"Erdgasverbrauch in kWh gem. letzter Jahresabrechnung",IF(H3852="Erdgas","Erdgasverbrauch in kWh im Kalenderjahr 2021",IF(AND(H3852="Strom",H3851="Nein"),"Stromverbrauch in kWh gem. letzter Jahresabrechnung",IF(H3852="Strom","Stromverbrauch in kWh im Kalenderjahr 2021",IF(AND(H3852="Wärme/Kälte",H3851="Nein"),"Wärme-/Kälteverbrauch in kWh gem. letzter Jahresabrechnung",IF(H3852="Wärme/Kälte","Wärme-/Kälteverbrauch in kWh im Kalenderjahr 2021","Bitte Energieart auswählen!"))))))</f>
        <v>Bitte Energieart auswählen!</v>
      </c>
      <c r="C3854" s="47"/>
      <c r="D3854" s="47"/>
      <c r="E3854" s="47"/>
      <c r="F3854" s="47"/>
      <c r="G3854" s="47"/>
      <c r="H3854" s="114"/>
      <c r="I3854" s="60" t="s">
        <v>19</v>
      </c>
      <c r="J3854" s="48" t="s">
        <v>5</v>
      </c>
      <c r="K3854" s="47" t="str">
        <f>IF(H3851="Nein",IF(H3852="Erdgas","Den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endet."),IF(H3852="Erdgas","Bitte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54" s="47"/>
      <c r="M3854" s="47"/>
      <c r="N3854" s="47"/>
      <c r="O3854" s="47"/>
      <c r="P3854" s="47"/>
      <c r="Q3854" s="47"/>
      <c r="R3854" s="47"/>
      <c r="S3854" s="47"/>
      <c r="T3854" s="47"/>
      <c r="U3854" s="47"/>
      <c r="V3854" s="47"/>
      <c r="W3854" s="47"/>
      <c r="X3854" s="91"/>
      <c r="Y3854" s="91"/>
      <c r="Z3854" s="91"/>
      <c r="AA3854" s="91"/>
    </row>
    <row r="3855" spans="2:27" x14ac:dyDescent="0.3">
      <c r="B3855" s="46"/>
      <c r="C3855" s="46"/>
      <c r="D3855" s="46"/>
      <c r="E3855" s="46"/>
      <c r="F3855" s="46"/>
      <c r="G3855" s="46"/>
      <c r="H3855" s="46"/>
      <c r="I3855" s="46"/>
      <c r="J3855" s="46"/>
      <c r="K3855" s="46"/>
      <c r="L3855" s="46"/>
      <c r="M3855" s="46"/>
      <c r="N3855" s="46"/>
      <c r="O3855" s="46"/>
      <c r="P3855" s="46"/>
      <c r="Q3855" s="46"/>
      <c r="R3855" s="46"/>
      <c r="S3855" s="46"/>
      <c r="T3855" s="46"/>
      <c r="U3855" s="46"/>
      <c r="V3855" s="46"/>
      <c r="W3855" s="46"/>
      <c r="X3855" s="91"/>
      <c r="Y3855" s="91"/>
      <c r="Z3855" s="91"/>
      <c r="AA3855" s="91"/>
    </row>
    <row r="3856" spans="2:27" ht="18" thickBot="1" x14ac:dyDescent="0.5">
      <c r="B3856" s="56" t="s">
        <v>10</v>
      </c>
      <c r="C3856" s="47"/>
      <c r="D3856" s="47"/>
      <c r="E3856" s="47"/>
      <c r="F3856" s="47"/>
      <c r="G3856" s="47"/>
      <c r="H3856" s="47"/>
      <c r="I3856" s="47"/>
      <c r="J3856" s="47"/>
      <c r="K3856" s="47"/>
      <c r="L3856" s="47"/>
      <c r="M3856" s="47"/>
      <c r="N3856" s="47"/>
      <c r="O3856" s="47"/>
      <c r="P3856" s="47"/>
      <c r="Q3856" s="47"/>
      <c r="R3856" s="47"/>
      <c r="S3856" s="47"/>
      <c r="T3856" s="47"/>
      <c r="U3856" s="47"/>
      <c r="V3856" s="47"/>
      <c r="W3856" s="47"/>
      <c r="X3856" s="91"/>
      <c r="Y3856" s="90"/>
      <c r="Z3856" s="91"/>
      <c r="AA3856" s="91"/>
    </row>
    <row r="3857" spans="2:27" ht="15" thickBot="1" x14ac:dyDescent="0.35">
      <c r="B3857" s="47" t="s">
        <v>11</v>
      </c>
      <c r="C3857" s="47"/>
      <c r="D3857" s="47"/>
      <c r="E3857" s="47"/>
      <c r="F3857" s="47"/>
      <c r="G3857" s="47"/>
      <c r="H3857" s="112"/>
      <c r="I3857" s="47"/>
      <c r="J3857" s="48" t="s">
        <v>5</v>
      </c>
      <c r="K3857" s="47" t="s">
        <v>12</v>
      </c>
      <c r="L3857" s="47"/>
      <c r="M3857" s="47"/>
      <c r="N3857" s="47"/>
      <c r="O3857" s="47"/>
      <c r="P3857" s="47"/>
      <c r="Q3857" s="47"/>
      <c r="R3857" s="47"/>
      <c r="S3857" s="47"/>
      <c r="T3857" s="47"/>
      <c r="U3857" s="47"/>
      <c r="V3857" s="47"/>
      <c r="W3857" s="47"/>
      <c r="X3857" s="91">
        <f>H3858</f>
        <v>0</v>
      </c>
      <c r="Y3857" s="91">
        <f>H3859</f>
        <v>0</v>
      </c>
      <c r="Z3857" s="91">
        <f>H3860</f>
        <v>0</v>
      </c>
      <c r="AA3857" s="91">
        <f>H3861</f>
        <v>0</v>
      </c>
    </row>
    <row r="3858" spans="2:27" ht="15" thickBot="1" x14ac:dyDescent="0.35">
      <c r="B3858" s="47" t="s">
        <v>13</v>
      </c>
      <c r="C3858" s="47"/>
      <c r="D3858" s="47"/>
      <c r="E3858" s="47"/>
      <c r="F3858" s="47"/>
      <c r="G3858" s="47"/>
      <c r="H3858" s="112"/>
      <c r="I3858" s="59"/>
      <c r="J3858" s="48" t="s">
        <v>5</v>
      </c>
      <c r="K3858" s="47" t="s">
        <v>15</v>
      </c>
      <c r="L3858" s="47"/>
      <c r="M3858" s="47"/>
      <c r="N3858" s="47"/>
      <c r="O3858" s="47"/>
      <c r="P3858" s="47"/>
      <c r="Q3858" s="47"/>
      <c r="R3858" s="47"/>
      <c r="S3858" s="47"/>
      <c r="T3858" s="47"/>
      <c r="U3858" s="47"/>
      <c r="V3858" s="47"/>
      <c r="W3858" s="47"/>
      <c r="X3858" s="91"/>
      <c r="Y3858" s="91"/>
      <c r="Z3858" s="91"/>
      <c r="AA3858" s="91"/>
    </row>
    <row r="3859" spans="2:27" ht="15" thickBot="1" x14ac:dyDescent="0.35">
      <c r="B3859" s="47" t="s">
        <v>16</v>
      </c>
      <c r="C3859" s="47"/>
      <c r="D3859" s="47"/>
      <c r="E3859" s="47"/>
      <c r="F3859" s="47"/>
      <c r="G3859" s="47"/>
      <c r="H3859" s="137"/>
      <c r="I3859" s="47"/>
      <c r="J3859" s="48" t="s">
        <v>5</v>
      </c>
      <c r="K3859" s="47" t="s">
        <v>17</v>
      </c>
      <c r="L3859" s="47"/>
      <c r="M3859" s="47"/>
      <c r="N3859" s="47"/>
      <c r="O3859" s="47"/>
      <c r="P3859" s="47"/>
      <c r="Q3859" s="47"/>
      <c r="R3859" s="47"/>
      <c r="S3859" s="47"/>
      <c r="T3859" s="47"/>
      <c r="U3859" s="47"/>
      <c r="V3859" s="47"/>
      <c r="W3859" s="47"/>
      <c r="X3859" s="91"/>
      <c r="Y3859" s="91"/>
      <c r="Z3859" s="91"/>
      <c r="AA3859" s="91"/>
    </row>
    <row r="3860" spans="2:27" ht="15" thickBot="1" x14ac:dyDescent="0.35">
      <c r="B3860" s="47" t="str">
        <f>IF(H3859="Erdgas","Nettorechnungsbetrag (Erdgas)",IF(H3859="Strom","Nettorechnungsbetrag (Strom)",IF(H3859="Wärme/Kälte","Nettorechnungsbetrag (Wärme/Kälte)","Bitte Energieart auswählen!")))</f>
        <v>Bitte Energieart auswählen!</v>
      </c>
      <c r="C3860" s="47"/>
      <c r="D3860" s="47"/>
      <c r="E3860" s="47"/>
      <c r="F3860" s="47"/>
      <c r="G3860" s="47"/>
      <c r="H3860" s="113"/>
      <c r="I3860" s="60" t="s">
        <v>18</v>
      </c>
      <c r="J3860" s="48" t="s">
        <v>5</v>
      </c>
      <c r="K3860" s="47" t="str">
        <f>IF(H3859="Erdgas","Erdgaskosten exkl. Steuern, Abgaben, Netzentgelte, etc.",IF(H3859="Strom","Stromkosten exkl. Steuern, Abgaben, Netzentgelte, etc.",IF(H3859="Wärme/Kälte","Wärme-/Kältekosten exkl. Steuern, Abgaben, Netzentgelte, etc.","Bitte Energieart auswählen!")))</f>
        <v>Bitte Energieart auswählen!</v>
      </c>
      <c r="L3860" s="47"/>
      <c r="M3860" s="47"/>
      <c r="N3860" s="47"/>
      <c r="O3860" s="47"/>
      <c r="P3860" s="47"/>
      <c r="Q3860" s="47"/>
      <c r="R3860" s="47"/>
      <c r="S3860" s="47"/>
      <c r="T3860" s="47"/>
      <c r="U3860" s="47"/>
      <c r="V3860" s="47"/>
      <c r="W3860" s="47"/>
      <c r="X3860" s="91"/>
      <c r="Y3860" s="91"/>
      <c r="Z3860" s="91"/>
      <c r="AA3860" s="91"/>
    </row>
    <row r="3861" spans="2:27" ht="15" thickBot="1" x14ac:dyDescent="0.35">
      <c r="B3861" s="47" t="str">
        <f>IF(AND(H3859="Erdgas",H3858="Nein"),"Erdgasverbrauch in kWh gem. letzter Jahresabrechnung",IF(H3859="Erdgas","Erdgasverbrauch in kWh im Kalenderjahr 2021",IF(AND(H3859="Strom",H3858="Nein"),"Stromverbrauch in kWh gem. letzter Jahresabrechnung",IF(H3859="Strom","Stromverbrauch in kWh im Kalenderjahr 2021",IF(AND(H3859="Wärme/Kälte",H3858="Nein"),"Wärme-/Kälteverbrauch in kWh gem. letzter Jahresabrechnung",IF(H3859="Wärme/Kälte","Wärme-/Kälteverbrauch in kWh im Kalenderjahr 2021","Bitte Energieart auswählen!"))))))</f>
        <v>Bitte Energieart auswählen!</v>
      </c>
      <c r="C3861" s="47"/>
      <c r="D3861" s="47"/>
      <c r="E3861" s="47"/>
      <c r="F3861" s="47"/>
      <c r="G3861" s="47"/>
      <c r="H3861" s="114"/>
      <c r="I3861" s="60" t="s">
        <v>19</v>
      </c>
      <c r="J3861" s="48" t="s">
        <v>5</v>
      </c>
      <c r="K3861" s="47" t="str">
        <f>IF(H3858="Nein",IF(H3859="Erdgas","Den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endet."),IF(H3859="Erdgas","Bitte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61" s="47"/>
      <c r="M3861" s="47"/>
      <c r="N3861" s="47"/>
      <c r="O3861" s="47"/>
      <c r="P3861" s="47"/>
      <c r="Q3861" s="47"/>
      <c r="R3861" s="47"/>
      <c r="S3861" s="47"/>
      <c r="T3861" s="47"/>
      <c r="U3861" s="47"/>
      <c r="V3861" s="47"/>
      <c r="W3861" s="47"/>
      <c r="X3861" s="91"/>
      <c r="Y3861" s="91"/>
      <c r="Z3861" s="91"/>
      <c r="AA3861" s="91"/>
    </row>
    <row r="3862" spans="2:27" x14ac:dyDescent="0.3">
      <c r="B3862" s="46"/>
      <c r="C3862" s="46"/>
      <c r="D3862" s="46"/>
      <c r="E3862" s="46"/>
      <c r="F3862" s="46"/>
      <c r="G3862" s="46"/>
      <c r="H3862" s="46"/>
      <c r="I3862" s="46"/>
      <c r="J3862" s="46"/>
      <c r="K3862" s="46"/>
      <c r="L3862" s="46"/>
      <c r="M3862" s="46"/>
      <c r="N3862" s="46"/>
      <c r="O3862" s="46"/>
      <c r="P3862" s="46"/>
      <c r="Q3862" s="46"/>
      <c r="R3862" s="46"/>
      <c r="S3862" s="46"/>
      <c r="T3862" s="46"/>
      <c r="U3862" s="46"/>
      <c r="V3862" s="46"/>
      <c r="W3862" s="46"/>
      <c r="X3862" s="91"/>
      <c r="Y3862" s="91"/>
      <c r="Z3862" s="91"/>
      <c r="AA3862" s="91"/>
    </row>
    <row r="3863" spans="2:27" ht="18" thickBot="1" x14ac:dyDescent="0.5">
      <c r="B3863" s="56" t="s">
        <v>10</v>
      </c>
      <c r="C3863" s="47"/>
      <c r="D3863" s="47"/>
      <c r="E3863" s="47"/>
      <c r="F3863" s="47"/>
      <c r="G3863" s="47"/>
      <c r="H3863" s="47"/>
      <c r="I3863" s="47"/>
      <c r="J3863" s="47"/>
      <c r="K3863" s="47"/>
      <c r="L3863" s="47"/>
      <c r="M3863" s="47"/>
      <c r="N3863" s="47"/>
      <c r="O3863" s="47"/>
      <c r="P3863" s="47"/>
      <c r="Q3863" s="47"/>
      <c r="R3863" s="47"/>
      <c r="S3863" s="47"/>
      <c r="T3863" s="47"/>
      <c r="U3863" s="47"/>
      <c r="V3863" s="47"/>
      <c r="W3863" s="47"/>
      <c r="X3863" s="91"/>
      <c r="Y3863" s="90"/>
      <c r="Z3863" s="91"/>
      <c r="AA3863" s="91"/>
    </row>
    <row r="3864" spans="2:27" ht="15" thickBot="1" x14ac:dyDescent="0.35">
      <c r="B3864" s="47" t="s">
        <v>11</v>
      </c>
      <c r="C3864" s="47"/>
      <c r="D3864" s="47"/>
      <c r="E3864" s="47"/>
      <c r="F3864" s="47"/>
      <c r="G3864" s="47"/>
      <c r="H3864" s="112"/>
      <c r="I3864" s="47"/>
      <c r="J3864" s="48" t="s">
        <v>5</v>
      </c>
      <c r="K3864" s="47" t="s">
        <v>12</v>
      </c>
      <c r="L3864" s="47"/>
      <c r="M3864" s="47"/>
      <c r="N3864" s="47"/>
      <c r="O3864" s="47"/>
      <c r="P3864" s="47"/>
      <c r="Q3864" s="47"/>
      <c r="R3864" s="47"/>
      <c r="S3864" s="47"/>
      <c r="T3864" s="47"/>
      <c r="U3864" s="47"/>
      <c r="V3864" s="47"/>
      <c r="W3864" s="47"/>
      <c r="X3864" s="91">
        <f>H3865</f>
        <v>0</v>
      </c>
      <c r="Y3864" s="91">
        <f>H3866</f>
        <v>0</v>
      </c>
      <c r="Z3864" s="91">
        <f>H3867</f>
        <v>0</v>
      </c>
      <c r="AA3864" s="91">
        <f>H3868</f>
        <v>0</v>
      </c>
    </row>
    <row r="3865" spans="2:27" ht="15" thickBot="1" x14ac:dyDescent="0.35">
      <c r="B3865" s="47" t="s">
        <v>13</v>
      </c>
      <c r="C3865" s="47"/>
      <c r="D3865" s="47"/>
      <c r="E3865" s="47"/>
      <c r="F3865" s="47"/>
      <c r="G3865" s="47"/>
      <c r="H3865" s="112"/>
      <c r="I3865" s="59"/>
      <c r="J3865" s="48" t="s">
        <v>5</v>
      </c>
      <c r="K3865" s="47" t="s">
        <v>15</v>
      </c>
      <c r="L3865" s="47"/>
      <c r="M3865" s="47"/>
      <c r="N3865" s="47"/>
      <c r="O3865" s="47"/>
      <c r="P3865" s="47"/>
      <c r="Q3865" s="47"/>
      <c r="R3865" s="47"/>
      <c r="S3865" s="47"/>
      <c r="T3865" s="47"/>
      <c r="U3865" s="47"/>
      <c r="V3865" s="47"/>
      <c r="W3865" s="47"/>
      <c r="X3865" s="91"/>
      <c r="Y3865" s="91"/>
      <c r="Z3865" s="91"/>
      <c r="AA3865" s="91"/>
    </row>
    <row r="3866" spans="2:27" ht="15" thickBot="1" x14ac:dyDescent="0.35">
      <c r="B3866" s="47" t="s">
        <v>16</v>
      </c>
      <c r="C3866" s="47"/>
      <c r="D3866" s="47"/>
      <c r="E3866" s="47"/>
      <c r="F3866" s="47"/>
      <c r="G3866" s="47"/>
      <c r="H3866" s="137"/>
      <c r="I3866" s="47"/>
      <c r="J3866" s="48" t="s">
        <v>5</v>
      </c>
      <c r="K3866" s="47" t="s">
        <v>17</v>
      </c>
      <c r="L3866" s="47"/>
      <c r="M3866" s="47"/>
      <c r="N3866" s="47"/>
      <c r="O3866" s="47"/>
      <c r="P3866" s="47"/>
      <c r="Q3866" s="47"/>
      <c r="R3866" s="47"/>
      <c r="S3866" s="47"/>
      <c r="T3866" s="47"/>
      <c r="U3866" s="47"/>
      <c r="V3866" s="47"/>
      <c r="W3866" s="47"/>
      <c r="X3866" s="91"/>
      <c r="Y3866" s="91"/>
      <c r="Z3866" s="91"/>
      <c r="AA3866" s="91"/>
    </row>
    <row r="3867" spans="2:27" ht="15" thickBot="1" x14ac:dyDescent="0.35">
      <c r="B3867" s="47" t="str">
        <f>IF(H3866="Erdgas","Nettorechnungsbetrag (Erdgas)",IF(H3866="Strom","Nettorechnungsbetrag (Strom)",IF(H3866="Wärme/Kälte","Nettorechnungsbetrag (Wärme/Kälte)","Bitte Energieart auswählen!")))</f>
        <v>Bitte Energieart auswählen!</v>
      </c>
      <c r="C3867" s="47"/>
      <c r="D3867" s="47"/>
      <c r="E3867" s="47"/>
      <c r="F3867" s="47"/>
      <c r="G3867" s="47"/>
      <c r="H3867" s="113"/>
      <c r="I3867" s="60" t="s">
        <v>18</v>
      </c>
      <c r="J3867" s="48" t="s">
        <v>5</v>
      </c>
      <c r="K3867" s="47" t="str">
        <f>IF(H3866="Erdgas","Erdgaskosten exkl. Steuern, Abgaben, Netzentgelte, etc.",IF(H3866="Strom","Stromkosten exkl. Steuern, Abgaben, Netzentgelte, etc.",IF(H3866="Wärme/Kälte","Wärme-/Kältekosten exkl. Steuern, Abgaben, Netzentgelte, etc.","Bitte Energieart auswählen!")))</f>
        <v>Bitte Energieart auswählen!</v>
      </c>
      <c r="L3867" s="47"/>
      <c r="M3867" s="47"/>
      <c r="N3867" s="47"/>
      <c r="O3867" s="47"/>
      <c r="P3867" s="47"/>
      <c r="Q3867" s="47"/>
      <c r="R3867" s="47"/>
      <c r="S3867" s="47"/>
      <c r="T3867" s="47"/>
      <c r="U3867" s="47"/>
      <c r="V3867" s="47"/>
      <c r="W3867" s="47"/>
      <c r="X3867" s="91"/>
      <c r="Y3867" s="91"/>
      <c r="Z3867" s="91"/>
      <c r="AA3867" s="91"/>
    </row>
    <row r="3868" spans="2:27" ht="15" thickBot="1" x14ac:dyDescent="0.35">
      <c r="B3868" s="47" t="str">
        <f>IF(AND(H3866="Erdgas",H3865="Nein"),"Erdgasverbrauch in kWh gem. letzter Jahresabrechnung",IF(H3866="Erdgas","Erdgasverbrauch in kWh im Kalenderjahr 2021",IF(AND(H3866="Strom",H3865="Nein"),"Stromverbrauch in kWh gem. letzter Jahresabrechnung",IF(H3866="Strom","Stromverbrauch in kWh im Kalenderjahr 2021",IF(AND(H3866="Wärme/Kälte",H3865="Nein"),"Wärme-/Kälteverbrauch in kWh gem. letzter Jahresabrechnung",IF(H3866="Wärme/Kälte","Wärme-/Kälteverbrauch in kWh im Kalenderjahr 2021","Bitte Energieart auswählen!"))))))</f>
        <v>Bitte Energieart auswählen!</v>
      </c>
      <c r="C3868" s="47"/>
      <c r="D3868" s="47"/>
      <c r="E3868" s="47"/>
      <c r="F3868" s="47"/>
      <c r="G3868" s="47"/>
      <c r="H3868" s="114"/>
      <c r="I3868" s="60" t="s">
        <v>19</v>
      </c>
      <c r="J3868" s="48" t="s">
        <v>5</v>
      </c>
      <c r="K3868" s="47" t="str">
        <f>IF(H3865="Nein",IF(H3866="Erdgas","Den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endet."),IF(H3866="Erdgas","Bitte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68" s="47"/>
      <c r="M3868" s="47"/>
      <c r="N3868" s="47"/>
      <c r="O3868" s="47"/>
      <c r="P3868" s="47"/>
      <c r="Q3868" s="47"/>
      <c r="R3868" s="47"/>
      <c r="S3868" s="47"/>
      <c r="T3868" s="47"/>
      <c r="U3868" s="47"/>
      <c r="V3868" s="47"/>
      <c r="W3868" s="47"/>
      <c r="X3868" s="91"/>
      <c r="Y3868" s="91"/>
      <c r="Z3868" s="91"/>
      <c r="AA3868" s="91"/>
    </row>
    <row r="3869" spans="2:27" x14ac:dyDescent="0.3">
      <c r="B3869" s="46"/>
      <c r="C3869" s="46"/>
      <c r="D3869" s="46"/>
      <c r="E3869" s="46"/>
      <c r="F3869" s="46"/>
      <c r="G3869" s="46"/>
      <c r="H3869" s="46"/>
      <c r="I3869" s="46"/>
      <c r="J3869" s="46"/>
      <c r="K3869" s="46"/>
      <c r="L3869" s="46"/>
      <c r="M3869" s="46"/>
      <c r="N3869" s="46"/>
      <c r="O3869" s="46"/>
      <c r="P3869" s="46"/>
      <c r="Q3869" s="46"/>
      <c r="R3869" s="46"/>
      <c r="S3869" s="46"/>
      <c r="T3869" s="46"/>
      <c r="U3869" s="46"/>
      <c r="V3869" s="46"/>
      <c r="W3869" s="46"/>
      <c r="X3869" s="91"/>
      <c r="Y3869" s="91"/>
      <c r="Z3869" s="91"/>
      <c r="AA3869" s="91"/>
    </row>
    <row r="3870" spans="2:27" ht="18" thickBot="1" x14ac:dyDescent="0.5">
      <c r="B3870" s="56" t="s">
        <v>10</v>
      </c>
      <c r="C3870" s="47"/>
      <c r="D3870" s="47"/>
      <c r="E3870" s="47"/>
      <c r="F3870" s="47"/>
      <c r="G3870" s="47"/>
      <c r="H3870" s="47"/>
      <c r="I3870" s="47"/>
      <c r="J3870" s="47"/>
      <c r="K3870" s="47"/>
      <c r="L3870" s="47"/>
      <c r="M3870" s="47"/>
      <c r="N3870" s="47"/>
      <c r="O3870" s="47"/>
      <c r="P3870" s="47"/>
      <c r="Q3870" s="47"/>
      <c r="R3870" s="47"/>
      <c r="S3870" s="47"/>
      <c r="T3870" s="47"/>
      <c r="U3870" s="47"/>
      <c r="V3870" s="47"/>
      <c r="W3870" s="47"/>
      <c r="X3870" s="91"/>
      <c r="Y3870" s="90"/>
      <c r="Z3870" s="91"/>
      <c r="AA3870" s="91"/>
    </row>
    <row r="3871" spans="2:27" ht="15" thickBot="1" x14ac:dyDescent="0.35">
      <c r="B3871" s="47" t="s">
        <v>11</v>
      </c>
      <c r="C3871" s="47"/>
      <c r="D3871" s="47"/>
      <c r="E3871" s="47"/>
      <c r="F3871" s="47"/>
      <c r="G3871" s="47"/>
      <c r="H3871" s="112"/>
      <c r="I3871" s="47"/>
      <c r="J3871" s="48" t="s">
        <v>5</v>
      </c>
      <c r="K3871" s="47" t="s">
        <v>12</v>
      </c>
      <c r="L3871" s="47"/>
      <c r="M3871" s="47"/>
      <c r="N3871" s="47"/>
      <c r="O3871" s="47"/>
      <c r="P3871" s="47"/>
      <c r="Q3871" s="47"/>
      <c r="R3871" s="47"/>
      <c r="S3871" s="47"/>
      <c r="T3871" s="47"/>
      <c r="U3871" s="47"/>
      <c r="V3871" s="47"/>
      <c r="W3871" s="47"/>
      <c r="X3871" s="91">
        <f>H3872</f>
        <v>0</v>
      </c>
      <c r="Y3871" s="91">
        <f>H3873</f>
        <v>0</v>
      </c>
      <c r="Z3871" s="91">
        <f>H3874</f>
        <v>0</v>
      </c>
      <c r="AA3871" s="91">
        <f>H3875</f>
        <v>0</v>
      </c>
    </row>
    <row r="3872" spans="2:27" ht="15" thickBot="1" x14ac:dyDescent="0.35">
      <c r="B3872" s="47" t="s">
        <v>13</v>
      </c>
      <c r="C3872" s="47"/>
      <c r="D3872" s="47"/>
      <c r="E3872" s="47"/>
      <c r="F3872" s="47"/>
      <c r="G3872" s="47"/>
      <c r="H3872" s="112"/>
      <c r="I3872" s="59"/>
      <c r="J3872" s="48" t="s">
        <v>5</v>
      </c>
      <c r="K3872" s="47" t="s">
        <v>15</v>
      </c>
      <c r="L3872" s="47"/>
      <c r="M3872" s="47"/>
      <c r="N3872" s="47"/>
      <c r="O3872" s="47"/>
      <c r="P3872" s="47"/>
      <c r="Q3872" s="47"/>
      <c r="R3872" s="47"/>
      <c r="S3872" s="47"/>
      <c r="T3872" s="47"/>
      <c r="U3872" s="47"/>
      <c r="V3872" s="47"/>
      <c r="W3872" s="47"/>
      <c r="X3872" s="91"/>
      <c r="Y3872" s="91"/>
      <c r="Z3872" s="91"/>
      <c r="AA3872" s="91"/>
    </row>
    <row r="3873" spans="2:27" ht="15" thickBot="1" x14ac:dyDescent="0.35">
      <c r="B3873" s="47" t="s">
        <v>16</v>
      </c>
      <c r="C3873" s="47"/>
      <c r="D3873" s="47"/>
      <c r="E3873" s="47"/>
      <c r="F3873" s="47"/>
      <c r="G3873" s="47"/>
      <c r="H3873" s="137"/>
      <c r="I3873" s="47"/>
      <c r="J3873" s="48" t="s">
        <v>5</v>
      </c>
      <c r="K3873" s="47" t="s">
        <v>17</v>
      </c>
      <c r="L3873" s="47"/>
      <c r="M3873" s="47"/>
      <c r="N3873" s="47"/>
      <c r="O3873" s="47"/>
      <c r="P3873" s="47"/>
      <c r="Q3873" s="47"/>
      <c r="R3873" s="47"/>
      <c r="S3873" s="47"/>
      <c r="T3873" s="47"/>
      <c r="U3873" s="47"/>
      <c r="V3873" s="47"/>
      <c r="W3873" s="47"/>
      <c r="X3873" s="91"/>
      <c r="Y3873" s="91"/>
      <c r="Z3873" s="91"/>
      <c r="AA3873" s="91"/>
    </row>
    <row r="3874" spans="2:27" ht="15" thickBot="1" x14ac:dyDescent="0.35">
      <c r="B3874" s="47" t="str">
        <f>IF(H3873="Erdgas","Nettorechnungsbetrag (Erdgas)",IF(H3873="Strom","Nettorechnungsbetrag (Strom)",IF(H3873="Wärme/Kälte","Nettorechnungsbetrag (Wärme/Kälte)","Bitte Energieart auswählen!")))</f>
        <v>Bitte Energieart auswählen!</v>
      </c>
      <c r="C3874" s="47"/>
      <c r="D3874" s="47"/>
      <c r="E3874" s="47"/>
      <c r="F3874" s="47"/>
      <c r="G3874" s="47"/>
      <c r="H3874" s="113"/>
      <c r="I3874" s="60" t="s">
        <v>18</v>
      </c>
      <c r="J3874" s="48" t="s">
        <v>5</v>
      </c>
      <c r="K3874" s="47" t="str">
        <f>IF(H3873="Erdgas","Erdgaskosten exkl. Steuern, Abgaben, Netzentgelte, etc.",IF(H3873="Strom","Stromkosten exkl. Steuern, Abgaben, Netzentgelte, etc.",IF(H3873="Wärme/Kälte","Wärme-/Kältekosten exkl. Steuern, Abgaben, Netzentgelte, etc.","Bitte Energieart auswählen!")))</f>
        <v>Bitte Energieart auswählen!</v>
      </c>
      <c r="L3874" s="47"/>
      <c r="M3874" s="47"/>
      <c r="N3874" s="47"/>
      <c r="O3874" s="47"/>
      <c r="P3874" s="47"/>
      <c r="Q3874" s="47"/>
      <c r="R3874" s="47"/>
      <c r="S3874" s="47"/>
      <c r="T3874" s="47"/>
      <c r="U3874" s="47"/>
      <c r="V3874" s="47"/>
      <c r="W3874" s="47"/>
      <c r="X3874" s="91"/>
      <c r="Y3874" s="91"/>
      <c r="Z3874" s="91"/>
      <c r="AA3874" s="91"/>
    </row>
    <row r="3875" spans="2:27" ht="15" thickBot="1" x14ac:dyDescent="0.35">
      <c r="B3875" s="47" t="str">
        <f>IF(AND(H3873="Erdgas",H3872="Nein"),"Erdgasverbrauch in kWh gem. letzter Jahresabrechnung",IF(H3873="Erdgas","Erdgasverbrauch in kWh im Kalenderjahr 2021",IF(AND(H3873="Strom",H3872="Nein"),"Stromverbrauch in kWh gem. letzter Jahresabrechnung",IF(H3873="Strom","Stromverbrauch in kWh im Kalenderjahr 2021",IF(AND(H3873="Wärme/Kälte",H3872="Nein"),"Wärme-/Kälteverbrauch in kWh gem. letzter Jahresabrechnung",IF(H3873="Wärme/Kälte","Wärme-/Kälteverbrauch in kWh im Kalenderjahr 2021","Bitte Energieart auswählen!"))))))</f>
        <v>Bitte Energieart auswählen!</v>
      </c>
      <c r="C3875" s="47"/>
      <c r="D3875" s="47"/>
      <c r="E3875" s="47"/>
      <c r="F3875" s="47"/>
      <c r="G3875" s="47"/>
      <c r="H3875" s="114"/>
      <c r="I3875" s="60" t="s">
        <v>19</v>
      </c>
      <c r="J3875" s="48" t="s">
        <v>5</v>
      </c>
      <c r="K3875" s="47" t="str">
        <f>IF(H3872="Nein",IF(H3873="Erdgas","Den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endet."),IF(H3873="Erdgas","Bitte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75" s="47"/>
      <c r="M3875" s="47"/>
      <c r="N3875" s="47"/>
      <c r="O3875" s="47"/>
      <c r="P3875" s="47"/>
      <c r="Q3875" s="47"/>
      <c r="R3875" s="47"/>
      <c r="S3875" s="47"/>
      <c r="T3875" s="47"/>
      <c r="U3875" s="47"/>
      <c r="V3875" s="47"/>
      <c r="W3875" s="47"/>
      <c r="X3875" s="91"/>
      <c r="Y3875" s="91"/>
      <c r="Z3875" s="91"/>
      <c r="AA3875" s="91"/>
    </row>
    <row r="3876" spans="2:27" x14ac:dyDescent="0.3">
      <c r="B3876" s="46"/>
      <c r="C3876" s="46"/>
      <c r="D3876" s="46"/>
      <c r="E3876" s="46"/>
      <c r="F3876" s="46"/>
      <c r="G3876" s="46"/>
      <c r="H3876" s="46"/>
      <c r="I3876" s="46"/>
      <c r="J3876" s="46"/>
      <c r="K3876" s="46"/>
      <c r="L3876" s="46"/>
      <c r="M3876" s="46"/>
      <c r="N3876" s="46"/>
      <c r="O3876" s="46"/>
      <c r="P3876" s="46"/>
      <c r="Q3876" s="46"/>
      <c r="R3876" s="46"/>
      <c r="S3876" s="46"/>
      <c r="T3876" s="46"/>
      <c r="U3876" s="46"/>
      <c r="V3876" s="46"/>
      <c r="W3876" s="46"/>
      <c r="X3876" s="91"/>
      <c r="Y3876" s="91"/>
      <c r="Z3876" s="91"/>
      <c r="AA3876" s="91"/>
    </row>
    <row r="3877" spans="2:27" ht="18" thickBot="1" x14ac:dyDescent="0.5">
      <c r="B3877" s="56" t="s">
        <v>10</v>
      </c>
      <c r="C3877" s="47"/>
      <c r="D3877" s="47"/>
      <c r="E3877" s="47"/>
      <c r="F3877" s="47"/>
      <c r="G3877" s="47"/>
      <c r="H3877" s="47"/>
      <c r="I3877" s="47"/>
      <c r="J3877" s="47"/>
      <c r="K3877" s="47"/>
      <c r="L3877" s="47"/>
      <c r="M3877" s="47"/>
      <c r="N3877" s="47"/>
      <c r="O3877" s="47"/>
      <c r="P3877" s="47"/>
      <c r="Q3877" s="47"/>
      <c r="R3877" s="47"/>
      <c r="S3877" s="47"/>
      <c r="T3877" s="47"/>
      <c r="U3877" s="47"/>
      <c r="V3877" s="47"/>
      <c r="W3877" s="47"/>
      <c r="X3877" s="91"/>
      <c r="Y3877" s="90"/>
      <c r="Z3877" s="91"/>
      <c r="AA3877" s="91"/>
    </row>
    <row r="3878" spans="2:27" ht="15" thickBot="1" x14ac:dyDescent="0.35">
      <c r="B3878" s="47" t="s">
        <v>11</v>
      </c>
      <c r="C3878" s="47"/>
      <c r="D3878" s="47"/>
      <c r="E3878" s="47"/>
      <c r="F3878" s="47"/>
      <c r="G3878" s="47"/>
      <c r="H3878" s="112"/>
      <c r="I3878" s="47"/>
      <c r="J3878" s="48" t="s">
        <v>5</v>
      </c>
      <c r="K3878" s="47" t="s">
        <v>12</v>
      </c>
      <c r="L3878" s="47"/>
      <c r="M3878" s="47"/>
      <c r="N3878" s="47"/>
      <c r="O3878" s="47"/>
      <c r="P3878" s="47"/>
      <c r="Q3878" s="47"/>
      <c r="R3878" s="47"/>
      <c r="S3878" s="47"/>
      <c r="T3878" s="47"/>
      <c r="U3878" s="47"/>
      <c r="V3878" s="47"/>
      <c r="W3878" s="47"/>
      <c r="X3878" s="91">
        <f>H3879</f>
        <v>0</v>
      </c>
      <c r="Y3878" s="91">
        <f>H3880</f>
        <v>0</v>
      </c>
      <c r="Z3878" s="91">
        <f>H3881</f>
        <v>0</v>
      </c>
      <c r="AA3878" s="91">
        <f>H3882</f>
        <v>0</v>
      </c>
    </row>
    <row r="3879" spans="2:27" ht="15" thickBot="1" x14ac:dyDescent="0.35">
      <c r="B3879" s="47" t="s">
        <v>13</v>
      </c>
      <c r="C3879" s="47"/>
      <c r="D3879" s="47"/>
      <c r="E3879" s="47"/>
      <c r="F3879" s="47"/>
      <c r="G3879" s="47"/>
      <c r="H3879" s="112"/>
      <c r="I3879" s="59"/>
      <c r="J3879" s="48" t="s">
        <v>5</v>
      </c>
      <c r="K3879" s="47" t="s">
        <v>15</v>
      </c>
      <c r="L3879" s="47"/>
      <c r="M3879" s="47"/>
      <c r="N3879" s="47"/>
      <c r="O3879" s="47"/>
      <c r="P3879" s="47"/>
      <c r="Q3879" s="47"/>
      <c r="R3879" s="47"/>
      <c r="S3879" s="47"/>
      <c r="T3879" s="47"/>
      <c r="U3879" s="47"/>
      <c r="V3879" s="47"/>
      <c r="W3879" s="47"/>
      <c r="X3879" s="91"/>
      <c r="Y3879" s="91"/>
      <c r="Z3879" s="91"/>
      <c r="AA3879" s="91"/>
    </row>
    <row r="3880" spans="2:27" ht="15" thickBot="1" x14ac:dyDescent="0.35">
      <c r="B3880" s="47" t="s">
        <v>16</v>
      </c>
      <c r="C3880" s="47"/>
      <c r="D3880" s="47"/>
      <c r="E3880" s="47"/>
      <c r="F3880" s="47"/>
      <c r="G3880" s="47"/>
      <c r="H3880" s="137"/>
      <c r="I3880" s="47"/>
      <c r="J3880" s="48" t="s">
        <v>5</v>
      </c>
      <c r="K3880" s="47" t="s">
        <v>17</v>
      </c>
      <c r="L3880" s="47"/>
      <c r="M3880" s="47"/>
      <c r="N3880" s="47"/>
      <c r="O3880" s="47"/>
      <c r="P3880" s="47"/>
      <c r="Q3880" s="47"/>
      <c r="R3880" s="47"/>
      <c r="S3880" s="47"/>
      <c r="T3880" s="47"/>
      <c r="U3880" s="47"/>
      <c r="V3880" s="47"/>
      <c r="W3880" s="47"/>
      <c r="X3880" s="91"/>
      <c r="Y3880" s="91"/>
      <c r="Z3880" s="91"/>
      <c r="AA3880" s="91"/>
    </row>
    <row r="3881" spans="2:27" ht="15" thickBot="1" x14ac:dyDescent="0.35">
      <c r="B3881" s="47" t="str">
        <f>IF(H3880="Erdgas","Nettorechnungsbetrag (Erdgas)",IF(H3880="Strom","Nettorechnungsbetrag (Strom)",IF(H3880="Wärme/Kälte","Nettorechnungsbetrag (Wärme/Kälte)","Bitte Energieart auswählen!")))</f>
        <v>Bitte Energieart auswählen!</v>
      </c>
      <c r="C3881" s="47"/>
      <c r="D3881" s="47"/>
      <c r="E3881" s="47"/>
      <c r="F3881" s="47"/>
      <c r="G3881" s="47"/>
      <c r="H3881" s="113"/>
      <c r="I3881" s="60" t="s">
        <v>18</v>
      </c>
      <c r="J3881" s="48" t="s">
        <v>5</v>
      </c>
      <c r="K3881" s="47" t="str">
        <f>IF(H3880="Erdgas","Erdgaskosten exkl. Steuern, Abgaben, Netzentgelte, etc.",IF(H3880="Strom","Stromkosten exkl. Steuern, Abgaben, Netzentgelte, etc.",IF(H3880="Wärme/Kälte","Wärme-/Kältekosten exkl. Steuern, Abgaben, Netzentgelte, etc.","Bitte Energieart auswählen!")))</f>
        <v>Bitte Energieart auswählen!</v>
      </c>
      <c r="L3881" s="47"/>
      <c r="M3881" s="47"/>
      <c r="N3881" s="47"/>
      <c r="O3881" s="47"/>
      <c r="P3881" s="47"/>
      <c r="Q3881" s="47"/>
      <c r="R3881" s="47"/>
      <c r="S3881" s="47"/>
      <c r="T3881" s="47"/>
      <c r="U3881" s="47"/>
      <c r="V3881" s="47"/>
      <c r="W3881" s="47"/>
      <c r="X3881" s="91"/>
      <c r="Y3881" s="91"/>
      <c r="Z3881" s="91"/>
      <c r="AA3881" s="91"/>
    </row>
    <row r="3882" spans="2:27" ht="15" thickBot="1" x14ac:dyDescent="0.35">
      <c r="B3882" s="47" t="str">
        <f>IF(AND(H3880="Erdgas",H3879="Nein"),"Erdgasverbrauch in kWh gem. letzter Jahresabrechnung",IF(H3880="Erdgas","Erdgasverbrauch in kWh im Kalenderjahr 2021",IF(AND(H3880="Strom",H3879="Nein"),"Stromverbrauch in kWh gem. letzter Jahresabrechnung",IF(H3880="Strom","Stromverbrauch in kWh im Kalenderjahr 2021",IF(AND(H3880="Wärme/Kälte",H3879="Nein"),"Wärme-/Kälteverbrauch in kWh gem. letzter Jahresabrechnung",IF(H3880="Wärme/Kälte","Wärme-/Kälteverbrauch in kWh im Kalenderjahr 2021","Bitte Energieart auswählen!"))))))</f>
        <v>Bitte Energieart auswählen!</v>
      </c>
      <c r="C3882" s="47"/>
      <c r="D3882" s="47"/>
      <c r="E3882" s="47"/>
      <c r="F3882" s="47"/>
      <c r="G3882" s="47"/>
      <c r="H3882" s="114"/>
      <c r="I3882" s="60" t="s">
        <v>19</v>
      </c>
      <c r="J3882" s="48" t="s">
        <v>5</v>
      </c>
      <c r="K3882" s="47" t="str">
        <f>IF(H3879="Nein",IF(H3880="Erdgas","Den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endet."),IF(H3880="Erdgas","Bitte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82" s="47"/>
      <c r="M3882" s="47"/>
      <c r="N3882" s="47"/>
      <c r="O3882" s="47"/>
      <c r="P3882" s="47"/>
      <c r="Q3882" s="47"/>
      <c r="R3882" s="47"/>
      <c r="S3882" s="47"/>
      <c r="T3882" s="47"/>
      <c r="U3882" s="47"/>
      <c r="V3882" s="47"/>
      <c r="W3882" s="47"/>
      <c r="X3882" s="91"/>
      <c r="Y3882" s="91"/>
      <c r="Z3882" s="91"/>
      <c r="AA3882" s="91"/>
    </row>
    <row r="3883" spans="2:27" x14ac:dyDescent="0.3">
      <c r="B3883" s="46"/>
      <c r="C3883" s="46"/>
      <c r="D3883" s="46"/>
      <c r="E3883" s="46"/>
      <c r="F3883" s="46"/>
      <c r="G3883" s="46"/>
      <c r="H3883" s="46"/>
      <c r="I3883" s="46"/>
      <c r="J3883" s="46"/>
      <c r="K3883" s="46"/>
      <c r="L3883" s="46"/>
      <c r="M3883" s="46"/>
      <c r="N3883" s="46"/>
      <c r="O3883" s="46"/>
      <c r="P3883" s="46"/>
      <c r="Q3883" s="46"/>
      <c r="R3883" s="46"/>
      <c r="S3883" s="46"/>
      <c r="T3883" s="46"/>
      <c r="U3883" s="46"/>
      <c r="V3883" s="46"/>
      <c r="W3883" s="46"/>
      <c r="X3883" s="91"/>
      <c r="Y3883" s="91"/>
      <c r="Z3883" s="91"/>
      <c r="AA3883" s="91"/>
    </row>
    <row r="3884" spans="2:27" ht="18" thickBot="1" x14ac:dyDescent="0.5">
      <c r="B3884" s="56" t="s">
        <v>10</v>
      </c>
      <c r="C3884" s="47"/>
      <c r="D3884" s="47"/>
      <c r="E3884" s="47"/>
      <c r="F3884" s="47"/>
      <c r="G3884" s="47"/>
      <c r="H3884" s="47"/>
      <c r="I3884" s="47"/>
      <c r="J3884" s="47"/>
      <c r="K3884" s="47"/>
      <c r="L3884" s="47"/>
      <c r="M3884" s="47"/>
      <c r="N3884" s="47"/>
      <c r="O3884" s="47"/>
      <c r="P3884" s="47"/>
      <c r="Q3884" s="47"/>
      <c r="R3884" s="47"/>
      <c r="S3884" s="47"/>
      <c r="T3884" s="47"/>
      <c r="U3884" s="47"/>
      <c r="V3884" s="47"/>
      <c r="W3884" s="47"/>
      <c r="X3884" s="91"/>
      <c r="Y3884" s="90"/>
      <c r="Z3884" s="91"/>
      <c r="AA3884" s="91"/>
    </row>
    <row r="3885" spans="2:27" ht="15" thickBot="1" x14ac:dyDescent="0.35">
      <c r="B3885" s="47" t="s">
        <v>11</v>
      </c>
      <c r="C3885" s="47"/>
      <c r="D3885" s="47"/>
      <c r="E3885" s="47"/>
      <c r="F3885" s="47"/>
      <c r="G3885" s="47"/>
      <c r="H3885" s="112"/>
      <c r="I3885" s="47"/>
      <c r="J3885" s="48" t="s">
        <v>5</v>
      </c>
      <c r="K3885" s="47" t="s">
        <v>12</v>
      </c>
      <c r="L3885" s="47"/>
      <c r="M3885" s="47"/>
      <c r="N3885" s="47"/>
      <c r="O3885" s="47"/>
      <c r="P3885" s="47"/>
      <c r="Q3885" s="47"/>
      <c r="R3885" s="47"/>
      <c r="S3885" s="47"/>
      <c r="T3885" s="47"/>
      <c r="U3885" s="47"/>
      <c r="V3885" s="47"/>
      <c r="W3885" s="47"/>
      <c r="X3885" s="91">
        <f>H3886</f>
        <v>0</v>
      </c>
      <c r="Y3885" s="91">
        <f>H3887</f>
        <v>0</v>
      </c>
      <c r="Z3885" s="91">
        <f>H3888</f>
        <v>0</v>
      </c>
      <c r="AA3885" s="91">
        <f>H3889</f>
        <v>0</v>
      </c>
    </row>
    <row r="3886" spans="2:27" ht="15" thickBot="1" x14ac:dyDescent="0.35">
      <c r="B3886" s="47" t="s">
        <v>13</v>
      </c>
      <c r="C3886" s="47"/>
      <c r="D3886" s="47"/>
      <c r="E3886" s="47"/>
      <c r="F3886" s="47"/>
      <c r="G3886" s="47"/>
      <c r="H3886" s="112"/>
      <c r="I3886" s="59"/>
      <c r="J3886" s="48" t="s">
        <v>5</v>
      </c>
      <c r="K3886" s="47" t="s">
        <v>15</v>
      </c>
      <c r="L3886" s="47"/>
      <c r="M3886" s="47"/>
      <c r="N3886" s="47"/>
      <c r="O3886" s="47"/>
      <c r="P3886" s="47"/>
      <c r="Q3886" s="47"/>
      <c r="R3886" s="47"/>
      <c r="S3886" s="47"/>
      <c r="T3886" s="47"/>
      <c r="U3886" s="47"/>
      <c r="V3886" s="47"/>
      <c r="W3886" s="47"/>
      <c r="X3886" s="91"/>
      <c r="Y3886" s="91"/>
      <c r="Z3886" s="91"/>
      <c r="AA3886" s="91"/>
    </row>
    <row r="3887" spans="2:27" ht="15" thickBot="1" x14ac:dyDescent="0.35">
      <c r="B3887" s="47" t="s">
        <v>16</v>
      </c>
      <c r="C3887" s="47"/>
      <c r="D3887" s="47"/>
      <c r="E3887" s="47"/>
      <c r="F3887" s="47"/>
      <c r="G3887" s="47"/>
      <c r="H3887" s="137"/>
      <c r="I3887" s="47"/>
      <c r="J3887" s="48" t="s">
        <v>5</v>
      </c>
      <c r="K3887" s="47" t="s">
        <v>17</v>
      </c>
      <c r="L3887" s="47"/>
      <c r="M3887" s="47"/>
      <c r="N3887" s="47"/>
      <c r="O3887" s="47"/>
      <c r="P3887" s="47"/>
      <c r="Q3887" s="47"/>
      <c r="R3887" s="47"/>
      <c r="S3887" s="47"/>
      <c r="T3887" s="47"/>
      <c r="U3887" s="47"/>
      <c r="V3887" s="47"/>
      <c r="W3887" s="47"/>
      <c r="X3887" s="91"/>
      <c r="Y3887" s="91"/>
      <c r="Z3887" s="91"/>
      <c r="AA3887" s="91"/>
    </row>
    <row r="3888" spans="2:27" ht="15" thickBot="1" x14ac:dyDescent="0.35">
      <c r="B3888" s="47" t="str">
        <f>IF(H3887="Erdgas","Nettorechnungsbetrag (Erdgas)",IF(H3887="Strom","Nettorechnungsbetrag (Strom)",IF(H3887="Wärme/Kälte","Nettorechnungsbetrag (Wärme/Kälte)","Bitte Energieart auswählen!")))</f>
        <v>Bitte Energieart auswählen!</v>
      </c>
      <c r="C3888" s="47"/>
      <c r="D3888" s="47"/>
      <c r="E3888" s="47"/>
      <c r="F3888" s="47"/>
      <c r="G3888" s="47"/>
      <c r="H3888" s="113"/>
      <c r="I3888" s="60" t="s">
        <v>18</v>
      </c>
      <c r="J3888" s="48" t="s">
        <v>5</v>
      </c>
      <c r="K3888" s="47" t="str">
        <f>IF(H3887="Erdgas","Erdgaskosten exkl. Steuern, Abgaben, Netzentgelte, etc.",IF(H3887="Strom","Stromkosten exkl. Steuern, Abgaben, Netzentgelte, etc.",IF(H3887="Wärme/Kälte","Wärme-/Kältekosten exkl. Steuern, Abgaben, Netzentgelte, etc.","Bitte Energieart auswählen!")))</f>
        <v>Bitte Energieart auswählen!</v>
      </c>
      <c r="L3888" s="47"/>
      <c r="M3888" s="47"/>
      <c r="N3888" s="47"/>
      <c r="O3888" s="47"/>
      <c r="P3888" s="47"/>
      <c r="Q3888" s="47"/>
      <c r="R3888" s="47"/>
      <c r="S3888" s="47"/>
      <c r="T3888" s="47"/>
      <c r="U3888" s="47"/>
      <c r="V3888" s="47"/>
      <c r="W3888" s="47"/>
      <c r="X3888" s="91"/>
      <c r="Y3888" s="91"/>
      <c r="Z3888" s="91"/>
      <c r="AA3888" s="91"/>
    </row>
    <row r="3889" spans="2:27" ht="15" thickBot="1" x14ac:dyDescent="0.35">
      <c r="B3889" s="47" t="str">
        <f>IF(AND(H3887="Erdgas",H3886="Nein"),"Erdgasverbrauch in kWh gem. letzter Jahresabrechnung",IF(H3887="Erdgas","Erdgasverbrauch in kWh im Kalenderjahr 2021",IF(AND(H3887="Strom",H3886="Nein"),"Stromverbrauch in kWh gem. letzter Jahresabrechnung",IF(H3887="Strom","Stromverbrauch in kWh im Kalenderjahr 2021",IF(AND(H3887="Wärme/Kälte",H3886="Nein"),"Wärme-/Kälteverbrauch in kWh gem. letzter Jahresabrechnung",IF(H3887="Wärme/Kälte","Wärme-/Kälteverbrauch in kWh im Kalenderjahr 2021","Bitte Energieart auswählen!"))))))</f>
        <v>Bitte Energieart auswählen!</v>
      </c>
      <c r="C3889" s="47"/>
      <c r="D3889" s="47"/>
      <c r="E3889" s="47"/>
      <c r="F3889" s="47"/>
      <c r="G3889" s="47"/>
      <c r="H3889" s="114"/>
      <c r="I3889" s="60" t="s">
        <v>19</v>
      </c>
      <c r="J3889" s="48" t="s">
        <v>5</v>
      </c>
      <c r="K3889" s="47" t="str">
        <f>IF(H3886="Nein",IF(H3887="Erdgas","Den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endet."),IF(H3887="Erdgas","Bitte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89" s="47"/>
      <c r="M3889" s="47"/>
      <c r="N3889" s="47"/>
      <c r="O3889" s="47"/>
      <c r="P3889" s="47"/>
      <c r="Q3889" s="47"/>
      <c r="R3889" s="47"/>
      <c r="S3889" s="47"/>
      <c r="T3889" s="47"/>
      <c r="U3889" s="47"/>
      <c r="V3889" s="47"/>
      <c r="W3889" s="47"/>
      <c r="X3889" s="91"/>
      <c r="Y3889" s="91"/>
      <c r="Z3889" s="91"/>
      <c r="AA3889" s="91"/>
    </row>
    <row r="3890" spans="2:27" x14ac:dyDescent="0.3">
      <c r="B3890" s="46"/>
      <c r="C3890" s="46"/>
      <c r="D3890" s="46"/>
      <c r="E3890" s="46"/>
      <c r="F3890" s="46"/>
      <c r="G3890" s="46"/>
      <c r="H3890" s="46"/>
      <c r="I3890" s="46"/>
      <c r="J3890" s="46"/>
      <c r="K3890" s="46"/>
      <c r="L3890" s="46"/>
      <c r="M3890" s="46"/>
      <c r="N3890" s="46"/>
      <c r="O3890" s="46"/>
      <c r="P3890" s="46"/>
      <c r="Q3890" s="46"/>
      <c r="R3890" s="46"/>
      <c r="S3890" s="46"/>
      <c r="T3890" s="46"/>
      <c r="U3890" s="46"/>
      <c r="V3890" s="46"/>
      <c r="W3890" s="46"/>
      <c r="X3890" s="91"/>
      <c r="Y3890" s="91"/>
      <c r="Z3890" s="91"/>
      <c r="AA3890" s="91"/>
    </row>
    <row r="3891" spans="2:27" ht="18" thickBot="1" x14ac:dyDescent="0.5">
      <c r="B3891" s="56" t="s">
        <v>10</v>
      </c>
      <c r="C3891" s="47"/>
      <c r="D3891" s="47"/>
      <c r="E3891" s="47"/>
      <c r="F3891" s="47"/>
      <c r="G3891" s="47"/>
      <c r="H3891" s="47"/>
      <c r="I3891" s="47"/>
      <c r="J3891" s="47"/>
      <c r="K3891" s="47"/>
      <c r="L3891" s="47"/>
      <c r="M3891" s="47"/>
      <c r="N3891" s="47"/>
      <c r="O3891" s="47"/>
      <c r="P3891" s="47"/>
      <c r="Q3891" s="47"/>
      <c r="R3891" s="47"/>
      <c r="S3891" s="47"/>
      <c r="T3891" s="47"/>
      <c r="U3891" s="47"/>
      <c r="V3891" s="47"/>
      <c r="W3891" s="47"/>
      <c r="X3891" s="91"/>
      <c r="Y3891" s="90"/>
      <c r="Z3891" s="91"/>
      <c r="AA3891" s="91"/>
    </row>
    <row r="3892" spans="2:27" ht="15" thickBot="1" x14ac:dyDescent="0.35">
      <c r="B3892" s="47" t="s">
        <v>11</v>
      </c>
      <c r="C3892" s="47"/>
      <c r="D3892" s="47"/>
      <c r="E3892" s="47"/>
      <c r="F3892" s="47"/>
      <c r="G3892" s="47"/>
      <c r="H3892" s="112"/>
      <c r="I3892" s="47"/>
      <c r="J3892" s="48" t="s">
        <v>5</v>
      </c>
      <c r="K3892" s="47" t="s">
        <v>12</v>
      </c>
      <c r="L3892" s="47"/>
      <c r="M3892" s="47"/>
      <c r="N3892" s="47"/>
      <c r="O3892" s="47"/>
      <c r="P3892" s="47"/>
      <c r="Q3892" s="47"/>
      <c r="R3892" s="47"/>
      <c r="S3892" s="47"/>
      <c r="T3892" s="47"/>
      <c r="U3892" s="47"/>
      <c r="V3892" s="47"/>
      <c r="W3892" s="47"/>
      <c r="X3892" s="91">
        <f>H3893</f>
        <v>0</v>
      </c>
      <c r="Y3892" s="91">
        <f>H3894</f>
        <v>0</v>
      </c>
      <c r="Z3892" s="91">
        <f>H3895</f>
        <v>0</v>
      </c>
      <c r="AA3892" s="91">
        <f>H3896</f>
        <v>0</v>
      </c>
    </row>
    <row r="3893" spans="2:27" ht="15" thickBot="1" x14ac:dyDescent="0.35">
      <c r="B3893" s="47" t="s">
        <v>13</v>
      </c>
      <c r="C3893" s="47"/>
      <c r="D3893" s="47"/>
      <c r="E3893" s="47"/>
      <c r="F3893" s="47"/>
      <c r="G3893" s="47"/>
      <c r="H3893" s="112"/>
      <c r="I3893" s="59"/>
      <c r="J3893" s="48" t="s">
        <v>5</v>
      </c>
      <c r="K3893" s="47" t="s">
        <v>15</v>
      </c>
      <c r="L3893" s="47"/>
      <c r="M3893" s="47"/>
      <c r="N3893" s="47"/>
      <c r="O3893" s="47"/>
      <c r="P3893" s="47"/>
      <c r="Q3893" s="47"/>
      <c r="R3893" s="47"/>
      <c r="S3893" s="47"/>
      <c r="T3893" s="47"/>
      <c r="U3893" s="47"/>
      <c r="V3893" s="47"/>
      <c r="W3893" s="47"/>
      <c r="X3893" s="91"/>
      <c r="Y3893" s="91"/>
      <c r="Z3893" s="91"/>
      <c r="AA3893" s="91"/>
    </row>
    <row r="3894" spans="2:27" ht="15" thickBot="1" x14ac:dyDescent="0.35">
      <c r="B3894" s="47" t="s">
        <v>16</v>
      </c>
      <c r="C3894" s="47"/>
      <c r="D3894" s="47"/>
      <c r="E3894" s="47"/>
      <c r="F3894" s="47"/>
      <c r="G3894" s="47"/>
      <c r="H3894" s="137"/>
      <c r="I3894" s="47"/>
      <c r="J3894" s="48" t="s">
        <v>5</v>
      </c>
      <c r="K3894" s="47" t="s">
        <v>17</v>
      </c>
      <c r="L3894" s="47"/>
      <c r="M3894" s="47"/>
      <c r="N3894" s="47"/>
      <c r="O3894" s="47"/>
      <c r="P3894" s="47"/>
      <c r="Q3894" s="47"/>
      <c r="R3894" s="47"/>
      <c r="S3894" s="47"/>
      <c r="T3894" s="47"/>
      <c r="U3894" s="47"/>
      <c r="V3894" s="47"/>
      <c r="W3894" s="47"/>
      <c r="X3894" s="91"/>
      <c r="Y3894" s="91"/>
      <c r="Z3894" s="91"/>
      <c r="AA3894" s="91"/>
    </row>
    <row r="3895" spans="2:27" ht="15" thickBot="1" x14ac:dyDescent="0.35">
      <c r="B3895" s="47" t="str">
        <f>IF(H3894="Erdgas","Nettorechnungsbetrag (Erdgas)",IF(H3894="Strom","Nettorechnungsbetrag (Strom)",IF(H3894="Wärme/Kälte","Nettorechnungsbetrag (Wärme/Kälte)","Bitte Energieart auswählen!")))</f>
        <v>Bitte Energieart auswählen!</v>
      </c>
      <c r="C3895" s="47"/>
      <c r="D3895" s="47"/>
      <c r="E3895" s="47"/>
      <c r="F3895" s="47"/>
      <c r="G3895" s="47"/>
      <c r="H3895" s="113"/>
      <c r="I3895" s="60" t="s">
        <v>18</v>
      </c>
      <c r="J3895" s="48" t="s">
        <v>5</v>
      </c>
      <c r="K3895" s="47" t="str">
        <f>IF(H3894="Erdgas","Erdgaskosten exkl. Steuern, Abgaben, Netzentgelte, etc.",IF(H3894="Strom","Stromkosten exkl. Steuern, Abgaben, Netzentgelte, etc.",IF(H3894="Wärme/Kälte","Wärme-/Kältekosten exkl. Steuern, Abgaben, Netzentgelte, etc.","Bitte Energieart auswählen!")))</f>
        <v>Bitte Energieart auswählen!</v>
      </c>
      <c r="L3895" s="47"/>
      <c r="M3895" s="47"/>
      <c r="N3895" s="47"/>
      <c r="O3895" s="47"/>
      <c r="P3895" s="47"/>
      <c r="Q3895" s="47"/>
      <c r="R3895" s="47"/>
      <c r="S3895" s="47"/>
      <c r="T3895" s="47"/>
      <c r="U3895" s="47"/>
      <c r="V3895" s="47"/>
      <c r="W3895" s="47"/>
      <c r="X3895" s="91"/>
      <c r="Y3895" s="91"/>
      <c r="Z3895" s="91"/>
      <c r="AA3895" s="91"/>
    </row>
    <row r="3896" spans="2:27" ht="15" thickBot="1" x14ac:dyDescent="0.35">
      <c r="B3896" s="47" t="str">
        <f>IF(AND(H3894="Erdgas",H3893="Nein"),"Erdgasverbrauch in kWh gem. letzter Jahresabrechnung",IF(H3894="Erdgas","Erdgasverbrauch in kWh im Kalenderjahr 2021",IF(AND(H3894="Strom",H3893="Nein"),"Stromverbrauch in kWh gem. letzter Jahresabrechnung",IF(H3894="Strom","Stromverbrauch in kWh im Kalenderjahr 2021",IF(AND(H3894="Wärme/Kälte",H3893="Nein"),"Wärme-/Kälteverbrauch in kWh gem. letzter Jahresabrechnung",IF(H3894="Wärme/Kälte","Wärme-/Kälteverbrauch in kWh im Kalenderjahr 2021","Bitte Energieart auswählen!"))))))</f>
        <v>Bitte Energieart auswählen!</v>
      </c>
      <c r="C3896" s="47"/>
      <c r="D3896" s="47"/>
      <c r="E3896" s="47"/>
      <c r="F3896" s="47"/>
      <c r="G3896" s="47"/>
      <c r="H3896" s="114"/>
      <c r="I3896" s="60" t="s">
        <v>19</v>
      </c>
      <c r="J3896" s="48" t="s">
        <v>5</v>
      </c>
      <c r="K3896" s="47" t="str">
        <f>IF(H3893="Nein",IF(H3894="Erdgas","Den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endet."),IF(H3894="Erdgas","Bitte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896" s="47"/>
      <c r="M3896" s="47"/>
      <c r="N3896" s="47"/>
      <c r="O3896" s="47"/>
      <c r="P3896" s="47"/>
      <c r="Q3896" s="47"/>
      <c r="R3896" s="47"/>
      <c r="S3896" s="47"/>
      <c r="T3896" s="47"/>
      <c r="U3896" s="47"/>
      <c r="V3896" s="47"/>
      <c r="W3896" s="47"/>
      <c r="X3896" s="91"/>
      <c r="Y3896" s="91"/>
      <c r="Z3896" s="91"/>
      <c r="AA3896" s="91"/>
    </row>
    <row r="3897" spans="2:27" x14ac:dyDescent="0.3">
      <c r="B3897" s="46"/>
      <c r="C3897" s="46"/>
      <c r="D3897" s="46"/>
      <c r="E3897" s="46"/>
      <c r="F3897" s="46"/>
      <c r="G3897" s="46"/>
      <c r="H3897" s="46"/>
      <c r="I3897" s="46"/>
      <c r="J3897" s="46"/>
      <c r="K3897" s="46"/>
      <c r="L3897" s="46"/>
      <c r="M3897" s="46"/>
      <c r="N3897" s="46"/>
      <c r="O3897" s="46"/>
      <c r="P3897" s="46"/>
      <c r="Q3897" s="46"/>
      <c r="R3897" s="46"/>
      <c r="S3897" s="46"/>
      <c r="T3897" s="46"/>
      <c r="U3897" s="46"/>
      <c r="V3897" s="46"/>
      <c r="W3897" s="46"/>
      <c r="X3897" s="91"/>
      <c r="Y3897" s="91"/>
      <c r="Z3897" s="91"/>
      <c r="AA3897" s="91"/>
    </row>
    <row r="3898" spans="2:27" ht="18" thickBot="1" x14ac:dyDescent="0.5">
      <c r="B3898" s="56" t="s">
        <v>10</v>
      </c>
      <c r="C3898" s="47"/>
      <c r="D3898" s="47"/>
      <c r="E3898" s="47"/>
      <c r="F3898" s="47"/>
      <c r="G3898" s="47"/>
      <c r="H3898" s="47"/>
      <c r="I3898" s="47"/>
      <c r="J3898" s="47"/>
      <c r="K3898" s="47"/>
      <c r="L3898" s="47"/>
      <c r="M3898" s="47"/>
      <c r="N3898" s="47"/>
      <c r="O3898" s="47"/>
      <c r="P3898" s="47"/>
      <c r="Q3898" s="47"/>
      <c r="R3898" s="47"/>
      <c r="S3898" s="47"/>
      <c r="T3898" s="47"/>
      <c r="U3898" s="47"/>
      <c r="V3898" s="47"/>
      <c r="W3898" s="47"/>
      <c r="X3898" s="91"/>
      <c r="Y3898" s="90"/>
      <c r="Z3898" s="91"/>
      <c r="AA3898" s="91"/>
    </row>
    <row r="3899" spans="2:27" ht="15" thickBot="1" x14ac:dyDescent="0.35">
      <c r="B3899" s="47" t="s">
        <v>11</v>
      </c>
      <c r="C3899" s="47"/>
      <c r="D3899" s="47"/>
      <c r="E3899" s="47"/>
      <c r="F3899" s="47"/>
      <c r="G3899" s="47"/>
      <c r="H3899" s="112"/>
      <c r="I3899" s="47"/>
      <c r="J3899" s="48" t="s">
        <v>5</v>
      </c>
      <c r="K3899" s="47" t="s">
        <v>12</v>
      </c>
      <c r="L3899" s="47"/>
      <c r="M3899" s="47"/>
      <c r="N3899" s="47"/>
      <c r="O3899" s="47"/>
      <c r="P3899" s="47"/>
      <c r="Q3899" s="47"/>
      <c r="R3899" s="47"/>
      <c r="S3899" s="47"/>
      <c r="T3899" s="47"/>
      <c r="U3899" s="47"/>
      <c r="V3899" s="47"/>
      <c r="W3899" s="47"/>
      <c r="X3899" s="91">
        <f>H3900</f>
        <v>0</v>
      </c>
      <c r="Y3899" s="91">
        <f>H3901</f>
        <v>0</v>
      </c>
      <c r="Z3899" s="91">
        <f>H3902</f>
        <v>0</v>
      </c>
      <c r="AA3899" s="91">
        <f>H3903</f>
        <v>0</v>
      </c>
    </row>
    <row r="3900" spans="2:27" ht="15" thickBot="1" x14ac:dyDescent="0.35">
      <c r="B3900" s="47" t="s">
        <v>13</v>
      </c>
      <c r="C3900" s="47"/>
      <c r="D3900" s="47"/>
      <c r="E3900" s="47"/>
      <c r="F3900" s="47"/>
      <c r="G3900" s="47"/>
      <c r="H3900" s="112"/>
      <c r="I3900" s="59"/>
      <c r="J3900" s="48" t="s">
        <v>5</v>
      </c>
      <c r="K3900" s="47" t="s">
        <v>15</v>
      </c>
      <c r="L3900" s="47"/>
      <c r="M3900" s="47"/>
      <c r="N3900" s="47"/>
      <c r="O3900" s="47"/>
      <c r="P3900" s="47"/>
      <c r="Q3900" s="47"/>
      <c r="R3900" s="47"/>
      <c r="S3900" s="47"/>
      <c r="T3900" s="47"/>
      <c r="U3900" s="47"/>
      <c r="V3900" s="47"/>
      <c r="W3900" s="47"/>
      <c r="X3900" s="91"/>
      <c r="Y3900" s="91"/>
      <c r="Z3900" s="91"/>
      <c r="AA3900" s="91"/>
    </row>
    <row r="3901" spans="2:27" ht="15" thickBot="1" x14ac:dyDescent="0.35">
      <c r="B3901" s="47" t="s">
        <v>16</v>
      </c>
      <c r="C3901" s="47"/>
      <c r="D3901" s="47"/>
      <c r="E3901" s="47"/>
      <c r="F3901" s="47"/>
      <c r="G3901" s="47"/>
      <c r="H3901" s="137"/>
      <c r="I3901" s="47"/>
      <c r="J3901" s="48" t="s">
        <v>5</v>
      </c>
      <c r="K3901" s="47" t="s">
        <v>17</v>
      </c>
      <c r="L3901" s="47"/>
      <c r="M3901" s="47"/>
      <c r="N3901" s="47"/>
      <c r="O3901" s="47"/>
      <c r="P3901" s="47"/>
      <c r="Q3901" s="47"/>
      <c r="R3901" s="47"/>
      <c r="S3901" s="47"/>
      <c r="T3901" s="47"/>
      <c r="U3901" s="47"/>
      <c r="V3901" s="47"/>
      <c r="W3901" s="47"/>
      <c r="X3901" s="91"/>
      <c r="Y3901" s="91"/>
      <c r="Z3901" s="91"/>
      <c r="AA3901" s="91"/>
    </row>
    <row r="3902" spans="2:27" ht="15" thickBot="1" x14ac:dyDescent="0.35">
      <c r="B3902" s="47" t="str">
        <f>IF(H3901="Erdgas","Nettorechnungsbetrag (Erdgas)",IF(H3901="Strom","Nettorechnungsbetrag (Strom)",IF(H3901="Wärme/Kälte","Nettorechnungsbetrag (Wärme/Kälte)","Bitte Energieart auswählen!")))</f>
        <v>Bitte Energieart auswählen!</v>
      </c>
      <c r="C3902" s="47"/>
      <c r="D3902" s="47"/>
      <c r="E3902" s="47"/>
      <c r="F3902" s="47"/>
      <c r="G3902" s="47"/>
      <c r="H3902" s="113"/>
      <c r="I3902" s="60" t="s">
        <v>18</v>
      </c>
      <c r="J3902" s="48" t="s">
        <v>5</v>
      </c>
      <c r="K3902" s="47" t="str">
        <f>IF(H3901="Erdgas","Erdgaskosten exkl. Steuern, Abgaben, Netzentgelte, etc.",IF(H3901="Strom","Stromkosten exkl. Steuern, Abgaben, Netzentgelte, etc.",IF(H3901="Wärme/Kälte","Wärme-/Kältekosten exkl. Steuern, Abgaben, Netzentgelte, etc.","Bitte Energieart auswählen!")))</f>
        <v>Bitte Energieart auswählen!</v>
      </c>
      <c r="L3902" s="47"/>
      <c r="M3902" s="47"/>
      <c r="N3902" s="47"/>
      <c r="O3902" s="47"/>
      <c r="P3902" s="47"/>
      <c r="Q3902" s="47"/>
      <c r="R3902" s="47"/>
      <c r="S3902" s="47"/>
      <c r="T3902" s="47"/>
      <c r="U3902" s="47"/>
      <c r="V3902" s="47"/>
      <c r="W3902" s="47"/>
      <c r="X3902" s="91"/>
      <c r="Y3902" s="91"/>
      <c r="Z3902" s="91"/>
      <c r="AA3902" s="91"/>
    </row>
    <row r="3903" spans="2:27" ht="15" thickBot="1" x14ac:dyDescent="0.35">
      <c r="B3903" s="47" t="str">
        <f>IF(AND(H3901="Erdgas",H3900="Nein"),"Erdgasverbrauch in kWh gem. letzter Jahresabrechnung",IF(H3901="Erdgas","Erdgasverbrauch in kWh im Kalenderjahr 2021",IF(AND(H3901="Strom",H3900="Nein"),"Stromverbrauch in kWh gem. letzter Jahresabrechnung",IF(H3901="Strom","Stromverbrauch in kWh im Kalenderjahr 2021",IF(AND(H3901="Wärme/Kälte",H3900="Nein"),"Wärme-/Kälteverbrauch in kWh gem. letzter Jahresabrechnung",IF(H3901="Wärme/Kälte","Wärme-/Kälteverbrauch in kWh im Kalenderjahr 2021","Bitte Energieart auswählen!"))))))</f>
        <v>Bitte Energieart auswählen!</v>
      </c>
      <c r="C3903" s="47"/>
      <c r="D3903" s="47"/>
      <c r="E3903" s="47"/>
      <c r="F3903" s="47"/>
      <c r="G3903" s="47"/>
      <c r="H3903" s="114"/>
      <c r="I3903" s="60" t="s">
        <v>19</v>
      </c>
      <c r="J3903" s="48" t="s">
        <v>5</v>
      </c>
      <c r="K3903" s="47" t="str">
        <f>IF(H3900="Nein",IF(H3901="Erdgas","Den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endet."),IF(H3901="Erdgas","Bitte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03" s="47"/>
      <c r="M3903" s="47"/>
      <c r="N3903" s="47"/>
      <c r="O3903" s="47"/>
      <c r="P3903" s="47"/>
      <c r="Q3903" s="47"/>
      <c r="R3903" s="47"/>
      <c r="S3903" s="47"/>
      <c r="T3903" s="47"/>
      <c r="U3903" s="47"/>
      <c r="V3903" s="47"/>
      <c r="W3903" s="47"/>
      <c r="X3903" s="91"/>
      <c r="Y3903" s="91"/>
      <c r="Z3903" s="91"/>
      <c r="AA3903" s="91"/>
    </row>
    <row r="3904" spans="2:27" x14ac:dyDescent="0.3">
      <c r="B3904" s="46"/>
      <c r="C3904" s="46"/>
      <c r="D3904" s="46"/>
      <c r="E3904" s="46"/>
      <c r="F3904" s="46"/>
      <c r="G3904" s="46"/>
      <c r="H3904" s="46"/>
      <c r="I3904" s="46"/>
      <c r="J3904" s="46"/>
      <c r="K3904" s="46"/>
      <c r="L3904" s="46"/>
      <c r="M3904" s="46"/>
      <c r="N3904" s="46"/>
      <c r="O3904" s="46"/>
      <c r="P3904" s="46"/>
      <c r="Q3904" s="46"/>
      <c r="R3904" s="46"/>
      <c r="S3904" s="46"/>
      <c r="T3904" s="46"/>
      <c r="U3904" s="46"/>
      <c r="V3904" s="46"/>
      <c r="W3904" s="46"/>
      <c r="X3904" s="91"/>
      <c r="Y3904" s="91"/>
      <c r="Z3904" s="91"/>
      <c r="AA3904" s="91"/>
    </row>
    <row r="3905" spans="2:27" ht="18" thickBot="1" x14ac:dyDescent="0.5">
      <c r="B3905" s="56" t="s">
        <v>10</v>
      </c>
      <c r="C3905" s="47"/>
      <c r="D3905" s="47"/>
      <c r="E3905" s="47"/>
      <c r="F3905" s="47"/>
      <c r="G3905" s="47"/>
      <c r="H3905" s="47"/>
      <c r="I3905" s="47"/>
      <c r="J3905" s="47"/>
      <c r="K3905" s="47"/>
      <c r="L3905" s="47"/>
      <c r="M3905" s="47"/>
      <c r="N3905" s="47"/>
      <c r="O3905" s="47"/>
      <c r="P3905" s="47"/>
      <c r="Q3905" s="47"/>
      <c r="R3905" s="47"/>
      <c r="S3905" s="47"/>
      <c r="T3905" s="47"/>
      <c r="U3905" s="47"/>
      <c r="V3905" s="47"/>
      <c r="W3905" s="47"/>
      <c r="X3905" s="91"/>
      <c r="Y3905" s="90"/>
      <c r="Z3905" s="91"/>
      <c r="AA3905" s="91"/>
    </row>
    <row r="3906" spans="2:27" ht="15" thickBot="1" x14ac:dyDescent="0.35">
      <c r="B3906" s="47" t="s">
        <v>11</v>
      </c>
      <c r="C3906" s="47"/>
      <c r="D3906" s="47"/>
      <c r="E3906" s="47"/>
      <c r="F3906" s="47"/>
      <c r="G3906" s="47"/>
      <c r="H3906" s="112"/>
      <c r="I3906" s="47"/>
      <c r="J3906" s="48" t="s">
        <v>5</v>
      </c>
      <c r="K3906" s="47" t="s">
        <v>12</v>
      </c>
      <c r="L3906" s="47"/>
      <c r="M3906" s="47"/>
      <c r="N3906" s="47"/>
      <c r="O3906" s="47"/>
      <c r="P3906" s="47"/>
      <c r="Q3906" s="47"/>
      <c r="R3906" s="47"/>
      <c r="S3906" s="47"/>
      <c r="T3906" s="47"/>
      <c r="U3906" s="47"/>
      <c r="V3906" s="47"/>
      <c r="W3906" s="47"/>
      <c r="X3906" s="91">
        <f>H3907</f>
        <v>0</v>
      </c>
      <c r="Y3906" s="91">
        <f>H3908</f>
        <v>0</v>
      </c>
      <c r="Z3906" s="91">
        <f>H3909</f>
        <v>0</v>
      </c>
      <c r="AA3906" s="91">
        <f>H3910</f>
        <v>0</v>
      </c>
    </row>
    <row r="3907" spans="2:27" ht="15" thickBot="1" x14ac:dyDescent="0.35">
      <c r="B3907" s="47" t="s">
        <v>13</v>
      </c>
      <c r="C3907" s="47"/>
      <c r="D3907" s="47"/>
      <c r="E3907" s="47"/>
      <c r="F3907" s="47"/>
      <c r="G3907" s="47"/>
      <c r="H3907" s="112"/>
      <c r="I3907" s="59"/>
      <c r="J3907" s="48" t="s">
        <v>5</v>
      </c>
      <c r="K3907" s="47" t="s">
        <v>15</v>
      </c>
      <c r="L3907" s="47"/>
      <c r="M3907" s="47"/>
      <c r="N3907" s="47"/>
      <c r="O3907" s="47"/>
      <c r="P3907" s="47"/>
      <c r="Q3907" s="47"/>
      <c r="R3907" s="47"/>
      <c r="S3907" s="47"/>
      <c r="T3907" s="47"/>
      <c r="U3907" s="47"/>
      <c r="V3907" s="47"/>
      <c r="W3907" s="47"/>
      <c r="X3907" s="91"/>
      <c r="Y3907" s="91"/>
      <c r="Z3907" s="91"/>
      <c r="AA3907" s="91"/>
    </row>
    <row r="3908" spans="2:27" ht="15" thickBot="1" x14ac:dyDescent="0.35">
      <c r="B3908" s="47" t="s">
        <v>16</v>
      </c>
      <c r="C3908" s="47"/>
      <c r="D3908" s="47"/>
      <c r="E3908" s="47"/>
      <c r="F3908" s="47"/>
      <c r="G3908" s="47"/>
      <c r="H3908" s="137"/>
      <c r="I3908" s="47"/>
      <c r="J3908" s="48" t="s">
        <v>5</v>
      </c>
      <c r="K3908" s="47" t="s">
        <v>17</v>
      </c>
      <c r="L3908" s="47"/>
      <c r="M3908" s="47"/>
      <c r="N3908" s="47"/>
      <c r="O3908" s="47"/>
      <c r="P3908" s="47"/>
      <c r="Q3908" s="47"/>
      <c r="R3908" s="47"/>
      <c r="S3908" s="47"/>
      <c r="T3908" s="47"/>
      <c r="U3908" s="47"/>
      <c r="V3908" s="47"/>
      <c r="W3908" s="47"/>
      <c r="X3908" s="91"/>
      <c r="Y3908" s="91"/>
      <c r="Z3908" s="91"/>
      <c r="AA3908" s="91"/>
    </row>
    <row r="3909" spans="2:27" ht="15" thickBot="1" x14ac:dyDescent="0.35">
      <c r="B3909" s="47" t="str">
        <f>IF(H3908="Erdgas","Nettorechnungsbetrag (Erdgas)",IF(H3908="Strom","Nettorechnungsbetrag (Strom)",IF(H3908="Wärme/Kälte","Nettorechnungsbetrag (Wärme/Kälte)","Bitte Energieart auswählen!")))</f>
        <v>Bitte Energieart auswählen!</v>
      </c>
      <c r="C3909" s="47"/>
      <c r="D3909" s="47"/>
      <c r="E3909" s="47"/>
      <c r="F3909" s="47"/>
      <c r="G3909" s="47"/>
      <c r="H3909" s="113"/>
      <c r="I3909" s="60" t="s">
        <v>18</v>
      </c>
      <c r="J3909" s="48" t="s">
        <v>5</v>
      </c>
      <c r="K3909" s="47" t="str">
        <f>IF(H3908="Erdgas","Erdgaskosten exkl. Steuern, Abgaben, Netzentgelte, etc.",IF(H3908="Strom","Stromkosten exkl. Steuern, Abgaben, Netzentgelte, etc.",IF(H3908="Wärme/Kälte","Wärme-/Kältekosten exkl. Steuern, Abgaben, Netzentgelte, etc.","Bitte Energieart auswählen!")))</f>
        <v>Bitte Energieart auswählen!</v>
      </c>
      <c r="L3909" s="47"/>
      <c r="M3909" s="47"/>
      <c r="N3909" s="47"/>
      <c r="O3909" s="47"/>
      <c r="P3909" s="47"/>
      <c r="Q3909" s="47"/>
      <c r="R3909" s="47"/>
      <c r="S3909" s="47"/>
      <c r="T3909" s="47"/>
      <c r="U3909" s="47"/>
      <c r="V3909" s="47"/>
      <c r="W3909" s="47"/>
      <c r="X3909" s="91"/>
      <c r="Y3909" s="91"/>
      <c r="Z3909" s="91"/>
      <c r="AA3909" s="91"/>
    </row>
    <row r="3910" spans="2:27" ht="15" thickBot="1" x14ac:dyDescent="0.35">
      <c r="B3910" s="47" t="str">
        <f>IF(AND(H3908="Erdgas",H3907="Nein"),"Erdgasverbrauch in kWh gem. letzter Jahresabrechnung",IF(H3908="Erdgas","Erdgasverbrauch in kWh im Kalenderjahr 2021",IF(AND(H3908="Strom",H3907="Nein"),"Stromverbrauch in kWh gem. letzter Jahresabrechnung",IF(H3908="Strom","Stromverbrauch in kWh im Kalenderjahr 2021",IF(AND(H3908="Wärme/Kälte",H3907="Nein"),"Wärme-/Kälteverbrauch in kWh gem. letzter Jahresabrechnung",IF(H3908="Wärme/Kälte","Wärme-/Kälteverbrauch in kWh im Kalenderjahr 2021","Bitte Energieart auswählen!"))))))</f>
        <v>Bitte Energieart auswählen!</v>
      </c>
      <c r="C3910" s="47"/>
      <c r="D3910" s="47"/>
      <c r="E3910" s="47"/>
      <c r="F3910" s="47"/>
      <c r="G3910" s="47"/>
      <c r="H3910" s="114"/>
      <c r="I3910" s="60" t="s">
        <v>19</v>
      </c>
      <c r="J3910" s="48" t="s">
        <v>5</v>
      </c>
      <c r="K3910" s="47" t="str">
        <f>IF(H3907="Nein",IF(H3908="Erdgas","Den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endet."),IF(H3908="Erdgas","Bitte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10" s="47"/>
      <c r="M3910" s="47"/>
      <c r="N3910" s="47"/>
      <c r="O3910" s="47"/>
      <c r="P3910" s="47"/>
      <c r="Q3910" s="47"/>
      <c r="R3910" s="47"/>
      <c r="S3910" s="47"/>
      <c r="T3910" s="47"/>
      <c r="U3910" s="47"/>
      <c r="V3910" s="47"/>
      <c r="W3910" s="47"/>
      <c r="X3910" s="91"/>
      <c r="Y3910" s="91"/>
      <c r="Z3910" s="91"/>
      <c r="AA3910" s="91"/>
    </row>
    <row r="3911" spans="2:27" x14ac:dyDescent="0.3">
      <c r="B3911" s="46"/>
      <c r="C3911" s="46"/>
      <c r="D3911" s="46"/>
      <c r="E3911" s="46"/>
      <c r="F3911" s="46"/>
      <c r="G3911" s="46"/>
      <c r="H3911" s="46"/>
      <c r="I3911" s="46"/>
      <c r="J3911" s="46"/>
      <c r="K3911" s="46"/>
      <c r="L3911" s="46"/>
      <c r="M3911" s="46"/>
      <c r="N3911" s="46"/>
      <c r="O3911" s="46"/>
      <c r="P3911" s="46"/>
      <c r="Q3911" s="46"/>
      <c r="R3911" s="46"/>
      <c r="S3911" s="46"/>
      <c r="T3911" s="46"/>
      <c r="U3911" s="46"/>
      <c r="V3911" s="46"/>
      <c r="W3911" s="46"/>
      <c r="X3911" s="91"/>
      <c r="Y3911" s="91"/>
      <c r="Z3911" s="91"/>
      <c r="AA3911" s="91"/>
    </row>
    <row r="3912" spans="2:27" ht="18" thickBot="1" x14ac:dyDescent="0.5">
      <c r="B3912" s="56" t="s">
        <v>10</v>
      </c>
      <c r="C3912" s="47"/>
      <c r="D3912" s="47"/>
      <c r="E3912" s="47"/>
      <c r="F3912" s="47"/>
      <c r="G3912" s="47"/>
      <c r="H3912" s="47"/>
      <c r="I3912" s="47"/>
      <c r="J3912" s="47"/>
      <c r="K3912" s="47"/>
      <c r="L3912" s="47"/>
      <c r="M3912" s="47"/>
      <c r="N3912" s="47"/>
      <c r="O3912" s="47"/>
      <c r="P3912" s="47"/>
      <c r="Q3912" s="47"/>
      <c r="R3912" s="47"/>
      <c r="S3912" s="47"/>
      <c r="T3912" s="47"/>
      <c r="U3912" s="47"/>
      <c r="V3912" s="47"/>
      <c r="W3912" s="47"/>
      <c r="X3912" s="91"/>
      <c r="Y3912" s="90"/>
      <c r="Z3912" s="91"/>
      <c r="AA3912" s="91"/>
    </row>
    <row r="3913" spans="2:27" ht="15" thickBot="1" x14ac:dyDescent="0.35">
      <c r="B3913" s="47" t="s">
        <v>11</v>
      </c>
      <c r="C3913" s="47"/>
      <c r="D3913" s="47"/>
      <c r="E3913" s="47"/>
      <c r="F3913" s="47"/>
      <c r="G3913" s="47"/>
      <c r="H3913" s="112"/>
      <c r="I3913" s="47"/>
      <c r="J3913" s="48" t="s">
        <v>5</v>
      </c>
      <c r="K3913" s="47" t="s">
        <v>12</v>
      </c>
      <c r="L3913" s="47"/>
      <c r="M3913" s="47"/>
      <c r="N3913" s="47"/>
      <c r="O3913" s="47"/>
      <c r="P3913" s="47"/>
      <c r="Q3913" s="47"/>
      <c r="R3913" s="47"/>
      <c r="S3913" s="47"/>
      <c r="T3913" s="47"/>
      <c r="U3913" s="47"/>
      <c r="V3913" s="47"/>
      <c r="W3913" s="47"/>
      <c r="X3913" s="91">
        <f>H3914</f>
        <v>0</v>
      </c>
      <c r="Y3913" s="91">
        <f>H3915</f>
        <v>0</v>
      </c>
      <c r="Z3913" s="91">
        <f>H3916</f>
        <v>0</v>
      </c>
      <c r="AA3913" s="91">
        <f>H3917</f>
        <v>0</v>
      </c>
    </row>
    <row r="3914" spans="2:27" ht="15" thickBot="1" x14ac:dyDescent="0.35">
      <c r="B3914" s="47" t="s">
        <v>13</v>
      </c>
      <c r="C3914" s="47"/>
      <c r="D3914" s="47"/>
      <c r="E3914" s="47"/>
      <c r="F3914" s="47"/>
      <c r="G3914" s="47"/>
      <c r="H3914" s="112"/>
      <c r="I3914" s="59"/>
      <c r="J3914" s="48" t="s">
        <v>5</v>
      </c>
      <c r="K3914" s="47" t="s">
        <v>15</v>
      </c>
      <c r="L3914" s="47"/>
      <c r="M3914" s="47"/>
      <c r="N3914" s="47"/>
      <c r="O3914" s="47"/>
      <c r="P3914" s="47"/>
      <c r="Q3914" s="47"/>
      <c r="R3914" s="47"/>
      <c r="S3914" s="47"/>
      <c r="T3914" s="47"/>
      <c r="U3914" s="47"/>
      <c r="V3914" s="47"/>
      <c r="W3914" s="47"/>
      <c r="X3914" s="91"/>
      <c r="Y3914" s="91"/>
      <c r="Z3914" s="91"/>
      <c r="AA3914" s="91"/>
    </row>
    <row r="3915" spans="2:27" ht="15" thickBot="1" x14ac:dyDescent="0.35">
      <c r="B3915" s="47" t="s">
        <v>16</v>
      </c>
      <c r="C3915" s="47"/>
      <c r="D3915" s="47"/>
      <c r="E3915" s="47"/>
      <c r="F3915" s="47"/>
      <c r="G3915" s="47"/>
      <c r="H3915" s="137"/>
      <c r="I3915" s="47"/>
      <c r="J3915" s="48" t="s">
        <v>5</v>
      </c>
      <c r="K3915" s="47" t="s">
        <v>17</v>
      </c>
      <c r="L3915" s="47"/>
      <c r="M3915" s="47"/>
      <c r="N3915" s="47"/>
      <c r="O3915" s="47"/>
      <c r="P3915" s="47"/>
      <c r="Q3915" s="47"/>
      <c r="R3915" s="47"/>
      <c r="S3915" s="47"/>
      <c r="T3915" s="47"/>
      <c r="U3915" s="47"/>
      <c r="V3915" s="47"/>
      <c r="W3915" s="47"/>
      <c r="X3915" s="91"/>
      <c r="Y3915" s="91"/>
      <c r="Z3915" s="91"/>
      <c r="AA3915" s="91"/>
    </row>
    <row r="3916" spans="2:27" ht="15" thickBot="1" x14ac:dyDescent="0.35">
      <c r="B3916" s="47" t="str">
        <f>IF(H3915="Erdgas","Nettorechnungsbetrag (Erdgas)",IF(H3915="Strom","Nettorechnungsbetrag (Strom)",IF(H3915="Wärme/Kälte","Nettorechnungsbetrag (Wärme/Kälte)","Bitte Energieart auswählen!")))</f>
        <v>Bitte Energieart auswählen!</v>
      </c>
      <c r="C3916" s="47"/>
      <c r="D3916" s="47"/>
      <c r="E3916" s="47"/>
      <c r="F3916" s="47"/>
      <c r="G3916" s="47"/>
      <c r="H3916" s="113"/>
      <c r="I3916" s="60" t="s">
        <v>18</v>
      </c>
      <c r="J3916" s="48" t="s">
        <v>5</v>
      </c>
      <c r="K3916" s="47" t="str">
        <f>IF(H3915="Erdgas","Erdgaskosten exkl. Steuern, Abgaben, Netzentgelte, etc.",IF(H3915="Strom","Stromkosten exkl. Steuern, Abgaben, Netzentgelte, etc.",IF(H3915="Wärme/Kälte","Wärme-/Kältekosten exkl. Steuern, Abgaben, Netzentgelte, etc.","Bitte Energieart auswählen!")))</f>
        <v>Bitte Energieart auswählen!</v>
      </c>
      <c r="L3916" s="47"/>
      <c r="M3916" s="47"/>
      <c r="N3916" s="47"/>
      <c r="O3916" s="47"/>
      <c r="P3916" s="47"/>
      <c r="Q3916" s="47"/>
      <c r="R3916" s="47"/>
      <c r="S3916" s="47"/>
      <c r="T3916" s="47"/>
      <c r="U3916" s="47"/>
      <c r="V3916" s="47"/>
      <c r="W3916" s="47"/>
      <c r="X3916" s="91"/>
      <c r="Y3916" s="91"/>
      <c r="Z3916" s="91"/>
      <c r="AA3916" s="91"/>
    </row>
    <row r="3917" spans="2:27" ht="15" thickBot="1" x14ac:dyDescent="0.35">
      <c r="B3917" s="47" t="str">
        <f>IF(AND(H3915="Erdgas",H3914="Nein"),"Erdgasverbrauch in kWh gem. letzter Jahresabrechnung",IF(H3915="Erdgas","Erdgasverbrauch in kWh im Kalenderjahr 2021",IF(AND(H3915="Strom",H3914="Nein"),"Stromverbrauch in kWh gem. letzter Jahresabrechnung",IF(H3915="Strom","Stromverbrauch in kWh im Kalenderjahr 2021",IF(AND(H3915="Wärme/Kälte",H3914="Nein"),"Wärme-/Kälteverbrauch in kWh gem. letzter Jahresabrechnung",IF(H3915="Wärme/Kälte","Wärme-/Kälteverbrauch in kWh im Kalenderjahr 2021","Bitte Energieart auswählen!"))))))</f>
        <v>Bitte Energieart auswählen!</v>
      </c>
      <c r="C3917" s="47"/>
      <c r="D3917" s="47"/>
      <c r="E3917" s="47"/>
      <c r="F3917" s="47"/>
      <c r="G3917" s="47"/>
      <c r="H3917" s="114"/>
      <c r="I3917" s="60" t="s">
        <v>19</v>
      </c>
      <c r="J3917" s="48" t="s">
        <v>5</v>
      </c>
      <c r="K3917" s="47" t="str">
        <f>IF(H3914="Nein",IF(H3915="Erdgas","Den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endet."),IF(H3915="Erdgas","Bitte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17" s="47"/>
      <c r="M3917" s="47"/>
      <c r="N3917" s="47"/>
      <c r="O3917" s="47"/>
      <c r="P3917" s="47"/>
      <c r="Q3917" s="47"/>
      <c r="R3917" s="47"/>
      <c r="S3917" s="47"/>
      <c r="T3917" s="47"/>
      <c r="U3917" s="47"/>
      <c r="V3917" s="47"/>
      <c r="W3917" s="47"/>
      <c r="X3917" s="91"/>
      <c r="Y3917" s="91"/>
      <c r="Z3917" s="91"/>
      <c r="AA3917" s="91"/>
    </row>
    <row r="3918" spans="2:27" x14ac:dyDescent="0.3">
      <c r="B3918" s="46"/>
      <c r="C3918" s="46"/>
      <c r="D3918" s="46"/>
      <c r="E3918" s="46"/>
      <c r="F3918" s="46"/>
      <c r="G3918" s="46"/>
      <c r="H3918" s="46"/>
      <c r="I3918" s="46"/>
      <c r="J3918" s="46"/>
      <c r="K3918" s="46"/>
      <c r="L3918" s="46"/>
      <c r="M3918" s="46"/>
      <c r="N3918" s="46"/>
      <c r="O3918" s="46"/>
      <c r="P3918" s="46"/>
      <c r="Q3918" s="46"/>
      <c r="R3918" s="46"/>
      <c r="S3918" s="46"/>
      <c r="T3918" s="46"/>
      <c r="U3918" s="46"/>
      <c r="V3918" s="46"/>
      <c r="W3918" s="46"/>
      <c r="X3918" s="91"/>
      <c r="Y3918" s="91"/>
      <c r="Z3918" s="91"/>
      <c r="AA3918" s="91"/>
    </row>
    <row r="3919" spans="2:27" ht="18" thickBot="1" x14ac:dyDescent="0.5">
      <c r="B3919" s="56" t="s">
        <v>10</v>
      </c>
      <c r="C3919" s="47"/>
      <c r="D3919" s="47"/>
      <c r="E3919" s="47"/>
      <c r="F3919" s="47"/>
      <c r="G3919" s="47"/>
      <c r="H3919" s="47"/>
      <c r="I3919" s="47"/>
      <c r="J3919" s="47"/>
      <c r="K3919" s="47"/>
      <c r="L3919" s="47"/>
      <c r="M3919" s="47"/>
      <c r="N3919" s="47"/>
      <c r="O3919" s="47"/>
      <c r="P3919" s="47"/>
      <c r="Q3919" s="47"/>
      <c r="R3919" s="47"/>
      <c r="S3919" s="47"/>
      <c r="T3919" s="47"/>
      <c r="U3919" s="47"/>
      <c r="V3919" s="47"/>
      <c r="W3919" s="47"/>
      <c r="X3919" s="91"/>
      <c r="Y3919" s="90"/>
      <c r="Z3919" s="91"/>
      <c r="AA3919" s="91"/>
    </row>
    <row r="3920" spans="2:27" ht="15" thickBot="1" x14ac:dyDescent="0.35">
      <c r="B3920" s="47" t="s">
        <v>11</v>
      </c>
      <c r="C3920" s="47"/>
      <c r="D3920" s="47"/>
      <c r="E3920" s="47"/>
      <c r="F3920" s="47"/>
      <c r="G3920" s="47"/>
      <c r="H3920" s="112"/>
      <c r="I3920" s="47"/>
      <c r="J3920" s="48" t="s">
        <v>5</v>
      </c>
      <c r="K3920" s="47" t="s">
        <v>12</v>
      </c>
      <c r="L3920" s="47"/>
      <c r="M3920" s="47"/>
      <c r="N3920" s="47"/>
      <c r="O3920" s="47"/>
      <c r="P3920" s="47"/>
      <c r="Q3920" s="47"/>
      <c r="R3920" s="47"/>
      <c r="S3920" s="47"/>
      <c r="T3920" s="47"/>
      <c r="U3920" s="47"/>
      <c r="V3920" s="47"/>
      <c r="W3920" s="47"/>
      <c r="X3920" s="91">
        <f>H3921</f>
        <v>0</v>
      </c>
      <c r="Y3920" s="91">
        <f>H3922</f>
        <v>0</v>
      </c>
      <c r="Z3920" s="91">
        <f>H3923</f>
        <v>0</v>
      </c>
      <c r="AA3920" s="91">
        <f>H3924</f>
        <v>0</v>
      </c>
    </row>
    <row r="3921" spans="2:27" ht="15" thickBot="1" x14ac:dyDescent="0.35">
      <c r="B3921" s="47" t="s">
        <v>13</v>
      </c>
      <c r="C3921" s="47"/>
      <c r="D3921" s="47"/>
      <c r="E3921" s="47"/>
      <c r="F3921" s="47"/>
      <c r="G3921" s="47"/>
      <c r="H3921" s="112"/>
      <c r="I3921" s="59"/>
      <c r="J3921" s="48" t="s">
        <v>5</v>
      </c>
      <c r="K3921" s="47" t="s">
        <v>15</v>
      </c>
      <c r="L3921" s="47"/>
      <c r="M3921" s="47"/>
      <c r="N3921" s="47"/>
      <c r="O3921" s="47"/>
      <c r="P3921" s="47"/>
      <c r="Q3921" s="47"/>
      <c r="R3921" s="47"/>
      <c r="S3921" s="47"/>
      <c r="T3921" s="47"/>
      <c r="U3921" s="47"/>
      <c r="V3921" s="47"/>
      <c r="W3921" s="47"/>
      <c r="X3921" s="91"/>
      <c r="Y3921" s="91"/>
      <c r="Z3921" s="91"/>
      <c r="AA3921" s="91"/>
    </row>
    <row r="3922" spans="2:27" ht="15" thickBot="1" x14ac:dyDescent="0.35">
      <c r="B3922" s="47" t="s">
        <v>16</v>
      </c>
      <c r="C3922" s="47"/>
      <c r="D3922" s="47"/>
      <c r="E3922" s="47"/>
      <c r="F3922" s="47"/>
      <c r="G3922" s="47"/>
      <c r="H3922" s="137"/>
      <c r="I3922" s="47"/>
      <c r="J3922" s="48" t="s">
        <v>5</v>
      </c>
      <c r="K3922" s="47" t="s">
        <v>17</v>
      </c>
      <c r="L3922" s="47"/>
      <c r="M3922" s="47"/>
      <c r="N3922" s="47"/>
      <c r="O3922" s="47"/>
      <c r="P3922" s="47"/>
      <c r="Q3922" s="47"/>
      <c r="R3922" s="47"/>
      <c r="S3922" s="47"/>
      <c r="T3922" s="47"/>
      <c r="U3922" s="47"/>
      <c r="V3922" s="47"/>
      <c r="W3922" s="47"/>
      <c r="X3922" s="91"/>
      <c r="Y3922" s="91"/>
      <c r="Z3922" s="91"/>
      <c r="AA3922" s="91"/>
    </row>
    <row r="3923" spans="2:27" ht="15" thickBot="1" x14ac:dyDescent="0.35">
      <c r="B3923" s="47" t="str">
        <f>IF(H3922="Erdgas","Nettorechnungsbetrag (Erdgas)",IF(H3922="Strom","Nettorechnungsbetrag (Strom)",IF(H3922="Wärme/Kälte","Nettorechnungsbetrag (Wärme/Kälte)","Bitte Energieart auswählen!")))</f>
        <v>Bitte Energieart auswählen!</v>
      </c>
      <c r="C3923" s="47"/>
      <c r="D3923" s="47"/>
      <c r="E3923" s="47"/>
      <c r="F3923" s="47"/>
      <c r="G3923" s="47"/>
      <c r="H3923" s="113"/>
      <c r="I3923" s="60" t="s">
        <v>18</v>
      </c>
      <c r="J3923" s="48" t="s">
        <v>5</v>
      </c>
      <c r="K3923" s="47" t="str">
        <f>IF(H3922="Erdgas","Erdgaskosten exkl. Steuern, Abgaben, Netzentgelte, etc.",IF(H3922="Strom","Stromkosten exkl. Steuern, Abgaben, Netzentgelte, etc.",IF(H3922="Wärme/Kälte","Wärme-/Kältekosten exkl. Steuern, Abgaben, Netzentgelte, etc.","Bitte Energieart auswählen!")))</f>
        <v>Bitte Energieart auswählen!</v>
      </c>
      <c r="L3923" s="47"/>
      <c r="M3923" s="47"/>
      <c r="N3923" s="47"/>
      <c r="O3923" s="47"/>
      <c r="P3923" s="47"/>
      <c r="Q3923" s="47"/>
      <c r="R3923" s="47"/>
      <c r="S3923" s="47"/>
      <c r="T3923" s="47"/>
      <c r="U3923" s="47"/>
      <c r="V3923" s="47"/>
      <c r="W3923" s="47"/>
      <c r="X3923" s="91"/>
      <c r="Y3923" s="91"/>
      <c r="Z3923" s="91"/>
      <c r="AA3923" s="91"/>
    </row>
    <row r="3924" spans="2:27" ht="15" thickBot="1" x14ac:dyDescent="0.35">
      <c r="B3924" s="47" t="str">
        <f>IF(AND(H3922="Erdgas",H3921="Nein"),"Erdgasverbrauch in kWh gem. letzter Jahresabrechnung",IF(H3922="Erdgas","Erdgasverbrauch in kWh im Kalenderjahr 2021",IF(AND(H3922="Strom",H3921="Nein"),"Stromverbrauch in kWh gem. letzter Jahresabrechnung",IF(H3922="Strom","Stromverbrauch in kWh im Kalenderjahr 2021",IF(AND(H3922="Wärme/Kälte",H3921="Nein"),"Wärme-/Kälteverbrauch in kWh gem. letzter Jahresabrechnung",IF(H3922="Wärme/Kälte","Wärme-/Kälteverbrauch in kWh im Kalenderjahr 2021","Bitte Energieart auswählen!"))))))</f>
        <v>Bitte Energieart auswählen!</v>
      </c>
      <c r="C3924" s="47"/>
      <c r="D3924" s="47"/>
      <c r="E3924" s="47"/>
      <c r="F3924" s="47"/>
      <c r="G3924" s="47"/>
      <c r="H3924" s="114"/>
      <c r="I3924" s="60" t="s">
        <v>19</v>
      </c>
      <c r="J3924" s="48" t="s">
        <v>5</v>
      </c>
      <c r="K3924" s="47" t="str">
        <f>IF(H3921="Nein",IF(H3922="Erdgas","Den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endet."),IF(H3922="Erdgas","Bitte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24" s="47"/>
      <c r="M3924" s="47"/>
      <c r="N3924" s="47"/>
      <c r="O3924" s="47"/>
      <c r="P3924" s="47"/>
      <c r="Q3924" s="47"/>
      <c r="R3924" s="47"/>
      <c r="S3924" s="47"/>
      <c r="T3924" s="47"/>
      <c r="U3924" s="47"/>
      <c r="V3924" s="47"/>
      <c r="W3924" s="47"/>
      <c r="X3924" s="91"/>
      <c r="Y3924" s="91"/>
      <c r="Z3924" s="91"/>
      <c r="AA3924" s="91"/>
    </row>
    <row r="3925" spans="2:27" x14ac:dyDescent="0.3">
      <c r="B3925" s="46"/>
      <c r="C3925" s="46"/>
      <c r="D3925" s="46"/>
      <c r="E3925" s="46"/>
      <c r="F3925" s="46"/>
      <c r="G3925" s="46"/>
      <c r="H3925" s="46"/>
      <c r="I3925" s="46"/>
      <c r="J3925" s="46"/>
      <c r="K3925" s="46"/>
      <c r="L3925" s="46"/>
      <c r="M3925" s="46"/>
      <c r="N3925" s="46"/>
      <c r="O3925" s="46"/>
      <c r="P3925" s="46"/>
      <c r="Q3925" s="46"/>
      <c r="R3925" s="46"/>
      <c r="S3925" s="46"/>
      <c r="T3925" s="46"/>
      <c r="U3925" s="46"/>
      <c r="V3925" s="46"/>
      <c r="W3925" s="46"/>
      <c r="X3925" s="91"/>
      <c r="Y3925" s="91"/>
      <c r="Z3925" s="91"/>
      <c r="AA3925" s="91"/>
    </row>
    <row r="3926" spans="2:27" ht="18" thickBot="1" x14ac:dyDescent="0.5">
      <c r="B3926" s="56" t="s">
        <v>10</v>
      </c>
      <c r="C3926" s="47"/>
      <c r="D3926" s="47"/>
      <c r="E3926" s="47"/>
      <c r="F3926" s="47"/>
      <c r="G3926" s="47"/>
      <c r="H3926" s="47"/>
      <c r="I3926" s="47"/>
      <c r="J3926" s="47"/>
      <c r="K3926" s="47"/>
      <c r="L3926" s="47"/>
      <c r="M3926" s="47"/>
      <c r="N3926" s="47"/>
      <c r="O3926" s="47"/>
      <c r="P3926" s="47"/>
      <c r="Q3926" s="47"/>
      <c r="R3926" s="47"/>
      <c r="S3926" s="47"/>
      <c r="T3926" s="47"/>
      <c r="U3926" s="47"/>
      <c r="V3926" s="47"/>
      <c r="W3926" s="47"/>
      <c r="X3926" s="91"/>
      <c r="Y3926" s="90"/>
      <c r="Z3926" s="91"/>
      <c r="AA3926" s="91"/>
    </row>
    <row r="3927" spans="2:27" ht="15" thickBot="1" x14ac:dyDescent="0.35">
      <c r="B3927" s="47" t="s">
        <v>11</v>
      </c>
      <c r="C3927" s="47"/>
      <c r="D3927" s="47"/>
      <c r="E3927" s="47"/>
      <c r="F3927" s="47"/>
      <c r="G3927" s="47"/>
      <c r="H3927" s="112"/>
      <c r="I3927" s="47"/>
      <c r="J3927" s="48" t="s">
        <v>5</v>
      </c>
      <c r="K3927" s="47" t="s">
        <v>12</v>
      </c>
      <c r="L3927" s="47"/>
      <c r="M3927" s="47"/>
      <c r="N3927" s="47"/>
      <c r="O3927" s="47"/>
      <c r="P3927" s="47"/>
      <c r="Q3927" s="47"/>
      <c r="R3927" s="47"/>
      <c r="S3927" s="47"/>
      <c r="T3927" s="47"/>
      <c r="U3927" s="47"/>
      <c r="V3927" s="47"/>
      <c r="W3927" s="47"/>
      <c r="X3927" s="91">
        <f>H3928</f>
        <v>0</v>
      </c>
      <c r="Y3927" s="91">
        <f>H3929</f>
        <v>0</v>
      </c>
      <c r="Z3927" s="91">
        <f>H3930</f>
        <v>0</v>
      </c>
      <c r="AA3927" s="91">
        <f>H3931</f>
        <v>0</v>
      </c>
    </row>
    <row r="3928" spans="2:27" ht="15" thickBot="1" x14ac:dyDescent="0.35">
      <c r="B3928" s="47" t="s">
        <v>13</v>
      </c>
      <c r="C3928" s="47"/>
      <c r="D3928" s="47"/>
      <c r="E3928" s="47"/>
      <c r="F3928" s="47"/>
      <c r="G3928" s="47"/>
      <c r="H3928" s="112"/>
      <c r="I3928" s="59"/>
      <c r="J3928" s="48" t="s">
        <v>5</v>
      </c>
      <c r="K3928" s="47" t="s">
        <v>15</v>
      </c>
      <c r="L3928" s="47"/>
      <c r="M3928" s="47"/>
      <c r="N3928" s="47"/>
      <c r="O3928" s="47"/>
      <c r="P3928" s="47"/>
      <c r="Q3928" s="47"/>
      <c r="R3928" s="47"/>
      <c r="S3928" s="47"/>
      <c r="T3928" s="47"/>
      <c r="U3928" s="47"/>
      <c r="V3928" s="47"/>
      <c r="W3928" s="47"/>
      <c r="X3928" s="91"/>
      <c r="Y3928" s="91"/>
      <c r="Z3928" s="91"/>
      <c r="AA3928" s="91"/>
    </row>
    <row r="3929" spans="2:27" ht="15" thickBot="1" x14ac:dyDescent="0.35">
      <c r="B3929" s="47" t="s">
        <v>16</v>
      </c>
      <c r="C3929" s="47"/>
      <c r="D3929" s="47"/>
      <c r="E3929" s="47"/>
      <c r="F3929" s="47"/>
      <c r="G3929" s="47"/>
      <c r="H3929" s="137"/>
      <c r="I3929" s="47"/>
      <c r="J3929" s="48" t="s">
        <v>5</v>
      </c>
      <c r="K3929" s="47" t="s">
        <v>17</v>
      </c>
      <c r="L3929" s="47"/>
      <c r="M3929" s="47"/>
      <c r="N3929" s="47"/>
      <c r="O3929" s="47"/>
      <c r="P3929" s="47"/>
      <c r="Q3929" s="47"/>
      <c r="R3929" s="47"/>
      <c r="S3929" s="47"/>
      <c r="T3929" s="47"/>
      <c r="U3929" s="47"/>
      <c r="V3929" s="47"/>
      <c r="W3929" s="47"/>
      <c r="X3929" s="91"/>
      <c r="Y3929" s="91"/>
      <c r="Z3929" s="91"/>
      <c r="AA3929" s="91"/>
    </row>
    <row r="3930" spans="2:27" ht="15" thickBot="1" x14ac:dyDescent="0.35">
      <c r="B3930" s="47" t="str">
        <f>IF(H3929="Erdgas","Nettorechnungsbetrag (Erdgas)",IF(H3929="Strom","Nettorechnungsbetrag (Strom)",IF(H3929="Wärme/Kälte","Nettorechnungsbetrag (Wärme/Kälte)","Bitte Energieart auswählen!")))</f>
        <v>Bitte Energieart auswählen!</v>
      </c>
      <c r="C3930" s="47"/>
      <c r="D3930" s="47"/>
      <c r="E3930" s="47"/>
      <c r="F3930" s="47"/>
      <c r="G3930" s="47"/>
      <c r="H3930" s="113"/>
      <c r="I3930" s="60" t="s">
        <v>18</v>
      </c>
      <c r="J3930" s="48" t="s">
        <v>5</v>
      </c>
      <c r="K3930" s="47" t="str">
        <f>IF(H3929="Erdgas","Erdgaskosten exkl. Steuern, Abgaben, Netzentgelte, etc.",IF(H3929="Strom","Stromkosten exkl. Steuern, Abgaben, Netzentgelte, etc.",IF(H3929="Wärme/Kälte","Wärme-/Kältekosten exkl. Steuern, Abgaben, Netzentgelte, etc.","Bitte Energieart auswählen!")))</f>
        <v>Bitte Energieart auswählen!</v>
      </c>
      <c r="L3930" s="47"/>
      <c r="M3930" s="47"/>
      <c r="N3930" s="47"/>
      <c r="O3930" s="47"/>
      <c r="P3930" s="47"/>
      <c r="Q3930" s="47"/>
      <c r="R3930" s="47"/>
      <c r="S3930" s="47"/>
      <c r="T3930" s="47"/>
      <c r="U3930" s="47"/>
      <c r="V3930" s="47"/>
      <c r="W3930" s="47"/>
      <c r="X3930" s="91"/>
      <c r="Y3930" s="91"/>
      <c r="Z3930" s="91"/>
      <c r="AA3930" s="91"/>
    </row>
    <row r="3931" spans="2:27" ht="15" thickBot="1" x14ac:dyDescent="0.35">
      <c r="B3931" s="47" t="str">
        <f>IF(AND(H3929="Erdgas",H3928="Nein"),"Erdgasverbrauch in kWh gem. letzter Jahresabrechnung",IF(H3929="Erdgas","Erdgasverbrauch in kWh im Kalenderjahr 2021",IF(AND(H3929="Strom",H3928="Nein"),"Stromverbrauch in kWh gem. letzter Jahresabrechnung",IF(H3929="Strom","Stromverbrauch in kWh im Kalenderjahr 2021",IF(AND(H3929="Wärme/Kälte",H3928="Nein"),"Wärme-/Kälteverbrauch in kWh gem. letzter Jahresabrechnung",IF(H3929="Wärme/Kälte","Wärme-/Kälteverbrauch in kWh im Kalenderjahr 2021","Bitte Energieart auswählen!"))))))</f>
        <v>Bitte Energieart auswählen!</v>
      </c>
      <c r="C3931" s="47"/>
      <c r="D3931" s="47"/>
      <c r="E3931" s="47"/>
      <c r="F3931" s="47"/>
      <c r="G3931" s="47"/>
      <c r="H3931" s="114"/>
      <c r="I3931" s="60" t="s">
        <v>19</v>
      </c>
      <c r="J3931" s="48" t="s">
        <v>5</v>
      </c>
      <c r="K3931" s="47" t="str">
        <f>IF(H3928="Nein",IF(H3929="Erdgas","Den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endet."),IF(H3929="Erdgas","Bitte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31" s="47"/>
      <c r="M3931" s="47"/>
      <c r="N3931" s="47"/>
      <c r="O3931" s="47"/>
      <c r="P3931" s="47"/>
      <c r="Q3931" s="47"/>
      <c r="R3931" s="47"/>
      <c r="S3931" s="47"/>
      <c r="T3931" s="47"/>
      <c r="U3931" s="47"/>
      <c r="V3931" s="47"/>
      <c r="W3931" s="47"/>
      <c r="X3931" s="91"/>
      <c r="Y3931" s="91"/>
      <c r="Z3931" s="91"/>
      <c r="AA3931" s="91"/>
    </row>
    <row r="3932" spans="2:27" x14ac:dyDescent="0.3">
      <c r="B3932" s="46"/>
      <c r="C3932" s="46"/>
      <c r="D3932" s="46"/>
      <c r="E3932" s="46"/>
      <c r="F3932" s="46"/>
      <c r="G3932" s="46"/>
      <c r="H3932" s="46"/>
      <c r="I3932" s="46"/>
      <c r="J3932" s="46"/>
      <c r="K3932" s="46"/>
      <c r="L3932" s="46"/>
      <c r="M3932" s="46"/>
      <c r="N3932" s="46"/>
      <c r="O3932" s="46"/>
      <c r="P3932" s="46"/>
      <c r="Q3932" s="46"/>
      <c r="R3932" s="46"/>
      <c r="S3932" s="46"/>
      <c r="T3932" s="46"/>
      <c r="U3932" s="46"/>
      <c r="V3932" s="46"/>
      <c r="W3932" s="46"/>
      <c r="X3932" s="91"/>
      <c r="Y3932" s="91"/>
      <c r="Z3932" s="91"/>
      <c r="AA3932" s="91"/>
    </row>
    <row r="3933" spans="2:27" ht="18" thickBot="1" x14ac:dyDescent="0.5">
      <c r="B3933" s="56" t="s">
        <v>10</v>
      </c>
      <c r="C3933" s="47"/>
      <c r="D3933" s="47"/>
      <c r="E3933" s="47"/>
      <c r="F3933" s="47"/>
      <c r="G3933" s="47"/>
      <c r="H3933" s="47"/>
      <c r="I3933" s="47"/>
      <c r="J3933" s="47"/>
      <c r="K3933" s="47"/>
      <c r="L3933" s="47"/>
      <c r="M3933" s="47"/>
      <c r="N3933" s="47"/>
      <c r="O3933" s="47"/>
      <c r="P3933" s="47"/>
      <c r="Q3933" s="47"/>
      <c r="R3933" s="47"/>
      <c r="S3933" s="47"/>
      <c r="T3933" s="47"/>
      <c r="U3933" s="47"/>
      <c r="V3933" s="47"/>
      <c r="W3933" s="47"/>
      <c r="X3933" s="91"/>
      <c r="Y3933" s="90"/>
      <c r="Z3933" s="91"/>
      <c r="AA3933" s="91"/>
    </row>
    <row r="3934" spans="2:27" ht="15" thickBot="1" x14ac:dyDescent="0.35">
      <c r="B3934" s="47" t="s">
        <v>11</v>
      </c>
      <c r="C3934" s="47"/>
      <c r="D3934" s="47"/>
      <c r="E3934" s="47"/>
      <c r="F3934" s="47"/>
      <c r="G3934" s="47"/>
      <c r="H3934" s="112"/>
      <c r="I3934" s="47"/>
      <c r="J3934" s="48" t="s">
        <v>5</v>
      </c>
      <c r="K3934" s="47" t="s">
        <v>12</v>
      </c>
      <c r="L3934" s="47"/>
      <c r="M3934" s="47"/>
      <c r="N3934" s="47"/>
      <c r="O3934" s="47"/>
      <c r="P3934" s="47"/>
      <c r="Q3934" s="47"/>
      <c r="R3934" s="47"/>
      <c r="S3934" s="47"/>
      <c r="T3934" s="47"/>
      <c r="U3934" s="47"/>
      <c r="V3934" s="47"/>
      <c r="W3934" s="47"/>
      <c r="X3934" s="91">
        <f>H3935</f>
        <v>0</v>
      </c>
      <c r="Y3934" s="91">
        <f>H3936</f>
        <v>0</v>
      </c>
      <c r="Z3934" s="91">
        <f>H3937</f>
        <v>0</v>
      </c>
      <c r="AA3934" s="91">
        <f>H3938</f>
        <v>0</v>
      </c>
    </row>
    <row r="3935" spans="2:27" ht="15" thickBot="1" x14ac:dyDescent="0.35">
      <c r="B3935" s="47" t="s">
        <v>13</v>
      </c>
      <c r="C3935" s="47"/>
      <c r="D3935" s="47"/>
      <c r="E3935" s="47"/>
      <c r="F3935" s="47"/>
      <c r="G3935" s="47"/>
      <c r="H3935" s="112"/>
      <c r="I3935" s="59"/>
      <c r="J3935" s="48" t="s">
        <v>5</v>
      </c>
      <c r="K3935" s="47" t="s">
        <v>15</v>
      </c>
      <c r="L3935" s="47"/>
      <c r="M3935" s="47"/>
      <c r="N3935" s="47"/>
      <c r="O3935" s="47"/>
      <c r="P3935" s="47"/>
      <c r="Q3935" s="47"/>
      <c r="R3935" s="47"/>
      <c r="S3935" s="47"/>
      <c r="T3935" s="47"/>
      <c r="U3935" s="47"/>
      <c r="V3935" s="47"/>
      <c r="W3935" s="47"/>
      <c r="X3935" s="91"/>
      <c r="Y3935" s="91"/>
      <c r="Z3935" s="91"/>
      <c r="AA3935" s="91"/>
    </row>
    <row r="3936" spans="2:27" ht="15" thickBot="1" x14ac:dyDescent="0.35">
      <c r="B3936" s="47" t="s">
        <v>16</v>
      </c>
      <c r="C3936" s="47"/>
      <c r="D3936" s="47"/>
      <c r="E3936" s="47"/>
      <c r="F3936" s="47"/>
      <c r="G3936" s="47"/>
      <c r="H3936" s="137"/>
      <c r="I3936" s="47"/>
      <c r="J3936" s="48" t="s">
        <v>5</v>
      </c>
      <c r="K3936" s="47" t="s">
        <v>17</v>
      </c>
      <c r="L3936" s="47"/>
      <c r="M3936" s="47"/>
      <c r="N3936" s="47"/>
      <c r="O3936" s="47"/>
      <c r="P3936" s="47"/>
      <c r="Q3936" s="47"/>
      <c r="R3936" s="47"/>
      <c r="S3936" s="47"/>
      <c r="T3936" s="47"/>
      <c r="U3936" s="47"/>
      <c r="V3936" s="47"/>
      <c r="W3936" s="47"/>
      <c r="X3936" s="91"/>
      <c r="Y3936" s="91"/>
      <c r="Z3936" s="91"/>
      <c r="AA3936" s="91"/>
    </row>
    <row r="3937" spans="2:27" ht="15" thickBot="1" x14ac:dyDescent="0.35">
      <c r="B3937" s="47" t="str">
        <f>IF(H3936="Erdgas","Nettorechnungsbetrag (Erdgas)",IF(H3936="Strom","Nettorechnungsbetrag (Strom)",IF(H3936="Wärme/Kälte","Nettorechnungsbetrag (Wärme/Kälte)","Bitte Energieart auswählen!")))</f>
        <v>Bitte Energieart auswählen!</v>
      </c>
      <c r="C3937" s="47"/>
      <c r="D3937" s="47"/>
      <c r="E3937" s="47"/>
      <c r="F3937" s="47"/>
      <c r="G3937" s="47"/>
      <c r="H3937" s="113"/>
      <c r="I3937" s="60" t="s">
        <v>18</v>
      </c>
      <c r="J3937" s="48" t="s">
        <v>5</v>
      </c>
      <c r="K3937" s="47" t="str">
        <f>IF(H3936="Erdgas","Erdgaskosten exkl. Steuern, Abgaben, Netzentgelte, etc.",IF(H3936="Strom","Stromkosten exkl. Steuern, Abgaben, Netzentgelte, etc.",IF(H3936="Wärme/Kälte","Wärme-/Kältekosten exkl. Steuern, Abgaben, Netzentgelte, etc.","Bitte Energieart auswählen!")))</f>
        <v>Bitte Energieart auswählen!</v>
      </c>
      <c r="L3937" s="47"/>
      <c r="M3937" s="47"/>
      <c r="N3937" s="47"/>
      <c r="O3937" s="47"/>
      <c r="P3937" s="47"/>
      <c r="Q3937" s="47"/>
      <c r="R3937" s="47"/>
      <c r="S3937" s="47"/>
      <c r="T3937" s="47"/>
      <c r="U3937" s="47"/>
      <c r="V3937" s="47"/>
      <c r="W3937" s="47"/>
      <c r="X3937" s="91"/>
      <c r="Y3937" s="91"/>
      <c r="Z3937" s="91"/>
      <c r="AA3937" s="91"/>
    </row>
    <row r="3938" spans="2:27" ht="15" thickBot="1" x14ac:dyDescent="0.35">
      <c r="B3938" s="47" t="str">
        <f>IF(AND(H3936="Erdgas",H3935="Nein"),"Erdgasverbrauch in kWh gem. letzter Jahresabrechnung",IF(H3936="Erdgas","Erdgasverbrauch in kWh im Kalenderjahr 2021",IF(AND(H3936="Strom",H3935="Nein"),"Stromverbrauch in kWh gem. letzter Jahresabrechnung",IF(H3936="Strom","Stromverbrauch in kWh im Kalenderjahr 2021",IF(AND(H3936="Wärme/Kälte",H3935="Nein"),"Wärme-/Kälteverbrauch in kWh gem. letzter Jahresabrechnung",IF(H3936="Wärme/Kälte","Wärme-/Kälteverbrauch in kWh im Kalenderjahr 2021","Bitte Energieart auswählen!"))))))</f>
        <v>Bitte Energieart auswählen!</v>
      </c>
      <c r="C3938" s="47"/>
      <c r="D3938" s="47"/>
      <c r="E3938" s="47"/>
      <c r="F3938" s="47"/>
      <c r="G3938" s="47"/>
      <c r="H3938" s="114"/>
      <c r="I3938" s="60" t="s">
        <v>19</v>
      </c>
      <c r="J3938" s="48" t="s">
        <v>5</v>
      </c>
      <c r="K3938" s="47" t="str">
        <f>IF(H3935="Nein",IF(H3936="Erdgas","Den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endet."),IF(H3936="Erdgas","Bitte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38" s="47"/>
      <c r="M3938" s="47"/>
      <c r="N3938" s="47"/>
      <c r="O3938" s="47"/>
      <c r="P3938" s="47"/>
      <c r="Q3938" s="47"/>
      <c r="R3938" s="47"/>
      <c r="S3938" s="47"/>
      <c r="T3938" s="47"/>
      <c r="U3938" s="47"/>
      <c r="V3938" s="47"/>
      <c r="W3938" s="47"/>
      <c r="X3938" s="91"/>
      <c r="Y3938" s="91"/>
      <c r="Z3938" s="91"/>
      <c r="AA3938" s="91"/>
    </row>
    <row r="3939" spans="2:27" x14ac:dyDescent="0.3">
      <c r="B3939" s="46"/>
      <c r="C3939" s="46"/>
      <c r="D3939" s="46"/>
      <c r="E3939" s="46"/>
      <c r="F3939" s="46"/>
      <c r="G3939" s="46"/>
      <c r="H3939" s="46"/>
      <c r="I3939" s="46"/>
      <c r="J3939" s="46"/>
      <c r="K3939" s="46"/>
      <c r="L3939" s="46"/>
      <c r="M3939" s="46"/>
      <c r="N3939" s="46"/>
      <c r="O3939" s="46"/>
      <c r="P3939" s="46"/>
      <c r="Q3939" s="46"/>
      <c r="R3939" s="46"/>
      <c r="S3939" s="46"/>
      <c r="T3939" s="46"/>
      <c r="U3939" s="46"/>
      <c r="V3939" s="46"/>
      <c r="W3939" s="46"/>
      <c r="X3939" s="91"/>
      <c r="Y3939" s="91"/>
      <c r="Z3939" s="91"/>
      <c r="AA3939" s="91"/>
    </row>
    <row r="3940" spans="2:27" ht="18" thickBot="1" x14ac:dyDescent="0.5">
      <c r="B3940" s="56" t="s">
        <v>10</v>
      </c>
      <c r="C3940" s="47"/>
      <c r="D3940" s="47"/>
      <c r="E3940" s="47"/>
      <c r="F3940" s="47"/>
      <c r="G3940" s="47"/>
      <c r="H3940" s="47"/>
      <c r="I3940" s="47"/>
      <c r="J3940" s="47"/>
      <c r="K3940" s="47"/>
      <c r="L3940" s="47"/>
      <c r="M3940" s="47"/>
      <c r="N3940" s="47"/>
      <c r="O3940" s="47"/>
      <c r="P3940" s="47"/>
      <c r="Q3940" s="47"/>
      <c r="R3940" s="47"/>
      <c r="S3940" s="47"/>
      <c r="T3940" s="47"/>
      <c r="U3940" s="47"/>
      <c r="V3940" s="47"/>
      <c r="W3940" s="47"/>
      <c r="X3940" s="91"/>
      <c r="Y3940" s="90"/>
      <c r="Z3940" s="91"/>
      <c r="AA3940" s="91"/>
    </row>
    <row r="3941" spans="2:27" ht="15" thickBot="1" x14ac:dyDescent="0.35">
      <c r="B3941" s="47" t="s">
        <v>11</v>
      </c>
      <c r="C3941" s="47"/>
      <c r="D3941" s="47"/>
      <c r="E3941" s="47"/>
      <c r="F3941" s="47"/>
      <c r="G3941" s="47"/>
      <c r="H3941" s="112"/>
      <c r="I3941" s="47"/>
      <c r="J3941" s="48" t="s">
        <v>5</v>
      </c>
      <c r="K3941" s="47" t="s">
        <v>12</v>
      </c>
      <c r="L3941" s="47"/>
      <c r="M3941" s="47"/>
      <c r="N3941" s="47"/>
      <c r="O3941" s="47"/>
      <c r="P3941" s="47"/>
      <c r="Q3941" s="47"/>
      <c r="R3941" s="47"/>
      <c r="S3941" s="47"/>
      <c r="T3941" s="47"/>
      <c r="U3941" s="47"/>
      <c r="V3941" s="47"/>
      <c r="W3941" s="47"/>
      <c r="X3941" s="91">
        <f>H3942</f>
        <v>0</v>
      </c>
      <c r="Y3941" s="91">
        <f>H3943</f>
        <v>0</v>
      </c>
      <c r="Z3941" s="91">
        <f>H3944</f>
        <v>0</v>
      </c>
      <c r="AA3941" s="91">
        <f>H3945</f>
        <v>0</v>
      </c>
    </row>
    <row r="3942" spans="2:27" ht="15" thickBot="1" x14ac:dyDescent="0.35">
      <c r="B3942" s="47" t="s">
        <v>13</v>
      </c>
      <c r="C3942" s="47"/>
      <c r="D3942" s="47"/>
      <c r="E3942" s="47"/>
      <c r="F3942" s="47"/>
      <c r="G3942" s="47"/>
      <c r="H3942" s="112"/>
      <c r="I3942" s="59"/>
      <c r="J3942" s="48" t="s">
        <v>5</v>
      </c>
      <c r="K3942" s="47" t="s">
        <v>15</v>
      </c>
      <c r="L3942" s="47"/>
      <c r="M3942" s="47"/>
      <c r="N3942" s="47"/>
      <c r="O3942" s="47"/>
      <c r="P3942" s="47"/>
      <c r="Q3942" s="47"/>
      <c r="R3942" s="47"/>
      <c r="S3942" s="47"/>
      <c r="T3942" s="47"/>
      <c r="U3942" s="47"/>
      <c r="V3942" s="47"/>
      <c r="W3942" s="47"/>
      <c r="X3942" s="91"/>
      <c r="Y3942" s="91"/>
      <c r="Z3942" s="91"/>
      <c r="AA3942" s="91"/>
    </row>
    <row r="3943" spans="2:27" ht="15" thickBot="1" x14ac:dyDescent="0.35">
      <c r="B3943" s="47" t="s">
        <v>16</v>
      </c>
      <c r="C3943" s="47"/>
      <c r="D3943" s="47"/>
      <c r="E3943" s="47"/>
      <c r="F3943" s="47"/>
      <c r="G3943" s="47"/>
      <c r="H3943" s="137"/>
      <c r="I3943" s="47"/>
      <c r="J3943" s="48" t="s">
        <v>5</v>
      </c>
      <c r="K3943" s="47" t="s">
        <v>17</v>
      </c>
      <c r="L3943" s="47"/>
      <c r="M3943" s="47"/>
      <c r="N3943" s="47"/>
      <c r="O3943" s="47"/>
      <c r="P3943" s="47"/>
      <c r="Q3943" s="47"/>
      <c r="R3943" s="47"/>
      <c r="S3943" s="47"/>
      <c r="T3943" s="47"/>
      <c r="U3943" s="47"/>
      <c r="V3943" s="47"/>
      <c r="W3943" s="47"/>
      <c r="X3943" s="91"/>
      <c r="Y3943" s="91"/>
      <c r="Z3943" s="91"/>
      <c r="AA3943" s="91"/>
    </row>
    <row r="3944" spans="2:27" ht="15" thickBot="1" x14ac:dyDescent="0.35">
      <c r="B3944" s="47" t="str">
        <f>IF(H3943="Erdgas","Nettorechnungsbetrag (Erdgas)",IF(H3943="Strom","Nettorechnungsbetrag (Strom)",IF(H3943="Wärme/Kälte","Nettorechnungsbetrag (Wärme/Kälte)","Bitte Energieart auswählen!")))</f>
        <v>Bitte Energieart auswählen!</v>
      </c>
      <c r="C3944" s="47"/>
      <c r="D3944" s="47"/>
      <c r="E3944" s="47"/>
      <c r="F3944" s="47"/>
      <c r="G3944" s="47"/>
      <c r="H3944" s="113"/>
      <c r="I3944" s="60" t="s">
        <v>18</v>
      </c>
      <c r="J3944" s="48" t="s">
        <v>5</v>
      </c>
      <c r="K3944" s="47" t="str">
        <f>IF(H3943="Erdgas","Erdgaskosten exkl. Steuern, Abgaben, Netzentgelte, etc.",IF(H3943="Strom","Stromkosten exkl. Steuern, Abgaben, Netzentgelte, etc.",IF(H3943="Wärme/Kälte","Wärme-/Kältekosten exkl. Steuern, Abgaben, Netzentgelte, etc.","Bitte Energieart auswählen!")))</f>
        <v>Bitte Energieart auswählen!</v>
      </c>
      <c r="L3944" s="47"/>
      <c r="M3944" s="47"/>
      <c r="N3944" s="47"/>
      <c r="O3944" s="47"/>
      <c r="P3944" s="47"/>
      <c r="Q3944" s="47"/>
      <c r="R3944" s="47"/>
      <c r="S3944" s="47"/>
      <c r="T3944" s="47"/>
      <c r="U3944" s="47"/>
      <c r="V3944" s="47"/>
      <c r="W3944" s="47"/>
      <c r="X3944" s="91"/>
      <c r="Y3944" s="91"/>
      <c r="Z3944" s="91"/>
      <c r="AA3944" s="91"/>
    </row>
    <row r="3945" spans="2:27" ht="15" thickBot="1" x14ac:dyDescent="0.35">
      <c r="B3945" s="47" t="str">
        <f>IF(AND(H3943="Erdgas",H3942="Nein"),"Erdgasverbrauch in kWh gem. letzter Jahresabrechnung",IF(H3943="Erdgas","Erdgasverbrauch in kWh im Kalenderjahr 2021",IF(AND(H3943="Strom",H3942="Nein"),"Stromverbrauch in kWh gem. letzter Jahresabrechnung",IF(H3943="Strom","Stromverbrauch in kWh im Kalenderjahr 2021",IF(AND(H3943="Wärme/Kälte",H3942="Nein"),"Wärme-/Kälteverbrauch in kWh gem. letzter Jahresabrechnung",IF(H3943="Wärme/Kälte","Wärme-/Kälteverbrauch in kWh im Kalenderjahr 2021","Bitte Energieart auswählen!"))))))</f>
        <v>Bitte Energieart auswählen!</v>
      </c>
      <c r="C3945" s="47"/>
      <c r="D3945" s="47"/>
      <c r="E3945" s="47"/>
      <c r="F3945" s="47"/>
      <c r="G3945" s="47"/>
      <c r="H3945" s="114"/>
      <c r="I3945" s="60" t="s">
        <v>19</v>
      </c>
      <c r="J3945" s="48" t="s">
        <v>5</v>
      </c>
      <c r="K3945" s="47" t="str">
        <f>IF(H3942="Nein",IF(H3943="Erdgas","Den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endet."),IF(H3943="Erdgas","Bitte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45" s="47"/>
      <c r="M3945" s="47"/>
      <c r="N3945" s="47"/>
      <c r="O3945" s="47"/>
      <c r="P3945" s="47"/>
      <c r="Q3945" s="47"/>
      <c r="R3945" s="47"/>
      <c r="S3945" s="47"/>
      <c r="T3945" s="47"/>
      <c r="U3945" s="47"/>
      <c r="V3945" s="47"/>
      <c r="W3945" s="47"/>
      <c r="X3945" s="91"/>
      <c r="Y3945" s="91"/>
      <c r="Z3945" s="91"/>
      <c r="AA3945" s="91"/>
    </row>
    <row r="3946" spans="2:27" x14ac:dyDescent="0.3">
      <c r="B3946" s="46"/>
      <c r="C3946" s="46"/>
      <c r="D3946" s="46"/>
      <c r="E3946" s="46"/>
      <c r="F3946" s="46"/>
      <c r="G3946" s="46"/>
      <c r="H3946" s="46"/>
      <c r="I3946" s="46"/>
      <c r="J3946" s="46"/>
      <c r="K3946" s="46"/>
      <c r="L3946" s="46"/>
      <c r="M3946" s="46"/>
      <c r="N3946" s="46"/>
      <c r="O3946" s="46"/>
      <c r="P3946" s="46"/>
      <c r="Q3946" s="46"/>
      <c r="R3946" s="46"/>
      <c r="S3946" s="46"/>
      <c r="T3946" s="46"/>
      <c r="U3946" s="46"/>
      <c r="V3946" s="46"/>
      <c r="W3946" s="46"/>
      <c r="X3946" s="91"/>
      <c r="Y3946" s="91"/>
      <c r="Z3946" s="91"/>
      <c r="AA3946" s="91"/>
    </row>
    <row r="3947" spans="2:27" ht="18" thickBot="1" x14ac:dyDescent="0.5">
      <c r="B3947" s="56" t="s">
        <v>10</v>
      </c>
      <c r="C3947" s="47"/>
      <c r="D3947" s="47"/>
      <c r="E3947" s="47"/>
      <c r="F3947" s="47"/>
      <c r="G3947" s="47"/>
      <c r="H3947" s="47"/>
      <c r="I3947" s="47"/>
      <c r="J3947" s="47"/>
      <c r="K3947" s="47"/>
      <c r="L3947" s="47"/>
      <c r="M3947" s="47"/>
      <c r="N3947" s="47"/>
      <c r="O3947" s="47"/>
      <c r="P3947" s="47"/>
      <c r="Q3947" s="47"/>
      <c r="R3947" s="47"/>
      <c r="S3947" s="47"/>
      <c r="T3947" s="47"/>
      <c r="U3947" s="47"/>
      <c r="V3947" s="47"/>
      <c r="W3947" s="47"/>
      <c r="X3947" s="91"/>
      <c r="Y3947" s="90"/>
      <c r="Z3947" s="91"/>
      <c r="AA3947" s="91"/>
    </row>
    <row r="3948" spans="2:27" ht="15" thickBot="1" x14ac:dyDescent="0.35">
      <c r="B3948" s="47" t="s">
        <v>11</v>
      </c>
      <c r="C3948" s="47"/>
      <c r="D3948" s="47"/>
      <c r="E3948" s="47"/>
      <c r="F3948" s="47"/>
      <c r="G3948" s="47"/>
      <c r="H3948" s="112"/>
      <c r="I3948" s="47"/>
      <c r="J3948" s="48" t="s">
        <v>5</v>
      </c>
      <c r="K3948" s="47" t="s">
        <v>12</v>
      </c>
      <c r="L3948" s="47"/>
      <c r="M3948" s="47"/>
      <c r="N3948" s="47"/>
      <c r="O3948" s="47"/>
      <c r="P3948" s="47"/>
      <c r="Q3948" s="47"/>
      <c r="R3948" s="47"/>
      <c r="S3948" s="47"/>
      <c r="T3948" s="47"/>
      <c r="U3948" s="47"/>
      <c r="V3948" s="47"/>
      <c r="W3948" s="47"/>
      <c r="X3948" s="91">
        <f>H3949</f>
        <v>0</v>
      </c>
      <c r="Y3948" s="91">
        <f>H3950</f>
        <v>0</v>
      </c>
      <c r="Z3948" s="91">
        <f>H3951</f>
        <v>0</v>
      </c>
      <c r="AA3948" s="91">
        <f>H3952</f>
        <v>0</v>
      </c>
    </row>
    <row r="3949" spans="2:27" ht="15" thickBot="1" x14ac:dyDescent="0.35">
      <c r="B3949" s="47" t="s">
        <v>13</v>
      </c>
      <c r="C3949" s="47"/>
      <c r="D3949" s="47"/>
      <c r="E3949" s="47"/>
      <c r="F3949" s="47"/>
      <c r="G3949" s="47"/>
      <c r="H3949" s="112"/>
      <c r="I3949" s="59"/>
      <c r="J3949" s="48" t="s">
        <v>5</v>
      </c>
      <c r="K3949" s="47" t="s">
        <v>15</v>
      </c>
      <c r="L3949" s="47"/>
      <c r="M3949" s="47"/>
      <c r="N3949" s="47"/>
      <c r="O3949" s="47"/>
      <c r="P3949" s="47"/>
      <c r="Q3949" s="47"/>
      <c r="R3949" s="47"/>
      <c r="S3949" s="47"/>
      <c r="T3949" s="47"/>
      <c r="U3949" s="47"/>
      <c r="V3949" s="47"/>
      <c r="W3949" s="47"/>
      <c r="X3949" s="91"/>
      <c r="Y3949" s="91"/>
      <c r="Z3949" s="91"/>
      <c r="AA3949" s="91"/>
    </row>
    <row r="3950" spans="2:27" ht="15" thickBot="1" x14ac:dyDescent="0.35">
      <c r="B3950" s="47" t="s">
        <v>16</v>
      </c>
      <c r="C3950" s="47"/>
      <c r="D3950" s="47"/>
      <c r="E3950" s="47"/>
      <c r="F3950" s="47"/>
      <c r="G3950" s="47"/>
      <c r="H3950" s="137"/>
      <c r="I3950" s="47"/>
      <c r="J3950" s="48" t="s">
        <v>5</v>
      </c>
      <c r="K3950" s="47" t="s">
        <v>17</v>
      </c>
      <c r="L3950" s="47"/>
      <c r="M3950" s="47"/>
      <c r="N3950" s="47"/>
      <c r="O3950" s="47"/>
      <c r="P3950" s="47"/>
      <c r="Q3950" s="47"/>
      <c r="R3950" s="47"/>
      <c r="S3950" s="47"/>
      <c r="T3950" s="47"/>
      <c r="U3950" s="47"/>
      <c r="V3950" s="47"/>
      <c r="W3950" s="47"/>
      <c r="X3950" s="91"/>
      <c r="Y3950" s="91"/>
      <c r="Z3950" s="91"/>
      <c r="AA3950" s="91"/>
    </row>
    <row r="3951" spans="2:27" ht="15" thickBot="1" x14ac:dyDescent="0.35">
      <c r="B3951" s="47" t="str">
        <f>IF(H3950="Erdgas","Nettorechnungsbetrag (Erdgas)",IF(H3950="Strom","Nettorechnungsbetrag (Strom)",IF(H3950="Wärme/Kälte","Nettorechnungsbetrag (Wärme/Kälte)","Bitte Energieart auswählen!")))</f>
        <v>Bitte Energieart auswählen!</v>
      </c>
      <c r="C3951" s="47"/>
      <c r="D3951" s="47"/>
      <c r="E3951" s="47"/>
      <c r="F3951" s="47"/>
      <c r="G3951" s="47"/>
      <c r="H3951" s="113"/>
      <c r="I3951" s="60" t="s">
        <v>18</v>
      </c>
      <c r="J3951" s="48" t="s">
        <v>5</v>
      </c>
      <c r="K3951" s="47" t="str">
        <f>IF(H3950="Erdgas","Erdgaskosten exkl. Steuern, Abgaben, Netzentgelte, etc.",IF(H3950="Strom","Stromkosten exkl. Steuern, Abgaben, Netzentgelte, etc.",IF(H3950="Wärme/Kälte","Wärme-/Kältekosten exkl. Steuern, Abgaben, Netzentgelte, etc.","Bitte Energieart auswählen!")))</f>
        <v>Bitte Energieart auswählen!</v>
      </c>
      <c r="L3951" s="47"/>
      <c r="M3951" s="47"/>
      <c r="N3951" s="47"/>
      <c r="O3951" s="47"/>
      <c r="P3951" s="47"/>
      <c r="Q3951" s="47"/>
      <c r="R3951" s="47"/>
      <c r="S3951" s="47"/>
      <c r="T3951" s="47"/>
      <c r="U3951" s="47"/>
      <c r="V3951" s="47"/>
      <c r="W3951" s="47"/>
      <c r="X3951" s="91"/>
      <c r="Y3951" s="91"/>
      <c r="Z3951" s="91"/>
      <c r="AA3951" s="91"/>
    </row>
    <row r="3952" spans="2:27" ht="15" thickBot="1" x14ac:dyDescent="0.35">
      <c r="B3952" s="47" t="str">
        <f>IF(AND(H3950="Erdgas",H3949="Nein"),"Erdgasverbrauch in kWh gem. letzter Jahresabrechnung",IF(H3950="Erdgas","Erdgasverbrauch in kWh im Kalenderjahr 2021",IF(AND(H3950="Strom",H3949="Nein"),"Stromverbrauch in kWh gem. letzter Jahresabrechnung",IF(H3950="Strom","Stromverbrauch in kWh im Kalenderjahr 2021",IF(AND(H3950="Wärme/Kälte",H3949="Nein"),"Wärme-/Kälteverbrauch in kWh gem. letzter Jahresabrechnung",IF(H3950="Wärme/Kälte","Wärme-/Kälteverbrauch in kWh im Kalenderjahr 2021","Bitte Energieart auswählen!"))))))</f>
        <v>Bitte Energieart auswählen!</v>
      </c>
      <c r="C3952" s="47"/>
      <c r="D3952" s="47"/>
      <c r="E3952" s="47"/>
      <c r="F3952" s="47"/>
      <c r="G3952" s="47"/>
      <c r="H3952" s="114"/>
      <c r="I3952" s="60" t="s">
        <v>19</v>
      </c>
      <c r="J3952" s="48" t="s">
        <v>5</v>
      </c>
      <c r="K3952" s="47" t="str">
        <f>IF(H3949="Nein",IF(H3950="Erdgas","Den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endet."),IF(H3950="Erdgas","Bitte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52" s="47"/>
      <c r="M3952" s="47"/>
      <c r="N3952" s="47"/>
      <c r="O3952" s="47"/>
      <c r="P3952" s="47"/>
      <c r="Q3952" s="47"/>
      <c r="R3952" s="47"/>
      <c r="S3952" s="47"/>
      <c r="T3952" s="47"/>
      <c r="U3952" s="47"/>
      <c r="V3952" s="47"/>
      <c r="W3952" s="47"/>
      <c r="X3952" s="91"/>
      <c r="Y3952" s="91"/>
      <c r="Z3952" s="91"/>
      <c r="AA3952" s="91"/>
    </row>
    <row r="3953" spans="2:27" x14ac:dyDescent="0.3">
      <c r="B3953" s="46"/>
      <c r="C3953" s="46"/>
      <c r="D3953" s="46"/>
      <c r="E3953" s="46"/>
      <c r="F3953" s="46"/>
      <c r="G3953" s="46"/>
      <c r="H3953" s="46"/>
      <c r="I3953" s="46"/>
      <c r="J3953" s="46"/>
      <c r="K3953" s="46"/>
      <c r="L3953" s="46"/>
      <c r="M3953" s="46"/>
      <c r="N3953" s="46"/>
      <c r="O3953" s="46"/>
      <c r="P3953" s="46"/>
      <c r="Q3953" s="46"/>
      <c r="R3953" s="46"/>
      <c r="S3953" s="46"/>
      <c r="T3953" s="46"/>
      <c r="U3953" s="46"/>
      <c r="V3953" s="46"/>
      <c r="W3953" s="46"/>
      <c r="X3953" s="91"/>
      <c r="Y3953" s="91"/>
      <c r="Z3953" s="91"/>
      <c r="AA3953" s="91"/>
    </row>
    <row r="3954" spans="2:27" ht="18" thickBot="1" x14ac:dyDescent="0.5">
      <c r="B3954" s="56" t="s">
        <v>10</v>
      </c>
      <c r="C3954" s="47"/>
      <c r="D3954" s="47"/>
      <c r="E3954" s="47"/>
      <c r="F3954" s="47"/>
      <c r="G3954" s="47"/>
      <c r="H3954" s="47"/>
      <c r="I3954" s="47"/>
      <c r="J3954" s="47"/>
      <c r="K3954" s="47"/>
      <c r="L3954" s="47"/>
      <c r="M3954" s="47"/>
      <c r="N3954" s="47"/>
      <c r="O3954" s="47"/>
      <c r="P3954" s="47"/>
      <c r="Q3954" s="47"/>
      <c r="R3954" s="47"/>
      <c r="S3954" s="47"/>
      <c r="T3954" s="47"/>
      <c r="U3954" s="47"/>
      <c r="V3954" s="47"/>
      <c r="W3954" s="47"/>
      <c r="X3954" s="91"/>
      <c r="Y3954" s="90"/>
      <c r="Z3954" s="91"/>
      <c r="AA3954" s="91"/>
    </row>
    <row r="3955" spans="2:27" ht="15" thickBot="1" x14ac:dyDescent="0.35">
      <c r="B3955" s="47" t="s">
        <v>11</v>
      </c>
      <c r="C3955" s="47"/>
      <c r="D3955" s="47"/>
      <c r="E3955" s="47"/>
      <c r="F3955" s="47"/>
      <c r="G3955" s="47"/>
      <c r="H3955" s="112"/>
      <c r="I3955" s="47"/>
      <c r="J3955" s="48" t="s">
        <v>5</v>
      </c>
      <c r="K3955" s="47" t="s">
        <v>12</v>
      </c>
      <c r="L3955" s="47"/>
      <c r="M3955" s="47"/>
      <c r="N3955" s="47"/>
      <c r="O3955" s="47"/>
      <c r="P3955" s="47"/>
      <c r="Q3955" s="47"/>
      <c r="R3955" s="47"/>
      <c r="S3955" s="47"/>
      <c r="T3955" s="47"/>
      <c r="U3955" s="47"/>
      <c r="V3955" s="47"/>
      <c r="W3955" s="47"/>
      <c r="X3955" s="91">
        <f>H3956</f>
        <v>0</v>
      </c>
      <c r="Y3955" s="91">
        <f>H3957</f>
        <v>0</v>
      </c>
      <c r="Z3955" s="91">
        <f>H3958</f>
        <v>0</v>
      </c>
      <c r="AA3955" s="91">
        <f>H3959</f>
        <v>0</v>
      </c>
    </row>
    <row r="3956" spans="2:27" ht="15" thickBot="1" x14ac:dyDescent="0.35">
      <c r="B3956" s="47" t="s">
        <v>13</v>
      </c>
      <c r="C3956" s="47"/>
      <c r="D3956" s="47"/>
      <c r="E3956" s="47"/>
      <c r="F3956" s="47"/>
      <c r="G3956" s="47"/>
      <c r="H3956" s="112"/>
      <c r="I3956" s="59"/>
      <c r="J3956" s="48" t="s">
        <v>5</v>
      </c>
      <c r="K3956" s="47" t="s">
        <v>15</v>
      </c>
      <c r="L3956" s="47"/>
      <c r="M3956" s="47"/>
      <c r="N3956" s="47"/>
      <c r="O3956" s="47"/>
      <c r="P3956" s="47"/>
      <c r="Q3956" s="47"/>
      <c r="R3956" s="47"/>
      <c r="S3956" s="47"/>
      <c r="T3956" s="47"/>
      <c r="U3956" s="47"/>
      <c r="V3956" s="47"/>
      <c r="W3956" s="47"/>
      <c r="X3956" s="91"/>
      <c r="Y3956" s="91"/>
      <c r="Z3956" s="91"/>
      <c r="AA3956" s="91"/>
    </row>
    <row r="3957" spans="2:27" ht="15" thickBot="1" x14ac:dyDescent="0.35">
      <c r="B3957" s="47" t="s">
        <v>16</v>
      </c>
      <c r="C3957" s="47"/>
      <c r="D3957" s="47"/>
      <c r="E3957" s="47"/>
      <c r="F3957" s="47"/>
      <c r="G3957" s="47"/>
      <c r="H3957" s="137"/>
      <c r="I3957" s="47"/>
      <c r="J3957" s="48" t="s">
        <v>5</v>
      </c>
      <c r="K3957" s="47" t="s">
        <v>17</v>
      </c>
      <c r="L3957" s="47"/>
      <c r="M3957" s="47"/>
      <c r="N3957" s="47"/>
      <c r="O3957" s="47"/>
      <c r="P3957" s="47"/>
      <c r="Q3957" s="47"/>
      <c r="R3957" s="47"/>
      <c r="S3957" s="47"/>
      <c r="T3957" s="47"/>
      <c r="U3957" s="47"/>
      <c r="V3957" s="47"/>
      <c r="W3957" s="47"/>
      <c r="X3957" s="91"/>
      <c r="Y3957" s="91"/>
      <c r="Z3957" s="91"/>
      <c r="AA3957" s="91"/>
    </row>
    <row r="3958" spans="2:27" ht="15" thickBot="1" x14ac:dyDescent="0.35">
      <c r="B3958" s="47" t="str">
        <f>IF(H3957="Erdgas","Nettorechnungsbetrag (Erdgas)",IF(H3957="Strom","Nettorechnungsbetrag (Strom)",IF(H3957="Wärme/Kälte","Nettorechnungsbetrag (Wärme/Kälte)","Bitte Energieart auswählen!")))</f>
        <v>Bitte Energieart auswählen!</v>
      </c>
      <c r="C3958" s="47"/>
      <c r="D3958" s="47"/>
      <c r="E3958" s="47"/>
      <c r="F3958" s="47"/>
      <c r="G3958" s="47"/>
      <c r="H3958" s="113"/>
      <c r="I3958" s="60" t="s">
        <v>18</v>
      </c>
      <c r="J3958" s="48" t="s">
        <v>5</v>
      </c>
      <c r="K3958" s="47" t="str">
        <f>IF(H3957="Erdgas","Erdgaskosten exkl. Steuern, Abgaben, Netzentgelte, etc.",IF(H3957="Strom","Stromkosten exkl. Steuern, Abgaben, Netzentgelte, etc.",IF(H3957="Wärme/Kälte","Wärme-/Kältekosten exkl. Steuern, Abgaben, Netzentgelte, etc.","Bitte Energieart auswählen!")))</f>
        <v>Bitte Energieart auswählen!</v>
      </c>
      <c r="L3958" s="47"/>
      <c r="M3958" s="47"/>
      <c r="N3958" s="47"/>
      <c r="O3958" s="47"/>
      <c r="P3958" s="47"/>
      <c r="Q3958" s="47"/>
      <c r="R3958" s="47"/>
      <c r="S3958" s="47"/>
      <c r="T3958" s="47"/>
      <c r="U3958" s="47"/>
      <c r="V3958" s="47"/>
      <c r="W3958" s="47"/>
      <c r="X3958" s="91"/>
      <c r="Y3958" s="91"/>
      <c r="Z3958" s="91"/>
      <c r="AA3958" s="91"/>
    </row>
    <row r="3959" spans="2:27" ht="15" thickBot="1" x14ac:dyDescent="0.35">
      <c r="B3959" s="47" t="str">
        <f>IF(AND(H3957="Erdgas",H3956="Nein"),"Erdgasverbrauch in kWh gem. letzter Jahresabrechnung",IF(H3957="Erdgas","Erdgasverbrauch in kWh im Kalenderjahr 2021",IF(AND(H3957="Strom",H3956="Nein"),"Stromverbrauch in kWh gem. letzter Jahresabrechnung",IF(H3957="Strom","Stromverbrauch in kWh im Kalenderjahr 2021",IF(AND(H3957="Wärme/Kälte",H3956="Nein"),"Wärme-/Kälteverbrauch in kWh gem. letzter Jahresabrechnung",IF(H3957="Wärme/Kälte","Wärme-/Kälteverbrauch in kWh im Kalenderjahr 2021","Bitte Energieart auswählen!"))))))</f>
        <v>Bitte Energieart auswählen!</v>
      </c>
      <c r="C3959" s="47"/>
      <c r="D3959" s="47"/>
      <c r="E3959" s="47"/>
      <c r="F3959" s="47"/>
      <c r="G3959" s="47"/>
      <c r="H3959" s="114"/>
      <c r="I3959" s="60" t="s">
        <v>19</v>
      </c>
      <c r="J3959" s="48" t="s">
        <v>5</v>
      </c>
      <c r="K3959" s="47" t="str">
        <f>IF(H3956="Nein",IF(H3957="Erdgas","Den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endet."),IF(H3957="Erdgas","Bitte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59" s="47"/>
      <c r="M3959" s="47"/>
      <c r="N3959" s="47"/>
      <c r="O3959" s="47"/>
      <c r="P3959" s="47"/>
      <c r="Q3959" s="47"/>
      <c r="R3959" s="47"/>
      <c r="S3959" s="47"/>
      <c r="T3959" s="47"/>
      <c r="U3959" s="47"/>
      <c r="V3959" s="47"/>
      <c r="W3959" s="47"/>
      <c r="X3959" s="91"/>
      <c r="Y3959" s="91"/>
      <c r="Z3959" s="91"/>
      <c r="AA3959" s="91"/>
    </row>
    <row r="3960" spans="2:27" x14ac:dyDescent="0.3">
      <c r="B3960" s="46"/>
      <c r="C3960" s="46"/>
      <c r="D3960" s="46"/>
      <c r="E3960" s="46"/>
      <c r="F3960" s="46"/>
      <c r="G3960" s="46"/>
      <c r="H3960" s="46"/>
      <c r="I3960" s="46"/>
      <c r="J3960" s="46"/>
      <c r="K3960" s="46"/>
      <c r="L3960" s="46"/>
      <c r="M3960" s="46"/>
      <c r="N3960" s="46"/>
      <c r="O3960" s="46"/>
      <c r="P3960" s="46"/>
      <c r="Q3960" s="46"/>
      <c r="R3960" s="46"/>
      <c r="S3960" s="46"/>
      <c r="T3960" s="46"/>
      <c r="U3960" s="46"/>
      <c r="V3960" s="46"/>
      <c r="W3960" s="46"/>
      <c r="X3960" s="91"/>
      <c r="Y3960" s="91"/>
      <c r="Z3960" s="91"/>
      <c r="AA3960" s="91"/>
    </row>
    <row r="3961" spans="2:27" ht="18" thickBot="1" x14ac:dyDescent="0.5">
      <c r="B3961" s="56" t="s">
        <v>10</v>
      </c>
      <c r="C3961" s="47"/>
      <c r="D3961" s="47"/>
      <c r="E3961" s="47"/>
      <c r="F3961" s="47"/>
      <c r="G3961" s="47"/>
      <c r="H3961" s="47"/>
      <c r="I3961" s="47"/>
      <c r="J3961" s="47"/>
      <c r="K3961" s="47"/>
      <c r="L3961" s="47"/>
      <c r="M3961" s="47"/>
      <c r="N3961" s="47"/>
      <c r="O3961" s="47"/>
      <c r="P3961" s="47"/>
      <c r="Q3961" s="47"/>
      <c r="R3961" s="47"/>
      <c r="S3961" s="47"/>
      <c r="T3961" s="47"/>
      <c r="U3961" s="47"/>
      <c r="V3961" s="47"/>
      <c r="W3961" s="47"/>
      <c r="X3961" s="91"/>
      <c r="Y3961" s="90"/>
      <c r="Z3961" s="91"/>
      <c r="AA3961" s="91"/>
    </row>
    <row r="3962" spans="2:27" ht="15" thickBot="1" x14ac:dyDescent="0.35">
      <c r="B3962" s="47" t="s">
        <v>11</v>
      </c>
      <c r="C3962" s="47"/>
      <c r="D3962" s="47"/>
      <c r="E3962" s="47"/>
      <c r="F3962" s="47"/>
      <c r="G3962" s="47"/>
      <c r="H3962" s="112"/>
      <c r="I3962" s="47"/>
      <c r="J3962" s="48" t="s">
        <v>5</v>
      </c>
      <c r="K3962" s="47" t="s">
        <v>12</v>
      </c>
      <c r="L3962" s="47"/>
      <c r="M3962" s="47"/>
      <c r="N3962" s="47"/>
      <c r="O3962" s="47"/>
      <c r="P3962" s="47"/>
      <c r="Q3962" s="47"/>
      <c r="R3962" s="47"/>
      <c r="S3962" s="47"/>
      <c r="T3962" s="47"/>
      <c r="U3962" s="47"/>
      <c r="V3962" s="47"/>
      <c r="W3962" s="47"/>
      <c r="X3962" s="91">
        <f>H3963</f>
        <v>0</v>
      </c>
      <c r="Y3962" s="91">
        <f>H3964</f>
        <v>0</v>
      </c>
      <c r="Z3962" s="91">
        <f>H3965</f>
        <v>0</v>
      </c>
      <c r="AA3962" s="91">
        <f>H3966</f>
        <v>0</v>
      </c>
    </row>
    <row r="3963" spans="2:27" ht="15" thickBot="1" x14ac:dyDescent="0.35">
      <c r="B3963" s="47" t="s">
        <v>13</v>
      </c>
      <c r="C3963" s="47"/>
      <c r="D3963" s="47"/>
      <c r="E3963" s="47"/>
      <c r="F3963" s="47"/>
      <c r="G3963" s="47"/>
      <c r="H3963" s="112"/>
      <c r="I3963" s="59"/>
      <c r="J3963" s="48" t="s">
        <v>5</v>
      </c>
      <c r="K3963" s="47" t="s">
        <v>15</v>
      </c>
      <c r="L3963" s="47"/>
      <c r="M3963" s="47"/>
      <c r="N3963" s="47"/>
      <c r="O3963" s="47"/>
      <c r="P3963" s="47"/>
      <c r="Q3963" s="47"/>
      <c r="R3963" s="47"/>
      <c r="S3963" s="47"/>
      <c r="T3963" s="47"/>
      <c r="U3963" s="47"/>
      <c r="V3963" s="47"/>
      <c r="W3963" s="47"/>
      <c r="X3963" s="91"/>
      <c r="Y3963" s="91"/>
      <c r="Z3963" s="91"/>
      <c r="AA3963" s="91"/>
    </row>
    <row r="3964" spans="2:27" ht="15" thickBot="1" x14ac:dyDescent="0.35">
      <c r="B3964" s="47" t="s">
        <v>16</v>
      </c>
      <c r="C3964" s="47"/>
      <c r="D3964" s="47"/>
      <c r="E3964" s="47"/>
      <c r="F3964" s="47"/>
      <c r="G3964" s="47"/>
      <c r="H3964" s="137"/>
      <c r="I3964" s="47"/>
      <c r="J3964" s="48" t="s">
        <v>5</v>
      </c>
      <c r="K3964" s="47" t="s">
        <v>17</v>
      </c>
      <c r="L3964" s="47"/>
      <c r="M3964" s="47"/>
      <c r="N3964" s="47"/>
      <c r="O3964" s="47"/>
      <c r="P3964" s="47"/>
      <c r="Q3964" s="47"/>
      <c r="R3964" s="47"/>
      <c r="S3964" s="47"/>
      <c r="T3964" s="47"/>
      <c r="U3964" s="47"/>
      <c r="V3964" s="47"/>
      <c r="W3964" s="47"/>
      <c r="X3964" s="91"/>
      <c r="Y3964" s="91"/>
      <c r="Z3964" s="91"/>
      <c r="AA3964" s="91"/>
    </row>
    <row r="3965" spans="2:27" ht="15" thickBot="1" x14ac:dyDescent="0.35">
      <c r="B3965" s="47" t="str">
        <f>IF(H3964="Erdgas","Nettorechnungsbetrag (Erdgas)",IF(H3964="Strom","Nettorechnungsbetrag (Strom)",IF(H3964="Wärme/Kälte","Nettorechnungsbetrag (Wärme/Kälte)","Bitte Energieart auswählen!")))</f>
        <v>Bitte Energieart auswählen!</v>
      </c>
      <c r="C3965" s="47"/>
      <c r="D3965" s="47"/>
      <c r="E3965" s="47"/>
      <c r="F3965" s="47"/>
      <c r="G3965" s="47"/>
      <c r="H3965" s="113"/>
      <c r="I3965" s="60" t="s">
        <v>18</v>
      </c>
      <c r="J3965" s="48" t="s">
        <v>5</v>
      </c>
      <c r="K3965" s="47" t="str">
        <f>IF(H3964="Erdgas","Erdgaskosten exkl. Steuern, Abgaben, Netzentgelte, etc.",IF(H3964="Strom","Stromkosten exkl. Steuern, Abgaben, Netzentgelte, etc.",IF(H3964="Wärme/Kälte","Wärme-/Kältekosten exkl. Steuern, Abgaben, Netzentgelte, etc.","Bitte Energieart auswählen!")))</f>
        <v>Bitte Energieart auswählen!</v>
      </c>
      <c r="L3965" s="47"/>
      <c r="M3965" s="47"/>
      <c r="N3965" s="47"/>
      <c r="O3965" s="47"/>
      <c r="P3965" s="47"/>
      <c r="Q3965" s="47"/>
      <c r="R3965" s="47"/>
      <c r="S3965" s="47"/>
      <c r="T3965" s="47"/>
      <c r="U3965" s="47"/>
      <c r="V3965" s="47"/>
      <c r="W3965" s="47"/>
      <c r="X3965" s="91"/>
      <c r="Y3965" s="91"/>
      <c r="Z3965" s="91"/>
      <c r="AA3965" s="91"/>
    </row>
    <row r="3966" spans="2:27" ht="15" thickBot="1" x14ac:dyDescent="0.35">
      <c r="B3966" s="47" t="str">
        <f>IF(AND(H3964="Erdgas",H3963="Nein"),"Erdgasverbrauch in kWh gem. letzter Jahresabrechnung",IF(H3964="Erdgas","Erdgasverbrauch in kWh im Kalenderjahr 2021",IF(AND(H3964="Strom",H3963="Nein"),"Stromverbrauch in kWh gem. letzter Jahresabrechnung",IF(H3964="Strom","Stromverbrauch in kWh im Kalenderjahr 2021",IF(AND(H3964="Wärme/Kälte",H3963="Nein"),"Wärme-/Kälteverbrauch in kWh gem. letzter Jahresabrechnung",IF(H3964="Wärme/Kälte","Wärme-/Kälteverbrauch in kWh im Kalenderjahr 2021","Bitte Energieart auswählen!"))))))</f>
        <v>Bitte Energieart auswählen!</v>
      </c>
      <c r="C3966" s="47"/>
      <c r="D3966" s="47"/>
      <c r="E3966" s="47"/>
      <c r="F3966" s="47"/>
      <c r="G3966" s="47"/>
      <c r="H3966" s="114"/>
      <c r="I3966" s="60" t="s">
        <v>19</v>
      </c>
      <c r="J3966" s="48" t="s">
        <v>5</v>
      </c>
      <c r="K3966" s="47" t="str">
        <f>IF(H3963="Nein",IF(H3964="Erdgas","Den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endet."),IF(H3964="Erdgas","Bitte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66" s="47"/>
      <c r="M3966" s="47"/>
      <c r="N3966" s="47"/>
      <c r="O3966" s="47"/>
      <c r="P3966" s="47"/>
      <c r="Q3966" s="47"/>
      <c r="R3966" s="47"/>
      <c r="S3966" s="47"/>
      <c r="T3966" s="47"/>
      <c r="U3966" s="47"/>
      <c r="V3966" s="47"/>
      <c r="W3966" s="47"/>
      <c r="X3966" s="91"/>
      <c r="Y3966" s="91"/>
      <c r="Z3966" s="91"/>
      <c r="AA3966" s="91"/>
    </row>
    <row r="3967" spans="2:27" x14ac:dyDescent="0.3">
      <c r="B3967" s="46"/>
      <c r="C3967" s="46"/>
      <c r="D3967" s="46"/>
      <c r="E3967" s="46"/>
      <c r="F3967" s="46"/>
      <c r="G3967" s="46"/>
      <c r="H3967" s="46"/>
      <c r="I3967" s="46"/>
      <c r="J3967" s="46"/>
      <c r="K3967" s="46"/>
      <c r="L3967" s="46"/>
      <c r="M3967" s="46"/>
      <c r="N3967" s="46"/>
      <c r="O3967" s="46"/>
      <c r="P3967" s="46"/>
      <c r="Q3967" s="46"/>
      <c r="R3967" s="46"/>
      <c r="S3967" s="46"/>
      <c r="T3967" s="46"/>
      <c r="U3967" s="46"/>
      <c r="V3967" s="46"/>
      <c r="W3967" s="46"/>
      <c r="X3967" s="91"/>
      <c r="Y3967" s="91"/>
      <c r="Z3967" s="91"/>
      <c r="AA3967" s="91"/>
    </row>
    <row r="3968" spans="2:27" ht="18" thickBot="1" x14ac:dyDescent="0.5">
      <c r="B3968" s="56" t="s">
        <v>10</v>
      </c>
      <c r="C3968" s="47"/>
      <c r="D3968" s="47"/>
      <c r="E3968" s="47"/>
      <c r="F3968" s="47"/>
      <c r="G3968" s="47"/>
      <c r="H3968" s="47"/>
      <c r="I3968" s="47"/>
      <c r="J3968" s="47"/>
      <c r="K3968" s="47"/>
      <c r="L3968" s="47"/>
      <c r="M3968" s="47"/>
      <c r="N3968" s="47"/>
      <c r="O3968" s="47"/>
      <c r="P3968" s="47"/>
      <c r="Q3968" s="47"/>
      <c r="R3968" s="47"/>
      <c r="S3968" s="47"/>
      <c r="T3968" s="47"/>
      <c r="U3968" s="47"/>
      <c r="V3968" s="47"/>
      <c r="W3968" s="47"/>
      <c r="X3968" s="91"/>
      <c r="Y3968" s="90"/>
      <c r="Z3968" s="91"/>
      <c r="AA3968" s="91"/>
    </row>
    <row r="3969" spans="2:27" ht="15" thickBot="1" x14ac:dyDescent="0.35">
      <c r="B3969" s="47" t="s">
        <v>11</v>
      </c>
      <c r="C3969" s="47"/>
      <c r="D3969" s="47"/>
      <c r="E3969" s="47"/>
      <c r="F3969" s="47"/>
      <c r="G3969" s="47"/>
      <c r="H3969" s="112"/>
      <c r="I3969" s="47"/>
      <c r="J3969" s="48" t="s">
        <v>5</v>
      </c>
      <c r="K3969" s="47" t="s">
        <v>12</v>
      </c>
      <c r="L3969" s="47"/>
      <c r="M3969" s="47"/>
      <c r="N3969" s="47"/>
      <c r="O3969" s="47"/>
      <c r="P3969" s="47"/>
      <c r="Q3969" s="47"/>
      <c r="R3969" s="47"/>
      <c r="S3969" s="47"/>
      <c r="T3969" s="47"/>
      <c r="U3969" s="47"/>
      <c r="V3969" s="47"/>
      <c r="W3969" s="47"/>
      <c r="X3969" s="91">
        <f>H3970</f>
        <v>0</v>
      </c>
      <c r="Y3969" s="91">
        <f>H3971</f>
        <v>0</v>
      </c>
      <c r="Z3969" s="91">
        <f>H3972</f>
        <v>0</v>
      </c>
      <c r="AA3969" s="91">
        <f>H3973</f>
        <v>0</v>
      </c>
    </row>
    <row r="3970" spans="2:27" ht="15" thickBot="1" x14ac:dyDescent="0.35">
      <c r="B3970" s="47" t="s">
        <v>13</v>
      </c>
      <c r="C3970" s="47"/>
      <c r="D3970" s="47"/>
      <c r="E3970" s="47"/>
      <c r="F3970" s="47"/>
      <c r="G3970" s="47"/>
      <c r="H3970" s="112"/>
      <c r="I3970" s="59"/>
      <c r="J3970" s="48" t="s">
        <v>5</v>
      </c>
      <c r="K3970" s="47" t="s">
        <v>15</v>
      </c>
      <c r="L3970" s="47"/>
      <c r="M3970" s="47"/>
      <c r="N3970" s="47"/>
      <c r="O3970" s="47"/>
      <c r="P3970" s="47"/>
      <c r="Q3970" s="47"/>
      <c r="R3970" s="47"/>
      <c r="S3970" s="47"/>
      <c r="T3970" s="47"/>
      <c r="U3970" s="47"/>
      <c r="V3970" s="47"/>
      <c r="W3970" s="47"/>
      <c r="X3970" s="91"/>
      <c r="Y3970" s="91"/>
      <c r="Z3970" s="91"/>
      <c r="AA3970" s="91"/>
    </row>
    <row r="3971" spans="2:27" ht="15" thickBot="1" x14ac:dyDescent="0.35">
      <c r="B3971" s="47" t="s">
        <v>16</v>
      </c>
      <c r="C3971" s="47"/>
      <c r="D3971" s="47"/>
      <c r="E3971" s="47"/>
      <c r="F3971" s="47"/>
      <c r="G3971" s="47"/>
      <c r="H3971" s="137"/>
      <c r="I3971" s="47"/>
      <c r="J3971" s="48" t="s">
        <v>5</v>
      </c>
      <c r="K3971" s="47" t="s">
        <v>17</v>
      </c>
      <c r="L3971" s="47"/>
      <c r="M3971" s="47"/>
      <c r="N3971" s="47"/>
      <c r="O3971" s="47"/>
      <c r="P3971" s="47"/>
      <c r="Q3971" s="47"/>
      <c r="R3971" s="47"/>
      <c r="S3971" s="47"/>
      <c r="T3971" s="47"/>
      <c r="U3971" s="47"/>
      <c r="V3971" s="47"/>
      <c r="W3971" s="47"/>
      <c r="X3971" s="91"/>
      <c r="Y3971" s="91"/>
      <c r="Z3971" s="91"/>
      <c r="AA3971" s="91"/>
    </row>
    <row r="3972" spans="2:27" ht="15" thickBot="1" x14ac:dyDescent="0.35">
      <c r="B3972" s="47" t="str">
        <f>IF(H3971="Erdgas","Nettorechnungsbetrag (Erdgas)",IF(H3971="Strom","Nettorechnungsbetrag (Strom)",IF(H3971="Wärme/Kälte","Nettorechnungsbetrag (Wärme/Kälte)","Bitte Energieart auswählen!")))</f>
        <v>Bitte Energieart auswählen!</v>
      </c>
      <c r="C3972" s="47"/>
      <c r="D3972" s="47"/>
      <c r="E3972" s="47"/>
      <c r="F3972" s="47"/>
      <c r="G3972" s="47"/>
      <c r="H3972" s="113"/>
      <c r="I3972" s="60" t="s">
        <v>18</v>
      </c>
      <c r="J3972" s="48" t="s">
        <v>5</v>
      </c>
      <c r="K3972" s="47" t="str">
        <f>IF(H3971="Erdgas","Erdgaskosten exkl. Steuern, Abgaben, Netzentgelte, etc.",IF(H3971="Strom","Stromkosten exkl. Steuern, Abgaben, Netzentgelte, etc.",IF(H3971="Wärme/Kälte","Wärme-/Kältekosten exkl. Steuern, Abgaben, Netzentgelte, etc.","Bitte Energieart auswählen!")))</f>
        <v>Bitte Energieart auswählen!</v>
      </c>
      <c r="L3972" s="47"/>
      <c r="M3972" s="47"/>
      <c r="N3972" s="47"/>
      <c r="O3972" s="47"/>
      <c r="P3972" s="47"/>
      <c r="Q3972" s="47"/>
      <c r="R3972" s="47"/>
      <c r="S3972" s="47"/>
      <c r="T3972" s="47"/>
      <c r="U3972" s="47"/>
      <c r="V3972" s="47"/>
      <c r="W3972" s="47"/>
      <c r="X3972" s="91"/>
      <c r="Y3972" s="91"/>
      <c r="Z3972" s="91"/>
      <c r="AA3972" s="91"/>
    </row>
    <row r="3973" spans="2:27" ht="15" thickBot="1" x14ac:dyDescent="0.35">
      <c r="B3973" s="47" t="str">
        <f>IF(AND(H3971="Erdgas",H3970="Nein"),"Erdgasverbrauch in kWh gem. letzter Jahresabrechnung",IF(H3971="Erdgas","Erdgasverbrauch in kWh im Kalenderjahr 2021",IF(AND(H3971="Strom",H3970="Nein"),"Stromverbrauch in kWh gem. letzter Jahresabrechnung",IF(H3971="Strom","Stromverbrauch in kWh im Kalenderjahr 2021",IF(AND(H3971="Wärme/Kälte",H3970="Nein"),"Wärme-/Kälteverbrauch in kWh gem. letzter Jahresabrechnung",IF(H3971="Wärme/Kälte","Wärme-/Kälteverbrauch in kWh im Kalenderjahr 2021","Bitte Energieart auswählen!"))))))</f>
        <v>Bitte Energieart auswählen!</v>
      </c>
      <c r="C3973" s="47"/>
      <c r="D3973" s="47"/>
      <c r="E3973" s="47"/>
      <c r="F3973" s="47"/>
      <c r="G3973" s="47"/>
      <c r="H3973" s="114"/>
      <c r="I3973" s="60" t="s">
        <v>19</v>
      </c>
      <c r="J3973" s="48" t="s">
        <v>5</v>
      </c>
      <c r="K3973" s="47" t="str">
        <f>IF(H3970="Nein",IF(H3971="Erdgas","Den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endet."),IF(H3971="Erdgas","Bitte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73" s="47"/>
      <c r="M3973" s="47"/>
      <c r="N3973" s="47"/>
      <c r="O3973" s="47"/>
      <c r="P3973" s="47"/>
      <c r="Q3973" s="47"/>
      <c r="R3973" s="47"/>
      <c r="S3973" s="47"/>
      <c r="T3973" s="47"/>
      <c r="U3973" s="47"/>
      <c r="V3973" s="47"/>
      <c r="W3973" s="47"/>
      <c r="X3973" s="91"/>
      <c r="Y3973" s="91"/>
      <c r="Z3973" s="91"/>
      <c r="AA3973" s="91"/>
    </row>
    <row r="3974" spans="2:27" x14ac:dyDescent="0.3">
      <c r="B3974" s="46"/>
      <c r="C3974" s="46"/>
      <c r="D3974" s="46"/>
      <c r="E3974" s="46"/>
      <c r="F3974" s="46"/>
      <c r="G3974" s="46"/>
      <c r="H3974" s="46"/>
      <c r="I3974" s="46"/>
      <c r="J3974" s="46"/>
      <c r="K3974" s="46"/>
      <c r="L3974" s="46"/>
      <c r="M3974" s="46"/>
      <c r="N3974" s="46"/>
      <c r="O3974" s="46"/>
      <c r="P3974" s="46"/>
      <c r="Q3974" s="46"/>
      <c r="R3974" s="46"/>
      <c r="S3974" s="46"/>
      <c r="T3974" s="46"/>
      <c r="U3974" s="46"/>
      <c r="V3974" s="46"/>
      <c r="W3974" s="46"/>
      <c r="X3974" s="91"/>
      <c r="Y3974" s="91"/>
      <c r="Z3974" s="91"/>
      <c r="AA3974" s="91"/>
    </row>
    <row r="3975" spans="2:27" ht="18" thickBot="1" x14ac:dyDescent="0.5">
      <c r="B3975" s="56" t="s">
        <v>10</v>
      </c>
      <c r="C3975" s="47"/>
      <c r="D3975" s="47"/>
      <c r="E3975" s="47"/>
      <c r="F3975" s="47"/>
      <c r="G3975" s="47"/>
      <c r="H3975" s="47"/>
      <c r="I3975" s="47"/>
      <c r="J3975" s="47"/>
      <c r="K3975" s="47"/>
      <c r="L3975" s="47"/>
      <c r="M3975" s="47"/>
      <c r="N3975" s="47"/>
      <c r="O3975" s="47"/>
      <c r="P3975" s="47"/>
      <c r="Q3975" s="47"/>
      <c r="R3975" s="47"/>
      <c r="S3975" s="47"/>
      <c r="T3975" s="47"/>
      <c r="U3975" s="47"/>
      <c r="V3975" s="47"/>
      <c r="W3975" s="47"/>
      <c r="X3975" s="91"/>
      <c r="Y3975" s="90"/>
      <c r="Z3975" s="91"/>
      <c r="AA3975" s="91"/>
    </row>
    <row r="3976" spans="2:27" ht="15" thickBot="1" x14ac:dyDescent="0.35">
      <c r="B3976" s="47" t="s">
        <v>11</v>
      </c>
      <c r="C3976" s="47"/>
      <c r="D3976" s="47"/>
      <c r="E3976" s="47"/>
      <c r="F3976" s="47"/>
      <c r="G3976" s="47"/>
      <c r="H3976" s="112"/>
      <c r="I3976" s="47"/>
      <c r="J3976" s="48" t="s">
        <v>5</v>
      </c>
      <c r="K3976" s="47" t="s">
        <v>12</v>
      </c>
      <c r="L3976" s="47"/>
      <c r="M3976" s="47"/>
      <c r="N3976" s="47"/>
      <c r="O3976" s="47"/>
      <c r="P3976" s="47"/>
      <c r="Q3976" s="47"/>
      <c r="R3976" s="47"/>
      <c r="S3976" s="47"/>
      <c r="T3976" s="47"/>
      <c r="U3976" s="47"/>
      <c r="V3976" s="47"/>
      <c r="W3976" s="47"/>
      <c r="X3976" s="91">
        <f>H3977</f>
        <v>0</v>
      </c>
      <c r="Y3976" s="91">
        <f>H3978</f>
        <v>0</v>
      </c>
      <c r="Z3976" s="91">
        <f>H3979</f>
        <v>0</v>
      </c>
      <c r="AA3976" s="91">
        <f>H3980</f>
        <v>0</v>
      </c>
    </row>
    <row r="3977" spans="2:27" ht="15" thickBot="1" x14ac:dyDescent="0.35">
      <c r="B3977" s="47" t="s">
        <v>13</v>
      </c>
      <c r="C3977" s="47"/>
      <c r="D3977" s="47"/>
      <c r="E3977" s="47"/>
      <c r="F3977" s="47"/>
      <c r="G3977" s="47"/>
      <c r="H3977" s="112"/>
      <c r="I3977" s="59"/>
      <c r="J3977" s="48" t="s">
        <v>5</v>
      </c>
      <c r="K3977" s="47" t="s">
        <v>15</v>
      </c>
      <c r="L3977" s="47"/>
      <c r="M3977" s="47"/>
      <c r="N3977" s="47"/>
      <c r="O3977" s="47"/>
      <c r="P3977" s="47"/>
      <c r="Q3977" s="47"/>
      <c r="R3977" s="47"/>
      <c r="S3977" s="47"/>
      <c r="T3977" s="47"/>
      <c r="U3977" s="47"/>
      <c r="V3977" s="47"/>
      <c r="W3977" s="47"/>
      <c r="X3977" s="91"/>
      <c r="Y3977" s="91"/>
      <c r="Z3977" s="91"/>
      <c r="AA3977" s="91"/>
    </row>
    <row r="3978" spans="2:27" ht="15" thickBot="1" x14ac:dyDescent="0.35">
      <c r="B3978" s="47" t="s">
        <v>16</v>
      </c>
      <c r="C3978" s="47"/>
      <c r="D3978" s="47"/>
      <c r="E3978" s="47"/>
      <c r="F3978" s="47"/>
      <c r="G3978" s="47"/>
      <c r="H3978" s="137"/>
      <c r="I3978" s="47"/>
      <c r="J3978" s="48" t="s">
        <v>5</v>
      </c>
      <c r="K3978" s="47" t="s">
        <v>17</v>
      </c>
      <c r="L3978" s="47"/>
      <c r="M3978" s="47"/>
      <c r="N3978" s="47"/>
      <c r="O3978" s="47"/>
      <c r="P3978" s="47"/>
      <c r="Q3978" s="47"/>
      <c r="R3978" s="47"/>
      <c r="S3978" s="47"/>
      <c r="T3978" s="47"/>
      <c r="U3978" s="47"/>
      <c r="V3978" s="47"/>
      <c r="W3978" s="47"/>
      <c r="X3978" s="91"/>
      <c r="Y3978" s="91"/>
      <c r="Z3978" s="91"/>
      <c r="AA3978" s="91"/>
    </row>
    <row r="3979" spans="2:27" ht="15" thickBot="1" x14ac:dyDescent="0.35">
      <c r="B3979" s="47" t="str">
        <f>IF(H3978="Erdgas","Nettorechnungsbetrag (Erdgas)",IF(H3978="Strom","Nettorechnungsbetrag (Strom)",IF(H3978="Wärme/Kälte","Nettorechnungsbetrag (Wärme/Kälte)","Bitte Energieart auswählen!")))</f>
        <v>Bitte Energieart auswählen!</v>
      </c>
      <c r="C3979" s="47"/>
      <c r="D3979" s="47"/>
      <c r="E3979" s="47"/>
      <c r="F3979" s="47"/>
      <c r="G3979" s="47"/>
      <c r="H3979" s="113"/>
      <c r="I3979" s="60" t="s">
        <v>18</v>
      </c>
      <c r="J3979" s="48" t="s">
        <v>5</v>
      </c>
      <c r="K3979" s="47" t="str">
        <f>IF(H3978="Erdgas","Erdgaskosten exkl. Steuern, Abgaben, Netzentgelte, etc.",IF(H3978="Strom","Stromkosten exkl. Steuern, Abgaben, Netzentgelte, etc.",IF(H3978="Wärme/Kälte","Wärme-/Kältekosten exkl. Steuern, Abgaben, Netzentgelte, etc.","Bitte Energieart auswählen!")))</f>
        <v>Bitte Energieart auswählen!</v>
      </c>
      <c r="L3979" s="47"/>
      <c r="M3979" s="47"/>
      <c r="N3979" s="47"/>
      <c r="O3979" s="47"/>
      <c r="P3979" s="47"/>
      <c r="Q3979" s="47"/>
      <c r="R3979" s="47"/>
      <c r="S3979" s="47"/>
      <c r="T3979" s="47"/>
      <c r="U3979" s="47"/>
      <c r="V3979" s="47"/>
      <c r="W3979" s="47"/>
      <c r="X3979" s="91"/>
      <c r="Y3979" s="91"/>
      <c r="Z3979" s="91"/>
      <c r="AA3979" s="91"/>
    </row>
    <row r="3980" spans="2:27" ht="15" thickBot="1" x14ac:dyDescent="0.35">
      <c r="B3980" s="47" t="str">
        <f>IF(AND(H3978="Erdgas",H3977="Nein"),"Erdgasverbrauch in kWh gem. letzter Jahresabrechnung",IF(H3978="Erdgas","Erdgasverbrauch in kWh im Kalenderjahr 2021",IF(AND(H3978="Strom",H3977="Nein"),"Stromverbrauch in kWh gem. letzter Jahresabrechnung",IF(H3978="Strom","Stromverbrauch in kWh im Kalenderjahr 2021",IF(AND(H3978="Wärme/Kälte",H3977="Nein"),"Wärme-/Kälteverbrauch in kWh gem. letzter Jahresabrechnung",IF(H3978="Wärme/Kälte","Wärme-/Kälteverbrauch in kWh im Kalenderjahr 2021","Bitte Energieart auswählen!"))))))</f>
        <v>Bitte Energieart auswählen!</v>
      </c>
      <c r="C3980" s="47"/>
      <c r="D3980" s="47"/>
      <c r="E3980" s="47"/>
      <c r="F3980" s="47"/>
      <c r="G3980" s="47"/>
      <c r="H3980" s="114"/>
      <c r="I3980" s="60" t="s">
        <v>19</v>
      </c>
      <c r="J3980" s="48" t="s">
        <v>5</v>
      </c>
      <c r="K3980" s="47" t="str">
        <f>IF(H3977="Nein",IF(H3978="Erdgas","Den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endet."),IF(H3978="Erdgas","Bitte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80" s="47"/>
      <c r="M3980" s="47"/>
      <c r="N3980" s="47"/>
      <c r="O3980" s="47"/>
      <c r="P3980" s="47"/>
      <c r="Q3980" s="47"/>
      <c r="R3980" s="47"/>
      <c r="S3980" s="47"/>
      <c r="T3980" s="47"/>
      <c r="U3980" s="47"/>
      <c r="V3980" s="47"/>
      <c r="W3980" s="47"/>
      <c r="X3980" s="91"/>
      <c r="Y3980" s="91"/>
      <c r="Z3980" s="91"/>
      <c r="AA3980" s="91"/>
    </row>
    <row r="3981" spans="2:27" x14ac:dyDescent="0.3">
      <c r="B3981" s="46"/>
      <c r="C3981" s="46"/>
      <c r="D3981" s="46"/>
      <c r="E3981" s="46"/>
      <c r="F3981" s="46"/>
      <c r="G3981" s="46"/>
      <c r="H3981" s="46"/>
      <c r="I3981" s="46"/>
      <c r="J3981" s="46"/>
      <c r="K3981" s="46"/>
      <c r="L3981" s="46"/>
      <c r="M3981" s="46"/>
      <c r="N3981" s="46"/>
      <c r="O3981" s="46"/>
      <c r="P3981" s="46"/>
      <c r="Q3981" s="46"/>
      <c r="R3981" s="46"/>
      <c r="S3981" s="46"/>
      <c r="T3981" s="46"/>
      <c r="U3981" s="46"/>
      <c r="V3981" s="46"/>
      <c r="W3981" s="46"/>
      <c r="X3981" s="91"/>
      <c r="Y3981" s="91"/>
      <c r="Z3981" s="91"/>
      <c r="AA3981" s="91"/>
    </row>
    <row r="3982" spans="2:27" ht="18" thickBot="1" x14ac:dyDescent="0.5">
      <c r="B3982" s="56" t="s">
        <v>10</v>
      </c>
      <c r="C3982" s="47"/>
      <c r="D3982" s="47"/>
      <c r="E3982" s="47"/>
      <c r="F3982" s="47"/>
      <c r="G3982" s="47"/>
      <c r="H3982" s="47"/>
      <c r="I3982" s="47"/>
      <c r="J3982" s="47"/>
      <c r="K3982" s="47"/>
      <c r="L3982" s="47"/>
      <c r="M3982" s="47"/>
      <c r="N3982" s="47"/>
      <c r="O3982" s="47"/>
      <c r="P3982" s="47"/>
      <c r="Q3982" s="47"/>
      <c r="R3982" s="47"/>
      <c r="S3982" s="47"/>
      <c r="T3982" s="47"/>
      <c r="U3982" s="47"/>
      <c r="V3982" s="47"/>
      <c r="W3982" s="47"/>
      <c r="X3982" s="91"/>
      <c r="Y3982" s="90"/>
      <c r="Z3982" s="91"/>
      <c r="AA3982" s="91"/>
    </row>
    <row r="3983" spans="2:27" ht="15" thickBot="1" x14ac:dyDescent="0.35">
      <c r="B3983" s="47" t="s">
        <v>11</v>
      </c>
      <c r="C3983" s="47"/>
      <c r="D3983" s="47"/>
      <c r="E3983" s="47"/>
      <c r="F3983" s="47"/>
      <c r="G3983" s="47"/>
      <c r="H3983" s="112"/>
      <c r="I3983" s="47"/>
      <c r="J3983" s="48" t="s">
        <v>5</v>
      </c>
      <c r="K3983" s="47" t="s">
        <v>12</v>
      </c>
      <c r="L3983" s="47"/>
      <c r="M3983" s="47"/>
      <c r="N3983" s="47"/>
      <c r="O3983" s="47"/>
      <c r="P3983" s="47"/>
      <c r="Q3983" s="47"/>
      <c r="R3983" s="47"/>
      <c r="S3983" s="47"/>
      <c r="T3983" s="47"/>
      <c r="U3983" s="47"/>
      <c r="V3983" s="47"/>
      <c r="W3983" s="47"/>
      <c r="X3983" s="91">
        <f>H3984</f>
        <v>0</v>
      </c>
      <c r="Y3983" s="91">
        <f>H3985</f>
        <v>0</v>
      </c>
      <c r="Z3983" s="91">
        <f>H3986</f>
        <v>0</v>
      </c>
      <c r="AA3983" s="91">
        <f>H3987</f>
        <v>0</v>
      </c>
    </row>
    <row r="3984" spans="2:27" ht="15" thickBot="1" x14ac:dyDescent="0.35">
      <c r="B3984" s="47" t="s">
        <v>13</v>
      </c>
      <c r="C3984" s="47"/>
      <c r="D3984" s="47"/>
      <c r="E3984" s="47"/>
      <c r="F3984" s="47"/>
      <c r="G3984" s="47"/>
      <c r="H3984" s="112"/>
      <c r="I3984" s="59"/>
      <c r="J3984" s="48" t="s">
        <v>5</v>
      </c>
      <c r="K3984" s="47" t="s">
        <v>15</v>
      </c>
      <c r="L3984" s="47"/>
      <c r="M3984" s="47"/>
      <c r="N3984" s="47"/>
      <c r="O3984" s="47"/>
      <c r="P3984" s="47"/>
      <c r="Q3984" s="47"/>
      <c r="R3984" s="47"/>
      <c r="S3984" s="47"/>
      <c r="T3984" s="47"/>
      <c r="U3984" s="47"/>
      <c r="V3984" s="47"/>
      <c r="W3984" s="47"/>
      <c r="X3984" s="91"/>
      <c r="Y3984" s="91"/>
      <c r="Z3984" s="91"/>
      <c r="AA3984" s="91"/>
    </row>
    <row r="3985" spans="2:27" ht="15" thickBot="1" x14ac:dyDescent="0.35">
      <c r="B3985" s="47" t="s">
        <v>16</v>
      </c>
      <c r="C3985" s="47"/>
      <c r="D3985" s="47"/>
      <c r="E3985" s="47"/>
      <c r="F3985" s="47"/>
      <c r="G3985" s="47"/>
      <c r="H3985" s="137"/>
      <c r="I3985" s="47"/>
      <c r="J3985" s="48" t="s">
        <v>5</v>
      </c>
      <c r="K3985" s="47" t="s">
        <v>17</v>
      </c>
      <c r="L3985" s="47"/>
      <c r="M3985" s="47"/>
      <c r="N3985" s="47"/>
      <c r="O3985" s="47"/>
      <c r="P3985" s="47"/>
      <c r="Q3985" s="47"/>
      <c r="R3985" s="47"/>
      <c r="S3985" s="47"/>
      <c r="T3985" s="47"/>
      <c r="U3985" s="47"/>
      <c r="V3985" s="47"/>
      <c r="W3985" s="47"/>
      <c r="X3985" s="91"/>
      <c r="Y3985" s="91"/>
      <c r="Z3985" s="91"/>
      <c r="AA3985" s="91"/>
    </row>
    <row r="3986" spans="2:27" ht="15" thickBot="1" x14ac:dyDescent="0.35">
      <c r="B3986" s="47" t="str">
        <f>IF(H3985="Erdgas","Nettorechnungsbetrag (Erdgas)",IF(H3985="Strom","Nettorechnungsbetrag (Strom)",IF(H3985="Wärme/Kälte","Nettorechnungsbetrag (Wärme/Kälte)","Bitte Energieart auswählen!")))</f>
        <v>Bitte Energieart auswählen!</v>
      </c>
      <c r="C3986" s="47"/>
      <c r="D3986" s="47"/>
      <c r="E3986" s="47"/>
      <c r="F3986" s="47"/>
      <c r="G3986" s="47"/>
      <c r="H3986" s="113"/>
      <c r="I3986" s="60" t="s">
        <v>18</v>
      </c>
      <c r="J3986" s="48" t="s">
        <v>5</v>
      </c>
      <c r="K3986" s="47" t="str">
        <f>IF(H3985="Erdgas","Erdgaskosten exkl. Steuern, Abgaben, Netzentgelte, etc.",IF(H3985="Strom","Stromkosten exkl. Steuern, Abgaben, Netzentgelte, etc.",IF(H3985="Wärme/Kälte","Wärme-/Kältekosten exkl. Steuern, Abgaben, Netzentgelte, etc.","Bitte Energieart auswählen!")))</f>
        <v>Bitte Energieart auswählen!</v>
      </c>
      <c r="L3986" s="47"/>
      <c r="M3986" s="47"/>
      <c r="N3986" s="47"/>
      <c r="O3986" s="47"/>
      <c r="P3986" s="47"/>
      <c r="Q3986" s="47"/>
      <c r="R3986" s="47"/>
      <c r="S3986" s="47"/>
      <c r="T3986" s="47"/>
      <c r="U3986" s="47"/>
      <c r="V3986" s="47"/>
      <c r="W3986" s="47"/>
      <c r="X3986" s="91"/>
      <c r="Y3986" s="91"/>
      <c r="Z3986" s="91"/>
      <c r="AA3986" s="91"/>
    </row>
    <row r="3987" spans="2:27" ht="15" thickBot="1" x14ac:dyDescent="0.35">
      <c r="B3987" s="47" t="str">
        <f>IF(AND(H3985="Erdgas",H3984="Nein"),"Erdgasverbrauch in kWh gem. letzter Jahresabrechnung",IF(H3985="Erdgas","Erdgasverbrauch in kWh im Kalenderjahr 2021",IF(AND(H3985="Strom",H3984="Nein"),"Stromverbrauch in kWh gem. letzter Jahresabrechnung",IF(H3985="Strom","Stromverbrauch in kWh im Kalenderjahr 2021",IF(AND(H3985="Wärme/Kälte",H3984="Nein"),"Wärme-/Kälteverbrauch in kWh gem. letzter Jahresabrechnung",IF(H3985="Wärme/Kälte","Wärme-/Kälteverbrauch in kWh im Kalenderjahr 2021","Bitte Energieart auswählen!"))))))</f>
        <v>Bitte Energieart auswählen!</v>
      </c>
      <c r="C3987" s="47"/>
      <c r="D3987" s="47"/>
      <c r="E3987" s="47"/>
      <c r="F3987" s="47"/>
      <c r="G3987" s="47"/>
      <c r="H3987" s="114"/>
      <c r="I3987" s="60" t="s">
        <v>19</v>
      </c>
      <c r="J3987" s="48" t="s">
        <v>5</v>
      </c>
      <c r="K3987" s="47" t="str">
        <f>IF(H3984="Nein",IF(H3985="Erdgas","Den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endet."),IF(H3985="Erdgas","Bitte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87" s="47"/>
      <c r="M3987" s="47"/>
      <c r="N3987" s="47"/>
      <c r="O3987" s="47"/>
      <c r="P3987" s="47"/>
      <c r="Q3987" s="47"/>
      <c r="R3987" s="47"/>
      <c r="S3987" s="47"/>
      <c r="T3987" s="47"/>
      <c r="U3987" s="47"/>
      <c r="V3987" s="47"/>
      <c r="W3987" s="47"/>
      <c r="X3987" s="91"/>
      <c r="Y3987" s="91"/>
      <c r="Z3987" s="91"/>
      <c r="AA3987" s="91"/>
    </row>
    <row r="3988" spans="2:27" x14ac:dyDescent="0.3">
      <c r="B3988" s="46"/>
      <c r="C3988" s="46"/>
      <c r="D3988" s="46"/>
      <c r="E3988" s="46"/>
      <c r="F3988" s="46"/>
      <c r="G3988" s="46"/>
      <c r="H3988" s="46"/>
      <c r="I3988" s="46"/>
      <c r="J3988" s="46"/>
      <c r="K3988" s="46"/>
      <c r="L3988" s="46"/>
      <c r="M3988" s="46"/>
      <c r="N3988" s="46"/>
      <c r="O3988" s="46"/>
      <c r="P3988" s="46"/>
      <c r="Q3988" s="46"/>
      <c r="R3988" s="46"/>
      <c r="S3988" s="46"/>
      <c r="T3988" s="46"/>
      <c r="U3988" s="46"/>
      <c r="V3988" s="46"/>
      <c r="W3988" s="46"/>
      <c r="X3988" s="91"/>
      <c r="Y3988" s="91"/>
      <c r="Z3988" s="91"/>
      <c r="AA3988" s="91"/>
    </row>
    <row r="3989" spans="2:27" ht="18" thickBot="1" x14ac:dyDescent="0.5">
      <c r="B3989" s="56" t="s">
        <v>10</v>
      </c>
      <c r="C3989" s="47"/>
      <c r="D3989" s="47"/>
      <c r="E3989" s="47"/>
      <c r="F3989" s="47"/>
      <c r="G3989" s="47"/>
      <c r="H3989" s="47"/>
      <c r="I3989" s="47"/>
      <c r="J3989" s="47"/>
      <c r="K3989" s="47"/>
      <c r="L3989" s="47"/>
      <c r="M3989" s="47"/>
      <c r="N3989" s="47"/>
      <c r="O3989" s="47"/>
      <c r="P3989" s="47"/>
      <c r="Q3989" s="47"/>
      <c r="R3989" s="47"/>
      <c r="S3989" s="47"/>
      <c r="T3989" s="47"/>
      <c r="U3989" s="47"/>
      <c r="V3989" s="47"/>
      <c r="W3989" s="47"/>
      <c r="X3989" s="91"/>
      <c r="Y3989" s="90"/>
      <c r="Z3989" s="91"/>
      <c r="AA3989" s="91"/>
    </row>
    <row r="3990" spans="2:27" ht="15" thickBot="1" x14ac:dyDescent="0.35">
      <c r="B3990" s="47" t="s">
        <v>11</v>
      </c>
      <c r="C3990" s="47"/>
      <c r="D3990" s="47"/>
      <c r="E3990" s="47"/>
      <c r="F3990" s="47"/>
      <c r="G3990" s="47"/>
      <c r="H3990" s="112"/>
      <c r="I3990" s="47"/>
      <c r="J3990" s="48" t="s">
        <v>5</v>
      </c>
      <c r="K3990" s="47" t="s">
        <v>12</v>
      </c>
      <c r="L3990" s="47"/>
      <c r="M3990" s="47"/>
      <c r="N3990" s="47"/>
      <c r="O3990" s="47"/>
      <c r="P3990" s="47"/>
      <c r="Q3990" s="47"/>
      <c r="R3990" s="47"/>
      <c r="S3990" s="47"/>
      <c r="T3990" s="47"/>
      <c r="U3990" s="47"/>
      <c r="V3990" s="47"/>
      <c r="W3990" s="47"/>
      <c r="X3990" s="91">
        <f>H3991</f>
        <v>0</v>
      </c>
      <c r="Y3990" s="91">
        <f>H3992</f>
        <v>0</v>
      </c>
      <c r="Z3990" s="91">
        <f>H3993</f>
        <v>0</v>
      </c>
      <c r="AA3990" s="91">
        <f>H3994</f>
        <v>0</v>
      </c>
    </row>
    <row r="3991" spans="2:27" ht="15" thickBot="1" x14ac:dyDescent="0.35">
      <c r="B3991" s="47" t="s">
        <v>13</v>
      </c>
      <c r="C3991" s="47"/>
      <c r="D3991" s="47"/>
      <c r="E3991" s="47"/>
      <c r="F3991" s="47"/>
      <c r="G3991" s="47"/>
      <c r="H3991" s="112"/>
      <c r="I3991" s="59"/>
      <c r="J3991" s="48" t="s">
        <v>5</v>
      </c>
      <c r="K3991" s="47" t="s">
        <v>15</v>
      </c>
      <c r="L3991" s="47"/>
      <c r="M3991" s="47"/>
      <c r="N3991" s="47"/>
      <c r="O3991" s="47"/>
      <c r="P3991" s="47"/>
      <c r="Q3991" s="47"/>
      <c r="R3991" s="47"/>
      <c r="S3991" s="47"/>
      <c r="T3991" s="47"/>
      <c r="U3991" s="47"/>
      <c r="V3991" s="47"/>
      <c r="W3991" s="47"/>
      <c r="X3991" s="91"/>
      <c r="Y3991" s="91"/>
      <c r="Z3991" s="91"/>
      <c r="AA3991" s="91"/>
    </row>
    <row r="3992" spans="2:27" ht="15" thickBot="1" x14ac:dyDescent="0.35">
      <c r="B3992" s="47" t="s">
        <v>16</v>
      </c>
      <c r="C3992" s="47"/>
      <c r="D3992" s="47"/>
      <c r="E3992" s="47"/>
      <c r="F3992" s="47"/>
      <c r="G3992" s="47"/>
      <c r="H3992" s="137"/>
      <c r="I3992" s="47"/>
      <c r="J3992" s="48" t="s">
        <v>5</v>
      </c>
      <c r="K3992" s="47" t="s">
        <v>17</v>
      </c>
      <c r="L3992" s="47"/>
      <c r="M3992" s="47"/>
      <c r="N3992" s="47"/>
      <c r="O3992" s="47"/>
      <c r="P3992" s="47"/>
      <c r="Q3992" s="47"/>
      <c r="R3992" s="47"/>
      <c r="S3992" s="47"/>
      <c r="T3992" s="47"/>
      <c r="U3992" s="47"/>
      <c r="V3992" s="47"/>
      <c r="W3992" s="47"/>
      <c r="X3992" s="91"/>
      <c r="Y3992" s="91"/>
      <c r="Z3992" s="91"/>
      <c r="AA3992" s="91"/>
    </row>
    <row r="3993" spans="2:27" ht="15" thickBot="1" x14ac:dyDescent="0.35">
      <c r="B3993" s="47" t="str">
        <f>IF(H3992="Erdgas","Nettorechnungsbetrag (Erdgas)",IF(H3992="Strom","Nettorechnungsbetrag (Strom)",IF(H3992="Wärme/Kälte","Nettorechnungsbetrag (Wärme/Kälte)","Bitte Energieart auswählen!")))</f>
        <v>Bitte Energieart auswählen!</v>
      </c>
      <c r="C3993" s="47"/>
      <c r="D3993" s="47"/>
      <c r="E3993" s="47"/>
      <c r="F3993" s="47"/>
      <c r="G3993" s="47"/>
      <c r="H3993" s="113"/>
      <c r="I3993" s="60" t="s">
        <v>18</v>
      </c>
      <c r="J3993" s="48" t="s">
        <v>5</v>
      </c>
      <c r="K3993" s="47" t="str">
        <f>IF(H3992="Erdgas","Erdgaskosten exkl. Steuern, Abgaben, Netzentgelte, etc.",IF(H3992="Strom","Stromkosten exkl. Steuern, Abgaben, Netzentgelte, etc.",IF(H3992="Wärme/Kälte","Wärme-/Kältekosten exkl. Steuern, Abgaben, Netzentgelte, etc.","Bitte Energieart auswählen!")))</f>
        <v>Bitte Energieart auswählen!</v>
      </c>
      <c r="L3993" s="47"/>
      <c r="M3993" s="47"/>
      <c r="N3993" s="47"/>
      <c r="O3993" s="47"/>
      <c r="P3993" s="47"/>
      <c r="Q3993" s="47"/>
      <c r="R3993" s="47"/>
      <c r="S3993" s="47"/>
      <c r="T3993" s="47"/>
      <c r="U3993" s="47"/>
      <c r="V3993" s="47"/>
      <c r="W3993" s="47"/>
      <c r="X3993" s="91"/>
      <c r="Y3993" s="91"/>
      <c r="Z3993" s="91"/>
      <c r="AA3993" s="91"/>
    </row>
    <row r="3994" spans="2:27" ht="15" thickBot="1" x14ac:dyDescent="0.35">
      <c r="B3994" s="47" t="str">
        <f>IF(AND(H3992="Erdgas",H3991="Nein"),"Erdgasverbrauch in kWh gem. letzter Jahresabrechnung",IF(H3992="Erdgas","Erdgasverbrauch in kWh im Kalenderjahr 2021",IF(AND(H3992="Strom",H3991="Nein"),"Stromverbrauch in kWh gem. letzter Jahresabrechnung",IF(H3992="Strom","Stromverbrauch in kWh im Kalenderjahr 2021",IF(AND(H3992="Wärme/Kälte",H3991="Nein"),"Wärme-/Kälteverbrauch in kWh gem. letzter Jahresabrechnung",IF(H3992="Wärme/Kälte","Wärme-/Kälteverbrauch in kWh im Kalenderjahr 2021","Bitte Energieart auswählen!"))))))</f>
        <v>Bitte Energieart auswählen!</v>
      </c>
      <c r="C3994" s="47"/>
      <c r="D3994" s="47"/>
      <c r="E3994" s="47"/>
      <c r="F3994" s="47"/>
      <c r="G3994" s="47"/>
      <c r="H3994" s="114"/>
      <c r="I3994" s="60" t="s">
        <v>19</v>
      </c>
      <c r="J3994" s="48" t="s">
        <v>5</v>
      </c>
      <c r="K3994" s="47" t="str">
        <f>IF(H3991="Nein",IF(H3992="Erdgas","Den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endet."),IF(H3992="Erdgas","Bitte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3994" s="47"/>
      <c r="M3994" s="47"/>
      <c r="N3994" s="47"/>
      <c r="O3994" s="47"/>
      <c r="P3994" s="47"/>
      <c r="Q3994" s="47"/>
      <c r="R3994" s="47"/>
      <c r="S3994" s="47"/>
      <c r="T3994" s="47"/>
      <c r="U3994" s="47"/>
      <c r="V3994" s="47"/>
      <c r="W3994" s="47"/>
      <c r="X3994" s="91"/>
      <c r="Y3994" s="91"/>
      <c r="Z3994" s="91"/>
      <c r="AA3994" s="91"/>
    </row>
    <row r="3995" spans="2:27" x14ac:dyDescent="0.3">
      <c r="B3995" s="46"/>
      <c r="C3995" s="46"/>
      <c r="D3995" s="46"/>
      <c r="E3995" s="46"/>
      <c r="F3995" s="46"/>
      <c r="G3995" s="46"/>
      <c r="H3995" s="46"/>
      <c r="I3995" s="46"/>
      <c r="J3995" s="46"/>
      <c r="K3995" s="46"/>
      <c r="L3995" s="46"/>
      <c r="M3995" s="46"/>
      <c r="N3995" s="46"/>
      <c r="O3995" s="46"/>
      <c r="P3995" s="46"/>
      <c r="Q3995" s="46"/>
      <c r="R3995" s="46"/>
      <c r="S3995" s="46"/>
      <c r="T3995" s="46"/>
      <c r="U3995" s="46"/>
      <c r="V3995" s="46"/>
      <c r="W3995" s="46"/>
      <c r="X3995" s="91"/>
      <c r="Y3995" s="91"/>
      <c r="Z3995" s="91"/>
      <c r="AA3995" s="91"/>
    </row>
    <row r="3996" spans="2:27" ht="18" thickBot="1" x14ac:dyDescent="0.5">
      <c r="B3996" s="56" t="s">
        <v>10</v>
      </c>
      <c r="C3996" s="47"/>
      <c r="D3996" s="47"/>
      <c r="E3996" s="47"/>
      <c r="F3996" s="47"/>
      <c r="G3996" s="47"/>
      <c r="H3996" s="47"/>
      <c r="I3996" s="47"/>
      <c r="J3996" s="47"/>
      <c r="K3996" s="47"/>
      <c r="L3996" s="47"/>
      <c r="M3996" s="47"/>
      <c r="N3996" s="47"/>
      <c r="O3996" s="47"/>
      <c r="P3996" s="47"/>
      <c r="Q3996" s="47"/>
      <c r="R3996" s="47"/>
      <c r="S3996" s="47"/>
      <c r="T3996" s="47"/>
      <c r="U3996" s="47"/>
      <c r="V3996" s="47"/>
      <c r="W3996" s="47"/>
      <c r="X3996" s="91"/>
      <c r="Y3996" s="90"/>
      <c r="Z3996" s="91"/>
      <c r="AA3996" s="91"/>
    </row>
    <row r="3997" spans="2:27" ht="15" thickBot="1" x14ac:dyDescent="0.35">
      <c r="B3997" s="47" t="s">
        <v>11</v>
      </c>
      <c r="C3997" s="47"/>
      <c r="D3997" s="47"/>
      <c r="E3997" s="47"/>
      <c r="F3997" s="47"/>
      <c r="G3997" s="47"/>
      <c r="H3997" s="112"/>
      <c r="I3997" s="47"/>
      <c r="J3997" s="48" t="s">
        <v>5</v>
      </c>
      <c r="K3997" s="47" t="s">
        <v>12</v>
      </c>
      <c r="L3997" s="47"/>
      <c r="M3997" s="47"/>
      <c r="N3997" s="47"/>
      <c r="O3997" s="47"/>
      <c r="P3997" s="47"/>
      <c r="Q3997" s="47"/>
      <c r="R3997" s="47"/>
      <c r="S3997" s="47"/>
      <c r="T3997" s="47"/>
      <c r="U3997" s="47"/>
      <c r="V3997" s="47"/>
      <c r="W3997" s="47"/>
      <c r="X3997" s="91">
        <f>H3998</f>
        <v>0</v>
      </c>
      <c r="Y3997" s="91">
        <f>H3999</f>
        <v>0</v>
      </c>
      <c r="Z3997" s="91">
        <f>H4000</f>
        <v>0</v>
      </c>
      <c r="AA3997" s="91">
        <f>H4001</f>
        <v>0</v>
      </c>
    </row>
    <row r="3998" spans="2:27" ht="15" thickBot="1" x14ac:dyDescent="0.35">
      <c r="B3998" s="47" t="s">
        <v>13</v>
      </c>
      <c r="C3998" s="47"/>
      <c r="D3998" s="47"/>
      <c r="E3998" s="47"/>
      <c r="F3998" s="47"/>
      <c r="G3998" s="47"/>
      <c r="H3998" s="112"/>
      <c r="I3998" s="59"/>
      <c r="J3998" s="48" t="s">
        <v>5</v>
      </c>
      <c r="K3998" s="47" t="s">
        <v>15</v>
      </c>
      <c r="L3998" s="47"/>
      <c r="M3998" s="47"/>
      <c r="N3998" s="47"/>
      <c r="O3998" s="47"/>
      <c r="P3998" s="47"/>
      <c r="Q3998" s="47"/>
      <c r="R3998" s="47"/>
      <c r="S3998" s="47"/>
      <c r="T3998" s="47"/>
      <c r="U3998" s="47"/>
      <c r="V3998" s="47"/>
      <c r="W3998" s="47"/>
      <c r="X3998" s="91"/>
      <c r="Y3998" s="91"/>
      <c r="Z3998" s="91"/>
      <c r="AA3998" s="91"/>
    </row>
    <row r="3999" spans="2:27" ht="15" thickBot="1" x14ac:dyDescent="0.35">
      <c r="B3999" s="47" t="s">
        <v>16</v>
      </c>
      <c r="C3999" s="47"/>
      <c r="D3999" s="47"/>
      <c r="E3999" s="47"/>
      <c r="F3999" s="47"/>
      <c r="G3999" s="47"/>
      <c r="H3999" s="137"/>
      <c r="I3999" s="47"/>
      <c r="J3999" s="48" t="s">
        <v>5</v>
      </c>
      <c r="K3999" s="47" t="s">
        <v>17</v>
      </c>
      <c r="L3999" s="47"/>
      <c r="M3999" s="47"/>
      <c r="N3999" s="47"/>
      <c r="O3999" s="47"/>
      <c r="P3999" s="47"/>
      <c r="Q3999" s="47"/>
      <c r="R3999" s="47"/>
      <c r="S3999" s="47"/>
      <c r="T3999" s="47"/>
      <c r="U3999" s="47"/>
      <c r="V3999" s="47"/>
      <c r="W3999" s="47"/>
      <c r="X3999" s="91"/>
      <c r="Y3999" s="91"/>
      <c r="Z3999" s="91"/>
      <c r="AA3999" s="91"/>
    </row>
    <row r="4000" spans="2:27" ht="15" thickBot="1" x14ac:dyDescent="0.35">
      <c r="B4000" s="47" t="str">
        <f>IF(H3999="Erdgas","Nettorechnungsbetrag (Erdgas)",IF(H3999="Strom","Nettorechnungsbetrag (Strom)",IF(H3999="Wärme/Kälte","Nettorechnungsbetrag (Wärme/Kälte)","Bitte Energieart auswählen!")))</f>
        <v>Bitte Energieart auswählen!</v>
      </c>
      <c r="C4000" s="47"/>
      <c r="D4000" s="47"/>
      <c r="E4000" s="47"/>
      <c r="F4000" s="47"/>
      <c r="G4000" s="47"/>
      <c r="H4000" s="113"/>
      <c r="I4000" s="60" t="s">
        <v>18</v>
      </c>
      <c r="J4000" s="48" t="s">
        <v>5</v>
      </c>
      <c r="K4000" s="47" t="str">
        <f>IF(H3999="Erdgas","Erdgaskosten exkl. Steuern, Abgaben, Netzentgelte, etc.",IF(H3999="Strom","Stromkosten exkl. Steuern, Abgaben, Netzentgelte, etc.",IF(H3999="Wärme/Kälte","Wärme-/Kältekosten exkl. Steuern, Abgaben, Netzentgelte, etc.","Bitte Energieart auswählen!")))</f>
        <v>Bitte Energieart auswählen!</v>
      </c>
      <c r="L4000" s="47"/>
      <c r="M4000" s="47"/>
      <c r="N4000" s="47"/>
      <c r="O4000" s="47"/>
      <c r="P4000" s="47"/>
      <c r="Q4000" s="47"/>
      <c r="R4000" s="47"/>
      <c r="S4000" s="47"/>
      <c r="T4000" s="47"/>
      <c r="U4000" s="47"/>
      <c r="V4000" s="47"/>
      <c r="W4000" s="47"/>
      <c r="X4000" s="91"/>
      <c r="Y4000" s="91"/>
      <c r="Z4000" s="91"/>
      <c r="AA4000" s="91"/>
    </row>
    <row r="4001" spans="2:27" ht="15" thickBot="1" x14ac:dyDescent="0.35">
      <c r="B4001" s="47" t="str">
        <f>IF(AND(H3999="Erdgas",H3998="Nein"),"Erdgasverbrauch in kWh gem. letzter Jahresabrechnung",IF(H3999="Erdgas","Erdgasverbrauch in kWh im Kalenderjahr 2021",IF(AND(H3999="Strom",H3998="Nein"),"Stromverbrauch in kWh gem. letzter Jahresabrechnung",IF(H3999="Strom","Stromverbrauch in kWh im Kalenderjahr 2021",IF(AND(H3999="Wärme/Kälte",H3998="Nein"),"Wärme-/Kälteverbrauch in kWh gem. letzter Jahresabrechnung",IF(H3999="Wärme/Kälte","Wärme-/Kälteverbrauch in kWh im Kalenderjahr 2021","Bitte Energieart auswählen!"))))))</f>
        <v>Bitte Energieart auswählen!</v>
      </c>
      <c r="C4001" s="47"/>
      <c r="D4001" s="47"/>
      <c r="E4001" s="47"/>
      <c r="F4001" s="47"/>
      <c r="G4001" s="47"/>
      <c r="H4001" s="114"/>
      <c r="I4001" s="60" t="s">
        <v>19</v>
      </c>
      <c r="J4001" s="48" t="s">
        <v>5</v>
      </c>
      <c r="K4001" s="47" t="str">
        <f>IF(H3998="Nein",IF(H3999="Erdgas","Den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endet."),IF(H3999="Erdgas","Bitte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01" s="47"/>
      <c r="M4001" s="47"/>
      <c r="N4001" s="47"/>
      <c r="O4001" s="47"/>
      <c r="P4001" s="47"/>
      <c r="Q4001" s="47"/>
      <c r="R4001" s="47"/>
      <c r="S4001" s="47"/>
      <c r="T4001" s="47"/>
      <c r="U4001" s="47"/>
      <c r="V4001" s="47"/>
      <c r="W4001" s="47"/>
      <c r="X4001" s="91"/>
      <c r="Y4001" s="91"/>
      <c r="Z4001" s="91"/>
      <c r="AA4001" s="91"/>
    </row>
    <row r="4002" spans="2:27" x14ac:dyDescent="0.3">
      <c r="B4002" s="46"/>
      <c r="C4002" s="46"/>
      <c r="D4002" s="46"/>
      <c r="E4002" s="46"/>
      <c r="F4002" s="46"/>
      <c r="G4002" s="46"/>
      <c r="H4002" s="46"/>
      <c r="I4002" s="46"/>
      <c r="J4002" s="46"/>
      <c r="K4002" s="46"/>
      <c r="L4002" s="46"/>
      <c r="M4002" s="46"/>
      <c r="N4002" s="46"/>
      <c r="O4002" s="46"/>
      <c r="P4002" s="46"/>
      <c r="Q4002" s="46"/>
      <c r="R4002" s="46"/>
      <c r="S4002" s="46"/>
      <c r="T4002" s="46"/>
      <c r="U4002" s="46"/>
      <c r="V4002" s="46"/>
      <c r="W4002" s="46"/>
      <c r="X4002" s="91"/>
      <c r="Y4002" s="91"/>
      <c r="Z4002" s="91"/>
      <c r="AA4002" s="91"/>
    </row>
    <row r="4003" spans="2:27" ht="18" thickBot="1" x14ac:dyDescent="0.5">
      <c r="B4003" s="56" t="s">
        <v>10</v>
      </c>
      <c r="C4003" s="47"/>
      <c r="D4003" s="47"/>
      <c r="E4003" s="47"/>
      <c r="F4003" s="47"/>
      <c r="G4003" s="47"/>
      <c r="H4003" s="47"/>
      <c r="I4003" s="47"/>
      <c r="J4003" s="47"/>
      <c r="K4003" s="47"/>
      <c r="L4003" s="47"/>
      <c r="M4003" s="47"/>
      <c r="N4003" s="47"/>
      <c r="O4003" s="47"/>
      <c r="P4003" s="47"/>
      <c r="Q4003" s="47"/>
      <c r="R4003" s="47"/>
      <c r="S4003" s="47"/>
      <c r="T4003" s="47"/>
      <c r="U4003" s="47"/>
      <c r="V4003" s="47"/>
      <c r="W4003" s="47"/>
      <c r="X4003" s="91"/>
      <c r="Y4003" s="90"/>
      <c r="Z4003" s="91"/>
      <c r="AA4003" s="91"/>
    </row>
    <row r="4004" spans="2:27" ht="15" thickBot="1" x14ac:dyDescent="0.35">
      <c r="B4004" s="47" t="s">
        <v>11</v>
      </c>
      <c r="C4004" s="47"/>
      <c r="D4004" s="47"/>
      <c r="E4004" s="47"/>
      <c r="F4004" s="47"/>
      <c r="G4004" s="47"/>
      <c r="H4004" s="112"/>
      <c r="I4004" s="47"/>
      <c r="J4004" s="48" t="s">
        <v>5</v>
      </c>
      <c r="K4004" s="47" t="s">
        <v>12</v>
      </c>
      <c r="L4004" s="47"/>
      <c r="M4004" s="47"/>
      <c r="N4004" s="47"/>
      <c r="O4004" s="47"/>
      <c r="P4004" s="47"/>
      <c r="Q4004" s="47"/>
      <c r="R4004" s="47"/>
      <c r="S4004" s="47"/>
      <c r="T4004" s="47"/>
      <c r="U4004" s="47"/>
      <c r="V4004" s="47"/>
      <c r="W4004" s="47"/>
      <c r="X4004" s="91">
        <f>H4005</f>
        <v>0</v>
      </c>
      <c r="Y4004" s="91">
        <f>H4006</f>
        <v>0</v>
      </c>
      <c r="Z4004" s="91">
        <f>H4007</f>
        <v>0</v>
      </c>
      <c r="AA4004" s="91">
        <f>H4008</f>
        <v>0</v>
      </c>
    </row>
    <row r="4005" spans="2:27" ht="15" thickBot="1" x14ac:dyDescent="0.35">
      <c r="B4005" s="47" t="s">
        <v>13</v>
      </c>
      <c r="C4005" s="47"/>
      <c r="D4005" s="47"/>
      <c r="E4005" s="47"/>
      <c r="F4005" s="47"/>
      <c r="G4005" s="47"/>
      <c r="H4005" s="112"/>
      <c r="I4005" s="59"/>
      <c r="J4005" s="48" t="s">
        <v>5</v>
      </c>
      <c r="K4005" s="47" t="s">
        <v>15</v>
      </c>
      <c r="L4005" s="47"/>
      <c r="M4005" s="47"/>
      <c r="N4005" s="47"/>
      <c r="O4005" s="47"/>
      <c r="P4005" s="47"/>
      <c r="Q4005" s="47"/>
      <c r="R4005" s="47"/>
      <c r="S4005" s="47"/>
      <c r="T4005" s="47"/>
      <c r="U4005" s="47"/>
      <c r="V4005" s="47"/>
      <c r="W4005" s="47"/>
      <c r="X4005" s="91"/>
      <c r="Y4005" s="91"/>
      <c r="Z4005" s="91"/>
      <c r="AA4005" s="91"/>
    </row>
    <row r="4006" spans="2:27" ht="15" thickBot="1" x14ac:dyDescent="0.35">
      <c r="B4006" s="47" t="s">
        <v>16</v>
      </c>
      <c r="C4006" s="47"/>
      <c r="D4006" s="47"/>
      <c r="E4006" s="47"/>
      <c r="F4006" s="47"/>
      <c r="G4006" s="47"/>
      <c r="H4006" s="137"/>
      <c r="I4006" s="47"/>
      <c r="J4006" s="48" t="s">
        <v>5</v>
      </c>
      <c r="K4006" s="47" t="s">
        <v>17</v>
      </c>
      <c r="L4006" s="47"/>
      <c r="M4006" s="47"/>
      <c r="N4006" s="47"/>
      <c r="O4006" s="47"/>
      <c r="P4006" s="47"/>
      <c r="Q4006" s="47"/>
      <c r="R4006" s="47"/>
      <c r="S4006" s="47"/>
      <c r="T4006" s="47"/>
      <c r="U4006" s="47"/>
      <c r="V4006" s="47"/>
      <c r="W4006" s="47"/>
      <c r="X4006" s="91"/>
      <c r="Y4006" s="91"/>
      <c r="Z4006" s="91"/>
      <c r="AA4006" s="91"/>
    </row>
    <row r="4007" spans="2:27" ht="15" thickBot="1" x14ac:dyDescent="0.35">
      <c r="B4007" s="47" t="str">
        <f>IF(H4006="Erdgas","Nettorechnungsbetrag (Erdgas)",IF(H4006="Strom","Nettorechnungsbetrag (Strom)",IF(H4006="Wärme/Kälte","Nettorechnungsbetrag (Wärme/Kälte)","Bitte Energieart auswählen!")))</f>
        <v>Bitte Energieart auswählen!</v>
      </c>
      <c r="C4007" s="47"/>
      <c r="D4007" s="47"/>
      <c r="E4007" s="47"/>
      <c r="F4007" s="47"/>
      <c r="G4007" s="47"/>
      <c r="H4007" s="113"/>
      <c r="I4007" s="60" t="s">
        <v>18</v>
      </c>
      <c r="J4007" s="48" t="s">
        <v>5</v>
      </c>
      <c r="K4007" s="47" t="str">
        <f>IF(H4006="Erdgas","Erdgaskosten exkl. Steuern, Abgaben, Netzentgelte, etc.",IF(H4006="Strom","Stromkosten exkl. Steuern, Abgaben, Netzentgelte, etc.",IF(H4006="Wärme/Kälte","Wärme-/Kältekosten exkl. Steuern, Abgaben, Netzentgelte, etc.","Bitte Energieart auswählen!")))</f>
        <v>Bitte Energieart auswählen!</v>
      </c>
      <c r="L4007" s="47"/>
      <c r="M4007" s="47"/>
      <c r="N4007" s="47"/>
      <c r="O4007" s="47"/>
      <c r="P4007" s="47"/>
      <c r="Q4007" s="47"/>
      <c r="R4007" s="47"/>
      <c r="S4007" s="47"/>
      <c r="T4007" s="47"/>
      <c r="U4007" s="47"/>
      <c r="V4007" s="47"/>
      <c r="W4007" s="47"/>
      <c r="X4007" s="91"/>
      <c r="Y4007" s="91"/>
      <c r="Z4007" s="91"/>
      <c r="AA4007" s="91"/>
    </row>
    <row r="4008" spans="2:27" ht="15" thickBot="1" x14ac:dyDescent="0.35">
      <c r="B4008" s="47" t="str">
        <f>IF(AND(H4006="Erdgas",H4005="Nein"),"Erdgasverbrauch in kWh gem. letzter Jahresabrechnung",IF(H4006="Erdgas","Erdgasverbrauch in kWh im Kalenderjahr 2021",IF(AND(H4006="Strom",H4005="Nein"),"Stromverbrauch in kWh gem. letzter Jahresabrechnung",IF(H4006="Strom","Stromverbrauch in kWh im Kalenderjahr 2021",IF(AND(H4006="Wärme/Kälte",H4005="Nein"),"Wärme-/Kälteverbrauch in kWh gem. letzter Jahresabrechnung",IF(H4006="Wärme/Kälte","Wärme-/Kälteverbrauch in kWh im Kalenderjahr 2021","Bitte Energieart auswählen!"))))))</f>
        <v>Bitte Energieart auswählen!</v>
      </c>
      <c r="C4008" s="47"/>
      <c r="D4008" s="47"/>
      <c r="E4008" s="47"/>
      <c r="F4008" s="47"/>
      <c r="G4008" s="47"/>
      <c r="H4008" s="114"/>
      <c r="I4008" s="60" t="s">
        <v>19</v>
      </c>
      <c r="J4008" s="48" t="s">
        <v>5</v>
      </c>
      <c r="K4008" s="47" t="str">
        <f>IF(H4005="Nein",IF(H4006="Erdgas","Den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endet."),IF(H4006="Erdgas","Bitte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08" s="47"/>
      <c r="M4008" s="47"/>
      <c r="N4008" s="47"/>
      <c r="O4008" s="47"/>
      <c r="P4008" s="47"/>
      <c r="Q4008" s="47"/>
      <c r="R4008" s="47"/>
      <c r="S4008" s="47"/>
      <c r="T4008" s="47"/>
      <c r="U4008" s="47"/>
      <c r="V4008" s="47"/>
      <c r="W4008" s="47"/>
      <c r="X4008" s="91"/>
      <c r="Y4008" s="91"/>
      <c r="Z4008" s="91"/>
      <c r="AA4008" s="91"/>
    </row>
    <row r="4009" spans="2:27" x14ac:dyDescent="0.3">
      <c r="B4009" s="46"/>
      <c r="C4009" s="46"/>
      <c r="D4009" s="46"/>
      <c r="E4009" s="46"/>
      <c r="F4009" s="46"/>
      <c r="G4009" s="46"/>
      <c r="H4009" s="46"/>
      <c r="I4009" s="46"/>
      <c r="J4009" s="46"/>
      <c r="K4009" s="46"/>
      <c r="L4009" s="46"/>
      <c r="M4009" s="46"/>
      <c r="N4009" s="46"/>
      <c r="O4009" s="46"/>
      <c r="P4009" s="46"/>
      <c r="Q4009" s="46"/>
      <c r="R4009" s="46"/>
      <c r="S4009" s="46"/>
      <c r="T4009" s="46"/>
      <c r="U4009" s="46"/>
      <c r="V4009" s="46"/>
      <c r="W4009" s="46"/>
      <c r="X4009" s="91"/>
      <c r="Y4009" s="91"/>
      <c r="Z4009" s="91"/>
      <c r="AA4009" s="91"/>
    </row>
    <row r="4010" spans="2:27" ht="18" thickBot="1" x14ac:dyDescent="0.5">
      <c r="B4010" s="56" t="s">
        <v>10</v>
      </c>
      <c r="C4010" s="47"/>
      <c r="D4010" s="47"/>
      <c r="E4010" s="47"/>
      <c r="F4010" s="47"/>
      <c r="G4010" s="47"/>
      <c r="H4010" s="47"/>
      <c r="I4010" s="47"/>
      <c r="J4010" s="47"/>
      <c r="K4010" s="47"/>
      <c r="L4010" s="47"/>
      <c r="M4010" s="47"/>
      <c r="N4010" s="47"/>
      <c r="O4010" s="47"/>
      <c r="P4010" s="47"/>
      <c r="Q4010" s="47"/>
      <c r="R4010" s="47"/>
      <c r="S4010" s="47"/>
      <c r="T4010" s="47"/>
      <c r="U4010" s="47"/>
      <c r="V4010" s="47"/>
      <c r="W4010" s="47"/>
      <c r="X4010" s="91"/>
      <c r="Y4010" s="90"/>
      <c r="Z4010" s="91"/>
      <c r="AA4010" s="91"/>
    </row>
    <row r="4011" spans="2:27" ht="15" thickBot="1" x14ac:dyDescent="0.35">
      <c r="B4011" s="47" t="s">
        <v>11</v>
      </c>
      <c r="C4011" s="47"/>
      <c r="D4011" s="47"/>
      <c r="E4011" s="47"/>
      <c r="F4011" s="47"/>
      <c r="G4011" s="47"/>
      <c r="H4011" s="112"/>
      <c r="I4011" s="47"/>
      <c r="J4011" s="48" t="s">
        <v>5</v>
      </c>
      <c r="K4011" s="47" t="s">
        <v>12</v>
      </c>
      <c r="L4011" s="47"/>
      <c r="M4011" s="47"/>
      <c r="N4011" s="47"/>
      <c r="O4011" s="47"/>
      <c r="P4011" s="47"/>
      <c r="Q4011" s="47"/>
      <c r="R4011" s="47"/>
      <c r="S4011" s="47"/>
      <c r="T4011" s="47"/>
      <c r="U4011" s="47"/>
      <c r="V4011" s="47"/>
      <c r="W4011" s="47"/>
      <c r="X4011" s="91">
        <f>H4012</f>
        <v>0</v>
      </c>
      <c r="Y4011" s="91">
        <f>H4013</f>
        <v>0</v>
      </c>
      <c r="Z4011" s="91">
        <f>H4014</f>
        <v>0</v>
      </c>
      <c r="AA4011" s="91">
        <f>H4015</f>
        <v>0</v>
      </c>
    </row>
    <row r="4012" spans="2:27" ht="15" thickBot="1" x14ac:dyDescent="0.35">
      <c r="B4012" s="47" t="s">
        <v>13</v>
      </c>
      <c r="C4012" s="47"/>
      <c r="D4012" s="47"/>
      <c r="E4012" s="47"/>
      <c r="F4012" s="47"/>
      <c r="G4012" s="47"/>
      <c r="H4012" s="112"/>
      <c r="I4012" s="59"/>
      <c r="J4012" s="48" t="s">
        <v>5</v>
      </c>
      <c r="K4012" s="47" t="s">
        <v>15</v>
      </c>
      <c r="L4012" s="47"/>
      <c r="M4012" s="47"/>
      <c r="N4012" s="47"/>
      <c r="O4012" s="47"/>
      <c r="P4012" s="47"/>
      <c r="Q4012" s="47"/>
      <c r="R4012" s="47"/>
      <c r="S4012" s="47"/>
      <c r="T4012" s="47"/>
      <c r="U4012" s="47"/>
      <c r="V4012" s="47"/>
      <c r="W4012" s="47"/>
      <c r="X4012" s="91"/>
      <c r="Y4012" s="91"/>
      <c r="Z4012" s="91"/>
      <c r="AA4012" s="91"/>
    </row>
    <row r="4013" spans="2:27" ht="15" thickBot="1" x14ac:dyDescent="0.35">
      <c r="B4013" s="47" t="s">
        <v>16</v>
      </c>
      <c r="C4013" s="47"/>
      <c r="D4013" s="47"/>
      <c r="E4013" s="47"/>
      <c r="F4013" s="47"/>
      <c r="G4013" s="47"/>
      <c r="H4013" s="137"/>
      <c r="I4013" s="47"/>
      <c r="J4013" s="48" t="s">
        <v>5</v>
      </c>
      <c r="K4013" s="47" t="s">
        <v>17</v>
      </c>
      <c r="L4013" s="47"/>
      <c r="M4013" s="47"/>
      <c r="N4013" s="47"/>
      <c r="O4013" s="47"/>
      <c r="P4013" s="47"/>
      <c r="Q4013" s="47"/>
      <c r="R4013" s="47"/>
      <c r="S4013" s="47"/>
      <c r="T4013" s="47"/>
      <c r="U4013" s="47"/>
      <c r="V4013" s="47"/>
      <c r="W4013" s="47"/>
      <c r="X4013" s="91"/>
      <c r="Y4013" s="91"/>
      <c r="Z4013" s="91"/>
      <c r="AA4013" s="91"/>
    </row>
    <row r="4014" spans="2:27" ht="15" thickBot="1" x14ac:dyDescent="0.35">
      <c r="B4014" s="47" t="str">
        <f>IF(H4013="Erdgas","Nettorechnungsbetrag (Erdgas)",IF(H4013="Strom","Nettorechnungsbetrag (Strom)",IF(H4013="Wärme/Kälte","Nettorechnungsbetrag (Wärme/Kälte)","Bitte Energieart auswählen!")))</f>
        <v>Bitte Energieart auswählen!</v>
      </c>
      <c r="C4014" s="47"/>
      <c r="D4014" s="47"/>
      <c r="E4014" s="47"/>
      <c r="F4014" s="47"/>
      <c r="G4014" s="47"/>
      <c r="H4014" s="113"/>
      <c r="I4014" s="60" t="s">
        <v>18</v>
      </c>
      <c r="J4014" s="48" t="s">
        <v>5</v>
      </c>
      <c r="K4014" s="47" t="str">
        <f>IF(H4013="Erdgas","Erdgaskosten exkl. Steuern, Abgaben, Netzentgelte, etc.",IF(H4013="Strom","Stromkosten exkl. Steuern, Abgaben, Netzentgelte, etc.",IF(H4013="Wärme/Kälte","Wärme-/Kältekosten exkl. Steuern, Abgaben, Netzentgelte, etc.","Bitte Energieart auswählen!")))</f>
        <v>Bitte Energieart auswählen!</v>
      </c>
      <c r="L4014" s="47"/>
      <c r="M4014" s="47"/>
      <c r="N4014" s="47"/>
      <c r="O4014" s="47"/>
      <c r="P4014" s="47"/>
      <c r="Q4014" s="47"/>
      <c r="R4014" s="47"/>
      <c r="S4014" s="47"/>
      <c r="T4014" s="47"/>
      <c r="U4014" s="47"/>
      <c r="V4014" s="47"/>
      <c r="W4014" s="47"/>
      <c r="X4014" s="91"/>
      <c r="Y4014" s="91"/>
      <c r="Z4014" s="91"/>
      <c r="AA4014" s="91"/>
    </row>
    <row r="4015" spans="2:27" ht="15" thickBot="1" x14ac:dyDescent="0.35">
      <c r="B4015" s="47" t="str">
        <f>IF(AND(H4013="Erdgas",H4012="Nein"),"Erdgasverbrauch in kWh gem. letzter Jahresabrechnung",IF(H4013="Erdgas","Erdgasverbrauch in kWh im Kalenderjahr 2021",IF(AND(H4013="Strom",H4012="Nein"),"Stromverbrauch in kWh gem. letzter Jahresabrechnung",IF(H4013="Strom","Stromverbrauch in kWh im Kalenderjahr 2021",IF(AND(H4013="Wärme/Kälte",H4012="Nein"),"Wärme-/Kälteverbrauch in kWh gem. letzter Jahresabrechnung",IF(H4013="Wärme/Kälte","Wärme-/Kälteverbrauch in kWh im Kalenderjahr 2021","Bitte Energieart auswählen!"))))))</f>
        <v>Bitte Energieart auswählen!</v>
      </c>
      <c r="C4015" s="47"/>
      <c r="D4015" s="47"/>
      <c r="E4015" s="47"/>
      <c r="F4015" s="47"/>
      <c r="G4015" s="47"/>
      <c r="H4015" s="114"/>
      <c r="I4015" s="60" t="s">
        <v>19</v>
      </c>
      <c r="J4015" s="48" t="s">
        <v>5</v>
      </c>
      <c r="K4015" s="47" t="str">
        <f>IF(H4012="Nein",IF(H4013="Erdgas","Den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endet."),IF(H4013="Erdgas","Bitte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15" s="47"/>
      <c r="M4015" s="47"/>
      <c r="N4015" s="47"/>
      <c r="O4015" s="47"/>
      <c r="P4015" s="47"/>
      <c r="Q4015" s="47"/>
      <c r="R4015" s="47"/>
      <c r="S4015" s="47"/>
      <c r="T4015" s="47"/>
      <c r="U4015" s="47"/>
      <c r="V4015" s="47"/>
      <c r="W4015" s="47"/>
      <c r="X4015" s="91"/>
      <c r="Y4015" s="91"/>
      <c r="Z4015" s="91"/>
      <c r="AA4015" s="91"/>
    </row>
    <row r="4016" spans="2:27" x14ac:dyDescent="0.3">
      <c r="B4016" s="46"/>
      <c r="C4016" s="46"/>
      <c r="D4016" s="46"/>
      <c r="E4016" s="46"/>
      <c r="F4016" s="46"/>
      <c r="G4016" s="46"/>
      <c r="H4016" s="46"/>
      <c r="I4016" s="46"/>
      <c r="J4016" s="46"/>
      <c r="K4016" s="46"/>
      <c r="L4016" s="46"/>
      <c r="M4016" s="46"/>
      <c r="N4016" s="46"/>
      <c r="O4016" s="46"/>
      <c r="P4016" s="46"/>
      <c r="Q4016" s="46"/>
      <c r="R4016" s="46"/>
      <c r="S4016" s="46"/>
      <c r="T4016" s="46"/>
      <c r="U4016" s="46"/>
      <c r="V4016" s="46"/>
      <c r="W4016" s="46"/>
      <c r="X4016" s="91"/>
      <c r="Y4016" s="91"/>
      <c r="Z4016" s="91"/>
      <c r="AA4016" s="91"/>
    </row>
    <row r="4017" spans="2:27" ht="18" thickBot="1" x14ac:dyDescent="0.5">
      <c r="B4017" s="56" t="s">
        <v>10</v>
      </c>
      <c r="C4017" s="47"/>
      <c r="D4017" s="47"/>
      <c r="E4017" s="47"/>
      <c r="F4017" s="47"/>
      <c r="G4017" s="47"/>
      <c r="H4017" s="47"/>
      <c r="I4017" s="47"/>
      <c r="J4017" s="47"/>
      <c r="K4017" s="47"/>
      <c r="L4017" s="47"/>
      <c r="M4017" s="47"/>
      <c r="N4017" s="47"/>
      <c r="O4017" s="47"/>
      <c r="P4017" s="47"/>
      <c r="Q4017" s="47"/>
      <c r="R4017" s="47"/>
      <c r="S4017" s="47"/>
      <c r="T4017" s="47"/>
      <c r="U4017" s="47"/>
      <c r="V4017" s="47"/>
      <c r="W4017" s="47"/>
      <c r="X4017" s="91"/>
      <c r="Y4017" s="90"/>
      <c r="Z4017" s="91"/>
      <c r="AA4017" s="91"/>
    </row>
    <row r="4018" spans="2:27" ht="15" thickBot="1" x14ac:dyDescent="0.35">
      <c r="B4018" s="47" t="s">
        <v>11</v>
      </c>
      <c r="C4018" s="47"/>
      <c r="D4018" s="47"/>
      <c r="E4018" s="47"/>
      <c r="F4018" s="47"/>
      <c r="G4018" s="47"/>
      <c r="H4018" s="112"/>
      <c r="I4018" s="47"/>
      <c r="J4018" s="48" t="s">
        <v>5</v>
      </c>
      <c r="K4018" s="47" t="s">
        <v>12</v>
      </c>
      <c r="L4018" s="47"/>
      <c r="M4018" s="47"/>
      <c r="N4018" s="47"/>
      <c r="O4018" s="47"/>
      <c r="P4018" s="47"/>
      <c r="Q4018" s="47"/>
      <c r="R4018" s="47"/>
      <c r="S4018" s="47"/>
      <c r="T4018" s="47"/>
      <c r="U4018" s="47"/>
      <c r="V4018" s="47"/>
      <c r="W4018" s="47"/>
      <c r="X4018" s="91">
        <f>H4019</f>
        <v>0</v>
      </c>
      <c r="Y4018" s="91">
        <f>H4020</f>
        <v>0</v>
      </c>
      <c r="Z4018" s="91">
        <f>H4021</f>
        <v>0</v>
      </c>
      <c r="AA4018" s="91">
        <f>H4022</f>
        <v>0</v>
      </c>
    </row>
    <row r="4019" spans="2:27" ht="15" thickBot="1" x14ac:dyDescent="0.35">
      <c r="B4019" s="47" t="s">
        <v>13</v>
      </c>
      <c r="C4019" s="47"/>
      <c r="D4019" s="47"/>
      <c r="E4019" s="47"/>
      <c r="F4019" s="47"/>
      <c r="G4019" s="47"/>
      <c r="H4019" s="112"/>
      <c r="I4019" s="59"/>
      <c r="J4019" s="48" t="s">
        <v>5</v>
      </c>
      <c r="K4019" s="47" t="s">
        <v>15</v>
      </c>
      <c r="L4019" s="47"/>
      <c r="M4019" s="47"/>
      <c r="N4019" s="47"/>
      <c r="O4019" s="47"/>
      <c r="P4019" s="47"/>
      <c r="Q4019" s="47"/>
      <c r="R4019" s="47"/>
      <c r="S4019" s="47"/>
      <c r="T4019" s="47"/>
      <c r="U4019" s="47"/>
      <c r="V4019" s="47"/>
      <c r="W4019" s="47"/>
      <c r="X4019" s="91"/>
      <c r="Y4019" s="91"/>
      <c r="Z4019" s="91"/>
      <c r="AA4019" s="91"/>
    </row>
    <row r="4020" spans="2:27" ht="15" thickBot="1" x14ac:dyDescent="0.35">
      <c r="B4020" s="47" t="s">
        <v>16</v>
      </c>
      <c r="C4020" s="47"/>
      <c r="D4020" s="47"/>
      <c r="E4020" s="47"/>
      <c r="F4020" s="47"/>
      <c r="G4020" s="47"/>
      <c r="H4020" s="137"/>
      <c r="I4020" s="47"/>
      <c r="J4020" s="48" t="s">
        <v>5</v>
      </c>
      <c r="K4020" s="47" t="s">
        <v>17</v>
      </c>
      <c r="L4020" s="47"/>
      <c r="M4020" s="47"/>
      <c r="N4020" s="47"/>
      <c r="O4020" s="47"/>
      <c r="P4020" s="47"/>
      <c r="Q4020" s="47"/>
      <c r="R4020" s="47"/>
      <c r="S4020" s="47"/>
      <c r="T4020" s="47"/>
      <c r="U4020" s="47"/>
      <c r="V4020" s="47"/>
      <c r="W4020" s="47"/>
      <c r="X4020" s="91"/>
      <c r="Y4020" s="91"/>
      <c r="Z4020" s="91"/>
      <c r="AA4020" s="91"/>
    </row>
    <row r="4021" spans="2:27" ht="15" thickBot="1" x14ac:dyDescent="0.35">
      <c r="B4021" s="47" t="str">
        <f>IF(H4020="Erdgas","Nettorechnungsbetrag (Erdgas)",IF(H4020="Strom","Nettorechnungsbetrag (Strom)",IF(H4020="Wärme/Kälte","Nettorechnungsbetrag (Wärme/Kälte)","Bitte Energieart auswählen!")))</f>
        <v>Bitte Energieart auswählen!</v>
      </c>
      <c r="C4021" s="47"/>
      <c r="D4021" s="47"/>
      <c r="E4021" s="47"/>
      <c r="F4021" s="47"/>
      <c r="G4021" s="47"/>
      <c r="H4021" s="113"/>
      <c r="I4021" s="60" t="s">
        <v>18</v>
      </c>
      <c r="J4021" s="48" t="s">
        <v>5</v>
      </c>
      <c r="K4021" s="47" t="str">
        <f>IF(H4020="Erdgas","Erdgaskosten exkl. Steuern, Abgaben, Netzentgelte, etc.",IF(H4020="Strom","Stromkosten exkl. Steuern, Abgaben, Netzentgelte, etc.",IF(H4020="Wärme/Kälte","Wärme-/Kältekosten exkl. Steuern, Abgaben, Netzentgelte, etc.","Bitte Energieart auswählen!")))</f>
        <v>Bitte Energieart auswählen!</v>
      </c>
      <c r="L4021" s="47"/>
      <c r="M4021" s="47"/>
      <c r="N4021" s="47"/>
      <c r="O4021" s="47"/>
      <c r="P4021" s="47"/>
      <c r="Q4021" s="47"/>
      <c r="R4021" s="47"/>
      <c r="S4021" s="47"/>
      <c r="T4021" s="47"/>
      <c r="U4021" s="47"/>
      <c r="V4021" s="47"/>
      <c r="W4021" s="47"/>
      <c r="X4021" s="91"/>
      <c r="Y4021" s="91"/>
      <c r="Z4021" s="91"/>
      <c r="AA4021" s="91"/>
    </row>
    <row r="4022" spans="2:27" ht="15" thickBot="1" x14ac:dyDescent="0.35">
      <c r="B4022" s="47" t="str">
        <f>IF(AND(H4020="Erdgas",H4019="Nein"),"Erdgasverbrauch in kWh gem. letzter Jahresabrechnung",IF(H4020="Erdgas","Erdgasverbrauch in kWh im Kalenderjahr 2021",IF(AND(H4020="Strom",H4019="Nein"),"Stromverbrauch in kWh gem. letzter Jahresabrechnung",IF(H4020="Strom","Stromverbrauch in kWh im Kalenderjahr 2021",IF(AND(H4020="Wärme/Kälte",H4019="Nein"),"Wärme-/Kälteverbrauch in kWh gem. letzter Jahresabrechnung",IF(H4020="Wärme/Kälte","Wärme-/Kälteverbrauch in kWh im Kalenderjahr 2021","Bitte Energieart auswählen!"))))))</f>
        <v>Bitte Energieart auswählen!</v>
      </c>
      <c r="C4022" s="47"/>
      <c r="D4022" s="47"/>
      <c r="E4022" s="47"/>
      <c r="F4022" s="47"/>
      <c r="G4022" s="47"/>
      <c r="H4022" s="114"/>
      <c r="I4022" s="60" t="s">
        <v>19</v>
      </c>
      <c r="J4022" s="48" t="s">
        <v>5</v>
      </c>
      <c r="K4022" s="47" t="str">
        <f>IF(H4019="Nein",IF(H4020="Erdgas","Den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endet."),IF(H4020="Erdgas","Bitte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22" s="47"/>
      <c r="M4022" s="47"/>
      <c r="N4022" s="47"/>
      <c r="O4022" s="47"/>
      <c r="P4022" s="47"/>
      <c r="Q4022" s="47"/>
      <c r="R4022" s="47"/>
      <c r="S4022" s="47"/>
      <c r="T4022" s="47"/>
      <c r="U4022" s="47"/>
      <c r="V4022" s="47"/>
      <c r="W4022" s="47"/>
      <c r="X4022" s="91"/>
      <c r="Y4022" s="91"/>
      <c r="Z4022" s="91"/>
      <c r="AA4022" s="91"/>
    </row>
    <row r="4023" spans="2:27" x14ac:dyDescent="0.3">
      <c r="B4023" s="46"/>
      <c r="C4023" s="46"/>
      <c r="D4023" s="46"/>
      <c r="E4023" s="46"/>
      <c r="F4023" s="46"/>
      <c r="G4023" s="46"/>
      <c r="H4023" s="46"/>
      <c r="I4023" s="46"/>
      <c r="J4023" s="46"/>
      <c r="K4023" s="46"/>
      <c r="L4023" s="46"/>
      <c r="M4023" s="46"/>
      <c r="N4023" s="46"/>
      <c r="O4023" s="46"/>
      <c r="P4023" s="46"/>
      <c r="Q4023" s="46"/>
      <c r="R4023" s="46"/>
      <c r="S4023" s="46"/>
      <c r="T4023" s="46"/>
      <c r="U4023" s="46"/>
      <c r="V4023" s="46"/>
      <c r="W4023" s="46"/>
      <c r="X4023" s="91"/>
      <c r="Y4023" s="91"/>
      <c r="Z4023" s="91"/>
      <c r="AA4023" s="91"/>
    </row>
    <row r="4024" spans="2:27" ht="18" thickBot="1" x14ac:dyDescent="0.5">
      <c r="B4024" s="56" t="s">
        <v>10</v>
      </c>
      <c r="C4024" s="47"/>
      <c r="D4024" s="47"/>
      <c r="E4024" s="47"/>
      <c r="F4024" s="47"/>
      <c r="G4024" s="47"/>
      <c r="H4024" s="47"/>
      <c r="I4024" s="47"/>
      <c r="J4024" s="47"/>
      <c r="K4024" s="47"/>
      <c r="L4024" s="47"/>
      <c r="M4024" s="47"/>
      <c r="N4024" s="47"/>
      <c r="O4024" s="47"/>
      <c r="P4024" s="47"/>
      <c r="Q4024" s="47"/>
      <c r="R4024" s="47"/>
      <c r="S4024" s="47"/>
      <c r="T4024" s="47"/>
      <c r="U4024" s="47"/>
      <c r="V4024" s="47"/>
      <c r="W4024" s="47"/>
      <c r="X4024" s="91"/>
      <c r="Y4024" s="90"/>
      <c r="Z4024" s="91"/>
      <c r="AA4024" s="91"/>
    </row>
    <row r="4025" spans="2:27" ht="15" thickBot="1" x14ac:dyDescent="0.35">
      <c r="B4025" s="47" t="s">
        <v>11</v>
      </c>
      <c r="C4025" s="47"/>
      <c r="D4025" s="47"/>
      <c r="E4025" s="47"/>
      <c r="F4025" s="47"/>
      <c r="G4025" s="47"/>
      <c r="H4025" s="112"/>
      <c r="I4025" s="47"/>
      <c r="J4025" s="48" t="s">
        <v>5</v>
      </c>
      <c r="K4025" s="47" t="s">
        <v>12</v>
      </c>
      <c r="L4025" s="47"/>
      <c r="M4025" s="47"/>
      <c r="N4025" s="47"/>
      <c r="O4025" s="47"/>
      <c r="P4025" s="47"/>
      <c r="Q4025" s="47"/>
      <c r="R4025" s="47"/>
      <c r="S4025" s="47"/>
      <c r="T4025" s="47"/>
      <c r="U4025" s="47"/>
      <c r="V4025" s="47"/>
      <c r="W4025" s="47"/>
      <c r="X4025" s="91">
        <f>H4026</f>
        <v>0</v>
      </c>
      <c r="Y4025" s="91">
        <f>H4027</f>
        <v>0</v>
      </c>
      <c r="Z4025" s="91">
        <f>H4028</f>
        <v>0</v>
      </c>
      <c r="AA4025" s="91">
        <f>H4029</f>
        <v>0</v>
      </c>
    </row>
    <row r="4026" spans="2:27" ht="15" thickBot="1" x14ac:dyDescent="0.35">
      <c r="B4026" s="47" t="s">
        <v>13</v>
      </c>
      <c r="C4026" s="47"/>
      <c r="D4026" s="47"/>
      <c r="E4026" s="47"/>
      <c r="F4026" s="47"/>
      <c r="G4026" s="47"/>
      <c r="H4026" s="112"/>
      <c r="I4026" s="59"/>
      <c r="J4026" s="48" t="s">
        <v>5</v>
      </c>
      <c r="K4026" s="47" t="s">
        <v>15</v>
      </c>
      <c r="L4026" s="47"/>
      <c r="M4026" s="47"/>
      <c r="N4026" s="47"/>
      <c r="O4026" s="47"/>
      <c r="P4026" s="47"/>
      <c r="Q4026" s="47"/>
      <c r="R4026" s="47"/>
      <c r="S4026" s="47"/>
      <c r="T4026" s="47"/>
      <c r="U4026" s="47"/>
      <c r="V4026" s="47"/>
      <c r="W4026" s="47"/>
      <c r="X4026" s="91"/>
      <c r="Y4026" s="91"/>
      <c r="Z4026" s="91"/>
      <c r="AA4026" s="91"/>
    </row>
    <row r="4027" spans="2:27" ht="15" thickBot="1" x14ac:dyDescent="0.35">
      <c r="B4027" s="47" t="s">
        <v>16</v>
      </c>
      <c r="C4027" s="47"/>
      <c r="D4027" s="47"/>
      <c r="E4027" s="47"/>
      <c r="F4027" s="47"/>
      <c r="G4027" s="47"/>
      <c r="H4027" s="137"/>
      <c r="I4027" s="47"/>
      <c r="J4027" s="48" t="s">
        <v>5</v>
      </c>
      <c r="K4027" s="47" t="s">
        <v>17</v>
      </c>
      <c r="L4027" s="47"/>
      <c r="M4027" s="47"/>
      <c r="N4027" s="47"/>
      <c r="O4027" s="47"/>
      <c r="P4027" s="47"/>
      <c r="Q4027" s="47"/>
      <c r="R4027" s="47"/>
      <c r="S4027" s="47"/>
      <c r="T4027" s="47"/>
      <c r="U4027" s="47"/>
      <c r="V4027" s="47"/>
      <c r="W4027" s="47"/>
      <c r="X4027" s="91"/>
      <c r="Y4027" s="91"/>
      <c r="Z4027" s="91"/>
      <c r="AA4027" s="91"/>
    </row>
    <row r="4028" spans="2:27" ht="15" thickBot="1" x14ac:dyDescent="0.35">
      <c r="B4028" s="47" t="str">
        <f>IF(H4027="Erdgas","Nettorechnungsbetrag (Erdgas)",IF(H4027="Strom","Nettorechnungsbetrag (Strom)",IF(H4027="Wärme/Kälte","Nettorechnungsbetrag (Wärme/Kälte)","Bitte Energieart auswählen!")))</f>
        <v>Bitte Energieart auswählen!</v>
      </c>
      <c r="C4028" s="47"/>
      <c r="D4028" s="47"/>
      <c r="E4028" s="47"/>
      <c r="F4028" s="47"/>
      <c r="G4028" s="47"/>
      <c r="H4028" s="113"/>
      <c r="I4028" s="60" t="s">
        <v>18</v>
      </c>
      <c r="J4028" s="48" t="s">
        <v>5</v>
      </c>
      <c r="K4028" s="47" t="str">
        <f>IF(H4027="Erdgas","Erdgaskosten exkl. Steuern, Abgaben, Netzentgelte, etc.",IF(H4027="Strom","Stromkosten exkl. Steuern, Abgaben, Netzentgelte, etc.",IF(H4027="Wärme/Kälte","Wärme-/Kältekosten exkl. Steuern, Abgaben, Netzentgelte, etc.","Bitte Energieart auswählen!")))</f>
        <v>Bitte Energieart auswählen!</v>
      </c>
      <c r="L4028" s="47"/>
      <c r="M4028" s="47"/>
      <c r="N4028" s="47"/>
      <c r="O4028" s="47"/>
      <c r="P4028" s="47"/>
      <c r="Q4028" s="47"/>
      <c r="R4028" s="47"/>
      <c r="S4028" s="47"/>
      <c r="T4028" s="47"/>
      <c r="U4028" s="47"/>
      <c r="V4028" s="47"/>
      <c r="W4028" s="47"/>
      <c r="X4028" s="91"/>
      <c r="Y4028" s="91"/>
      <c r="Z4028" s="91"/>
      <c r="AA4028" s="91"/>
    </row>
    <row r="4029" spans="2:27" ht="15" thickBot="1" x14ac:dyDescent="0.35">
      <c r="B4029" s="47" t="str">
        <f>IF(AND(H4027="Erdgas",H4026="Nein"),"Erdgasverbrauch in kWh gem. letzter Jahresabrechnung",IF(H4027="Erdgas","Erdgasverbrauch in kWh im Kalenderjahr 2021",IF(AND(H4027="Strom",H4026="Nein"),"Stromverbrauch in kWh gem. letzter Jahresabrechnung",IF(H4027="Strom","Stromverbrauch in kWh im Kalenderjahr 2021",IF(AND(H4027="Wärme/Kälte",H4026="Nein"),"Wärme-/Kälteverbrauch in kWh gem. letzter Jahresabrechnung",IF(H4027="Wärme/Kälte","Wärme-/Kälteverbrauch in kWh im Kalenderjahr 2021","Bitte Energieart auswählen!"))))))</f>
        <v>Bitte Energieart auswählen!</v>
      </c>
      <c r="C4029" s="47"/>
      <c r="D4029" s="47"/>
      <c r="E4029" s="47"/>
      <c r="F4029" s="47"/>
      <c r="G4029" s="47"/>
      <c r="H4029" s="114"/>
      <c r="I4029" s="60" t="s">
        <v>19</v>
      </c>
      <c r="J4029" s="48" t="s">
        <v>5</v>
      </c>
      <c r="K4029" s="47" t="str">
        <f>IF(H4026="Nein",IF(H4027="Erdgas","Den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endet."),IF(H4027="Erdgas","Bitte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29" s="47"/>
      <c r="M4029" s="47"/>
      <c r="N4029" s="47"/>
      <c r="O4029" s="47"/>
      <c r="P4029" s="47"/>
      <c r="Q4029" s="47"/>
      <c r="R4029" s="47"/>
      <c r="S4029" s="47"/>
      <c r="T4029" s="47"/>
      <c r="U4029" s="47"/>
      <c r="V4029" s="47"/>
      <c r="W4029" s="47"/>
      <c r="X4029" s="91"/>
      <c r="Y4029" s="91"/>
      <c r="Z4029" s="91"/>
      <c r="AA4029" s="91"/>
    </row>
    <row r="4030" spans="2:27" x14ac:dyDescent="0.3">
      <c r="B4030" s="46"/>
      <c r="C4030" s="46"/>
      <c r="D4030" s="46"/>
      <c r="E4030" s="46"/>
      <c r="F4030" s="46"/>
      <c r="G4030" s="46"/>
      <c r="H4030" s="46"/>
      <c r="I4030" s="46"/>
      <c r="J4030" s="46"/>
      <c r="K4030" s="46"/>
      <c r="L4030" s="46"/>
      <c r="M4030" s="46"/>
      <c r="N4030" s="46"/>
      <c r="O4030" s="46"/>
      <c r="P4030" s="46"/>
      <c r="Q4030" s="46"/>
      <c r="R4030" s="46"/>
      <c r="S4030" s="46"/>
      <c r="T4030" s="46"/>
      <c r="U4030" s="46"/>
      <c r="V4030" s="46"/>
      <c r="W4030" s="46"/>
      <c r="X4030" s="91"/>
      <c r="Y4030" s="91"/>
      <c r="Z4030" s="91"/>
      <c r="AA4030" s="91"/>
    </row>
    <row r="4031" spans="2:27" ht="18" thickBot="1" x14ac:dyDescent="0.5">
      <c r="B4031" s="56" t="s">
        <v>10</v>
      </c>
      <c r="C4031" s="47"/>
      <c r="D4031" s="47"/>
      <c r="E4031" s="47"/>
      <c r="F4031" s="47"/>
      <c r="G4031" s="47"/>
      <c r="H4031" s="47"/>
      <c r="I4031" s="47"/>
      <c r="J4031" s="47"/>
      <c r="K4031" s="47"/>
      <c r="L4031" s="47"/>
      <c r="M4031" s="47"/>
      <c r="N4031" s="47"/>
      <c r="O4031" s="47"/>
      <c r="P4031" s="47"/>
      <c r="Q4031" s="47"/>
      <c r="R4031" s="47"/>
      <c r="S4031" s="47"/>
      <c r="T4031" s="47"/>
      <c r="U4031" s="47"/>
      <c r="V4031" s="47"/>
      <c r="W4031" s="47"/>
      <c r="X4031" s="91"/>
      <c r="Y4031" s="90"/>
      <c r="Z4031" s="91"/>
      <c r="AA4031" s="91"/>
    </row>
    <row r="4032" spans="2:27" ht="15" thickBot="1" x14ac:dyDescent="0.35">
      <c r="B4032" s="47" t="s">
        <v>11</v>
      </c>
      <c r="C4032" s="47"/>
      <c r="D4032" s="47"/>
      <c r="E4032" s="47"/>
      <c r="F4032" s="47"/>
      <c r="G4032" s="47"/>
      <c r="H4032" s="112"/>
      <c r="I4032" s="47"/>
      <c r="J4032" s="48" t="s">
        <v>5</v>
      </c>
      <c r="K4032" s="47" t="s">
        <v>12</v>
      </c>
      <c r="L4032" s="47"/>
      <c r="M4032" s="47"/>
      <c r="N4032" s="47"/>
      <c r="O4032" s="47"/>
      <c r="P4032" s="47"/>
      <c r="Q4032" s="47"/>
      <c r="R4032" s="47"/>
      <c r="S4032" s="47"/>
      <c r="T4032" s="47"/>
      <c r="U4032" s="47"/>
      <c r="V4032" s="47"/>
      <c r="W4032" s="47"/>
      <c r="X4032" s="91">
        <f>H4033</f>
        <v>0</v>
      </c>
      <c r="Y4032" s="91">
        <f>H4034</f>
        <v>0</v>
      </c>
      <c r="Z4032" s="91">
        <f>H4035</f>
        <v>0</v>
      </c>
      <c r="AA4032" s="91">
        <f>H4036</f>
        <v>0</v>
      </c>
    </row>
    <row r="4033" spans="2:27" ht="15" thickBot="1" x14ac:dyDescent="0.35">
      <c r="B4033" s="47" t="s">
        <v>13</v>
      </c>
      <c r="C4033" s="47"/>
      <c r="D4033" s="47"/>
      <c r="E4033" s="47"/>
      <c r="F4033" s="47"/>
      <c r="G4033" s="47"/>
      <c r="H4033" s="112"/>
      <c r="I4033" s="59"/>
      <c r="J4033" s="48" t="s">
        <v>5</v>
      </c>
      <c r="K4033" s="47" t="s">
        <v>15</v>
      </c>
      <c r="L4033" s="47"/>
      <c r="M4033" s="47"/>
      <c r="N4033" s="47"/>
      <c r="O4033" s="47"/>
      <c r="P4033" s="47"/>
      <c r="Q4033" s="47"/>
      <c r="R4033" s="47"/>
      <c r="S4033" s="47"/>
      <c r="T4033" s="47"/>
      <c r="U4033" s="47"/>
      <c r="V4033" s="47"/>
      <c r="W4033" s="47"/>
      <c r="X4033" s="91"/>
      <c r="Y4033" s="91"/>
      <c r="Z4033" s="91"/>
      <c r="AA4033" s="91"/>
    </row>
    <row r="4034" spans="2:27" ht="15" thickBot="1" x14ac:dyDescent="0.35">
      <c r="B4034" s="47" t="s">
        <v>16</v>
      </c>
      <c r="C4034" s="47"/>
      <c r="D4034" s="47"/>
      <c r="E4034" s="47"/>
      <c r="F4034" s="47"/>
      <c r="G4034" s="47"/>
      <c r="H4034" s="137"/>
      <c r="I4034" s="47"/>
      <c r="J4034" s="48" t="s">
        <v>5</v>
      </c>
      <c r="K4034" s="47" t="s">
        <v>17</v>
      </c>
      <c r="L4034" s="47"/>
      <c r="M4034" s="47"/>
      <c r="N4034" s="47"/>
      <c r="O4034" s="47"/>
      <c r="P4034" s="47"/>
      <c r="Q4034" s="47"/>
      <c r="R4034" s="47"/>
      <c r="S4034" s="47"/>
      <c r="T4034" s="47"/>
      <c r="U4034" s="47"/>
      <c r="V4034" s="47"/>
      <c r="W4034" s="47"/>
      <c r="X4034" s="91"/>
      <c r="Y4034" s="91"/>
      <c r="Z4034" s="91"/>
      <c r="AA4034" s="91"/>
    </row>
    <row r="4035" spans="2:27" ht="15" thickBot="1" x14ac:dyDescent="0.35">
      <c r="B4035" s="47" t="str">
        <f>IF(H4034="Erdgas","Nettorechnungsbetrag (Erdgas)",IF(H4034="Strom","Nettorechnungsbetrag (Strom)",IF(H4034="Wärme/Kälte","Nettorechnungsbetrag (Wärme/Kälte)","Bitte Energieart auswählen!")))</f>
        <v>Bitte Energieart auswählen!</v>
      </c>
      <c r="C4035" s="47"/>
      <c r="D4035" s="47"/>
      <c r="E4035" s="47"/>
      <c r="F4035" s="47"/>
      <c r="G4035" s="47"/>
      <c r="H4035" s="113"/>
      <c r="I4035" s="60" t="s">
        <v>18</v>
      </c>
      <c r="J4035" s="48" t="s">
        <v>5</v>
      </c>
      <c r="K4035" s="47" t="str">
        <f>IF(H4034="Erdgas","Erdgaskosten exkl. Steuern, Abgaben, Netzentgelte, etc.",IF(H4034="Strom","Stromkosten exkl. Steuern, Abgaben, Netzentgelte, etc.",IF(H4034="Wärme/Kälte","Wärme-/Kältekosten exkl. Steuern, Abgaben, Netzentgelte, etc.","Bitte Energieart auswählen!")))</f>
        <v>Bitte Energieart auswählen!</v>
      </c>
      <c r="L4035" s="47"/>
      <c r="M4035" s="47"/>
      <c r="N4035" s="47"/>
      <c r="O4035" s="47"/>
      <c r="P4035" s="47"/>
      <c r="Q4035" s="47"/>
      <c r="R4035" s="47"/>
      <c r="S4035" s="47"/>
      <c r="T4035" s="47"/>
      <c r="U4035" s="47"/>
      <c r="V4035" s="47"/>
      <c r="W4035" s="47"/>
      <c r="X4035" s="91"/>
      <c r="Y4035" s="91"/>
      <c r="Z4035" s="91"/>
      <c r="AA4035" s="91"/>
    </row>
    <row r="4036" spans="2:27" ht="15" thickBot="1" x14ac:dyDescent="0.35">
      <c r="B4036" s="47" t="str">
        <f>IF(AND(H4034="Erdgas",H4033="Nein"),"Erdgasverbrauch in kWh gem. letzter Jahresabrechnung",IF(H4034="Erdgas","Erdgasverbrauch in kWh im Kalenderjahr 2021",IF(AND(H4034="Strom",H4033="Nein"),"Stromverbrauch in kWh gem. letzter Jahresabrechnung",IF(H4034="Strom","Stromverbrauch in kWh im Kalenderjahr 2021",IF(AND(H4034="Wärme/Kälte",H4033="Nein"),"Wärme-/Kälteverbrauch in kWh gem. letzter Jahresabrechnung",IF(H4034="Wärme/Kälte","Wärme-/Kälteverbrauch in kWh im Kalenderjahr 2021","Bitte Energieart auswählen!"))))))</f>
        <v>Bitte Energieart auswählen!</v>
      </c>
      <c r="C4036" s="47"/>
      <c r="D4036" s="47"/>
      <c r="E4036" s="47"/>
      <c r="F4036" s="47"/>
      <c r="G4036" s="47"/>
      <c r="H4036" s="114"/>
      <c r="I4036" s="60" t="s">
        <v>19</v>
      </c>
      <c r="J4036" s="48" t="s">
        <v>5</v>
      </c>
      <c r="K4036" s="47" t="str">
        <f>IF(H4033="Nein",IF(H4034="Erdgas","Den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endet."),IF(H4034="Erdgas","Bitte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36" s="47"/>
      <c r="M4036" s="47"/>
      <c r="N4036" s="47"/>
      <c r="O4036" s="47"/>
      <c r="P4036" s="47"/>
      <c r="Q4036" s="47"/>
      <c r="R4036" s="47"/>
      <c r="S4036" s="47"/>
      <c r="T4036" s="47"/>
      <c r="U4036" s="47"/>
      <c r="V4036" s="47"/>
      <c r="W4036" s="47"/>
      <c r="X4036" s="91"/>
      <c r="Y4036" s="91"/>
      <c r="Z4036" s="91"/>
      <c r="AA4036" s="91"/>
    </row>
    <row r="4037" spans="2:27" x14ac:dyDescent="0.3">
      <c r="B4037" s="46"/>
      <c r="C4037" s="46"/>
      <c r="D4037" s="46"/>
      <c r="E4037" s="46"/>
      <c r="F4037" s="46"/>
      <c r="G4037" s="46"/>
      <c r="H4037" s="46"/>
      <c r="I4037" s="46"/>
      <c r="J4037" s="46"/>
      <c r="K4037" s="46"/>
      <c r="L4037" s="46"/>
      <c r="M4037" s="46"/>
      <c r="N4037" s="46"/>
      <c r="O4037" s="46"/>
      <c r="P4037" s="46"/>
      <c r="Q4037" s="46"/>
      <c r="R4037" s="46"/>
      <c r="S4037" s="46"/>
      <c r="T4037" s="46"/>
      <c r="U4037" s="46"/>
      <c r="V4037" s="46"/>
      <c r="W4037" s="46"/>
      <c r="X4037" s="91"/>
      <c r="Y4037" s="91"/>
      <c r="Z4037" s="91"/>
      <c r="AA4037" s="91"/>
    </row>
    <row r="4038" spans="2:27" ht="18" thickBot="1" x14ac:dyDescent="0.5">
      <c r="B4038" s="56" t="s">
        <v>10</v>
      </c>
      <c r="C4038" s="47"/>
      <c r="D4038" s="47"/>
      <c r="E4038" s="47"/>
      <c r="F4038" s="47"/>
      <c r="G4038" s="47"/>
      <c r="H4038" s="47"/>
      <c r="I4038" s="47"/>
      <c r="J4038" s="47"/>
      <c r="K4038" s="47"/>
      <c r="L4038" s="47"/>
      <c r="M4038" s="47"/>
      <c r="N4038" s="47"/>
      <c r="O4038" s="47"/>
      <c r="P4038" s="47"/>
      <c r="Q4038" s="47"/>
      <c r="R4038" s="47"/>
      <c r="S4038" s="47"/>
      <c r="T4038" s="47"/>
      <c r="U4038" s="47"/>
      <c r="V4038" s="47"/>
      <c r="W4038" s="47"/>
      <c r="X4038" s="91"/>
      <c r="Y4038" s="90"/>
      <c r="Z4038" s="91"/>
      <c r="AA4038" s="91"/>
    </row>
    <row r="4039" spans="2:27" ht="15" thickBot="1" x14ac:dyDescent="0.35">
      <c r="B4039" s="47" t="s">
        <v>11</v>
      </c>
      <c r="C4039" s="47"/>
      <c r="D4039" s="47"/>
      <c r="E4039" s="47"/>
      <c r="F4039" s="47"/>
      <c r="G4039" s="47"/>
      <c r="H4039" s="112"/>
      <c r="I4039" s="47"/>
      <c r="J4039" s="48" t="s">
        <v>5</v>
      </c>
      <c r="K4039" s="47" t="s">
        <v>12</v>
      </c>
      <c r="L4039" s="47"/>
      <c r="M4039" s="47"/>
      <c r="N4039" s="47"/>
      <c r="O4039" s="47"/>
      <c r="P4039" s="47"/>
      <c r="Q4039" s="47"/>
      <c r="R4039" s="47"/>
      <c r="S4039" s="47"/>
      <c r="T4039" s="47"/>
      <c r="U4039" s="47"/>
      <c r="V4039" s="47"/>
      <c r="W4039" s="47"/>
      <c r="X4039" s="91">
        <f>H4040</f>
        <v>0</v>
      </c>
      <c r="Y4039" s="91">
        <f>H4041</f>
        <v>0</v>
      </c>
      <c r="Z4039" s="91">
        <f>H4042</f>
        <v>0</v>
      </c>
      <c r="AA4039" s="91">
        <f>H4043</f>
        <v>0</v>
      </c>
    </row>
    <row r="4040" spans="2:27" ht="15" thickBot="1" x14ac:dyDescent="0.35">
      <c r="B4040" s="47" t="s">
        <v>13</v>
      </c>
      <c r="C4040" s="47"/>
      <c r="D4040" s="47"/>
      <c r="E4040" s="47"/>
      <c r="F4040" s="47"/>
      <c r="G4040" s="47"/>
      <c r="H4040" s="112"/>
      <c r="I4040" s="59"/>
      <c r="J4040" s="48" t="s">
        <v>5</v>
      </c>
      <c r="K4040" s="47" t="s">
        <v>15</v>
      </c>
      <c r="L4040" s="47"/>
      <c r="M4040" s="47"/>
      <c r="N4040" s="47"/>
      <c r="O4040" s="47"/>
      <c r="P4040" s="47"/>
      <c r="Q4040" s="47"/>
      <c r="R4040" s="47"/>
      <c r="S4040" s="47"/>
      <c r="T4040" s="47"/>
      <c r="U4040" s="47"/>
      <c r="V4040" s="47"/>
      <c r="W4040" s="47"/>
      <c r="X4040" s="91"/>
      <c r="Y4040" s="91"/>
      <c r="Z4040" s="91"/>
      <c r="AA4040" s="91"/>
    </row>
    <row r="4041" spans="2:27" ht="15" thickBot="1" x14ac:dyDescent="0.35">
      <c r="B4041" s="47" t="s">
        <v>16</v>
      </c>
      <c r="C4041" s="47"/>
      <c r="D4041" s="47"/>
      <c r="E4041" s="47"/>
      <c r="F4041" s="47"/>
      <c r="G4041" s="47"/>
      <c r="H4041" s="137"/>
      <c r="I4041" s="47"/>
      <c r="J4041" s="48" t="s">
        <v>5</v>
      </c>
      <c r="K4041" s="47" t="s">
        <v>17</v>
      </c>
      <c r="L4041" s="47"/>
      <c r="M4041" s="47"/>
      <c r="N4041" s="47"/>
      <c r="O4041" s="47"/>
      <c r="P4041" s="47"/>
      <c r="Q4041" s="47"/>
      <c r="R4041" s="47"/>
      <c r="S4041" s="47"/>
      <c r="T4041" s="47"/>
      <c r="U4041" s="47"/>
      <c r="V4041" s="47"/>
      <c r="W4041" s="47"/>
      <c r="X4041" s="91"/>
      <c r="Y4041" s="91"/>
      <c r="Z4041" s="91"/>
      <c r="AA4041" s="91"/>
    </row>
    <row r="4042" spans="2:27" ht="15" thickBot="1" x14ac:dyDescent="0.35">
      <c r="B4042" s="47" t="str">
        <f>IF(H4041="Erdgas","Nettorechnungsbetrag (Erdgas)",IF(H4041="Strom","Nettorechnungsbetrag (Strom)",IF(H4041="Wärme/Kälte","Nettorechnungsbetrag (Wärme/Kälte)","Bitte Energieart auswählen!")))</f>
        <v>Bitte Energieart auswählen!</v>
      </c>
      <c r="C4042" s="47"/>
      <c r="D4042" s="47"/>
      <c r="E4042" s="47"/>
      <c r="F4042" s="47"/>
      <c r="G4042" s="47"/>
      <c r="H4042" s="113"/>
      <c r="I4042" s="60" t="s">
        <v>18</v>
      </c>
      <c r="J4042" s="48" t="s">
        <v>5</v>
      </c>
      <c r="K4042" s="47" t="str">
        <f>IF(H4041="Erdgas","Erdgaskosten exkl. Steuern, Abgaben, Netzentgelte, etc.",IF(H4041="Strom","Stromkosten exkl. Steuern, Abgaben, Netzentgelte, etc.",IF(H4041="Wärme/Kälte","Wärme-/Kältekosten exkl. Steuern, Abgaben, Netzentgelte, etc.","Bitte Energieart auswählen!")))</f>
        <v>Bitte Energieart auswählen!</v>
      </c>
      <c r="L4042" s="47"/>
      <c r="M4042" s="47"/>
      <c r="N4042" s="47"/>
      <c r="O4042" s="47"/>
      <c r="P4042" s="47"/>
      <c r="Q4042" s="47"/>
      <c r="R4042" s="47"/>
      <c r="S4042" s="47"/>
      <c r="T4042" s="47"/>
      <c r="U4042" s="47"/>
      <c r="V4042" s="47"/>
      <c r="W4042" s="47"/>
      <c r="X4042" s="91"/>
      <c r="Y4042" s="91"/>
      <c r="Z4042" s="91"/>
      <c r="AA4042" s="91"/>
    </row>
    <row r="4043" spans="2:27" ht="15" thickBot="1" x14ac:dyDescent="0.35">
      <c r="B4043" s="47" t="str">
        <f>IF(AND(H4041="Erdgas",H4040="Nein"),"Erdgasverbrauch in kWh gem. letzter Jahresabrechnung",IF(H4041="Erdgas","Erdgasverbrauch in kWh im Kalenderjahr 2021",IF(AND(H4041="Strom",H4040="Nein"),"Stromverbrauch in kWh gem. letzter Jahresabrechnung",IF(H4041="Strom","Stromverbrauch in kWh im Kalenderjahr 2021",IF(AND(H4041="Wärme/Kälte",H4040="Nein"),"Wärme-/Kälteverbrauch in kWh gem. letzter Jahresabrechnung",IF(H4041="Wärme/Kälte","Wärme-/Kälteverbrauch in kWh im Kalenderjahr 2021","Bitte Energieart auswählen!"))))))</f>
        <v>Bitte Energieart auswählen!</v>
      </c>
      <c r="C4043" s="47"/>
      <c r="D4043" s="47"/>
      <c r="E4043" s="47"/>
      <c r="F4043" s="47"/>
      <c r="G4043" s="47"/>
      <c r="H4043" s="114"/>
      <c r="I4043" s="60" t="s">
        <v>19</v>
      </c>
      <c r="J4043" s="48" t="s">
        <v>5</v>
      </c>
      <c r="K4043" s="47" t="str">
        <f>IF(H4040="Nein",IF(H4041="Erdgas","Den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endet."),IF(H4041="Erdgas","Bitte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43" s="47"/>
      <c r="M4043" s="47"/>
      <c r="N4043" s="47"/>
      <c r="O4043" s="47"/>
      <c r="P4043" s="47"/>
      <c r="Q4043" s="47"/>
      <c r="R4043" s="47"/>
      <c r="S4043" s="47"/>
      <c r="T4043" s="47"/>
      <c r="U4043" s="47"/>
      <c r="V4043" s="47"/>
      <c r="W4043" s="47"/>
      <c r="X4043" s="91"/>
      <c r="Y4043" s="91"/>
      <c r="Z4043" s="91"/>
      <c r="AA4043" s="91"/>
    </row>
    <row r="4044" spans="2:27" x14ac:dyDescent="0.3">
      <c r="B4044" s="46"/>
      <c r="C4044" s="46"/>
      <c r="D4044" s="46"/>
      <c r="E4044" s="46"/>
      <c r="F4044" s="46"/>
      <c r="G4044" s="46"/>
      <c r="H4044" s="46"/>
      <c r="I4044" s="46"/>
      <c r="J4044" s="46"/>
      <c r="K4044" s="46"/>
      <c r="L4044" s="46"/>
      <c r="M4044" s="46"/>
      <c r="N4044" s="46"/>
      <c r="O4044" s="46"/>
      <c r="P4044" s="46"/>
      <c r="Q4044" s="46"/>
      <c r="R4044" s="46"/>
      <c r="S4044" s="46"/>
      <c r="T4044" s="46"/>
      <c r="U4044" s="46"/>
      <c r="V4044" s="46"/>
      <c r="W4044" s="46"/>
      <c r="X4044" s="91"/>
      <c r="Y4044" s="91"/>
      <c r="Z4044" s="91"/>
      <c r="AA4044" s="91"/>
    </row>
    <row r="4045" spans="2:27" ht="18" thickBot="1" x14ac:dyDescent="0.5">
      <c r="B4045" s="56" t="s">
        <v>10</v>
      </c>
      <c r="C4045" s="47"/>
      <c r="D4045" s="47"/>
      <c r="E4045" s="47"/>
      <c r="F4045" s="47"/>
      <c r="G4045" s="47"/>
      <c r="H4045" s="47"/>
      <c r="I4045" s="47"/>
      <c r="J4045" s="47"/>
      <c r="K4045" s="47"/>
      <c r="L4045" s="47"/>
      <c r="M4045" s="47"/>
      <c r="N4045" s="47"/>
      <c r="O4045" s="47"/>
      <c r="P4045" s="47"/>
      <c r="Q4045" s="47"/>
      <c r="R4045" s="47"/>
      <c r="S4045" s="47"/>
      <c r="T4045" s="47"/>
      <c r="U4045" s="47"/>
      <c r="V4045" s="47"/>
      <c r="W4045" s="47"/>
      <c r="X4045" s="91"/>
      <c r="Y4045" s="90"/>
      <c r="Z4045" s="91"/>
      <c r="AA4045" s="91"/>
    </row>
    <row r="4046" spans="2:27" ht="15" thickBot="1" x14ac:dyDescent="0.35">
      <c r="B4046" s="47" t="s">
        <v>11</v>
      </c>
      <c r="C4046" s="47"/>
      <c r="D4046" s="47"/>
      <c r="E4046" s="47"/>
      <c r="F4046" s="47"/>
      <c r="G4046" s="47"/>
      <c r="H4046" s="112"/>
      <c r="I4046" s="47"/>
      <c r="J4046" s="48" t="s">
        <v>5</v>
      </c>
      <c r="K4046" s="47" t="s">
        <v>12</v>
      </c>
      <c r="L4046" s="47"/>
      <c r="M4046" s="47"/>
      <c r="N4046" s="47"/>
      <c r="O4046" s="47"/>
      <c r="P4046" s="47"/>
      <c r="Q4046" s="47"/>
      <c r="R4046" s="47"/>
      <c r="S4046" s="47"/>
      <c r="T4046" s="47"/>
      <c r="U4046" s="47"/>
      <c r="V4046" s="47"/>
      <c r="W4046" s="47"/>
      <c r="X4046" s="91">
        <f>H4047</f>
        <v>0</v>
      </c>
      <c r="Y4046" s="91">
        <f>H4048</f>
        <v>0</v>
      </c>
      <c r="Z4046" s="91">
        <f>H4049</f>
        <v>0</v>
      </c>
      <c r="AA4046" s="91">
        <f>H4050</f>
        <v>0</v>
      </c>
    </row>
    <row r="4047" spans="2:27" ht="15" thickBot="1" x14ac:dyDescent="0.35">
      <c r="B4047" s="47" t="s">
        <v>13</v>
      </c>
      <c r="C4047" s="47"/>
      <c r="D4047" s="47"/>
      <c r="E4047" s="47"/>
      <c r="F4047" s="47"/>
      <c r="G4047" s="47"/>
      <c r="H4047" s="112"/>
      <c r="I4047" s="59"/>
      <c r="J4047" s="48" t="s">
        <v>5</v>
      </c>
      <c r="K4047" s="47" t="s">
        <v>15</v>
      </c>
      <c r="L4047" s="47"/>
      <c r="M4047" s="47"/>
      <c r="N4047" s="47"/>
      <c r="O4047" s="47"/>
      <c r="P4047" s="47"/>
      <c r="Q4047" s="47"/>
      <c r="R4047" s="47"/>
      <c r="S4047" s="47"/>
      <c r="T4047" s="47"/>
      <c r="U4047" s="47"/>
      <c r="V4047" s="47"/>
      <c r="W4047" s="47"/>
      <c r="X4047" s="91"/>
      <c r="Y4047" s="91"/>
      <c r="Z4047" s="91"/>
      <c r="AA4047" s="91"/>
    </row>
    <row r="4048" spans="2:27" ht="15" thickBot="1" x14ac:dyDescent="0.35">
      <c r="B4048" s="47" t="s">
        <v>16</v>
      </c>
      <c r="C4048" s="47"/>
      <c r="D4048" s="47"/>
      <c r="E4048" s="47"/>
      <c r="F4048" s="47"/>
      <c r="G4048" s="47"/>
      <c r="H4048" s="137"/>
      <c r="I4048" s="47"/>
      <c r="J4048" s="48" t="s">
        <v>5</v>
      </c>
      <c r="K4048" s="47" t="s">
        <v>17</v>
      </c>
      <c r="L4048" s="47"/>
      <c r="M4048" s="47"/>
      <c r="N4048" s="47"/>
      <c r="O4048" s="47"/>
      <c r="P4048" s="47"/>
      <c r="Q4048" s="47"/>
      <c r="R4048" s="47"/>
      <c r="S4048" s="47"/>
      <c r="T4048" s="47"/>
      <c r="U4048" s="47"/>
      <c r="V4048" s="47"/>
      <c r="W4048" s="47"/>
      <c r="X4048" s="91"/>
      <c r="Y4048" s="91"/>
      <c r="Z4048" s="91"/>
      <c r="AA4048" s="91"/>
    </row>
    <row r="4049" spans="2:27" ht="15" thickBot="1" x14ac:dyDescent="0.35">
      <c r="B4049" s="47" t="str">
        <f>IF(H4048="Erdgas","Nettorechnungsbetrag (Erdgas)",IF(H4048="Strom","Nettorechnungsbetrag (Strom)",IF(H4048="Wärme/Kälte","Nettorechnungsbetrag (Wärme/Kälte)","Bitte Energieart auswählen!")))</f>
        <v>Bitte Energieart auswählen!</v>
      </c>
      <c r="C4049" s="47"/>
      <c r="D4049" s="47"/>
      <c r="E4049" s="47"/>
      <c r="F4049" s="47"/>
      <c r="G4049" s="47"/>
      <c r="H4049" s="113"/>
      <c r="I4049" s="60" t="s">
        <v>18</v>
      </c>
      <c r="J4049" s="48" t="s">
        <v>5</v>
      </c>
      <c r="K4049" s="47" t="str">
        <f>IF(H4048="Erdgas","Erdgaskosten exkl. Steuern, Abgaben, Netzentgelte, etc.",IF(H4048="Strom","Stromkosten exkl. Steuern, Abgaben, Netzentgelte, etc.",IF(H4048="Wärme/Kälte","Wärme-/Kältekosten exkl. Steuern, Abgaben, Netzentgelte, etc.","Bitte Energieart auswählen!")))</f>
        <v>Bitte Energieart auswählen!</v>
      </c>
      <c r="L4049" s="47"/>
      <c r="M4049" s="47"/>
      <c r="N4049" s="47"/>
      <c r="O4049" s="47"/>
      <c r="P4049" s="47"/>
      <c r="Q4049" s="47"/>
      <c r="R4049" s="47"/>
      <c r="S4049" s="47"/>
      <c r="T4049" s="47"/>
      <c r="U4049" s="47"/>
      <c r="V4049" s="47"/>
      <c r="W4049" s="47"/>
      <c r="X4049" s="91"/>
      <c r="Y4049" s="91"/>
      <c r="Z4049" s="91"/>
      <c r="AA4049" s="91"/>
    </row>
    <row r="4050" spans="2:27" ht="15" thickBot="1" x14ac:dyDescent="0.35">
      <c r="B4050" s="47" t="str">
        <f>IF(AND(H4048="Erdgas",H4047="Nein"),"Erdgasverbrauch in kWh gem. letzter Jahresabrechnung",IF(H4048="Erdgas","Erdgasverbrauch in kWh im Kalenderjahr 2021",IF(AND(H4048="Strom",H4047="Nein"),"Stromverbrauch in kWh gem. letzter Jahresabrechnung",IF(H4048="Strom","Stromverbrauch in kWh im Kalenderjahr 2021",IF(AND(H4048="Wärme/Kälte",H4047="Nein"),"Wärme-/Kälteverbrauch in kWh gem. letzter Jahresabrechnung",IF(H4048="Wärme/Kälte","Wärme-/Kälteverbrauch in kWh im Kalenderjahr 2021","Bitte Energieart auswählen!"))))))</f>
        <v>Bitte Energieart auswählen!</v>
      </c>
      <c r="C4050" s="47"/>
      <c r="D4050" s="47"/>
      <c r="E4050" s="47"/>
      <c r="F4050" s="47"/>
      <c r="G4050" s="47"/>
      <c r="H4050" s="114"/>
      <c r="I4050" s="60" t="s">
        <v>19</v>
      </c>
      <c r="J4050" s="48" t="s">
        <v>5</v>
      </c>
      <c r="K4050" s="47" t="str">
        <f>IF(H4047="Nein",IF(H4048="Erdgas","Den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endet."),IF(H4048="Erdgas","Bitte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50" s="47"/>
      <c r="M4050" s="47"/>
      <c r="N4050" s="47"/>
      <c r="O4050" s="47"/>
      <c r="P4050" s="47"/>
      <c r="Q4050" s="47"/>
      <c r="R4050" s="47"/>
      <c r="S4050" s="47"/>
      <c r="T4050" s="47"/>
      <c r="U4050" s="47"/>
      <c r="V4050" s="47"/>
      <c r="W4050" s="47"/>
      <c r="X4050" s="91"/>
      <c r="Y4050" s="91"/>
      <c r="Z4050" s="91"/>
      <c r="AA4050" s="91"/>
    </row>
    <row r="4051" spans="2:27" x14ac:dyDescent="0.3">
      <c r="B4051" s="46"/>
      <c r="C4051" s="46"/>
      <c r="D4051" s="46"/>
      <c r="E4051" s="46"/>
      <c r="F4051" s="46"/>
      <c r="G4051" s="46"/>
      <c r="H4051" s="46"/>
      <c r="I4051" s="46"/>
      <c r="J4051" s="46"/>
      <c r="K4051" s="46"/>
      <c r="L4051" s="46"/>
      <c r="M4051" s="46"/>
      <c r="N4051" s="46"/>
      <c r="O4051" s="46"/>
      <c r="P4051" s="46"/>
      <c r="Q4051" s="46"/>
      <c r="R4051" s="46"/>
      <c r="S4051" s="46"/>
      <c r="T4051" s="46"/>
      <c r="U4051" s="46"/>
      <c r="V4051" s="46"/>
      <c r="W4051" s="46"/>
      <c r="X4051" s="91"/>
      <c r="Y4051" s="91"/>
      <c r="Z4051" s="91"/>
      <c r="AA4051" s="91"/>
    </row>
    <row r="4052" spans="2:27" ht="18" thickBot="1" x14ac:dyDescent="0.5">
      <c r="B4052" s="56" t="s">
        <v>10</v>
      </c>
      <c r="C4052" s="47"/>
      <c r="D4052" s="47"/>
      <c r="E4052" s="47"/>
      <c r="F4052" s="47"/>
      <c r="G4052" s="47"/>
      <c r="H4052" s="47"/>
      <c r="I4052" s="47"/>
      <c r="J4052" s="47"/>
      <c r="K4052" s="47"/>
      <c r="L4052" s="47"/>
      <c r="M4052" s="47"/>
      <c r="N4052" s="47"/>
      <c r="O4052" s="47"/>
      <c r="P4052" s="47"/>
      <c r="Q4052" s="47"/>
      <c r="R4052" s="47"/>
      <c r="S4052" s="47"/>
      <c r="T4052" s="47"/>
      <c r="U4052" s="47"/>
      <c r="V4052" s="47"/>
      <c r="W4052" s="47"/>
      <c r="X4052" s="91"/>
      <c r="Y4052" s="90"/>
      <c r="Z4052" s="91"/>
      <c r="AA4052" s="91"/>
    </row>
    <row r="4053" spans="2:27" ht="15" thickBot="1" x14ac:dyDescent="0.35">
      <c r="B4053" s="47" t="s">
        <v>11</v>
      </c>
      <c r="C4053" s="47"/>
      <c r="D4053" s="47"/>
      <c r="E4053" s="47"/>
      <c r="F4053" s="47"/>
      <c r="G4053" s="47"/>
      <c r="H4053" s="112"/>
      <c r="I4053" s="47"/>
      <c r="J4053" s="48" t="s">
        <v>5</v>
      </c>
      <c r="K4053" s="47" t="s">
        <v>12</v>
      </c>
      <c r="L4053" s="47"/>
      <c r="M4053" s="47"/>
      <c r="N4053" s="47"/>
      <c r="O4053" s="47"/>
      <c r="P4053" s="47"/>
      <c r="Q4053" s="47"/>
      <c r="R4053" s="47"/>
      <c r="S4053" s="47"/>
      <c r="T4053" s="47"/>
      <c r="U4053" s="47"/>
      <c r="V4053" s="47"/>
      <c r="W4053" s="47"/>
      <c r="X4053" s="91">
        <f>H4054</f>
        <v>0</v>
      </c>
      <c r="Y4053" s="91">
        <f>H4055</f>
        <v>0</v>
      </c>
      <c r="Z4053" s="91">
        <f>H4056</f>
        <v>0</v>
      </c>
      <c r="AA4053" s="91">
        <f>H4057</f>
        <v>0</v>
      </c>
    </row>
    <row r="4054" spans="2:27" ht="15" thickBot="1" x14ac:dyDescent="0.35">
      <c r="B4054" s="47" t="s">
        <v>13</v>
      </c>
      <c r="C4054" s="47"/>
      <c r="D4054" s="47"/>
      <c r="E4054" s="47"/>
      <c r="F4054" s="47"/>
      <c r="G4054" s="47"/>
      <c r="H4054" s="112"/>
      <c r="I4054" s="59"/>
      <c r="J4054" s="48" t="s">
        <v>5</v>
      </c>
      <c r="K4054" s="47" t="s">
        <v>15</v>
      </c>
      <c r="L4054" s="47"/>
      <c r="M4054" s="47"/>
      <c r="N4054" s="47"/>
      <c r="O4054" s="47"/>
      <c r="P4054" s="47"/>
      <c r="Q4054" s="47"/>
      <c r="R4054" s="47"/>
      <c r="S4054" s="47"/>
      <c r="T4054" s="47"/>
      <c r="U4054" s="47"/>
      <c r="V4054" s="47"/>
      <c r="W4054" s="47"/>
      <c r="X4054" s="91"/>
      <c r="Y4054" s="91"/>
      <c r="Z4054" s="91"/>
      <c r="AA4054" s="91"/>
    </row>
    <row r="4055" spans="2:27" ht="15" thickBot="1" x14ac:dyDescent="0.35">
      <c r="B4055" s="47" t="s">
        <v>16</v>
      </c>
      <c r="C4055" s="47"/>
      <c r="D4055" s="47"/>
      <c r="E4055" s="47"/>
      <c r="F4055" s="47"/>
      <c r="G4055" s="47"/>
      <c r="H4055" s="137"/>
      <c r="I4055" s="47"/>
      <c r="J4055" s="48" t="s">
        <v>5</v>
      </c>
      <c r="K4055" s="47" t="s">
        <v>17</v>
      </c>
      <c r="L4055" s="47"/>
      <c r="M4055" s="47"/>
      <c r="N4055" s="47"/>
      <c r="O4055" s="47"/>
      <c r="P4055" s="47"/>
      <c r="Q4055" s="47"/>
      <c r="R4055" s="47"/>
      <c r="S4055" s="47"/>
      <c r="T4055" s="47"/>
      <c r="U4055" s="47"/>
      <c r="V4055" s="47"/>
      <c r="W4055" s="47"/>
      <c r="X4055" s="91"/>
      <c r="Y4055" s="91"/>
      <c r="Z4055" s="91"/>
      <c r="AA4055" s="91"/>
    </row>
    <row r="4056" spans="2:27" ht="15" thickBot="1" x14ac:dyDescent="0.35">
      <c r="B4056" s="47" t="str">
        <f>IF(H4055="Erdgas","Nettorechnungsbetrag (Erdgas)",IF(H4055="Strom","Nettorechnungsbetrag (Strom)",IF(H4055="Wärme/Kälte","Nettorechnungsbetrag (Wärme/Kälte)","Bitte Energieart auswählen!")))</f>
        <v>Bitte Energieart auswählen!</v>
      </c>
      <c r="C4056" s="47"/>
      <c r="D4056" s="47"/>
      <c r="E4056" s="47"/>
      <c r="F4056" s="47"/>
      <c r="G4056" s="47"/>
      <c r="H4056" s="113"/>
      <c r="I4056" s="60" t="s">
        <v>18</v>
      </c>
      <c r="J4056" s="48" t="s">
        <v>5</v>
      </c>
      <c r="K4056" s="47" t="str">
        <f>IF(H4055="Erdgas","Erdgaskosten exkl. Steuern, Abgaben, Netzentgelte, etc.",IF(H4055="Strom","Stromkosten exkl. Steuern, Abgaben, Netzentgelte, etc.",IF(H4055="Wärme/Kälte","Wärme-/Kältekosten exkl. Steuern, Abgaben, Netzentgelte, etc.","Bitte Energieart auswählen!")))</f>
        <v>Bitte Energieart auswählen!</v>
      </c>
      <c r="L4056" s="47"/>
      <c r="M4056" s="47"/>
      <c r="N4056" s="47"/>
      <c r="O4056" s="47"/>
      <c r="P4056" s="47"/>
      <c r="Q4056" s="47"/>
      <c r="R4056" s="47"/>
      <c r="S4056" s="47"/>
      <c r="T4056" s="47"/>
      <c r="U4056" s="47"/>
      <c r="V4056" s="47"/>
      <c r="W4056" s="47"/>
      <c r="X4056" s="91"/>
      <c r="Y4056" s="91"/>
      <c r="Z4056" s="91"/>
      <c r="AA4056" s="91"/>
    </row>
    <row r="4057" spans="2:27" ht="15" thickBot="1" x14ac:dyDescent="0.35">
      <c r="B4057" s="47" t="str">
        <f>IF(AND(H4055="Erdgas",H4054="Nein"),"Erdgasverbrauch in kWh gem. letzter Jahresabrechnung",IF(H4055="Erdgas","Erdgasverbrauch in kWh im Kalenderjahr 2021",IF(AND(H4055="Strom",H4054="Nein"),"Stromverbrauch in kWh gem. letzter Jahresabrechnung",IF(H4055="Strom","Stromverbrauch in kWh im Kalenderjahr 2021",IF(AND(H4055="Wärme/Kälte",H4054="Nein"),"Wärme-/Kälteverbrauch in kWh gem. letzter Jahresabrechnung",IF(H4055="Wärme/Kälte","Wärme-/Kälteverbrauch in kWh im Kalenderjahr 2021","Bitte Energieart auswählen!"))))))</f>
        <v>Bitte Energieart auswählen!</v>
      </c>
      <c r="C4057" s="47"/>
      <c r="D4057" s="47"/>
      <c r="E4057" s="47"/>
      <c r="F4057" s="47"/>
      <c r="G4057" s="47"/>
      <c r="H4057" s="114"/>
      <c r="I4057" s="60" t="s">
        <v>19</v>
      </c>
      <c r="J4057" s="48" t="s">
        <v>5</v>
      </c>
      <c r="K4057" s="47" t="str">
        <f>IF(H4054="Nein",IF(H4055="Erdgas","Den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endet."),IF(H4055="Erdgas","Bitte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57" s="47"/>
      <c r="M4057" s="47"/>
      <c r="N4057" s="47"/>
      <c r="O4057" s="47"/>
      <c r="P4057" s="47"/>
      <c r="Q4057" s="47"/>
      <c r="R4057" s="47"/>
      <c r="S4057" s="47"/>
      <c r="T4057" s="47"/>
      <c r="U4057" s="47"/>
      <c r="V4057" s="47"/>
      <c r="W4057" s="47"/>
      <c r="X4057" s="91"/>
      <c r="Y4057" s="91"/>
      <c r="Z4057" s="91"/>
      <c r="AA4057" s="91"/>
    </row>
    <row r="4058" spans="2:27" x14ac:dyDescent="0.3">
      <c r="B4058" s="46"/>
      <c r="C4058" s="46"/>
      <c r="D4058" s="46"/>
      <c r="E4058" s="46"/>
      <c r="F4058" s="46"/>
      <c r="G4058" s="46"/>
      <c r="H4058" s="46"/>
      <c r="I4058" s="46"/>
      <c r="J4058" s="46"/>
      <c r="K4058" s="46"/>
      <c r="L4058" s="46"/>
      <c r="M4058" s="46"/>
      <c r="N4058" s="46"/>
      <c r="O4058" s="46"/>
      <c r="P4058" s="46"/>
      <c r="Q4058" s="46"/>
      <c r="R4058" s="46"/>
      <c r="S4058" s="46"/>
      <c r="T4058" s="46"/>
      <c r="U4058" s="46"/>
      <c r="V4058" s="46"/>
      <c r="W4058" s="46"/>
      <c r="X4058" s="91"/>
      <c r="Y4058" s="91"/>
      <c r="Z4058" s="91"/>
      <c r="AA4058" s="91"/>
    </row>
    <row r="4059" spans="2:27" ht="18" thickBot="1" x14ac:dyDescent="0.5">
      <c r="B4059" s="56" t="s">
        <v>10</v>
      </c>
      <c r="C4059" s="47"/>
      <c r="D4059" s="47"/>
      <c r="E4059" s="47"/>
      <c r="F4059" s="47"/>
      <c r="G4059" s="47"/>
      <c r="H4059" s="47"/>
      <c r="I4059" s="47"/>
      <c r="J4059" s="47"/>
      <c r="K4059" s="47"/>
      <c r="L4059" s="47"/>
      <c r="M4059" s="47"/>
      <c r="N4059" s="47"/>
      <c r="O4059" s="47"/>
      <c r="P4059" s="47"/>
      <c r="Q4059" s="47"/>
      <c r="R4059" s="47"/>
      <c r="S4059" s="47"/>
      <c r="T4059" s="47"/>
      <c r="U4059" s="47"/>
      <c r="V4059" s="47"/>
      <c r="W4059" s="47"/>
      <c r="X4059" s="91"/>
      <c r="Y4059" s="90"/>
      <c r="Z4059" s="91"/>
      <c r="AA4059" s="91"/>
    </row>
    <row r="4060" spans="2:27" ht="15" thickBot="1" x14ac:dyDescent="0.35">
      <c r="B4060" s="47" t="s">
        <v>11</v>
      </c>
      <c r="C4060" s="47"/>
      <c r="D4060" s="47"/>
      <c r="E4060" s="47"/>
      <c r="F4060" s="47"/>
      <c r="G4060" s="47"/>
      <c r="H4060" s="112"/>
      <c r="I4060" s="47"/>
      <c r="J4060" s="48" t="s">
        <v>5</v>
      </c>
      <c r="K4060" s="47" t="s">
        <v>12</v>
      </c>
      <c r="L4060" s="47"/>
      <c r="M4060" s="47"/>
      <c r="N4060" s="47"/>
      <c r="O4060" s="47"/>
      <c r="P4060" s="47"/>
      <c r="Q4060" s="47"/>
      <c r="R4060" s="47"/>
      <c r="S4060" s="47"/>
      <c r="T4060" s="47"/>
      <c r="U4060" s="47"/>
      <c r="V4060" s="47"/>
      <c r="W4060" s="47"/>
      <c r="X4060" s="91">
        <f>H4061</f>
        <v>0</v>
      </c>
      <c r="Y4060" s="91">
        <f>H4062</f>
        <v>0</v>
      </c>
      <c r="Z4060" s="91">
        <f>H4063</f>
        <v>0</v>
      </c>
      <c r="AA4060" s="91">
        <f>H4064</f>
        <v>0</v>
      </c>
    </row>
    <row r="4061" spans="2:27" ht="15" thickBot="1" x14ac:dyDescent="0.35">
      <c r="B4061" s="47" t="s">
        <v>13</v>
      </c>
      <c r="C4061" s="47"/>
      <c r="D4061" s="47"/>
      <c r="E4061" s="47"/>
      <c r="F4061" s="47"/>
      <c r="G4061" s="47"/>
      <c r="H4061" s="112"/>
      <c r="I4061" s="59"/>
      <c r="J4061" s="48" t="s">
        <v>5</v>
      </c>
      <c r="K4061" s="47" t="s">
        <v>15</v>
      </c>
      <c r="L4061" s="47"/>
      <c r="M4061" s="47"/>
      <c r="N4061" s="47"/>
      <c r="O4061" s="47"/>
      <c r="P4061" s="47"/>
      <c r="Q4061" s="47"/>
      <c r="R4061" s="47"/>
      <c r="S4061" s="47"/>
      <c r="T4061" s="47"/>
      <c r="U4061" s="47"/>
      <c r="V4061" s="47"/>
      <c r="W4061" s="47"/>
      <c r="X4061" s="91"/>
      <c r="Y4061" s="91"/>
      <c r="Z4061" s="91"/>
      <c r="AA4061" s="91"/>
    </row>
    <row r="4062" spans="2:27" ht="15" thickBot="1" x14ac:dyDescent="0.35">
      <c r="B4062" s="47" t="s">
        <v>16</v>
      </c>
      <c r="C4062" s="47"/>
      <c r="D4062" s="47"/>
      <c r="E4062" s="47"/>
      <c r="F4062" s="47"/>
      <c r="G4062" s="47"/>
      <c r="H4062" s="137"/>
      <c r="I4062" s="47"/>
      <c r="J4062" s="48" t="s">
        <v>5</v>
      </c>
      <c r="K4062" s="47" t="s">
        <v>17</v>
      </c>
      <c r="L4062" s="47"/>
      <c r="M4062" s="47"/>
      <c r="N4062" s="47"/>
      <c r="O4062" s="47"/>
      <c r="P4062" s="47"/>
      <c r="Q4062" s="47"/>
      <c r="R4062" s="47"/>
      <c r="S4062" s="47"/>
      <c r="T4062" s="47"/>
      <c r="U4062" s="47"/>
      <c r="V4062" s="47"/>
      <c r="W4062" s="47"/>
      <c r="X4062" s="91"/>
      <c r="Y4062" s="91"/>
      <c r="Z4062" s="91"/>
      <c r="AA4062" s="91"/>
    </row>
    <row r="4063" spans="2:27" ht="15" thickBot="1" x14ac:dyDescent="0.35">
      <c r="B4063" s="47" t="str">
        <f>IF(H4062="Erdgas","Nettorechnungsbetrag (Erdgas)",IF(H4062="Strom","Nettorechnungsbetrag (Strom)",IF(H4062="Wärme/Kälte","Nettorechnungsbetrag (Wärme/Kälte)","Bitte Energieart auswählen!")))</f>
        <v>Bitte Energieart auswählen!</v>
      </c>
      <c r="C4063" s="47"/>
      <c r="D4063" s="47"/>
      <c r="E4063" s="47"/>
      <c r="F4063" s="47"/>
      <c r="G4063" s="47"/>
      <c r="H4063" s="113"/>
      <c r="I4063" s="60" t="s">
        <v>18</v>
      </c>
      <c r="J4063" s="48" t="s">
        <v>5</v>
      </c>
      <c r="K4063" s="47" t="str">
        <f>IF(H4062="Erdgas","Erdgaskosten exkl. Steuern, Abgaben, Netzentgelte, etc.",IF(H4062="Strom","Stromkosten exkl. Steuern, Abgaben, Netzentgelte, etc.",IF(H4062="Wärme/Kälte","Wärme-/Kältekosten exkl. Steuern, Abgaben, Netzentgelte, etc.","Bitte Energieart auswählen!")))</f>
        <v>Bitte Energieart auswählen!</v>
      </c>
      <c r="L4063" s="47"/>
      <c r="M4063" s="47"/>
      <c r="N4063" s="47"/>
      <c r="O4063" s="47"/>
      <c r="P4063" s="47"/>
      <c r="Q4063" s="47"/>
      <c r="R4063" s="47"/>
      <c r="S4063" s="47"/>
      <c r="T4063" s="47"/>
      <c r="U4063" s="47"/>
      <c r="V4063" s="47"/>
      <c r="W4063" s="47"/>
      <c r="X4063" s="91"/>
      <c r="Y4063" s="91"/>
      <c r="Z4063" s="91"/>
      <c r="AA4063" s="91"/>
    </row>
    <row r="4064" spans="2:27" ht="15" thickBot="1" x14ac:dyDescent="0.35">
      <c r="B4064" s="47" t="str">
        <f>IF(AND(H4062="Erdgas",H4061="Nein"),"Erdgasverbrauch in kWh gem. letzter Jahresabrechnung",IF(H4062="Erdgas","Erdgasverbrauch in kWh im Kalenderjahr 2021",IF(AND(H4062="Strom",H4061="Nein"),"Stromverbrauch in kWh gem. letzter Jahresabrechnung",IF(H4062="Strom","Stromverbrauch in kWh im Kalenderjahr 2021",IF(AND(H4062="Wärme/Kälte",H4061="Nein"),"Wärme-/Kälteverbrauch in kWh gem. letzter Jahresabrechnung",IF(H4062="Wärme/Kälte","Wärme-/Kälteverbrauch in kWh im Kalenderjahr 2021","Bitte Energieart auswählen!"))))))</f>
        <v>Bitte Energieart auswählen!</v>
      </c>
      <c r="C4064" s="47"/>
      <c r="D4064" s="47"/>
      <c r="E4064" s="47"/>
      <c r="F4064" s="47"/>
      <c r="G4064" s="47"/>
      <c r="H4064" s="114"/>
      <c r="I4064" s="60" t="s">
        <v>19</v>
      </c>
      <c r="J4064" s="48" t="s">
        <v>5</v>
      </c>
      <c r="K4064" s="47" t="str">
        <f>IF(H4061="Nein",IF(H4062="Erdgas","Den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endet."),IF(H4062="Erdgas","Bitte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64" s="47"/>
      <c r="M4064" s="47"/>
      <c r="N4064" s="47"/>
      <c r="O4064" s="47"/>
      <c r="P4064" s="47"/>
      <c r="Q4064" s="47"/>
      <c r="R4064" s="47"/>
      <c r="S4064" s="47"/>
      <c r="T4064" s="47"/>
      <c r="U4064" s="47"/>
      <c r="V4064" s="47"/>
      <c r="W4064" s="47"/>
      <c r="X4064" s="91"/>
      <c r="Y4064" s="91"/>
      <c r="Z4064" s="91"/>
      <c r="AA4064" s="91"/>
    </row>
    <row r="4065" spans="2:27" x14ac:dyDescent="0.3">
      <c r="B4065" s="46"/>
      <c r="C4065" s="46"/>
      <c r="D4065" s="46"/>
      <c r="E4065" s="46"/>
      <c r="F4065" s="46"/>
      <c r="G4065" s="46"/>
      <c r="H4065" s="46"/>
      <c r="I4065" s="46"/>
      <c r="J4065" s="46"/>
      <c r="K4065" s="46"/>
      <c r="L4065" s="46"/>
      <c r="M4065" s="46"/>
      <c r="N4065" s="46"/>
      <c r="O4065" s="46"/>
      <c r="P4065" s="46"/>
      <c r="Q4065" s="46"/>
      <c r="R4065" s="46"/>
      <c r="S4065" s="46"/>
      <c r="T4065" s="46"/>
      <c r="U4065" s="46"/>
      <c r="V4065" s="46"/>
      <c r="W4065" s="46"/>
      <c r="X4065" s="91"/>
      <c r="Y4065" s="91"/>
      <c r="Z4065" s="91"/>
      <c r="AA4065" s="91"/>
    </row>
    <row r="4066" spans="2:27" ht="18" thickBot="1" x14ac:dyDescent="0.5">
      <c r="B4066" s="56" t="s">
        <v>10</v>
      </c>
      <c r="C4066" s="47"/>
      <c r="D4066" s="47"/>
      <c r="E4066" s="47"/>
      <c r="F4066" s="47"/>
      <c r="G4066" s="47"/>
      <c r="H4066" s="47"/>
      <c r="I4066" s="47"/>
      <c r="J4066" s="47"/>
      <c r="K4066" s="47"/>
      <c r="L4066" s="47"/>
      <c r="M4066" s="47"/>
      <c r="N4066" s="47"/>
      <c r="O4066" s="47"/>
      <c r="P4066" s="47"/>
      <c r="Q4066" s="47"/>
      <c r="R4066" s="47"/>
      <c r="S4066" s="47"/>
      <c r="T4066" s="47"/>
      <c r="U4066" s="47"/>
      <c r="V4066" s="47"/>
      <c r="W4066" s="47"/>
      <c r="X4066" s="91"/>
      <c r="Y4066" s="90"/>
      <c r="Z4066" s="91"/>
      <c r="AA4066" s="91"/>
    </row>
    <row r="4067" spans="2:27" ht="15" thickBot="1" x14ac:dyDescent="0.35">
      <c r="B4067" s="47" t="s">
        <v>11</v>
      </c>
      <c r="C4067" s="47"/>
      <c r="D4067" s="47"/>
      <c r="E4067" s="47"/>
      <c r="F4067" s="47"/>
      <c r="G4067" s="47"/>
      <c r="H4067" s="112"/>
      <c r="I4067" s="47"/>
      <c r="J4067" s="48" t="s">
        <v>5</v>
      </c>
      <c r="K4067" s="47" t="s">
        <v>12</v>
      </c>
      <c r="L4067" s="47"/>
      <c r="M4067" s="47"/>
      <c r="N4067" s="47"/>
      <c r="O4067" s="47"/>
      <c r="P4067" s="47"/>
      <c r="Q4067" s="47"/>
      <c r="R4067" s="47"/>
      <c r="S4067" s="47"/>
      <c r="T4067" s="47"/>
      <c r="U4067" s="47"/>
      <c r="V4067" s="47"/>
      <c r="W4067" s="47"/>
      <c r="X4067" s="91">
        <f>H4068</f>
        <v>0</v>
      </c>
      <c r="Y4067" s="91">
        <f>H4069</f>
        <v>0</v>
      </c>
      <c r="Z4067" s="91">
        <f>H4070</f>
        <v>0</v>
      </c>
      <c r="AA4067" s="91">
        <f>H4071</f>
        <v>0</v>
      </c>
    </row>
    <row r="4068" spans="2:27" ht="15" thickBot="1" x14ac:dyDescent="0.35">
      <c r="B4068" s="47" t="s">
        <v>13</v>
      </c>
      <c r="C4068" s="47"/>
      <c r="D4068" s="47"/>
      <c r="E4068" s="47"/>
      <c r="F4068" s="47"/>
      <c r="G4068" s="47"/>
      <c r="H4068" s="112"/>
      <c r="I4068" s="59"/>
      <c r="J4068" s="48" t="s">
        <v>5</v>
      </c>
      <c r="K4068" s="47" t="s">
        <v>15</v>
      </c>
      <c r="L4068" s="47"/>
      <c r="M4068" s="47"/>
      <c r="N4068" s="47"/>
      <c r="O4068" s="47"/>
      <c r="P4068" s="47"/>
      <c r="Q4068" s="47"/>
      <c r="R4068" s="47"/>
      <c r="S4068" s="47"/>
      <c r="T4068" s="47"/>
      <c r="U4068" s="47"/>
      <c r="V4068" s="47"/>
      <c r="W4068" s="47"/>
      <c r="X4068" s="91"/>
      <c r="Y4068" s="91"/>
      <c r="Z4068" s="91"/>
      <c r="AA4068" s="91"/>
    </row>
    <row r="4069" spans="2:27" ht="15" thickBot="1" x14ac:dyDescent="0.35">
      <c r="B4069" s="47" t="s">
        <v>16</v>
      </c>
      <c r="C4069" s="47"/>
      <c r="D4069" s="47"/>
      <c r="E4069" s="47"/>
      <c r="F4069" s="47"/>
      <c r="G4069" s="47"/>
      <c r="H4069" s="137"/>
      <c r="I4069" s="47"/>
      <c r="J4069" s="48" t="s">
        <v>5</v>
      </c>
      <c r="K4069" s="47" t="s">
        <v>17</v>
      </c>
      <c r="L4069" s="47"/>
      <c r="M4069" s="47"/>
      <c r="N4069" s="47"/>
      <c r="O4069" s="47"/>
      <c r="P4069" s="47"/>
      <c r="Q4069" s="47"/>
      <c r="R4069" s="47"/>
      <c r="S4069" s="47"/>
      <c r="T4069" s="47"/>
      <c r="U4069" s="47"/>
      <c r="V4069" s="47"/>
      <c r="W4069" s="47"/>
      <c r="X4069" s="91"/>
      <c r="Y4069" s="91"/>
      <c r="Z4069" s="91"/>
      <c r="AA4069" s="91"/>
    </row>
    <row r="4070" spans="2:27" ht="15" thickBot="1" x14ac:dyDescent="0.35">
      <c r="B4070" s="47" t="str">
        <f>IF(H4069="Erdgas","Nettorechnungsbetrag (Erdgas)",IF(H4069="Strom","Nettorechnungsbetrag (Strom)",IF(H4069="Wärme/Kälte","Nettorechnungsbetrag (Wärme/Kälte)","Bitte Energieart auswählen!")))</f>
        <v>Bitte Energieart auswählen!</v>
      </c>
      <c r="C4070" s="47"/>
      <c r="D4070" s="47"/>
      <c r="E4070" s="47"/>
      <c r="F4070" s="47"/>
      <c r="G4070" s="47"/>
      <c r="H4070" s="113"/>
      <c r="I4070" s="60" t="s">
        <v>18</v>
      </c>
      <c r="J4070" s="48" t="s">
        <v>5</v>
      </c>
      <c r="K4070" s="47" t="str">
        <f>IF(H4069="Erdgas","Erdgaskosten exkl. Steuern, Abgaben, Netzentgelte, etc.",IF(H4069="Strom","Stromkosten exkl. Steuern, Abgaben, Netzentgelte, etc.",IF(H4069="Wärme/Kälte","Wärme-/Kältekosten exkl. Steuern, Abgaben, Netzentgelte, etc.","Bitte Energieart auswählen!")))</f>
        <v>Bitte Energieart auswählen!</v>
      </c>
      <c r="L4070" s="47"/>
      <c r="M4070" s="47"/>
      <c r="N4070" s="47"/>
      <c r="O4070" s="47"/>
      <c r="P4070" s="47"/>
      <c r="Q4070" s="47"/>
      <c r="R4070" s="47"/>
      <c r="S4070" s="47"/>
      <c r="T4070" s="47"/>
      <c r="U4070" s="47"/>
      <c r="V4070" s="47"/>
      <c r="W4070" s="47"/>
      <c r="X4070" s="91"/>
      <c r="Y4070" s="91"/>
      <c r="Z4070" s="91"/>
      <c r="AA4070" s="91"/>
    </row>
    <row r="4071" spans="2:27" ht="15" thickBot="1" x14ac:dyDescent="0.35">
      <c r="B4071" s="47" t="str">
        <f>IF(AND(H4069="Erdgas",H4068="Nein"),"Erdgasverbrauch in kWh gem. letzter Jahresabrechnung",IF(H4069="Erdgas","Erdgasverbrauch in kWh im Kalenderjahr 2021",IF(AND(H4069="Strom",H4068="Nein"),"Stromverbrauch in kWh gem. letzter Jahresabrechnung",IF(H4069="Strom","Stromverbrauch in kWh im Kalenderjahr 2021",IF(AND(H4069="Wärme/Kälte",H4068="Nein"),"Wärme-/Kälteverbrauch in kWh gem. letzter Jahresabrechnung",IF(H4069="Wärme/Kälte","Wärme-/Kälteverbrauch in kWh im Kalenderjahr 2021","Bitte Energieart auswählen!"))))))</f>
        <v>Bitte Energieart auswählen!</v>
      </c>
      <c r="C4071" s="47"/>
      <c r="D4071" s="47"/>
      <c r="E4071" s="47"/>
      <c r="F4071" s="47"/>
      <c r="G4071" s="47"/>
      <c r="H4071" s="114"/>
      <c r="I4071" s="60" t="s">
        <v>19</v>
      </c>
      <c r="J4071" s="48" t="s">
        <v>5</v>
      </c>
      <c r="K4071" s="47" t="str">
        <f>IF(H4068="Nein",IF(H4069="Erdgas","Den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endet."),IF(H4069="Erdgas","Bitte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71" s="47"/>
      <c r="M4071" s="47"/>
      <c r="N4071" s="47"/>
      <c r="O4071" s="47"/>
      <c r="P4071" s="47"/>
      <c r="Q4071" s="47"/>
      <c r="R4071" s="47"/>
      <c r="S4071" s="47"/>
      <c r="T4071" s="47"/>
      <c r="U4071" s="47"/>
      <c r="V4071" s="47"/>
      <c r="W4071" s="47"/>
      <c r="X4071" s="91"/>
      <c r="Y4071" s="91"/>
      <c r="Z4071" s="91"/>
      <c r="AA4071" s="91"/>
    </row>
    <row r="4072" spans="2:27" x14ac:dyDescent="0.3">
      <c r="B4072" s="46"/>
      <c r="C4072" s="46"/>
      <c r="D4072" s="46"/>
      <c r="E4072" s="46"/>
      <c r="F4072" s="46"/>
      <c r="G4072" s="46"/>
      <c r="H4072" s="46"/>
      <c r="I4072" s="46"/>
      <c r="J4072" s="46"/>
      <c r="K4072" s="46"/>
      <c r="L4072" s="46"/>
      <c r="M4072" s="46"/>
      <c r="N4072" s="46"/>
      <c r="O4072" s="46"/>
      <c r="P4072" s="46"/>
      <c r="Q4072" s="46"/>
      <c r="R4072" s="46"/>
      <c r="S4072" s="46"/>
      <c r="T4072" s="46"/>
      <c r="U4072" s="46"/>
      <c r="V4072" s="46"/>
      <c r="W4072" s="46"/>
      <c r="X4072" s="91"/>
      <c r="Y4072" s="91"/>
      <c r="Z4072" s="91"/>
      <c r="AA4072" s="91"/>
    </row>
    <row r="4073" spans="2:27" ht="18" thickBot="1" x14ac:dyDescent="0.5">
      <c r="B4073" s="56" t="s">
        <v>10</v>
      </c>
      <c r="C4073" s="47"/>
      <c r="D4073" s="47"/>
      <c r="E4073" s="47"/>
      <c r="F4073" s="47"/>
      <c r="G4073" s="47"/>
      <c r="H4073" s="47"/>
      <c r="I4073" s="47"/>
      <c r="J4073" s="47"/>
      <c r="K4073" s="47"/>
      <c r="L4073" s="47"/>
      <c r="M4073" s="47"/>
      <c r="N4073" s="47"/>
      <c r="O4073" s="47"/>
      <c r="P4073" s="47"/>
      <c r="Q4073" s="47"/>
      <c r="R4073" s="47"/>
      <c r="S4073" s="47"/>
      <c r="T4073" s="47"/>
      <c r="U4073" s="47"/>
      <c r="V4073" s="47"/>
      <c r="W4073" s="47"/>
      <c r="X4073" s="91"/>
      <c r="Y4073" s="90"/>
      <c r="Z4073" s="91"/>
      <c r="AA4073" s="91"/>
    </row>
    <row r="4074" spans="2:27" ht="15" thickBot="1" x14ac:dyDescent="0.35">
      <c r="B4074" s="47" t="s">
        <v>11</v>
      </c>
      <c r="C4074" s="47"/>
      <c r="D4074" s="47"/>
      <c r="E4074" s="47"/>
      <c r="F4074" s="47"/>
      <c r="G4074" s="47"/>
      <c r="H4074" s="112"/>
      <c r="I4074" s="47"/>
      <c r="J4074" s="48" t="s">
        <v>5</v>
      </c>
      <c r="K4074" s="47" t="s">
        <v>12</v>
      </c>
      <c r="L4074" s="47"/>
      <c r="M4074" s="47"/>
      <c r="N4074" s="47"/>
      <c r="O4074" s="47"/>
      <c r="P4074" s="47"/>
      <c r="Q4074" s="47"/>
      <c r="R4074" s="47"/>
      <c r="S4074" s="47"/>
      <c r="T4074" s="47"/>
      <c r="U4074" s="47"/>
      <c r="V4074" s="47"/>
      <c r="W4074" s="47"/>
      <c r="X4074" s="91">
        <f>H4075</f>
        <v>0</v>
      </c>
      <c r="Y4074" s="91">
        <f>H4076</f>
        <v>0</v>
      </c>
      <c r="Z4074" s="91">
        <f>H4077</f>
        <v>0</v>
      </c>
      <c r="AA4074" s="91">
        <f>H4078</f>
        <v>0</v>
      </c>
    </row>
    <row r="4075" spans="2:27" ht="15" thickBot="1" x14ac:dyDescent="0.35">
      <c r="B4075" s="47" t="s">
        <v>13</v>
      </c>
      <c r="C4075" s="47"/>
      <c r="D4075" s="47"/>
      <c r="E4075" s="47"/>
      <c r="F4075" s="47"/>
      <c r="G4075" s="47"/>
      <c r="H4075" s="112"/>
      <c r="I4075" s="59"/>
      <c r="J4075" s="48" t="s">
        <v>5</v>
      </c>
      <c r="K4075" s="47" t="s">
        <v>15</v>
      </c>
      <c r="L4075" s="47"/>
      <c r="M4075" s="47"/>
      <c r="N4075" s="47"/>
      <c r="O4075" s="47"/>
      <c r="P4075" s="47"/>
      <c r="Q4075" s="47"/>
      <c r="R4075" s="47"/>
      <c r="S4075" s="47"/>
      <c r="T4075" s="47"/>
      <c r="U4075" s="47"/>
      <c r="V4075" s="47"/>
      <c r="W4075" s="47"/>
      <c r="X4075" s="91"/>
      <c r="Y4075" s="91"/>
      <c r="Z4075" s="91"/>
      <c r="AA4075" s="91"/>
    </row>
    <row r="4076" spans="2:27" ht="15" thickBot="1" x14ac:dyDescent="0.35">
      <c r="B4076" s="47" t="s">
        <v>16</v>
      </c>
      <c r="C4076" s="47"/>
      <c r="D4076" s="47"/>
      <c r="E4076" s="47"/>
      <c r="F4076" s="47"/>
      <c r="G4076" s="47"/>
      <c r="H4076" s="137"/>
      <c r="I4076" s="47"/>
      <c r="J4076" s="48" t="s">
        <v>5</v>
      </c>
      <c r="K4076" s="47" t="s">
        <v>17</v>
      </c>
      <c r="L4076" s="47"/>
      <c r="M4076" s="47"/>
      <c r="N4076" s="47"/>
      <c r="O4076" s="47"/>
      <c r="P4076" s="47"/>
      <c r="Q4076" s="47"/>
      <c r="R4076" s="47"/>
      <c r="S4076" s="47"/>
      <c r="T4076" s="47"/>
      <c r="U4076" s="47"/>
      <c r="V4076" s="47"/>
      <c r="W4076" s="47"/>
      <c r="X4076" s="91"/>
      <c r="Y4076" s="91"/>
      <c r="Z4076" s="91"/>
      <c r="AA4076" s="91"/>
    </row>
    <row r="4077" spans="2:27" ht="15" thickBot="1" x14ac:dyDescent="0.35">
      <c r="B4077" s="47" t="str">
        <f>IF(H4076="Erdgas","Nettorechnungsbetrag (Erdgas)",IF(H4076="Strom","Nettorechnungsbetrag (Strom)",IF(H4076="Wärme/Kälte","Nettorechnungsbetrag (Wärme/Kälte)","Bitte Energieart auswählen!")))</f>
        <v>Bitte Energieart auswählen!</v>
      </c>
      <c r="C4077" s="47"/>
      <c r="D4077" s="47"/>
      <c r="E4077" s="47"/>
      <c r="F4077" s="47"/>
      <c r="G4077" s="47"/>
      <c r="H4077" s="113"/>
      <c r="I4077" s="60" t="s">
        <v>18</v>
      </c>
      <c r="J4077" s="48" t="s">
        <v>5</v>
      </c>
      <c r="K4077" s="47" t="str">
        <f>IF(H4076="Erdgas","Erdgaskosten exkl. Steuern, Abgaben, Netzentgelte, etc.",IF(H4076="Strom","Stromkosten exkl. Steuern, Abgaben, Netzentgelte, etc.",IF(H4076="Wärme/Kälte","Wärme-/Kältekosten exkl. Steuern, Abgaben, Netzentgelte, etc.","Bitte Energieart auswählen!")))</f>
        <v>Bitte Energieart auswählen!</v>
      </c>
      <c r="L4077" s="47"/>
      <c r="M4077" s="47"/>
      <c r="N4077" s="47"/>
      <c r="O4077" s="47"/>
      <c r="P4077" s="47"/>
      <c r="Q4077" s="47"/>
      <c r="R4077" s="47"/>
      <c r="S4077" s="47"/>
      <c r="T4077" s="47"/>
      <c r="U4077" s="47"/>
      <c r="V4077" s="47"/>
      <c r="W4077" s="47"/>
      <c r="X4077" s="91"/>
      <c r="Y4077" s="91"/>
      <c r="Z4077" s="91"/>
      <c r="AA4077" s="91"/>
    </row>
    <row r="4078" spans="2:27" ht="15" thickBot="1" x14ac:dyDescent="0.35">
      <c r="B4078" s="47" t="str">
        <f>IF(AND(H4076="Erdgas",H4075="Nein"),"Erdgasverbrauch in kWh gem. letzter Jahresabrechnung",IF(H4076="Erdgas","Erdgasverbrauch in kWh im Kalenderjahr 2021",IF(AND(H4076="Strom",H4075="Nein"),"Stromverbrauch in kWh gem. letzter Jahresabrechnung",IF(H4076="Strom","Stromverbrauch in kWh im Kalenderjahr 2021",IF(AND(H4076="Wärme/Kälte",H4075="Nein"),"Wärme-/Kälteverbrauch in kWh gem. letzter Jahresabrechnung",IF(H4076="Wärme/Kälte","Wärme-/Kälteverbrauch in kWh im Kalenderjahr 2021","Bitte Energieart auswählen!"))))))</f>
        <v>Bitte Energieart auswählen!</v>
      </c>
      <c r="C4078" s="47"/>
      <c r="D4078" s="47"/>
      <c r="E4078" s="47"/>
      <c r="F4078" s="47"/>
      <c r="G4078" s="47"/>
      <c r="H4078" s="114"/>
      <c r="I4078" s="60" t="s">
        <v>19</v>
      </c>
      <c r="J4078" s="48" t="s">
        <v>5</v>
      </c>
      <c r="K4078" s="47" t="str">
        <f>IF(H4075="Nein",IF(H4076="Erdgas","Den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endet."),IF(H4076="Erdgas","Bitte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78" s="47"/>
      <c r="M4078" s="47"/>
      <c r="N4078" s="47"/>
      <c r="O4078" s="47"/>
      <c r="P4078" s="47"/>
      <c r="Q4078" s="47"/>
      <c r="R4078" s="47"/>
      <c r="S4078" s="47"/>
      <c r="T4078" s="47"/>
      <c r="U4078" s="47"/>
      <c r="V4078" s="47"/>
      <c r="W4078" s="47"/>
      <c r="X4078" s="91"/>
      <c r="Y4078" s="91"/>
      <c r="Z4078" s="91"/>
      <c r="AA4078" s="91"/>
    </row>
    <row r="4079" spans="2:27" x14ac:dyDescent="0.3">
      <c r="B4079" s="46"/>
      <c r="C4079" s="46"/>
      <c r="D4079" s="46"/>
      <c r="E4079" s="46"/>
      <c r="F4079" s="46"/>
      <c r="G4079" s="46"/>
      <c r="H4079" s="46"/>
      <c r="I4079" s="46"/>
      <c r="J4079" s="46"/>
      <c r="K4079" s="46"/>
      <c r="L4079" s="46"/>
      <c r="M4079" s="46"/>
      <c r="N4079" s="46"/>
      <c r="O4079" s="46"/>
      <c r="P4079" s="46"/>
      <c r="Q4079" s="46"/>
      <c r="R4079" s="46"/>
      <c r="S4079" s="46"/>
      <c r="T4079" s="46"/>
      <c r="U4079" s="46"/>
      <c r="V4079" s="46"/>
      <c r="W4079" s="46"/>
      <c r="X4079" s="91"/>
      <c r="Y4079" s="91"/>
      <c r="Z4079" s="91"/>
      <c r="AA4079" s="91"/>
    </row>
    <row r="4080" spans="2:27" ht="18" thickBot="1" x14ac:dyDescent="0.5">
      <c r="B4080" s="56" t="s">
        <v>10</v>
      </c>
      <c r="C4080" s="47"/>
      <c r="D4080" s="47"/>
      <c r="E4080" s="47"/>
      <c r="F4080" s="47"/>
      <c r="G4080" s="47"/>
      <c r="H4080" s="47"/>
      <c r="I4080" s="47"/>
      <c r="J4080" s="47"/>
      <c r="K4080" s="47"/>
      <c r="L4080" s="47"/>
      <c r="M4080" s="47"/>
      <c r="N4080" s="47"/>
      <c r="O4080" s="47"/>
      <c r="P4080" s="47"/>
      <c r="Q4080" s="47"/>
      <c r="R4080" s="47"/>
      <c r="S4080" s="47"/>
      <c r="T4080" s="47"/>
      <c r="U4080" s="47"/>
      <c r="V4080" s="47"/>
      <c r="W4080" s="47"/>
      <c r="X4080" s="91"/>
      <c r="Y4080" s="90"/>
      <c r="Z4080" s="91"/>
      <c r="AA4080" s="91"/>
    </row>
    <row r="4081" spans="2:27" ht="15" thickBot="1" x14ac:dyDescent="0.35">
      <c r="B4081" s="47" t="s">
        <v>11</v>
      </c>
      <c r="C4081" s="47"/>
      <c r="D4081" s="47"/>
      <c r="E4081" s="47"/>
      <c r="F4081" s="47"/>
      <c r="G4081" s="47"/>
      <c r="H4081" s="112"/>
      <c r="I4081" s="47"/>
      <c r="J4081" s="48" t="s">
        <v>5</v>
      </c>
      <c r="K4081" s="47" t="s">
        <v>12</v>
      </c>
      <c r="L4081" s="47"/>
      <c r="M4081" s="47"/>
      <c r="N4081" s="47"/>
      <c r="O4081" s="47"/>
      <c r="P4081" s="47"/>
      <c r="Q4081" s="47"/>
      <c r="R4081" s="47"/>
      <c r="S4081" s="47"/>
      <c r="T4081" s="47"/>
      <c r="U4081" s="47"/>
      <c r="V4081" s="47"/>
      <c r="W4081" s="47"/>
      <c r="X4081" s="91">
        <f>H4082</f>
        <v>0</v>
      </c>
      <c r="Y4081" s="91">
        <f>H4083</f>
        <v>0</v>
      </c>
      <c r="Z4081" s="91">
        <f>H4084</f>
        <v>0</v>
      </c>
      <c r="AA4081" s="91">
        <f>H4085</f>
        <v>0</v>
      </c>
    </row>
    <row r="4082" spans="2:27" ht="15" thickBot="1" x14ac:dyDescent="0.35">
      <c r="B4082" s="47" t="s">
        <v>13</v>
      </c>
      <c r="C4082" s="47"/>
      <c r="D4082" s="47"/>
      <c r="E4082" s="47"/>
      <c r="F4082" s="47"/>
      <c r="G4082" s="47"/>
      <c r="H4082" s="112"/>
      <c r="I4082" s="59"/>
      <c r="J4082" s="48" t="s">
        <v>5</v>
      </c>
      <c r="K4082" s="47" t="s">
        <v>15</v>
      </c>
      <c r="L4082" s="47"/>
      <c r="M4082" s="47"/>
      <c r="N4082" s="47"/>
      <c r="O4082" s="47"/>
      <c r="P4082" s="47"/>
      <c r="Q4082" s="47"/>
      <c r="R4082" s="47"/>
      <c r="S4082" s="47"/>
      <c r="T4082" s="47"/>
      <c r="U4082" s="47"/>
      <c r="V4082" s="47"/>
      <c r="W4082" s="47"/>
      <c r="X4082" s="91"/>
      <c r="Y4082" s="91"/>
      <c r="Z4082" s="91"/>
      <c r="AA4082" s="91"/>
    </row>
    <row r="4083" spans="2:27" ht="15" thickBot="1" x14ac:dyDescent="0.35">
      <c r="B4083" s="47" t="s">
        <v>16</v>
      </c>
      <c r="C4083" s="47"/>
      <c r="D4083" s="47"/>
      <c r="E4083" s="47"/>
      <c r="F4083" s="47"/>
      <c r="G4083" s="47"/>
      <c r="H4083" s="137"/>
      <c r="I4083" s="47"/>
      <c r="J4083" s="48" t="s">
        <v>5</v>
      </c>
      <c r="K4083" s="47" t="s">
        <v>17</v>
      </c>
      <c r="L4083" s="47"/>
      <c r="M4083" s="47"/>
      <c r="N4083" s="47"/>
      <c r="O4083" s="47"/>
      <c r="P4083" s="47"/>
      <c r="Q4083" s="47"/>
      <c r="R4083" s="47"/>
      <c r="S4083" s="47"/>
      <c r="T4083" s="47"/>
      <c r="U4083" s="47"/>
      <c r="V4083" s="47"/>
      <c r="W4083" s="47"/>
      <c r="X4083" s="91"/>
      <c r="Y4083" s="91"/>
      <c r="Z4083" s="91"/>
      <c r="AA4083" s="91"/>
    </row>
    <row r="4084" spans="2:27" ht="15" thickBot="1" x14ac:dyDescent="0.35">
      <c r="B4084" s="47" t="str">
        <f>IF(H4083="Erdgas","Nettorechnungsbetrag (Erdgas)",IF(H4083="Strom","Nettorechnungsbetrag (Strom)",IF(H4083="Wärme/Kälte","Nettorechnungsbetrag (Wärme/Kälte)","Bitte Energieart auswählen!")))</f>
        <v>Bitte Energieart auswählen!</v>
      </c>
      <c r="C4084" s="47"/>
      <c r="D4084" s="47"/>
      <c r="E4084" s="47"/>
      <c r="F4084" s="47"/>
      <c r="G4084" s="47"/>
      <c r="H4084" s="113"/>
      <c r="I4084" s="60" t="s">
        <v>18</v>
      </c>
      <c r="J4084" s="48" t="s">
        <v>5</v>
      </c>
      <c r="K4084" s="47" t="str">
        <f>IF(H4083="Erdgas","Erdgaskosten exkl. Steuern, Abgaben, Netzentgelte, etc.",IF(H4083="Strom","Stromkosten exkl. Steuern, Abgaben, Netzentgelte, etc.",IF(H4083="Wärme/Kälte","Wärme-/Kältekosten exkl. Steuern, Abgaben, Netzentgelte, etc.","Bitte Energieart auswählen!")))</f>
        <v>Bitte Energieart auswählen!</v>
      </c>
      <c r="L4084" s="47"/>
      <c r="M4084" s="47"/>
      <c r="N4084" s="47"/>
      <c r="O4084" s="47"/>
      <c r="P4084" s="47"/>
      <c r="Q4084" s="47"/>
      <c r="R4084" s="47"/>
      <c r="S4084" s="47"/>
      <c r="T4084" s="47"/>
      <c r="U4084" s="47"/>
      <c r="V4084" s="47"/>
      <c r="W4084" s="47"/>
      <c r="X4084" s="91"/>
      <c r="Y4084" s="91"/>
      <c r="Z4084" s="91"/>
      <c r="AA4084" s="91"/>
    </row>
    <row r="4085" spans="2:27" ht="15" thickBot="1" x14ac:dyDescent="0.35">
      <c r="B4085" s="47" t="str">
        <f>IF(AND(H4083="Erdgas",H4082="Nein"),"Erdgasverbrauch in kWh gem. letzter Jahresabrechnung",IF(H4083="Erdgas","Erdgasverbrauch in kWh im Kalenderjahr 2021",IF(AND(H4083="Strom",H4082="Nein"),"Stromverbrauch in kWh gem. letzter Jahresabrechnung",IF(H4083="Strom","Stromverbrauch in kWh im Kalenderjahr 2021",IF(AND(H4083="Wärme/Kälte",H4082="Nein"),"Wärme-/Kälteverbrauch in kWh gem. letzter Jahresabrechnung",IF(H4083="Wärme/Kälte","Wärme-/Kälteverbrauch in kWh im Kalenderjahr 2021","Bitte Energieart auswählen!"))))))</f>
        <v>Bitte Energieart auswählen!</v>
      </c>
      <c r="C4085" s="47"/>
      <c r="D4085" s="47"/>
      <c r="E4085" s="47"/>
      <c r="F4085" s="47"/>
      <c r="G4085" s="47"/>
      <c r="H4085" s="114"/>
      <c r="I4085" s="60" t="s">
        <v>19</v>
      </c>
      <c r="J4085" s="48" t="s">
        <v>5</v>
      </c>
      <c r="K4085" s="47" t="str">
        <f>IF(H4082="Nein",IF(H4083="Erdgas","Den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endet."),IF(H4083="Erdgas","Bitte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85" s="47"/>
      <c r="M4085" s="47"/>
      <c r="N4085" s="47"/>
      <c r="O4085" s="47"/>
      <c r="P4085" s="47"/>
      <c r="Q4085" s="47"/>
      <c r="R4085" s="47"/>
      <c r="S4085" s="47"/>
      <c r="T4085" s="47"/>
      <c r="U4085" s="47"/>
      <c r="V4085" s="47"/>
      <c r="W4085" s="47"/>
      <c r="X4085" s="91"/>
      <c r="Y4085" s="91"/>
      <c r="Z4085" s="91"/>
      <c r="AA4085" s="91"/>
    </row>
    <row r="4086" spans="2:27" x14ac:dyDescent="0.3">
      <c r="B4086" s="46"/>
      <c r="C4086" s="46"/>
      <c r="D4086" s="46"/>
      <c r="E4086" s="46"/>
      <c r="F4086" s="46"/>
      <c r="G4086" s="46"/>
      <c r="H4086" s="46"/>
      <c r="I4086" s="46"/>
      <c r="J4086" s="46"/>
      <c r="K4086" s="46"/>
      <c r="L4086" s="46"/>
      <c r="M4086" s="46"/>
      <c r="N4086" s="46"/>
      <c r="O4086" s="46"/>
      <c r="P4086" s="46"/>
      <c r="Q4086" s="46"/>
      <c r="R4086" s="46"/>
      <c r="S4086" s="46"/>
      <c r="T4086" s="46"/>
      <c r="U4086" s="46"/>
      <c r="V4086" s="46"/>
      <c r="W4086" s="46"/>
      <c r="X4086" s="91"/>
      <c r="Y4086" s="91"/>
      <c r="Z4086" s="91"/>
      <c r="AA4086" s="91"/>
    </row>
    <row r="4087" spans="2:27" ht="18" thickBot="1" x14ac:dyDescent="0.5">
      <c r="B4087" s="56" t="s">
        <v>10</v>
      </c>
      <c r="C4087" s="47"/>
      <c r="D4087" s="47"/>
      <c r="E4087" s="47"/>
      <c r="F4087" s="47"/>
      <c r="G4087" s="47"/>
      <c r="H4087" s="47"/>
      <c r="I4087" s="47"/>
      <c r="J4087" s="47"/>
      <c r="K4087" s="47"/>
      <c r="L4087" s="47"/>
      <c r="M4087" s="47"/>
      <c r="N4087" s="47"/>
      <c r="O4087" s="47"/>
      <c r="P4087" s="47"/>
      <c r="Q4087" s="47"/>
      <c r="R4087" s="47"/>
      <c r="S4087" s="47"/>
      <c r="T4087" s="47"/>
      <c r="U4087" s="47"/>
      <c r="V4087" s="47"/>
      <c r="W4087" s="47"/>
      <c r="X4087" s="91"/>
      <c r="Y4087" s="90"/>
      <c r="Z4087" s="91"/>
      <c r="AA4087" s="91"/>
    </row>
    <row r="4088" spans="2:27" ht="15" thickBot="1" x14ac:dyDescent="0.35">
      <c r="B4088" s="47" t="s">
        <v>11</v>
      </c>
      <c r="C4088" s="47"/>
      <c r="D4088" s="47"/>
      <c r="E4088" s="47"/>
      <c r="F4088" s="47"/>
      <c r="G4088" s="47"/>
      <c r="H4088" s="112"/>
      <c r="I4088" s="47"/>
      <c r="J4088" s="48" t="s">
        <v>5</v>
      </c>
      <c r="K4088" s="47" t="s">
        <v>12</v>
      </c>
      <c r="L4088" s="47"/>
      <c r="M4088" s="47"/>
      <c r="N4088" s="47"/>
      <c r="O4088" s="47"/>
      <c r="P4088" s="47"/>
      <c r="Q4088" s="47"/>
      <c r="R4088" s="47"/>
      <c r="S4088" s="47"/>
      <c r="T4088" s="47"/>
      <c r="U4088" s="47"/>
      <c r="V4088" s="47"/>
      <c r="W4088" s="47"/>
      <c r="X4088" s="91">
        <f>H4089</f>
        <v>0</v>
      </c>
      <c r="Y4088" s="91">
        <f>H4090</f>
        <v>0</v>
      </c>
      <c r="Z4088" s="91">
        <f>H4091</f>
        <v>0</v>
      </c>
      <c r="AA4088" s="91">
        <f>H4092</f>
        <v>0</v>
      </c>
    </row>
    <row r="4089" spans="2:27" ht="15" thickBot="1" x14ac:dyDescent="0.35">
      <c r="B4089" s="47" t="s">
        <v>13</v>
      </c>
      <c r="C4089" s="47"/>
      <c r="D4089" s="47"/>
      <c r="E4089" s="47"/>
      <c r="F4089" s="47"/>
      <c r="G4089" s="47"/>
      <c r="H4089" s="112"/>
      <c r="I4089" s="59"/>
      <c r="J4089" s="48" t="s">
        <v>5</v>
      </c>
      <c r="K4089" s="47" t="s">
        <v>15</v>
      </c>
      <c r="L4089" s="47"/>
      <c r="M4089" s="47"/>
      <c r="N4089" s="47"/>
      <c r="O4089" s="47"/>
      <c r="P4089" s="47"/>
      <c r="Q4089" s="47"/>
      <c r="R4089" s="47"/>
      <c r="S4089" s="47"/>
      <c r="T4089" s="47"/>
      <c r="U4089" s="47"/>
      <c r="V4089" s="47"/>
      <c r="W4089" s="47"/>
      <c r="X4089" s="91"/>
      <c r="Y4089" s="91"/>
      <c r="Z4089" s="91"/>
      <c r="AA4089" s="91"/>
    </row>
    <row r="4090" spans="2:27" ht="15" thickBot="1" x14ac:dyDescent="0.35">
      <c r="B4090" s="47" t="s">
        <v>16</v>
      </c>
      <c r="C4090" s="47"/>
      <c r="D4090" s="47"/>
      <c r="E4090" s="47"/>
      <c r="F4090" s="47"/>
      <c r="G4090" s="47"/>
      <c r="H4090" s="137"/>
      <c r="I4090" s="47"/>
      <c r="J4090" s="48" t="s">
        <v>5</v>
      </c>
      <c r="K4090" s="47" t="s">
        <v>17</v>
      </c>
      <c r="L4090" s="47"/>
      <c r="M4090" s="47"/>
      <c r="N4090" s="47"/>
      <c r="O4090" s="47"/>
      <c r="P4090" s="47"/>
      <c r="Q4090" s="47"/>
      <c r="R4090" s="47"/>
      <c r="S4090" s="47"/>
      <c r="T4090" s="47"/>
      <c r="U4090" s="47"/>
      <c r="V4090" s="47"/>
      <c r="W4090" s="47"/>
      <c r="X4090" s="91"/>
      <c r="Y4090" s="91"/>
      <c r="Z4090" s="91"/>
      <c r="AA4090" s="91"/>
    </row>
    <row r="4091" spans="2:27" ht="15" thickBot="1" x14ac:dyDescent="0.35">
      <c r="B4091" s="47" t="str">
        <f>IF(H4090="Erdgas","Nettorechnungsbetrag (Erdgas)",IF(H4090="Strom","Nettorechnungsbetrag (Strom)",IF(H4090="Wärme/Kälte","Nettorechnungsbetrag (Wärme/Kälte)","Bitte Energieart auswählen!")))</f>
        <v>Bitte Energieart auswählen!</v>
      </c>
      <c r="C4091" s="47"/>
      <c r="D4091" s="47"/>
      <c r="E4091" s="47"/>
      <c r="F4091" s="47"/>
      <c r="G4091" s="47"/>
      <c r="H4091" s="113"/>
      <c r="I4091" s="60" t="s">
        <v>18</v>
      </c>
      <c r="J4091" s="48" t="s">
        <v>5</v>
      </c>
      <c r="K4091" s="47" t="str">
        <f>IF(H4090="Erdgas","Erdgaskosten exkl. Steuern, Abgaben, Netzentgelte, etc.",IF(H4090="Strom","Stromkosten exkl. Steuern, Abgaben, Netzentgelte, etc.",IF(H4090="Wärme/Kälte","Wärme-/Kältekosten exkl. Steuern, Abgaben, Netzentgelte, etc.","Bitte Energieart auswählen!")))</f>
        <v>Bitte Energieart auswählen!</v>
      </c>
      <c r="L4091" s="47"/>
      <c r="M4091" s="47"/>
      <c r="N4091" s="47"/>
      <c r="O4091" s="47"/>
      <c r="P4091" s="47"/>
      <c r="Q4091" s="47"/>
      <c r="R4091" s="47"/>
      <c r="S4091" s="47"/>
      <c r="T4091" s="47"/>
      <c r="U4091" s="47"/>
      <c r="V4091" s="47"/>
      <c r="W4091" s="47"/>
      <c r="X4091" s="91"/>
      <c r="Y4091" s="91"/>
      <c r="Z4091" s="91"/>
      <c r="AA4091" s="91"/>
    </row>
    <row r="4092" spans="2:27" ht="15" thickBot="1" x14ac:dyDescent="0.35">
      <c r="B4092" s="47" t="str">
        <f>IF(AND(H4090="Erdgas",H4089="Nein"),"Erdgasverbrauch in kWh gem. letzter Jahresabrechnung",IF(H4090="Erdgas","Erdgasverbrauch in kWh im Kalenderjahr 2021",IF(AND(H4090="Strom",H4089="Nein"),"Stromverbrauch in kWh gem. letzter Jahresabrechnung",IF(H4090="Strom","Stromverbrauch in kWh im Kalenderjahr 2021",IF(AND(H4090="Wärme/Kälte",H4089="Nein"),"Wärme-/Kälteverbrauch in kWh gem. letzter Jahresabrechnung",IF(H4090="Wärme/Kälte","Wärme-/Kälteverbrauch in kWh im Kalenderjahr 2021","Bitte Energieart auswählen!"))))))</f>
        <v>Bitte Energieart auswählen!</v>
      </c>
      <c r="C4092" s="47"/>
      <c r="D4092" s="47"/>
      <c r="E4092" s="47"/>
      <c r="F4092" s="47"/>
      <c r="G4092" s="47"/>
      <c r="H4092" s="114"/>
      <c r="I4092" s="60" t="s">
        <v>19</v>
      </c>
      <c r="J4092" s="48" t="s">
        <v>5</v>
      </c>
      <c r="K4092" s="47" t="str">
        <f>IF(H4089="Nein",IF(H4090="Erdgas","Den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endet."),IF(H4090="Erdgas","Bitte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92" s="47"/>
      <c r="M4092" s="47"/>
      <c r="N4092" s="47"/>
      <c r="O4092" s="47"/>
      <c r="P4092" s="47"/>
      <c r="Q4092" s="47"/>
      <c r="R4092" s="47"/>
      <c r="S4092" s="47"/>
      <c r="T4092" s="47"/>
      <c r="U4092" s="47"/>
      <c r="V4092" s="47"/>
      <c r="W4092" s="47"/>
      <c r="X4092" s="91"/>
      <c r="Y4092" s="91"/>
      <c r="Z4092" s="91"/>
      <c r="AA4092" s="91"/>
    </row>
    <row r="4093" spans="2:27" x14ac:dyDescent="0.3">
      <c r="B4093" s="46"/>
      <c r="C4093" s="46"/>
      <c r="D4093" s="46"/>
      <c r="E4093" s="46"/>
      <c r="F4093" s="46"/>
      <c r="G4093" s="46"/>
      <c r="H4093" s="46"/>
      <c r="I4093" s="46"/>
      <c r="J4093" s="46"/>
      <c r="K4093" s="46"/>
      <c r="L4093" s="46"/>
      <c r="M4093" s="46"/>
      <c r="N4093" s="46"/>
      <c r="O4093" s="46"/>
      <c r="P4093" s="46"/>
      <c r="Q4093" s="46"/>
      <c r="R4093" s="46"/>
      <c r="S4093" s="46"/>
      <c r="T4093" s="46"/>
      <c r="U4093" s="46"/>
      <c r="V4093" s="46"/>
      <c r="W4093" s="46"/>
      <c r="X4093" s="91"/>
      <c r="Y4093" s="91"/>
      <c r="Z4093" s="91"/>
      <c r="AA4093" s="91"/>
    </row>
    <row r="4094" spans="2:27" ht="18" thickBot="1" x14ac:dyDescent="0.5">
      <c r="B4094" s="56" t="s">
        <v>10</v>
      </c>
      <c r="C4094" s="47"/>
      <c r="D4094" s="47"/>
      <c r="E4094" s="47"/>
      <c r="F4094" s="47"/>
      <c r="G4094" s="47"/>
      <c r="H4094" s="47"/>
      <c r="I4094" s="47"/>
      <c r="J4094" s="47"/>
      <c r="K4094" s="47"/>
      <c r="L4094" s="47"/>
      <c r="M4094" s="47"/>
      <c r="N4094" s="47"/>
      <c r="O4094" s="47"/>
      <c r="P4094" s="47"/>
      <c r="Q4094" s="47"/>
      <c r="R4094" s="47"/>
      <c r="S4094" s="47"/>
      <c r="T4094" s="47"/>
      <c r="U4094" s="47"/>
      <c r="V4094" s="47"/>
      <c r="W4094" s="47"/>
      <c r="X4094" s="91"/>
      <c r="Y4094" s="90"/>
      <c r="Z4094" s="91"/>
      <c r="AA4094" s="91"/>
    </row>
    <row r="4095" spans="2:27" ht="15" thickBot="1" x14ac:dyDescent="0.35">
      <c r="B4095" s="47" t="s">
        <v>11</v>
      </c>
      <c r="C4095" s="47"/>
      <c r="D4095" s="47"/>
      <c r="E4095" s="47"/>
      <c r="F4095" s="47"/>
      <c r="G4095" s="47"/>
      <c r="H4095" s="112"/>
      <c r="I4095" s="47"/>
      <c r="J4095" s="48" t="s">
        <v>5</v>
      </c>
      <c r="K4095" s="47" t="s">
        <v>12</v>
      </c>
      <c r="L4095" s="47"/>
      <c r="M4095" s="47"/>
      <c r="N4095" s="47"/>
      <c r="O4095" s="47"/>
      <c r="P4095" s="47"/>
      <c r="Q4095" s="47"/>
      <c r="R4095" s="47"/>
      <c r="S4095" s="47"/>
      <c r="T4095" s="47"/>
      <c r="U4095" s="47"/>
      <c r="V4095" s="47"/>
      <c r="W4095" s="47"/>
      <c r="X4095" s="91">
        <f>H4096</f>
        <v>0</v>
      </c>
      <c r="Y4095" s="91">
        <f>H4097</f>
        <v>0</v>
      </c>
      <c r="Z4095" s="91">
        <f>H4098</f>
        <v>0</v>
      </c>
      <c r="AA4095" s="91">
        <f>H4099</f>
        <v>0</v>
      </c>
    </row>
    <row r="4096" spans="2:27" ht="15" thickBot="1" x14ac:dyDescent="0.35">
      <c r="B4096" s="47" t="s">
        <v>13</v>
      </c>
      <c r="C4096" s="47"/>
      <c r="D4096" s="47"/>
      <c r="E4096" s="47"/>
      <c r="F4096" s="47"/>
      <c r="G4096" s="47"/>
      <c r="H4096" s="112"/>
      <c r="I4096" s="59"/>
      <c r="J4096" s="48" t="s">
        <v>5</v>
      </c>
      <c r="K4096" s="47" t="s">
        <v>15</v>
      </c>
      <c r="L4096" s="47"/>
      <c r="M4096" s="47"/>
      <c r="N4096" s="47"/>
      <c r="O4096" s="47"/>
      <c r="P4096" s="47"/>
      <c r="Q4096" s="47"/>
      <c r="R4096" s="47"/>
      <c r="S4096" s="47"/>
      <c r="T4096" s="47"/>
      <c r="U4096" s="47"/>
      <c r="V4096" s="47"/>
      <c r="W4096" s="47"/>
      <c r="X4096" s="91"/>
      <c r="Y4096" s="91"/>
      <c r="Z4096" s="91"/>
      <c r="AA4096" s="91"/>
    </row>
    <row r="4097" spans="2:27" ht="15" thickBot="1" x14ac:dyDescent="0.35">
      <c r="B4097" s="47" t="s">
        <v>16</v>
      </c>
      <c r="C4097" s="47"/>
      <c r="D4097" s="47"/>
      <c r="E4097" s="47"/>
      <c r="F4097" s="47"/>
      <c r="G4097" s="47"/>
      <c r="H4097" s="137"/>
      <c r="I4097" s="47"/>
      <c r="J4097" s="48" t="s">
        <v>5</v>
      </c>
      <c r="K4097" s="47" t="s">
        <v>17</v>
      </c>
      <c r="L4097" s="47"/>
      <c r="M4097" s="47"/>
      <c r="N4097" s="47"/>
      <c r="O4097" s="47"/>
      <c r="P4097" s="47"/>
      <c r="Q4097" s="47"/>
      <c r="R4097" s="47"/>
      <c r="S4097" s="47"/>
      <c r="T4097" s="47"/>
      <c r="U4097" s="47"/>
      <c r="V4097" s="47"/>
      <c r="W4097" s="47"/>
      <c r="X4097" s="91"/>
      <c r="Y4097" s="91"/>
      <c r="Z4097" s="91"/>
      <c r="AA4097" s="91"/>
    </row>
    <row r="4098" spans="2:27" ht="15" thickBot="1" x14ac:dyDescent="0.35">
      <c r="B4098" s="47" t="str">
        <f>IF(H4097="Erdgas","Nettorechnungsbetrag (Erdgas)",IF(H4097="Strom","Nettorechnungsbetrag (Strom)",IF(H4097="Wärme/Kälte","Nettorechnungsbetrag (Wärme/Kälte)","Bitte Energieart auswählen!")))</f>
        <v>Bitte Energieart auswählen!</v>
      </c>
      <c r="C4098" s="47"/>
      <c r="D4098" s="47"/>
      <c r="E4098" s="47"/>
      <c r="F4098" s="47"/>
      <c r="G4098" s="47"/>
      <c r="H4098" s="113"/>
      <c r="I4098" s="60" t="s">
        <v>18</v>
      </c>
      <c r="J4098" s="48" t="s">
        <v>5</v>
      </c>
      <c r="K4098" s="47" t="str">
        <f>IF(H4097="Erdgas","Erdgaskosten exkl. Steuern, Abgaben, Netzentgelte, etc.",IF(H4097="Strom","Stromkosten exkl. Steuern, Abgaben, Netzentgelte, etc.",IF(H4097="Wärme/Kälte","Wärme-/Kältekosten exkl. Steuern, Abgaben, Netzentgelte, etc.","Bitte Energieart auswählen!")))</f>
        <v>Bitte Energieart auswählen!</v>
      </c>
      <c r="L4098" s="47"/>
      <c r="M4098" s="47"/>
      <c r="N4098" s="47"/>
      <c r="O4098" s="47"/>
      <c r="P4098" s="47"/>
      <c r="Q4098" s="47"/>
      <c r="R4098" s="47"/>
      <c r="S4098" s="47"/>
      <c r="T4098" s="47"/>
      <c r="U4098" s="47"/>
      <c r="V4098" s="47"/>
      <c r="W4098" s="47"/>
      <c r="X4098" s="91"/>
      <c r="Y4098" s="91"/>
      <c r="Z4098" s="91"/>
      <c r="AA4098" s="91"/>
    </row>
    <row r="4099" spans="2:27" ht="15" thickBot="1" x14ac:dyDescent="0.35">
      <c r="B4099" s="47" t="str">
        <f>IF(AND(H4097="Erdgas",H4096="Nein"),"Erdgasverbrauch in kWh gem. letzter Jahresabrechnung",IF(H4097="Erdgas","Erdgasverbrauch in kWh im Kalenderjahr 2021",IF(AND(H4097="Strom",H4096="Nein"),"Stromverbrauch in kWh gem. letzter Jahresabrechnung",IF(H4097="Strom","Stromverbrauch in kWh im Kalenderjahr 2021",IF(AND(H4097="Wärme/Kälte",H4096="Nein"),"Wärme-/Kälteverbrauch in kWh gem. letzter Jahresabrechnung",IF(H4097="Wärme/Kälte","Wärme-/Kälteverbrauch in kWh im Kalenderjahr 2021","Bitte Energieart auswählen!"))))))</f>
        <v>Bitte Energieart auswählen!</v>
      </c>
      <c r="C4099" s="47"/>
      <c r="D4099" s="47"/>
      <c r="E4099" s="47"/>
      <c r="F4099" s="47"/>
      <c r="G4099" s="47"/>
      <c r="H4099" s="114"/>
      <c r="I4099" s="60" t="s">
        <v>19</v>
      </c>
      <c r="J4099" s="48" t="s">
        <v>5</v>
      </c>
      <c r="K4099" s="47" t="str">
        <f>IF(H4096="Nein",IF(H4097="Erdgas","Den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endet."),IF(H4097="Erdgas","Bitte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099" s="47"/>
      <c r="M4099" s="47"/>
      <c r="N4099" s="47"/>
      <c r="O4099" s="47"/>
      <c r="P4099" s="47"/>
      <c r="Q4099" s="47"/>
      <c r="R4099" s="47"/>
      <c r="S4099" s="47"/>
      <c r="T4099" s="47"/>
      <c r="U4099" s="47"/>
      <c r="V4099" s="47"/>
      <c r="W4099" s="47"/>
      <c r="X4099" s="91"/>
      <c r="Y4099" s="91"/>
      <c r="Z4099" s="91"/>
      <c r="AA4099" s="91"/>
    </row>
    <row r="4100" spans="2:27" x14ac:dyDescent="0.3">
      <c r="B4100" s="46"/>
      <c r="C4100" s="46"/>
      <c r="D4100" s="46"/>
      <c r="E4100" s="46"/>
      <c r="F4100" s="46"/>
      <c r="G4100" s="46"/>
      <c r="H4100" s="46"/>
      <c r="I4100" s="46"/>
      <c r="J4100" s="46"/>
      <c r="K4100" s="46"/>
      <c r="L4100" s="46"/>
      <c r="M4100" s="46"/>
      <c r="N4100" s="46"/>
      <c r="O4100" s="46"/>
      <c r="P4100" s="46"/>
      <c r="Q4100" s="46"/>
      <c r="R4100" s="46"/>
      <c r="S4100" s="46"/>
      <c r="T4100" s="46"/>
      <c r="U4100" s="46"/>
      <c r="V4100" s="46"/>
      <c r="W4100" s="46"/>
      <c r="X4100" s="91"/>
      <c r="Y4100" s="91"/>
      <c r="Z4100" s="91"/>
      <c r="AA4100" s="91"/>
    </row>
    <row r="4101" spans="2:27" ht="18" thickBot="1" x14ac:dyDescent="0.5">
      <c r="B4101" s="56" t="s">
        <v>10</v>
      </c>
      <c r="C4101" s="47"/>
      <c r="D4101" s="47"/>
      <c r="E4101" s="47"/>
      <c r="F4101" s="47"/>
      <c r="G4101" s="47"/>
      <c r="H4101" s="47"/>
      <c r="I4101" s="47"/>
      <c r="J4101" s="47"/>
      <c r="K4101" s="47"/>
      <c r="L4101" s="47"/>
      <c r="M4101" s="47"/>
      <c r="N4101" s="47"/>
      <c r="O4101" s="47"/>
      <c r="P4101" s="47"/>
      <c r="Q4101" s="47"/>
      <c r="R4101" s="47"/>
      <c r="S4101" s="47"/>
      <c r="T4101" s="47"/>
      <c r="U4101" s="47"/>
      <c r="V4101" s="47"/>
      <c r="W4101" s="47"/>
      <c r="X4101" s="91"/>
      <c r="Y4101" s="90"/>
      <c r="Z4101" s="91"/>
      <c r="AA4101" s="91"/>
    </row>
    <row r="4102" spans="2:27" ht="15" thickBot="1" x14ac:dyDescent="0.35">
      <c r="B4102" s="47" t="s">
        <v>11</v>
      </c>
      <c r="C4102" s="47"/>
      <c r="D4102" s="47"/>
      <c r="E4102" s="47"/>
      <c r="F4102" s="47"/>
      <c r="G4102" s="47"/>
      <c r="H4102" s="112"/>
      <c r="I4102" s="47"/>
      <c r="J4102" s="48" t="s">
        <v>5</v>
      </c>
      <c r="K4102" s="47" t="s">
        <v>12</v>
      </c>
      <c r="L4102" s="47"/>
      <c r="M4102" s="47"/>
      <c r="N4102" s="47"/>
      <c r="O4102" s="47"/>
      <c r="P4102" s="47"/>
      <c r="Q4102" s="47"/>
      <c r="R4102" s="47"/>
      <c r="S4102" s="47"/>
      <c r="T4102" s="47"/>
      <c r="U4102" s="47"/>
      <c r="V4102" s="47"/>
      <c r="W4102" s="47"/>
      <c r="X4102" s="91">
        <f>H4103</f>
        <v>0</v>
      </c>
      <c r="Y4102" s="91">
        <f>H4104</f>
        <v>0</v>
      </c>
      <c r="Z4102" s="91">
        <f>H4105</f>
        <v>0</v>
      </c>
      <c r="AA4102" s="91">
        <f>H4106</f>
        <v>0</v>
      </c>
    </row>
    <row r="4103" spans="2:27" ht="15" thickBot="1" x14ac:dyDescent="0.35">
      <c r="B4103" s="47" t="s">
        <v>13</v>
      </c>
      <c r="C4103" s="47"/>
      <c r="D4103" s="47"/>
      <c r="E4103" s="47"/>
      <c r="F4103" s="47"/>
      <c r="G4103" s="47"/>
      <c r="H4103" s="112"/>
      <c r="I4103" s="59"/>
      <c r="J4103" s="48" t="s">
        <v>5</v>
      </c>
      <c r="K4103" s="47" t="s">
        <v>15</v>
      </c>
      <c r="L4103" s="47"/>
      <c r="M4103" s="47"/>
      <c r="N4103" s="47"/>
      <c r="O4103" s="47"/>
      <c r="P4103" s="47"/>
      <c r="Q4103" s="47"/>
      <c r="R4103" s="47"/>
      <c r="S4103" s="47"/>
      <c r="T4103" s="47"/>
      <c r="U4103" s="47"/>
      <c r="V4103" s="47"/>
      <c r="W4103" s="47"/>
      <c r="X4103" s="91"/>
      <c r="Y4103" s="91"/>
      <c r="Z4103" s="91"/>
      <c r="AA4103" s="91"/>
    </row>
    <row r="4104" spans="2:27" ht="15" thickBot="1" x14ac:dyDescent="0.35">
      <c r="B4104" s="47" t="s">
        <v>16</v>
      </c>
      <c r="C4104" s="47"/>
      <c r="D4104" s="47"/>
      <c r="E4104" s="47"/>
      <c r="F4104" s="47"/>
      <c r="G4104" s="47"/>
      <c r="H4104" s="137"/>
      <c r="I4104" s="47"/>
      <c r="J4104" s="48" t="s">
        <v>5</v>
      </c>
      <c r="K4104" s="47" t="s">
        <v>17</v>
      </c>
      <c r="L4104" s="47"/>
      <c r="M4104" s="47"/>
      <c r="N4104" s="47"/>
      <c r="O4104" s="47"/>
      <c r="P4104" s="47"/>
      <c r="Q4104" s="47"/>
      <c r="R4104" s="47"/>
      <c r="S4104" s="47"/>
      <c r="T4104" s="47"/>
      <c r="U4104" s="47"/>
      <c r="V4104" s="47"/>
      <c r="W4104" s="47"/>
      <c r="X4104" s="91"/>
      <c r="Y4104" s="91"/>
      <c r="Z4104" s="91"/>
      <c r="AA4104" s="91"/>
    </row>
    <row r="4105" spans="2:27" ht="15" thickBot="1" x14ac:dyDescent="0.35">
      <c r="B4105" s="47" t="str">
        <f>IF(H4104="Erdgas","Nettorechnungsbetrag (Erdgas)",IF(H4104="Strom","Nettorechnungsbetrag (Strom)",IF(H4104="Wärme/Kälte","Nettorechnungsbetrag (Wärme/Kälte)","Bitte Energieart auswählen!")))</f>
        <v>Bitte Energieart auswählen!</v>
      </c>
      <c r="C4105" s="47"/>
      <c r="D4105" s="47"/>
      <c r="E4105" s="47"/>
      <c r="F4105" s="47"/>
      <c r="G4105" s="47"/>
      <c r="H4105" s="113"/>
      <c r="I4105" s="60" t="s">
        <v>18</v>
      </c>
      <c r="J4105" s="48" t="s">
        <v>5</v>
      </c>
      <c r="K4105" s="47" t="str">
        <f>IF(H4104="Erdgas","Erdgaskosten exkl. Steuern, Abgaben, Netzentgelte, etc.",IF(H4104="Strom","Stromkosten exkl. Steuern, Abgaben, Netzentgelte, etc.",IF(H4104="Wärme/Kälte","Wärme-/Kältekosten exkl. Steuern, Abgaben, Netzentgelte, etc.","Bitte Energieart auswählen!")))</f>
        <v>Bitte Energieart auswählen!</v>
      </c>
      <c r="L4105" s="47"/>
      <c r="M4105" s="47"/>
      <c r="N4105" s="47"/>
      <c r="O4105" s="47"/>
      <c r="P4105" s="47"/>
      <c r="Q4105" s="47"/>
      <c r="R4105" s="47"/>
      <c r="S4105" s="47"/>
      <c r="T4105" s="47"/>
      <c r="U4105" s="47"/>
      <c r="V4105" s="47"/>
      <c r="W4105" s="47"/>
      <c r="X4105" s="91"/>
      <c r="Y4105" s="91"/>
      <c r="Z4105" s="91"/>
      <c r="AA4105" s="91"/>
    </row>
    <row r="4106" spans="2:27" ht="15" thickBot="1" x14ac:dyDescent="0.35">
      <c r="B4106" s="47" t="str">
        <f>IF(AND(H4104="Erdgas",H4103="Nein"),"Erdgasverbrauch in kWh gem. letzter Jahresabrechnung",IF(H4104="Erdgas","Erdgasverbrauch in kWh im Kalenderjahr 2021",IF(AND(H4104="Strom",H4103="Nein"),"Stromverbrauch in kWh gem. letzter Jahresabrechnung",IF(H4104="Strom","Stromverbrauch in kWh im Kalenderjahr 2021",IF(AND(H4104="Wärme/Kälte",H4103="Nein"),"Wärme-/Kälteverbrauch in kWh gem. letzter Jahresabrechnung",IF(H4104="Wärme/Kälte","Wärme-/Kälteverbrauch in kWh im Kalenderjahr 2021","Bitte Energieart auswählen!"))))))</f>
        <v>Bitte Energieart auswählen!</v>
      </c>
      <c r="C4106" s="47"/>
      <c r="D4106" s="47"/>
      <c r="E4106" s="47"/>
      <c r="F4106" s="47"/>
      <c r="G4106" s="47"/>
      <c r="H4106" s="114"/>
      <c r="I4106" s="60" t="s">
        <v>19</v>
      </c>
      <c r="J4106" s="48" t="s">
        <v>5</v>
      </c>
      <c r="K4106" s="47" t="str">
        <f>IF(H4103="Nein",IF(H4104="Erdgas","Den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endet."),IF(H4104="Erdgas","Bitte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06" s="47"/>
      <c r="M4106" s="47"/>
      <c r="N4106" s="47"/>
      <c r="O4106" s="47"/>
      <c r="P4106" s="47"/>
      <c r="Q4106" s="47"/>
      <c r="R4106" s="47"/>
      <c r="S4106" s="47"/>
      <c r="T4106" s="47"/>
      <c r="U4106" s="47"/>
      <c r="V4106" s="47"/>
      <c r="W4106" s="47"/>
      <c r="X4106" s="91"/>
      <c r="Y4106" s="91"/>
      <c r="Z4106" s="91"/>
      <c r="AA4106" s="91"/>
    </row>
    <row r="4107" spans="2:27" x14ac:dyDescent="0.3">
      <c r="B4107" s="46"/>
      <c r="C4107" s="46"/>
      <c r="D4107" s="46"/>
      <c r="E4107" s="46"/>
      <c r="F4107" s="46"/>
      <c r="G4107" s="46"/>
      <c r="H4107" s="46"/>
      <c r="I4107" s="46"/>
      <c r="J4107" s="46"/>
      <c r="K4107" s="46"/>
      <c r="L4107" s="46"/>
      <c r="M4107" s="46"/>
      <c r="N4107" s="46"/>
      <c r="O4107" s="46"/>
      <c r="P4107" s="46"/>
      <c r="Q4107" s="46"/>
      <c r="R4107" s="46"/>
      <c r="S4107" s="46"/>
      <c r="T4107" s="46"/>
      <c r="U4107" s="46"/>
      <c r="V4107" s="46"/>
      <c r="W4107" s="46"/>
      <c r="X4107" s="91"/>
      <c r="Y4107" s="91"/>
      <c r="Z4107" s="91"/>
      <c r="AA4107" s="91"/>
    </row>
    <row r="4108" spans="2:27" ht="18" thickBot="1" x14ac:dyDescent="0.5">
      <c r="B4108" s="56" t="s">
        <v>10</v>
      </c>
      <c r="C4108" s="47"/>
      <c r="D4108" s="47"/>
      <c r="E4108" s="47"/>
      <c r="F4108" s="47"/>
      <c r="G4108" s="47"/>
      <c r="H4108" s="47"/>
      <c r="I4108" s="47"/>
      <c r="J4108" s="47"/>
      <c r="K4108" s="47"/>
      <c r="L4108" s="47"/>
      <c r="M4108" s="47"/>
      <c r="N4108" s="47"/>
      <c r="O4108" s="47"/>
      <c r="P4108" s="47"/>
      <c r="Q4108" s="47"/>
      <c r="R4108" s="47"/>
      <c r="S4108" s="47"/>
      <c r="T4108" s="47"/>
      <c r="U4108" s="47"/>
      <c r="V4108" s="47"/>
      <c r="W4108" s="47"/>
      <c r="X4108" s="91"/>
      <c r="Y4108" s="90"/>
      <c r="Z4108" s="91"/>
      <c r="AA4108" s="91"/>
    </row>
    <row r="4109" spans="2:27" ht="15" thickBot="1" x14ac:dyDescent="0.35">
      <c r="B4109" s="47" t="s">
        <v>11</v>
      </c>
      <c r="C4109" s="47"/>
      <c r="D4109" s="47"/>
      <c r="E4109" s="47"/>
      <c r="F4109" s="47"/>
      <c r="G4109" s="47"/>
      <c r="H4109" s="112"/>
      <c r="I4109" s="47"/>
      <c r="J4109" s="48" t="s">
        <v>5</v>
      </c>
      <c r="K4109" s="47" t="s">
        <v>12</v>
      </c>
      <c r="L4109" s="47"/>
      <c r="M4109" s="47"/>
      <c r="N4109" s="47"/>
      <c r="O4109" s="47"/>
      <c r="P4109" s="47"/>
      <c r="Q4109" s="47"/>
      <c r="R4109" s="47"/>
      <c r="S4109" s="47"/>
      <c r="T4109" s="47"/>
      <c r="U4109" s="47"/>
      <c r="V4109" s="47"/>
      <c r="W4109" s="47"/>
      <c r="X4109" s="91">
        <f>H4110</f>
        <v>0</v>
      </c>
      <c r="Y4109" s="91">
        <f>H4111</f>
        <v>0</v>
      </c>
      <c r="Z4109" s="91">
        <f>H4112</f>
        <v>0</v>
      </c>
      <c r="AA4109" s="91">
        <f>H4113</f>
        <v>0</v>
      </c>
    </row>
    <row r="4110" spans="2:27" ht="15" thickBot="1" x14ac:dyDescent="0.35">
      <c r="B4110" s="47" t="s">
        <v>13</v>
      </c>
      <c r="C4110" s="47"/>
      <c r="D4110" s="47"/>
      <c r="E4110" s="47"/>
      <c r="F4110" s="47"/>
      <c r="G4110" s="47"/>
      <c r="H4110" s="112"/>
      <c r="I4110" s="59"/>
      <c r="J4110" s="48" t="s">
        <v>5</v>
      </c>
      <c r="K4110" s="47" t="s">
        <v>15</v>
      </c>
      <c r="L4110" s="47"/>
      <c r="M4110" s="47"/>
      <c r="N4110" s="47"/>
      <c r="O4110" s="47"/>
      <c r="P4110" s="47"/>
      <c r="Q4110" s="47"/>
      <c r="R4110" s="47"/>
      <c r="S4110" s="47"/>
      <c r="T4110" s="47"/>
      <c r="U4110" s="47"/>
      <c r="V4110" s="47"/>
      <c r="W4110" s="47"/>
      <c r="X4110" s="91"/>
      <c r="Y4110" s="91"/>
      <c r="Z4110" s="91"/>
      <c r="AA4110" s="91"/>
    </row>
    <row r="4111" spans="2:27" ht="15" thickBot="1" x14ac:dyDescent="0.35">
      <c r="B4111" s="47" t="s">
        <v>16</v>
      </c>
      <c r="C4111" s="47"/>
      <c r="D4111" s="47"/>
      <c r="E4111" s="47"/>
      <c r="F4111" s="47"/>
      <c r="G4111" s="47"/>
      <c r="H4111" s="137"/>
      <c r="I4111" s="47"/>
      <c r="J4111" s="48" t="s">
        <v>5</v>
      </c>
      <c r="K4111" s="47" t="s">
        <v>17</v>
      </c>
      <c r="L4111" s="47"/>
      <c r="M4111" s="47"/>
      <c r="N4111" s="47"/>
      <c r="O4111" s="47"/>
      <c r="P4111" s="47"/>
      <c r="Q4111" s="47"/>
      <c r="R4111" s="47"/>
      <c r="S4111" s="47"/>
      <c r="T4111" s="47"/>
      <c r="U4111" s="47"/>
      <c r="V4111" s="47"/>
      <c r="W4111" s="47"/>
      <c r="X4111" s="91"/>
      <c r="Y4111" s="91"/>
      <c r="Z4111" s="91"/>
      <c r="AA4111" s="91"/>
    </row>
    <row r="4112" spans="2:27" ht="15" thickBot="1" x14ac:dyDescent="0.35">
      <c r="B4112" s="47" t="str">
        <f>IF(H4111="Erdgas","Nettorechnungsbetrag (Erdgas)",IF(H4111="Strom","Nettorechnungsbetrag (Strom)",IF(H4111="Wärme/Kälte","Nettorechnungsbetrag (Wärme/Kälte)","Bitte Energieart auswählen!")))</f>
        <v>Bitte Energieart auswählen!</v>
      </c>
      <c r="C4112" s="47"/>
      <c r="D4112" s="47"/>
      <c r="E4112" s="47"/>
      <c r="F4112" s="47"/>
      <c r="G4112" s="47"/>
      <c r="H4112" s="113"/>
      <c r="I4112" s="60" t="s">
        <v>18</v>
      </c>
      <c r="J4112" s="48" t="s">
        <v>5</v>
      </c>
      <c r="K4112" s="47" t="str">
        <f>IF(H4111="Erdgas","Erdgaskosten exkl. Steuern, Abgaben, Netzentgelte, etc.",IF(H4111="Strom","Stromkosten exkl. Steuern, Abgaben, Netzentgelte, etc.",IF(H4111="Wärme/Kälte","Wärme-/Kältekosten exkl. Steuern, Abgaben, Netzentgelte, etc.","Bitte Energieart auswählen!")))</f>
        <v>Bitte Energieart auswählen!</v>
      </c>
      <c r="L4112" s="47"/>
      <c r="M4112" s="47"/>
      <c r="N4112" s="47"/>
      <c r="O4112" s="47"/>
      <c r="P4112" s="47"/>
      <c r="Q4112" s="47"/>
      <c r="R4112" s="47"/>
      <c r="S4112" s="47"/>
      <c r="T4112" s="47"/>
      <c r="U4112" s="47"/>
      <c r="V4112" s="47"/>
      <c r="W4112" s="47"/>
      <c r="X4112" s="91"/>
      <c r="Y4112" s="91"/>
      <c r="Z4112" s="91"/>
      <c r="AA4112" s="91"/>
    </row>
    <row r="4113" spans="2:27" ht="15" thickBot="1" x14ac:dyDescent="0.35">
      <c r="B4113" s="47" t="str">
        <f>IF(AND(H4111="Erdgas",H4110="Nein"),"Erdgasverbrauch in kWh gem. letzter Jahresabrechnung",IF(H4111="Erdgas","Erdgasverbrauch in kWh im Kalenderjahr 2021",IF(AND(H4111="Strom",H4110="Nein"),"Stromverbrauch in kWh gem. letzter Jahresabrechnung",IF(H4111="Strom","Stromverbrauch in kWh im Kalenderjahr 2021",IF(AND(H4111="Wärme/Kälte",H4110="Nein"),"Wärme-/Kälteverbrauch in kWh gem. letzter Jahresabrechnung",IF(H4111="Wärme/Kälte","Wärme-/Kälteverbrauch in kWh im Kalenderjahr 2021","Bitte Energieart auswählen!"))))))</f>
        <v>Bitte Energieart auswählen!</v>
      </c>
      <c r="C4113" s="47"/>
      <c r="D4113" s="47"/>
      <c r="E4113" s="47"/>
      <c r="F4113" s="47"/>
      <c r="G4113" s="47"/>
      <c r="H4113" s="114"/>
      <c r="I4113" s="60" t="s">
        <v>19</v>
      </c>
      <c r="J4113" s="48" t="s">
        <v>5</v>
      </c>
      <c r="K4113" s="47" t="str">
        <f>IF(H4110="Nein",IF(H4111="Erdgas","Den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endet."),IF(H4111="Erdgas","Bitte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13" s="47"/>
      <c r="M4113" s="47"/>
      <c r="N4113" s="47"/>
      <c r="O4113" s="47"/>
      <c r="P4113" s="47"/>
      <c r="Q4113" s="47"/>
      <c r="R4113" s="47"/>
      <c r="S4113" s="47"/>
      <c r="T4113" s="47"/>
      <c r="U4113" s="47"/>
      <c r="V4113" s="47"/>
      <c r="W4113" s="47"/>
      <c r="X4113" s="91"/>
      <c r="Y4113" s="91"/>
      <c r="Z4113" s="91"/>
      <c r="AA4113" s="91"/>
    </row>
    <row r="4114" spans="2:27" x14ac:dyDescent="0.3">
      <c r="B4114" s="46"/>
      <c r="C4114" s="46"/>
      <c r="D4114" s="46"/>
      <c r="E4114" s="46"/>
      <c r="F4114" s="46"/>
      <c r="G4114" s="46"/>
      <c r="H4114" s="46"/>
      <c r="I4114" s="46"/>
      <c r="J4114" s="46"/>
      <c r="K4114" s="46"/>
      <c r="L4114" s="46"/>
      <c r="M4114" s="46"/>
      <c r="N4114" s="46"/>
      <c r="O4114" s="46"/>
      <c r="P4114" s="46"/>
      <c r="Q4114" s="46"/>
      <c r="R4114" s="46"/>
      <c r="S4114" s="46"/>
      <c r="T4114" s="46"/>
      <c r="U4114" s="46"/>
      <c r="V4114" s="46"/>
      <c r="W4114" s="46"/>
      <c r="X4114" s="91"/>
      <c r="Y4114" s="91"/>
      <c r="Z4114" s="91"/>
      <c r="AA4114" s="91"/>
    </row>
    <row r="4115" spans="2:27" ht="18" thickBot="1" x14ac:dyDescent="0.5">
      <c r="B4115" s="56" t="s">
        <v>10</v>
      </c>
      <c r="C4115" s="47"/>
      <c r="D4115" s="47"/>
      <c r="E4115" s="47"/>
      <c r="F4115" s="47"/>
      <c r="G4115" s="47"/>
      <c r="H4115" s="47"/>
      <c r="I4115" s="47"/>
      <c r="J4115" s="47"/>
      <c r="K4115" s="47"/>
      <c r="L4115" s="47"/>
      <c r="M4115" s="47"/>
      <c r="N4115" s="47"/>
      <c r="O4115" s="47"/>
      <c r="P4115" s="47"/>
      <c r="Q4115" s="47"/>
      <c r="R4115" s="47"/>
      <c r="S4115" s="47"/>
      <c r="T4115" s="47"/>
      <c r="U4115" s="47"/>
      <c r="V4115" s="47"/>
      <c r="W4115" s="47"/>
      <c r="X4115" s="91"/>
      <c r="Y4115" s="90"/>
      <c r="Z4115" s="91"/>
      <c r="AA4115" s="91"/>
    </row>
    <row r="4116" spans="2:27" ht="15" thickBot="1" x14ac:dyDescent="0.35">
      <c r="B4116" s="47" t="s">
        <v>11</v>
      </c>
      <c r="C4116" s="47"/>
      <c r="D4116" s="47"/>
      <c r="E4116" s="47"/>
      <c r="F4116" s="47"/>
      <c r="G4116" s="47"/>
      <c r="H4116" s="112"/>
      <c r="I4116" s="47"/>
      <c r="J4116" s="48" t="s">
        <v>5</v>
      </c>
      <c r="K4116" s="47" t="s">
        <v>12</v>
      </c>
      <c r="L4116" s="47"/>
      <c r="M4116" s="47"/>
      <c r="N4116" s="47"/>
      <c r="O4116" s="47"/>
      <c r="P4116" s="47"/>
      <c r="Q4116" s="47"/>
      <c r="R4116" s="47"/>
      <c r="S4116" s="47"/>
      <c r="T4116" s="47"/>
      <c r="U4116" s="47"/>
      <c r="V4116" s="47"/>
      <c r="W4116" s="47"/>
      <c r="X4116" s="91">
        <f>H4117</f>
        <v>0</v>
      </c>
      <c r="Y4116" s="91">
        <f>H4118</f>
        <v>0</v>
      </c>
      <c r="Z4116" s="91">
        <f>H4119</f>
        <v>0</v>
      </c>
      <c r="AA4116" s="91">
        <f>H4120</f>
        <v>0</v>
      </c>
    </row>
    <row r="4117" spans="2:27" ht="15" thickBot="1" x14ac:dyDescent="0.35">
      <c r="B4117" s="47" t="s">
        <v>13</v>
      </c>
      <c r="C4117" s="47"/>
      <c r="D4117" s="47"/>
      <c r="E4117" s="47"/>
      <c r="F4117" s="47"/>
      <c r="G4117" s="47"/>
      <c r="H4117" s="112"/>
      <c r="I4117" s="59"/>
      <c r="J4117" s="48" t="s">
        <v>5</v>
      </c>
      <c r="K4117" s="47" t="s">
        <v>15</v>
      </c>
      <c r="L4117" s="47"/>
      <c r="M4117" s="47"/>
      <c r="N4117" s="47"/>
      <c r="O4117" s="47"/>
      <c r="P4117" s="47"/>
      <c r="Q4117" s="47"/>
      <c r="R4117" s="47"/>
      <c r="S4117" s="47"/>
      <c r="T4117" s="47"/>
      <c r="U4117" s="47"/>
      <c r="V4117" s="47"/>
      <c r="W4117" s="47"/>
      <c r="X4117" s="91"/>
      <c r="Y4117" s="91"/>
      <c r="Z4117" s="91"/>
      <c r="AA4117" s="91"/>
    </row>
    <row r="4118" spans="2:27" ht="15" thickBot="1" x14ac:dyDescent="0.35">
      <c r="B4118" s="47" t="s">
        <v>16</v>
      </c>
      <c r="C4118" s="47"/>
      <c r="D4118" s="47"/>
      <c r="E4118" s="47"/>
      <c r="F4118" s="47"/>
      <c r="G4118" s="47"/>
      <c r="H4118" s="137"/>
      <c r="I4118" s="47"/>
      <c r="J4118" s="48" t="s">
        <v>5</v>
      </c>
      <c r="K4118" s="47" t="s">
        <v>17</v>
      </c>
      <c r="L4118" s="47"/>
      <c r="M4118" s="47"/>
      <c r="N4118" s="47"/>
      <c r="O4118" s="47"/>
      <c r="P4118" s="47"/>
      <c r="Q4118" s="47"/>
      <c r="R4118" s="47"/>
      <c r="S4118" s="47"/>
      <c r="T4118" s="47"/>
      <c r="U4118" s="47"/>
      <c r="V4118" s="47"/>
      <c r="W4118" s="47"/>
      <c r="X4118" s="91"/>
      <c r="Y4118" s="91"/>
      <c r="Z4118" s="91"/>
      <c r="AA4118" s="91"/>
    </row>
    <row r="4119" spans="2:27" ht="15" thickBot="1" x14ac:dyDescent="0.35">
      <c r="B4119" s="47" t="str">
        <f>IF(H4118="Erdgas","Nettorechnungsbetrag (Erdgas)",IF(H4118="Strom","Nettorechnungsbetrag (Strom)",IF(H4118="Wärme/Kälte","Nettorechnungsbetrag (Wärme/Kälte)","Bitte Energieart auswählen!")))</f>
        <v>Bitte Energieart auswählen!</v>
      </c>
      <c r="C4119" s="47"/>
      <c r="D4119" s="47"/>
      <c r="E4119" s="47"/>
      <c r="F4119" s="47"/>
      <c r="G4119" s="47"/>
      <c r="H4119" s="113"/>
      <c r="I4119" s="60" t="s">
        <v>18</v>
      </c>
      <c r="J4119" s="48" t="s">
        <v>5</v>
      </c>
      <c r="K4119" s="47" t="str">
        <f>IF(H4118="Erdgas","Erdgaskosten exkl. Steuern, Abgaben, Netzentgelte, etc.",IF(H4118="Strom","Stromkosten exkl. Steuern, Abgaben, Netzentgelte, etc.",IF(H4118="Wärme/Kälte","Wärme-/Kältekosten exkl. Steuern, Abgaben, Netzentgelte, etc.","Bitte Energieart auswählen!")))</f>
        <v>Bitte Energieart auswählen!</v>
      </c>
      <c r="L4119" s="47"/>
      <c r="M4119" s="47"/>
      <c r="N4119" s="47"/>
      <c r="O4119" s="47"/>
      <c r="P4119" s="47"/>
      <c r="Q4119" s="47"/>
      <c r="R4119" s="47"/>
      <c r="S4119" s="47"/>
      <c r="T4119" s="47"/>
      <c r="U4119" s="47"/>
      <c r="V4119" s="47"/>
      <c r="W4119" s="47"/>
      <c r="X4119" s="91"/>
      <c r="Y4119" s="91"/>
      <c r="Z4119" s="91"/>
      <c r="AA4119" s="91"/>
    </row>
    <row r="4120" spans="2:27" ht="15" thickBot="1" x14ac:dyDescent="0.35">
      <c r="B4120" s="47" t="str">
        <f>IF(AND(H4118="Erdgas",H4117="Nein"),"Erdgasverbrauch in kWh gem. letzter Jahresabrechnung",IF(H4118="Erdgas","Erdgasverbrauch in kWh im Kalenderjahr 2021",IF(AND(H4118="Strom",H4117="Nein"),"Stromverbrauch in kWh gem. letzter Jahresabrechnung",IF(H4118="Strom","Stromverbrauch in kWh im Kalenderjahr 2021",IF(AND(H4118="Wärme/Kälte",H4117="Nein"),"Wärme-/Kälteverbrauch in kWh gem. letzter Jahresabrechnung",IF(H4118="Wärme/Kälte","Wärme-/Kälteverbrauch in kWh im Kalenderjahr 2021","Bitte Energieart auswählen!"))))))</f>
        <v>Bitte Energieart auswählen!</v>
      </c>
      <c r="C4120" s="47"/>
      <c r="D4120" s="47"/>
      <c r="E4120" s="47"/>
      <c r="F4120" s="47"/>
      <c r="G4120" s="47"/>
      <c r="H4120" s="114"/>
      <c r="I4120" s="60" t="s">
        <v>19</v>
      </c>
      <c r="J4120" s="48" t="s">
        <v>5</v>
      </c>
      <c r="K4120" s="47" t="str">
        <f>IF(H4117="Nein",IF(H4118="Erdgas","Den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endet."),IF(H4118="Erdgas","Bitte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20" s="47"/>
      <c r="M4120" s="47"/>
      <c r="N4120" s="47"/>
      <c r="O4120" s="47"/>
      <c r="P4120" s="47"/>
      <c r="Q4120" s="47"/>
      <c r="R4120" s="47"/>
      <c r="S4120" s="47"/>
      <c r="T4120" s="47"/>
      <c r="U4120" s="47"/>
      <c r="V4120" s="47"/>
      <c r="W4120" s="47"/>
      <c r="X4120" s="91"/>
      <c r="Y4120" s="91"/>
      <c r="Z4120" s="91"/>
      <c r="AA4120" s="91"/>
    </row>
    <row r="4121" spans="2:27" x14ac:dyDescent="0.3">
      <c r="B4121" s="46"/>
      <c r="C4121" s="46"/>
      <c r="D4121" s="46"/>
      <c r="E4121" s="46"/>
      <c r="F4121" s="46"/>
      <c r="G4121" s="46"/>
      <c r="H4121" s="46"/>
      <c r="I4121" s="46"/>
      <c r="J4121" s="46"/>
      <c r="K4121" s="46"/>
      <c r="L4121" s="46"/>
      <c r="M4121" s="46"/>
      <c r="N4121" s="46"/>
      <c r="O4121" s="46"/>
      <c r="P4121" s="46"/>
      <c r="Q4121" s="46"/>
      <c r="R4121" s="46"/>
      <c r="S4121" s="46"/>
      <c r="T4121" s="46"/>
      <c r="U4121" s="46"/>
      <c r="V4121" s="46"/>
      <c r="W4121" s="46"/>
      <c r="X4121" s="91"/>
      <c r="Y4121" s="91"/>
      <c r="Z4121" s="91"/>
      <c r="AA4121" s="91"/>
    </row>
    <row r="4122" spans="2:27" ht="18" thickBot="1" x14ac:dyDescent="0.5">
      <c r="B4122" s="56" t="s">
        <v>10</v>
      </c>
      <c r="C4122" s="47"/>
      <c r="D4122" s="47"/>
      <c r="E4122" s="47"/>
      <c r="F4122" s="47"/>
      <c r="G4122" s="47"/>
      <c r="H4122" s="47"/>
      <c r="I4122" s="47"/>
      <c r="J4122" s="47"/>
      <c r="K4122" s="47"/>
      <c r="L4122" s="47"/>
      <c r="M4122" s="47"/>
      <c r="N4122" s="47"/>
      <c r="O4122" s="47"/>
      <c r="P4122" s="47"/>
      <c r="Q4122" s="47"/>
      <c r="R4122" s="47"/>
      <c r="S4122" s="47"/>
      <c r="T4122" s="47"/>
      <c r="U4122" s="47"/>
      <c r="V4122" s="47"/>
      <c r="W4122" s="47"/>
      <c r="X4122" s="91"/>
      <c r="Y4122" s="90"/>
      <c r="Z4122" s="91"/>
      <c r="AA4122" s="91"/>
    </row>
    <row r="4123" spans="2:27" ht="15" thickBot="1" x14ac:dyDescent="0.35">
      <c r="B4123" s="47" t="s">
        <v>11</v>
      </c>
      <c r="C4123" s="47"/>
      <c r="D4123" s="47"/>
      <c r="E4123" s="47"/>
      <c r="F4123" s="47"/>
      <c r="G4123" s="47"/>
      <c r="H4123" s="112"/>
      <c r="I4123" s="47"/>
      <c r="J4123" s="48" t="s">
        <v>5</v>
      </c>
      <c r="K4123" s="47" t="s">
        <v>12</v>
      </c>
      <c r="L4123" s="47"/>
      <c r="M4123" s="47"/>
      <c r="N4123" s="47"/>
      <c r="O4123" s="47"/>
      <c r="P4123" s="47"/>
      <c r="Q4123" s="47"/>
      <c r="R4123" s="47"/>
      <c r="S4123" s="47"/>
      <c r="T4123" s="47"/>
      <c r="U4123" s="47"/>
      <c r="V4123" s="47"/>
      <c r="W4123" s="47"/>
      <c r="X4123" s="91">
        <f>H4124</f>
        <v>0</v>
      </c>
      <c r="Y4123" s="91">
        <f>H4125</f>
        <v>0</v>
      </c>
      <c r="Z4123" s="91">
        <f>H4126</f>
        <v>0</v>
      </c>
      <c r="AA4123" s="91">
        <f>H4127</f>
        <v>0</v>
      </c>
    </row>
    <row r="4124" spans="2:27" ht="15" thickBot="1" x14ac:dyDescent="0.35">
      <c r="B4124" s="47" t="s">
        <v>13</v>
      </c>
      <c r="C4124" s="47"/>
      <c r="D4124" s="47"/>
      <c r="E4124" s="47"/>
      <c r="F4124" s="47"/>
      <c r="G4124" s="47"/>
      <c r="H4124" s="112"/>
      <c r="I4124" s="59"/>
      <c r="J4124" s="48" t="s">
        <v>5</v>
      </c>
      <c r="K4124" s="47" t="s">
        <v>15</v>
      </c>
      <c r="L4124" s="47"/>
      <c r="M4124" s="47"/>
      <c r="N4124" s="47"/>
      <c r="O4124" s="47"/>
      <c r="P4124" s="47"/>
      <c r="Q4124" s="47"/>
      <c r="R4124" s="47"/>
      <c r="S4124" s="47"/>
      <c r="T4124" s="47"/>
      <c r="U4124" s="47"/>
      <c r="V4124" s="47"/>
      <c r="W4124" s="47"/>
      <c r="X4124" s="91"/>
      <c r="Y4124" s="91"/>
      <c r="Z4124" s="91"/>
      <c r="AA4124" s="91"/>
    </row>
    <row r="4125" spans="2:27" ht="15" thickBot="1" x14ac:dyDescent="0.35">
      <c r="B4125" s="47" t="s">
        <v>16</v>
      </c>
      <c r="C4125" s="47"/>
      <c r="D4125" s="47"/>
      <c r="E4125" s="47"/>
      <c r="F4125" s="47"/>
      <c r="G4125" s="47"/>
      <c r="H4125" s="137"/>
      <c r="I4125" s="47"/>
      <c r="J4125" s="48" t="s">
        <v>5</v>
      </c>
      <c r="K4125" s="47" t="s">
        <v>17</v>
      </c>
      <c r="L4125" s="47"/>
      <c r="M4125" s="47"/>
      <c r="N4125" s="47"/>
      <c r="O4125" s="47"/>
      <c r="P4125" s="47"/>
      <c r="Q4125" s="47"/>
      <c r="R4125" s="47"/>
      <c r="S4125" s="47"/>
      <c r="T4125" s="47"/>
      <c r="U4125" s="47"/>
      <c r="V4125" s="47"/>
      <c r="W4125" s="47"/>
      <c r="X4125" s="91"/>
      <c r="Y4125" s="91"/>
      <c r="Z4125" s="91"/>
      <c r="AA4125" s="91"/>
    </row>
    <row r="4126" spans="2:27" ht="15" thickBot="1" x14ac:dyDescent="0.35">
      <c r="B4126" s="47" t="str">
        <f>IF(H4125="Erdgas","Nettorechnungsbetrag (Erdgas)",IF(H4125="Strom","Nettorechnungsbetrag (Strom)",IF(H4125="Wärme/Kälte","Nettorechnungsbetrag (Wärme/Kälte)","Bitte Energieart auswählen!")))</f>
        <v>Bitte Energieart auswählen!</v>
      </c>
      <c r="C4126" s="47"/>
      <c r="D4126" s="47"/>
      <c r="E4126" s="47"/>
      <c r="F4126" s="47"/>
      <c r="G4126" s="47"/>
      <c r="H4126" s="113"/>
      <c r="I4126" s="60" t="s">
        <v>18</v>
      </c>
      <c r="J4126" s="48" t="s">
        <v>5</v>
      </c>
      <c r="K4126" s="47" t="str">
        <f>IF(H4125="Erdgas","Erdgaskosten exkl. Steuern, Abgaben, Netzentgelte, etc.",IF(H4125="Strom","Stromkosten exkl. Steuern, Abgaben, Netzentgelte, etc.",IF(H4125="Wärme/Kälte","Wärme-/Kältekosten exkl. Steuern, Abgaben, Netzentgelte, etc.","Bitte Energieart auswählen!")))</f>
        <v>Bitte Energieart auswählen!</v>
      </c>
      <c r="L4126" s="47"/>
      <c r="M4126" s="47"/>
      <c r="N4126" s="47"/>
      <c r="O4126" s="47"/>
      <c r="P4126" s="47"/>
      <c r="Q4126" s="47"/>
      <c r="R4126" s="47"/>
      <c r="S4126" s="47"/>
      <c r="T4126" s="47"/>
      <c r="U4126" s="47"/>
      <c r="V4126" s="47"/>
      <c r="W4126" s="47"/>
      <c r="X4126" s="91"/>
      <c r="Y4126" s="91"/>
      <c r="Z4126" s="91"/>
      <c r="AA4126" s="91"/>
    </row>
    <row r="4127" spans="2:27" ht="15" thickBot="1" x14ac:dyDescent="0.35">
      <c r="B4127" s="47" t="str">
        <f>IF(AND(H4125="Erdgas",H4124="Nein"),"Erdgasverbrauch in kWh gem. letzter Jahresabrechnung",IF(H4125="Erdgas","Erdgasverbrauch in kWh im Kalenderjahr 2021",IF(AND(H4125="Strom",H4124="Nein"),"Stromverbrauch in kWh gem. letzter Jahresabrechnung",IF(H4125="Strom","Stromverbrauch in kWh im Kalenderjahr 2021",IF(AND(H4125="Wärme/Kälte",H4124="Nein"),"Wärme-/Kälteverbrauch in kWh gem. letzter Jahresabrechnung",IF(H4125="Wärme/Kälte","Wärme-/Kälteverbrauch in kWh im Kalenderjahr 2021","Bitte Energieart auswählen!"))))))</f>
        <v>Bitte Energieart auswählen!</v>
      </c>
      <c r="C4127" s="47"/>
      <c r="D4127" s="47"/>
      <c r="E4127" s="47"/>
      <c r="F4127" s="47"/>
      <c r="G4127" s="47"/>
      <c r="H4127" s="114"/>
      <c r="I4127" s="60" t="s">
        <v>19</v>
      </c>
      <c r="J4127" s="48" t="s">
        <v>5</v>
      </c>
      <c r="K4127" s="47" t="str">
        <f>IF(H4124="Nein",IF(H4125="Erdgas","Den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endet."),IF(H4125="Erdgas","Bitte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27" s="47"/>
      <c r="M4127" s="47"/>
      <c r="N4127" s="47"/>
      <c r="O4127" s="47"/>
      <c r="P4127" s="47"/>
      <c r="Q4127" s="47"/>
      <c r="R4127" s="47"/>
      <c r="S4127" s="47"/>
      <c r="T4127" s="47"/>
      <c r="U4127" s="47"/>
      <c r="V4127" s="47"/>
      <c r="W4127" s="47"/>
      <c r="X4127" s="91"/>
      <c r="Y4127" s="91"/>
      <c r="Z4127" s="91"/>
      <c r="AA4127" s="91"/>
    </row>
    <row r="4128" spans="2:27" x14ac:dyDescent="0.3">
      <c r="B4128" s="46"/>
      <c r="C4128" s="46"/>
      <c r="D4128" s="46"/>
      <c r="E4128" s="46"/>
      <c r="F4128" s="46"/>
      <c r="G4128" s="46"/>
      <c r="H4128" s="46"/>
      <c r="I4128" s="46"/>
      <c r="J4128" s="46"/>
      <c r="K4128" s="46"/>
      <c r="L4128" s="46"/>
      <c r="M4128" s="46"/>
      <c r="N4128" s="46"/>
      <c r="O4128" s="46"/>
      <c r="P4128" s="46"/>
      <c r="Q4128" s="46"/>
      <c r="R4128" s="46"/>
      <c r="S4128" s="46"/>
      <c r="T4128" s="46"/>
      <c r="U4128" s="46"/>
      <c r="V4128" s="46"/>
      <c r="W4128" s="46"/>
      <c r="X4128" s="91"/>
      <c r="Y4128" s="91"/>
      <c r="Z4128" s="91"/>
      <c r="AA4128" s="91"/>
    </row>
    <row r="4129" spans="2:27" ht="18" thickBot="1" x14ac:dyDescent="0.5">
      <c r="B4129" s="56" t="s">
        <v>10</v>
      </c>
      <c r="C4129" s="47"/>
      <c r="D4129" s="47"/>
      <c r="E4129" s="47"/>
      <c r="F4129" s="47"/>
      <c r="G4129" s="47"/>
      <c r="H4129" s="47"/>
      <c r="I4129" s="47"/>
      <c r="J4129" s="47"/>
      <c r="K4129" s="47"/>
      <c r="L4129" s="47"/>
      <c r="M4129" s="47"/>
      <c r="N4129" s="47"/>
      <c r="O4129" s="47"/>
      <c r="P4129" s="47"/>
      <c r="Q4129" s="47"/>
      <c r="R4129" s="47"/>
      <c r="S4129" s="47"/>
      <c r="T4129" s="47"/>
      <c r="U4129" s="47"/>
      <c r="V4129" s="47"/>
      <c r="W4129" s="47"/>
      <c r="X4129" s="91"/>
      <c r="Y4129" s="90"/>
      <c r="Z4129" s="91"/>
      <c r="AA4129" s="91"/>
    </row>
    <row r="4130" spans="2:27" ht="15" thickBot="1" x14ac:dyDescent="0.35">
      <c r="B4130" s="47" t="s">
        <v>11</v>
      </c>
      <c r="C4130" s="47"/>
      <c r="D4130" s="47"/>
      <c r="E4130" s="47"/>
      <c r="F4130" s="47"/>
      <c r="G4130" s="47"/>
      <c r="H4130" s="112"/>
      <c r="I4130" s="47"/>
      <c r="J4130" s="48" t="s">
        <v>5</v>
      </c>
      <c r="K4130" s="47" t="s">
        <v>12</v>
      </c>
      <c r="L4130" s="47"/>
      <c r="M4130" s="47"/>
      <c r="N4130" s="47"/>
      <c r="O4130" s="47"/>
      <c r="P4130" s="47"/>
      <c r="Q4130" s="47"/>
      <c r="R4130" s="47"/>
      <c r="S4130" s="47"/>
      <c r="T4130" s="47"/>
      <c r="U4130" s="47"/>
      <c r="V4130" s="47"/>
      <c r="W4130" s="47"/>
      <c r="X4130" s="91">
        <f>H4131</f>
        <v>0</v>
      </c>
      <c r="Y4130" s="91">
        <f>H4132</f>
        <v>0</v>
      </c>
      <c r="Z4130" s="91">
        <f>H4133</f>
        <v>0</v>
      </c>
      <c r="AA4130" s="91">
        <f>H4134</f>
        <v>0</v>
      </c>
    </row>
    <row r="4131" spans="2:27" ht="15" thickBot="1" x14ac:dyDescent="0.35">
      <c r="B4131" s="47" t="s">
        <v>13</v>
      </c>
      <c r="C4131" s="47"/>
      <c r="D4131" s="47"/>
      <c r="E4131" s="47"/>
      <c r="F4131" s="47"/>
      <c r="G4131" s="47"/>
      <c r="H4131" s="112"/>
      <c r="I4131" s="59"/>
      <c r="J4131" s="48" t="s">
        <v>5</v>
      </c>
      <c r="K4131" s="47" t="s">
        <v>15</v>
      </c>
      <c r="L4131" s="47"/>
      <c r="M4131" s="47"/>
      <c r="N4131" s="47"/>
      <c r="O4131" s="47"/>
      <c r="P4131" s="47"/>
      <c r="Q4131" s="47"/>
      <c r="R4131" s="47"/>
      <c r="S4131" s="47"/>
      <c r="T4131" s="47"/>
      <c r="U4131" s="47"/>
      <c r="V4131" s="47"/>
      <c r="W4131" s="47"/>
      <c r="X4131" s="91"/>
      <c r="Y4131" s="91"/>
      <c r="Z4131" s="91"/>
      <c r="AA4131" s="91"/>
    </row>
    <row r="4132" spans="2:27" ht="15" thickBot="1" x14ac:dyDescent="0.35">
      <c r="B4132" s="47" t="s">
        <v>16</v>
      </c>
      <c r="C4132" s="47"/>
      <c r="D4132" s="47"/>
      <c r="E4132" s="47"/>
      <c r="F4132" s="47"/>
      <c r="G4132" s="47"/>
      <c r="H4132" s="137"/>
      <c r="I4132" s="47"/>
      <c r="J4132" s="48" t="s">
        <v>5</v>
      </c>
      <c r="K4132" s="47" t="s">
        <v>17</v>
      </c>
      <c r="L4132" s="47"/>
      <c r="M4132" s="47"/>
      <c r="N4132" s="47"/>
      <c r="O4132" s="47"/>
      <c r="P4132" s="47"/>
      <c r="Q4132" s="47"/>
      <c r="R4132" s="47"/>
      <c r="S4132" s="47"/>
      <c r="T4132" s="47"/>
      <c r="U4132" s="47"/>
      <c r="V4132" s="47"/>
      <c r="W4132" s="47"/>
      <c r="X4132" s="91"/>
      <c r="Y4132" s="91"/>
      <c r="Z4132" s="91"/>
      <c r="AA4132" s="91"/>
    </row>
    <row r="4133" spans="2:27" ht="15" thickBot="1" x14ac:dyDescent="0.35">
      <c r="B4133" s="47" t="str">
        <f>IF(H4132="Erdgas","Nettorechnungsbetrag (Erdgas)",IF(H4132="Strom","Nettorechnungsbetrag (Strom)",IF(H4132="Wärme/Kälte","Nettorechnungsbetrag (Wärme/Kälte)","Bitte Energieart auswählen!")))</f>
        <v>Bitte Energieart auswählen!</v>
      </c>
      <c r="C4133" s="47"/>
      <c r="D4133" s="47"/>
      <c r="E4133" s="47"/>
      <c r="F4133" s="47"/>
      <c r="G4133" s="47"/>
      <c r="H4133" s="113"/>
      <c r="I4133" s="60" t="s">
        <v>18</v>
      </c>
      <c r="J4133" s="48" t="s">
        <v>5</v>
      </c>
      <c r="K4133" s="47" t="str">
        <f>IF(H4132="Erdgas","Erdgaskosten exkl. Steuern, Abgaben, Netzentgelte, etc.",IF(H4132="Strom","Stromkosten exkl. Steuern, Abgaben, Netzentgelte, etc.",IF(H4132="Wärme/Kälte","Wärme-/Kältekosten exkl. Steuern, Abgaben, Netzentgelte, etc.","Bitte Energieart auswählen!")))</f>
        <v>Bitte Energieart auswählen!</v>
      </c>
      <c r="L4133" s="47"/>
      <c r="M4133" s="47"/>
      <c r="N4133" s="47"/>
      <c r="O4133" s="47"/>
      <c r="P4133" s="47"/>
      <c r="Q4133" s="47"/>
      <c r="R4133" s="47"/>
      <c r="S4133" s="47"/>
      <c r="T4133" s="47"/>
      <c r="U4133" s="47"/>
      <c r="V4133" s="47"/>
      <c r="W4133" s="47"/>
      <c r="X4133" s="91"/>
      <c r="Y4133" s="91"/>
      <c r="Z4133" s="91"/>
      <c r="AA4133" s="91"/>
    </row>
    <row r="4134" spans="2:27" ht="15" thickBot="1" x14ac:dyDescent="0.35">
      <c r="B4134" s="47" t="str">
        <f>IF(AND(H4132="Erdgas",H4131="Nein"),"Erdgasverbrauch in kWh gem. letzter Jahresabrechnung",IF(H4132="Erdgas","Erdgasverbrauch in kWh im Kalenderjahr 2021",IF(AND(H4132="Strom",H4131="Nein"),"Stromverbrauch in kWh gem. letzter Jahresabrechnung",IF(H4132="Strom","Stromverbrauch in kWh im Kalenderjahr 2021",IF(AND(H4132="Wärme/Kälte",H4131="Nein"),"Wärme-/Kälteverbrauch in kWh gem. letzter Jahresabrechnung",IF(H4132="Wärme/Kälte","Wärme-/Kälteverbrauch in kWh im Kalenderjahr 2021","Bitte Energieart auswählen!"))))))</f>
        <v>Bitte Energieart auswählen!</v>
      </c>
      <c r="C4134" s="47"/>
      <c r="D4134" s="47"/>
      <c r="E4134" s="47"/>
      <c r="F4134" s="47"/>
      <c r="G4134" s="47"/>
      <c r="H4134" s="114"/>
      <c r="I4134" s="60" t="s">
        <v>19</v>
      </c>
      <c r="J4134" s="48" t="s">
        <v>5</v>
      </c>
      <c r="K4134" s="47" t="str">
        <f>IF(H4131="Nein",IF(H4132="Erdgas","Den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endet."),IF(H4132="Erdgas","Bitte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34" s="47"/>
      <c r="M4134" s="47"/>
      <c r="N4134" s="47"/>
      <c r="O4134" s="47"/>
      <c r="P4134" s="47"/>
      <c r="Q4134" s="47"/>
      <c r="R4134" s="47"/>
      <c r="S4134" s="47"/>
      <c r="T4134" s="47"/>
      <c r="U4134" s="47"/>
      <c r="V4134" s="47"/>
      <c r="W4134" s="47"/>
      <c r="X4134" s="91"/>
      <c r="Y4134" s="91"/>
      <c r="Z4134" s="91"/>
      <c r="AA4134" s="91"/>
    </row>
    <row r="4135" spans="2:27" x14ac:dyDescent="0.3">
      <c r="B4135" s="46"/>
      <c r="C4135" s="46"/>
      <c r="D4135" s="46"/>
      <c r="E4135" s="46"/>
      <c r="F4135" s="46"/>
      <c r="G4135" s="46"/>
      <c r="H4135" s="46"/>
      <c r="I4135" s="46"/>
      <c r="J4135" s="46"/>
      <c r="K4135" s="46"/>
      <c r="L4135" s="46"/>
      <c r="M4135" s="46"/>
      <c r="N4135" s="46"/>
      <c r="O4135" s="46"/>
      <c r="P4135" s="46"/>
      <c r="Q4135" s="46"/>
      <c r="R4135" s="46"/>
      <c r="S4135" s="46"/>
      <c r="T4135" s="46"/>
      <c r="U4135" s="46"/>
      <c r="V4135" s="46"/>
      <c r="W4135" s="46"/>
      <c r="X4135" s="91"/>
      <c r="Y4135" s="91"/>
      <c r="Z4135" s="91"/>
      <c r="AA4135" s="91"/>
    </row>
    <row r="4136" spans="2:27" ht="18" thickBot="1" x14ac:dyDescent="0.5">
      <c r="B4136" s="56" t="s">
        <v>10</v>
      </c>
      <c r="C4136" s="47"/>
      <c r="D4136" s="47"/>
      <c r="E4136" s="47"/>
      <c r="F4136" s="47"/>
      <c r="G4136" s="47"/>
      <c r="H4136" s="47"/>
      <c r="I4136" s="47"/>
      <c r="J4136" s="47"/>
      <c r="K4136" s="47"/>
      <c r="L4136" s="47"/>
      <c r="M4136" s="47"/>
      <c r="N4136" s="47"/>
      <c r="O4136" s="47"/>
      <c r="P4136" s="47"/>
      <c r="Q4136" s="47"/>
      <c r="R4136" s="47"/>
      <c r="S4136" s="47"/>
      <c r="T4136" s="47"/>
      <c r="U4136" s="47"/>
      <c r="V4136" s="47"/>
      <c r="W4136" s="47"/>
      <c r="X4136" s="91"/>
      <c r="Y4136" s="90"/>
      <c r="Z4136" s="91"/>
      <c r="AA4136" s="91"/>
    </row>
    <row r="4137" spans="2:27" ht="15" thickBot="1" x14ac:dyDescent="0.35">
      <c r="B4137" s="47" t="s">
        <v>11</v>
      </c>
      <c r="C4137" s="47"/>
      <c r="D4137" s="47"/>
      <c r="E4137" s="47"/>
      <c r="F4137" s="47"/>
      <c r="G4137" s="47"/>
      <c r="H4137" s="112"/>
      <c r="I4137" s="47"/>
      <c r="J4137" s="48" t="s">
        <v>5</v>
      </c>
      <c r="K4137" s="47" t="s">
        <v>12</v>
      </c>
      <c r="L4137" s="47"/>
      <c r="M4137" s="47"/>
      <c r="N4137" s="47"/>
      <c r="O4137" s="47"/>
      <c r="P4137" s="47"/>
      <c r="Q4137" s="47"/>
      <c r="R4137" s="47"/>
      <c r="S4137" s="47"/>
      <c r="T4137" s="47"/>
      <c r="U4137" s="47"/>
      <c r="V4137" s="47"/>
      <c r="W4137" s="47"/>
      <c r="X4137" s="91">
        <f>H4138</f>
        <v>0</v>
      </c>
      <c r="Y4137" s="91">
        <f>H4139</f>
        <v>0</v>
      </c>
      <c r="Z4137" s="91">
        <f>H4140</f>
        <v>0</v>
      </c>
      <c r="AA4137" s="91">
        <f>H4141</f>
        <v>0</v>
      </c>
    </row>
    <row r="4138" spans="2:27" ht="15" thickBot="1" x14ac:dyDescent="0.35">
      <c r="B4138" s="47" t="s">
        <v>13</v>
      </c>
      <c r="C4138" s="47"/>
      <c r="D4138" s="47"/>
      <c r="E4138" s="47"/>
      <c r="F4138" s="47"/>
      <c r="G4138" s="47"/>
      <c r="H4138" s="112"/>
      <c r="I4138" s="59"/>
      <c r="J4138" s="48" t="s">
        <v>5</v>
      </c>
      <c r="K4138" s="47" t="s">
        <v>15</v>
      </c>
      <c r="L4138" s="47"/>
      <c r="M4138" s="47"/>
      <c r="N4138" s="47"/>
      <c r="O4138" s="47"/>
      <c r="P4138" s="47"/>
      <c r="Q4138" s="47"/>
      <c r="R4138" s="47"/>
      <c r="S4138" s="47"/>
      <c r="T4138" s="47"/>
      <c r="U4138" s="47"/>
      <c r="V4138" s="47"/>
      <c r="W4138" s="47"/>
      <c r="X4138" s="91"/>
      <c r="Y4138" s="91"/>
      <c r="Z4138" s="91"/>
      <c r="AA4138" s="91"/>
    </row>
    <row r="4139" spans="2:27" ht="15" thickBot="1" x14ac:dyDescent="0.35">
      <c r="B4139" s="47" t="s">
        <v>16</v>
      </c>
      <c r="C4139" s="47"/>
      <c r="D4139" s="47"/>
      <c r="E4139" s="47"/>
      <c r="F4139" s="47"/>
      <c r="G4139" s="47"/>
      <c r="H4139" s="137"/>
      <c r="I4139" s="47"/>
      <c r="J4139" s="48" t="s">
        <v>5</v>
      </c>
      <c r="K4139" s="47" t="s">
        <v>17</v>
      </c>
      <c r="L4139" s="47"/>
      <c r="M4139" s="47"/>
      <c r="N4139" s="47"/>
      <c r="O4139" s="47"/>
      <c r="P4139" s="47"/>
      <c r="Q4139" s="47"/>
      <c r="R4139" s="47"/>
      <c r="S4139" s="47"/>
      <c r="T4139" s="47"/>
      <c r="U4139" s="47"/>
      <c r="V4139" s="47"/>
      <c r="W4139" s="47"/>
      <c r="X4139" s="91"/>
      <c r="Y4139" s="91"/>
      <c r="Z4139" s="91"/>
      <c r="AA4139" s="91"/>
    </row>
    <row r="4140" spans="2:27" ht="15" thickBot="1" x14ac:dyDescent="0.35">
      <c r="B4140" s="47" t="str">
        <f>IF(H4139="Erdgas","Nettorechnungsbetrag (Erdgas)",IF(H4139="Strom","Nettorechnungsbetrag (Strom)",IF(H4139="Wärme/Kälte","Nettorechnungsbetrag (Wärme/Kälte)","Bitte Energieart auswählen!")))</f>
        <v>Bitte Energieart auswählen!</v>
      </c>
      <c r="C4140" s="47"/>
      <c r="D4140" s="47"/>
      <c r="E4140" s="47"/>
      <c r="F4140" s="47"/>
      <c r="G4140" s="47"/>
      <c r="H4140" s="113"/>
      <c r="I4140" s="60" t="s">
        <v>18</v>
      </c>
      <c r="J4140" s="48" t="s">
        <v>5</v>
      </c>
      <c r="K4140" s="47" t="str">
        <f>IF(H4139="Erdgas","Erdgaskosten exkl. Steuern, Abgaben, Netzentgelte, etc.",IF(H4139="Strom","Stromkosten exkl. Steuern, Abgaben, Netzentgelte, etc.",IF(H4139="Wärme/Kälte","Wärme-/Kältekosten exkl. Steuern, Abgaben, Netzentgelte, etc.","Bitte Energieart auswählen!")))</f>
        <v>Bitte Energieart auswählen!</v>
      </c>
      <c r="L4140" s="47"/>
      <c r="M4140" s="47"/>
      <c r="N4140" s="47"/>
      <c r="O4140" s="47"/>
      <c r="P4140" s="47"/>
      <c r="Q4140" s="47"/>
      <c r="R4140" s="47"/>
      <c r="S4140" s="47"/>
      <c r="T4140" s="47"/>
      <c r="U4140" s="47"/>
      <c r="V4140" s="47"/>
      <c r="W4140" s="47"/>
      <c r="X4140" s="91"/>
      <c r="Y4140" s="91"/>
      <c r="Z4140" s="91"/>
      <c r="AA4140" s="91"/>
    </row>
    <row r="4141" spans="2:27" ht="15" thickBot="1" x14ac:dyDescent="0.35">
      <c r="B4141" s="47" t="str">
        <f>IF(AND(H4139="Erdgas",H4138="Nein"),"Erdgasverbrauch in kWh gem. letzter Jahresabrechnung",IF(H4139="Erdgas","Erdgasverbrauch in kWh im Kalenderjahr 2021",IF(AND(H4139="Strom",H4138="Nein"),"Stromverbrauch in kWh gem. letzter Jahresabrechnung",IF(H4139="Strom","Stromverbrauch in kWh im Kalenderjahr 2021",IF(AND(H4139="Wärme/Kälte",H4138="Nein"),"Wärme-/Kälteverbrauch in kWh gem. letzter Jahresabrechnung",IF(H4139="Wärme/Kälte","Wärme-/Kälteverbrauch in kWh im Kalenderjahr 2021","Bitte Energieart auswählen!"))))))</f>
        <v>Bitte Energieart auswählen!</v>
      </c>
      <c r="C4141" s="47"/>
      <c r="D4141" s="47"/>
      <c r="E4141" s="47"/>
      <c r="F4141" s="47"/>
      <c r="G4141" s="47"/>
      <c r="H4141" s="114"/>
      <c r="I4141" s="60" t="s">
        <v>19</v>
      </c>
      <c r="J4141" s="48" t="s">
        <v>5</v>
      </c>
      <c r="K4141" s="47" t="str">
        <f>IF(H4138="Nein",IF(H4139="Erdgas","Den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endet."),IF(H4139="Erdgas","Bitte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41" s="47"/>
      <c r="M4141" s="47"/>
      <c r="N4141" s="47"/>
      <c r="O4141" s="47"/>
      <c r="P4141" s="47"/>
      <c r="Q4141" s="47"/>
      <c r="R4141" s="47"/>
      <c r="S4141" s="47"/>
      <c r="T4141" s="47"/>
      <c r="U4141" s="47"/>
      <c r="V4141" s="47"/>
      <c r="W4141" s="47"/>
      <c r="X4141" s="91"/>
      <c r="Y4141" s="91"/>
      <c r="Z4141" s="91"/>
      <c r="AA4141" s="91"/>
    </row>
    <row r="4142" spans="2:27" x14ac:dyDescent="0.3">
      <c r="B4142" s="46"/>
      <c r="C4142" s="46"/>
      <c r="D4142" s="46"/>
      <c r="E4142" s="46"/>
      <c r="F4142" s="46"/>
      <c r="G4142" s="46"/>
      <c r="H4142" s="46"/>
      <c r="I4142" s="46"/>
      <c r="J4142" s="46"/>
      <c r="K4142" s="46"/>
      <c r="L4142" s="46"/>
      <c r="M4142" s="46"/>
      <c r="N4142" s="46"/>
      <c r="O4142" s="46"/>
      <c r="P4142" s="46"/>
      <c r="Q4142" s="46"/>
      <c r="R4142" s="46"/>
      <c r="S4142" s="46"/>
      <c r="T4142" s="46"/>
      <c r="U4142" s="46"/>
      <c r="V4142" s="46"/>
      <c r="W4142" s="46"/>
      <c r="X4142" s="91"/>
      <c r="Y4142" s="91"/>
      <c r="Z4142" s="91"/>
      <c r="AA4142" s="91"/>
    </row>
    <row r="4143" spans="2:27" ht="18" thickBot="1" x14ac:dyDescent="0.5">
      <c r="B4143" s="56" t="s">
        <v>10</v>
      </c>
      <c r="C4143" s="47"/>
      <c r="D4143" s="47"/>
      <c r="E4143" s="47"/>
      <c r="F4143" s="47"/>
      <c r="G4143" s="47"/>
      <c r="H4143" s="47"/>
      <c r="I4143" s="47"/>
      <c r="J4143" s="47"/>
      <c r="K4143" s="47"/>
      <c r="L4143" s="47"/>
      <c r="M4143" s="47"/>
      <c r="N4143" s="47"/>
      <c r="O4143" s="47"/>
      <c r="P4143" s="47"/>
      <c r="Q4143" s="47"/>
      <c r="R4143" s="47"/>
      <c r="S4143" s="47"/>
      <c r="T4143" s="47"/>
      <c r="U4143" s="47"/>
      <c r="V4143" s="47"/>
      <c r="W4143" s="47"/>
      <c r="X4143" s="91"/>
      <c r="Y4143" s="90"/>
      <c r="Z4143" s="91"/>
      <c r="AA4143" s="91"/>
    </row>
    <row r="4144" spans="2:27" ht="15" thickBot="1" x14ac:dyDescent="0.35">
      <c r="B4144" s="47" t="s">
        <v>11</v>
      </c>
      <c r="C4144" s="47"/>
      <c r="D4144" s="47"/>
      <c r="E4144" s="47"/>
      <c r="F4144" s="47"/>
      <c r="G4144" s="47"/>
      <c r="H4144" s="112"/>
      <c r="I4144" s="47"/>
      <c r="J4144" s="48" t="s">
        <v>5</v>
      </c>
      <c r="K4144" s="47" t="s">
        <v>12</v>
      </c>
      <c r="L4144" s="47"/>
      <c r="M4144" s="47"/>
      <c r="N4144" s="47"/>
      <c r="O4144" s="47"/>
      <c r="P4144" s="47"/>
      <c r="Q4144" s="47"/>
      <c r="R4144" s="47"/>
      <c r="S4144" s="47"/>
      <c r="T4144" s="47"/>
      <c r="U4144" s="47"/>
      <c r="V4144" s="47"/>
      <c r="W4144" s="47"/>
      <c r="X4144" s="91">
        <f>H4145</f>
        <v>0</v>
      </c>
      <c r="Y4144" s="91">
        <f>H4146</f>
        <v>0</v>
      </c>
      <c r="Z4144" s="91">
        <f>H4147</f>
        <v>0</v>
      </c>
      <c r="AA4144" s="91">
        <f>H4148</f>
        <v>0</v>
      </c>
    </row>
    <row r="4145" spans="2:27" ht="15" thickBot="1" x14ac:dyDescent="0.35">
      <c r="B4145" s="47" t="s">
        <v>13</v>
      </c>
      <c r="C4145" s="47"/>
      <c r="D4145" s="47"/>
      <c r="E4145" s="47"/>
      <c r="F4145" s="47"/>
      <c r="G4145" s="47"/>
      <c r="H4145" s="112"/>
      <c r="I4145" s="59"/>
      <c r="J4145" s="48" t="s">
        <v>5</v>
      </c>
      <c r="K4145" s="47" t="s">
        <v>15</v>
      </c>
      <c r="L4145" s="47"/>
      <c r="M4145" s="47"/>
      <c r="N4145" s="47"/>
      <c r="O4145" s="47"/>
      <c r="P4145" s="47"/>
      <c r="Q4145" s="47"/>
      <c r="R4145" s="47"/>
      <c r="S4145" s="47"/>
      <c r="T4145" s="47"/>
      <c r="U4145" s="47"/>
      <c r="V4145" s="47"/>
      <c r="W4145" s="47"/>
      <c r="X4145" s="91"/>
      <c r="Y4145" s="91"/>
      <c r="Z4145" s="91"/>
      <c r="AA4145" s="91"/>
    </row>
    <row r="4146" spans="2:27" ht="15" thickBot="1" x14ac:dyDescent="0.35">
      <c r="B4146" s="47" t="s">
        <v>16</v>
      </c>
      <c r="C4146" s="47"/>
      <c r="D4146" s="47"/>
      <c r="E4146" s="47"/>
      <c r="F4146" s="47"/>
      <c r="G4146" s="47"/>
      <c r="H4146" s="137"/>
      <c r="I4146" s="47"/>
      <c r="J4146" s="48" t="s">
        <v>5</v>
      </c>
      <c r="K4146" s="47" t="s">
        <v>17</v>
      </c>
      <c r="L4146" s="47"/>
      <c r="M4146" s="47"/>
      <c r="N4146" s="47"/>
      <c r="O4146" s="47"/>
      <c r="P4146" s="47"/>
      <c r="Q4146" s="47"/>
      <c r="R4146" s="47"/>
      <c r="S4146" s="47"/>
      <c r="T4146" s="47"/>
      <c r="U4146" s="47"/>
      <c r="V4146" s="47"/>
      <c r="W4146" s="47"/>
      <c r="X4146" s="91"/>
      <c r="Y4146" s="91"/>
      <c r="Z4146" s="91"/>
      <c r="AA4146" s="91"/>
    </row>
    <row r="4147" spans="2:27" ht="15" thickBot="1" x14ac:dyDescent="0.35">
      <c r="B4147" s="47" t="str">
        <f>IF(H4146="Erdgas","Nettorechnungsbetrag (Erdgas)",IF(H4146="Strom","Nettorechnungsbetrag (Strom)",IF(H4146="Wärme/Kälte","Nettorechnungsbetrag (Wärme/Kälte)","Bitte Energieart auswählen!")))</f>
        <v>Bitte Energieart auswählen!</v>
      </c>
      <c r="C4147" s="47"/>
      <c r="D4147" s="47"/>
      <c r="E4147" s="47"/>
      <c r="F4147" s="47"/>
      <c r="G4147" s="47"/>
      <c r="H4147" s="113"/>
      <c r="I4147" s="60" t="s">
        <v>18</v>
      </c>
      <c r="J4147" s="48" t="s">
        <v>5</v>
      </c>
      <c r="K4147" s="47" t="str">
        <f>IF(H4146="Erdgas","Erdgaskosten exkl. Steuern, Abgaben, Netzentgelte, etc.",IF(H4146="Strom","Stromkosten exkl. Steuern, Abgaben, Netzentgelte, etc.",IF(H4146="Wärme/Kälte","Wärme-/Kältekosten exkl. Steuern, Abgaben, Netzentgelte, etc.","Bitte Energieart auswählen!")))</f>
        <v>Bitte Energieart auswählen!</v>
      </c>
      <c r="L4147" s="47"/>
      <c r="M4147" s="47"/>
      <c r="N4147" s="47"/>
      <c r="O4147" s="47"/>
      <c r="P4147" s="47"/>
      <c r="Q4147" s="47"/>
      <c r="R4147" s="47"/>
      <c r="S4147" s="47"/>
      <c r="T4147" s="47"/>
      <c r="U4147" s="47"/>
      <c r="V4147" s="47"/>
      <c r="W4147" s="47"/>
      <c r="X4147" s="91"/>
      <c r="Y4147" s="91"/>
      <c r="Z4147" s="91"/>
      <c r="AA4147" s="91"/>
    </row>
    <row r="4148" spans="2:27" ht="15" thickBot="1" x14ac:dyDescent="0.35">
      <c r="B4148" s="47" t="str">
        <f>IF(AND(H4146="Erdgas",H4145="Nein"),"Erdgasverbrauch in kWh gem. letzter Jahresabrechnung",IF(H4146="Erdgas","Erdgasverbrauch in kWh im Kalenderjahr 2021",IF(AND(H4146="Strom",H4145="Nein"),"Stromverbrauch in kWh gem. letzter Jahresabrechnung",IF(H4146="Strom","Stromverbrauch in kWh im Kalenderjahr 2021",IF(AND(H4146="Wärme/Kälte",H4145="Nein"),"Wärme-/Kälteverbrauch in kWh gem. letzter Jahresabrechnung",IF(H4146="Wärme/Kälte","Wärme-/Kälteverbrauch in kWh im Kalenderjahr 2021","Bitte Energieart auswählen!"))))))</f>
        <v>Bitte Energieart auswählen!</v>
      </c>
      <c r="C4148" s="47"/>
      <c r="D4148" s="47"/>
      <c r="E4148" s="47"/>
      <c r="F4148" s="47"/>
      <c r="G4148" s="47"/>
      <c r="H4148" s="114"/>
      <c r="I4148" s="60" t="s">
        <v>19</v>
      </c>
      <c r="J4148" s="48" t="s">
        <v>5</v>
      </c>
      <c r="K4148" s="47" t="str">
        <f>IF(H4145="Nein",IF(H4146="Erdgas","Den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endet."),IF(H4146="Erdgas","Bitte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48" s="47"/>
      <c r="M4148" s="47"/>
      <c r="N4148" s="47"/>
      <c r="O4148" s="47"/>
      <c r="P4148" s="47"/>
      <c r="Q4148" s="47"/>
      <c r="R4148" s="47"/>
      <c r="S4148" s="47"/>
      <c r="T4148" s="47"/>
      <c r="U4148" s="47"/>
      <c r="V4148" s="47"/>
      <c r="W4148" s="47"/>
      <c r="X4148" s="91"/>
      <c r="Y4148" s="91"/>
      <c r="Z4148" s="91"/>
      <c r="AA4148" s="91"/>
    </row>
    <row r="4149" spans="2:27" x14ac:dyDescent="0.3">
      <c r="B4149" s="46"/>
      <c r="C4149" s="46"/>
      <c r="D4149" s="46"/>
      <c r="E4149" s="46"/>
      <c r="F4149" s="46"/>
      <c r="G4149" s="46"/>
      <c r="H4149" s="46"/>
      <c r="I4149" s="46"/>
      <c r="J4149" s="46"/>
      <c r="K4149" s="46"/>
      <c r="L4149" s="46"/>
      <c r="M4149" s="46"/>
      <c r="N4149" s="46"/>
      <c r="O4149" s="46"/>
      <c r="P4149" s="46"/>
      <c r="Q4149" s="46"/>
      <c r="R4149" s="46"/>
      <c r="S4149" s="46"/>
      <c r="T4149" s="46"/>
      <c r="U4149" s="46"/>
      <c r="V4149" s="46"/>
      <c r="W4149" s="46"/>
      <c r="X4149" s="91"/>
      <c r="Y4149" s="91"/>
      <c r="Z4149" s="91"/>
      <c r="AA4149" s="91"/>
    </row>
    <row r="4150" spans="2:27" ht="18" thickBot="1" x14ac:dyDescent="0.5">
      <c r="B4150" s="56" t="s">
        <v>10</v>
      </c>
      <c r="C4150" s="47"/>
      <c r="D4150" s="47"/>
      <c r="E4150" s="47"/>
      <c r="F4150" s="47"/>
      <c r="G4150" s="47"/>
      <c r="H4150" s="47"/>
      <c r="I4150" s="47"/>
      <c r="J4150" s="47"/>
      <c r="K4150" s="47"/>
      <c r="L4150" s="47"/>
      <c r="M4150" s="47"/>
      <c r="N4150" s="47"/>
      <c r="O4150" s="47"/>
      <c r="P4150" s="47"/>
      <c r="Q4150" s="47"/>
      <c r="R4150" s="47"/>
      <c r="S4150" s="47"/>
      <c r="T4150" s="47"/>
      <c r="U4150" s="47"/>
      <c r="V4150" s="47"/>
      <c r="W4150" s="47"/>
      <c r="X4150" s="91"/>
      <c r="Y4150" s="90"/>
      <c r="Z4150" s="91"/>
      <c r="AA4150" s="91"/>
    </row>
    <row r="4151" spans="2:27" ht="15" thickBot="1" x14ac:dyDescent="0.35">
      <c r="B4151" s="47" t="s">
        <v>11</v>
      </c>
      <c r="C4151" s="47"/>
      <c r="D4151" s="47"/>
      <c r="E4151" s="47"/>
      <c r="F4151" s="47"/>
      <c r="G4151" s="47"/>
      <c r="H4151" s="112"/>
      <c r="I4151" s="47"/>
      <c r="J4151" s="48" t="s">
        <v>5</v>
      </c>
      <c r="K4151" s="47" t="s">
        <v>12</v>
      </c>
      <c r="L4151" s="47"/>
      <c r="M4151" s="47"/>
      <c r="N4151" s="47"/>
      <c r="O4151" s="47"/>
      <c r="P4151" s="47"/>
      <c r="Q4151" s="47"/>
      <c r="R4151" s="47"/>
      <c r="S4151" s="47"/>
      <c r="T4151" s="47"/>
      <c r="U4151" s="47"/>
      <c r="V4151" s="47"/>
      <c r="W4151" s="47"/>
      <c r="X4151" s="91">
        <f>H4152</f>
        <v>0</v>
      </c>
      <c r="Y4151" s="91">
        <f>H4153</f>
        <v>0</v>
      </c>
      <c r="Z4151" s="91">
        <f>H4154</f>
        <v>0</v>
      </c>
      <c r="AA4151" s="91">
        <f>H4155</f>
        <v>0</v>
      </c>
    </row>
    <row r="4152" spans="2:27" ht="15" thickBot="1" x14ac:dyDescent="0.35">
      <c r="B4152" s="47" t="s">
        <v>13</v>
      </c>
      <c r="C4152" s="47"/>
      <c r="D4152" s="47"/>
      <c r="E4152" s="47"/>
      <c r="F4152" s="47"/>
      <c r="G4152" s="47"/>
      <c r="H4152" s="112"/>
      <c r="I4152" s="59"/>
      <c r="J4152" s="48" t="s">
        <v>5</v>
      </c>
      <c r="K4152" s="47" t="s">
        <v>15</v>
      </c>
      <c r="L4152" s="47"/>
      <c r="M4152" s="47"/>
      <c r="N4152" s="47"/>
      <c r="O4152" s="47"/>
      <c r="P4152" s="47"/>
      <c r="Q4152" s="47"/>
      <c r="R4152" s="47"/>
      <c r="S4152" s="47"/>
      <c r="T4152" s="47"/>
      <c r="U4152" s="47"/>
      <c r="V4152" s="47"/>
      <c r="W4152" s="47"/>
      <c r="X4152" s="91"/>
      <c r="Y4152" s="91"/>
      <c r="Z4152" s="91"/>
      <c r="AA4152" s="91"/>
    </row>
    <row r="4153" spans="2:27" ht="15" thickBot="1" x14ac:dyDescent="0.35">
      <c r="B4153" s="47" t="s">
        <v>16</v>
      </c>
      <c r="C4153" s="47"/>
      <c r="D4153" s="47"/>
      <c r="E4153" s="47"/>
      <c r="F4153" s="47"/>
      <c r="G4153" s="47"/>
      <c r="H4153" s="137"/>
      <c r="I4153" s="47"/>
      <c r="J4153" s="48" t="s">
        <v>5</v>
      </c>
      <c r="K4153" s="47" t="s">
        <v>17</v>
      </c>
      <c r="L4153" s="47"/>
      <c r="M4153" s="47"/>
      <c r="N4153" s="47"/>
      <c r="O4153" s="47"/>
      <c r="P4153" s="47"/>
      <c r="Q4153" s="47"/>
      <c r="R4153" s="47"/>
      <c r="S4153" s="47"/>
      <c r="T4153" s="47"/>
      <c r="U4153" s="47"/>
      <c r="V4153" s="47"/>
      <c r="W4153" s="47"/>
      <c r="X4153" s="91"/>
      <c r="Y4153" s="91"/>
      <c r="Z4153" s="91"/>
      <c r="AA4153" s="91"/>
    </row>
    <row r="4154" spans="2:27" ht="15" thickBot="1" x14ac:dyDescent="0.35">
      <c r="B4154" s="47" t="str">
        <f>IF(H4153="Erdgas","Nettorechnungsbetrag (Erdgas)",IF(H4153="Strom","Nettorechnungsbetrag (Strom)",IF(H4153="Wärme/Kälte","Nettorechnungsbetrag (Wärme/Kälte)","Bitte Energieart auswählen!")))</f>
        <v>Bitte Energieart auswählen!</v>
      </c>
      <c r="C4154" s="47"/>
      <c r="D4154" s="47"/>
      <c r="E4154" s="47"/>
      <c r="F4154" s="47"/>
      <c r="G4154" s="47"/>
      <c r="H4154" s="113"/>
      <c r="I4154" s="60" t="s">
        <v>18</v>
      </c>
      <c r="J4154" s="48" t="s">
        <v>5</v>
      </c>
      <c r="K4154" s="47" t="str">
        <f>IF(H4153="Erdgas","Erdgaskosten exkl. Steuern, Abgaben, Netzentgelte, etc.",IF(H4153="Strom","Stromkosten exkl. Steuern, Abgaben, Netzentgelte, etc.",IF(H4153="Wärme/Kälte","Wärme-/Kältekosten exkl. Steuern, Abgaben, Netzentgelte, etc.","Bitte Energieart auswählen!")))</f>
        <v>Bitte Energieart auswählen!</v>
      </c>
      <c r="L4154" s="47"/>
      <c r="M4154" s="47"/>
      <c r="N4154" s="47"/>
      <c r="O4154" s="47"/>
      <c r="P4154" s="47"/>
      <c r="Q4154" s="47"/>
      <c r="R4154" s="47"/>
      <c r="S4154" s="47"/>
      <c r="T4154" s="47"/>
      <c r="U4154" s="47"/>
      <c r="V4154" s="47"/>
      <c r="W4154" s="47"/>
      <c r="X4154" s="91"/>
      <c r="Y4154" s="91"/>
      <c r="Z4154" s="91"/>
      <c r="AA4154" s="91"/>
    </row>
    <row r="4155" spans="2:27" ht="15" thickBot="1" x14ac:dyDescent="0.35">
      <c r="B4155" s="47" t="str">
        <f>IF(AND(H4153="Erdgas",H4152="Nein"),"Erdgasverbrauch in kWh gem. letzter Jahresabrechnung",IF(H4153="Erdgas","Erdgasverbrauch in kWh im Kalenderjahr 2021",IF(AND(H4153="Strom",H4152="Nein"),"Stromverbrauch in kWh gem. letzter Jahresabrechnung",IF(H4153="Strom","Stromverbrauch in kWh im Kalenderjahr 2021",IF(AND(H4153="Wärme/Kälte",H4152="Nein"),"Wärme-/Kälteverbrauch in kWh gem. letzter Jahresabrechnung",IF(H4153="Wärme/Kälte","Wärme-/Kälteverbrauch in kWh im Kalenderjahr 2021","Bitte Energieart auswählen!"))))))</f>
        <v>Bitte Energieart auswählen!</v>
      </c>
      <c r="C4155" s="47"/>
      <c r="D4155" s="47"/>
      <c r="E4155" s="47"/>
      <c r="F4155" s="47"/>
      <c r="G4155" s="47"/>
      <c r="H4155" s="114"/>
      <c r="I4155" s="60" t="s">
        <v>19</v>
      </c>
      <c r="J4155" s="48" t="s">
        <v>5</v>
      </c>
      <c r="K4155" s="47" t="str">
        <f>IF(H4152="Nein",IF(H4153="Erdgas","Den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endet."),IF(H4153="Erdgas","Bitte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55" s="47"/>
      <c r="M4155" s="47"/>
      <c r="N4155" s="47"/>
      <c r="O4155" s="47"/>
      <c r="P4155" s="47"/>
      <c r="Q4155" s="47"/>
      <c r="R4155" s="47"/>
      <c r="S4155" s="47"/>
      <c r="T4155" s="47"/>
      <c r="U4155" s="47"/>
      <c r="V4155" s="47"/>
      <c r="W4155" s="47"/>
      <c r="X4155" s="91"/>
      <c r="Y4155" s="91"/>
      <c r="Z4155" s="91"/>
      <c r="AA4155" s="91"/>
    </row>
    <row r="4156" spans="2:27" x14ac:dyDescent="0.3">
      <c r="B4156" s="46"/>
      <c r="C4156" s="46"/>
      <c r="D4156" s="46"/>
      <c r="E4156" s="46"/>
      <c r="F4156" s="46"/>
      <c r="G4156" s="46"/>
      <c r="H4156" s="46"/>
      <c r="I4156" s="46"/>
      <c r="J4156" s="46"/>
      <c r="K4156" s="46"/>
      <c r="L4156" s="46"/>
      <c r="M4156" s="46"/>
      <c r="N4156" s="46"/>
      <c r="O4156" s="46"/>
      <c r="P4156" s="46"/>
      <c r="Q4156" s="46"/>
      <c r="R4156" s="46"/>
      <c r="S4156" s="46"/>
      <c r="T4156" s="46"/>
      <c r="U4156" s="46"/>
      <c r="V4156" s="46"/>
      <c r="W4156" s="46"/>
      <c r="X4156" s="91"/>
      <c r="Y4156" s="91"/>
      <c r="Z4156" s="91"/>
      <c r="AA4156" s="91"/>
    </row>
    <row r="4157" spans="2:27" ht="18" thickBot="1" x14ac:dyDescent="0.5">
      <c r="B4157" s="56" t="s">
        <v>10</v>
      </c>
      <c r="C4157" s="47"/>
      <c r="D4157" s="47"/>
      <c r="E4157" s="47"/>
      <c r="F4157" s="47"/>
      <c r="G4157" s="47"/>
      <c r="H4157" s="47"/>
      <c r="I4157" s="47"/>
      <c r="J4157" s="47"/>
      <c r="K4157" s="47"/>
      <c r="L4157" s="47"/>
      <c r="M4157" s="47"/>
      <c r="N4157" s="47"/>
      <c r="O4157" s="47"/>
      <c r="P4157" s="47"/>
      <c r="Q4157" s="47"/>
      <c r="R4157" s="47"/>
      <c r="S4157" s="47"/>
      <c r="T4157" s="47"/>
      <c r="U4157" s="47"/>
      <c r="V4157" s="47"/>
      <c r="W4157" s="47"/>
      <c r="X4157" s="91"/>
      <c r="Y4157" s="90"/>
      <c r="Z4157" s="91"/>
      <c r="AA4157" s="91"/>
    </row>
    <row r="4158" spans="2:27" ht="15" thickBot="1" x14ac:dyDescent="0.35">
      <c r="B4158" s="47" t="s">
        <v>11</v>
      </c>
      <c r="C4158" s="47"/>
      <c r="D4158" s="47"/>
      <c r="E4158" s="47"/>
      <c r="F4158" s="47"/>
      <c r="G4158" s="47"/>
      <c r="H4158" s="112"/>
      <c r="I4158" s="47"/>
      <c r="J4158" s="48" t="s">
        <v>5</v>
      </c>
      <c r="K4158" s="47" t="s">
        <v>12</v>
      </c>
      <c r="L4158" s="47"/>
      <c r="M4158" s="47"/>
      <c r="N4158" s="47"/>
      <c r="O4158" s="47"/>
      <c r="P4158" s="47"/>
      <c r="Q4158" s="47"/>
      <c r="R4158" s="47"/>
      <c r="S4158" s="47"/>
      <c r="T4158" s="47"/>
      <c r="U4158" s="47"/>
      <c r="V4158" s="47"/>
      <c r="W4158" s="47"/>
      <c r="X4158" s="91">
        <f>H4159</f>
        <v>0</v>
      </c>
      <c r="Y4158" s="91">
        <f>H4160</f>
        <v>0</v>
      </c>
      <c r="Z4158" s="91">
        <f>H4161</f>
        <v>0</v>
      </c>
      <c r="AA4158" s="91">
        <f>H4162</f>
        <v>0</v>
      </c>
    </row>
    <row r="4159" spans="2:27" ht="15" thickBot="1" x14ac:dyDescent="0.35">
      <c r="B4159" s="47" t="s">
        <v>13</v>
      </c>
      <c r="C4159" s="47"/>
      <c r="D4159" s="47"/>
      <c r="E4159" s="47"/>
      <c r="F4159" s="47"/>
      <c r="G4159" s="47"/>
      <c r="H4159" s="112"/>
      <c r="I4159" s="59"/>
      <c r="J4159" s="48" t="s">
        <v>5</v>
      </c>
      <c r="K4159" s="47" t="s">
        <v>15</v>
      </c>
      <c r="L4159" s="47"/>
      <c r="M4159" s="47"/>
      <c r="N4159" s="47"/>
      <c r="O4159" s="47"/>
      <c r="P4159" s="47"/>
      <c r="Q4159" s="47"/>
      <c r="R4159" s="47"/>
      <c r="S4159" s="47"/>
      <c r="T4159" s="47"/>
      <c r="U4159" s="47"/>
      <c r="V4159" s="47"/>
      <c r="W4159" s="47"/>
      <c r="X4159" s="91"/>
      <c r="Y4159" s="91"/>
      <c r="Z4159" s="91"/>
      <c r="AA4159" s="91"/>
    </row>
    <row r="4160" spans="2:27" ht="15" thickBot="1" x14ac:dyDescent="0.35">
      <c r="B4160" s="47" t="s">
        <v>16</v>
      </c>
      <c r="C4160" s="47"/>
      <c r="D4160" s="47"/>
      <c r="E4160" s="47"/>
      <c r="F4160" s="47"/>
      <c r="G4160" s="47"/>
      <c r="H4160" s="137"/>
      <c r="I4160" s="47"/>
      <c r="J4160" s="48" t="s">
        <v>5</v>
      </c>
      <c r="K4160" s="47" t="s">
        <v>17</v>
      </c>
      <c r="L4160" s="47"/>
      <c r="M4160" s="47"/>
      <c r="N4160" s="47"/>
      <c r="O4160" s="47"/>
      <c r="P4160" s="47"/>
      <c r="Q4160" s="47"/>
      <c r="R4160" s="47"/>
      <c r="S4160" s="47"/>
      <c r="T4160" s="47"/>
      <c r="U4160" s="47"/>
      <c r="V4160" s="47"/>
      <c r="W4160" s="47"/>
      <c r="X4160" s="91"/>
      <c r="Y4160" s="91"/>
      <c r="Z4160" s="91"/>
      <c r="AA4160" s="91"/>
    </row>
    <row r="4161" spans="2:27" ht="15" thickBot="1" x14ac:dyDescent="0.35">
      <c r="B4161" s="47" t="str">
        <f>IF(H4160="Erdgas","Nettorechnungsbetrag (Erdgas)",IF(H4160="Strom","Nettorechnungsbetrag (Strom)",IF(H4160="Wärme/Kälte","Nettorechnungsbetrag (Wärme/Kälte)","Bitte Energieart auswählen!")))</f>
        <v>Bitte Energieart auswählen!</v>
      </c>
      <c r="C4161" s="47"/>
      <c r="D4161" s="47"/>
      <c r="E4161" s="47"/>
      <c r="F4161" s="47"/>
      <c r="G4161" s="47"/>
      <c r="H4161" s="113"/>
      <c r="I4161" s="60" t="s">
        <v>18</v>
      </c>
      <c r="J4161" s="48" t="s">
        <v>5</v>
      </c>
      <c r="K4161" s="47" t="str">
        <f>IF(H4160="Erdgas","Erdgaskosten exkl. Steuern, Abgaben, Netzentgelte, etc.",IF(H4160="Strom","Stromkosten exkl. Steuern, Abgaben, Netzentgelte, etc.",IF(H4160="Wärme/Kälte","Wärme-/Kältekosten exkl. Steuern, Abgaben, Netzentgelte, etc.","Bitte Energieart auswählen!")))</f>
        <v>Bitte Energieart auswählen!</v>
      </c>
      <c r="L4161" s="47"/>
      <c r="M4161" s="47"/>
      <c r="N4161" s="47"/>
      <c r="O4161" s="47"/>
      <c r="P4161" s="47"/>
      <c r="Q4161" s="47"/>
      <c r="R4161" s="47"/>
      <c r="S4161" s="47"/>
      <c r="T4161" s="47"/>
      <c r="U4161" s="47"/>
      <c r="V4161" s="47"/>
      <c r="W4161" s="47"/>
      <c r="X4161" s="91"/>
      <c r="Y4161" s="91"/>
      <c r="Z4161" s="91"/>
      <c r="AA4161" s="91"/>
    </row>
    <row r="4162" spans="2:27" ht="15" thickBot="1" x14ac:dyDescent="0.35">
      <c r="B4162" s="47" t="str">
        <f>IF(AND(H4160="Erdgas",H4159="Nein"),"Erdgasverbrauch in kWh gem. letzter Jahresabrechnung",IF(H4160="Erdgas","Erdgasverbrauch in kWh im Kalenderjahr 2021",IF(AND(H4160="Strom",H4159="Nein"),"Stromverbrauch in kWh gem. letzter Jahresabrechnung",IF(H4160="Strom","Stromverbrauch in kWh im Kalenderjahr 2021",IF(AND(H4160="Wärme/Kälte",H4159="Nein"),"Wärme-/Kälteverbrauch in kWh gem. letzter Jahresabrechnung",IF(H4160="Wärme/Kälte","Wärme-/Kälteverbrauch in kWh im Kalenderjahr 2021","Bitte Energieart auswählen!"))))))</f>
        <v>Bitte Energieart auswählen!</v>
      </c>
      <c r="C4162" s="47"/>
      <c r="D4162" s="47"/>
      <c r="E4162" s="47"/>
      <c r="F4162" s="47"/>
      <c r="G4162" s="47"/>
      <c r="H4162" s="114"/>
      <c r="I4162" s="60" t="s">
        <v>19</v>
      </c>
      <c r="J4162" s="48" t="s">
        <v>5</v>
      </c>
      <c r="K4162" s="47" t="str">
        <f>IF(H4159="Nein",IF(H4160="Erdgas","Den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endet."),IF(H4160="Erdgas","Bitte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62" s="47"/>
      <c r="M4162" s="47"/>
      <c r="N4162" s="47"/>
      <c r="O4162" s="47"/>
      <c r="P4162" s="47"/>
      <c r="Q4162" s="47"/>
      <c r="R4162" s="47"/>
      <c r="S4162" s="47"/>
      <c r="T4162" s="47"/>
      <c r="U4162" s="47"/>
      <c r="V4162" s="47"/>
      <c r="W4162" s="47"/>
      <c r="X4162" s="91"/>
      <c r="Y4162" s="91"/>
      <c r="Z4162" s="91"/>
      <c r="AA4162" s="91"/>
    </row>
    <row r="4163" spans="2:27" x14ac:dyDescent="0.3">
      <c r="B4163" s="46"/>
      <c r="C4163" s="46"/>
      <c r="D4163" s="46"/>
      <c r="E4163" s="46"/>
      <c r="F4163" s="46"/>
      <c r="G4163" s="46"/>
      <c r="H4163" s="46"/>
      <c r="I4163" s="46"/>
      <c r="J4163" s="46"/>
      <c r="K4163" s="46"/>
      <c r="L4163" s="46"/>
      <c r="M4163" s="46"/>
      <c r="N4163" s="46"/>
      <c r="O4163" s="46"/>
      <c r="P4163" s="46"/>
      <c r="Q4163" s="46"/>
      <c r="R4163" s="46"/>
      <c r="S4163" s="46"/>
      <c r="T4163" s="46"/>
      <c r="U4163" s="46"/>
      <c r="V4163" s="46"/>
      <c r="W4163" s="46"/>
      <c r="X4163" s="91"/>
      <c r="Y4163" s="91"/>
      <c r="Z4163" s="91"/>
      <c r="AA4163" s="91"/>
    </row>
    <row r="4164" spans="2:27" ht="18" thickBot="1" x14ac:dyDescent="0.5">
      <c r="B4164" s="56" t="s">
        <v>10</v>
      </c>
      <c r="C4164" s="47"/>
      <c r="D4164" s="47"/>
      <c r="E4164" s="47"/>
      <c r="F4164" s="47"/>
      <c r="G4164" s="47"/>
      <c r="H4164" s="47"/>
      <c r="I4164" s="47"/>
      <c r="J4164" s="47"/>
      <c r="K4164" s="47"/>
      <c r="L4164" s="47"/>
      <c r="M4164" s="47"/>
      <c r="N4164" s="47"/>
      <c r="O4164" s="47"/>
      <c r="P4164" s="47"/>
      <c r="Q4164" s="47"/>
      <c r="R4164" s="47"/>
      <c r="S4164" s="47"/>
      <c r="T4164" s="47"/>
      <c r="U4164" s="47"/>
      <c r="V4164" s="47"/>
      <c r="W4164" s="47"/>
      <c r="X4164" s="91"/>
      <c r="Y4164" s="90"/>
      <c r="Z4164" s="91"/>
      <c r="AA4164" s="91"/>
    </row>
    <row r="4165" spans="2:27" ht="15" thickBot="1" x14ac:dyDescent="0.35">
      <c r="B4165" s="47" t="s">
        <v>11</v>
      </c>
      <c r="C4165" s="47"/>
      <c r="D4165" s="47"/>
      <c r="E4165" s="47"/>
      <c r="F4165" s="47"/>
      <c r="G4165" s="47"/>
      <c r="H4165" s="112"/>
      <c r="I4165" s="47"/>
      <c r="J4165" s="48" t="s">
        <v>5</v>
      </c>
      <c r="K4165" s="47" t="s">
        <v>12</v>
      </c>
      <c r="L4165" s="47"/>
      <c r="M4165" s="47"/>
      <c r="N4165" s="47"/>
      <c r="O4165" s="47"/>
      <c r="P4165" s="47"/>
      <c r="Q4165" s="47"/>
      <c r="R4165" s="47"/>
      <c r="S4165" s="47"/>
      <c r="T4165" s="47"/>
      <c r="U4165" s="47"/>
      <c r="V4165" s="47"/>
      <c r="W4165" s="47"/>
      <c r="X4165" s="91">
        <f>H4166</f>
        <v>0</v>
      </c>
      <c r="Y4165" s="91">
        <f>H4167</f>
        <v>0</v>
      </c>
      <c r="Z4165" s="91">
        <f>H4168</f>
        <v>0</v>
      </c>
      <c r="AA4165" s="91">
        <f>H4169</f>
        <v>0</v>
      </c>
    </row>
    <row r="4166" spans="2:27" ht="15" thickBot="1" x14ac:dyDescent="0.35">
      <c r="B4166" s="47" t="s">
        <v>13</v>
      </c>
      <c r="C4166" s="47"/>
      <c r="D4166" s="47"/>
      <c r="E4166" s="47"/>
      <c r="F4166" s="47"/>
      <c r="G4166" s="47"/>
      <c r="H4166" s="112"/>
      <c r="I4166" s="59"/>
      <c r="J4166" s="48" t="s">
        <v>5</v>
      </c>
      <c r="K4166" s="47" t="s">
        <v>15</v>
      </c>
      <c r="L4166" s="47"/>
      <c r="M4166" s="47"/>
      <c r="N4166" s="47"/>
      <c r="O4166" s="47"/>
      <c r="P4166" s="47"/>
      <c r="Q4166" s="47"/>
      <c r="R4166" s="47"/>
      <c r="S4166" s="47"/>
      <c r="T4166" s="47"/>
      <c r="U4166" s="47"/>
      <c r="V4166" s="47"/>
      <c r="W4166" s="47"/>
      <c r="X4166" s="91"/>
      <c r="Y4166" s="91"/>
      <c r="Z4166" s="91"/>
      <c r="AA4166" s="91"/>
    </row>
    <row r="4167" spans="2:27" ht="15" thickBot="1" x14ac:dyDescent="0.35">
      <c r="B4167" s="47" t="s">
        <v>16</v>
      </c>
      <c r="C4167" s="47"/>
      <c r="D4167" s="47"/>
      <c r="E4167" s="47"/>
      <c r="F4167" s="47"/>
      <c r="G4167" s="47"/>
      <c r="H4167" s="137"/>
      <c r="I4167" s="47"/>
      <c r="J4167" s="48" t="s">
        <v>5</v>
      </c>
      <c r="K4167" s="47" t="s">
        <v>17</v>
      </c>
      <c r="L4167" s="47"/>
      <c r="M4167" s="47"/>
      <c r="N4167" s="47"/>
      <c r="O4167" s="47"/>
      <c r="P4167" s="47"/>
      <c r="Q4167" s="47"/>
      <c r="R4167" s="47"/>
      <c r="S4167" s="47"/>
      <c r="T4167" s="47"/>
      <c r="U4167" s="47"/>
      <c r="V4167" s="47"/>
      <c r="W4167" s="47"/>
      <c r="X4167" s="91"/>
      <c r="Y4167" s="91"/>
      <c r="Z4167" s="91"/>
      <c r="AA4167" s="91"/>
    </row>
    <row r="4168" spans="2:27" ht="15" thickBot="1" x14ac:dyDescent="0.35">
      <c r="B4168" s="47" t="str">
        <f>IF(H4167="Erdgas","Nettorechnungsbetrag (Erdgas)",IF(H4167="Strom","Nettorechnungsbetrag (Strom)",IF(H4167="Wärme/Kälte","Nettorechnungsbetrag (Wärme/Kälte)","Bitte Energieart auswählen!")))</f>
        <v>Bitte Energieart auswählen!</v>
      </c>
      <c r="C4168" s="47"/>
      <c r="D4168" s="47"/>
      <c r="E4168" s="47"/>
      <c r="F4168" s="47"/>
      <c r="G4168" s="47"/>
      <c r="H4168" s="113"/>
      <c r="I4168" s="60" t="s">
        <v>18</v>
      </c>
      <c r="J4168" s="48" t="s">
        <v>5</v>
      </c>
      <c r="K4168" s="47" t="str">
        <f>IF(H4167="Erdgas","Erdgaskosten exkl. Steuern, Abgaben, Netzentgelte, etc.",IF(H4167="Strom","Stromkosten exkl. Steuern, Abgaben, Netzentgelte, etc.",IF(H4167="Wärme/Kälte","Wärme-/Kältekosten exkl. Steuern, Abgaben, Netzentgelte, etc.","Bitte Energieart auswählen!")))</f>
        <v>Bitte Energieart auswählen!</v>
      </c>
      <c r="L4168" s="47"/>
      <c r="M4168" s="47"/>
      <c r="N4168" s="47"/>
      <c r="O4168" s="47"/>
      <c r="P4168" s="47"/>
      <c r="Q4168" s="47"/>
      <c r="R4168" s="47"/>
      <c r="S4168" s="47"/>
      <c r="T4168" s="47"/>
      <c r="U4168" s="47"/>
      <c r="V4168" s="47"/>
      <c r="W4168" s="47"/>
      <c r="X4168" s="91"/>
      <c r="Y4168" s="91"/>
      <c r="Z4168" s="91"/>
      <c r="AA4168" s="91"/>
    </row>
    <row r="4169" spans="2:27" ht="15" thickBot="1" x14ac:dyDescent="0.35">
      <c r="B4169" s="47" t="str">
        <f>IF(AND(H4167="Erdgas",H4166="Nein"),"Erdgasverbrauch in kWh gem. letzter Jahresabrechnung",IF(H4167="Erdgas","Erdgasverbrauch in kWh im Kalenderjahr 2021",IF(AND(H4167="Strom",H4166="Nein"),"Stromverbrauch in kWh gem. letzter Jahresabrechnung",IF(H4167="Strom","Stromverbrauch in kWh im Kalenderjahr 2021",IF(AND(H4167="Wärme/Kälte",H4166="Nein"),"Wärme-/Kälteverbrauch in kWh gem. letzter Jahresabrechnung",IF(H4167="Wärme/Kälte","Wärme-/Kälteverbrauch in kWh im Kalenderjahr 2021","Bitte Energieart auswählen!"))))))</f>
        <v>Bitte Energieart auswählen!</v>
      </c>
      <c r="C4169" s="47"/>
      <c r="D4169" s="47"/>
      <c r="E4169" s="47"/>
      <c r="F4169" s="47"/>
      <c r="G4169" s="47"/>
      <c r="H4169" s="114"/>
      <c r="I4169" s="60" t="s">
        <v>19</v>
      </c>
      <c r="J4169" s="48" t="s">
        <v>5</v>
      </c>
      <c r="K4169" s="47" t="str">
        <f>IF(H4166="Nein",IF(H4167="Erdgas","Den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endet."),IF(H4167="Erdgas","Bitte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69" s="47"/>
      <c r="M4169" s="47"/>
      <c r="N4169" s="47"/>
      <c r="O4169" s="47"/>
      <c r="P4169" s="47"/>
      <c r="Q4169" s="47"/>
      <c r="R4169" s="47"/>
      <c r="S4169" s="47"/>
      <c r="T4169" s="47"/>
      <c r="U4169" s="47"/>
      <c r="V4169" s="47"/>
      <c r="W4169" s="47"/>
      <c r="X4169" s="91"/>
      <c r="Y4169" s="91"/>
      <c r="Z4169" s="91"/>
      <c r="AA4169" s="91"/>
    </row>
    <row r="4170" spans="2:27" x14ac:dyDescent="0.3">
      <c r="B4170" s="46"/>
      <c r="C4170" s="46"/>
      <c r="D4170" s="46"/>
      <c r="E4170" s="46"/>
      <c r="F4170" s="46"/>
      <c r="G4170" s="46"/>
      <c r="H4170" s="46"/>
      <c r="I4170" s="46"/>
      <c r="J4170" s="46"/>
      <c r="K4170" s="46"/>
      <c r="L4170" s="46"/>
      <c r="M4170" s="46"/>
      <c r="N4170" s="46"/>
      <c r="O4170" s="46"/>
      <c r="P4170" s="46"/>
      <c r="Q4170" s="46"/>
      <c r="R4170" s="46"/>
      <c r="S4170" s="46"/>
      <c r="T4170" s="46"/>
      <c r="U4170" s="46"/>
      <c r="V4170" s="46"/>
      <c r="W4170" s="46"/>
      <c r="X4170" s="91"/>
      <c r="Y4170" s="91"/>
      <c r="Z4170" s="91"/>
      <c r="AA4170" s="91"/>
    </row>
    <row r="4171" spans="2:27" ht="18" thickBot="1" x14ac:dyDescent="0.5">
      <c r="B4171" s="56" t="s">
        <v>10</v>
      </c>
      <c r="C4171" s="47"/>
      <c r="D4171" s="47"/>
      <c r="E4171" s="47"/>
      <c r="F4171" s="47"/>
      <c r="G4171" s="47"/>
      <c r="H4171" s="47"/>
      <c r="I4171" s="47"/>
      <c r="J4171" s="47"/>
      <c r="K4171" s="47"/>
      <c r="L4171" s="47"/>
      <c r="M4171" s="47"/>
      <c r="N4171" s="47"/>
      <c r="O4171" s="47"/>
      <c r="P4171" s="47"/>
      <c r="Q4171" s="47"/>
      <c r="R4171" s="47"/>
      <c r="S4171" s="47"/>
      <c r="T4171" s="47"/>
      <c r="U4171" s="47"/>
      <c r="V4171" s="47"/>
      <c r="W4171" s="47"/>
      <c r="X4171" s="91"/>
      <c r="Y4171" s="90"/>
      <c r="Z4171" s="91"/>
      <c r="AA4171" s="91"/>
    </row>
    <row r="4172" spans="2:27" ht="15" thickBot="1" x14ac:dyDescent="0.35">
      <c r="B4172" s="47" t="s">
        <v>11</v>
      </c>
      <c r="C4172" s="47"/>
      <c r="D4172" s="47"/>
      <c r="E4172" s="47"/>
      <c r="F4172" s="47"/>
      <c r="G4172" s="47"/>
      <c r="H4172" s="112"/>
      <c r="I4172" s="47"/>
      <c r="J4172" s="48" t="s">
        <v>5</v>
      </c>
      <c r="K4172" s="47" t="s">
        <v>12</v>
      </c>
      <c r="L4172" s="47"/>
      <c r="M4172" s="47"/>
      <c r="N4172" s="47"/>
      <c r="O4172" s="47"/>
      <c r="P4172" s="47"/>
      <c r="Q4172" s="47"/>
      <c r="R4172" s="47"/>
      <c r="S4172" s="47"/>
      <c r="T4172" s="47"/>
      <c r="U4172" s="47"/>
      <c r="V4172" s="47"/>
      <c r="W4172" s="47"/>
      <c r="X4172" s="91">
        <f>H4173</f>
        <v>0</v>
      </c>
      <c r="Y4172" s="91">
        <f>H4174</f>
        <v>0</v>
      </c>
      <c r="Z4172" s="91">
        <f>H4175</f>
        <v>0</v>
      </c>
      <c r="AA4172" s="91">
        <f>H4176</f>
        <v>0</v>
      </c>
    </row>
    <row r="4173" spans="2:27" ht="15" thickBot="1" x14ac:dyDescent="0.35">
      <c r="B4173" s="47" t="s">
        <v>13</v>
      </c>
      <c r="C4173" s="47"/>
      <c r="D4173" s="47"/>
      <c r="E4173" s="47"/>
      <c r="F4173" s="47"/>
      <c r="G4173" s="47"/>
      <c r="H4173" s="112"/>
      <c r="I4173" s="59"/>
      <c r="J4173" s="48" t="s">
        <v>5</v>
      </c>
      <c r="K4173" s="47" t="s">
        <v>15</v>
      </c>
      <c r="L4173" s="47"/>
      <c r="M4173" s="47"/>
      <c r="N4173" s="47"/>
      <c r="O4173" s="47"/>
      <c r="P4173" s="47"/>
      <c r="Q4173" s="47"/>
      <c r="R4173" s="47"/>
      <c r="S4173" s="47"/>
      <c r="T4173" s="47"/>
      <c r="U4173" s="47"/>
      <c r="V4173" s="47"/>
      <c r="W4173" s="47"/>
      <c r="X4173" s="91"/>
      <c r="Y4173" s="91"/>
      <c r="Z4173" s="91"/>
      <c r="AA4173" s="91"/>
    </row>
    <row r="4174" spans="2:27" ht="15" thickBot="1" x14ac:dyDescent="0.35">
      <c r="B4174" s="47" t="s">
        <v>16</v>
      </c>
      <c r="C4174" s="47"/>
      <c r="D4174" s="47"/>
      <c r="E4174" s="47"/>
      <c r="F4174" s="47"/>
      <c r="G4174" s="47"/>
      <c r="H4174" s="137"/>
      <c r="I4174" s="47"/>
      <c r="J4174" s="48" t="s">
        <v>5</v>
      </c>
      <c r="K4174" s="47" t="s">
        <v>17</v>
      </c>
      <c r="L4174" s="47"/>
      <c r="M4174" s="47"/>
      <c r="N4174" s="47"/>
      <c r="O4174" s="47"/>
      <c r="P4174" s="47"/>
      <c r="Q4174" s="47"/>
      <c r="R4174" s="47"/>
      <c r="S4174" s="47"/>
      <c r="T4174" s="47"/>
      <c r="U4174" s="47"/>
      <c r="V4174" s="47"/>
      <c r="W4174" s="47"/>
      <c r="X4174" s="91"/>
      <c r="Y4174" s="91"/>
      <c r="Z4174" s="91"/>
      <c r="AA4174" s="91"/>
    </row>
    <row r="4175" spans="2:27" ht="15" thickBot="1" x14ac:dyDescent="0.35">
      <c r="B4175" s="47" t="str">
        <f>IF(H4174="Erdgas","Nettorechnungsbetrag (Erdgas)",IF(H4174="Strom","Nettorechnungsbetrag (Strom)",IF(H4174="Wärme/Kälte","Nettorechnungsbetrag (Wärme/Kälte)","Bitte Energieart auswählen!")))</f>
        <v>Bitte Energieart auswählen!</v>
      </c>
      <c r="C4175" s="47"/>
      <c r="D4175" s="47"/>
      <c r="E4175" s="47"/>
      <c r="F4175" s="47"/>
      <c r="G4175" s="47"/>
      <c r="H4175" s="113"/>
      <c r="I4175" s="60" t="s">
        <v>18</v>
      </c>
      <c r="J4175" s="48" t="s">
        <v>5</v>
      </c>
      <c r="K4175" s="47" t="str">
        <f>IF(H4174="Erdgas","Erdgaskosten exkl. Steuern, Abgaben, Netzentgelte, etc.",IF(H4174="Strom","Stromkosten exkl. Steuern, Abgaben, Netzentgelte, etc.",IF(H4174="Wärme/Kälte","Wärme-/Kältekosten exkl. Steuern, Abgaben, Netzentgelte, etc.","Bitte Energieart auswählen!")))</f>
        <v>Bitte Energieart auswählen!</v>
      </c>
      <c r="L4175" s="47"/>
      <c r="M4175" s="47"/>
      <c r="N4175" s="47"/>
      <c r="O4175" s="47"/>
      <c r="P4175" s="47"/>
      <c r="Q4175" s="47"/>
      <c r="R4175" s="47"/>
      <c r="S4175" s="47"/>
      <c r="T4175" s="47"/>
      <c r="U4175" s="47"/>
      <c r="V4175" s="47"/>
      <c r="W4175" s="47"/>
      <c r="X4175" s="91"/>
      <c r="Y4175" s="91"/>
      <c r="Z4175" s="91"/>
      <c r="AA4175" s="91"/>
    </row>
    <row r="4176" spans="2:27" ht="15" thickBot="1" x14ac:dyDescent="0.35">
      <c r="B4176" s="47" t="str">
        <f>IF(AND(H4174="Erdgas",H4173="Nein"),"Erdgasverbrauch in kWh gem. letzter Jahresabrechnung",IF(H4174="Erdgas","Erdgasverbrauch in kWh im Kalenderjahr 2021",IF(AND(H4174="Strom",H4173="Nein"),"Stromverbrauch in kWh gem. letzter Jahresabrechnung",IF(H4174="Strom","Stromverbrauch in kWh im Kalenderjahr 2021",IF(AND(H4174="Wärme/Kälte",H4173="Nein"),"Wärme-/Kälteverbrauch in kWh gem. letzter Jahresabrechnung",IF(H4174="Wärme/Kälte","Wärme-/Kälteverbrauch in kWh im Kalenderjahr 2021","Bitte Energieart auswählen!"))))))</f>
        <v>Bitte Energieart auswählen!</v>
      </c>
      <c r="C4176" s="47"/>
      <c r="D4176" s="47"/>
      <c r="E4176" s="47"/>
      <c r="F4176" s="47"/>
      <c r="G4176" s="47"/>
      <c r="H4176" s="114"/>
      <c r="I4176" s="60" t="s">
        <v>19</v>
      </c>
      <c r="J4176" s="48" t="s">
        <v>5</v>
      </c>
      <c r="K4176" s="47" t="str">
        <f>IF(H4173="Nein",IF(H4174="Erdgas","Den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endet."),IF(H4174="Erdgas","Bitte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76" s="47"/>
      <c r="M4176" s="47"/>
      <c r="N4176" s="47"/>
      <c r="O4176" s="47"/>
      <c r="P4176" s="47"/>
      <c r="Q4176" s="47"/>
      <c r="R4176" s="47"/>
      <c r="S4176" s="47"/>
      <c r="T4176" s="47"/>
      <c r="U4176" s="47"/>
      <c r="V4176" s="47"/>
      <c r="W4176" s="47"/>
      <c r="X4176" s="91"/>
      <c r="Y4176" s="91"/>
      <c r="Z4176" s="91"/>
      <c r="AA4176" s="91"/>
    </row>
    <row r="4177" spans="2:27" x14ac:dyDescent="0.3">
      <c r="B4177" s="46"/>
      <c r="C4177" s="46"/>
      <c r="D4177" s="46"/>
      <c r="E4177" s="46"/>
      <c r="F4177" s="46"/>
      <c r="G4177" s="46"/>
      <c r="H4177" s="46"/>
      <c r="I4177" s="46"/>
      <c r="J4177" s="46"/>
      <c r="K4177" s="46"/>
      <c r="L4177" s="46"/>
      <c r="M4177" s="46"/>
      <c r="N4177" s="46"/>
      <c r="O4177" s="46"/>
      <c r="P4177" s="46"/>
      <c r="Q4177" s="46"/>
      <c r="R4177" s="46"/>
      <c r="S4177" s="46"/>
      <c r="T4177" s="46"/>
      <c r="U4177" s="46"/>
      <c r="V4177" s="46"/>
      <c r="W4177" s="46"/>
      <c r="X4177" s="91"/>
      <c r="Y4177" s="91"/>
      <c r="Z4177" s="91"/>
      <c r="AA4177" s="91"/>
    </row>
    <row r="4178" spans="2:27" ht="18" thickBot="1" x14ac:dyDescent="0.5">
      <c r="B4178" s="56" t="s">
        <v>10</v>
      </c>
      <c r="C4178" s="47"/>
      <c r="D4178" s="47"/>
      <c r="E4178" s="47"/>
      <c r="F4178" s="47"/>
      <c r="G4178" s="47"/>
      <c r="H4178" s="47"/>
      <c r="I4178" s="47"/>
      <c r="J4178" s="47"/>
      <c r="K4178" s="47"/>
      <c r="L4178" s="47"/>
      <c r="M4178" s="47"/>
      <c r="N4178" s="47"/>
      <c r="O4178" s="47"/>
      <c r="P4178" s="47"/>
      <c r="Q4178" s="47"/>
      <c r="R4178" s="47"/>
      <c r="S4178" s="47"/>
      <c r="T4178" s="47"/>
      <c r="U4178" s="47"/>
      <c r="V4178" s="47"/>
      <c r="W4178" s="47"/>
      <c r="X4178" s="91"/>
      <c r="Y4178" s="90"/>
      <c r="Z4178" s="91"/>
      <c r="AA4178" s="91"/>
    </row>
    <row r="4179" spans="2:27" ht="15" thickBot="1" x14ac:dyDescent="0.35">
      <c r="B4179" s="47" t="s">
        <v>11</v>
      </c>
      <c r="C4179" s="47"/>
      <c r="D4179" s="47"/>
      <c r="E4179" s="47"/>
      <c r="F4179" s="47"/>
      <c r="G4179" s="47"/>
      <c r="H4179" s="112"/>
      <c r="I4179" s="47"/>
      <c r="J4179" s="48" t="s">
        <v>5</v>
      </c>
      <c r="K4179" s="47" t="s">
        <v>12</v>
      </c>
      <c r="L4179" s="47"/>
      <c r="M4179" s="47"/>
      <c r="N4179" s="47"/>
      <c r="O4179" s="47"/>
      <c r="P4179" s="47"/>
      <c r="Q4179" s="47"/>
      <c r="R4179" s="47"/>
      <c r="S4179" s="47"/>
      <c r="T4179" s="47"/>
      <c r="U4179" s="47"/>
      <c r="V4179" s="47"/>
      <c r="W4179" s="47"/>
      <c r="X4179" s="91">
        <f>H4180</f>
        <v>0</v>
      </c>
      <c r="Y4179" s="91">
        <f>H4181</f>
        <v>0</v>
      </c>
      <c r="Z4179" s="91">
        <f>H4182</f>
        <v>0</v>
      </c>
      <c r="AA4179" s="91">
        <f>H4183</f>
        <v>0</v>
      </c>
    </row>
    <row r="4180" spans="2:27" ht="15" thickBot="1" x14ac:dyDescent="0.35">
      <c r="B4180" s="47" t="s">
        <v>13</v>
      </c>
      <c r="C4180" s="47"/>
      <c r="D4180" s="47"/>
      <c r="E4180" s="47"/>
      <c r="F4180" s="47"/>
      <c r="G4180" s="47"/>
      <c r="H4180" s="112"/>
      <c r="I4180" s="59"/>
      <c r="J4180" s="48" t="s">
        <v>5</v>
      </c>
      <c r="K4180" s="47" t="s">
        <v>15</v>
      </c>
      <c r="L4180" s="47"/>
      <c r="M4180" s="47"/>
      <c r="N4180" s="47"/>
      <c r="O4180" s="47"/>
      <c r="P4180" s="47"/>
      <c r="Q4180" s="47"/>
      <c r="R4180" s="47"/>
      <c r="S4180" s="47"/>
      <c r="T4180" s="47"/>
      <c r="U4180" s="47"/>
      <c r="V4180" s="47"/>
      <c r="W4180" s="47"/>
      <c r="X4180" s="91"/>
      <c r="Y4180" s="91"/>
      <c r="Z4180" s="91"/>
      <c r="AA4180" s="91"/>
    </row>
    <row r="4181" spans="2:27" ht="15" thickBot="1" x14ac:dyDescent="0.35">
      <c r="B4181" s="47" t="s">
        <v>16</v>
      </c>
      <c r="C4181" s="47"/>
      <c r="D4181" s="47"/>
      <c r="E4181" s="47"/>
      <c r="F4181" s="47"/>
      <c r="G4181" s="47"/>
      <c r="H4181" s="137"/>
      <c r="I4181" s="47"/>
      <c r="J4181" s="48" t="s">
        <v>5</v>
      </c>
      <c r="K4181" s="47" t="s">
        <v>17</v>
      </c>
      <c r="L4181" s="47"/>
      <c r="M4181" s="47"/>
      <c r="N4181" s="47"/>
      <c r="O4181" s="47"/>
      <c r="P4181" s="47"/>
      <c r="Q4181" s="47"/>
      <c r="R4181" s="47"/>
      <c r="S4181" s="47"/>
      <c r="T4181" s="47"/>
      <c r="U4181" s="47"/>
      <c r="V4181" s="47"/>
      <c r="W4181" s="47"/>
      <c r="X4181" s="91"/>
      <c r="Y4181" s="91"/>
      <c r="Z4181" s="91"/>
      <c r="AA4181" s="91"/>
    </row>
    <row r="4182" spans="2:27" ht="15" thickBot="1" x14ac:dyDescent="0.35">
      <c r="B4182" s="47" t="str">
        <f>IF(H4181="Erdgas","Nettorechnungsbetrag (Erdgas)",IF(H4181="Strom","Nettorechnungsbetrag (Strom)",IF(H4181="Wärme/Kälte","Nettorechnungsbetrag (Wärme/Kälte)","Bitte Energieart auswählen!")))</f>
        <v>Bitte Energieart auswählen!</v>
      </c>
      <c r="C4182" s="47"/>
      <c r="D4182" s="47"/>
      <c r="E4182" s="47"/>
      <c r="F4182" s="47"/>
      <c r="G4182" s="47"/>
      <c r="H4182" s="113"/>
      <c r="I4182" s="60" t="s">
        <v>18</v>
      </c>
      <c r="J4182" s="48" t="s">
        <v>5</v>
      </c>
      <c r="K4182" s="47" t="str">
        <f>IF(H4181="Erdgas","Erdgaskosten exkl. Steuern, Abgaben, Netzentgelte, etc.",IF(H4181="Strom","Stromkosten exkl. Steuern, Abgaben, Netzentgelte, etc.",IF(H4181="Wärme/Kälte","Wärme-/Kältekosten exkl. Steuern, Abgaben, Netzentgelte, etc.","Bitte Energieart auswählen!")))</f>
        <v>Bitte Energieart auswählen!</v>
      </c>
      <c r="L4182" s="47"/>
      <c r="M4182" s="47"/>
      <c r="N4182" s="47"/>
      <c r="O4182" s="47"/>
      <c r="P4182" s="47"/>
      <c r="Q4182" s="47"/>
      <c r="R4182" s="47"/>
      <c r="S4182" s="47"/>
      <c r="T4182" s="47"/>
      <c r="U4182" s="47"/>
      <c r="V4182" s="47"/>
      <c r="W4182" s="47"/>
      <c r="X4182" s="91"/>
      <c r="Y4182" s="91"/>
      <c r="Z4182" s="91"/>
      <c r="AA4182" s="91"/>
    </row>
    <row r="4183" spans="2:27" ht="15" thickBot="1" x14ac:dyDescent="0.35">
      <c r="B4183" s="47" t="str">
        <f>IF(AND(H4181="Erdgas",H4180="Nein"),"Erdgasverbrauch in kWh gem. letzter Jahresabrechnung",IF(H4181="Erdgas","Erdgasverbrauch in kWh im Kalenderjahr 2021",IF(AND(H4181="Strom",H4180="Nein"),"Stromverbrauch in kWh gem. letzter Jahresabrechnung",IF(H4181="Strom","Stromverbrauch in kWh im Kalenderjahr 2021",IF(AND(H4181="Wärme/Kälte",H4180="Nein"),"Wärme-/Kälteverbrauch in kWh gem. letzter Jahresabrechnung",IF(H4181="Wärme/Kälte","Wärme-/Kälteverbrauch in kWh im Kalenderjahr 2021","Bitte Energieart auswählen!"))))))</f>
        <v>Bitte Energieart auswählen!</v>
      </c>
      <c r="C4183" s="47"/>
      <c r="D4183" s="47"/>
      <c r="E4183" s="47"/>
      <c r="F4183" s="47"/>
      <c r="G4183" s="47"/>
      <c r="H4183" s="114"/>
      <c r="I4183" s="60" t="s">
        <v>19</v>
      </c>
      <c r="J4183" s="48" t="s">
        <v>5</v>
      </c>
      <c r="K4183" s="47" t="str">
        <f>IF(H4180="Nein",IF(H4181="Erdgas","Den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endet."),IF(H4181="Erdgas","Bitte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83" s="47"/>
      <c r="M4183" s="47"/>
      <c r="N4183" s="47"/>
      <c r="O4183" s="47"/>
      <c r="P4183" s="47"/>
      <c r="Q4183" s="47"/>
      <c r="R4183" s="47"/>
      <c r="S4183" s="47"/>
      <c r="T4183" s="47"/>
      <c r="U4183" s="47"/>
      <c r="V4183" s="47"/>
      <c r="W4183" s="47"/>
      <c r="X4183" s="91"/>
      <c r="Y4183" s="91"/>
      <c r="Z4183" s="91"/>
      <c r="AA4183" s="91"/>
    </row>
    <row r="4184" spans="2:27" x14ac:dyDescent="0.3">
      <c r="B4184" s="46"/>
      <c r="C4184" s="46"/>
      <c r="D4184" s="46"/>
      <c r="E4184" s="46"/>
      <c r="F4184" s="46"/>
      <c r="G4184" s="46"/>
      <c r="H4184" s="46"/>
      <c r="I4184" s="46"/>
      <c r="J4184" s="46"/>
      <c r="K4184" s="46"/>
      <c r="L4184" s="46"/>
      <c r="M4184" s="46"/>
      <c r="N4184" s="46"/>
      <c r="O4184" s="46"/>
      <c r="P4184" s="46"/>
      <c r="Q4184" s="46"/>
      <c r="R4184" s="46"/>
      <c r="S4184" s="46"/>
      <c r="T4184" s="46"/>
      <c r="U4184" s="46"/>
      <c r="V4184" s="46"/>
      <c r="W4184" s="46"/>
      <c r="X4184" s="91"/>
      <c r="Y4184" s="91"/>
      <c r="Z4184" s="91"/>
      <c r="AA4184" s="91"/>
    </row>
    <row r="4185" spans="2:27" ht="18" thickBot="1" x14ac:dyDescent="0.5">
      <c r="B4185" s="56" t="s">
        <v>10</v>
      </c>
      <c r="C4185" s="47"/>
      <c r="D4185" s="47"/>
      <c r="E4185" s="47"/>
      <c r="F4185" s="47"/>
      <c r="G4185" s="47"/>
      <c r="H4185" s="47"/>
      <c r="I4185" s="47"/>
      <c r="J4185" s="47"/>
      <c r="K4185" s="47"/>
      <c r="L4185" s="47"/>
      <c r="M4185" s="47"/>
      <c r="N4185" s="47"/>
      <c r="O4185" s="47"/>
      <c r="P4185" s="47"/>
      <c r="Q4185" s="47"/>
      <c r="R4185" s="47"/>
      <c r="S4185" s="47"/>
      <c r="T4185" s="47"/>
      <c r="U4185" s="47"/>
      <c r="V4185" s="47"/>
      <c r="W4185" s="47"/>
      <c r="X4185" s="91"/>
      <c r="Y4185" s="90"/>
      <c r="Z4185" s="91"/>
      <c r="AA4185" s="91"/>
    </row>
    <row r="4186" spans="2:27" ht="15" thickBot="1" x14ac:dyDescent="0.35">
      <c r="B4186" s="47" t="s">
        <v>11</v>
      </c>
      <c r="C4186" s="47"/>
      <c r="D4186" s="47"/>
      <c r="E4186" s="47"/>
      <c r="F4186" s="47"/>
      <c r="G4186" s="47"/>
      <c r="H4186" s="112"/>
      <c r="I4186" s="47"/>
      <c r="J4186" s="48" t="s">
        <v>5</v>
      </c>
      <c r="K4186" s="47" t="s">
        <v>12</v>
      </c>
      <c r="L4186" s="47"/>
      <c r="M4186" s="47"/>
      <c r="N4186" s="47"/>
      <c r="O4186" s="47"/>
      <c r="P4186" s="47"/>
      <c r="Q4186" s="47"/>
      <c r="R4186" s="47"/>
      <c r="S4186" s="47"/>
      <c r="T4186" s="47"/>
      <c r="U4186" s="47"/>
      <c r="V4186" s="47"/>
      <c r="W4186" s="47"/>
      <c r="X4186" s="91">
        <f>H4187</f>
        <v>0</v>
      </c>
      <c r="Y4186" s="91">
        <f>H4188</f>
        <v>0</v>
      </c>
      <c r="Z4186" s="91">
        <f>H4189</f>
        <v>0</v>
      </c>
      <c r="AA4186" s="91">
        <f>H4190</f>
        <v>0</v>
      </c>
    </row>
    <row r="4187" spans="2:27" ht="15" thickBot="1" x14ac:dyDescent="0.35">
      <c r="B4187" s="47" t="s">
        <v>13</v>
      </c>
      <c r="C4187" s="47"/>
      <c r="D4187" s="47"/>
      <c r="E4187" s="47"/>
      <c r="F4187" s="47"/>
      <c r="G4187" s="47"/>
      <c r="H4187" s="112"/>
      <c r="I4187" s="59"/>
      <c r="J4187" s="48" t="s">
        <v>5</v>
      </c>
      <c r="K4187" s="47" t="s">
        <v>15</v>
      </c>
      <c r="L4187" s="47"/>
      <c r="M4187" s="47"/>
      <c r="N4187" s="47"/>
      <c r="O4187" s="47"/>
      <c r="P4187" s="47"/>
      <c r="Q4187" s="47"/>
      <c r="R4187" s="47"/>
      <c r="S4187" s="47"/>
      <c r="T4187" s="47"/>
      <c r="U4187" s="47"/>
      <c r="V4187" s="47"/>
      <c r="W4187" s="47"/>
      <c r="X4187" s="91"/>
      <c r="Y4187" s="91"/>
      <c r="Z4187" s="91"/>
      <c r="AA4187" s="91"/>
    </row>
    <row r="4188" spans="2:27" ht="15" thickBot="1" x14ac:dyDescent="0.35">
      <c r="B4188" s="47" t="s">
        <v>16</v>
      </c>
      <c r="C4188" s="47"/>
      <c r="D4188" s="47"/>
      <c r="E4188" s="47"/>
      <c r="F4188" s="47"/>
      <c r="G4188" s="47"/>
      <c r="H4188" s="137"/>
      <c r="I4188" s="47"/>
      <c r="J4188" s="48" t="s">
        <v>5</v>
      </c>
      <c r="K4188" s="47" t="s">
        <v>17</v>
      </c>
      <c r="L4188" s="47"/>
      <c r="M4188" s="47"/>
      <c r="N4188" s="47"/>
      <c r="O4188" s="47"/>
      <c r="P4188" s="47"/>
      <c r="Q4188" s="47"/>
      <c r="R4188" s="47"/>
      <c r="S4188" s="47"/>
      <c r="T4188" s="47"/>
      <c r="U4188" s="47"/>
      <c r="V4188" s="47"/>
      <c r="W4188" s="47"/>
      <c r="X4188" s="91"/>
      <c r="Y4188" s="91"/>
      <c r="Z4188" s="91"/>
      <c r="AA4188" s="91"/>
    </row>
    <row r="4189" spans="2:27" ht="15" thickBot="1" x14ac:dyDescent="0.35">
      <c r="B4189" s="47" t="str">
        <f>IF(H4188="Erdgas","Nettorechnungsbetrag (Erdgas)",IF(H4188="Strom","Nettorechnungsbetrag (Strom)",IF(H4188="Wärme/Kälte","Nettorechnungsbetrag (Wärme/Kälte)","Bitte Energieart auswählen!")))</f>
        <v>Bitte Energieart auswählen!</v>
      </c>
      <c r="C4189" s="47"/>
      <c r="D4189" s="47"/>
      <c r="E4189" s="47"/>
      <c r="F4189" s="47"/>
      <c r="G4189" s="47"/>
      <c r="H4189" s="113"/>
      <c r="I4189" s="60" t="s">
        <v>18</v>
      </c>
      <c r="J4189" s="48" t="s">
        <v>5</v>
      </c>
      <c r="K4189" s="47" t="str">
        <f>IF(H4188="Erdgas","Erdgaskosten exkl. Steuern, Abgaben, Netzentgelte, etc.",IF(H4188="Strom","Stromkosten exkl. Steuern, Abgaben, Netzentgelte, etc.",IF(H4188="Wärme/Kälte","Wärme-/Kältekosten exkl. Steuern, Abgaben, Netzentgelte, etc.","Bitte Energieart auswählen!")))</f>
        <v>Bitte Energieart auswählen!</v>
      </c>
      <c r="L4189" s="47"/>
      <c r="M4189" s="47"/>
      <c r="N4189" s="47"/>
      <c r="O4189" s="47"/>
      <c r="P4189" s="47"/>
      <c r="Q4189" s="47"/>
      <c r="R4189" s="47"/>
      <c r="S4189" s="47"/>
      <c r="T4189" s="47"/>
      <c r="U4189" s="47"/>
      <c r="V4189" s="47"/>
      <c r="W4189" s="47"/>
      <c r="X4189" s="91"/>
      <c r="Y4189" s="91"/>
      <c r="Z4189" s="91"/>
      <c r="AA4189" s="91"/>
    </row>
    <row r="4190" spans="2:27" ht="15" thickBot="1" x14ac:dyDescent="0.35">
      <c r="B4190" s="47" t="str">
        <f>IF(AND(H4188="Erdgas",H4187="Nein"),"Erdgasverbrauch in kWh gem. letzter Jahresabrechnung",IF(H4188="Erdgas","Erdgasverbrauch in kWh im Kalenderjahr 2021",IF(AND(H4188="Strom",H4187="Nein"),"Stromverbrauch in kWh gem. letzter Jahresabrechnung",IF(H4188="Strom","Stromverbrauch in kWh im Kalenderjahr 2021",IF(AND(H4188="Wärme/Kälte",H4187="Nein"),"Wärme-/Kälteverbrauch in kWh gem. letzter Jahresabrechnung",IF(H4188="Wärme/Kälte","Wärme-/Kälteverbrauch in kWh im Kalenderjahr 2021","Bitte Energieart auswählen!"))))))</f>
        <v>Bitte Energieart auswählen!</v>
      </c>
      <c r="C4190" s="47"/>
      <c r="D4190" s="47"/>
      <c r="E4190" s="47"/>
      <c r="F4190" s="47"/>
      <c r="G4190" s="47"/>
      <c r="H4190" s="114"/>
      <c r="I4190" s="60" t="s">
        <v>19</v>
      </c>
      <c r="J4190" s="48" t="s">
        <v>5</v>
      </c>
      <c r="K4190" s="47" t="str">
        <f>IF(H4187="Nein",IF(H4188="Erdgas","Den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endet."),IF(H4188="Erdgas","Bitte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90" s="47"/>
      <c r="M4190" s="47"/>
      <c r="N4190" s="47"/>
      <c r="O4190" s="47"/>
      <c r="P4190" s="47"/>
      <c r="Q4190" s="47"/>
      <c r="R4190" s="47"/>
      <c r="S4190" s="47"/>
      <c r="T4190" s="47"/>
      <c r="U4190" s="47"/>
      <c r="V4190" s="47"/>
      <c r="W4190" s="47"/>
      <c r="X4190" s="91"/>
      <c r="Y4190" s="91"/>
      <c r="Z4190" s="91"/>
      <c r="AA4190" s="91"/>
    </row>
    <row r="4191" spans="2:27" x14ac:dyDescent="0.3">
      <c r="B4191" s="46"/>
      <c r="C4191" s="46"/>
      <c r="D4191" s="46"/>
      <c r="E4191" s="46"/>
      <c r="F4191" s="46"/>
      <c r="G4191" s="46"/>
      <c r="H4191" s="46"/>
      <c r="I4191" s="46"/>
      <c r="J4191" s="46"/>
      <c r="K4191" s="46"/>
      <c r="L4191" s="46"/>
      <c r="M4191" s="46"/>
      <c r="N4191" s="46"/>
      <c r="O4191" s="46"/>
      <c r="P4191" s="46"/>
      <c r="Q4191" s="46"/>
      <c r="R4191" s="46"/>
      <c r="S4191" s="46"/>
      <c r="T4191" s="46"/>
      <c r="U4191" s="46"/>
      <c r="V4191" s="46"/>
      <c r="W4191" s="46"/>
      <c r="X4191" s="91"/>
      <c r="Y4191" s="91"/>
      <c r="Z4191" s="91"/>
      <c r="AA4191" s="91"/>
    </row>
    <row r="4192" spans="2:27" ht="18" thickBot="1" x14ac:dyDescent="0.5">
      <c r="B4192" s="56" t="s">
        <v>10</v>
      </c>
      <c r="C4192" s="47"/>
      <c r="D4192" s="47"/>
      <c r="E4192" s="47"/>
      <c r="F4192" s="47"/>
      <c r="G4192" s="47"/>
      <c r="H4192" s="47"/>
      <c r="I4192" s="47"/>
      <c r="J4192" s="47"/>
      <c r="K4192" s="47"/>
      <c r="L4192" s="47"/>
      <c r="M4192" s="47"/>
      <c r="N4192" s="47"/>
      <c r="O4192" s="47"/>
      <c r="P4192" s="47"/>
      <c r="Q4192" s="47"/>
      <c r="R4192" s="47"/>
      <c r="S4192" s="47"/>
      <c r="T4192" s="47"/>
      <c r="U4192" s="47"/>
      <c r="V4192" s="47"/>
      <c r="W4192" s="47"/>
      <c r="X4192" s="91"/>
      <c r="Y4192" s="90"/>
      <c r="Z4192" s="91"/>
      <c r="AA4192" s="91"/>
    </row>
    <row r="4193" spans="2:27" ht="15" thickBot="1" x14ac:dyDescent="0.35">
      <c r="B4193" s="47" t="s">
        <v>11</v>
      </c>
      <c r="C4193" s="47"/>
      <c r="D4193" s="47"/>
      <c r="E4193" s="47"/>
      <c r="F4193" s="47"/>
      <c r="G4193" s="47"/>
      <c r="H4193" s="112"/>
      <c r="I4193" s="47"/>
      <c r="J4193" s="48" t="s">
        <v>5</v>
      </c>
      <c r="K4193" s="47" t="s">
        <v>12</v>
      </c>
      <c r="L4193" s="47"/>
      <c r="M4193" s="47"/>
      <c r="N4193" s="47"/>
      <c r="O4193" s="47"/>
      <c r="P4193" s="47"/>
      <c r="Q4193" s="47"/>
      <c r="R4193" s="47"/>
      <c r="S4193" s="47"/>
      <c r="T4193" s="47"/>
      <c r="U4193" s="47"/>
      <c r="V4193" s="47"/>
      <c r="W4193" s="47"/>
      <c r="X4193" s="91">
        <f>H4194</f>
        <v>0</v>
      </c>
      <c r="Y4193" s="91">
        <f>H4195</f>
        <v>0</v>
      </c>
      <c r="Z4193" s="91">
        <f>H4196</f>
        <v>0</v>
      </c>
      <c r="AA4193" s="91">
        <f>H4197</f>
        <v>0</v>
      </c>
    </row>
    <row r="4194" spans="2:27" ht="15" thickBot="1" x14ac:dyDescent="0.35">
      <c r="B4194" s="47" t="s">
        <v>13</v>
      </c>
      <c r="C4194" s="47"/>
      <c r="D4194" s="47"/>
      <c r="E4194" s="47"/>
      <c r="F4194" s="47"/>
      <c r="G4194" s="47"/>
      <c r="H4194" s="112"/>
      <c r="I4194" s="59"/>
      <c r="J4194" s="48" t="s">
        <v>5</v>
      </c>
      <c r="K4194" s="47" t="s">
        <v>15</v>
      </c>
      <c r="L4194" s="47"/>
      <c r="M4194" s="47"/>
      <c r="N4194" s="47"/>
      <c r="O4194" s="47"/>
      <c r="P4194" s="47"/>
      <c r="Q4194" s="47"/>
      <c r="R4194" s="47"/>
      <c r="S4194" s="47"/>
      <c r="T4194" s="47"/>
      <c r="U4194" s="47"/>
      <c r="V4194" s="47"/>
      <c r="W4194" s="47"/>
      <c r="X4194" s="91"/>
      <c r="Y4194" s="91"/>
      <c r="Z4194" s="91"/>
      <c r="AA4194" s="91"/>
    </row>
    <row r="4195" spans="2:27" ht="15" thickBot="1" x14ac:dyDescent="0.35">
      <c r="B4195" s="47" t="s">
        <v>16</v>
      </c>
      <c r="C4195" s="47"/>
      <c r="D4195" s="47"/>
      <c r="E4195" s="47"/>
      <c r="F4195" s="47"/>
      <c r="G4195" s="47"/>
      <c r="H4195" s="137"/>
      <c r="I4195" s="47"/>
      <c r="J4195" s="48" t="s">
        <v>5</v>
      </c>
      <c r="K4195" s="47" t="s">
        <v>17</v>
      </c>
      <c r="L4195" s="47"/>
      <c r="M4195" s="47"/>
      <c r="N4195" s="47"/>
      <c r="O4195" s="47"/>
      <c r="P4195" s="47"/>
      <c r="Q4195" s="47"/>
      <c r="R4195" s="47"/>
      <c r="S4195" s="47"/>
      <c r="T4195" s="47"/>
      <c r="U4195" s="47"/>
      <c r="V4195" s="47"/>
      <c r="W4195" s="47"/>
      <c r="X4195" s="91"/>
      <c r="Y4195" s="91"/>
      <c r="Z4195" s="91"/>
      <c r="AA4195" s="91"/>
    </row>
    <row r="4196" spans="2:27" ht="15" thickBot="1" x14ac:dyDescent="0.35">
      <c r="B4196" s="47" t="str">
        <f>IF(H4195="Erdgas","Nettorechnungsbetrag (Erdgas)",IF(H4195="Strom","Nettorechnungsbetrag (Strom)",IF(H4195="Wärme/Kälte","Nettorechnungsbetrag (Wärme/Kälte)","Bitte Energieart auswählen!")))</f>
        <v>Bitte Energieart auswählen!</v>
      </c>
      <c r="C4196" s="47"/>
      <c r="D4196" s="47"/>
      <c r="E4196" s="47"/>
      <c r="F4196" s="47"/>
      <c r="G4196" s="47"/>
      <c r="H4196" s="113"/>
      <c r="I4196" s="60" t="s">
        <v>18</v>
      </c>
      <c r="J4196" s="48" t="s">
        <v>5</v>
      </c>
      <c r="K4196" s="47" t="str">
        <f>IF(H4195="Erdgas","Erdgaskosten exkl. Steuern, Abgaben, Netzentgelte, etc.",IF(H4195="Strom","Stromkosten exkl. Steuern, Abgaben, Netzentgelte, etc.",IF(H4195="Wärme/Kälte","Wärme-/Kältekosten exkl. Steuern, Abgaben, Netzentgelte, etc.","Bitte Energieart auswählen!")))</f>
        <v>Bitte Energieart auswählen!</v>
      </c>
      <c r="L4196" s="47"/>
      <c r="M4196" s="47"/>
      <c r="N4196" s="47"/>
      <c r="O4196" s="47"/>
      <c r="P4196" s="47"/>
      <c r="Q4196" s="47"/>
      <c r="R4196" s="47"/>
      <c r="S4196" s="47"/>
      <c r="T4196" s="47"/>
      <c r="U4196" s="47"/>
      <c r="V4196" s="47"/>
      <c r="W4196" s="47"/>
      <c r="X4196" s="91"/>
      <c r="Y4196" s="91"/>
      <c r="Z4196" s="91"/>
      <c r="AA4196" s="91"/>
    </row>
    <row r="4197" spans="2:27" ht="15" thickBot="1" x14ac:dyDescent="0.35">
      <c r="B4197" s="47" t="str">
        <f>IF(AND(H4195="Erdgas",H4194="Nein"),"Erdgasverbrauch in kWh gem. letzter Jahresabrechnung",IF(H4195="Erdgas","Erdgasverbrauch in kWh im Kalenderjahr 2021",IF(AND(H4195="Strom",H4194="Nein"),"Stromverbrauch in kWh gem. letzter Jahresabrechnung",IF(H4195="Strom","Stromverbrauch in kWh im Kalenderjahr 2021",IF(AND(H4195="Wärme/Kälte",H4194="Nein"),"Wärme-/Kälteverbrauch in kWh gem. letzter Jahresabrechnung",IF(H4195="Wärme/Kälte","Wärme-/Kälteverbrauch in kWh im Kalenderjahr 2021","Bitte Energieart auswählen!"))))))</f>
        <v>Bitte Energieart auswählen!</v>
      </c>
      <c r="C4197" s="47"/>
      <c r="D4197" s="47"/>
      <c r="E4197" s="47"/>
      <c r="F4197" s="47"/>
      <c r="G4197" s="47"/>
      <c r="H4197" s="114"/>
      <c r="I4197" s="60" t="s">
        <v>19</v>
      </c>
      <c r="J4197" s="48" t="s">
        <v>5</v>
      </c>
      <c r="K4197" s="47" t="str">
        <f>IF(H4194="Nein",IF(H4195="Erdgas","Den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endet."),IF(H4195="Erdgas","Bitte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197" s="47"/>
      <c r="M4197" s="47"/>
      <c r="N4197" s="47"/>
      <c r="O4197" s="47"/>
      <c r="P4197" s="47"/>
      <c r="Q4197" s="47"/>
      <c r="R4197" s="47"/>
      <c r="S4197" s="47"/>
      <c r="T4197" s="47"/>
      <c r="U4197" s="47"/>
      <c r="V4197" s="47"/>
      <c r="W4197" s="47"/>
      <c r="X4197" s="91"/>
      <c r="Y4197" s="91"/>
      <c r="Z4197" s="91"/>
      <c r="AA4197" s="91"/>
    </row>
    <row r="4198" spans="2:27" x14ac:dyDescent="0.3">
      <c r="B4198" s="46"/>
      <c r="C4198" s="46"/>
      <c r="D4198" s="46"/>
      <c r="E4198" s="46"/>
      <c r="F4198" s="46"/>
      <c r="G4198" s="46"/>
      <c r="H4198" s="46"/>
      <c r="I4198" s="46"/>
      <c r="J4198" s="46"/>
      <c r="K4198" s="46"/>
      <c r="L4198" s="46"/>
      <c r="M4198" s="46"/>
      <c r="N4198" s="46"/>
      <c r="O4198" s="46"/>
      <c r="P4198" s="46"/>
      <c r="Q4198" s="46"/>
      <c r="R4198" s="46"/>
      <c r="S4198" s="46"/>
      <c r="T4198" s="46"/>
      <c r="U4198" s="46"/>
      <c r="V4198" s="46"/>
      <c r="W4198" s="46"/>
      <c r="X4198" s="91"/>
      <c r="Y4198" s="91"/>
      <c r="Z4198" s="91"/>
      <c r="AA4198" s="91"/>
    </row>
    <row r="4199" spans="2:27" ht="18" thickBot="1" x14ac:dyDescent="0.5">
      <c r="B4199" s="56" t="s">
        <v>10</v>
      </c>
      <c r="C4199" s="47"/>
      <c r="D4199" s="47"/>
      <c r="E4199" s="47"/>
      <c r="F4199" s="47"/>
      <c r="G4199" s="47"/>
      <c r="H4199" s="47"/>
      <c r="I4199" s="47"/>
      <c r="J4199" s="47"/>
      <c r="K4199" s="47"/>
      <c r="L4199" s="47"/>
      <c r="M4199" s="47"/>
      <c r="N4199" s="47"/>
      <c r="O4199" s="47"/>
      <c r="P4199" s="47"/>
      <c r="Q4199" s="47"/>
      <c r="R4199" s="47"/>
      <c r="S4199" s="47"/>
      <c r="T4199" s="47"/>
      <c r="U4199" s="47"/>
      <c r="V4199" s="47"/>
      <c r="W4199" s="47"/>
      <c r="X4199" s="91"/>
      <c r="Y4199" s="90"/>
      <c r="Z4199" s="91"/>
      <c r="AA4199" s="91"/>
    </row>
    <row r="4200" spans="2:27" ht="15" thickBot="1" x14ac:dyDescent="0.35">
      <c r="B4200" s="47" t="s">
        <v>11</v>
      </c>
      <c r="C4200" s="47"/>
      <c r="D4200" s="47"/>
      <c r="E4200" s="47"/>
      <c r="F4200" s="47"/>
      <c r="G4200" s="47"/>
      <c r="H4200" s="112"/>
      <c r="I4200" s="47"/>
      <c r="J4200" s="48" t="s">
        <v>5</v>
      </c>
      <c r="K4200" s="47" t="s">
        <v>12</v>
      </c>
      <c r="L4200" s="47"/>
      <c r="M4200" s="47"/>
      <c r="N4200" s="47"/>
      <c r="O4200" s="47"/>
      <c r="P4200" s="47"/>
      <c r="Q4200" s="47"/>
      <c r="R4200" s="47"/>
      <c r="S4200" s="47"/>
      <c r="T4200" s="47"/>
      <c r="U4200" s="47"/>
      <c r="V4200" s="47"/>
      <c r="W4200" s="47"/>
      <c r="X4200" s="91">
        <f>H4201</f>
        <v>0</v>
      </c>
      <c r="Y4200" s="91">
        <f>H4202</f>
        <v>0</v>
      </c>
      <c r="Z4200" s="91">
        <f>H4203</f>
        <v>0</v>
      </c>
      <c r="AA4200" s="91">
        <f>H4204</f>
        <v>0</v>
      </c>
    </row>
    <row r="4201" spans="2:27" ht="15" thickBot="1" x14ac:dyDescent="0.35">
      <c r="B4201" s="47" t="s">
        <v>13</v>
      </c>
      <c r="C4201" s="47"/>
      <c r="D4201" s="47"/>
      <c r="E4201" s="47"/>
      <c r="F4201" s="47"/>
      <c r="G4201" s="47"/>
      <c r="H4201" s="112"/>
      <c r="I4201" s="59"/>
      <c r="J4201" s="48" t="s">
        <v>5</v>
      </c>
      <c r="K4201" s="47" t="s">
        <v>15</v>
      </c>
      <c r="L4201" s="47"/>
      <c r="M4201" s="47"/>
      <c r="N4201" s="47"/>
      <c r="O4201" s="47"/>
      <c r="P4201" s="47"/>
      <c r="Q4201" s="47"/>
      <c r="R4201" s="47"/>
      <c r="S4201" s="47"/>
      <c r="T4201" s="47"/>
      <c r="U4201" s="47"/>
      <c r="V4201" s="47"/>
      <c r="W4201" s="47"/>
      <c r="X4201" s="91"/>
      <c r="Y4201" s="91"/>
      <c r="Z4201" s="91"/>
      <c r="AA4201" s="91"/>
    </row>
    <row r="4202" spans="2:27" ht="15" thickBot="1" x14ac:dyDescent="0.35">
      <c r="B4202" s="47" t="s">
        <v>16</v>
      </c>
      <c r="C4202" s="47"/>
      <c r="D4202" s="47"/>
      <c r="E4202" s="47"/>
      <c r="F4202" s="47"/>
      <c r="G4202" s="47"/>
      <c r="H4202" s="137"/>
      <c r="I4202" s="47"/>
      <c r="J4202" s="48" t="s">
        <v>5</v>
      </c>
      <c r="K4202" s="47" t="s">
        <v>17</v>
      </c>
      <c r="L4202" s="47"/>
      <c r="M4202" s="47"/>
      <c r="N4202" s="47"/>
      <c r="O4202" s="47"/>
      <c r="P4202" s="47"/>
      <c r="Q4202" s="47"/>
      <c r="R4202" s="47"/>
      <c r="S4202" s="47"/>
      <c r="T4202" s="47"/>
      <c r="U4202" s="47"/>
      <c r="V4202" s="47"/>
      <c r="W4202" s="47"/>
      <c r="X4202" s="91"/>
      <c r="Y4202" s="91"/>
      <c r="Z4202" s="91"/>
      <c r="AA4202" s="91"/>
    </row>
    <row r="4203" spans="2:27" ht="15" thickBot="1" x14ac:dyDescent="0.35">
      <c r="B4203" s="47" t="str">
        <f>IF(H4202="Erdgas","Nettorechnungsbetrag (Erdgas)",IF(H4202="Strom","Nettorechnungsbetrag (Strom)",IF(H4202="Wärme/Kälte","Nettorechnungsbetrag (Wärme/Kälte)","Bitte Energieart auswählen!")))</f>
        <v>Bitte Energieart auswählen!</v>
      </c>
      <c r="C4203" s="47"/>
      <c r="D4203" s="47"/>
      <c r="E4203" s="47"/>
      <c r="F4203" s="47"/>
      <c r="G4203" s="47"/>
      <c r="H4203" s="113"/>
      <c r="I4203" s="60" t="s">
        <v>18</v>
      </c>
      <c r="J4203" s="48" t="s">
        <v>5</v>
      </c>
      <c r="K4203" s="47" t="str">
        <f>IF(H4202="Erdgas","Erdgaskosten exkl. Steuern, Abgaben, Netzentgelte, etc.",IF(H4202="Strom","Stromkosten exkl. Steuern, Abgaben, Netzentgelte, etc.",IF(H4202="Wärme/Kälte","Wärme-/Kältekosten exkl. Steuern, Abgaben, Netzentgelte, etc.","Bitte Energieart auswählen!")))</f>
        <v>Bitte Energieart auswählen!</v>
      </c>
      <c r="L4203" s="47"/>
      <c r="M4203" s="47"/>
      <c r="N4203" s="47"/>
      <c r="O4203" s="47"/>
      <c r="P4203" s="47"/>
      <c r="Q4203" s="47"/>
      <c r="R4203" s="47"/>
      <c r="S4203" s="47"/>
      <c r="T4203" s="47"/>
      <c r="U4203" s="47"/>
      <c r="V4203" s="47"/>
      <c r="W4203" s="47"/>
      <c r="X4203" s="91"/>
      <c r="Y4203" s="91"/>
      <c r="Z4203" s="91"/>
      <c r="AA4203" s="91"/>
    </row>
    <row r="4204" spans="2:27" ht="15" thickBot="1" x14ac:dyDescent="0.35">
      <c r="B4204" s="47" t="str">
        <f>IF(AND(H4202="Erdgas",H4201="Nein"),"Erdgasverbrauch in kWh gem. letzter Jahresabrechnung",IF(H4202="Erdgas","Erdgasverbrauch in kWh im Kalenderjahr 2021",IF(AND(H4202="Strom",H4201="Nein"),"Stromverbrauch in kWh gem. letzter Jahresabrechnung",IF(H4202="Strom","Stromverbrauch in kWh im Kalenderjahr 2021",IF(AND(H4202="Wärme/Kälte",H4201="Nein"),"Wärme-/Kälteverbrauch in kWh gem. letzter Jahresabrechnung",IF(H4202="Wärme/Kälte","Wärme-/Kälteverbrauch in kWh im Kalenderjahr 2021","Bitte Energieart auswählen!"))))))</f>
        <v>Bitte Energieart auswählen!</v>
      </c>
      <c r="C4204" s="47"/>
      <c r="D4204" s="47"/>
      <c r="E4204" s="47"/>
      <c r="F4204" s="47"/>
      <c r="G4204" s="47"/>
      <c r="H4204" s="114"/>
      <c r="I4204" s="60" t="s">
        <v>19</v>
      </c>
      <c r="J4204" s="48" t="s">
        <v>5</v>
      </c>
      <c r="K4204" s="47" t="str">
        <f>IF(H4201="Nein",IF(H4202="Erdgas","Den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endet."),IF(H4202="Erdgas","Bitte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04" s="47"/>
      <c r="M4204" s="47"/>
      <c r="N4204" s="47"/>
      <c r="O4204" s="47"/>
      <c r="P4204" s="47"/>
      <c r="Q4204" s="47"/>
      <c r="R4204" s="47"/>
      <c r="S4204" s="47"/>
      <c r="T4204" s="47"/>
      <c r="U4204" s="47"/>
      <c r="V4204" s="47"/>
      <c r="W4204" s="47"/>
      <c r="X4204" s="91"/>
      <c r="Y4204" s="91"/>
      <c r="Z4204" s="91"/>
      <c r="AA4204" s="91"/>
    </row>
    <row r="4205" spans="2:27" x14ac:dyDescent="0.3">
      <c r="B4205" s="46"/>
      <c r="C4205" s="46"/>
      <c r="D4205" s="46"/>
      <c r="E4205" s="46"/>
      <c r="F4205" s="46"/>
      <c r="G4205" s="46"/>
      <c r="H4205" s="46"/>
      <c r="I4205" s="46"/>
      <c r="J4205" s="46"/>
      <c r="K4205" s="46"/>
      <c r="L4205" s="46"/>
      <c r="M4205" s="46"/>
      <c r="N4205" s="46"/>
      <c r="O4205" s="46"/>
      <c r="P4205" s="46"/>
      <c r="Q4205" s="46"/>
      <c r="R4205" s="46"/>
      <c r="S4205" s="46"/>
      <c r="T4205" s="46"/>
      <c r="U4205" s="46"/>
      <c r="V4205" s="46"/>
      <c r="W4205" s="46"/>
      <c r="X4205" s="91"/>
      <c r="Y4205" s="91"/>
      <c r="Z4205" s="91"/>
      <c r="AA4205" s="91"/>
    </row>
    <row r="4206" spans="2:27" ht="18" thickBot="1" x14ac:dyDescent="0.5">
      <c r="B4206" s="56" t="s">
        <v>10</v>
      </c>
      <c r="C4206" s="47"/>
      <c r="D4206" s="47"/>
      <c r="E4206" s="47"/>
      <c r="F4206" s="47"/>
      <c r="G4206" s="47"/>
      <c r="H4206" s="47"/>
      <c r="I4206" s="47"/>
      <c r="J4206" s="47"/>
      <c r="K4206" s="47"/>
      <c r="L4206" s="47"/>
      <c r="M4206" s="47"/>
      <c r="N4206" s="47"/>
      <c r="O4206" s="47"/>
      <c r="P4206" s="47"/>
      <c r="Q4206" s="47"/>
      <c r="R4206" s="47"/>
      <c r="S4206" s="47"/>
      <c r="T4206" s="47"/>
      <c r="U4206" s="47"/>
      <c r="V4206" s="47"/>
      <c r="W4206" s="47"/>
      <c r="X4206" s="91"/>
      <c r="Y4206" s="90"/>
      <c r="Z4206" s="91"/>
      <c r="AA4206" s="91"/>
    </row>
    <row r="4207" spans="2:27" ht="15" thickBot="1" x14ac:dyDescent="0.35">
      <c r="B4207" s="47" t="s">
        <v>11</v>
      </c>
      <c r="C4207" s="47"/>
      <c r="D4207" s="47"/>
      <c r="E4207" s="47"/>
      <c r="F4207" s="47"/>
      <c r="G4207" s="47"/>
      <c r="H4207" s="112"/>
      <c r="I4207" s="47"/>
      <c r="J4207" s="48" t="s">
        <v>5</v>
      </c>
      <c r="K4207" s="47" t="s">
        <v>12</v>
      </c>
      <c r="L4207" s="47"/>
      <c r="M4207" s="47"/>
      <c r="N4207" s="47"/>
      <c r="O4207" s="47"/>
      <c r="P4207" s="47"/>
      <c r="Q4207" s="47"/>
      <c r="R4207" s="47"/>
      <c r="S4207" s="47"/>
      <c r="T4207" s="47"/>
      <c r="U4207" s="47"/>
      <c r="V4207" s="47"/>
      <c r="W4207" s="47"/>
      <c r="X4207" s="91">
        <f>H4208</f>
        <v>0</v>
      </c>
      <c r="Y4207" s="91">
        <f>H4209</f>
        <v>0</v>
      </c>
      <c r="Z4207" s="91">
        <f>H4210</f>
        <v>0</v>
      </c>
      <c r="AA4207" s="91">
        <f>H4211</f>
        <v>0</v>
      </c>
    </row>
    <row r="4208" spans="2:27" ht="15" thickBot="1" x14ac:dyDescent="0.35">
      <c r="B4208" s="47" t="s">
        <v>13</v>
      </c>
      <c r="C4208" s="47"/>
      <c r="D4208" s="47"/>
      <c r="E4208" s="47"/>
      <c r="F4208" s="47"/>
      <c r="G4208" s="47"/>
      <c r="H4208" s="112"/>
      <c r="I4208" s="59"/>
      <c r="J4208" s="48" t="s">
        <v>5</v>
      </c>
      <c r="K4208" s="47" t="s">
        <v>15</v>
      </c>
      <c r="L4208" s="47"/>
      <c r="M4208" s="47"/>
      <c r="N4208" s="47"/>
      <c r="O4208" s="47"/>
      <c r="P4208" s="47"/>
      <c r="Q4208" s="47"/>
      <c r="R4208" s="47"/>
      <c r="S4208" s="47"/>
      <c r="T4208" s="47"/>
      <c r="U4208" s="47"/>
      <c r="V4208" s="47"/>
      <c r="W4208" s="47"/>
      <c r="X4208" s="91"/>
      <c r="Y4208" s="91"/>
      <c r="Z4208" s="91"/>
      <c r="AA4208" s="91"/>
    </row>
    <row r="4209" spans="2:27" ht="15" thickBot="1" x14ac:dyDescent="0.35">
      <c r="B4209" s="47" t="s">
        <v>16</v>
      </c>
      <c r="C4209" s="47"/>
      <c r="D4209" s="47"/>
      <c r="E4209" s="47"/>
      <c r="F4209" s="47"/>
      <c r="G4209" s="47"/>
      <c r="H4209" s="137"/>
      <c r="I4209" s="47"/>
      <c r="J4209" s="48" t="s">
        <v>5</v>
      </c>
      <c r="K4209" s="47" t="s">
        <v>17</v>
      </c>
      <c r="L4209" s="47"/>
      <c r="M4209" s="47"/>
      <c r="N4209" s="47"/>
      <c r="O4209" s="47"/>
      <c r="P4209" s="47"/>
      <c r="Q4209" s="47"/>
      <c r="R4209" s="47"/>
      <c r="S4209" s="47"/>
      <c r="T4209" s="47"/>
      <c r="U4209" s="47"/>
      <c r="V4209" s="47"/>
      <c r="W4209" s="47"/>
      <c r="X4209" s="91"/>
      <c r="Y4209" s="91"/>
      <c r="Z4209" s="91"/>
      <c r="AA4209" s="91"/>
    </row>
    <row r="4210" spans="2:27" ht="15" thickBot="1" x14ac:dyDescent="0.35">
      <c r="B4210" s="47" t="str">
        <f>IF(H4209="Erdgas","Nettorechnungsbetrag (Erdgas)",IF(H4209="Strom","Nettorechnungsbetrag (Strom)",IF(H4209="Wärme/Kälte","Nettorechnungsbetrag (Wärme/Kälte)","Bitte Energieart auswählen!")))</f>
        <v>Bitte Energieart auswählen!</v>
      </c>
      <c r="C4210" s="47"/>
      <c r="D4210" s="47"/>
      <c r="E4210" s="47"/>
      <c r="F4210" s="47"/>
      <c r="G4210" s="47"/>
      <c r="H4210" s="113"/>
      <c r="I4210" s="60" t="s">
        <v>18</v>
      </c>
      <c r="J4210" s="48" t="s">
        <v>5</v>
      </c>
      <c r="K4210" s="47" t="str">
        <f>IF(H4209="Erdgas","Erdgaskosten exkl. Steuern, Abgaben, Netzentgelte, etc.",IF(H4209="Strom","Stromkosten exkl. Steuern, Abgaben, Netzentgelte, etc.",IF(H4209="Wärme/Kälte","Wärme-/Kältekosten exkl. Steuern, Abgaben, Netzentgelte, etc.","Bitte Energieart auswählen!")))</f>
        <v>Bitte Energieart auswählen!</v>
      </c>
      <c r="L4210" s="47"/>
      <c r="M4210" s="47"/>
      <c r="N4210" s="47"/>
      <c r="O4210" s="47"/>
      <c r="P4210" s="47"/>
      <c r="Q4210" s="47"/>
      <c r="R4210" s="47"/>
      <c r="S4210" s="47"/>
      <c r="T4210" s="47"/>
      <c r="U4210" s="47"/>
      <c r="V4210" s="47"/>
      <c r="W4210" s="47"/>
      <c r="X4210" s="91"/>
      <c r="Y4210" s="91"/>
      <c r="Z4210" s="91"/>
      <c r="AA4210" s="91"/>
    </row>
    <row r="4211" spans="2:27" ht="15" thickBot="1" x14ac:dyDescent="0.35">
      <c r="B4211" s="47" t="str">
        <f>IF(AND(H4209="Erdgas",H4208="Nein"),"Erdgasverbrauch in kWh gem. letzter Jahresabrechnung",IF(H4209="Erdgas","Erdgasverbrauch in kWh im Kalenderjahr 2021",IF(AND(H4209="Strom",H4208="Nein"),"Stromverbrauch in kWh gem. letzter Jahresabrechnung",IF(H4209="Strom","Stromverbrauch in kWh im Kalenderjahr 2021",IF(AND(H4209="Wärme/Kälte",H4208="Nein"),"Wärme-/Kälteverbrauch in kWh gem. letzter Jahresabrechnung",IF(H4209="Wärme/Kälte","Wärme-/Kälteverbrauch in kWh im Kalenderjahr 2021","Bitte Energieart auswählen!"))))))</f>
        <v>Bitte Energieart auswählen!</v>
      </c>
      <c r="C4211" s="47"/>
      <c r="D4211" s="47"/>
      <c r="E4211" s="47"/>
      <c r="F4211" s="47"/>
      <c r="G4211" s="47"/>
      <c r="H4211" s="114"/>
      <c r="I4211" s="60" t="s">
        <v>19</v>
      </c>
      <c r="J4211" s="48" t="s">
        <v>5</v>
      </c>
      <c r="K4211" s="47" t="str">
        <f>IF(H4208="Nein",IF(H4209="Erdgas","Den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endet."),IF(H4209="Erdgas","Bitte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11" s="47"/>
      <c r="M4211" s="47"/>
      <c r="N4211" s="47"/>
      <c r="O4211" s="47"/>
      <c r="P4211" s="47"/>
      <c r="Q4211" s="47"/>
      <c r="R4211" s="47"/>
      <c r="S4211" s="47"/>
      <c r="T4211" s="47"/>
      <c r="U4211" s="47"/>
      <c r="V4211" s="47"/>
      <c r="W4211" s="47"/>
      <c r="X4211" s="91"/>
      <c r="Y4211" s="91"/>
      <c r="Z4211" s="91"/>
      <c r="AA4211" s="91"/>
    </row>
    <row r="4212" spans="2:27" x14ac:dyDescent="0.3">
      <c r="B4212" s="46"/>
      <c r="C4212" s="46"/>
      <c r="D4212" s="46"/>
      <c r="E4212" s="46"/>
      <c r="F4212" s="46"/>
      <c r="G4212" s="46"/>
      <c r="H4212" s="46"/>
      <c r="I4212" s="46"/>
      <c r="J4212" s="46"/>
      <c r="K4212" s="46"/>
      <c r="L4212" s="46"/>
      <c r="M4212" s="46"/>
      <c r="N4212" s="46"/>
      <c r="O4212" s="46"/>
      <c r="P4212" s="46"/>
      <c r="Q4212" s="46"/>
      <c r="R4212" s="46"/>
      <c r="S4212" s="46"/>
      <c r="T4212" s="46"/>
      <c r="U4212" s="46"/>
      <c r="V4212" s="46"/>
      <c r="W4212" s="46"/>
      <c r="X4212" s="91"/>
      <c r="Y4212" s="91"/>
      <c r="Z4212" s="91"/>
      <c r="AA4212" s="91"/>
    </row>
    <row r="4213" spans="2:27" ht="18" thickBot="1" x14ac:dyDescent="0.5">
      <c r="B4213" s="56" t="s">
        <v>10</v>
      </c>
      <c r="C4213" s="47"/>
      <c r="D4213" s="47"/>
      <c r="E4213" s="47"/>
      <c r="F4213" s="47"/>
      <c r="G4213" s="47"/>
      <c r="H4213" s="47"/>
      <c r="I4213" s="47"/>
      <c r="J4213" s="47"/>
      <c r="K4213" s="47"/>
      <c r="L4213" s="47"/>
      <c r="M4213" s="47"/>
      <c r="N4213" s="47"/>
      <c r="O4213" s="47"/>
      <c r="P4213" s="47"/>
      <c r="Q4213" s="47"/>
      <c r="R4213" s="47"/>
      <c r="S4213" s="47"/>
      <c r="T4213" s="47"/>
      <c r="U4213" s="47"/>
      <c r="V4213" s="47"/>
      <c r="W4213" s="47"/>
      <c r="X4213" s="91"/>
      <c r="Y4213" s="90"/>
      <c r="Z4213" s="91"/>
      <c r="AA4213" s="91"/>
    </row>
    <row r="4214" spans="2:27" ht="15" thickBot="1" x14ac:dyDescent="0.35">
      <c r="B4214" s="47" t="s">
        <v>11</v>
      </c>
      <c r="C4214" s="47"/>
      <c r="D4214" s="47"/>
      <c r="E4214" s="47"/>
      <c r="F4214" s="47"/>
      <c r="G4214" s="47"/>
      <c r="H4214" s="112"/>
      <c r="I4214" s="47"/>
      <c r="J4214" s="48" t="s">
        <v>5</v>
      </c>
      <c r="K4214" s="47" t="s">
        <v>12</v>
      </c>
      <c r="L4214" s="47"/>
      <c r="M4214" s="47"/>
      <c r="N4214" s="47"/>
      <c r="O4214" s="47"/>
      <c r="P4214" s="47"/>
      <c r="Q4214" s="47"/>
      <c r="R4214" s="47"/>
      <c r="S4214" s="47"/>
      <c r="T4214" s="47"/>
      <c r="U4214" s="47"/>
      <c r="V4214" s="47"/>
      <c r="W4214" s="47"/>
      <c r="X4214" s="91">
        <f>H4215</f>
        <v>0</v>
      </c>
      <c r="Y4214" s="91">
        <f>H4216</f>
        <v>0</v>
      </c>
      <c r="Z4214" s="91">
        <f>H4217</f>
        <v>0</v>
      </c>
      <c r="AA4214" s="91">
        <f>H4218</f>
        <v>0</v>
      </c>
    </row>
    <row r="4215" spans="2:27" ht="15" thickBot="1" x14ac:dyDescent="0.35">
      <c r="B4215" s="47" t="s">
        <v>13</v>
      </c>
      <c r="C4215" s="47"/>
      <c r="D4215" s="47"/>
      <c r="E4215" s="47"/>
      <c r="F4215" s="47"/>
      <c r="G4215" s="47"/>
      <c r="H4215" s="112"/>
      <c r="I4215" s="59"/>
      <c r="J4215" s="48" t="s">
        <v>5</v>
      </c>
      <c r="K4215" s="47" t="s">
        <v>15</v>
      </c>
      <c r="L4215" s="47"/>
      <c r="M4215" s="47"/>
      <c r="N4215" s="47"/>
      <c r="O4215" s="47"/>
      <c r="P4215" s="47"/>
      <c r="Q4215" s="47"/>
      <c r="R4215" s="47"/>
      <c r="S4215" s="47"/>
      <c r="T4215" s="47"/>
      <c r="U4215" s="47"/>
      <c r="V4215" s="47"/>
      <c r="W4215" s="47"/>
      <c r="X4215" s="91"/>
      <c r="Y4215" s="91"/>
      <c r="Z4215" s="91"/>
      <c r="AA4215" s="91"/>
    </row>
    <row r="4216" spans="2:27" ht="15" thickBot="1" x14ac:dyDescent="0.35">
      <c r="B4216" s="47" t="s">
        <v>16</v>
      </c>
      <c r="C4216" s="47"/>
      <c r="D4216" s="47"/>
      <c r="E4216" s="47"/>
      <c r="F4216" s="47"/>
      <c r="G4216" s="47"/>
      <c r="H4216" s="137"/>
      <c r="I4216" s="47"/>
      <c r="J4216" s="48" t="s">
        <v>5</v>
      </c>
      <c r="K4216" s="47" t="s">
        <v>17</v>
      </c>
      <c r="L4216" s="47"/>
      <c r="M4216" s="47"/>
      <c r="N4216" s="47"/>
      <c r="O4216" s="47"/>
      <c r="P4216" s="47"/>
      <c r="Q4216" s="47"/>
      <c r="R4216" s="47"/>
      <c r="S4216" s="47"/>
      <c r="T4216" s="47"/>
      <c r="U4216" s="47"/>
      <c r="V4216" s="47"/>
      <c r="W4216" s="47"/>
      <c r="X4216" s="91"/>
      <c r="Y4216" s="91"/>
      <c r="Z4216" s="91"/>
      <c r="AA4216" s="91"/>
    </row>
    <row r="4217" spans="2:27" ht="15" thickBot="1" x14ac:dyDescent="0.35">
      <c r="B4217" s="47" t="str">
        <f>IF(H4216="Erdgas","Nettorechnungsbetrag (Erdgas)",IF(H4216="Strom","Nettorechnungsbetrag (Strom)",IF(H4216="Wärme/Kälte","Nettorechnungsbetrag (Wärme/Kälte)","Bitte Energieart auswählen!")))</f>
        <v>Bitte Energieart auswählen!</v>
      </c>
      <c r="C4217" s="47"/>
      <c r="D4217" s="47"/>
      <c r="E4217" s="47"/>
      <c r="F4217" s="47"/>
      <c r="G4217" s="47"/>
      <c r="H4217" s="113"/>
      <c r="I4217" s="60" t="s">
        <v>18</v>
      </c>
      <c r="J4217" s="48" t="s">
        <v>5</v>
      </c>
      <c r="K4217" s="47" t="str">
        <f>IF(H4216="Erdgas","Erdgaskosten exkl. Steuern, Abgaben, Netzentgelte, etc.",IF(H4216="Strom","Stromkosten exkl. Steuern, Abgaben, Netzentgelte, etc.",IF(H4216="Wärme/Kälte","Wärme-/Kältekosten exkl. Steuern, Abgaben, Netzentgelte, etc.","Bitte Energieart auswählen!")))</f>
        <v>Bitte Energieart auswählen!</v>
      </c>
      <c r="L4217" s="47"/>
      <c r="M4217" s="47"/>
      <c r="N4217" s="47"/>
      <c r="O4217" s="47"/>
      <c r="P4217" s="47"/>
      <c r="Q4217" s="47"/>
      <c r="R4217" s="47"/>
      <c r="S4217" s="47"/>
      <c r="T4217" s="47"/>
      <c r="U4217" s="47"/>
      <c r="V4217" s="47"/>
      <c r="W4217" s="47"/>
      <c r="X4217" s="91"/>
      <c r="Y4217" s="91"/>
      <c r="Z4217" s="91"/>
      <c r="AA4217" s="91"/>
    </row>
    <row r="4218" spans="2:27" ht="15" thickBot="1" x14ac:dyDescent="0.35">
      <c r="B4218" s="47" t="str">
        <f>IF(AND(H4216="Erdgas",H4215="Nein"),"Erdgasverbrauch in kWh gem. letzter Jahresabrechnung",IF(H4216="Erdgas","Erdgasverbrauch in kWh im Kalenderjahr 2021",IF(AND(H4216="Strom",H4215="Nein"),"Stromverbrauch in kWh gem. letzter Jahresabrechnung",IF(H4216="Strom","Stromverbrauch in kWh im Kalenderjahr 2021",IF(AND(H4216="Wärme/Kälte",H4215="Nein"),"Wärme-/Kälteverbrauch in kWh gem. letzter Jahresabrechnung",IF(H4216="Wärme/Kälte","Wärme-/Kälteverbrauch in kWh im Kalenderjahr 2021","Bitte Energieart auswählen!"))))))</f>
        <v>Bitte Energieart auswählen!</v>
      </c>
      <c r="C4218" s="47"/>
      <c r="D4218" s="47"/>
      <c r="E4218" s="47"/>
      <c r="F4218" s="47"/>
      <c r="G4218" s="47"/>
      <c r="H4218" s="114"/>
      <c r="I4218" s="60" t="s">
        <v>19</v>
      </c>
      <c r="J4218" s="48" t="s">
        <v>5</v>
      </c>
      <c r="K4218" s="47" t="str">
        <f>IF(H4215="Nein",IF(H4216="Erdgas","Den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endet."),IF(H4216="Erdgas","Bitte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18" s="47"/>
      <c r="M4218" s="47"/>
      <c r="N4218" s="47"/>
      <c r="O4218" s="47"/>
      <c r="P4218" s="47"/>
      <c r="Q4218" s="47"/>
      <c r="R4218" s="47"/>
      <c r="S4218" s="47"/>
      <c r="T4218" s="47"/>
      <c r="U4218" s="47"/>
      <c r="V4218" s="47"/>
      <c r="W4218" s="47"/>
      <c r="X4218" s="91"/>
      <c r="Y4218" s="91"/>
      <c r="Z4218" s="91"/>
      <c r="AA4218" s="91"/>
    </row>
    <row r="4219" spans="2:27" x14ac:dyDescent="0.3">
      <c r="B4219" s="46"/>
      <c r="C4219" s="46"/>
      <c r="D4219" s="46"/>
      <c r="E4219" s="46"/>
      <c r="F4219" s="46"/>
      <c r="G4219" s="46"/>
      <c r="H4219" s="46"/>
      <c r="I4219" s="46"/>
      <c r="J4219" s="46"/>
      <c r="K4219" s="46"/>
      <c r="L4219" s="46"/>
      <c r="M4219" s="46"/>
      <c r="N4219" s="46"/>
      <c r="O4219" s="46"/>
      <c r="P4219" s="46"/>
      <c r="Q4219" s="46"/>
      <c r="R4219" s="46"/>
      <c r="S4219" s="46"/>
      <c r="T4219" s="46"/>
      <c r="U4219" s="46"/>
      <c r="V4219" s="46"/>
      <c r="W4219" s="46"/>
      <c r="X4219" s="91"/>
      <c r="Y4219" s="91"/>
      <c r="Z4219" s="91"/>
      <c r="AA4219" s="91"/>
    </row>
    <row r="4220" spans="2:27" ht="18" thickBot="1" x14ac:dyDescent="0.5">
      <c r="B4220" s="56" t="s">
        <v>10</v>
      </c>
      <c r="C4220" s="47"/>
      <c r="D4220" s="47"/>
      <c r="E4220" s="47"/>
      <c r="F4220" s="47"/>
      <c r="G4220" s="47"/>
      <c r="H4220" s="47"/>
      <c r="I4220" s="47"/>
      <c r="J4220" s="47"/>
      <c r="K4220" s="47"/>
      <c r="L4220" s="47"/>
      <c r="M4220" s="47"/>
      <c r="N4220" s="47"/>
      <c r="O4220" s="47"/>
      <c r="P4220" s="47"/>
      <c r="Q4220" s="47"/>
      <c r="R4220" s="47"/>
      <c r="S4220" s="47"/>
      <c r="T4220" s="47"/>
      <c r="U4220" s="47"/>
      <c r="V4220" s="47"/>
      <c r="W4220" s="47"/>
      <c r="X4220" s="91"/>
      <c r="Y4220" s="90"/>
      <c r="Z4220" s="91"/>
      <c r="AA4220" s="91"/>
    </row>
    <row r="4221" spans="2:27" ht="15" thickBot="1" x14ac:dyDescent="0.35">
      <c r="B4221" s="47" t="s">
        <v>11</v>
      </c>
      <c r="C4221" s="47"/>
      <c r="D4221" s="47"/>
      <c r="E4221" s="47"/>
      <c r="F4221" s="47"/>
      <c r="G4221" s="47"/>
      <c r="H4221" s="112"/>
      <c r="I4221" s="47"/>
      <c r="J4221" s="48" t="s">
        <v>5</v>
      </c>
      <c r="K4221" s="47" t="s">
        <v>12</v>
      </c>
      <c r="L4221" s="47"/>
      <c r="M4221" s="47"/>
      <c r="N4221" s="47"/>
      <c r="O4221" s="47"/>
      <c r="P4221" s="47"/>
      <c r="Q4221" s="47"/>
      <c r="R4221" s="47"/>
      <c r="S4221" s="47"/>
      <c r="T4221" s="47"/>
      <c r="U4221" s="47"/>
      <c r="V4221" s="47"/>
      <c r="W4221" s="47"/>
      <c r="X4221" s="91">
        <f>H4222</f>
        <v>0</v>
      </c>
      <c r="Y4221" s="91">
        <f>H4223</f>
        <v>0</v>
      </c>
      <c r="Z4221" s="91">
        <f>H4224</f>
        <v>0</v>
      </c>
      <c r="AA4221" s="91">
        <f>H4225</f>
        <v>0</v>
      </c>
    </row>
    <row r="4222" spans="2:27" ht="15" thickBot="1" x14ac:dyDescent="0.35">
      <c r="B4222" s="47" t="s">
        <v>13</v>
      </c>
      <c r="C4222" s="47"/>
      <c r="D4222" s="47"/>
      <c r="E4222" s="47"/>
      <c r="F4222" s="47"/>
      <c r="G4222" s="47"/>
      <c r="H4222" s="112"/>
      <c r="I4222" s="59"/>
      <c r="J4222" s="48" t="s">
        <v>5</v>
      </c>
      <c r="K4222" s="47" t="s">
        <v>15</v>
      </c>
      <c r="L4222" s="47"/>
      <c r="M4222" s="47"/>
      <c r="N4222" s="47"/>
      <c r="O4222" s="47"/>
      <c r="P4222" s="47"/>
      <c r="Q4222" s="47"/>
      <c r="R4222" s="47"/>
      <c r="S4222" s="47"/>
      <c r="T4222" s="47"/>
      <c r="U4222" s="47"/>
      <c r="V4222" s="47"/>
      <c r="W4222" s="47"/>
      <c r="X4222" s="91"/>
      <c r="Y4222" s="91"/>
      <c r="Z4222" s="91"/>
      <c r="AA4222" s="91"/>
    </row>
    <row r="4223" spans="2:27" ht="15" thickBot="1" x14ac:dyDescent="0.35">
      <c r="B4223" s="47" t="s">
        <v>16</v>
      </c>
      <c r="C4223" s="47"/>
      <c r="D4223" s="47"/>
      <c r="E4223" s="47"/>
      <c r="F4223" s="47"/>
      <c r="G4223" s="47"/>
      <c r="H4223" s="137"/>
      <c r="I4223" s="47"/>
      <c r="J4223" s="48" t="s">
        <v>5</v>
      </c>
      <c r="K4223" s="47" t="s">
        <v>17</v>
      </c>
      <c r="L4223" s="47"/>
      <c r="M4223" s="47"/>
      <c r="N4223" s="47"/>
      <c r="O4223" s="47"/>
      <c r="P4223" s="47"/>
      <c r="Q4223" s="47"/>
      <c r="R4223" s="47"/>
      <c r="S4223" s="47"/>
      <c r="T4223" s="47"/>
      <c r="U4223" s="47"/>
      <c r="V4223" s="47"/>
      <c r="W4223" s="47"/>
      <c r="X4223" s="91"/>
      <c r="Y4223" s="91"/>
      <c r="Z4223" s="91"/>
      <c r="AA4223" s="91"/>
    </row>
    <row r="4224" spans="2:27" ht="15" thickBot="1" x14ac:dyDescent="0.35">
      <c r="B4224" s="47" t="str">
        <f>IF(H4223="Erdgas","Nettorechnungsbetrag (Erdgas)",IF(H4223="Strom","Nettorechnungsbetrag (Strom)",IF(H4223="Wärme/Kälte","Nettorechnungsbetrag (Wärme/Kälte)","Bitte Energieart auswählen!")))</f>
        <v>Bitte Energieart auswählen!</v>
      </c>
      <c r="C4224" s="47"/>
      <c r="D4224" s="47"/>
      <c r="E4224" s="47"/>
      <c r="F4224" s="47"/>
      <c r="G4224" s="47"/>
      <c r="H4224" s="113"/>
      <c r="I4224" s="60" t="s">
        <v>18</v>
      </c>
      <c r="J4224" s="48" t="s">
        <v>5</v>
      </c>
      <c r="K4224" s="47" t="str">
        <f>IF(H4223="Erdgas","Erdgaskosten exkl. Steuern, Abgaben, Netzentgelte, etc.",IF(H4223="Strom","Stromkosten exkl. Steuern, Abgaben, Netzentgelte, etc.",IF(H4223="Wärme/Kälte","Wärme-/Kältekosten exkl. Steuern, Abgaben, Netzentgelte, etc.","Bitte Energieart auswählen!")))</f>
        <v>Bitte Energieart auswählen!</v>
      </c>
      <c r="L4224" s="47"/>
      <c r="M4224" s="47"/>
      <c r="N4224" s="47"/>
      <c r="O4224" s="47"/>
      <c r="P4224" s="47"/>
      <c r="Q4224" s="47"/>
      <c r="R4224" s="47"/>
      <c r="S4224" s="47"/>
      <c r="T4224" s="47"/>
      <c r="U4224" s="47"/>
      <c r="V4224" s="47"/>
      <c r="W4224" s="47"/>
      <c r="X4224" s="91"/>
      <c r="Y4224" s="91"/>
      <c r="Z4224" s="91"/>
      <c r="AA4224" s="91"/>
    </row>
    <row r="4225" spans="2:27" ht="15" thickBot="1" x14ac:dyDescent="0.35">
      <c r="B4225" s="47" t="str">
        <f>IF(AND(H4223="Erdgas",H4222="Nein"),"Erdgasverbrauch in kWh gem. letzter Jahresabrechnung",IF(H4223="Erdgas","Erdgasverbrauch in kWh im Kalenderjahr 2021",IF(AND(H4223="Strom",H4222="Nein"),"Stromverbrauch in kWh gem. letzter Jahresabrechnung",IF(H4223="Strom","Stromverbrauch in kWh im Kalenderjahr 2021",IF(AND(H4223="Wärme/Kälte",H4222="Nein"),"Wärme-/Kälteverbrauch in kWh gem. letzter Jahresabrechnung",IF(H4223="Wärme/Kälte","Wärme-/Kälteverbrauch in kWh im Kalenderjahr 2021","Bitte Energieart auswählen!"))))))</f>
        <v>Bitte Energieart auswählen!</v>
      </c>
      <c r="C4225" s="47"/>
      <c r="D4225" s="47"/>
      <c r="E4225" s="47"/>
      <c r="F4225" s="47"/>
      <c r="G4225" s="47"/>
      <c r="H4225" s="114"/>
      <c r="I4225" s="60" t="s">
        <v>19</v>
      </c>
      <c r="J4225" s="48" t="s">
        <v>5</v>
      </c>
      <c r="K4225" s="47" t="str">
        <f>IF(H4222="Nein",IF(H4223="Erdgas","Den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endet."),IF(H4223="Erdgas","Bitte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25" s="47"/>
      <c r="M4225" s="47"/>
      <c r="N4225" s="47"/>
      <c r="O4225" s="47"/>
      <c r="P4225" s="47"/>
      <c r="Q4225" s="47"/>
      <c r="R4225" s="47"/>
      <c r="S4225" s="47"/>
      <c r="T4225" s="47"/>
      <c r="U4225" s="47"/>
      <c r="V4225" s="47"/>
      <c r="W4225" s="47"/>
      <c r="X4225" s="91"/>
      <c r="Y4225" s="91"/>
      <c r="Z4225" s="91"/>
      <c r="AA4225" s="91"/>
    </row>
    <row r="4226" spans="2:27" x14ac:dyDescent="0.3">
      <c r="B4226" s="46"/>
      <c r="C4226" s="46"/>
      <c r="D4226" s="46"/>
      <c r="E4226" s="46"/>
      <c r="F4226" s="46"/>
      <c r="G4226" s="46"/>
      <c r="H4226" s="46"/>
      <c r="I4226" s="46"/>
      <c r="J4226" s="46"/>
      <c r="K4226" s="46"/>
      <c r="L4226" s="46"/>
      <c r="M4226" s="46"/>
      <c r="N4226" s="46"/>
      <c r="O4226" s="46"/>
      <c r="P4226" s="46"/>
      <c r="Q4226" s="46"/>
      <c r="R4226" s="46"/>
      <c r="S4226" s="46"/>
      <c r="T4226" s="46"/>
      <c r="U4226" s="46"/>
      <c r="V4226" s="46"/>
      <c r="W4226" s="46"/>
      <c r="X4226" s="91"/>
      <c r="Y4226" s="91"/>
      <c r="Z4226" s="91"/>
      <c r="AA4226" s="91"/>
    </row>
    <row r="4227" spans="2:27" ht="18" thickBot="1" x14ac:dyDescent="0.5">
      <c r="B4227" s="56" t="s">
        <v>10</v>
      </c>
      <c r="C4227" s="47"/>
      <c r="D4227" s="47"/>
      <c r="E4227" s="47"/>
      <c r="F4227" s="47"/>
      <c r="G4227" s="47"/>
      <c r="H4227" s="47"/>
      <c r="I4227" s="47"/>
      <c r="J4227" s="47"/>
      <c r="K4227" s="47"/>
      <c r="L4227" s="47"/>
      <c r="M4227" s="47"/>
      <c r="N4227" s="47"/>
      <c r="O4227" s="47"/>
      <c r="P4227" s="47"/>
      <c r="Q4227" s="47"/>
      <c r="R4227" s="47"/>
      <c r="S4227" s="47"/>
      <c r="T4227" s="47"/>
      <c r="U4227" s="47"/>
      <c r="V4227" s="47"/>
      <c r="W4227" s="47"/>
      <c r="X4227" s="91"/>
      <c r="Y4227" s="90"/>
      <c r="Z4227" s="91"/>
      <c r="AA4227" s="91"/>
    </row>
    <row r="4228" spans="2:27" ht="15" thickBot="1" x14ac:dyDescent="0.35">
      <c r="B4228" s="47" t="s">
        <v>11</v>
      </c>
      <c r="C4228" s="47"/>
      <c r="D4228" s="47"/>
      <c r="E4228" s="47"/>
      <c r="F4228" s="47"/>
      <c r="G4228" s="47"/>
      <c r="H4228" s="112"/>
      <c r="I4228" s="47"/>
      <c r="J4228" s="48" t="s">
        <v>5</v>
      </c>
      <c r="K4228" s="47" t="s">
        <v>12</v>
      </c>
      <c r="L4228" s="47"/>
      <c r="M4228" s="47"/>
      <c r="N4228" s="47"/>
      <c r="O4228" s="47"/>
      <c r="P4228" s="47"/>
      <c r="Q4228" s="47"/>
      <c r="R4228" s="47"/>
      <c r="S4228" s="47"/>
      <c r="T4228" s="47"/>
      <c r="U4228" s="47"/>
      <c r="V4228" s="47"/>
      <c r="W4228" s="47"/>
      <c r="X4228" s="91">
        <f>H4229</f>
        <v>0</v>
      </c>
      <c r="Y4228" s="91">
        <f>H4230</f>
        <v>0</v>
      </c>
      <c r="Z4228" s="91">
        <f>H4231</f>
        <v>0</v>
      </c>
      <c r="AA4228" s="91">
        <f>H4232</f>
        <v>0</v>
      </c>
    </row>
    <row r="4229" spans="2:27" ht="15" thickBot="1" x14ac:dyDescent="0.35">
      <c r="B4229" s="47" t="s">
        <v>13</v>
      </c>
      <c r="C4229" s="47"/>
      <c r="D4229" s="47"/>
      <c r="E4229" s="47"/>
      <c r="F4229" s="47"/>
      <c r="G4229" s="47"/>
      <c r="H4229" s="112"/>
      <c r="I4229" s="59"/>
      <c r="J4229" s="48" t="s">
        <v>5</v>
      </c>
      <c r="K4229" s="47" t="s">
        <v>15</v>
      </c>
      <c r="L4229" s="47"/>
      <c r="M4229" s="47"/>
      <c r="N4229" s="47"/>
      <c r="O4229" s="47"/>
      <c r="P4229" s="47"/>
      <c r="Q4229" s="47"/>
      <c r="R4229" s="47"/>
      <c r="S4229" s="47"/>
      <c r="T4229" s="47"/>
      <c r="U4229" s="47"/>
      <c r="V4229" s="47"/>
      <c r="W4229" s="47"/>
      <c r="X4229" s="91"/>
      <c r="Y4229" s="91"/>
      <c r="Z4229" s="91"/>
      <c r="AA4229" s="91"/>
    </row>
    <row r="4230" spans="2:27" ht="15" thickBot="1" x14ac:dyDescent="0.35">
      <c r="B4230" s="47" t="s">
        <v>16</v>
      </c>
      <c r="C4230" s="47"/>
      <c r="D4230" s="47"/>
      <c r="E4230" s="47"/>
      <c r="F4230" s="47"/>
      <c r="G4230" s="47"/>
      <c r="H4230" s="137"/>
      <c r="I4230" s="47"/>
      <c r="J4230" s="48" t="s">
        <v>5</v>
      </c>
      <c r="K4230" s="47" t="s">
        <v>17</v>
      </c>
      <c r="L4230" s="47"/>
      <c r="M4230" s="47"/>
      <c r="N4230" s="47"/>
      <c r="O4230" s="47"/>
      <c r="P4230" s="47"/>
      <c r="Q4230" s="47"/>
      <c r="R4230" s="47"/>
      <c r="S4230" s="47"/>
      <c r="T4230" s="47"/>
      <c r="U4230" s="47"/>
      <c r="V4230" s="47"/>
      <c r="W4230" s="47"/>
      <c r="X4230" s="91"/>
      <c r="Y4230" s="91"/>
      <c r="Z4230" s="91"/>
      <c r="AA4230" s="91"/>
    </row>
    <row r="4231" spans="2:27" ht="15" thickBot="1" x14ac:dyDescent="0.35">
      <c r="B4231" s="47" t="str">
        <f>IF(H4230="Erdgas","Nettorechnungsbetrag (Erdgas)",IF(H4230="Strom","Nettorechnungsbetrag (Strom)",IF(H4230="Wärme/Kälte","Nettorechnungsbetrag (Wärme/Kälte)","Bitte Energieart auswählen!")))</f>
        <v>Bitte Energieart auswählen!</v>
      </c>
      <c r="C4231" s="47"/>
      <c r="D4231" s="47"/>
      <c r="E4231" s="47"/>
      <c r="F4231" s="47"/>
      <c r="G4231" s="47"/>
      <c r="H4231" s="113"/>
      <c r="I4231" s="60" t="s">
        <v>18</v>
      </c>
      <c r="J4231" s="48" t="s">
        <v>5</v>
      </c>
      <c r="K4231" s="47" t="str">
        <f>IF(H4230="Erdgas","Erdgaskosten exkl. Steuern, Abgaben, Netzentgelte, etc.",IF(H4230="Strom","Stromkosten exkl. Steuern, Abgaben, Netzentgelte, etc.",IF(H4230="Wärme/Kälte","Wärme-/Kältekosten exkl. Steuern, Abgaben, Netzentgelte, etc.","Bitte Energieart auswählen!")))</f>
        <v>Bitte Energieart auswählen!</v>
      </c>
      <c r="L4231" s="47"/>
      <c r="M4231" s="47"/>
      <c r="N4231" s="47"/>
      <c r="O4231" s="47"/>
      <c r="P4231" s="47"/>
      <c r="Q4231" s="47"/>
      <c r="R4231" s="47"/>
      <c r="S4231" s="47"/>
      <c r="T4231" s="47"/>
      <c r="U4231" s="47"/>
      <c r="V4231" s="47"/>
      <c r="W4231" s="47"/>
      <c r="X4231" s="91"/>
      <c r="Y4231" s="91"/>
      <c r="Z4231" s="91"/>
      <c r="AA4231" s="91"/>
    </row>
    <row r="4232" spans="2:27" ht="15" thickBot="1" x14ac:dyDescent="0.35">
      <c r="B4232" s="47" t="str">
        <f>IF(AND(H4230="Erdgas",H4229="Nein"),"Erdgasverbrauch in kWh gem. letzter Jahresabrechnung",IF(H4230="Erdgas","Erdgasverbrauch in kWh im Kalenderjahr 2021",IF(AND(H4230="Strom",H4229="Nein"),"Stromverbrauch in kWh gem. letzter Jahresabrechnung",IF(H4230="Strom","Stromverbrauch in kWh im Kalenderjahr 2021",IF(AND(H4230="Wärme/Kälte",H4229="Nein"),"Wärme-/Kälteverbrauch in kWh gem. letzter Jahresabrechnung",IF(H4230="Wärme/Kälte","Wärme-/Kälteverbrauch in kWh im Kalenderjahr 2021","Bitte Energieart auswählen!"))))))</f>
        <v>Bitte Energieart auswählen!</v>
      </c>
      <c r="C4232" s="47"/>
      <c r="D4232" s="47"/>
      <c r="E4232" s="47"/>
      <c r="F4232" s="47"/>
      <c r="G4232" s="47"/>
      <c r="H4232" s="114"/>
      <c r="I4232" s="60" t="s">
        <v>19</v>
      </c>
      <c r="J4232" s="48" t="s">
        <v>5</v>
      </c>
      <c r="K4232" s="47" t="str">
        <f>IF(H4229="Nein",IF(H4230="Erdgas","Den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endet."),IF(H4230="Erdgas","Bitte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32" s="47"/>
      <c r="M4232" s="47"/>
      <c r="N4232" s="47"/>
      <c r="O4232" s="47"/>
      <c r="P4232" s="47"/>
      <c r="Q4232" s="47"/>
      <c r="R4232" s="47"/>
      <c r="S4232" s="47"/>
      <c r="T4232" s="47"/>
      <c r="U4232" s="47"/>
      <c r="V4232" s="47"/>
      <c r="W4232" s="47"/>
      <c r="X4232" s="91"/>
      <c r="Y4232" s="91"/>
      <c r="Z4232" s="91"/>
      <c r="AA4232" s="91"/>
    </row>
    <row r="4233" spans="2:27" x14ac:dyDescent="0.3">
      <c r="B4233" s="46"/>
      <c r="C4233" s="46"/>
      <c r="D4233" s="46"/>
      <c r="E4233" s="46"/>
      <c r="F4233" s="46"/>
      <c r="G4233" s="46"/>
      <c r="H4233" s="46"/>
      <c r="I4233" s="46"/>
      <c r="J4233" s="46"/>
      <c r="K4233" s="46"/>
      <c r="L4233" s="46"/>
      <c r="M4233" s="46"/>
      <c r="N4233" s="46"/>
      <c r="O4233" s="46"/>
      <c r="P4233" s="46"/>
      <c r="Q4233" s="46"/>
      <c r="R4233" s="46"/>
      <c r="S4233" s="46"/>
      <c r="T4233" s="46"/>
      <c r="U4233" s="46"/>
      <c r="V4233" s="46"/>
      <c r="W4233" s="46"/>
      <c r="X4233" s="91"/>
      <c r="Y4233" s="91"/>
      <c r="Z4233" s="91"/>
      <c r="AA4233" s="91"/>
    </row>
    <row r="4234" spans="2:27" ht="18" thickBot="1" x14ac:dyDescent="0.5">
      <c r="B4234" s="56" t="s">
        <v>10</v>
      </c>
      <c r="C4234" s="47"/>
      <c r="D4234" s="47"/>
      <c r="E4234" s="47"/>
      <c r="F4234" s="47"/>
      <c r="G4234" s="47"/>
      <c r="H4234" s="47"/>
      <c r="I4234" s="47"/>
      <c r="J4234" s="47"/>
      <c r="K4234" s="47"/>
      <c r="L4234" s="47"/>
      <c r="M4234" s="47"/>
      <c r="N4234" s="47"/>
      <c r="O4234" s="47"/>
      <c r="P4234" s="47"/>
      <c r="Q4234" s="47"/>
      <c r="R4234" s="47"/>
      <c r="S4234" s="47"/>
      <c r="T4234" s="47"/>
      <c r="U4234" s="47"/>
      <c r="V4234" s="47"/>
      <c r="W4234" s="47"/>
      <c r="X4234" s="91"/>
      <c r="Y4234" s="90"/>
      <c r="Z4234" s="91"/>
      <c r="AA4234" s="91"/>
    </row>
    <row r="4235" spans="2:27" ht="15" thickBot="1" x14ac:dyDescent="0.35">
      <c r="B4235" s="47" t="s">
        <v>11</v>
      </c>
      <c r="C4235" s="47"/>
      <c r="D4235" s="47"/>
      <c r="E4235" s="47"/>
      <c r="F4235" s="47"/>
      <c r="G4235" s="47"/>
      <c r="H4235" s="112"/>
      <c r="I4235" s="47"/>
      <c r="J4235" s="48" t="s">
        <v>5</v>
      </c>
      <c r="K4235" s="47" t="s">
        <v>12</v>
      </c>
      <c r="L4235" s="47"/>
      <c r="M4235" s="47"/>
      <c r="N4235" s="47"/>
      <c r="O4235" s="47"/>
      <c r="P4235" s="47"/>
      <c r="Q4235" s="47"/>
      <c r="R4235" s="47"/>
      <c r="S4235" s="47"/>
      <c r="T4235" s="47"/>
      <c r="U4235" s="47"/>
      <c r="V4235" s="47"/>
      <c r="W4235" s="47"/>
      <c r="X4235" s="91">
        <f>H4236</f>
        <v>0</v>
      </c>
      <c r="Y4235" s="91">
        <f>H4237</f>
        <v>0</v>
      </c>
      <c r="Z4235" s="91">
        <f>H4238</f>
        <v>0</v>
      </c>
      <c r="AA4235" s="91">
        <f>H4239</f>
        <v>0</v>
      </c>
    </row>
    <row r="4236" spans="2:27" ht="15" thickBot="1" x14ac:dyDescent="0.35">
      <c r="B4236" s="47" t="s">
        <v>13</v>
      </c>
      <c r="C4236" s="47"/>
      <c r="D4236" s="47"/>
      <c r="E4236" s="47"/>
      <c r="F4236" s="47"/>
      <c r="G4236" s="47"/>
      <c r="H4236" s="112"/>
      <c r="I4236" s="59"/>
      <c r="J4236" s="48" t="s">
        <v>5</v>
      </c>
      <c r="K4236" s="47" t="s">
        <v>15</v>
      </c>
      <c r="L4236" s="47"/>
      <c r="M4236" s="47"/>
      <c r="N4236" s="47"/>
      <c r="O4236" s="47"/>
      <c r="P4236" s="47"/>
      <c r="Q4236" s="47"/>
      <c r="R4236" s="47"/>
      <c r="S4236" s="47"/>
      <c r="T4236" s="47"/>
      <c r="U4236" s="47"/>
      <c r="V4236" s="47"/>
      <c r="W4236" s="47"/>
      <c r="X4236" s="91"/>
      <c r="Y4236" s="91"/>
      <c r="Z4236" s="91"/>
      <c r="AA4236" s="91"/>
    </row>
    <row r="4237" spans="2:27" ht="15" thickBot="1" x14ac:dyDescent="0.35">
      <c r="B4237" s="47" t="s">
        <v>16</v>
      </c>
      <c r="C4237" s="47"/>
      <c r="D4237" s="47"/>
      <c r="E4237" s="47"/>
      <c r="F4237" s="47"/>
      <c r="G4237" s="47"/>
      <c r="H4237" s="137"/>
      <c r="I4237" s="47"/>
      <c r="J4237" s="48" t="s">
        <v>5</v>
      </c>
      <c r="K4237" s="47" t="s">
        <v>17</v>
      </c>
      <c r="L4237" s="47"/>
      <c r="M4237" s="47"/>
      <c r="N4237" s="47"/>
      <c r="O4237" s="47"/>
      <c r="P4237" s="47"/>
      <c r="Q4237" s="47"/>
      <c r="R4237" s="47"/>
      <c r="S4237" s="47"/>
      <c r="T4237" s="47"/>
      <c r="U4237" s="47"/>
      <c r="V4237" s="47"/>
      <c r="W4237" s="47"/>
      <c r="X4237" s="91"/>
      <c r="Y4237" s="91"/>
      <c r="Z4237" s="91"/>
      <c r="AA4237" s="91"/>
    </row>
    <row r="4238" spans="2:27" ht="15" thickBot="1" x14ac:dyDescent="0.35">
      <c r="B4238" s="47" t="str">
        <f>IF(H4237="Erdgas","Nettorechnungsbetrag (Erdgas)",IF(H4237="Strom","Nettorechnungsbetrag (Strom)",IF(H4237="Wärme/Kälte","Nettorechnungsbetrag (Wärme/Kälte)","Bitte Energieart auswählen!")))</f>
        <v>Bitte Energieart auswählen!</v>
      </c>
      <c r="C4238" s="47"/>
      <c r="D4238" s="47"/>
      <c r="E4238" s="47"/>
      <c r="F4238" s="47"/>
      <c r="G4238" s="47"/>
      <c r="H4238" s="113"/>
      <c r="I4238" s="60" t="s">
        <v>18</v>
      </c>
      <c r="J4238" s="48" t="s">
        <v>5</v>
      </c>
      <c r="K4238" s="47" t="str">
        <f>IF(H4237="Erdgas","Erdgaskosten exkl. Steuern, Abgaben, Netzentgelte, etc.",IF(H4237="Strom","Stromkosten exkl. Steuern, Abgaben, Netzentgelte, etc.",IF(H4237="Wärme/Kälte","Wärme-/Kältekosten exkl. Steuern, Abgaben, Netzentgelte, etc.","Bitte Energieart auswählen!")))</f>
        <v>Bitte Energieart auswählen!</v>
      </c>
      <c r="L4238" s="47"/>
      <c r="M4238" s="47"/>
      <c r="N4238" s="47"/>
      <c r="O4238" s="47"/>
      <c r="P4238" s="47"/>
      <c r="Q4238" s="47"/>
      <c r="R4238" s="47"/>
      <c r="S4238" s="47"/>
      <c r="T4238" s="47"/>
      <c r="U4238" s="47"/>
      <c r="V4238" s="47"/>
      <c r="W4238" s="47"/>
      <c r="X4238" s="91"/>
      <c r="Y4238" s="91"/>
      <c r="Z4238" s="91"/>
      <c r="AA4238" s="91"/>
    </row>
    <row r="4239" spans="2:27" ht="15" thickBot="1" x14ac:dyDescent="0.35">
      <c r="B4239" s="47" t="str">
        <f>IF(AND(H4237="Erdgas",H4236="Nein"),"Erdgasverbrauch in kWh gem. letzter Jahresabrechnung",IF(H4237="Erdgas","Erdgasverbrauch in kWh im Kalenderjahr 2021",IF(AND(H4237="Strom",H4236="Nein"),"Stromverbrauch in kWh gem. letzter Jahresabrechnung",IF(H4237="Strom","Stromverbrauch in kWh im Kalenderjahr 2021",IF(AND(H4237="Wärme/Kälte",H4236="Nein"),"Wärme-/Kälteverbrauch in kWh gem. letzter Jahresabrechnung",IF(H4237="Wärme/Kälte","Wärme-/Kälteverbrauch in kWh im Kalenderjahr 2021","Bitte Energieart auswählen!"))))))</f>
        <v>Bitte Energieart auswählen!</v>
      </c>
      <c r="C4239" s="47"/>
      <c r="D4239" s="47"/>
      <c r="E4239" s="47"/>
      <c r="F4239" s="47"/>
      <c r="G4239" s="47"/>
      <c r="H4239" s="114"/>
      <c r="I4239" s="60" t="s">
        <v>19</v>
      </c>
      <c r="J4239" s="48" t="s">
        <v>5</v>
      </c>
      <c r="K4239" s="47" t="str">
        <f>IF(H4236="Nein",IF(H4237="Erdgas","Den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endet."),IF(H4237="Erdgas","Bitte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39" s="47"/>
      <c r="M4239" s="47"/>
      <c r="N4239" s="47"/>
      <c r="O4239" s="47"/>
      <c r="P4239" s="47"/>
      <c r="Q4239" s="47"/>
      <c r="R4239" s="47"/>
      <c r="S4239" s="47"/>
      <c r="T4239" s="47"/>
      <c r="U4239" s="47"/>
      <c r="V4239" s="47"/>
      <c r="W4239" s="47"/>
      <c r="X4239" s="91"/>
      <c r="Y4239" s="91"/>
      <c r="Z4239" s="91"/>
      <c r="AA4239" s="91"/>
    </row>
    <row r="4240" spans="2:27" x14ac:dyDescent="0.3">
      <c r="B4240" s="46"/>
      <c r="C4240" s="46"/>
      <c r="D4240" s="46"/>
      <c r="E4240" s="46"/>
      <c r="F4240" s="46"/>
      <c r="G4240" s="46"/>
      <c r="H4240" s="46"/>
      <c r="I4240" s="46"/>
      <c r="J4240" s="46"/>
      <c r="K4240" s="46"/>
      <c r="L4240" s="46"/>
      <c r="M4240" s="46"/>
      <c r="N4240" s="46"/>
      <c r="O4240" s="46"/>
      <c r="P4240" s="46"/>
      <c r="Q4240" s="46"/>
      <c r="R4240" s="46"/>
      <c r="S4240" s="46"/>
      <c r="T4240" s="46"/>
      <c r="U4240" s="46"/>
      <c r="V4240" s="46"/>
      <c r="W4240" s="46"/>
      <c r="X4240" s="91"/>
      <c r="Y4240" s="91"/>
      <c r="Z4240" s="91"/>
      <c r="AA4240" s="91"/>
    </row>
    <row r="4241" spans="2:27" ht="18" thickBot="1" x14ac:dyDescent="0.5">
      <c r="B4241" s="56" t="s">
        <v>10</v>
      </c>
      <c r="C4241" s="47"/>
      <c r="D4241" s="47"/>
      <c r="E4241" s="47"/>
      <c r="F4241" s="47"/>
      <c r="G4241" s="47"/>
      <c r="H4241" s="47"/>
      <c r="I4241" s="47"/>
      <c r="J4241" s="47"/>
      <c r="K4241" s="47"/>
      <c r="L4241" s="47"/>
      <c r="M4241" s="47"/>
      <c r="N4241" s="47"/>
      <c r="O4241" s="47"/>
      <c r="P4241" s="47"/>
      <c r="Q4241" s="47"/>
      <c r="R4241" s="47"/>
      <c r="S4241" s="47"/>
      <c r="T4241" s="47"/>
      <c r="U4241" s="47"/>
      <c r="V4241" s="47"/>
      <c r="W4241" s="47"/>
      <c r="X4241" s="91"/>
      <c r="Y4241" s="90"/>
      <c r="Z4241" s="91"/>
      <c r="AA4241" s="91"/>
    </row>
    <row r="4242" spans="2:27" ht="15" thickBot="1" x14ac:dyDescent="0.35">
      <c r="B4242" s="47" t="s">
        <v>11</v>
      </c>
      <c r="C4242" s="47"/>
      <c r="D4242" s="47"/>
      <c r="E4242" s="47"/>
      <c r="F4242" s="47"/>
      <c r="G4242" s="47"/>
      <c r="H4242" s="112"/>
      <c r="I4242" s="47"/>
      <c r="J4242" s="48" t="s">
        <v>5</v>
      </c>
      <c r="K4242" s="47" t="s">
        <v>12</v>
      </c>
      <c r="L4242" s="47"/>
      <c r="M4242" s="47"/>
      <c r="N4242" s="47"/>
      <c r="O4242" s="47"/>
      <c r="P4242" s="47"/>
      <c r="Q4242" s="47"/>
      <c r="R4242" s="47"/>
      <c r="S4242" s="47"/>
      <c r="T4242" s="47"/>
      <c r="U4242" s="47"/>
      <c r="V4242" s="47"/>
      <c r="W4242" s="47"/>
      <c r="X4242" s="91">
        <f>H4243</f>
        <v>0</v>
      </c>
      <c r="Y4242" s="91">
        <f>H4244</f>
        <v>0</v>
      </c>
      <c r="Z4242" s="91">
        <f>H4245</f>
        <v>0</v>
      </c>
      <c r="AA4242" s="91">
        <f>H4246</f>
        <v>0</v>
      </c>
    </row>
    <row r="4243" spans="2:27" ht="15" thickBot="1" x14ac:dyDescent="0.35">
      <c r="B4243" s="47" t="s">
        <v>13</v>
      </c>
      <c r="C4243" s="47"/>
      <c r="D4243" s="47"/>
      <c r="E4243" s="47"/>
      <c r="F4243" s="47"/>
      <c r="G4243" s="47"/>
      <c r="H4243" s="112"/>
      <c r="I4243" s="59"/>
      <c r="J4243" s="48" t="s">
        <v>5</v>
      </c>
      <c r="K4243" s="47" t="s">
        <v>15</v>
      </c>
      <c r="L4243" s="47"/>
      <c r="M4243" s="47"/>
      <c r="N4243" s="47"/>
      <c r="O4243" s="47"/>
      <c r="P4243" s="47"/>
      <c r="Q4243" s="47"/>
      <c r="R4243" s="47"/>
      <c r="S4243" s="47"/>
      <c r="T4243" s="47"/>
      <c r="U4243" s="47"/>
      <c r="V4243" s="47"/>
      <c r="W4243" s="47"/>
      <c r="X4243" s="91"/>
      <c r="Y4243" s="91"/>
      <c r="Z4243" s="91"/>
      <c r="AA4243" s="91"/>
    </row>
    <row r="4244" spans="2:27" ht="15" thickBot="1" x14ac:dyDescent="0.35">
      <c r="B4244" s="47" t="s">
        <v>16</v>
      </c>
      <c r="C4244" s="47"/>
      <c r="D4244" s="47"/>
      <c r="E4244" s="47"/>
      <c r="F4244" s="47"/>
      <c r="G4244" s="47"/>
      <c r="H4244" s="137"/>
      <c r="I4244" s="47"/>
      <c r="J4244" s="48" t="s">
        <v>5</v>
      </c>
      <c r="K4244" s="47" t="s">
        <v>17</v>
      </c>
      <c r="L4244" s="47"/>
      <c r="M4244" s="47"/>
      <c r="N4244" s="47"/>
      <c r="O4244" s="47"/>
      <c r="P4244" s="47"/>
      <c r="Q4244" s="47"/>
      <c r="R4244" s="47"/>
      <c r="S4244" s="47"/>
      <c r="T4244" s="47"/>
      <c r="U4244" s="47"/>
      <c r="V4244" s="47"/>
      <c r="W4244" s="47"/>
      <c r="X4244" s="91"/>
      <c r="Y4244" s="91"/>
      <c r="Z4244" s="91"/>
      <c r="AA4244" s="91"/>
    </row>
    <row r="4245" spans="2:27" ht="15" thickBot="1" x14ac:dyDescent="0.35">
      <c r="B4245" s="47" t="str">
        <f>IF(H4244="Erdgas","Nettorechnungsbetrag (Erdgas)",IF(H4244="Strom","Nettorechnungsbetrag (Strom)",IF(H4244="Wärme/Kälte","Nettorechnungsbetrag (Wärme/Kälte)","Bitte Energieart auswählen!")))</f>
        <v>Bitte Energieart auswählen!</v>
      </c>
      <c r="C4245" s="47"/>
      <c r="D4245" s="47"/>
      <c r="E4245" s="47"/>
      <c r="F4245" s="47"/>
      <c r="G4245" s="47"/>
      <c r="H4245" s="113"/>
      <c r="I4245" s="60" t="s">
        <v>18</v>
      </c>
      <c r="J4245" s="48" t="s">
        <v>5</v>
      </c>
      <c r="K4245" s="47" t="str">
        <f>IF(H4244="Erdgas","Erdgaskosten exkl. Steuern, Abgaben, Netzentgelte, etc.",IF(H4244="Strom","Stromkosten exkl. Steuern, Abgaben, Netzentgelte, etc.",IF(H4244="Wärme/Kälte","Wärme-/Kältekosten exkl. Steuern, Abgaben, Netzentgelte, etc.","Bitte Energieart auswählen!")))</f>
        <v>Bitte Energieart auswählen!</v>
      </c>
      <c r="L4245" s="47"/>
      <c r="M4245" s="47"/>
      <c r="N4245" s="47"/>
      <c r="O4245" s="47"/>
      <c r="P4245" s="47"/>
      <c r="Q4245" s="47"/>
      <c r="R4245" s="47"/>
      <c r="S4245" s="47"/>
      <c r="T4245" s="47"/>
      <c r="U4245" s="47"/>
      <c r="V4245" s="47"/>
      <c r="W4245" s="47"/>
      <c r="X4245" s="91"/>
      <c r="Y4245" s="91"/>
      <c r="Z4245" s="91"/>
      <c r="AA4245" s="91"/>
    </row>
    <row r="4246" spans="2:27" ht="15" thickBot="1" x14ac:dyDescent="0.35">
      <c r="B4246" s="47" t="str">
        <f>IF(AND(H4244="Erdgas",H4243="Nein"),"Erdgasverbrauch in kWh gem. letzter Jahresabrechnung",IF(H4244="Erdgas","Erdgasverbrauch in kWh im Kalenderjahr 2021",IF(AND(H4244="Strom",H4243="Nein"),"Stromverbrauch in kWh gem. letzter Jahresabrechnung",IF(H4244="Strom","Stromverbrauch in kWh im Kalenderjahr 2021",IF(AND(H4244="Wärme/Kälte",H4243="Nein"),"Wärme-/Kälteverbrauch in kWh gem. letzter Jahresabrechnung",IF(H4244="Wärme/Kälte","Wärme-/Kälteverbrauch in kWh im Kalenderjahr 2021","Bitte Energieart auswählen!"))))))</f>
        <v>Bitte Energieart auswählen!</v>
      </c>
      <c r="C4246" s="47"/>
      <c r="D4246" s="47"/>
      <c r="E4246" s="47"/>
      <c r="F4246" s="47"/>
      <c r="G4246" s="47"/>
      <c r="H4246" s="114"/>
      <c r="I4246" s="60" t="s">
        <v>19</v>
      </c>
      <c r="J4246" s="48" t="s">
        <v>5</v>
      </c>
      <c r="K4246" s="47" t="str">
        <f>IF(H4243="Nein",IF(H4244="Erdgas","Den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endet."),IF(H4244="Erdgas","Bitte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46" s="47"/>
      <c r="M4246" s="47"/>
      <c r="N4246" s="47"/>
      <c r="O4246" s="47"/>
      <c r="P4246" s="47"/>
      <c r="Q4246" s="47"/>
      <c r="R4246" s="47"/>
      <c r="S4246" s="47"/>
      <c r="T4246" s="47"/>
      <c r="U4246" s="47"/>
      <c r="V4246" s="47"/>
      <c r="W4246" s="47"/>
      <c r="X4246" s="91"/>
      <c r="Y4246" s="91"/>
      <c r="Z4246" s="91"/>
      <c r="AA4246" s="91"/>
    </row>
    <row r="4247" spans="2:27" x14ac:dyDescent="0.3">
      <c r="B4247" s="46"/>
      <c r="C4247" s="46"/>
      <c r="D4247" s="46"/>
      <c r="E4247" s="46"/>
      <c r="F4247" s="46"/>
      <c r="G4247" s="46"/>
      <c r="H4247" s="46"/>
      <c r="I4247" s="46"/>
      <c r="J4247" s="46"/>
      <c r="K4247" s="46"/>
      <c r="L4247" s="46"/>
      <c r="M4247" s="46"/>
      <c r="N4247" s="46"/>
      <c r="O4247" s="46"/>
      <c r="P4247" s="46"/>
      <c r="Q4247" s="46"/>
      <c r="R4247" s="46"/>
      <c r="S4247" s="46"/>
      <c r="T4247" s="46"/>
      <c r="U4247" s="46"/>
      <c r="V4247" s="46"/>
      <c r="W4247" s="46"/>
      <c r="X4247" s="91"/>
      <c r="Y4247" s="91"/>
      <c r="Z4247" s="91"/>
      <c r="AA4247" s="91"/>
    </row>
    <row r="4248" spans="2:27" ht="18" thickBot="1" x14ac:dyDescent="0.5">
      <c r="B4248" s="56" t="s">
        <v>10</v>
      </c>
      <c r="C4248" s="47"/>
      <c r="D4248" s="47"/>
      <c r="E4248" s="47"/>
      <c r="F4248" s="47"/>
      <c r="G4248" s="47"/>
      <c r="H4248" s="47"/>
      <c r="I4248" s="47"/>
      <c r="J4248" s="47"/>
      <c r="K4248" s="47"/>
      <c r="L4248" s="47"/>
      <c r="M4248" s="47"/>
      <c r="N4248" s="47"/>
      <c r="O4248" s="47"/>
      <c r="P4248" s="47"/>
      <c r="Q4248" s="47"/>
      <c r="R4248" s="47"/>
      <c r="S4248" s="47"/>
      <c r="T4248" s="47"/>
      <c r="U4248" s="47"/>
      <c r="V4248" s="47"/>
      <c r="W4248" s="47"/>
      <c r="X4248" s="91"/>
      <c r="Y4248" s="90"/>
      <c r="Z4248" s="91"/>
      <c r="AA4248" s="91"/>
    </row>
    <row r="4249" spans="2:27" ht="15" thickBot="1" x14ac:dyDescent="0.35">
      <c r="B4249" s="47" t="s">
        <v>11</v>
      </c>
      <c r="C4249" s="47"/>
      <c r="D4249" s="47"/>
      <c r="E4249" s="47"/>
      <c r="F4249" s="47"/>
      <c r="G4249" s="47"/>
      <c r="H4249" s="112"/>
      <c r="I4249" s="47"/>
      <c r="J4249" s="48" t="s">
        <v>5</v>
      </c>
      <c r="K4249" s="47" t="s">
        <v>12</v>
      </c>
      <c r="L4249" s="47"/>
      <c r="M4249" s="47"/>
      <c r="N4249" s="47"/>
      <c r="O4249" s="47"/>
      <c r="P4249" s="47"/>
      <c r="Q4249" s="47"/>
      <c r="R4249" s="47"/>
      <c r="S4249" s="47"/>
      <c r="T4249" s="47"/>
      <c r="U4249" s="47"/>
      <c r="V4249" s="47"/>
      <c r="W4249" s="47"/>
      <c r="X4249" s="91">
        <f>H4250</f>
        <v>0</v>
      </c>
      <c r="Y4249" s="91">
        <f>H4251</f>
        <v>0</v>
      </c>
      <c r="Z4249" s="91">
        <f>H4252</f>
        <v>0</v>
      </c>
      <c r="AA4249" s="91">
        <f>H4253</f>
        <v>0</v>
      </c>
    </row>
    <row r="4250" spans="2:27" ht="15" thickBot="1" x14ac:dyDescent="0.35">
      <c r="B4250" s="47" t="s">
        <v>13</v>
      </c>
      <c r="C4250" s="47"/>
      <c r="D4250" s="47"/>
      <c r="E4250" s="47"/>
      <c r="F4250" s="47"/>
      <c r="G4250" s="47"/>
      <c r="H4250" s="112"/>
      <c r="I4250" s="59"/>
      <c r="J4250" s="48" t="s">
        <v>5</v>
      </c>
      <c r="K4250" s="47" t="s">
        <v>15</v>
      </c>
      <c r="L4250" s="47"/>
      <c r="M4250" s="47"/>
      <c r="N4250" s="47"/>
      <c r="O4250" s="47"/>
      <c r="P4250" s="47"/>
      <c r="Q4250" s="47"/>
      <c r="R4250" s="47"/>
      <c r="S4250" s="47"/>
      <c r="T4250" s="47"/>
      <c r="U4250" s="47"/>
      <c r="V4250" s="47"/>
      <c r="W4250" s="47"/>
      <c r="X4250" s="91"/>
      <c r="Y4250" s="91"/>
      <c r="Z4250" s="91"/>
      <c r="AA4250" s="91"/>
    </row>
    <row r="4251" spans="2:27" ht="15" thickBot="1" x14ac:dyDescent="0.35">
      <c r="B4251" s="47" t="s">
        <v>16</v>
      </c>
      <c r="C4251" s="47"/>
      <c r="D4251" s="47"/>
      <c r="E4251" s="47"/>
      <c r="F4251" s="47"/>
      <c r="G4251" s="47"/>
      <c r="H4251" s="137"/>
      <c r="I4251" s="47"/>
      <c r="J4251" s="48" t="s">
        <v>5</v>
      </c>
      <c r="K4251" s="47" t="s">
        <v>17</v>
      </c>
      <c r="L4251" s="47"/>
      <c r="M4251" s="47"/>
      <c r="N4251" s="47"/>
      <c r="O4251" s="47"/>
      <c r="P4251" s="47"/>
      <c r="Q4251" s="47"/>
      <c r="R4251" s="47"/>
      <c r="S4251" s="47"/>
      <c r="T4251" s="47"/>
      <c r="U4251" s="47"/>
      <c r="V4251" s="47"/>
      <c r="W4251" s="47"/>
      <c r="X4251" s="91"/>
      <c r="Y4251" s="91"/>
      <c r="Z4251" s="91"/>
      <c r="AA4251" s="91"/>
    </row>
    <row r="4252" spans="2:27" ht="15" thickBot="1" x14ac:dyDescent="0.35">
      <c r="B4252" s="47" t="str">
        <f>IF(H4251="Erdgas","Nettorechnungsbetrag (Erdgas)",IF(H4251="Strom","Nettorechnungsbetrag (Strom)",IF(H4251="Wärme/Kälte","Nettorechnungsbetrag (Wärme/Kälte)","Bitte Energieart auswählen!")))</f>
        <v>Bitte Energieart auswählen!</v>
      </c>
      <c r="C4252" s="47"/>
      <c r="D4252" s="47"/>
      <c r="E4252" s="47"/>
      <c r="F4252" s="47"/>
      <c r="G4252" s="47"/>
      <c r="H4252" s="113"/>
      <c r="I4252" s="60" t="s">
        <v>18</v>
      </c>
      <c r="J4252" s="48" t="s">
        <v>5</v>
      </c>
      <c r="K4252" s="47" t="str">
        <f>IF(H4251="Erdgas","Erdgaskosten exkl. Steuern, Abgaben, Netzentgelte, etc.",IF(H4251="Strom","Stromkosten exkl. Steuern, Abgaben, Netzentgelte, etc.",IF(H4251="Wärme/Kälte","Wärme-/Kältekosten exkl. Steuern, Abgaben, Netzentgelte, etc.","Bitte Energieart auswählen!")))</f>
        <v>Bitte Energieart auswählen!</v>
      </c>
      <c r="L4252" s="47"/>
      <c r="M4252" s="47"/>
      <c r="N4252" s="47"/>
      <c r="O4252" s="47"/>
      <c r="P4252" s="47"/>
      <c r="Q4252" s="47"/>
      <c r="R4252" s="47"/>
      <c r="S4252" s="47"/>
      <c r="T4252" s="47"/>
      <c r="U4252" s="47"/>
      <c r="V4252" s="47"/>
      <c r="W4252" s="47"/>
      <c r="X4252" s="91"/>
      <c r="Y4252" s="91"/>
      <c r="Z4252" s="91"/>
      <c r="AA4252" s="91"/>
    </row>
    <row r="4253" spans="2:27" ht="15" thickBot="1" x14ac:dyDescent="0.35">
      <c r="B4253" s="47" t="str">
        <f>IF(AND(H4251="Erdgas",H4250="Nein"),"Erdgasverbrauch in kWh gem. letzter Jahresabrechnung",IF(H4251="Erdgas","Erdgasverbrauch in kWh im Kalenderjahr 2021",IF(AND(H4251="Strom",H4250="Nein"),"Stromverbrauch in kWh gem. letzter Jahresabrechnung",IF(H4251="Strom","Stromverbrauch in kWh im Kalenderjahr 2021",IF(AND(H4251="Wärme/Kälte",H4250="Nein"),"Wärme-/Kälteverbrauch in kWh gem. letzter Jahresabrechnung",IF(H4251="Wärme/Kälte","Wärme-/Kälteverbrauch in kWh im Kalenderjahr 2021","Bitte Energieart auswählen!"))))))</f>
        <v>Bitte Energieart auswählen!</v>
      </c>
      <c r="C4253" s="47"/>
      <c r="D4253" s="47"/>
      <c r="E4253" s="47"/>
      <c r="F4253" s="47"/>
      <c r="G4253" s="47"/>
      <c r="H4253" s="114"/>
      <c r="I4253" s="60" t="s">
        <v>19</v>
      </c>
      <c r="J4253" s="48" t="s">
        <v>5</v>
      </c>
      <c r="K4253" s="47" t="str">
        <f>IF(H4250="Nein",IF(H4251="Erdgas","Den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endet."),IF(H4251="Erdgas","Bitte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53" s="47"/>
      <c r="M4253" s="47"/>
      <c r="N4253" s="47"/>
      <c r="O4253" s="47"/>
      <c r="P4253" s="47"/>
      <c r="Q4253" s="47"/>
      <c r="R4253" s="47"/>
      <c r="S4253" s="47"/>
      <c r="T4253" s="47"/>
      <c r="U4253" s="47"/>
      <c r="V4253" s="47"/>
      <c r="W4253" s="47"/>
      <c r="X4253" s="91"/>
      <c r="Y4253" s="91"/>
      <c r="Z4253" s="91"/>
      <c r="AA4253" s="91"/>
    </row>
    <row r="4254" spans="2:27" x14ac:dyDescent="0.3">
      <c r="B4254" s="46"/>
      <c r="C4254" s="46"/>
      <c r="D4254" s="46"/>
      <c r="E4254" s="46"/>
      <c r="F4254" s="46"/>
      <c r="G4254" s="46"/>
      <c r="H4254" s="46"/>
      <c r="I4254" s="46"/>
      <c r="J4254" s="46"/>
      <c r="K4254" s="46"/>
      <c r="L4254" s="46"/>
      <c r="M4254" s="46"/>
      <c r="N4254" s="46"/>
      <c r="O4254" s="46"/>
      <c r="P4254" s="46"/>
      <c r="Q4254" s="46"/>
      <c r="R4254" s="46"/>
      <c r="S4254" s="46"/>
      <c r="T4254" s="46"/>
      <c r="U4254" s="46"/>
      <c r="V4254" s="46"/>
      <c r="W4254" s="46"/>
      <c r="X4254" s="91"/>
      <c r="Y4254" s="91"/>
      <c r="Z4254" s="91"/>
      <c r="AA4254" s="91"/>
    </row>
    <row r="4255" spans="2:27" ht="18" thickBot="1" x14ac:dyDescent="0.5">
      <c r="B4255" s="56" t="s">
        <v>10</v>
      </c>
      <c r="C4255" s="47"/>
      <c r="D4255" s="47"/>
      <c r="E4255" s="47"/>
      <c r="F4255" s="47"/>
      <c r="G4255" s="47"/>
      <c r="H4255" s="47"/>
      <c r="I4255" s="47"/>
      <c r="J4255" s="47"/>
      <c r="K4255" s="47"/>
      <c r="L4255" s="47"/>
      <c r="M4255" s="47"/>
      <c r="N4255" s="47"/>
      <c r="O4255" s="47"/>
      <c r="P4255" s="47"/>
      <c r="Q4255" s="47"/>
      <c r="R4255" s="47"/>
      <c r="S4255" s="47"/>
      <c r="T4255" s="47"/>
      <c r="U4255" s="47"/>
      <c r="V4255" s="47"/>
      <c r="W4255" s="47"/>
      <c r="X4255" s="91"/>
      <c r="Y4255" s="90"/>
      <c r="Z4255" s="91"/>
      <c r="AA4255" s="91"/>
    </row>
    <row r="4256" spans="2:27" ht="15" thickBot="1" x14ac:dyDescent="0.35">
      <c r="B4256" s="47" t="s">
        <v>11</v>
      </c>
      <c r="C4256" s="47"/>
      <c r="D4256" s="47"/>
      <c r="E4256" s="47"/>
      <c r="F4256" s="47"/>
      <c r="G4256" s="47"/>
      <c r="H4256" s="112"/>
      <c r="I4256" s="47"/>
      <c r="J4256" s="48" t="s">
        <v>5</v>
      </c>
      <c r="K4256" s="47" t="s">
        <v>12</v>
      </c>
      <c r="L4256" s="47"/>
      <c r="M4256" s="47"/>
      <c r="N4256" s="47"/>
      <c r="O4256" s="47"/>
      <c r="P4256" s="47"/>
      <c r="Q4256" s="47"/>
      <c r="R4256" s="47"/>
      <c r="S4256" s="47"/>
      <c r="T4256" s="47"/>
      <c r="U4256" s="47"/>
      <c r="V4256" s="47"/>
      <c r="W4256" s="47"/>
      <c r="X4256" s="91">
        <f>H4257</f>
        <v>0</v>
      </c>
      <c r="Y4256" s="91">
        <f>H4258</f>
        <v>0</v>
      </c>
      <c r="Z4256" s="91">
        <f>H4259</f>
        <v>0</v>
      </c>
      <c r="AA4256" s="91">
        <f>H4260</f>
        <v>0</v>
      </c>
    </row>
    <row r="4257" spans="2:27" ht="15" thickBot="1" x14ac:dyDescent="0.35">
      <c r="B4257" s="47" t="s">
        <v>13</v>
      </c>
      <c r="C4257" s="47"/>
      <c r="D4257" s="47"/>
      <c r="E4257" s="47"/>
      <c r="F4257" s="47"/>
      <c r="G4257" s="47"/>
      <c r="H4257" s="112"/>
      <c r="I4257" s="59"/>
      <c r="J4257" s="48" t="s">
        <v>5</v>
      </c>
      <c r="K4257" s="47" t="s">
        <v>15</v>
      </c>
      <c r="L4257" s="47"/>
      <c r="M4257" s="47"/>
      <c r="N4257" s="47"/>
      <c r="O4257" s="47"/>
      <c r="P4257" s="47"/>
      <c r="Q4257" s="47"/>
      <c r="R4257" s="47"/>
      <c r="S4257" s="47"/>
      <c r="T4257" s="47"/>
      <c r="U4257" s="47"/>
      <c r="V4257" s="47"/>
      <c r="W4257" s="47"/>
      <c r="X4257" s="91"/>
      <c r="Y4257" s="91"/>
      <c r="Z4257" s="91"/>
      <c r="AA4257" s="91"/>
    </row>
    <row r="4258" spans="2:27" ht="15" thickBot="1" x14ac:dyDescent="0.35">
      <c r="B4258" s="47" t="s">
        <v>16</v>
      </c>
      <c r="C4258" s="47"/>
      <c r="D4258" s="47"/>
      <c r="E4258" s="47"/>
      <c r="F4258" s="47"/>
      <c r="G4258" s="47"/>
      <c r="H4258" s="137"/>
      <c r="I4258" s="47"/>
      <c r="J4258" s="48" t="s">
        <v>5</v>
      </c>
      <c r="K4258" s="47" t="s">
        <v>17</v>
      </c>
      <c r="L4258" s="47"/>
      <c r="M4258" s="47"/>
      <c r="N4258" s="47"/>
      <c r="O4258" s="47"/>
      <c r="P4258" s="47"/>
      <c r="Q4258" s="47"/>
      <c r="R4258" s="47"/>
      <c r="S4258" s="47"/>
      <c r="T4258" s="47"/>
      <c r="U4258" s="47"/>
      <c r="V4258" s="47"/>
      <c r="W4258" s="47"/>
      <c r="X4258" s="91"/>
      <c r="Y4258" s="91"/>
      <c r="Z4258" s="91"/>
      <c r="AA4258" s="91"/>
    </row>
    <row r="4259" spans="2:27" ht="15" thickBot="1" x14ac:dyDescent="0.35">
      <c r="B4259" s="47" t="str">
        <f>IF(H4258="Erdgas","Nettorechnungsbetrag (Erdgas)",IF(H4258="Strom","Nettorechnungsbetrag (Strom)",IF(H4258="Wärme/Kälte","Nettorechnungsbetrag (Wärme/Kälte)","Bitte Energieart auswählen!")))</f>
        <v>Bitte Energieart auswählen!</v>
      </c>
      <c r="C4259" s="47"/>
      <c r="D4259" s="47"/>
      <c r="E4259" s="47"/>
      <c r="F4259" s="47"/>
      <c r="G4259" s="47"/>
      <c r="H4259" s="113"/>
      <c r="I4259" s="60" t="s">
        <v>18</v>
      </c>
      <c r="J4259" s="48" t="s">
        <v>5</v>
      </c>
      <c r="K4259" s="47" t="str">
        <f>IF(H4258="Erdgas","Erdgaskosten exkl. Steuern, Abgaben, Netzentgelte, etc.",IF(H4258="Strom","Stromkosten exkl. Steuern, Abgaben, Netzentgelte, etc.",IF(H4258="Wärme/Kälte","Wärme-/Kältekosten exkl. Steuern, Abgaben, Netzentgelte, etc.","Bitte Energieart auswählen!")))</f>
        <v>Bitte Energieart auswählen!</v>
      </c>
      <c r="L4259" s="47"/>
      <c r="M4259" s="47"/>
      <c r="N4259" s="47"/>
      <c r="O4259" s="47"/>
      <c r="P4259" s="47"/>
      <c r="Q4259" s="47"/>
      <c r="R4259" s="47"/>
      <c r="S4259" s="47"/>
      <c r="T4259" s="47"/>
      <c r="U4259" s="47"/>
      <c r="V4259" s="47"/>
      <c r="W4259" s="47"/>
      <c r="X4259" s="91"/>
      <c r="Y4259" s="91"/>
      <c r="Z4259" s="91"/>
      <c r="AA4259" s="91"/>
    </row>
    <row r="4260" spans="2:27" ht="15" thickBot="1" x14ac:dyDescent="0.35">
      <c r="B4260" s="47" t="str">
        <f>IF(AND(H4258="Erdgas",H4257="Nein"),"Erdgasverbrauch in kWh gem. letzter Jahresabrechnung",IF(H4258="Erdgas","Erdgasverbrauch in kWh im Kalenderjahr 2021",IF(AND(H4258="Strom",H4257="Nein"),"Stromverbrauch in kWh gem. letzter Jahresabrechnung",IF(H4258="Strom","Stromverbrauch in kWh im Kalenderjahr 2021",IF(AND(H4258="Wärme/Kälte",H4257="Nein"),"Wärme-/Kälteverbrauch in kWh gem. letzter Jahresabrechnung",IF(H4258="Wärme/Kälte","Wärme-/Kälteverbrauch in kWh im Kalenderjahr 2021","Bitte Energieart auswählen!"))))))</f>
        <v>Bitte Energieart auswählen!</v>
      </c>
      <c r="C4260" s="47"/>
      <c r="D4260" s="47"/>
      <c r="E4260" s="47"/>
      <c r="F4260" s="47"/>
      <c r="G4260" s="47"/>
      <c r="H4260" s="114"/>
      <c r="I4260" s="60" t="s">
        <v>19</v>
      </c>
      <c r="J4260" s="48" t="s">
        <v>5</v>
      </c>
      <c r="K4260" s="47" t="str">
        <f>IF(H4257="Nein",IF(H4258="Erdgas","Den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endet."),IF(H4258="Erdgas","Bitte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60" s="47"/>
      <c r="M4260" s="47"/>
      <c r="N4260" s="47"/>
      <c r="O4260" s="47"/>
      <c r="P4260" s="47"/>
      <c r="Q4260" s="47"/>
      <c r="R4260" s="47"/>
      <c r="S4260" s="47"/>
      <c r="T4260" s="47"/>
      <c r="U4260" s="47"/>
      <c r="V4260" s="47"/>
      <c r="W4260" s="47"/>
      <c r="X4260" s="91"/>
      <c r="Y4260" s="91"/>
      <c r="Z4260" s="91"/>
      <c r="AA4260" s="91"/>
    </row>
    <row r="4261" spans="2:27" x14ac:dyDescent="0.3">
      <c r="B4261" s="46"/>
      <c r="C4261" s="46"/>
      <c r="D4261" s="46"/>
      <c r="E4261" s="46"/>
      <c r="F4261" s="46"/>
      <c r="G4261" s="46"/>
      <c r="H4261" s="46"/>
      <c r="I4261" s="46"/>
      <c r="J4261" s="46"/>
      <c r="K4261" s="46"/>
      <c r="L4261" s="46"/>
      <c r="M4261" s="46"/>
      <c r="N4261" s="46"/>
      <c r="O4261" s="46"/>
      <c r="P4261" s="46"/>
      <c r="Q4261" s="46"/>
      <c r="R4261" s="46"/>
      <c r="S4261" s="46"/>
      <c r="T4261" s="46"/>
      <c r="U4261" s="46"/>
      <c r="V4261" s="46"/>
      <c r="W4261" s="46"/>
      <c r="X4261" s="91"/>
      <c r="Y4261" s="91"/>
      <c r="Z4261" s="91"/>
      <c r="AA4261" s="91"/>
    </row>
    <row r="4262" spans="2:27" ht="18" thickBot="1" x14ac:dyDescent="0.5">
      <c r="B4262" s="56" t="s">
        <v>10</v>
      </c>
      <c r="C4262" s="47"/>
      <c r="D4262" s="47"/>
      <c r="E4262" s="47"/>
      <c r="F4262" s="47"/>
      <c r="G4262" s="47"/>
      <c r="H4262" s="47"/>
      <c r="I4262" s="47"/>
      <c r="J4262" s="47"/>
      <c r="K4262" s="47"/>
      <c r="L4262" s="47"/>
      <c r="M4262" s="47"/>
      <c r="N4262" s="47"/>
      <c r="O4262" s="47"/>
      <c r="P4262" s="47"/>
      <c r="Q4262" s="47"/>
      <c r="R4262" s="47"/>
      <c r="S4262" s="47"/>
      <c r="T4262" s="47"/>
      <c r="U4262" s="47"/>
      <c r="V4262" s="47"/>
      <c r="W4262" s="47"/>
      <c r="X4262" s="91"/>
      <c r="Y4262" s="90"/>
      <c r="Z4262" s="91"/>
      <c r="AA4262" s="91"/>
    </row>
    <row r="4263" spans="2:27" ht="15" thickBot="1" x14ac:dyDescent="0.35">
      <c r="B4263" s="47" t="s">
        <v>11</v>
      </c>
      <c r="C4263" s="47"/>
      <c r="D4263" s="47"/>
      <c r="E4263" s="47"/>
      <c r="F4263" s="47"/>
      <c r="G4263" s="47"/>
      <c r="H4263" s="112"/>
      <c r="I4263" s="47"/>
      <c r="J4263" s="48" t="s">
        <v>5</v>
      </c>
      <c r="K4263" s="47" t="s">
        <v>12</v>
      </c>
      <c r="L4263" s="47"/>
      <c r="M4263" s="47"/>
      <c r="N4263" s="47"/>
      <c r="O4263" s="47"/>
      <c r="P4263" s="47"/>
      <c r="Q4263" s="47"/>
      <c r="R4263" s="47"/>
      <c r="S4263" s="47"/>
      <c r="T4263" s="47"/>
      <c r="U4263" s="47"/>
      <c r="V4263" s="47"/>
      <c r="W4263" s="47"/>
      <c r="X4263" s="91">
        <f>H4264</f>
        <v>0</v>
      </c>
      <c r="Y4263" s="91">
        <f>H4265</f>
        <v>0</v>
      </c>
      <c r="Z4263" s="91">
        <f>H4266</f>
        <v>0</v>
      </c>
      <c r="AA4263" s="91">
        <f>H4267</f>
        <v>0</v>
      </c>
    </row>
    <row r="4264" spans="2:27" ht="15" thickBot="1" x14ac:dyDescent="0.35">
      <c r="B4264" s="47" t="s">
        <v>13</v>
      </c>
      <c r="C4264" s="47"/>
      <c r="D4264" s="47"/>
      <c r="E4264" s="47"/>
      <c r="F4264" s="47"/>
      <c r="G4264" s="47"/>
      <c r="H4264" s="112"/>
      <c r="I4264" s="59"/>
      <c r="J4264" s="48" t="s">
        <v>5</v>
      </c>
      <c r="K4264" s="47" t="s">
        <v>15</v>
      </c>
      <c r="L4264" s="47"/>
      <c r="M4264" s="47"/>
      <c r="N4264" s="47"/>
      <c r="O4264" s="47"/>
      <c r="P4264" s="47"/>
      <c r="Q4264" s="47"/>
      <c r="R4264" s="47"/>
      <c r="S4264" s="47"/>
      <c r="T4264" s="47"/>
      <c r="U4264" s="47"/>
      <c r="V4264" s="47"/>
      <c r="W4264" s="47"/>
      <c r="X4264" s="91"/>
      <c r="Y4264" s="91"/>
      <c r="Z4264" s="91"/>
      <c r="AA4264" s="91"/>
    </row>
    <row r="4265" spans="2:27" ht="15" thickBot="1" x14ac:dyDescent="0.35">
      <c r="B4265" s="47" t="s">
        <v>16</v>
      </c>
      <c r="C4265" s="47"/>
      <c r="D4265" s="47"/>
      <c r="E4265" s="47"/>
      <c r="F4265" s="47"/>
      <c r="G4265" s="47"/>
      <c r="H4265" s="137"/>
      <c r="I4265" s="47"/>
      <c r="J4265" s="48" t="s">
        <v>5</v>
      </c>
      <c r="K4265" s="47" t="s">
        <v>17</v>
      </c>
      <c r="L4265" s="47"/>
      <c r="M4265" s="47"/>
      <c r="N4265" s="47"/>
      <c r="O4265" s="47"/>
      <c r="P4265" s="47"/>
      <c r="Q4265" s="47"/>
      <c r="R4265" s="47"/>
      <c r="S4265" s="47"/>
      <c r="T4265" s="47"/>
      <c r="U4265" s="47"/>
      <c r="V4265" s="47"/>
      <c r="W4265" s="47"/>
      <c r="X4265" s="91"/>
      <c r="Y4265" s="91"/>
      <c r="Z4265" s="91"/>
      <c r="AA4265" s="91"/>
    </row>
    <row r="4266" spans="2:27" ht="15" thickBot="1" x14ac:dyDescent="0.35">
      <c r="B4266" s="47" t="str">
        <f>IF(H4265="Erdgas","Nettorechnungsbetrag (Erdgas)",IF(H4265="Strom","Nettorechnungsbetrag (Strom)",IF(H4265="Wärme/Kälte","Nettorechnungsbetrag (Wärme/Kälte)","Bitte Energieart auswählen!")))</f>
        <v>Bitte Energieart auswählen!</v>
      </c>
      <c r="C4266" s="47"/>
      <c r="D4266" s="47"/>
      <c r="E4266" s="47"/>
      <c r="F4266" s="47"/>
      <c r="G4266" s="47"/>
      <c r="H4266" s="113"/>
      <c r="I4266" s="60" t="s">
        <v>18</v>
      </c>
      <c r="J4266" s="48" t="s">
        <v>5</v>
      </c>
      <c r="K4266" s="47" t="str">
        <f>IF(H4265="Erdgas","Erdgaskosten exkl. Steuern, Abgaben, Netzentgelte, etc.",IF(H4265="Strom","Stromkosten exkl. Steuern, Abgaben, Netzentgelte, etc.",IF(H4265="Wärme/Kälte","Wärme-/Kältekosten exkl. Steuern, Abgaben, Netzentgelte, etc.","Bitte Energieart auswählen!")))</f>
        <v>Bitte Energieart auswählen!</v>
      </c>
      <c r="L4266" s="47"/>
      <c r="M4266" s="47"/>
      <c r="N4266" s="47"/>
      <c r="O4266" s="47"/>
      <c r="P4266" s="47"/>
      <c r="Q4266" s="47"/>
      <c r="R4266" s="47"/>
      <c r="S4266" s="47"/>
      <c r="T4266" s="47"/>
      <c r="U4266" s="47"/>
      <c r="V4266" s="47"/>
      <c r="W4266" s="47"/>
      <c r="X4266" s="91"/>
      <c r="Y4266" s="91"/>
      <c r="Z4266" s="91"/>
      <c r="AA4266" s="91"/>
    </row>
    <row r="4267" spans="2:27" ht="15" thickBot="1" x14ac:dyDescent="0.35">
      <c r="B4267" s="47" t="str">
        <f>IF(AND(H4265="Erdgas",H4264="Nein"),"Erdgasverbrauch in kWh gem. letzter Jahresabrechnung",IF(H4265="Erdgas","Erdgasverbrauch in kWh im Kalenderjahr 2021",IF(AND(H4265="Strom",H4264="Nein"),"Stromverbrauch in kWh gem. letzter Jahresabrechnung",IF(H4265="Strom","Stromverbrauch in kWh im Kalenderjahr 2021",IF(AND(H4265="Wärme/Kälte",H4264="Nein"),"Wärme-/Kälteverbrauch in kWh gem. letzter Jahresabrechnung",IF(H4265="Wärme/Kälte","Wärme-/Kälteverbrauch in kWh im Kalenderjahr 2021","Bitte Energieart auswählen!"))))))</f>
        <v>Bitte Energieart auswählen!</v>
      </c>
      <c r="C4267" s="47"/>
      <c r="D4267" s="47"/>
      <c r="E4267" s="47"/>
      <c r="F4267" s="47"/>
      <c r="G4267" s="47"/>
      <c r="H4267" s="114"/>
      <c r="I4267" s="60" t="s">
        <v>19</v>
      </c>
      <c r="J4267" s="48" t="s">
        <v>5</v>
      </c>
      <c r="K4267" s="47" t="str">
        <f>IF(H4264="Nein",IF(H4265="Erdgas","Den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endet."),IF(H4265="Erdgas","Bitte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67" s="47"/>
      <c r="M4267" s="47"/>
      <c r="N4267" s="47"/>
      <c r="O4267" s="47"/>
      <c r="P4267" s="47"/>
      <c r="Q4267" s="47"/>
      <c r="R4267" s="47"/>
      <c r="S4267" s="47"/>
      <c r="T4267" s="47"/>
      <c r="U4267" s="47"/>
      <c r="V4267" s="47"/>
      <c r="W4267" s="47"/>
      <c r="X4267" s="91"/>
      <c r="Y4267" s="91"/>
      <c r="Z4267" s="91"/>
      <c r="AA4267" s="91"/>
    </row>
    <row r="4268" spans="2:27" x14ac:dyDescent="0.3">
      <c r="B4268" s="46"/>
      <c r="C4268" s="46"/>
      <c r="D4268" s="46"/>
      <c r="E4268" s="46"/>
      <c r="F4268" s="46"/>
      <c r="G4268" s="46"/>
      <c r="H4268" s="46"/>
      <c r="I4268" s="46"/>
      <c r="J4268" s="46"/>
      <c r="K4268" s="46"/>
      <c r="L4268" s="46"/>
      <c r="M4268" s="46"/>
      <c r="N4268" s="46"/>
      <c r="O4268" s="46"/>
      <c r="P4268" s="46"/>
      <c r="Q4268" s="46"/>
      <c r="R4268" s="46"/>
      <c r="S4268" s="46"/>
      <c r="T4268" s="46"/>
      <c r="U4268" s="46"/>
      <c r="V4268" s="46"/>
      <c r="W4268" s="46"/>
      <c r="X4268" s="91"/>
      <c r="Y4268" s="91"/>
      <c r="Z4268" s="91"/>
      <c r="AA4268" s="91"/>
    </row>
    <row r="4269" spans="2:27" ht="18" thickBot="1" x14ac:dyDescent="0.5">
      <c r="B4269" s="56" t="s">
        <v>10</v>
      </c>
      <c r="C4269" s="47"/>
      <c r="D4269" s="47"/>
      <c r="E4269" s="47"/>
      <c r="F4269" s="47"/>
      <c r="G4269" s="47"/>
      <c r="H4269" s="47"/>
      <c r="I4269" s="47"/>
      <c r="J4269" s="47"/>
      <c r="K4269" s="47"/>
      <c r="L4269" s="47"/>
      <c r="M4269" s="47"/>
      <c r="N4269" s="47"/>
      <c r="O4269" s="47"/>
      <c r="P4269" s="47"/>
      <c r="Q4269" s="47"/>
      <c r="R4269" s="47"/>
      <c r="S4269" s="47"/>
      <c r="T4269" s="47"/>
      <c r="U4269" s="47"/>
      <c r="V4269" s="47"/>
      <c r="W4269" s="47"/>
      <c r="X4269" s="91"/>
      <c r="Y4269" s="90"/>
      <c r="Z4269" s="91"/>
      <c r="AA4269" s="91"/>
    </row>
    <row r="4270" spans="2:27" ht="15" thickBot="1" x14ac:dyDescent="0.35">
      <c r="B4270" s="47" t="s">
        <v>11</v>
      </c>
      <c r="C4270" s="47"/>
      <c r="D4270" s="47"/>
      <c r="E4270" s="47"/>
      <c r="F4270" s="47"/>
      <c r="G4270" s="47"/>
      <c r="H4270" s="112"/>
      <c r="I4270" s="47"/>
      <c r="J4270" s="48" t="s">
        <v>5</v>
      </c>
      <c r="K4270" s="47" t="s">
        <v>12</v>
      </c>
      <c r="L4270" s="47"/>
      <c r="M4270" s="47"/>
      <c r="N4270" s="47"/>
      <c r="O4270" s="47"/>
      <c r="P4270" s="47"/>
      <c r="Q4270" s="47"/>
      <c r="R4270" s="47"/>
      <c r="S4270" s="47"/>
      <c r="T4270" s="47"/>
      <c r="U4270" s="47"/>
      <c r="V4270" s="47"/>
      <c r="W4270" s="47"/>
      <c r="X4270" s="91">
        <f>H4271</f>
        <v>0</v>
      </c>
      <c r="Y4270" s="91">
        <f>H4272</f>
        <v>0</v>
      </c>
      <c r="Z4270" s="91">
        <f>H4273</f>
        <v>0</v>
      </c>
      <c r="AA4270" s="91">
        <f>H4274</f>
        <v>0</v>
      </c>
    </row>
    <row r="4271" spans="2:27" ht="15" thickBot="1" x14ac:dyDescent="0.35">
      <c r="B4271" s="47" t="s">
        <v>13</v>
      </c>
      <c r="C4271" s="47"/>
      <c r="D4271" s="47"/>
      <c r="E4271" s="47"/>
      <c r="F4271" s="47"/>
      <c r="G4271" s="47"/>
      <c r="H4271" s="112"/>
      <c r="I4271" s="59"/>
      <c r="J4271" s="48" t="s">
        <v>5</v>
      </c>
      <c r="K4271" s="47" t="s">
        <v>15</v>
      </c>
      <c r="L4271" s="47"/>
      <c r="M4271" s="47"/>
      <c r="N4271" s="47"/>
      <c r="O4271" s="47"/>
      <c r="P4271" s="47"/>
      <c r="Q4271" s="47"/>
      <c r="R4271" s="47"/>
      <c r="S4271" s="47"/>
      <c r="T4271" s="47"/>
      <c r="U4271" s="47"/>
      <c r="V4271" s="47"/>
      <c r="W4271" s="47"/>
      <c r="X4271" s="91"/>
      <c r="Y4271" s="91"/>
      <c r="Z4271" s="91"/>
      <c r="AA4271" s="91"/>
    </row>
    <row r="4272" spans="2:27" ht="15" thickBot="1" x14ac:dyDescent="0.35">
      <c r="B4272" s="47" t="s">
        <v>16</v>
      </c>
      <c r="C4272" s="47"/>
      <c r="D4272" s="47"/>
      <c r="E4272" s="47"/>
      <c r="F4272" s="47"/>
      <c r="G4272" s="47"/>
      <c r="H4272" s="137"/>
      <c r="I4272" s="47"/>
      <c r="J4272" s="48" t="s">
        <v>5</v>
      </c>
      <c r="K4272" s="47" t="s">
        <v>17</v>
      </c>
      <c r="L4272" s="47"/>
      <c r="M4272" s="47"/>
      <c r="N4272" s="47"/>
      <c r="O4272" s="47"/>
      <c r="P4272" s="47"/>
      <c r="Q4272" s="47"/>
      <c r="R4272" s="47"/>
      <c r="S4272" s="47"/>
      <c r="T4272" s="47"/>
      <c r="U4272" s="47"/>
      <c r="V4272" s="47"/>
      <c r="W4272" s="47"/>
      <c r="X4272" s="91"/>
      <c r="Y4272" s="91"/>
      <c r="Z4272" s="91"/>
      <c r="AA4272" s="91"/>
    </row>
    <row r="4273" spans="2:27" ht="15" thickBot="1" x14ac:dyDescent="0.35">
      <c r="B4273" s="47" t="str">
        <f>IF(H4272="Erdgas","Nettorechnungsbetrag (Erdgas)",IF(H4272="Strom","Nettorechnungsbetrag (Strom)",IF(H4272="Wärme/Kälte","Nettorechnungsbetrag (Wärme/Kälte)","Bitte Energieart auswählen!")))</f>
        <v>Bitte Energieart auswählen!</v>
      </c>
      <c r="C4273" s="47"/>
      <c r="D4273" s="47"/>
      <c r="E4273" s="47"/>
      <c r="F4273" s="47"/>
      <c r="G4273" s="47"/>
      <c r="H4273" s="113"/>
      <c r="I4273" s="60" t="s">
        <v>18</v>
      </c>
      <c r="J4273" s="48" t="s">
        <v>5</v>
      </c>
      <c r="K4273" s="47" t="str">
        <f>IF(H4272="Erdgas","Erdgaskosten exkl. Steuern, Abgaben, Netzentgelte, etc.",IF(H4272="Strom","Stromkosten exkl. Steuern, Abgaben, Netzentgelte, etc.",IF(H4272="Wärme/Kälte","Wärme-/Kältekosten exkl. Steuern, Abgaben, Netzentgelte, etc.","Bitte Energieart auswählen!")))</f>
        <v>Bitte Energieart auswählen!</v>
      </c>
      <c r="L4273" s="47"/>
      <c r="M4273" s="47"/>
      <c r="N4273" s="47"/>
      <c r="O4273" s="47"/>
      <c r="P4273" s="47"/>
      <c r="Q4273" s="47"/>
      <c r="R4273" s="47"/>
      <c r="S4273" s="47"/>
      <c r="T4273" s="47"/>
      <c r="U4273" s="47"/>
      <c r="V4273" s="47"/>
      <c r="W4273" s="47"/>
      <c r="X4273" s="91"/>
      <c r="Y4273" s="91"/>
      <c r="Z4273" s="91"/>
      <c r="AA4273" s="91"/>
    </row>
    <row r="4274" spans="2:27" ht="15" thickBot="1" x14ac:dyDescent="0.35">
      <c r="B4274" s="47" t="str">
        <f>IF(AND(H4272="Erdgas",H4271="Nein"),"Erdgasverbrauch in kWh gem. letzter Jahresabrechnung",IF(H4272="Erdgas","Erdgasverbrauch in kWh im Kalenderjahr 2021",IF(AND(H4272="Strom",H4271="Nein"),"Stromverbrauch in kWh gem. letzter Jahresabrechnung",IF(H4272="Strom","Stromverbrauch in kWh im Kalenderjahr 2021",IF(AND(H4272="Wärme/Kälte",H4271="Nein"),"Wärme-/Kälteverbrauch in kWh gem. letzter Jahresabrechnung",IF(H4272="Wärme/Kälte","Wärme-/Kälteverbrauch in kWh im Kalenderjahr 2021","Bitte Energieart auswählen!"))))))</f>
        <v>Bitte Energieart auswählen!</v>
      </c>
      <c r="C4274" s="47"/>
      <c r="D4274" s="47"/>
      <c r="E4274" s="47"/>
      <c r="F4274" s="47"/>
      <c r="G4274" s="47"/>
      <c r="H4274" s="114"/>
      <c r="I4274" s="60" t="s">
        <v>19</v>
      </c>
      <c r="J4274" s="48" t="s">
        <v>5</v>
      </c>
      <c r="K4274" s="47" t="str">
        <f>IF(H4271="Nein",IF(H4272="Erdgas","Den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endet."),IF(H4272="Erdgas","Bitte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74" s="47"/>
      <c r="M4274" s="47"/>
      <c r="N4274" s="47"/>
      <c r="O4274" s="47"/>
      <c r="P4274" s="47"/>
      <c r="Q4274" s="47"/>
      <c r="R4274" s="47"/>
      <c r="S4274" s="47"/>
      <c r="T4274" s="47"/>
      <c r="U4274" s="47"/>
      <c r="V4274" s="47"/>
      <c r="W4274" s="47"/>
      <c r="X4274" s="91"/>
      <c r="Y4274" s="91"/>
      <c r="Z4274" s="91"/>
      <c r="AA4274" s="91"/>
    </row>
    <row r="4275" spans="2:27" x14ac:dyDescent="0.3">
      <c r="B4275" s="46"/>
      <c r="C4275" s="46"/>
      <c r="D4275" s="46"/>
      <c r="E4275" s="46"/>
      <c r="F4275" s="46"/>
      <c r="G4275" s="46"/>
      <c r="H4275" s="46"/>
      <c r="I4275" s="46"/>
      <c r="J4275" s="46"/>
      <c r="K4275" s="46"/>
      <c r="L4275" s="46"/>
      <c r="M4275" s="46"/>
      <c r="N4275" s="46"/>
      <c r="O4275" s="46"/>
      <c r="P4275" s="46"/>
      <c r="Q4275" s="46"/>
      <c r="R4275" s="46"/>
      <c r="S4275" s="46"/>
      <c r="T4275" s="46"/>
      <c r="U4275" s="46"/>
      <c r="V4275" s="46"/>
      <c r="W4275" s="46"/>
      <c r="X4275" s="91"/>
      <c r="Y4275" s="91"/>
      <c r="Z4275" s="91"/>
      <c r="AA4275" s="91"/>
    </row>
    <row r="4276" spans="2:27" ht="18" thickBot="1" x14ac:dyDescent="0.5">
      <c r="B4276" s="56" t="s">
        <v>10</v>
      </c>
      <c r="C4276" s="47"/>
      <c r="D4276" s="47"/>
      <c r="E4276" s="47"/>
      <c r="F4276" s="47"/>
      <c r="G4276" s="47"/>
      <c r="H4276" s="47"/>
      <c r="I4276" s="47"/>
      <c r="J4276" s="47"/>
      <c r="K4276" s="47"/>
      <c r="L4276" s="47"/>
      <c r="M4276" s="47"/>
      <c r="N4276" s="47"/>
      <c r="O4276" s="47"/>
      <c r="P4276" s="47"/>
      <c r="Q4276" s="47"/>
      <c r="R4276" s="47"/>
      <c r="S4276" s="47"/>
      <c r="T4276" s="47"/>
      <c r="U4276" s="47"/>
      <c r="V4276" s="47"/>
      <c r="W4276" s="47"/>
      <c r="X4276" s="91"/>
      <c r="Y4276" s="90"/>
      <c r="Z4276" s="91"/>
      <c r="AA4276" s="91"/>
    </row>
    <row r="4277" spans="2:27" ht="15" thickBot="1" x14ac:dyDescent="0.35">
      <c r="B4277" s="47" t="s">
        <v>11</v>
      </c>
      <c r="C4277" s="47"/>
      <c r="D4277" s="47"/>
      <c r="E4277" s="47"/>
      <c r="F4277" s="47"/>
      <c r="G4277" s="47"/>
      <c r="H4277" s="112"/>
      <c r="I4277" s="47"/>
      <c r="J4277" s="48" t="s">
        <v>5</v>
      </c>
      <c r="K4277" s="47" t="s">
        <v>12</v>
      </c>
      <c r="L4277" s="47"/>
      <c r="M4277" s="47"/>
      <c r="N4277" s="47"/>
      <c r="O4277" s="47"/>
      <c r="P4277" s="47"/>
      <c r="Q4277" s="47"/>
      <c r="R4277" s="47"/>
      <c r="S4277" s="47"/>
      <c r="T4277" s="47"/>
      <c r="U4277" s="47"/>
      <c r="V4277" s="47"/>
      <c r="W4277" s="47"/>
      <c r="X4277" s="91">
        <f>H4278</f>
        <v>0</v>
      </c>
      <c r="Y4277" s="91">
        <f>H4279</f>
        <v>0</v>
      </c>
      <c r="Z4277" s="91">
        <f>H4280</f>
        <v>0</v>
      </c>
      <c r="AA4277" s="91">
        <f>H4281</f>
        <v>0</v>
      </c>
    </row>
    <row r="4278" spans="2:27" ht="15" thickBot="1" x14ac:dyDescent="0.35">
      <c r="B4278" s="47" t="s">
        <v>13</v>
      </c>
      <c r="C4278" s="47"/>
      <c r="D4278" s="47"/>
      <c r="E4278" s="47"/>
      <c r="F4278" s="47"/>
      <c r="G4278" s="47"/>
      <c r="H4278" s="112"/>
      <c r="I4278" s="59"/>
      <c r="J4278" s="48" t="s">
        <v>5</v>
      </c>
      <c r="K4278" s="47" t="s">
        <v>15</v>
      </c>
      <c r="L4278" s="47"/>
      <c r="M4278" s="47"/>
      <c r="N4278" s="47"/>
      <c r="O4278" s="47"/>
      <c r="P4278" s="47"/>
      <c r="Q4278" s="47"/>
      <c r="R4278" s="47"/>
      <c r="S4278" s="47"/>
      <c r="T4278" s="47"/>
      <c r="U4278" s="47"/>
      <c r="V4278" s="47"/>
      <c r="W4278" s="47"/>
      <c r="X4278" s="91"/>
      <c r="Y4278" s="91"/>
      <c r="Z4278" s="91"/>
      <c r="AA4278" s="91"/>
    </row>
    <row r="4279" spans="2:27" ht="15" thickBot="1" x14ac:dyDescent="0.35">
      <c r="B4279" s="47" t="s">
        <v>16</v>
      </c>
      <c r="C4279" s="47"/>
      <c r="D4279" s="47"/>
      <c r="E4279" s="47"/>
      <c r="F4279" s="47"/>
      <c r="G4279" s="47"/>
      <c r="H4279" s="137"/>
      <c r="I4279" s="47"/>
      <c r="J4279" s="48" t="s">
        <v>5</v>
      </c>
      <c r="K4279" s="47" t="s">
        <v>17</v>
      </c>
      <c r="L4279" s="47"/>
      <c r="M4279" s="47"/>
      <c r="N4279" s="47"/>
      <c r="O4279" s="47"/>
      <c r="P4279" s="47"/>
      <c r="Q4279" s="47"/>
      <c r="R4279" s="47"/>
      <c r="S4279" s="47"/>
      <c r="T4279" s="47"/>
      <c r="U4279" s="47"/>
      <c r="V4279" s="47"/>
      <c r="W4279" s="47"/>
      <c r="X4279" s="91"/>
      <c r="Y4279" s="91"/>
      <c r="Z4279" s="91"/>
      <c r="AA4279" s="91"/>
    </row>
    <row r="4280" spans="2:27" ht="15" thickBot="1" x14ac:dyDescent="0.35">
      <c r="B4280" s="47" t="str">
        <f>IF(H4279="Erdgas","Nettorechnungsbetrag (Erdgas)",IF(H4279="Strom","Nettorechnungsbetrag (Strom)",IF(H4279="Wärme/Kälte","Nettorechnungsbetrag (Wärme/Kälte)","Bitte Energieart auswählen!")))</f>
        <v>Bitte Energieart auswählen!</v>
      </c>
      <c r="C4280" s="47"/>
      <c r="D4280" s="47"/>
      <c r="E4280" s="47"/>
      <c r="F4280" s="47"/>
      <c r="G4280" s="47"/>
      <c r="H4280" s="113"/>
      <c r="I4280" s="60" t="s">
        <v>18</v>
      </c>
      <c r="J4280" s="48" t="s">
        <v>5</v>
      </c>
      <c r="K4280" s="47" t="str">
        <f>IF(H4279="Erdgas","Erdgaskosten exkl. Steuern, Abgaben, Netzentgelte, etc.",IF(H4279="Strom","Stromkosten exkl. Steuern, Abgaben, Netzentgelte, etc.",IF(H4279="Wärme/Kälte","Wärme-/Kältekosten exkl. Steuern, Abgaben, Netzentgelte, etc.","Bitte Energieart auswählen!")))</f>
        <v>Bitte Energieart auswählen!</v>
      </c>
      <c r="L4280" s="47"/>
      <c r="M4280" s="47"/>
      <c r="N4280" s="47"/>
      <c r="O4280" s="47"/>
      <c r="P4280" s="47"/>
      <c r="Q4280" s="47"/>
      <c r="R4280" s="47"/>
      <c r="S4280" s="47"/>
      <c r="T4280" s="47"/>
      <c r="U4280" s="47"/>
      <c r="V4280" s="47"/>
      <c r="W4280" s="47"/>
      <c r="X4280" s="91"/>
      <c r="Y4280" s="91"/>
      <c r="Z4280" s="91"/>
      <c r="AA4280" s="91"/>
    </row>
    <row r="4281" spans="2:27" ht="15" thickBot="1" x14ac:dyDescent="0.35">
      <c r="B4281" s="47" t="str">
        <f>IF(AND(H4279="Erdgas",H4278="Nein"),"Erdgasverbrauch in kWh gem. letzter Jahresabrechnung",IF(H4279="Erdgas","Erdgasverbrauch in kWh im Kalenderjahr 2021",IF(AND(H4279="Strom",H4278="Nein"),"Stromverbrauch in kWh gem. letzter Jahresabrechnung",IF(H4279="Strom","Stromverbrauch in kWh im Kalenderjahr 2021",IF(AND(H4279="Wärme/Kälte",H4278="Nein"),"Wärme-/Kälteverbrauch in kWh gem. letzter Jahresabrechnung",IF(H4279="Wärme/Kälte","Wärme-/Kälteverbrauch in kWh im Kalenderjahr 2021","Bitte Energieart auswählen!"))))))</f>
        <v>Bitte Energieart auswählen!</v>
      </c>
      <c r="C4281" s="47"/>
      <c r="D4281" s="47"/>
      <c r="E4281" s="47"/>
      <c r="F4281" s="47"/>
      <c r="G4281" s="47"/>
      <c r="H4281" s="114"/>
      <c r="I4281" s="60" t="s">
        <v>19</v>
      </c>
      <c r="J4281" s="48" t="s">
        <v>5</v>
      </c>
      <c r="K4281" s="47" t="str">
        <f>IF(H4278="Nein",IF(H4279="Erdgas","Den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endet."),IF(H4279="Erdgas","Bitte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81" s="47"/>
      <c r="M4281" s="47"/>
      <c r="N4281" s="47"/>
      <c r="O4281" s="47"/>
      <c r="P4281" s="47"/>
      <c r="Q4281" s="47"/>
      <c r="R4281" s="47"/>
      <c r="S4281" s="47"/>
      <c r="T4281" s="47"/>
      <c r="U4281" s="47"/>
      <c r="V4281" s="47"/>
      <c r="W4281" s="47"/>
      <c r="X4281" s="91"/>
      <c r="Y4281" s="91"/>
      <c r="Z4281" s="91"/>
      <c r="AA4281" s="91"/>
    </row>
    <row r="4282" spans="2:27" x14ac:dyDescent="0.3">
      <c r="B4282" s="46"/>
      <c r="C4282" s="46"/>
      <c r="D4282" s="46"/>
      <c r="E4282" s="46"/>
      <c r="F4282" s="46"/>
      <c r="G4282" s="46"/>
      <c r="H4282" s="46"/>
      <c r="I4282" s="46"/>
      <c r="J4282" s="46"/>
      <c r="K4282" s="46"/>
      <c r="L4282" s="46"/>
      <c r="M4282" s="46"/>
      <c r="N4282" s="46"/>
      <c r="O4282" s="46"/>
      <c r="P4282" s="46"/>
      <c r="Q4282" s="46"/>
      <c r="R4282" s="46"/>
      <c r="S4282" s="46"/>
      <c r="T4282" s="46"/>
      <c r="U4282" s="46"/>
      <c r="V4282" s="46"/>
      <c r="W4282" s="46"/>
      <c r="X4282" s="91"/>
      <c r="Y4282" s="91"/>
      <c r="Z4282" s="91"/>
      <c r="AA4282" s="91"/>
    </row>
    <row r="4283" spans="2:27" ht="18" thickBot="1" x14ac:dyDescent="0.5">
      <c r="B4283" s="56" t="s">
        <v>10</v>
      </c>
      <c r="C4283" s="47"/>
      <c r="D4283" s="47"/>
      <c r="E4283" s="47"/>
      <c r="F4283" s="47"/>
      <c r="G4283" s="47"/>
      <c r="H4283" s="47"/>
      <c r="I4283" s="47"/>
      <c r="J4283" s="47"/>
      <c r="K4283" s="47"/>
      <c r="L4283" s="47"/>
      <c r="M4283" s="47"/>
      <c r="N4283" s="47"/>
      <c r="O4283" s="47"/>
      <c r="P4283" s="47"/>
      <c r="Q4283" s="47"/>
      <c r="R4283" s="47"/>
      <c r="S4283" s="47"/>
      <c r="T4283" s="47"/>
      <c r="U4283" s="47"/>
      <c r="V4283" s="47"/>
      <c r="W4283" s="47"/>
      <c r="X4283" s="91"/>
      <c r="Y4283" s="90"/>
      <c r="Z4283" s="91"/>
      <c r="AA4283" s="91"/>
    </row>
    <row r="4284" spans="2:27" ht="15" thickBot="1" x14ac:dyDescent="0.35">
      <c r="B4284" s="47" t="s">
        <v>11</v>
      </c>
      <c r="C4284" s="47"/>
      <c r="D4284" s="47"/>
      <c r="E4284" s="47"/>
      <c r="F4284" s="47"/>
      <c r="G4284" s="47"/>
      <c r="H4284" s="112"/>
      <c r="I4284" s="47"/>
      <c r="J4284" s="48" t="s">
        <v>5</v>
      </c>
      <c r="K4284" s="47" t="s">
        <v>12</v>
      </c>
      <c r="L4284" s="47"/>
      <c r="M4284" s="47"/>
      <c r="N4284" s="47"/>
      <c r="O4284" s="47"/>
      <c r="P4284" s="47"/>
      <c r="Q4284" s="47"/>
      <c r="R4284" s="47"/>
      <c r="S4284" s="47"/>
      <c r="T4284" s="47"/>
      <c r="U4284" s="47"/>
      <c r="V4284" s="47"/>
      <c r="W4284" s="47"/>
      <c r="X4284" s="91">
        <f>H4285</f>
        <v>0</v>
      </c>
      <c r="Y4284" s="91">
        <f>H4286</f>
        <v>0</v>
      </c>
      <c r="Z4284" s="91">
        <f>H4287</f>
        <v>0</v>
      </c>
      <c r="AA4284" s="91">
        <f>H4288</f>
        <v>0</v>
      </c>
    </row>
    <row r="4285" spans="2:27" ht="15" thickBot="1" x14ac:dyDescent="0.35">
      <c r="B4285" s="47" t="s">
        <v>13</v>
      </c>
      <c r="C4285" s="47"/>
      <c r="D4285" s="47"/>
      <c r="E4285" s="47"/>
      <c r="F4285" s="47"/>
      <c r="G4285" s="47"/>
      <c r="H4285" s="112"/>
      <c r="I4285" s="59"/>
      <c r="J4285" s="48" t="s">
        <v>5</v>
      </c>
      <c r="K4285" s="47" t="s">
        <v>15</v>
      </c>
      <c r="L4285" s="47"/>
      <c r="M4285" s="47"/>
      <c r="N4285" s="47"/>
      <c r="O4285" s="47"/>
      <c r="P4285" s="47"/>
      <c r="Q4285" s="47"/>
      <c r="R4285" s="47"/>
      <c r="S4285" s="47"/>
      <c r="T4285" s="47"/>
      <c r="U4285" s="47"/>
      <c r="V4285" s="47"/>
      <c r="W4285" s="47"/>
      <c r="X4285" s="91"/>
      <c r="Y4285" s="91"/>
      <c r="Z4285" s="91"/>
      <c r="AA4285" s="91"/>
    </row>
    <row r="4286" spans="2:27" ht="15" thickBot="1" x14ac:dyDescent="0.35">
      <c r="B4286" s="47" t="s">
        <v>16</v>
      </c>
      <c r="C4286" s="47"/>
      <c r="D4286" s="47"/>
      <c r="E4286" s="47"/>
      <c r="F4286" s="47"/>
      <c r="G4286" s="47"/>
      <c r="H4286" s="137"/>
      <c r="I4286" s="47"/>
      <c r="J4286" s="48" t="s">
        <v>5</v>
      </c>
      <c r="K4286" s="47" t="s">
        <v>17</v>
      </c>
      <c r="L4286" s="47"/>
      <c r="M4286" s="47"/>
      <c r="N4286" s="47"/>
      <c r="O4286" s="47"/>
      <c r="P4286" s="47"/>
      <c r="Q4286" s="47"/>
      <c r="R4286" s="47"/>
      <c r="S4286" s="47"/>
      <c r="T4286" s="47"/>
      <c r="U4286" s="47"/>
      <c r="V4286" s="47"/>
      <c r="W4286" s="47"/>
      <c r="X4286" s="91"/>
      <c r="Y4286" s="91"/>
      <c r="Z4286" s="91"/>
      <c r="AA4286" s="91"/>
    </row>
    <row r="4287" spans="2:27" ht="15" thickBot="1" x14ac:dyDescent="0.35">
      <c r="B4287" s="47" t="str">
        <f>IF(H4286="Erdgas","Nettorechnungsbetrag (Erdgas)",IF(H4286="Strom","Nettorechnungsbetrag (Strom)",IF(H4286="Wärme/Kälte","Nettorechnungsbetrag (Wärme/Kälte)","Bitte Energieart auswählen!")))</f>
        <v>Bitte Energieart auswählen!</v>
      </c>
      <c r="C4287" s="47"/>
      <c r="D4287" s="47"/>
      <c r="E4287" s="47"/>
      <c r="F4287" s="47"/>
      <c r="G4287" s="47"/>
      <c r="H4287" s="113"/>
      <c r="I4287" s="60" t="s">
        <v>18</v>
      </c>
      <c r="J4287" s="48" t="s">
        <v>5</v>
      </c>
      <c r="K4287" s="47" t="str">
        <f>IF(H4286="Erdgas","Erdgaskosten exkl. Steuern, Abgaben, Netzentgelte, etc.",IF(H4286="Strom","Stromkosten exkl. Steuern, Abgaben, Netzentgelte, etc.",IF(H4286="Wärme/Kälte","Wärme-/Kältekosten exkl. Steuern, Abgaben, Netzentgelte, etc.","Bitte Energieart auswählen!")))</f>
        <v>Bitte Energieart auswählen!</v>
      </c>
      <c r="L4287" s="47"/>
      <c r="M4287" s="47"/>
      <c r="N4287" s="47"/>
      <c r="O4287" s="47"/>
      <c r="P4287" s="47"/>
      <c r="Q4287" s="47"/>
      <c r="R4287" s="47"/>
      <c r="S4287" s="47"/>
      <c r="T4287" s="47"/>
      <c r="U4287" s="47"/>
      <c r="V4287" s="47"/>
      <c r="W4287" s="47"/>
      <c r="X4287" s="91"/>
      <c r="Y4287" s="91"/>
      <c r="Z4287" s="91"/>
      <c r="AA4287" s="91"/>
    </row>
    <row r="4288" spans="2:27" ht="15" thickBot="1" x14ac:dyDescent="0.35">
      <c r="B4288" s="47" t="str">
        <f>IF(AND(H4286="Erdgas",H4285="Nein"),"Erdgasverbrauch in kWh gem. letzter Jahresabrechnung",IF(H4286="Erdgas","Erdgasverbrauch in kWh im Kalenderjahr 2021",IF(AND(H4286="Strom",H4285="Nein"),"Stromverbrauch in kWh gem. letzter Jahresabrechnung",IF(H4286="Strom","Stromverbrauch in kWh im Kalenderjahr 2021",IF(AND(H4286="Wärme/Kälte",H4285="Nein"),"Wärme-/Kälteverbrauch in kWh gem. letzter Jahresabrechnung",IF(H4286="Wärme/Kälte","Wärme-/Kälteverbrauch in kWh im Kalenderjahr 2021","Bitte Energieart auswählen!"))))))</f>
        <v>Bitte Energieart auswählen!</v>
      </c>
      <c r="C4288" s="47"/>
      <c r="D4288" s="47"/>
      <c r="E4288" s="47"/>
      <c r="F4288" s="47"/>
      <c r="G4288" s="47"/>
      <c r="H4288" s="114"/>
      <c r="I4288" s="60" t="s">
        <v>19</v>
      </c>
      <c r="J4288" s="48" t="s">
        <v>5</v>
      </c>
      <c r="K4288" s="47" t="str">
        <f>IF(H4285="Nein",IF(H4286="Erdgas","Den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endet."),IF(H4286="Erdgas","Bitte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88" s="47"/>
      <c r="M4288" s="47"/>
      <c r="N4288" s="47"/>
      <c r="O4288" s="47"/>
      <c r="P4288" s="47"/>
      <c r="Q4288" s="47"/>
      <c r="R4288" s="47"/>
      <c r="S4288" s="47"/>
      <c r="T4288" s="47"/>
      <c r="U4288" s="47"/>
      <c r="V4288" s="47"/>
      <c r="W4288" s="47"/>
      <c r="X4288" s="91"/>
      <c r="Y4288" s="91"/>
      <c r="Z4288" s="91"/>
      <c r="AA4288" s="91"/>
    </row>
    <row r="4289" spans="2:27" x14ac:dyDescent="0.3">
      <c r="B4289" s="46"/>
      <c r="C4289" s="46"/>
      <c r="D4289" s="46"/>
      <c r="E4289" s="46"/>
      <c r="F4289" s="46"/>
      <c r="G4289" s="46"/>
      <c r="H4289" s="46"/>
      <c r="I4289" s="46"/>
      <c r="J4289" s="46"/>
      <c r="K4289" s="46"/>
      <c r="L4289" s="46"/>
      <c r="M4289" s="46"/>
      <c r="N4289" s="46"/>
      <c r="O4289" s="46"/>
      <c r="P4289" s="46"/>
      <c r="Q4289" s="46"/>
      <c r="R4289" s="46"/>
      <c r="S4289" s="46"/>
      <c r="T4289" s="46"/>
      <c r="U4289" s="46"/>
      <c r="V4289" s="46"/>
      <c r="W4289" s="46"/>
      <c r="X4289" s="91"/>
      <c r="Y4289" s="91"/>
      <c r="Z4289" s="91"/>
      <c r="AA4289" s="91"/>
    </row>
    <row r="4290" spans="2:27" ht="18" thickBot="1" x14ac:dyDescent="0.5">
      <c r="B4290" s="56" t="s">
        <v>10</v>
      </c>
      <c r="C4290" s="47"/>
      <c r="D4290" s="47"/>
      <c r="E4290" s="47"/>
      <c r="F4290" s="47"/>
      <c r="G4290" s="47"/>
      <c r="H4290" s="47"/>
      <c r="I4290" s="47"/>
      <c r="J4290" s="47"/>
      <c r="K4290" s="47"/>
      <c r="L4290" s="47"/>
      <c r="M4290" s="47"/>
      <c r="N4290" s="47"/>
      <c r="O4290" s="47"/>
      <c r="P4290" s="47"/>
      <c r="Q4290" s="47"/>
      <c r="R4290" s="47"/>
      <c r="S4290" s="47"/>
      <c r="T4290" s="47"/>
      <c r="U4290" s="47"/>
      <c r="V4290" s="47"/>
      <c r="W4290" s="47"/>
      <c r="X4290" s="91"/>
      <c r="Y4290" s="90"/>
      <c r="Z4290" s="91"/>
      <c r="AA4290" s="91"/>
    </row>
    <row r="4291" spans="2:27" ht="15" thickBot="1" x14ac:dyDescent="0.35">
      <c r="B4291" s="47" t="s">
        <v>11</v>
      </c>
      <c r="C4291" s="47"/>
      <c r="D4291" s="47"/>
      <c r="E4291" s="47"/>
      <c r="F4291" s="47"/>
      <c r="G4291" s="47"/>
      <c r="H4291" s="112"/>
      <c r="I4291" s="47"/>
      <c r="J4291" s="48" t="s">
        <v>5</v>
      </c>
      <c r="K4291" s="47" t="s">
        <v>12</v>
      </c>
      <c r="L4291" s="47"/>
      <c r="M4291" s="47"/>
      <c r="N4291" s="47"/>
      <c r="O4291" s="47"/>
      <c r="P4291" s="47"/>
      <c r="Q4291" s="47"/>
      <c r="R4291" s="47"/>
      <c r="S4291" s="47"/>
      <c r="T4291" s="47"/>
      <c r="U4291" s="47"/>
      <c r="V4291" s="47"/>
      <c r="W4291" s="47"/>
      <c r="X4291" s="91">
        <f>H4292</f>
        <v>0</v>
      </c>
      <c r="Y4291" s="91">
        <f>H4293</f>
        <v>0</v>
      </c>
      <c r="Z4291" s="91">
        <f>H4294</f>
        <v>0</v>
      </c>
      <c r="AA4291" s="91">
        <f>H4295</f>
        <v>0</v>
      </c>
    </row>
    <row r="4292" spans="2:27" ht="15" thickBot="1" x14ac:dyDescent="0.35">
      <c r="B4292" s="47" t="s">
        <v>13</v>
      </c>
      <c r="C4292" s="47"/>
      <c r="D4292" s="47"/>
      <c r="E4292" s="47"/>
      <c r="F4292" s="47"/>
      <c r="G4292" s="47"/>
      <c r="H4292" s="112"/>
      <c r="I4292" s="59"/>
      <c r="J4292" s="48" t="s">
        <v>5</v>
      </c>
      <c r="K4292" s="47" t="s">
        <v>15</v>
      </c>
      <c r="L4292" s="47"/>
      <c r="M4292" s="47"/>
      <c r="N4292" s="47"/>
      <c r="O4292" s="47"/>
      <c r="P4292" s="47"/>
      <c r="Q4292" s="47"/>
      <c r="R4292" s="47"/>
      <c r="S4292" s="47"/>
      <c r="T4292" s="47"/>
      <c r="U4292" s="47"/>
      <c r="V4292" s="47"/>
      <c r="W4292" s="47"/>
      <c r="X4292" s="91"/>
      <c r="Y4292" s="91"/>
      <c r="Z4292" s="91"/>
      <c r="AA4292" s="91"/>
    </row>
    <row r="4293" spans="2:27" ht="15" thickBot="1" x14ac:dyDescent="0.35">
      <c r="B4293" s="47" t="s">
        <v>16</v>
      </c>
      <c r="C4293" s="47"/>
      <c r="D4293" s="47"/>
      <c r="E4293" s="47"/>
      <c r="F4293" s="47"/>
      <c r="G4293" s="47"/>
      <c r="H4293" s="137"/>
      <c r="I4293" s="47"/>
      <c r="J4293" s="48" t="s">
        <v>5</v>
      </c>
      <c r="K4293" s="47" t="s">
        <v>17</v>
      </c>
      <c r="L4293" s="47"/>
      <c r="M4293" s="47"/>
      <c r="N4293" s="47"/>
      <c r="O4293" s="47"/>
      <c r="P4293" s="47"/>
      <c r="Q4293" s="47"/>
      <c r="R4293" s="47"/>
      <c r="S4293" s="47"/>
      <c r="T4293" s="47"/>
      <c r="U4293" s="47"/>
      <c r="V4293" s="47"/>
      <c r="W4293" s="47"/>
      <c r="X4293" s="91"/>
      <c r="Y4293" s="91"/>
      <c r="Z4293" s="91"/>
      <c r="AA4293" s="91"/>
    </row>
    <row r="4294" spans="2:27" ht="15" thickBot="1" x14ac:dyDescent="0.35">
      <c r="B4294" s="47" t="str">
        <f>IF(H4293="Erdgas","Nettorechnungsbetrag (Erdgas)",IF(H4293="Strom","Nettorechnungsbetrag (Strom)",IF(H4293="Wärme/Kälte","Nettorechnungsbetrag (Wärme/Kälte)","Bitte Energieart auswählen!")))</f>
        <v>Bitte Energieart auswählen!</v>
      </c>
      <c r="C4294" s="47"/>
      <c r="D4294" s="47"/>
      <c r="E4294" s="47"/>
      <c r="F4294" s="47"/>
      <c r="G4294" s="47"/>
      <c r="H4294" s="113"/>
      <c r="I4294" s="60" t="s">
        <v>18</v>
      </c>
      <c r="J4294" s="48" t="s">
        <v>5</v>
      </c>
      <c r="K4294" s="47" t="str">
        <f>IF(H4293="Erdgas","Erdgaskosten exkl. Steuern, Abgaben, Netzentgelte, etc.",IF(H4293="Strom","Stromkosten exkl. Steuern, Abgaben, Netzentgelte, etc.",IF(H4293="Wärme/Kälte","Wärme-/Kältekosten exkl. Steuern, Abgaben, Netzentgelte, etc.","Bitte Energieart auswählen!")))</f>
        <v>Bitte Energieart auswählen!</v>
      </c>
      <c r="L4294" s="47"/>
      <c r="M4294" s="47"/>
      <c r="N4294" s="47"/>
      <c r="O4294" s="47"/>
      <c r="P4294" s="47"/>
      <c r="Q4294" s="47"/>
      <c r="R4294" s="47"/>
      <c r="S4294" s="47"/>
      <c r="T4294" s="47"/>
      <c r="U4294" s="47"/>
      <c r="V4294" s="47"/>
      <c r="W4294" s="47"/>
      <c r="X4294" s="91"/>
      <c r="Y4294" s="91"/>
      <c r="Z4294" s="91"/>
      <c r="AA4294" s="91"/>
    </row>
    <row r="4295" spans="2:27" ht="15" thickBot="1" x14ac:dyDescent="0.35">
      <c r="B4295" s="47" t="str">
        <f>IF(AND(H4293="Erdgas",H4292="Nein"),"Erdgasverbrauch in kWh gem. letzter Jahresabrechnung",IF(H4293="Erdgas","Erdgasverbrauch in kWh im Kalenderjahr 2021",IF(AND(H4293="Strom",H4292="Nein"),"Stromverbrauch in kWh gem. letzter Jahresabrechnung",IF(H4293="Strom","Stromverbrauch in kWh im Kalenderjahr 2021",IF(AND(H4293="Wärme/Kälte",H4292="Nein"),"Wärme-/Kälteverbrauch in kWh gem. letzter Jahresabrechnung",IF(H4293="Wärme/Kälte","Wärme-/Kälteverbrauch in kWh im Kalenderjahr 2021","Bitte Energieart auswählen!"))))))</f>
        <v>Bitte Energieart auswählen!</v>
      </c>
      <c r="C4295" s="47"/>
      <c r="D4295" s="47"/>
      <c r="E4295" s="47"/>
      <c r="F4295" s="47"/>
      <c r="G4295" s="47"/>
      <c r="H4295" s="114"/>
      <c r="I4295" s="60" t="s">
        <v>19</v>
      </c>
      <c r="J4295" s="48" t="s">
        <v>5</v>
      </c>
      <c r="K4295" s="47" t="str">
        <f>IF(H4292="Nein",IF(H4293="Erdgas","Den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endet."),IF(H4293="Erdgas","Bitte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295" s="47"/>
      <c r="M4295" s="47"/>
      <c r="N4295" s="47"/>
      <c r="O4295" s="47"/>
      <c r="P4295" s="47"/>
      <c r="Q4295" s="47"/>
      <c r="R4295" s="47"/>
      <c r="S4295" s="47"/>
      <c r="T4295" s="47"/>
      <c r="U4295" s="47"/>
      <c r="V4295" s="47"/>
      <c r="W4295" s="47"/>
      <c r="X4295" s="91"/>
      <c r="Y4295" s="91"/>
      <c r="Z4295" s="91"/>
      <c r="AA4295" s="91"/>
    </row>
    <row r="4296" spans="2:27" x14ac:dyDescent="0.3">
      <c r="B4296" s="46"/>
      <c r="C4296" s="46"/>
      <c r="D4296" s="46"/>
      <c r="E4296" s="46"/>
      <c r="F4296" s="46"/>
      <c r="G4296" s="46"/>
      <c r="H4296" s="46"/>
      <c r="I4296" s="46"/>
      <c r="J4296" s="46"/>
      <c r="K4296" s="46"/>
      <c r="L4296" s="46"/>
      <c r="M4296" s="46"/>
      <c r="N4296" s="46"/>
      <c r="O4296" s="46"/>
      <c r="P4296" s="46"/>
      <c r="Q4296" s="46"/>
      <c r="R4296" s="46"/>
      <c r="S4296" s="46"/>
      <c r="T4296" s="46"/>
      <c r="U4296" s="46"/>
      <c r="V4296" s="46"/>
      <c r="W4296" s="46"/>
      <c r="X4296" s="91"/>
      <c r="Y4296" s="91"/>
      <c r="Z4296" s="91"/>
      <c r="AA4296" s="91"/>
    </row>
    <row r="4297" spans="2:27" ht="18" thickBot="1" x14ac:dyDescent="0.5">
      <c r="B4297" s="56" t="s">
        <v>10</v>
      </c>
      <c r="C4297" s="47"/>
      <c r="D4297" s="47"/>
      <c r="E4297" s="47"/>
      <c r="F4297" s="47"/>
      <c r="G4297" s="47"/>
      <c r="H4297" s="47"/>
      <c r="I4297" s="47"/>
      <c r="J4297" s="47"/>
      <c r="K4297" s="47"/>
      <c r="L4297" s="47"/>
      <c r="M4297" s="47"/>
      <c r="N4297" s="47"/>
      <c r="O4297" s="47"/>
      <c r="P4297" s="47"/>
      <c r="Q4297" s="47"/>
      <c r="R4297" s="47"/>
      <c r="S4297" s="47"/>
      <c r="T4297" s="47"/>
      <c r="U4297" s="47"/>
      <c r="V4297" s="47"/>
      <c r="W4297" s="47"/>
      <c r="X4297" s="91"/>
      <c r="Y4297" s="90"/>
      <c r="Z4297" s="91"/>
      <c r="AA4297" s="91"/>
    </row>
    <row r="4298" spans="2:27" ht="15" thickBot="1" x14ac:dyDescent="0.35">
      <c r="B4298" s="47" t="s">
        <v>11</v>
      </c>
      <c r="C4298" s="47"/>
      <c r="D4298" s="47"/>
      <c r="E4298" s="47"/>
      <c r="F4298" s="47"/>
      <c r="G4298" s="47"/>
      <c r="H4298" s="112"/>
      <c r="I4298" s="47"/>
      <c r="J4298" s="48" t="s">
        <v>5</v>
      </c>
      <c r="K4298" s="47" t="s">
        <v>12</v>
      </c>
      <c r="L4298" s="47"/>
      <c r="M4298" s="47"/>
      <c r="N4298" s="47"/>
      <c r="O4298" s="47"/>
      <c r="P4298" s="47"/>
      <c r="Q4298" s="47"/>
      <c r="R4298" s="47"/>
      <c r="S4298" s="47"/>
      <c r="T4298" s="47"/>
      <c r="U4298" s="47"/>
      <c r="V4298" s="47"/>
      <c r="W4298" s="47"/>
      <c r="X4298" s="91">
        <f>H4299</f>
        <v>0</v>
      </c>
      <c r="Y4298" s="91">
        <f>H4300</f>
        <v>0</v>
      </c>
      <c r="Z4298" s="91">
        <f>H4301</f>
        <v>0</v>
      </c>
      <c r="AA4298" s="91">
        <f>H4302</f>
        <v>0</v>
      </c>
    </row>
    <row r="4299" spans="2:27" ht="15" thickBot="1" x14ac:dyDescent="0.35">
      <c r="B4299" s="47" t="s">
        <v>13</v>
      </c>
      <c r="C4299" s="47"/>
      <c r="D4299" s="47"/>
      <c r="E4299" s="47"/>
      <c r="F4299" s="47"/>
      <c r="G4299" s="47"/>
      <c r="H4299" s="112"/>
      <c r="I4299" s="59"/>
      <c r="J4299" s="48" t="s">
        <v>5</v>
      </c>
      <c r="K4299" s="47" t="s">
        <v>15</v>
      </c>
      <c r="L4299" s="47"/>
      <c r="M4299" s="47"/>
      <c r="N4299" s="47"/>
      <c r="O4299" s="47"/>
      <c r="P4299" s="47"/>
      <c r="Q4299" s="47"/>
      <c r="R4299" s="47"/>
      <c r="S4299" s="47"/>
      <c r="T4299" s="47"/>
      <c r="U4299" s="47"/>
      <c r="V4299" s="47"/>
      <c r="W4299" s="47"/>
      <c r="X4299" s="91"/>
      <c r="Y4299" s="91"/>
      <c r="Z4299" s="91"/>
      <c r="AA4299" s="91"/>
    </row>
    <row r="4300" spans="2:27" ht="15" thickBot="1" x14ac:dyDescent="0.35">
      <c r="B4300" s="47" t="s">
        <v>16</v>
      </c>
      <c r="C4300" s="47"/>
      <c r="D4300" s="47"/>
      <c r="E4300" s="47"/>
      <c r="F4300" s="47"/>
      <c r="G4300" s="47"/>
      <c r="H4300" s="137"/>
      <c r="I4300" s="47"/>
      <c r="J4300" s="48" t="s">
        <v>5</v>
      </c>
      <c r="K4300" s="47" t="s">
        <v>17</v>
      </c>
      <c r="L4300" s="47"/>
      <c r="M4300" s="47"/>
      <c r="N4300" s="47"/>
      <c r="O4300" s="47"/>
      <c r="P4300" s="47"/>
      <c r="Q4300" s="47"/>
      <c r="R4300" s="47"/>
      <c r="S4300" s="47"/>
      <c r="T4300" s="47"/>
      <c r="U4300" s="47"/>
      <c r="V4300" s="47"/>
      <c r="W4300" s="47"/>
      <c r="X4300" s="91"/>
      <c r="Y4300" s="91"/>
      <c r="Z4300" s="91"/>
      <c r="AA4300" s="91"/>
    </row>
    <row r="4301" spans="2:27" ht="15" thickBot="1" x14ac:dyDescent="0.35">
      <c r="B4301" s="47" t="str">
        <f>IF(H4300="Erdgas","Nettorechnungsbetrag (Erdgas)",IF(H4300="Strom","Nettorechnungsbetrag (Strom)",IF(H4300="Wärme/Kälte","Nettorechnungsbetrag (Wärme/Kälte)","Bitte Energieart auswählen!")))</f>
        <v>Bitte Energieart auswählen!</v>
      </c>
      <c r="C4301" s="47"/>
      <c r="D4301" s="47"/>
      <c r="E4301" s="47"/>
      <c r="F4301" s="47"/>
      <c r="G4301" s="47"/>
      <c r="H4301" s="113"/>
      <c r="I4301" s="60" t="s">
        <v>18</v>
      </c>
      <c r="J4301" s="48" t="s">
        <v>5</v>
      </c>
      <c r="K4301" s="47" t="str">
        <f>IF(H4300="Erdgas","Erdgaskosten exkl. Steuern, Abgaben, Netzentgelte, etc.",IF(H4300="Strom","Stromkosten exkl. Steuern, Abgaben, Netzentgelte, etc.",IF(H4300="Wärme/Kälte","Wärme-/Kältekosten exkl. Steuern, Abgaben, Netzentgelte, etc.","Bitte Energieart auswählen!")))</f>
        <v>Bitte Energieart auswählen!</v>
      </c>
      <c r="L4301" s="47"/>
      <c r="M4301" s="47"/>
      <c r="N4301" s="47"/>
      <c r="O4301" s="47"/>
      <c r="P4301" s="47"/>
      <c r="Q4301" s="47"/>
      <c r="R4301" s="47"/>
      <c r="S4301" s="47"/>
      <c r="T4301" s="47"/>
      <c r="U4301" s="47"/>
      <c r="V4301" s="47"/>
      <c r="W4301" s="47"/>
      <c r="X4301" s="91"/>
      <c r="Y4301" s="91"/>
      <c r="Z4301" s="91"/>
      <c r="AA4301" s="91"/>
    </row>
    <row r="4302" spans="2:27" ht="15" thickBot="1" x14ac:dyDescent="0.35">
      <c r="B4302" s="47" t="str">
        <f>IF(AND(H4300="Erdgas",H4299="Nein"),"Erdgasverbrauch in kWh gem. letzter Jahresabrechnung",IF(H4300="Erdgas","Erdgasverbrauch in kWh im Kalenderjahr 2021",IF(AND(H4300="Strom",H4299="Nein"),"Stromverbrauch in kWh gem. letzter Jahresabrechnung",IF(H4300="Strom","Stromverbrauch in kWh im Kalenderjahr 2021",IF(AND(H4300="Wärme/Kälte",H4299="Nein"),"Wärme-/Kälteverbrauch in kWh gem. letzter Jahresabrechnung",IF(H4300="Wärme/Kälte","Wärme-/Kälteverbrauch in kWh im Kalenderjahr 2021","Bitte Energieart auswählen!"))))))</f>
        <v>Bitte Energieart auswählen!</v>
      </c>
      <c r="C4302" s="47"/>
      <c r="D4302" s="47"/>
      <c r="E4302" s="47"/>
      <c r="F4302" s="47"/>
      <c r="G4302" s="47"/>
      <c r="H4302" s="114"/>
      <c r="I4302" s="60" t="s">
        <v>19</v>
      </c>
      <c r="J4302" s="48" t="s">
        <v>5</v>
      </c>
      <c r="K4302" s="47" t="str">
        <f>IF(H4299="Nein",IF(H4300="Erdgas","Den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endet."),IF(H4300="Erdgas","Bitte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02" s="47"/>
      <c r="M4302" s="47"/>
      <c r="N4302" s="47"/>
      <c r="O4302" s="47"/>
      <c r="P4302" s="47"/>
      <c r="Q4302" s="47"/>
      <c r="R4302" s="47"/>
      <c r="S4302" s="47"/>
      <c r="T4302" s="47"/>
      <c r="U4302" s="47"/>
      <c r="V4302" s="47"/>
      <c r="W4302" s="47"/>
      <c r="X4302" s="91"/>
      <c r="Y4302" s="91"/>
      <c r="Z4302" s="91"/>
      <c r="AA4302" s="91"/>
    </row>
    <row r="4303" spans="2:27" x14ac:dyDescent="0.3">
      <c r="B4303" s="46"/>
      <c r="C4303" s="46"/>
      <c r="D4303" s="46"/>
      <c r="E4303" s="46"/>
      <c r="F4303" s="46"/>
      <c r="G4303" s="46"/>
      <c r="H4303" s="46"/>
      <c r="I4303" s="46"/>
      <c r="J4303" s="46"/>
      <c r="K4303" s="46"/>
      <c r="L4303" s="46"/>
      <c r="M4303" s="46"/>
      <c r="N4303" s="46"/>
      <c r="O4303" s="46"/>
      <c r="P4303" s="46"/>
      <c r="Q4303" s="46"/>
      <c r="R4303" s="46"/>
      <c r="S4303" s="46"/>
      <c r="T4303" s="46"/>
      <c r="U4303" s="46"/>
      <c r="V4303" s="46"/>
      <c r="W4303" s="46"/>
      <c r="X4303" s="91"/>
      <c r="Y4303" s="91"/>
      <c r="Z4303" s="91"/>
      <c r="AA4303" s="91"/>
    </row>
    <row r="4304" spans="2:27" ht="18" thickBot="1" x14ac:dyDescent="0.5">
      <c r="B4304" s="56" t="s">
        <v>10</v>
      </c>
      <c r="C4304" s="47"/>
      <c r="D4304" s="47"/>
      <c r="E4304" s="47"/>
      <c r="F4304" s="47"/>
      <c r="G4304" s="47"/>
      <c r="H4304" s="47"/>
      <c r="I4304" s="47"/>
      <c r="J4304" s="47"/>
      <c r="K4304" s="47"/>
      <c r="L4304" s="47"/>
      <c r="M4304" s="47"/>
      <c r="N4304" s="47"/>
      <c r="O4304" s="47"/>
      <c r="P4304" s="47"/>
      <c r="Q4304" s="47"/>
      <c r="R4304" s="47"/>
      <c r="S4304" s="47"/>
      <c r="T4304" s="47"/>
      <c r="U4304" s="47"/>
      <c r="V4304" s="47"/>
      <c r="W4304" s="47"/>
      <c r="X4304" s="91"/>
      <c r="Y4304" s="90"/>
      <c r="Z4304" s="91"/>
      <c r="AA4304" s="91"/>
    </row>
    <row r="4305" spans="2:27" ht="15" thickBot="1" x14ac:dyDescent="0.35">
      <c r="B4305" s="47" t="s">
        <v>11</v>
      </c>
      <c r="C4305" s="47"/>
      <c r="D4305" s="47"/>
      <c r="E4305" s="47"/>
      <c r="F4305" s="47"/>
      <c r="G4305" s="47"/>
      <c r="H4305" s="112"/>
      <c r="I4305" s="47"/>
      <c r="J4305" s="48" t="s">
        <v>5</v>
      </c>
      <c r="K4305" s="47" t="s">
        <v>12</v>
      </c>
      <c r="L4305" s="47"/>
      <c r="M4305" s="47"/>
      <c r="N4305" s="47"/>
      <c r="O4305" s="47"/>
      <c r="P4305" s="47"/>
      <c r="Q4305" s="47"/>
      <c r="R4305" s="47"/>
      <c r="S4305" s="47"/>
      <c r="T4305" s="47"/>
      <c r="U4305" s="47"/>
      <c r="V4305" s="47"/>
      <c r="W4305" s="47"/>
      <c r="X4305" s="91">
        <f>H4306</f>
        <v>0</v>
      </c>
      <c r="Y4305" s="91">
        <f>H4307</f>
        <v>0</v>
      </c>
      <c r="Z4305" s="91">
        <f>H4308</f>
        <v>0</v>
      </c>
      <c r="AA4305" s="91">
        <f>H4309</f>
        <v>0</v>
      </c>
    </row>
    <row r="4306" spans="2:27" ht="15" thickBot="1" x14ac:dyDescent="0.35">
      <c r="B4306" s="47" t="s">
        <v>13</v>
      </c>
      <c r="C4306" s="47"/>
      <c r="D4306" s="47"/>
      <c r="E4306" s="47"/>
      <c r="F4306" s="47"/>
      <c r="G4306" s="47"/>
      <c r="H4306" s="112"/>
      <c r="I4306" s="59"/>
      <c r="J4306" s="48" t="s">
        <v>5</v>
      </c>
      <c r="K4306" s="47" t="s">
        <v>15</v>
      </c>
      <c r="L4306" s="47"/>
      <c r="M4306" s="47"/>
      <c r="N4306" s="47"/>
      <c r="O4306" s="47"/>
      <c r="P4306" s="47"/>
      <c r="Q4306" s="47"/>
      <c r="R4306" s="47"/>
      <c r="S4306" s="47"/>
      <c r="T4306" s="47"/>
      <c r="U4306" s="47"/>
      <c r="V4306" s="47"/>
      <c r="W4306" s="47"/>
      <c r="X4306" s="91"/>
      <c r="Y4306" s="91"/>
      <c r="Z4306" s="91"/>
      <c r="AA4306" s="91"/>
    </row>
    <row r="4307" spans="2:27" ht="15" thickBot="1" x14ac:dyDescent="0.35">
      <c r="B4307" s="47" t="s">
        <v>16</v>
      </c>
      <c r="C4307" s="47"/>
      <c r="D4307" s="47"/>
      <c r="E4307" s="47"/>
      <c r="F4307" s="47"/>
      <c r="G4307" s="47"/>
      <c r="H4307" s="137"/>
      <c r="I4307" s="47"/>
      <c r="J4307" s="48" t="s">
        <v>5</v>
      </c>
      <c r="K4307" s="47" t="s">
        <v>17</v>
      </c>
      <c r="L4307" s="47"/>
      <c r="M4307" s="47"/>
      <c r="N4307" s="47"/>
      <c r="O4307" s="47"/>
      <c r="P4307" s="47"/>
      <c r="Q4307" s="47"/>
      <c r="R4307" s="47"/>
      <c r="S4307" s="47"/>
      <c r="T4307" s="47"/>
      <c r="U4307" s="47"/>
      <c r="V4307" s="47"/>
      <c r="W4307" s="47"/>
      <c r="X4307" s="91"/>
      <c r="Y4307" s="91"/>
      <c r="Z4307" s="91"/>
      <c r="AA4307" s="91"/>
    </row>
    <row r="4308" spans="2:27" ht="15" thickBot="1" x14ac:dyDescent="0.35">
      <c r="B4308" s="47" t="str">
        <f>IF(H4307="Erdgas","Nettorechnungsbetrag (Erdgas)",IF(H4307="Strom","Nettorechnungsbetrag (Strom)",IF(H4307="Wärme/Kälte","Nettorechnungsbetrag (Wärme/Kälte)","Bitte Energieart auswählen!")))</f>
        <v>Bitte Energieart auswählen!</v>
      </c>
      <c r="C4308" s="47"/>
      <c r="D4308" s="47"/>
      <c r="E4308" s="47"/>
      <c r="F4308" s="47"/>
      <c r="G4308" s="47"/>
      <c r="H4308" s="113"/>
      <c r="I4308" s="60" t="s">
        <v>18</v>
      </c>
      <c r="J4308" s="48" t="s">
        <v>5</v>
      </c>
      <c r="K4308" s="47" t="str">
        <f>IF(H4307="Erdgas","Erdgaskosten exkl. Steuern, Abgaben, Netzentgelte, etc.",IF(H4307="Strom","Stromkosten exkl. Steuern, Abgaben, Netzentgelte, etc.",IF(H4307="Wärme/Kälte","Wärme-/Kältekosten exkl. Steuern, Abgaben, Netzentgelte, etc.","Bitte Energieart auswählen!")))</f>
        <v>Bitte Energieart auswählen!</v>
      </c>
      <c r="L4308" s="47"/>
      <c r="M4308" s="47"/>
      <c r="N4308" s="47"/>
      <c r="O4308" s="47"/>
      <c r="P4308" s="47"/>
      <c r="Q4308" s="47"/>
      <c r="R4308" s="47"/>
      <c r="S4308" s="47"/>
      <c r="T4308" s="47"/>
      <c r="U4308" s="47"/>
      <c r="V4308" s="47"/>
      <c r="W4308" s="47"/>
      <c r="X4308" s="91"/>
      <c r="Y4308" s="91"/>
      <c r="Z4308" s="91"/>
      <c r="AA4308" s="91"/>
    </row>
    <row r="4309" spans="2:27" ht="15" thickBot="1" x14ac:dyDescent="0.35">
      <c r="B4309" s="47" t="str">
        <f>IF(AND(H4307="Erdgas",H4306="Nein"),"Erdgasverbrauch in kWh gem. letzter Jahresabrechnung",IF(H4307="Erdgas","Erdgasverbrauch in kWh im Kalenderjahr 2021",IF(AND(H4307="Strom",H4306="Nein"),"Stromverbrauch in kWh gem. letzter Jahresabrechnung",IF(H4307="Strom","Stromverbrauch in kWh im Kalenderjahr 2021",IF(AND(H4307="Wärme/Kälte",H4306="Nein"),"Wärme-/Kälteverbrauch in kWh gem. letzter Jahresabrechnung",IF(H4307="Wärme/Kälte","Wärme-/Kälteverbrauch in kWh im Kalenderjahr 2021","Bitte Energieart auswählen!"))))))</f>
        <v>Bitte Energieart auswählen!</v>
      </c>
      <c r="C4309" s="47"/>
      <c r="D4309" s="47"/>
      <c r="E4309" s="47"/>
      <c r="F4309" s="47"/>
      <c r="G4309" s="47"/>
      <c r="H4309" s="114"/>
      <c r="I4309" s="60" t="s">
        <v>19</v>
      </c>
      <c r="J4309" s="48" t="s">
        <v>5</v>
      </c>
      <c r="K4309" s="47" t="str">
        <f>IF(H4306="Nein",IF(H4307="Erdgas","Den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endet."),IF(H4307="Erdgas","Bitte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09" s="47"/>
      <c r="M4309" s="47"/>
      <c r="N4309" s="47"/>
      <c r="O4309" s="47"/>
      <c r="P4309" s="47"/>
      <c r="Q4309" s="47"/>
      <c r="R4309" s="47"/>
      <c r="S4309" s="47"/>
      <c r="T4309" s="47"/>
      <c r="U4309" s="47"/>
      <c r="V4309" s="47"/>
      <c r="W4309" s="47"/>
      <c r="X4309" s="91"/>
      <c r="Y4309" s="91"/>
      <c r="Z4309" s="91"/>
      <c r="AA4309" s="91"/>
    </row>
    <row r="4310" spans="2:27" x14ac:dyDescent="0.3">
      <c r="B4310" s="46"/>
      <c r="C4310" s="46"/>
      <c r="D4310" s="46"/>
      <c r="E4310" s="46"/>
      <c r="F4310" s="46"/>
      <c r="G4310" s="46"/>
      <c r="H4310" s="46"/>
      <c r="I4310" s="46"/>
      <c r="J4310" s="46"/>
      <c r="K4310" s="46"/>
      <c r="L4310" s="46"/>
      <c r="M4310" s="46"/>
      <c r="N4310" s="46"/>
      <c r="O4310" s="46"/>
      <c r="P4310" s="46"/>
      <c r="Q4310" s="46"/>
      <c r="R4310" s="46"/>
      <c r="S4310" s="46"/>
      <c r="T4310" s="46"/>
      <c r="U4310" s="46"/>
      <c r="V4310" s="46"/>
      <c r="W4310" s="46"/>
      <c r="X4310" s="91"/>
      <c r="Y4310" s="91"/>
      <c r="Z4310" s="91"/>
      <c r="AA4310" s="91"/>
    </row>
    <row r="4311" spans="2:27" ht="18" thickBot="1" x14ac:dyDescent="0.5">
      <c r="B4311" s="56" t="s">
        <v>10</v>
      </c>
      <c r="C4311" s="47"/>
      <c r="D4311" s="47"/>
      <c r="E4311" s="47"/>
      <c r="F4311" s="47"/>
      <c r="G4311" s="47"/>
      <c r="H4311" s="47"/>
      <c r="I4311" s="47"/>
      <c r="J4311" s="47"/>
      <c r="K4311" s="47"/>
      <c r="L4311" s="47"/>
      <c r="M4311" s="47"/>
      <c r="N4311" s="47"/>
      <c r="O4311" s="47"/>
      <c r="P4311" s="47"/>
      <c r="Q4311" s="47"/>
      <c r="R4311" s="47"/>
      <c r="S4311" s="47"/>
      <c r="T4311" s="47"/>
      <c r="U4311" s="47"/>
      <c r="V4311" s="47"/>
      <c r="W4311" s="47"/>
      <c r="X4311" s="91"/>
      <c r="Y4311" s="90"/>
      <c r="Z4311" s="91"/>
      <c r="AA4311" s="91"/>
    </row>
    <row r="4312" spans="2:27" ht="15" thickBot="1" x14ac:dyDescent="0.35">
      <c r="B4312" s="47" t="s">
        <v>11</v>
      </c>
      <c r="C4312" s="47"/>
      <c r="D4312" s="47"/>
      <c r="E4312" s="47"/>
      <c r="F4312" s="47"/>
      <c r="G4312" s="47"/>
      <c r="H4312" s="112"/>
      <c r="I4312" s="47"/>
      <c r="J4312" s="48" t="s">
        <v>5</v>
      </c>
      <c r="K4312" s="47" t="s">
        <v>12</v>
      </c>
      <c r="L4312" s="47"/>
      <c r="M4312" s="47"/>
      <c r="N4312" s="47"/>
      <c r="O4312" s="47"/>
      <c r="P4312" s="47"/>
      <c r="Q4312" s="47"/>
      <c r="R4312" s="47"/>
      <c r="S4312" s="47"/>
      <c r="T4312" s="47"/>
      <c r="U4312" s="47"/>
      <c r="V4312" s="47"/>
      <c r="W4312" s="47"/>
      <c r="X4312" s="91">
        <f>H4313</f>
        <v>0</v>
      </c>
      <c r="Y4312" s="91">
        <f>H4314</f>
        <v>0</v>
      </c>
      <c r="Z4312" s="91">
        <f>H4315</f>
        <v>0</v>
      </c>
      <c r="AA4312" s="91">
        <f>H4316</f>
        <v>0</v>
      </c>
    </row>
    <row r="4313" spans="2:27" ht="15" thickBot="1" x14ac:dyDescent="0.35">
      <c r="B4313" s="47" t="s">
        <v>13</v>
      </c>
      <c r="C4313" s="47"/>
      <c r="D4313" s="47"/>
      <c r="E4313" s="47"/>
      <c r="F4313" s="47"/>
      <c r="G4313" s="47"/>
      <c r="H4313" s="112"/>
      <c r="I4313" s="59"/>
      <c r="J4313" s="48" t="s">
        <v>5</v>
      </c>
      <c r="K4313" s="47" t="s">
        <v>15</v>
      </c>
      <c r="L4313" s="47"/>
      <c r="M4313" s="47"/>
      <c r="N4313" s="47"/>
      <c r="O4313" s="47"/>
      <c r="P4313" s="47"/>
      <c r="Q4313" s="47"/>
      <c r="R4313" s="47"/>
      <c r="S4313" s="47"/>
      <c r="T4313" s="47"/>
      <c r="U4313" s="47"/>
      <c r="V4313" s="47"/>
      <c r="W4313" s="47"/>
      <c r="X4313" s="91"/>
      <c r="Y4313" s="91"/>
      <c r="Z4313" s="91"/>
      <c r="AA4313" s="91"/>
    </row>
    <row r="4314" spans="2:27" ht="15" thickBot="1" x14ac:dyDescent="0.35">
      <c r="B4314" s="47" t="s">
        <v>16</v>
      </c>
      <c r="C4314" s="47"/>
      <c r="D4314" s="47"/>
      <c r="E4314" s="47"/>
      <c r="F4314" s="47"/>
      <c r="G4314" s="47"/>
      <c r="H4314" s="137"/>
      <c r="I4314" s="47"/>
      <c r="J4314" s="48" t="s">
        <v>5</v>
      </c>
      <c r="K4314" s="47" t="s">
        <v>17</v>
      </c>
      <c r="L4314" s="47"/>
      <c r="M4314" s="47"/>
      <c r="N4314" s="47"/>
      <c r="O4314" s="47"/>
      <c r="P4314" s="47"/>
      <c r="Q4314" s="47"/>
      <c r="R4314" s="47"/>
      <c r="S4314" s="47"/>
      <c r="T4314" s="47"/>
      <c r="U4314" s="47"/>
      <c r="V4314" s="47"/>
      <c r="W4314" s="47"/>
      <c r="X4314" s="91"/>
      <c r="Y4314" s="91"/>
      <c r="Z4314" s="91"/>
      <c r="AA4314" s="91"/>
    </row>
    <row r="4315" spans="2:27" ht="15" thickBot="1" x14ac:dyDescent="0.35">
      <c r="B4315" s="47" t="str">
        <f>IF(H4314="Erdgas","Nettorechnungsbetrag (Erdgas)",IF(H4314="Strom","Nettorechnungsbetrag (Strom)",IF(H4314="Wärme/Kälte","Nettorechnungsbetrag (Wärme/Kälte)","Bitte Energieart auswählen!")))</f>
        <v>Bitte Energieart auswählen!</v>
      </c>
      <c r="C4315" s="47"/>
      <c r="D4315" s="47"/>
      <c r="E4315" s="47"/>
      <c r="F4315" s="47"/>
      <c r="G4315" s="47"/>
      <c r="H4315" s="113"/>
      <c r="I4315" s="60" t="s">
        <v>18</v>
      </c>
      <c r="J4315" s="48" t="s">
        <v>5</v>
      </c>
      <c r="K4315" s="47" t="str">
        <f>IF(H4314="Erdgas","Erdgaskosten exkl. Steuern, Abgaben, Netzentgelte, etc.",IF(H4314="Strom","Stromkosten exkl. Steuern, Abgaben, Netzentgelte, etc.",IF(H4314="Wärme/Kälte","Wärme-/Kältekosten exkl. Steuern, Abgaben, Netzentgelte, etc.","Bitte Energieart auswählen!")))</f>
        <v>Bitte Energieart auswählen!</v>
      </c>
      <c r="L4315" s="47"/>
      <c r="M4315" s="47"/>
      <c r="N4315" s="47"/>
      <c r="O4315" s="47"/>
      <c r="P4315" s="47"/>
      <c r="Q4315" s="47"/>
      <c r="R4315" s="47"/>
      <c r="S4315" s="47"/>
      <c r="T4315" s="47"/>
      <c r="U4315" s="47"/>
      <c r="V4315" s="47"/>
      <c r="W4315" s="47"/>
      <c r="X4315" s="91"/>
      <c r="Y4315" s="91"/>
      <c r="Z4315" s="91"/>
      <c r="AA4315" s="91"/>
    </row>
    <row r="4316" spans="2:27" ht="15" thickBot="1" x14ac:dyDescent="0.35">
      <c r="B4316" s="47" t="str">
        <f>IF(AND(H4314="Erdgas",H4313="Nein"),"Erdgasverbrauch in kWh gem. letzter Jahresabrechnung",IF(H4314="Erdgas","Erdgasverbrauch in kWh im Kalenderjahr 2021",IF(AND(H4314="Strom",H4313="Nein"),"Stromverbrauch in kWh gem. letzter Jahresabrechnung",IF(H4314="Strom","Stromverbrauch in kWh im Kalenderjahr 2021",IF(AND(H4314="Wärme/Kälte",H4313="Nein"),"Wärme-/Kälteverbrauch in kWh gem. letzter Jahresabrechnung",IF(H4314="Wärme/Kälte","Wärme-/Kälteverbrauch in kWh im Kalenderjahr 2021","Bitte Energieart auswählen!"))))))</f>
        <v>Bitte Energieart auswählen!</v>
      </c>
      <c r="C4316" s="47"/>
      <c r="D4316" s="47"/>
      <c r="E4316" s="47"/>
      <c r="F4316" s="47"/>
      <c r="G4316" s="47"/>
      <c r="H4316" s="114"/>
      <c r="I4316" s="60" t="s">
        <v>19</v>
      </c>
      <c r="J4316" s="48" t="s">
        <v>5</v>
      </c>
      <c r="K4316" s="47" t="str">
        <f>IF(H4313="Nein",IF(H4314="Erdgas","Den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endet."),IF(H4314="Erdgas","Bitte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16" s="47"/>
      <c r="M4316" s="47"/>
      <c r="N4316" s="47"/>
      <c r="O4316" s="47"/>
      <c r="P4316" s="47"/>
      <c r="Q4316" s="47"/>
      <c r="R4316" s="47"/>
      <c r="S4316" s="47"/>
      <c r="T4316" s="47"/>
      <c r="U4316" s="47"/>
      <c r="V4316" s="47"/>
      <c r="W4316" s="47"/>
      <c r="X4316" s="91"/>
      <c r="Y4316" s="91"/>
      <c r="Z4316" s="91"/>
      <c r="AA4316" s="91"/>
    </row>
    <row r="4317" spans="2:27" x14ac:dyDescent="0.3">
      <c r="B4317" s="46"/>
      <c r="C4317" s="46"/>
      <c r="D4317" s="46"/>
      <c r="E4317" s="46"/>
      <c r="F4317" s="46"/>
      <c r="G4317" s="46"/>
      <c r="H4317" s="46"/>
      <c r="I4317" s="46"/>
      <c r="J4317" s="46"/>
      <c r="K4317" s="46"/>
      <c r="L4317" s="46"/>
      <c r="M4317" s="46"/>
      <c r="N4317" s="46"/>
      <c r="O4317" s="46"/>
      <c r="P4317" s="46"/>
      <c r="Q4317" s="46"/>
      <c r="R4317" s="46"/>
      <c r="S4317" s="46"/>
      <c r="T4317" s="46"/>
      <c r="U4317" s="46"/>
      <c r="V4317" s="46"/>
      <c r="W4317" s="46"/>
      <c r="X4317" s="91"/>
      <c r="Y4317" s="91"/>
      <c r="Z4317" s="91"/>
      <c r="AA4317" s="91"/>
    </row>
    <row r="4318" spans="2:27" ht="18" thickBot="1" x14ac:dyDescent="0.5">
      <c r="B4318" s="56" t="s">
        <v>10</v>
      </c>
      <c r="C4318" s="47"/>
      <c r="D4318" s="47"/>
      <c r="E4318" s="47"/>
      <c r="F4318" s="47"/>
      <c r="G4318" s="47"/>
      <c r="H4318" s="47"/>
      <c r="I4318" s="47"/>
      <c r="J4318" s="47"/>
      <c r="K4318" s="47"/>
      <c r="L4318" s="47"/>
      <c r="M4318" s="47"/>
      <c r="N4318" s="47"/>
      <c r="O4318" s="47"/>
      <c r="P4318" s="47"/>
      <c r="Q4318" s="47"/>
      <c r="R4318" s="47"/>
      <c r="S4318" s="47"/>
      <c r="T4318" s="47"/>
      <c r="U4318" s="47"/>
      <c r="V4318" s="47"/>
      <c r="W4318" s="47"/>
      <c r="X4318" s="91"/>
      <c r="Y4318" s="90"/>
      <c r="Z4318" s="91"/>
      <c r="AA4318" s="91"/>
    </row>
    <row r="4319" spans="2:27" ht="15" thickBot="1" x14ac:dyDescent="0.35">
      <c r="B4319" s="47" t="s">
        <v>11</v>
      </c>
      <c r="C4319" s="47"/>
      <c r="D4319" s="47"/>
      <c r="E4319" s="47"/>
      <c r="F4319" s="47"/>
      <c r="G4319" s="47"/>
      <c r="H4319" s="112"/>
      <c r="I4319" s="47"/>
      <c r="J4319" s="48" t="s">
        <v>5</v>
      </c>
      <c r="K4319" s="47" t="s">
        <v>12</v>
      </c>
      <c r="L4319" s="47"/>
      <c r="M4319" s="47"/>
      <c r="N4319" s="47"/>
      <c r="O4319" s="47"/>
      <c r="P4319" s="47"/>
      <c r="Q4319" s="47"/>
      <c r="R4319" s="47"/>
      <c r="S4319" s="47"/>
      <c r="T4319" s="47"/>
      <c r="U4319" s="47"/>
      <c r="V4319" s="47"/>
      <c r="W4319" s="47"/>
      <c r="X4319" s="91">
        <f>H4320</f>
        <v>0</v>
      </c>
      <c r="Y4319" s="91">
        <f>H4321</f>
        <v>0</v>
      </c>
      <c r="Z4319" s="91">
        <f>H4322</f>
        <v>0</v>
      </c>
      <c r="AA4319" s="91">
        <f>H4323</f>
        <v>0</v>
      </c>
    </row>
    <row r="4320" spans="2:27" ht="15" thickBot="1" x14ac:dyDescent="0.35">
      <c r="B4320" s="47" t="s">
        <v>13</v>
      </c>
      <c r="C4320" s="47"/>
      <c r="D4320" s="47"/>
      <c r="E4320" s="47"/>
      <c r="F4320" s="47"/>
      <c r="G4320" s="47"/>
      <c r="H4320" s="112"/>
      <c r="I4320" s="59"/>
      <c r="J4320" s="48" t="s">
        <v>5</v>
      </c>
      <c r="K4320" s="47" t="s">
        <v>15</v>
      </c>
      <c r="L4320" s="47"/>
      <c r="M4320" s="47"/>
      <c r="N4320" s="47"/>
      <c r="O4320" s="47"/>
      <c r="P4320" s="47"/>
      <c r="Q4320" s="47"/>
      <c r="R4320" s="47"/>
      <c r="S4320" s="47"/>
      <c r="T4320" s="47"/>
      <c r="U4320" s="47"/>
      <c r="V4320" s="47"/>
      <c r="W4320" s="47"/>
      <c r="X4320" s="91"/>
      <c r="Y4320" s="91"/>
      <c r="Z4320" s="91"/>
      <c r="AA4320" s="91"/>
    </row>
    <row r="4321" spans="2:27" ht="15" thickBot="1" x14ac:dyDescent="0.35">
      <c r="B4321" s="47" t="s">
        <v>16</v>
      </c>
      <c r="C4321" s="47"/>
      <c r="D4321" s="47"/>
      <c r="E4321" s="47"/>
      <c r="F4321" s="47"/>
      <c r="G4321" s="47"/>
      <c r="H4321" s="137"/>
      <c r="I4321" s="47"/>
      <c r="J4321" s="48" t="s">
        <v>5</v>
      </c>
      <c r="K4321" s="47" t="s">
        <v>17</v>
      </c>
      <c r="L4321" s="47"/>
      <c r="M4321" s="47"/>
      <c r="N4321" s="47"/>
      <c r="O4321" s="47"/>
      <c r="P4321" s="47"/>
      <c r="Q4321" s="47"/>
      <c r="R4321" s="47"/>
      <c r="S4321" s="47"/>
      <c r="T4321" s="47"/>
      <c r="U4321" s="47"/>
      <c r="V4321" s="47"/>
      <c r="W4321" s="47"/>
      <c r="X4321" s="91"/>
      <c r="Y4321" s="91"/>
      <c r="Z4321" s="91"/>
      <c r="AA4321" s="91"/>
    </row>
    <row r="4322" spans="2:27" ht="15" thickBot="1" x14ac:dyDescent="0.35">
      <c r="B4322" s="47" t="str">
        <f>IF(H4321="Erdgas","Nettorechnungsbetrag (Erdgas)",IF(H4321="Strom","Nettorechnungsbetrag (Strom)",IF(H4321="Wärme/Kälte","Nettorechnungsbetrag (Wärme/Kälte)","Bitte Energieart auswählen!")))</f>
        <v>Bitte Energieart auswählen!</v>
      </c>
      <c r="C4322" s="47"/>
      <c r="D4322" s="47"/>
      <c r="E4322" s="47"/>
      <c r="F4322" s="47"/>
      <c r="G4322" s="47"/>
      <c r="H4322" s="113"/>
      <c r="I4322" s="60" t="s">
        <v>18</v>
      </c>
      <c r="J4322" s="48" t="s">
        <v>5</v>
      </c>
      <c r="K4322" s="47" t="str">
        <f>IF(H4321="Erdgas","Erdgaskosten exkl. Steuern, Abgaben, Netzentgelte, etc.",IF(H4321="Strom","Stromkosten exkl. Steuern, Abgaben, Netzentgelte, etc.",IF(H4321="Wärme/Kälte","Wärme-/Kältekosten exkl. Steuern, Abgaben, Netzentgelte, etc.","Bitte Energieart auswählen!")))</f>
        <v>Bitte Energieart auswählen!</v>
      </c>
      <c r="L4322" s="47"/>
      <c r="M4322" s="47"/>
      <c r="N4322" s="47"/>
      <c r="O4322" s="47"/>
      <c r="P4322" s="47"/>
      <c r="Q4322" s="47"/>
      <c r="R4322" s="47"/>
      <c r="S4322" s="47"/>
      <c r="T4322" s="47"/>
      <c r="U4322" s="47"/>
      <c r="V4322" s="47"/>
      <c r="W4322" s="47"/>
      <c r="X4322" s="91"/>
      <c r="Y4322" s="91"/>
      <c r="Z4322" s="91"/>
      <c r="AA4322" s="91"/>
    </row>
    <row r="4323" spans="2:27" ht="15" thickBot="1" x14ac:dyDescent="0.35">
      <c r="B4323" s="47" t="str">
        <f>IF(AND(H4321="Erdgas",H4320="Nein"),"Erdgasverbrauch in kWh gem. letzter Jahresabrechnung",IF(H4321="Erdgas","Erdgasverbrauch in kWh im Kalenderjahr 2021",IF(AND(H4321="Strom",H4320="Nein"),"Stromverbrauch in kWh gem. letzter Jahresabrechnung",IF(H4321="Strom","Stromverbrauch in kWh im Kalenderjahr 2021",IF(AND(H4321="Wärme/Kälte",H4320="Nein"),"Wärme-/Kälteverbrauch in kWh gem. letzter Jahresabrechnung",IF(H4321="Wärme/Kälte","Wärme-/Kälteverbrauch in kWh im Kalenderjahr 2021","Bitte Energieart auswählen!"))))))</f>
        <v>Bitte Energieart auswählen!</v>
      </c>
      <c r="C4323" s="47"/>
      <c r="D4323" s="47"/>
      <c r="E4323" s="47"/>
      <c r="F4323" s="47"/>
      <c r="G4323" s="47"/>
      <c r="H4323" s="114"/>
      <c r="I4323" s="60" t="s">
        <v>19</v>
      </c>
      <c r="J4323" s="48" t="s">
        <v>5</v>
      </c>
      <c r="K4323" s="47" t="str">
        <f>IF(H4320="Nein",IF(H4321="Erdgas","Den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endet."),IF(H4321="Erdgas","Bitte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23" s="47"/>
      <c r="M4323" s="47"/>
      <c r="N4323" s="47"/>
      <c r="O4323" s="47"/>
      <c r="P4323" s="47"/>
      <c r="Q4323" s="47"/>
      <c r="R4323" s="47"/>
      <c r="S4323" s="47"/>
      <c r="T4323" s="47"/>
      <c r="U4323" s="47"/>
      <c r="V4323" s="47"/>
      <c r="W4323" s="47"/>
      <c r="X4323" s="91"/>
      <c r="Y4323" s="91"/>
      <c r="Z4323" s="91"/>
      <c r="AA4323" s="91"/>
    </row>
    <row r="4324" spans="2:27" x14ac:dyDescent="0.3">
      <c r="B4324" s="46"/>
      <c r="C4324" s="46"/>
      <c r="D4324" s="46"/>
      <c r="E4324" s="46"/>
      <c r="F4324" s="46"/>
      <c r="G4324" s="46"/>
      <c r="H4324" s="46"/>
      <c r="I4324" s="46"/>
      <c r="J4324" s="46"/>
      <c r="K4324" s="46"/>
      <c r="L4324" s="46"/>
      <c r="M4324" s="46"/>
      <c r="N4324" s="46"/>
      <c r="O4324" s="46"/>
      <c r="P4324" s="46"/>
      <c r="Q4324" s="46"/>
      <c r="R4324" s="46"/>
      <c r="S4324" s="46"/>
      <c r="T4324" s="46"/>
      <c r="U4324" s="46"/>
      <c r="V4324" s="46"/>
      <c r="W4324" s="46"/>
      <c r="X4324" s="91"/>
      <c r="Y4324" s="91"/>
      <c r="Z4324" s="91"/>
      <c r="AA4324" s="91"/>
    </row>
    <row r="4325" spans="2:27" ht="18" thickBot="1" x14ac:dyDescent="0.5">
      <c r="B4325" s="56" t="s">
        <v>10</v>
      </c>
      <c r="C4325" s="47"/>
      <c r="D4325" s="47"/>
      <c r="E4325" s="47"/>
      <c r="F4325" s="47"/>
      <c r="G4325" s="47"/>
      <c r="H4325" s="47"/>
      <c r="I4325" s="47"/>
      <c r="J4325" s="47"/>
      <c r="K4325" s="47"/>
      <c r="L4325" s="47"/>
      <c r="M4325" s="47"/>
      <c r="N4325" s="47"/>
      <c r="O4325" s="47"/>
      <c r="P4325" s="47"/>
      <c r="Q4325" s="47"/>
      <c r="R4325" s="47"/>
      <c r="S4325" s="47"/>
      <c r="T4325" s="47"/>
      <c r="U4325" s="47"/>
      <c r="V4325" s="47"/>
      <c r="W4325" s="47"/>
      <c r="X4325" s="91"/>
      <c r="Y4325" s="90"/>
      <c r="Z4325" s="91"/>
      <c r="AA4325" s="91"/>
    </row>
    <row r="4326" spans="2:27" ht="15" thickBot="1" x14ac:dyDescent="0.35">
      <c r="B4326" s="47" t="s">
        <v>11</v>
      </c>
      <c r="C4326" s="47"/>
      <c r="D4326" s="47"/>
      <c r="E4326" s="47"/>
      <c r="F4326" s="47"/>
      <c r="G4326" s="47"/>
      <c r="H4326" s="112"/>
      <c r="I4326" s="47"/>
      <c r="J4326" s="48" t="s">
        <v>5</v>
      </c>
      <c r="K4326" s="47" t="s">
        <v>12</v>
      </c>
      <c r="L4326" s="47"/>
      <c r="M4326" s="47"/>
      <c r="N4326" s="47"/>
      <c r="O4326" s="47"/>
      <c r="P4326" s="47"/>
      <c r="Q4326" s="47"/>
      <c r="R4326" s="47"/>
      <c r="S4326" s="47"/>
      <c r="T4326" s="47"/>
      <c r="U4326" s="47"/>
      <c r="V4326" s="47"/>
      <c r="W4326" s="47"/>
      <c r="X4326" s="91">
        <f>H4327</f>
        <v>0</v>
      </c>
      <c r="Y4326" s="91">
        <f>H4328</f>
        <v>0</v>
      </c>
      <c r="Z4326" s="91">
        <f>H4329</f>
        <v>0</v>
      </c>
      <c r="AA4326" s="91">
        <f>H4330</f>
        <v>0</v>
      </c>
    </row>
    <row r="4327" spans="2:27" ht="15" thickBot="1" x14ac:dyDescent="0.35">
      <c r="B4327" s="47" t="s">
        <v>13</v>
      </c>
      <c r="C4327" s="47"/>
      <c r="D4327" s="47"/>
      <c r="E4327" s="47"/>
      <c r="F4327" s="47"/>
      <c r="G4327" s="47"/>
      <c r="H4327" s="112"/>
      <c r="I4327" s="59"/>
      <c r="J4327" s="48" t="s">
        <v>5</v>
      </c>
      <c r="K4327" s="47" t="s">
        <v>15</v>
      </c>
      <c r="L4327" s="47"/>
      <c r="M4327" s="47"/>
      <c r="N4327" s="47"/>
      <c r="O4327" s="47"/>
      <c r="P4327" s="47"/>
      <c r="Q4327" s="47"/>
      <c r="R4327" s="47"/>
      <c r="S4327" s="47"/>
      <c r="T4327" s="47"/>
      <c r="U4327" s="47"/>
      <c r="V4327" s="47"/>
      <c r="W4327" s="47"/>
      <c r="X4327" s="91"/>
      <c r="Y4327" s="91"/>
      <c r="Z4327" s="91"/>
      <c r="AA4327" s="91"/>
    </row>
    <row r="4328" spans="2:27" ht="15" thickBot="1" x14ac:dyDescent="0.35">
      <c r="B4328" s="47" t="s">
        <v>16</v>
      </c>
      <c r="C4328" s="47"/>
      <c r="D4328" s="47"/>
      <c r="E4328" s="47"/>
      <c r="F4328" s="47"/>
      <c r="G4328" s="47"/>
      <c r="H4328" s="137"/>
      <c r="I4328" s="47"/>
      <c r="J4328" s="48" t="s">
        <v>5</v>
      </c>
      <c r="K4328" s="47" t="s">
        <v>17</v>
      </c>
      <c r="L4328" s="47"/>
      <c r="M4328" s="47"/>
      <c r="N4328" s="47"/>
      <c r="O4328" s="47"/>
      <c r="P4328" s="47"/>
      <c r="Q4328" s="47"/>
      <c r="R4328" s="47"/>
      <c r="S4328" s="47"/>
      <c r="T4328" s="47"/>
      <c r="U4328" s="47"/>
      <c r="V4328" s="47"/>
      <c r="W4328" s="47"/>
      <c r="X4328" s="91"/>
      <c r="Y4328" s="91"/>
      <c r="Z4328" s="91"/>
      <c r="AA4328" s="91"/>
    </row>
    <row r="4329" spans="2:27" ht="15" thickBot="1" x14ac:dyDescent="0.35">
      <c r="B4329" s="47" t="str">
        <f>IF(H4328="Erdgas","Nettorechnungsbetrag (Erdgas)",IF(H4328="Strom","Nettorechnungsbetrag (Strom)",IF(H4328="Wärme/Kälte","Nettorechnungsbetrag (Wärme/Kälte)","Bitte Energieart auswählen!")))</f>
        <v>Bitte Energieart auswählen!</v>
      </c>
      <c r="C4329" s="47"/>
      <c r="D4329" s="47"/>
      <c r="E4329" s="47"/>
      <c r="F4329" s="47"/>
      <c r="G4329" s="47"/>
      <c r="H4329" s="113"/>
      <c r="I4329" s="60" t="s">
        <v>18</v>
      </c>
      <c r="J4329" s="48" t="s">
        <v>5</v>
      </c>
      <c r="K4329" s="47" t="str">
        <f>IF(H4328="Erdgas","Erdgaskosten exkl. Steuern, Abgaben, Netzentgelte, etc.",IF(H4328="Strom","Stromkosten exkl. Steuern, Abgaben, Netzentgelte, etc.",IF(H4328="Wärme/Kälte","Wärme-/Kältekosten exkl. Steuern, Abgaben, Netzentgelte, etc.","Bitte Energieart auswählen!")))</f>
        <v>Bitte Energieart auswählen!</v>
      </c>
      <c r="L4329" s="47"/>
      <c r="M4329" s="47"/>
      <c r="N4329" s="47"/>
      <c r="O4329" s="47"/>
      <c r="P4329" s="47"/>
      <c r="Q4329" s="47"/>
      <c r="R4329" s="47"/>
      <c r="S4329" s="47"/>
      <c r="T4329" s="47"/>
      <c r="U4329" s="47"/>
      <c r="V4329" s="47"/>
      <c r="W4329" s="47"/>
      <c r="X4329" s="91"/>
      <c r="Y4329" s="91"/>
      <c r="Z4329" s="91"/>
      <c r="AA4329" s="91"/>
    </row>
    <row r="4330" spans="2:27" ht="15" thickBot="1" x14ac:dyDescent="0.35">
      <c r="B4330" s="47" t="str">
        <f>IF(AND(H4328="Erdgas",H4327="Nein"),"Erdgasverbrauch in kWh gem. letzter Jahresabrechnung",IF(H4328="Erdgas","Erdgasverbrauch in kWh im Kalenderjahr 2021",IF(AND(H4328="Strom",H4327="Nein"),"Stromverbrauch in kWh gem. letzter Jahresabrechnung",IF(H4328="Strom","Stromverbrauch in kWh im Kalenderjahr 2021",IF(AND(H4328="Wärme/Kälte",H4327="Nein"),"Wärme-/Kälteverbrauch in kWh gem. letzter Jahresabrechnung",IF(H4328="Wärme/Kälte","Wärme-/Kälteverbrauch in kWh im Kalenderjahr 2021","Bitte Energieart auswählen!"))))))</f>
        <v>Bitte Energieart auswählen!</v>
      </c>
      <c r="C4330" s="47"/>
      <c r="D4330" s="47"/>
      <c r="E4330" s="47"/>
      <c r="F4330" s="47"/>
      <c r="G4330" s="47"/>
      <c r="H4330" s="114"/>
      <c r="I4330" s="60" t="s">
        <v>19</v>
      </c>
      <c r="J4330" s="48" t="s">
        <v>5</v>
      </c>
      <c r="K4330" s="47" t="str">
        <f>IF(H4327="Nein",IF(H4328="Erdgas","Den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endet."),IF(H4328="Erdgas","Bitte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30" s="47"/>
      <c r="M4330" s="47"/>
      <c r="N4330" s="47"/>
      <c r="O4330" s="47"/>
      <c r="P4330" s="47"/>
      <c r="Q4330" s="47"/>
      <c r="R4330" s="47"/>
      <c r="S4330" s="47"/>
      <c r="T4330" s="47"/>
      <c r="U4330" s="47"/>
      <c r="V4330" s="47"/>
      <c r="W4330" s="47"/>
      <c r="X4330" s="91"/>
      <c r="Y4330" s="91"/>
      <c r="Z4330" s="91"/>
      <c r="AA4330" s="91"/>
    </row>
    <row r="4331" spans="2:27" x14ac:dyDescent="0.3">
      <c r="B4331" s="46"/>
      <c r="C4331" s="46"/>
      <c r="D4331" s="46"/>
      <c r="E4331" s="46"/>
      <c r="F4331" s="46"/>
      <c r="G4331" s="46"/>
      <c r="H4331" s="46"/>
      <c r="I4331" s="46"/>
      <c r="J4331" s="46"/>
      <c r="K4331" s="46"/>
      <c r="L4331" s="46"/>
      <c r="M4331" s="46"/>
      <c r="N4331" s="46"/>
      <c r="O4331" s="46"/>
      <c r="P4331" s="46"/>
      <c r="Q4331" s="46"/>
      <c r="R4331" s="46"/>
      <c r="S4331" s="46"/>
      <c r="T4331" s="46"/>
      <c r="U4331" s="46"/>
      <c r="V4331" s="46"/>
      <c r="W4331" s="46"/>
      <c r="X4331" s="91"/>
      <c r="Y4331" s="91"/>
      <c r="Z4331" s="91"/>
      <c r="AA4331" s="91"/>
    </row>
    <row r="4332" spans="2:27" ht="18" thickBot="1" x14ac:dyDescent="0.5">
      <c r="B4332" s="56" t="s">
        <v>10</v>
      </c>
      <c r="C4332" s="47"/>
      <c r="D4332" s="47"/>
      <c r="E4332" s="47"/>
      <c r="F4332" s="47"/>
      <c r="G4332" s="47"/>
      <c r="H4332" s="47"/>
      <c r="I4332" s="47"/>
      <c r="J4332" s="47"/>
      <c r="K4332" s="47"/>
      <c r="L4332" s="47"/>
      <c r="M4332" s="47"/>
      <c r="N4332" s="47"/>
      <c r="O4332" s="47"/>
      <c r="P4332" s="47"/>
      <c r="Q4332" s="47"/>
      <c r="R4332" s="47"/>
      <c r="S4332" s="47"/>
      <c r="T4332" s="47"/>
      <c r="U4332" s="47"/>
      <c r="V4332" s="47"/>
      <c r="W4332" s="47"/>
      <c r="X4332" s="91"/>
      <c r="Y4332" s="90"/>
      <c r="Z4332" s="91"/>
      <c r="AA4332" s="91"/>
    </row>
    <row r="4333" spans="2:27" ht="15" thickBot="1" x14ac:dyDescent="0.35">
      <c r="B4333" s="47" t="s">
        <v>11</v>
      </c>
      <c r="C4333" s="47"/>
      <c r="D4333" s="47"/>
      <c r="E4333" s="47"/>
      <c r="F4333" s="47"/>
      <c r="G4333" s="47"/>
      <c r="H4333" s="112"/>
      <c r="I4333" s="47"/>
      <c r="J4333" s="48" t="s">
        <v>5</v>
      </c>
      <c r="K4333" s="47" t="s">
        <v>12</v>
      </c>
      <c r="L4333" s="47"/>
      <c r="M4333" s="47"/>
      <c r="N4333" s="47"/>
      <c r="O4333" s="47"/>
      <c r="P4333" s="47"/>
      <c r="Q4333" s="47"/>
      <c r="R4333" s="47"/>
      <c r="S4333" s="47"/>
      <c r="T4333" s="47"/>
      <c r="U4333" s="47"/>
      <c r="V4333" s="47"/>
      <c r="W4333" s="47"/>
      <c r="X4333" s="91">
        <f>H4334</f>
        <v>0</v>
      </c>
      <c r="Y4333" s="91">
        <f>H4335</f>
        <v>0</v>
      </c>
      <c r="Z4333" s="91">
        <f>H4336</f>
        <v>0</v>
      </c>
      <c r="AA4333" s="91">
        <f>H4337</f>
        <v>0</v>
      </c>
    </row>
    <row r="4334" spans="2:27" ht="15" thickBot="1" x14ac:dyDescent="0.35">
      <c r="B4334" s="47" t="s">
        <v>13</v>
      </c>
      <c r="C4334" s="47"/>
      <c r="D4334" s="47"/>
      <c r="E4334" s="47"/>
      <c r="F4334" s="47"/>
      <c r="G4334" s="47"/>
      <c r="H4334" s="112"/>
      <c r="I4334" s="59"/>
      <c r="J4334" s="48" t="s">
        <v>5</v>
      </c>
      <c r="K4334" s="47" t="s">
        <v>15</v>
      </c>
      <c r="L4334" s="47"/>
      <c r="M4334" s="47"/>
      <c r="N4334" s="47"/>
      <c r="O4334" s="47"/>
      <c r="P4334" s="47"/>
      <c r="Q4334" s="47"/>
      <c r="R4334" s="47"/>
      <c r="S4334" s="47"/>
      <c r="T4334" s="47"/>
      <c r="U4334" s="47"/>
      <c r="V4334" s="47"/>
      <c r="W4334" s="47"/>
      <c r="X4334" s="91"/>
      <c r="Y4334" s="91"/>
      <c r="Z4334" s="91"/>
      <c r="AA4334" s="91"/>
    </row>
    <row r="4335" spans="2:27" ht="15" thickBot="1" x14ac:dyDescent="0.35">
      <c r="B4335" s="47" t="s">
        <v>16</v>
      </c>
      <c r="C4335" s="47"/>
      <c r="D4335" s="47"/>
      <c r="E4335" s="47"/>
      <c r="F4335" s="47"/>
      <c r="G4335" s="47"/>
      <c r="H4335" s="137"/>
      <c r="I4335" s="47"/>
      <c r="J4335" s="48" t="s">
        <v>5</v>
      </c>
      <c r="K4335" s="47" t="s">
        <v>17</v>
      </c>
      <c r="L4335" s="47"/>
      <c r="M4335" s="47"/>
      <c r="N4335" s="47"/>
      <c r="O4335" s="47"/>
      <c r="P4335" s="47"/>
      <c r="Q4335" s="47"/>
      <c r="R4335" s="47"/>
      <c r="S4335" s="47"/>
      <c r="T4335" s="47"/>
      <c r="U4335" s="47"/>
      <c r="V4335" s="47"/>
      <c r="W4335" s="47"/>
      <c r="X4335" s="91"/>
      <c r="Y4335" s="91"/>
      <c r="Z4335" s="91"/>
      <c r="AA4335" s="91"/>
    </row>
    <row r="4336" spans="2:27" ht="15" thickBot="1" x14ac:dyDescent="0.35">
      <c r="B4336" s="47" t="str">
        <f>IF(H4335="Erdgas","Nettorechnungsbetrag (Erdgas)",IF(H4335="Strom","Nettorechnungsbetrag (Strom)",IF(H4335="Wärme/Kälte","Nettorechnungsbetrag (Wärme/Kälte)","Bitte Energieart auswählen!")))</f>
        <v>Bitte Energieart auswählen!</v>
      </c>
      <c r="C4336" s="47"/>
      <c r="D4336" s="47"/>
      <c r="E4336" s="47"/>
      <c r="F4336" s="47"/>
      <c r="G4336" s="47"/>
      <c r="H4336" s="113"/>
      <c r="I4336" s="60" t="s">
        <v>18</v>
      </c>
      <c r="J4336" s="48" t="s">
        <v>5</v>
      </c>
      <c r="K4336" s="47" t="str">
        <f>IF(H4335="Erdgas","Erdgaskosten exkl. Steuern, Abgaben, Netzentgelte, etc.",IF(H4335="Strom","Stromkosten exkl. Steuern, Abgaben, Netzentgelte, etc.",IF(H4335="Wärme/Kälte","Wärme-/Kältekosten exkl. Steuern, Abgaben, Netzentgelte, etc.","Bitte Energieart auswählen!")))</f>
        <v>Bitte Energieart auswählen!</v>
      </c>
      <c r="L4336" s="47"/>
      <c r="M4336" s="47"/>
      <c r="N4336" s="47"/>
      <c r="O4336" s="47"/>
      <c r="P4336" s="47"/>
      <c r="Q4336" s="47"/>
      <c r="R4336" s="47"/>
      <c r="S4336" s="47"/>
      <c r="T4336" s="47"/>
      <c r="U4336" s="47"/>
      <c r="V4336" s="47"/>
      <c r="W4336" s="47"/>
      <c r="X4336" s="91"/>
      <c r="Y4336" s="91"/>
      <c r="Z4336" s="91"/>
      <c r="AA4336" s="91"/>
    </row>
    <row r="4337" spans="2:27" ht="15" thickBot="1" x14ac:dyDescent="0.35">
      <c r="B4337" s="47" t="str">
        <f>IF(AND(H4335="Erdgas",H4334="Nein"),"Erdgasverbrauch in kWh gem. letzter Jahresabrechnung",IF(H4335="Erdgas","Erdgasverbrauch in kWh im Kalenderjahr 2021",IF(AND(H4335="Strom",H4334="Nein"),"Stromverbrauch in kWh gem. letzter Jahresabrechnung",IF(H4335="Strom","Stromverbrauch in kWh im Kalenderjahr 2021",IF(AND(H4335="Wärme/Kälte",H4334="Nein"),"Wärme-/Kälteverbrauch in kWh gem. letzter Jahresabrechnung",IF(H4335="Wärme/Kälte","Wärme-/Kälteverbrauch in kWh im Kalenderjahr 2021","Bitte Energieart auswählen!"))))))</f>
        <v>Bitte Energieart auswählen!</v>
      </c>
      <c r="C4337" s="47"/>
      <c r="D4337" s="47"/>
      <c r="E4337" s="47"/>
      <c r="F4337" s="47"/>
      <c r="G4337" s="47"/>
      <c r="H4337" s="114"/>
      <c r="I4337" s="60" t="s">
        <v>19</v>
      </c>
      <c r="J4337" s="48" t="s">
        <v>5</v>
      </c>
      <c r="K4337" s="47" t="str">
        <f>IF(H4334="Nein",IF(H4335="Erdgas","Den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endet."),IF(H4335="Erdgas","Bitte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37" s="47"/>
      <c r="M4337" s="47"/>
      <c r="N4337" s="47"/>
      <c r="O4337" s="47"/>
      <c r="P4337" s="47"/>
      <c r="Q4337" s="47"/>
      <c r="R4337" s="47"/>
      <c r="S4337" s="47"/>
      <c r="T4337" s="47"/>
      <c r="U4337" s="47"/>
      <c r="V4337" s="47"/>
      <c r="W4337" s="47"/>
      <c r="X4337" s="91"/>
      <c r="Y4337" s="91"/>
      <c r="Z4337" s="91"/>
      <c r="AA4337" s="91"/>
    </row>
    <row r="4338" spans="2:27" x14ac:dyDescent="0.3">
      <c r="B4338" s="46"/>
      <c r="C4338" s="46"/>
      <c r="D4338" s="46"/>
      <c r="E4338" s="46"/>
      <c r="F4338" s="46"/>
      <c r="G4338" s="46"/>
      <c r="H4338" s="46"/>
      <c r="I4338" s="46"/>
      <c r="J4338" s="46"/>
      <c r="K4338" s="46"/>
      <c r="L4338" s="46"/>
      <c r="M4338" s="46"/>
      <c r="N4338" s="46"/>
      <c r="O4338" s="46"/>
      <c r="P4338" s="46"/>
      <c r="Q4338" s="46"/>
      <c r="R4338" s="46"/>
      <c r="S4338" s="46"/>
      <c r="T4338" s="46"/>
      <c r="U4338" s="46"/>
      <c r="V4338" s="46"/>
      <c r="W4338" s="46"/>
      <c r="X4338" s="91"/>
      <c r="Y4338" s="91"/>
      <c r="Z4338" s="91"/>
      <c r="AA4338" s="91"/>
    </row>
    <row r="4339" spans="2:27" ht="18" thickBot="1" x14ac:dyDescent="0.5">
      <c r="B4339" s="56" t="s">
        <v>10</v>
      </c>
      <c r="C4339" s="47"/>
      <c r="D4339" s="47"/>
      <c r="E4339" s="47"/>
      <c r="F4339" s="47"/>
      <c r="G4339" s="47"/>
      <c r="H4339" s="47"/>
      <c r="I4339" s="47"/>
      <c r="J4339" s="47"/>
      <c r="K4339" s="47"/>
      <c r="L4339" s="47"/>
      <c r="M4339" s="47"/>
      <c r="N4339" s="47"/>
      <c r="O4339" s="47"/>
      <c r="P4339" s="47"/>
      <c r="Q4339" s="47"/>
      <c r="R4339" s="47"/>
      <c r="S4339" s="47"/>
      <c r="T4339" s="47"/>
      <c r="U4339" s="47"/>
      <c r="V4339" s="47"/>
      <c r="W4339" s="47"/>
      <c r="X4339" s="91"/>
      <c r="Y4339" s="90"/>
      <c r="Z4339" s="91"/>
      <c r="AA4339" s="91"/>
    </row>
    <row r="4340" spans="2:27" ht="15" thickBot="1" x14ac:dyDescent="0.35">
      <c r="B4340" s="47" t="s">
        <v>11</v>
      </c>
      <c r="C4340" s="47"/>
      <c r="D4340" s="47"/>
      <c r="E4340" s="47"/>
      <c r="F4340" s="47"/>
      <c r="G4340" s="47"/>
      <c r="H4340" s="112"/>
      <c r="I4340" s="47"/>
      <c r="J4340" s="48" t="s">
        <v>5</v>
      </c>
      <c r="K4340" s="47" t="s">
        <v>12</v>
      </c>
      <c r="L4340" s="47"/>
      <c r="M4340" s="47"/>
      <c r="N4340" s="47"/>
      <c r="O4340" s="47"/>
      <c r="P4340" s="47"/>
      <c r="Q4340" s="47"/>
      <c r="R4340" s="47"/>
      <c r="S4340" s="47"/>
      <c r="T4340" s="47"/>
      <c r="U4340" s="47"/>
      <c r="V4340" s="47"/>
      <c r="W4340" s="47"/>
      <c r="X4340" s="91">
        <f>H4341</f>
        <v>0</v>
      </c>
      <c r="Y4340" s="91">
        <f>H4342</f>
        <v>0</v>
      </c>
      <c r="Z4340" s="91">
        <f>H4343</f>
        <v>0</v>
      </c>
      <c r="AA4340" s="91">
        <f>H4344</f>
        <v>0</v>
      </c>
    </row>
    <row r="4341" spans="2:27" ht="15" thickBot="1" x14ac:dyDescent="0.35">
      <c r="B4341" s="47" t="s">
        <v>13</v>
      </c>
      <c r="C4341" s="47"/>
      <c r="D4341" s="47"/>
      <c r="E4341" s="47"/>
      <c r="F4341" s="47"/>
      <c r="G4341" s="47"/>
      <c r="H4341" s="112"/>
      <c r="I4341" s="59"/>
      <c r="J4341" s="48" t="s">
        <v>5</v>
      </c>
      <c r="K4341" s="47" t="s">
        <v>15</v>
      </c>
      <c r="L4341" s="47"/>
      <c r="M4341" s="47"/>
      <c r="N4341" s="47"/>
      <c r="O4341" s="47"/>
      <c r="P4341" s="47"/>
      <c r="Q4341" s="47"/>
      <c r="R4341" s="47"/>
      <c r="S4341" s="47"/>
      <c r="T4341" s="47"/>
      <c r="U4341" s="47"/>
      <c r="V4341" s="47"/>
      <c r="W4341" s="47"/>
      <c r="X4341" s="91"/>
      <c r="Y4341" s="91"/>
      <c r="Z4341" s="91"/>
      <c r="AA4341" s="91"/>
    </row>
    <row r="4342" spans="2:27" ht="15" thickBot="1" x14ac:dyDescent="0.35">
      <c r="B4342" s="47" t="s">
        <v>16</v>
      </c>
      <c r="C4342" s="47"/>
      <c r="D4342" s="47"/>
      <c r="E4342" s="47"/>
      <c r="F4342" s="47"/>
      <c r="G4342" s="47"/>
      <c r="H4342" s="137"/>
      <c r="I4342" s="47"/>
      <c r="J4342" s="48" t="s">
        <v>5</v>
      </c>
      <c r="K4342" s="47" t="s">
        <v>17</v>
      </c>
      <c r="L4342" s="47"/>
      <c r="M4342" s="47"/>
      <c r="N4342" s="47"/>
      <c r="O4342" s="47"/>
      <c r="P4342" s="47"/>
      <c r="Q4342" s="47"/>
      <c r="R4342" s="47"/>
      <c r="S4342" s="47"/>
      <c r="T4342" s="47"/>
      <c r="U4342" s="47"/>
      <c r="V4342" s="47"/>
      <c r="W4342" s="47"/>
      <c r="X4342" s="91"/>
      <c r="Y4342" s="91"/>
      <c r="Z4342" s="91"/>
      <c r="AA4342" s="91"/>
    </row>
    <row r="4343" spans="2:27" ht="15" thickBot="1" x14ac:dyDescent="0.35">
      <c r="B4343" s="47" t="str">
        <f>IF(H4342="Erdgas","Nettorechnungsbetrag (Erdgas)",IF(H4342="Strom","Nettorechnungsbetrag (Strom)",IF(H4342="Wärme/Kälte","Nettorechnungsbetrag (Wärme/Kälte)","Bitte Energieart auswählen!")))</f>
        <v>Bitte Energieart auswählen!</v>
      </c>
      <c r="C4343" s="47"/>
      <c r="D4343" s="47"/>
      <c r="E4343" s="47"/>
      <c r="F4343" s="47"/>
      <c r="G4343" s="47"/>
      <c r="H4343" s="113"/>
      <c r="I4343" s="60" t="s">
        <v>18</v>
      </c>
      <c r="J4343" s="48" t="s">
        <v>5</v>
      </c>
      <c r="K4343" s="47" t="str">
        <f>IF(H4342="Erdgas","Erdgaskosten exkl. Steuern, Abgaben, Netzentgelte, etc.",IF(H4342="Strom","Stromkosten exkl. Steuern, Abgaben, Netzentgelte, etc.",IF(H4342="Wärme/Kälte","Wärme-/Kältekosten exkl. Steuern, Abgaben, Netzentgelte, etc.","Bitte Energieart auswählen!")))</f>
        <v>Bitte Energieart auswählen!</v>
      </c>
      <c r="L4343" s="47"/>
      <c r="M4343" s="47"/>
      <c r="N4343" s="47"/>
      <c r="O4343" s="47"/>
      <c r="P4343" s="47"/>
      <c r="Q4343" s="47"/>
      <c r="R4343" s="47"/>
      <c r="S4343" s="47"/>
      <c r="T4343" s="47"/>
      <c r="U4343" s="47"/>
      <c r="V4343" s="47"/>
      <c r="W4343" s="47"/>
      <c r="X4343" s="91"/>
      <c r="Y4343" s="91"/>
      <c r="Z4343" s="91"/>
      <c r="AA4343" s="91"/>
    </row>
    <row r="4344" spans="2:27" ht="15" thickBot="1" x14ac:dyDescent="0.35">
      <c r="B4344" s="47" t="str">
        <f>IF(AND(H4342="Erdgas",H4341="Nein"),"Erdgasverbrauch in kWh gem. letzter Jahresabrechnung",IF(H4342="Erdgas","Erdgasverbrauch in kWh im Kalenderjahr 2021",IF(AND(H4342="Strom",H4341="Nein"),"Stromverbrauch in kWh gem. letzter Jahresabrechnung",IF(H4342="Strom","Stromverbrauch in kWh im Kalenderjahr 2021",IF(AND(H4342="Wärme/Kälte",H4341="Nein"),"Wärme-/Kälteverbrauch in kWh gem. letzter Jahresabrechnung",IF(H4342="Wärme/Kälte","Wärme-/Kälteverbrauch in kWh im Kalenderjahr 2021","Bitte Energieart auswählen!"))))))</f>
        <v>Bitte Energieart auswählen!</v>
      </c>
      <c r="C4344" s="47"/>
      <c r="D4344" s="47"/>
      <c r="E4344" s="47"/>
      <c r="F4344" s="47"/>
      <c r="G4344" s="47"/>
      <c r="H4344" s="114"/>
      <c r="I4344" s="60" t="s">
        <v>19</v>
      </c>
      <c r="J4344" s="48" t="s">
        <v>5</v>
      </c>
      <c r="K4344" s="47" t="str">
        <f>IF(H4341="Nein",IF(H4342="Erdgas","Den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endet."),IF(H4342="Erdgas","Bitte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44" s="47"/>
      <c r="M4344" s="47"/>
      <c r="N4344" s="47"/>
      <c r="O4344" s="47"/>
      <c r="P4344" s="47"/>
      <c r="Q4344" s="47"/>
      <c r="R4344" s="47"/>
      <c r="S4344" s="47"/>
      <c r="T4344" s="47"/>
      <c r="U4344" s="47"/>
      <c r="V4344" s="47"/>
      <c r="W4344" s="47"/>
      <c r="X4344" s="91"/>
      <c r="Y4344" s="91"/>
      <c r="Z4344" s="91"/>
      <c r="AA4344" s="91"/>
    </row>
    <row r="4345" spans="2:27" x14ac:dyDescent="0.3">
      <c r="B4345" s="46"/>
      <c r="C4345" s="46"/>
      <c r="D4345" s="46"/>
      <c r="E4345" s="46"/>
      <c r="F4345" s="46"/>
      <c r="G4345" s="46"/>
      <c r="H4345" s="46"/>
      <c r="I4345" s="46"/>
      <c r="J4345" s="46"/>
      <c r="K4345" s="46"/>
      <c r="L4345" s="46"/>
      <c r="M4345" s="46"/>
      <c r="N4345" s="46"/>
      <c r="O4345" s="46"/>
      <c r="P4345" s="46"/>
      <c r="Q4345" s="46"/>
      <c r="R4345" s="46"/>
      <c r="S4345" s="46"/>
      <c r="T4345" s="46"/>
      <c r="U4345" s="46"/>
      <c r="V4345" s="46"/>
      <c r="W4345" s="46"/>
      <c r="X4345" s="91"/>
      <c r="Y4345" s="91"/>
      <c r="Z4345" s="91"/>
      <c r="AA4345" s="91"/>
    </row>
    <row r="4346" spans="2:27" ht="18" thickBot="1" x14ac:dyDescent="0.5">
      <c r="B4346" s="56" t="s">
        <v>10</v>
      </c>
      <c r="C4346" s="47"/>
      <c r="D4346" s="47"/>
      <c r="E4346" s="47"/>
      <c r="F4346" s="47"/>
      <c r="G4346" s="47"/>
      <c r="H4346" s="47"/>
      <c r="I4346" s="47"/>
      <c r="J4346" s="47"/>
      <c r="K4346" s="47"/>
      <c r="L4346" s="47"/>
      <c r="M4346" s="47"/>
      <c r="N4346" s="47"/>
      <c r="O4346" s="47"/>
      <c r="P4346" s="47"/>
      <c r="Q4346" s="47"/>
      <c r="R4346" s="47"/>
      <c r="S4346" s="47"/>
      <c r="T4346" s="47"/>
      <c r="U4346" s="47"/>
      <c r="V4346" s="47"/>
      <c r="W4346" s="47"/>
      <c r="X4346" s="91"/>
      <c r="Y4346" s="90"/>
      <c r="Z4346" s="91"/>
      <c r="AA4346" s="91"/>
    </row>
    <row r="4347" spans="2:27" ht="15" thickBot="1" x14ac:dyDescent="0.35">
      <c r="B4347" s="47" t="s">
        <v>11</v>
      </c>
      <c r="C4347" s="47"/>
      <c r="D4347" s="47"/>
      <c r="E4347" s="47"/>
      <c r="F4347" s="47"/>
      <c r="G4347" s="47"/>
      <c r="H4347" s="112"/>
      <c r="I4347" s="47"/>
      <c r="J4347" s="48" t="s">
        <v>5</v>
      </c>
      <c r="K4347" s="47" t="s">
        <v>12</v>
      </c>
      <c r="L4347" s="47"/>
      <c r="M4347" s="47"/>
      <c r="N4347" s="47"/>
      <c r="O4347" s="47"/>
      <c r="P4347" s="47"/>
      <c r="Q4347" s="47"/>
      <c r="R4347" s="47"/>
      <c r="S4347" s="47"/>
      <c r="T4347" s="47"/>
      <c r="U4347" s="47"/>
      <c r="V4347" s="47"/>
      <c r="W4347" s="47"/>
      <c r="X4347" s="91">
        <f>H4348</f>
        <v>0</v>
      </c>
      <c r="Y4347" s="91">
        <f>H4349</f>
        <v>0</v>
      </c>
      <c r="Z4347" s="91">
        <f>H4350</f>
        <v>0</v>
      </c>
      <c r="AA4347" s="91">
        <f>H4351</f>
        <v>0</v>
      </c>
    </row>
    <row r="4348" spans="2:27" ht="15" thickBot="1" x14ac:dyDescent="0.35">
      <c r="B4348" s="47" t="s">
        <v>13</v>
      </c>
      <c r="C4348" s="47"/>
      <c r="D4348" s="47"/>
      <c r="E4348" s="47"/>
      <c r="F4348" s="47"/>
      <c r="G4348" s="47"/>
      <c r="H4348" s="112"/>
      <c r="I4348" s="59"/>
      <c r="J4348" s="48" t="s">
        <v>5</v>
      </c>
      <c r="K4348" s="47" t="s">
        <v>15</v>
      </c>
      <c r="L4348" s="47"/>
      <c r="M4348" s="47"/>
      <c r="N4348" s="47"/>
      <c r="O4348" s="47"/>
      <c r="P4348" s="47"/>
      <c r="Q4348" s="47"/>
      <c r="R4348" s="47"/>
      <c r="S4348" s="47"/>
      <c r="T4348" s="47"/>
      <c r="U4348" s="47"/>
      <c r="V4348" s="47"/>
      <c r="W4348" s="47"/>
      <c r="X4348" s="91"/>
      <c r="Y4348" s="91"/>
      <c r="Z4348" s="91"/>
      <c r="AA4348" s="91"/>
    </row>
    <row r="4349" spans="2:27" ht="15" thickBot="1" x14ac:dyDescent="0.35">
      <c r="B4349" s="47" t="s">
        <v>16</v>
      </c>
      <c r="C4349" s="47"/>
      <c r="D4349" s="47"/>
      <c r="E4349" s="47"/>
      <c r="F4349" s="47"/>
      <c r="G4349" s="47"/>
      <c r="H4349" s="137"/>
      <c r="I4349" s="47"/>
      <c r="J4349" s="48" t="s">
        <v>5</v>
      </c>
      <c r="K4349" s="47" t="s">
        <v>17</v>
      </c>
      <c r="L4349" s="47"/>
      <c r="M4349" s="47"/>
      <c r="N4349" s="47"/>
      <c r="O4349" s="47"/>
      <c r="P4349" s="47"/>
      <c r="Q4349" s="47"/>
      <c r="R4349" s="47"/>
      <c r="S4349" s="47"/>
      <c r="T4349" s="47"/>
      <c r="U4349" s="47"/>
      <c r="V4349" s="47"/>
      <c r="W4349" s="47"/>
      <c r="X4349" s="91"/>
      <c r="Y4349" s="91"/>
      <c r="Z4349" s="91"/>
      <c r="AA4349" s="91"/>
    </row>
    <row r="4350" spans="2:27" ht="15" thickBot="1" x14ac:dyDescent="0.35">
      <c r="B4350" s="47" t="str">
        <f>IF(H4349="Erdgas","Nettorechnungsbetrag (Erdgas)",IF(H4349="Strom","Nettorechnungsbetrag (Strom)",IF(H4349="Wärme/Kälte","Nettorechnungsbetrag (Wärme/Kälte)","Bitte Energieart auswählen!")))</f>
        <v>Bitte Energieart auswählen!</v>
      </c>
      <c r="C4350" s="47"/>
      <c r="D4350" s="47"/>
      <c r="E4350" s="47"/>
      <c r="F4350" s="47"/>
      <c r="G4350" s="47"/>
      <c r="H4350" s="113"/>
      <c r="I4350" s="60" t="s">
        <v>18</v>
      </c>
      <c r="J4350" s="48" t="s">
        <v>5</v>
      </c>
      <c r="K4350" s="47" t="str">
        <f>IF(H4349="Erdgas","Erdgaskosten exkl. Steuern, Abgaben, Netzentgelte, etc.",IF(H4349="Strom","Stromkosten exkl. Steuern, Abgaben, Netzentgelte, etc.",IF(H4349="Wärme/Kälte","Wärme-/Kältekosten exkl. Steuern, Abgaben, Netzentgelte, etc.","Bitte Energieart auswählen!")))</f>
        <v>Bitte Energieart auswählen!</v>
      </c>
      <c r="L4350" s="47"/>
      <c r="M4350" s="47"/>
      <c r="N4350" s="47"/>
      <c r="O4350" s="47"/>
      <c r="P4350" s="47"/>
      <c r="Q4350" s="47"/>
      <c r="R4350" s="47"/>
      <c r="S4350" s="47"/>
      <c r="T4350" s="47"/>
      <c r="U4350" s="47"/>
      <c r="V4350" s="47"/>
      <c r="W4350" s="47"/>
      <c r="X4350" s="91"/>
      <c r="Y4350" s="91"/>
      <c r="Z4350" s="91"/>
      <c r="AA4350" s="91"/>
    </row>
    <row r="4351" spans="2:27" ht="15" thickBot="1" x14ac:dyDescent="0.35">
      <c r="B4351" s="47" t="str">
        <f>IF(AND(H4349="Erdgas",H4348="Nein"),"Erdgasverbrauch in kWh gem. letzter Jahresabrechnung",IF(H4349="Erdgas","Erdgasverbrauch in kWh im Kalenderjahr 2021",IF(AND(H4349="Strom",H4348="Nein"),"Stromverbrauch in kWh gem. letzter Jahresabrechnung",IF(H4349="Strom","Stromverbrauch in kWh im Kalenderjahr 2021",IF(AND(H4349="Wärme/Kälte",H4348="Nein"),"Wärme-/Kälteverbrauch in kWh gem. letzter Jahresabrechnung",IF(H4349="Wärme/Kälte","Wärme-/Kälteverbrauch in kWh im Kalenderjahr 2021","Bitte Energieart auswählen!"))))))</f>
        <v>Bitte Energieart auswählen!</v>
      </c>
      <c r="C4351" s="47"/>
      <c r="D4351" s="47"/>
      <c r="E4351" s="47"/>
      <c r="F4351" s="47"/>
      <c r="G4351" s="47"/>
      <c r="H4351" s="114"/>
      <c r="I4351" s="60" t="s">
        <v>19</v>
      </c>
      <c r="J4351" s="48" t="s">
        <v>5</v>
      </c>
      <c r="K4351" s="47" t="str">
        <f>IF(H4348="Nein",IF(H4349="Erdgas","Den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endet."),IF(H4349="Erdgas","Bitte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51" s="47"/>
      <c r="M4351" s="47"/>
      <c r="N4351" s="47"/>
      <c r="O4351" s="47"/>
      <c r="P4351" s="47"/>
      <c r="Q4351" s="47"/>
      <c r="R4351" s="47"/>
      <c r="S4351" s="47"/>
      <c r="T4351" s="47"/>
      <c r="U4351" s="47"/>
      <c r="V4351" s="47"/>
      <c r="W4351" s="47"/>
      <c r="X4351" s="91"/>
      <c r="Y4351" s="91"/>
      <c r="Z4351" s="91"/>
      <c r="AA4351" s="91"/>
    </row>
    <row r="4352" spans="2:27" x14ac:dyDescent="0.3">
      <c r="B4352" s="46"/>
      <c r="C4352" s="46"/>
      <c r="D4352" s="46"/>
      <c r="E4352" s="46"/>
      <c r="F4352" s="46"/>
      <c r="G4352" s="46"/>
      <c r="H4352" s="46"/>
      <c r="I4352" s="46"/>
      <c r="J4352" s="46"/>
      <c r="K4352" s="46"/>
      <c r="L4352" s="46"/>
      <c r="M4352" s="46"/>
      <c r="N4352" s="46"/>
      <c r="O4352" s="46"/>
      <c r="P4352" s="46"/>
      <c r="Q4352" s="46"/>
      <c r="R4352" s="46"/>
      <c r="S4352" s="46"/>
      <c r="T4352" s="46"/>
      <c r="U4352" s="46"/>
      <c r="V4352" s="46"/>
      <c r="W4352" s="46"/>
      <c r="X4352" s="91"/>
      <c r="Y4352" s="91"/>
      <c r="Z4352" s="91"/>
      <c r="AA4352" s="91"/>
    </row>
    <row r="4353" spans="2:27" ht="18" thickBot="1" x14ac:dyDescent="0.5">
      <c r="B4353" s="56" t="s">
        <v>10</v>
      </c>
      <c r="C4353" s="47"/>
      <c r="D4353" s="47"/>
      <c r="E4353" s="47"/>
      <c r="F4353" s="47"/>
      <c r="G4353" s="47"/>
      <c r="H4353" s="47"/>
      <c r="I4353" s="47"/>
      <c r="J4353" s="47"/>
      <c r="K4353" s="47"/>
      <c r="L4353" s="47"/>
      <c r="M4353" s="47"/>
      <c r="N4353" s="47"/>
      <c r="O4353" s="47"/>
      <c r="P4353" s="47"/>
      <c r="Q4353" s="47"/>
      <c r="R4353" s="47"/>
      <c r="S4353" s="47"/>
      <c r="T4353" s="47"/>
      <c r="U4353" s="47"/>
      <c r="V4353" s="47"/>
      <c r="W4353" s="47"/>
      <c r="X4353" s="91"/>
      <c r="Y4353" s="90"/>
      <c r="Z4353" s="91"/>
      <c r="AA4353" s="91"/>
    </row>
    <row r="4354" spans="2:27" ht="15" thickBot="1" x14ac:dyDescent="0.35">
      <c r="B4354" s="47" t="s">
        <v>11</v>
      </c>
      <c r="C4354" s="47"/>
      <c r="D4354" s="47"/>
      <c r="E4354" s="47"/>
      <c r="F4354" s="47"/>
      <c r="G4354" s="47"/>
      <c r="H4354" s="112"/>
      <c r="I4354" s="47"/>
      <c r="J4354" s="48" t="s">
        <v>5</v>
      </c>
      <c r="K4354" s="47" t="s">
        <v>12</v>
      </c>
      <c r="L4354" s="47"/>
      <c r="M4354" s="47"/>
      <c r="N4354" s="47"/>
      <c r="O4354" s="47"/>
      <c r="P4354" s="47"/>
      <c r="Q4354" s="47"/>
      <c r="R4354" s="47"/>
      <c r="S4354" s="47"/>
      <c r="T4354" s="47"/>
      <c r="U4354" s="47"/>
      <c r="V4354" s="47"/>
      <c r="W4354" s="47"/>
      <c r="X4354" s="91">
        <f>H4355</f>
        <v>0</v>
      </c>
      <c r="Y4354" s="91">
        <f>H4356</f>
        <v>0</v>
      </c>
      <c r="Z4354" s="91">
        <f>H4357</f>
        <v>0</v>
      </c>
      <c r="AA4354" s="91">
        <f>H4358</f>
        <v>0</v>
      </c>
    </row>
    <row r="4355" spans="2:27" ht="15" thickBot="1" x14ac:dyDescent="0.35">
      <c r="B4355" s="47" t="s">
        <v>13</v>
      </c>
      <c r="C4355" s="47"/>
      <c r="D4355" s="47"/>
      <c r="E4355" s="47"/>
      <c r="F4355" s="47"/>
      <c r="G4355" s="47"/>
      <c r="H4355" s="112"/>
      <c r="I4355" s="59"/>
      <c r="J4355" s="48" t="s">
        <v>5</v>
      </c>
      <c r="K4355" s="47" t="s">
        <v>15</v>
      </c>
      <c r="L4355" s="47"/>
      <c r="M4355" s="47"/>
      <c r="N4355" s="47"/>
      <c r="O4355" s="47"/>
      <c r="P4355" s="47"/>
      <c r="Q4355" s="47"/>
      <c r="R4355" s="47"/>
      <c r="S4355" s="47"/>
      <c r="T4355" s="47"/>
      <c r="U4355" s="47"/>
      <c r="V4355" s="47"/>
      <c r="W4355" s="47"/>
      <c r="X4355" s="91"/>
      <c r="Y4355" s="91"/>
      <c r="Z4355" s="91"/>
      <c r="AA4355" s="91"/>
    </row>
    <row r="4356" spans="2:27" ht="15" thickBot="1" x14ac:dyDescent="0.35">
      <c r="B4356" s="47" t="s">
        <v>16</v>
      </c>
      <c r="C4356" s="47"/>
      <c r="D4356" s="47"/>
      <c r="E4356" s="47"/>
      <c r="F4356" s="47"/>
      <c r="G4356" s="47"/>
      <c r="H4356" s="137"/>
      <c r="I4356" s="47"/>
      <c r="J4356" s="48" t="s">
        <v>5</v>
      </c>
      <c r="K4356" s="47" t="s">
        <v>17</v>
      </c>
      <c r="L4356" s="47"/>
      <c r="M4356" s="47"/>
      <c r="N4356" s="47"/>
      <c r="O4356" s="47"/>
      <c r="P4356" s="47"/>
      <c r="Q4356" s="47"/>
      <c r="R4356" s="47"/>
      <c r="S4356" s="47"/>
      <c r="T4356" s="47"/>
      <c r="U4356" s="47"/>
      <c r="V4356" s="47"/>
      <c r="W4356" s="47"/>
      <c r="X4356" s="91"/>
      <c r="Y4356" s="91"/>
      <c r="Z4356" s="91"/>
      <c r="AA4356" s="91"/>
    </row>
    <row r="4357" spans="2:27" ht="15" thickBot="1" x14ac:dyDescent="0.35">
      <c r="B4357" s="47" t="str">
        <f>IF(H4356="Erdgas","Nettorechnungsbetrag (Erdgas)",IF(H4356="Strom","Nettorechnungsbetrag (Strom)",IF(H4356="Wärme/Kälte","Nettorechnungsbetrag (Wärme/Kälte)","Bitte Energieart auswählen!")))</f>
        <v>Bitte Energieart auswählen!</v>
      </c>
      <c r="C4357" s="47"/>
      <c r="D4357" s="47"/>
      <c r="E4357" s="47"/>
      <c r="F4357" s="47"/>
      <c r="G4357" s="47"/>
      <c r="H4357" s="113"/>
      <c r="I4357" s="60" t="s">
        <v>18</v>
      </c>
      <c r="J4357" s="48" t="s">
        <v>5</v>
      </c>
      <c r="K4357" s="47" t="str">
        <f>IF(H4356="Erdgas","Erdgaskosten exkl. Steuern, Abgaben, Netzentgelte, etc.",IF(H4356="Strom","Stromkosten exkl. Steuern, Abgaben, Netzentgelte, etc.",IF(H4356="Wärme/Kälte","Wärme-/Kältekosten exkl. Steuern, Abgaben, Netzentgelte, etc.","Bitte Energieart auswählen!")))</f>
        <v>Bitte Energieart auswählen!</v>
      </c>
      <c r="L4357" s="47"/>
      <c r="M4357" s="47"/>
      <c r="N4357" s="47"/>
      <c r="O4357" s="47"/>
      <c r="P4357" s="47"/>
      <c r="Q4357" s="47"/>
      <c r="R4357" s="47"/>
      <c r="S4357" s="47"/>
      <c r="T4357" s="47"/>
      <c r="U4357" s="47"/>
      <c r="V4357" s="47"/>
      <c r="W4357" s="47"/>
      <c r="X4357" s="91"/>
      <c r="Y4357" s="91"/>
      <c r="Z4357" s="91"/>
      <c r="AA4357" s="91"/>
    </row>
    <row r="4358" spans="2:27" ht="15" thickBot="1" x14ac:dyDescent="0.35">
      <c r="B4358" s="47" t="str">
        <f>IF(AND(H4356="Erdgas",H4355="Nein"),"Erdgasverbrauch in kWh gem. letzter Jahresabrechnung",IF(H4356="Erdgas","Erdgasverbrauch in kWh im Kalenderjahr 2021",IF(AND(H4356="Strom",H4355="Nein"),"Stromverbrauch in kWh gem. letzter Jahresabrechnung",IF(H4356="Strom","Stromverbrauch in kWh im Kalenderjahr 2021",IF(AND(H4356="Wärme/Kälte",H4355="Nein"),"Wärme-/Kälteverbrauch in kWh gem. letzter Jahresabrechnung",IF(H4356="Wärme/Kälte","Wärme-/Kälteverbrauch in kWh im Kalenderjahr 2021","Bitte Energieart auswählen!"))))))</f>
        <v>Bitte Energieart auswählen!</v>
      </c>
      <c r="C4358" s="47"/>
      <c r="D4358" s="47"/>
      <c r="E4358" s="47"/>
      <c r="F4358" s="47"/>
      <c r="G4358" s="47"/>
      <c r="H4358" s="114"/>
      <c r="I4358" s="60" t="s">
        <v>19</v>
      </c>
      <c r="J4358" s="48" t="s">
        <v>5</v>
      </c>
      <c r="K4358" s="47" t="str">
        <f>IF(H4355="Nein",IF(H4356="Erdgas","Den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endet."),IF(H4356="Erdgas","Bitte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58" s="47"/>
      <c r="M4358" s="47"/>
      <c r="N4358" s="47"/>
      <c r="O4358" s="47"/>
      <c r="P4358" s="47"/>
      <c r="Q4358" s="47"/>
      <c r="R4358" s="47"/>
      <c r="S4358" s="47"/>
      <c r="T4358" s="47"/>
      <c r="U4358" s="47"/>
      <c r="V4358" s="47"/>
      <c r="W4358" s="47"/>
      <c r="X4358" s="91"/>
      <c r="Y4358" s="91"/>
      <c r="Z4358" s="91"/>
      <c r="AA4358" s="91"/>
    </row>
    <row r="4359" spans="2:27" x14ac:dyDescent="0.3">
      <c r="B4359" s="46"/>
      <c r="C4359" s="46"/>
      <c r="D4359" s="46"/>
      <c r="E4359" s="46"/>
      <c r="F4359" s="46"/>
      <c r="G4359" s="46"/>
      <c r="H4359" s="46"/>
      <c r="I4359" s="46"/>
      <c r="J4359" s="46"/>
      <c r="K4359" s="46"/>
      <c r="L4359" s="46"/>
      <c r="M4359" s="46"/>
      <c r="N4359" s="46"/>
      <c r="O4359" s="46"/>
      <c r="P4359" s="46"/>
      <c r="Q4359" s="46"/>
      <c r="R4359" s="46"/>
      <c r="S4359" s="46"/>
      <c r="T4359" s="46"/>
      <c r="U4359" s="46"/>
      <c r="V4359" s="46"/>
      <c r="W4359" s="46"/>
      <c r="X4359" s="91"/>
      <c r="Y4359" s="91"/>
      <c r="Z4359" s="91"/>
      <c r="AA4359" s="91"/>
    </row>
    <row r="4360" spans="2:27" ht="18" thickBot="1" x14ac:dyDescent="0.5">
      <c r="B4360" s="56" t="s">
        <v>10</v>
      </c>
      <c r="C4360" s="47"/>
      <c r="D4360" s="47"/>
      <c r="E4360" s="47"/>
      <c r="F4360" s="47"/>
      <c r="G4360" s="47"/>
      <c r="H4360" s="47"/>
      <c r="I4360" s="47"/>
      <c r="J4360" s="47"/>
      <c r="K4360" s="47"/>
      <c r="L4360" s="47"/>
      <c r="M4360" s="47"/>
      <c r="N4360" s="47"/>
      <c r="O4360" s="47"/>
      <c r="P4360" s="47"/>
      <c r="Q4360" s="47"/>
      <c r="R4360" s="47"/>
      <c r="S4360" s="47"/>
      <c r="T4360" s="47"/>
      <c r="U4360" s="47"/>
      <c r="V4360" s="47"/>
      <c r="W4360" s="47"/>
      <c r="X4360" s="91"/>
      <c r="Y4360" s="90"/>
      <c r="Z4360" s="91"/>
      <c r="AA4360" s="91"/>
    </row>
    <row r="4361" spans="2:27" ht="15" thickBot="1" x14ac:dyDescent="0.35">
      <c r="B4361" s="47" t="s">
        <v>11</v>
      </c>
      <c r="C4361" s="47"/>
      <c r="D4361" s="47"/>
      <c r="E4361" s="47"/>
      <c r="F4361" s="47"/>
      <c r="G4361" s="47"/>
      <c r="H4361" s="112"/>
      <c r="I4361" s="47"/>
      <c r="J4361" s="48" t="s">
        <v>5</v>
      </c>
      <c r="K4361" s="47" t="s">
        <v>12</v>
      </c>
      <c r="L4361" s="47"/>
      <c r="M4361" s="47"/>
      <c r="N4361" s="47"/>
      <c r="O4361" s="47"/>
      <c r="P4361" s="47"/>
      <c r="Q4361" s="47"/>
      <c r="R4361" s="47"/>
      <c r="S4361" s="47"/>
      <c r="T4361" s="47"/>
      <c r="U4361" s="47"/>
      <c r="V4361" s="47"/>
      <c r="W4361" s="47"/>
      <c r="X4361" s="91">
        <f>H4362</f>
        <v>0</v>
      </c>
      <c r="Y4361" s="91">
        <f>H4363</f>
        <v>0</v>
      </c>
      <c r="Z4361" s="91">
        <f>H4364</f>
        <v>0</v>
      </c>
      <c r="AA4361" s="91">
        <f>H4365</f>
        <v>0</v>
      </c>
    </row>
    <row r="4362" spans="2:27" ht="15" thickBot="1" x14ac:dyDescent="0.35">
      <c r="B4362" s="47" t="s">
        <v>13</v>
      </c>
      <c r="C4362" s="47"/>
      <c r="D4362" s="47"/>
      <c r="E4362" s="47"/>
      <c r="F4362" s="47"/>
      <c r="G4362" s="47"/>
      <c r="H4362" s="112"/>
      <c r="I4362" s="59"/>
      <c r="J4362" s="48" t="s">
        <v>5</v>
      </c>
      <c r="K4362" s="47" t="s">
        <v>15</v>
      </c>
      <c r="L4362" s="47"/>
      <c r="M4362" s="47"/>
      <c r="N4362" s="47"/>
      <c r="O4362" s="47"/>
      <c r="P4362" s="47"/>
      <c r="Q4362" s="47"/>
      <c r="R4362" s="47"/>
      <c r="S4362" s="47"/>
      <c r="T4362" s="47"/>
      <c r="U4362" s="47"/>
      <c r="V4362" s="47"/>
      <c r="W4362" s="47"/>
      <c r="X4362" s="91"/>
      <c r="Y4362" s="91"/>
      <c r="Z4362" s="91"/>
      <c r="AA4362" s="91"/>
    </row>
    <row r="4363" spans="2:27" ht="15" thickBot="1" x14ac:dyDescent="0.35">
      <c r="B4363" s="47" t="s">
        <v>16</v>
      </c>
      <c r="C4363" s="47"/>
      <c r="D4363" s="47"/>
      <c r="E4363" s="47"/>
      <c r="F4363" s="47"/>
      <c r="G4363" s="47"/>
      <c r="H4363" s="137"/>
      <c r="I4363" s="47"/>
      <c r="J4363" s="48" t="s">
        <v>5</v>
      </c>
      <c r="K4363" s="47" t="s">
        <v>17</v>
      </c>
      <c r="L4363" s="47"/>
      <c r="M4363" s="47"/>
      <c r="N4363" s="47"/>
      <c r="O4363" s="47"/>
      <c r="P4363" s="47"/>
      <c r="Q4363" s="47"/>
      <c r="R4363" s="47"/>
      <c r="S4363" s="47"/>
      <c r="T4363" s="47"/>
      <c r="U4363" s="47"/>
      <c r="V4363" s="47"/>
      <c r="W4363" s="47"/>
      <c r="X4363" s="91"/>
      <c r="Y4363" s="91"/>
      <c r="Z4363" s="91"/>
      <c r="AA4363" s="91"/>
    </row>
    <row r="4364" spans="2:27" ht="15" thickBot="1" x14ac:dyDescent="0.35">
      <c r="B4364" s="47" t="str">
        <f>IF(H4363="Erdgas","Nettorechnungsbetrag (Erdgas)",IF(H4363="Strom","Nettorechnungsbetrag (Strom)",IF(H4363="Wärme/Kälte","Nettorechnungsbetrag (Wärme/Kälte)","Bitte Energieart auswählen!")))</f>
        <v>Bitte Energieart auswählen!</v>
      </c>
      <c r="C4364" s="47"/>
      <c r="D4364" s="47"/>
      <c r="E4364" s="47"/>
      <c r="F4364" s="47"/>
      <c r="G4364" s="47"/>
      <c r="H4364" s="113"/>
      <c r="I4364" s="60" t="s">
        <v>18</v>
      </c>
      <c r="J4364" s="48" t="s">
        <v>5</v>
      </c>
      <c r="K4364" s="47" t="str">
        <f>IF(H4363="Erdgas","Erdgaskosten exkl. Steuern, Abgaben, Netzentgelte, etc.",IF(H4363="Strom","Stromkosten exkl. Steuern, Abgaben, Netzentgelte, etc.",IF(H4363="Wärme/Kälte","Wärme-/Kältekosten exkl. Steuern, Abgaben, Netzentgelte, etc.","Bitte Energieart auswählen!")))</f>
        <v>Bitte Energieart auswählen!</v>
      </c>
      <c r="L4364" s="47"/>
      <c r="M4364" s="47"/>
      <c r="N4364" s="47"/>
      <c r="O4364" s="47"/>
      <c r="P4364" s="47"/>
      <c r="Q4364" s="47"/>
      <c r="R4364" s="47"/>
      <c r="S4364" s="47"/>
      <c r="T4364" s="47"/>
      <c r="U4364" s="47"/>
      <c r="V4364" s="47"/>
      <c r="W4364" s="47"/>
      <c r="X4364" s="91"/>
      <c r="Y4364" s="91"/>
      <c r="Z4364" s="91"/>
      <c r="AA4364" s="91"/>
    </row>
    <row r="4365" spans="2:27" ht="15" thickBot="1" x14ac:dyDescent="0.35">
      <c r="B4365" s="47" t="str">
        <f>IF(AND(H4363="Erdgas",H4362="Nein"),"Erdgasverbrauch in kWh gem. letzter Jahresabrechnung",IF(H4363="Erdgas","Erdgasverbrauch in kWh im Kalenderjahr 2021",IF(AND(H4363="Strom",H4362="Nein"),"Stromverbrauch in kWh gem. letzter Jahresabrechnung",IF(H4363="Strom","Stromverbrauch in kWh im Kalenderjahr 2021",IF(AND(H4363="Wärme/Kälte",H4362="Nein"),"Wärme-/Kälteverbrauch in kWh gem. letzter Jahresabrechnung",IF(H4363="Wärme/Kälte","Wärme-/Kälteverbrauch in kWh im Kalenderjahr 2021","Bitte Energieart auswählen!"))))))</f>
        <v>Bitte Energieart auswählen!</v>
      </c>
      <c r="C4365" s="47"/>
      <c r="D4365" s="47"/>
      <c r="E4365" s="47"/>
      <c r="F4365" s="47"/>
      <c r="G4365" s="47"/>
      <c r="H4365" s="114"/>
      <c r="I4365" s="60" t="s">
        <v>19</v>
      </c>
      <c r="J4365" s="48" t="s">
        <v>5</v>
      </c>
      <c r="K4365" s="47" t="str">
        <f>IF(H4362="Nein",IF(H4363="Erdgas","Den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endet."),IF(H4363="Erdgas","Bitte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65" s="47"/>
      <c r="M4365" s="47"/>
      <c r="N4365" s="47"/>
      <c r="O4365" s="47"/>
      <c r="P4365" s="47"/>
      <c r="Q4365" s="47"/>
      <c r="R4365" s="47"/>
      <c r="S4365" s="47"/>
      <c r="T4365" s="47"/>
      <c r="U4365" s="47"/>
      <c r="V4365" s="47"/>
      <c r="W4365" s="47"/>
      <c r="X4365" s="91"/>
      <c r="Y4365" s="91"/>
      <c r="Z4365" s="91"/>
      <c r="AA4365" s="91"/>
    </row>
    <row r="4366" spans="2:27" x14ac:dyDescent="0.3">
      <c r="B4366" s="46"/>
      <c r="C4366" s="46"/>
      <c r="D4366" s="46"/>
      <c r="E4366" s="46"/>
      <c r="F4366" s="46"/>
      <c r="G4366" s="46"/>
      <c r="H4366" s="46"/>
      <c r="I4366" s="46"/>
      <c r="J4366" s="46"/>
      <c r="K4366" s="46"/>
      <c r="L4366" s="46"/>
      <c r="M4366" s="46"/>
      <c r="N4366" s="46"/>
      <c r="O4366" s="46"/>
      <c r="P4366" s="46"/>
      <c r="Q4366" s="46"/>
      <c r="R4366" s="46"/>
      <c r="S4366" s="46"/>
      <c r="T4366" s="46"/>
      <c r="U4366" s="46"/>
      <c r="V4366" s="46"/>
      <c r="W4366" s="46"/>
      <c r="X4366" s="91"/>
      <c r="Y4366" s="91"/>
      <c r="Z4366" s="91"/>
      <c r="AA4366" s="91"/>
    </row>
    <row r="4367" spans="2:27" ht="18" thickBot="1" x14ac:dyDescent="0.5">
      <c r="B4367" s="56" t="s">
        <v>10</v>
      </c>
      <c r="C4367" s="47"/>
      <c r="D4367" s="47"/>
      <c r="E4367" s="47"/>
      <c r="F4367" s="47"/>
      <c r="G4367" s="47"/>
      <c r="H4367" s="47"/>
      <c r="I4367" s="47"/>
      <c r="J4367" s="47"/>
      <c r="K4367" s="47"/>
      <c r="L4367" s="47"/>
      <c r="M4367" s="47"/>
      <c r="N4367" s="47"/>
      <c r="O4367" s="47"/>
      <c r="P4367" s="47"/>
      <c r="Q4367" s="47"/>
      <c r="R4367" s="47"/>
      <c r="S4367" s="47"/>
      <c r="T4367" s="47"/>
      <c r="U4367" s="47"/>
      <c r="V4367" s="47"/>
      <c r="W4367" s="47"/>
      <c r="X4367" s="91"/>
      <c r="Y4367" s="90"/>
      <c r="Z4367" s="91"/>
      <c r="AA4367" s="91"/>
    </row>
    <row r="4368" spans="2:27" ht="15" thickBot="1" x14ac:dyDescent="0.35">
      <c r="B4368" s="47" t="s">
        <v>11</v>
      </c>
      <c r="C4368" s="47"/>
      <c r="D4368" s="47"/>
      <c r="E4368" s="47"/>
      <c r="F4368" s="47"/>
      <c r="G4368" s="47"/>
      <c r="H4368" s="112"/>
      <c r="I4368" s="47"/>
      <c r="J4368" s="48" t="s">
        <v>5</v>
      </c>
      <c r="K4368" s="47" t="s">
        <v>12</v>
      </c>
      <c r="L4368" s="47"/>
      <c r="M4368" s="47"/>
      <c r="N4368" s="47"/>
      <c r="O4368" s="47"/>
      <c r="P4368" s="47"/>
      <c r="Q4368" s="47"/>
      <c r="R4368" s="47"/>
      <c r="S4368" s="47"/>
      <c r="T4368" s="47"/>
      <c r="U4368" s="47"/>
      <c r="V4368" s="47"/>
      <c r="W4368" s="47"/>
      <c r="X4368" s="91">
        <f>H4369</f>
        <v>0</v>
      </c>
      <c r="Y4368" s="91">
        <f>H4370</f>
        <v>0</v>
      </c>
      <c r="Z4368" s="91">
        <f>H4371</f>
        <v>0</v>
      </c>
      <c r="AA4368" s="91">
        <f>H4372</f>
        <v>0</v>
      </c>
    </row>
    <row r="4369" spans="2:27" ht="15" thickBot="1" x14ac:dyDescent="0.35">
      <c r="B4369" s="47" t="s">
        <v>13</v>
      </c>
      <c r="C4369" s="47"/>
      <c r="D4369" s="47"/>
      <c r="E4369" s="47"/>
      <c r="F4369" s="47"/>
      <c r="G4369" s="47"/>
      <c r="H4369" s="112"/>
      <c r="I4369" s="59"/>
      <c r="J4369" s="48" t="s">
        <v>5</v>
      </c>
      <c r="K4369" s="47" t="s">
        <v>15</v>
      </c>
      <c r="L4369" s="47"/>
      <c r="M4369" s="47"/>
      <c r="N4369" s="47"/>
      <c r="O4369" s="47"/>
      <c r="P4369" s="47"/>
      <c r="Q4369" s="47"/>
      <c r="R4369" s="47"/>
      <c r="S4369" s="47"/>
      <c r="T4369" s="47"/>
      <c r="U4369" s="47"/>
      <c r="V4369" s="47"/>
      <c r="W4369" s="47"/>
      <c r="X4369" s="91"/>
      <c r="Y4369" s="91"/>
      <c r="Z4369" s="91"/>
      <c r="AA4369" s="91"/>
    </row>
    <row r="4370" spans="2:27" ht="15" thickBot="1" x14ac:dyDescent="0.35">
      <c r="B4370" s="47" t="s">
        <v>16</v>
      </c>
      <c r="C4370" s="47"/>
      <c r="D4370" s="47"/>
      <c r="E4370" s="47"/>
      <c r="F4370" s="47"/>
      <c r="G4370" s="47"/>
      <c r="H4370" s="137"/>
      <c r="I4370" s="47"/>
      <c r="J4370" s="48" t="s">
        <v>5</v>
      </c>
      <c r="K4370" s="47" t="s">
        <v>17</v>
      </c>
      <c r="L4370" s="47"/>
      <c r="M4370" s="47"/>
      <c r="N4370" s="47"/>
      <c r="O4370" s="47"/>
      <c r="P4370" s="47"/>
      <c r="Q4370" s="47"/>
      <c r="R4370" s="47"/>
      <c r="S4370" s="47"/>
      <c r="T4370" s="47"/>
      <c r="U4370" s="47"/>
      <c r="V4370" s="47"/>
      <c r="W4370" s="47"/>
      <c r="X4370" s="91"/>
      <c r="Y4370" s="91"/>
      <c r="Z4370" s="91"/>
      <c r="AA4370" s="91"/>
    </row>
    <row r="4371" spans="2:27" ht="15" thickBot="1" x14ac:dyDescent="0.35">
      <c r="B4371" s="47" t="str">
        <f>IF(H4370="Erdgas","Nettorechnungsbetrag (Erdgas)",IF(H4370="Strom","Nettorechnungsbetrag (Strom)",IF(H4370="Wärme/Kälte","Nettorechnungsbetrag (Wärme/Kälte)","Bitte Energieart auswählen!")))</f>
        <v>Bitte Energieart auswählen!</v>
      </c>
      <c r="C4371" s="47"/>
      <c r="D4371" s="47"/>
      <c r="E4371" s="47"/>
      <c r="F4371" s="47"/>
      <c r="G4371" s="47"/>
      <c r="H4371" s="113"/>
      <c r="I4371" s="60" t="s">
        <v>18</v>
      </c>
      <c r="J4371" s="48" t="s">
        <v>5</v>
      </c>
      <c r="K4371" s="47" t="str">
        <f>IF(H4370="Erdgas","Erdgaskosten exkl. Steuern, Abgaben, Netzentgelte, etc.",IF(H4370="Strom","Stromkosten exkl. Steuern, Abgaben, Netzentgelte, etc.",IF(H4370="Wärme/Kälte","Wärme-/Kältekosten exkl. Steuern, Abgaben, Netzentgelte, etc.","Bitte Energieart auswählen!")))</f>
        <v>Bitte Energieart auswählen!</v>
      </c>
      <c r="L4371" s="47"/>
      <c r="M4371" s="47"/>
      <c r="N4371" s="47"/>
      <c r="O4371" s="47"/>
      <c r="P4371" s="47"/>
      <c r="Q4371" s="47"/>
      <c r="R4371" s="47"/>
      <c r="S4371" s="47"/>
      <c r="T4371" s="47"/>
      <c r="U4371" s="47"/>
      <c r="V4371" s="47"/>
      <c r="W4371" s="47"/>
      <c r="X4371" s="91"/>
      <c r="Y4371" s="91"/>
      <c r="Z4371" s="91"/>
      <c r="AA4371" s="91"/>
    </row>
    <row r="4372" spans="2:27" ht="15" thickBot="1" x14ac:dyDescent="0.35">
      <c r="B4372" s="47" t="str">
        <f>IF(AND(H4370="Erdgas",H4369="Nein"),"Erdgasverbrauch in kWh gem. letzter Jahresabrechnung",IF(H4370="Erdgas","Erdgasverbrauch in kWh im Kalenderjahr 2021",IF(AND(H4370="Strom",H4369="Nein"),"Stromverbrauch in kWh gem. letzter Jahresabrechnung",IF(H4370="Strom","Stromverbrauch in kWh im Kalenderjahr 2021",IF(AND(H4370="Wärme/Kälte",H4369="Nein"),"Wärme-/Kälteverbrauch in kWh gem. letzter Jahresabrechnung",IF(H4370="Wärme/Kälte","Wärme-/Kälteverbrauch in kWh im Kalenderjahr 2021","Bitte Energieart auswählen!"))))))</f>
        <v>Bitte Energieart auswählen!</v>
      </c>
      <c r="C4372" s="47"/>
      <c r="D4372" s="47"/>
      <c r="E4372" s="47"/>
      <c r="F4372" s="47"/>
      <c r="G4372" s="47"/>
      <c r="H4372" s="114"/>
      <c r="I4372" s="60" t="s">
        <v>19</v>
      </c>
      <c r="J4372" s="48" t="s">
        <v>5</v>
      </c>
      <c r="K4372" s="47" t="str">
        <f>IF(H4369="Nein",IF(H4370="Erdgas","Den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endet."),IF(H4370="Erdgas","Bitte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72" s="47"/>
      <c r="M4372" s="47"/>
      <c r="N4372" s="47"/>
      <c r="O4372" s="47"/>
      <c r="P4372" s="47"/>
      <c r="Q4372" s="47"/>
      <c r="R4372" s="47"/>
      <c r="S4372" s="47"/>
      <c r="T4372" s="47"/>
      <c r="U4372" s="47"/>
      <c r="V4372" s="47"/>
      <c r="W4372" s="47"/>
      <c r="X4372" s="91"/>
      <c r="Y4372" s="91"/>
      <c r="Z4372" s="91"/>
      <c r="AA4372" s="91"/>
    </row>
    <row r="4373" spans="2:27" x14ac:dyDescent="0.3">
      <c r="B4373" s="46"/>
      <c r="C4373" s="46"/>
      <c r="D4373" s="46"/>
      <c r="E4373" s="46"/>
      <c r="F4373" s="46"/>
      <c r="G4373" s="46"/>
      <c r="H4373" s="46"/>
      <c r="I4373" s="46"/>
      <c r="J4373" s="46"/>
      <c r="K4373" s="46"/>
      <c r="L4373" s="46"/>
      <c r="M4373" s="46"/>
      <c r="N4373" s="46"/>
      <c r="O4373" s="46"/>
      <c r="P4373" s="46"/>
      <c r="Q4373" s="46"/>
      <c r="R4373" s="46"/>
      <c r="S4373" s="46"/>
      <c r="T4373" s="46"/>
      <c r="U4373" s="46"/>
      <c r="V4373" s="46"/>
      <c r="W4373" s="46"/>
      <c r="X4373" s="91"/>
      <c r="Y4373" s="91"/>
      <c r="Z4373" s="91"/>
      <c r="AA4373" s="91"/>
    </row>
    <row r="4374" spans="2:27" ht="18" thickBot="1" x14ac:dyDescent="0.5">
      <c r="B4374" s="56" t="s">
        <v>10</v>
      </c>
      <c r="C4374" s="47"/>
      <c r="D4374" s="47"/>
      <c r="E4374" s="47"/>
      <c r="F4374" s="47"/>
      <c r="G4374" s="47"/>
      <c r="H4374" s="47"/>
      <c r="I4374" s="47"/>
      <c r="J4374" s="47"/>
      <c r="K4374" s="47"/>
      <c r="L4374" s="47"/>
      <c r="M4374" s="47"/>
      <c r="N4374" s="47"/>
      <c r="O4374" s="47"/>
      <c r="P4374" s="47"/>
      <c r="Q4374" s="47"/>
      <c r="R4374" s="47"/>
      <c r="S4374" s="47"/>
      <c r="T4374" s="47"/>
      <c r="U4374" s="47"/>
      <c r="V4374" s="47"/>
      <c r="W4374" s="47"/>
      <c r="X4374" s="91"/>
      <c r="Y4374" s="90"/>
      <c r="Z4374" s="91"/>
      <c r="AA4374" s="91"/>
    </row>
    <row r="4375" spans="2:27" ht="15" thickBot="1" x14ac:dyDescent="0.35">
      <c r="B4375" s="47" t="s">
        <v>11</v>
      </c>
      <c r="C4375" s="47"/>
      <c r="D4375" s="47"/>
      <c r="E4375" s="47"/>
      <c r="F4375" s="47"/>
      <c r="G4375" s="47"/>
      <c r="H4375" s="112"/>
      <c r="I4375" s="47"/>
      <c r="J4375" s="48" t="s">
        <v>5</v>
      </c>
      <c r="K4375" s="47" t="s">
        <v>12</v>
      </c>
      <c r="L4375" s="47"/>
      <c r="M4375" s="47"/>
      <c r="N4375" s="47"/>
      <c r="O4375" s="47"/>
      <c r="P4375" s="47"/>
      <c r="Q4375" s="47"/>
      <c r="R4375" s="47"/>
      <c r="S4375" s="47"/>
      <c r="T4375" s="47"/>
      <c r="U4375" s="47"/>
      <c r="V4375" s="47"/>
      <c r="W4375" s="47"/>
      <c r="X4375" s="91">
        <f>H4376</f>
        <v>0</v>
      </c>
      <c r="Y4375" s="91">
        <f>H4377</f>
        <v>0</v>
      </c>
      <c r="Z4375" s="91">
        <f>H4378</f>
        <v>0</v>
      </c>
      <c r="AA4375" s="91">
        <f>H4379</f>
        <v>0</v>
      </c>
    </row>
    <row r="4376" spans="2:27" ht="15" thickBot="1" x14ac:dyDescent="0.35">
      <c r="B4376" s="47" t="s">
        <v>13</v>
      </c>
      <c r="C4376" s="47"/>
      <c r="D4376" s="47"/>
      <c r="E4376" s="47"/>
      <c r="F4376" s="47"/>
      <c r="G4376" s="47"/>
      <c r="H4376" s="112"/>
      <c r="I4376" s="59"/>
      <c r="J4376" s="48" t="s">
        <v>5</v>
      </c>
      <c r="K4376" s="47" t="s">
        <v>15</v>
      </c>
      <c r="L4376" s="47"/>
      <c r="M4376" s="47"/>
      <c r="N4376" s="47"/>
      <c r="O4376" s="47"/>
      <c r="P4376" s="47"/>
      <c r="Q4376" s="47"/>
      <c r="R4376" s="47"/>
      <c r="S4376" s="47"/>
      <c r="T4376" s="47"/>
      <c r="U4376" s="47"/>
      <c r="V4376" s="47"/>
      <c r="W4376" s="47"/>
      <c r="X4376" s="91"/>
      <c r="Y4376" s="91"/>
      <c r="Z4376" s="91"/>
      <c r="AA4376" s="91"/>
    </row>
    <row r="4377" spans="2:27" ht="15" thickBot="1" x14ac:dyDescent="0.35">
      <c r="B4377" s="47" t="s">
        <v>16</v>
      </c>
      <c r="C4377" s="47"/>
      <c r="D4377" s="47"/>
      <c r="E4377" s="47"/>
      <c r="F4377" s="47"/>
      <c r="G4377" s="47"/>
      <c r="H4377" s="137"/>
      <c r="I4377" s="47"/>
      <c r="J4377" s="48" t="s">
        <v>5</v>
      </c>
      <c r="K4377" s="47" t="s">
        <v>17</v>
      </c>
      <c r="L4377" s="47"/>
      <c r="M4377" s="47"/>
      <c r="N4377" s="47"/>
      <c r="O4377" s="47"/>
      <c r="P4377" s="47"/>
      <c r="Q4377" s="47"/>
      <c r="R4377" s="47"/>
      <c r="S4377" s="47"/>
      <c r="T4377" s="47"/>
      <c r="U4377" s="47"/>
      <c r="V4377" s="47"/>
      <c r="W4377" s="47"/>
      <c r="X4377" s="91"/>
      <c r="Y4377" s="91"/>
      <c r="Z4377" s="91"/>
      <c r="AA4377" s="91"/>
    </row>
    <row r="4378" spans="2:27" ht="15" thickBot="1" x14ac:dyDescent="0.35">
      <c r="B4378" s="47" t="str">
        <f>IF(H4377="Erdgas","Nettorechnungsbetrag (Erdgas)",IF(H4377="Strom","Nettorechnungsbetrag (Strom)",IF(H4377="Wärme/Kälte","Nettorechnungsbetrag (Wärme/Kälte)","Bitte Energieart auswählen!")))</f>
        <v>Bitte Energieart auswählen!</v>
      </c>
      <c r="C4378" s="47"/>
      <c r="D4378" s="47"/>
      <c r="E4378" s="47"/>
      <c r="F4378" s="47"/>
      <c r="G4378" s="47"/>
      <c r="H4378" s="113"/>
      <c r="I4378" s="60" t="s">
        <v>18</v>
      </c>
      <c r="J4378" s="48" t="s">
        <v>5</v>
      </c>
      <c r="K4378" s="47" t="str">
        <f>IF(H4377="Erdgas","Erdgaskosten exkl. Steuern, Abgaben, Netzentgelte, etc.",IF(H4377="Strom","Stromkosten exkl. Steuern, Abgaben, Netzentgelte, etc.",IF(H4377="Wärme/Kälte","Wärme-/Kältekosten exkl. Steuern, Abgaben, Netzentgelte, etc.","Bitte Energieart auswählen!")))</f>
        <v>Bitte Energieart auswählen!</v>
      </c>
      <c r="L4378" s="47"/>
      <c r="M4378" s="47"/>
      <c r="N4378" s="47"/>
      <c r="O4378" s="47"/>
      <c r="P4378" s="47"/>
      <c r="Q4378" s="47"/>
      <c r="R4378" s="47"/>
      <c r="S4378" s="47"/>
      <c r="T4378" s="47"/>
      <c r="U4378" s="47"/>
      <c r="V4378" s="47"/>
      <c r="W4378" s="47"/>
      <c r="X4378" s="91"/>
      <c r="Y4378" s="91"/>
      <c r="Z4378" s="91"/>
      <c r="AA4378" s="91"/>
    </row>
    <row r="4379" spans="2:27" ht="15" thickBot="1" x14ac:dyDescent="0.35">
      <c r="B4379" s="47" t="str">
        <f>IF(AND(H4377="Erdgas",H4376="Nein"),"Erdgasverbrauch in kWh gem. letzter Jahresabrechnung",IF(H4377="Erdgas","Erdgasverbrauch in kWh im Kalenderjahr 2021",IF(AND(H4377="Strom",H4376="Nein"),"Stromverbrauch in kWh gem. letzter Jahresabrechnung",IF(H4377="Strom","Stromverbrauch in kWh im Kalenderjahr 2021",IF(AND(H4377="Wärme/Kälte",H4376="Nein"),"Wärme-/Kälteverbrauch in kWh gem. letzter Jahresabrechnung",IF(H4377="Wärme/Kälte","Wärme-/Kälteverbrauch in kWh im Kalenderjahr 2021","Bitte Energieart auswählen!"))))))</f>
        <v>Bitte Energieart auswählen!</v>
      </c>
      <c r="C4379" s="47"/>
      <c r="D4379" s="47"/>
      <c r="E4379" s="47"/>
      <c r="F4379" s="47"/>
      <c r="G4379" s="47"/>
      <c r="H4379" s="114"/>
      <c r="I4379" s="60" t="s">
        <v>19</v>
      </c>
      <c r="J4379" s="48" t="s">
        <v>5</v>
      </c>
      <c r="K4379" s="47" t="str">
        <f>IF(H4376="Nein",IF(H4377="Erdgas","Den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endet."),IF(H4377="Erdgas","Bitte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79" s="47"/>
      <c r="M4379" s="47"/>
      <c r="N4379" s="47"/>
      <c r="O4379" s="47"/>
      <c r="P4379" s="47"/>
      <c r="Q4379" s="47"/>
      <c r="R4379" s="47"/>
      <c r="S4379" s="47"/>
      <c r="T4379" s="47"/>
      <c r="U4379" s="47"/>
      <c r="V4379" s="47"/>
      <c r="W4379" s="47"/>
      <c r="X4379" s="91"/>
      <c r="Y4379" s="91"/>
      <c r="Z4379" s="91"/>
      <c r="AA4379" s="91"/>
    </row>
    <row r="4380" spans="2:27" x14ac:dyDescent="0.3">
      <c r="B4380" s="46"/>
      <c r="C4380" s="46"/>
      <c r="D4380" s="46"/>
      <c r="E4380" s="46"/>
      <c r="F4380" s="46"/>
      <c r="G4380" s="46"/>
      <c r="H4380" s="46"/>
      <c r="I4380" s="46"/>
      <c r="J4380" s="46"/>
      <c r="K4380" s="46"/>
      <c r="L4380" s="46"/>
      <c r="M4380" s="46"/>
      <c r="N4380" s="46"/>
      <c r="O4380" s="46"/>
      <c r="P4380" s="46"/>
      <c r="Q4380" s="46"/>
      <c r="R4380" s="46"/>
      <c r="S4380" s="46"/>
      <c r="T4380" s="46"/>
      <c r="U4380" s="46"/>
      <c r="V4380" s="46"/>
      <c r="W4380" s="46"/>
      <c r="X4380" s="91"/>
      <c r="Y4380" s="91"/>
      <c r="Z4380" s="91"/>
      <c r="AA4380" s="91"/>
    </row>
    <row r="4381" spans="2:27" ht="18" thickBot="1" x14ac:dyDescent="0.5">
      <c r="B4381" s="56" t="s">
        <v>10</v>
      </c>
      <c r="C4381" s="47"/>
      <c r="D4381" s="47"/>
      <c r="E4381" s="47"/>
      <c r="F4381" s="47"/>
      <c r="G4381" s="47"/>
      <c r="H4381" s="47"/>
      <c r="I4381" s="47"/>
      <c r="J4381" s="47"/>
      <c r="K4381" s="47"/>
      <c r="L4381" s="47"/>
      <c r="M4381" s="47"/>
      <c r="N4381" s="47"/>
      <c r="O4381" s="47"/>
      <c r="P4381" s="47"/>
      <c r="Q4381" s="47"/>
      <c r="R4381" s="47"/>
      <c r="S4381" s="47"/>
      <c r="T4381" s="47"/>
      <c r="U4381" s="47"/>
      <c r="V4381" s="47"/>
      <c r="W4381" s="47"/>
      <c r="X4381" s="91"/>
      <c r="Y4381" s="90"/>
      <c r="Z4381" s="91"/>
      <c r="AA4381" s="91"/>
    </row>
    <row r="4382" spans="2:27" ht="15" thickBot="1" x14ac:dyDescent="0.35">
      <c r="B4382" s="47" t="s">
        <v>11</v>
      </c>
      <c r="C4382" s="47"/>
      <c r="D4382" s="47"/>
      <c r="E4382" s="47"/>
      <c r="F4382" s="47"/>
      <c r="G4382" s="47"/>
      <c r="H4382" s="112"/>
      <c r="I4382" s="47"/>
      <c r="J4382" s="48" t="s">
        <v>5</v>
      </c>
      <c r="K4382" s="47" t="s">
        <v>12</v>
      </c>
      <c r="L4382" s="47"/>
      <c r="M4382" s="47"/>
      <c r="N4382" s="47"/>
      <c r="O4382" s="47"/>
      <c r="P4382" s="47"/>
      <c r="Q4382" s="47"/>
      <c r="R4382" s="47"/>
      <c r="S4382" s="47"/>
      <c r="T4382" s="47"/>
      <c r="U4382" s="47"/>
      <c r="V4382" s="47"/>
      <c r="W4382" s="47"/>
      <c r="X4382" s="91">
        <f>H4383</f>
        <v>0</v>
      </c>
      <c r="Y4382" s="91">
        <f>H4384</f>
        <v>0</v>
      </c>
      <c r="Z4382" s="91">
        <f>H4385</f>
        <v>0</v>
      </c>
      <c r="AA4382" s="91">
        <f>H4386</f>
        <v>0</v>
      </c>
    </row>
    <row r="4383" spans="2:27" ht="15" thickBot="1" x14ac:dyDescent="0.35">
      <c r="B4383" s="47" t="s">
        <v>13</v>
      </c>
      <c r="C4383" s="47"/>
      <c r="D4383" s="47"/>
      <c r="E4383" s="47"/>
      <c r="F4383" s="47"/>
      <c r="G4383" s="47"/>
      <c r="H4383" s="112"/>
      <c r="I4383" s="59"/>
      <c r="J4383" s="48" t="s">
        <v>5</v>
      </c>
      <c r="K4383" s="47" t="s">
        <v>15</v>
      </c>
      <c r="L4383" s="47"/>
      <c r="M4383" s="47"/>
      <c r="N4383" s="47"/>
      <c r="O4383" s="47"/>
      <c r="P4383" s="47"/>
      <c r="Q4383" s="47"/>
      <c r="R4383" s="47"/>
      <c r="S4383" s="47"/>
      <c r="T4383" s="47"/>
      <c r="U4383" s="47"/>
      <c r="V4383" s="47"/>
      <c r="W4383" s="47"/>
      <c r="X4383" s="91"/>
      <c r="Y4383" s="91"/>
      <c r="Z4383" s="91"/>
      <c r="AA4383" s="91"/>
    </row>
    <row r="4384" spans="2:27" ht="15" thickBot="1" x14ac:dyDescent="0.35">
      <c r="B4384" s="47" t="s">
        <v>16</v>
      </c>
      <c r="C4384" s="47"/>
      <c r="D4384" s="47"/>
      <c r="E4384" s="47"/>
      <c r="F4384" s="47"/>
      <c r="G4384" s="47"/>
      <c r="H4384" s="137"/>
      <c r="I4384" s="47"/>
      <c r="J4384" s="48" t="s">
        <v>5</v>
      </c>
      <c r="K4384" s="47" t="s">
        <v>17</v>
      </c>
      <c r="L4384" s="47"/>
      <c r="M4384" s="47"/>
      <c r="N4384" s="47"/>
      <c r="O4384" s="47"/>
      <c r="P4384" s="47"/>
      <c r="Q4384" s="47"/>
      <c r="R4384" s="47"/>
      <c r="S4384" s="47"/>
      <c r="T4384" s="47"/>
      <c r="U4384" s="47"/>
      <c r="V4384" s="47"/>
      <c r="W4384" s="47"/>
      <c r="X4384" s="91"/>
      <c r="Y4384" s="91"/>
      <c r="Z4384" s="91"/>
      <c r="AA4384" s="91"/>
    </row>
    <row r="4385" spans="2:27" ht="15" thickBot="1" x14ac:dyDescent="0.35">
      <c r="B4385" s="47" t="str">
        <f>IF(H4384="Erdgas","Nettorechnungsbetrag (Erdgas)",IF(H4384="Strom","Nettorechnungsbetrag (Strom)",IF(H4384="Wärme/Kälte","Nettorechnungsbetrag (Wärme/Kälte)","Bitte Energieart auswählen!")))</f>
        <v>Bitte Energieart auswählen!</v>
      </c>
      <c r="C4385" s="47"/>
      <c r="D4385" s="47"/>
      <c r="E4385" s="47"/>
      <c r="F4385" s="47"/>
      <c r="G4385" s="47"/>
      <c r="H4385" s="113"/>
      <c r="I4385" s="60" t="s">
        <v>18</v>
      </c>
      <c r="J4385" s="48" t="s">
        <v>5</v>
      </c>
      <c r="K4385" s="47" t="str">
        <f>IF(H4384="Erdgas","Erdgaskosten exkl. Steuern, Abgaben, Netzentgelte, etc.",IF(H4384="Strom","Stromkosten exkl. Steuern, Abgaben, Netzentgelte, etc.",IF(H4384="Wärme/Kälte","Wärme-/Kältekosten exkl. Steuern, Abgaben, Netzentgelte, etc.","Bitte Energieart auswählen!")))</f>
        <v>Bitte Energieart auswählen!</v>
      </c>
      <c r="L4385" s="47"/>
      <c r="M4385" s="47"/>
      <c r="N4385" s="47"/>
      <c r="O4385" s="47"/>
      <c r="P4385" s="47"/>
      <c r="Q4385" s="47"/>
      <c r="R4385" s="47"/>
      <c r="S4385" s="47"/>
      <c r="T4385" s="47"/>
      <c r="U4385" s="47"/>
      <c r="V4385" s="47"/>
      <c r="W4385" s="47"/>
      <c r="X4385" s="91"/>
      <c r="Y4385" s="91"/>
      <c r="Z4385" s="91"/>
      <c r="AA4385" s="91"/>
    </row>
    <row r="4386" spans="2:27" ht="15" thickBot="1" x14ac:dyDescent="0.35">
      <c r="B4386" s="47" t="str">
        <f>IF(AND(H4384="Erdgas",H4383="Nein"),"Erdgasverbrauch in kWh gem. letzter Jahresabrechnung",IF(H4384="Erdgas","Erdgasverbrauch in kWh im Kalenderjahr 2021",IF(AND(H4384="Strom",H4383="Nein"),"Stromverbrauch in kWh gem. letzter Jahresabrechnung",IF(H4384="Strom","Stromverbrauch in kWh im Kalenderjahr 2021",IF(AND(H4384="Wärme/Kälte",H4383="Nein"),"Wärme-/Kälteverbrauch in kWh gem. letzter Jahresabrechnung",IF(H4384="Wärme/Kälte","Wärme-/Kälteverbrauch in kWh im Kalenderjahr 2021","Bitte Energieart auswählen!"))))))</f>
        <v>Bitte Energieart auswählen!</v>
      </c>
      <c r="C4386" s="47"/>
      <c r="D4386" s="47"/>
      <c r="E4386" s="47"/>
      <c r="F4386" s="47"/>
      <c r="G4386" s="47"/>
      <c r="H4386" s="114"/>
      <c r="I4386" s="60" t="s">
        <v>19</v>
      </c>
      <c r="J4386" s="48" t="s">
        <v>5</v>
      </c>
      <c r="K4386" s="47" t="str">
        <f>IF(H4383="Nein",IF(H4384="Erdgas","Den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endet."),IF(H4384="Erdgas","Bitte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86" s="47"/>
      <c r="M4386" s="47"/>
      <c r="N4386" s="47"/>
      <c r="O4386" s="47"/>
      <c r="P4386" s="47"/>
      <c r="Q4386" s="47"/>
      <c r="R4386" s="47"/>
      <c r="S4386" s="47"/>
      <c r="T4386" s="47"/>
      <c r="U4386" s="47"/>
      <c r="V4386" s="47"/>
      <c r="W4386" s="47"/>
      <c r="X4386" s="91"/>
      <c r="Y4386" s="91"/>
      <c r="Z4386" s="91"/>
      <c r="AA4386" s="91"/>
    </row>
    <row r="4387" spans="2:27" x14ac:dyDescent="0.3">
      <c r="B4387" s="46"/>
      <c r="C4387" s="46"/>
      <c r="D4387" s="46"/>
      <c r="E4387" s="46"/>
      <c r="F4387" s="46"/>
      <c r="G4387" s="46"/>
      <c r="H4387" s="46"/>
      <c r="I4387" s="46"/>
      <c r="J4387" s="46"/>
      <c r="K4387" s="46"/>
      <c r="L4387" s="46"/>
      <c r="M4387" s="46"/>
      <c r="N4387" s="46"/>
      <c r="O4387" s="46"/>
      <c r="P4387" s="46"/>
      <c r="Q4387" s="46"/>
      <c r="R4387" s="46"/>
      <c r="S4387" s="46"/>
      <c r="T4387" s="46"/>
      <c r="U4387" s="46"/>
      <c r="V4387" s="46"/>
      <c r="W4387" s="46"/>
      <c r="X4387" s="91"/>
      <c r="Y4387" s="91"/>
      <c r="Z4387" s="91"/>
      <c r="AA4387" s="91"/>
    </row>
    <row r="4388" spans="2:27" ht="18" thickBot="1" x14ac:dyDescent="0.5">
      <c r="B4388" s="56" t="s">
        <v>10</v>
      </c>
      <c r="C4388" s="47"/>
      <c r="D4388" s="47"/>
      <c r="E4388" s="47"/>
      <c r="F4388" s="47"/>
      <c r="G4388" s="47"/>
      <c r="H4388" s="47"/>
      <c r="I4388" s="47"/>
      <c r="J4388" s="47"/>
      <c r="K4388" s="47"/>
      <c r="L4388" s="47"/>
      <c r="M4388" s="47"/>
      <c r="N4388" s="47"/>
      <c r="O4388" s="47"/>
      <c r="P4388" s="47"/>
      <c r="Q4388" s="47"/>
      <c r="R4388" s="47"/>
      <c r="S4388" s="47"/>
      <c r="T4388" s="47"/>
      <c r="U4388" s="47"/>
      <c r="V4388" s="47"/>
      <c r="W4388" s="47"/>
      <c r="X4388" s="91"/>
      <c r="Y4388" s="90"/>
      <c r="Z4388" s="91"/>
      <c r="AA4388" s="91"/>
    </row>
    <row r="4389" spans="2:27" ht="15" thickBot="1" x14ac:dyDescent="0.35">
      <c r="B4389" s="47" t="s">
        <v>11</v>
      </c>
      <c r="C4389" s="47"/>
      <c r="D4389" s="47"/>
      <c r="E4389" s="47"/>
      <c r="F4389" s="47"/>
      <c r="G4389" s="47"/>
      <c r="H4389" s="112"/>
      <c r="I4389" s="47"/>
      <c r="J4389" s="48" t="s">
        <v>5</v>
      </c>
      <c r="K4389" s="47" t="s">
        <v>12</v>
      </c>
      <c r="L4389" s="47"/>
      <c r="M4389" s="47"/>
      <c r="N4389" s="47"/>
      <c r="O4389" s="47"/>
      <c r="P4389" s="47"/>
      <c r="Q4389" s="47"/>
      <c r="R4389" s="47"/>
      <c r="S4389" s="47"/>
      <c r="T4389" s="47"/>
      <c r="U4389" s="47"/>
      <c r="V4389" s="47"/>
      <c r="W4389" s="47"/>
      <c r="X4389" s="91">
        <f>H4390</f>
        <v>0</v>
      </c>
      <c r="Y4389" s="91">
        <f>H4391</f>
        <v>0</v>
      </c>
      <c r="Z4389" s="91">
        <f>H4392</f>
        <v>0</v>
      </c>
      <c r="AA4389" s="91">
        <f>H4393</f>
        <v>0</v>
      </c>
    </row>
    <row r="4390" spans="2:27" ht="15" thickBot="1" x14ac:dyDescent="0.35">
      <c r="B4390" s="47" t="s">
        <v>13</v>
      </c>
      <c r="C4390" s="47"/>
      <c r="D4390" s="47"/>
      <c r="E4390" s="47"/>
      <c r="F4390" s="47"/>
      <c r="G4390" s="47"/>
      <c r="H4390" s="112"/>
      <c r="I4390" s="59"/>
      <c r="J4390" s="48" t="s">
        <v>5</v>
      </c>
      <c r="K4390" s="47" t="s">
        <v>15</v>
      </c>
      <c r="L4390" s="47"/>
      <c r="M4390" s="47"/>
      <c r="N4390" s="47"/>
      <c r="O4390" s="47"/>
      <c r="P4390" s="47"/>
      <c r="Q4390" s="47"/>
      <c r="R4390" s="47"/>
      <c r="S4390" s="47"/>
      <c r="T4390" s="47"/>
      <c r="U4390" s="47"/>
      <c r="V4390" s="47"/>
      <c r="W4390" s="47"/>
      <c r="X4390" s="91"/>
      <c r="Y4390" s="91"/>
      <c r="Z4390" s="91"/>
      <c r="AA4390" s="91"/>
    </row>
    <row r="4391" spans="2:27" ht="15" thickBot="1" x14ac:dyDescent="0.35">
      <c r="B4391" s="47" t="s">
        <v>16</v>
      </c>
      <c r="C4391" s="47"/>
      <c r="D4391" s="47"/>
      <c r="E4391" s="47"/>
      <c r="F4391" s="47"/>
      <c r="G4391" s="47"/>
      <c r="H4391" s="137"/>
      <c r="I4391" s="47"/>
      <c r="J4391" s="48" t="s">
        <v>5</v>
      </c>
      <c r="K4391" s="47" t="s">
        <v>17</v>
      </c>
      <c r="L4391" s="47"/>
      <c r="M4391" s="47"/>
      <c r="N4391" s="47"/>
      <c r="O4391" s="47"/>
      <c r="P4391" s="47"/>
      <c r="Q4391" s="47"/>
      <c r="R4391" s="47"/>
      <c r="S4391" s="47"/>
      <c r="T4391" s="47"/>
      <c r="U4391" s="47"/>
      <c r="V4391" s="47"/>
      <c r="W4391" s="47"/>
      <c r="X4391" s="91"/>
      <c r="Y4391" s="91"/>
      <c r="Z4391" s="91"/>
      <c r="AA4391" s="91"/>
    </row>
    <row r="4392" spans="2:27" ht="15" thickBot="1" x14ac:dyDescent="0.35">
      <c r="B4392" s="47" t="str">
        <f>IF(H4391="Erdgas","Nettorechnungsbetrag (Erdgas)",IF(H4391="Strom","Nettorechnungsbetrag (Strom)",IF(H4391="Wärme/Kälte","Nettorechnungsbetrag (Wärme/Kälte)","Bitte Energieart auswählen!")))</f>
        <v>Bitte Energieart auswählen!</v>
      </c>
      <c r="C4392" s="47"/>
      <c r="D4392" s="47"/>
      <c r="E4392" s="47"/>
      <c r="F4392" s="47"/>
      <c r="G4392" s="47"/>
      <c r="H4392" s="113"/>
      <c r="I4392" s="60" t="s">
        <v>18</v>
      </c>
      <c r="J4392" s="48" t="s">
        <v>5</v>
      </c>
      <c r="K4392" s="47" t="str">
        <f>IF(H4391="Erdgas","Erdgaskosten exkl. Steuern, Abgaben, Netzentgelte, etc.",IF(H4391="Strom","Stromkosten exkl. Steuern, Abgaben, Netzentgelte, etc.",IF(H4391="Wärme/Kälte","Wärme-/Kältekosten exkl. Steuern, Abgaben, Netzentgelte, etc.","Bitte Energieart auswählen!")))</f>
        <v>Bitte Energieart auswählen!</v>
      </c>
      <c r="L4392" s="47"/>
      <c r="M4392" s="47"/>
      <c r="N4392" s="47"/>
      <c r="O4392" s="47"/>
      <c r="P4392" s="47"/>
      <c r="Q4392" s="47"/>
      <c r="R4392" s="47"/>
      <c r="S4392" s="47"/>
      <c r="T4392" s="47"/>
      <c r="U4392" s="47"/>
      <c r="V4392" s="47"/>
      <c r="W4392" s="47"/>
      <c r="X4392" s="91"/>
      <c r="Y4392" s="91"/>
      <c r="Z4392" s="91"/>
      <c r="AA4392" s="91"/>
    </row>
    <row r="4393" spans="2:27" ht="15" thickBot="1" x14ac:dyDescent="0.35">
      <c r="B4393" s="47" t="str">
        <f>IF(AND(H4391="Erdgas",H4390="Nein"),"Erdgasverbrauch in kWh gem. letzter Jahresabrechnung",IF(H4391="Erdgas","Erdgasverbrauch in kWh im Kalenderjahr 2021",IF(AND(H4391="Strom",H4390="Nein"),"Stromverbrauch in kWh gem. letzter Jahresabrechnung",IF(H4391="Strom","Stromverbrauch in kWh im Kalenderjahr 2021",IF(AND(H4391="Wärme/Kälte",H4390="Nein"),"Wärme-/Kälteverbrauch in kWh gem. letzter Jahresabrechnung",IF(H4391="Wärme/Kälte","Wärme-/Kälteverbrauch in kWh im Kalenderjahr 2021","Bitte Energieart auswählen!"))))))</f>
        <v>Bitte Energieart auswählen!</v>
      </c>
      <c r="C4393" s="47"/>
      <c r="D4393" s="47"/>
      <c r="E4393" s="47"/>
      <c r="F4393" s="47"/>
      <c r="G4393" s="47"/>
      <c r="H4393" s="114"/>
      <c r="I4393" s="60" t="s">
        <v>19</v>
      </c>
      <c r="J4393" s="48" t="s">
        <v>5</v>
      </c>
      <c r="K4393" s="47" t="str">
        <f>IF(H4390="Nein",IF(H4391="Erdgas","Den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endet."),IF(H4391="Erdgas","Bitte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393" s="47"/>
      <c r="M4393" s="47"/>
      <c r="N4393" s="47"/>
      <c r="O4393" s="47"/>
      <c r="P4393" s="47"/>
      <c r="Q4393" s="47"/>
      <c r="R4393" s="47"/>
      <c r="S4393" s="47"/>
      <c r="T4393" s="47"/>
      <c r="U4393" s="47"/>
      <c r="V4393" s="47"/>
      <c r="W4393" s="47"/>
      <c r="X4393" s="91"/>
      <c r="Y4393" s="91"/>
      <c r="Z4393" s="91"/>
      <c r="AA4393" s="91"/>
    </row>
    <row r="4394" spans="2:27" x14ac:dyDescent="0.3">
      <c r="B4394" s="46"/>
      <c r="C4394" s="46"/>
      <c r="D4394" s="46"/>
      <c r="E4394" s="46"/>
      <c r="F4394" s="46"/>
      <c r="G4394" s="46"/>
      <c r="H4394" s="46"/>
      <c r="I4394" s="46"/>
      <c r="J4394" s="46"/>
      <c r="K4394" s="46"/>
      <c r="L4394" s="46"/>
      <c r="M4394" s="46"/>
      <c r="N4394" s="46"/>
      <c r="O4394" s="46"/>
      <c r="P4394" s="46"/>
      <c r="Q4394" s="46"/>
      <c r="R4394" s="46"/>
      <c r="S4394" s="46"/>
      <c r="T4394" s="46"/>
      <c r="U4394" s="46"/>
      <c r="V4394" s="46"/>
      <c r="W4394" s="46"/>
      <c r="X4394" s="91"/>
      <c r="Y4394" s="91"/>
      <c r="Z4394" s="91"/>
      <c r="AA4394" s="91"/>
    </row>
    <row r="4395" spans="2:27" ht="18" thickBot="1" x14ac:dyDescent="0.5">
      <c r="B4395" s="56" t="s">
        <v>10</v>
      </c>
      <c r="C4395" s="47"/>
      <c r="D4395" s="47"/>
      <c r="E4395" s="47"/>
      <c r="F4395" s="47"/>
      <c r="G4395" s="47"/>
      <c r="H4395" s="47"/>
      <c r="I4395" s="47"/>
      <c r="J4395" s="47"/>
      <c r="K4395" s="47"/>
      <c r="L4395" s="47"/>
      <c r="M4395" s="47"/>
      <c r="N4395" s="47"/>
      <c r="O4395" s="47"/>
      <c r="P4395" s="47"/>
      <c r="Q4395" s="47"/>
      <c r="R4395" s="47"/>
      <c r="S4395" s="47"/>
      <c r="T4395" s="47"/>
      <c r="U4395" s="47"/>
      <c r="V4395" s="47"/>
      <c r="W4395" s="47"/>
      <c r="X4395" s="91"/>
      <c r="Y4395" s="90"/>
      <c r="Z4395" s="91"/>
      <c r="AA4395" s="91"/>
    </row>
    <row r="4396" spans="2:27" ht="15" thickBot="1" x14ac:dyDescent="0.35">
      <c r="B4396" s="47" t="s">
        <v>11</v>
      </c>
      <c r="C4396" s="47"/>
      <c r="D4396" s="47"/>
      <c r="E4396" s="47"/>
      <c r="F4396" s="47"/>
      <c r="G4396" s="47"/>
      <c r="H4396" s="112"/>
      <c r="I4396" s="47"/>
      <c r="J4396" s="48" t="s">
        <v>5</v>
      </c>
      <c r="K4396" s="47" t="s">
        <v>12</v>
      </c>
      <c r="L4396" s="47"/>
      <c r="M4396" s="47"/>
      <c r="N4396" s="47"/>
      <c r="O4396" s="47"/>
      <c r="P4396" s="47"/>
      <c r="Q4396" s="47"/>
      <c r="R4396" s="47"/>
      <c r="S4396" s="47"/>
      <c r="T4396" s="47"/>
      <c r="U4396" s="47"/>
      <c r="V4396" s="47"/>
      <c r="W4396" s="47"/>
      <c r="X4396" s="91">
        <f>H4397</f>
        <v>0</v>
      </c>
      <c r="Y4396" s="91">
        <f>H4398</f>
        <v>0</v>
      </c>
      <c r="Z4396" s="91">
        <f>H4399</f>
        <v>0</v>
      </c>
      <c r="AA4396" s="91">
        <f>H4400</f>
        <v>0</v>
      </c>
    </row>
    <row r="4397" spans="2:27" ht="15" thickBot="1" x14ac:dyDescent="0.35">
      <c r="B4397" s="47" t="s">
        <v>13</v>
      </c>
      <c r="C4397" s="47"/>
      <c r="D4397" s="47"/>
      <c r="E4397" s="47"/>
      <c r="F4397" s="47"/>
      <c r="G4397" s="47"/>
      <c r="H4397" s="112"/>
      <c r="I4397" s="59"/>
      <c r="J4397" s="48" t="s">
        <v>5</v>
      </c>
      <c r="K4397" s="47" t="s">
        <v>15</v>
      </c>
      <c r="L4397" s="47"/>
      <c r="M4397" s="47"/>
      <c r="N4397" s="47"/>
      <c r="O4397" s="47"/>
      <c r="P4397" s="47"/>
      <c r="Q4397" s="47"/>
      <c r="R4397" s="47"/>
      <c r="S4397" s="47"/>
      <c r="T4397" s="47"/>
      <c r="U4397" s="47"/>
      <c r="V4397" s="47"/>
      <c r="W4397" s="47"/>
      <c r="X4397" s="91"/>
      <c r="Y4397" s="91"/>
      <c r="Z4397" s="91"/>
      <c r="AA4397" s="91"/>
    </row>
    <row r="4398" spans="2:27" ht="15" thickBot="1" x14ac:dyDescent="0.35">
      <c r="B4398" s="47" t="s">
        <v>16</v>
      </c>
      <c r="C4398" s="47"/>
      <c r="D4398" s="47"/>
      <c r="E4398" s="47"/>
      <c r="F4398" s="47"/>
      <c r="G4398" s="47"/>
      <c r="H4398" s="137"/>
      <c r="I4398" s="47"/>
      <c r="J4398" s="48" t="s">
        <v>5</v>
      </c>
      <c r="K4398" s="47" t="s">
        <v>17</v>
      </c>
      <c r="L4398" s="47"/>
      <c r="M4398" s="47"/>
      <c r="N4398" s="47"/>
      <c r="O4398" s="47"/>
      <c r="P4398" s="47"/>
      <c r="Q4398" s="47"/>
      <c r="R4398" s="47"/>
      <c r="S4398" s="47"/>
      <c r="T4398" s="47"/>
      <c r="U4398" s="47"/>
      <c r="V4398" s="47"/>
      <c r="W4398" s="47"/>
      <c r="X4398" s="91"/>
      <c r="Y4398" s="91"/>
      <c r="Z4398" s="91"/>
      <c r="AA4398" s="91"/>
    </row>
    <row r="4399" spans="2:27" ht="15" thickBot="1" x14ac:dyDescent="0.35">
      <c r="B4399" s="47" t="str">
        <f>IF(H4398="Erdgas","Nettorechnungsbetrag (Erdgas)",IF(H4398="Strom","Nettorechnungsbetrag (Strom)",IF(H4398="Wärme/Kälte","Nettorechnungsbetrag (Wärme/Kälte)","Bitte Energieart auswählen!")))</f>
        <v>Bitte Energieart auswählen!</v>
      </c>
      <c r="C4399" s="47"/>
      <c r="D4399" s="47"/>
      <c r="E4399" s="47"/>
      <c r="F4399" s="47"/>
      <c r="G4399" s="47"/>
      <c r="H4399" s="113"/>
      <c r="I4399" s="60" t="s">
        <v>18</v>
      </c>
      <c r="J4399" s="48" t="s">
        <v>5</v>
      </c>
      <c r="K4399" s="47" t="str">
        <f>IF(H4398="Erdgas","Erdgaskosten exkl. Steuern, Abgaben, Netzentgelte, etc.",IF(H4398="Strom","Stromkosten exkl. Steuern, Abgaben, Netzentgelte, etc.",IF(H4398="Wärme/Kälte","Wärme-/Kältekosten exkl. Steuern, Abgaben, Netzentgelte, etc.","Bitte Energieart auswählen!")))</f>
        <v>Bitte Energieart auswählen!</v>
      </c>
      <c r="L4399" s="47"/>
      <c r="M4399" s="47"/>
      <c r="N4399" s="47"/>
      <c r="O4399" s="47"/>
      <c r="P4399" s="47"/>
      <c r="Q4399" s="47"/>
      <c r="R4399" s="47"/>
      <c r="S4399" s="47"/>
      <c r="T4399" s="47"/>
      <c r="U4399" s="47"/>
      <c r="V4399" s="47"/>
      <c r="W4399" s="47"/>
      <c r="X4399" s="91"/>
      <c r="Y4399" s="91"/>
      <c r="Z4399" s="91"/>
      <c r="AA4399" s="91"/>
    </row>
    <row r="4400" spans="2:27" ht="15" thickBot="1" x14ac:dyDescent="0.35">
      <c r="B4400" s="47" t="str">
        <f>IF(AND(H4398="Erdgas",H4397="Nein"),"Erdgasverbrauch in kWh gem. letzter Jahresabrechnung",IF(H4398="Erdgas","Erdgasverbrauch in kWh im Kalenderjahr 2021",IF(AND(H4398="Strom",H4397="Nein"),"Stromverbrauch in kWh gem. letzter Jahresabrechnung",IF(H4398="Strom","Stromverbrauch in kWh im Kalenderjahr 2021",IF(AND(H4398="Wärme/Kälte",H4397="Nein"),"Wärme-/Kälteverbrauch in kWh gem. letzter Jahresabrechnung",IF(H4398="Wärme/Kälte","Wärme-/Kälteverbrauch in kWh im Kalenderjahr 2021","Bitte Energieart auswählen!"))))))</f>
        <v>Bitte Energieart auswählen!</v>
      </c>
      <c r="C4400" s="47"/>
      <c r="D4400" s="47"/>
      <c r="E4400" s="47"/>
      <c r="F4400" s="47"/>
      <c r="G4400" s="47"/>
      <c r="H4400" s="114"/>
      <c r="I4400" s="60" t="s">
        <v>19</v>
      </c>
      <c r="J4400" s="48" t="s">
        <v>5</v>
      </c>
      <c r="K4400" s="47" t="str">
        <f>IF(H4397="Nein",IF(H4398="Erdgas","Den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endet."),IF(H4398="Erdgas","Bitte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00" s="47"/>
      <c r="M4400" s="47"/>
      <c r="N4400" s="47"/>
      <c r="O4400" s="47"/>
      <c r="P4400" s="47"/>
      <c r="Q4400" s="47"/>
      <c r="R4400" s="47"/>
      <c r="S4400" s="47"/>
      <c r="T4400" s="47"/>
      <c r="U4400" s="47"/>
      <c r="V4400" s="47"/>
      <c r="W4400" s="47"/>
      <c r="X4400" s="91"/>
      <c r="Y4400" s="91"/>
      <c r="Z4400" s="91"/>
      <c r="AA4400" s="91"/>
    </row>
    <row r="4401" spans="2:27" x14ac:dyDescent="0.3">
      <c r="B4401" s="46"/>
      <c r="C4401" s="46"/>
      <c r="D4401" s="46"/>
      <c r="E4401" s="46"/>
      <c r="F4401" s="46"/>
      <c r="G4401" s="46"/>
      <c r="H4401" s="46"/>
      <c r="I4401" s="46"/>
      <c r="J4401" s="46"/>
      <c r="K4401" s="46"/>
      <c r="L4401" s="46"/>
      <c r="M4401" s="46"/>
      <c r="N4401" s="46"/>
      <c r="O4401" s="46"/>
      <c r="P4401" s="46"/>
      <c r="Q4401" s="46"/>
      <c r="R4401" s="46"/>
      <c r="S4401" s="46"/>
      <c r="T4401" s="46"/>
      <c r="U4401" s="46"/>
      <c r="V4401" s="46"/>
      <c r="W4401" s="46"/>
      <c r="X4401" s="91"/>
      <c r="Y4401" s="91"/>
      <c r="Z4401" s="91"/>
      <c r="AA4401" s="91"/>
    </row>
    <row r="4402" spans="2:27" ht="18" thickBot="1" x14ac:dyDescent="0.5">
      <c r="B4402" s="56" t="s">
        <v>10</v>
      </c>
      <c r="C4402" s="47"/>
      <c r="D4402" s="47"/>
      <c r="E4402" s="47"/>
      <c r="F4402" s="47"/>
      <c r="G4402" s="47"/>
      <c r="H4402" s="47"/>
      <c r="I4402" s="47"/>
      <c r="J4402" s="47"/>
      <c r="K4402" s="47"/>
      <c r="L4402" s="47"/>
      <c r="M4402" s="47"/>
      <c r="N4402" s="47"/>
      <c r="O4402" s="47"/>
      <c r="P4402" s="47"/>
      <c r="Q4402" s="47"/>
      <c r="R4402" s="47"/>
      <c r="S4402" s="47"/>
      <c r="T4402" s="47"/>
      <c r="U4402" s="47"/>
      <c r="V4402" s="47"/>
      <c r="W4402" s="47"/>
      <c r="X4402" s="91"/>
      <c r="Y4402" s="90"/>
      <c r="Z4402" s="91"/>
      <c r="AA4402" s="91"/>
    </row>
    <row r="4403" spans="2:27" ht="15" thickBot="1" x14ac:dyDescent="0.35">
      <c r="B4403" s="47" t="s">
        <v>11</v>
      </c>
      <c r="C4403" s="47"/>
      <c r="D4403" s="47"/>
      <c r="E4403" s="47"/>
      <c r="F4403" s="47"/>
      <c r="G4403" s="47"/>
      <c r="H4403" s="112"/>
      <c r="I4403" s="47"/>
      <c r="J4403" s="48" t="s">
        <v>5</v>
      </c>
      <c r="K4403" s="47" t="s">
        <v>12</v>
      </c>
      <c r="L4403" s="47"/>
      <c r="M4403" s="47"/>
      <c r="N4403" s="47"/>
      <c r="O4403" s="47"/>
      <c r="P4403" s="47"/>
      <c r="Q4403" s="47"/>
      <c r="R4403" s="47"/>
      <c r="S4403" s="47"/>
      <c r="T4403" s="47"/>
      <c r="U4403" s="47"/>
      <c r="V4403" s="47"/>
      <c r="W4403" s="47"/>
      <c r="X4403" s="91">
        <f>H4404</f>
        <v>0</v>
      </c>
      <c r="Y4403" s="91">
        <f>H4405</f>
        <v>0</v>
      </c>
      <c r="Z4403" s="91">
        <f>H4406</f>
        <v>0</v>
      </c>
      <c r="AA4403" s="91">
        <f>H4407</f>
        <v>0</v>
      </c>
    </row>
    <row r="4404" spans="2:27" ht="15" thickBot="1" x14ac:dyDescent="0.35">
      <c r="B4404" s="47" t="s">
        <v>13</v>
      </c>
      <c r="C4404" s="47"/>
      <c r="D4404" s="47"/>
      <c r="E4404" s="47"/>
      <c r="F4404" s="47"/>
      <c r="G4404" s="47"/>
      <c r="H4404" s="112"/>
      <c r="I4404" s="59"/>
      <c r="J4404" s="48" t="s">
        <v>5</v>
      </c>
      <c r="K4404" s="47" t="s">
        <v>15</v>
      </c>
      <c r="L4404" s="47"/>
      <c r="M4404" s="47"/>
      <c r="N4404" s="47"/>
      <c r="O4404" s="47"/>
      <c r="P4404" s="47"/>
      <c r="Q4404" s="47"/>
      <c r="R4404" s="47"/>
      <c r="S4404" s="47"/>
      <c r="T4404" s="47"/>
      <c r="U4404" s="47"/>
      <c r="V4404" s="47"/>
      <c r="W4404" s="47"/>
      <c r="X4404" s="91"/>
      <c r="Y4404" s="91"/>
      <c r="Z4404" s="91"/>
      <c r="AA4404" s="91"/>
    </row>
    <row r="4405" spans="2:27" ht="15" thickBot="1" x14ac:dyDescent="0.35">
      <c r="B4405" s="47" t="s">
        <v>16</v>
      </c>
      <c r="C4405" s="47"/>
      <c r="D4405" s="47"/>
      <c r="E4405" s="47"/>
      <c r="F4405" s="47"/>
      <c r="G4405" s="47"/>
      <c r="H4405" s="137"/>
      <c r="I4405" s="47"/>
      <c r="J4405" s="48" t="s">
        <v>5</v>
      </c>
      <c r="K4405" s="47" t="s">
        <v>17</v>
      </c>
      <c r="L4405" s="47"/>
      <c r="M4405" s="47"/>
      <c r="N4405" s="47"/>
      <c r="O4405" s="47"/>
      <c r="P4405" s="47"/>
      <c r="Q4405" s="47"/>
      <c r="R4405" s="47"/>
      <c r="S4405" s="47"/>
      <c r="T4405" s="47"/>
      <c r="U4405" s="47"/>
      <c r="V4405" s="47"/>
      <c r="W4405" s="47"/>
      <c r="X4405" s="91"/>
      <c r="Y4405" s="91"/>
      <c r="Z4405" s="91"/>
      <c r="AA4405" s="91"/>
    </row>
    <row r="4406" spans="2:27" ht="15" thickBot="1" x14ac:dyDescent="0.35">
      <c r="B4406" s="47" t="str">
        <f>IF(H4405="Erdgas","Nettorechnungsbetrag (Erdgas)",IF(H4405="Strom","Nettorechnungsbetrag (Strom)",IF(H4405="Wärme/Kälte","Nettorechnungsbetrag (Wärme/Kälte)","Bitte Energieart auswählen!")))</f>
        <v>Bitte Energieart auswählen!</v>
      </c>
      <c r="C4406" s="47"/>
      <c r="D4406" s="47"/>
      <c r="E4406" s="47"/>
      <c r="F4406" s="47"/>
      <c r="G4406" s="47"/>
      <c r="H4406" s="113"/>
      <c r="I4406" s="60" t="s">
        <v>18</v>
      </c>
      <c r="J4406" s="48" t="s">
        <v>5</v>
      </c>
      <c r="K4406" s="47" t="str">
        <f>IF(H4405="Erdgas","Erdgaskosten exkl. Steuern, Abgaben, Netzentgelte, etc.",IF(H4405="Strom","Stromkosten exkl. Steuern, Abgaben, Netzentgelte, etc.",IF(H4405="Wärme/Kälte","Wärme-/Kältekosten exkl. Steuern, Abgaben, Netzentgelte, etc.","Bitte Energieart auswählen!")))</f>
        <v>Bitte Energieart auswählen!</v>
      </c>
      <c r="L4406" s="47"/>
      <c r="M4406" s="47"/>
      <c r="N4406" s="47"/>
      <c r="O4406" s="47"/>
      <c r="P4406" s="47"/>
      <c r="Q4406" s="47"/>
      <c r="R4406" s="47"/>
      <c r="S4406" s="47"/>
      <c r="T4406" s="47"/>
      <c r="U4406" s="47"/>
      <c r="V4406" s="47"/>
      <c r="W4406" s="47"/>
      <c r="X4406" s="91"/>
      <c r="Y4406" s="91"/>
      <c r="Z4406" s="91"/>
      <c r="AA4406" s="91"/>
    </row>
    <row r="4407" spans="2:27" ht="15" thickBot="1" x14ac:dyDescent="0.35">
      <c r="B4407" s="47" t="str">
        <f>IF(AND(H4405="Erdgas",H4404="Nein"),"Erdgasverbrauch in kWh gem. letzter Jahresabrechnung",IF(H4405="Erdgas","Erdgasverbrauch in kWh im Kalenderjahr 2021",IF(AND(H4405="Strom",H4404="Nein"),"Stromverbrauch in kWh gem. letzter Jahresabrechnung",IF(H4405="Strom","Stromverbrauch in kWh im Kalenderjahr 2021",IF(AND(H4405="Wärme/Kälte",H4404="Nein"),"Wärme-/Kälteverbrauch in kWh gem. letzter Jahresabrechnung",IF(H4405="Wärme/Kälte","Wärme-/Kälteverbrauch in kWh im Kalenderjahr 2021","Bitte Energieart auswählen!"))))))</f>
        <v>Bitte Energieart auswählen!</v>
      </c>
      <c r="C4407" s="47"/>
      <c r="D4407" s="47"/>
      <c r="E4407" s="47"/>
      <c r="F4407" s="47"/>
      <c r="G4407" s="47"/>
      <c r="H4407" s="114"/>
      <c r="I4407" s="60" t="s">
        <v>19</v>
      </c>
      <c r="J4407" s="48" t="s">
        <v>5</v>
      </c>
      <c r="K4407" s="47" t="str">
        <f>IF(H4404="Nein",IF(H4405="Erdgas","Den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endet."),IF(H4405="Erdgas","Bitte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07" s="47"/>
      <c r="M4407" s="47"/>
      <c r="N4407" s="47"/>
      <c r="O4407" s="47"/>
      <c r="P4407" s="47"/>
      <c r="Q4407" s="47"/>
      <c r="R4407" s="47"/>
      <c r="S4407" s="47"/>
      <c r="T4407" s="47"/>
      <c r="U4407" s="47"/>
      <c r="V4407" s="47"/>
      <c r="W4407" s="47"/>
      <c r="X4407" s="91"/>
      <c r="Y4407" s="91"/>
      <c r="Z4407" s="91"/>
      <c r="AA4407" s="91"/>
    </row>
    <row r="4408" spans="2:27" x14ac:dyDescent="0.3">
      <c r="B4408" s="46"/>
      <c r="C4408" s="46"/>
      <c r="D4408" s="46"/>
      <c r="E4408" s="46"/>
      <c r="F4408" s="46"/>
      <c r="G4408" s="46"/>
      <c r="H4408" s="46"/>
      <c r="I4408" s="46"/>
      <c r="J4408" s="46"/>
      <c r="K4408" s="46"/>
      <c r="L4408" s="46"/>
      <c r="M4408" s="46"/>
      <c r="N4408" s="46"/>
      <c r="O4408" s="46"/>
      <c r="P4408" s="46"/>
      <c r="Q4408" s="46"/>
      <c r="R4408" s="46"/>
      <c r="S4408" s="46"/>
      <c r="T4408" s="46"/>
      <c r="U4408" s="46"/>
      <c r="V4408" s="46"/>
      <c r="W4408" s="46"/>
      <c r="X4408" s="91"/>
      <c r="Y4408" s="91"/>
      <c r="Z4408" s="91"/>
      <c r="AA4408" s="91"/>
    </row>
    <row r="4409" spans="2:27" ht="18" thickBot="1" x14ac:dyDescent="0.5">
      <c r="B4409" s="56" t="s">
        <v>10</v>
      </c>
      <c r="C4409" s="47"/>
      <c r="D4409" s="47"/>
      <c r="E4409" s="47"/>
      <c r="F4409" s="47"/>
      <c r="G4409" s="47"/>
      <c r="H4409" s="47"/>
      <c r="I4409" s="47"/>
      <c r="J4409" s="47"/>
      <c r="K4409" s="47"/>
      <c r="L4409" s="47"/>
      <c r="M4409" s="47"/>
      <c r="N4409" s="47"/>
      <c r="O4409" s="47"/>
      <c r="P4409" s="47"/>
      <c r="Q4409" s="47"/>
      <c r="R4409" s="47"/>
      <c r="S4409" s="47"/>
      <c r="T4409" s="47"/>
      <c r="U4409" s="47"/>
      <c r="V4409" s="47"/>
      <c r="W4409" s="47"/>
      <c r="X4409" s="91"/>
      <c r="Y4409" s="90"/>
      <c r="Z4409" s="91"/>
      <c r="AA4409" s="91"/>
    </row>
    <row r="4410" spans="2:27" ht="15" thickBot="1" x14ac:dyDescent="0.35">
      <c r="B4410" s="47" t="s">
        <v>11</v>
      </c>
      <c r="C4410" s="47"/>
      <c r="D4410" s="47"/>
      <c r="E4410" s="47"/>
      <c r="F4410" s="47"/>
      <c r="G4410" s="47"/>
      <c r="H4410" s="112"/>
      <c r="I4410" s="47"/>
      <c r="J4410" s="48" t="s">
        <v>5</v>
      </c>
      <c r="K4410" s="47" t="s">
        <v>12</v>
      </c>
      <c r="L4410" s="47"/>
      <c r="M4410" s="47"/>
      <c r="N4410" s="47"/>
      <c r="O4410" s="47"/>
      <c r="P4410" s="47"/>
      <c r="Q4410" s="47"/>
      <c r="R4410" s="47"/>
      <c r="S4410" s="47"/>
      <c r="T4410" s="47"/>
      <c r="U4410" s="47"/>
      <c r="V4410" s="47"/>
      <c r="W4410" s="47"/>
      <c r="X4410" s="91">
        <f>H4411</f>
        <v>0</v>
      </c>
      <c r="Y4410" s="91">
        <f>H4412</f>
        <v>0</v>
      </c>
      <c r="Z4410" s="91">
        <f>H4413</f>
        <v>0</v>
      </c>
      <c r="AA4410" s="91">
        <f>H4414</f>
        <v>0</v>
      </c>
    </row>
    <row r="4411" spans="2:27" ht="15" thickBot="1" x14ac:dyDescent="0.35">
      <c r="B4411" s="47" t="s">
        <v>13</v>
      </c>
      <c r="C4411" s="47"/>
      <c r="D4411" s="47"/>
      <c r="E4411" s="47"/>
      <c r="F4411" s="47"/>
      <c r="G4411" s="47"/>
      <c r="H4411" s="112"/>
      <c r="I4411" s="59"/>
      <c r="J4411" s="48" t="s">
        <v>5</v>
      </c>
      <c r="K4411" s="47" t="s">
        <v>15</v>
      </c>
      <c r="L4411" s="47"/>
      <c r="M4411" s="47"/>
      <c r="N4411" s="47"/>
      <c r="O4411" s="47"/>
      <c r="P4411" s="47"/>
      <c r="Q4411" s="47"/>
      <c r="R4411" s="47"/>
      <c r="S4411" s="47"/>
      <c r="T4411" s="47"/>
      <c r="U4411" s="47"/>
      <c r="V4411" s="47"/>
      <c r="W4411" s="47"/>
      <c r="X4411" s="91"/>
      <c r="Y4411" s="91"/>
      <c r="Z4411" s="91"/>
      <c r="AA4411" s="91"/>
    </row>
    <row r="4412" spans="2:27" ht="15" thickBot="1" x14ac:dyDescent="0.35">
      <c r="B4412" s="47" t="s">
        <v>16</v>
      </c>
      <c r="C4412" s="47"/>
      <c r="D4412" s="47"/>
      <c r="E4412" s="47"/>
      <c r="F4412" s="47"/>
      <c r="G4412" s="47"/>
      <c r="H4412" s="137"/>
      <c r="I4412" s="47"/>
      <c r="J4412" s="48" t="s">
        <v>5</v>
      </c>
      <c r="K4412" s="47" t="s">
        <v>17</v>
      </c>
      <c r="L4412" s="47"/>
      <c r="M4412" s="47"/>
      <c r="N4412" s="47"/>
      <c r="O4412" s="47"/>
      <c r="P4412" s="47"/>
      <c r="Q4412" s="47"/>
      <c r="R4412" s="47"/>
      <c r="S4412" s="47"/>
      <c r="T4412" s="47"/>
      <c r="U4412" s="47"/>
      <c r="V4412" s="47"/>
      <c r="W4412" s="47"/>
      <c r="X4412" s="91"/>
      <c r="Y4412" s="91"/>
      <c r="Z4412" s="91"/>
      <c r="AA4412" s="91"/>
    </row>
    <row r="4413" spans="2:27" ht="15" thickBot="1" x14ac:dyDescent="0.35">
      <c r="B4413" s="47" t="str">
        <f>IF(H4412="Erdgas","Nettorechnungsbetrag (Erdgas)",IF(H4412="Strom","Nettorechnungsbetrag (Strom)",IF(H4412="Wärme/Kälte","Nettorechnungsbetrag (Wärme/Kälte)","Bitte Energieart auswählen!")))</f>
        <v>Bitte Energieart auswählen!</v>
      </c>
      <c r="C4413" s="47"/>
      <c r="D4413" s="47"/>
      <c r="E4413" s="47"/>
      <c r="F4413" s="47"/>
      <c r="G4413" s="47"/>
      <c r="H4413" s="113"/>
      <c r="I4413" s="60" t="s">
        <v>18</v>
      </c>
      <c r="J4413" s="48" t="s">
        <v>5</v>
      </c>
      <c r="K4413" s="47" t="str">
        <f>IF(H4412="Erdgas","Erdgaskosten exkl. Steuern, Abgaben, Netzentgelte, etc.",IF(H4412="Strom","Stromkosten exkl. Steuern, Abgaben, Netzentgelte, etc.",IF(H4412="Wärme/Kälte","Wärme-/Kältekosten exkl. Steuern, Abgaben, Netzentgelte, etc.","Bitte Energieart auswählen!")))</f>
        <v>Bitte Energieart auswählen!</v>
      </c>
      <c r="L4413" s="47"/>
      <c r="M4413" s="47"/>
      <c r="N4413" s="47"/>
      <c r="O4413" s="47"/>
      <c r="P4413" s="47"/>
      <c r="Q4413" s="47"/>
      <c r="R4413" s="47"/>
      <c r="S4413" s="47"/>
      <c r="T4413" s="47"/>
      <c r="U4413" s="47"/>
      <c r="V4413" s="47"/>
      <c r="W4413" s="47"/>
      <c r="X4413" s="91"/>
      <c r="Y4413" s="91"/>
      <c r="Z4413" s="91"/>
      <c r="AA4413" s="91"/>
    </row>
    <row r="4414" spans="2:27" ht="15" thickBot="1" x14ac:dyDescent="0.35">
      <c r="B4414" s="47" t="str">
        <f>IF(AND(H4412="Erdgas",H4411="Nein"),"Erdgasverbrauch in kWh gem. letzter Jahresabrechnung",IF(H4412="Erdgas","Erdgasverbrauch in kWh im Kalenderjahr 2021",IF(AND(H4412="Strom",H4411="Nein"),"Stromverbrauch in kWh gem. letzter Jahresabrechnung",IF(H4412="Strom","Stromverbrauch in kWh im Kalenderjahr 2021",IF(AND(H4412="Wärme/Kälte",H4411="Nein"),"Wärme-/Kälteverbrauch in kWh gem. letzter Jahresabrechnung",IF(H4412="Wärme/Kälte","Wärme-/Kälteverbrauch in kWh im Kalenderjahr 2021","Bitte Energieart auswählen!"))))))</f>
        <v>Bitte Energieart auswählen!</v>
      </c>
      <c r="C4414" s="47"/>
      <c r="D4414" s="47"/>
      <c r="E4414" s="47"/>
      <c r="F4414" s="47"/>
      <c r="G4414" s="47"/>
      <c r="H4414" s="114"/>
      <c r="I4414" s="60" t="s">
        <v>19</v>
      </c>
      <c r="J4414" s="48" t="s">
        <v>5</v>
      </c>
      <c r="K4414" s="47" t="str">
        <f>IF(H4411="Nein",IF(H4412="Erdgas","Den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endet."),IF(H4412="Erdgas","Bitte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14" s="47"/>
      <c r="M4414" s="47"/>
      <c r="N4414" s="47"/>
      <c r="O4414" s="47"/>
      <c r="P4414" s="47"/>
      <c r="Q4414" s="47"/>
      <c r="R4414" s="47"/>
      <c r="S4414" s="47"/>
      <c r="T4414" s="47"/>
      <c r="U4414" s="47"/>
      <c r="V4414" s="47"/>
      <c r="W4414" s="47"/>
      <c r="X4414" s="91"/>
      <c r="Y4414" s="91"/>
      <c r="Z4414" s="91"/>
      <c r="AA4414" s="91"/>
    </row>
    <row r="4415" spans="2:27" x14ac:dyDescent="0.3">
      <c r="B4415" s="46"/>
      <c r="C4415" s="46"/>
      <c r="D4415" s="46"/>
      <c r="E4415" s="46"/>
      <c r="F4415" s="46"/>
      <c r="G4415" s="46"/>
      <c r="H4415" s="46"/>
      <c r="I4415" s="46"/>
      <c r="J4415" s="46"/>
      <c r="K4415" s="46"/>
      <c r="L4415" s="46"/>
      <c r="M4415" s="46"/>
      <c r="N4415" s="46"/>
      <c r="O4415" s="46"/>
      <c r="P4415" s="46"/>
      <c r="Q4415" s="46"/>
      <c r="R4415" s="46"/>
      <c r="S4415" s="46"/>
      <c r="T4415" s="46"/>
      <c r="U4415" s="46"/>
      <c r="V4415" s="46"/>
      <c r="W4415" s="46"/>
      <c r="X4415" s="91"/>
      <c r="Y4415" s="91"/>
      <c r="Z4415" s="91"/>
      <c r="AA4415" s="91"/>
    </row>
    <row r="4416" spans="2:27" ht="18" thickBot="1" x14ac:dyDescent="0.5">
      <c r="B4416" s="56" t="s">
        <v>10</v>
      </c>
      <c r="C4416" s="47"/>
      <c r="D4416" s="47"/>
      <c r="E4416" s="47"/>
      <c r="F4416" s="47"/>
      <c r="G4416" s="47"/>
      <c r="H4416" s="47"/>
      <c r="I4416" s="47"/>
      <c r="J4416" s="47"/>
      <c r="K4416" s="47"/>
      <c r="L4416" s="47"/>
      <c r="M4416" s="47"/>
      <c r="N4416" s="47"/>
      <c r="O4416" s="47"/>
      <c r="P4416" s="47"/>
      <c r="Q4416" s="47"/>
      <c r="R4416" s="47"/>
      <c r="S4416" s="47"/>
      <c r="T4416" s="47"/>
      <c r="U4416" s="47"/>
      <c r="V4416" s="47"/>
      <c r="W4416" s="47"/>
      <c r="X4416" s="91"/>
      <c r="Y4416" s="90"/>
      <c r="Z4416" s="91"/>
      <c r="AA4416" s="91"/>
    </row>
    <row r="4417" spans="2:27" ht="15" thickBot="1" x14ac:dyDescent="0.35">
      <c r="B4417" s="47" t="s">
        <v>11</v>
      </c>
      <c r="C4417" s="47"/>
      <c r="D4417" s="47"/>
      <c r="E4417" s="47"/>
      <c r="F4417" s="47"/>
      <c r="G4417" s="47"/>
      <c r="H4417" s="112"/>
      <c r="I4417" s="47"/>
      <c r="J4417" s="48" t="s">
        <v>5</v>
      </c>
      <c r="K4417" s="47" t="s">
        <v>12</v>
      </c>
      <c r="L4417" s="47"/>
      <c r="M4417" s="47"/>
      <c r="N4417" s="47"/>
      <c r="O4417" s="47"/>
      <c r="P4417" s="47"/>
      <c r="Q4417" s="47"/>
      <c r="R4417" s="47"/>
      <c r="S4417" s="47"/>
      <c r="T4417" s="47"/>
      <c r="U4417" s="47"/>
      <c r="V4417" s="47"/>
      <c r="W4417" s="47"/>
      <c r="X4417" s="91">
        <f>H4418</f>
        <v>0</v>
      </c>
      <c r="Y4417" s="91">
        <f>H4419</f>
        <v>0</v>
      </c>
      <c r="Z4417" s="91">
        <f>H4420</f>
        <v>0</v>
      </c>
      <c r="AA4417" s="91">
        <f>H4421</f>
        <v>0</v>
      </c>
    </row>
    <row r="4418" spans="2:27" ht="15" thickBot="1" x14ac:dyDescent="0.35">
      <c r="B4418" s="47" t="s">
        <v>13</v>
      </c>
      <c r="C4418" s="47"/>
      <c r="D4418" s="47"/>
      <c r="E4418" s="47"/>
      <c r="F4418" s="47"/>
      <c r="G4418" s="47"/>
      <c r="H4418" s="112"/>
      <c r="I4418" s="59"/>
      <c r="J4418" s="48" t="s">
        <v>5</v>
      </c>
      <c r="K4418" s="47" t="s">
        <v>15</v>
      </c>
      <c r="L4418" s="47"/>
      <c r="M4418" s="47"/>
      <c r="N4418" s="47"/>
      <c r="O4418" s="47"/>
      <c r="P4418" s="47"/>
      <c r="Q4418" s="47"/>
      <c r="R4418" s="47"/>
      <c r="S4418" s="47"/>
      <c r="T4418" s="47"/>
      <c r="U4418" s="47"/>
      <c r="V4418" s="47"/>
      <c r="W4418" s="47"/>
      <c r="X4418" s="91"/>
      <c r="Y4418" s="91"/>
      <c r="Z4418" s="91"/>
      <c r="AA4418" s="91"/>
    </row>
    <row r="4419" spans="2:27" ht="15" thickBot="1" x14ac:dyDescent="0.35">
      <c r="B4419" s="47" t="s">
        <v>16</v>
      </c>
      <c r="C4419" s="47"/>
      <c r="D4419" s="47"/>
      <c r="E4419" s="47"/>
      <c r="F4419" s="47"/>
      <c r="G4419" s="47"/>
      <c r="H4419" s="137"/>
      <c r="I4419" s="47"/>
      <c r="J4419" s="48" t="s">
        <v>5</v>
      </c>
      <c r="K4419" s="47" t="s">
        <v>17</v>
      </c>
      <c r="L4419" s="47"/>
      <c r="M4419" s="47"/>
      <c r="N4419" s="47"/>
      <c r="O4419" s="47"/>
      <c r="P4419" s="47"/>
      <c r="Q4419" s="47"/>
      <c r="R4419" s="47"/>
      <c r="S4419" s="47"/>
      <c r="T4419" s="47"/>
      <c r="U4419" s="47"/>
      <c r="V4419" s="47"/>
      <c r="W4419" s="47"/>
      <c r="X4419" s="91"/>
      <c r="Y4419" s="91"/>
      <c r="Z4419" s="91"/>
      <c r="AA4419" s="91"/>
    </row>
    <row r="4420" spans="2:27" ht="15" thickBot="1" x14ac:dyDescent="0.35">
      <c r="B4420" s="47" t="str">
        <f>IF(H4419="Erdgas","Nettorechnungsbetrag (Erdgas)",IF(H4419="Strom","Nettorechnungsbetrag (Strom)",IF(H4419="Wärme/Kälte","Nettorechnungsbetrag (Wärme/Kälte)","Bitte Energieart auswählen!")))</f>
        <v>Bitte Energieart auswählen!</v>
      </c>
      <c r="C4420" s="47"/>
      <c r="D4420" s="47"/>
      <c r="E4420" s="47"/>
      <c r="F4420" s="47"/>
      <c r="G4420" s="47"/>
      <c r="H4420" s="113"/>
      <c r="I4420" s="60" t="s">
        <v>18</v>
      </c>
      <c r="J4420" s="48" t="s">
        <v>5</v>
      </c>
      <c r="K4420" s="47" t="str">
        <f>IF(H4419="Erdgas","Erdgaskosten exkl. Steuern, Abgaben, Netzentgelte, etc.",IF(H4419="Strom","Stromkosten exkl. Steuern, Abgaben, Netzentgelte, etc.",IF(H4419="Wärme/Kälte","Wärme-/Kältekosten exkl. Steuern, Abgaben, Netzentgelte, etc.","Bitte Energieart auswählen!")))</f>
        <v>Bitte Energieart auswählen!</v>
      </c>
      <c r="L4420" s="47"/>
      <c r="M4420" s="47"/>
      <c r="N4420" s="47"/>
      <c r="O4420" s="47"/>
      <c r="P4420" s="47"/>
      <c r="Q4420" s="47"/>
      <c r="R4420" s="47"/>
      <c r="S4420" s="47"/>
      <c r="T4420" s="47"/>
      <c r="U4420" s="47"/>
      <c r="V4420" s="47"/>
      <c r="W4420" s="47"/>
      <c r="X4420" s="91"/>
      <c r="Y4420" s="91"/>
      <c r="Z4420" s="91"/>
      <c r="AA4420" s="91"/>
    </row>
    <row r="4421" spans="2:27" ht="15" thickBot="1" x14ac:dyDescent="0.35">
      <c r="B4421" s="47" t="str">
        <f>IF(AND(H4419="Erdgas",H4418="Nein"),"Erdgasverbrauch in kWh gem. letzter Jahresabrechnung",IF(H4419="Erdgas","Erdgasverbrauch in kWh im Kalenderjahr 2021",IF(AND(H4419="Strom",H4418="Nein"),"Stromverbrauch in kWh gem. letzter Jahresabrechnung",IF(H4419="Strom","Stromverbrauch in kWh im Kalenderjahr 2021",IF(AND(H4419="Wärme/Kälte",H4418="Nein"),"Wärme-/Kälteverbrauch in kWh gem. letzter Jahresabrechnung",IF(H4419="Wärme/Kälte","Wärme-/Kälteverbrauch in kWh im Kalenderjahr 2021","Bitte Energieart auswählen!"))))))</f>
        <v>Bitte Energieart auswählen!</v>
      </c>
      <c r="C4421" s="47"/>
      <c r="D4421" s="47"/>
      <c r="E4421" s="47"/>
      <c r="F4421" s="47"/>
      <c r="G4421" s="47"/>
      <c r="H4421" s="114"/>
      <c r="I4421" s="60" t="s">
        <v>19</v>
      </c>
      <c r="J4421" s="48" t="s">
        <v>5</v>
      </c>
      <c r="K4421" s="47" t="str">
        <f>IF(H4418="Nein",IF(H4419="Erdgas","Den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endet."),IF(H4419="Erdgas","Bitte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21" s="47"/>
      <c r="M4421" s="47"/>
      <c r="N4421" s="47"/>
      <c r="O4421" s="47"/>
      <c r="P4421" s="47"/>
      <c r="Q4421" s="47"/>
      <c r="R4421" s="47"/>
      <c r="S4421" s="47"/>
      <c r="T4421" s="47"/>
      <c r="U4421" s="47"/>
      <c r="V4421" s="47"/>
      <c r="W4421" s="47"/>
      <c r="X4421" s="91"/>
      <c r="Y4421" s="91"/>
      <c r="Z4421" s="91"/>
      <c r="AA4421" s="91"/>
    </row>
    <row r="4422" spans="2:27" x14ac:dyDescent="0.3">
      <c r="B4422" s="46"/>
      <c r="C4422" s="46"/>
      <c r="D4422" s="46"/>
      <c r="E4422" s="46"/>
      <c r="F4422" s="46"/>
      <c r="G4422" s="46"/>
      <c r="H4422" s="46"/>
      <c r="I4422" s="46"/>
      <c r="J4422" s="46"/>
      <c r="K4422" s="46"/>
      <c r="L4422" s="46"/>
      <c r="M4422" s="46"/>
      <c r="N4422" s="46"/>
      <c r="O4422" s="46"/>
      <c r="P4422" s="46"/>
      <c r="Q4422" s="46"/>
      <c r="R4422" s="46"/>
      <c r="S4422" s="46"/>
      <c r="T4422" s="46"/>
      <c r="U4422" s="46"/>
      <c r="V4422" s="46"/>
      <c r="W4422" s="46"/>
      <c r="X4422" s="91"/>
      <c r="Y4422" s="91"/>
      <c r="Z4422" s="91"/>
      <c r="AA4422" s="91"/>
    </row>
    <row r="4423" spans="2:27" ht="18" thickBot="1" x14ac:dyDescent="0.5">
      <c r="B4423" s="56" t="s">
        <v>10</v>
      </c>
      <c r="C4423" s="47"/>
      <c r="D4423" s="47"/>
      <c r="E4423" s="47"/>
      <c r="F4423" s="47"/>
      <c r="G4423" s="47"/>
      <c r="H4423" s="47"/>
      <c r="I4423" s="47"/>
      <c r="J4423" s="47"/>
      <c r="K4423" s="47"/>
      <c r="L4423" s="47"/>
      <c r="M4423" s="47"/>
      <c r="N4423" s="47"/>
      <c r="O4423" s="47"/>
      <c r="P4423" s="47"/>
      <c r="Q4423" s="47"/>
      <c r="R4423" s="47"/>
      <c r="S4423" s="47"/>
      <c r="T4423" s="47"/>
      <c r="U4423" s="47"/>
      <c r="V4423" s="47"/>
      <c r="W4423" s="47"/>
      <c r="X4423" s="91"/>
      <c r="Y4423" s="90"/>
      <c r="Z4423" s="91"/>
      <c r="AA4423" s="91"/>
    </row>
    <row r="4424" spans="2:27" ht="15" thickBot="1" x14ac:dyDescent="0.35">
      <c r="B4424" s="47" t="s">
        <v>11</v>
      </c>
      <c r="C4424" s="47"/>
      <c r="D4424" s="47"/>
      <c r="E4424" s="47"/>
      <c r="F4424" s="47"/>
      <c r="G4424" s="47"/>
      <c r="H4424" s="112"/>
      <c r="I4424" s="47"/>
      <c r="J4424" s="48" t="s">
        <v>5</v>
      </c>
      <c r="K4424" s="47" t="s">
        <v>12</v>
      </c>
      <c r="L4424" s="47"/>
      <c r="M4424" s="47"/>
      <c r="N4424" s="47"/>
      <c r="O4424" s="47"/>
      <c r="P4424" s="47"/>
      <c r="Q4424" s="47"/>
      <c r="R4424" s="47"/>
      <c r="S4424" s="47"/>
      <c r="T4424" s="47"/>
      <c r="U4424" s="47"/>
      <c r="V4424" s="47"/>
      <c r="W4424" s="47"/>
      <c r="X4424" s="91">
        <f>H4425</f>
        <v>0</v>
      </c>
      <c r="Y4424" s="91">
        <f>H4426</f>
        <v>0</v>
      </c>
      <c r="Z4424" s="91">
        <f>H4427</f>
        <v>0</v>
      </c>
      <c r="AA4424" s="91">
        <f>H4428</f>
        <v>0</v>
      </c>
    </row>
    <row r="4425" spans="2:27" ht="15" thickBot="1" x14ac:dyDescent="0.35">
      <c r="B4425" s="47" t="s">
        <v>13</v>
      </c>
      <c r="C4425" s="47"/>
      <c r="D4425" s="47"/>
      <c r="E4425" s="47"/>
      <c r="F4425" s="47"/>
      <c r="G4425" s="47"/>
      <c r="H4425" s="112"/>
      <c r="I4425" s="59"/>
      <c r="J4425" s="48" t="s">
        <v>5</v>
      </c>
      <c r="K4425" s="47" t="s">
        <v>15</v>
      </c>
      <c r="L4425" s="47"/>
      <c r="M4425" s="47"/>
      <c r="N4425" s="47"/>
      <c r="O4425" s="47"/>
      <c r="P4425" s="47"/>
      <c r="Q4425" s="47"/>
      <c r="R4425" s="47"/>
      <c r="S4425" s="47"/>
      <c r="T4425" s="47"/>
      <c r="U4425" s="47"/>
      <c r="V4425" s="47"/>
      <c r="W4425" s="47"/>
      <c r="X4425" s="91"/>
      <c r="Y4425" s="91"/>
      <c r="Z4425" s="91"/>
      <c r="AA4425" s="91"/>
    </row>
    <row r="4426" spans="2:27" ht="15" thickBot="1" x14ac:dyDescent="0.35">
      <c r="B4426" s="47" t="s">
        <v>16</v>
      </c>
      <c r="C4426" s="47"/>
      <c r="D4426" s="47"/>
      <c r="E4426" s="47"/>
      <c r="F4426" s="47"/>
      <c r="G4426" s="47"/>
      <c r="H4426" s="137"/>
      <c r="I4426" s="47"/>
      <c r="J4426" s="48" t="s">
        <v>5</v>
      </c>
      <c r="K4426" s="47" t="s">
        <v>17</v>
      </c>
      <c r="L4426" s="47"/>
      <c r="M4426" s="47"/>
      <c r="N4426" s="47"/>
      <c r="O4426" s="47"/>
      <c r="P4426" s="47"/>
      <c r="Q4426" s="47"/>
      <c r="R4426" s="47"/>
      <c r="S4426" s="47"/>
      <c r="T4426" s="47"/>
      <c r="U4426" s="47"/>
      <c r="V4426" s="47"/>
      <c r="W4426" s="47"/>
      <c r="X4426" s="91"/>
      <c r="Y4426" s="91"/>
      <c r="Z4426" s="91"/>
      <c r="AA4426" s="91"/>
    </row>
    <row r="4427" spans="2:27" ht="15" thickBot="1" x14ac:dyDescent="0.35">
      <c r="B4427" s="47" t="str">
        <f>IF(H4426="Erdgas","Nettorechnungsbetrag (Erdgas)",IF(H4426="Strom","Nettorechnungsbetrag (Strom)",IF(H4426="Wärme/Kälte","Nettorechnungsbetrag (Wärme/Kälte)","Bitte Energieart auswählen!")))</f>
        <v>Bitte Energieart auswählen!</v>
      </c>
      <c r="C4427" s="47"/>
      <c r="D4427" s="47"/>
      <c r="E4427" s="47"/>
      <c r="F4427" s="47"/>
      <c r="G4427" s="47"/>
      <c r="H4427" s="113"/>
      <c r="I4427" s="60" t="s">
        <v>18</v>
      </c>
      <c r="J4427" s="48" t="s">
        <v>5</v>
      </c>
      <c r="K4427" s="47" t="str">
        <f>IF(H4426="Erdgas","Erdgaskosten exkl. Steuern, Abgaben, Netzentgelte, etc.",IF(H4426="Strom","Stromkosten exkl. Steuern, Abgaben, Netzentgelte, etc.",IF(H4426="Wärme/Kälte","Wärme-/Kältekosten exkl. Steuern, Abgaben, Netzentgelte, etc.","Bitte Energieart auswählen!")))</f>
        <v>Bitte Energieart auswählen!</v>
      </c>
      <c r="L4427" s="47"/>
      <c r="M4427" s="47"/>
      <c r="N4427" s="47"/>
      <c r="O4427" s="47"/>
      <c r="P4427" s="47"/>
      <c r="Q4427" s="47"/>
      <c r="R4427" s="47"/>
      <c r="S4427" s="47"/>
      <c r="T4427" s="47"/>
      <c r="U4427" s="47"/>
      <c r="V4427" s="47"/>
      <c r="W4427" s="47"/>
      <c r="X4427" s="91"/>
      <c r="Y4427" s="91"/>
      <c r="Z4427" s="91"/>
      <c r="AA4427" s="91"/>
    </row>
    <row r="4428" spans="2:27" ht="15" thickBot="1" x14ac:dyDescent="0.35">
      <c r="B4428" s="47" t="str">
        <f>IF(AND(H4426="Erdgas",H4425="Nein"),"Erdgasverbrauch in kWh gem. letzter Jahresabrechnung",IF(H4426="Erdgas","Erdgasverbrauch in kWh im Kalenderjahr 2021",IF(AND(H4426="Strom",H4425="Nein"),"Stromverbrauch in kWh gem. letzter Jahresabrechnung",IF(H4426="Strom","Stromverbrauch in kWh im Kalenderjahr 2021",IF(AND(H4426="Wärme/Kälte",H4425="Nein"),"Wärme-/Kälteverbrauch in kWh gem. letzter Jahresabrechnung",IF(H4426="Wärme/Kälte","Wärme-/Kälteverbrauch in kWh im Kalenderjahr 2021","Bitte Energieart auswählen!"))))))</f>
        <v>Bitte Energieart auswählen!</v>
      </c>
      <c r="C4428" s="47"/>
      <c r="D4428" s="47"/>
      <c r="E4428" s="47"/>
      <c r="F4428" s="47"/>
      <c r="G4428" s="47"/>
      <c r="H4428" s="114"/>
      <c r="I4428" s="60" t="s">
        <v>19</v>
      </c>
      <c r="J4428" s="48" t="s">
        <v>5</v>
      </c>
      <c r="K4428" s="47" t="str">
        <f>IF(H4425="Nein",IF(H4426="Erdgas","Den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endet."),IF(H4426="Erdgas","Bitte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28" s="47"/>
      <c r="M4428" s="47"/>
      <c r="N4428" s="47"/>
      <c r="O4428" s="47"/>
      <c r="P4428" s="47"/>
      <c r="Q4428" s="47"/>
      <c r="R4428" s="47"/>
      <c r="S4428" s="47"/>
      <c r="T4428" s="47"/>
      <c r="U4428" s="47"/>
      <c r="V4428" s="47"/>
      <c r="W4428" s="47"/>
      <c r="X4428" s="91"/>
      <c r="Y4428" s="91"/>
      <c r="Z4428" s="91"/>
      <c r="AA4428" s="91"/>
    </row>
    <row r="4429" spans="2:27" x14ac:dyDescent="0.3">
      <c r="B4429" s="46"/>
      <c r="C4429" s="46"/>
      <c r="D4429" s="46"/>
      <c r="E4429" s="46"/>
      <c r="F4429" s="46"/>
      <c r="G4429" s="46"/>
      <c r="H4429" s="46"/>
      <c r="I4429" s="46"/>
      <c r="J4429" s="46"/>
      <c r="K4429" s="46"/>
      <c r="L4429" s="46"/>
      <c r="M4429" s="46"/>
      <c r="N4429" s="46"/>
      <c r="O4429" s="46"/>
      <c r="P4429" s="46"/>
      <c r="Q4429" s="46"/>
      <c r="R4429" s="46"/>
      <c r="S4429" s="46"/>
      <c r="T4429" s="46"/>
      <c r="U4429" s="46"/>
      <c r="V4429" s="46"/>
      <c r="W4429" s="46"/>
      <c r="X4429" s="91"/>
      <c r="Y4429" s="91"/>
      <c r="Z4429" s="91"/>
      <c r="AA4429" s="91"/>
    </row>
    <row r="4430" spans="2:27" ht="18" thickBot="1" x14ac:dyDescent="0.5">
      <c r="B4430" s="56" t="s">
        <v>10</v>
      </c>
      <c r="C4430" s="47"/>
      <c r="D4430" s="47"/>
      <c r="E4430" s="47"/>
      <c r="F4430" s="47"/>
      <c r="G4430" s="47"/>
      <c r="H4430" s="47"/>
      <c r="I4430" s="47"/>
      <c r="J4430" s="47"/>
      <c r="K4430" s="47"/>
      <c r="L4430" s="47"/>
      <c r="M4430" s="47"/>
      <c r="N4430" s="47"/>
      <c r="O4430" s="47"/>
      <c r="P4430" s="47"/>
      <c r="Q4430" s="47"/>
      <c r="R4430" s="47"/>
      <c r="S4430" s="47"/>
      <c r="T4430" s="47"/>
      <c r="U4430" s="47"/>
      <c r="V4430" s="47"/>
      <c r="W4430" s="47"/>
      <c r="X4430" s="91"/>
      <c r="Y4430" s="90"/>
      <c r="Z4430" s="91"/>
      <c r="AA4430" s="91"/>
    </row>
    <row r="4431" spans="2:27" ht="15" thickBot="1" x14ac:dyDescent="0.35">
      <c r="B4431" s="47" t="s">
        <v>11</v>
      </c>
      <c r="C4431" s="47"/>
      <c r="D4431" s="47"/>
      <c r="E4431" s="47"/>
      <c r="F4431" s="47"/>
      <c r="G4431" s="47"/>
      <c r="H4431" s="112"/>
      <c r="I4431" s="47"/>
      <c r="J4431" s="48" t="s">
        <v>5</v>
      </c>
      <c r="K4431" s="47" t="s">
        <v>12</v>
      </c>
      <c r="L4431" s="47"/>
      <c r="M4431" s="47"/>
      <c r="N4431" s="47"/>
      <c r="O4431" s="47"/>
      <c r="P4431" s="47"/>
      <c r="Q4431" s="47"/>
      <c r="R4431" s="47"/>
      <c r="S4431" s="47"/>
      <c r="T4431" s="47"/>
      <c r="U4431" s="47"/>
      <c r="V4431" s="47"/>
      <c r="W4431" s="47"/>
      <c r="X4431" s="91">
        <f>H4432</f>
        <v>0</v>
      </c>
      <c r="Y4431" s="91">
        <f>H4433</f>
        <v>0</v>
      </c>
      <c r="Z4431" s="91">
        <f>H4434</f>
        <v>0</v>
      </c>
      <c r="AA4431" s="91">
        <f>H4435</f>
        <v>0</v>
      </c>
    </row>
    <row r="4432" spans="2:27" ht="15" thickBot="1" x14ac:dyDescent="0.35">
      <c r="B4432" s="47" t="s">
        <v>13</v>
      </c>
      <c r="C4432" s="47"/>
      <c r="D4432" s="47"/>
      <c r="E4432" s="47"/>
      <c r="F4432" s="47"/>
      <c r="G4432" s="47"/>
      <c r="H4432" s="112"/>
      <c r="I4432" s="59"/>
      <c r="J4432" s="48" t="s">
        <v>5</v>
      </c>
      <c r="K4432" s="47" t="s">
        <v>15</v>
      </c>
      <c r="L4432" s="47"/>
      <c r="M4432" s="47"/>
      <c r="N4432" s="47"/>
      <c r="O4432" s="47"/>
      <c r="P4432" s="47"/>
      <c r="Q4432" s="47"/>
      <c r="R4432" s="47"/>
      <c r="S4432" s="47"/>
      <c r="T4432" s="47"/>
      <c r="U4432" s="47"/>
      <c r="V4432" s="47"/>
      <c r="W4432" s="47"/>
      <c r="X4432" s="91"/>
      <c r="Y4432" s="91"/>
      <c r="Z4432" s="91"/>
      <c r="AA4432" s="91"/>
    </row>
    <row r="4433" spans="2:27" ht="15" thickBot="1" x14ac:dyDescent="0.35">
      <c r="B4433" s="47" t="s">
        <v>16</v>
      </c>
      <c r="C4433" s="47"/>
      <c r="D4433" s="47"/>
      <c r="E4433" s="47"/>
      <c r="F4433" s="47"/>
      <c r="G4433" s="47"/>
      <c r="H4433" s="137"/>
      <c r="I4433" s="47"/>
      <c r="J4433" s="48" t="s">
        <v>5</v>
      </c>
      <c r="K4433" s="47" t="s">
        <v>17</v>
      </c>
      <c r="L4433" s="47"/>
      <c r="M4433" s="47"/>
      <c r="N4433" s="47"/>
      <c r="O4433" s="47"/>
      <c r="P4433" s="47"/>
      <c r="Q4433" s="47"/>
      <c r="R4433" s="47"/>
      <c r="S4433" s="47"/>
      <c r="T4433" s="47"/>
      <c r="U4433" s="47"/>
      <c r="V4433" s="47"/>
      <c r="W4433" s="47"/>
      <c r="X4433" s="91"/>
      <c r="Y4433" s="91"/>
      <c r="Z4433" s="91"/>
      <c r="AA4433" s="91"/>
    </row>
    <row r="4434" spans="2:27" ht="15" thickBot="1" x14ac:dyDescent="0.35">
      <c r="B4434" s="47" t="str">
        <f>IF(H4433="Erdgas","Nettorechnungsbetrag (Erdgas)",IF(H4433="Strom","Nettorechnungsbetrag (Strom)",IF(H4433="Wärme/Kälte","Nettorechnungsbetrag (Wärme/Kälte)","Bitte Energieart auswählen!")))</f>
        <v>Bitte Energieart auswählen!</v>
      </c>
      <c r="C4434" s="47"/>
      <c r="D4434" s="47"/>
      <c r="E4434" s="47"/>
      <c r="F4434" s="47"/>
      <c r="G4434" s="47"/>
      <c r="H4434" s="113"/>
      <c r="I4434" s="60" t="s">
        <v>18</v>
      </c>
      <c r="J4434" s="48" t="s">
        <v>5</v>
      </c>
      <c r="K4434" s="47" t="str">
        <f>IF(H4433="Erdgas","Erdgaskosten exkl. Steuern, Abgaben, Netzentgelte, etc.",IF(H4433="Strom","Stromkosten exkl. Steuern, Abgaben, Netzentgelte, etc.",IF(H4433="Wärme/Kälte","Wärme-/Kältekosten exkl. Steuern, Abgaben, Netzentgelte, etc.","Bitte Energieart auswählen!")))</f>
        <v>Bitte Energieart auswählen!</v>
      </c>
      <c r="L4434" s="47"/>
      <c r="M4434" s="47"/>
      <c r="N4434" s="47"/>
      <c r="O4434" s="47"/>
      <c r="P4434" s="47"/>
      <c r="Q4434" s="47"/>
      <c r="R4434" s="47"/>
      <c r="S4434" s="47"/>
      <c r="T4434" s="47"/>
      <c r="U4434" s="47"/>
      <c r="V4434" s="47"/>
      <c r="W4434" s="47"/>
      <c r="X4434" s="91"/>
      <c r="Y4434" s="91"/>
      <c r="Z4434" s="91"/>
      <c r="AA4434" s="91"/>
    </row>
    <row r="4435" spans="2:27" ht="15" thickBot="1" x14ac:dyDescent="0.35">
      <c r="B4435" s="47" t="str">
        <f>IF(AND(H4433="Erdgas",H4432="Nein"),"Erdgasverbrauch in kWh gem. letzter Jahresabrechnung",IF(H4433="Erdgas","Erdgasverbrauch in kWh im Kalenderjahr 2021",IF(AND(H4433="Strom",H4432="Nein"),"Stromverbrauch in kWh gem. letzter Jahresabrechnung",IF(H4433="Strom","Stromverbrauch in kWh im Kalenderjahr 2021",IF(AND(H4433="Wärme/Kälte",H4432="Nein"),"Wärme-/Kälteverbrauch in kWh gem. letzter Jahresabrechnung",IF(H4433="Wärme/Kälte","Wärme-/Kälteverbrauch in kWh im Kalenderjahr 2021","Bitte Energieart auswählen!"))))))</f>
        <v>Bitte Energieart auswählen!</v>
      </c>
      <c r="C4435" s="47"/>
      <c r="D4435" s="47"/>
      <c r="E4435" s="47"/>
      <c r="F4435" s="47"/>
      <c r="G4435" s="47"/>
      <c r="H4435" s="114"/>
      <c r="I4435" s="60" t="s">
        <v>19</v>
      </c>
      <c r="J4435" s="48" t="s">
        <v>5</v>
      </c>
      <c r="K4435" s="47" t="str">
        <f>IF(H4432="Nein",IF(H4433="Erdgas","Den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endet."),IF(H4433="Erdgas","Bitte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35" s="47"/>
      <c r="M4435" s="47"/>
      <c r="N4435" s="47"/>
      <c r="O4435" s="47"/>
      <c r="P4435" s="47"/>
      <c r="Q4435" s="47"/>
      <c r="R4435" s="47"/>
      <c r="S4435" s="47"/>
      <c r="T4435" s="47"/>
      <c r="U4435" s="47"/>
      <c r="V4435" s="47"/>
      <c r="W4435" s="47"/>
      <c r="X4435" s="91"/>
      <c r="Y4435" s="91"/>
      <c r="Z4435" s="91"/>
      <c r="AA4435" s="91"/>
    </row>
    <row r="4436" spans="2:27" x14ac:dyDescent="0.3">
      <c r="B4436" s="46"/>
      <c r="C4436" s="46"/>
      <c r="D4436" s="46"/>
      <c r="E4436" s="46"/>
      <c r="F4436" s="46"/>
      <c r="G4436" s="46"/>
      <c r="H4436" s="46"/>
      <c r="I4436" s="46"/>
      <c r="J4436" s="46"/>
      <c r="K4436" s="46"/>
      <c r="L4436" s="46"/>
      <c r="M4436" s="46"/>
      <c r="N4436" s="46"/>
      <c r="O4436" s="46"/>
      <c r="P4436" s="46"/>
      <c r="Q4436" s="46"/>
      <c r="R4436" s="46"/>
      <c r="S4436" s="46"/>
      <c r="T4436" s="46"/>
      <c r="U4436" s="46"/>
      <c r="V4436" s="46"/>
      <c r="W4436" s="46"/>
      <c r="X4436" s="91"/>
      <c r="Y4436" s="91"/>
      <c r="Z4436" s="91"/>
      <c r="AA4436" s="91"/>
    </row>
    <row r="4437" spans="2:27" ht="18" thickBot="1" x14ac:dyDescent="0.5">
      <c r="B4437" s="56" t="s">
        <v>10</v>
      </c>
      <c r="C4437" s="47"/>
      <c r="D4437" s="47"/>
      <c r="E4437" s="47"/>
      <c r="F4437" s="47"/>
      <c r="G4437" s="47"/>
      <c r="H4437" s="47"/>
      <c r="I4437" s="47"/>
      <c r="J4437" s="47"/>
      <c r="K4437" s="47"/>
      <c r="L4437" s="47"/>
      <c r="M4437" s="47"/>
      <c r="N4437" s="47"/>
      <c r="O4437" s="47"/>
      <c r="P4437" s="47"/>
      <c r="Q4437" s="47"/>
      <c r="R4437" s="47"/>
      <c r="S4437" s="47"/>
      <c r="T4437" s="47"/>
      <c r="U4437" s="47"/>
      <c r="V4437" s="47"/>
      <c r="W4437" s="47"/>
      <c r="X4437" s="91"/>
      <c r="Y4437" s="90"/>
      <c r="Z4437" s="91"/>
      <c r="AA4437" s="91"/>
    </row>
    <row r="4438" spans="2:27" ht="15" thickBot="1" x14ac:dyDescent="0.35">
      <c r="B4438" s="47" t="s">
        <v>11</v>
      </c>
      <c r="C4438" s="47"/>
      <c r="D4438" s="47"/>
      <c r="E4438" s="47"/>
      <c r="F4438" s="47"/>
      <c r="G4438" s="47"/>
      <c r="H4438" s="112"/>
      <c r="I4438" s="47"/>
      <c r="J4438" s="48" t="s">
        <v>5</v>
      </c>
      <c r="K4438" s="47" t="s">
        <v>12</v>
      </c>
      <c r="L4438" s="47"/>
      <c r="M4438" s="47"/>
      <c r="N4438" s="47"/>
      <c r="O4438" s="47"/>
      <c r="P4438" s="47"/>
      <c r="Q4438" s="47"/>
      <c r="R4438" s="47"/>
      <c r="S4438" s="47"/>
      <c r="T4438" s="47"/>
      <c r="U4438" s="47"/>
      <c r="V4438" s="47"/>
      <c r="W4438" s="47"/>
      <c r="X4438" s="91">
        <f>H4439</f>
        <v>0</v>
      </c>
      <c r="Y4438" s="91">
        <f>H4440</f>
        <v>0</v>
      </c>
      <c r="Z4438" s="91">
        <f>H4441</f>
        <v>0</v>
      </c>
      <c r="AA4438" s="91">
        <f>H4442</f>
        <v>0</v>
      </c>
    </row>
    <row r="4439" spans="2:27" ht="15" thickBot="1" x14ac:dyDescent="0.35">
      <c r="B4439" s="47" t="s">
        <v>13</v>
      </c>
      <c r="C4439" s="47"/>
      <c r="D4439" s="47"/>
      <c r="E4439" s="47"/>
      <c r="F4439" s="47"/>
      <c r="G4439" s="47"/>
      <c r="H4439" s="112"/>
      <c r="I4439" s="59"/>
      <c r="J4439" s="48" t="s">
        <v>5</v>
      </c>
      <c r="K4439" s="47" t="s">
        <v>15</v>
      </c>
      <c r="L4439" s="47"/>
      <c r="M4439" s="47"/>
      <c r="N4439" s="47"/>
      <c r="O4439" s="47"/>
      <c r="P4439" s="47"/>
      <c r="Q4439" s="47"/>
      <c r="R4439" s="47"/>
      <c r="S4439" s="47"/>
      <c r="T4439" s="47"/>
      <c r="U4439" s="47"/>
      <c r="V4439" s="47"/>
      <c r="W4439" s="47"/>
      <c r="X4439" s="91"/>
      <c r="Y4439" s="91"/>
      <c r="Z4439" s="91"/>
      <c r="AA4439" s="91"/>
    </row>
    <row r="4440" spans="2:27" ht="15" thickBot="1" x14ac:dyDescent="0.35">
      <c r="B4440" s="47" t="s">
        <v>16</v>
      </c>
      <c r="C4440" s="47"/>
      <c r="D4440" s="47"/>
      <c r="E4440" s="47"/>
      <c r="F4440" s="47"/>
      <c r="G4440" s="47"/>
      <c r="H4440" s="137"/>
      <c r="I4440" s="47"/>
      <c r="J4440" s="48" t="s">
        <v>5</v>
      </c>
      <c r="K4440" s="47" t="s">
        <v>17</v>
      </c>
      <c r="L4440" s="47"/>
      <c r="M4440" s="47"/>
      <c r="N4440" s="47"/>
      <c r="O4440" s="47"/>
      <c r="P4440" s="47"/>
      <c r="Q4440" s="47"/>
      <c r="R4440" s="47"/>
      <c r="S4440" s="47"/>
      <c r="T4440" s="47"/>
      <c r="U4440" s="47"/>
      <c r="V4440" s="47"/>
      <c r="W4440" s="47"/>
      <c r="X4440" s="91"/>
      <c r="Y4440" s="91"/>
      <c r="Z4440" s="91"/>
      <c r="AA4440" s="91"/>
    </row>
    <row r="4441" spans="2:27" ht="15" thickBot="1" x14ac:dyDescent="0.35">
      <c r="B4441" s="47" t="str">
        <f>IF(H4440="Erdgas","Nettorechnungsbetrag (Erdgas)",IF(H4440="Strom","Nettorechnungsbetrag (Strom)",IF(H4440="Wärme/Kälte","Nettorechnungsbetrag (Wärme/Kälte)","Bitte Energieart auswählen!")))</f>
        <v>Bitte Energieart auswählen!</v>
      </c>
      <c r="C4441" s="47"/>
      <c r="D4441" s="47"/>
      <c r="E4441" s="47"/>
      <c r="F4441" s="47"/>
      <c r="G4441" s="47"/>
      <c r="H4441" s="113"/>
      <c r="I4441" s="60" t="s">
        <v>18</v>
      </c>
      <c r="J4441" s="48" t="s">
        <v>5</v>
      </c>
      <c r="K4441" s="47" t="str">
        <f>IF(H4440="Erdgas","Erdgaskosten exkl. Steuern, Abgaben, Netzentgelte, etc.",IF(H4440="Strom","Stromkosten exkl. Steuern, Abgaben, Netzentgelte, etc.",IF(H4440="Wärme/Kälte","Wärme-/Kältekosten exkl. Steuern, Abgaben, Netzentgelte, etc.","Bitte Energieart auswählen!")))</f>
        <v>Bitte Energieart auswählen!</v>
      </c>
      <c r="L4441" s="47"/>
      <c r="M4441" s="47"/>
      <c r="N4441" s="47"/>
      <c r="O4441" s="47"/>
      <c r="P4441" s="47"/>
      <c r="Q4441" s="47"/>
      <c r="R4441" s="47"/>
      <c r="S4441" s="47"/>
      <c r="T4441" s="47"/>
      <c r="U4441" s="47"/>
      <c r="V4441" s="47"/>
      <c r="W4441" s="47"/>
      <c r="X4441" s="91"/>
      <c r="Y4441" s="91"/>
      <c r="Z4441" s="91"/>
      <c r="AA4441" s="91"/>
    </row>
    <row r="4442" spans="2:27" ht="15" thickBot="1" x14ac:dyDescent="0.35">
      <c r="B4442" s="47" t="str">
        <f>IF(AND(H4440="Erdgas",H4439="Nein"),"Erdgasverbrauch in kWh gem. letzter Jahresabrechnung",IF(H4440="Erdgas","Erdgasverbrauch in kWh im Kalenderjahr 2021",IF(AND(H4440="Strom",H4439="Nein"),"Stromverbrauch in kWh gem. letzter Jahresabrechnung",IF(H4440="Strom","Stromverbrauch in kWh im Kalenderjahr 2021",IF(AND(H4440="Wärme/Kälte",H4439="Nein"),"Wärme-/Kälteverbrauch in kWh gem. letzter Jahresabrechnung",IF(H4440="Wärme/Kälte","Wärme-/Kälteverbrauch in kWh im Kalenderjahr 2021","Bitte Energieart auswählen!"))))))</f>
        <v>Bitte Energieart auswählen!</v>
      </c>
      <c r="C4442" s="47"/>
      <c r="D4442" s="47"/>
      <c r="E4442" s="47"/>
      <c r="F4442" s="47"/>
      <c r="G4442" s="47"/>
      <c r="H4442" s="114"/>
      <c r="I4442" s="60" t="s">
        <v>19</v>
      </c>
      <c r="J4442" s="48" t="s">
        <v>5</v>
      </c>
      <c r="K4442" s="47" t="str">
        <f>IF(H4439="Nein",IF(H4440="Erdgas","Den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endet."),IF(H4440="Erdgas","Bitte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42" s="47"/>
      <c r="M4442" s="47"/>
      <c r="N4442" s="47"/>
      <c r="O4442" s="47"/>
      <c r="P4442" s="47"/>
      <c r="Q4442" s="47"/>
      <c r="R4442" s="47"/>
      <c r="S4442" s="47"/>
      <c r="T4442" s="47"/>
      <c r="U4442" s="47"/>
      <c r="V4442" s="47"/>
      <c r="W4442" s="47"/>
      <c r="X4442" s="91"/>
      <c r="Y4442" s="91"/>
      <c r="Z4442" s="91"/>
      <c r="AA4442" s="91"/>
    </row>
    <row r="4443" spans="2:27" x14ac:dyDescent="0.3">
      <c r="B4443" s="46"/>
      <c r="C4443" s="46"/>
      <c r="D4443" s="46"/>
      <c r="E4443" s="46"/>
      <c r="F4443" s="46"/>
      <c r="G4443" s="46"/>
      <c r="H4443" s="46"/>
      <c r="I4443" s="46"/>
      <c r="J4443" s="46"/>
      <c r="K4443" s="46"/>
      <c r="L4443" s="46"/>
      <c r="M4443" s="46"/>
      <c r="N4443" s="46"/>
      <c r="O4443" s="46"/>
      <c r="P4443" s="46"/>
      <c r="Q4443" s="46"/>
      <c r="R4443" s="46"/>
      <c r="S4443" s="46"/>
      <c r="T4443" s="46"/>
      <c r="U4443" s="46"/>
      <c r="V4443" s="46"/>
      <c r="W4443" s="46"/>
      <c r="X4443" s="91"/>
      <c r="Y4443" s="91"/>
      <c r="Z4443" s="91"/>
      <c r="AA4443" s="91"/>
    </row>
    <row r="4444" spans="2:27" ht="18" thickBot="1" x14ac:dyDescent="0.5">
      <c r="B4444" s="56" t="s">
        <v>10</v>
      </c>
      <c r="C4444" s="47"/>
      <c r="D4444" s="47"/>
      <c r="E4444" s="47"/>
      <c r="F4444" s="47"/>
      <c r="G4444" s="47"/>
      <c r="H4444" s="47"/>
      <c r="I4444" s="47"/>
      <c r="J4444" s="47"/>
      <c r="K4444" s="47"/>
      <c r="L4444" s="47"/>
      <c r="M4444" s="47"/>
      <c r="N4444" s="47"/>
      <c r="O4444" s="47"/>
      <c r="P4444" s="47"/>
      <c r="Q4444" s="47"/>
      <c r="R4444" s="47"/>
      <c r="S4444" s="47"/>
      <c r="T4444" s="47"/>
      <c r="U4444" s="47"/>
      <c r="V4444" s="47"/>
      <c r="W4444" s="47"/>
      <c r="X4444" s="91"/>
      <c r="Y4444" s="90"/>
      <c r="Z4444" s="91"/>
      <c r="AA4444" s="91"/>
    </row>
    <row r="4445" spans="2:27" ht="15" thickBot="1" x14ac:dyDescent="0.35">
      <c r="B4445" s="47" t="s">
        <v>11</v>
      </c>
      <c r="C4445" s="47"/>
      <c r="D4445" s="47"/>
      <c r="E4445" s="47"/>
      <c r="F4445" s="47"/>
      <c r="G4445" s="47"/>
      <c r="H4445" s="112"/>
      <c r="I4445" s="47"/>
      <c r="J4445" s="48" t="s">
        <v>5</v>
      </c>
      <c r="K4445" s="47" t="s">
        <v>12</v>
      </c>
      <c r="L4445" s="47"/>
      <c r="M4445" s="47"/>
      <c r="N4445" s="47"/>
      <c r="O4445" s="47"/>
      <c r="P4445" s="47"/>
      <c r="Q4445" s="47"/>
      <c r="R4445" s="47"/>
      <c r="S4445" s="47"/>
      <c r="T4445" s="47"/>
      <c r="U4445" s="47"/>
      <c r="V4445" s="47"/>
      <c r="W4445" s="47"/>
      <c r="X4445" s="91">
        <f>H4446</f>
        <v>0</v>
      </c>
      <c r="Y4445" s="91">
        <f>H4447</f>
        <v>0</v>
      </c>
      <c r="Z4445" s="91">
        <f>H4448</f>
        <v>0</v>
      </c>
      <c r="AA4445" s="91">
        <f>H4449</f>
        <v>0</v>
      </c>
    </row>
    <row r="4446" spans="2:27" ht="15" thickBot="1" x14ac:dyDescent="0.35">
      <c r="B4446" s="47" t="s">
        <v>13</v>
      </c>
      <c r="C4446" s="47"/>
      <c r="D4446" s="47"/>
      <c r="E4446" s="47"/>
      <c r="F4446" s="47"/>
      <c r="G4446" s="47"/>
      <c r="H4446" s="112"/>
      <c r="I4446" s="59"/>
      <c r="J4446" s="48" t="s">
        <v>5</v>
      </c>
      <c r="K4446" s="47" t="s">
        <v>15</v>
      </c>
      <c r="L4446" s="47"/>
      <c r="M4446" s="47"/>
      <c r="N4446" s="47"/>
      <c r="O4446" s="47"/>
      <c r="P4446" s="47"/>
      <c r="Q4446" s="47"/>
      <c r="R4446" s="47"/>
      <c r="S4446" s="47"/>
      <c r="T4446" s="47"/>
      <c r="U4446" s="47"/>
      <c r="V4446" s="47"/>
      <c r="W4446" s="47"/>
      <c r="X4446" s="91"/>
      <c r="Y4446" s="91"/>
      <c r="Z4446" s="91"/>
      <c r="AA4446" s="91"/>
    </row>
    <row r="4447" spans="2:27" ht="15" thickBot="1" x14ac:dyDescent="0.35">
      <c r="B4447" s="47" t="s">
        <v>16</v>
      </c>
      <c r="C4447" s="47"/>
      <c r="D4447" s="47"/>
      <c r="E4447" s="47"/>
      <c r="F4447" s="47"/>
      <c r="G4447" s="47"/>
      <c r="H4447" s="137"/>
      <c r="I4447" s="47"/>
      <c r="J4447" s="48" t="s">
        <v>5</v>
      </c>
      <c r="K4447" s="47" t="s">
        <v>17</v>
      </c>
      <c r="L4447" s="47"/>
      <c r="M4447" s="47"/>
      <c r="N4447" s="47"/>
      <c r="O4447" s="47"/>
      <c r="P4447" s="47"/>
      <c r="Q4447" s="47"/>
      <c r="R4447" s="47"/>
      <c r="S4447" s="47"/>
      <c r="T4447" s="47"/>
      <c r="U4447" s="47"/>
      <c r="V4447" s="47"/>
      <c r="W4447" s="47"/>
      <c r="X4447" s="91"/>
      <c r="Y4447" s="91"/>
      <c r="Z4447" s="91"/>
      <c r="AA4447" s="91"/>
    </row>
    <row r="4448" spans="2:27" ht="15" thickBot="1" x14ac:dyDescent="0.35">
      <c r="B4448" s="47" t="str">
        <f>IF(H4447="Erdgas","Nettorechnungsbetrag (Erdgas)",IF(H4447="Strom","Nettorechnungsbetrag (Strom)",IF(H4447="Wärme/Kälte","Nettorechnungsbetrag (Wärme/Kälte)","Bitte Energieart auswählen!")))</f>
        <v>Bitte Energieart auswählen!</v>
      </c>
      <c r="C4448" s="47"/>
      <c r="D4448" s="47"/>
      <c r="E4448" s="47"/>
      <c r="F4448" s="47"/>
      <c r="G4448" s="47"/>
      <c r="H4448" s="113"/>
      <c r="I4448" s="60" t="s">
        <v>18</v>
      </c>
      <c r="J4448" s="48" t="s">
        <v>5</v>
      </c>
      <c r="K4448" s="47" t="str">
        <f>IF(H4447="Erdgas","Erdgaskosten exkl. Steuern, Abgaben, Netzentgelte, etc.",IF(H4447="Strom","Stromkosten exkl. Steuern, Abgaben, Netzentgelte, etc.",IF(H4447="Wärme/Kälte","Wärme-/Kältekosten exkl. Steuern, Abgaben, Netzentgelte, etc.","Bitte Energieart auswählen!")))</f>
        <v>Bitte Energieart auswählen!</v>
      </c>
      <c r="L4448" s="47"/>
      <c r="M4448" s="47"/>
      <c r="N4448" s="47"/>
      <c r="O4448" s="47"/>
      <c r="P4448" s="47"/>
      <c r="Q4448" s="47"/>
      <c r="R4448" s="47"/>
      <c r="S4448" s="47"/>
      <c r="T4448" s="47"/>
      <c r="U4448" s="47"/>
      <c r="V4448" s="47"/>
      <c r="W4448" s="47"/>
      <c r="X4448" s="91"/>
      <c r="Y4448" s="91"/>
      <c r="Z4448" s="91"/>
      <c r="AA4448" s="91"/>
    </row>
    <row r="4449" spans="2:27" ht="15" thickBot="1" x14ac:dyDescent="0.35">
      <c r="B4449" s="47" t="str">
        <f>IF(AND(H4447="Erdgas",H4446="Nein"),"Erdgasverbrauch in kWh gem. letzter Jahresabrechnung",IF(H4447="Erdgas","Erdgasverbrauch in kWh im Kalenderjahr 2021",IF(AND(H4447="Strom",H4446="Nein"),"Stromverbrauch in kWh gem. letzter Jahresabrechnung",IF(H4447="Strom","Stromverbrauch in kWh im Kalenderjahr 2021",IF(AND(H4447="Wärme/Kälte",H4446="Nein"),"Wärme-/Kälteverbrauch in kWh gem. letzter Jahresabrechnung",IF(H4447="Wärme/Kälte","Wärme-/Kälteverbrauch in kWh im Kalenderjahr 2021","Bitte Energieart auswählen!"))))))</f>
        <v>Bitte Energieart auswählen!</v>
      </c>
      <c r="C4449" s="47"/>
      <c r="D4449" s="47"/>
      <c r="E4449" s="47"/>
      <c r="F4449" s="47"/>
      <c r="G4449" s="47"/>
      <c r="H4449" s="114"/>
      <c r="I4449" s="60" t="s">
        <v>19</v>
      </c>
      <c r="J4449" s="48" t="s">
        <v>5</v>
      </c>
      <c r="K4449" s="47" t="str">
        <f>IF(H4446="Nein",IF(H4447="Erdgas","Den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endet."),IF(H4447="Erdgas","Bitte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49" s="47"/>
      <c r="M4449" s="47"/>
      <c r="N4449" s="47"/>
      <c r="O4449" s="47"/>
      <c r="P4449" s="47"/>
      <c r="Q4449" s="47"/>
      <c r="R4449" s="47"/>
      <c r="S4449" s="47"/>
      <c r="T4449" s="47"/>
      <c r="U4449" s="47"/>
      <c r="V4449" s="47"/>
      <c r="W4449" s="47"/>
      <c r="X4449" s="91"/>
      <c r="Y4449" s="91"/>
      <c r="Z4449" s="91"/>
      <c r="AA4449" s="91"/>
    </row>
    <row r="4450" spans="2:27" x14ac:dyDescent="0.3">
      <c r="B4450" s="46"/>
      <c r="C4450" s="46"/>
      <c r="D4450" s="46"/>
      <c r="E4450" s="46"/>
      <c r="F4450" s="46"/>
      <c r="G4450" s="46"/>
      <c r="H4450" s="46"/>
      <c r="I4450" s="46"/>
      <c r="J4450" s="46"/>
      <c r="K4450" s="46"/>
      <c r="L4450" s="46"/>
      <c r="M4450" s="46"/>
      <c r="N4450" s="46"/>
      <c r="O4450" s="46"/>
      <c r="P4450" s="46"/>
      <c r="Q4450" s="46"/>
      <c r="R4450" s="46"/>
      <c r="S4450" s="46"/>
      <c r="T4450" s="46"/>
      <c r="U4450" s="46"/>
      <c r="V4450" s="46"/>
      <c r="W4450" s="46"/>
      <c r="X4450" s="91"/>
      <c r="Y4450" s="91"/>
      <c r="Z4450" s="91"/>
      <c r="AA4450" s="91"/>
    </row>
    <row r="4451" spans="2:27" ht="18" thickBot="1" x14ac:dyDescent="0.5">
      <c r="B4451" s="56" t="s">
        <v>10</v>
      </c>
      <c r="C4451" s="47"/>
      <c r="D4451" s="47"/>
      <c r="E4451" s="47"/>
      <c r="F4451" s="47"/>
      <c r="G4451" s="47"/>
      <c r="H4451" s="47"/>
      <c r="I4451" s="47"/>
      <c r="J4451" s="47"/>
      <c r="K4451" s="47"/>
      <c r="L4451" s="47"/>
      <c r="M4451" s="47"/>
      <c r="N4451" s="47"/>
      <c r="O4451" s="47"/>
      <c r="P4451" s="47"/>
      <c r="Q4451" s="47"/>
      <c r="R4451" s="47"/>
      <c r="S4451" s="47"/>
      <c r="T4451" s="47"/>
      <c r="U4451" s="47"/>
      <c r="V4451" s="47"/>
      <c r="W4451" s="47"/>
      <c r="X4451" s="91"/>
      <c r="Y4451" s="90"/>
      <c r="Z4451" s="91"/>
      <c r="AA4451" s="91"/>
    </row>
    <row r="4452" spans="2:27" ht="15" thickBot="1" x14ac:dyDescent="0.35">
      <c r="B4452" s="47" t="s">
        <v>11</v>
      </c>
      <c r="C4452" s="47"/>
      <c r="D4452" s="47"/>
      <c r="E4452" s="47"/>
      <c r="F4452" s="47"/>
      <c r="G4452" s="47"/>
      <c r="H4452" s="112"/>
      <c r="I4452" s="47"/>
      <c r="J4452" s="48" t="s">
        <v>5</v>
      </c>
      <c r="K4452" s="47" t="s">
        <v>12</v>
      </c>
      <c r="L4452" s="47"/>
      <c r="M4452" s="47"/>
      <c r="N4452" s="47"/>
      <c r="O4452" s="47"/>
      <c r="P4452" s="47"/>
      <c r="Q4452" s="47"/>
      <c r="R4452" s="47"/>
      <c r="S4452" s="47"/>
      <c r="T4452" s="47"/>
      <c r="U4452" s="47"/>
      <c r="V4452" s="47"/>
      <c r="W4452" s="47"/>
      <c r="X4452" s="91">
        <f>H4453</f>
        <v>0</v>
      </c>
      <c r="Y4452" s="91">
        <f>H4454</f>
        <v>0</v>
      </c>
      <c r="Z4452" s="91">
        <f>H4455</f>
        <v>0</v>
      </c>
      <c r="AA4452" s="91">
        <f>H4456</f>
        <v>0</v>
      </c>
    </row>
    <row r="4453" spans="2:27" ht="15" thickBot="1" x14ac:dyDescent="0.35">
      <c r="B4453" s="47" t="s">
        <v>13</v>
      </c>
      <c r="C4453" s="47"/>
      <c r="D4453" s="47"/>
      <c r="E4453" s="47"/>
      <c r="F4453" s="47"/>
      <c r="G4453" s="47"/>
      <c r="H4453" s="112"/>
      <c r="I4453" s="59"/>
      <c r="J4453" s="48" t="s">
        <v>5</v>
      </c>
      <c r="K4453" s="47" t="s">
        <v>15</v>
      </c>
      <c r="L4453" s="47"/>
      <c r="M4453" s="47"/>
      <c r="N4453" s="47"/>
      <c r="O4453" s="47"/>
      <c r="P4453" s="47"/>
      <c r="Q4453" s="47"/>
      <c r="R4453" s="47"/>
      <c r="S4453" s="47"/>
      <c r="T4453" s="47"/>
      <c r="U4453" s="47"/>
      <c r="V4453" s="47"/>
      <c r="W4453" s="47"/>
      <c r="X4453" s="91"/>
      <c r="Y4453" s="91"/>
      <c r="Z4453" s="91"/>
      <c r="AA4453" s="91"/>
    </row>
    <row r="4454" spans="2:27" ht="15" thickBot="1" x14ac:dyDescent="0.35">
      <c r="B4454" s="47" t="s">
        <v>16</v>
      </c>
      <c r="C4454" s="47"/>
      <c r="D4454" s="47"/>
      <c r="E4454" s="47"/>
      <c r="F4454" s="47"/>
      <c r="G4454" s="47"/>
      <c r="H4454" s="137"/>
      <c r="I4454" s="47"/>
      <c r="J4454" s="48" t="s">
        <v>5</v>
      </c>
      <c r="K4454" s="47" t="s">
        <v>17</v>
      </c>
      <c r="L4454" s="47"/>
      <c r="M4454" s="47"/>
      <c r="N4454" s="47"/>
      <c r="O4454" s="47"/>
      <c r="P4454" s="47"/>
      <c r="Q4454" s="47"/>
      <c r="R4454" s="47"/>
      <c r="S4454" s="47"/>
      <c r="T4454" s="47"/>
      <c r="U4454" s="47"/>
      <c r="V4454" s="47"/>
      <c r="W4454" s="47"/>
      <c r="X4454" s="91"/>
      <c r="Y4454" s="91"/>
      <c r="Z4454" s="91"/>
      <c r="AA4454" s="91"/>
    </row>
    <row r="4455" spans="2:27" ht="15" thickBot="1" x14ac:dyDescent="0.35">
      <c r="B4455" s="47" t="str">
        <f>IF(H4454="Erdgas","Nettorechnungsbetrag (Erdgas)",IF(H4454="Strom","Nettorechnungsbetrag (Strom)",IF(H4454="Wärme/Kälte","Nettorechnungsbetrag (Wärme/Kälte)","Bitte Energieart auswählen!")))</f>
        <v>Bitte Energieart auswählen!</v>
      </c>
      <c r="C4455" s="47"/>
      <c r="D4455" s="47"/>
      <c r="E4455" s="47"/>
      <c r="F4455" s="47"/>
      <c r="G4455" s="47"/>
      <c r="H4455" s="113"/>
      <c r="I4455" s="60" t="s">
        <v>18</v>
      </c>
      <c r="J4455" s="48" t="s">
        <v>5</v>
      </c>
      <c r="K4455" s="47" t="str">
        <f>IF(H4454="Erdgas","Erdgaskosten exkl. Steuern, Abgaben, Netzentgelte, etc.",IF(H4454="Strom","Stromkosten exkl. Steuern, Abgaben, Netzentgelte, etc.",IF(H4454="Wärme/Kälte","Wärme-/Kältekosten exkl. Steuern, Abgaben, Netzentgelte, etc.","Bitte Energieart auswählen!")))</f>
        <v>Bitte Energieart auswählen!</v>
      </c>
      <c r="L4455" s="47"/>
      <c r="M4455" s="47"/>
      <c r="N4455" s="47"/>
      <c r="O4455" s="47"/>
      <c r="P4455" s="47"/>
      <c r="Q4455" s="47"/>
      <c r="R4455" s="47"/>
      <c r="S4455" s="47"/>
      <c r="T4455" s="47"/>
      <c r="U4455" s="47"/>
      <c r="V4455" s="47"/>
      <c r="W4455" s="47"/>
      <c r="X4455" s="91"/>
      <c r="Y4455" s="91"/>
      <c r="Z4455" s="91"/>
      <c r="AA4455" s="91"/>
    </row>
    <row r="4456" spans="2:27" ht="15" thickBot="1" x14ac:dyDescent="0.35">
      <c r="B4456" s="47" t="str">
        <f>IF(AND(H4454="Erdgas",H4453="Nein"),"Erdgasverbrauch in kWh gem. letzter Jahresabrechnung",IF(H4454="Erdgas","Erdgasverbrauch in kWh im Kalenderjahr 2021",IF(AND(H4454="Strom",H4453="Nein"),"Stromverbrauch in kWh gem. letzter Jahresabrechnung",IF(H4454="Strom","Stromverbrauch in kWh im Kalenderjahr 2021",IF(AND(H4454="Wärme/Kälte",H4453="Nein"),"Wärme-/Kälteverbrauch in kWh gem. letzter Jahresabrechnung",IF(H4454="Wärme/Kälte","Wärme-/Kälteverbrauch in kWh im Kalenderjahr 2021","Bitte Energieart auswählen!"))))))</f>
        <v>Bitte Energieart auswählen!</v>
      </c>
      <c r="C4456" s="47"/>
      <c r="D4456" s="47"/>
      <c r="E4456" s="47"/>
      <c r="F4456" s="47"/>
      <c r="G4456" s="47"/>
      <c r="H4456" s="114"/>
      <c r="I4456" s="60" t="s">
        <v>19</v>
      </c>
      <c r="J4456" s="48" t="s">
        <v>5</v>
      </c>
      <c r="K4456" s="47" t="str">
        <f>IF(H4453="Nein",IF(H4454="Erdgas","Den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endet."),IF(H4454="Erdgas","Bitte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56" s="47"/>
      <c r="M4456" s="47"/>
      <c r="N4456" s="47"/>
      <c r="O4456" s="47"/>
      <c r="P4456" s="47"/>
      <c r="Q4456" s="47"/>
      <c r="R4456" s="47"/>
      <c r="S4456" s="47"/>
      <c r="T4456" s="47"/>
      <c r="U4456" s="47"/>
      <c r="V4456" s="47"/>
      <c r="W4456" s="47"/>
      <c r="X4456" s="91"/>
      <c r="Y4456" s="91"/>
      <c r="Z4456" s="91"/>
      <c r="AA4456" s="91"/>
    </row>
    <row r="4457" spans="2:27" x14ac:dyDescent="0.3">
      <c r="B4457" s="46"/>
      <c r="C4457" s="46"/>
      <c r="D4457" s="46"/>
      <c r="E4457" s="46"/>
      <c r="F4457" s="46"/>
      <c r="G4457" s="46"/>
      <c r="H4457" s="46"/>
      <c r="I4457" s="46"/>
      <c r="J4457" s="46"/>
      <c r="K4457" s="46"/>
      <c r="L4457" s="46"/>
      <c r="M4457" s="46"/>
      <c r="N4457" s="46"/>
      <c r="O4457" s="46"/>
      <c r="P4457" s="46"/>
      <c r="Q4457" s="46"/>
      <c r="R4457" s="46"/>
      <c r="S4457" s="46"/>
      <c r="T4457" s="46"/>
      <c r="U4457" s="46"/>
      <c r="V4457" s="46"/>
      <c r="W4457" s="46"/>
      <c r="X4457" s="91"/>
      <c r="Y4457" s="91"/>
      <c r="Z4457" s="91"/>
      <c r="AA4457" s="91"/>
    </row>
    <row r="4458" spans="2:27" ht="18" thickBot="1" x14ac:dyDescent="0.5">
      <c r="B4458" s="56" t="s">
        <v>10</v>
      </c>
      <c r="C4458" s="47"/>
      <c r="D4458" s="47"/>
      <c r="E4458" s="47"/>
      <c r="F4458" s="47"/>
      <c r="G4458" s="47"/>
      <c r="H4458" s="47"/>
      <c r="I4458" s="47"/>
      <c r="J4458" s="47"/>
      <c r="K4458" s="47"/>
      <c r="L4458" s="47"/>
      <c r="M4458" s="47"/>
      <c r="N4458" s="47"/>
      <c r="O4458" s="47"/>
      <c r="P4458" s="47"/>
      <c r="Q4458" s="47"/>
      <c r="R4458" s="47"/>
      <c r="S4458" s="47"/>
      <c r="T4458" s="47"/>
      <c r="U4458" s="47"/>
      <c r="V4458" s="47"/>
      <c r="W4458" s="47"/>
      <c r="X4458" s="91"/>
      <c r="Y4458" s="90"/>
      <c r="Z4458" s="91"/>
      <c r="AA4458" s="91"/>
    </row>
    <row r="4459" spans="2:27" ht="15" thickBot="1" x14ac:dyDescent="0.35">
      <c r="B4459" s="47" t="s">
        <v>11</v>
      </c>
      <c r="C4459" s="47"/>
      <c r="D4459" s="47"/>
      <c r="E4459" s="47"/>
      <c r="F4459" s="47"/>
      <c r="G4459" s="47"/>
      <c r="H4459" s="112"/>
      <c r="I4459" s="47"/>
      <c r="J4459" s="48" t="s">
        <v>5</v>
      </c>
      <c r="K4459" s="47" t="s">
        <v>12</v>
      </c>
      <c r="L4459" s="47"/>
      <c r="M4459" s="47"/>
      <c r="N4459" s="47"/>
      <c r="O4459" s="47"/>
      <c r="P4459" s="47"/>
      <c r="Q4459" s="47"/>
      <c r="R4459" s="47"/>
      <c r="S4459" s="47"/>
      <c r="T4459" s="47"/>
      <c r="U4459" s="47"/>
      <c r="V4459" s="47"/>
      <c r="W4459" s="47"/>
      <c r="X4459" s="91">
        <f>H4460</f>
        <v>0</v>
      </c>
      <c r="Y4459" s="91">
        <f>H4461</f>
        <v>0</v>
      </c>
      <c r="Z4459" s="91">
        <f>H4462</f>
        <v>0</v>
      </c>
      <c r="AA4459" s="91">
        <f>H4463</f>
        <v>0</v>
      </c>
    </row>
    <row r="4460" spans="2:27" ht="15" thickBot="1" x14ac:dyDescent="0.35">
      <c r="B4460" s="47" t="s">
        <v>13</v>
      </c>
      <c r="C4460" s="47"/>
      <c r="D4460" s="47"/>
      <c r="E4460" s="47"/>
      <c r="F4460" s="47"/>
      <c r="G4460" s="47"/>
      <c r="H4460" s="112"/>
      <c r="I4460" s="59"/>
      <c r="J4460" s="48" t="s">
        <v>5</v>
      </c>
      <c r="K4460" s="47" t="s">
        <v>15</v>
      </c>
      <c r="L4460" s="47"/>
      <c r="M4460" s="47"/>
      <c r="N4460" s="47"/>
      <c r="O4460" s="47"/>
      <c r="P4460" s="47"/>
      <c r="Q4460" s="47"/>
      <c r="R4460" s="47"/>
      <c r="S4460" s="47"/>
      <c r="T4460" s="47"/>
      <c r="U4460" s="47"/>
      <c r="V4460" s="47"/>
      <c r="W4460" s="47"/>
      <c r="X4460" s="91"/>
      <c r="Y4460" s="91"/>
      <c r="Z4460" s="91"/>
      <c r="AA4460" s="91"/>
    </row>
    <row r="4461" spans="2:27" ht="15" thickBot="1" x14ac:dyDescent="0.35">
      <c r="B4461" s="47" t="s">
        <v>16</v>
      </c>
      <c r="C4461" s="47"/>
      <c r="D4461" s="47"/>
      <c r="E4461" s="47"/>
      <c r="F4461" s="47"/>
      <c r="G4461" s="47"/>
      <c r="H4461" s="137"/>
      <c r="I4461" s="47"/>
      <c r="J4461" s="48" t="s">
        <v>5</v>
      </c>
      <c r="K4461" s="47" t="s">
        <v>17</v>
      </c>
      <c r="L4461" s="47"/>
      <c r="M4461" s="47"/>
      <c r="N4461" s="47"/>
      <c r="O4461" s="47"/>
      <c r="P4461" s="47"/>
      <c r="Q4461" s="47"/>
      <c r="R4461" s="47"/>
      <c r="S4461" s="47"/>
      <c r="T4461" s="47"/>
      <c r="U4461" s="47"/>
      <c r="V4461" s="47"/>
      <c r="W4461" s="47"/>
      <c r="X4461" s="91"/>
      <c r="Y4461" s="91"/>
      <c r="Z4461" s="91"/>
      <c r="AA4461" s="91"/>
    </row>
    <row r="4462" spans="2:27" ht="15" thickBot="1" x14ac:dyDescent="0.35">
      <c r="B4462" s="47" t="str">
        <f>IF(H4461="Erdgas","Nettorechnungsbetrag (Erdgas)",IF(H4461="Strom","Nettorechnungsbetrag (Strom)",IF(H4461="Wärme/Kälte","Nettorechnungsbetrag (Wärme/Kälte)","Bitte Energieart auswählen!")))</f>
        <v>Bitte Energieart auswählen!</v>
      </c>
      <c r="C4462" s="47"/>
      <c r="D4462" s="47"/>
      <c r="E4462" s="47"/>
      <c r="F4462" s="47"/>
      <c r="G4462" s="47"/>
      <c r="H4462" s="113"/>
      <c r="I4462" s="60" t="s">
        <v>18</v>
      </c>
      <c r="J4462" s="48" t="s">
        <v>5</v>
      </c>
      <c r="K4462" s="47" t="str">
        <f>IF(H4461="Erdgas","Erdgaskosten exkl. Steuern, Abgaben, Netzentgelte, etc.",IF(H4461="Strom","Stromkosten exkl. Steuern, Abgaben, Netzentgelte, etc.",IF(H4461="Wärme/Kälte","Wärme-/Kältekosten exkl. Steuern, Abgaben, Netzentgelte, etc.","Bitte Energieart auswählen!")))</f>
        <v>Bitte Energieart auswählen!</v>
      </c>
      <c r="L4462" s="47"/>
      <c r="M4462" s="47"/>
      <c r="N4462" s="47"/>
      <c r="O4462" s="47"/>
      <c r="P4462" s="47"/>
      <c r="Q4462" s="47"/>
      <c r="R4462" s="47"/>
      <c r="S4462" s="47"/>
      <c r="T4462" s="47"/>
      <c r="U4462" s="47"/>
      <c r="V4462" s="47"/>
      <c r="W4462" s="47"/>
      <c r="X4462" s="91"/>
      <c r="Y4462" s="91"/>
      <c r="Z4462" s="91"/>
      <c r="AA4462" s="91"/>
    </row>
    <row r="4463" spans="2:27" ht="15" thickBot="1" x14ac:dyDescent="0.35">
      <c r="B4463" s="47" t="str">
        <f>IF(AND(H4461="Erdgas",H4460="Nein"),"Erdgasverbrauch in kWh gem. letzter Jahresabrechnung",IF(H4461="Erdgas","Erdgasverbrauch in kWh im Kalenderjahr 2021",IF(AND(H4461="Strom",H4460="Nein"),"Stromverbrauch in kWh gem. letzter Jahresabrechnung",IF(H4461="Strom","Stromverbrauch in kWh im Kalenderjahr 2021",IF(AND(H4461="Wärme/Kälte",H4460="Nein"),"Wärme-/Kälteverbrauch in kWh gem. letzter Jahresabrechnung",IF(H4461="Wärme/Kälte","Wärme-/Kälteverbrauch in kWh im Kalenderjahr 2021","Bitte Energieart auswählen!"))))))</f>
        <v>Bitte Energieart auswählen!</v>
      </c>
      <c r="C4463" s="47"/>
      <c r="D4463" s="47"/>
      <c r="E4463" s="47"/>
      <c r="F4463" s="47"/>
      <c r="G4463" s="47"/>
      <c r="H4463" s="114"/>
      <c r="I4463" s="60" t="s">
        <v>19</v>
      </c>
      <c r="J4463" s="48" t="s">
        <v>5</v>
      </c>
      <c r="K4463" s="47" t="str">
        <f>IF(H4460="Nein",IF(H4461="Erdgas","Den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endet."),IF(H4461="Erdgas","Bitte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63" s="47"/>
      <c r="M4463" s="47"/>
      <c r="N4463" s="47"/>
      <c r="O4463" s="47"/>
      <c r="P4463" s="47"/>
      <c r="Q4463" s="47"/>
      <c r="R4463" s="47"/>
      <c r="S4463" s="47"/>
      <c r="T4463" s="47"/>
      <c r="U4463" s="47"/>
      <c r="V4463" s="47"/>
      <c r="W4463" s="47"/>
      <c r="X4463" s="91"/>
      <c r="Y4463" s="91"/>
      <c r="Z4463" s="91"/>
      <c r="AA4463" s="91"/>
    </row>
    <row r="4464" spans="2:27" x14ac:dyDescent="0.3">
      <c r="B4464" s="46"/>
      <c r="C4464" s="46"/>
      <c r="D4464" s="46"/>
      <c r="E4464" s="46"/>
      <c r="F4464" s="46"/>
      <c r="G4464" s="46"/>
      <c r="H4464" s="46"/>
      <c r="I4464" s="46"/>
      <c r="J4464" s="46"/>
      <c r="K4464" s="46"/>
      <c r="L4464" s="46"/>
      <c r="M4464" s="46"/>
      <c r="N4464" s="46"/>
      <c r="O4464" s="46"/>
      <c r="P4464" s="46"/>
      <c r="Q4464" s="46"/>
      <c r="R4464" s="46"/>
      <c r="S4464" s="46"/>
      <c r="T4464" s="46"/>
      <c r="U4464" s="46"/>
      <c r="V4464" s="46"/>
      <c r="W4464" s="46"/>
      <c r="X4464" s="91"/>
      <c r="Y4464" s="91"/>
      <c r="Z4464" s="91"/>
      <c r="AA4464" s="91"/>
    </row>
    <row r="4465" spans="2:27" ht="18" thickBot="1" x14ac:dyDescent="0.5">
      <c r="B4465" s="56" t="s">
        <v>10</v>
      </c>
      <c r="C4465" s="47"/>
      <c r="D4465" s="47"/>
      <c r="E4465" s="47"/>
      <c r="F4465" s="47"/>
      <c r="G4465" s="47"/>
      <c r="H4465" s="47"/>
      <c r="I4465" s="47"/>
      <c r="J4465" s="47"/>
      <c r="K4465" s="47"/>
      <c r="L4465" s="47"/>
      <c r="M4465" s="47"/>
      <c r="N4465" s="47"/>
      <c r="O4465" s="47"/>
      <c r="P4465" s="47"/>
      <c r="Q4465" s="47"/>
      <c r="R4465" s="47"/>
      <c r="S4465" s="47"/>
      <c r="T4465" s="47"/>
      <c r="U4465" s="47"/>
      <c r="V4465" s="47"/>
      <c r="W4465" s="47"/>
      <c r="X4465" s="91"/>
      <c r="Y4465" s="90"/>
      <c r="Z4465" s="91"/>
      <c r="AA4465" s="91"/>
    </row>
    <row r="4466" spans="2:27" ht="15" thickBot="1" x14ac:dyDescent="0.35">
      <c r="B4466" s="47" t="s">
        <v>11</v>
      </c>
      <c r="C4466" s="47"/>
      <c r="D4466" s="47"/>
      <c r="E4466" s="47"/>
      <c r="F4466" s="47"/>
      <c r="G4466" s="47"/>
      <c r="H4466" s="112"/>
      <c r="I4466" s="47"/>
      <c r="J4466" s="48" t="s">
        <v>5</v>
      </c>
      <c r="K4466" s="47" t="s">
        <v>12</v>
      </c>
      <c r="L4466" s="47"/>
      <c r="M4466" s="47"/>
      <c r="N4466" s="47"/>
      <c r="O4466" s="47"/>
      <c r="P4466" s="47"/>
      <c r="Q4466" s="47"/>
      <c r="R4466" s="47"/>
      <c r="S4466" s="47"/>
      <c r="T4466" s="47"/>
      <c r="U4466" s="47"/>
      <c r="V4466" s="47"/>
      <c r="W4466" s="47"/>
      <c r="X4466" s="91">
        <f>H4467</f>
        <v>0</v>
      </c>
      <c r="Y4466" s="91">
        <f>H4468</f>
        <v>0</v>
      </c>
      <c r="Z4466" s="91">
        <f>H4469</f>
        <v>0</v>
      </c>
      <c r="AA4466" s="91">
        <f>H4470</f>
        <v>0</v>
      </c>
    </row>
    <row r="4467" spans="2:27" ht="15" thickBot="1" x14ac:dyDescent="0.35">
      <c r="B4467" s="47" t="s">
        <v>13</v>
      </c>
      <c r="C4467" s="47"/>
      <c r="D4467" s="47"/>
      <c r="E4467" s="47"/>
      <c r="F4467" s="47"/>
      <c r="G4467" s="47"/>
      <c r="H4467" s="112"/>
      <c r="I4467" s="59"/>
      <c r="J4467" s="48" t="s">
        <v>5</v>
      </c>
      <c r="K4467" s="47" t="s">
        <v>15</v>
      </c>
      <c r="L4467" s="47"/>
      <c r="M4467" s="47"/>
      <c r="N4467" s="47"/>
      <c r="O4467" s="47"/>
      <c r="P4467" s="47"/>
      <c r="Q4467" s="47"/>
      <c r="R4467" s="47"/>
      <c r="S4467" s="47"/>
      <c r="T4467" s="47"/>
      <c r="U4467" s="47"/>
      <c r="V4467" s="47"/>
      <c r="W4467" s="47"/>
      <c r="X4467" s="91"/>
      <c r="Y4467" s="91"/>
      <c r="Z4467" s="91"/>
      <c r="AA4467" s="91"/>
    </row>
    <row r="4468" spans="2:27" ht="15" thickBot="1" x14ac:dyDescent="0.35">
      <c r="B4468" s="47" t="s">
        <v>16</v>
      </c>
      <c r="C4468" s="47"/>
      <c r="D4468" s="47"/>
      <c r="E4468" s="47"/>
      <c r="F4468" s="47"/>
      <c r="G4468" s="47"/>
      <c r="H4468" s="137"/>
      <c r="I4468" s="47"/>
      <c r="J4468" s="48" t="s">
        <v>5</v>
      </c>
      <c r="K4468" s="47" t="s">
        <v>17</v>
      </c>
      <c r="L4468" s="47"/>
      <c r="M4468" s="47"/>
      <c r="N4468" s="47"/>
      <c r="O4468" s="47"/>
      <c r="P4468" s="47"/>
      <c r="Q4468" s="47"/>
      <c r="R4468" s="47"/>
      <c r="S4468" s="47"/>
      <c r="T4468" s="47"/>
      <c r="U4468" s="47"/>
      <c r="V4468" s="47"/>
      <c r="W4468" s="47"/>
      <c r="X4468" s="91"/>
      <c r="Y4468" s="91"/>
      <c r="Z4468" s="91"/>
      <c r="AA4468" s="91"/>
    </row>
    <row r="4469" spans="2:27" ht="15" thickBot="1" x14ac:dyDescent="0.35">
      <c r="B4469" s="47" t="str">
        <f>IF(H4468="Erdgas","Nettorechnungsbetrag (Erdgas)",IF(H4468="Strom","Nettorechnungsbetrag (Strom)",IF(H4468="Wärme/Kälte","Nettorechnungsbetrag (Wärme/Kälte)","Bitte Energieart auswählen!")))</f>
        <v>Bitte Energieart auswählen!</v>
      </c>
      <c r="C4469" s="47"/>
      <c r="D4469" s="47"/>
      <c r="E4469" s="47"/>
      <c r="F4469" s="47"/>
      <c r="G4469" s="47"/>
      <c r="H4469" s="113"/>
      <c r="I4469" s="60" t="s">
        <v>18</v>
      </c>
      <c r="J4469" s="48" t="s">
        <v>5</v>
      </c>
      <c r="K4469" s="47" t="str">
        <f>IF(H4468="Erdgas","Erdgaskosten exkl. Steuern, Abgaben, Netzentgelte, etc.",IF(H4468="Strom","Stromkosten exkl. Steuern, Abgaben, Netzentgelte, etc.",IF(H4468="Wärme/Kälte","Wärme-/Kältekosten exkl. Steuern, Abgaben, Netzentgelte, etc.","Bitte Energieart auswählen!")))</f>
        <v>Bitte Energieart auswählen!</v>
      </c>
      <c r="L4469" s="47"/>
      <c r="M4469" s="47"/>
      <c r="N4469" s="47"/>
      <c r="O4469" s="47"/>
      <c r="P4469" s="47"/>
      <c r="Q4469" s="47"/>
      <c r="R4469" s="47"/>
      <c r="S4469" s="47"/>
      <c r="T4469" s="47"/>
      <c r="U4469" s="47"/>
      <c r="V4469" s="47"/>
      <c r="W4469" s="47"/>
      <c r="X4469" s="91"/>
      <c r="Y4469" s="91"/>
      <c r="Z4469" s="91"/>
      <c r="AA4469" s="91"/>
    </row>
    <row r="4470" spans="2:27" ht="15" thickBot="1" x14ac:dyDescent="0.35">
      <c r="B4470" s="47" t="str">
        <f>IF(AND(H4468="Erdgas",H4467="Nein"),"Erdgasverbrauch in kWh gem. letzter Jahresabrechnung",IF(H4468="Erdgas","Erdgasverbrauch in kWh im Kalenderjahr 2021",IF(AND(H4468="Strom",H4467="Nein"),"Stromverbrauch in kWh gem. letzter Jahresabrechnung",IF(H4468="Strom","Stromverbrauch in kWh im Kalenderjahr 2021",IF(AND(H4468="Wärme/Kälte",H4467="Nein"),"Wärme-/Kälteverbrauch in kWh gem. letzter Jahresabrechnung",IF(H4468="Wärme/Kälte","Wärme-/Kälteverbrauch in kWh im Kalenderjahr 2021","Bitte Energieart auswählen!"))))))</f>
        <v>Bitte Energieart auswählen!</v>
      </c>
      <c r="C4470" s="47"/>
      <c r="D4470" s="47"/>
      <c r="E4470" s="47"/>
      <c r="F4470" s="47"/>
      <c r="G4470" s="47"/>
      <c r="H4470" s="114"/>
      <c r="I4470" s="60" t="s">
        <v>19</v>
      </c>
      <c r="J4470" s="48" t="s">
        <v>5</v>
      </c>
      <c r="K4470" s="47" t="str">
        <f>IF(H4467="Nein",IF(H4468="Erdgas","Den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endet."),IF(H4468="Erdgas","Bitte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70" s="47"/>
      <c r="M4470" s="47"/>
      <c r="N4470" s="47"/>
      <c r="O4470" s="47"/>
      <c r="P4470" s="47"/>
      <c r="Q4470" s="47"/>
      <c r="R4470" s="47"/>
      <c r="S4470" s="47"/>
      <c r="T4470" s="47"/>
      <c r="U4470" s="47"/>
      <c r="V4470" s="47"/>
      <c r="W4470" s="47"/>
      <c r="X4470" s="91"/>
      <c r="Y4470" s="91"/>
      <c r="Z4470" s="91"/>
      <c r="AA4470" s="91"/>
    </row>
    <row r="4471" spans="2:27" x14ac:dyDescent="0.3">
      <c r="B4471" s="46"/>
      <c r="C4471" s="46"/>
      <c r="D4471" s="46"/>
      <c r="E4471" s="46"/>
      <c r="F4471" s="46"/>
      <c r="G4471" s="46"/>
      <c r="H4471" s="46"/>
      <c r="I4471" s="46"/>
      <c r="J4471" s="46"/>
      <c r="K4471" s="46"/>
      <c r="L4471" s="46"/>
      <c r="M4471" s="46"/>
      <c r="N4471" s="46"/>
      <c r="O4471" s="46"/>
      <c r="P4471" s="46"/>
      <c r="Q4471" s="46"/>
      <c r="R4471" s="46"/>
      <c r="S4471" s="46"/>
      <c r="T4471" s="46"/>
      <c r="U4471" s="46"/>
      <c r="V4471" s="46"/>
      <c r="W4471" s="46"/>
      <c r="X4471" s="91"/>
      <c r="Y4471" s="91"/>
      <c r="Z4471" s="91"/>
      <c r="AA4471" s="91"/>
    </row>
    <row r="4472" spans="2:27" ht="18" thickBot="1" x14ac:dyDescent="0.5">
      <c r="B4472" s="56" t="s">
        <v>10</v>
      </c>
      <c r="C4472" s="47"/>
      <c r="D4472" s="47"/>
      <c r="E4472" s="47"/>
      <c r="F4472" s="47"/>
      <c r="G4472" s="47"/>
      <c r="H4472" s="47"/>
      <c r="I4472" s="47"/>
      <c r="J4472" s="47"/>
      <c r="K4472" s="47"/>
      <c r="L4472" s="47"/>
      <c r="M4472" s="47"/>
      <c r="N4472" s="47"/>
      <c r="O4472" s="47"/>
      <c r="P4472" s="47"/>
      <c r="Q4472" s="47"/>
      <c r="R4472" s="47"/>
      <c r="S4472" s="47"/>
      <c r="T4472" s="47"/>
      <c r="U4472" s="47"/>
      <c r="V4472" s="47"/>
      <c r="W4472" s="47"/>
      <c r="X4472" s="91"/>
      <c r="Y4472" s="90"/>
      <c r="Z4472" s="91"/>
      <c r="AA4472" s="91"/>
    </row>
    <row r="4473" spans="2:27" ht="15" thickBot="1" x14ac:dyDescent="0.35">
      <c r="B4473" s="47" t="s">
        <v>11</v>
      </c>
      <c r="C4473" s="47"/>
      <c r="D4473" s="47"/>
      <c r="E4473" s="47"/>
      <c r="F4473" s="47"/>
      <c r="G4473" s="47"/>
      <c r="H4473" s="112"/>
      <c r="I4473" s="47"/>
      <c r="J4473" s="48" t="s">
        <v>5</v>
      </c>
      <c r="K4473" s="47" t="s">
        <v>12</v>
      </c>
      <c r="L4473" s="47"/>
      <c r="M4473" s="47"/>
      <c r="N4473" s="47"/>
      <c r="O4473" s="47"/>
      <c r="P4473" s="47"/>
      <c r="Q4473" s="47"/>
      <c r="R4473" s="47"/>
      <c r="S4473" s="47"/>
      <c r="T4473" s="47"/>
      <c r="U4473" s="47"/>
      <c r="V4473" s="47"/>
      <c r="W4473" s="47"/>
      <c r="X4473" s="91">
        <f>H4474</f>
        <v>0</v>
      </c>
      <c r="Y4473" s="91">
        <f>H4475</f>
        <v>0</v>
      </c>
      <c r="Z4473" s="91">
        <f>H4476</f>
        <v>0</v>
      </c>
      <c r="AA4473" s="91">
        <f>H4477</f>
        <v>0</v>
      </c>
    </row>
    <row r="4474" spans="2:27" ht="15" thickBot="1" x14ac:dyDescent="0.35">
      <c r="B4474" s="47" t="s">
        <v>13</v>
      </c>
      <c r="C4474" s="47"/>
      <c r="D4474" s="47"/>
      <c r="E4474" s="47"/>
      <c r="F4474" s="47"/>
      <c r="G4474" s="47"/>
      <c r="H4474" s="112"/>
      <c r="I4474" s="59"/>
      <c r="J4474" s="48" t="s">
        <v>5</v>
      </c>
      <c r="K4474" s="47" t="s">
        <v>15</v>
      </c>
      <c r="L4474" s="47"/>
      <c r="M4474" s="47"/>
      <c r="N4474" s="47"/>
      <c r="O4474" s="47"/>
      <c r="P4474" s="47"/>
      <c r="Q4474" s="47"/>
      <c r="R4474" s="47"/>
      <c r="S4474" s="47"/>
      <c r="T4474" s="47"/>
      <c r="U4474" s="47"/>
      <c r="V4474" s="47"/>
      <c r="W4474" s="47"/>
      <c r="X4474" s="91"/>
      <c r="Y4474" s="91"/>
      <c r="Z4474" s="91"/>
      <c r="AA4474" s="91"/>
    </row>
    <row r="4475" spans="2:27" ht="15" thickBot="1" x14ac:dyDescent="0.35">
      <c r="B4475" s="47" t="s">
        <v>16</v>
      </c>
      <c r="C4475" s="47"/>
      <c r="D4475" s="47"/>
      <c r="E4475" s="47"/>
      <c r="F4475" s="47"/>
      <c r="G4475" s="47"/>
      <c r="H4475" s="137"/>
      <c r="I4475" s="47"/>
      <c r="J4475" s="48" t="s">
        <v>5</v>
      </c>
      <c r="K4475" s="47" t="s">
        <v>17</v>
      </c>
      <c r="L4475" s="47"/>
      <c r="M4475" s="47"/>
      <c r="N4475" s="47"/>
      <c r="O4475" s="47"/>
      <c r="P4475" s="47"/>
      <c r="Q4475" s="47"/>
      <c r="R4475" s="47"/>
      <c r="S4475" s="47"/>
      <c r="T4475" s="47"/>
      <c r="U4475" s="47"/>
      <c r="V4475" s="47"/>
      <c r="W4475" s="47"/>
      <c r="X4475" s="91"/>
      <c r="Y4475" s="91"/>
      <c r="Z4475" s="91"/>
      <c r="AA4475" s="91"/>
    </row>
    <row r="4476" spans="2:27" ht="15" thickBot="1" x14ac:dyDescent="0.35">
      <c r="B4476" s="47" t="str">
        <f>IF(H4475="Erdgas","Nettorechnungsbetrag (Erdgas)",IF(H4475="Strom","Nettorechnungsbetrag (Strom)",IF(H4475="Wärme/Kälte","Nettorechnungsbetrag (Wärme/Kälte)","Bitte Energieart auswählen!")))</f>
        <v>Bitte Energieart auswählen!</v>
      </c>
      <c r="C4476" s="47"/>
      <c r="D4476" s="47"/>
      <c r="E4476" s="47"/>
      <c r="F4476" s="47"/>
      <c r="G4476" s="47"/>
      <c r="H4476" s="113"/>
      <c r="I4476" s="60" t="s">
        <v>18</v>
      </c>
      <c r="J4476" s="48" t="s">
        <v>5</v>
      </c>
      <c r="K4476" s="47" t="str">
        <f>IF(H4475="Erdgas","Erdgaskosten exkl. Steuern, Abgaben, Netzentgelte, etc.",IF(H4475="Strom","Stromkosten exkl. Steuern, Abgaben, Netzentgelte, etc.",IF(H4475="Wärme/Kälte","Wärme-/Kältekosten exkl. Steuern, Abgaben, Netzentgelte, etc.","Bitte Energieart auswählen!")))</f>
        <v>Bitte Energieart auswählen!</v>
      </c>
      <c r="L4476" s="47"/>
      <c r="M4476" s="47"/>
      <c r="N4476" s="47"/>
      <c r="O4476" s="47"/>
      <c r="P4476" s="47"/>
      <c r="Q4476" s="47"/>
      <c r="R4476" s="47"/>
      <c r="S4476" s="47"/>
      <c r="T4476" s="47"/>
      <c r="U4476" s="47"/>
      <c r="V4476" s="47"/>
      <c r="W4476" s="47"/>
      <c r="X4476" s="91"/>
      <c r="Y4476" s="91"/>
      <c r="Z4476" s="91"/>
      <c r="AA4476" s="91"/>
    </row>
    <row r="4477" spans="2:27" ht="15" thickBot="1" x14ac:dyDescent="0.35">
      <c r="B4477" s="47" t="str">
        <f>IF(AND(H4475="Erdgas",H4474="Nein"),"Erdgasverbrauch in kWh gem. letzter Jahresabrechnung",IF(H4475="Erdgas","Erdgasverbrauch in kWh im Kalenderjahr 2021",IF(AND(H4475="Strom",H4474="Nein"),"Stromverbrauch in kWh gem. letzter Jahresabrechnung",IF(H4475="Strom","Stromverbrauch in kWh im Kalenderjahr 2021",IF(AND(H4475="Wärme/Kälte",H4474="Nein"),"Wärme-/Kälteverbrauch in kWh gem. letzter Jahresabrechnung",IF(H4475="Wärme/Kälte","Wärme-/Kälteverbrauch in kWh im Kalenderjahr 2021","Bitte Energieart auswählen!"))))))</f>
        <v>Bitte Energieart auswählen!</v>
      </c>
      <c r="C4477" s="47"/>
      <c r="D4477" s="47"/>
      <c r="E4477" s="47"/>
      <c r="F4477" s="47"/>
      <c r="G4477" s="47"/>
      <c r="H4477" s="114"/>
      <c r="I4477" s="60" t="s">
        <v>19</v>
      </c>
      <c r="J4477" s="48" t="s">
        <v>5</v>
      </c>
      <c r="K4477" s="47" t="str">
        <f>IF(H4474="Nein",IF(H4475="Erdgas","Den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endet."),IF(H4475="Erdgas","Bitte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77" s="47"/>
      <c r="M4477" s="47"/>
      <c r="N4477" s="47"/>
      <c r="O4477" s="47"/>
      <c r="P4477" s="47"/>
      <c r="Q4477" s="47"/>
      <c r="R4477" s="47"/>
      <c r="S4477" s="47"/>
      <c r="T4477" s="47"/>
      <c r="U4477" s="47"/>
      <c r="V4477" s="47"/>
      <c r="W4477" s="47"/>
      <c r="X4477" s="91"/>
      <c r="Y4477" s="91"/>
      <c r="Z4477" s="91"/>
      <c r="AA4477" s="91"/>
    </row>
    <row r="4478" spans="2:27" x14ac:dyDescent="0.3">
      <c r="B4478" s="46"/>
      <c r="C4478" s="46"/>
      <c r="D4478" s="46"/>
      <c r="E4478" s="46"/>
      <c r="F4478" s="46"/>
      <c r="G4478" s="46"/>
      <c r="H4478" s="46"/>
      <c r="I4478" s="46"/>
      <c r="J4478" s="46"/>
      <c r="K4478" s="46"/>
      <c r="L4478" s="46"/>
      <c r="M4478" s="46"/>
      <c r="N4478" s="46"/>
      <c r="O4478" s="46"/>
      <c r="P4478" s="46"/>
      <c r="Q4478" s="46"/>
      <c r="R4478" s="46"/>
      <c r="S4478" s="46"/>
      <c r="T4478" s="46"/>
      <c r="U4478" s="46"/>
      <c r="V4478" s="46"/>
      <c r="W4478" s="46"/>
      <c r="X4478" s="91"/>
      <c r="Y4478" s="91"/>
      <c r="Z4478" s="91"/>
      <c r="AA4478" s="91"/>
    </row>
    <row r="4479" spans="2:27" ht="18" thickBot="1" x14ac:dyDescent="0.5">
      <c r="B4479" s="56" t="s">
        <v>10</v>
      </c>
      <c r="C4479" s="47"/>
      <c r="D4479" s="47"/>
      <c r="E4479" s="47"/>
      <c r="F4479" s="47"/>
      <c r="G4479" s="47"/>
      <c r="H4479" s="47"/>
      <c r="I4479" s="47"/>
      <c r="J4479" s="47"/>
      <c r="K4479" s="47"/>
      <c r="L4479" s="47"/>
      <c r="M4479" s="47"/>
      <c r="N4479" s="47"/>
      <c r="O4479" s="47"/>
      <c r="P4479" s="47"/>
      <c r="Q4479" s="47"/>
      <c r="R4479" s="47"/>
      <c r="S4479" s="47"/>
      <c r="T4479" s="47"/>
      <c r="U4479" s="47"/>
      <c r="V4479" s="47"/>
      <c r="W4479" s="47"/>
      <c r="X4479" s="91"/>
      <c r="Y4479" s="90"/>
      <c r="Z4479" s="91"/>
      <c r="AA4479" s="91"/>
    </row>
    <row r="4480" spans="2:27" ht="15" thickBot="1" x14ac:dyDescent="0.35">
      <c r="B4480" s="47" t="s">
        <v>11</v>
      </c>
      <c r="C4480" s="47"/>
      <c r="D4480" s="47"/>
      <c r="E4480" s="47"/>
      <c r="F4480" s="47"/>
      <c r="G4480" s="47"/>
      <c r="H4480" s="112"/>
      <c r="I4480" s="47"/>
      <c r="J4480" s="48" t="s">
        <v>5</v>
      </c>
      <c r="K4480" s="47" t="s">
        <v>12</v>
      </c>
      <c r="L4480" s="47"/>
      <c r="M4480" s="47"/>
      <c r="N4480" s="47"/>
      <c r="O4480" s="47"/>
      <c r="P4480" s="47"/>
      <c r="Q4480" s="47"/>
      <c r="R4480" s="47"/>
      <c r="S4480" s="47"/>
      <c r="T4480" s="47"/>
      <c r="U4480" s="47"/>
      <c r="V4480" s="47"/>
      <c r="W4480" s="47"/>
      <c r="X4480" s="91">
        <f>H4481</f>
        <v>0</v>
      </c>
      <c r="Y4480" s="91">
        <f>H4482</f>
        <v>0</v>
      </c>
      <c r="Z4480" s="91">
        <f>H4483</f>
        <v>0</v>
      </c>
      <c r="AA4480" s="91">
        <f>H4484</f>
        <v>0</v>
      </c>
    </row>
    <row r="4481" spans="2:27" ht="15" thickBot="1" x14ac:dyDescent="0.35">
      <c r="B4481" s="47" t="s">
        <v>13</v>
      </c>
      <c r="C4481" s="47"/>
      <c r="D4481" s="47"/>
      <c r="E4481" s="47"/>
      <c r="F4481" s="47"/>
      <c r="G4481" s="47"/>
      <c r="H4481" s="112"/>
      <c r="I4481" s="59"/>
      <c r="J4481" s="48" t="s">
        <v>5</v>
      </c>
      <c r="K4481" s="47" t="s">
        <v>15</v>
      </c>
      <c r="L4481" s="47"/>
      <c r="M4481" s="47"/>
      <c r="N4481" s="47"/>
      <c r="O4481" s="47"/>
      <c r="P4481" s="47"/>
      <c r="Q4481" s="47"/>
      <c r="R4481" s="47"/>
      <c r="S4481" s="47"/>
      <c r="T4481" s="47"/>
      <c r="U4481" s="47"/>
      <c r="V4481" s="47"/>
      <c r="W4481" s="47"/>
      <c r="X4481" s="91"/>
      <c r="Y4481" s="91"/>
      <c r="Z4481" s="91"/>
      <c r="AA4481" s="91"/>
    </row>
    <row r="4482" spans="2:27" ht="15" thickBot="1" x14ac:dyDescent="0.35">
      <c r="B4482" s="47" t="s">
        <v>16</v>
      </c>
      <c r="C4482" s="47"/>
      <c r="D4482" s="47"/>
      <c r="E4482" s="47"/>
      <c r="F4482" s="47"/>
      <c r="G4482" s="47"/>
      <c r="H4482" s="137"/>
      <c r="I4482" s="47"/>
      <c r="J4482" s="48" t="s">
        <v>5</v>
      </c>
      <c r="K4482" s="47" t="s">
        <v>17</v>
      </c>
      <c r="L4482" s="47"/>
      <c r="M4482" s="47"/>
      <c r="N4482" s="47"/>
      <c r="O4482" s="47"/>
      <c r="P4482" s="47"/>
      <c r="Q4482" s="47"/>
      <c r="R4482" s="47"/>
      <c r="S4482" s="47"/>
      <c r="T4482" s="47"/>
      <c r="U4482" s="47"/>
      <c r="V4482" s="47"/>
      <c r="W4482" s="47"/>
      <c r="X4482" s="91"/>
      <c r="Y4482" s="91"/>
      <c r="Z4482" s="91"/>
      <c r="AA4482" s="91"/>
    </row>
    <row r="4483" spans="2:27" ht="15" thickBot="1" x14ac:dyDescent="0.35">
      <c r="B4483" s="47" t="str">
        <f>IF(H4482="Erdgas","Nettorechnungsbetrag (Erdgas)",IF(H4482="Strom","Nettorechnungsbetrag (Strom)",IF(H4482="Wärme/Kälte","Nettorechnungsbetrag (Wärme/Kälte)","Bitte Energieart auswählen!")))</f>
        <v>Bitte Energieart auswählen!</v>
      </c>
      <c r="C4483" s="47"/>
      <c r="D4483" s="47"/>
      <c r="E4483" s="47"/>
      <c r="F4483" s="47"/>
      <c r="G4483" s="47"/>
      <c r="H4483" s="113"/>
      <c r="I4483" s="60" t="s">
        <v>18</v>
      </c>
      <c r="J4483" s="48" t="s">
        <v>5</v>
      </c>
      <c r="K4483" s="47" t="str">
        <f>IF(H4482="Erdgas","Erdgaskosten exkl. Steuern, Abgaben, Netzentgelte, etc.",IF(H4482="Strom","Stromkosten exkl. Steuern, Abgaben, Netzentgelte, etc.",IF(H4482="Wärme/Kälte","Wärme-/Kältekosten exkl. Steuern, Abgaben, Netzentgelte, etc.","Bitte Energieart auswählen!")))</f>
        <v>Bitte Energieart auswählen!</v>
      </c>
      <c r="L4483" s="47"/>
      <c r="M4483" s="47"/>
      <c r="N4483" s="47"/>
      <c r="O4483" s="47"/>
      <c r="P4483" s="47"/>
      <c r="Q4483" s="47"/>
      <c r="R4483" s="47"/>
      <c r="S4483" s="47"/>
      <c r="T4483" s="47"/>
      <c r="U4483" s="47"/>
      <c r="V4483" s="47"/>
      <c r="W4483" s="47"/>
      <c r="X4483" s="91"/>
      <c r="Y4483" s="91"/>
      <c r="Z4483" s="91"/>
      <c r="AA4483" s="91"/>
    </row>
    <row r="4484" spans="2:27" ht="15" thickBot="1" x14ac:dyDescent="0.35">
      <c r="B4484" s="47" t="str">
        <f>IF(AND(H4482="Erdgas",H4481="Nein"),"Erdgasverbrauch in kWh gem. letzter Jahresabrechnung",IF(H4482="Erdgas","Erdgasverbrauch in kWh im Kalenderjahr 2021",IF(AND(H4482="Strom",H4481="Nein"),"Stromverbrauch in kWh gem. letzter Jahresabrechnung",IF(H4482="Strom","Stromverbrauch in kWh im Kalenderjahr 2021",IF(AND(H4482="Wärme/Kälte",H4481="Nein"),"Wärme-/Kälteverbrauch in kWh gem. letzter Jahresabrechnung",IF(H4482="Wärme/Kälte","Wärme-/Kälteverbrauch in kWh im Kalenderjahr 2021","Bitte Energieart auswählen!"))))))</f>
        <v>Bitte Energieart auswählen!</v>
      </c>
      <c r="C4484" s="47"/>
      <c r="D4484" s="47"/>
      <c r="E4484" s="47"/>
      <c r="F4484" s="47"/>
      <c r="G4484" s="47"/>
      <c r="H4484" s="114"/>
      <c r="I4484" s="60" t="s">
        <v>19</v>
      </c>
      <c r="J4484" s="48" t="s">
        <v>5</v>
      </c>
      <c r="K4484" s="47" t="str">
        <f>IF(H4481="Nein",IF(H4482="Erdgas","Den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endet."),IF(H4482="Erdgas","Bitte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84" s="47"/>
      <c r="M4484" s="47"/>
      <c r="N4484" s="47"/>
      <c r="O4484" s="47"/>
      <c r="P4484" s="47"/>
      <c r="Q4484" s="47"/>
      <c r="R4484" s="47"/>
      <c r="S4484" s="47"/>
      <c r="T4484" s="47"/>
      <c r="U4484" s="47"/>
      <c r="V4484" s="47"/>
      <c r="W4484" s="47"/>
      <c r="X4484" s="91"/>
      <c r="Y4484" s="91"/>
      <c r="Z4484" s="91"/>
      <c r="AA4484" s="91"/>
    </row>
    <row r="4485" spans="2:27" x14ac:dyDescent="0.3">
      <c r="B4485" s="46"/>
      <c r="C4485" s="46"/>
      <c r="D4485" s="46"/>
      <c r="E4485" s="46"/>
      <c r="F4485" s="46"/>
      <c r="G4485" s="46"/>
      <c r="H4485" s="46"/>
      <c r="I4485" s="46"/>
      <c r="J4485" s="46"/>
      <c r="K4485" s="46"/>
      <c r="L4485" s="46"/>
      <c r="M4485" s="46"/>
      <c r="N4485" s="46"/>
      <c r="O4485" s="46"/>
      <c r="P4485" s="46"/>
      <c r="Q4485" s="46"/>
      <c r="R4485" s="46"/>
      <c r="S4485" s="46"/>
      <c r="T4485" s="46"/>
      <c r="U4485" s="46"/>
      <c r="V4485" s="46"/>
      <c r="W4485" s="46"/>
      <c r="X4485" s="91"/>
      <c r="Y4485" s="91"/>
      <c r="Z4485" s="91"/>
      <c r="AA4485" s="91"/>
    </row>
    <row r="4486" spans="2:27" ht="18" thickBot="1" x14ac:dyDescent="0.5">
      <c r="B4486" s="56" t="s">
        <v>10</v>
      </c>
      <c r="C4486" s="47"/>
      <c r="D4486" s="47"/>
      <c r="E4486" s="47"/>
      <c r="F4486" s="47"/>
      <c r="G4486" s="47"/>
      <c r="H4486" s="47"/>
      <c r="I4486" s="47"/>
      <c r="J4486" s="47"/>
      <c r="K4486" s="47"/>
      <c r="L4486" s="47"/>
      <c r="M4486" s="47"/>
      <c r="N4486" s="47"/>
      <c r="O4486" s="47"/>
      <c r="P4486" s="47"/>
      <c r="Q4486" s="47"/>
      <c r="R4486" s="47"/>
      <c r="S4486" s="47"/>
      <c r="T4486" s="47"/>
      <c r="U4486" s="47"/>
      <c r="V4486" s="47"/>
      <c r="W4486" s="47"/>
      <c r="X4486" s="91"/>
      <c r="Y4486" s="90"/>
      <c r="Z4486" s="91"/>
      <c r="AA4486" s="91"/>
    </row>
    <row r="4487" spans="2:27" ht="15" thickBot="1" x14ac:dyDescent="0.35">
      <c r="B4487" s="47" t="s">
        <v>11</v>
      </c>
      <c r="C4487" s="47"/>
      <c r="D4487" s="47"/>
      <c r="E4487" s="47"/>
      <c r="F4487" s="47"/>
      <c r="G4487" s="47"/>
      <c r="H4487" s="112"/>
      <c r="I4487" s="47"/>
      <c r="J4487" s="48" t="s">
        <v>5</v>
      </c>
      <c r="K4487" s="47" t="s">
        <v>12</v>
      </c>
      <c r="L4487" s="47"/>
      <c r="M4487" s="47"/>
      <c r="N4487" s="47"/>
      <c r="O4487" s="47"/>
      <c r="P4487" s="47"/>
      <c r="Q4487" s="47"/>
      <c r="R4487" s="47"/>
      <c r="S4487" s="47"/>
      <c r="T4487" s="47"/>
      <c r="U4487" s="47"/>
      <c r="V4487" s="47"/>
      <c r="W4487" s="47"/>
      <c r="X4487" s="91">
        <f>H4488</f>
        <v>0</v>
      </c>
      <c r="Y4487" s="91">
        <f>H4489</f>
        <v>0</v>
      </c>
      <c r="Z4487" s="91">
        <f>H4490</f>
        <v>0</v>
      </c>
      <c r="AA4487" s="91">
        <f>H4491</f>
        <v>0</v>
      </c>
    </row>
    <row r="4488" spans="2:27" ht="15" thickBot="1" x14ac:dyDescent="0.35">
      <c r="B4488" s="47" t="s">
        <v>13</v>
      </c>
      <c r="C4488" s="47"/>
      <c r="D4488" s="47"/>
      <c r="E4488" s="47"/>
      <c r="F4488" s="47"/>
      <c r="G4488" s="47"/>
      <c r="H4488" s="112"/>
      <c r="I4488" s="59"/>
      <c r="J4488" s="48" t="s">
        <v>5</v>
      </c>
      <c r="K4488" s="47" t="s">
        <v>15</v>
      </c>
      <c r="L4488" s="47"/>
      <c r="M4488" s="47"/>
      <c r="N4488" s="47"/>
      <c r="O4488" s="47"/>
      <c r="P4488" s="47"/>
      <c r="Q4488" s="47"/>
      <c r="R4488" s="47"/>
      <c r="S4488" s="47"/>
      <c r="T4488" s="47"/>
      <c r="U4488" s="47"/>
      <c r="V4488" s="47"/>
      <c r="W4488" s="47"/>
      <c r="X4488" s="91"/>
      <c r="Y4488" s="91"/>
      <c r="Z4488" s="91"/>
      <c r="AA4488" s="91"/>
    </row>
    <row r="4489" spans="2:27" ht="15" thickBot="1" x14ac:dyDescent="0.35">
      <c r="B4489" s="47" t="s">
        <v>16</v>
      </c>
      <c r="C4489" s="47"/>
      <c r="D4489" s="47"/>
      <c r="E4489" s="47"/>
      <c r="F4489" s="47"/>
      <c r="G4489" s="47"/>
      <c r="H4489" s="137"/>
      <c r="I4489" s="47"/>
      <c r="J4489" s="48" t="s">
        <v>5</v>
      </c>
      <c r="K4489" s="47" t="s">
        <v>17</v>
      </c>
      <c r="L4489" s="47"/>
      <c r="M4489" s="47"/>
      <c r="N4489" s="47"/>
      <c r="O4489" s="47"/>
      <c r="P4489" s="47"/>
      <c r="Q4489" s="47"/>
      <c r="R4489" s="47"/>
      <c r="S4489" s="47"/>
      <c r="T4489" s="47"/>
      <c r="U4489" s="47"/>
      <c r="V4489" s="47"/>
      <c r="W4489" s="47"/>
      <c r="X4489" s="91"/>
      <c r="Y4489" s="91"/>
      <c r="Z4489" s="91"/>
      <c r="AA4489" s="91"/>
    </row>
    <row r="4490" spans="2:27" ht="15" thickBot="1" x14ac:dyDescent="0.35">
      <c r="B4490" s="47" t="str">
        <f>IF(H4489="Erdgas","Nettorechnungsbetrag (Erdgas)",IF(H4489="Strom","Nettorechnungsbetrag (Strom)",IF(H4489="Wärme/Kälte","Nettorechnungsbetrag (Wärme/Kälte)","Bitte Energieart auswählen!")))</f>
        <v>Bitte Energieart auswählen!</v>
      </c>
      <c r="C4490" s="47"/>
      <c r="D4490" s="47"/>
      <c r="E4490" s="47"/>
      <c r="F4490" s="47"/>
      <c r="G4490" s="47"/>
      <c r="H4490" s="113"/>
      <c r="I4490" s="60" t="s">
        <v>18</v>
      </c>
      <c r="J4490" s="48" t="s">
        <v>5</v>
      </c>
      <c r="K4490" s="47" t="str">
        <f>IF(H4489="Erdgas","Erdgaskosten exkl. Steuern, Abgaben, Netzentgelte, etc.",IF(H4489="Strom","Stromkosten exkl. Steuern, Abgaben, Netzentgelte, etc.",IF(H4489="Wärme/Kälte","Wärme-/Kältekosten exkl. Steuern, Abgaben, Netzentgelte, etc.","Bitte Energieart auswählen!")))</f>
        <v>Bitte Energieart auswählen!</v>
      </c>
      <c r="L4490" s="47"/>
      <c r="M4490" s="47"/>
      <c r="N4490" s="47"/>
      <c r="O4490" s="47"/>
      <c r="P4490" s="47"/>
      <c r="Q4490" s="47"/>
      <c r="R4490" s="47"/>
      <c r="S4490" s="47"/>
      <c r="T4490" s="47"/>
      <c r="U4490" s="47"/>
      <c r="V4490" s="47"/>
      <c r="W4490" s="47"/>
      <c r="X4490" s="91"/>
      <c r="Y4490" s="91"/>
      <c r="Z4490" s="91"/>
      <c r="AA4490" s="91"/>
    </row>
    <row r="4491" spans="2:27" ht="15" thickBot="1" x14ac:dyDescent="0.35">
      <c r="B4491" s="47" t="str">
        <f>IF(AND(H4489="Erdgas",H4488="Nein"),"Erdgasverbrauch in kWh gem. letzter Jahresabrechnung",IF(H4489="Erdgas","Erdgasverbrauch in kWh im Kalenderjahr 2021",IF(AND(H4489="Strom",H4488="Nein"),"Stromverbrauch in kWh gem. letzter Jahresabrechnung",IF(H4489="Strom","Stromverbrauch in kWh im Kalenderjahr 2021",IF(AND(H4489="Wärme/Kälte",H4488="Nein"),"Wärme-/Kälteverbrauch in kWh gem. letzter Jahresabrechnung",IF(H4489="Wärme/Kälte","Wärme-/Kälteverbrauch in kWh im Kalenderjahr 2021","Bitte Energieart auswählen!"))))))</f>
        <v>Bitte Energieart auswählen!</v>
      </c>
      <c r="C4491" s="47"/>
      <c r="D4491" s="47"/>
      <c r="E4491" s="47"/>
      <c r="F4491" s="47"/>
      <c r="G4491" s="47"/>
      <c r="H4491" s="114"/>
      <c r="I4491" s="60" t="s">
        <v>19</v>
      </c>
      <c r="J4491" s="48" t="s">
        <v>5</v>
      </c>
      <c r="K4491" s="47" t="str">
        <f>IF(H4488="Nein",IF(H4489="Erdgas","Den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endet."),IF(H4489="Erdgas","Bitte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91" s="47"/>
      <c r="M4491" s="47"/>
      <c r="N4491" s="47"/>
      <c r="O4491" s="47"/>
      <c r="P4491" s="47"/>
      <c r="Q4491" s="47"/>
      <c r="R4491" s="47"/>
      <c r="S4491" s="47"/>
      <c r="T4491" s="47"/>
      <c r="U4491" s="47"/>
      <c r="V4491" s="47"/>
      <c r="W4491" s="47"/>
      <c r="X4491" s="91"/>
      <c r="Y4491" s="91"/>
      <c r="Z4491" s="91"/>
      <c r="AA4491" s="91"/>
    </row>
    <row r="4492" spans="2:27" x14ac:dyDescent="0.3">
      <c r="B4492" s="46"/>
      <c r="C4492" s="46"/>
      <c r="D4492" s="46"/>
      <c r="E4492" s="46"/>
      <c r="F4492" s="46"/>
      <c r="G4492" s="46"/>
      <c r="H4492" s="46"/>
      <c r="I4492" s="46"/>
      <c r="J4492" s="46"/>
      <c r="K4492" s="46"/>
      <c r="L4492" s="46"/>
      <c r="M4492" s="46"/>
      <c r="N4492" s="46"/>
      <c r="O4492" s="46"/>
      <c r="P4492" s="46"/>
      <c r="Q4492" s="46"/>
      <c r="R4492" s="46"/>
      <c r="S4492" s="46"/>
      <c r="T4492" s="46"/>
      <c r="U4492" s="46"/>
      <c r="V4492" s="46"/>
      <c r="W4492" s="46"/>
      <c r="X4492" s="91"/>
      <c r="Y4492" s="91"/>
      <c r="Z4492" s="91"/>
      <c r="AA4492" s="91"/>
    </row>
    <row r="4493" spans="2:27" ht="18" thickBot="1" x14ac:dyDescent="0.5">
      <c r="B4493" s="56" t="s">
        <v>10</v>
      </c>
      <c r="C4493" s="47"/>
      <c r="D4493" s="47"/>
      <c r="E4493" s="47"/>
      <c r="F4493" s="47"/>
      <c r="G4493" s="47"/>
      <c r="H4493" s="47"/>
      <c r="I4493" s="47"/>
      <c r="J4493" s="47"/>
      <c r="K4493" s="47"/>
      <c r="L4493" s="47"/>
      <c r="M4493" s="47"/>
      <c r="N4493" s="47"/>
      <c r="O4493" s="47"/>
      <c r="P4493" s="47"/>
      <c r="Q4493" s="47"/>
      <c r="R4493" s="47"/>
      <c r="S4493" s="47"/>
      <c r="T4493" s="47"/>
      <c r="U4493" s="47"/>
      <c r="V4493" s="47"/>
      <c r="W4493" s="47"/>
      <c r="X4493" s="91"/>
      <c r="Y4493" s="90"/>
      <c r="Z4493" s="91"/>
      <c r="AA4493" s="91"/>
    </row>
    <row r="4494" spans="2:27" ht="15" thickBot="1" x14ac:dyDescent="0.35">
      <c r="B4494" s="47" t="s">
        <v>11</v>
      </c>
      <c r="C4494" s="47"/>
      <c r="D4494" s="47"/>
      <c r="E4494" s="47"/>
      <c r="F4494" s="47"/>
      <c r="G4494" s="47"/>
      <c r="H4494" s="112"/>
      <c r="I4494" s="47"/>
      <c r="J4494" s="48" t="s">
        <v>5</v>
      </c>
      <c r="K4494" s="47" t="s">
        <v>12</v>
      </c>
      <c r="L4494" s="47"/>
      <c r="M4494" s="47"/>
      <c r="N4494" s="47"/>
      <c r="O4494" s="47"/>
      <c r="P4494" s="47"/>
      <c r="Q4494" s="47"/>
      <c r="R4494" s="47"/>
      <c r="S4494" s="47"/>
      <c r="T4494" s="47"/>
      <c r="U4494" s="47"/>
      <c r="V4494" s="47"/>
      <c r="W4494" s="47"/>
      <c r="X4494" s="91">
        <f>H4495</f>
        <v>0</v>
      </c>
      <c r="Y4494" s="91">
        <f>H4496</f>
        <v>0</v>
      </c>
      <c r="Z4494" s="91">
        <f>H4497</f>
        <v>0</v>
      </c>
      <c r="AA4494" s="91">
        <f>H4498</f>
        <v>0</v>
      </c>
    </row>
    <row r="4495" spans="2:27" ht="15" thickBot="1" x14ac:dyDescent="0.35">
      <c r="B4495" s="47" t="s">
        <v>13</v>
      </c>
      <c r="C4495" s="47"/>
      <c r="D4495" s="47"/>
      <c r="E4495" s="47"/>
      <c r="F4495" s="47"/>
      <c r="G4495" s="47"/>
      <c r="H4495" s="112"/>
      <c r="I4495" s="59"/>
      <c r="J4495" s="48" t="s">
        <v>5</v>
      </c>
      <c r="K4495" s="47" t="s">
        <v>15</v>
      </c>
      <c r="L4495" s="47"/>
      <c r="M4495" s="47"/>
      <c r="N4495" s="47"/>
      <c r="O4495" s="47"/>
      <c r="P4495" s="47"/>
      <c r="Q4495" s="47"/>
      <c r="R4495" s="47"/>
      <c r="S4495" s="47"/>
      <c r="T4495" s="47"/>
      <c r="U4495" s="47"/>
      <c r="V4495" s="47"/>
      <c r="W4495" s="47"/>
      <c r="X4495" s="91"/>
      <c r="Y4495" s="91"/>
      <c r="Z4495" s="91"/>
      <c r="AA4495" s="91"/>
    </row>
    <row r="4496" spans="2:27" ht="15" thickBot="1" x14ac:dyDescent="0.35">
      <c r="B4496" s="47" t="s">
        <v>16</v>
      </c>
      <c r="C4496" s="47"/>
      <c r="D4496" s="47"/>
      <c r="E4496" s="47"/>
      <c r="F4496" s="47"/>
      <c r="G4496" s="47"/>
      <c r="H4496" s="137"/>
      <c r="I4496" s="47"/>
      <c r="J4496" s="48" t="s">
        <v>5</v>
      </c>
      <c r="K4496" s="47" t="s">
        <v>17</v>
      </c>
      <c r="L4496" s="47"/>
      <c r="M4496" s="47"/>
      <c r="N4496" s="47"/>
      <c r="O4496" s="47"/>
      <c r="P4496" s="47"/>
      <c r="Q4496" s="47"/>
      <c r="R4496" s="47"/>
      <c r="S4496" s="47"/>
      <c r="T4496" s="47"/>
      <c r="U4496" s="47"/>
      <c r="V4496" s="47"/>
      <c r="W4496" s="47"/>
      <c r="X4496" s="91"/>
      <c r="Y4496" s="91"/>
      <c r="Z4496" s="91"/>
      <c r="AA4496" s="91"/>
    </row>
    <row r="4497" spans="2:27" ht="15" thickBot="1" x14ac:dyDescent="0.35">
      <c r="B4497" s="47" t="str">
        <f>IF(H4496="Erdgas","Nettorechnungsbetrag (Erdgas)",IF(H4496="Strom","Nettorechnungsbetrag (Strom)",IF(H4496="Wärme/Kälte","Nettorechnungsbetrag (Wärme/Kälte)","Bitte Energieart auswählen!")))</f>
        <v>Bitte Energieart auswählen!</v>
      </c>
      <c r="C4497" s="47"/>
      <c r="D4497" s="47"/>
      <c r="E4497" s="47"/>
      <c r="F4497" s="47"/>
      <c r="G4497" s="47"/>
      <c r="H4497" s="113"/>
      <c r="I4497" s="60" t="s">
        <v>18</v>
      </c>
      <c r="J4497" s="48" t="s">
        <v>5</v>
      </c>
      <c r="K4497" s="47" t="str">
        <f>IF(H4496="Erdgas","Erdgaskosten exkl. Steuern, Abgaben, Netzentgelte, etc.",IF(H4496="Strom","Stromkosten exkl. Steuern, Abgaben, Netzentgelte, etc.",IF(H4496="Wärme/Kälte","Wärme-/Kältekosten exkl. Steuern, Abgaben, Netzentgelte, etc.","Bitte Energieart auswählen!")))</f>
        <v>Bitte Energieart auswählen!</v>
      </c>
      <c r="L4497" s="47"/>
      <c r="M4497" s="47"/>
      <c r="N4497" s="47"/>
      <c r="O4497" s="47"/>
      <c r="P4497" s="47"/>
      <c r="Q4497" s="47"/>
      <c r="R4497" s="47"/>
      <c r="S4497" s="47"/>
      <c r="T4497" s="47"/>
      <c r="U4497" s="47"/>
      <c r="V4497" s="47"/>
      <c r="W4497" s="47"/>
      <c r="X4497" s="91"/>
      <c r="Y4497" s="91"/>
      <c r="Z4497" s="91"/>
      <c r="AA4497" s="91"/>
    </row>
    <row r="4498" spans="2:27" ht="15" thickBot="1" x14ac:dyDescent="0.35">
      <c r="B4498" s="47" t="str">
        <f>IF(AND(H4496="Erdgas",H4495="Nein"),"Erdgasverbrauch in kWh gem. letzter Jahresabrechnung",IF(H4496="Erdgas","Erdgasverbrauch in kWh im Kalenderjahr 2021",IF(AND(H4496="Strom",H4495="Nein"),"Stromverbrauch in kWh gem. letzter Jahresabrechnung",IF(H4496="Strom","Stromverbrauch in kWh im Kalenderjahr 2021",IF(AND(H4496="Wärme/Kälte",H4495="Nein"),"Wärme-/Kälteverbrauch in kWh gem. letzter Jahresabrechnung",IF(H4496="Wärme/Kälte","Wärme-/Kälteverbrauch in kWh im Kalenderjahr 2021","Bitte Energieart auswählen!"))))))</f>
        <v>Bitte Energieart auswählen!</v>
      </c>
      <c r="C4498" s="47"/>
      <c r="D4498" s="47"/>
      <c r="E4498" s="47"/>
      <c r="F4498" s="47"/>
      <c r="G4498" s="47"/>
      <c r="H4498" s="114"/>
      <c r="I4498" s="60" t="s">
        <v>19</v>
      </c>
      <c r="J4498" s="48" t="s">
        <v>5</v>
      </c>
      <c r="K4498" s="47" t="str">
        <f>IF(H4495="Nein",IF(H4496="Erdgas","Den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endet."),IF(H4496="Erdgas","Bitte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498" s="47"/>
      <c r="M4498" s="47"/>
      <c r="N4498" s="47"/>
      <c r="O4498" s="47"/>
      <c r="P4498" s="47"/>
      <c r="Q4498" s="47"/>
      <c r="R4498" s="47"/>
      <c r="S4498" s="47"/>
      <c r="T4498" s="47"/>
      <c r="U4498" s="47"/>
      <c r="V4498" s="47"/>
      <c r="W4498" s="47"/>
      <c r="X4498" s="91"/>
      <c r="Y4498" s="91"/>
      <c r="Z4498" s="91"/>
      <c r="AA4498" s="91"/>
    </row>
    <row r="4499" spans="2:27" x14ac:dyDescent="0.3">
      <c r="B4499" s="46"/>
      <c r="C4499" s="46"/>
      <c r="D4499" s="46"/>
      <c r="E4499" s="46"/>
      <c r="F4499" s="46"/>
      <c r="G4499" s="46"/>
      <c r="H4499" s="46"/>
      <c r="I4499" s="46"/>
      <c r="J4499" s="46"/>
      <c r="K4499" s="46"/>
      <c r="L4499" s="46"/>
      <c r="M4499" s="46"/>
      <c r="N4499" s="46"/>
      <c r="O4499" s="46"/>
      <c r="P4499" s="46"/>
      <c r="Q4499" s="46"/>
      <c r="R4499" s="46"/>
      <c r="S4499" s="46"/>
      <c r="T4499" s="46"/>
      <c r="U4499" s="46"/>
      <c r="V4499" s="46"/>
      <c r="W4499" s="46"/>
      <c r="X4499" s="91"/>
      <c r="Y4499" s="91"/>
      <c r="Z4499" s="91"/>
      <c r="AA4499" s="91"/>
    </row>
    <row r="4500" spans="2:27" ht="18" thickBot="1" x14ac:dyDescent="0.5">
      <c r="B4500" s="56" t="s">
        <v>10</v>
      </c>
      <c r="C4500" s="47"/>
      <c r="D4500" s="47"/>
      <c r="E4500" s="47"/>
      <c r="F4500" s="47"/>
      <c r="G4500" s="47"/>
      <c r="H4500" s="47"/>
      <c r="I4500" s="47"/>
      <c r="J4500" s="47"/>
      <c r="K4500" s="47"/>
      <c r="L4500" s="47"/>
      <c r="M4500" s="47"/>
      <c r="N4500" s="47"/>
      <c r="O4500" s="47"/>
      <c r="P4500" s="47"/>
      <c r="Q4500" s="47"/>
      <c r="R4500" s="47"/>
      <c r="S4500" s="47"/>
      <c r="T4500" s="47"/>
      <c r="U4500" s="47"/>
      <c r="V4500" s="47"/>
      <c r="W4500" s="47"/>
      <c r="X4500" s="91"/>
      <c r="Y4500" s="90"/>
      <c r="Z4500" s="91"/>
      <c r="AA4500" s="91"/>
    </row>
    <row r="4501" spans="2:27" ht="15" thickBot="1" x14ac:dyDescent="0.35">
      <c r="B4501" s="47" t="s">
        <v>11</v>
      </c>
      <c r="C4501" s="47"/>
      <c r="D4501" s="47"/>
      <c r="E4501" s="47"/>
      <c r="F4501" s="47"/>
      <c r="G4501" s="47"/>
      <c r="H4501" s="112"/>
      <c r="I4501" s="47"/>
      <c r="J4501" s="48" t="s">
        <v>5</v>
      </c>
      <c r="K4501" s="47" t="s">
        <v>12</v>
      </c>
      <c r="L4501" s="47"/>
      <c r="M4501" s="47"/>
      <c r="N4501" s="47"/>
      <c r="O4501" s="47"/>
      <c r="P4501" s="47"/>
      <c r="Q4501" s="47"/>
      <c r="R4501" s="47"/>
      <c r="S4501" s="47"/>
      <c r="T4501" s="47"/>
      <c r="U4501" s="47"/>
      <c r="V4501" s="47"/>
      <c r="W4501" s="47"/>
      <c r="X4501" s="91">
        <f>H4502</f>
        <v>0</v>
      </c>
      <c r="Y4501" s="91">
        <f>H4503</f>
        <v>0</v>
      </c>
      <c r="Z4501" s="91">
        <f>H4504</f>
        <v>0</v>
      </c>
      <c r="AA4501" s="91">
        <f>H4505</f>
        <v>0</v>
      </c>
    </row>
    <row r="4502" spans="2:27" ht="15" thickBot="1" x14ac:dyDescent="0.35">
      <c r="B4502" s="47" t="s">
        <v>13</v>
      </c>
      <c r="C4502" s="47"/>
      <c r="D4502" s="47"/>
      <c r="E4502" s="47"/>
      <c r="F4502" s="47"/>
      <c r="G4502" s="47"/>
      <c r="H4502" s="112"/>
      <c r="I4502" s="59"/>
      <c r="J4502" s="48" t="s">
        <v>5</v>
      </c>
      <c r="K4502" s="47" t="s">
        <v>15</v>
      </c>
      <c r="L4502" s="47"/>
      <c r="M4502" s="47"/>
      <c r="N4502" s="47"/>
      <c r="O4502" s="47"/>
      <c r="P4502" s="47"/>
      <c r="Q4502" s="47"/>
      <c r="R4502" s="47"/>
      <c r="S4502" s="47"/>
      <c r="T4502" s="47"/>
      <c r="U4502" s="47"/>
      <c r="V4502" s="47"/>
      <c r="W4502" s="47"/>
      <c r="X4502" s="91"/>
      <c r="Y4502" s="91"/>
      <c r="Z4502" s="91"/>
      <c r="AA4502" s="91"/>
    </row>
    <row r="4503" spans="2:27" ht="15" thickBot="1" x14ac:dyDescent="0.35">
      <c r="B4503" s="47" t="s">
        <v>16</v>
      </c>
      <c r="C4503" s="47"/>
      <c r="D4503" s="47"/>
      <c r="E4503" s="47"/>
      <c r="F4503" s="47"/>
      <c r="G4503" s="47"/>
      <c r="H4503" s="137"/>
      <c r="I4503" s="47"/>
      <c r="J4503" s="48" t="s">
        <v>5</v>
      </c>
      <c r="K4503" s="47" t="s">
        <v>17</v>
      </c>
      <c r="L4503" s="47"/>
      <c r="M4503" s="47"/>
      <c r="N4503" s="47"/>
      <c r="O4503" s="47"/>
      <c r="P4503" s="47"/>
      <c r="Q4503" s="47"/>
      <c r="R4503" s="47"/>
      <c r="S4503" s="47"/>
      <c r="T4503" s="47"/>
      <c r="U4503" s="47"/>
      <c r="V4503" s="47"/>
      <c r="W4503" s="47"/>
      <c r="X4503" s="91"/>
      <c r="Y4503" s="91"/>
      <c r="Z4503" s="91"/>
      <c r="AA4503" s="91"/>
    </row>
    <row r="4504" spans="2:27" ht="15" thickBot="1" x14ac:dyDescent="0.35">
      <c r="B4504" s="47" t="str">
        <f>IF(H4503="Erdgas","Nettorechnungsbetrag (Erdgas)",IF(H4503="Strom","Nettorechnungsbetrag (Strom)",IF(H4503="Wärme/Kälte","Nettorechnungsbetrag (Wärme/Kälte)","Bitte Energieart auswählen!")))</f>
        <v>Bitte Energieart auswählen!</v>
      </c>
      <c r="C4504" s="47"/>
      <c r="D4504" s="47"/>
      <c r="E4504" s="47"/>
      <c r="F4504" s="47"/>
      <c r="G4504" s="47"/>
      <c r="H4504" s="113"/>
      <c r="I4504" s="60" t="s">
        <v>18</v>
      </c>
      <c r="J4504" s="48" t="s">
        <v>5</v>
      </c>
      <c r="K4504" s="47" t="str">
        <f>IF(H4503="Erdgas","Erdgaskosten exkl. Steuern, Abgaben, Netzentgelte, etc.",IF(H4503="Strom","Stromkosten exkl. Steuern, Abgaben, Netzentgelte, etc.",IF(H4503="Wärme/Kälte","Wärme-/Kältekosten exkl. Steuern, Abgaben, Netzentgelte, etc.","Bitte Energieart auswählen!")))</f>
        <v>Bitte Energieart auswählen!</v>
      </c>
      <c r="L4504" s="47"/>
      <c r="M4504" s="47"/>
      <c r="N4504" s="47"/>
      <c r="O4504" s="47"/>
      <c r="P4504" s="47"/>
      <c r="Q4504" s="47"/>
      <c r="R4504" s="47"/>
      <c r="S4504" s="47"/>
      <c r="T4504" s="47"/>
      <c r="U4504" s="47"/>
      <c r="V4504" s="47"/>
      <c r="W4504" s="47"/>
      <c r="X4504" s="91"/>
      <c r="Y4504" s="91"/>
      <c r="Z4504" s="91"/>
      <c r="AA4504" s="91"/>
    </row>
    <row r="4505" spans="2:27" ht="15" thickBot="1" x14ac:dyDescent="0.35">
      <c r="B4505" s="47" t="str">
        <f>IF(AND(H4503="Erdgas",H4502="Nein"),"Erdgasverbrauch in kWh gem. letzter Jahresabrechnung",IF(H4503="Erdgas","Erdgasverbrauch in kWh im Kalenderjahr 2021",IF(AND(H4503="Strom",H4502="Nein"),"Stromverbrauch in kWh gem. letzter Jahresabrechnung",IF(H4503="Strom","Stromverbrauch in kWh im Kalenderjahr 2021",IF(AND(H4503="Wärme/Kälte",H4502="Nein"),"Wärme-/Kälteverbrauch in kWh gem. letzter Jahresabrechnung",IF(H4503="Wärme/Kälte","Wärme-/Kälteverbrauch in kWh im Kalenderjahr 2021","Bitte Energieart auswählen!"))))))</f>
        <v>Bitte Energieart auswählen!</v>
      </c>
      <c r="C4505" s="47"/>
      <c r="D4505" s="47"/>
      <c r="E4505" s="47"/>
      <c r="F4505" s="47"/>
      <c r="G4505" s="47"/>
      <c r="H4505" s="114"/>
      <c r="I4505" s="60" t="s">
        <v>19</v>
      </c>
      <c r="J4505" s="48" t="s">
        <v>5</v>
      </c>
      <c r="K4505" s="47" t="str">
        <f>IF(H4502="Nein",IF(H4503="Erdgas","Den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endet."),IF(H4503="Erdgas","Bitte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05" s="47"/>
      <c r="M4505" s="47"/>
      <c r="N4505" s="47"/>
      <c r="O4505" s="47"/>
      <c r="P4505" s="47"/>
      <c r="Q4505" s="47"/>
      <c r="R4505" s="47"/>
      <c r="S4505" s="47"/>
      <c r="T4505" s="47"/>
      <c r="U4505" s="47"/>
      <c r="V4505" s="47"/>
      <c r="W4505" s="47"/>
      <c r="X4505" s="91"/>
      <c r="Y4505" s="91"/>
      <c r="Z4505" s="91"/>
      <c r="AA4505" s="91"/>
    </row>
    <row r="4506" spans="2:27" x14ac:dyDescent="0.3">
      <c r="B4506" s="46"/>
      <c r="C4506" s="46"/>
      <c r="D4506" s="46"/>
      <c r="E4506" s="46"/>
      <c r="F4506" s="46"/>
      <c r="G4506" s="46"/>
      <c r="H4506" s="46"/>
      <c r="I4506" s="46"/>
      <c r="J4506" s="46"/>
      <c r="K4506" s="46"/>
      <c r="L4506" s="46"/>
      <c r="M4506" s="46"/>
      <c r="N4506" s="46"/>
      <c r="O4506" s="46"/>
      <c r="P4506" s="46"/>
      <c r="Q4506" s="46"/>
      <c r="R4506" s="46"/>
      <c r="S4506" s="46"/>
      <c r="T4506" s="46"/>
      <c r="U4506" s="46"/>
      <c r="V4506" s="46"/>
      <c r="W4506" s="46"/>
      <c r="X4506" s="91"/>
      <c r="Y4506" s="91"/>
      <c r="Z4506" s="91"/>
      <c r="AA4506" s="91"/>
    </row>
    <row r="4507" spans="2:27" ht="18" thickBot="1" x14ac:dyDescent="0.5">
      <c r="B4507" s="56" t="s">
        <v>10</v>
      </c>
      <c r="C4507" s="47"/>
      <c r="D4507" s="47"/>
      <c r="E4507" s="47"/>
      <c r="F4507" s="47"/>
      <c r="G4507" s="47"/>
      <c r="H4507" s="47"/>
      <c r="I4507" s="47"/>
      <c r="J4507" s="47"/>
      <c r="K4507" s="47"/>
      <c r="L4507" s="47"/>
      <c r="M4507" s="47"/>
      <c r="N4507" s="47"/>
      <c r="O4507" s="47"/>
      <c r="P4507" s="47"/>
      <c r="Q4507" s="47"/>
      <c r="R4507" s="47"/>
      <c r="S4507" s="47"/>
      <c r="T4507" s="47"/>
      <c r="U4507" s="47"/>
      <c r="V4507" s="47"/>
      <c r="W4507" s="47"/>
      <c r="X4507" s="91"/>
      <c r="Y4507" s="90"/>
      <c r="Z4507" s="91"/>
      <c r="AA4507" s="91"/>
    </row>
    <row r="4508" spans="2:27" ht="15" thickBot="1" x14ac:dyDescent="0.35">
      <c r="B4508" s="47" t="s">
        <v>11</v>
      </c>
      <c r="C4508" s="47"/>
      <c r="D4508" s="47"/>
      <c r="E4508" s="47"/>
      <c r="F4508" s="47"/>
      <c r="G4508" s="47"/>
      <c r="H4508" s="112"/>
      <c r="I4508" s="47"/>
      <c r="J4508" s="48" t="s">
        <v>5</v>
      </c>
      <c r="K4508" s="47" t="s">
        <v>12</v>
      </c>
      <c r="L4508" s="47"/>
      <c r="M4508" s="47"/>
      <c r="N4508" s="47"/>
      <c r="O4508" s="47"/>
      <c r="P4508" s="47"/>
      <c r="Q4508" s="47"/>
      <c r="R4508" s="47"/>
      <c r="S4508" s="47"/>
      <c r="T4508" s="47"/>
      <c r="U4508" s="47"/>
      <c r="V4508" s="47"/>
      <c r="W4508" s="47"/>
      <c r="X4508" s="91">
        <f>H4509</f>
        <v>0</v>
      </c>
      <c r="Y4508" s="91">
        <f>H4510</f>
        <v>0</v>
      </c>
      <c r="Z4508" s="91">
        <f>H4511</f>
        <v>0</v>
      </c>
      <c r="AA4508" s="91">
        <f>H4512</f>
        <v>0</v>
      </c>
    </row>
    <row r="4509" spans="2:27" ht="15" thickBot="1" x14ac:dyDescent="0.35">
      <c r="B4509" s="47" t="s">
        <v>13</v>
      </c>
      <c r="C4509" s="47"/>
      <c r="D4509" s="47"/>
      <c r="E4509" s="47"/>
      <c r="F4509" s="47"/>
      <c r="G4509" s="47"/>
      <c r="H4509" s="112"/>
      <c r="I4509" s="59"/>
      <c r="J4509" s="48" t="s">
        <v>5</v>
      </c>
      <c r="K4509" s="47" t="s">
        <v>15</v>
      </c>
      <c r="L4509" s="47"/>
      <c r="M4509" s="47"/>
      <c r="N4509" s="47"/>
      <c r="O4509" s="47"/>
      <c r="P4509" s="47"/>
      <c r="Q4509" s="47"/>
      <c r="R4509" s="47"/>
      <c r="S4509" s="47"/>
      <c r="T4509" s="47"/>
      <c r="U4509" s="47"/>
      <c r="V4509" s="47"/>
      <c r="W4509" s="47"/>
      <c r="X4509" s="91"/>
      <c r="Y4509" s="91"/>
      <c r="Z4509" s="91"/>
      <c r="AA4509" s="91"/>
    </row>
    <row r="4510" spans="2:27" ht="15" thickBot="1" x14ac:dyDescent="0.35">
      <c r="B4510" s="47" t="s">
        <v>16</v>
      </c>
      <c r="C4510" s="47"/>
      <c r="D4510" s="47"/>
      <c r="E4510" s="47"/>
      <c r="F4510" s="47"/>
      <c r="G4510" s="47"/>
      <c r="H4510" s="137"/>
      <c r="I4510" s="47"/>
      <c r="J4510" s="48" t="s">
        <v>5</v>
      </c>
      <c r="K4510" s="47" t="s">
        <v>17</v>
      </c>
      <c r="L4510" s="47"/>
      <c r="M4510" s="47"/>
      <c r="N4510" s="47"/>
      <c r="O4510" s="47"/>
      <c r="P4510" s="47"/>
      <c r="Q4510" s="47"/>
      <c r="R4510" s="47"/>
      <c r="S4510" s="47"/>
      <c r="T4510" s="47"/>
      <c r="U4510" s="47"/>
      <c r="V4510" s="47"/>
      <c r="W4510" s="47"/>
      <c r="X4510" s="91"/>
      <c r="Y4510" s="91"/>
      <c r="Z4510" s="91"/>
      <c r="AA4510" s="91"/>
    </row>
    <row r="4511" spans="2:27" ht="15" thickBot="1" x14ac:dyDescent="0.35">
      <c r="B4511" s="47" t="str">
        <f>IF(H4510="Erdgas","Nettorechnungsbetrag (Erdgas)",IF(H4510="Strom","Nettorechnungsbetrag (Strom)",IF(H4510="Wärme/Kälte","Nettorechnungsbetrag (Wärme/Kälte)","Bitte Energieart auswählen!")))</f>
        <v>Bitte Energieart auswählen!</v>
      </c>
      <c r="C4511" s="47"/>
      <c r="D4511" s="47"/>
      <c r="E4511" s="47"/>
      <c r="F4511" s="47"/>
      <c r="G4511" s="47"/>
      <c r="H4511" s="113"/>
      <c r="I4511" s="60" t="s">
        <v>18</v>
      </c>
      <c r="J4511" s="48" t="s">
        <v>5</v>
      </c>
      <c r="K4511" s="47" t="str">
        <f>IF(H4510="Erdgas","Erdgaskosten exkl. Steuern, Abgaben, Netzentgelte, etc.",IF(H4510="Strom","Stromkosten exkl. Steuern, Abgaben, Netzentgelte, etc.",IF(H4510="Wärme/Kälte","Wärme-/Kältekosten exkl. Steuern, Abgaben, Netzentgelte, etc.","Bitte Energieart auswählen!")))</f>
        <v>Bitte Energieart auswählen!</v>
      </c>
      <c r="L4511" s="47"/>
      <c r="M4511" s="47"/>
      <c r="N4511" s="47"/>
      <c r="O4511" s="47"/>
      <c r="P4511" s="47"/>
      <c r="Q4511" s="47"/>
      <c r="R4511" s="47"/>
      <c r="S4511" s="47"/>
      <c r="T4511" s="47"/>
      <c r="U4511" s="47"/>
      <c r="V4511" s="47"/>
      <c r="W4511" s="47"/>
      <c r="X4511" s="91"/>
      <c r="Y4511" s="91"/>
      <c r="Z4511" s="91"/>
      <c r="AA4511" s="91"/>
    </row>
    <row r="4512" spans="2:27" ht="15" thickBot="1" x14ac:dyDescent="0.35">
      <c r="B4512" s="47" t="str">
        <f>IF(AND(H4510="Erdgas",H4509="Nein"),"Erdgasverbrauch in kWh gem. letzter Jahresabrechnung",IF(H4510="Erdgas","Erdgasverbrauch in kWh im Kalenderjahr 2021",IF(AND(H4510="Strom",H4509="Nein"),"Stromverbrauch in kWh gem. letzter Jahresabrechnung",IF(H4510="Strom","Stromverbrauch in kWh im Kalenderjahr 2021",IF(AND(H4510="Wärme/Kälte",H4509="Nein"),"Wärme-/Kälteverbrauch in kWh gem. letzter Jahresabrechnung",IF(H4510="Wärme/Kälte","Wärme-/Kälteverbrauch in kWh im Kalenderjahr 2021","Bitte Energieart auswählen!"))))))</f>
        <v>Bitte Energieart auswählen!</v>
      </c>
      <c r="C4512" s="47"/>
      <c r="D4512" s="47"/>
      <c r="E4512" s="47"/>
      <c r="F4512" s="47"/>
      <c r="G4512" s="47"/>
      <c r="H4512" s="114"/>
      <c r="I4512" s="60" t="s">
        <v>19</v>
      </c>
      <c r="J4512" s="48" t="s">
        <v>5</v>
      </c>
      <c r="K4512" s="47" t="str">
        <f>IF(H4509="Nein",IF(H4510="Erdgas","Den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endet."),IF(H4510="Erdgas","Bitte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12" s="47"/>
      <c r="M4512" s="47"/>
      <c r="N4512" s="47"/>
      <c r="O4512" s="47"/>
      <c r="P4512" s="47"/>
      <c r="Q4512" s="47"/>
      <c r="R4512" s="47"/>
      <c r="S4512" s="47"/>
      <c r="T4512" s="47"/>
      <c r="U4512" s="47"/>
      <c r="V4512" s="47"/>
      <c r="W4512" s="47"/>
      <c r="X4512" s="91"/>
      <c r="Y4512" s="91"/>
      <c r="Z4512" s="91"/>
      <c r="AA4512" s="91"/>
    </row>
    <row r="4513" spans="2:27" x14ac:dyDescent="0.3">
      <c r="B4513" s="46"/>
      <c r="C4513" s="46"/>
      <c r="D4513" s="46"/>
      <c r="E4513" s="46"/>
      <c r="F4513" s="46"/>
      <c r="G4513" s="46"/>
      <c r="H4513" s="46"/>
      <c r="I4513" s="46"/>
      <c r="J4513" s="46"/>
      <c r="K4513" s="46"/>
      <c r="L4513" s="46"/>
      <c r="M4513" s="46"/>
      <c r="N4513" s="46"/>
      <c r="O4513" s="46"/>
      <c r="P4513" s="46"/>
      <c r="Q4513" s="46"/>
      <c r="R4513" s="46"/>
      <c r="S4513" s="46"/>
      <c r="T4513" s="46"/>
      <c r="U4513" s="46"/>
      <c r="V4513" s="46"/>
      <c r="W4513" s="46"/>
      <c r="X4513" s="91"/>
      <c r="Y4513" s="91"/>
      <c r="Z4513" s="91"/>
      <c r="AA4513" s="91"/>
    </row>
    <row r="4514" spans="2:27" ht="18" thickBot="1" x14ac:dyDescent="0.5">
      <c r="B4514" s="56" t="s">
        <v>10</v>
      </c>
      <c r="C4514" s="47"/>
      <c r="D4514" s="47"/>
      <c r="E4514" s="47"/>
      <c r="F4514" s="47"/>
      <c r="G4514" s="47"/>
      <c r="H4514" s="47"/>
      <c r="I4514" s="47"/>
      <c r="J4514" s="47"/>
      <c r="K4514" s="47"/>
      <c r="L4514" s="47"/>
      <c r="M4514" s="47"/>
      <c r="N4514" s="47"/>
      <c r="O4514" s="47"/>
      <c r="P4514" s="47"/>
      <c r="Q4514" s="47"/>
      <c r="R4514" s="47"/>
      <c r="S4514" s="47"/>
      <c r="T4514" s="47"/>
      <c r="U4514" s="47"/>
      <c r="V4514" s="47"/>
      <c r="W4514" s="47"/>
      <c r="X4514" s="91"/>
      <c r="Y4514" s="90"/>
      <c r="Z4514" s="91"/>
      <c r="AA4514" s="91"/>
    </row>
    <row r="4515" spans="2:27" ht="15" thickBot="1" x14ac:dyDescent="0.35">
      <c r="B4515" s="47" t="s">
        <v>11</v>
      </c>
      <c r="C4515" s="47"/>
      <c r="D4515" s="47"/>
      <c r="E4515" s="47"/>
      <c r="F4515" s="47"/>
      <c r="G4515" s="47"/>
      <c r="H4515" s="112"/>
      <c r="I4515" s="47"/>
      <c r="J4515" s="48" t="s">
        <v>5</v>
      </c>
      <c r="K4515" s="47" t="s">
        <v>12</v>
      </c>
      <c r="L4515" s="47"/>
      <c r="M4515" s="47"/>
      <c r="N4515" s="47"/>
      <c r="O4515" s="47"/>
      <c r="P4515" s="47"/>
      <c r="Q4515" s="47"/>
      <c r="R4515" s="47"/>
      <c r="S4515" s="47"/>
      <c r="T4515" s="47"/>
      <c r="U4515" s="47"/>
      <c r="V4515" s="47"/>
      <c r="W4515" s="47"/>
      <c r="X4515" s="91">
        <f>H4516</f>
        <v>0</v>
      </c>
      <c r="Y4515" s="91">
        <f>H4517</f>
        <v>0</v>
      </c>
      <c r="Z4515" s="91">
        <f>H4518</f>
        <v>0</v>
      </c>
      <c r="AA4515" s="91">
        <f>H4519</f>
        <v>0</v>
      </c>
    </row>
    <row r="4516" spans="2:27" ht="15" thickBot="1" x14ac:dyDescent="0.35">
      <c r="B4516" s="47" t="s">
        <v>13</v>
      </c>
      <c r="C4516" s="47"/>
      <c r="D4516" s="47"/>
      <c r="E4516" s="47"/>
      <c r="F4516" s="47"/>
      <c r="G4516" s="47"/>
      <c r="H4516" s="112"/>
      <c r="I4516" s="59"/>
      <c r="J4516" s="48" t="s">
        <v>5</v>
      </c>
      <c r="K4516" s="47" t="s">
        <v>15</v>
      </c>
      <c r="L4516" s="47"/>
      <c r="M4516" s="47"/>
      <c r="N4516" s="47"/>
      <c r="O4516" s="47"/>
      <c r="P4516" s="47"/>
      <c r="Q4516" s="47"/>
      <c r="R4516" s="47"/>
      <c r="S4516" s="47"/>
      <c r="T4516" s="47"/>
      <c r="U4516" s="47"/>
      <c r="V4516" s="47"/>
      <c r="W4516" s="47"/>
      <c r="X4516" s="91"/>
      <c r="Y4516" s="91"/>
      <c r="Z4516" s="91"/>
      <c r="AA4516" s="91"/>
    </row>
    <row r="4517" spans="2:27" ht="15" thickBot="1" x14ac:dyDescent="0.35">
      <c r="B4517" s="47" t="s">
        <v>16</v>
      </c>
      <c r="C4517" s="47"/>
      <c r="D4517" s="47"/>
      <c r="E4517" s="47"/>
      <c r="F4517" s="47"/>
      <c r="G4517" s="47"/>
      <c r="H4517" s="137"/>
      <c r="I4517" s="47"/>
      <c r="J4517" s="48" t="s">
        <v>5</v>
      </c>
      <c r="K4517" s="47" t="s">
        <v>17</v>
      </c>
      <c r="L4517" s="47"/>
      <c r="M4517" s="47"/>
      <c r="N4517" s="47"/>
      <c r="O4517" s="47"/>
      <c r="P4517" s="47"/>
      <c r="Q4517" s="47"/>
      <c r="R4517" s="47"/>
      <c r="S4517" s="47"/>
      <c r="T4517" s="47"/>
      <c r="U4517" s="47"/>
      <c r="V4517" s="47"/>
      <c r="W4517" s="47"/>
      <c r="X4517" s="91"/>
      <c r="Y4517" s="91"/>
      <c r="Z4517" s="91"/>
      <c r="AA4517" s="91"/>
    </row>
    <row r="4518" spans="2:27" ht="15" thickBot="1" x14ac:dyDescent="0.35">
      <c r="B4518" s="47" t="str">
        <f>IF(H4517="Erdgas","Nettorechnungsbetrag (Erdgas)",IF(H4517="Strom","Nettorechnungsbetrag (Strom)",IF(H4517="Wärme/Kälte","Nettorechnungsbetrag (Wärme/Kälte)","Bitte Energieart auswählen!")))</f>
        <v>Bitte Energieart auswählen!</v>
      </c>
      <c r="C4518" s="47"/>
      <c r="D4518" s="47"/>
      <c r="E4518" s="47"/>
      <c r="F4518" s="47"/>
      <c r="G4518" s="47"/>
      <c r="H4518" s="113"/>
      <c r="I4518" s="60" t="s">
        <v>18</v>
      </c>
      <c r="J4518" s="48" t="s">
        <v>5</v>
      </c>
      <c r="K4518" s="47" t="str">
        <f>IF(H4517="Erdgas","Erdgaskosten exkl. Steuern, Abgaben, Netzentgelte, etc.",IF(H4517="Strom","Stromkosten exkl. Steuern, Abgaben, Netzentgelte, etc.",IF(H4517="Wärme/Kälte","Wärme-/Kältekosten exkl. Steuern, Abgaben, Netzentgelte, etc.","Bitte Energieart auswählen!")))</f>
        <v>Bitte Energieart auswählen!</v>
      </c>
      <c r="L4518" s="47"/>
      <c r="M4518" s="47"/>
      <c r="N4518" s="47"/>
      <c r="O4518" s="47"/>
      <c r="P4518" s="47"/>
      <c r="Q4518" s="47"/>
      <c r="R4518" s="47"/>
      <c r="S4518" s="47"/>
      <c r="T4518" s="47"/>
      <c r="U4518" s="47"/>
      <c r="V4518" s="47"/>
      <c r="W4518" s="47"/>
      <c r="X4518" s="91"/>
      <c r="Y4518" s="91"/>
      <c r="Z4518" s="91"/>
      <c r="AA4518" s="91"/>
    </row>
    <row r="4519" spans="2:27" ht="15" thickBot="1" x14ac:dyDescent="0.35">
      <c r="B4519" s="47" t="str">
        <f>IF(AND(H4517="Erdgas",H4516="Nein"),"Erdgasverbrauch in kWh gem. letzter Jahresabrechnung",IF(H4517="Erdgas","Erdgasverbrauch in kWh im Kalenderjahr 2021",IF(AND(H4517="Strom",H4516="Nein"),"Stromverbrauch in kWh gem. letzter Jahresabrechnung",IF(H4517="Strom","Stromverbrauch in kWh im Kalenderjahr 2021",IF(AND(H4517="Wärme/Kälte",H4516="Nein"),"Wärme-/Kälteverbrauch in kWh gem. letzter Jahresabrechnung",IF(H4517="Wärme/Kälte","Wärme-/Kälteverbrauch in kWh im Kalenderjahr 2021","Bitte Energieart auswählen!"))))))</f>
        <v>Bitte Energieart auswählen!</v>
      </c>
      <c r="C4519" s="47"/>
      <c r="D4519" s="47"/>
      <c r="E4519" s="47"/>
      <c r="F4519" s="47"/>
      <c r="G4519" s="47"/>
      <c r="H4519" s="114"/>
      <c r="I4519" s="60" t="s">
        <v>19</v>
      </c>
      <c r="J4519" s="48" t="s">
        <v>5</v>
      </c>
      <c r="K4519" s="47" t="str">
        <f>IF(H4516="Nein",IF(H4517="Erdgas","Den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endet."),IF(H4517="Erdgas","Bitte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19" s="47"/>
      <c r="M4519" s="47"/>
      <c r="N4519" s="47"/>
      <c r="O4519" s="47"/>
      <c r="P4519" s="47"/>
      <c r="Q4519" s="47"/>
      <c r="R4519" s="47"/>
      <c r="S4519" s="47"/>
      <c r="T4519" s="47"/>
      <c r="U4519" s="47"/>
      <c r="V4519" s="47"/>
      <c r="W4519" s="47"/>
      <c r="X4519" s="91"/>
      <c r="Y4519" s="91"/>
      <c r="Z4519" s="91"/>
      <c r="AA4519" s="91"/>
    </row>
    <row r="4520" spans="2:27" x14ac:dyDescent="0.3">
      <c r="B4520" s="46"/>
      <c r="C4520" s="46"/>
      <c r="D4520" s="46"/>
      <c r="E4520" s="46"/>
      <c r="F4520" s="46"/>
      <c r="G4520" s="46"/>
      <c r="H4520" s="46"/>
      <c r="I4520" s="46"/>
      <c r="J4520" s="46"/>
      <c r="K4520" s="46"/>
      <c r="L4520" s="46"/>
      <c r="M4520" s="46"/>
      <c r="N4520" s="46"/>
      <c r="O4520" s="46"/>
      <c r="P4520" s="46"/>
      <c r="Q4520" s="46"/>
      <c r="R4520" s="46"/>
      <c r="S4520" s="46"/>
      <c r="T4520" s="46"/>
      <c r="U4520" s="46"/>
      <c r="V4520" s="46"/>
      <c r="W4520" s="46"/>
      <c r="X4520" s="91"/>
      <c r="Y4520" s="91"/>
      <c r="Z4520" s="91"/>
      <c r="AA4520" s="91"/>
    </row>
    <row r="4521" spans="2:27" ht="18" thickBot="1" x14ac:dyDescent="0.5">
      <c r="B4521" s="56" t="s">
        <v>10</v>
      </c>
      <c r="C4521" s="47"/>
      <c r="D4521" s="47"/>
      <c r="E4521" s="47"/>
      <c r="F4521" s="47"/>
      <c r="G4521" s="47"/>
      <c r="H4521" s="47"/>
      <c r="I4521" s="47"/>
      <c r="J4521" s="47"/>
      <c r="K4521" s="47"/>
      <c r="L4521" s="47"/>
      <c r="M4521" s="47"/>
      <c r="N4521" s="47"/>
      <c r="O4521" s="47"/>
      <c r="P4521" s="47"/>
      <c r="Q4521" s="47"/>
      <c r="R4521" s="47"/>
      <c r="S4521" s="47"/>
      <c r="T4521" s="47"/>
      <c r="U4521" s="47"/>
      <c r="V4521" s="47"/>
      <c r="W4521" s="47"/>
      <c r="X4521" s="91"/>
      <c r="Y4521" s="90"/>
      <c r="Z4521" s="91"/>
      <c r="AA4521" s="91"/>
    </row>
    <row r="4522" spans="2:27" ht="15" thickBot="1" x14ac:dyDescent="0.35">
      <c r="B4522" s="47" t="s">
        <v>11</v>
      </c>
      <c r="C4522" s="47"/>
      <c r="D4522" s="47"/>
      <c r="E4522" s="47"/>
      <c r="F4522" s="47"/>
      <c r="G4522" s="47"/>
      <c r="H4522" s="112"/>
      <c r="I4522" s="47"/>
      <c r="J4522" s="48" t="s">
        <v>5</v>
      </c>
      <c r="K4522" s="47" t="s">
        <v>12</v>
      </c>
      <c r="L4522" s="47"/>
      <c r="M4522" s="47"/>
      <c r="N4522" s="47"/>
      <c r="O4522" s="47"/>
      <c r="P4522" s="47"/>
      <c r="Q4522" s="47"/>
      <c r="R4522" s="47"/>
      <c r="S4522" s="47"/>
      <c r="T4522" s="47"/>
      <c r="U4522" s="47"/>
      <c r="V4522" s="47"/>
      <c r="W4522" s="47"/>
      <c r="X4522" s="91">
        <f>H4523</f>
        <v>0</v>
      </c>
      <c r="Y4522" s="91">
        <f>H4524</f>
        <v>0</v>
      </c>
      <c r="Z4522" s="91">
        <f>H4525</f>
        <v>0</v>
      </c>
      <c r="AA4522" s="91">
        <f>H4526</f>
        <v>0</v>
      </c>
    </row>
    <row r="4523" spans="2:27" ht="15" thickBot="1" x14ac:dyDescent="0.35">
      <c r="B4523" s="47" t="s">
        <v>13</v>
      </c>
      <c r="C4523" s="47"/>
      <c r="D4523" s="47"/>
      <c r="E4523" s="47"/>
      <c r="F4523" s="47"/>
      <c r="G4523" s="47"/>
      <c r="H4523" s="112"/>
      <c r="I4523" s="59"/>
      <c r="J4523" s="48" t="s">
        <v>5</v>
      </c>
      <c r="K4523" s="47" t="s">
        <v>15</v>
      </c>
      <c r="L4523" s="47"/>
      <c r="M4523" s="47"/>
      <c r="N4523" s="47"/>
      <c r="O4523" s="47"/>
      <c r="P4523" s="47"/>
      <c r="Q4523" s="47"/>
      <c r="R4523" s="47"/>
      <c r="S4523" s="47"/>
      <c r="T4523" s="47"/>
      <c r="U4523" s="47"/>
      <c r="V4523" s="47"/>
      <c r="W4523" s="47"/>
      <c r="X4523" s="91"/>
      <c r="Y4523" s="91"/>
      <c r="Z4523" s="91"/>
      <c r="AA4523" s="91"/>
    </row>
    <row r="4524" spans="2:27" ht="15" thickBot="1" x14ac:dyDescent="0.35">
      <c r="B4524" s="47" t="s">
        <v>16</v>
      </c>
      <c r="C4524" s="47"/>
      <c r="D4524" s="47"/>
      <c r="E4524" s="47"/>
      <c r="F4524" s="47"/>
      <c r="G4524" s="47"/>
      <c r="H4524" s="137"/>
      <c r="I4524" s="47"/>
      <c r="J4524" s="48" t="s">
        <v>5</v>
      </c>
      <c r="K4524" s="47" t="s">
        <v>17</v>
      </c>
      <c r="L4524" s="47"/>
      <c r="M4524" s="47"/>
      <c r="N4524" s="47"/>
      <c r="O4524" s="47"/>
      <c r="P4524" s="47"/>
      <c r="Q4524" s="47"/>
      <c r="R4524" s="47"/>
      <c r="S4524" s="47"/>
      <c r="T4524" s="47"/>
      <c r="U4524" s="47"/>
      <c r="V4524" s="47"/>
      <c r="W4524" s="47"/>
      <c r="X4524" s="91"/>
      <c r="Y4524" s="91"/>
      <c r="Z4524" s="91"/>
      <c r="AA4524" s="91"/>
    </row>
    <row r="4525" spans="2:27" ht="15" thickBot="1" x14ac:dyDescent="0.35">
      <c r="B4525" s="47" t="str">
        <f>IF(H4524="Erdgas","Nettorechnungsbetrag (Erdgas)",IF(H4524="Strom","Nettorechnungsbetrag (Strom)",IF(H4524="Wärme/Kälte","Nettorechnungsbetrag (Wärme/Kälte)","Bitte Energieart auswählen!")))</f>
        <v>Bitte Energieart auswählen!</v>
      </c>
      <c r="C4525" s="47"/>
      <c r="D4525" s="47"/>
      <c r="E4525" s="47"/>
      <c r="F4525" s="47"/>
      <c r="G4525" s="47"/>
      <c r="H4525" s="113"/>
      <c r="I4525" s="60" t="s">
        <v>18</v>
      </c>
      <c r="J4525" s="48" t="s">
        <v>5</v>
      </c>
      <c r="K4525" s="47" t="str">
        <f>IF(H4524="Erdgas","Erdgaskosten exkl. Steuern, Abgaben, Netzentgelte, etc.",IF(H4524="Strom","Stromkosten exkl. Steuern, Abgaben, Netzentgelte, etc.",IF(H4524="Wärme/Kälte","Wärme-/Kältekosten exkl. Steuern, Abgaben, Netzentgelte, etc.","Bitte Energieart auswählen!")))</f>
        <v>Bitte Energieart auswählen!</v>
      </c>
      <c r="L4525" s="47"/>
      <c r="M4525" s="47"/>
      <c r="N4525" s="47"/>
      <c r="O4525" s="47"/>
      <c r="P4525" s="47"/>
      <c r="Q4525" s="47"/>
      <c r="R4525" s="47"/>
      <c r="S4525" s="47"/>
      <c r="T4525" s="47"/>
      <c r="U4525" s="47"/>
      <c r="V4525" s="47"/>
      <c r="W4525" s="47"/>
      <c r="X4525" s="91"/>
      <c r="Y4525" s="91"/>
      <c r="Z4525" s="91"/>
      <c r="AA4525" s="91"/>
    </row>
    <row r="4526" spans="2:27" ht="15" thickBot="1" x14ac:dyDescent="0.35">
      <c r="B4526" s="47" t="str">
        <f>IF(AND(H4524="Erdgas",H4523="Nein"),"Erdgasverbrauch in kWh gem. letzter Jahresabrechnung",IF(H4524="Erdgas","Erdgasverbrauch in kWh im Kalenderjahr 2021",IF(AND(H4524="Strom",H4523="Nein"),"Stromverbrauch in kWh gem. letzter Jahresabrechnung",IF(H4524="Strom","Stromverbrauch in kWh im Kalenderjahr 2021",IF(AND(H4524="Wärme/Kälte",H4523="Nein"),"Wärme-/Kälteverbrauch in kWh gem. letzter Jahresabrechnung",IF(H4524="Wärme/Kälte","Wärme-/Kälteverbrauch in kWh im Kalenderjahr 2021","Bitte Energieart auswählen!"))))))</f>
        <v>Bitte Energieart auswählen!</v>
      </c>
      <c r="C4526" s="47"/>
      <c r="D4526" s="47"/>
      <c r="E4526" s="47"/>
      <c r="F4526" s="47"/>
      <c r="G4526" s="47"/>
      <c r="H4526" s="114"/>
      <c r="I4526" s="60" t="s">
        <v>19</v>
      </c>
      <c r="J4526" s="48" t="s">
        <v>5</v>
      </c>
      <c r="K4526" s="47" t="str">
        <f>IF(H4523="Nein",IF(H4524="Erdgas","Den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endet."),IF(H4524="Erdgas","Bitte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26" s="47"/>
      <c r="M4526" s="47"/>
      <c r="N4526" s="47"/>
      <c r="O4526" s="47"/>
      <c r="P4526" s="47"/>
      <c r="Q4526" s="47"/>
      <c r="R4526" s="47"/>
      <c r="S4526" s="47"/>
      <c r="T4526" s="47"/>
      <c r="U4526" s="47"/>
      <c r="V4526" s="47"/>
      <c r="W4526" s="47"/>
      <c r="X4526" s="91"/>
      <c r="Y4526" s="91"/>
      <c r="Z4526" s="91"/>
      <c r="AA4526" s="91"/>
    </row>
    <row r="4527" spans="2:27" x14ac:dyDescent="0.3">
      <c r="B4527" s="46"/>
      <c r="C4527" s="46"/>
      <c r="D4527" s="46"/>
      <c r="E4527" s="46"/>
      <c r="F4527" s="46"/>
      <c r="G4527" s="46"/>
      <c r="H4527" s="46"/>
      <c r="I4527" s="46"/>
      <c r="J4527" s="46"/>
      <c r="K4527" s="46"/>
      <c r="L4527" s="46"/>
      <c r="M4527" s="46"/>
      <c r="N4527" s="46"/>
      <c r="O4527" s="46"/>
      <c r="P4527" s="46"/>
      <c r="Q4527" s="46"/>
      <c r="R4527" s="46"/>
      <c r="S4527" s="46"/>
      <c r="T4527" s="46"/>
      <c r="U4527" s="46"/>
      <c r="V4527" s="46"/>
      <c r="W4527" s="46"/>
      <c r="X4527" s="91"/>
      <c r="Y4527" s="91"/>
      <c r="Z4527" s="91"/>
      <c r="AA4527" s="91"/>
    </row>
    <row r="4528" spans="2:27" ht="18" thickBot="1" x14ac:dyDescent="0.5">
      <c r="B4528" s="56" t="s">
        <v>10</v>
      </c>
      <c r="C4528" s="47"/>
      <c r="D4528" s="47"/>
      <c r="E4528" s="47"/>
      <c r="F4528" s="47"/>
      <c r="G4528" s="47"/>
      <c r="H4528" s="47"/>
      <c r="I4528" s="47"/>
      <c r="J4528" s="47"/>
      <c r="K4528" s="47"/>
      <c r="L4528" s="47"/>
      <c r="M4528" s="47"/>
      <c r="N4528" s="47"/>
      <c r="O4528" s="47"/>
      <c r="P4528" s="47"/>
      <c r="Q4528" s="47"/>
      <c r="R4528" s="47"/>
      <c r="S4528" s="47"/>
      <c r="T4528" s="47"/>
      <c r="U4528" s="47"/>
      <c r="V4528" s="47"/>
      <c r="W4528" s="47"/>
      <c r="X4528" s="91"/>
      <c r="Y4528" s="90"/>
      <c r="Z4528" s="91"/>
      <c r="AA4528" s="91"/>
    </row>
    <row r="4529" spans="2:27" ht="15" thickBot="1" x14ac:dyDescent="0.35">
      <c r="B4529" s="47" t="s">
        <v>11</v>
      </c>
      <c r="C4529" s="47"/>
      <c r="D4529" s="47"/>
      <c r="E4529" s="47"/>
      <c r="F4529" s="47"/>
      <c r="G4529" s="47"/>
      <c r="H4529" s="112"/>
      <c r="I4529" s="47"/>
      <c r="J4529" s="48" t="s">
        <v>5</v>
      </c>
      <c r="K4529" s="47" t="s">
        <v>12</v>
      </c>
      <c r="L4529" s="47"/>
      <c r="M4529" s="47"/>
      <c r="N4529" s="47"/>
      <c r="O4529" s="47"/>
      <c r="P4529" s="47"/>
      <c r="Q4529" s="47"/>
      <c r="R4529" s="47"/>
      <c r="S4529" s="47"/>
      <c r="T4529" s="47"/>
      <c r="U4529" s="47"/>
      <c r="V4529" s="47"/>
      <c r="W4529" s="47"/>
      <c r="X4529" s="91">
        <f>H4530</f>
        <v>0</v>
      </c>
      <c r="Y4529" s="91">
        <f>H4531</f>
        <v>0</v>
      </c>
      <c r="Z4529" s="91">
        <f>H4532</f>
        <v>0</v>
      </c>
      <c r="AA4529" s="91">
        <f>H4533</f>
        <v>0</v>
      </c>
    </row>
    <row r="4530" spans="2:27" ht="15" thickBot="1" x14ac:dyDescent="0.35">
      <c r="B4530" s="47" t="s">
        <v>13</v>
      </c>
      <c r="C4530" s="47"/>
      <c r="D4530" s="47"/>
      <c r="E4530" s="47"/>
      <c r="F4530" s="47"/>
      <c r="G4530" s="47"/>
      <c r="H4530" s="112"/>
      <c r="I4530" s="59"/>
      <c r="J4530" s="48" t="s">
        <v>5</v>
      </c>
      <c r="K4530" s="47" t="s">
        <v>15</v>
      </c>
      <c r="L4530" s="47"/>
      <c r="M4530" s="47"/>
      <c r="N4530" s="47"/>
      <c r="O4530" s="47"/>
      <c r="P4530" s="47"/>
      <c r="Q4530" s="47"/>
      <c r="R4530" s="47"/>
      <c r="S4530" s="47"/>
      <c r="T4530" s="47"/>
      <c r="U4530" s="47"/>
      <c r="V4530" s="47"/>
      <c r="W4530" s="47"/>
      <c r="X4530" s="91"/>
      <c r="Y4530" s="91"/>
      <c r="Z4530" s="91"/>
      <c r="AA4530" s="91"/>
    </row>
    <row r="4531" spans="2:27" ht="15" thickBot="1" x14ac:dyDescent="0.35">
      <c r="B4531" s="47" t="s">
        <v>16</v>
      </c>
      <c r="C4531" s="47"/>
      <c r="D4531" s="47"/>
      <c r="E4531" s="47"/>
      <c r="F4531" s="47"/>
      <c r="G4531" s="47"/>
      <c r="H4531" s="137"/>
      <c r="I4531" s="47"/>
      <c r="J4531" s="48" t="s">
        <v>5</v>
      </c>
      <c r="K4531" s="47" t="s">
        <v>17</v>
      </c>
      <c r="L4531" s="47"/>
      <c r="M4531" s="47"/>
      <c r="N4531" s="47"/>
      <c r="O4531" s="47"/>
      <c r="P4531" s="47"/>
      <c r="Q4531" s="47"/>
      <c r="R4531" s="47"/>
      <c r="S4531" s="47"/>
      <c r="T4531" s="47"/>
      <c r="U4531" s="47"/>
      <c r="V4531" s="47"/>
      <c r="W4531" s="47"/>
      <c r="X4531" s="91"/>
      <c r="Y4531" s="91"/>
      <c r="Z4531" s="91"/>
      <c r="AA4531" s="91"/>
    </row>
    <row r="4532" spans="2:27" ht="15" thickBot="1" x14ac:dyDescent="0.35">
      <c r="B4532" s="47" t="str">
        <f>IF(H4531="Erdgas","Nettorechnungsbetrag (Erdgas)",IF(H4531="Strom","Nettorechnungsbetrag (Strom)",IF(H4531="Wärme/Kälte","Nettorechnungsbetrag (Wärme/Kälte)","Bitte Energieart auswählen!")))</f>
        <v>Bitte Energieart auswählen!</v>
      </c>
      <c r="C4532" s="47"/>
      <c r="D4532" s="47"/>
      <c r="E4532" s="47"/>
      <c r="F4532" s="47"/>
      <c r="G4532" s="47"/>
      <c r="H4532" s="113"/>
      <c r="I4532" s="60" t="s">
        <v>18</v>
      </c>
      <c r="J4532" s="48" t="s">
        <v>5</v>
      </c>
      <c r="K4532" s="47" t="str">
        <f>IF(H4531="Erdgas","Erdgaskosten exkl. Steuern, Abgaben, Netzentgelte, etc.",IF(H4531="Strom","Stromkosten exkl. Steuern, Abgaben, Netzentgelte, etc.",IF(H4531="Wärme/Kälte","Wärme-/Kältekosten exkl. Steuern, Abgaben, Netzentgelte, etc.","Bitte Energieart auswählen!")))</f>
        <v>Bitte Energieart auswählen!</v>
      </c>
      <c r="L4532" s="47"/>
      <c r="M4532" s="47"/>
      <c r="N4532" s="47"/>
      <c r="O4532" s="47"/>
      <c r="P4532" s="47"/>
      <c r="Q4532" s="47"/>
      <c r="R4532" s="47"/>
      <c r="S4532" s="47"/>
      <c r="T4532" s="47"/>
      <c r="U4532" s="47"/>
      <c r="V4532" s="47"/>
      <c r="W4532" s="47"/>
      <c r="X4532" s="91"/>
      <c r="Y4532" s="91"/>
      <c r="Z4532" s="91"/>
      <c r="AA4532" s="91"/>
    </row>
    <row r="4533" spans="2:27" ht="15" thickBot="1" x14ac:dyDescent="0.35">
      <c r="B4533" s="47" t="str">
        <f>IF(AND(H4531="Erdgas",H4530="Nein"),"Erdgasverbrauch in kWh gem. letzter Jahresabrechnung",IF(H4531="Erdgas","Erdgasverbrauch in kWh im Kalenderjahr 2021",IF(AND(H4531="Strom",H4530="Nein"),"Stromverbrauch in kWh gem. letzter Jahresabrechnung",IF(H4531="Strom","Stromverbrauch in kWh im Kalenderjahr 2021",IF(AND(H4531="Wärme/Kälte",H4530="Nein"),"Wärme-/Kälteverbrauch in kWh gem. letzter Jahresabrechnung",IF(H4531="Wärme/Kälte","Wärme-/Kälteverbrauch in kWh im Kalenderjahr 2021","Bitte Energieart auswählen!"))))))</f>
        <v>Bitte Energieart auswählen!</v>
      </c>
      <c r="C4533" s="47"/>
      <c r="D4533" s="47"/>
      <c r="E4533" s="47"/>
      <c r="F4533" s="47"/>
      <c r="G4533" s="47"/>
      <c r="H4533" s="114"/>
      <c r="I4533" s="60" t="s">
        <v>19</v>
      </c>
      <c r="J4533" s="48" t="s">
        <v>5</v>
      </c>
      <c r="K4533" s="47" t="str">
        <f>IF(H4530="Nein",IF(H4531="Erdgas","Den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endet."),IF(H4531="Erdgas","Bitte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33" s="47"/>
      <c r="M4533" s="47"/>
      <c r="N4533" s="47"/>
      <c r="O4533" s="47"/>
      <c r="P4533" s="47"/>
      <c r="Q4533" s="47"/>
      <c r="R4533" s="47"/>
      <c r="S4533" s="47"/>
      <c r="T4533" s="47"/>
      <c r="U4533" s="47"/>
      <c r="V4533" s="47"/>
      <c r="W4533" s="47"/>
      <c r="X4533" s="91"/>
      <c r="Y4533" s="91"/>
      <c r="Z4533" s="91"/>
      <c r="AA4533" s="91"/>
    </row>
    <row r="4534" spans="2:27" x14ac:dyDescent="0.3">
      <c r="B4534" s="46"/>
      <c r="C4534" s="46"/>
      <c r="D4534" s="46"/>
      <c r="E4534" s="46"/>
      <c r="F4534" s="46"/>
      <c r="G4534" s="46"/>
      <c r="H4534" s="46"/>
      <c r="I4534" s="46"/>
      <c r="J4534" s="46"/>
      <c r="K4534" s="46"/>
      <c r="L4534" s="46"/>
      <c r="M4534" s="46"/>
      <c r="N4534" s="46"/>
      <c r="O4534" s="46"/>
      <c r="P4534" s="46"/>
      <c r="Q4534" s="46"/>
      <c r="R4534" s="46"/>
      <c r="S4534" s="46"/>
      <c r="T4534" s="46"/>
      <c r="U4534" s="46"/>
      <c r="V4534" s="46"/>
      <c r="W4534" s="46"/>
      <c r="X4534" s="91"/>
      <c r="Y4534" s="91"/>
      <c r="Z4534" s="91"/>
      <c r="AA4534" s="91"/>
    </row>
    <row r="4535" spans="2:27" ht="18" thickBot="1" x14ac:dyDescent="0.5">
      <c r="B4535" s="56" t="s">
        <v>10</v>
      </c>
      <c r="C4535" s="47"/>
      <c r="D4535" s="47"/>
      <c r="E4535" s="47"/>
      <c r="F4535" s="47"/>
      <c r="G4535" s="47"/>
      <c r="H4535" s="47"/>
      <c r="I4535" s="47"/>
      <c r="J4535" s="47"/>
      <c r="K4535" s="47"/>
      <c r="L4535" s="47"/>
      <c r="M4535" s="47"/>
      <c r="N4535" s="47"/>
      <c r="O4535" s="47"/>
      <c r="P4535" s="47"/>
      <c r="Q4535" s="47"/>
      <c r="R4535" s="47"/>
      <c r="S4535" s="47"/>
      <c r="T4535" s="47"/>
      <c r="U4535" s="47"/>
      <c r="V4535" s="47"/>
      <c r="W4535" s="47"/>
      <c r="X4535" s="91"/>
      <c r="Y4535" s="90"/>
      <c r="Z4535" s="91"/>
      <c r="AA4535" s="91"/>
    </row>
    <row r="4536" spans="2:27" ht="15" thickBot="1" x14ac:dyDescent="0.35">
      <c r="B4536" s="47" t="s">
        <v>11</v>
      </c>
      <c r="C4536" s="47"/>
      <c r="D4536" s="47"/>
      <c r="E4536" s="47"/>
      <c r="F4536" s="47"/>
      <c r="G4536" s="47"/>
      <c r="H4536" s="112"/>
      <c r="I4536" s="47"/>
      <c r="J4536" s="48" t="s">
        <v>5</v>
      </c>
      <c r="K4536" s="47" t="s">
        <v>12</v>
      </c>
      <c r="L4536" s="47"/>
      <c r="M4536" s="47"/>
      <c r="N4536" s="47"/>
      <c r="O4536" s="47"/>
      <c r="P4536" s="47"/>
      <c r="Q4536" s="47"/>
      <c r="R4536" s="47"/>
      <c r="S4536" s="47"/>
      <c r="T4536" s="47"/>
      <c r="U4536" s="47"/>
      <c r="V4536" s="47"/>
      <c r="W4536" s="47"/>
      <c r="X4536" s="91">
        <f>H4537</f>
        <v>0</v>
      </c>
      <c r="Y4536" s="91">
        <f>H4538</f>
        <v>0</v>
      </c>
      <c r="Z4536" s="91">
        <f>H4539</f>
        <v>0</v>
      </c>
      <c r="AA4536" s="91">
        <f>H4540</f>
        <v>0</v>
      </c>
    </row>
    <row r="4537" spans="2:27" ht="15" thickBot="1" x14ac:dyDescent="0.35">
      <c r="B4537" s="47" t="s">
        <v>13</v>
      </c>
      <c r="C4537" s="47"/>
      <c r="D4537" s="47"/>
      <c r="E4537" s="47"/>
      <c r="F4537" s="47"/>
      <c r="G4537" s="47"/>
      <c r="H4537" s="112"/>
      <c r="I4537" s="59"/>
      <c r="J4537" s="48" t="s">
        <v>5</v>
      </c>
      <c r="K4537" s="47" t="s">
        <v>15</v>
      </c>
      <c r="L4537" s="47"/>
      <c r="M4537" s="47"/>
      <c r="N4537" s="47"/>
      <c r="O4537" s="47"/>
      <c r="P4537" s="47"/>
      <c r="Q4537" s="47"/>
      <c r="R4537" s="47"/>
      <c r="S4537" s="47"/>
      <c r="T4537" s="47"/>
      <c r="U4537" s="47"/>
      <c r="V4537" s="47"/>
      <c r="W4537" s="47"/>
      <c r="X4537" s="91"/>
      <c r="Y4537" s="91"/>
      <c r="Z4537" s="91"/>
      <c r="AA4537" s="91"/>
    </row>
    <row r="4538" spans="2:27" ht="15" thickBot="1" x14ac:dyDescent="0.35">
      <c r="B4538" s="47" t="s">
        <v>16</v>
      </c>
      <c r="C4538" s="47"/>
      <c r="D4538" s="47"/>
      <c r="E4538" s="47"/>
      <c r="F4538" s="47"/>
      <c r="G4538" s="47"/>
      <c r="H4538" s="137"/>
      <c r="I4538" s="47"/>
      <c r="J4538" s="48" t="s">
        <v>5</v>
      </c>
      <c r="K4538" s="47" t="s">
        <v>17</v>
      </c>
      <c r="L4538" s="47"/>
      <c r="M4538" s="47"/>
      <c r="N4538" s="47"/>
      <c r="O4538" s="47"/>
      <c r="P4538" s="47"/>
      <c r="Q4538" s="47"/>
      <c r="R4538" s="47"/>
      <c r="S4538" s="47"/>
      <c r="T4538" s="47"/>
      <c r="U4538" s="47"/>
      <c r="V4538" s="47"/>
      <c r="W4538" s="47"/>
      <c r="X4538" s="91"/>
      <c r="Y4538" s="91"/>
      <c r="Z4538" s="91"/>
      <c r="AA4538" s="91"/>
    </row>
    <row r="4539" spans="2:27" ht="15" thickBot="1" x14ac:dyDescent="0.35">
      <c r="B4539" s="47" t="str">
        <f>IF(H4538="Erdgas","Nettorechnungsbetrag (Erdgas)",IF(H4538="Strom","Nettorechnungsbetrag (Strom)",IF(H4538="Wärme/Kälte","Nettorechnungsbetrag (Wärme/Kälte)","Bitte Energieart auswählen!")))</f>
        <v>Bitte Energieart auswählen!</v>
      </c>
      <c r="C4539" s="47"/>
      <c r="D4539" s="47"/>
      <c r="E4539" s="47"/>
      <c r="F4539" s="47"/>
      <c r="G4539" s="47"/>
      <c r="H4539" s="113"/>
      <c r="I4539" s="60" t="s">
        <v>18</v>
      </c>
      <c r="J4539" s="48" t="s">
        <v>5</v>
      </c>
      <c r="K4539" s="47" t="str">
        <f>IF(H4538="Erdgas","Erdgaskosten exkl. Steuern, Abgaben, Netzentgelte, etc.",IF(H4538="Strom","Stromkosten exkl. Steuern, Abgaben, Netzentgelte, etc.",IF(H4538="Wärme/Kälte","Wärme-/Kältekosten exkl. Steuern, Abgaben, Netzentgelte, etc.","Bitte Energieart auswählen!")))</f>
        <v>Bitte Energieart auswählen!</v>
      </c>
      <c r="L4539" s="47"/>
      <c r="M4539" s="47"/>
      <c r="N4539" s="47"/>
      <c r="O4539" s="47"/>
      <c r="P4539" s="47"/>
      <c r="Q4539" s="47"/>
      <c r="R4539" s="47"/>
      <c r="S4539" s="47"/>
      <c r="T4539" s="47"/>
      <c r="U4539" s="47"/>
      <c r="V4539" s="47"/>
      <c r="W4539" s="47"/>
      <c r="X4539" s="91"/>
      <c r="Y4539" s="91"/>
      <c r="Z4539" s="91"/>
      <c r="AA4539" s="91"/>
    </row>
    <row r="4540" spans="2:27" ht="15" thickBot="1" x14ac:dyDescent="0.35">
      <c r="B4540" s="47" t="str">
        <f>IF(AND(H4538="Erdgas",H4537="Nein"),"Erdgasverbrauch in kWh gem. letzter Jahresabrechnung",IF(H4538="Erdgas","Erdgasverbrauch in kWh im Kalenderjahr 2021",IF(AND(H4538="Strom",H4537="Nein"),"Stromverbrauch in kWh gem. letzter Jahresabrechnung",IF(H4538="Strom","Stromverbrauch in kWh im Kalenderjahr 2021",IF(AND(H4538="Wärme/Kälte",H4537="Nein"),"Wärme-/Kälteverbrauch in kWh gem. letzter Jahresabrechnung",IF(H4538="Wärme/Kälte","Wärme-/Kälteverbrauch in kWh im Kalenderjahr 2021","Bitte Energieart auswählen!"))))))</f>
        <v>Bitte Energieart auswählen!</v>
      </c>
      <c r="C4540" s="47"/>
      <c r="D4540" s="47"/>
      <c r="E4540" s="47"/>
      <c r="F4540" s="47"/>
      <c r="G4540" s="47"/>
      <c r="H4540" s="114"/>
      <c r="I4540" s="60" t="s">
        <v>19</v>
      </c>
      <c r="J4540" s="48" t="s">
        <v>5</v>
      </c>
      <c r="K4540" s="47" t="str">
        <f>IF(H4537="Nein",IF(H4538="Erdgas","Den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endet."),IF(H4538="Erdgas","Bitte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40" s="47"/>
      <c r="M4540" s="47"/>
      <c r="N4540" s="47"/>
      <c r="O4540" s="47"/>
      <c r="P4540" s="47"/>
      <c r="Q4540" s="47"/>
      <c r="R4540" s="47"/>
      <c r="S4540" s="47"/>
      <c r="T4540" s="47"/>
      <c r="U4540" s="47"/>
      <c r="V4540" s="47"/>
      <c r="W4540" s="47"/>
      <c r="X4540" s="91"/>
      <c r="Y4540" s="91"/>
      <c r="Z4540" s="91"/>
      <c r="AA4540" s="91"/>
    </row>
    <row r="4541" spans="2:27" x14ac:dyDescent="0.3">
      <c r="B4541" s="46"/>
      <c r="C4541" s="46"/>
      <c r="D4541" s="46"/>
      <c r="E4541" s="46"/>
      <c r="F4541" s="46"/>
      <c r="G4541" s="46"/>
      <c r="H4541" s="46"/>
      <c r="I4541" s="46"/>
      <c r="J4541" s="46"/>
      <c r="K4541" s="46"/>
      <c r="L4541" s="46"/>
      <c r="M4541" s="46"/>
      <c r="N4541" s="46"/>
      <c r="O4541" s="46"/>
      <c r="P4541" s="46"/>
      <c r="Q4541" s="46"/>
      <c r="R4541" s="46"/>
      <c r="S4541" s="46"/>
      <c r="T4541" s="46"/>
      <c r="U4541" s="46"/>
      <c r="V4541" s="46"/>
      <c r="W4541" s="46"/>
      <c r="X4541" s="91"/>
      <c r="Y4541" s="91"/>
      <c r="Z4541" s="91"/>
      <c r="AA4541" s="91"/>
    </row>
    <row r="4542" spans="2:27" ht="18" thickBot="1" x14ac:dyDescent="0.5">
      <c r="B4542" s="56" t="s">
        <v>10</v>
      </c>
      <c r="C4542" s="47"/>
      <c r="D4542" s="47"/>
      <c r="E4542" s="47"/>
      <c r="F4542" s="47"/>
      <c r="G4542" s="47"/>
      <c r="H4542" s="47"/>
      <c r="I4542" s="47"/>
      <c r="J4542" s="47"/>
      <c r="K4542" s="47"/>
      <c r="L4542" s="47"/>
      <c r="M4542" s="47"/>
      <c r="N4542" s="47"/>
      <c r="O4542" s="47"/>
      <c r="P4542" s="47"/>
      <c r="Q4542" s="47"/>
      <c r="R4542" s="47"/>
      <c r="S4542" s="47"/>
      <c r="T4542" s="47"/>
      <c r="U4542" s="47"/>
      <c r="V4542" s="47"/>
      <c r="W4542" s="47"/>
      <c r="X4542" s="91"/>
      <c r="Y4542" s="90"/>
      <c r="Z4542" s="91"/>
      <c r="AA4542" s="91"/>
    </row>
    <row r="4543" spans="2:27" ht="15" thickBot="1" x14ac:dyDescent="0.35">
      <c r="B4543" s="47" t="s">
        <v>11</v>
      </c>
      <c r="C4543" s="47"/>
      <c r="D4543" s="47"/>
      <c r="E4543" s="47"/>
      <c r="F4543" s="47"/>
      <c r="G4543" s="47"/>
      <c r="H4543" s="112"/>
      <c r="I4543" s="47"/>
      <c r="J4543" s="48" t="s">
        <v>5</v>
      </c>
      <c r="K4543" s="47" t="s">
        <v>12</v>
      </c>
      <c r="L4543" s="47"/>
      <c r="M4543" s="47"/>
      <c r="N4543" s="47"/>
      <c r="O4543" s="47"/>
      <c r="P4543" s="47"/>
      <c r="Q4543" s="47"/>
      <c r="R4543" s="47"/>
      <c r="S4543" s="47"/>
      <c r="T4543" s="47"/>
      <c r="U4543" s="47"/>
      <c r="V4543" s="47"/>
      <c r="W4543" s="47"/>
      <c r="X4543" s="91">
        <f>H4544</f>
        <v>0</v>
      </c>
      <c r="Y4543" s="91">
        <f>H4545</f>
        <v>0</v>
      </c>
      <c r="Z4543" s="91">
        <f>H4546</f>
        <v>0</v>
      </c>
      <c r="AA4543" s="91">
        <f>H4547</f>
        <v>0</v>
      </c>
    </row>
    <row r="4544" spans="2:27" ht="15" thickBot="1" x14ac:dyDescent="0.35">
      <c r="B4544" s="47" t="s">
        <v>13</v>
      </c>
      <c r="C4544" s="47"/>
      <c r="D4544" s="47"/>
      <c r="E4544" s="47"/>
      <c r="F4544" s="47"/>
      <c r="G4544" s="47"/>
      <c r="H4544" s="112"/>
      <c r="I4544" s="59"/>
      <c r="J4544" s="48" t="s">
        <v>5</v>
      </c>
      <c r="K4544" s="47" t="s">
        <v>15</v>
      </c>
      <c r="L4544" s="47"/>
      <c r="M4544" s="47"/>
      <c r="N4544" s="47"/>
      <c r="O4544" s="47"/>
      <c r="P4544" s="47"/>
      <c r="Q4544" s="47"/>
      <c r="R4544" s="47"/>
      <c r="S4544" s="47"/>
      <c r="T4544" s="47"/>
      <c r="U4544" s="47"/>
      <c r="V4544" s="47"/>
      <c r="W4544" s="47"/>
      <c r="X4544" s="91"/>
      <c r="Y4544" s="91"/>
      <c r="Z4544" s="91"/>
      <c r="AA4544" s="91"/>
    </row>
    <row r="4545" spans="2:27" ht="15" thickBot="1" x14ac:dyDescent="0.35">
      <c r="B4545" s="47" t="s">
        <v>16</v>
      </c>
      <c r="C4545" s="47"/>
      <c r="D4545" s="47"/>
      <c r="E4545" s="47"/>
      <c r="F4545" s="47"/>
      <c r="G4545" s="47"/>
      <c r="H4545" s="137"/>
      <c r="I4545" s="47"/>
      <c r="J4545" s="48" t="s">
        <v>5</v>
      </c>
      <c r="K4545" s="47" t="s">
        <v>17</v>
      </c>
      <c r="L4545" s="47"/>
      <c r="M4545" s="47"/>
      <c r="N4545" s="47"/>
      <c r="O4545" s="47"/>
      <c r="P4545" s="47"/>
      <c r="Q4545" s="47"/>
      <c r="R4545" s="47"/>
      <c r="S4545" s="47"/>
      <c r="T4545" s="47"/>
      <c r="U4545" s="47"/>
      <c r="V4545" s="47"/>
      <c r="W4545" s="47"/>
      <c r="X4545" s="91"/>
      <c r="Y4545" s="91"/>
      <c r="Z4545" s="91"/>
      <c r="AA4545" s="91"/>
    </row>
    <row r="4546" spans="2:27" ht="15" thickBot="1" x14ac:dyDescent="0.35">
      <c r="B4546" s="47" t="str">
        <f>IF(H4545="Erdgas","Nettorechnungsbetrag (Erdgas)",IF(H4545="Strom","Nettorechnungsbetrag (Strom)",IF(H4545="Wärme/Kälte","Nettorechnungsbetrag (Wärme/Kälte)","Bitte Energieart auswählen!")))</f>
        <v>Bitte Energieart auswählen!</v>
      </c>
      <c r="C4546" s="47"/>
      <c r="D4546" s="47"/>
      <c r="E4546" s="47"/>
      <c r="F4546" s="47"/>
      <c r="G4546" s="47"/>
      <c r="H4546" s="113"/>
      <c r="I4546" s="60" t="s">
        <v>18</v>
      </c>
      <c r="J4546" s="48" t="s">
        <v>5</v>
      </c>
      <c r="K4546" s="47" t="str">
        <f>IF(H4545="Erdgas","Erdgaskosten exkl. Steuern, Abgaben, Netzentgelte, etc.",IF(H4545="Strom","Stromkosten exkl. Steuern, Abgaben, Netzentgelte, etc.",IF(H4545="Wärme/Kälte","Wärme-/Kältekosten exkl. Steuern, Abgaben, Netzentgelte, etc.","Bitte Energieart auswählen!")))</f>
        <v>Bitte Energieart auswählen!</v>
      </c>
      <c r="L4546" s="47"/>
      <c r="M4546" s="47"/>
      <c r="N4546" s="47"/>
      <c r="O4546" s="47"/>
      <c r="P4546" s="47"/>
      <c r="Q4546" s="47"/>
      <c r="R4546" s="47"/>
      <c r="S4546" s="47"/>
      <c r="T4546" s="47"/>
      <c r="U4546" s="47"/>
      <c r="V4546" s="47"/>
      <c r="W4546" s="47"/>
      <c r="X4546" s="91"/>
      <c r="Y4546" s="91"/>
      <c r="Z4546" s="91"/>
      <c r="AA4546" s="91"/>
    </row>
    <row r="4547" spans="2:27" ht="15" thickBot="1" x14ac:dyDescent="0.35">
      <c r="B4547" s="47" t="str">
        <f>IF(AND(H4545="Erdgas",H4544="Nein"),"Erdgasverbrauch in kWh gem. letzter Jahresabrechnung",IF(H4545="Erdgas","Erdgasverbrauch in kWh im Kalenderjahr 2021",IF(AND(H4545="Strom",H4544="Nein"),"Stromverbrauch in kWh gem. letzter Jahresabrechnung",IF(H4545="Strom","Stromverbrauch in kWh im Kalenderjahr 2021",IF(AND(H4545="Wärme/Kälte",H4544="Nein"),"Wärme-/Kälteverbrauch in kWh gem. letzter Jahresabrechnung",IF(H4545="Wärme/Kälte","Wärme-/Kälteverbrauch in kWh im Kalenderjahr 2021","Bitte Energieart auswählen!"))))))</f>
        <v>Bitte Energieart auswählen!</v>
      </c>
      <c r="C4547" s="47"/>
      <c r="D4547" s="47"/>
      <c r="E4547" s="47"/>
      <c r="F4547" s="47"/>
      <c r="G4547" s="47"/>
      <c r="H4547" s="114"/>
      <c r="I4547" s="60" t="s">
        <v>19</v>
      </c>
      <c r="J4547" s="48" t="s">
        <v>5</v>
      </c>
      <c r="K4547" s="47" t="str">
        <f>IF(H4544="Nein",IF(H4545="Erdgas","Den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endet."),IF(H4545="Erdgas","Bitte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47" s="47"/>
      <c r="M4547" s="47"/>
      <c r="N4547" s="47"/>
      <c r="O4547" s="47"/>
      <c r="P4547" s="47"/>
      <c r="Q4547" s="47"/>
      <c r="R4547" s="47"/>
      <c r="S4547" s="47"/>
      <c r="T4547" s="47"/>
      <c r="U4547" s="47"/>
      <c r="V4547" s="47"/>
      <c r="W4547" s="47"/>
      <c r="X4547" s="91"/>
      <c r="Y4547" s="91"/>
      <c r="Z4547" s="91"/>
      <c r="AA4547" s="91"/>
    </row>
    <row r="4548" spans="2:27" x14ac:dyDescent="0.3">
      <c r="B4548" s="46"/>
      <c r="C4548" s="46"/>
      <c r="D4548" s="46"/>
      <c r="E4548" s="46"/>
      <c r="F4548" s="46"/>
      <c r="G4548" s="46"/>
      <c r="H4548" s="46"/>
      <c r="I4548" s="46"/>
      <c r="J4548" s="46"/>
      <c r="K4548" s="46"/>
      <c r="L4548" s="46"/>
      <c r="M4548" s="46"/>
      <c r="N4548" s="46"/>
      <c r="O4548" s="46"/>
      <c r="P4548" s="46"/>
      <c r="Q4548" s="46"/>
      <c r="R4548" s="46"/>
      <c r="S4548" s="46"/>
      <c r="T4548" s="46"/>
      <c r="U4548" s="46"/>
      <c r="V4548" s="46"/>
      <c r="W4548" s="46"/>
      <c r="X4548" s="91"/>
      <c r="Y4548" s="91"/>
      <c r="Z4548" s="91"/>
      <c r="AA4548" s="91"/>
    </row>
    <row r="4549" spans="2:27" ht="18" thickBot="1" x14ac:dyDescent="0.5">
      <c r="B4549" s="56" t="s">
        <v>10</v>
      </c>
      <c r="C4549" s="47"/>
      <c r="D4549" s="47"/>
      <c r="E4549" s="47"/>
      <c r="F4549" s="47"/>
      <c r="G4549" s="47"/>
      <c r="H4549" s="47"/>
      <c r="I4549" s="47"/>
      <c r="J4549" s="47"/>
      <c r="K4549" s="47"/>
      <c r="L4549" s="47"/>
      <c r="M4549" s="47"/>
      <c r="N4549" s="47"/>
      <c r="O4549" s="47"/>
      <c r="P4549" s="47"/>
      <c r="Q4549" s="47"/>
      <c r="R4549" s="47"/>
      <c r="S4549" s="47"/>
      <c r="T4549" s="47"/>
      <c r="U4549" s="47"/>
      <c r="V4549" s="47"/>
      <c r="W4549" s="47"/>
      <c r="X4549" s="91"/>
      <c r="Y4549" s="90"/>
      <c r="Z4549" s="91"/>
      <c r="AA4549" s="91"/>
    </row>
    <row r="4550" spans="2:27" ht="15" thickBot="1" x14ac:dyDescent="0.35">
      <c r="B4550" s="47" t="s">
        <v>11</v>
      </c>
      <c r="C4550" s="47"/>
      <c r="D4550" s="47"/>
      <c r="E4550" s="47"/>
      <c r="F4550" s="47"/>
      <c r="G4550" s="47"/>
      <c r="H4550" s="112"/>
      <c r="I4550" s="47"/>
      <c r="J4550" s="48" t="s">
        <v>5</v>
      </c>
      <c r="K4550" s="47" t="s">
        <v>12</v>
      </c>
      <c r="L4550" s="47"/>
      <c r="M4550" s="47"/>
      <c r="N4550" s="47"/>
      <c r="O4550" s="47"/>
      <c r="P4550" s="47"/>
      <c r="Q4550" s="47"/>
      <c r="R4550" s="47"/>
      <c r="S4550" s="47"/>
      <c r="T4550" s="47"/>
      <c r="U4550" s="47"/>
      <c r="V4550" s="47"/>
      <c r="W4550" s="47"/>
      <c r="X4550" s="91">
        <f>H4551</f>
        <v>0</v>
      </c>
      <c r="Y4550" s="91">
        <f>H4552</f>
        <v>0</v>
      </c>
      <c r="Z4550" s="91">
        <f>H4553</f>
        <v>0</v>
      </c>
      <c r="AA4550" s="91">
        <f>H4554</f>
        <v>0</v>
      </c>
    </row>
    <row r="4551" spans="2:27" ht="15" thickBot="1" x14ac:dyDescent="0.35">
      <c r="B4551" s="47" t="s">
        <v>13</v>
      </c>
      <c r="C4551" s="47"/>
      <c r="D4551" s="47"/>
      <c r="E4551" s="47"/>
      <c r="F4551" s="47"/>
      <c r="G4551" s="47"/>
      <c r="H4551" s="112"/>
      <c r="I4551" s="59"/>
      <c r="J4551" s="48" t="s">
        <v>5</v>
      </c>
      <c r="K4551" s="47" t="s">
        <v>15</v>
      </c>
      <c r="L4551" s="47"/>
      <c r="M4551" s="47"/>
      <c r="N4551" s="47"/>
      <c r="O4551" s="47"/>
      <c r="P4551" s="47"/>
      <c r="Q4551" s="47"/>
      <c r="R4551" s="47"/>
      <c r="S4551" s="47"/>
      <c r="T4551" s="47"/>
      <c r="U4551" s="47"/>
      <c r="V4551" s="47"/>
      <c r="W4551" s="47"/>
      <c r="X4551" s="91"/>
      <c r="Y4551" s="91"/>
      <c r="Z4551" s="91"/>
      <c r="AA4551" s="91"/>
    </row>
    <row r="4552" spans="2:27" ht="15" thickBot="1" x14ac:dyDescent="0.35">
      <c r="B4552" s="47" t="s">
        <v>16</v>
      </c>
      <c r="C4552" s="47"/>
      <c r="D4552" s="47"/>
      <c r="E4552" s="47"/>
      <c r="F4552" s="47"/>
      <c r="G4552" s="47"/>
      <c r="H4552" s="137"/>
      <c r="I4552" s="47"/>
      <c r="J4552" s="48" t="s">
        <v>5</v>
      </c>
      <c r="K4552" s="47" t="s">
        <v>17</v>
      </c>
      <c r="L4552" s="47"/>
      <c r="M4552" s="47"/>
      <c r="N4552" s="47"/>
      <c r="O4552" s="47"/>
      <c r="P4552" s="47"/>
      <c r="Q4552" s="47"/>
      <c r="R4552" s="47"/>
      <c r="S4552" s="47"/>
      <c r="T4552" s="47"/>
      <c r="U4552" s="47"/>
      <c r="V4552" s="47"/>
      <c r="W4552" s="47"/>
      <c r="X4552" s="91"/>
      <c r="Y4552" s="91"/>
      <c r="Z4552" s="91"/>
      <c r="AA4552" s="91"/>
    </row>
    <row r="4553" spans="2:27" ht="15" thickBot="1" x14ac:dyDescent="0.35">
      <c r="B4553" s="47" t="str">
        <f>IF(H4552="Erdgas","Nettorechnungsbetrag (Erdgas)",IF(H4552="Strom","Nettorechnungsbetrag (Strom)",IF(H4552="Wärme/Kälte","Nettorechnungsbetrag (Wärme/Kälte)","Bitte Energieart auswählen!")))</f>
        <v>Bitte Energieart auswählen!</v>
      </c>
      <c r="C4553" s="47"/>
      <c r="D4553" s="47"/>
      <c r="E4553" s="47"/>
      <c r="F4553" s="47"/>
      <c r="G4553" s="47"/>
      <c r="H4553" s="113"/>
      <c r="I4553" s="60" t="s">
        <v>18</v>
      </c>
      <c r="J4553" s="48" t="s">
        <v>5</v>
      </c>
      <c r="K4553" s="47" t="str">
        <f>IF(H4552="Erdgas","Erdgaskosten exkl. Steuern, Abgaben, Netzentgelte, etc.",IF(H4552="Strom","Stromkosten exkl. Steuern, Abgaben, Netzentgelte, etc.",IF(H4552="Wärme/Kälte","Wärme-/Kältekosten exkl. Steuern, Abgaben, Netzentgelte, etc.","Bitte Energieart auswählen!")))</f>
        <v>Bitte Energieart auswählen!</v>
      </c>
      <c r="L4553" s="47"/>
      <c r="M4553" s="47"/>
      <c r="N4553" s="47"/>
      <c r="O4553" s="47"/>
      <c r="P4553" s="47"/>
      <c r="Q4553" s="47"/>
      <c r="R4553" s="47"/>
      <c r="S4553" s="47"/>
      <c r="T4553" s="47"/>
      <c r="U4553" s="47"/>
      <c r="V4553" s="47"/>
      <c r="W4553" s="47"/>
      <c r="X4553" s="91"/>
      <c r="Y4553" s="91"/>
      <c r="Z4553" s="91"/>
      <c r="AA4553" s="91"/>
    </row>
    <row r="4554" spans="2:27" ht="15" thickBot="1" x14ac:dyDescent="0.35">
      <c r="B4554" s="47" t="str">
        <f>IF(AND(H4552="Erdgas",H4551="Nein"),"Erdgasverbrauch in kWh gem. letzter Jahresabrechnung",IF(H4552="Erdgas","Erdgasverbrauch in kWh im Kalenderjahr 2021",IF(AND(H4552="Strom",H4551="Nein"),"Stromverbrauch in kWh gem. letzter Jahresabrechnung",IF(H4552="Strom","Stromverbrauch in kWh im Kalenderjahr 2021",IF(AND(H4552="Wärme/Kälte",H4551="Nein"),"Wärme-/Kälteverbrauch in kWh gem. letzter Jahresabrechnung",IF(H4552="Wärme/Kälte","Wärme-/Kälteverbrauch in kWh im Kalenderjahr 2021","Bitte Energieart auswählen!"))))))</f>
        <v>Bitte Energieart auswählen!</v>
      </c>
      <c r="C4554" s="47"/>
      <c r="D4554" s="47"/>
      <c r="E4554" s="47"/>
      <c r="F4554" s="47"/>
      <c r="G4554" s="47"/>
      <c r="H4554" s="114"/>
      <c r="I4554" s="60" t="s">
        <v>19</v>
      </c>
      <c r="J4554" s="48" t="s">
        <v>5</v>
      </c>
      <c r="K4554" s="47" t="str">
        <f>IF(H4551="Nein",IF(H4552="Erdgas","Den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endet."),IF(H4552="Erdgas","Bitte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54" s="47"/>
      <c r="M4554" s="47"/>
      <c r="N4554" s="47"/>
      <c r="O4554" s="47"/>
      <c r="P4554" s="47"/>
      <c r="Q4554" s="47"/>
      <c r="R4554" s="47"/>
      <c r="S4554" s="47"/>
      <c r="T4554" s="47"/>
      <c r="U4554" s="47"/>
      <c r="V4554" s="47"/>
      <c r="W4554" s="47"/>
      <c r="X4554" s="91"/>
      <c r="Y4554" s="91"/>
      <c r="Z4554" s="91"/>
      <c r="AA4554" s="91"/>
    </row>
    <row r="4555" spans="2:27" x14ac:dyDescent="0.3">
      <c r="B4555" s="46"/>
      <c r="C4555" s="46"/>
      <c r="D4555" s="46"/>
      <c r="E4555" s="46"/>
      <c r="F4555" s="46"/>
      <c r="G4555" s="46"/>
      <c r="H4555" s="46"/>
      <c r="I4555" s="46"/>
      <c r="J4555" s="46"/>
      <c r="K4555" s="46"/>
      <c r="L4555" s="46"/>
      <c r="M4555" s="46"/>
      <c r="N4555" s="46"/>
      <c r="O4555" s="46"/>
      <c r="P4555" s="46"/>
      <c r="Q4555" s="46"/>
      <c r="R4555" s="46"/>
      <c r="S4555" s="46"/>
      <c r="T4555" s="46"/>
      <c r="U4555" s="46"/>
      <c r="V4555" s="46"/>
      <c r="W4555" s="46"/>
      <c r="X4555" s="91"/>
      <c r="Y4555" s="91"/>
      <c r="Z4555" s="91"/>
      <c r="AA4555" s="91"/>
    </row>
    <row r="4556" spans="2:27" ht="18" thickBot="1" x14ac:dyDescent="0.5">
      <c r="B4556" s="56" t="s">
        <v>10</v>
      </c>
      <c r="C4556" s="47"/>
      <c r="D4556" s="47"/>
      <c r="E4556" s="47"/>
      <c r="F4556" s="47"/>
      <c r="G4556" s="47"/>
      <c r="H4556" s="47"/>
      <c r="I4556" s="47"/>
      <c r="J4556" s="47"/>
      <c r="K4556" s="47"/>
      <c r="L4556" s="47"/>
      <c r="M4556" s="47"/>
      <c r="N4556" s="47"/>
      <c r="O4556" s="47"/>
      <c r="P4556" s="47"/>
      <c r="Q4556" s="47"/>
      <c r="R4556" s="47"/>
      <c r="S4556" s="47"/>
      <c r="T4556" s="47"/>
      <c r="U4556" s="47"/>
      <c r="V4556" s="47"/>
      <c r="W4556" s="47"/>
      <c r="X4556" s="91"/>
      <c r="Y4556" s="90"/>
      <c r="Z4556" s="91"/>
      <c r="AA4556" s="91"/>
    </row>
    <row r="4557" spans="2:27" ht="15" thickBot="1" x14ac:dyDescent="0.35">
      <c r="B4557" s="47" t="s">
        <v>11</v>
      </c>
      <c r="C4557" s="47"/>
      <c r="D4557" s="47"/>
      <c r="E4557" s="47"/>
      <c r="F4557" s="47"/>
      <c r="G4557" s="47"/>
      <c r="H4557" s="112"/>
      <c r="I4557" s="47"/>
      <c r="J4557" s="48" t="s">
        <v>5</v>
      </c>
      <c r="K4557" s="47" t="s">
        <v>12</v>
      </c>
      <c r="L4557" s="47"/>
      <c r="M4557" s="47"/>
      <c r="N4557" s="47"/>
      <c r="O4557" s="47"/>
      <c r="P4557" s="47"/>
      <c r="Q4557" s="47"/>
      <c r="R4557" s="47"/>
      <c r="S4557" s="47"/>
      <c r="T4557" s="47"/>
      <c r="U4557" s="47"/>
      <c r="V4557" s="47"/>
      <c r="W4557" s="47"/>
      <c r="X4557" s="91">
        <f>H4558</f>
        <v>0</v>
      </c>
      <c r="Y4557" s="91">
        <f>H4559</f>
        <v>0</v>
      </c>
      <c r="Z4557" s="91">
        <f>H4560</f>
        <v>0</v>
      </c>
      <c r="AA4557" s="91">
        <f>H4561</f>
        <v>0</v>
      </c>
    </row>
    <row r="4558" spans="2:27" ht="15" thickBot="1" x14ac:dyDescent="0.35">
      <c r="B4558" s="47" t="s">
        <v>13</v>
      </c>
      <c r="C4558" s="47"/>
      <c r="D4558" s="47"/>
      <c r="E4558" s="47"/>
      <c r="F4558" s="47"/>
      <c r="G4558" s="47"/>
      <c r="H4558" s="112"/>
      <c r="I4558" s="59"/>
      <c r="J4558" s="48" t="s">
        <v>5</v>
      </c>
      <c r="K4558" s="47" t="s">
        <v>15</v>
      </c>
      <c r="L4558" s="47"/>
      <c r="M4558" s="47"/>
      <c r="N4558" s="47"/>
      <c r="O4558" s="47"/>
      <c r="P4558" s="47"/>
      <c r="Q4558" s="47"/>
      <c r="R4558" s="47"/>
      <c r="S4558" s="47"/>
      <c r="T4558" s="47"/>
      <c r="U4558" s="47"/>
      <c r="V4558" s="47"/>
      <c r="W4558" s="47"/>
      <c r="X4558" s="91"/>
      <c r="Y4558" s="91"/>
      <c r="Z4558" s="91"/>
      <c r="AA4558" s="91"/>
    </row>
    <row r="4559" spans="2:27" ht="15" thickBot="1" x14ac:dyDescent="0.35">
      <c r="B4559" s="47" t="s">
        <v>16</v>
      </c>
      <c r="C4559" s="47"/>
      <c r="D4559" s="47"/>
      <c r="E4559" s="47"/>
      <c r="F4559" s="47"/>
      <c r="G4559" s="47"/>
      <c r="H4559" s="137"/>
      <c r="I4559" s="47"/>
      <c r="J4559" s="48" t="s">
        <v>5</v>
      </c>
      <c r="K4559" s="47" t="s">
        <v>17</v>
      </c>
      <c r="L4559" s="47"/>
      <c r="M4559" s="47"/>
      <c r="N4559" s="47"/>
      <c r="O4559" s="47"/>
      <c r="P4559" s="47"/>
      <c r="Q4559" s="47"/>
      <c r="R4559" s="47"/>
      <c r="S4559" s="47"/>
      <c r="T4559" s="47"/>
      <c r="U4559" s="47"/>
      <c r="V4559" s="47"/>
      <c r="W4559" s="47"/>
      <c r="X4559" s="91"/>
      <c r="Y4559" s="91"/>
      <c r="Z4559" s="91"/>
      <c r="AA4559" s="91"/>
    </row>
    <row r="4560" spans="2:27" ht="15" thickBot="1" x14ac:dyDescent="0.35">
      <c r="B4560" s="47" t="str">
        <f>IF(H4559="Erdgas","Nettorechnungsbetrag (Erdgas)",IF(H4559="Strom","Nettorechnungsbetrag (Strom)",IF(H4559="Wärme/Kälte","Nettorechnungsbetrag (Wärme/Kälte)","Bitte Energieart auswählen!")))</f>
        <v>Bitte Energieart auswählen!</v>
      </c>
      <c r="C4560" s="47"/>
      <c r="D4560" s="47"/>
      <c r="E4560" s="47"/>
      <c r="F4560" s="47"/>
      <c r="G4560" s="47"/>
      <c r="H4560" s="113"/>
      <c r="I4560" s="60" t="s">
        <v>18</v>
      </c>
      <c r="J4560" s="48" t="s">
        <v>5</v>
      </c>
      <c r="K4560" s="47" t="str">
        <f>IF(H4559="Erdgas","Erdgaskosten exkl. Steuern, Abgaben, Netzentgelte, etc.",IF(H4559="Strom","Stromkosten exkl. Steuern, Abgaben, Netzentgelte, etc.",IF(H4559="Wärme/Kälte","Wärme-/Kältekosten exkl. Steuern, Abgaben, Netzentgelte, etc.","Bitte Energieart auswählen!")))</f>
        <v>Bitte Energieart auswählen!</v>
      </c>
      <c r="L4560" s="47"/>
      <c r="M4560" s="47"/>
      <c r="N4560" s="47"/>
      <c r="O4560" s="47"/>
      <c r="P4560" s="47"/>
      <c r="Q4560" s="47"/>
      <c r="R4560" s="47"/>
      <c r="S4560" s="47"/>
      <c r="T4560" s="47"/>
      <c r="U4560" s="47"/>
      <c r="V4560" s="47"/>
      <c r="W4560" s="47"/>
      <c r="X4560" s="91"/>
      <c r="Y4560" s="91"/>
      <c r="Z4560" s="91"/>
      <c r="AA4560" s="91"/>
    </row>
    <row r="4561" spans="2:27" ht="15" thickBot="1" x14ac:dyDescent="0.35">
      <c r="B4561" s="47" t="str">
        <f>IF(AND(H4559="Erdgas",H4558="Nein"),"Erdgasverbrauch in kWh gem. letzter Jahresabrechnung",IF(H4559="Erdgas","Erdgasverbrauch in kWh im Kalenderjahr 2021",IF(AND(H4559="Strom",H4558="Nein"),"Stromverbrauch in kWh gem. letzter Jahresabrechnung",IF(H4559="Strom","Stromverbrauch in kWh im Kalenderjahr 2021",IF(AND(H4559="Wärme/Kälte",H4558="Nein"),"Wärme-/Kälteverbrauch in kWh gem. letzter Jahresabrechnung",IF(H4559="Wärme/Kälte","Wärme-/Kälteverbrauch in kWh im Kalenderjahr 2021","Bitte Energieart auswählen!"))))))</f>
        <v>Bitte Energieart auswählen!</v>
      </c>
      <c r="C4561" s="47"/>
      <c r="D4561" s="47"/>
      <c r="E4561" s="47"/>
      <c r="F4561" s="47"/>
      <c r="G4561" s="47"/>
      <c r="H4561" s="114"/>
      <c r="I4561" s="60" t="s">
        <v>19</v>
      </c>
      <c r="J4561" s="48" t="s">
        <v>5</v>
      </c>
      <c r="K4561" s="47" t="str">
        <f>IF(H4558="Nein",IF(H4559="Erdgas","Den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endet."),IF(H4559="Erdgas","Bitte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61" s="47"/>
      <c r="M4561" s="47"/>
      <c r="N4561" s="47"/>
      <c r="O4561" s="47"/>
      <c r="P4561" s="47"/>
      <c r="Q4561" s="47"/>
      <c r="R4561" s="47"/>
      <c r="S4561" s="47"/>
      <c r="T4561" s="47"/>
      <c r="U4561" s="47"/>
      <c r="V4561" s="47"/>
      <c r="W4561" s="47"/>
      <c r="X4561" s="91"/>
      <c r="Y4561" s="91"/>
      <c r="Z4561" s="91"/>
      <c r="AA4561" s="91"/>
    </row>
    <row r="4562" spans="2:27" x14ac:dyDescent="0.3">
      <c r="B4562" s="46"/>
      <c r="C4562" s="46"/>
      <c r="D4562" s="46"/>
      <c r="E4562" s="46"/>
      <c r="F4562" s="46"/>
      <c r="G4562" s="46"/>
      <c r="H4562" s="46"/>
      <c r="I4562" s="46"/>
      <c r="J4562" s="46"/>
      <c r="K4562" s="46"/>
      <c r="L4562" s="46"/>
      <c r="M4562" s="46"/>
      <c r="N4562" s="46"/>
      <c r="O4562" s="46"/>
      <c r="P4562" s="46"/>
      <c r="Q4562" s="46"/>
      <c r="R4562" s="46"/>
      <c r="S4562" s="46"/>
      <c r="T4562" s="46"/>
      <c r="U4562" s="46"/>
      <c r="V4562" s="46"/>
      <c r="W4562" s="46"/>
      <c r="X4562" s="91"/>
      <c r="Y4562" s="91"/>
      <c r="Z4562" s="91"/>
      <c r="AA4562" s="91"/>
    </row>
    <row r="4563" spans="2:27" ht="18" thickBot="1" x14ac:dyDescent="0.5">
      <c r="B4563" s="56" t="s">
        <v>10</v>
      </c>
      <c r="C4563" s="47"/>
      <c r="D4563" s="47"/>
      <c r="E4563" s="47"/>
      <c r="F4563" s="47"/>
      <c r="G4563" s="47"/>
      <c r="H4563" s="47"/>
      <c r="I4563" s="47"/>
      <c r="J4563" s="47"/>
      <c r="K4563" s="47"/>
      <c r="L4563" s="47"/>
      <c r="M4563" s="47"/>
      <c r="N4563" s="47"/>
      <c r="O4563" s="47"/>
      <c r="P4563" s="47"/>
      <c r="Q4563" s="47"/>
      <c r="R4563" s="47"/>
      <c r="S4563" s="47"/>
      <c r="T4563" s="47"/>
      <c r="U4563" s="47"/>
      <c r="V4563" s="47"/>
      <c r="W4563" s="47"/>
      <c r="X4563" s="91"/>
      <c r="Y4563" s="90"/>
      <c r="Z4563" s="91"/>
      <c r="AA4563" s="91"/>
    </row>
    <row r="4564" spans="2:27" ht="15" thickBot="1" x14ac:dyDescent="0.35">
      <c r="B4564" s="47" t="s">
        <v>11</v>
      </c>
      <c r="C4564" s="47"/>
      <c r="D4564" s="47"/>
      <c r="E4564" s="47"/>
      <c r="F4564" s="47"/>
      <c r="G4564" s="47"/>
      <c r="H4564" s="112"/>
      <c r="I4564" s="47"/>
      <c r="J4564" s="48" t="s">
        <v>5</v>
      </c>
      <c r="K4564" s="47" t="s">
        <v>12</v>
      </c>
      <c r="L4564" s="47"/>
      <c r="M4564" s="47"/>
      <c r="N4564" s="47"/>
      <c r="O4564" s="47"/>
      <c r="P4564" s="47"/>
      <c r="Q4564" s="47"/>
      <c r="R4564" s="47"/>
      <c r="S4564" s="47"/>
      <c r="T4564" s="47"/>
      <c r="U4564" s="47"/>
      <c r="V4564" s="47"/>
      <c r="W4564" s="47"/>
      <c r="X4564" s="91">
        <f>H4565</f>
        <v>0</v>
      </c>
      <c r="Y4564" s="91">
        <f>H4566</f>
        <v>0</v>
      </c>
      <c r="Z4564" s="91">
        <f>H4567</f>
        <v>0</v>
      </c>
      <c r="AA4564" s="91">
        <f>H4568</f>
        <v>0</v>
      </c>
    </row>
    <row r="4565" spans="2:27" ht="15" thickBot="1" x14ac:dyDescent="0.35">
      <c r="B4565" s="47" t="s">
        <v>13</v>
      </c>
      <c r="C4565" s="47"/>
      <c r="D4565" s="47"/>
      <c r="E4565" s="47"/>
      <c r="F4565" s="47"/>
      <c r="G4565" s="47"/>
      <c r="H4565" s="112"/>
      <c r="I4565" s="59"/>
      <c r="J4565" s="48" t="s">
        <v>5</v>
      </c>
      <c r="K4565" s="47" t="s">
        <v>15</v>
      </c>
      <c r="L4565" s="47"/>
      <c r="M4565" s="47"/>
      <c r="N4565" s="47"/>
      <c r="O4565" s="47"/>
      <c r="P4565" s="47"/>
      <c r="Q4565" s="47"/>
      <c r="R4565" s="47"/>
      <c r="S4565" s="47"/>
      <c r="T4565" s="47"/>
      <c r="U4565" s="47"/>
      <c r="V4565" s="47"/>
      <c r="W4565" s="47"/>
      <c r="X4565" s="91"/>
      <c r="Y4565" s="91"/>
      <c r="Z4565" s="91"/>
      <c r="AA4565" s="91"/>
    </row>
    <row r="4566" spans="2:27" ht="15" thickBot="1" x14ac:dyDescent="0.35">
      <c r="B4566" s="47" t="s">
        <v>16</v>
      </c>
      <c r="C4566" s="47"/>
      <c r="D4566" s="47"/>
      <c r="E4566" s="47"/>
      <c r="F4566" s="47"/>
      <c r="G4566" s="47"/>
      <c r="H4566" s="137"/>
      <c r="I4566" s="47"/>
      <c r="J4566" s="48" t="s">
        <v>5</v>
      </c>
      <c r="K4566" s="47" t="s">
        <v>17</v>
      </c>
      <c r="L4566" s="47"/>
      <c r="M4566" s="47"/>
      <c r="N4566" s="47"/>
      <c r="O4566" s="47"/>
      <c r="P4566" s="47"/>
      <c r="Q4566" s="47"/>
      <c r="R4566" s="47"/>
      <c r="S4566" s="47"/>
      <c r="T4566" s="47"/>
      <c r="U4566" s="47"/>
      <c r="V4566" s="47"/>
      <c r="W4566" s="47"/>
      <c r="X4566" s="91"/>
      <c r="Y4566" s="91"/>
      <c r="Z4566" s="91"/>
      <c r="AA4566" s="91"/>
    </row>
    <row r="4567" spans="2:27" ht="15" thickBot="1" x14ac:dyDescent="0.35">
      <c r="B4567" s="47" t="str">
        <f>IF(H4566="Erdgas","Nettorechnungsbetrag (Erdgas)",IF(H4566="Strom","Nettorechnungsbetrag (Strom)",IF(H4566="Wärme/Kälte","Nettorechnungsbetrag (Wärme/Kälte)","Bitte Energieart auswählen!")))</f>
        <v>Bitte Energieart auswählen!</v>
      </c>
      <c r="C4567" s="47"/>
      <c r="D4567" s="47"/>
      <c r="E4567" s="47"/>
      <c r="F4567" s="47"/>
      <c r="G4567" s="47"/>
      <c r="H4567" s="113"/>
      <c r="I4567" s="60" t="s">
        <v>18</v>
      </c>
      <c r="J4567" s="48" t="s">
        <v>5</v>
      </c>
      <c r="K4567" s="47" t="str">
        <f>IF(H4566="Erdgas","Erdgaskosten exkl. Steuern, Abgaben, Netzentgelte, etc.",IF(H4566="Strom","Stromkosten exkl. Steuern, Abgaben, Netzentgelte, etc.",IF(H4566="Wärme/Kälte","Wärme-/Kältekosten exkl. Steuern, Abgaben, Netzentgelte, etc.","Bitte Energieart auswählen!")))</f>
        <v>Bitte Energieart auswählen!</v>
      </c>
      <c r="L4567" s="47"/>
      <c r="M4567" s="47"/>
      <c r="N4567" s="47"/>
      <c r="O4567" s="47"/>
      <c r="P4567" s="47"/>
      <c r="Q4567" s="47"/>
      <c r="R4567" s="47"/>
      <c r="S4567" s="47"/>
      <c r="T4567" s="47"/>
      <c r="U4567" s="47"/>
      <c r="V4567" s="47"/>
      <c r="W4567" s="47"/>
      <c r="X4567" s="91"/>
      <c r="Y4567" s="91"/>
      <c r="Z4567" s="91"/>
      <c r="AA4567" s="91"/>
    </row>
    <row r="4568" spans="2:27" ht="15" thickBot="1" x14ac:dyDescent="0.35">
      <c r="B4568" s="47" t="str">
        <f>IF(AND(H4566="Erdgas",H4565="Nein"),"Erdgasverbrauch in kWh gem. letzter Jahresabrechnung",IF(H4566="Erdgas","Erdgasverbrauch in kWh im Kalenderjahr 2021",IF(AND(H4566="Strom",H4565="Nein"),"Stromverbrauch in kWh gem. letzter Jahresabrechnung",IF(H4566="Strom","Stromverbrauch in kWh im Kalenderjahr 2021",IF(AND(H4566="Wärme/Kälte",H4565="Nein"),"Wärme-/Kälteverbrauch in kWh gem. letzter Jahresabrechnung",IF(H4566="Wärme/Kälte","Wärme-/Kälteverbrauch in kWh im Kalenderjahr 2021","Bitte Energieart auswählen!"))))))</f>
        <v>Bitte Energieart auswählen!</v>
      </c>
      <c r="C4568" s="47"/>
      <c r="D4568" s="47"/>
      <c r="E4568" s="47"/>
      <c r="F4568" s="47"/>
      <c r="G4568" s="47"/>
      <c r="H4568" s="114"/>
      <c r="I4568" s="60" t="s">
        <v>19</v>
      </c>
      <c r="J4568" s="48" t="s">
        <v>5</v>
      </c>
      <c r="K4568" s="47" t="str">
        <f>IF(H4565="Nein",IF(H4566="Erdgas","Den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endet."),IF(H4566="Erdgas","Bitte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68" s="47"/>
      <c r="M4568" s="47"/>
      <c r="N4568" s="47"/>
      <c r="O4568" s="47"/>
      <c r="P4568" s="47"/>
      <c r="Q4568" s="47"/>
      <c r="R4568" s="47"/>
      <c r="S4568" s="47"/>
      <c r="T4568" s="47"/>
      <c r="U4568" s="47"/>
      <c r="V4568" s="47"/>
      <c r="W4568" s="47"/>
      <c r="X4568" s="91"/>
      <c r="Y4568" s="91"/>
      <c r="Z4568" s="91"/>
      <c r="AA4568" s="91"/>
    </row>
    <row r="4569" spans="2:27" x14ac:dyDescent="0.3">
      <c r="B4569" s="46"/>
      <c r="C4569" s="46"/>
      <c r="D4569" s="46"/>
      <c r="E4569" s="46"/>
      <c r="F4569" s="46"/>
      <c r="G4569" s="46"/>
      <c r="H4569" s="46"/>
      <c r="I4569" s="46"/>
      <c r="J4569" s="46"/>
      <c r="K4569" s="46"/>
      <c r="L4569" s="46"/>
      <c r="M4569" s="46"/>
      <c r="N4569" s="46"/>
      <c r="O4569" s="46"/>
      <c r="P4569" s="46"/>
      <c r="Q4569" s="46"/>
      <c r="R4569" s="46"/>
      <c r="S4569" s="46"/>
      <c r="T4569" s="46"/>
      <c r="U4569" s="46"/>
      <c r="V4569" s="46"/>
      <c r="W4569" s="46"/>
      <c r="X4569" s="91"/>
      <c r="Y4569" s="91"/>
      <c r="Z4569" s="91"/>
      <c r="AA4569" s="91"/>
    </row>
    <row r="4570" spans="2:27" ht="18" thickBot="1" x14ac:dyDescent="0.5">
      <c r="B4570" s="56" t="s">
        <v>10</v>
      </c>
      <c r="C4570" s="47"/>
      <c r="D4570" s="47"/>
      <c r="E4570" s="47"/>
      <c r="F4570" s="47"/>
      <c r="G4570" s="47"/>
      <c r="H4570" s="47"/>
      <c r="I4570" s="47"/>
      <c r="J4570" s="47"/>
      <c r="K4570" s="47"/>
      <c r="L4570" s="47"/>
      <c r="M4570" s="47"/>
      <c r="N4570" s="47"/>
      <c r="O4570" s="47"/>
      <c r="P4570" s="47"/>
      <c r="Q4570" s="47"/>
      <c r="R4570" s="47"/>
      <c r="S4570" s="47"/>
      <c r="T4570" s="47"/>
      <c r="U4570" s="47"/>
      <c r="V4570" s="47"/>
      <c r="W4570" s="47"/>
      <c r="X4570" s="91"/>
      <c r="Y4570" s="90"/>
      <c r="Z4570" s="91"/>
      <c r="AA4570" s="91"/>
    </row>
    <row r="4571" spans="2:27" ht="15" thickBot="1" x14ac:dyDescent="0.35">
      <c r="B4571" s="47" t="s">
        <v>11</v>
      </c>
      <c r="C4571" s="47"/>
      <c r="D4571" s="47"/>
      <c r="E4571" s="47"/>
      <c r="F4571" s="47"/>
      <c r="G4571" s="47"/>
      <c r="H4571" s="112"/>
      <c r="I4571" s="47"/>
      <c r="J4571" s="48" t="s">
        <v>5</v>
      </c>
      <c r="K4571" s="47" t="s">
        <v>12</v>
      </c>
      <c r="L4571" s="47"/>
      <c r="M4571" s="47"/>
      <c r="N4571" s="47"/>
      <c r="O4571" s="47"/>
      <c r="P4571" s="47"/>
      <c r="Q4571" s="47"/>
      <c r="R4571" s="47"/>
      <c r="S4571" s="47"/>
      <c r="T4571" s="47"/>
      <c r="U4571" s="47"/>
      <c r="V4571" s="47"/>
      <c r="W4571" s="47"/>
      <c r="X4571" s="91">
        <f>H4572</f>
        <v>0</v>
      </c>
      <c r="Y4571" s="91">
        <f>H4573</f>
        <v>0</v>
      </c>
      <c r="Z4571" s="91">
        <f>H4574</f>
        <v>0</v>
      </c>
      <c r="AA4571" s="91">
        <f>H4575</f>
        <v>0</v>
      </c>
    </row>
    <row r="4572" spans="2:27" ht="15" thickBot="1" x14ac:dyDescent="0.35">
      <c r="B4572" s="47" t="s">
        <v>13</v>
      </c>
      <c r="C4572" s="47"/>
      <c r="D4572" s="47"/>
      <c r="E4572" s="47"/>
      <c r="F4572" s="47"/>
      <c r="G4572" s="47"/>
      <c r="H4572" s="112"/>
      <c r="I4572" s="59"/>
      <c r="J4572" s="48" t="s">
        <v>5</v>
      </c>
      <c r="K4572" s="47" t="s">
        <v>15</v>
      </c>
      <c r="L4572" s="47"/>
      <c r="M4572" s="47"/>
      <c r="N4572" s="47"/>
      <c r="O4572" s="47"/>
      <c r="P4572" s="47"/>
      <c r="Q4572" s="47"/>
      <c r="R4572" s="47"/>
      <c r="S4572" s="47"/>
      <c r="T4572" s="47"/>
      <c r="U4572" s="47"/>
      <c r="V4572" s="47"/>
      <c r="W4572" s="47"/>
      <c r="X4572" s="91"/>
      <c r="Y4572" s="91"/>
      <c r="Z4572" s="91"/>
      <c r="AA4572" s="91"/>
    </row>
    <row r="4573" spans="2:27" ht="15" thickBot="1" x14ac:dyDescent="0.35">
      <c r="B4573" s="47" t="s">
        <v>16</v>
      </c>
      <c r="C4573" s="47"/>
      <c r="D4573" s="47"/>
      <c r="E4573" s="47"/>
      <c r="F4573" s="47"/>
      <c r="G4573" s="47"/>
      <c r="H4573" s="137"/>
      <c r="I4573" s="47"/>
      <c r="J4573" s="48" t="s">
        <v>5</v>
      </c>
      <c r="K4573" s="47" t="s">
        <v>17</v>
      </c>
      <c r="L4573" s="47"/>
      <c r="M4573" s="47"/>
      <c r="N4573" s="47"/>
      <c r="O4573" s="47"/>
      <c r="P4573" s="47"/>
      <c r="Q4573" s="47"/>
      <c r="R4573" s="47"/>
      <c r="S4573" s="47"/>
      <c r="T4573" s="47"/>
      <c r="U4573" s="47"/>
      <c r="V4573" s="47"/>
      <c r="W4573" s="47"/>
      <c r="X4573" s="91"/>
      <c r="Y4573" s="91"/>
      <c r="Z4573" s="91"/>
      <c r="AA4573" s="91"/>
    </row>
    <row r="4574" spans="2:27" ht="15" thickBot="1" x14ac:dyDescent="0.35">
      <c r="B4574" s="47" t="str">
        <f>IF(H4573="Erdgas","Nettorechnungsbetrag (Erdgas)",IF(H4573="Strom","Nettorechnungsbetrag (Strom)",IF(H4573="Wärme/Kälte","Nettorechnungsbetrag (Wärme/Kälte)","Bitte Energieart auswählen!")))</f>
        <v>Bitte Energieart auswählen!</v>
      </c>
      <c r="C4574" s="47"/>
      <c r="D4574" s="47"/>
      <c r="E4574" s="47"/>
      <c r="F4574" s="47"/>
      <c r="G4574" s="47"/>
      <c r="H4574" s="113"/>
      <c r="I4574" s="60" t="s">
        <v>18</v>
      </c>
      <c r="J4574" s="48" t="s">
        <v>5</v>
      </c>
      <c r="K4574" s="47" t="str">
        <f>IF(H4573="Erdgas","Erdgaskosten exkl. Steuern, Abgaben, Netzentgelte, etc.",IF(H4573="Strom","Stromkosten exkl. Steuern, Abgaben, Netzentgelte, etc.",IF(H4573="Wärme/Kälte","Wärme-/Kältekosten exkl. Steuern, Abgaben, Netzentgelte, etc.","Bitte Energieart auswählen!")))</f>
        <v>Bitte Energieart auswählen!</v>
      </c>
      <c r="L4574" s="47"/>
      <c r="M4574" s="47"/>
      <c r="N4574" s="47"/>
      <c r="O4574" s="47"/>
      <c r="P4574" s="47"/>
      <c r="Q4574" s="47"/>
      <c r="R4574" s="47"/>
      <c r="S4574" s="47"/>
      <c r="T4574" s="47"/>
      <c r="U4574" s="47"/>
      <c r="V4574" s="47"/>
      <c r="W4574" s="47"/>
      <c r="X4574" s="91"/>
      <c r="Y4574" s="91"/>
      <c r="Z4574" s="91"/>
      <c r="AA4574" s="91"/>
    </row>
    <row r="4575" spans="2:27" ht="15" thickBot="1" x14ac:dyDescent="0.35">
      <c r="B4575" s="47" t="str">
        <f>IF(AND(H4573="Erdgas",H4572="Nein"),"Erdgasverbrauch in kWh gem. letzter Jahresabrechnung",IF(H4573="Erdgas","Erdgasverbrauch in kWh im Kalenderjahr 2021",IF(AND(H4573="Strom",H4572="Nein"),"Stromverbrauch in kWh gem. letzter Jahresabrechnung",IF(H4573="Strom","Stromverbrauch in kWh im Kalenderjahr 2021",IF(AND(H4573="Wärme/Kälte",H4572="Nein"),"Wärme-/Kälteverbrauch in kWh gem. letzter Jahresabrechnung",IF(H4573="Wärme/Kälte","Wärme-/Kälteverbrauch in kWh im Kalenderjahr 2021","Bitte Energieart auswählen!"))))))</f>
        <v>Bitte Energieart auswählen!</v>
      </c>
      <c r="C4575" s="47"/>
      <c r="D4575" s="47"/>
      <c r="E4575" s="47"/>
      <c r="F4575" s="47"/>
      <c r="G4575" s="47"/>
      <c r="H4575" s="114"/>
      <c r="I4575" s="60" t="s">
        <v>19</v>
      </c>
      <c r="J4575" s="48" t="s">
        <v>5</v>
      </c>
      <c r="K4575" s="47" t="str">
        <f>IF(H4572="Nein",IF(H4573="Erdgas","Den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endet."),IF(H4573="Erdgas","Bitte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75" s="47"/>
      <c r="M4575" s="47"/>
      <c r="N4575" s="47"/>
      <c r="O4575" s="47"/>
      <c r="P4575" s="47"/>
      <c r="Q4575" s="47"/>
      <c r="R4575" s="47"/>
      <c r="S4575" s="47"/>
      <c r="T4575" s="47"/>
      <c r="U4575" s="47"/>
      <c r="V4575" s="47"/>
      <c r="W4575" s="47"/>
      <c r="X4575" s="91"/>
      <c r="Y4575" s="91"/>
      <c r="Z4575" s="91"/>
      <c r="AA4575" s="91"/>
    </row>
    <row r="4576" spans="2:27" x14ac:dyDescent="0.3">
      <c r="B4576" s="46"/>
      <c r="C4576" s="46"/>
      <c r="D4576" s="46"/>
      <c r="E4576" s="46"/>
      <c r="F4576" s="46"/>
      <c r="G4576" s="46"/>
      <c r="H4576" s="46"/>
      <c r="I4576" s="46"/>
      <c r="J4576" s="46"/>
      <c r="K4576" s="46"/>
      <c r="L4576" s="46"/>
      <c r="M4576" s="46"/>
      <c r="N4576" s="46"/>
      <c r="O4576" s="46"/>
      <c r="P4576" s="46"/>
      <c r="Q4576" s="46"/>
      <c r="R4576" s="46"/>
      <c r="S4576" s="46"/>
      <c r="T4576" s="46"/>
      <c r="U4576" s="46"/>
      <c r="V4576" s="46"/>
      <c r="W4576" s="46"/>
      <c r="X4576" s="91"/>
      <c r="Y4576" s="91"/>
      <c r="Z4576" s="91"/>
      <c r="AA4576" s="91"/>
    </row>
    <row r="4577" spans="2:27" ht="18" thickBot="1" x14ac:dyDescent="0.5">
      <c r="B4577" s="56" t="s">
        <v>10</v>
      </c>
      <c r="C4577" s="47"/>
      <c r="D4577" s="47"/>
      <c r="E4577" s="47"/>
      <c r="F4577" s="47"/>
      <c r="G4577" s="47"/>
      <c r="H4577" s="47"/>
      <c r="I4577" s="47"/>
      <c r="J4577" s="47"/>
      <c r="K4577" s="47"/>
      <c r="L4577" s="47"/>
      <c r="M4577" s="47"/>
      <c r="N4577" s="47"/>
      <c r="O4577" s="47"/>
      <c r="P4577" s="47"/>
      <c r="Q4577" s="47"/>
      <c r="R4577" s="47"/>
      <c r="S4577" s="47"/>
      <c r="T4577" s="47"/>
      <c r="U4577" s="47"/>
      <c r="V4577" s="47"/>
      <c r="W4577" s="47"/>
      <c r="X4577" s="91"/>
      <c r="Y4577" s="90"/>
      <c r="Z4577" s="91"/>
      <c r="AA4577" s="91"/>
    </row>
    <row r="4578" spans="2:27" ht="15" thickBot="1" x14ac:dyDescent="0.35">
      <c r="B4578" s="47" t="s">
        <v>11</v>
      </c>
      <c r="C4578" s="47"/>
      <c r="D4578" s="47"/>
      <c r="E4578" s="47"/>
      <c r="F4578" s="47"/>
      <c r="G4578" s="47"/>
      <c r="H4578" s="112"/>
      <c r="I4578" s="47"/>
      <c r="J4578" s="48" t="s">
        <v>5</v>
      </c>
      <c r="K4578" s="47" t="s">
        <v>12</v>
      </c>
      <c r="L4578" s="47"/>
      <c r="M4578" s="47"/>
      <c r="N4578" s="47"/>
      <c r="O4578" s="47"/>
      <c r="P4578" s="47"/>
      <c r="Q4578" s="47"/>
      <c r="R4578" s="47"/>
      <c r="S4578" s="47"/>
      <c r="T4578" s="47"/>
      <c r="U4578" s="47"/>
      <c r="V4578" s="47"/>
      <c r="W4578" s="47"/>
      <c r="X4578" s="91">
        <f>H4579</f>
        <v>0</v>
      </c>
      <c r="Y4578" s="91">
        <f>H4580</f>
        <v>0</v>
      </c>
      <c r="Z4578" s="91">
        <f>H4581</f>
        <v>0</v>
      </c>
      <c r="AA4578" s="91">
        <f>H4582</f>
        <v>0</v>
      </c>
    </row>
    <row r="4579" spans="2:27" ht="15" thickBot="1" x14ac:dyDescent="0.35">
      <c r="B4579" s="47" t="s">
        <v>13</v>
      </c>
      <c r="C4579" s="47"/>
      <c r="D4579" s="47"/>
      <c r="E4579" s="47"/>
      <c r="F4579" s="47"/>
      <c r="G4579" s="47"/>
      <c r="H4579" s="112"/>
      <c r="I4579" s="59"/>
      <c r="J4579" s="48" t="s">
        <v>5</v>
      </c>
      <c r="K4579" s="47" t="s">
        <v>15</v>
      </c>
      <c r="L4579" s="47"/>
      <c r="M4579" s="47"/>
      <c r="N4579" s="47"/>
      <c r="O4579" s="47"/>
      <c r="P4579" s="47"/>
      <c r="Q4579" s="47"/>
      <c r="R4579" s="47"/>
      <c r="S4579" s="47"/>
      <c r="T4579" s="47"/>
      <c r="U4579" s="47"/>
      <c r="V4579" s="47"/>
      <c r="W4579" s="47"/>
      <c r="X4579" s="91"/>
      <c r="Y4579" s="91"/>
      <c r="Z4579" s="91"/>
      <c r="AA4579" s="91"/>
    </row>
    <row r="4580" spans="2:27" ht="15" thickBot="1" x14ac:dyDescent="0.35">
      <c r="B4580" s="47" t="s">
        <v>16</v>
      </c>
      <c r="C4580" s="47"/>
      <c r="D4580" s="47"/>
      <c r="E4580" s="47"/>
      <c r="F4580" s="47"/>
      <c r="G4580" s="47"/>
      <c r="H4580" s="137"/>
      <c r="I4580" s="47"/>
      <c r="J4580" s="48" t="s">
        <v>5</v>
      </c>
      <c r="K4580" s="47" t="s">
        <v>17</v>
      </c>
      <c r="L4580" s="47"/>
      <c r="M4580" s="47"/>
      <c r="N4580" s="47"/>
      <c r="O4580" s="47"/>
      <c r="P4580" s="47"/>
      <c r="Q4580" s="47"/>
      <c r="R4580" s="47"/>
      <c r="S4580" s="47"/>
      <c r="T4580" s="47"/>
      <c r="U4580" s="47"/>
      <c r="V4580" s="47"/>
      <c r="W4580" s="47"/>
      <c r="X4580" s="91"/>
      <c r="Y4580" s="91"/>
      <c r="Z4580" s="91"/>
      <c r="AA4580" s="91"/>
    </row>
    <row r="4581" spans="2:27" ht="15" thickBot="1" x14ac:dyDescent="0.35">
      <c r="B4581" s="47" t="str">
        <f>IF(H4580="Erdgas","Nettorechnungsbetrag (Erdgas)",IF(H4580="Strom","Nettorechnungsbetrag (Strom)",IF(H4580="Wärme/Kälte","Nettorechnungsbetrag (Wärme/Kälte)","Bitte Energieart auswählen!")))</f>
        <v>Bitte Energieart auswählen!</v>
      </c>
      <c r="C4581" s="47"/>
      <c r="D4581" s="47"/>
      <c r="E4581" s="47"/>
      <c r="F4581" s="47"/>
      <c r="G4581" s="47"/>
      <c r="H4581" s="113"/>
      <c r="I4581" s="60" t="s">
        <v>18</v>
      </c>
      <c r="J4581" s="48" t="s">
        <v>5</v>
      </c>
      <c r="K4581" s="47" t="str">
        <f>IF(H4580="Erdgas","Erdgaskosten exkl. Steuern, Abgaben, Netzentgelte, etc.",IF(H4580="Strom","Stromkosten exkl. Steuern, Abgaben, Netzentgelte, etc.",IF(H4580="Wärme/Kälte","Wärme-/Kältekosten exkl. Steuern, Abgaben, Netzentgelte, etc.","Bitte Energieart auswählen!")))</f>
        <v>Bitte Energieart auswählen!</v>
      </c>
      <c r="L4581" s="47"/>
      <c r="M4581" s="47"/>
      <c r="N4581" s="47"/>
      <c r="O4581" s="47"/>
      <c r="P4581" s="47"/>
      <c r="Q4581" s="47"/>
      <c r="R4581" s="47"/>
      <c r="S4581" s="47"/>
      <c r="T4581" s="47"/>
      <c r="U4581" s="47"/>
      <c r="V4581" s="47"/>
      <c r="W4581" s="47"/>
      <c r="X4581" s="91"/>
      <c r="Y4581" s="91"/>
      <c r="Z4581" s="91"/>
      <c r="AA4581" s="91"/>
    </row>
    <row r="4582" spans="2:27" ht="15" thickBot="1" x14ac:dyDescent="0.35">
      <c r="B4582" s="47" t="str">
        <f>IF(AND(H4580="Erdgas",H4579="Nein"),"Erdgasverbrauch in kWh gem. letzter Jahresabrechnung",IF(H4580="Erdgas","Erdgasverbrauch in kWh im Kalenderjahr 2021",IF(AND(H4580="Strom",H4579="Nein"),"Stromverbrauch in kWh gem. letzter Jahresabrechnung",IF(H4580="Strom","Stromverbrauch in kWh im Kalenderjahr 2021",IF(AND(H4580="Wärme/Kälte",H4579="Nein"),"Wärme-/Kälteverbrauch in kWh gem. letzter Jahresabrechnung",IF(H4580="Wärme/Kälte","Wärme-/Kälteverbrauch in kWh im Kalenderjahr 2021","Bitte Energieart auswählen!"))))))</f>
        <v>Bitte Energieart auswählen!</v>
      </c>
      <c r="C4582" s="47"/>
      <c r="D4582" s="47"/>
      <c r="E4582" s="47"/>
      <c r="F4582" s="47"/>
      <c r="G4582" s="47"/>
      <c r="H4582" s="114"/>
      <c r="I4582" s="60" t="s">
        <v>19</v>
      </c>
      <c r="J4582" s="48" t="s">
        <v>5</v>
      </c>
      <c r="K4582" s="47" t="str">
        <f>IF(H4579="Nein",IF(H4580="Erdgas","Den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endet."),IF(H4580="Erdgas","Bitte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82" s="47"/>
      <c r="M4582" s="47"/>
      <c r="N4582" s="47"/>
      <c r="O4582" s="47"/>
      <c r="P4582" s="47"/>
      <c r="Q4582" s="47"/>
      <c r="R4582" s="47"/>
      <c r="S4582" s="47"/>
      <c r="T4582" s="47"/>
      <c r="U4582" s="47"/>
      <c r="V4582" s="47"/>
      <c r="W4582" s="47"/>
      <c r="X4582" s="91"/>
      <c r="Y4582" s="91"/>
      <c r="Z4582" s="91"/>
      <c r="AA4582" s="91"/>
    </row>
    <row r="4583" spans="2:27" x14ac:dyDescent="0.3">
      <c r="B4583" s="46"/>
      <c r="C4583" s="46"/>
      <c r="D4583" s="46"/>
      <c r="E4583" s="46"/>
      <c r="F4583" s="46"/>
      <c r="G4583" s="46"/>
      <c r="H4583" s="46"/>
      <c r="I4583" s="46"/>
      <c r="J4583" s="46"/>
      <c r="K4583" s="46"/>
      <c r="L4583" s="46"/>
      <c r="M4583" s="46"/>
      <c r="N4583" s="46"/>
      <c r="O4583" s="46"/>
      <c r="P4583" s="46"/>
      <c r="Q4583" s="46"/>
      <c r="R4583" s="46"/>
      <c r="S4583" s="46"/>
      <c r="T4583" s="46"/>
      <c r="U4583" s="46"/>
      <c r="V4583" s="46"/>
      <c r="W4583" s="46"/>
      <c r="X4583" s="91"/>
      <c r="Y4583" s="91"/>
      <c r="Z4583" s="91"/>
      <c r="AA4583" s="91"/>
    </row>
    <row r="4584" spans="2:27" ht="18" thickBot="1" x14ac:dyDescent="0.5">
      <c r="B4584" s="56" t="s">
        <v>10</v>
      </c>
      <c r="C4584" s="47"/>
      <c r="D4584" s="47"/>
      <c r="E4584" s="47"/>
      <c r="F4584" s="47"/>
      <c r="G4584" s="47"/>
      <c r="H4584" s="47"/>
      <c r="I4584" s="47"/>
      <c r="J4584" s="47"/>
      <c r="K4584" s="47"/>
      <c r="L4584" s="47"/>
      <c r="M4584" s="47"/>
      <c r="N4584" s="47"/>
      <c r="O4584" s="47"/>
      <c r="P4584" s="47"/>
      <c r="Q4584" s="47"/>
      <c r="R4584" s="47"/>
      <c r="S4584" s="47"/>
      <c r="T4584" s="47"/>
      <c r="U4584" s="47"/>
      <c r="V4584" s="47"/>
      <c r="W4584" s="47"/>
      <c r="X4584" s="91"/>
      <c r="Y4584" s="90"/>
      <c r="Z4584" s="91"/>
      <c r="AA4584" s="91"/>
    </row>
    <row r="4585" spans="2:27" ht="15" thickBot="1" x14ac:dyDescent="0.35">
      <c r="B4585" s="47" t="s">
        <v>11</v>
      </c>
      <c r="C4585" s="47"/>
      <c r="D4585" s="47"/>
      <c r="E4585" s="47"/>
      <c r="F4585" s="47"/>
      <c r="G4585" s="47"/>
      <c r="H4585" s="112"/>
      <c r="I4585" s="47"/>
      <c r="J4585" s="48" t="s">
        <v>5</v>
      </c>
      <c r="K4585" s="47" t="s">
        <v>12</v>
      </c>
      <c r="L4585" s="47"/>
      <c r="M4585" s="47"/>
      <c r="N4585" s="47"/>
      <c r="O4585" s="47"/>
      <c r="P4585" s="47"/>
      <c r="Q4585" s="47"/>
      <c r="R4585" s="47"/>
      <c r="S4585" s="47"/>
      <c r="T4585" s="47"/>
      <c r="U4585" s="47"/>
      <c r="V4585" s="47"/>
      <c r="W4585" s="47"/>
      <c r="X4585" s="91">
        <f>H4586</f>
        <v>0</v>
      </c>
      <c r="Y4585" s="91">
        <f>H4587</f>
        <v>0</v>
      </c>
      <c r="Z4585" s="91">
        <f>H4588</f>
        <v>0</v>
      </c>
      <c r="AA4585" s="91">
        <f>H4589</f>
        <v>0</v>
      </c>
    </row>
    <row r="4586" spans="2:27" ht="15" thickBot="1" x14ac:dyDescent="0.35">
      <c r="B4586" s="47" t="s">
        <v>13</v>
      </c>
      <c r="C4586" s="47"/>
      <c r="D4586" s="47"/>
      <c r="E4586" s="47"/>
      <c r="F4586" s="47"/>
      <c r="G4586" s="47"/>
      <c r="H4586" s="112"/>
      <c r="I4586" s="59"/>
      <c r="J4586" s="48" t="s">
        <v>5</v>
      </c>
      <c r="K4586" s="47" t="s">
        <v>15</v>
      </c>
      <c r="L4586" s="47"/>
      <c r="M4586" s="47"/>
      <c r="N4586" s="47"/>
      <c r="O4586" s="47"/>
      <c r="P4586" s="47"/>
      <c r="Q4586" s="47"/>
      <c r="R4586" s="47"/>
      <c r="S4586" s="47"/>
      <c r="T4586" s="47"/>
      <c r="U4586" s="47"/>
      <c r="V4586" s="47"/>
      <c r="W4586" s="47"/>
      <c r="X4586" s="91"/>
      <c r="Y4586" s="91"/>
      <c r="Z4586" s="91"/>
      <c r="AA4586" s="91"/>
    </row>
    <row r="4587" spans="2:27" ht="15" thickBot="1" x14ac:dyDescent="0.35">
      <c r="B4587" s="47" t="s">
        <v>16</v>
      </c>
      <c r="C4587" s="47"/>
      <c r="D4587" s="47"/>
      <c r="E4587" s="47"/>
      <c r="F4587" s="47"/>
      <c r="G4587" s="47"/>
      <c r="H4587" s="137"/>
      <c r="I4587" s="47"/>
      <c r="J4587" s="48" t="s">
        <v>5</v>
      </c>
      <c r="K4587" s="47" t="s">
        <v>17</v>
      </c>
      <c r="L4587" s="47"/>
      <c r="M4587" s="47"/>
      <c r="N4587" s="47"/>
      <c r="O4587" s="47"/>
      <c r="P4587" s="47"/>
      <c r="Q4587" s="47"/>
      <c r="R4587" s="47"/>
      <c r="S4587" s="47"/>
      <c r="T4587" s="47"/>
      <c r="U4587" s="47"/>
      <c r="V4587" s="47"/>
      <c r="W4587" s="47"/>
      <c r="X4587" s="91"/>
      <c r="Y4587" s="91"/>
      <c r="Z4587" s="91"/>
      <c r="AA4587" s="91"/>
    </row>
    <row r="4588" spans="2:27" ht="15" thickBot="1" x14ac:dyDescent="0.35">
      <c r="B4588" s="47" t="str">
        <f>IF(H4587="Erdgas","Nettorechnungsbetrag (Erdgas)",IF(H4587="Strom","Nettorechnungsbetrag (Strom)",IF(H4587="Wärme/Kälte","Nettorechnungsbetrag (Wärme/Kälte)","Bitte Energieart auswählen!")))</f>
        <v>Bitte Energieart auswählen!</v>
      </c>
      <c r="C4588" s="47"/>
      <c r="D4588" s="47"/>
      <c r="E4588" s="47"/>
      <c r="F4588" s="47"/>
      <c r="G4588" s="47"/>
      <c r="H4588" s="113"/>
      <c r="I4588" s="60" t="s">
        <v>18</v>
      </c>
      <c r="J4588" s="48" t="s">
        <v>5</v>
      </c>
      <c r="K4588" s="47" t="str">
        <f>IF(H4587="Erdgas","Erdgaskosten exkl. Steuern, Abgaben, Netzentgelte, etc.",IF(H4587="Strom","Stromkosten exkl. Steuern, Abgaben, Netzentgelte, etc.",IF(H4587="Wärme/Kälte","Wärme-/Kältekosten exkl. Steuern, Abgaben, Netzentgelte, etc.","Bitte Energieart auswählen!")))</f>
        <v>Bitte Energieart auswählen!</v>
      </c>
      <c r="L4588" s="47"/>
      <c r="M4588" s="47"/>
      <c r="N4588" s="47"/>
      <c r="O4588" s="47"/>
      <c r="P4588" s="47"/>
      <c r="Q4588" s="47"/>
      <c r="R4588" s="47"/>
      <c r="S4588" s="47"/>
      <c r="T4588" s="47"/>
      <c r="U4588" s="47"/>
      <c r="V4588" s="47"/>
      <c r="W4588" s="47"/>
      <c r="X4588" s="91"/>
      <c r="Y4588" s="91"/>
      <c r="Z4588" s="91"/>
      <c r="AA4588" s="91"/>
    </row>
    <row r="4589" spans="2:27" ht="15" thickBot="1" x14ac:dyDescent="0.35">
      <c r="B4589" s="47" t="str">
        <f>IF(AND(H4587="Erdgas",H4586="Nein"),"Erdgasverbrauch in kWh gem. letzter Jahresabrechnung",IF(H4587="Erdgas","Erdgasverbrauch in kWh im Kalenderjahr 2021",IF(AND(H4587="Strom",H4586="Nein"),"Stromverbrauch in kWh gem. letzter Jahresabrechnung",IF(H4587="Strom","Stromverbrauch in kWh im Kalenderjahr 2021",IF(AND(H4587="Wärme/Kälte",H4586="Nein"),"Wärme-/Kälteverbrauch in kWh gem. letzter Jahresabrechnung",IF(H4587="Wärme/Kälte","Wärme-/Kälteverbrauch in kWh im Kalenderjahr 2021","Bitte Energieart auswählen!"))))))</f>
        <v>Bitte Energieart auswählen!</v>
      </c>
      <c r="C4589" s="47"/>
      <c r="D4589" s="47"/>
      <c r="E4589" s="47"/>
      <c r="F4589" s="47"/>
      <c r="G4589" s="47"/>
      <c r="H4589" s="114"/>
      <c r="I4589" s="60" t="s">
        <v>19</v>
      </c>
      <c r="J4589" s="48" t="s">
        <v>5</v>
      </c>
      <c r="K4589" s="47" t="str">
        <f>IF(H4586="Nein",IF(H4587="Erdgas","Den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endet."),IF(H4587="Erdgas","Bitte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89" s="47"/>
      <c r="M4589" s="47"/>
      <c r="N4589" s="47"/>
      <c r="O4589" s="47"/>
      <c r="P4589" s="47"/>
      <c r="Q4589" s="47"/>
      <c r="R4589" s="47"/>
      <c r="S4589" s="47"/>
      <c r="T4589" s="47"/>
      <c r="U4589" s="47"/>
      <c r="V4589" s="47"/>
      <c r="W4589" s="47"/>
      <c r="X4589" s="91"/>
      <c r="Y4589" s="91"/>
      <c r="Z4589" s="91"/>
      <c r="AA4589" s="91"/>
    </row>
    <row r="4590" spans="2:27" x14ac:dyDescent="0.3">
      <c r="B4590" s="46"/>
      <c r="C4590" s="46"/>
      <c r="D4590" s="46"/>
      <c r="E4590" s="46"/>
      <c r="F4590" s="46"/>
      <c r="G4590" s="46"/>
      <c r="H4590" s="46"/>
      <c r="I4590" s="46"/>
      <c r="J4590" s="46"/>
      <c r="K4590" s="46"/>
      <c r="L4590" s="46"/>
      <c r="M4590" s="46"/>
      <c r="N4590" s="46"/>
      <c r="O4590" s="46"/>
      <c r="P4590" s="46"/>
      <c r="Q4590" s="46"/>
      <c r="R4590" s="46"/>
      <c r="S4590" s="46"/>
      <c r="T4590" s="46"/>
      <c r="U4590" s="46"/>
      <c r="V4590" s="46"/>
      <c r="W4590" s="46"/>
      <c r="X4590" s="91"/>
      <c r="Y4590" s="91"/>
      <c r="Z4590" s="91"/>
      <c r="AA4590" s="91"/>
    </row>
    <row r="4591" spans="2:27" ht="18" thickBot="1" x14ac:dyDescent="0.5">
      <c r="B4591" s="56" t="s">
        <v>10</v>
      </c>
      <c r="C4591" s="47"/>
      <c r="D4591" s="47"/>
      <c r="E4591" s="47"/>
      <c r="F4591" s="47"/>
      <c r="G4591" s="47"/>
      <c r="H4591" s="47"/>
      <c r="I4591" s="47"/>
      <c r="J4591" s="47"/>
      <c r="K4591" s="47"/>
      <c r="L4591" s="47"/>
      <c r="M4591" s="47"/>
      <c r="N4591" s="47"/>
      <c r="O4591" s="47"/>
      <c r="P4591" s="47"/>
      <c r="Q4591" s="47"/>
      <c r="R4591" s="47"/>
      <c r="S4591" s="47"/>
      <c r="T4591" s="47"/>
      <c r="U4591" s="47"/>
      <c r="V4591" s="47"/>
      <c r="W4591" s="47"/>
      <c r="X4591" s="91"/>
      <c r="Y4591" s="90"/>
      <c r="Z4591" s="91"/>
      <c r="AA4591" s="91"/>
    </row>
    <row r="4592" spans="2:27" ht="15" thickBot="1" x14ac:dyDescent="0.35">
      <c r="B4592" s="47" t="s">
        <v>11</v>
      </c>
      <c r="C4592" s="47"/>
      <c r="D4592" s="47"/>
      <c r="E4592" s="47"/>
      <c r="F4592" s="47"/>
      <c r="G4592" s="47"/>
      <c r="H4592" s="112"/>
      <c r="I4592" s="47"/>
      <c r="J4592" s="48" t="s">
        <v>5</v>
      </c>
      <c r="K4592" s="47" t="s">
        <v>12</v>
      </c>
      <c r="L4592" s="47"/>
      <c r="M4592" s="47"/>
      <c r="N4592" s="47"/>
      <c r="O4592" s="47"/>
      <c r="P4592" s="47"/>
      <c r="Q4592" s="47"/>
      <c r="R4592" s="47"/>
      <c r="S4592" s="47"/>
      <c r="T4592" s="47"/>
      <c r="U4592" s="47"/>
      <c r="V4592" s="47"/>
      <c r="W4592" s="47"/>
      <c r="X4592" s="91">
        <f>H4593</f>
        <v>0</v>
      </c>
      <c r="Y4592" s="91">
        <f>H4594</f>
        <v>0</v>
      </c>
      <c r="Z4592" s="91">
        <f>H4595</f>
        <v>0</v>
      </c>
      <c r="AA4592" s="91">
        <f>H4596</f>
        <v>0</v>
      </c>
    </row>
    <row r="4593" spans="2:27" ht="15" thickBot="1" x14ac:dyDescent="0.35">
      <c r="B4593" s="47" t="s">
        <v>13</v>
      </c>
      <c r="C4593" s="47"/>
      <c r="D4593" s="47"/>
      <c r="E4593" s="47"/>
      <c r="F4593" s="47"/>
      <c r="G4593" s="47"/>
      <c r="H4593" s="112"/>
      <c r="I4593" s="59"/>
      <c r="J4593" s="48" t="s">
        <v>5</v>
      </c>
      <c r="K4593" s="47" t="s">
        <v>15</v>
      </c>
      <c r="L4593" s="47"/>
      <c r="M4593" s="47"/>
      <c r="N4593" s="47"/>
      <c r="O4593" s="47"/>
      <c r="P4593" s="47"/>
      <c r="Q4593" s="47"/>
      <c r="R4593" s="47"/>
      <c r="S4593" s="47"/>
      <c r="T4593" s="47"/>
      <c r="U4593" s="47"/>
      <c r="V4593" s="47"/>
      <c r="W4593" s="47"/>
      <c r="X4593" s="91"/>
      <c r="Y4593" s="91"/>
      <c r="Z4593" s="91"/>
      <c r="AA4593" s="91"/>
    </row>
    <row r="4594" spans="2:27" ht="15" thickBot="1" x14ac:dyDescent="0.35">
      <c r="B4594" s="47" t="s">
        <v>16</v>
      </c>
      <c r="C4594" s="47"/>
      <c r="D4594" s="47"/>
      <c r="E4594" s="47"/>
      <c r="F4594" s="47"/>
      <c r="G4594" s="47"/>
      <c r="H4594" s="137"/>
      <c r="I4594" s="47"/>
      <c r="J4594" s="48" t="s">
        <v>5</v>
      </c>
      <c r="K4594" s="47" t="s">
        <v>17</v>
      </c>
      <c r="L4594" s="47"/>
      <c r="M4594" s="47"/>
      <c r="N4594" s="47"/>
      <c r="O4594" s="47"/>
      <c r="P4594" s="47"/>
      <c r="Q4594" s="47"/>
      <c r="R4594" s="47"/>
      <c r="S4594" s="47"/>
      <c r="T4594" s="47"/>
      <c r="U4594" s="47"/>
      <c r="V4594" s="47"/>
      <c r="W4594" s="47"/>
      <c r="X4594" s="91"/>
      <c r="Y4594" s="91"/>
      <c r="Z4594" s="91"/>
      <c r="AA4594" s="91"/>
    </row>
    <row r="4595" spans="2:27" ht="15" thickBot="1" x14ac:dyDescent="0.35">
      <c r="B4595" s="47" t="str">
        <f>IF(H4594="Erdgas","Nettorechnungsbetrag (Erdgas)",IF(H4594="Strom","Nettorechnungsbetrag (Strom)",IF(H4594="Wärme/Kälte","Nettorechnungsbetrag (Wärme/Kälte)","Bitte Energieart auswählen!")))</f>
        <v>Bitte Energieart auswählen!</v>
      </c>
      <c r="C4595" s="47"/>
      <c r="D4595" s="47"/>
      <c r="E4595" s="47"/>
      <c r="F4595" s="47"/>
      <c r="G4595" s="47"/>
      <c r="H4595" s="113"/>
      <c r="I4595" s="60" t="s">
        <v>18</v>
      </c>
      <c r="J4595" s="48" t="s">
        <v>5</v>
      </c>
      <c r="K4595" s="47" t="str">
        <f>IF(H4594="Erdgas","Erdgaskosten exkl. Steuern, Abgaben, Netzentgelte, etc.",IF(H4594="Strom","Stromkosten exkl. Steuern, Abgaben, Netzentgelte, etc.",IF(H4594="Wärme/Kälte","Wärme-/Kältekosten exkl. Steuern, Abgaben, Netzentgelte, etc.","Bitte Energieart auswählen!")))</f>
        <v>Bitte Energieart auswählen!</v>
      </c>
      <c r="L4595" s="47"/>
      <c r="M4595" s="47"/>
      <c r="N4595" s="47"/>
      <c r="O4595" s="47"/>
      <c r="P4595" s="47"/>
      <c r="Q4595" s="47"/>
      <c r="R4595" s="47"/>
      <c r="S4595" s="47"/>
      <c r="T4595" s="47"/>
      <c r="U4595" s="47"/>
      <c r="V4595" s="47"/>
      <c r="W4595" s="47"/>
      <c r="X4595" s="91"/>
      <c r="Y4595" s="91"/>
      <c r="Z4595" s="91"/>
      <c r="AA4595" s="91"/>
    </row>
    <row r="4596" spans="2:27" ht="15" thickBot="1" x14ac:dyDescent="0.35">
      <c r="B4596" s="47" t="str">
        <f>IF(AND(H4594="Erdgas",H4593="Nein"),"Erdgasverbrauch in kWh gem. letzter Jahresabrechnung",IF(H4594="Erdgas","Erdgasverbrauch in kWh im Kalenderjahr 2021",IF(AND(H4594="Strom",H4593="Nein"),"Stromverbrauch in kWh gem. letzter Jahresabrechnung",IF(H4594="Strom","Stromverbrauch in kWh im Kalenderjahr 2021",IF(AND(H4594="Wärme/Kälte",H4593="Nein"),"Wärme-/Kälteverbrauch in kWh gem. letzter Jahresabrechnung",IF(H4594="Wärme/Kälte","Wärme-/Kälteverbrauch in kWh im Kalenderjahr 2021","Bitte Energieart auswählen!"))))))</f>
        <v>Bitte Energieart auswählen!</v>
      </c>
      <c r="C4596" s="47"/>
      <c r="D4596" s="47"/>
      <c r="E4596" s="47"/>
      <c r="F4596" s="47"/>
      <c r="G4596" s="47"/>
      <c r="H4596" s="114"/>
      <c r="I4596" s="60" t="s">
        <v>19</v>
      </c>
      <c r="J4596" s="48" t="s">
        <v>5</v>
      </c>
      <c r="K4596" s="47" t="str">
        <f>IF(H4593="Nein",IF(H4594="Erdgas","Den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endet."),IF(H4594="Erdgas","Bitte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596" s="47"/>
      <c r="M4596" s="47"/>
      <c r="N4596" s="47"/>
      <c r="O4596" s="47"/>
      <c r="P4596" s="47"/>
      <c r="Q4596" s="47"/>
      <c r="R4596" s="47"/>
      <c r="S4596" s="47"/>
      <c r="T4596" s="47"/>
      <c r="U4596" s="47"/>
      <c r="V4596" s="47"/>
      <c r="W4596" s="47"/>
      <c r="X4596" s="91"/>
      <c r="Y4596" s="91"/>
      <c r="Z4596" s="91"/>
      <c r="AA4596" s="91"/>
    </row>
    <row r="4597" spans="2:27" x14ac:dyDescent="0.3">
      <c r="B4597" s="46"/>
      <c r="C4597" s="46"/>
      <c r="D4597" s="46"/>
      <c r="E4597" s="46"/>
      <c r="F4597" s="46"/>
      <c r="G4597" s="46"/>
      <c r="H4597" s="46"/>
      <c r="I4597" s="46"/>
      <c r="J4597" s="46"/>
      <c r="K4597" s="46"/>
      <c r="L4597" s="46"/>
      <c r="M4597" s="46"/>
      <c r="N4597" s="46"/>
      <c r="O4597" s="46"/>
      <c r="P4597" s="46"/>
      <c r="Q4597" s="46"/>
      <c r="R4597" s="46"/>
      <c r="S4597" s="46"/>
      <c r="T4597" s="46"/>
      <c r="U4597" s="46"/>
      <c r="V4597" s="46"/>
      <c r="W4597" s="46"/>
      <c r="X4597" s="91"/>
      <c r="Y4597" s="91"/>
      <c r="Z4597" s="91"/>
      <c r="AA4597" s="91"/>
    </row>
    <row r="4598" spans="2:27" ht="18" thickBot="1" x14ac:dyDescent="0.5">
      <c r="B4598" s="56" t="s">
        <v>10</v>
      </c>
      <c r="C4598" s="47"/>
      <c r="D4598" s="47"/>
      <c r="E4598" s="47"/>
      <c r="F4598" s="47"/>
      <c r="G4598" s="47"/>
      <c r="H4598" s="47"/>
      <c r="I4598" s="47"/>
      <c r="J4598" s="47"/>
      <c r="K4598" s="47"/>
      <c r="L4598" s="47"/>
      <c r="M4598" s="47"/>
      <c r="N4598" s="47"/>
      <c r="O4598" s="47"/>
      <c r="P4598" s="47"/>
      <c r="Q4598" s="47"/>
      <c r="R4598" s="47"/>
      <c r="S4598" s="47"/>
      <c r="T4598" s="47"/>
      <c r="U4598" s="47"/>
      <c r="V4598" s="47"/>
      <c r="W4598" s="47"/>
      <c r="X4598" s="91"/>
      <c r="Y4598" s="90"/>
      <c r="Z4598" s="91"/>
      <c r="AA4598" s="91"/>
    </row>
    <row r="4599" spans="2:27" ht="15" thickBot="1" x14ac:dyDescent="0.35">
      <c r="B4599" s="47" t="s">
        <v>11</v>
      </c>
      <c r="C4599" s="47"/>
      <c r="D4599" s="47"/>
      <c r="E4599" s="47"/>
      <c r="F4599" s="47"/>
      <c r="G4599" s="47"/>
      <c r="H4599" s="112"/>
      <c r="I4599" s="47"/>
      <c r="J4599" s="48" t="s">
        <v>5</v>
      </c>
      <c r="K4599" s="47" t="s">
        <v>12</v>
      </c>
      <c r="L4599" s="47"/>
      <c r="M4599" s="47"/>
      <c r="N4599" s="47"/>
      <c r="O4599" s="47"/>
      <c r="P4599" s="47"/>
      <c r="Q4599" s="47"/>
      <c r="R4599" s="47"/>
      <c r="S4599" s="47"/>
      <c r="T4599" s="47"/>
      <c r="U4599" s="47"/>
      <c r="V4599" s="47"/>
      <c r="W4599" s="47"/>
      <c r="X4599" s="91">
        <f>H4600</f>
        <v>0</v>
      </c>
      <c r="Y4599" s="91">
        <f>H4601</f>
        <v>0</v>
      </c>
      <c r="Z4599" s="91">
        <f>H4602</f>
        <v>0</v>
      </c>
      <c r="AA4599" s="91">
        <f>H4603</f>
        <v>0</v>
      </c>
    </row>
    <row r="4600" spans="2:27" ht="15" thickBot="1" x14ac:dyDescent="0.35">
      <c r="B4600" s="47" t="s">
        <v>13</v>
      </c>
      <c r="C4600" s="47"/>
      <c r="D4600" s="47"/>
      <c r="E4600" s="47"/>
      <c r="F4600" s="47"/>
      <c r="G4600" s="47"/>
      <c r="H4600" s="112"/>
      <c r="I4600" s="59"/>
      <c r="J4600" s="48" t="s">
        <v>5</v>
      </c>
      <c r="K4600" s="47" t="s">
        <v>15</v>
      </c>
      <c r="L4600" s="47"/>
      <c r="M4600" s="47"/>
      <c r="N4600" s="47"/>
      <c r="O4600" s="47"/>
      <c r="P4600" s="47"/>
      <c r="Q4600" s="47"/>
      <c r="R4600" s="47"/>
      <c r="S4600" s="47"/>
      <c r="T4600" s="47"/>
      <c r="U4600" s="47"/>
      <c r="V4600" s="47"/>
      <c r="W4600" s="47"/>
      <c r="X4600" s="91"/>
      <c r="Y4600" s="91"/>
      <c r="Z4600" s="91"/>
      <c r="AA4600" s="91"/>
    </row>
    <row r="4601" spans="2:27" ht="15" thickBot="1" x14ac:dyDescent="0.35">
      <c r="B4601" s="47" t="s">
        <v>16</v>
      </c>
      <c r="C4601" s="47"/>
      <c r="D4601" s="47"/>
      <c r="E4601" s="47"/>
      <c r="F4601" s="47"/>
      <c r="G4601" s="47"/>
      <c r="H4601" s="137"/>
      <c r="I4601" s="47"/>
      <c r="J4601" s="48" t="s">
        <v>5</v>
      </c>
      <c r="K4601" s="47" t="s">
        <v>17</v>
      </c>
      <c r="L4601" s="47"/>
      <c r="M4601" s="47"/>
      <c r="N4601" s="47"/>
      <c r="O4601" s="47"/>
      <c r="P4601" s="47"/>
      <c r="Q4601" s="47"/>
      <c r="R4601" s="47"/>
      <c r="S4601" s="47"/>
      <c r="T4601" s="47"/>
      <c r="U4601" s="47"/>
      <c r="V4601" s="47"/>
      <c r="W4601" s="47"/>
      <c r="X4601" s="91"/>
      <c r="Y4601" s="91"/>
      <c r="Z4601" s="91"/>
      <c r="AA4601" s="91"/>
    </row>
    <row r="4602" spans="2:27" ht="15" thickBot="1" x14ac:dyDescent="0.35">
      <c r="B4602" s="47" t="str">
        <f>IF(H4601="Erdgas","Nettorechnungsbetrag (Erdgas)",IF(H4601="Strom","Nettorechnungsbetrag (Strom)",IF(H4601="Wärme/Kälte","Nettorechnungsbetrag (Wärme/Kälte)","Bitte Energieart auswählen!")))</f>
        <v>Bitte Energieart auswählen!</v>
      </c>
      <c r="C4602" s="47"/>
      <c r="D4602" s="47"/>
      <c r="E4602" s="47"/>
      <c r="F4602" s="47"/>
      <c r="G4602" s="47"/>
      <c r="H4602" s="113"/>
      <c r="I4602" s="60" t="s">
        <v>18</v>
      </c>
      <c r="J4602" s="48" t="s">
        <v>5</v>
      </c>
      <c r="K4602" s="47" t="str">
        <f>IF(H4601="Erdgas","Erdgaskosten exkl. Steuern, Abgaben, Netzentgelte, etc.",IF(H4601="Strom","Stromkosten exkl. Steuern, Abgaben, Netzentgelte, etc.",IF(H4601="Wärme/Kälte","Wärme-/Kältekosten exkl. Steuern, Abgaben, Netzentgelte, etc.","Bitte Energieart auswählen!")))</f>
        <v>Bitte Energieart auswählen!</v>
      </c>
      <c r="L4602" s="47"/>
      <c r="M4602" s="47"/>
      <c r="N4602" s="47"/>
      <c r="O4602" s="47"/>
      <c r="P4602" s="47"/>
      <c r="Q4602" s="47"/>
      <c r="R4602" s="47"/>
      <c r="S4602" s="47"/>
      <c r="T4602" s="47"/>
      <c r="U4602" s="47"/>
      <c r="V4602" s="47"/>
      <c r="W4602" s="47"/>
      <c r="X4602" s="91"/>
      <c r="Y4602" s="91"/>
      <c r="Z4602" s="91"/>
      <c r="AA4602" s="91"/>
    </row>
    <row r="4603" spans="2:27" ht="15" thickBot="1" x14ac:dyDescent="0.35">
      <c r="B4603" s="47" t="str">
        <f>IF(AND(H4601="Erdgas",H4600="Nein"),"Erdgasverbrauch in kWh gem. letzter Jahresabrechnung",IF(H4601="Erdgas","Erdgasverbrauch in kWh im Kalenderjahr 2021",IF(AND(H4601="Strom",H4600="Nein"),"Stromverbrauch in kWh gem. letzter Jahresabrechnung",IF(H4601="Strom","Stromverbrauch in kWh im Kalenderjahr 2021",IF(AND(H4601="Wärme/Kälte",H4600="Nein"),"Wärme-/Kälteverbrauch in kWh gem. letzter Jahresabrechnung",IF(H4601="Wärme/Kälte","Wärme-/Kälteverbrauch in kWh im Kalenderjahr 2021","Bitte Energieart auswählen!"))))))</f>
        <v>Bitte Energieart auswählen!</v>
      </c>
      <c r="C4603" s="47"/>
      <c r="D4603" s="47"/>
      <c r="E4603" s="47"/>
      <c r="F4603" s="47"/>
      <c r="G4603" s="47"/>
      <c r="H4603" s="114"/>
      <c r="I4603" s="60" t="s">
        <v>19</v>
      </c>
      <c r="J4603" s="48" t="s">
        <v>5</v>
      </c>
      <c r="K4603" s="47" t="str">
        <f>IF(H4600="Nein",IF(H4601="Erdgas","Den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endet."),IF(H4601="Erdgas","Bitte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03" s="47"/>
      <c r="M4603" s="47"/>
      <c r="N4603" s="47"/>
      <c r="O4603" s="47"/>
      <c r="P4603" s="47"/>
      <c r="Q4603" s="47"/>
      <c r="R4603" s="47"/>
      <c r="S4603" s="47"/>
      <c r="T4603" s="47"/>
      <c r="U4603" s="47"/>
      <c r="V4603" s="47"/>
      <c r="W4603" s="47"/>
      <c r="X4603" s="91"/>
      <c r="Y4603" s="91"/>
      <c r="Z4603" s="91"/>
      <c r="AA4603" s="91"/>
    </row>
    <row r="4604" spans="2:27" x14ac:dyDescent="0.3">
      <c r="B4604" s="46"/>
      <c r="C4604" s="46"/>
      <c r="D4604" s="46"/>
      <c r="E4604" s="46"/>
      <c r="F4604" s="46"/>
      <c r="G4604" s="46"/>
      <c r="H4604" s="46"/>
      <c r="I4604" s="46"/>
      <c r="J4604" s="46"/>
      <c r="K4604" s="46"/>
      <c r="L4604" s="46"/>
      <c r="M4604" s="46"/>
      <c r="N4604" s="46"/>
      <c r="O4604" s="46"/>
      <c r="P4604" s="46"/>
      <c r="Q4604" s="46"/>
      <c r="R4604" s="46"/>
      <c r="S4604" s="46"/>
      <c r="T4604" s="46"/>
      <c r="U4604" s="46"/>
      <c r="V4604" s="46"/>
      <c r="W4604" s="46"/>
      <c r="X4604" s="91"/>
      <c r="Y4604" s="91"/>
      <c r="Z4604" s="91"/>
      <c r="AA4604" s="91"/>
    </row>
    <row r="4605" spans="2:27" ht="18" thickBot="1" x14ac:dyDescent="0.5">
      <c r="B4605" s="56" t="s">
        <v>10</v>
      </c>
      <c r="C4605" s="47"/>
      <c r="D4605" s="47"/>
      <c r="E4605" s="47"/>
      <c r="F4605" s="47"/>
      <c r="G4605" s="47"/>
      <c r="H4605" s="47"/>
      <c r="I4605" s="47"/>
      <c r="J4605" s="47"/>
      <c r="K4605" s="47"/>
      <c r="L4605" s="47"/>
      <c r="M4605" s="47"/>
      <c r="N4605" s="47"/>
      <c r="O4605" s="47"/>
      <c r="P4605" s="47"/>
      <c r="Q4605" s="47"/>
      <c r="R4605" s="47"/>
      <c r="S4605" s="47"/>
      <c r="T4605" s="47"/>
      <c r="U4605" s="47"/>
      <c r="V4605" s="47"/>
      <c r="W4605" s="47"/>
      <c r="X4605" s="91"/>
      <c r="Y4605" s="90"/>
      <c r="Z4605" s="91"/>
      <c r="AA4605" s="91"/>
    </row>
    <row r="4606" spans="2:27" ht="15" thickBot="1" x14ac:dyDescent="0.35">
      <c r="B4606" s="47" t="s">
        <v>11</v>
      </c>
      <c r="C4606" s="47"/>
      <c r="D4606" s="47"/>
      <c r="E4606" s="47"/>
      <c r="F4606" s="47"/>
      <c r="G4606" s="47"/>
      <c r="H4606" s="112"/>
      <c r="I4606" s="47"/>
      <c r="J4606" s="48" t="s">
        <v>5</v>
      </c>
      <c r="K4606" s="47" t="s">
        <v>12</v>
      </c>
      <c r="L4606" s="47"/>
      <c r="M4606" s="47"/>
      <c r="N4606" s="47"/>
      <c r="O4606" s="47"/>
      <c r="P4606" s="47"/>
      <c r="Q4606" s="47"/>
      <c r="R4606" s="47"/>
      <c r="S4606" s="47"/>
      <c r="T4606" s="47"/>
      <c r="U4606" s="47"/>
      <c r="V4606" s="47"/>
      <c r="W4606" s="47"/>
      <c r="X4606" s="91">
        <f>H4607</f>
        <v>0</v>
      </c>
      <c r="Y4606" s="91">
        <f>H4608</f>
        <v>0</v>
      </c>
      <c r="Z4606" s="91">
        <f>H4609</f>
        <v>0</v>
      </c>
      <c r="AA4606" s="91">
        <f>H4610</f>
        <v>0</v>
      </c>
    </row>
    <row r="4607" spans="2:27" ht="15" thickBot="1" x14ac:dyDescent="0.35">
      <c r="B4607" s="47" t="s">
        <v>13</v>
      </c>
      <c r="C4607" s="47"/>
      <c r="D4607" s="47"/>
      <c r="E4607" s="47"/>
      <c r="F4607" s="47"/>
      <c r="G4607" s="47"/>
      <c r="H4607" s="112"/>
      <c r="I4607" s="59"/>
      <c r="J4607" s="48" t="s">
        <v>5</v>
      </c>
      <c r="K4607" s="47" t="s">
        <v>15</v>
      </c>
      <c r="L4607" s="47"/>
      <c r="M4607" s="47"/>
      <c r="N4607" s="47"/>
      <c r="O4607" s="47"/>
      <c r="P4607" s="47"/>
      <c r="Q4607" s="47"/>
      <c r="R4607" s="47"/>
      <c r="S4607" s="47"/>
      <c r="T4607" s="47"/>
      <c r="U4607" s="47"/>
      <c r="V4607" s="47"/>
      <c r="W4607" s="47"/>
      <c r="X4607" s="91"/>
      <c r="Y4607" s="91"/>
      <c r="Z4607" s="91"/>
      <c r="AA4607" s="91"/>
    </row>
    <row r="4608" spans="2:27" ht="15" thickBot="1" x14ac:dyDescent="0.35">
      <c r="B4608" s="47" t="s">
        <v>16</v>
      </c>
      <c r="C4608" s="47"/>
      <c r="D4608" s="47"/>
      <c r="E4608" s="47"/>
      <c r="F4608" s="47"/>
      <c r="G4608" s="47"/>
      <c r="H4608" s="137"/>
      <c r="I4608" s="47"/>
      <c r="J4608" s="48" t="s">
        <v>5</v>
      </c>
      <c r="K4608" s="47" t="s">
        <v>17</v>
      </c>
      <c r="L4608" s="47"/>
      <c r="M4608" s="47"/>
      <c r="N4608" s="47"/>
      <c r="O4608" s="47"/>
      <c r="P4608" s="47"/>
      <c r="Q4608" s="47"/>
      <c r="R4608" s="47"/>
      <c r="S4608" s="47"/>
      <c r="T4608" s="47"/>
      <c r="U4608" s="47"/>
      <c r="V4608" s="47"/>
      <c r="W4608" s="47"/>
      <c r="X4608" s="91"/>
      <c r="Y4608" s="91"/>
      <c r="Z4608" s="91"/>
      <c r="AA4608" s="91"/>
    </row>
    <row r="4609" spans="2:27" ht="15" thickBot="1" x14ac:dyDescent="0.35">
      <c r="B4609" s="47" t="str">
        <f>IF(H4608="Erdgas","Nettorechnungsbetrag (Erdgas)",IF(H4608="Strom","Nettorechnungsbetrag (Strom)",IF(H4608="Wärme/Kälte","Nettorechnungsbetrag (Wärme/Kälte)","Bitte Energieart auswählen!")))</f>
        <v>Bitte Energieart auswählen!</v>
      </c>
      <c r="C4609" s="47"/>
      <c r="D4609" s="47"/>
      <c r="E4609" s="47"/>
      <c r="F4609" s="47"/>
      <c r="G4609" s="47"/>
      <c r="H4609" s="113"/>
      <c r="I4609" s="60" t="s">
        <v>18</v>
      </c>
      <c r="J4609" s="48" t="s">
        <v>5</v>
      </c>
      <c r="K4609" s="47" t="str">
        <f>IF(H4608="Erdgas","Erdgaskosten exkl. Steuern, Abgaben, Netzentgelte, etc.",IF(H4608="Strom","Stromkosten exkl. Steuern, Abgaben, Netzentgelte, etc.",IF(H4608="Wärme/Kälte","Wärme-/Kältekosten exkl. Steuern, Abgaben, Netzentgelte, etc.","Bitte Energieart auswählen!")))</f>
        <v>Bitte Energieart auswählen!</v>
      </c>
      <c r="L4609" s="47"/>
      <c r="M4609" s="47"/>
      <c r="N4609" s="47"/>
      <c r="O4609" s="47"/>
      <c r="P4609" s="47"/>
      <c r="Q4609" s="47"/>
      <c r="R4609" s="47"/>
      <c r="S4609" s="47"/>
      <c r="T4609" s="47"/>
      <c r="U4609" s="47"/>
      <c r="V4609" s="47"/>
      <c r="W4609" s="47"/>
      <c r="X4609" s="91"/>
      <c r="Y4609" s="91"/>
      <c r="Z4609" s="91"/>
      <c r="AA4609" s="91"/>
    </row>
    <row r="4610" spans="2:27" ht="15" thickBot="1" x14ac:dyDescent="0.35">
      <c r="B4610" s="47" t="str">
        <f>IF(AND(H4608="Erdgas",H4607="Nein"),"Erdgasverbrauch in kWh gem. letzter Jahresabrechnung",IF(H4608="Erdgas","Erdgasverbrauch in kWh im Kalenderjahr 2021",IF(AND(H4608="Strom",H4607="Nein"),"Stromverbrauch in kWh gem. letzter Jahresabrechnung",IF(H4608="Strom","Stromverbrauch in kWh im Kalenderjahr 2021",IF(AND(H4608="Wärme/Kälte",H4607="Nein"),"Wärme-/Kälteverbrauch in kWh gem. letzter Jahresabrechnung",IF(H4608="Wärme/Kälte","Wärme-/Kälteverbrauch in kWh im Kalenderjahr 2021","Bitte Energieart auswählen!"))))))</f>
        <v>Bitte Energieart auswählen!</v>
      </c>
      <c r="C4610" s="47"/>
      <c r="D4610" s="47"/>
      <c r="E4610" s="47"/>
      <c r="F4610" s="47"/>
      <c r="G4610" s="47"/>
      <c r="H4610" s="114"/>
      <c r="I4610" s="60" t="s">
        <v>19</v>
      </c>
      <c r="J4610" s="48" t="s">
        <v>5</v>
      </c>
      <c r="K4610" s="47" t="str">
        <f>IF(H4607="Nein",IF(H4608="Erdgas","Den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endet."),IF(H4608="Erdgas","Bitte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10" s="47"/>
      <c r="M4610" s="47"/>
      <c r="N4610" s="47"/>
      <c r="O4610" s="47"/>
      <c r="P4610" s="47"/>
      <c r="Q4610" s="47"/>
      <c r="R4610" s="47"/>
      <c r="S4610" s="47"/>
      <c r="T4610" s="47"/>
      <c r="U4610" s="47"/>
      <c r="V4610" s="47"/>
      <c r="W4610" s="47"/>
      <c r="X4610" s="91"/>
      <c r="Y4610" s="91"/>
      <c r="Z4610" s="91"/>
      <c r="AA4610" s="91"/>
    </row>
    <row r="4611" spans="2:27" x14ac:dyDescent="0.3">
      <c r="B4611" s="46"/>
      <c r="C4611" s="46"/>
      <c r="D4611" s="46"/>
      <c r="E4611" s="46"/>
      <c r="F4611" s="46"/>
      <c r="G4611" s="46"/>
      <c r="H4611" s="46"/>
      <c r="I4611" s="46"/>
      <c r="J4611" s="46"/>
      <c r="K4611" s="46"/>
      <c r="L4611" s="46"/>
      <c r="M4611" s="46"/>
      <c r="N4611" s="46"/>
      <c r="O4611" s="46"/>
      <c r="P4611" s="46"/>
      <c r="Q4611" s="46"/>
      <c r="R4611" s="46"/>
      <c r="S4611" s="46"/>
      <c r="T4611" s="46"/>
      <c r="U4611" s="46"/>
      <c r="V4611" s="46"/>
      <c r="W4611" s="46"/>
      <c r="X4611" s="91"/>
      <c r="Y4611" s="91"/>
      <c r="Z4611" s="91"/>
      <c r="AA4611" s="91"/>
    </row>
    <row r="4612" spans="2:27" ht="18" thickBot="1" x14ac:dyDescent="0.5">
      <c r="B4612" s="56" t="s">
        <v>10</v>
      </c>
      <c r="C4612" s="47"/>
      <c r="D4612" s="47"/>
      <c r="E4612" s="47"/>
      <c r="F4612" s="47"/>
      <c r="G4612" s="47"/>
      <c r="H4612" s="47"/>
      <c r="I4612" s="47"/>
      <c r="J4612" s="47"/>
      <c r="K4612" s="47"/>
      <c r="L4612" s="47"/>
      <c r="M4612" s="47"/>
      <c r="N4612" s="47"/>
      <c r="O4612" s="47"/>
      <c r="P4612" s="47"/>
      <c r="Q4612" s="47"/>
      <c r="R4612" s="47"/>
      <c r="S4612" s="47"/>
      <c r="T4612" s="47"/>
      <c r="U4612" s="47"/>
      <c r="V4612" s="47"/>
      <c r="W4612" s="47"/>
      <c r="X4612" s="91"/>
      <c r="Y4612" s="90"/>
      <c r="Z4612" s="91"/>
      <c r="AA4612" s="91"/>
    </row>
    <row r="4613" spans="2:27" ht="15" thickBot="1" x14ac:dyDescent="0.35">
      <c r="B4613" s="47" t="s">
        <v>11</v>
      </c>
      <c r="C4613" s="47"/>
      <c r="D4613" s="47"/>
      <c r="E4613" s="47"/>
      <c r="F4613" s="47"/>
      <c r="G4613" s="47"/>
      <c r="H4613" s="112"/>
      <c r="I4613" s="47"/>
      <c r="J4613" s="48" t="s">
        <v>5</v>
      </c>
      <c r="K4613" s="47" t="s">
        <v>12</v>
      </c>
      <c r="L4613" s="47"/>
      <c r="M4613" s="47"/>
      <c r="N4613" s="47"/>
      <c r="O4613" s="47"/>
      <c r="P4613" s="47"/>
      <c r="Q4613" s="47"/>
      <c r="R4613" s="47"/>
      <c r="S4613" s="47"/>
      <c r="T4613" s="47"/>
      <c r="U4613" s="47"/>
      <c r="V4613" s="47"/>
      <c r="W4613" s="47"/>
      <c r="X4613" s="91">
        <f>H4614</f>
        <v>0</v>
      </c>
      <c r="Y4613" s="91">
        <f>H4615</f>
        <v>0</v>
      </c>
      <c r="Z4613" s="91">
        <f>H4616</f>
        <v>0</v>
      </c>
      <c r="AA4613" s="91">
        <f>H4617</f>
        <v>0</v>
      </c>
    </row>
    <row r="4614" spans="2:27" ht="15" thickBot="1" x14ac:dyDescent="0.35">
      <c r="B4614" s="47" t="s">
        <v>13</v>
      </c>
      <c r="C4614" s="47"/>
      <c r="D4614" s="47"/>
      <c r="E4614" s="47"/>
      <c r="F4614" s="47"/>
      <c r="G4614" s="47"/>
      <c r="H4614" s="112"/>
      <c r="I4614" s="59"/>
      <c r="J4614" s="48" t="s">
        <v>5</v>
      </c>
      <c r="K4614" s="47" t="s">
        <v>15</v>
      </c>
      <c r="L4614" s="47"/>
      <c r="M4614" s="47"/>
      <c r="N4614" s="47"/>
      <c r="O4614" s="47"/>
      <c r="P4614" s="47"/>
      <c r="Q4614" s="47"/>
      <c r="R4614" s="47"/>
      <c r="S4614" s="47"/>
      <c r="T4614" s="47"/>
      <c r="U4614" s="47"/>
      <c r="V4614" s="47"/>
      <c r="W4614" s="47"/>
      <c r="X4614" s="91"/>
      <c r="Y4614" s="91"/>
      <c r="Z4614" s="91"/>
      <c r="AA4614" s="91"/>
    </row>
    <row r="4615" spans="2:27" ht="15" thickBot="1" x14ac:dyDescent="0.35">
      <c r="B4615" s="47" t="s">
        <v>16</v>
      </c>
      <c r="C4615" s="47"/>
      <c r="D4615" s="47"/>
      <c r="E4615" s="47"/>
      <c r="F4615" s="47"/>
      <c r="G4615" s="47"/>
      <c r="H4615" s="137"/>
      <c r="I4615" s="47"/>
      <c r="J4615" s="48" t="s">
        <v>5</v>
      </c>
      <c r="K4615" s="47" t="s">
        <v>17</v>
      </c>
      <c r="L4615" s="47"/>
      <c r="M4615" s="47"/>
      <c r="N4615" s="47"/>
      <c r="O4615" s="47"/>
      <c r="P4615" s="47"/>
      <c r="Q4615" s="47"/>
      <c r="R4615" s="47"/>
      <c r="S4615" s="47"/>
      <c r="T4615" s="47"/>
      <c r="U4615" s="47"/>
      <c r="V4615" s="47"/>
      <c r="W4615" s="47"/>
      <c r="X4615" s="91"/>
      <c r="Y4615" s="91"/>
      <c r="Z4615" s="91"/>
      <c r="AA4615" s="91"/>
    </row>
    <row r="4616" spans="2:27" ht="15" thickBot="1" x14ac:dyDescent="0.35">
      <c r="B4616" s="47" t="str">
        <f>IF(H4615="Erdgas","Nettorechnungsbetrag (Erdgas)",IF(H4615="Strom","Nettorechnungsbetrag (Strom)",IF(H4615="Wärme/Kälte","Nettorechnungsbetrag (Wärme/Kälte)","Bitte Energieart auswählen!")))</f>
        <v>Bitte Energieart auswählen!</v>
      </c>
      <c r="C4616" s="47"/>
      <c r="D4616" s="47"/>
      <c r="E4616" s="47"/>
      <c r="F4616" s="47"/>
      <c r="G4616" s="47"/>
      <c r="H4616" s="113"/>
      <c r="I4616" s="60" t="s">
        <v>18</v>
      </c>
      <c r="J4616" s="48" t="s">
        <v>5</v>
      </c>
      <c r="K4616" s="47" t="str">
        <f>IF(H4615="Erdgas","Erdgaskosten exkl. Steuern, Abgaben, Netzentgelte, etc.",IF(H4615="Strom","Stromkosten exkl. Steuern, Abgaben, Netzentgelte, etc.",IF(H4615="Wärme/Kälte","Wärme-/Kältekosten exkl. Steuern, Abgaben, Netzentgelte, etc.","Bitte Energieart auswählen!")))</f>
        <v>Bitte Energieart auswählen!</v>
      </c>
      <c r="L4616" s="47"/>
      <c r="M4616" s="47"/>
      <c r="N4616" s="47"/>
      <c r="O4616" s="47"/>
      <c r="P4616" s="47"/>
      <c r="Q4616" s="47"/>
      <c r="R4616" s="47"/>
      <c r="S4616" s="47"/>
      <c r="T4616" s="47"/>
      <c r="U4616" s="47"/>
      <c r="V4616" s="47"/>
      <c r="W4616" s="47"/>
      <c r="X4616" s="91"/>
      <c r="Y4616" s="91"/>
      <c r="Z4616" s="91"/>
      <c r="AA4616" s="91"/>
    </row>
    <row r="4617" spans="2:27" ht="15" thickBot="1" x14ac:dyDescent="0.35">
      <c r="B4617" s="47" t="str">
        <f>IF(AND(H4615="Erdgas",H4614="Nein"),"Erdgasverbrauch in kWh gem. letzter Jahresabrechnung",IF(H4615="Erdgas","Erdgasverbrauch in kWh im Kalenderjahr 2021",IF(AND(H4615="Strom",H4614="Nein"),"Stromverbrauch in kWh gem. letzter Jahresabrechnung",IF(H4615="Strom","Stromverbrauch in kWh im Kalenderjahr 2021",IF(AND(H4615="Wärme/Kälte",H4614="Nein"),"Wärme-/Kälteverbrauch in kWh gem. letzter Jahresabrechnung",IF(H4615="Wärme/Kälte","Wärme-/Kälteverbrauch in kWh im Kalenderjahr 2021","Bitte Energieart auswählen!"))))))</f>
        <v>Bitte Energieart auswählen!</v>
      </c>
      <c r="C4617" s="47"/>
      <c r="D4617" s="47"/>
      <c r="E4617" s="47"/>
      <c r="F4617" s="47"/>
      <c r="G4617" s="47"/>
      <c r="H4617" s="114"/>
      <c r="I4617" s="60" t="s">
        <v>19</v>
      </c>
      <c r="J4617" s="48" t="s">
        <v>5</v>
      </c>
      <c r="K4617" s="47" t="str">
        <f>IF(H4614="Nein",IF(H4615="Erdgas","Den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endet."),IF(H4615="Erdgas","Bitte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17" s="47"/>
      <c r="M4617" s="47"/>
      <c r="N4617" s="47"/>
      <c r="O4617" s="47"/>
      <c r="P4617" s="47"/>
      <c r="Q4617" s="47"/>
      <c r="R4617" s="47"/>
      <c r="S4617" s="47"/>
      <c r="T4617" s="47"/>
      <c r="U4617" s="47"/>
      <c r="V4617" s="47"/>
      <c r="W4617" s="47"/>
      <c r="X4617" s="91"/>
      <c r="Y4617" s="91"/>
      <c r="Z4617" s="91"/>
      <c r="AA4617" s="91"/>
    </row>
    <row r="4618" spans="2:27" x14ac:dyDescent="0.3">
      <c r="B4618" s="46"/>
      <c r="C4618" s="46"/>
      <c r="D4618" s="46"/>
      <c r="E4618" s="46"/>
      <c r="F4618" s="46"/>
      <c r="G4618" s="46"/>
      <c r="H4618" s="46"/>
      <c r="I4618" s="46"/>
      <c r="J4618" s="46"/>
      <c r="K4618" s="46"/>
      <c r="L4618" s="46"/>
      <c r="M4618" s="46"/>
      <c r="N4618" s="46"/>
      <c r="O4618" s="46"/>
      <c r="P4618" s="46"/>
      <c r="Q4618" s="46"/>
      <c r="R4618" s="46"/>
      <c r="S4618" s="46"/>
      <c r="T4618" s="46"/>
      <c r="U4618" s="46"/>
      <c r="V4618" s="46"/>
      <c r="W4618" s="46"/>
      <c r="X4618" s="91"/>
      <c r="Y4618" s="91"/>
      <c r="Z4618" s="91"/>
      <c r="AA4618" s="91"/>
    </row>
    <row r="4619" spans="2:27" ht="18" thickBot="1" x14ac:dyDescent="0.5">
      <c r="B4619" s="56" t="s">
        <v>10</v>
      </c>
      <c r="C4619" s="47"/>
      <c r="D4619" s="47"/>
      <c r="E4619" s="47"/>
      <c r="F4619" s="47"/>
      <c r="G4619" s="47"/>
      <c r="H4619" s="47"/>
      <c r="I4619" s="47"/>
      <c r="J4619" s="47"/>
      <c r="K4619" s="47"/>
      <c r="L4619" s="47"/>
      <c r="M4619" s="47"/>
      <c r="N4619" s="47"/>
      <c r="O4619" s="47"/>
      <c r="P4619" s="47"/>
      <c r="Q4619" s="47"/>
      <c r="R4619" s="47"/>
      <c r="S4619" s="47"/>
      <c r="T4619" s="47"/>
      <c r="U4619" s="47"/>
      <c r="V4619" s="47"/>
      <c r="W4619" s="47"/>
      <c r="X4619" s="91"/>
      <c r="Y4619" s="90"/>
      <c r="Z4619" s="91"/>
      <c r="AA4619" s="91"/>
    </row>
    <row r="4620" spans="2:27" ht="15" thickBot="1" x14ac:dyDescent="0.35">
      <c r="B4620" s="47" t="s">
        <v>11</v>
      </c>
      <c r="C4620" s="47"/>
      <c r="D4620" s="47"/>
      <c r="E4620" s="47"/>
      <c r="F4620" s="47"/>
      <c r="G4620" s="47"/>
      <c r="H4620" s="112"/>
      <c r="I4620" s="47"/>
      <c r="J4620" s="48" t="s">
        <v>5</v>
      </c>
      <c r="K4620" s="47" t="s">
        <v>12</v>
      </c>
      <c r="L4620" s="47"/>
      <c r="M4620" s="47"/>
      <c r="N4620" s="47"/>
      <c r="O4620" s="47"/>
      <c r="P4620" s="47"/>
      <c r="Q4620" s="47"/>
      <c r="R4620" s="47"/>
      <c r="S4620" s="47"/>
      <c r="T4620" s="47"/>
      <c r="U4620" s="47"/>
      <c r="V4620" s="47"/>
      <c r="W4620" s="47"/>
      <c r="X4620" s="91">
        <f>H4621</f>
        <v>0</v>
      </c>
      <c r="Y4620" s="91">
        <f>H4622</f>
        <v>0</v>
      </c>
      <c r="Z4620" s="91">
        <f>H4623</f>
        <v>0</v>
      </c>
      <c r="AA4620" s="91">
        <f>H4624</f>
        <v>0</v>
      </c>
    </row>
    <row r="4621" spans="2:27" ht="15" thickBot="1" x14ac:dyDescent="0.35">
      <c r="B4621" s="47" t="s">
        <v>13</v>
      </c>
      <c r="C4621" s="47"/>
      <c r="D4621" s="47"/>
      <c r="E4621" s="47"/>
      <c r="F4621" s="47"/>
      <c r="G4621" s="47"/>
      <c r="H4621" s="112"/>
      <c r="I4621" s="59"/>
      <c r="J4621" s="48" t="s">
        <v>5</v>
      </c>
      <c r="K4621" s="47" t="s">
        <v>15</v>
      </c>
      <c r="L4621" s="47"/>
      <c r="M4621" s="47"/>
      <c r="N4621" s="47"/>
      <c r="O4621" s="47"/>
      <c r="P4621" s="47"/>
      <c r="Q4621" s="47"/>
      <c r="R4621" s="47"/>
      <c r="S4621" s="47"/>
      <c r="T4621" s="47"/>
      <c r="U4621" s="47"/>
      <c r="V4621" s="47"/>
      <c r="W4621" s="47"/>
      <c r="X4621" s="91"/>
      <c r="Y4621" s="91"/>
      <c r="Z4621" s="91"/>
      <c r="AA4621" s="91"/>
    </row>
    <row r="4622" spans="2:27" ht="15" thickBot="1" x14ac:dyDescent="0.35">
      <c r="B4622" s="47" t="s">
        <v>16</v>
      </c>
      <c r="C4622" s="47"/>
      <c r="D4622" s="47"/>
      <c r="E4622" s="47"/>
      <c r="F4622" s="47"/>
      <c r="G4622" s="47"/>
      <c r="H4622" s="137"/>
      <c r="I4622" s="47"/>
      <c r="J4622" s="48" t="s">
        <v>5</v>
      </c>
      <c r="K4622" s="47" t="s">
        <v>17</v>
      </c>
      <c r="L4622" s="47"/>
      <c r="M4622" s="47"/>
      <c r="N4622" s="47"/>
      <c r="O4622" s="47"/>
      <c r="P4622" s="47"/>
      <c r="Q4622" s="47"/>
      <c r="R4622" s="47"/>
      <c r="S4622" s="47"/>
      <c r="T4622" s="47"/>
      <c r="U4622" s="47"/>
      <c r="V4622" s="47"/>
      <c r="W4622" s="47"/>
      <c r="X4622" s="91"/>
      <c r="Y4622" s="91"/>
      <c r="Z4622" s="91"/>
      <c r="AA4622" s="91"/>
    </row>
    <row r="4623" spans="2:27" ht="15" thickBot="1" x14ac:dyDescent="0.35">
      <c r="B4623" s="47" t="str">
        <f>IF(H4622="Erdgas","Nettorechnungsbetrag (Erdgas)",IF(H4622="Strom","Nettorechnungsbetrag (Strom)",IF(H4622="Wärme/Kälte","Nettorechnungsbetrag (Wärme/Kälte)","Bitte Energieart auswählen!")))</f>
        <v>Bitte Energieart auswählen!</v>
      </c>
      <c r="C4623" s="47"/>
      <c r="D4623" s="47"/>
      <c r="E4623" s="47"/>
      <c r="F4623" s="47"/>
      <c r="G4623" s="47"/>
      <c r="H4623" s="113"/>
      <c r="I4623" s="60" t="s">
        <v>18</v>
      </c>
      <c r="J4623" s="48" t="s">
        <v>5</v>
      </c>
      <c r="K4623" s="47" t="str">
        <f>IF(H4622="Erdgas","Erdgaskosten exkl. Steuern, Abgaben, Netzentgelte, etc.",IF(H4622="Strom","Stromkosten exkl. Steuern, Abgaben, Netzentgelte, etc.",IF(H4622="Wärme/Kälte","Wärme-/Kältekosten exkl. Steuern, Abgaben, Netzentgelte, etc.","Bitte Energieart auswählen!")))</f>
        <v>Bitte Energieart auswählen!</v>
      </c>
      <c r="L4623" s="47"/>
      <c r="M4623" s="47"/>
      <c r="N4623" s="47"/>
      <c r="O4623" s="47"/>
      <c r="P4623" s="47"/>
      <c r="Q4623" s="47"/>
      <c r="R4623" s="47"/>
      <c r="S4623" s="47"/>
      <c r="T4623" s="47"/>
      <c r="U4623" s="47"/>
      <c r="V4623" s="47"/>
      <c r="W4623" s="47"/>
      <c r="X4623" s="91"/>
      <c r="Y4623" s="91"/>
      <c r="Z4623" s="91"/>
      <c r="AA4623" s="91"/>
    </row>
    <row r="4624" spans="2:27" ht="15" thickBot="1" x14ac:dyDescent="0.35">
      <c r="B4624" s="47" t="str">
        <f>IF(AND(H4622="Erdgas",H4621="Nein"),"Erdgasverbrauch in kWh gem. letzter Jahresabrechnung",IF(H4622="Erdgas","Erdgasverbrauch in kWh im Kalenderjahr 2021",IF(AND(H4622="Strom",H4621="Nein"),"Stromverbrauch in kWh gem. letzter Jahresabrechnung",IF(H4622="Strom","Stromverbrauch in kWh im Kalenderjahr 2021",IF(AND(H4622="Wärme/Kälte",H4621="Nein"),"Wärme-/Kälteverbrauch in kWh gem. letzter Jahresabrechnung",IF(H4622="Wärme/Kälte","Wärme-/Kälteverbrauch in kWh im Kalenderjahr 2021","Bitte Energieart auswählen!"))))))</f>
        <v>Bitte Energieart auswählen!</v>
      </c>
      <c r="C4624" s="47"/>
      <c r="D4624" s="47"/>
      <c r="E4624" s="47"/>
      <c r="F4624" s="47"/>
      <c r="G4624" s="47"/>
      <c r="H4624" s="114"/>
      <c r="I4624" s="60" t="s">
        <v>19</v>
      </c>
      <c r="J4624" s="48" t="s">
        <v>5</v>
      </c>
      <c r="K4624" s="47" t="str">
        <f>IF(H4621="Nein",IF(H4622="Erdgas","Den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endet."),IF(H4622="Erdgas","Bitte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24" s="47"/>
      <c r="M4624" s="47"/>
      <c r="N4624" s="47"/>
      <c r="O4624" s="47"/>
      <c r="P4624" s="47"/>
      <c r="Q4624" s="47"/>
      <c r="R4624" s="47"/>
      <c r="S4624" s="47"/>
      <c r="T4624" s="47"/>
      <c r="U4624" s="47"/>
      <c r="V4624" s="47"/>
      <c r="W4624" s="47"/>
      <c r="X4624" s="91"/>
      <c r="Y4624" s="91"/>
      <c r="Z4624" s="91"/>
      <c r="AA4624" s="91"/>
    </row>
    <row r="4625" spans="2:27" x14ac:dyDescent="0.3">
      <c r="B4625" s="46"/>
      <c r="C4625" s="46"/>
      <c r="D4625" s="46"/>
      <c r="E4625" s="46"/>
      <c r="F4625" s="46"/>
      <c r="G4625" s="46"/>
      <c r="H4625" s="46"/>
      <c r="I4625" s="46"/>
      <c r="J4625" s="46"/>
      <c r="K4625" s="46"/>
      <c r="L4625" s="46"/>
      <c r="M4625" s="46"/>
      <c r="N4625" s="46"/>
      <c r="O4625" s="46"/>
      <c r="P4625" s="46"/>
      <c r="Q4625" s="46"/>
      <c r="R4625" s="46"/>
      <c r="S4625" s="46"/>
      <c r="T4625" s="46"/>
      <c r="U4625" s="46"/>
      <c r="V4625" s="46"/>
      <c r="W4625" s="46"/>
      <c r="X4625" s="91"/>
      <c r="Y4625" s="91"/>
      <c r="Z4625" s="91"/>
      <c r="AA4625" s="91"/>
    </row>
    <row r="4626" spans="2:27" ht="18" thickBot="1" x14ac:dyDescent="0.5">
      <c r="B4626" s="56" t="s">
        <v>10</v>
      </c>
      <c r="C4626" s="47"/>
      <c r="D4626" s="47"/>
      <c r="E4626" s="47"/>
      <c r="F4626" s="47"/>
      <c r="G4626" s="47"/>
      <c r="H4626" s="47"/>
      <c r="I4626" s="47"/>
      <c r="J4626" s="47"/>
      <c r="K4626" s="47"/>
      <c r="L4626" s="47"/>
      <c r="M4626" s="47"/>
      <c r="N4626" s="47"/>
      <c r="O4626" s="47"/>
      <c r="P4626" s="47"/>
      <c r="Q4626" s="47"/>
      <c r="R4626" s="47"/>
      <c r="S4626" s="47"/>
      <c r="T4626" s="47"/>
      <c r="U4626" s="47"/>
      <c r="V4626" s="47"/>
      <c r="W4626" s="47"/>
      <c r="X4626" s="91"/>
      <c r="Y4626" s="90"/>
      <c r="Z4626" s="91"/>
      <c r="AA4626" s="91"/>
    </row>
    <row r="4627" spans="2:27" ht="15" thickBot="1" x14ac:dyDescent="0.35">
      <c r="B4627" s="47" t="s">
        <v>11</v>
      </c>
      <c r="C4627" s="47"/>
      <c r="D4627" s="47"/>
      <c r="E4627" s="47"/>
      <c r="F4627" s="47"/>
      <c r="G4627" s="47"/>
      <c r="H4627" s="112"/>
      <c r="I4627" s="47"/>
      <c r="J4627" s="48" t="s">
        <v>5</v>
      </c>
      <c r="K4627" s="47" t="s">
        <v>12</v>
      </c>
      <c r="L4627" s="47"/>
      <c r="M4627" s="47"/>
      <c r="N4627" s="47"/>
      <c r="O4627" s="47"/>
      <c r="P4627" s="47"/>
      <c r="Q4627" s="47"/>
      <c r="R4627" s="47"/>
      <c r="S4627" s="47"/>
      <c r="T4627" s="47"/>
      <c r="U4627" s="47"/>
      <c r="V4627" s="47"/>
      <c r="W4627" s="47"/>
      <c r="X4627" s="91">
        <f>H4628</f>
        <v>0</v>
      </c>
      <c r="Y4627" s="91">
        <f>H4629</f>
        <v>0</v>
      </c>
      <c r="Z4627" s="91">
        <f>H4630</f>
        <v>0</v>
      </c>
      <c r="AA4627" s="91">
        <f>H4631</f>
        <v>0</v>
      </c>
    </row>
    <row r="4628" spans="2:27" ht="15" thickBot="1" x14ac:dyDescent="0.35">
      <c r="B4628" s="47" t="s">
        <v>13</v>
      </c>
      <c r="C4628" s="47"/>
      <c r="D4628" s="47"/>
      <c r="E4628" s="47"/>
      <c r="F4628" s="47"/>
      <c r="G4628" s="47"/>
      <c r="H4628" s="112"/>
      <c r="I4628" s="59"/>
      <c r="J4628" s="48" t="s">
        <v>5</v>
      </c>
      <c r="K4628" s="47" t="s">
        <v>15</v>
      </c>
      <c r="L4628" s="47"/>
      <c r="M4628" s="47"/>
      <c r="N4628" s="47"/>
      <c r="O4628" s="47"/>
      <c r="P4628" s="47"/>
      <c r="Q4628" s="47"/>
      <c r="R4628" s="47"/>
      <c r="S4628" s="47"/>
      <c r="T4628" s="47"/>
      <c r="U4628" s="47"/>
      <c r="V4628" s="47"/>
      <c r="W4628" s="47"/>
      <c r="X4628" s="91"/>
      <c r="Y4628" s="91"/>
      <c r="Z4628" s="91"/>
      <c r="AA4628" s="91"/>
    </row>
    <row r="4629" spans="2:27" ht="15" thickBot="1" x14ac:dyDescent="0.35">
      <c r="B4629" s="47" t="s">
        <v>16</v>
      </c>
      <c r="C4629" s="47"/>
      <c r="D4629" s="47"/>
      <c r="E4629" s="47"/>
      <c r="F4629" s="47"/>
      <c r="G4629" s="47"/>
      <c r="H4629" s="137"/>
      <c r="I4629" s="47"/>
      <c r="J4629" s="48" t="s">
        <v>5</v>
      </c>
      <c r="K4629" s="47" t="s">
        <v>17</v>
      </c>
      <c r="L4629" s="47"/>
      <c r="M4629" s="47"/>
      <c r="N4629" s="47"/>
      <c r="O4629" s="47"/>
      <c r="P4629" s="47"/>
      <c r="Q4629" s="47"/>
      <c r="R4629" s="47"/>
      <c r="S4629" s="47"/>
      <c r="T4629" s="47"/>
      <c r="U4629" s="47"/>
      <c r="V4629" s="47"/>
      <c r="W4629" s="47"/>
      <c r="X4629" s="91"/>
      <c r="Y4629" s="91"/>
      <c r="Z4629" s="91"/>
      <c r="AA4629" s="91"/>
    </row>
    <row r="4630" spans="2:27" ht="15" thickBot="1" x14ac:dyDescent="0.35">
      <c r="B4630" s="47" t="str">
        <f>IF(H4629="Erdgas","Nettorechnungsbetrag (Erdgas)",IF(H4629="Strom","Nettorechnungsbetrag (Strom)",IF(H4629="Wärme/Kälte","Nettorechnungsbetrag (Wärme/Kälte)","Bitte Energieart auswählen!")))</f>
        <v>Bitte Energieart auswählen!</v>
      </c>
      <c r="C4630" s="47"/>
      <c r="D4630" s="47"/>
      <c r="E4630" s="47"/>
      <c r="F4630" s="47"/>
      <c r="G4630" s="47"/>
      <c r="H4630" s="113"/>
      <c r="I4630" s="60" t="s">
        <v>18</v>
      </c>
      <c r="J4630" s="48" t="s">
        <v>5</v>
      </c>
      <c r="K4630" s="47" t="str">
        <f>IF(H4629="Erdgas","Erdgaskosten exkl. Steuern, Abgaben, Netzentgelte, etc.",IF(H4629="Strom","Stromkosten exkl. Steuern, Abgaben, Netzentgelte, etc.",IF(H4629="Wärme/Kälte","Wärme-/Kältekosten exkl. Steuern, Abgaben, Netzentgelte, etc.","Bitte Energieart auswählen!")))</f>
        <v>Bitte Energieart auswählen!</v>
      </c>
      <c r="L4630" s="47"/>
      <c r="M4630" s="47"/>
      <c r="N4630" s="47"/>
      <c r="O4630" s="47"/>
      <c r="P4630" s="47"/>
      <c r="Q4630" s="47"/>
      <c r="R4630" s="47"/>
      <c r="S4630" s="47"/>
      <c r="T4630" s="47"/>
      <c r="U4630" s="47"/>
      <c r="V4630" s="47"/>
      <c r="W4630" s="47"/>
      <c r="X4630" s="91"/>
      <c r="Y4630" s="91"/>
      <c r="Z4630" s="91"/>
      <c r="AA4630" s="91"/>
    </row>
    <row r="4631" spans="2:27" ht="15" thickBot="1" x14ac:dyDescent="0.35">
      <c r="B4631" s="47" t="str">
        <f>IF(AND(H4629="Erdgas",H4628="Nein"),"Erdgasverbrauch in kWh gem. letzter Jahresabrechnung",IF(H4629="Erdgas","Erdgasverbrauch in kWh im Kalenderjahr 2021",IF(AND(H4629="Strom",H4628="Nein"),"Stromverbrauch in kWh gem. letzter Jahresabrechnung",IF(H4629="Strom","Stromverbrauch in kWh im Kalenderjahr 2021",IF(AND(H4629="Wärme/Kälte",H4628="Nein"),"Wärme-/Kälteverbrauch in kWh gem. letzter Jahresabrechnung",IF(H4629="Wärme/Kälte","Wärme-/Kälteverbrauch in kWh im Kalenderjahr 2021","Bitte Energieart auswählen!"))))))</f>
        <v>Bitte Energieart auswählen!</v>
      </c>
      <c r="C4631" s="47"/>
      <c r="D4631" s="47"/>
      <c r="E4631" s="47"/>
      <c r="F4631" s="47"/>
      <c r="G4631" s="47"/>
      <c r="H4631" s="114"/>
      <c r="I4631" s="60" t="s">
        <v>19</v>
      </c>
      <c r="J4631" s="48" t="s">
        <v>5</v>
      </c>
      <c r="K4631" s="47" t="str">
        <f>IF(H4628="Nein",IF(H4629="Erdgas","Den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endet."),IF(H4629="Erdgas","Bitte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31" s="47"/>
      <c r="M4631" s="47"/>
      <c r="N4631" s="47"/>
      <c r="O4631" s="47"/>
      <c r="P4631" s="47"/>
      <c r="Q4631" s="47"/>
      <c r="R4631" s="47"/>
      <c r="S4631" s="47"/>
      <c r="T4631" s="47"/>
      <c r="U4631" s="47"/>
      <c r="V4631" s="47"/>
      <c r="W4631" s="47"/>
      <c r="X4631" s="91"/>
      <c r="Y4631" s="91"/>
      <c r="Z4631" s="91"/>
      <c r="AA4631" s="91"/>
    </row>
    <row r="4632" spans="2:27" x14ac:dyDescent="0.3">
      <c r="B4632" s="46"/>
      <c r="C4632" s="46"/>
      <c r="D4632" s="46"/>
      <c r="E4632" s="46"/>
      <c r="F4632" s="46"/>
      <c r="G4632" s="46"/>
      <c r="H4632" s="46"/>
      <c r="I4632" s="46"/>
      <c r="J4632" s="46"/>
      <c r="K4632" s="46"/>
      <c r="L4632" s="46"/>
      <c r="M4632" s="46"/>
      <c r="N4632" s="46"/>
      <c r="O4632" s="46"/>
      <c r="P4632" s="46"/>
      <c r="Q4632" s="46"/>
      <c r="R4632" s="46"/>
      <c r="S4632" s="46"/>
      <c r="T4632" s="46"/>
      <c r="U4632" s="46"/>
      <c r="V4632" s="46"/>
      <c r="W4632" s="46"/>
      <c r="X4632" s="91"/>
      <c r="Y4632" s="91"/>
      <c r="Z4632" s="91"/>
      <c r="AA4632" s="91"/>
    </row>
    <row r="4633" spans="2:27" ht="18" thickBot="1" x14ac:dyDescent="0.5">
      <c r="B4633" s="56" t="s">
        <v>10</v>
      </c>
      <c r="C4633" s="47"/>
      <c r="D4633" s="47"/>
      <c r="E4633" s="47"/>
      <c r="F4633" s="47"/>
      <c r="G4633" s="47"/>
      <c r="H4633" s="47"/>
      <c r="I4633" s="47"/>
      <c r="J4633" s="47"/>
      <c r="K4633" s="47"/>
      <c r="L4633" s="47"/>
      <c r="M4633" s="47"/>
      <c r="N4633" s="47"/>
      <c r="O4633" s="47"/>
      <c r="P4633" s="47"/>
      <c r="Q4633" s="47"/>
      <c r="R4633" s="47"/>
      <c r="S4633" s="47"/>
      <c r="T4633" s="47"/>
      <c r="U4633" s="47"/>
      <c r="V4633" s="47"/>
      <c r="W4633" s="47"/>
      <c r="X4633" s="91"/>
      <c r="Y4633" s="90"/>
      <c r="Z4633" s="91"/>
      <c r="AA4633" s="91"/>
    </row>
    <row r="4634" spans="2:27" ht="15" thickBot="1" x14ac:dyDescent="0.35">
      <c r="B4634" s="47" t="s">
        <v>11</v>
      </c>
      <c r="C4634" s="47"/>
      <c r="D4634" s="47"/>
      <c r="E4634" s="47"/>
      <c r="F4634" s="47"/>
      <c r="G4634" s="47"/>
      <c r="H4634" s="112"/>
      <c r="I4634" s="47"/>
      <c r="J4634" s="48" t="s">
        <v>5</v>
      </c>
      <c r="K4634" s="47" t="s">
        <v>12</v>
      </c>
      <c r="L4634" s="47"/>
      <c r="M4634" s="47"/>
      <c r="N4634" s="47"/>
      <c r="O4634" s="47"/>
      <c r="P4634" s="47"/>
      <c r="Q4634" s="47"/>
      <c r="R4634" s="47"/>
      <c r="S4634" s="47"/>
      <c r="T4634" s="47"/>
      <c r="U4634" s="47"/>
      <c r="V4634" s="47"/>
      <c r="W4634" s="47"/>
      <c r="X4634" s="91">
        <f>H4635</f>
        <v>0</v>
      </c>
      <c r="Y4634" s="91">
        <f>H4636</f>
        <v>0</v>
      </c>
      <c r="Z4634" s="91">
        <f>H4637</f>
        <v>0</v>
      </c>
      <c r="AA4634" s="91">
        <f>H4638</f>
        <v>0</v>
      </c>
    </row>
    <row r="4635" spans="2:27" ht="15" thickBot="1" x14ac:dyDescent="0.35">
      <c r="B4635" s="47" t="s">
        <v>13</v>
      </c>
      <c r="C4635" s="47"/>
      <c r="D4635" s="47"/>
      <c r="E4635" s="47"/>
      <c r="F4635" s="47"/>
      <c r="G4635" s="47"/>
      <c r="H4635" s="112"/>
      <c r="I4635" s="59"/>
      <c r="J4635" s="48" t="s">
        <v>5</v>
      </c>
      <c r="K4635" s="47" t="s">
        <v>15</v>
      </c>
      <c r="L4635" s="47"/>
      <c r="M4635" s="47"/>
      <c r="N4635" s="47"/>
      <c r="O4635" s="47"/>
      <c r="P4635" s="47"/>
      <c r="Q4635" s="47"/>
      <c r="R4635" s="47"/>
      <c r="S4635" s="47"/>
      <c r="T4635" s="47"/>
      <c r="U4635" s="47"/>
      <c r="V4635" s="47"/>
      <c r="W4635" s="47"/>
      <c r="X4635" s="91"/>
      <c r="Y4635" s="91"/>
      <c r="Z4635" s="91"/>
      <c r="AA4635" s="91"/>
    </row>
    <row r="4636" spans="2:27" ht="15" thickBot="1" x14ac:dyDescent="0.35">
      <c r="B4636" s="47" t="s">
        <v>16</v>
      </c>
      <c r="C4636" s="47"/>
      <c r="D4636" s="47"/>
      <c r="E4636" s="47"/>
      <c r="F4636" s="47"/>
      <c r="G4636" s="47"/>
      <c r="H4636" s="137"/>
      <c r="I4636" s="47"/>
      <c r="J4636" s="48" t="s">
        <v>5</v>
      </c>
      <c r="K4636" s="47" t="s">
        <v>17</v>
      </c>
      <c r="L4636" s="47"/>
      <c r="M4636" s="47"/>
      <c r="N4636" s="47"/>
      <c r="O4636" s="47"/>
      <c r="P4636" s="47"/>
      <c r="Q4636" s="47"/>
      <c r="R4636" s="47"/>
      <c r="S4636" s="47"/>
      <c r="T4636" s="47"/>
      <c r="U4636" s="47"/>
      <c r="V4636" s="47"/>
      <c r="W4636" s="47"/>
      <c r="X4636" s="91"/>
      <c r="Y4636" s="91"/>
      <c r="Z4636" s="91"/>
      <c r="AA4636" s="91"/>
    </row>
    <row r="4637" spans="2:27" ht="15" thickBot="1" x14ac:dyDescent="0.35">
      <c r="B4637" s="47" t="str">
        <f>IF(H4636="Erdgas","Nettorechnungsbetrag (Erdgas)",IF(H4636="Strom","Nettorechnungsbetrag (Strom)",IF(H4636="Wärme/Kälte","Nettorechnungsbetrag (Wärme/Kälte)","Bitte Energieart auswählen!")))</f>
        <v>Bitte Energieart auswählen!</v>
      </c>
      <c r="C4637" s="47"/>
      <c r="D4637" s="47"/>
      <c r="E4637" s="47"/>
      <c r="F4637" s="47"/>
      <c r="G4637" s="47"/>
      <c r="H4637" s="113"/>
      <c r="I4637" s="60" t="s">
        <v>18</v>
      </c>
      <c r="J4637" s="48" t="s">
        <v>5</v>
      </c>
      <c r="K4637" s="47" t="str">
        <f>IF(H4636="Erdgas","Erdgaskosten exkl. Steuern, Abgaben, Netzentgelte, etc.",IF(H4636="Strom","Stromkosten exkl. Steuern, Abgaben, Netzentgelte, etc.",IF(H4636="Wärme/Kälte","Wärme-/Kältekosten exkl. Steuern, Abgaben, Netzentgelte, etc.","Bitte Energieart auswählen!")))</f>
        <v>Bitte Energieart auswählen!</v>
      </c>
      <c r="L4637" s="47"/>
      <c r="M4637" s="47"/>
      <c r="N4637" s="47"/>
      <c r="O4637" s="47"/>
      <c r="P4637" s="47"/>
      <c r="Q4637" s="47"/>
      <c r="R4637" s="47"/>
      <c r="S4637" s="47"/>
      <c r="T4637" s="47"/>
      <c r="U4637" s="47"/>
      <c r="V4637" s="47"/>
      <c r="W4637" s="47"/>
      <c r="X4637" s="91"/>
      <c r="Y4637" s="91"/>
      <c r="Z4637" s="91"/>
      <c r="AA4637" s="91"/>
    </row>
    <row r="4638" spans="2:27" ht="15" thickBot="1" x14ac:dyDescent="0.35">
      <c r="B4638" s="47" t="str">
        <f>IF(AND(H4636="Erdgas",H4635="Nein"),"Erdgasverbrauch in kWh gem. letzter Jahresabrechnung",IF(H4636="Erdgas","Erdgasverbrauch in kWh im Kalenderjahr 2021",IF(AND(H4636="Strom",H4635="Nein"),"Stromverbrauch in kWh gem. letzter Jahresabrechnung",IF(H4636="Strom","Stromverbrauch in kWh im Kalenderjahr 2021",IF(AND(H4636="Wärme/Kälte",H4635="Nein"),"Wärme-/Kälteverbrauch in kWh gem. letzter Jahresabrechnung",IF(H4636="Wärme/Kälte","Wärme-/Kälteverbrauch in kWh im Kalenderjahr 2021","Bitte Energieart auswählen!"))))))</f>
        <v>Bitte Energieart auswählen!</v>
      </c>
      <c r="C4638" s="47"/>
      <c r="D4638" s="47"/>
      <c r="E4638" s="47"/>
      <c r="F4638" s="47"/>
      <c r="G4638" s="47"/>
      <c r="H4638" s="114"/>
      <c r="I4638" s="60" t="s">
        <v>19</v>
      </c>
      <c r="J4638" s="48" t="s">
        <v>5</v>
      </c>
      <c r="K4638" s="47" t="str">
        <f>IF(H4635="Nein",IF(H4636="Erdgas","Den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endet."),IF(H4636="Erdgas","Bitte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38" s="47"/>
      <c r="M4638" s="47"/>
      <c r="N4638" s="47"/>
      <c r="O4638" s="47"/>
      <c r="P4638" s="47"/>
      <c r="Q4638" s="47"/>
      <c r="R4638" s="47"/>
      <c r="S4638" s="47"/>
      <c r="T4638" s="47"/>
      <c r="U4638" s="47"/>
      <c r="V4638" s="47"/>
      <c r="W4638" s="47"/>
      <c r="X4638" s="91"/>
      <c r="Y4638" s="91"/>
      <c r="Z4638" s="91"/>
      <c r="AA4638" s="91"/>
    </row>
    <row r="4639" spans="2:27" x14ac:dyDescent="0.3">
      <c r="B4639" s="46"/>
      <c r="C4639" s="46"/>
      <c r="D4639" s="46"/>
      <c r="E4639" s="46"/>
      <c r="F4639" s="46"/>
      <c r="G4639" s="46"/>
      <c r="H4639" s="46"/>
      <c r="I4639" s="46"/>
      <c r="J4639" s="46"/>
      <c r="K4639" s="46"/>
      <c r="L4639" s="46"/>
      <c r="M4639" s="46"/>
      <c r="N4639" s="46"/>
      <c r="O4639" s="46"/>
      <c r="P4639" s="46"/>
      <c r="Q4639" s="46"/>
      <c r="R4639" s="46"/>
      <c r="S4639" s="46"/>
      <c r="T4639" s="46"/>
      <c r="U4639" s="46"/>
      <c r="V4639" s="46"/>
      <c r="W4639" s="46"/>
      <c r="X4639" s="91"/>
      <c r="Y4639" s="91"/>
      <c r="Z4639" s="91"/>
      <c r="AA4639" s="91"/>
    </row>
    <row r="4640" spans="2:27" ht="18" thickBot="1" x14ac:dyDescent="0.5">
      <c r="B4640" s="56" t="s">
        <v>10</v>
      </c>
      <c r="C4640" s="47"/>
      <c r="D4640" s="47"/>
      <c r="E4640" s="47"/>
      <c r="F4640" s="47"/>
      <c r="G4640" s="47"/>
      <c r="H4640" s="47"/>
      <c r="I4640" s="47"/>
      <c r="J4640" s="47"/>
      <c r="K4640" s="47"/>
      <c r="L4640" s="47"/>
      <c r="M4640" s="47"/>
      <c r="N4640" s="47"/>
      <c r="O4640" s="47"/>
      <c r="P4640" s="47"/>
      <c r="Q4640" s="47"/>
      <c r="R4640" s="47"/>
      <c r="S4640" s="47"/>
      <c r="T4640" s="47"/>
      <c r="U4640" s="47"/>
      <c r="V4640" s="47"/>
      <c r="W4640" s="47"/>
      <c r="X4640" s="91"/>
      <c r="Y4640" s="90"/>
      <c r="Z4640" s="91"/>
      <c r="AA4640" s="91"/>
    </row>
    <row r="4641" spans="2:27" ht="15" thickBot="1" x14ac:dyDescent="0.35">
      <c r="B4641" s="47" t="s">
        <v>11</v>
      </c>
      <c r="C4641" s="47"/>
      <c r="D4641" s="47"/>
      <c r="E4641" s="47"/>
      <c r="F4641" s="47"/>
      <c r="G4641" s="47"/>
      <c r="H4641" s="112"/>
      <c r="I4641" s="47"/>
      <c r="J4641" s="48" t="s">
        <v>5</v>
      </c>
      <c r="K4641" s="47" t="s">
        <v>12</v>
      </c>
      <c r="L4641" s="47"/>
      <c r="M4641" s="47"/>
      <c r="N4641" s="47"/>
      <c r="O4641" s="47"/>
      <c r="P4641" s="47"/>
      <c r="Q4641" s="47"/>
      <c r="R4641" s="47"/>
      <c r="S4641" s="47"/>
      <c r="T4641" s="47"/>
      <c r="U4641" s="47"/>
      <c r="V4641" s="47"/>
      <c r="W4641" s="47"/>
      <c r="X4641" s="91">
        <f>H4642</f>
        <v>0</v>
      </c>
      <c r="Y4641" s="91">
        <f>H4643</f>
        <v>0</v>
      </c>
      <c r="Z4641" s="91">
        <f>H4644</f>
        <v>0</v>
      </c>
      <c r="AA4641" s="91">
        <f>H4645</f>
        <v>0</v>
      </c>
    </row>
    <row r="4642" spans="2:27" ht="15" thickBot="1" x14ac:dyDescent="0.35">
      <c r="B4642" s="47" t="s">
        <v>13</v>
      </c>
      <c r="C4642" s="47"/>
      <c r="D4642" s="47"/>
      <c r="E4642" s="47"/>
      <c r="F4642" s="47"/>
      <c r="G4642" s="47"/>
      <c r="H4642" s="112"/>
      <c r="I4642" s="59"/>
      <c r="J4642" s="48" t="s">
        <v>5</v>
      </c>
      <c r="K4642" s="47" t="s">
        <v>15</v>
      </c>
      <c r="L4642" s="47"/>
      <c r="M4642" s="47"/>
      <c r="N4642" s="47"/>
      <c r="O4642" s="47"/>
      <c r="P4642" s="47"/>
      <c r="Q4642" s="47"/>
      <c r="R4642" s="47"/>
      <c r="S4642" s="47"/>
      <c r="T4642" s="47"/>
      <c r="U4642" s="47"/>
      <c r="V4642" s="47"/>
      <c r="W4642" s="47"/>
      <c r="X4642" s="91"/>
      <c r="Y4642" s="91"/>
      <c r="Z4642" s="91"/>
      <c r="AA4642" s="91"/>
    </row>
    <row r="4643" spans="2:27" ht="15" thickBot="1" x14ac:dyDescent="0.35">
      <c r="B4643" s="47" t="s">
        <v>16</v>
      </c>
      <c r="C4643" s="47"/>
      <c r="D4643" s="47"/>
      <c r="E4643" s="47"/>
      <c r="F4643" s="47"/>
      <c r="G4643" s="47"/>
      <c r="H4643" s="137"/>
      <c r="I4643" s="47"/>
      <c r="J4643" s="48" t="s">
        <v>5</v>
      </c>
      <c r="K4643" s="47" t="s">
        <v>17</v>
      </c>
      <c r="L4643" s="47"/>
      <c r="M4643" s="47"/>
      <c r="N4643" s="47"/>
      <c r="O4643" s="47"/>
      <c r="P4643" s="47"/>
      <c r="Q4643" s="47"/>
      <c r="R4643" s="47"/>
      <c r="S4643" s="47"/>
      <c r="T4643" s="47"/>
      <c r="U4643" s="47"/>
      <c r="V4643" s="47"/>
      <c r="W4643" s="47"/>
      <c r="X4643" s="91"/>
      <c r="Y4643" s="91"/>
      <c r="Z4643" s="91"/>
      <c r="AA4643" s="91"/>
    </row>
    <row r="4644" spans="2:27" ht="15" thickBot="1" x14ac:dyDescent="0.35">
      <c r="B4644" s="47" t="str">
        <f>IF(H4643="Erdgas","Nettorechnungsbetrag (Erdgas)",IF(H4643="Strom","Nettorechnungsbetrag (Strom)",IF(H4643="Wärme/Kälte","Nettorechnungsbetrag (Wärme/Kälte)","Bitte Energieart auswählen!")))</f>
        <v>Bitte Energieart auswählen!</v>
      </c>
      <c r="C4644" s="47"/>
      <c r="D4644" s="47"/>
      <c r="E4644" s="47"/>
      <c r="F4644" s="47"/>
      <c r="G4644" s="47"/>
      <c r="H4644" s="113"/>
      <c r="I4644" s="60" t="s">
        <v>18</v>
      </c>
      <c r="J4644" s="48" t="s">
        <v>5</v>
      </c>
      <c r="K4644" s="47" t="str">
        <f>IF(H4643="Erdgas","Erdgaskosten exkl. Steuern, Abgaben, Netzentgelte, etc.",IF(H4643="Strom","Stromkosten exkl. Steuern, Abgaben, Netzentgelte, etc.",IF(H4643="Wärme/Kälte","Wärme-/Kältekosten exkl. Steuern, Abgaben, Netzentgelte, etc.","Bitte Energieart auswählen!")))</f>
        <v>Bitte Energieart auswählen!</v>
      </c>
      <c r="L4644" s="47"/>
      <c r="M4644" s="47"/>
      <c r="N4644" s="47"/>
      <c r="O4644" s="47"/>
      <c r="P4644" s="47"/>
      <c r="Q4644" s="47"/>
      <c r="R4644" s="47"/>
      <c r="S4644" s="47"/>
      <c r="T4644" s="47"/>
      <c r="U4644" s="47"/>
      <c r="V4644" s="47"/>
      <c r="W4644" s="47"/>
      <c r="X4644" s="91"/>
      <c r="Y4644" s="91"/>
      <c r="Z4644" s="91"/>
      <c r="AA4644" s="91"/>
    </row>
    <row r="4645" spans="2:27" ht="15" thickBot="1" x14ac:dyDescent="0.35">
      <c r="B4645" s="47" t="str">
        <f>IF(AND(H4643="Erdgas",H4642="Nein"),"Erdgasverbrauch in kWh gem. letzter Jahresabrechnung",IF(H4643="Erdgas","Erdgasverbrauch in kWh im Kalenderjahr 2021",IF(AND(H4643="Strom",H4642="Nein"),"Stromverbrauch in kWh gem. letzter Jahresabrechnung",IF(H4643="Strom","Stromverbrauch in kWh im Kalenderjahr 2021",IF(AND(H4643="Wärme/Kälte",H4642="Nein"),"Wärme-/Kälteverbrauch in kWh gem. letzter Jahresabrechnung",IF(H4643="Wärme/Kälte","Wärme-/Kälteverbrauch in kWh im Kalenderjahr 2021","Bitte Energieart auswählen!"))))))</f>
        <v>Bitte Energieart auswählen!</v>
      </c>
      <c r="C4645" s="47"/>
      <c r="D4645" s="47"/>
      <c r="E4645" s="47"/>
      <c r="F4645" s="47"/>
      <c r="G4645" s="47"/>
      <c r="H4645" s="114"/>
      <c r="I4645" s="60" t="s">
        <v>19</v>
      </c>
      <c r="J4645" s="48" t="s">
        <v>5</v>
      </c>
      <c r="K4645" s="47" t="str">
        <f>IF(H4642="Nein",IF(H4643="Erdgas","Den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endet."),IF(H4643="Erdgas","Bitte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45" s="47"/>
      <c r="M4645" s="47"/>
      <c r="N4645" s="47"/>
      <c r="O4645" s="47"/>
      <c r="P4645" s="47"/>
      <c r="Q4645" s="47"/>
      <c r="R4645" s="47"/>
      <c r="S4645" s="47"/>
      <c r="T4645" s="47"/>
      <c r="U4645" s="47"/>
      <c r="V4645" s="47"/>
      <c r="W4645" s="47"/>
      <c r="X4645" s="91"/>
      <c r="Y4645" s="91"/>
      <c r="Z4645" s="91"/>
      <c r="AA4645" s="91"/>
    </row>
    <row r="4646" spans="2:27" x14ac:dyDescent="0.3">
      <c r="B4646" s="46"/>
      <c r="C4646" s="46"/>
      <c r="D4646" s="46"/>
      <c r="E4646" s="46"/>
      <c r="F4646" s="46"/>
      <c r="G4646" s="46"/>
      <c r="H4646" s="46"/>
      <c r="I4646" s="46"/>
      <c r="J4646" s="46"/>
      <c r="K4646" s="46"/>
      <c r="L4646" s="46"/>
      <c r="M4646" s="46"/>
      <c r="N4646" s="46"/>
      <c r="O4646" s="46"/>
      <c r="P4646" s="46"/>
      <c r="Q4646" s="46"/>
      <c r="R4646" s="46"/>
      <c r="S4646" s="46"/>
      <c r="T4646" s="46"/>
      <c r="U4646" s="46"/>
      <c r="V4646" s="46"/>
      <c r="W4646" s="46"/>
      <c r="X4646" s="91"/>
      <c r="Y4646" s="91"/>
      <c r="Z4646" s="91"/>
      <c r="AA4646" s="91"/>
    </row>
    <row r="4647" spans="2:27" ht="18" thickBot="1" x14ac:dyDescent="0.5">
      <c r="B4647" s="56" t="s">
        <v>10</v>
      </c>
      <c r="C4647" s="47"/>
      <c r="D4647" s="47"/>
      <c r="E4647" s="47"/>
      <c r="F4647" s="47"/>
      <c r="G4647" s="47"/>
      <c r="H4647" s="47"/>
      <c r="I4647" s="47"/>
      <c r="J4647" s="47"/>
      <c r="K4647" s="47"/>
      <c r="L4647" s="47"/>
      <c r="M4647" s="47"/>
      <c r="N4647" s="47"/>
      <c r="O4647" s="47"/>
      <c r="P4647" s="47"/>
      <c r="Q4647" s="47"/>
      <c r="R4647" s="47"/>
      <c r="S4647" s="47"/>
      <c r="T4647" s="47"/>
      <c r="U4647" s="47"/>
      <c r="V4647" s="47"/>
      <c r="W4647" s="47"/>
      <c r="X4647" s="91"/>
      <c r="Y4647" s="90"/>
      <c r="Z4647" s="91"/>
      <c r="AA4647" s="91"/>
    </row>
    <row r="4648" spans="2:27" ht="15" thickBot="1" x14ac:dyDescent="0.35">
      <c r="B4648" s="47" t="s">
        <v>11</v>
      </c>
      <c r="C4648" s="47"/>
      <c r="D4648" s="47"/>
      <c r="E4648" s="47"/>
      <c r="F4648" s="47"/>
      <c r="G4648" s="47"/>
      <c r="H4648" s="112"/>
      <c r="I4648" s="47"/>
      <c r="J4648" s="48" t="s">
        <v>5</v>
      </c>
      <c r="K4648" s="47" t="s">
        <v>12</v>
      </c>
      <c r="L4648" s="47"/>
      <c r="M4648" s="47"/>
      <c r="N4648" s="47"/>
      <c r="O4648" s="47"/>
      <c r="P4648" s="47"/>
      <c r="Q4648" s="47"/>
      <c r="R4648" s="47"/>
      <c r="S4648" s="47"/>
      <c r="T4648" s="47"/>
      <c r="U4648" s="47"/>
      <c r="V4648" s="47"/>
      <c r="W4648" s="47"/>
      <c r="X4648" s="91">
        <f>H4649</f>
        <v>0</v>
      </c>
      <c r="Y4648" s="91">
        <f>H4650</f>
        <v>0</v>
      </c>
      <c r="Z4648" s="91">
        <f>H4651</f>
        <v>0</v>
      </c>
      <c r="AA4648" s="91">
        <f>H4652</f>
        <v>0</v>
      </c>
    </row>
    <row r="4649" spans="2:27" ht="15" thickBot="1" x14ac:dyDescent="0.35">
      <c r="B4649" s="47" t="s">
        <v>13</v>
      </c>
      <c r="C4649" s="47"/>
      <c r="D4649" s="47"/>
      <c r="E4649" s="47"/>
      <c r="F4649" s="47"/>
      <c r="G4649" s="47"/>
      <c r="H4649" s="112"/>
      <c r="I4649" s="59"/>
      <c r="J4649" s="48" t="s">
        <v>5</v>
      </c>
      <c r="K4649" s="47" t="s">
        <v>15</v>
      </c>
      <c r="L4649" s="47"/>
      <c r="M4649" s="47"/>
      <c r="N4649" s="47"/>
      <c r="O4649" s="47"/>
      <c r="P4649" s="47"/>
      <c r="Q4649" s="47"/>
      <c r="R4649" s="47"/>
      <c r="S4649" s="47"/>
      <c r="T4649" s="47"/>
      <c r="U4649" s="47"/>
      <c r="V4649" s="47"/>
      <c r="W4649" s="47"/>
      <c r="X4649" s="91"/>
      <c r="Y4649" s="91"/>
      <c r="Z4649" s="91"/>
      <c r="AA4649" s="91"/>
    </row>
    <row r="4650" spans="2:27" ht="15" thickBot="1" x14ac:dyDescent="0.35">
      <c r="B4650" s="47" t="s">
        <v>16</v>
      </c>
      <c r="C4650" s="47"/>
      <c r="D4650" s="47"/>
      <c r="E4650" s="47"/>
      <c r="F4650" s="47"/>
      <c r="G4650" s="47"/>
      <c r="H4650" s="137"/>
      <c r="I4650" s="47"/>
      <c r="J4650" s="48" t="s">
        <v>5</v>
      </c>
      <c r="K4650" s="47" t="s">
        <v>17</v>
      </c>
      <c r="L4650" s="47"/>
      <c r="M4650" s="47"/>
      <c r="N4650" s="47"/>
      <c r="O4650" s="47"/>
      <c r="P4650" s="47"/>
      <c r="Q4650" s="47"/>
      <c r="R4650" s="47"/>
      <c r="S4650" s="47"/>
      <c r="T4650" s="47"/>
      <c r="U4650" s="47"/>
      <c r="V4650" s="47"/>
      <c r="W4650" s="47"/>
      <c r="X4650" s="91"/>
      <c r="Y4650" s="91"/>
      <c r="Z4650" s="91"/>
      <c r="AA4650" s="91"/>
    </row>
    <row r="4651" spans="2:27" ht="15" thickBot="1" x14ac:dyDescent="0.35">
      <c r="B4651" s="47" t="str">
        <f>IF(H4650="Erdgas","Nettorechnungsbetrag (Erdgas)",IF(H4650="Strom","Nettorechnungsbetrag (Strom)",IF(H4650="Wärme/Kälte","Nettorechnungsbetrag (Wärme/Kälte)","Bitte Energieart auswählen!")))</f>
        <v>Bitte Energieart auswählen!</v>
      </c>
      <c r="C4651" s="47"/>
      <c r="D4651" s="47"/>
      <c r="E4651" s="47"/>
      <c r="F4651" s="47"/>
      <c r="G4651" s="47"/>
      <c r="H4651" s="113"/>
      <c r="I4651" s="60" t="s">
        <v>18</v>
      </c>
      <c r="J4651" s="48" t="s">
        <v>5</v>
      </c>
      <c r="K4651" s="47" t="str">
        <f>IF(H4650="Erdgas","Erdgaskosten exkl. Steuern, Abgaben, Netzentgelte, etc.",IF(H4650="Strom","Stromkosten exkl. Steuern, Abgaben, Netzentgelte, etc.",IF(H4650="Wärme/Kälte","Wärme-/Kältekosten exkl. Steuern, Abgaben, Netzentgelte, etc.","Bitte Energieart auswählen!")))</f>
        <v>Bitte Energieart auswählen!</v>
      </c>
      <c r="L4651" s="47"/>
      <c r="M4651" s="47"/>
      <c r="N4651" s="47"/>
      <c r="O4651" s="47"/>
      <c r="P4651" s="47"/>
      <c r="Q4651" s="47"/>
      <c r="R4651" s="47"/>
      <c r="S4651" s="47"/>
      <c r="T4651" s="47"/>
      <c r="U4651" s="47"/>
      <c r="V4651" s="47"/>
      <c r="W4651" s="47"/>
      <c r="X4651" s="91"/>
      <c r="Y4651" s="91"/>
      <c r="Z4651" s="91"/>
      <c r="AA4651" s="91"/>
    </row>
    <row r="4652" spans="2:27" ht="15" thickBot="1" x14ac:dyDescent="0.35">
      <c r="B4652" s="47" t="str">
        <f>IF(AND(H4650="Erdgas",H4649="Nein"),"Erdgasverbrauch in kWh gem. letzter Jahresabrechnung",IF(H4650="Erdgas","Erdgasverbrauch in kWh im Kalenderjahr 2021",IF(AND(H4650="Strom",H4649="Nein"),"Stromverbrauch in kWh gem. letzter Jahresabrechnung",IF(H4650="Strom","Stromverbrauch in kWh im Kalenderjahr 2021",IF(AND(H4650="Wärme/Kälte",H4649="Nein"),"Wärme-/Kälteverbrauch in kWh gem. letzter Jahresabrechnung",IF(H4650="Wärme/Kälte","Wärme-/Kälteverbrauch in kWh im Kalenderjahr 2021","Bitte Energieart auswählen!"))))))</f>
        <v>Bitte Energieart auswählen!</v>
      </c>
      <c r="C4652" s="47"/>
      <c r="D4652" s="47"/>
      <c r="E4652" s="47"/>
      <c r="F4652" s="47"/>
      <c r="G4652" s="47"/>
      <c r="H4652" s="114"/>
      <c r="I4652" s="60" t="s">
        <v>19</v>
      </c>
      <c r="J4652" s="48" t="s">
        <v>5</v>
      </c>
      <c r="K4652" s="47" t="str">
        <f>IF(H4649="Nein",IF(H4650="Erdgas","Den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endet."),IF(H4650="Erdgas","Bitte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52" s="47"/>
      <c r="M4652" s="47"/>
      <c r="N4652" s="47"/>
      <c r="O4652" s="47"/>
      <c r="P4652" s="47"/>
      <c r="Q4652" s="47"/>
      <c r="R4652" s="47"/>
      <c r="S4652" s="47"/>
      <c r="T4652" s="47"/>
      <c r="U4652" s="47"/>
      <c r="V4652" s="47"/>
      <c r="W4652" s="47"/>
      <c r="X4652" s="91"/>
      <c r="Y4652" s="91"/>
      <c r="Z4652" s="91"/>
      <c r="AA4652" s="91"/>
    </row>
    <row r="4653" spans="2:27" x14ac:dyDescent="0.3">
      <c r="B4653" s="46"/>
      <c r="C4653" s="46"/>
      <c r="D4653" s="46"/>
      <c r="E4653" s="46"/>
      <c r="F4653" s="46"/>
      <c r="G4653" s="46"/>
      <c r="H4653" s="46"/>
      <c r="I4653" s="46"/>
      <c r="J4653" s="46"/>
      <c r="K4653" s="46"/>
      <c r="L4653" s="46"/>
      <c r="M4653" s="46"/>
      <c r="N4653" s="46"/>
      <c r="O4653" s="46"/>
      <c r="P4653" s="46"/>
      <c r="Q4653" s="46"/>
      <c r="R4653" s="46"/>
      <c r="S4653" s="46"/>
      <c r="T4653" s="46"/>
      <c r="U4653" s="46"/>
      <c r="V4653" s="46"/>
      <c r="W4653" s="46"/>
      <c r="X4653" s="91"/>
      <c r="Y4653" s="91"/>
      <c r="Z4653" s="91"/>
      <c r="AA4653" s="91"/>
    </row>
    <row r="4654" spans="2:27" ht="18" thickBot="1" x14ac:dyDescent="0.5">
      <c r="B4654" s="56" t="s">
        <v>10</v>
      </c>
      <c r="C4654" s="47"/>
      <c r="D4654" s="47"/>
      <c r="E4654" s="47"/>
      <c r="F4654" s="47"/>
      <c r="G4654" s="47"/>
      <c r="H4654" s="47"/>
      <c r="I4654" s="47"/>
      <c r="J4654" s="47"/>
      <c r="K4654" s="47"/>
      <c r="L4654" s="47"/>
      <c r="M4654" s="47"/>
      <c r="N4654" s="47"/>
      <c r="O4654" s="47"/>
      <c r="P4654" s="47"/>
      <c r="Q4654" s="47"/>
      <c r="R4654" s="47"/>
      <c r="S4654" s="47"/>
      <c r="T4654" s="47"/>
      <c r="U4654" s="47"/>
      <c r="V4654" s="47"/>
      <c r="W4654" s="47"/>
      <c r="X4654" s="91"/>
      <c r="Y4654" s="90"/>
      <c r="Z4654" s="91"/>
      <c r="AA4654" s="91"/>
    </row>
    <row r="4655" spans="2:27" ht="15" thickBot="1" x14ac:dyDescent="0.35">
      <c r="B4655" s="47" t="s">
        <v>11</v>
      </c>
      <c r="C4655" s="47"/>
      <c r="D4655" s="47"/>
      <c r="E4655" s="47"/>
      <c r="F4655" s="47"/>
      <c r="G4655" s="47"/>
      <c r="H4655" s="112"/>
      <c r="I4655" s="47"/>
      <c r="J4655" s="48" t="s">
        <v>5</v>
      </c>
      <c r="K4655" s="47" t="s">
        <v>12</v>
      </c>
      <c r="L4655" s="47"/>
      <c r="M4655" s="47"/>
      <c r="N4655" s="47"/>
      <c r="O4655" s="47"/>
      <c r="P4655" s="47"/>
      <c r="Q4655" s="47"/>
      <c r="R4655" s="47"/>
      <c r="S4655" s="47"/>
      <c r="T4655" s="47"/>
      <c r="U4655" s="47"/>
      <c r="V4655" s="47"/>
      <c r="W4655" s="47"/>
      <c r="X4655" s="91">
        <f>H4656</f>
        <v>0</v>
      </c>
      <c r="Y4655" s="91">
        <f>H4657</f>
        <v>0</v>
      </c>
      <c r="Z4655" s="91">
        <f>H4658</f>
        <v>0</v>
      </c>
      <c r="AA4655" s="91">
        <f>H4659</f>
        <v>0</v>
      </c>
    </row>
    <row r="4656" spans="2:27" ht="15" thickBot="1" x14ac:dyDescent="0.35">
      <c r="B4656" s="47" t="s">
        <v>13</v>
      </c>
      <c r="C4656" s="47"/>
      <c r="D4656" s="47"/>
      <c r="E4656" s="47"/>
      <c r="F4656" s="47"/>
      <c r="G4656" s="47"/>
      <c r="H4656" s="112"/>
      <c r="I4656" s="59"/>
      <c r="J4656" s="48" t="s">
        <v>5</v>
      </c>
      <c r="K4656" s="47" t="s">
        <v>15</v>
      </c>
      <c r="L4656" s="47"/>
      <c r="M4656" s="47"/>
      <c r="N4656" s="47"/>
      <c r="O4656" s="47"/>
      <c r="P4656" s="47"/>
      <c r="Q4656" s="47"/>
      <c r="R4656" s="47"/>
      <c r="S4656" s="47"/>
      <c r="T4656" s="47"/>
      <c r="U4656" s="47"/>
      <c r="V4656" s="47"/>
      <c r="W4656" s="47"/>
      <c r="X4656" s="91"/>
      <c r="Y4656" s="91"/>
      <c r="Z4656" s="91"/>
      <c r="AA4656" s="91"/>
    </row>
    <row r="4657" spans="2:27" ht="15" thickBot="1" x14ac:dyDescent="0.35">
      <c r="B4657" s="47" t="s">
        <v>16</v>
      </c>
      <c r="C4657" s="47"/>
      <c r="D4657" s="47"/>
      <c r="E4657" s="47"/>
      <c r="F4657" s="47"/>
      <c r="G4657" s="47"/>
      <c r="H4657" s="137"/>
      <c r="I4657" s="47"/>
      <c r="J4657" s="48" t="s">
        <v>5</v>
      </c>
      <c r="K4657" s="47" t="s">
        <v>17</v>
      </c>
      <c r="L4657" s="47"/>
      <c r="M4657" s="47"/>
      <c r="N4657" s="47"/>
      <c r="O4657" s="47"/>
      <c r="P4657" s="47"/>
      <c r="Q4657" s="47"/>
      <c r="R4657" s="47"/>
      <c r="S4657" s="47"/>
      <c r="T4657" s="47"/>
      <c r="U4657" s="47"/>
      <c r="V4657" s="47"/>
      <c r="W4657" s="47"/>
      <c r="X4657" s="91"/>
      <c r="Y4657" s="91"/>
      <c r="Z4657" s="91"/>
      <c r="AA4657" s="91"/>
    </row>
    <row r="4658" spans="2:27" ht="15" thickBot="1" x14ac:dyDescent="0.35">
      <c r="B4658" s="47" t="str">
        <f>IF(H4657="Erdgas","Nettorechnungsbetrag (Erdgas)",IF(H4657="Strom","Nettorechnungsbetrag (Strom)",IF(H4657="Wärme/Kälte","Nettorechnungsbetrag (Wärme/Kälte)","Bitte Energieart auswählen!")))</f>
        <v>Bitte Energieart auswählen!</v>
      </c>
      <c r="C4658" s="47"/>
      <c r="D4658" s="47"/>
      <c r="E4658" s="47"/>
      <c r="F4658" s="47"/>
      <c r="G4658" s="47"/>
      <c r="H4658" s="113"/>
      <c r="I4658" s="60" t="s">
        <v>18</v>
      </c>
      <c r="J4658" s="48" t="s">
        <v>5</v>
      </c>
      <c r="K4658" s="47" t="str">
        <f>IF(H4657="Erdgas","Erdgaskosten exkl. Steuern, Abgaben, Netzentgelte, etc.",IF(H4657="Strom","Stromkosten exkl. Steuern, Abgaben, Netzentgelte, etc.",IF(H4657="Wärme/Kälte","Wärme-/Kältekosten exkl. Steuern, Abgaben, Netzentgelte, etc.","Bitte Energieart auswählen!")))</f>
        <v>Bitte Energieart auswählen!</v>
      </c>
      <c r="L4658" s="47"/>
      <c r="M4658" s="47"/>
      <c r="N4658" s="47"/>
      <c r="O4658" s="47"/>
      <c r="P4658" s="47"/>
      <c r="Q4658" s="47"/>
      <c r="R4658" s="47"/>
      <c r="S4658" s="47"/>
      <c r="T4658" s="47"/>
      <c r="U4658" s="47"/>
      <c r="V4658" s="47"/>
      <c r="W4658" s="47"/>
      <c r="X4658" s="91"/>
      <c r="Y4658" s="91"/>
      <c r="Z4658" s="91"/>
      <c r="AA4658" s="91"/>
    </row>
    <row r="4659" spans="2:27" ht="15" thickBot="1" x14ac:dyDescent="0.35">
      <c r="B4659" s="47" t="str">
        <f>IF(AND(H4657="Erdgas",H4656="Nein"),"Erdgasverbrauch in kWh gem. letzter Jahresabrechnung",IF(H4657="Erdgas","Erdgasverbrauch in kWh im Kalenderjahr 2021",IF(AND(H4657="Strom",H4656="Nein"),"Stromverbrauch in kWh gem. letzter Jahresabrechnung",IF(H4657="Strom","Stromverbrauch in kWh im Kalenderjahr 2021",IF(AND(H4657="Wärme/Kälte",H4656="Nein"),"Wärme-/Kälteverbrauch in kWh gem. letzter Jahresabrechnung",IF(H4657="Wärme/Kälte","Wärme-/Kälteverbrauch in kWh im Kalenderjahr 2021","Bitte Energieart auswählen!"))))))</f>
        <v>Bitte Energieart auswählen!</v>
      </c>
      <c r="C4659" s="47"/>
      <c r="D4659" s="47"/>
      <c r="E4659" s="47"/>
      <c r="F4659" s="47"/>
      <c r="G4659" s="47"/>
      <c r="H4659" s="114"/>
      <c r="I4659" s="60" t="s">
        <v>19</v>
      </c>
      <c r="J4659" s="48" t="s">
        <v>5</v>
      </c>
      <c r="K4659" s="47" t="str">
        <f>IF(H4656="Nein",IF(H4657="Erdgas","Den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endet."),IF(H4657="Erdgas","Bitte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59" s="47"/>
      <c r="M4659" s="47"/>
      <c r="N4659" s="47"/>
      <c r="O4659" s="47"/>
      <c r="P4659" s="47"/>
      <c r="Q4659" s="47"/>
      <c r="R4659" s="47"/>
      <c r="S4659" s="47"/>
      <c r="T4659" s="47"/>
      <c r="U4659" s="47"/>
      <c r="V4659" s="47"/>
      <c r="W4659" s="47"/>
      <c r="X4659" s="91"/>
      <c r="Y4659" s="91"/>
      <c r="Z4659" s="91"/>
      <c r="AA4659" s="91"/>
    </row>
    <row r="4660" spans="2:27" x14ac:dyDescent="0.3">
      <c r="B4660" s="46"/>
      <c r="C4660" s="46"/>
      <c r="D4660" s="46"/>
      <c r="E4660" s="46"/>
      <c r="F4660" s="46"/>
      <c r="G4660" s="46"/>
      <c r="H4660" s="46"/>
      <c r="I4660" s="46"/>
      <c r="J4660" s="46"/>
      <c r="K4660" s="46"/>
      <c r="L4660" s="46"/>
      <c r="M4660" s="46"/>
      <c r="N4660" s="46"/>
      <c r="O4660" s="46"/>
      <c r="P4660" s="46"/>
      <c r="Q4660" s="46"/>
      <c r="R4660" s="46"/>
      <c r="S4660" s="46"/>
      <c r="T4660" s="46"/>
      <c r="U4660" s="46"/>
      <c r="V4660" s="46"/>
      <c r="W4660" s="46"/>
      <c r="X4660" s="91"/>
      <c r="Y4660" s="91"/>
      <c r="Z4660" s="91"/>
      <c r="AA4660" s="91"/>
    </row>
    <row r="4661" spans="2:27" ht="18" thickBot="1" x14ac:dyDescent="0.5">
      <c r="B4661" s="56" t="s">
        <v>10</v>
      </c>
      <c r="C4661" s="47"/>
      <c r="D4661" s="47"/>
      <c r="E4661" s="47"/>
      <c r="F4661" s="47"/>
      <c r="G4661" s="47"/>
      <c r="H4661" s="47"/>
      <c r="I4661" s="47"/>
      <c r="J4661" s="47"/>
      <c r="K4661" s="47"/>
      <c r="L4661" s="47"/>
      <c r="M4661" s="47"/>
      <c r="N4661" s="47"/>
      <c r="O4661" s="47"/>
      <c r="P4661" s="47"/>
      <c r="Q4661" s="47"/>
      <c r="R4661" s="47"/>
      <c r="S4661" s="47"/>
      <c r="T4661" s="47"/>
      <c r="U4661" s="47"/>
      <c r="V4661" s="47"/>
      <c r="W4661" s="47"/>
      <c r="X4661" s="91"/>
      <c r="Y4661" s="90"/>
      <c r="Z4661" s="91"/>
      <c r="AA4661" s="91"/>
    </row>
    <row r="4662" spans="2:27" ht="15" thickBot="1" x14ac:dyDescent="0.35">
      <c r="B4662" s="47" t="s">
        <v>11</v>
      </c>
      <c r="C4662" s="47"/>
      <c r="D4662" s="47"/>
      <c r="E4662" s="47"/>
      <c r="F4662" s="47"/>
      <c r="G4662" s="47"/>
      <c r="H4662" s="112"/>
      <c r="I4662" s="47"/>
      <c r="J4662" s="48" t="s">
        <v>5</v>
      </c>
      <c r="K4662" s="47" t="s">
        <v>12</v>
      </c>
      <c r="L4662" s="47"/>
      <c r="M4662" s="47"/>
      <c r="N4662" s="47"/>
      <c r="O4662" s="47"/>
      <c r="P4662" s="47"/>
      <c r="Q4662" s="47"/>
      <c r="R4662" s="47"/>
      <c r="S4662" s="47"/>
      <c r="T4662" s="47"/>
      <c r="U4662" s="47"/>
      <c r="V4662" s="47"/>
      <c r="W4662" s="47"/>
      <c r="X4662" s="91">
        <f>H4663</f>
        <v>0</v>
      </c>
      <c r="Y4662" s="91">
        <f>H4664</f>
        <v>0</v>
      </c>
      <c r="Z4662" s="91">
        <f>H4665</f>
        <v>0</v>
      </c>
      <c r="AA4662" s="91">
        <f>H4666</f>
        <v>0</v>
      </c>
    </row>
    <row r="4663" spans="2:27" ht="15" thickBot="1" x14ac:dyDescent="0.35">
      <c r="B4663" s="47" t="s">
        <v>13</v>
      </c>
      <c r="C4663" s="47"/>
      <c r="D4663" s="47"/>
      <c r="E4663" s="47"/>
      <c r="F4663" s="47"/>
      <c r="G4663" s="47"/>
      <c r="H4663" s="112"/>
      <c r="I4663" s="59"/>
      <c r="J4663" s="48" t="s">
        <v>5</v>
      </c>
      <c r="K4663" s="47" t="s">
        <v>15</v>
      </c>
      <c r="L4663" s="47"/>
      <c r="M4663" s="47"/>
      <c r="N4663" s="47"/>
      <c r="O4663" s="47"/>
      <c r="P4663" s="47"/>
      <c r="Q4663" s="47"/>
      <c r="R4663" s="47"/>
      <c r="S4663" s="47"/>
      <c r="T4663" s="47"/>
      <c r="U4663" s="47"/>
      <c r="V4663" s="47"/>
      <c r="W4663" s="47"/>
      <c r="X4663" s="91"/>
      <c r="Y4663" s="91"/>
      <c r="Z4663" s="91"/>
      <c r="AA4663" s="91"/>
    </row>
    <row r="4664" spans="2:27" ht="15" thickBot="1" x14ac:dyDescent="0.35">
      <c r="B4664" s="47" t="s">
        <v>16</v>
      </c>
      <c r="C4664" s="47"/>
      <c r="D4664" s="47"/>
      <c r="E4664" s="47"/>
      <c r="F4664" s="47"/>
      <c r="G4664" s="47"/>
      <c r="H4664" s="137"/>
      <c r="I4664" s="47"/>
      <c r="J4664" s="48" t="s">
        <v>5</v>
      </c>
      <c r="K4664" s="47" t="s">
        <v>17</v>
      </c>
      <c r="L4664" s="47"/>
      <c r="M4664" s="47"/>
      <c r="N4664" s="47"/>
      <c r="O4664" s="47"/>
      <c r="P4664" s="47"/>
      <c r="Q4664" s="47"/>
      <c r="R4664" s="47"/>
      <c r="S4664" s="47"/>
      <c r="T4664" s="47"/>
      <c r="U4664" s="47"/>
      <c r="V4664" s="47"/>
      <c r="W4664" s="47"/>
      <c r="X4664" s="91"/>
      <c r="Y4664" s="91"/>
      <c r="Z4664" s="91"/>
      <c r="AA4664" s="91"/>
    </row>
    <row r="4665" spans="2:27" ht="15" thickBot="1" x14ac:dyDescent="0.35">
      <c r="B4665" s="47" t="str">
        <f>IF(H4664="Erdgas","Nettorechnungsbetrag (Erdgas)",IF(H4664="Strom","Nettorechnungsbetrag (Strom)",IF(H4664="Wärme/Kälte","Nettorechnungsbetrag (Wärme/Kälte)","Bitte Energieart auswählen!")))</f>
        <v>Bitte Energieart auswählen!</v>
      </c>
      <c r="C4665" s="47"/>
      <c r="D4665" s="47"/>
      <c r="E4665" s="47"/>
      <c r="F4665" s="47"/>
      <c r="G4665" s="47"/>
      <c r="H4665" s="113"/>
      <c r="I4665" s="60" t="s">
        <v>18</v>
      </c>
      <c r="J4665" s="48" t="s">
        <v>5</v>
      </c>
      <c r="K4665" s="47" t="str">
        <f>IF(H4664="Erdgas","Erdgaskosten exkl. Steuern, Abgaben, Netzentgelte, etc.",IF(H4664="Strom","Stromkosten exkl. Steuern, Abgaben, Netzentgelte, etc.",IF(H4664="Wärme/Kälte","Wärme-/Kältekosten exkl. Steuern, Abgaben, Netzentgelte, etc.","Bitte Energieart auswählen!")))</f>
        <v>Bitte Energieart auswählen!</v>
      </c>
      <c r="L4665" s="47"/>
      <c r="M4665" s="47"/>
      <c r="N4665" s="47"/>
      <c r="O4665" s="47"/>
      <c r="P4665" s="47"/>
      <c r="Q4665" s="47"/>
      <c r="R4665" s="47"/>
      <c r="S4665" s="47"/>
      <c r="T4665" s="47"/>
      <c r="U4665" s="47"/>
      <c r="V4665" s="47"/>
      <c r="W4665" s="47"/>
      <c r="X4665" s="91"/>
      <c r="Y4665" s="91"/>
      <c r="Z4665" s="91"/>
      <c r="AA4665" s="91"/>
    </row>
    <row r="4666" spans="2:27" ht="15" thickBot="1" x14ac:dyDescent="0.35">
      <c r="B4666" s="47" t="str">
        <f>IF(AND(H4664="Erdgas",H4663="Nein"),"Erdgasverbrauch in kWh gem. letzter Jahresabrechnung",IF(H4664="Erdgas","Erdgasverbrauch in kWh im Kalenderjahr 2021",IF(AND(H4664="Strom",H4663="Nein"),"Stromverbrauch in kWh gem. letzter Jahresabrechnung",IF(H4664="Strom","Stromverbrauch in kWh im Kalenderjahr 2021",IF(AND(H4664="Wärme/Kälte",H4663="Nein"),"Wärme-/Kälteverbrauch in kWh gem. letzter Jahresabrechnung",IF(H4664="Wärme/Kälte","Wärme-/Kälteverbrauch in kWh im Kalenderjahr 2021","Bitte Energieart auswählen!"))))))</f>
        <v>Bitte Energieart auswählen!</v>
      </c>
      <c r="C4666" s="47"/>
      <c r="D4666" s="47"/>
      <c r="E4666" s="47"/>
      <c r="F4666" s="47"/>
      <c r="G4666" s="47"/>
      <c r="H4666" s="114"/>
      <c r="I4666" s="60" t="s">
        <v>19</v>
      </c>
      <c r="J4666" s="48" t="s">
        <v>5</v>
      </c>
      <c r="K4666" s="47" t="str">
        <f>IF(H4663="Nein",IF(H4664="Erdgas","Den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endet."),IF(H4664="Erdgas","Bitte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66" s="47"/>
      <c r="M4666" s="47"/>
      <c r="N4666" s="47"/>
      <c r="O4666" s="47"/>
      <c r="P4666" s="47"/>
      <c r="Q4666" s="47"/>
      <c r="R4666" s="47"/>
      <c r="S4666" s="47"/>
      <c r="T4666" s="47"/>
      <c r="U4666" s="47"/>
      <c r="V4666" s="47"/>
      <c r="W4666" s="47"/>
      <c r="X4666" s="91"/>
      <c r="Y4666" s="91"/>
      <c r="Z4666" s="91"/>
      <c r="AA4666" s="91"/>
    </row>
    <row r="4667" spans="2:27" x14ac:dyDescent="0.3">
      <c r="B4667" s="46"/>
      <c r="C4667" s="46"/>
      <c r="D4667" s="46"/>
      <c r="E4667" s="46"/>
      <c r="F4667" s="46"/>
      <c r="G4667" s="46"/>
      <c r="H4667" s="46"/>
      <c r="I4667" s="46"/>
      <c r="J4667" s="46"/>
      <c r="K4667" s="46"/>
      <c r="L4667" s="46"/>
      <c r="M4667" s="46"/>
      <c r="N4667" s="46"/>
      <c r="O4667" s="46"/>
      <c r="P4667" s="46"/>
      <c r="Q4667" s="46"/>
      <c r="R4667" s="46"/>
      <c r="S4667" s="46"/>
      <c r="T4667" s="46"/>
      <c r="U4667" s="46"/>
      <c r="V4667" s="46"/>
      <c r="W4667" s="46"/>
      <c r="X4667" s="91"/>
      <c r="Y4667" s="91"/>
      <c r="Z4667" s="91"/>
      <c r="AA4667" s="91"/>
    </row>
    <row r="4668" spans="2:27" ht="18" thickBot="1" x14ac:dyDescent="0.5">
      <c r="B4668" s="56" t="s">
        <v>10</v>
      </c>
      <c r="C4668" s="47"/>
      <c r="D4668" s="47"/>
      <c r="E4668" s="47"/>
      <c r="F4668" s="47"/>
      <c r="G4668" s="47"/>
      <c r="H4668" s="47"/>
      <c r="I4668" s="47"/>
      <c r="J4668" s="47"/>
      <c r="K4668" s="47"/>
      <c r="L4668" s="47"/>
      <c r="M4668" s="47"/>
      <c r="N4668" s="47"/>
      <c r="O4668" s="47"/>
      <c r="P4668" s="47"/>
      <c r="Q4668" s="47"/>
      <c r="R4668" s="47"/>
      <c r="S4668" s="47"/>
      <c r="T4668" s="47"/>
      <c r="U4668" s="47"/>
      <c r="V4668" s="47"/>
      <c r="W4668" s="47"/>
      <c r="X4668" s="91"/>
      <c r="Y4668" s="90"/>
      <c r="Z4668" s="91"/>
      <c r="AA4668" s="91"/>
    </row>
    <row r="4669" spans="2:27" ht="15" thickBot="1" x14ac:dyDescent="0.35">
      <c r="B4669" s="47" t="s">
        <v>11</v>
      </c>
      <c r="C4669" s="47"/>
      <c r="D4669" s="47"/>
      <c r="E4669" s="47"/>
      <c r="F4669" s="47"/>
      <c r="G4669" s="47"/>
      <c r="H4669" s="112"/>
      <c r="I4669" s="47"/>
      <c r="J4669" s="48" t="s">
        <v>5</v>
      </c>
      <c r="K4669" s="47" t="s">
        <v>12</v>
      </c>
      <c r="L4669" s="47"/>
      <c r="M4669" s="47"/>
      <c r="N4669" s="47"/>
      <c r="O4669" s="47"/>
      <c r="P4669" s="47"/>
      <c r="Q4669" s="47"/>
      <c r="R4669" s="47"/>
      <c r="S4669" s="47"/>
      <c r="T4669" s="47"/>
      <c r="U4669" s="47"/>
      <c r="V4669" s="47"/>
      <c r="W4669" s="47"/>
      <c r="X4669" s="91">
        <f>H4670</f>
        <v>0</v>
      </c>
      <c r="Y4669" s="91">
        <f>H4671</f>
        <v>0</v>
      </c>
      <c r="Z4669" s="91">
        <f>H4672</f>
        <v>0</v>
      </c>
      <c r="AA4669" s="91">
        <f>H4673</f>
        <v>0</v>
      </c>
    </row>
    <row r="4670" spans="2:27" ht="15" thickBot="1" x14ac:dyDescent="0.35">
      <c r="B4670" s="47" t="s">
        <v>13</v>
      </c>
      <c r="C4670" s="47"/>
      <c r="D4670" s="47"/>
      <c r="E4670" s="47"/>
      <c r="F4670" s="47"/>
      <c r="G4670" s="47"/>
      <c r="H4670" s="112"/>
      <c r="I4670" s="59"/>
      <c r="J4670" s="48" t="s">
        <v>5</v>
      </c>
      <c r="K4670" s="47" t="s">
        <v>15</v>
      </c>
      <c r="L4670" s="47"/>
      <c r="M4670" s="47"/>
      <c r="N4670" s="47"/>
      <c r="O4670" s="47"/>
      <c r="P4670" s="47"/>
      <c r="Q4670" s="47"/>
      <c r="R4670" s="47"/>
      <c r="S4670" s="47"/>
      <c r="T4670" s="47"/>
      <c r="U4670" s="47"/>
      <c r="V4670" s="47"/>
      <c r="W4670" s="47"/>
      <c r="X4670" s="91"/>
      <c r="Y4670" s="91"/>
      <c r="Z4670" s="91"/>
      <c r="AA4670" s="91"/>
    </row>
    <row r="4671" spans="2:27" ht="15" thickBot="1" x14ac:dyDescent="0.35">
      <c r="B4671" s="47" t="s">
        <v>16</v>
      </c>
      <c r="C4671" s="47"/>
      <c r="D4671" s="47"/>
      <c r="E4671" s="47"/>
      <c r="F4671" s="47"/>
      <c r="G4671" s="47"/>
      <c r="H4671" s="137"/>
      <c r="I4671" s="47"/>
      <c r="J4671" s="48" t="s">
        <v>5</v>
      </c>
      <c r="K4671" s="47" t="s">
        <v>17</v>
      </c>
      <c r="L4671" s="47"/>
      <c r="M4671" s="47"/>
      <c r="N4671" s="47"/>
      <c r="O4671" s="47"/>
      <c r="P4671" s="47"/>
      <c r="Q4671" s="47"/>
      <c r="R4671" s="47"/>
      <c r="S4671" s="47"/>
      <c r="T4671" s="47"/>
      <c r="U4671" s="47"/>
      <c r="V4671" s="47"/>
      <c r="W4671" s="47"/>
      <c r="X4671" s="91"/>
      <c r="Y4671" s="91"/>
      <c r="Z4671" s="91"/>
      <c r="AA4671" s="91"/>
    </row>
    <row r="4672" spans="2:27" ht="15" thickBot="1" x14ac:dyDescent="0.35">
      <c r="B4672" s="47" t="str">
        <f>IF(H4671="Erdgas","Nettorechnungsbetrag (Erdgas)",IF(H4671="Strom","Nettorechnungsbetrag (Strom)",IF(H4671="Wärme/Kälte","Nettorechnungsbetrag (Wärme/Kälte)","Bitte Energieart auswählen!")))</f>
        <v>Bitte Energieart auswählen!</v>
      </c>
      <c r="C4672" s="47"/>
      <c r="D4672" s="47"/>
      <c r="E4672" s="47"/>
      <c r="F4672" s="47"/>
      <c r="G4672" s="47"/>
      <c r="H4672" s="113"/>
      <c r="I4672" s="60" t="s">
        <v>18</v>
      </c>
      <c r="J4672" s="48" t="s">
        <v>5</v>
      </c>
      <c r="K4672" s="47" t="str">
        <f>IF(H4671="Erdgas","Erdgaskosten exkl. Steuern, Abgaben, Netzentgelte, etc.",IF(H4671="Strom","Stromkosten exkl. Steuern, Abgaben, Netzentgelte, etc.",IF(H4671="Wärme/Kälte","Wärme-/Kältekosten exkl. Steuern, Abgaben, Netzentgelte, etc.","Bitte Energieart auswählen!")))</f>
        <v>Bitte Energieart auswählen!</v>
      </c>
      <c r="L4672" s="47"/>
      <c r="M4672" s="47"/>
      <c r="N4672" s="47"/>
      <c r="O4672" s="47"/>
      <c r="P4672" s="47"/>
      <c r="Q4672" s="47"/>
      <c r="R4672" s="47"/>
      <c r="S4672" s="47"/>
      <c r="T4672" s="47"/>
      <c r="U4672" s="47"/>
      <c r="V4672" s="47"/>
      <c r="W4672" s="47"/>
      <c r="X4672" s="91"/>
      <c r="Y4672" s="91"/>
      <c r="Z4672" s="91"/>
      <c r="AA4672" s="91"/>
    </row>
    <row r="4673" spans="2:27" ht="15" thickBot="1" x14ac:dyDescent="0.35">
      <c r="B4673" s="47" t="str">
        <f>IF(AND(H4671="Erdgas",H4670="Nein"),"Erdgasverbrauch in kWh gem. letzter Jahresabrechnung",IF(H4671="Erdgas","Erdgasverbrauch in kWh im Kalenderjahr 2021",IF(AND(H4671="Strom",H4670="Nein"),"Stromverbrauch in kWh gem. letzter Jahresabrechnung",IF(H4671="Strom","Stromverbrauch in kWh im Kalenderjahr 2021",IF(AND(H4671="Wärme/Kälte",H4670="Nein"),"Wärme-/Kälteverbrauch in kWh gem. letzter Jahresabrechnung",IF(H4671="Wärme/Kälte","Wärme-/Kälteverbrauch in kWh im Kalenderjahr 2021","Bitte Energieart auswählen!"))))))</f>
        <v>Bitte Energieart auswählen!</v>
      </c>
      <c r="C4673" s="47"/>
      <c r="D4673" s="47"/>
      <c r="E4673" s="47"/>
      <c r="F4673" s="47"/>
      <c r="G4673" s="47"/>
      <c r="H4673" s="114"/>
      <c r="I4673" s="60" t="s">
        <v>19</v>
      </c>
      <c r="J4673" s="48" t="s">
        <v>5</v>
      </c>
      <c r="K4673" s="47" t="str">
        <f>IF(H4670="Nein",IF(H4671="Erdgas","Den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endet."),IF(H4671="Erdgas","Bitte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73" s="47"/>
      <c r="M4673" s="47"/>
      <c r="N4673" s="47"/>
      <c r="O4673" s="47"/>
      <c r="P4673" s="47"/>
      <c r="Q4673" s="47"/>
      <c r="R4673" s="47"/>
      <c r="S4673" s="47"/>
      <c r="T4673" s="47"/>
      <c r="U4673" s="47"/>
      <c r="V4673" s="47"/>
      <c r="W4673" s="47"/>
      <c r="X4673" s="91"/>
      <c r="Y4673" s="91"/>
      <c r="Z4673" s="91"/>
      <c r="AA4673" s="91"/>
    </row>
    <row r="4674" spans="2:27" x14ac:dyDescent="0.3">
      <c r="B4674" s="46"/>
      <c r="C4674" s="46"/>
      <c r="D4674" s="46"/>
      <c r="E4674" s="46"/>
      <c r="F4674" s="46"/>
      <c r="G4674" s="46"/>
      <c r="H4674" s="46"/>
      <c r="I4674" s="46"/>
      <c r="J4674" s="46"/>
      <c r="K4674" s="46"/>
      <c r="L4674" s="46"/>
      <c r="M4674" s="46"/>
      <c r="N4674" s="46"/>
      <c r="O4674" s="46"/>
      <c r="P4674" s="46"/>
      <c r="Q4674" s="46"/>
      <c r="R4674" s="46"/>
      <c r="S4674" s="46"/>
      <c r="T4674" s="46"/>
      <c r="U4674" s="46"/>
      <c r="V4674" s="46"/>
      <c r="W4674" s="46"/>
      <c r="X4674" s="91"/>
      <c r="Y4674" s="91"/>
      <c r="Z4674" s="91"/>
      <c r="AA4674" s="91"/>
    </row>
    <row r="4675" spans="2:27" ht="18" thickBot="1" x14ac:dyDescent="0.5">
      <c r="B4675" s="56" t="s">
        <v>10</v>
      </c>
      <c r="C4675" s="47"/>
      <c r="D4675" s="47"/>
      <c r="E4675" s="47"/>
      <c r="F4675" s="47"/>
      <c r="G4675" s="47"/>
      <c r="H4675" s="47"/>
      <c r="I4675" s="47"/>
      <c r="J4675" s="47"/>
      <c r="K4675" s="47"/>
      <c r="L4675" s="47"/>
      <c r="M4675" s="47"/>
      <c r="N4675" s="47"/>
      <c r="O4675" s="47"/>
      <c r="P4675" s="47"/>
      <c r="Q4675" s="47"/>
      <c r="R4675" s="47"/>
      <c r="S4675" s="47"/>
      <c r="T4675" s="47"/>
      <c r="U4675" s="47"/>
      <c r="V4675" s="47"/>
      <c r="W4675" s="47"/>
      <c r="X4675" s="91"/>
      <c r="Y4675" s="90"/>
      <c r="Z4675" s="91"/>
      <c r="AA4675" s="91"/>
    </row>
    <row r="4676" spans="2:27" ht="15" thickBot="1" x14ac:dyDescent="0.35">
      <c r="B4676" s="47" t="s">
        <v>11</v>
      </c>
      <c r="C4676" s="47"/>
      <c r="D4676" s="47"/>
      <c r="E4676" s="47"/>
      <c r="F4676" s="47"/>
      <c r="G4676" s="47"/>
      <c r="H4676" s="112"/>
      <c r="I4676" s="47"/>
      <c r="J4676" s="48" t="s">
        <v>5</v>
      </c>
      <c r="K4676" s="47" t="s">
        <v>12</v>
      </c>
      <c r="L4676" s="47"/>
      <c r="M4676" s="47"/>
      <c r="N4676" s="47"/>
      <c r="O4676" s="47"/>
      <c r="P4676" s="47"/>
      <c r="Q4676" s="47"/>
      <c r="R4676" s="47"/>
      <c r="S4676" s="47"/>
      <c r="T4676" s="47"/>
      <c r="U4676" s="47"/>
      <c r="V4676" s="47"/>
      <c r="W4676" s="47"/>
      <c r="X4676" s="91">
        <f>H4677</f>
        <v>0</v>
      </c>
      <c r="Y4676" s="91">
        <f>H4678</f>
        <v>0</v>
      </c>
      <c r="Z4676" s="91">
        <f>H4679</f>
        <v>0</v>
      </c>
      <c r="AA4676" s="91">
        <f>H4680</f>
        <v>0</v>
      </c>
    </row>
    <row r="4677" spans="2:27" ht="15" thickBot="1" x14ac:dyDescent="0.35">
      <c r="B4677" s="47" t="s">
        <v>13</v>
      </c>
      <c r="C4677" s="47"/>
      <c r="D4677" s="47"/>
      <c r="E4677" s="47"/>
      <c r="F4677" s="47"/>
      <c r="G4677" s="47"/>
      <c r="H4677" s="112"/>
      <c r="I4677" s="59"/>
      <c r="J4677" s="48" t="s">
        <v>5</v>
      </c>
      <c r="K4677" s="47" t="s">
        <v>15</v>
      </c>
      <c r="L4677" s="47"/>
      <c r="M4677" s="47"/>
      <c r="N4677" s="47"/>
      <c r="O4677" s="47"/>
      <c r="P4677" s="47"/>
      <c r="Q4677" s="47"/>
      <c r="R4677" s="47"/>
      <c r="S4677" s="47"/>
      <c r="T4677" s="47"/>
      <c r="U4677" s="47"/>
      <c r="V4677" s="47"/>
      <c r="W4677" s="47"/>
      <c r="X4677" s="91"/>
      <c r="Y4677" s="91"/>
      <c r="Z4677" s="91"/>
      <c r="AA4677" s="91"/>
    </row>
    <row r="4678" spans="2:27" ht="15" thickBot="1" x14ac:dyDescent="0.35">
      <c r="B4678" s="47" t="s">
        <v>16</v>
      </c>
      <c r="C4678" s="47"/>
      <c r="D4678" s="47"/>
      <c r="E4678" s="47"/>
      <c r="F4678" s="47"/>
      <c r="G4678" s="47"/>
      <c r="H4678" s="137"/>
      <c r="I4678" s="47"/>
      <c r="J4678" s="48" t="s">
        <v>5</v>
      </c>
      <c r="K4678" s="47" t="s">
        <v>17</v>
      </c>
      <c r="L4678" s="47"/>
      <c r="M4678" s="47"/>
      <c r="N4678" s="47"/>
      <c r="O4678" s="47"/>
      <c r="P4678" s="47"/>
      <c r="Q4678" s="47"/>
      <c r="R4678" s="47"/>
      <c r="S4678" s="47"/>
      <c r="T4678" s="47"/>
      <c r="U4678" s="47"/>
      <c r="V4678" s="47"/>
      <c r="W4678" s="47"/>
      <c r="X4678" s="91"/>
      <c r="Y4678" s="91"/>
      <c r="Z4678" s="91"/>
      <c r="AA4678" s="91"/>
    </row>
    <row r="4679" spans="2:27" ht="15" thickBot="1" x14ac:dyDescent="0.35">
      <c r="B4679" s="47" t="str">
        <f>IF(H4678="Erdgas","Nettorechnungsbetrag (Erdgas)",IF(H4678="Strom","Nettorechnungsbetrag (Strom)",IF(H4678="Wärme/Kälte","Nettorechnungsbetrag (Wärme/Kälte)","Bitte Energieart auswählen!")))</f>
        <v>Bitte Energieart auswählen!</v>
      </c>
      <c r="C4679" s="47"/>
      <c r="D4679" s="47"/>
      <c r="E4679" s="47"/>
      <c r="F4679" s="47"/>
      <c r="G4679" s="47"/>
      <c r="H4679" s="113"/>
      <c r="I4679" s="60" t="s">
        <v>18</v>
      </c>
      <c r="J4679" s="48" t="s">
        <v>5</v>
      </c>
      <c r="K4679" s="47" t="str">
        <f>IF(H4678="Erdgas","Erdgaskosten exkl. Steuern, Abgaben, Netzentgelte, etc.",IF(H4678="Strom","Stromkosten exkl. Steuern, Abgaben, Netzentgelte, etc.",IF(H4678="Wärme/Kälte","Wärme-/Kältekosten exkl. Steuern, Abgaben, Netzentgelte, etc.","Bitte Energieart auswählen!")))</f>
        <v>Bitte Energieart auswählen!</v>
      </c>
      <c r="L4679" s="47"/>
      <c r="M4679" s="47"/>
      <c r="N4679" s="47"/>
      <c r="O4679" s="47"/>
      <c r="P4679" s="47"/>
      <c r="Q4679" s="47"/>
      <c r="R4679" s="47"/>
      <c r="S4679" s="47"/>
      <c r="T4679" s="47"/>
      <c r="U4679" s="47"/>
      <c r="V4679" s="47"/>
      <c r="W4679" s="47"/>
      <c r="X4679" s="91"/>
      <c r="Y4679" s="91"/>
      <c r="Z4679" s="91"/>
      <c r="AA4679" s="91"/>
    </row>
    <row r="4680" spans="2:27" ht="15" thickBot="1" x14ac:dyDescent="0.35">
      <c r="B4680" s="47" t="str">
        <f>IF(AND(H4678="Erdgas",H4677="Nein"),"Erdgasverbrauch in kWh gem. letzter Jahresabrechnung",IF(H4678="Erdgas","Erdgasverbrauch in kWh im Kalenderjahr 2021",IF(AND(H4678="Strom",H4677="Nein"),"Stromverbrauch in kWh gem. letzter Jahresabrechnung",IF(H4678="Strom","Stromverbrauch in kWh im Kalenderjahr 2021",IF(AND(H4678="Wärme/Kälte",H4677="Nein"),"Wärme-/Kälteverbrauch in kWh gem. letzter Jahresabrechnung",IF(H4678="Wärme/Kälte","Wärme-/Kälteverbrauch in kWh im Kalenderjahr 2021","Bitte Energieart auswählen!"))))))</f>
        <v>Bitte Energieart auswählen!</v>
      </c>
      <c r="C4680" s="47"/>
      <c r="D4680" s="47"/>
      <c r="E4680" s="47"/>
      <c r="F4680" s="47"/>
      <c r="G4680" s="47"/>
      <c r="H4680" s="114"/>
      <c r="I4680" s="60" t="s">
        <v>19</v>
      </c>
      <c r="J4680" s="48" t="s">
        <v>5</v>
      </c>
      <c r="K4680" s="47" t="str">
        <f>IF(H4677="Nein",IF(H4678="Erdgas","Den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endet."),IF(H4678="Erdgas","Bitte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80" s="47"/>
      <c r="M4680" s="47"/>
      <c r="N4680" s="47"/>
      <c r="O4680" s="47"/>
      <c r="P4680" s="47"/>
      <c r="Q4680" s="47"/>
      <c r="R4680" s="47"/>
      <c r="S4680" s="47"/>
      <c r="T4680" s="47"/>
      <c r="U4680" s="47"/>
      <c r="V4680" s="47"/>
      <c r="W4680" s="47"/>
      <c r="X4680" s="91"/>
      <c r="Y4680" s="91"/>
      <c r="Z4680" s="91"/>
      <c r="AA4680" s="91"/>
    </row>
    <row r="4681" spans="2:27" x14ac:dyDescent="0.3">
      <c r="B4681" s="46"/>
      <c r="C4681" s="46"/>
      <c r="D4681" s="46"/>
      <c r="E4681" s="46"/>
      <c r="F4681" s="46"/>
      <c r="G4681" s="46"/>
      <c r="H4681" s="46"/>
      <c r="I4681" s="46"/>
      <c r="J4681" s="46"/>
      <c r="K4681" s="46"/>
      <c r="L4681" s="46"/>
      <c r="M4681" s="46"/>
      <c r="N4681" s="46"/>
      <c r="O4681" s="46"/>
      <c r="P4681" s="46"/>
      <c r="Q4681" s="46"/>
      <c r="R4681" s="46"/>
      <c r="S4681" s="46"/>
      <c r="T4681" s="46"/>
      <c r="U4681" s="46"/>
      <c r="V4681" s="46"/>
      <c r="W4681" s="46"/>
      <c r="X4681" s="91"/>
      <c r="Y4681" s="91"/>
      <c r="Z4681" s="91"/>
      <c r="AA4681" s="91"/>
    </row>
    <row r="4682" spans="2:27" ht="18" thickBot="1" x14ac:dyDescent="0.5">
      <c r="B4682" s="56" t="s">
        <v>10</v>
      </c>
      <c r="C4682" s="47"/>
      <c r="D4682" s="47"/>
      <c r="E4682" s="47"/>
      <c r="F4682" s="47"/>
      <c r="G4682" s="47"/>
      <c r="H4682" s="47"/>
      <c r="I4682" s="47"/>
      <c r="J4682" s="47"/>
      <c r="K4682" s="47"/>
      <c r="L4682" s="47"/>
      <c r="M4682" s="47"/>
      <c r="N4682" s="47"/>
      <c r="O4682" s="47"/>
      <c r="P4682" s="47"/>
      <c r="Q4682" s="47"/>
      <c r="R4682" s="47"/>
      <c r="S4682" s="47"/>
      <c r="T4682" s="47"/>
      <c r="U4682" s="47"/>
      <c r="V4682" s="47"/>
      <c r="W4682" s="47"/>
      <c r="X4682" s="91"/>
      <c r="Y4682" s="90"/>
      <c r="Z4682" s="91"/>
      <c r="AA4682" s="91"/>
    </row>
    <row r="4683" spans="2:27" ht="15" thickBot="1" x14ac:dyDescent="0.35">
      <c r="B4683" s="47" t="s">
        <v>11</v>
      </c>
      <c r="C4683" s="47"/>
      <c r="D4683" s="47"/>
      <c r="E4683" s="47"/>
      <c r="F4683" s="47"/>
      <c r="G4683" s="47"/>
      <c r="H4683" s="112"/>
      <c r="I4683" s="47"/>
      <c r="J4683" s="48" t="s">
        <v>5</v>
      </c>
      <c r="K4683" s="47" t="s">
        <v>12</v>
      </c>
      <c r="L4683" s="47"/>
      <c r="M4683" s="47"/>
      <c r="N4683" s="47"/>
      <c r="O4683" s="47"/>
      <c r="P4683" s="47"/>
      <c r="Q4683" s="47"/>
      <c r="R4683" s="47"/>
      <c r="S4683" s="47"/>
      <c r="T4683" s="47"/>
      <c r="U4683" s="47"/>
      <c r="V4683" s="47"/>
      <c r="W4683" s="47"/>
      <c r="X4683" s="91">
        <f>H4684</f>
        <v>0</v>
      </c>
      <c r="Y4683" s="91">
        <f>H4685</f>
        <v>0</v>
      </c>
      <c r="Z4683" s="91">
        <f>H4686</f>
        <v>0</v>
      </c>
      <c r="AA4683" s="91">
        <f>H4687</f>
        <v>0</v>
      </c>
    </row>
    <row r="4684" spans="2:27" ht="15" thickBot="1" x14ac:dyDescent="0.35">
      <c r="B4684" s="47" t="s">
        <v>13</v>
      </c>
      <c r="C4684" s="47"/>
      <c r="D4684" s="47"/>
      <c r="E4684" s="47"/>
      <c r="F4684" s="47"/>
      <c r="G4684" s="47"/>
      <c r="H4684" s="112"/>
      <c r="I4684" s="59"/>
      <c r="J4684" s="48" t="s">
        <v>5</v>
      </c>
      <c r="K4684" s="47" t="s">
        <v>15</v>
      </c>
      <c r="L4684" s="47"/>
      <c r="M4684" s="47"/>
      <c r="N4684" s="47"/>
      <c r="O4684" s="47"/>
      <c r="P4684" s="47"/>
      <c r="Q4684" s="47"/>
      <c r="R4684" s="47"/>
      <c r="S4684" s="47"/>
      <c r="T4684" s="47"/>
      <c r="U4684" s="47"/>
      <c r="V4684" s="47"/>
      <c r="W4684" s="47"/>
      <c r="X4684" s="91"/>
      <c r="Y4684" s="91"/>
      <c r="Z4684" s="91"/>
      <c r="AA4684" s="91"/>
    </row>
    <row r="4685" spans="2:27" ht="15" thickBot="1" x14ac:dyDescent="0.35">
      <c r="B4685" s="47" t="s">
        <v>16</v>
      </c>
      <c r="C4685" s="47"/>
      <c r="D4685" s="47"/>
      <c r="E4685" s="47"/>
      <c r="F4685" s="47"/>
      <c r="G4685" s="47"/>
      <c r="H4685" s="137"/>
      <c r="I4685" s="47"/>
      <c r="J4685" s="48" t="s">
        <v>5</v>
      </c>
      <c r="K4685" s="47" t="s">
        <v>17</v>
      </c>
      <c r="L4685" s="47"/>
      <c r="M4685" s="47"/>
      <c r="N4685" s="47"/>
      <c r="O4685" s="47"/>
      <c r="P4685" s="47"/>
      <c r="Q4685" s="47"/>
      <c r="R4685" s="47"/>
      <c r="S4685" s="47"/>
      <c r="T4685" s="47"/>
      <c r="U4685" s="47"/>
      <c r="V4685" s="47"/>
      <c r="W4685" s="47"/>
      <c r="X4685" s="91"/>
      <c r="Y4685" s="91"/>
      <c r="Z4685" s="91"/>
      <c r="AA4685" s="91"/>
    </row>
    <row r="4686" spans="2:27" ht="15" thickBot="1" x14ac:dyDescent="0.35">
      <c r="B4686" s="47" t="str">
        <f>IF(H4685="Erdgas","Nettorechnungsbetrag (Erdgas)",IF(H4685="Strom","Nettorechnungsbetrag (Strom)",IF(H4685="Wärme/Kälte","Nettorechnungsbetrag (Wärme/Kälte)","Bitte Energieart auswählen!")))</f>
        <v>Bitte Energieart auswählen!</v>
      </c>
      <c r="C4686" s="47"/>
      <c r="D4686" s="47"/>
      <c r="E4686" s="47"/>
      <c r="F4686" s="47"/>
      <c r="G4686" s="47"/>
      <c r="H4686" s="113"/>
      <c r="I4686" s="60" t="s">
        <v>18</v>
      </c>
      <c r="J4686" s="48" t="s">
        <v>5</v>
      </c>
      <c r="K4686" s="47" t="str">
        <f>IF(H4685="Erdgas","Erdgaskosten exkl. Steuern, Abgaben, Netzentgelte, etc.",IF(H4685="Strom","Stromkosten exkl. Steuern, Abgaben, Netzentgelte, etc.",IF(H4685="Wärme/Kälte","Wärme-/Kältekosten exkl. Steuern, Abgaben, Netzentgelte, etc.","Bitte Energieart auswählen!")))</f>
        <v>Bitte Energieart auswählen!</v>
      </c>
      <c r="L4686" s="47"/>
      <c r="M4686" s="47"/>
      <c r="N4686" s="47"/>
      <c r="O4686" s="47"/>
      <c r="P4686" s="47"/>
      <c r="Q4686" s="47"/>
      <c r="R4686" s="47"/>
      <c r="S4686" s="47"/>
      <c r="T4686" s="47"/>
      <c r="U4686" s="47"/>
      <c r="V4686" s="47"/>
      <c r="W4686" s="47"/>
      <c r="X4686" s="91"/>
      <c r="Y4686" s="91"/>
      <c r="Z4686" s="91"/>
      <c r="AA4686" s="91"/>
    </row>
    <row r="4687" spans="2:27" ht="15" thickBot="1" x14ac:dyDescent="0.35">
      <c r="B4687" s="47" t="str">
        <f>IF(AND(H4685="Erdgas",H4684="Nein"),"Erdgasverbrauch in kWh gem. letzter Jahresabrechnung",IF(H4685="Erdgas","Erdgasverbrauch in kWh im Kalenderjahr 2021",IF(AND(H4685="Strom",H4684="Nein"),"Stromverbrauch in kWh gem. letzter Jahresabrechnung",IF(H4685="Strom","Stromverbrauch in kWh im Kalenderjahr 2021",IF(AND(H4685="Wärme/Kälte",H4684="Nein"),"Wärme-/Kälteverbrauch in kWh gem. letzter Jahresabrechnung",IF(H4685="Wärme/Kälte","Wärme-/Kälteverbrauch in kWh im Kalenderjahr 2021","Bitte Energieart auswählen!"))))))</f>
        <v>Bitte Energieart auswählen!</v>
      </c>
      <c r="C4687" s="47"/>
      <c r="D4687" s="47"/>
      <c r="E4687" s="47"/>
      <c r="F4687" s="47"/>
      <c r="G4687" s="47"/>
      <c r="H4687" s="114"/>
      <c r="I4687" s="60" t="s">
        <v>19</v>
      </c>
      <c r="J4687" s="48" t="s">
        <v>5</v>
      </c>
      <c r="K4687" s="47" t="str">
        <f>IF(H4684="Nein",IF(H4685="Erdgas","Den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endet."),IF(H4685="Erdgas","Bitte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87" s="47"/>
      <c r="M4687" s="47"/>
      <c r="N4687" s="47"/>
      <c r="O4687" s="47"/>
      <c r="P4687" s="47"/>
      <c r="Q4687" s="47"/>
      <c r="R4687" s="47"/>
      <c r="S4687" s="47"/>
      <c r="T4687" s="47"/>
      <c r="U4687" s="47"/>
      <c r="V4687" s="47"/>
      <c r="W4687" s="47"/>
      <c r="X4687" s="91"/>
      <c r="Y4687" s="91"/>
      <c r="Z4687" s="91"/>
      <c r="AA4687" s="91"/>
    </row>
    <row r="4688" spans="2:27" x14ac:dyDescent="0.3">
      <c r="B4688" s="46"/>
      <c r="C4688" s="46"/>
      <c r="D4688" s="46"/>
      <c r="E4688" s="46"/>
      <c r="F4688" s="46"/>
      <c r="G4688" s="46"/>
      <c r="H4688" s="46"/>
      <c r="I4688" s="46"/>
      <c r="J4688" s="46"/>
      <c r="K4688" s="46"/>
      <c r="L4688" s="46"/>
      <c r="M4688" s="46"/>
      <c r="N4688" s="46"/>
      <c r="O4688" s="46"/>
      <c r="P4688" s="46"/>
      <c r="Q4688" s="46"/>
      <c r="R4688" s="46"/>
      <c r="S4688" s="46"/>
      <c r="T4688" s="46"/>
      <c r="U4688" s="46"/>
      <c r="V4688" s="46"/>
      <c r="W4688" s="46"/>
      <c r="X4688" s="91"/>
      <c r="Y4688" s="91"/>
      <c r="Z4688" s="91"/>
      <c r="AA4688" s="91"/>
    </row>
    <row r="4689" spans="2:27" ht="18" thickBot="1" x14ac:dyDescent="0.5">
      <c r="B4689" s="56" t="s">
        <v>10</v>
      </c>
      <c r="C4689" s="47"/>
      <c r="D4689" s="47"/>
      <c r="E4689" s="47"/>
      <c r="F4689" s="47"/>
      <c r="G4689" s="47"/>
      <c r="H4689" s="47"/>
      <c r="I4689" s="47"/>
      <c r="J4689" s="47"/>
      <c r="K4689" s="47"/>
      <c r="L4689" s="47"/>
      <c r="M4689" s="47"/>
      <c r="N4689" s="47"/>
      <c r="O4689" s="47"/>
      <c r="P4689" s="47"/>
      <c r="Q4689" s="47"/>
      <c r="R4689" s="47"/>
      <c r="S4689" s="47"/>
      <c r="T4689" s="47"/>
      <c r="U4689" s="47"/>
      <c r="V4689" s="47"/>
      <c r="W4689" s="47"/>
      <c r="X4689" s="91"/>
      <c r="Y4689" s="90"/>
      <c r="Z4689" s="91"/>
      <c r="AA4689" s="91"/>
    </row>
    <row r="4690" spans="2:27" ht="15" thickBot="1" x14ac:dyDescent="0.35">
      <c r="B4690" s="47" t="s">
        <v>11</v>
      </c>
      <c r="C4690" s="47"/>
      <c r="D4690" s="47"/>
      <c r="E4690" s="47"/>
      <c r="F4690" s="47"/>
      <c r="G4690" s="47"/>
      <c r="H4690" s="112"/>
      <c r="I4690" s="47"/>
      <c r="J4690" s="48" t="s">
        <v>5</v>
      </c>
      <c r="K4690" s="47" t="s">
        <v>12</v>
      </c>
      <c r="L4690" s="47"/>
      <c r="M4690" s="47"/>
      <c r="N4690" s="47"/>
      <c r="O4690" s="47"/>
      <c r="P4690" s="47"/>
      <c r="Q4690" s="47"/>
      <c r="R4690" s="47"/>
      <c r="S4690" s="47"/>
      <c r="T4690" s="47"/>
      <c r="U4690" s="47"/>
      <c r="V4690" s="47"/>
      <c r="W4690" s="47"/>
      <c r="X4690" s="91">
        <f>H4691</f>
        <v>0</v>
      </c>
      <c r="Y4690" s="91">
        <f>H4692</f>
        <v>0</v>
      </c>
      <c r="Z4690" s="91">
        <f>H4693</f>
        <v>0</v>
      </c>
      <c r="AA4690" s="91">
        <f>H4694</f>
        <v>0</v>
      </c>
    </row>
    <row r="4691" spans="2:27" ht="15" thickBot="1" x14ac:dyDescent="0.35">
      <c r="B4691" s="47" t="s">
        <v>13</v>
      </c>
      <c r="C4691" s="47"/>
      <c r="D4691" s="47"/>
      <c r="E4691" s="47"/>
      <c r="F4691" s="47"/>
      <c r="G4691" s="47"/>
      <c r="H4691" s="112"/>
      <c r="I4691" s="59"/>
      <c r="J4691" s="48" t="s">
        <v>5</v>
      </c>
      <c r="K4691" s="47" t="s">
        <v>15</v>
      </c>
      <c r="L4691" s="47"/>
      <c r="M4691" s="47"/>
      <c r="N4691" s="47"/>
      <c r="O4691" s="47"/>
      <c r="P4691" s="47"/>
      <c r="Q4691" s="47"/>
      <c r="R4691" s="47"/>
      <c r="S4691" s="47"/>
      <c r="T4691" s="47"/>
      <c r="U4691" s="47"/>
      <c r="V4691" s="47"/>
      <c r="W4691" s="47"/>
      <c r="X4691" s="91"/>
      <c r="Y4691" s="91"/>
      <c r="Z4691" s="91"/>
      <c r="AA4691" s="91"/>
    </row>
    <row r="4692" spans="2:27" ht="15" thickBot="1" x14ac:dyDescent="0.35">
      <c r="B4692" s="47" t="s">
        <v>16</v>
      </c>
      <c r="C4692" s="47"/>
      <c r="D4692" s="47"/>
      <c r="E4692" s="47"/>
      <c r="F4692" s="47"/>
      <c r="G4692" s="47"/>
      <c r="H4692" s="137"/>
      <c r="I4692" s="47"/>
      <c r="J4692" s="48" t="s">
        <v>5</v>
      </c>
      <c r="K4692" s="47" t="s">
        <v>17</v>
      </c>
      <c r="L4692" s="47"/>
      <c r="M4692" s="47"/>
      <c r="N4692" s="47"/>
      <c r="O4692" s="47"/>
      <c r="P4692" s="47"/>
      <c r="Q4692" s="47"/>
      <c r="R4692" s="47"/>
      <c r="S4692" s="47"/>
      <c r="T4692" s="47"/>
      <c r="U4692" s="47"/>
      <c r="V4692" s="47"/>
      <c r="W4692" s="47"/>
      <c r="X4692" s="91"/>
      <c r="Y4692" s="91"/>
      <c r="Z4692" s="91"/>
      <c r="AA4692" s="91"/>
    </row>
    <row r="4693" spans="2:27" ht="15" thickBot="1" x14ac:dyDescent="0.35">
      <c r="B4693" s="47" t="str">
        <f>IF(H4692="Erdgas","Nettorechnungsbetrag (Erdgas)",IF(H4692="Strom","Nettorechnungsbetrag (Strom)",IF(H4692="Wärme/Kälte","Nettorechnungsbetrag (Wärme/Kälte)","Bitte Energieart auswählen!")))</f>
        <v>Bitte Energieart auswählen!</v>
      </c>
      <c r="C4693" s="47"/>
      <c r="D4693" s="47"/>
      <c r="E4693" s="47"/>
      <c r="F4693" s="47"/>
      <c r="G4693" s="47"/>
      <c r="H4693" s="113"/>
      <c r="I4693" s="60" t="s">
        <v>18</v>
      </c>
      <c r="J4693" s="48" t="s">
        <v>5</v>
      </c>
      <c r="K4693" s="47" t="str">
        <f>IF(H4692="Erdgas","Erdgaskosten exkl. Steuern, Abgaben, Netzentgelte, etc.",IF(H4692="Strom","Stromkosten exkl. Steuern, Abgaben, Netzentgelte, etc.",IF(H4692="Wärme/Kälte","Wärme-/Kältekosten exkl. Steuern, Abgaben, Netzentgelte, etc.","Bitte Energieart auswählen!")))</f>
        <v>Bitte Energieart auswählen!</v>
      </c>
      <c r="L4693" s="47"/>
      <c r="M4693" s="47"/>
      <c r="N4693" s="47"/>
      <c r="O4693" s="47"/>
      <c r="P4693" s="47"/>
      <c r="Q4693" s="47"/>
      <c r="R4693" s="47"/>
      <c r="S4693" s="47"/>
      <c r="T4693" s="47"/>
      <c r="U4693" s="47"/>
      <c r="V4693" s="47"/>
      <c r="W4693" s="47"/>
      <c r="X4693" s="91"/>
      <c r="Y4693" s="91"/>
      <c r="Z4693" s="91"/>
      <c r="AA4693" s="91"/>
    </row>
    <row r="4694" spans="2:27" ht="15" thickBot="1" x14ac:dyDescent="0.35">
      <c r="B4694" s="47" t="str">
        <f>IF(AND(H4692="Erdgas",H4691="Nein"),"Erdgasverbrauch in kWh gem. letzter Jahresabrechnung",IF(H4692="Erdgas","Erdgasverbrauch in kWh im Kalenderjahr 2021",IF(AND(H4692="Strom",H4691="Nein"),"Stromverbrauch in kWh gem. letzter Jahresabrechnung",IF(H4692="Strom","Stromverbrauch in kWh im Kalenderjahr 2021",IF(AND(H4692="Wärme/Kälte",H4691="Nein"),"Wärme-/Kälteverbrauch in kWh gem. letzter Jahresabrechnung",IF(H4692="Wärme/Kälte","Wärme-/Kälteverbrauch in kWh im Kalenderjahr 2021","Bitte Energieart auswählen!"))))))</f>
        <v>Bitte Energieart auswählen!</v>
      </c>
      <c r="C4694" s="47"/>
      <c r="D4694" s="47"/>
      <c r="E4694" s="47"/>
      <c r="F4694" s="47"/>
      <c r="G4694" s="47"/>
      <c r="H4694" s="114"/>
      <c r="I4694" s="60" t="s">
        <v>19</v>
      </c>
      <c r="J4694" s="48" t="s">
        <v>5</v>
      </c>
      <c r="K4694" s="47" t="str">
        <f>IF(H4691="Nein",IF(H4692="Erdgas","Den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endet."),IF(H4692="Erdgas","Bitte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694" s="47"/>
      <c r="M4694" s="47"/>
      <c r="N4694" s="47"/>
      <c r="O4694" s="47"/>
      <c r="P4694" s="47"/>
      <c r="Q4694" s="47"/>
      <c r="R4694" s="47"/>
      <c r="S4694" s="47"/>
      <c r="T4694" s="47"/>
      <c r="U4694" s="47"/>
      <c r="V4694" s="47"/>
      <c r="W4694" s="47"/>
      <c r="X4694" s="91"/>
      <c r="Y4694" s="91"/>
      <c r="Z4694" s="91"/>
      <c r="AA4694" s="91"/>
    </row>
    <row r="4695" spans="2:27" x14ac:dyDescent="0.3">
      <c r="B4695" s="46"/>
      <c r="C4695" s="46"/>
      <c r="D4695" s="46"/>
      <c r="E4695" s="46"/>
      <c r="F4695" s="46"/>
      <c r="G4695" s="46"/>
      <c r="H4695" s="46"/>
      <c r="I4695" s="46"/>
      <c r="J4695" s="46"/>
      <c r="K4695" s="46"/>
      <c r="L4695" s="46"/>
      <c r="M4695" s="46"/>
      <c r="N4695" s="46"/>
      <c r="O4695" s="46"/>
      <c r="P4695" s="46"/>
      <c r="Q4695" s="46"/>
      <c r="R4695" s="46"/>
      <c r="S4695" s="46"/>
      <c r="T4695" s="46"/>
      <c r="U4695" s="46"/>
      <c r="V4695" s="46"/>
      <c r="W4695" s="46"/>
      <c r="X4695" s="91"/>
      <c r="Y4695" s="91"/>
      <c r="Z4695" s="91"/>
      <c r="AA4695" s="91"/>
    </row>
    <row r="4696" spans="2:27" ht="18" thickBot="1" x14ac:dyDescent="0.5">
      <c r="B4696" s="56" t="s">
        <v>10</v>
      </c>
      <c r="C4696" s="47"/>
      <c r="D4696" s="47"/>
      <c r="E4696" s="47"/>
      <c r="F4696" s="47"/>
      <c r="G4696" s="47"/>
      <c r="H4696" s="47"/>
      <c r="I4696" s="47"/>
      <c r="J4696" s="47"/>
      <c r="K4696" s="47"/>
      <c r="L4696" s="47"/>
      <c r="M4696" s="47"/>
      <c r="N4696" s="47"/>
      <c r="O4696" s="47"/>
      <c r="P4696" s="47"/>
      <c r="Q4696" s="47"/>
      <c r="R4696" s="47"/>
      <c r="S4696" s="47"/>
      <c r="T4696" s="47"/>
      <c r="U4696" s="47"/>
      <c r="V4696" s="47"/>
      <c r="W4696" s="47"/>
      <c r="X4696" s="91"/>
      <c r="Y4696" s="90"/>
      <c r="Z4696" s="91"/>
      <c r="AA4696" s="91"/>
    </row>
    <row r="4697" spans="2:27" ht="15" thickBot="1" x14ac:dyDescent="0.35">
      <c r="B4697" s="47" t="s">
        <v>11</v>
      </c>
      <c r="C4697" s="47"/>
      <c r="D4697" s="47"/>
      <c r="E4697" s="47"/>
      <c r="F4697" s="47"/>
      <c r="G4697" s="47"/>
      <c r="H4697" s="112"/>
      <c r="I4697" s="47"/>
      <c r="J4697" s="48" t="s">
        <v>5</v>
      </c>
      <c r="K4697" s="47" t="s">
        <v>12</v>
      </c>
      <c r="L4697" s="47"/>
      <c r="M4697" s="47"/>
      <c r="N4697" s="47"/>
      <c r="O4697" s="47"/>
      <c r="P4697" s="47"/>
      <c r="Q4697" s="47"/>
      <c r="R4697" s="47"/>
      <c r="S4697" s="47"/>
      <c r="T4697" s="47"/>
      <c r="U4697" s="47"/>
      <c r="V4697" s="47"/>
      <c r="W4697" s="47"/>
      <c r="X4697" s="91">
        <f>H4698</f>
        <v>0</v>
      </c>
      <c r="Y4697" s="91">
        <f>H4699</f>
        <v>0</v>
      </c>
      <c r="Z4697" s="91">
        <f>H4700</f>
        <v>0</v>
      </c>
      <c r="AA4697" s="91">
        <f>H4701</f>
        <v>0</v>
      </c>
    </row>
    <row r="4698" spans="2:27" ht="15" thickBot="1" x14ac:dyDescent="0.35">
      <c r="B4698" s="47" t="s">
        <v>13</v>
      </c>
      <c r="C4698" s="47"/>
      <c r="D4698" s="47"/>
      <c r="E4698" s="47"/>
      <c r="F4698" s="47"/>
      <c r="G4698" s="47"/>
      <c r="H4698" s="112"/>
      <c r="I4698" s="59"/>
      <c r="J4698" s="48" t="s">
        <v>5</v>
      </c>
      <c r="K4698" s="47" t="s">
        <v>15</v>
      </c>
      <c r="L4698" s="47"/>
      <c r="M4698" s="47"/>
      <c r="N4698" s="47"/>
      <c r="O4698" s="47"/>
      <c r="P4698" s="47"/>
      <c r="Q4698" s="47"/>
      <c r="R4698" s="47"/>
      <c r="S4698" s="47"/>
      <c r="T4698" s="47"/>
      <c r="U4698" s="47"/>
      <c r="V4698" s="47"/>
      <c r="W4698" s="47"/>
      <c r="X4698" s="91"/>
      <c r="Y4698" s="91"/>
      <c r="Z4698" s="91"/>
      <c r="AA4698" s="91"/>
    </row>
    <row r="4699" spans="2:27" ht="15" thickBot="1" x14ac:dyDescent="0.35">
      <c r="B4699" s="47" t="s">
        <v>16</v>
      </c>
      <c r="C4699" s="47"/>
      <c r="D4699" s="47"/>
      <c r="E4699" s="47"/>
      <c r="F4699" s="47"/>
      <c r="G4699" s="47"/>
      <c r="H4699" s="137"/>
      <c r="I4699" s="47"/>
      <c r="J4699" s="48" t="s">
        <v>5</v>
      </c>
      <c r="K4699" s="47" t="s">
        <v>17</v>
      </c>
      <c r="L4699" s="47"/>
      <c r="M4699" s="47"/>
      <c r="N4699" s="47"/>
      <c r="O4699" s="47"/>
      <c r="P4699" s="47"/>
      <c r="Q4699" s="47"/>
      <c r="R4699" s="47"/>
      <c r="S4699" s="47"/>
      <c r="T4699" s="47"/>
      <c r="U4699" s="47"/>
      <c r="V4699" s="47"/>
      <c r="W4699" s="47"/>
      <c r="X4699" s="91"/>
      <c r="Y4699" s="91"/>
      <c r="Z4699" s="91"/>
      <c r="AA4699" s="91"/>
    </row>
    <row r="4700" spans="2:27" ht="15" thickBot="1" x14ac:dyDescent="0.35">
      <c r="B4700" s="47" t="str">
        <f>IF(H4699="Erdgas","Nettorechnungsbetrag (Erdgas)",IF(H4699="Strom","Nettorechnungsbetrag (Strom)",IF(H4699="Wärme/Kälte","Nettorechnungsbetrag (Wärme/Kälte)","Bitte Energieart auswählen!")))</f>
        <v>Bitte Energieart auswählen!</v>
      </c>
      <c r="C4700" s="47"/>
      <c r="D4700" s="47"/>
      <c r="E4700" s="47"/>
      <c r="F4700" s="47"/>
      <c r="G4700" s="47"/>
      <c r="H4700" s="113"/>
      <c r="I4700" s="60" t="s">
        <v>18</v>
      </c>
      <c r="J4700" s="48" t="s">
        <v>5</v>
      </c>
      <c r="K4700" s="47" t="str">
        <f>IF(H4699="Erdgas","Erdgaskosten exkl. Steuern, Abgaben, Netzentgelte, etc.",IF(H4699="Strom","Stromkosten exkl. Steuern, Abgaben, Netzentgelte, etc.",IF(H4699="Wärme/Kälte","Wärme-/Kältekosten exkl. Steuern, Abgaben, Netzentgelte, etc.","Bitte Energieart auswählen!")))</f>
        <v>Bitte Energieart auswählen!</v>
      </c>
      <c r="L4700" s="47"/>
      <c r="M4700" s="47"/>
      <c r="N4700" s="47"/>
      <c r="O4700" s="47"/>
      <c r="P4700" s="47"/>
      <c r="Q4700" s="47"/>
      <c r="R4700" s="47"/>
      <c r="S4700" s="47"/>
      <c r="T4700" s="47"/>
      <c r="U4700" s="47"/>
      <c r="V4700" s="47"/>
      <c r="W4700" s="47"/>
      <c r="X4700" s="91"/>
      <c r="Y4700" s="91"/>
      <c r="Z4700" s="91"/>
      <c r="AA4700" s="91"/>
    </row>
    <row r="4701" spans="2:27" ht="15" thickBot="1" x14ac:dyDescent="0.35">
      <c r="B4701" s="47" t="str">
        <f>IF(AND(H4699="Erdgas",H4698="Nein"),"Erdgasverbrauch in kWh gem. letzter Jahresabrechnung",IF(H4699="Erdgas","Erdgasverbrauch in kWh im Kalenderjahr 2021",IF(AND(H4699="Strom",H4698="Nein"),"Stromverbrauch in kWh gem. letzter Jahresabrechnung",IF(H4699="Strom","Stromverbrauch in kWh im Kalenderjahr 2021",IF(AND(H4699="Wärme/Kälte",H4698="Nein"),"Wärme-/Kälteverbrauch in kWh gem. letzter Jahresabrechnung",IF(H4699="Wärme/Kälte","Wärme-/Kälteverbrauch in kWh im Kalenderjahr 2021","Bitte Energieart auswählen!"))))))</f>
        <v>Bitte Energieart auswählen!</v>
      </c>
      <c r="C4701" s="47"/>
      <c r="D4701" s="47"/>
      <c r="E4701" s="47"/>
      <c r="F4701" s="47"/>
      <c r="G4701" s="47"/>
      <c r="H4701" s="114"/>
      <c r="I4701" s="60" t="s">
        <v>19</v>
      </c>
      <c r="J4701" s="48" t="s">
        <v>5</v>
      </c>
      <c r="K4701" s="47" t="str">
        <f>IF(H4698="Nein",IF(H4699="Erdgas","Den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endet."),IF(H4699="Erdgas","Bitte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01" s="47"/>
      <c r="M4701" s="47"/>
      <c r="N4701" s="47"/>
      <c r="O4701" s="47"/>
      <c r="P4701" s="47"/>
      <c r="Q4701" s="47"/>
      <c r="R4701" s="47"/>
      <c r="S4701" s="47"/>
      <c r="T4701" s="47"/>
      <c r="U4701" s="47"/>
      <c r="V4701" s="47"/>
      <c r="W4701" s="47"/>
      <c r="X4701" s="91"/>
      <c r="Y4701" s="91"/>
      <c r="Z4701" s="91"/>
      <c r="AA4701" s="91"/>
    </row>
    <row r="4702" spans="2:27" x14ac:dyDescent="0.3">
      <c r="B4702" s="46"/>
      <c r="C4702" s="46"/>
      <c r="D4702" s="46"/>
      <c r="E4702" s="46"/>
      <c r="F4702" s="46"/>
      <c r="G4702" s="46"/>
      <c r="H4702" s="46"/>
      <c r="I4702" s="46"/>
      <c r="J4702" s="46"/>
      <c r="K4702" s="46"/>
      <c r="L4702" s="46"/>
      <c r="M4702" s="46"/>
      <c r="N4702" s="46"/>
      <c r="O4702" s="46"/>
      <c r="P4702" s="46"/>
      <c r="Q4702" s="46"/>
      <c r="R4702" s="46"/>
      <c r="S4702" s="46"/>
      <c r="T4702" s="46"/>
      <c r="U4702" s="46"/>
      <c r="V4702" s="46"/>
      <c r="W4702" s="46"/>
      <c r="X4702" s="91"/>
      <c r="Y4702" s="91"/>
      <c r="Z4702" s="91"/>
      <c r="AA4702" s="91"/>
    </row>
    <row r="4703" spans="2:27" ht="18" thickBot="1" x14ac:dyDescent="0.5">
      <c r="B4703" s="56" t="s">
        <v>10</v>
      </c>
      <c r="C4703" s="47"/>
      <c r="D4703" s="47"/>
      <c r="E4703" s="47"/>
      <c r="F4703" s="47"/>
      <c r="G4703" s="47"/>
      <c r="H4703" s="47"/>
      <c r="I4703" s="47"/>
      <c r="J4703" s="47"/>
      <c r="K4703" s="47"/>
      <c r="L4703" s="47"/>
      <c r="M4703" s="47"/>
      <c r="N4703" s="47"/>
      <c r="O4703" s="47"/>
      <c r="P4703" s="47"/>
      <c r="Q4703" s="47"/>
      <c r="R4703" s="47"/>
      <c r="S4703" s="47"/>
      <c r="T4703" s="47"/>
      <c r="U4703" s="47"/>
      <c r="V4703" s="47"/>
      <c r="W4703" s="47"/>
      <c r="X4703" s="91"/>
      <c r="Y4703" s="90"/>
      <c r="Z4703" s="91"/>
      <c r="AA4703" s="91"/>
    </row>
    <row r="4704" spans="2:27" ht="15" thickBot="1" x14ac:dyDescent="0.35">
      <c r="B4704" s="47" t="s">
        <v>11</v>
      </c>
      <c r="C4704" s="47"/>
      <c r="D4704" s="47"/>
      <c r="E4704" s="47"/>
      <c r="F4704" s="47"/>
      <c r="G4704" s="47"/>
      <c r="H4704" s="112"/>
      <c r="I4704" s="47"/>
      <c r="J4704" s="48" t="s">
        <v>5</v>
      </c>
      <c r="K4704" s="47" t="s">
        <v>12</v>
      </c>
      <c r="L4704" s="47"/>
      <c r="M4704" s="47"/>
      <c r="N4704" s="47"/>
      <c r="O4704" s="47"/>
      <c r="P4704" s="47"/>
      <c r="Q4704" s="47"/>
      <c r="R4704" s="47"/>
      <c r="S4704" s="47"/>
      <c r="T4704" s="47"/>
      <c r="U4704" s="47"/>
      <c r="V4704" s="47"/>
      <c r="W4704" s="47"/>
      <c r="X4704" s="91">
        <f>H4705</f>
        <v>0</v>
      </c>
      <c r="Y4704" s="91">
        <f>H4706</f>
        <v>0</v>
      </c>
      <c r="Z4704" s="91">
        <f>H4707</f>
        <v>0</v>
      </c>
      <c r="AA4704" s="91">
        <f>H4708</f>
        <v>0</v>
      </c>
    </row>
    <row r="4705" spans="2:27" ht="15" thickBot="1" x14ac:dyDescent="0.35">
      <c r="B4705" s="47" t="s">
        <v>13</v>
      </c>
      <c r="C4705" s="47"/>
      <c r="D4705" s="47"/>
      <c r="E4705" s="47"/>
      <c r="F4705" s="47"/>
      <c r="G4705" s="47"/>
      <c r="H4705" s="112"/>
      <c r="I4705" s="59"/>
      <c r="J4705" s="48" t="s">
        <v>5</v>
      </c>
      <c r="K4705" s="47" t="s">
        <v>15</v>
      </c>
      <c r="L4705" s="47"/>
      <c r="M4705" s="47"/>
      <c r="N4705" s="47"/>
      <c r="O4705" s="47"/>
      <c r="P4705" s="47"/>
      <c r="Q4705" s="47"/>
      <c r="R4705" s="47"/>
      <c r="S4705" s="47"/>
      <c r="T4705" s="47"/>
      <c r="U4705" s="47"/>
      <c r="V4705" s="47"/>
      <c r="W4705" s="47"/>
      <c r="X4705" s="91"/>
      <c r="Y4705" s="91"/>
      <c r="Z4705" s="91"/>
      <c r="AA4705" s="91"/>
    </row>
    <row r="4706" spans="2:27" ht="15" thickBot="1" x14ac:dyDescent="0.35">
      <c r="B4706" s="47" t="s">
        <v>16</v>
      </c>
      <c r="C4706" s="47"/>
      <c r="D4706" s="47"/>
      <c r="E4706" s="47"/>
      <c r="F4706" s="47"/>
      <c r="G4706" s="47"/>
      <c r="H4706" s="137"/>
      <c r="I4706" s="47"/>
      <c r="J4706" s="48" t="s">
        <v>5</v>
      </c>
      <c r="K4706" s="47" t="s">
        <v>17</v>
      </c>
      <c r="L4706" s="47"/>
      <c r="M4706" s="47"/>
      <c r="N4706" s="47"/>
      <c r="O4706" s="47"/>
      <c r="P4706" s="47"/>
      <c r="Q4706" s="47"/>
      <c r="R4706" s="47"/>
      <c r="S4706" s="47"/>
      <c r="T4706" s="47"/>
      <c r="U4706" s="47"/>
      <c r="V4706" s="47"/>
      <c r="W4706" s="47"/>
      <c r="X4706" s="91"/>
      <c r="Y4706" s="91"/>
      <c r="Z4706" s="91"/>
      <c r="AA4706" s="91"/>
    </row>
    <row r="4707" spans="2:27" ht="15" thickBot="1" x14ac:dyDescent="0.35">
      <c r="B4707" s="47" t="str">
        <f>IF(H4706="Erdgas","Nettorechnungsbetrag (Erdgas)",IF(H4706="Strom","Nettorechnungsbetrag (Strom)",IF(H4706="Wärme/Kälte","Nettorechnungsbetrag (Wärme/Kälte)","Bitte Energieart auswählen!")))</f>
        <v>Bitte Energieart auswählen!</v>
      </c>
      <c r="C4707" s="47"/>
      <c r="D4707" s="47"/>
      <c r="E4707" s="47"/>
      <c r="F4707" s="47"/>
      <c r="G4707" s="47"/>
      <c r="H4707" s="113"/>
      <c r="I4707" s="60" t="s">
        <v>18</v>
      </c>
      <c r="J4707" s="48" t="s">
        <v>5</v>
      </c>
      <c r="K4707" s="47" t="str">
        <f>IF(H4706="Erdgas","Erdgaskosten exkl. Steuern, Abgaben, Netzentgelte, etc.",IF(H4706="Strom","Stromkosten exkl. Steuern, Abgaben, Netzentgelte, etc.",IF(H4706="Wärme/Kälte","Wärme-/Kältekosten exkl. Steuern, Abgaben, Netzentgelte, etc.","Bitte Energieart auswählen!")))</f>
        <v>Bitte Energieart auswählen!</v>
      </c>
      <c r="L4707" s="47"/>
      <c r="M4707" s="47"/>
      <c r="N4707" s="47"/>
      <c r="O4707" s="47"/>
      <c r="P4707" s="47"/>
      <c r="Q4707" s="47"/>
      <c r="R4707" s="47"/>
      <c r="S4707" s="47"/>
      <c r="T4707" s="47"/>
      <c r="U4707" s="47"/>
      <c r="V4707" s="47"/>
      <c r="W4707" s="47"/>
      <c r="X4707" s="91"/>
      <c r="Y4707" s="91"/>
      <c r="Z4707" s="91"/>
      <c r="AA4707" s="91"/>
    </row>
    <row r="4708" spans="2:27" ht="15" thickBot="1" x14ac:dyDescent="0.35">
      <c r="B4708" s="47" t="str">
        <f>IF(AND(H4706="Erdgas",H4705="Nein"),"Erdgasverbrauch in kWh gem. letzter Jahresabrechnung",IF(H4706="Erdgas","Erdgasverbrauch in kWh im Kalenderjahr 2021",IF(AND(H4706="Strom",H4705="Nein"),"Stromverbrauch in kWh gem. letzter Jahresabrechnung",IF(H4706="Strom","Stromverbrauch in kWh im Kalenderjahr 2021",IF(AND(H4706="Wärme/Kälte",H4705="Nein"),"Wärme-/Kälteverbrauch in kWh gem. letzter Jahresabrechnung",IF(H4706="Wärme/Kälte","Wärme-/Kälteverbrauch in kWh im Kalenderjahr 2021","Bitte Energieart auswählen!"))))))</f>
        <v>Bitte Energieart auswählen!</v>
      </c>
      <c r="C4708" s="47"/>
      <c r="D4708" s="47"/>
      <c r="E4708" s="47"/>
      <c r="F4708" s="47"/>
      <c r="G4708" s="47"/>
      <c r="H4708" s="114"/>
      <c r="I4708" s="60" t="s">
        <v>19</v>
      </c>
      <c r="J4708" s="48" t="s">
        <v>5</v>
      </c>
      <c r="K4708" s="47" t="str">
        <f>IF(H4705="Nein",IF(H4706="Erdgas","Den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endet."),IF(H4706="Erdgas","Bitte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08" s="47"/>
      <c r="M4708" s="47"/>
      <c r="N4708" s="47"/>
      <c r="O4708" s="47"/>
      <c r="P4708" s="47"/>
      <c r="Q4708" s="47"/>
      <c r="R4708" s="47"/>
      <c r="S4708" s="47"/>
      <c r="T4708" s="47"/>
      <c r="U4708" s="47"/>
      <c r="V4708" s="47"/>
      <c r="W4708" s="47"/>
      <c r="X4708" s="91"/>
      <c r="Y4708" s="91"/>
      <c r="Z4708" s="91"/>
      <c r="AA4708" s="91"/>
    </row>
    <row r="4709" spans="2:27" x14ac:dyDescent="0.3">
      <c r="B4709" s="46"/>
      <c r="C4709" s="46"/>
      <c r="D4709" s="46"/>
      <c r="E4709" s="46"/>
      <c r="F4709" s="46"/>
      <c r="G4709" s="46"/>
      <c r="H4709" s="46"/>
      <c r="I4709" s="46"/>
      <c r="J4709" s="46"/>
      <c r="K4709" s="46"/>
      <c r="L4709" s="46"/>
      <c r="M4709" s="46"/>
      <c r="N4709" s="46"/>
      <c r="O4709" s="46"/>
      <c r="P4709" s="46"/>
      <c r="Q4709" s="46"/>
      <c r="R4709" s="46"/>
      <c r="S4709" s="46"/>
      <c r="T4709" s="46"/>
      <c r="U4709" s="46"/>
      <c r="V4709" s="46"/>
      <c r="W4709" s="46"/>
      <c r="X4709" s="91"/>
      <c r="Y4709" s="91"/>
      <c r="Z4709" s="91"/>
      <c r="AA4709" s="91"/>
    </row>
    <row r="4710" spans="2:27" ht="18" thickBot="1" x14ac:dyDescent="0.5">
      <c r="B4710" s="56" t="s">
        <v>10</v>
      </c>
      <c r="C4710" s="47"/>
      <c r="D4710" s="47"/>
      <c r="E4710" s="47"/>
      <c r="F4710" s="47"/>
      <c r="G4710" s="47"/>
      <c r="H4710" s="47"/>
      <c r="I4710" s="47"/>
      <c r="J4710" s="47"/>
      <c r="K4710" s="47"/>
      <c r="L4710" s="47"/>
      <c r="M4710" s="47"/>
      <c r="N4710" s="47"/>
      <c r="O4710" s="47"/>
      <c r="P4710" s="47"/>
      <c r="Q4710" s="47"/>
      <c r="R4710" s="47"/>
      <c r="S4710" s="47"/>
      <c r="T4710" s="47"/>
      <c r="U4710" s="47"/>
      <c r="V4710" s="47"/>
      <c r="W4710" s="47"/>
      <c r="X4710" s="91"/>
      <c r="Y4710" s="90"/>
      <c r="Z4710" s="91"/>
      <c r="AA4710" s="91"/>
    </row>
    <row r="4711" spans="2:27" ht="15" thickBot="1" x14ac:dyDescent="0.35">
      <c r="B4711" s="47" t="s">
        <v>11</v>
      </c>
      <c r="C4711" s="47"/>
      <c r="D4711" s="47"/>
      <c r="E4711" s="47"/>
      <c r="F4711" s="47"/>
      <c r="G4711" s="47"/>
      <c r="H4711" s="112"/>
      <c r="I4711" s="47"/>
      <c r="J4711" s="48" t="s">
        <v>5</v>
      </c>
      <c r="K4711" s="47" t="s">
        <v>12</v>
      </c>
      <c r="L4711" s="47"/>
      <c r="M4711" s="47"/>
      <c r="N4711" s="47"/>
      <c r="O4711" s="47"/>
      <c r="P4711" s="47"/>
      <c r="Q4711" s="47"/>
      <c r="R4711" s="47"/>
      <c r="S4711" s="47"/>
      <c r="T4711" s="47"/>
      <c r="U4711" s="47"/>
      <c r="V4711" s="47"/>
      <c r="W4711" s="47"/>
      <c r="X4711" s="91">
        <f>H4712</f>
        <v>0</v>
      </c>
      <c r="Y4711" s="91">
        <f>H4713</f>
        <v>0</v>
      </c>
      <c r="Z4711" s="91">
        <f>H4714</f>
        <v>0</v>
      </c>
      <c r="AA4711" s="91">
        <f>H4715</f>
        <v>0</v>
      </c>
    </row>
    <row r="4712" spans="2:27" ht="15" thickBot="1" x14ac:dyDescent="0.35">
      <c r="B4712" s="47" t="s">
        <v>13</v>
      </c>
      <c r="C4712" s="47"/>
      <c r="D4712" s="47"/>
      <c r="E4712" s="47"/>
      <c r="F4712" s="47"/>
      <c r="G4712" s="47"/>
      <c r="H4712" s="112"/>
      <c r="I4712" s="59"/>
      <c r="J4712" s="48" t="s">
        <v>5</v>
      </c>
      <c r="K4712" s="47" t="s">
        <v>15</v>
      </c>
      <c r="L4712" s="47"/>
      <c r="M4712" s="47"/>
      <c r="N4712" s="47"/>
      <c r="O4712" s="47"/>
      <c r="P4712" s="47"/>
      <c r="Q4712" s="47"/>
      <c r="R4712" s="47"/>
      <c r="S4712" s="47"/>
      <c r="T4712" s="47"/>
      <c r="U4712" s="47"/>
      <c r="V4712" s="47"/>
      <c r="W4712" s="47"/>
      <c r="X4712" s="91"/>
      <c r="Y4712" s="91"/>
      <c r="Z4712" s="91"/>
      <c r="AA4712" s="91"/>
    </row>
    <row r="4713" spans="2:27" ht="15" thickBot="1" x14ac:dyDescent="0.35">
      <c r="B4713" s="47" t="s">
        <v>16</v>
      </c>
      <c r="C4713" s="47"/>
      <c r="D4713" s="47"/>
      <c r="E4713" s="47"/>
      <c r="F4713" s="47"/>
      <c r="G4713" s="47"/>
      <c r="H4713" s="137"/>
      <c r="I4713" s="47"/>
      <c r="J4713" s="48" t="s">
        <v>5</v>
      </c>
      <c r="K4713" s="47" t="s">
        <v>17</v>
      </c>
      <c r="L4713" s="47"/>
      <c r="M4713" s="47"/>
      <c r="N4713" s="47"/>
      <c r="O4713" s="47"/>
      <c r="P4713" s="47"/>
      <c r="Q4713" s="47"/>
      <c r="R4713" s="47"/>
      <c r="S4713" s="47"/>
      <c r="T4713" s="47"/>
      <c r="U4713" s="47"/>
      <c r="V4713" s="47"/>
      <c r="W4713" s="47"/>
      <c r="X4713" s="91"/>
      <c r="Y4713" s="91"/>
      <c r="Z4713" s="91"/>
      <c r="AA4713" s="91"/>
    </row>
    <row r="4714" spans="2:27" ht="15" thickBot="1" x14ac:dyDescent="0.35">
      <c r="B4714" s="47" t="str">
        <f>IF(H4713="Erdgas","Nettorechnungsbetrag (Erdgas)",IF(H4713="Strom","Nettorechnungsbetrag (Strom)",IF(H4713="Wärme/Kälte","Nettorechnungsbetrag (Wärme/Kälte)","Bitte Energieart auswählen!")))</f>
        <v>Bitte Energieart auswählen!</v>
      </c>
      <c r="C4714" s="47"/>
      <c r="D4714" s="47"/>
      <c r="E4714" s="47"/>
      <c r="F4714" s="47"/>
      <c r="G4714" s="47"/>
      <c r="H4714" s="113"/>
      <c r="I4714" s="60" t="s">
        <v>18</v>
      </c>
      <c r="J4714" s="48" t="s">
        <v>5</v>
      </c>
      <c r="K4714" s="47" t="str">
        <f>IF(H4713="Erdgas","Erdgaskosten exkl. Steuern, Abgaben, Netzentgelte, etc.",IF(H4713="Strom","Stromkosten exkl. Steuern, Abgaben, Netzentgelte, etc.",IF(H4713="Wärme/Kälte","Wärme-/Kältekosten exkl. Steuern, Abgaben, Netzentgelte, etc.","Bitte Energieart auswählen!")))</f>
        <v>Bitte Energieart auswählen!</v>
      </c>
      <c r="L4714" s="47"/>
      <c r="M4714" s="47"/>
      <c r="N4714" s="47"/>
      <c r="O4714" s="47"/>
      <c r="P4714" s="47"/>
      <c r="Q4714" s="47"/>
      <c r="R4714" s="47"/>
      <c r="S4714" s="47"/>
      <c r="T4714" s="47"/>
      <c r="U4714" s="47"/>
      <c r="V4714" s="47"/>
      <c r="W4714" s="47"/>
      <c r="X4714" s="91"/>
      <c r="Y4714" s="91"/>
      <c r="Z4714" s="91"/>
      <c r="AA4714" s="91"/>
    </row>
    <row r="4715" spans="2:27" ht="15" thickBot="1" x14ac:dyDescent="0.35">
      <c r="B4715" s="47" t="str">
        <f>IF(AND(H4713="Erdgas",H4712="Nein"),"Erdgasverbrauch in kWh gem. letzter Jahresabrechnung",IF(H4713="Erdgas","Erdgasverbrauch in kWh im Kalenderjahr 2021",IF(AND(H4713="Strom",H4712="Nein"),"Stromverbrauch in kWh gem. letzter Jahresabrechnung",IF(H4713="Strom","Stromverbrauch in kWh im Kalenderjahr 2021",IF(AND(H4713="Wärme/Kälte",H4712="Nein"),"Wärme-/Kälteverbrauch in kWh gem. letzter Jahresabrechnung",IF(H4713="Wärme/Kälte","Wärme-/Kälteverbrauch in kWh im Kalenderjahr 2021","Bitte Energieart auswählen!"))))))</f>
        <v>Bitte Energieart auswählen!</v>
      </c>
      <c r="C4715" s="47"/>
      <c r="D4715" s="47"/>
      <c r="E4715" s="47"/>
      <c r="F4715" s="47"/>
      <c r="G4715" s="47"/>
      <c r="H4715" s="114"/>
      <c r="I4715" s="60" t="s">
        <v>19</v>
      </c>
      <c r="J4715" s="48" t="s">
        <v>5</v>
      </c>
      <c r="K4715" s="47" t="str">
        <f>IF(H4712="Nein",IF(H4713="Erdgas","Den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endet."),IF(H4713="Erdgas","Bitte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15" s="47"/>
      <c r="M4715" s="47"/>
      <c r="N4715" s="47"/>
      <c r="O4715" s="47"/>
      <c r="P4715" s="47"/>
      <c r="Q4715" s="47"/>
      <c r="R4715" s="47"/>
      <c r="S4715" s="47"/>
      <c r="T4715" s="47"/>
      <c r="U4715" s="47"/>
      <c r="V4715" s="47"/>
      <c r="W4715" s="47"/>
      <c r="X4715" s="91"/>
      <c r="Y4715" s="91"/>
      <c r="Z4715" s="91"/>
      <c r="AA4715" s="91"/>
    </row>
    <row r="4716" spans="2:27" x14ac:dyDescent="0.3">
      <c r="B4716" s="46"/>
      <c r="C4716" s="46"/>
      <c r="D4716" s="46"/>
      <c r="E4716" s="46"/>
      <c r="F4716" s="46"/>
      <c r="G4716" s="46"/>
      <c r="H4716" s="46"/>
      <c r="I4716" s="46"/>
      <c r="J4716" s="46"/>
      <c r="K4716" s="46"/>
      <c r="L4716" s="46"/>
      <c r="M4716" s="46"/>
      <c r="N4716" s="46"/>
      <c r="O4716" s="46"/>
      <c r="P4716" s="46"/>
      <c r="Q4716" s="46"/>
      <c r="R4716" s="46"/>
      <c r="S4716" s="46"/>
      <c r="T4716" s="46"/>
      <c r="U4716" s="46"/>
      <c r="V4716" s="46"/>
      <c r="W4716" s="46"/>
      <c r="X4716" s="91"/>
      <c r="Y4716" s="91"/>
      <c r="Z4716" s="91"/>
      <c r="AA4716" s="91"/>
    </row>
    <row r="4717" spans="2:27" ht="18" thickBot="1" x14ac:dyDescent="0.5">
      <c r="B4717" s="56" t="s">
        <v>10</v>
      </c>
      <c r="C4717" s="47"/>
      <c r="D4717" s="47"/>
      <c r="E4717" s="47"/>
      <c r="F4717" s="47"/>
      <c r="G4717" s="47"/>
      <c r="H4717" s="47"/>
      <c r="I4717" s="47"/>
      <c r="J4717" s="47"/>
      <c r="K4717" s="47"/>
      <c r="L4717" s="47"/>
      <c r="M4717" s="47"/>
      <c r="N4717" s="47"/>
      <c r="O4717" s="47"/>
      <c r="P4717" s="47"/>
      <c r="Q4717" s="47"/>
      <c r="R4717" s="47"/>
      <c r="S4717" s="47"/>
      <c r="T4717" s="47"/>
      <c r="U4717" s="47"/>
      <c r="V4717" s="47"/>
      <c r="W4717" s="47"/>
      <c r="X4717" s="91"/>
      <c r="Y4717" s="90"/>
      <c r="Z4717" s="91"/>
      <c r="AA4717" s="91"/>
    </row>
    <row r="4718" spans="2:27" ht="15" thickBot="1" x14ac:dyDescent="0.35">
      <c r="B4718" s="47" t="s">
        <v>11</v>
      </c>
      <c r="C4718" s="47"/>
      <c r="D4718" s="47"/>
      <c r="E4718" s="47"/>
      <c r="F4718" s="47"/>
      <c r="G4718" s="47"/>
      <c r="H4718" s="112"/>
      <c r="I4718" s="47"/>
      <c r="J4718" s="48" t="s">
        <v>5</v>
      </c>
      <c r="K4718" s="47" t="s">
        <v>12</v>
      </c>
      <c r="L4718" s="47"/>
      <c r="M4718" s="47"/>
      <c r="N4718" s="47"/>
      <c r="O4718" s="47"/>
      <c r="P4718" s="47"/>
      <c r="Q4718" s="47"/>
      <c r="R4718" s="47"/>
      <c r="S4718" s="47"/>
      <c r="T4718" s="47"/>
      <c r="U4718" s="47"/>
      <c r="V4718" s="47"/>
      <c r="W4718" s="47"/>
      <c r="X4718" s="91">
        <f>H4719</f>
        <v>0</v>
      </c>
      <c r="Y4718" s="91">
        <f>H4720</f>
        <v>0</v>
      </c>
      <c r="Z4718" s="91">
        <f>H4721</f>
        <v>0</v>
      </c>
      <c r="AA4718" s="91">
        <f>H4722</f>
        <v>0</v>
      </c>
    </row>
    <row r="4719" spans="2:27" ht="15" thickBot="1" x14ac:dyDescent="0.35">
      <c r="B4719" s="47" t="s">
        <v>13</v>
      </c>
      <c r="C4719" s="47"/>
      <c r="D4719" s="47"/>
      <c r="E4719" s="47"/>
      <c r="F4719" s="47"/>
      <c r="G4719" s="47"/>
      <c r="H4719" s="112"/>
      <c r="I4719" s="59"/>
      <c r="J4719" s="48" t="s">
        <v>5</v>
      </c>
      <c r="K4719" s="47" t="s">
        <v>15</v>
      </c>
      <c r="L4719" s="47"/>
      <c r="M4719" s="47"/>
      <c r="N4719" s="47"/>
      <c r="O4719" s="47"/>
      <c r="P4719" s="47"/>
      <c r="Q4719" s="47"/>
      <c r="R4719" s="47"/>
      <c r="S4719" s="47"/>
      <c r="T4719" s="47"/>
      <c r="U4719" s="47"/>
      <c r="V4719" s="47"/>
      <c r="W4719" s="47"/>
      <c r="X4719" s="91"/>
      <c r="Y4719" s="91"/>
      <c r="Z4719" s="91"/>
      <c r="AA4719" s="91"/>
    </row>
    <row r="4720" spans="2:27" ht="15" thickBot="1" x14ac:dyDescent="0.35">
      <c r="B4720" s="47" t="s">
        <v>16</v>
      </c>
      <c r="C4720" s="47"/>
      <c r="D4720" s="47"/>
      <c r="E4720" s="47"/>
      <c r="F4720" s="47"/>
      <c r="G4720" s="47"/>
      <c r="H4720" s="137"/>
      <c r="I4720" s="47"/>
      <c r="J4720" s="48" t="s">
        <v>5</v>
      </c>
      <c r="K4720" s="47" t="s">
        <v>17</v>
      </c>
      <c r="L4720" s="47"/>
      <c r="M4720" s="47"/>
      <c r="N4720" s="47"/>
      <c r="O4720" s="47"/>
      <c r="P4720" s="47"/>
      <c r="Q4720" s="47"/>
      <c r="R4720" s="47"/>
      <c r="S4720" s="47"/>
      <c r="T4720" s="47"/>
      <c r="U4720" s="47"/>
      <c r="V4720" s="47"/>
      <c r="W4720" s="47"/>
      <c r="X4720" s="91"/>
      <c r="Y4720" s="91"/>
      <c r="Z4720" s="91"/>
      <c r="AA4720" s="91"/>
    </row>
    <row r="4721" spans="2:27" ht="15" thickBot="1" x14ac:dyDescent="0.35">
      <c r="B4721" s="47" t="str">
        <f>IF(H4720="Erdgas","Nettorechnungsbetrag (Erdgas)",IF(H4720="Strom","Nettorechnungsbetrag (Strom)",IF(H4720="Wärme/Kälte","Nettorechnungsbetrag (Wärme/Kälte)","Bitte Energieart auswählen!")))</f>
        <v>Bitte Energieart auswählen!</v>
      </c>
      <c r="C4721" s="47"/>
      <c r="D4721" s="47"/>
      <c r="E4721" s="47"/>
      <c r="F4721" s="47"/>
      <c r="G4721" s="47"/>
      <c r="H4721" s="113"/>
      <c r="I4721" s="60" t="s">
        <v>18</v>
      </c>
      <c r="J4721" s="48" t="s">
        <v>5</v>
      </c>
      <c r="K4721" s="47" t="str">
        <f>IF(H4720="Erdgas","Erdgaskosten exkl. Steuern, Abgaben, Netzentgelte, etc.",IF(H4720="Strom","Stromkosten exkl. Steuern, Abgaben, Netzentgelte, etc.",IF(H4720="Wärme/Kälte","Wärme-/Kältekosten exkl. Steuern, Abgaben, Netzentgelte, etc.","Bitte Energieart auswählen!")))</f>
        <v>Bitte Energieart auswählen!</v>
      </c>
      <c r="L4721" s="47"/>
      <c r="M4721" s="47"/>
      <c r="N4721" s="47"/>
      <c r="O4721" s="47"/>
      <c r="P4721" s="47"/>
      <c r="Q4721" s="47"/>
      <c r="R4721" s="47"/>
      <c r="S4721" s="47"/>
      <c r="T4721" s="47"/>
      <c r="U4721" s="47"/>
      <c r="V4721" s="47"/>
      <c r="W4721" s="47"/>
      <c r="X4721" s="91"/>
      <c r="Y4721" s="91"/>
      <c r="Z4721" s="91"/>
      <c r="AA4721" s="91"/>
    </row>
    <row r="4722" spans="2:27" ht="15" thickBot="1" x14ac:dyDescent="0.35">
      <c r="B4722" s="47" t="str">
        <f>IF(AND(H4720="Erdgas",H4719="Nein"),"Erdgasverbrauch in kWh gem. letzter Jahresabrechnung",IF(H4720="Erdgas","Erdgasverbrauch in kWh im Kalenderjahr 2021",IF(AND(H4720="Strom",H4719="Nein"),"Stromverbrauch in kWh gem. letzter Jahresabrechnung",IF(H4720="Strom","Stromverbrauch in kWh im Kalenderjahr 2021",IF(AND(H4720="Wärme/Kälte",H4719="Nein"),"Wärme-/Kälteverbrauch in kWh gem. letzter Jahresabrechnung",IF(H4720="Wärme/Kälte","Wärme-/Kälteverbrauch in kWh im Kalenderjahr 2021","Bitte Energieart auswählen!"))))))</f>
        <v>Bitte Energieart auswählen!</v>
      </c>
      <c r="C4722" s="47"/>
      <c r="D4722" s="47"/>
      <c r="E4722" s="47"/>
      <c r="F4722" s="47"/>
      <c r="G4722" s="47"/>
      <c r="H4722" s="114"/>
      <c r="I4722" s="60" t="s">
        <v>19</v>
      </c>
      <c r="J4722" s="48" t="s">
        <v>5</v>
      </c>
      <c r="K4722" s="47" t="str">
        <f>IF(H4719="Nein",IF(H4720="Erdgas","Den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endet."),IF(H4720="Erdgas","Bitte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22" s="47"/>
      <c r="M4722" s="47"/>
      <c r="N4722" s="47"/>
      <c r="O4722" s="47"/>
      <c r="P4722" s="47"/>
      <c r="Q4722" s="47"/>
      <c r="R4722" s="47"/>
      <c r="S4722" s="47"/>
      <c r="T4722" s="47"/>
      <c r="U4722" s="47"/>
      <c r="V4722" s="47"/>
      <c r="W4722" s="47"/>
      <c r="X4722" s="91"/>
      <c r="Y4722" s="91"/>
      <c r="Z4722" s="91"/>
      <c r="AA4722" s="91"/>
    </row>
    <row r="4723" spans="2:27" x14ac:dyDescent="0.3">
      <c r="B4723" s="46"/>
      <c r="C4723" s="46"/>
      <c r="D4723" s="46"/>
      <c r="E4723" s="46"/>
      <c r="F4723" s="46"/>
      <c r="G4723" s="46"/>
      <c r="H4723" s="46"/>
      <c r="I4723" s="46"/>
      <c r="J4723" s="46"/>
      <c r="K4723" s="46"/>
      <c r="L4723" s="46"/>
      <c r="M4723" s="46"/>
      <c r="N4723" s="46"/>
      <c r="O4723" s="46"/>
      <c r="P4723" s="46"/>
      <c r="Q4723" s="46"/>
      <c r="R4723" s="46"/>
      <c r="S4723" s="46"/>
      <c r="T4723" s="46"/>
      <c r="U4723" s="46"/>
      <c r="V4723" s="46"/>
      <c r="W4723" s="46"/>
      <c r="X4723" s="91"/>
      <c r="Y4723" s="91"/>
      <c r="Z4723" s="91"/>
      <c r="AA4723" s="91"/>
    </row>
    <row r="4724" spans="2:27" ht="18" thickBot="1" x14ac:dyDescent="0.5">
      <c r="B4724" s="56" t="s">
        <v>10</v>
      </c>
      <c r="C4724" s="47"/>
      <c r="D4724" s="47"/>
      <c r="E4724" s="47"/>
      <c r="F4724" s="47"/>
      <c r="G4724" s="47"/>
      <c r="H4724" s="47"/>
      <c r="I4724" s="47"/>
      <c r="J4724" s="47"/>
      <c r="K4724" s="47"/>
      <c r="L4724" s="47"/>
      <c r="M4724" s="47"/>
      <c r="N4724" s="47"/>
      <c r="O4724" s="47"/>
      <c r="P4724" s="47"/>
      <c r="Q4724" s="47"/>
      <c r="R4724" s="47"/>
      <c r="S4724" s="47"/>
      <c r="T4724" s="47"/>
      <c r="U4724" s="47"/>
      <c r="V4724" s="47"/>
      <c r="W4724" s="47"/>
      <c r="X4724" s="91"/>
      <c r="Y4724" s="90"/>
      <c r="Z4724" s="91"/>
      <c r="AA4724" s="91"/>
    </row>
    <row r="4725" spans="2:27" ht="15" thickBot="1" x14ac:dyDescent="0.35">
      <c r="B4725" s="47" t="s">
        <v>11</v>
      </c>
      <c r="C4725" s="47"/>
      <c r="D4725" s="47"/>
      <c r="E4725" s="47"/>
      <c r="F4725" s="47"/>
      <c r="G4725" s="47"/>
      <c r="H4725" s="112"/>
      <c r="I4725" s="47"/>
      <c r="J4725" s="48" t="s">
        <v>5</v>
      </c>
      <c r="K4725" s="47" t="s">
        <v>12</v>
      </c>
      <c r="L4725" s="47"/>
      <c r="M4725" s="47"/>
      <c r="N4725" s="47"/>
      <c r="O4725" s="47"/>
      <c r="P4725" s="47"/>
      <c r="Q4725" s="47"/>
      <c r="R4725" s="47"/>
      <c r="S4725" s="47"/>
      <c r="T4725" s="47"/>
      <c r="U4725" s="47"/>
      <c r="V4725" s="47"/>
      <c r="W4725" s="47"/>
      <c r="X4725" s="91">
        <f>H4726</f>
        <v>0</v>
      </c>
      <c r="Y4725" s="91">
        <f>H4727</f>
        <v>0</v>
      </c>
      <c r="Z4725" s="91">
        <f>H4728</f>
        <v>0</v>
      </c>
      <c r="AA4725" s="91">
        <f>H4729</f>
        <v>0</v>
      </c>
    </row>
    <row r="4726" spans="2:27" ht="15" thickBot="1" x14ac:dyDescent="0.35">
      <c r="B4726" s="47" t="s">
        <v>13</v>
      </c>
      <c r="C4726" s="47"/>
      <c r="D4726" s="47"/>
      <c r="E4726" s="47"/>
      <c r="F4726" s="47"/>
      <c r="G4726" s="47"/>
      <c r="H4726" s="112"/>
      <c r="I4726" s="59"/>
      <c r="J4726" s="48" t="s">
        <v>5</v>
      </c>
      <c r="K4726" s="47" t="s">
        <v>15</v>
      </c>
      <c r="L4726" s="47"/>
      <c r="M4726" s="47"/>
      <c r="N4726" s="47"/>
      <c r="O4726" s="47"/>
      <c r="P4726" s="47"/>
      <c r="Q4726" s="47"/>
      <c r="R4726" s="47"/>
      <c r="S4726" s="47"/>
      <c r="T4726" s="47"/>
      <c r="U4726" s="47"/>
      <c r="V4726" s="47"/>
      <c r="W4726" s="47"/>
      <c r="X4726" s="91"/>
      <c r="Y4726" s="91"/>
      <c r="Z4726" s="91"/>
      <c r="AA4726" s="91"/>
    </row>
    <row r="4727" spans="2:27" ht="15" thickBot="1" x14ac:dyDescent="0.35">
      <c r="B4727" s="47" t="s">
        <v>16</v>
      </c>
      <c r="C4727" s="47"/>
      <c r="D4727" s="47"/>
      <c r="E4727" s="47"/>
      <c r="F4727" s="47"/>
      <c r="G4727" s="47"/>
      <c r="H4727" s="137"/>
      <c r="I4727" s="47"/>
      <c r="J4727" s="48" t="s">
        <v>5</v>
      </c>
      <c r="K4727" s="47" t="s">
        <v>17</v>
      </c>
      <c r="L4727" s="47"/>
      <c r="M4727" s="47"/>
      <c r="N4727" s="47"/>
      <c r="O4727" s="47"/>
      <c r="P4727" s="47"/>
      <c r="Q4727" s="47"/>
      <c r="R4727" s="47"/>
      <c r="S4727" s="47"/>
      <c r="T4727" s="47"/>
      <c r="U4727" s="47"/>
      <c r="V4727" s="47"/>
      <c r="W4727" s="47"/>
      <c r="X4727" s="91"/>
      <c r="Y4727" s="91"/>
      <c r="Z4727" s="91"/>
      <c r="AA4727" s="91"/>
    </row>
    <row r="4728" spans="2:27" ht="15" thickBot="1" x14ac:dyDescent="0.35">
      <c r="B4728" s="47" t="str">
        <f>IF(H4727="Erdgas","Nettorechnungsbetrag (Erdgas)",IF(H4727="Strom","Nettorechnungsbetrag (Strom)",IF(H4727="Wärme/Kälte","Nettorechnungsbetrag (Wärme/Kälte)","Bitte Energieart auswählen!")))</f>
        <v>Bitte Energieart auswählen!</v>
      </c>
      <c r="C4728" s="47"/>
      <c r="D4728" s="47"/>
      <c r="E4728" s="47"/>
      <c r="F4728" s="47"/>
      <c r="G4728" s="47"/>
      <c r="H4728" s="113"/>
      <c r="I4728" s="60" t="s">
        <v>18</v>
      </c>
      <c r="J4728" s="48" t="s">
        <v>5</v>
      </c>
      <c r="K4728" s="47" t="str">
        <f>IF(H4727="Erdgas","Erdgaskosten exkl. Steuern, Abgaben, Netzentgelte, etc.",IF(H4727="Strom","Stromkosten exkl. Steuern, Abgaben, Netzentgelte, etc.",IF(H4727="Wärme/Kälte","Wärme-/Kältekosten exkl. Steuern, Abgaben, Netzentgelte, etc.","Bitte Energieart auswählen!")))</f>
        <v>Bitte Energieart auswählen!</v>
      </c>
      <c r="L4728" s="47"/>
      <c r="M4728" s="47"/>
      <c r="N4728" s="47"/>
      <c r="O4728" s="47"/>
      <c r="P4728" s="47"/>
      <c r="Q4728" s="47"/>
      <c r="R4728" s="47"/>
      <c r="S4728" s="47"/>
      <c r="T4728" s="47"/>
      <c r="U4728" s="47"/>
      <c r="V4728" s="47"/>
      <c r="W4728" s="47"/>
      <c r="X4728" s="91"/>
      <c r="Y4728" s="91"/>
      <c r="Z4728" s="91"/>
      <c r="AA4728" s="91"/>
    </row>
    <row r="4729" spans="2:27" ht="15" thickBot="1" x14ac:dyDescent="0.35">
      <c r="B4729" s="47" t="str">
        <f>IF(AND(H4727="Erdgas",H4726="Nein"),"Erdgasverbrauch in kWh gem. letzter Jahresabrechnung",IF(H4727="Erdgas","Erdgasverbrauch in kWh im Kalenderjahr 2021",IF(AND(H4727="Strom",H4726="Nein"),"Stromverbrauch in kWh gem. letzter Jahresabrechnung",IF(H4727="Strom","Stromverbrauch in kWh im Kalenderjahr 2021",IF(AND(H4727="Wärme/Kälte",H4726="Nein"),"Wärme-/Kälteverbrauch in kWh gem. letzter Jahresabrechnung",IF(H4727="Wärme/Kälte","Wärme-/Kälteverbrauch in kWh im Kalenderjahr 2021","Bitte Energieart auswählen!"))))))</f>
        <v>Bitte Energieart auswählen!</v>
      </c>
      <c r="C4729" s="47"/>
      <c r="D4729" s="47"/>
      <c r="E4729" s="47"/>
      <c r="F4729" s="47"/>
      <c r="G4729" s="47"/>
      <c r="H4729" s="114"/>
      <c r="I4729" s="60" t="s">
        <v>19</v>
      </c>
      <c r="J4729" s="48" t="s">
        <v>5</v>
      </c>
      <c r="K4729" s="47" t="str">
        <f>IF(H4726="Nein",IF(H4727="Erdgas","Den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endet."),IF(H4727="Erdgas","Bitte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29" s="47"/>
      <c r="M4729" s="47"/>
      <c r="N4729" s="47"/>
      <c r="O4729" s="47"/>
      <c r="P4729" s="47"/>
      <c r="Q4729" s="47"/>
      <c r="R4729" s="47"/>
      <c r="S4729" s="47"/>
      <c r="T4729" s="47"/>
      <c r="U4729" s="47"/>
      <c r="V4729" s="47"/>
      <c r="W4729" s="47"/>
      <c r="X4729" s="91"/>
      <c r="Y4729" s="91"/>
      <c r="Z4729" s="91"/>
      <c r="AA4729" s="91"/>
    </row>
    <row r="4730" spans="2:27" x14ac:dyDescent="0.3">
      <c r="B4730" s="46"/>
      <c r="C4730" s="46"/>
      <c r="D4730" s="46"/>
      <c r="E4730" s="46"/>
      <c r="F4730" s="46"/>
      <c r="G4730" s="46"/>
      <c r="H4730" s="46"/>
      <c r="I4730" s="46"/>
      <c r="J4730" s="46"/>
      <c r="K4730" s="46"/>
      <c r="L4730" s="46"/>
      <c r="M4730" s="46"/>
      <c r="N4730" s="46"/>
      <c r="O4730" s="46"/>
      <c r="P4730" s="46"/>
      <c r="Q4730" s="46"/>
      <c r="R4730" s="46"/>
      <c r="S4730" s="46"/>
      <c r="T4730" s="46"/>
      <c r="U4730" s="46"/>
      <c r="V4730" s="46"/>
      <c r="W4730" s="46"/>
      <c r="X4730" s="91"/>
      <c r="Y4730" s="91"/>
      <c r="Z4730" s="91"/>
      <c r="AA4730" s="91"/>
    </row>
    <row r="4731" spans="2:27" ht="18" thickBot="1" x14ac:dyDescent="0.5">
      <c r="B4731" s="56" t="s">
        <v>10</v>
      </c>
      <c r="C4731" s="47"/>
      <c r="D4731" s="47"/>
      <c r="E4731" s="47"/>
      <c r="F4731" s="47"/>
      <c r="G4731" s="47"/>
      <c r="H4731" s="47"/>
      <c r="I4731" s="47"/>
      <c r="J4731" s="47"/>
      <c r="K4731" s="47"/>
      <c r="L4731" s="47"/>
      <c r="M4731" s="47"/>
      <c r="N4731" s="47"/>
      <c r="O4731" s="47"/>
      <c r="P4731" s="47"/>
      <c r="Q4731" s="47"/>
      <c r="R4731" s="47"/>
      <c r="S4731" s="47"/>
      <c r="T4731" s="47"/>
      <c r="U4731" s="47"/>
      <c r="V4731" s="47"/>
      <c r="W4731" s="47"/>
      <c r="X4731" s="91"/>
      <c r="Y4731" s="90"/>
      <c r="Z4731" s="91"/>
      <c r="AA4731" s="91"/>
    </row>
    <row r="4732" spans="2:27" ht="15" thickBot="1" x14ac:dyDescent="0.35">
      <c r="B4732" s="47" t="s">
        <v>11</v>
      </c>
      <c r="C4732" s="47"/>
      <c r="D4732" s="47"/>
      <c r="E4732" s="47"/>
      <c r="F4732" s="47"/>
      <c r="G4732" s="47"/>
      <c r="H4732" s="112"/>
      <c r="I4732" s="47"/>
      <c r="J4732" s="48" t="s">
        <v>5</v>
      </c>
      <c r="K4732" s="47" t="s">
        <v>12</v>
      </c>
      <c r="L4732" s="47"/>
      <c r="M4732" s="47"/>
      <c r="N4732" s="47"/>
      <c r="O4732" s="47"/>
      <c r="P4732" s="47"/>
      <c r="Q4732" s="47"/>
      <c r="R4732" s="47"/>
      <c r="S4732" s="47"/>
      <c r="T4732" s="47"/>
      <c r="U4732" s="47"/>
      <c r="V4732" s="47"/>
      <c r="W4732" s="47"/>
      <c r="X4732" s="91">
        <f>H4733</f>
        <v>0</v>
      </c>
      <c r="Y4732" s="91">
        <f>H4734</f>
        <v>0</v>
      </c>
      <c r="Z4732" s="91">
        <f>H4735</f>
        <v>0</v>
      </c>
      <c r="AA4732" s="91">
        <f>H4736</f>
        <v>0</v>
      </c>
    </row>
    <row r="4733" spans="2:27" ht="15" thickBot="1" x14ac:dyDescent="0.35">
      <c r="B4733" s="47" t="s">
        <v>13</v>
      </c>
      <c r="C4733" s="47"/>
      <c r="D4733" s="47"/>
      <c r="E4733" s="47"/>
      <c r="F4733" s="47"/>
      <c r="G4733" s="47"/>
      <c r="H4733" s="112"/>
      <c r="I4733" s="59"/>
      <c r="J4733" s="48" t="s">
        <v>5</v>
      </c>
      <c r="K4733" s="47" t="s">
        <v>15</v>
      </c>
      <c r="L4733" s="47"/>
      <c r="M4733" s="47"/>
      <c r="N4733" s="47"/>
      <c r="O4733" s="47"/>
      <c r="P4733" s="47"/>
      <c r="Q4733" s="47"/>
      <c r="R4733" s="47"/>
      <c r="S4733" s="47"/>
      <c r="T4733" s="47"/>
      <c r="U4733" s="47"/>
      <c r="V4733" s="47"/>
      <c r="W4733" s="47"/>
      <c r="X4733" s="91"/>
      <c r="Y4733" s="91"/>
      <c r="Z4733" s="91"/>
      <c r="AA4733" s="91"/>
    </row>
    <row r="4734" spans="2:27" ht="15" thickBot="1" x14ac:dyDescent="0.35">
      <c r="B4734" s="47" t="s">
        <v>16</v>
      </c>
      <c r="C4734" s="47"/>
      <c r="D4734" s="47"/>
      <c r="E4734" s="47"/>
      <c r="F4734" s="47"/>
      <c r="G4734" s="47"/>
      <c r="H4734" s="137"/>
      <c r="I4734" s="47"/>
      <c r="J4734" s="48" t="s">
        <v>5</v>
      </c>
      <c r="K4734" s="47" t="s">
        <v>17</v>
      </c>
      <c r="L4734" s="47"/>
      <c r="M4734" s="47"/>
      <c r="N4734" s="47"/>
      <c r="O4734" s="47"/>
      <c r="P4734" s="47"/>
      <c r="Q4734" s="47"/>
      <c r="R4734" s="47"/>
      <c r="S4734" s="47"/>
      <c r="T4734" s="47"/>
      <c r="U4734" s="47"/>
      <c r="V4734" s="47"/>
      <c r="W4734" s="47"/>
      <c r="X4734" s="91"/>
      <c r="Y4734" s="91"/>
      <c r="Z4734" s="91"/>
      <c r="AA4734" s="91"/>
    </row>
    <row r="4735" spans="2:27" ht="15" thickBot="1" x14ac:dyDescent="0.35">
      <c r="B4735" s="47" t="str">
        <f>IF(H4734="Erdgas","Nettorechnungsbetrag (Erdgas)",IF(H4734="Strom","Nettorechnungsbetrag (Strom)",IF(H4734="Wärme/Kälte","Nettorechnungsbetrag (Wärme/Kälte)","Bitte Energieart auswählen!")))</f>
        <v>Bitte Energieart auswählen!</v>
      </c>
      <c r="C4735" s="47"/>
      <c r="D4735" s="47"/>
      <c r="E4735" s="47"/>
      <c r="F4735" s="47"/>
      <c r="G4735" s="47"/>
      <c r="H4735" s="113"/>
      <c r="I4735" s="60" t="s">
        <v>18</v>
      </c>
      <c r="J4735" s="48" t="s">
        <v>5</v>
      </c>
      <c r="K4735" s="47" t="str">
        <f>IF(H4734="Erdgas","Erdgaskosten exkl. Steuern, Abgaben, Netzentgelte, etc.",IF(H4734="Strom","Stromkosten exkl. Steuern, Abgaben, Netzentgelte, etc.",IF(H4734="Wärme/Kälte","Wärme-/Kältekosten exkl. Steuern, Abgaben, Netzentgelte, etc.","Bitte Energieart auswählen!")))</f>
        <v>Bitte Energieart auswählen!</v>
      </c>
      <c r="L4735" s="47"/>
      <c r="M4735" s="47"/>
      <c r="N4735" s="47"/>
      <c r="O4735" s="47"/>
      <c r="P4735" s="47"/>
      <c r="Q4735" s="47"/>
      <c r="R4735" s="47"/>
      <c r="S4735" s="47"/>
      <c r="T4735" s="47"/>
      <c r="U4735" s="47"/>
      <c r="V4735" s="47"/>
      <c r="W4735" s="47"/>
      <c r="X4735" s="91"/>
      <c r="Y4735" s="91"/>
      <c r="Z4735" s="91"/>
      <c r="AA4735" s="91"/>
    </row>
    <row r="4736" spans="2:27" ht="15" thickBot="1" x14ac:dyDescent="0.35">
      <c r="B4736" s="47" t="str">
        <f>IF(AND(H4734="Erdgas",H4733="Nein"),"Erdgasverbrauch in kWh gem. letzter Jahresabrechnung",IF(H4734="Erdgas","Erdgasverbrauch in kWh im Kalenderjahr 2021",IF(AND(H4734="Strom",H4733="Nein"),"Stromverbrauch in kWh gem. letzter Jahresabrechnung",IF(H4734="Strom","Stromverbrauch in kWh im Kalenderjahr 2021",IF(AND(H4734="Wärme/Kälte",H4733="Nein"),"Wärme-/Kälteverbrauch in kWh gem. letzter Jahresabrechnung",IF(H4734="Wärme/Kälte","Wärme-/Kälteverbrauch in kWh im Kalenderjahr 2021","Bitte Energieart auswählen!"))))))</f>
        <v>Bitte Energieart auswählen!</v>
      </c>
      <c r="C4736" s="47"/>
      <c r="D4736" s="47"/>
      <c r="E4736" s="47"/>
      <c r="F4736" s="47"/>
      <c r="G4736" s="47"/>
      <c r="H4736" s="114"/>
      <c r="I4736" s="60" t="s">
        <v>19</v>
      </c>
      <c r="J4736" s="48" t="s">
        <v>5</v>
      </c>
      <c r="K4736" s="47" t="str">
        <f>IF(H4733="Nein",IF(H4734="Erdgas","Den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endet."),IF(H4734="Erdgas","Bitte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36" s="47"/>
      <c r="M4736" s="47"/>
      <c r="N4736" s="47"/>
      <c r="O4736" s="47"/>
      <c r="P4736" s="47"/>
      <c r="Q4736" s="47"/>
      <c r="R4736" s="47"/>
      <c r="S4736" s="47"/>
      <c r="T4736" s="47"/>
      <c r="U4736" s="47"/>
      <c r="V4736" s="47"/>
      <c r="W4736" s="47"/>
      <c r="X4736" s="91"/>
      <c r="Y4736" s="91"/>
      <c r="Z4736" s="91"/>
      <c r="AA4736" s="91"/>
    </row>
    <row r="4737" spans="2:27" x14ac:dyDescent="0.3">
      <c r="B4737" s="46"/>
      <c r="C4737" s="46"/>
      <c r="D4737" s="46"/>
      <c r="E4737" s="46"/>
      <c r="F4737" s="46"/>
      <c r="G4737" s="46"/>
      <c r="H4737" s="46"/>
      <c r="I4737" s="46"/>
      <c r="J4737" s="46"/>
      <c r="K4737" s="46"/>
      <c r="L4737" s="46"/>
      <c r="M4737" s="46"/>
      <c r="N4737" s="46"/>
      <c r="O4737" s="46"/>
      <c r="P4737" s="46"/>
      <c r="Q4737" s="46"/>
      <c r="R4737" s="46"/>
      <c r="S4737" s="46"/>
      <c r="T4737" s="46"/>
      <c r="U4737" s="46"/>
      <c r="V4737" s="46"/>
      <c r="W4737" s="46"/>
      <c r="X4737" s="91"/>
      <c r="Y4737" s="91"/>
      <c r="Z4737" s="91"/>
      <c r="AA4737" s="91"/>
    </row>
    <row r="4738" spans="2:27" ht="18" thickBot="1" x14ac:dyDescent="0.5">
      <c r="B4738" s="56" t="s">
        <v>10</v>
      </c>
      <c r="C4738" s="47"/>
      <c r="D4738" s="47"/>
      <c r="E4738" s="47"/>
      <c r="F4738" s="47"/>
      <c r="G4738" s="47"/>
      <c r="H4738" s="47"/>
      <c r="I4738" s="47"/>
      <c r="J4738" s="47"/>
      <c r="K4738" s="47"/>
      <c r="L4738" s="47"/>
      <c r="M4738" s="47"/>
      <c r="N4738" s="47"/>
      <c r="O4738" s="47"/>
      <c r="P4738" s="47"/>
      <c r="Q4738" s="47"/>
      <c r="R4738" s="47"/>
      <c r="S4738" s="47"/>
      <c r="T4738" s="47"/>
      <c r="U4738" s="47"/>
      <c r="V4738" s="47"/>
      <c r="W4738" s="47"/>
      <c r="X4738" s="91"/>
      <c r="Y4738" s="90"/>
      <c r="Z4738" s="91"/>
      <c r="AA4738" s="91"/>
    </row>
    <row r="4739" spans="2:27" ht="15" thickBot="1" x14ac:dyDescent="0.35">
      <c r="B4739" s="47" t="s">
        <v>11</v>
      </c>
      <c r="C4739" s="47"/>
      <c r="D4739" s="47"/>
      <c r="E4739" s="47"/>
      <c r="F4739" s="47"/>
      <c r="G4739" s="47"/>
      <c r="H4739" s="112"/>
      <c r="I4739" s="47"/>
      <c r="J4739" s="48" t="s">
        <v>5</v>
      </c>
      <c r="K4739" s="47" t="s">
        <v>12</v>
      </c>
      <c r="L4739" s="47"/>
      <c r="M4739" s="47"/>
      <c r="N4739" s="47"/>
      <c r="O4739" s="47"/>
      <c r="P4739" s="47"/>
      <c r="Q4739" s="47"/>
      <c r="R4739" s="47"/>
      <c r="S4739" s="47"/>
      <c r="T4739" s="47"/>
      <c r="U4739" s="47"/>
      <c r="V4739" s="47"/>
      <c r="W4739" s="47"/>
      <c r="X4739" s="91">
        <f>H4740</f>
        <v>0</v>
      </c>
      <c r="Y4739" s="91">
        <f>H4741</f>
        <v>0</v>
      </c>
      <c r="Z4739" s="91">
        <f>H4742</f>
        <v>0</v>
      </c>
      <c r="AA4739" s="91">
        <f>H4743</f>
        <v>0</v>
      </c>
    </row>
    <row r="4740" spans="2:27" ht="15" thickBot="1" x14ac:dyDescent="0.35">
      <c r="B4740" s="47" t="s">
        <v>13</v>
      </c>
      <c r="C4740" s="47"/>
      <c r="D4740" s="47"/>
      <c r="E4740" s="47"/>
      <c r="F4740" s="47"/>
      <c r="G4740" s="47"/>
      <c r="H4740" s="112"/>
      <c r="I4740" s="59"/>
      <c r="J4740" s="48" t="s">
        <v>5</v>
      </c>
      <c r="K4740" s="47" t="s">
        <v>15</v>
      </c>
      <c r="L4740" s="47"/>
      <c r="M4740" s="47"/>
      <c r="N4740" s="47"/>
      <c r="O4740" s="47"/>
      <c r="P4740" s="47"/>
      <c r="Q4740" s="47"/>
      <c r="R4740" s="47"/>
      <c r="S4740" s="47"/>
      <c r="T4740" s="47"/>
      <c r="U4740" s="47"/>
      <c r="V4740" s="47"/>
      <c r="W4740" s="47"/>
      <c r="X4740" s="91"/>
      <c r="Y4740" s="91"/>
      <c r="Z4740" s="91"/>
      <c r="AA4740" s="91"/>
    </row>
    <row r="4741" spans="2:27" ht="15" thickBot="1" x14ac:dyDescent="0.35">
      <c r="B4741" s="47" t="s">
        <v>16</v>
      </c>
      <c r="C4741" s="47"/>
      <c r="D4741" s="47"/>
      <c r="E4741" s="47"/>
      <c r="F4741" s="47"/>
      <c r="G4741" s="47"/>
      <c r="H4741" s="137"/>
      <c r="I4741" s="47"/>
      <c r="J4741" s="48" t="s">
        <v>5</v>
      </c>
      <c r="K4741" s="47" t="s">
        <v>17</v>
      </c>
      <c r="L4741" s="47"/>
      <c r="M4741" s="47"/>
      <c r="N4741" s="47"/>
      <c r="O4741" s="47"/>
      <c r="P4741" s="47"/>
      <c r="Q4741" s="47"/>
      <c r="R4741" s="47"/>
      <c r="S4741" s="47"/>
      <c r="T4741" s="47"/>
      <c r="U4741" s="47"/>
      <c r="V4741" s="47"/>
      <c r="W4741" s="47"/>
      <c r="X4741" s="91"/>
      <c r="Y4741" s="91"/>
      <c r="Z4741" s="91"/>
      <c r="AA4741" s="91"/>
    </row>
    <row r="4742" spans="2:27" ht="15" thickBot="1" x14ac:dyDescent="0.35">
      <c r="B4742" s="47" t="str">
        <f>IF(H4741="Erdgas","Nettorechnungsbetrag (Erdgas)",IF(H4741="Strom","Nettorechnungsbetrag (Strom)",IF(H4741="Wärme/Kälte","Nettorechnungsbetrag (Wärme/Kälte)","Bitte Energieart auswählen!")))</f>
        <v>Bitte Energieart auswählen!</v>
      </c>
      <c r="C4742" s="47"/>
      <c r="D4742" s="47"/>
      <c r="E4742" s="47"/>
      <c r="F4742" s="47"/>
      <c r="G4742" s="47"/>
      <c r="H4742" s="113"/>
      <c r="I4742" s="60" t="s">
        <v>18</v>
      </c>
      <c r="J4742" s="48" t="s">
        <v>5</v>
      </c>
      <c r="K4742" s="47" t="str">
        <f>IF(H4741="Erdgas","Erdgaskosten exkl. Steuern, Abgaben, Netzentgelte, etc.",IF(H4741="Strom","Stromkosten exkl. Steuern, Abgaben, Netzentgelte, etc.",IF(H4741="Wärme/Kälte","Wärme-/Kältekosten exkl. Steuern, Abgaben, Netzentgelte, etc.","Bitte Energieart auswählen!")))</f>
        <v>Bitte Energieart auswählen!</v>
      </c>
      <c r="L4742" s="47"/>
      <c r="M4742" s="47"/>
      <c r="N4742" s="47"/>
      <c r="O4742" s="47"/>
      <c r="P4742" s="47"/>
      <c r="Q4742" s="47"/>
      <c r="R4742" s="47"/>
      <c r="S4742" s="47"/>
      <c r="T4742" s="47"/>
      <c r="U4742" s="47"/>
      <c r="V4742" s="47"/>
      <c r="W4742" s="47"/>
      <c r="X4742" s="91"/>
      <c r="Y4742" s="91"/>
      <c r="Z4742" s="91"/>
      <c r="AA4742" s="91"/>
    </row>
    <row r="4743" spans="2:27" ht="15" thickBot="1" x14ac:dyDescent="0.35">
      <c r="B4743" s="47" t="str">
        <f>IF(AND(H4741="Erdgas",H4740="Nein"),"Erdgasverbrauch in kWh gem. letzter Jahresabrechnung",IF(H4741="Erdgas","Erdgasverbrauch in kWh im Kalenderjahr 2021",IF(AND(H4741="Strom",H4740="Nein"),"Stromverbrauch in kWh gem. letzter Jahresabrechnung",IF(H4741="Strom","Stromverbrauch in kWh im Kalenderjahr 2021",IF(AND(H4741="Wärme/Kälte",H4740="Nein"),"Wärme-/Kälteverbrauch in kWh gem. letzter Jahresabrechnung",IF(H4741="Wärme/Kälte","Wärme-/Kälteverbrauch in kWh im Kalenderjahr 2021","Bitte Energieart auswählen!"))))))</f>
        <v>Bitte Energieart auswählen!</v>
      </c>
      <c r="C4743" s="47"/>
      <c r="D4743" s="47"/>
      <c r="E4743" s="47"/>
      <c r="F4743" s="47"/>
      <c r="G4743" s="47"/>
      <c r="H4743" s="114"/>
      <c r="I4743" s="60" t="s">
        <v>19</v>
      </c>
      <c r="J4743" s="48" t="s">
        <v>5</v>
      </c>
      <c r="K4743" s="47" t="str">
        <f>IF(H4740="Nein",IF(H4741="Erdgas","Den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endet."),IF(H4741="Erdgas","Bitte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43" s="47"/>
      <c r="M4743" s="47"/>
      <c r="N4743" s="47"/>
      <c r="O4743" s="47"/>
      <c r="P4743" s="47"/>
      <c r="Q4743" s="47"/>
      <c r="R4743" s="47"/>
      <c r="S4743" s="47"/>
      <c r="T4743" s="47"/>
      <c r="U4743" s="47"/>
      <c r="V4743" s="47"/>
      <c r="W4743" s="47"/>
      <c r="X4743" s="91"/>
      <c r="Y4743" s="91"/>
      <c r="Z4743" s="91"/>
      <c r="AA4743" s="91"/>
    </row>
    <row r="4744" spans="2:27" x14ac:dyDescent="0.3">
      <c r="B4744" s="46"/>
      <c r="C4744" s="46"/>
      <c r="D4744" s="46"/>
      <c r="E4744" s="46"/>
      <c r="F4744" s="46"/>
      <c r="G4744" s="46"/>
      <c r="H4744" s="46"/>
      <c r="I4744" s="46"/>
      <c r="J4744" s="46"/>
      <c r="K4744" s="46"/>
      <c r="L4744" s="46"/>
      <c r="M4744" s="46"/>
      <c r="N4744" s="46"/>
      <c r="O4744" s="46"/>
      <c r="P4744" s="46"/>
      <c r="Q4744" s="46"/>
      <c r="R4744" s="46"/>
      <c r="S4744" s="46"/>
      <c r="T4744" s="46"/>
      <c r="U4744" s="46"/>
      <c r="V4744" s="46"/>
      <c r="W4744" s="46"/>
      <c r="X4744" s="91"/>
      <c r="Y4744" s="91"/>
      <c r="Z4744" s="91"/>
      <c r="AA4744" s="91"/>
    </row>
    <row r="4745" spans="2:27" ht="18" thickBot="1" x14ac:dyDescent="0.5">
      <c r="B4745" s="56" t="s">
        <v>10</v>
      </c>
      <c r="C4745" s="47"/>
      <c r="D4745" s="47"/>
      <c r="E4745" s="47"/>
      <c r="F4745" s="47"/>
      <c r="G4745" s="47"/>
      <c r="H4745" s="47"/>
      <c r="I4745" s="47"/>
      <c r="J4745" s="47"/>
      <c r="K4745" s="47"/>
      <c r="L4745" s="47"/>
      <c r="M4745" s="47"/>
      <c r="N4745" s="47"/>
      <c r="O4745" s="47"/>
      <c r="P4745" s="47"/>
      <c r="Q4745" s="47"/>
      <c r="R4745" s="47"/>
      <c r="S4745" s="47"/>
      <c r="T4745" s="47"/>
      <c r="U4745" s="47"/>
      <c r="V4745" s="47"/>
      <c r="W4745" s="47"/>
      <c r="X4745" s="91"/>
      <c r="Y4745" s="90"/>
      <c r="Z4745" s="91"/>
      <c r="AA4745" s="91"/>
    </row>
    <row r="4746" spans="2:27" ht="15" thickBot="1" x14ac:dyDescent="0.35">
      <c r="B4746" s="47" t="s">
        <v>11</v>
      </c>
      <c r="C4746" s="47"/>
      <c r="D4746" s="47"/>
      <c r="E4746" s="47"/>
      <c r="F4746" s="47"/>
      <c r="G4746" s="47"/>
      <c r="H4746" s="112"/>
      <c r="I4746" s="47"/>
      <c r="J4746" s="48" t="s">
        <v>5</v>
      </c>
      <c r="K4746" s="47" t="s">
        <v>12</v>
      </c>
      <c r="L4746" s="47"/>
      <c r="M4746" s="47"/>
      <c r="N4746" s="47"/>
      <c r="O4746" s="47"/>
      <c r="P4746" s="47"/>
      <c r="Q4746" s="47"/>
      <c r="R4746" s="47"/>
      <c r="S4746" s="47"/>
      <c r="T4746" s="47"/>
      <c r="U4746" s="47"/>
      <c r="V4746" s="47"/>
      <c r="W4746" s="47"/>
      <c r="X4746" s="91">
        <f>H4747</f>
        <v>0</v>
      </c>
      <c r="Y4746" s="91">
        <f>H4748</f>
        <v>0</v>
      </c>
      <c r="Z4746" s="91">
        <f>H4749</f>
        <v>0</v>
      </c>
      <c r="AA4746" s="91">
        <f>H4750</f>
        <v>0</v>
      </c>
    </row>
    <row r="4747" spans="2:27" ht="15" thickBot="1" x14ac:dyDescent="0.35">
      <c r="B4747" s="47" t="s">
        <v>13</v>
      </c>
      <c r="C4747" s="47"/>
      <c r="D4747" s="47"/>
      <c r="E4747" s="47"/>
      <c r="F4747" s="47"/>
      <c r="G4747" s="47"/>
      <c r="H4747" s="112"/>
      <c r="I4747" s="59"/>
      <c r="J4747" s="48" t="s">
        <v>5</v>
      </c>
      <c r="K4747" s="47" t="s">
        <v>15</v>
      </c>
      <c r="L4747" s="47"/>
      <c r="M4747" s="47"/>
      <c r="N4747" s="47"/>
      <c r="O4747" s="47"/>
      <c r="P4747" s="47"/>
      <c r="Q4747" s="47"/>
      <c r="R4747" s="47"/>
      <c r="S4747" s="47"/>
      <c r="T4747" s="47"/>
      <c r="U4747" s="47"/>
      <c r="V4747" s="47"/>
      <c r="W4747" s="47"/>
      <c r="X4747" s="91"/>
      <c r="Y4747" s="91"/>
      <c r="Z4747" s="91"/>
      <c r="AA4747" s="91"/>
    </row>
    <row r="4748" spans="2:27" ht="15" thickBot="1" x14ac:dyDescent="0.35">
      <c r="B4748" s="47" t="s">
        <v>16</v>
      </c>
      <c r="C4748" s="47"/>
      <c r="D4748" s="47"/>
      <c r="E4748" s="47"/>
      <c r="F4748" s="47"/>
      <c r="G4748" s="47"/>
      <c r="H4748" s="137"/>
      <c r="I4748" s="47"/>
      <c r="J4748" s="48" t="s">
        <v>5</v>
      </c>
      <c r="K4748" s="47" t="s">
        <v>17</v>
      </c>
      <c r="L4748" s="47"/>
      <c r="M4748" s="47"/>
      <c r="N4748" s="47"/>
      <c r="O4748" s="47"/>
      <c r="P4748" s="47"/>
      <c r="Q4748" s="47"/>
      <c r="R4748" s="47"/>
      <c r="S4748" s="47"/>
      <c r="T4748" s="47"/>
      <c r="U4748" s="47"/>
      <c r="V4748" s="47"/>
      <c r="W4748" s="47"/>
      <c r="X4748" s="91"/>
      <c r="Y4748" s="91"/>
      <c r="Z4748" s="91"/>
      <c r="AA4748" s="91"/>
    </row>
    <row r="4749" spans="2:27" ht="15" thickBot="1" x14ac:dyDescent="0.35">
      <c r="B4749" s="47" t="str">
        <f>IF(H4748="Erdgas","Nettorechnungsbetrag (Erdgas)",IF(H4748="Strom","Nettorechnungsbetrag (Strom)",IF(H4748="Wärme/Kälte","Nettorechnungsbetrag (Wärme/Kälte)","Bitte Energieart auswählen!")))</f>
        <v>Bitte Energieart auswählen!</v>
      </c>
      <c r="C4749" s="47"/>
      <c r="D4749" s="47"/>
      <c r="E4749" s="47"/>
      <c r="F4749" s="47"/>
      <c r="G4749" s="47"/>
      <c r="H4749" s="113"/>
      <c r="I4749" s="60" t="s">
        <v>18</v>
      </c>
      <c r="J4749" s="48" t="s">
        <v>5</v>
      </c>
      <c r="K4749" s="47" t="str">
        <f>IF(H4748="Erdgas","Erdgaskosten exkl. Steuern, Abgaben, Netzentgelte, etc.",IF(H4748="Strom","Stromkosten exkl. Steuern, Abgaben, Netzentgelte, etc.",IF(H4748="Wärme/Kälte","Wärme-/Kältekosten exkl. Steuern, Abgaben, Netzentgelte, etc.","Bitte Energieart auswählen!")))</f>
        <v>Bitte Energieart auswählen!</v>
      </c>
      <c r="L4749" s="47"/>
      <c r="M4749" s="47"/>
      <c r="N4749" s="47"/>
      <c r="O4749" s="47"/>
      <c r="P4749" s="47"/>
      <c r="Q4749" s="47"/>
      <c r="R4749" s="47"/>
      <c r="S4749" s="47"/>
      <c r="T4749" s="47"/>
      <c r="U4749" s="47"/>
      <c r="V4749" s="47"/>
      <c r="W4749" s="47"/>
      <c r="X4749" s="91"/>
      <c r="Y4749" s="91"/>
      <c r="Z4749" s="91"/>
      <c r="AA4749" s="91"/>
    </row>
    <row r="4750" spans="2:27" ht="15" thickBot="1" x14ac:dyDescent="0.35">
      <c r="B4750" s="47" t="str">
        <f>IF(AND(H4748="Erdgas",H4747="Nein"),"Erdgasverbrauch in kWh gem. letzter Jahresabrechnung",IF(H4748="Erdgas","Erdgasverbrauch in kWh im Kalenderjahr 2021",IF(AND(H4748="Strom",H4747="Nein"),"Stromverbrauch in kWh gem. letzter Jahresabrechnung",IF(H4748="Strom","Stromverbrauch in kWh im Kalenderjahr 2021",IF(AND(H4748="Wärme/Kälte",H4747="Nein"),"Wärme-/Kälteverbrauch in kWh gem. letzter Jahresabrechnung",IF(H4748="Wärme/Kälte","Wärme-/Kälteverbrauch in kWh im Kalenderjahr 2021","Bitte Energieart auswählen!"))))))</f>
        <v>Bitte Energieart auswählen!</v>
      </c>
      <c r="C4750" s="47"/>
      <c r="D4750" s="47"/>
      <c r="E4750" s="47"/>
      <c r="F4750" s="47"/>
      <c r="G4750" s="47"/>
      <c r="H4750" s="114"/>
      <c r="I4750" s="60" t="s">
        <v>19</v>
      </c>
      <c r="J4750" s="48" t="s">
        <v>5</v>
      </c>
      <c r="K4750" s="47" t="str">
        <f>IF(H4747="Nein",IF(H4748="Erdgas","Den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endet."),IF(H4748="Erdgas","Bitte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50" s="47"/>
      <c r="M4750" s="47"/>
      <c r="N4750" s="47"/>
      <c r="O4750" s="47"/>
      <c r="P4750" s="47"/>
      <c r="Q4750" s="47"/>
      <c r="R4750" s="47"/>
      <c r="S4750" s="47"/>
      <c r="T4750" s="47"/>
      <c r="U4750" s="47"/>
      <c r="V4750" s="47"/>
      <c r="W4750" s="47"/>
      <c r="X4750" s="91"/>
      <c r="Y4750" s="91"/>
      <c r="Z4750" s="91"/>
      <c r="AA4750" s="91"/>
    </row>
    <row r="4751" spans="2:27" x14ac:dyDescent="0.3">
      <c r="B4751" s="46"/>
      <c r="C4751" s="46"/>
      <c r="D4751" s="46"/>
      <c r="E4751" s="46"/>
      <c r="F4751" s="46"/>
      <c r="G4751" s="46"/>
      <c r="H4751" s="46"/>
      <c r="I4751" s="46"/>
      <c r="J4751" s="46"/>
      <c r="K4751" s="46"/>
      <c r="L4751" s="46"/>
      <c r="M4751" s="46"/>
      <c r="N4751" s="46"/>
      <c r="O4751" s="46"/>
      <c r="P4751" s="46"/>
      <c r="Q4751" s="46"/>
      <c r="R4751" s="46"/>
      <c r="S4751" s="46"/>
      <c r="T4751" s="46"/>
      <c r="U4751" s="46"/>
      <c r="V4751" s="46"/>
      <c r="W4751" s="46"/>
      <c r="X4751" s="91"/>
      <c r="Y4751" s="91"/>
      <c r="Z4751" s="91"/>
      <c r="AA4751" s="91"/>
    </row>
    <row r="4752" spans="2:27" ht="18" thickBot="1" x14ac:dyDescent="0.5">
      <c r="B4752" s="56" t="s">
        <v>10</v>
      </c>
      <c r="C4752" s="47"/>
      <c r="D4752" s="47"/>
      <c r="E4752" s="47"/>
      <c r="F4752" s="47"/>
      <c r="G4752" s="47"/>
      <c r="H4752" s="47"/>
      <c r="I4752" s="47"/>
      <c r="J4752" s="47"/>
      <c r="K4752" s="47"/>
      <c r="L4752" s="47"/>
      <c r="M4752" s="47"/>
      <c r="N4752" s="47"/>
      <c r="O4752" s="47"/>
      <c r="P4752" s="47"/>
      <c r="Q4752" s="47"/>
      <c r="R4752" s="47"/>
      <c r="S4752" s="47"/>
      <c r="T4752" s="47"/>
      <c r="U4752" s="47"/>
      <c r="V4752" s="47"/>
      <c r="W4752" s="47"/>
      <c r="X4752" s="91"/>
      <c r="Y4752" s="90"/>
      <c r="Z4752" s="91"/>
      <c r="AA4752" s="91"/>
    </row>
    <row r="4753" spans="2:27" ht="15" thickBot="1" x14ac:dyDescent="0.35">
      <c r="B4753" s="47" t="s">
        <v>11</v>
      </c>
      <c r="C4753" s="47"/>
      <c r="D4753" s="47"/>
      <c r="E4753" s="47"/>
      <c r="F4753" s="47"/>
      <c r="G4753" s="47"/>
      <c r="H4753" s="112"/>
      <c r="I4753" s="47"/>
      <c r="J4753" s="48" t="s">
        <v>5</v>
      </c>
      <c r="K4753" s="47" t="s">
        <v>12</v>
      </c>
      <c r="L4753" s="47"/>
      <c r="M4753" s="47"/>
      <c r="N4753" s="47"/>
      <c r="O4753" s="47"/>
      <c r="P4753" s="47"/>
      <c r="Q4753" s="47"/>
      <c r="R4753" s="47"/>
      <c r="S4753" s="47"/>
      <c r="T4753" s="47"/>
      <c r="U4753" s="47"/>
      <c r="V4753" s="47"/>
      <c r="W4753" s="47"/>
      <c r="X4753" s="91">
        <f>H4754</f>
        <v>0</v>
      </c>
      <c r="Y4753" s="91">
        <f>H4755</f>
        <v>0</v>
      </c>
      <c r="Z4753" s="91">
        <f>H4756</f>
        <v>0</v>
      </c>
      <c r="AA4753" s="91">
        <f>H4757</f>
        <v>0</v>
      </c>
    </row>
    <row r="4754" spans="2:27" ht="15" thickBot="1" x14ac:dyDescent="0.35">
      <c r="B4754" s="47" t="s">
        <v>13</v>
      </c>
      <c r="C4754" s="47"/>
      <c r="D4754" s="47"/>
      <c r="E4754" s="47"/>
      <c r="F4754" s="47"/>
      <c r="G4754" s="47"/>
      <c r="H4754" s="112"/>
      <c r="I4754" s="59"/>
      <c r="J4754" s="48" t="s">
        <v>5</v>
      </c>
      <c r="K4754" s="47" t="s">
        <v>15</v>
      </c>
      <c r="L4754" s="47"/>
      <c r="M4754" s="47"/>
      <c r="N4754" s="47"/>
      <c r="O4754" s="47"/>
      <c r="P4754" s="47"/>
      <c r="Q4754" s="47"/>
      <c r="R4754" s="47"/>
      <c r="S4754" s="47"/>
      <c r="T4754" s="47"/>
      <c r="U4754" s="47"/>
      <c r="V4754" s="47"/>
      <c r="W4754" s="47"/>
      <c r="X4754" s="91"/>
      <c r="Y4754" s="91"/>
      <c r="Z4754" s="91"/>
      <c r="AA4754" s="91"/>
    </row>
    <row r="4755" spans="2:27" ht="15" thickBot="1" x14ac:dyDescent="0.35">
      <c r="B4755" s="47" t="s">
        <v>16</v>
      </c>
      <c r="C4755" s="47"/>
      <c r="D4755" s="47"/>
      <c r="E4755" s="47"/>
      <c r="F4755" s="47"/>
      <c r="G4755" s="47"/>
      <c r="H4755" s="137"/>
      <c r="I4755" s="47"/>
      <c r="J4755" s="48" t="s">
        <v>5</v>
      </c>
      <c r="K4755" s="47" t="s">
        <v>17</v>
      </c>
      <c r="L4755" s="47"/>
      <c r="M4755" s="47"/>
      <c r="N4755" s="47"/>
      <c r="O4755" s="47"/>
      <c r="P4755" s="47"/>
      <c r="Q4755" s="47"/>
      <c r="R4755" s="47"/>
      <c r="S4755" s="47"/>
      <c r="T4755" s="47"/>
      <c r="U4755" s="47"/>
      <c r="V4755" s="47"/>
      <c r="W4755" s="47"/>
      <c r="X4755" s="91"/>
      <c r="Y4755" s="91"/>
      <c r="Z4755" s="91"/>
      <c r="AA4755" s="91"/>
    </row>
    <row r="4756" spans="2:27" ht="15" thickBot="1" x14ac:dyDescent="0.35">
      <c r="B4756" s="47" t="str">
        <f>IF(H4755="Erdgas","Nettorechnungsbetrag (Erdgas)",IF(H4755="Strom","Nettorechnungsbetrag (Strom)",IF(H4755="Wärme/Kälte","Nettorechnungsbetrag (Wärme/Kälte)","Bitte Energieart auswählen!")))</f>
        <v>Bitte Energieart auswählen!</v>
      </c>
      <c r="C4756" s="47"/>
      <c r="D4756" s="47"/>
      <c r="E4756" s="47"/>
      <c r="F4756" s="47"/>
      <c r="G4756" s="47"/>
      <c r="H4756" s="113"/>
      <c r="I4756" s="60" t="s">
        <v>18</v>
      </c>
      <c r="J4756" s="48" t="s">
        <v>5</v>
      </c>
      <c r="K4756" s="47" t="str">
        <f>IF(H4755="Erdgas","Erdgaskosten exkl. Steuern, Abgaben, Netzentgelte, etc.",IF(H4755="Strom","Stromkosten exkl. Steuern, Abgaben, Netzentgelte, etc.",IF(H4755="Wärme/Kälte","Wärme-/Kältekosten exkl. Steuern, Abgaben, Netzentgelte, etc.","Bitte Energieart auswählen!")))</f>
        <v>Bitte Energieart auswählen!</v>
      </c>
      <c r="L4756" s="47"/>
      <c r="M4756" s="47"/>
      <c r="N4756" s="47"/>
      <c r="O4756" s="47"/>
      <c r="P4756" s="47"/>
      <c r="Q4756" s="47"/>
      <c r="R4756" s="47"/>
      <c r="S4756" s="47"/>
      <c r="T4756" s="47"/>
      <c r="U4756" s="47"/>
      <c r="V4756" s="47"/>
      <c r="W4756" s="47"/>
      <c r="X4756" s="91"/>
      <c r="Y4756" s="91"/>
      <c r="Z4756" s="91"/>
      <c r="AA4756" s="91"/>
    </row>
    <row r="4757" spans="2:27" ht="15" thickBot="1" x14ac:dyDescent="0.35">
      <c r="B4757" s="47" t="str">
        <f>IF(AND(H4755="Erdgas",H4754="Nein"),"Erdgasverbrauch in kWh gem. letzter Jahresabrechnung",IF(H4755="Erdgas","Erdgasverbrauch in kWh im Kalenderjahr 2021",IF(AND(H4755="Strom",H4754="Nein"),"Stromverbrauch in kWh gem. letzter Jahresabrechnung",IF(H4755="Strom","Stromverbrauch in kWh im Kalenderjahr 2021",IF(AND(H4755="Wärme/Kälte",H4754="Nein"),"Wärme-/Kälteverbrauch in kWh gem. letzter Jahresabrechnung",IF(H4755="Wärme/Kälte","Wärme-/Kälteverbrauch in kWh im Kalenderjahr 2021","Bitte Energieart auswählen!"))))))</f>
        <v>Bitte Energieart auswählen!</v>
      </c>
      <c r="C4757" s="47"/>
      <c r="D4757" s="47"/>
      <c r="E4757" s="47"/>
      <c r="F4757" s="47"/>
      <c r="G4757" s="47"/>
      <c r="H4757" s="114"/>
      <c r="I4757" s="60" t="s">
        <v>19</v>
      </c>
      <c r="J4757" s="48" t="s">
        <v>5</v>
      </c>
      <c r="K4757" s="47" t="str">
        <f>IF(H4754="Nein",IF(H4755="Erdgas","Den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endet."),IF(H4755="Erdgas","Bitte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57" s="47"/>
      <c r="M4757" s="47"/>
      <c r="N4757" s="47"/>
      <c r="O4757" s="47"/>
      <c r="P4757" s="47"/>
      <c r="Q4757" s="47"/>
      <c r="R4757" s="47"/>
      <c r="S4757" s="47"/>
      <c r="T4757" s="47"/>
      <c r="U4757" s="47"/>
      <c r="V4757" s="47"/>
      <c r="W4757" s="47"/>
      <c r="X4757" s="91"/>
      <c r="Y4757" s="91"/>
      <c r="Z4757" s="91"/>
      <c r="AA4757" s="91"/>
    </row>
    <row r="4758" spans="2:27" x14ac:dyDescent="0.3">
      <c r="B4758" s="46"/>
      <c r="C4758" s="46"/>
      <c r="D4758" s="46"/>
      <c r="E4758" s="46"/>
      <c r="F4758" s="46"/>
      <c r="G4758" s="46"/>
      <c r="H4758" s="46"/>
      <c r="I4758" s="46"/>
      <c r="J4758" s="46"/>
      <c r="K4758" s="46"/>
      <c r="L4758" s="46"/>
      <c r="M4758" s="46"/>
      <c r="N4758" s="46"/>
      <c r="O4758" s="46"/>
      <c r="P4758" s="46"/>
      <c r="Q4758" s="46"/>
      <c r="R4758" s="46"/>
      <c r="S4758" s="46"/>
      <c r="T4758" s="46"/>
      <c r="U4758" s="46"/>
      <c r="V4758" s="46"/>
      <c r="W4758" s="46"/>
      <c r="X4758" s="91"/>
      <c r="Y4758" s="91"/>
      <c r="Z4758" s="91"/>
      <c r="AA4758" s="91"/>
    </row>
    <row r="4759" spans="2:27" ht="18" thickBot="1" x14ac:dyDescent="0.5">
      <c r="B4759" s="56" t="s">
        <v>10</v>
      </c>
      <c r="C4759" s="47"/>
      <c r="D4759" s="47"/>
      <c r="E4759" s="47"/>
      <c r="F4759" s="47"/>
      <c r="G4759" s="47"/>
      <c r="H4759" s="47"/>
      <c r="I4759" s="47"/>
      <c r="J4759" s="47"/>
      <c r="K4759" s="47"/>
      <c r="L4759" s="47"/>
      <c r="M4759" s="47"/>
      <c r="N4759" s="47"/>
      <c r="O4759" s="47"/>
      <c r="P4759" s="47"/>
      <c r="Q4759" s="47"/>
      <c r="R4759" s="47"/>
      <c r="S4759" s="47"/>
      <c r="T4759" s="47"/>
      <c r="U4759" s="47"/>
      <c r="V4759" s="47"/>
      <c r="W4759" s="47"/>
      <c r="X4759" s="91"/>
      <c r="Y4759" s="90"/>
      <c r="Z4759" s="91"/>
      <c r="AA4759" s="91"/>
    </row>
    <row r="4760" spans="2:27" ht="15" thickBot="1" x14ac:dyDescent="0.35">
      <c r="B4760" s="47" t="s">
        <v>11</v>
      </c>
      <c r="C4760" s="47"/>
      <c r="D4760" s="47"/>
      <c r="E4760" s="47"/>
      <c r="F4760" s="47"/>
      <c r="G4760" s="47"/>
      <c r="H4760" s="112"/>
      <c r="I4760" s="47"/>
      <c r="J4760" s="48" t="s">
        <v>5</v>
      </c>
      <c r="K4760" s="47" t="s">
        <v>12</v>
      </c>
      <c r="L4760" s="47"/>
      <c r="M4760" s="47"/>
      <c r="N4760" s="47"/>
      <c r="O4760" s="47"/>
      <c r="P4760" s="47"/>
      <c r="Q4760" s="47"/>
      <c r="R4760" s="47"/>
      <c r="S4760" s="47"/>
      <c r="T4760" s="47"/>
      <c r="U4760" s="47"/>
      <c r="V4760" s="47"/>
      <c r="W4760" s="47"/>
      <c r="X4760" s="91">
        <f>H4761</f>
        <v>0</v>
      </c>
      <c r="Y4760" s="91">
        <f>H4762</f>
        <v>0</v>
      </c>
      <c r="Z4760" s="91">
        <f>H4763</f>
        <v>0</v>
      </c>
      <c r="AA4760" s="91">
        <f>H4764</f>
        <v>0</v>
      </c>
    </row>
    <row r="4761" spans="2:27" ht="15" thickBot="1" x14ac:dyDescent="0.35">
      <c r="B4761" s="47" t="s">
        <v>13</v>
      </c>
      <c r="C4761" s="47"/>
      <c r="D4761" s="47"/>
      <c r="E4761" s="47"/>
      <c r="F4761" s="47"/>
      <c r="G4761" s="47"/>
      <c r="H4761" s="112"/>
      <c r="I4761" s="59"/>
      <c r="J4761" s="48" t="s">
        <v>5</v>
      </c>
      <c r="K4761" s="47" t="s">
        <v>15</v>
      </c>
      <c r="L4761" s="47"/>
      <c r="M4761" s="47"/>
      <c r="N4761" s="47"/>
      <c r="O4761" s="47"/>
      <c r="P4761" s="47"/>
      <c r="Q4761" s="47"/>
      <c r="R4761" s="47"/>
      <c r="S4761" s="47"/>
      <c r="T4761" s="47"/>
      <c r="U4761" s="47"/>
      <c r="V4761" s="47"/>
      <c r="W4761" s="47"/>
      <c r="X4761" s="91"/>
      <c r="Y4761" s="91"/>
      <c r="Z4761" s="91"/>
      <c r="AA4761" s="91"/>
    </row>
    <row r="4762" spans="2:27" ht="15" thickBot="1" x14ac:dyDescent="0.35">
      <c r="B4762" s="47" t="s">
        <v>16</v>
      </c>
      <c r="C4762" s="47"/>
      <c r="D4762" s="47"/>
      <c r="E4762" s="47"/>
      <c r="F4762" s="47"/>
      <c r="G4762" s="47"/>
      <c r="H4762" s="137"/>
      <c r="I4762" s="47"/>
      <c r="J4762" s="48" t="s">
        <v>5</v>
      </c>
      <c r="K4762" s="47" t="s">
        <v>17</v>
      </c>
      <c r="L4762" s="47"/>
      <c r="M4762" s="47"/>
      <c r="N4762" s="47"/>
      <c r="O4762" s="47"/>
      <c r="P4762" s="47"/>
      <c r="Q4762" s="47"/>
      <c r="R4762" s="47"/>
      <c r="S4762" s="47"/>
      <c r="T4762" s="47"/>
      <c r="U4762" s="47"/>
      <c r="V4762" s="47"/>
      <c r="W4762" s="47"/>
      <c r="X4762" s="91"/>
      <c r="Y4762" s="91"/>
      <c r="Z4762" s="91"/>
      <c r="AA4762" s="91"/>
    </row>
    <row r="4763" spans="2:27" ht="15" thickBot="1" x14ac:dyDescent="0.35">
      <c r="B4763" s="47" t="str">
        <f>IF(H4762="Erdgas","Nettorechnungsbetrag (Erdgas)",IF(H4762="Strom","Nettorechnungsbetrag (Strom)",IF(H4762="Wärme/Kälte","Nettorechnungsbetrag (Wärme/Kälte)","Bitte Energieart auswählen!")))</f>
        <v>Bitte Energieart auswählen!</v>
      </c>
      <c r="C4763" s="47"/>
      <c r="D4763" s="47"/>
      <c r="E4763" s="47"/>
      <c r="F4763" s="47"/>
      <c r="G4763" s="47"/>
      <c r="H4763" s="113"/>
      <c r="I4763" s="60" t="s">
        <v>18</v>
      </c>
      <c r="J4763" s="48" t="s">
        <v>5</v>
      </c>
      <c r="K4763" s="47" t="str">
        <f>IF(H4762="Erdgas","Erdgaskosten exkl. Steuern, Abgaben, Netzentgelte, etc.",IF(H4762="Strom","Stromkosten exkl. Steuern, Abgaben, Netzentgelte, etc.",IF(H4762="Wärme/Kälte","Wärme-/Kältekosten exkl. Steuern, Abgaben, Netzentgelte, etc.","Bitte Energieart auswählen!")))</f>
        <v>Bitte Energieart auswählen!</v>
      </c>
      <c r="L4763" s="47"/>
      <c r="M4763" s="47"/>
      <c r="N4763" s="47"/>
      <c r="O4763" s="47"/>
      <c r="P4763" s="47"/>
      <c r="Q4763" s="47"/>
      <c r="R4763" s="47"/>
      <c r="S4763" s="47"/>
      <c r="T4763" s="47"/>
      <c r="U4763" s="47"/>
      <c r="V4763" s="47"/>
      <c r="W4763" s="47"/>
      <c r="X4763" s="91"/>
      <c r="Y4763" s="91"/>
      <c r="Z4763" s="91"/>
      <c r="AA4763" s="91"/>
    </row>
    <row r="4764" spans="2:27" ht="15" thickBot="1" x14ac:dyDescent="0.35">
      <c r="B4764" s="47" t="str">
        <f>IF(AND(H4762="Erdgas",H4761="Nein"),"Erdgasverbrauch in kWh gem. letzter Jahresabrechnung",IF(H4762="Erdgas","Erdgasverbrauch in kWh im Kalenderjahr 2021",IF(AND(H4762="Strom",H4761="Nein"),"Stromverbrauch in kWh gem. letzter Jahresabrechnung",IF(H4762="Strom","Stromverbrauch in kWh im Kalenderjahr 2021",IF(AND(H4762="Wärme/Kälte",H4761="Nein"),"Wärme-/Kälteverbrauch in kWh gem. letzter Jahresabrechnung",IF(H4762="Wärme/Kälte","Wärme-/Kälteverbrauch in kWh im Kalenderjahr 2021","Bitte Energieart auswählen!"))))))</f>
        <v>Bitte Energieart auswählen!</v>
      </c>
      <c r="C4764" s="47"/>
      <c r="D4764" s="47"/>
      <c r="E4764" s="47"/>
      <c r="F4764" s="47"/>
      <c r="G4764" s="47"/>
      <c r="H4764" s="114"/>
      <c r="I4764" s="60" t="s">
        <v>19</v>
      </c>
      <c r="J4764" s="48" t="s">
        <v>5</v>
      </c>
      <c r="K4764" s="47" t="str">
        <f>IF(H4761="Nein",IF(H4762="Erdgas","Den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endet."),IF(H4762="Erdgas","Bitte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64" s="47"/>
      <c r="M4764" s="47"/>
      <c r="N4764" s="47"/>
      <c r="O4764" s="47"/>
      <c r="P4764" s="47"/>
      <c r="Q4764" s="47"/>
      <c r="R4764" s="47"/>
      <c r="S4764" s="47"/>
      <c r="T4764" s="47"/>
      <c r="U4764" s="47"/>
      <c r="V4764" s="47"/>
      <c r="W4764" s="47"/>
      <c r="X4764" s="91"/>
      <c r="Y4764" s="91"/>
      <c r="Z4764" s="91"/>
      <c r="AA4764" s="91"/>
    </row>
    <row r="4765" spans="2:27" x14ac:dyDescent="0.3">
      <c r="B4765" s="46"/>
      <c r="C4765" s="46"/>
      <c r="D4765" s="46"/>
      <c r="E4765" s="46"/>
      <c r="F4765" s="46"/>
      <c r="G4765" s="46"/>
      <c r="H4765" s="46"/>
      <c r="I4765" s="46"/>
      <c r="J4765" s="46"/>
      <c r="K4765" s="46"/>
      <c r="L4765" s="46"/>
      <c r="M4765" s="46"/>
      <c r="N4765" s="46"/>
      <c r="O4765" s="46"/>
      <c r="P4765" s="46"/>
      <c r="Q4765" s="46"/>
      <c r="R4765" s="46"/>
      <c r="S4765" s="46"/>
      <c r="T4765" s="46"/>
      <c r="U4765" s="46"/>
      <c r="V4765" s="46"/>
      <c r="W4765" s="46"/>
      <c r="X4765" s="91"/>
      <c r="Y4765" s="91"/>
      <c r="Z4765" s="91"/>
      <c r="AA4765" s="91"/>
    </row>
    <row r="4766" spans="2:27" ht="18" thickBot="1" x14ac:dyDescent="0.5">
      <c r="B4766" s="56" t="s">
        <v>10</v>
      </c>
      <c r="C4766" s="47"/>
      <c r="D4766" s="47"/>
      <c r="E4766" s="47"/>
      <c r="F4766" s="47"/>
      <c r="G4766" s="47"/>
      <c r="H4766" s="47"/>
      <c r="I4766" s="47"/>
      <c r="J4766" s="47"/>
      <c r="K4766" s="47"/>
      <c r="L4766" s="47"/>
      <c r="M4766" s="47"/>
      <c r="N4766" s="47"/>
      <c r="O4766" s="47"/>
      <c r="P4766" s="47"/>
      <c r="Q4766" s="47"/>
      <c r="R4766" s="47"/>
      <c r="S4766" s="47"/>
      <c r="T4766" s="47"/>
      <c r="U4766" s="47"/>
      <c r="V4766" s="47"/>
      <c r="W4766" s="47"/>
      <c r="X4766" s="91"/>
      <c r="Y4766" s="90"/>
      <c r="Z4766" s="91"/>
      <c r="AA4766" s="91"/>
    </row>
    <row r="4767" spans="2:27" ht="15" thickBot="1" x14ac:dyDescent="0.35">
      <c r="B4767" s="47" t="s">
        <v>11</v>
      </c>
      <c r="C4767" s="47"/>
      <c r="D4767" s="47"/>
      <c r="E4767" s="47"/>
      <c r="F4767" s="47"/>
      <c r="G4767" s="47"/>
      <c r="H4767" s="112"/>
      <c r="I4767" s="47"/>
      <c r="J4767" s="48" t="s">
        <v>5</v>
      </c>
      <c r="K4767" s="47" t="s">
        <v>12</v>
      </c>
      <c r="L4767" s="47"/>
      <c r="M4767" s="47"/>
      <c r="N4767" s="47"/>
      <c r="O4767" s="47"/>
      <c r="P4767" s="47"/>
      <c r="Q4767" s="47"/>
      <c r="R4767" s="47"/>
      <c r="S4767" s="47"/>
      <c r="T4767" s="47"/>
      <c r="U4767" s="47"/>
      <c r="V4767" s="47"/>
      <c r="W4767" s="47"/>
      <c r="X4767" s="91">
        <f>H4768</f>
        <v>0</v>
      </c>
      <c r="Y4767" s="91">
        <f>H4769</f>
        <v>0</v>
      </c>
      <c r="Z4767" s="91">
        <f>H4770</f>
        <v>0</v>
      </c>
      <c r="AA4767" s="91">
        <f>H4771</f>
        <v>0</v>
      </c>
    </row>
    <row r="4768" spans="2:27" ht="15" thickBot="1" x14ac:dyDescent="0.35">
      <c r="B4768" s="47" t="s">
        <v>13</v>
      </c>
      <c r="C4768" s="47"/>
      <c r="D4768" s="47"/>
      <c r="E4768" s="47"/>
      <c r="F4768" s="47"/>
      <c r="G4768" s="47"/>
      <c r="H4768" s="112"/>
      <c r="I4768" s="59"/>
      <c r="J4768" s="48" t="s">
        <v>5</v>
      </c>
      <c r="K4768" s="47" t="s">
        <v>15</v>
      </c>
      <c r="L4768" s="47"/>
      <c r="M4768" s="47"/>
      <c r="N4768" s="47"/>
      <c r="O4768" s="47"/>
      <c r="P4768" s="47"/>
      <c r="Q4768" s="47"/>
      <c r="R4768" s="47"/>
      <c r="S4768" s="47"/>
      <c r="T4768" s="47"/>
      <c r="U4768" s="47"/>
      <c r="V4768" s="47"/>
      <c r="W4768" s="47"/>
      <c r="X4768" s="91"/>
      <c r="Y4768" s="91"/>
      <c r="Z4768" s="91"/>
      <c r="AA4768" s="91"/>
    </row>
    <row r="4769" spans="2:27" ht="15" thickBot="1" x14ac:dyDescent="0.35">
      <c r="B4769" s="47" t="s">
        <v>16</v>
      </c>
      <c r="C4769" s="47"/>
      <c r="D4769" s="47"/>
      <c r="E4769" s="47"/>
      <c r="F4769" s="47"/>
      <c r="G4769" s="47"/>
      <c r="H4769" s="137"/>
      <c r="I4769" s="47"/>
      <c r="J4769" s="48" t="s">
        <v>5</v>
      </c>
      <c r="K4769" s="47" t="s">
        <v>17</v>
      </c>
      <c r="L4769" s="47"/>
      <c r="M4769" s="47"/>
      <c r="N4769" s="47"/>
      <c r="O4769" s="47"/>
      <c r="P4769" s="47"/>
      <c r="Q4769" s="47"/>
      <c r="R4769" s="47"/>
      <c r="S4769" s="47"/>
      <c r="T4769" s="47"/>
      <c r="U4769" s="47"/>
      <c r="V4769" s="47"/>
      <c r="W4769" s="47"/>
      <c r="X4769" s="91"/>
      <c r="Y4769" s="91"/>
      <c r="Z4769" s="91"/>
      <c r="AA4769" s="91"/>
    </row>
    <row r="4770" spans="2:27" ht="15" thickBot="1" x14ac:dyDescent="0.35">
      <c r="B4770" s="47" t="str">
        <f>IF(H4769="Erdgas","Nettorechnungsbetrag (Erdgas)",IF(H4769="Strom","Nettorechnungsbetrag (Strom)",IF(H4769="Wärme/Kälte","Nettorechnungsbetrag (Wärme/Kälte)","Bitte Energieart auswählen!")))</f>
        <v>Bitte Energieart auswählen!</v>
      </c>
      <c r="C4770" s="47"/>
      <c r="D4770" s="47"/>
      <c r="E4770" s="47"/>
      <c r="F4770" s="47"/>
      <c r="G4770" s="47"/>
      <c r="H4770" s="113"/>
      <c r="I4770" s="60" t="s">
        <v>18</v>
      </c>
      <c r="J4770" s="48" t="s">
        <v>5</v>
      </c>
      <c r="K4770" s="47" t="str">
        <f>IF(H4769="Erdgas","Erdgaskosten exkl. Steuern, Abgaben, Netzentgelte, etc.",IF(H4769="Strom","Stromkosten exkl. Steuern, Abgaben, Netzentgelte, etc.",IF(H4769="Wärme/Kälte","Wärme-/Kältekosten exkl. Steuern, Abgaben, Netzentgelte, etc.","Bitte Energieart auswählen!")))</f>
        <v>Bitte Energieart auswählen!</v>
      </c>
      <c r="L4770" s="47"/>
      <c r="M4770" s="47"/>
      <c r="N4770" s="47"/>
      <c r="O4770" s="47"/>
      <c r="P4770" s="47"/>
      <c r="Q4770" s="47"/>
      <c r="R4770" s="47"/>
      <c r="S4770" s="47"/>
      <c r="T4770" s="47"/>
      <c r="U4770" s="47"/>
      <c r="V4770" s="47"/>
      <c r="W4770" s="47"/>
      <c r="X4770" s="91"/>
      <c r="Y4770" s="91"/>
      <c r="Z4770" s="91"/>
      <c r="AA4770" s="91"/>
    </row>
    <row r="4771" spans="2:27" ht="15" thickBot="1" x14ac:dyDescent="0.35">
      <c r="B4771" s="47" t="str">
        <f>IF(AND(H4769="Erdgas",H4768="Nein"),"Erdgasverbrauch in kWh gem. letzter Jahresabrechnung",IF(H4769="Erdgas","Erdgasverbrauch in kWh im Kalenderjahr 2021",IF(AND(H4769="Strom",H4768="Nein"),"Stromverbrauch in kWh gem. letzter Jahresabrechnung",IF(H4769="Strom","Stromverbrauch in kWh im Kalenderjahr 2021",IF(AND(H4769="Wärme/Kälte",H4768="Nein"),"Wärme-/Kälteverbrauch in kWh gem. letzter Jahresabrechnung",IF(H4769="Wärme/Kälte","Wärme-/Kälteverbrauch in kWh im Kalenderjahr 2021","Bitte Energieart auswählen!"))))))</f>
        <v>Bitte Energieart auswählen!</v>
      </c>
      <c r="C4771" s="47"/>
      <c r="D4771" s="47"/>
      <c r="E4771" s="47"/>
      <c r="F4771" s="47"/>
      <c r="G4771" s="47"/>
      <c r="H4771" s="114"/>
      <c r="I4771" s="60" t="s">
        <v>19</v>
      </c>
      <c r="J4771" s="48" t="s">
        <v>5</v>
      </c>
      <c r="K4771" s="47" t="str">
        <f>IF(H4768="Nein",IF(H4769="Erdgas","Den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endet."),IF(H4769="Erdgas","Bitte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71" s="47"/>
      <c r="M4771" s="47"/>
      <c r="N4771" s="47"/>
      <c r="O4771" s="47"/>
      <c r="P4771" s="47"/>
      <c r="Q4771" s="47"/>
      <c r="R4771" s="47"/>
      <c r="S4771" s="47"/>
      <c r="T4771" s="47"/>
      <c r="U4771" s="47"/>
      <c r="V4771" s="47"/>
      <c r="W4771" s="47"/>
      <c r="X4771" s="91"/>
      <c r="Y4771" s="91"/>
      <c r="Z4771" s="91"/>
      <c r="AA4771" s="91"/>
    </row>
    <row r="4772" spans="2:27" x14ac:dyDescent="0.3">
      <c r="B4772" s="46"/>
      <c r="C4772" s="46"/>
      <c r="D4772" s="46"/>
      <c r="E4772" s="46"/>
      <c r="F4772" s="46"/>
      <c r="G4772" s="46"/>
      <c r="H4772" s="46"/>
      <c r="I4772" s="46"/>
      <c r="J4772" s="46"/>
      <c r="K4772" s="46"/>
      <c r="L4772" s="46"/>
      <c r="M4772" s="46"/>
      <c r="N4772" s="46"/>
      <c r="O4772" s="46"/>
      <c r="P4772" s="46"/>
      <c r="Q4772" s="46"/>
      <c r="R4772" s="46"/>
      <c r="S4772" s="46"/>
      <c r="T4772" s="46"/>
      <c r="U4772" s="46"/>
      <c r="V4772" s="46"/>
      <c r="W4772" s="46"/>
      <c r="X4772" s="91"/>
      <c r="Y4772" s="91"/>
      <c r="Z4772" s="91"/>
      <c r="AA4772" s="91"/>
    </row>
    <row r="4773" spans="2:27" ht="18" thickBot="1" x14ac:dyDescent="0.5">
      <c r="B4773" s="56" t="s">
        <v>10</v>
      </c>
      <c r="C4773" s="47"/>
      <c r="D4773" s="47"/>
      <c r="E4773" s="47"/>
      <c r="F4773" s="47"/>
      <c r="G4773" s="47"/>
      <c r="H4773" s="47"/>
      <c r="I4773" s="47"/>
      <c r="J4773" s="47"/>
      <c r="K4773" s="47"/>
      <c r="L4773" s="47"/>
      <c r="M4773" s="47"/>
      <c r="N4773" s="47"/>
      <c r="O4773" s="47"/>
      <c r="P4773" s="47"/>
      <c r="Q4773" s="47"/>
      <c r="R4773" s="47"/>
      <c r="S4773" s="47"/>
      <c r="T4773" s="47"/>
      <c r="U4773" s="47"/>
      <c r="V4773" s="47"/>
      <c r="W4773" s="47"/>
      <c r="X4773" s="91"/>
      <c r="Y4773" s="90"/>
      <c r="Z4773" s="91"/>
      <c r="AA4773" s="91"/>
    </row>
    <row r="4774" spans="2:27" ht="15" thickBot="1" x14ac:dyDescent="0.35">
      <c r="B4774" s="47" t="s">
        <v>11</v>
      </c>
      <c r="C4774" s="47"/>
      <c r="D4774" s="47"/>
      <c r="E4774" s="47"/>
      <c r="F4774" s="47"/>
      <c r="G4774" s="47"/>
      <c r="H4774" s="112"/>
      <c r="I4774" s="47"/>
      <c r="J4774" s="48" t="s">
        <v>5</v>
      </c>
      <c r="K4774" s="47" t="s">
        <v>12</v>
      </c>
      <c r="L4774" s="47"/>
      <c r="M4774" s="47"/>
      <c r="N4774" s="47"/>
      <c r="O4774" s="47"/>
      <c r="P4774" s="47"/>
      <c r="Q4774" s="47"/>
      <c r="R4774" s="47"/>
      <c r="S4774" s="47"/>
      <c r="T4774" s="47"/>
      <c r="U4774" s="47"/>
      <c r="V4774" s="47"/>
      <c r="W4774" s="47"/>
      <c r="X4774" s="91">
        <f>H4775</f>
        <v>0</v>
      </c>
      <c r="Y4774" s="91">
        <f>H4776</f>
        <v>0</v>
      </c>
      <c r="Z4774" s="91">
        <f>H4777</f>
        <v>0</v>
      </c>
      <c r="AA4774" s="91">
        <f>H4778</f>
        <v>0</v>
      </c>
    </row>
    <row r="4775" spans="2:27" ht="15" thickBot="1" x14ac:dyDescent="0.35">
      <c r="B4775" s="47" t="s">
        <v>13</v>
      </c>
      <c r="C4775" s="47"/>
      <c r="D4775" s="47"/>
      <c r="E4775" s="47"/>
      <c r="F4775" s="47"/>
      <c r="G4775" s="47"/>
      <c r="H4775" s="112"/>
      <c r="I4775" s="59"/>
      <c r="J4775" s="48" t="s">
        <v>5</v>
      </c>
      <c r="K4775" s="47" t="s">
        <v>15</v>
      </c>
      <c r="L4775" s="47"/>
      <c r="M4775" s="47"/>
      <c r="N4775" s="47"/>
      <c r="O4775" s="47"/>
      <c r="P4775" s="47"/>
      <c r="Q4775" s="47"/>
      <c r="R4775" s="47"/>
      <c r="S4775" s="47"/>
      <c r="T4775" s="47"/>
      <c r="U4775" s="47"/>
      <c r="V4775" s="47"/>
      <c r="W4775" s="47"/>
      <c r="X4775" s="91"/>
      <c r="Y4775" s="91"/>
      <c r="Z4775" s="91"/>
      <c r="AA4775" s="91"/>
    </row>
    <row r="4776" spans="2:27" ht="15" thickBot="1" x14ac:dyDescent="0.35">
      <c r="B4776" s="47" t="s">
        <v>16</v>
      </c>
      <c r="C4776" s="47"/>
      <c r="D4776" s="47"/>
      <c r="E4776" s="47"/>
      <c r="F4776" s="47"/>
      <c r="G4776" s="47"/>
      <c r="H4776" s="137"/>
      <c r="I4776" s="47"/>
      <c r="J4776" s="48" t="s">
        <v>5</v>
      </c>
      <c r="K4776" s="47" t="s">
        <v>17</v>
      </c>
      <c r="L4776" s="47"/>
      <c r="M4776" s="47"/>
      <c r="N4776" s="47"/>
      <c r="O4776" s="47"/>
      <c r="P4776" s="47"/>
      <c r="Q4776" s="47"/>
      <c r="R4776" s="47"/>
      <c r="S4776" s="47"/>
      <c r="T4776" s="47"/>
      <c r="U4776" s="47"/>
      <c r="V4776" s="47"/>
      <c r="W4776" s="47"/>
      <c r="X4776" s="91"/>
      <c r="Y4776" s="91"/>
      <c r="Z4776" s="91"/>
      <c r="AA4776" s="91"/>
    </row>
    <row r="4777" spans="2:27" ht="15" thickBot="1" x14ac:dyDescent="0.35">
      <c r="B4777" s="47" t="str">
        <f>IF(H4776="Erdgas","Nettorechnungsbetrag (Erdgas)",IF(H4776="Strom","Nettorechnungsbetrag (Strom)",IF(H4776="Wärme/Kälte","Nettorechnungsbetrag (Wärme/Kälte)","Bitte Energieart auswählen!")))</f>
        <v>Bitte Energieart auswählen!</v>
      </c>
      <c r="C4777" s="47"/>
      <c r="D4777" s="47"/>
      <c r="E4777" s="47"/>
      <c r="F4777" s="47"/>
      <c r="G4777" s="47"/>
      <c r="H4777" s="113"/>
      <c r="I4777" s="60" t="s">
        <v>18</v>
      </c>
      <c r="J4777" s="48" t="s">
        <v>5</v>
      </c>
      <c r="K4777" s="47" t="str">
        <f>IF(H4776="Erdgas","Erdgaskosten exkl. Steuern, Abgaben, Netzentgelte, etc.",IF(H4776="Strom","Stromkosten exkl. Steuern, Abgaben, Netzentgelte, etc.",IF(H4776="Wärme/Kälte","Wärme-/Kältekosten exkl. Steuern, Abgaben, Netzentgelte, etc.","Bitte Energieart auswählen!")))</f>
        <v>Bitte Energieart auswählen!</v>
      </c>
      <c r="L4777" s="47"/>
      <c r="M4777" s="47"/>
      <c r="N4777" s="47"/>
      <c r="O4777" s="47"/>
      <c r="P4777" s="47"/>
      <c r="Q4777" s="47"/>
      <c r="R4777" s="47"/>
      <c r="S4777" s="47"/>
      <c r="T4777" s="47"/>
      <c r="U4777" s="47"/>
      <c r="V4777" s="47"/>
      <c r="W4777" s="47"/>
      <c r="X4777" s="91"/>
      <c r="Y4777" s="91"/>
      <c r="Z4777" s="91"/>
      <c r="AA4777" s="91"/>
    </row>
    <row r="4778" spans="2:27" ht="15" thickBot="1" x14ac:dyDescent="0.35">
      <c r="B4778" s="47" t="str">
        <f>IF(AND(H4776="Erdgas",H4775="Nein"),"Erdgasverbrauch in kWh gem. letzter Jahresabrechnung",IF(H4776="Erdgas","Erdgasverbrauch in kWh im Kalenderjahr 2021",IF(AND(H4776="Strom",H4775="Nein"),"Stromverbrauch in kWh gem. letzter Jahresabrechnung",IF(H4776="Strom","Stromverbrauch in kWh im Kalenderjahr 2021",IF(AND(H4776="Wärme/Kälte",H4775="Nein"),"Wärme-/Kälteverbrauch in kWh gem. letzter Jahresabrechnung",IF(H4776="Wärme/Kälte","Wärme-/Kälteverbrauch in kWh im Kalenderjahr 2021","Bitte Energieart auswählen!"))))))</f>
        <v>Bitte Energieart auswählen!</v>
      </c>
      <c r="C4778" s="47"/>
      <c r="D4778" s="47"/>
      <c r="E4778" s="47"/>
      <c r="F4778" s="47"/>
      <c r="G4778" s="47"/>
      <c r="H4778" s="114"/>
      <c r="I4778" s="60" t="s">
        <v>19</v>
      </c>
      <c r="J4778" s="48" t="s">
        <v>5</v>
      </c>
      <c r="K4778" s="47" t="str">
        <f>IF(H4775="Nein",IF(H4776="Erdgas","Den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endet."),IF(H4776="Erdgas","Bitte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78" s="47"/>
      <c r="M4778" s="47"/>
      <c r="N4778" s="47"/>
      <c r="O4778" s="47"/>
      <c r="P4778" s="47"/>
      <c r="Q4778" s="47"/>
      <c r="R4778" s="47"/>
      <c r="S4778" s="47"/>
      <c r="T4778" s="47"/>
      <c r="U4778" s="47"/>
      <c r="V4778" s="47"/>
      <c r="W4778" s="47"/>
      <c r="X4778" s="91"/>
      <c r="Y4778" s="91"/>
      <c r="Z4778" s="91"/>
      <c r="AA4778" s="91"/>
    </row>
    <row r="4779" spans="2:27" x14ac:dyDescent="0.3">
      <c r="B4779" s="46"/>
      <c r="C4779" s="46"/>
      <c r="D4779" s="46"/>
      <c r="E4779" s="46"/>
      <c r="F4779" s="46"/>
      <c r="G4779" s="46"/>
      <c r="H4779" s="46"/>
      <c r="I4779" s="46"/>
      <c r="J4779" s="46"/>
      <c r="K4779" s="46"/>
      <c r="L4779" s="46"/>
      <c r="M4779" s="46"/>
      <c r="N4779" s="46"/>
      <c r="O4779" s="46"/>
      <c r="P4779" s="46"/>
      <c r="Q4779" s="46"/>
      <c r="R4779" s="46"/>
      <c r="S4779" s="46"/>
      <c r="T4779" s="46"/>
      <c r="U4779" s="46"/>
      <c r="V4779" s="46"/>
      <c r="W4779" s="46"/>
      <c r="X4779" s="91"/>
      <c r="Y4779" s="91"/>
      <c r="Z4779" s="91"/>
      <c r="AA4779" s="91"/>
    </row>
    <row r="4780" spans="2:27" ht="18" thickBot="1" x14ac:dyDescent="0.5">
      <c r="B4780" s="56" t="s">
        <v>10</v>
      </c>
      <c r="C4780" s="47"/>
      <c r="D4780" s="47"/>
      <c r="E4780" s="47"/>
      <c r="F4780" s="47"/>
      <c r="G4780" s="47"/>
      <c r="H4780" s="47"/>
      <c r="I4780" s="47"/>
      <c r="J4780" s="47"/>
      <c r="K4780" s="47"/>
      <c r="L4780" s="47"/>
      <c r="M4780" s="47"/>
      <c r="N4780" s="47"/>
      <c r="O4780" s="47"/>
      <c r="P4780" s="47"/>
      <c r="Q4780" s="47"/>
      <c r="R4780" s="47"/>
      <c r="S4780" s="47"/>
      <c r="T4780" s="47"/>
      <c r="U4780" s="47"/>
      <c r="V4780" s="47"/>
      <c r="W4780" s="47"/>
      <c r="X4780" s="91"/>
      <c r="Y4780" s="90"/>
      <c r="Z4780" s="91"/>
      <c r="AA4780" s="91"/>
    </row>
    <row r="4781" spans="2:27" ht="15" thickBot="1" x14ac:dyDescent="0.35">
      <c r="B4781" s="47" t="s">
        <v>11</v>
      </c>
      <c r="C4781" s="47"/>
      <c r="D4781" s="47"/>
      <c r="E4781" s="47"/>
      <c r="F4781" s="47"/>
      <c r="G4781" s="47"/>
      <c r="H4781" s="112"/>
      <c r="I4781" s="47"/>
      <c r="J4781" s="48" t="s">
        <v>5</v>
      </c>
      <c r="K4781" s="47" t="s">
        <v>12</v>
      </c>
      <c r="L4781" s="47"/>
      <c r="M4781" s="47"/>
      <c r="N4781" s="47"/>
      <c r="O4781" s="47"/>
      <c r="P4781" s="47"/>
      <c r="Q4781" s="47"/>
      <c r="R4781" s="47"/>
      <c r="S4781" s="47"/>
      <c r="T4781" s="47"/>
      <c r="U4781" s="47"/>
      <c r="V4781" s="47"/>
      <c r="W4781" s="47"/>
      <c r="X4781" s="91">
        <f>H4782</f>
        <v>0</v>
      </c>
      <c r="Y4781" s="91">
        <f>H4783</f>
        <v>0</v>
      </c>
      <c r="Z4781" s="91">
        <f>H4784</f>
        <v>0</v>
      </c>
      <c r="AA4781" s="91">
        <f>H4785</f>
        <v>0</v>
      </c>
    </row>
    <row r="4782" spans="2:27" ht="15" thickBot="1" x14ac:dyDescent="0.35">
      <c r="B4782" s="47" t="s">
        <v>13</v>
      </c>
      <c r="C4782" s="47"/>
      <c r="D4782" s="47"/>
      <c r="E4782" s="47"/>
      <c r="F4782" s="47"/>
      <c r="G4782" s="47"/>
      <c r="H4782" s="112"/>
      <c r="I4782" s="59"/>
      <c r="J4782" s="48" t="s">
        <v>5</v>
      </c>
      <c r="K4782" s="47" t="s">
        <v>15</v>
      </c>
      <c r="L4782" s="47"/>
      <c r="M4782" s="47"/>
      <c r="N4782" s="47"/>
      <c r="O4782" s="47"/>
      <c r="P4782" s="47"/>
      <c r="Q4782" s="47"/>
      <c r="R4782" s="47"/>
      <c r="S4782" s="47"/>
      <c r="T4782" s="47"/>
      <c r="U4782" s="47"/>
      <c r="V4782" s="47"/>
      <c r="W4782" s="47"/>
      <c r="X4782" s="91"/>
      <c r="Y4782" s="91"/>
      <c r="Z4782" s="91"/>
      <c r="AA4782" s="91"/>
    </row>
    <row r="4783" spans="2:27" ht="15" thickBot="1" x14ac:dyDescent="0.35">
      <c r="B4783" s="47" t="s">
        <v>16</v>
      </c>
      <c r="C4783" s="47"/>
      <c r="D4783" s="47"/>
      <c r="E4783" s="47"/>
      <c r="F4783" s="47"/>
      <c r="G4783" s="47"/>
      <c r="H4783" s="137"/>
      <c r="I4783" s="47"/>
      <c r="J4783" s="48" t="s">
        <v>5</v>
      </c>
      <c r="K4783" s="47" t="s">
        <v>17</v>
      </c>
      <c r="L4783" s="47"/>
      <c r="M4783" s="47"/>
      <c r="N4783" s="47"/>
      <c r="O4783" s="47"/>
      <c r="P4783" s="47"/>
      <c r="Q4783" s="47"/>
      <c r="R4783" s="47"/>
      <c r="S4783" s="47"/>
      <c r="T4783" s="47"/>
      <c r="U4783" s="47"/>
      <c r="V4783" s="47"/>
      <c r="W4783" s="47"/>
      <c r="X4783" s="91"/>
      <c r="Y4783" s="91"/>
      <c r="Z4783" s="91"/>
      <c r="AA4783" s="91"/>
    </row>
    <row r="4784" spans="2:27" ht="15" thickBot="1" x14ac:dyDescent="0.35">
      <c r="B4784" s="47" t="str">
        <f>IF(H4783="Erdgas","Nettorechnungsbetrag (Erdgas)",IF(H4783="Strom","Nettorechnungsbetrag (Strom)",IF(H4783="Wärme/Kälte","Nettorechnungsbetrag (Wärme/Kälte)","Bitte Energieart auswählen!")))</f>
        <v>Bitte Energieart auswählen!</v>
      </c>
      <c r="C4784" s="47"/>
      <c r="D4784" s="47"/>
      <c r="E4784" s="47"/>
      <c r="F4784" s="47"/>
      <c r="G4784" s="47"/>
      <c r="H4784" s="113"/>
      <c r="I4784" s="60" t="s">
        <v>18</v>
      </c>
      <c r="J4784" s="48" t="s">
        <v>5</v>
      </c>
      <c r="K4784" s="47" t="str">
        <f>IF(H4783="Erdgas","Erdgaskosten exkl. Steuern, Abgaben, Netzentgelte, etc.",IF(H4783="Strom","Stromkosten exkl. Steuern, Abgaben, Netzentgelte, etc.",IF(H4783="Wärme/Kälte","Wärme-/Kältekosten exkl. Steuern, Abgaben, Netzentgelte, etc.","Bitte Energieart auswählen!")))</f>
        <v>Bitte Energieart auswählen!</v>
      </c>
      <c r="L4784" s="47"/>
      <c r="M4784" s="47"/>
      <c r="N4784" s="47"/>
      <c r="O4784" s="47"/>
      <c r="P4784" s="47"/>
      <c r="Q4784" s="47"/>
      <c r="R4784" s="47"/>
      <c r="S4784" s="47"/>
      <c r="T4784" s="47"/>
      <c r="U4784" s="47"/>
      <c r="V4784" s="47"/>
      <c r="W4784" s="47"/>
      <c r="X4784" s="91"/>
      <c r="Y4784" s="91"/>
      <c r="Z4784" s="91"/>
      <c r="AA4784" s="91"/>
    </row>
    <row r="4785" spans="2:27" ht="15" thickBot="1" x14ac:dyDescent="0.35">
      <c r="B4785" s="47" t="str">
        <f>IF(AND(H4783="Erdgas",H4782="Nein"),"Erdgasverbrauch in kWh gem. letzter Jahresabrechnung",IF(H4783="Erdgas","Erdgasverbrauch in kWh im Kalenderjahr 2021",IF(AND(H4783="Strom",H4782="Nein"),"Stromverbrauch in kWh gem. letzter Jahresabrechnung",IF(H4783="Strom","Stromverbrauch in kWh im Kalenderjahr 2021",IF(AND(H4783="Wärme/Kälte",H4782="Nein"),"Wärme-/Kälteverbrauch in kWh gem. letzter Jahresabrechnung",IF(H4783="Wärme/Kälte","Wärme-/Kälteverbrauch in kWh im Kalenderjahr 2021","Bitte Energieart auswählen!"))))))</f>
        <v>Bitte Energieart auswählen!</v>
      </c>
      <c r="C4785" s="47"/>
      <c r="D4785" s="47"/>
      <c r="E4785" s="47"/>
      <c r="F4785" s="47"/>
      <c r="G4785" s="47"/>
      <c r="H4785" s="114"/>
      <c r="I4785" s="60" t="s">
        <v>19</v>
      </c>
      <c r="J4785" s="48" t="s">
        <v>5</v>
      </c>
      <c r="K4785" s="47" t="str">
        <f>IF(H4782="Nein",IF(H4783="Erdgas","Den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endet."),IF(H4783="Erdgas","Bitte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85" s="47"/>
      <c r="M4785" s="47"/>
      <c r="N4785" s="47"/>
      <c r="O4785" s="47"/>
      <c r="P4785" s="47"/>
      <c r="Q4785" s="47"/>
      <c r="R4785" s="47"/>
      <c r="S4785" s="47"/>
      <c r="T4785" s="47"/>
      <c r="U4785" s="47"/>
      <c r="V4785" s="47"/>
      <c r="W4785" s="47"/>
      <c r="X4785" s="91"/>
      <c r="Y4785" s="91"/>
      <c r="Z4785" s="91"/>
      <c r="AA4785" s="91"/>
    </row>
    <row r="4786" spans="2:27" x14ac:dyDescent="0.3">
      <c r="B4786" s="46"/>
      <c r="C4786" s="46"/>
      <c r="D4786" s="46"/>
      <c r="E4786" s="46"/>
      <c r="F4786" s="46"/>
      <c r="G4786" s="46"/>
      <c r="H4786" s="46"/>
      <c r="I4786" s="46"/>
      <c r="J4786" s="46"/>
      <c r="K4786" s="46"/>
      <c r="L4786" s="46"/>
      <c r="M4786" s="46"/>
      <c r="N4786" s="46"/>
      <c r="O4786" s="46"/>
      <c r="P4786" s="46"/>
      <c r="Q4786" s="46"/>
      <c r="R4786" s="46"/>
      <c r="S4786" s="46"/>
      <c r="T4786" s="46"/>
      <c r="U4786" s="46"/>
      <c r="V4786" s="46"/>
      <c r="W4786" s="46"/>
      <c r="X4786" s="91"/>
      <c r="Y4786" s="91"/>
      <c r="Z4786" s="91"/>
      <c r="AA4786" s="91"/>
    </row>
    <row r="4787" spans="2:27" ht="18" thickBot="1" x14ac:dyDescent="0.5">
      <c r="B4787" s="56" t="s">
        <v>10</v>
      </c>
      <c r="C4787" s="47"/>
      <c r="D4787" s="47"/>
      <c r="E4787" s="47"/>
      <c r="F4787" s="47"/>
      <c r="G4787" s="47"/>
      <c r="H4787" s="47"/>
      <c r="I4787" s="47"/>
      <c r="J4787" s="47"/>
      <c r="K4787" s="47"/>
      <c r="L4787" s="47"/>
      <c r="M4787" s="47"/>
      <c r="N4787" s="47"/>
      <c r="O4787" s="47"/>
      <c r="P4787" s="47"/>
      <c r="Q4787" s="47"/>
      <c r="R4787" s="47"/>
      <c r="S4787" s="47"/>
      <c r="T4787" s="47"/>
      <c r="U4787" s="47"/>
      <c r="V4787" s="47"/>
      <c r="W4787" s="47"/>
      <c r="X4787" s="91"/>
      <c r="Y4787" s="90"/>
      <c r="Z4787" s="91"/>
      <c r="AA4787" s="91"/>
    </row>
    <row r="4788" spans="2:27" ht="15" thickBot="1" x14ac:dyDescent="0.35">
      <c r="B4788" s="47" t="s">
        <v>11</v>
      </c>
      <c r="C4788" s="47"/>
      <c r="D4788" s="47"/>
      <c r="E4788" s="47"/>
      <c r="F4788" s="47"/>
      <c r="G4788" s="47"/>
      <c r="H4788" s="112"/>
      <c r="I4788" s="47"/>
      <c r="J4788" s="48" t="s">
        <v>5</v>
      </c>
      <c r="K4788" s="47" t="s">
        <v>12</v>
      </c>
      <c r="L4788" s="47"/>
      <c r="M4788" s="47"/>
      <c r="N4788" s="47"/>
      <c r="O4788" s="47"/>
      <c r="P4788" s="47"/>
      <c r="Q4788" s="47"/>
      <c r="R4788" s="47"/>
      <c r="S4788" s="47"/>
      <c r="T4788" s="47"/>
      <c r="U4788" s="47"/>
      <c r="V4788" s="47"/>
      <c r="W4788" s="47"/>
      <c r="X4788" s="91">
        <f>H4789</f>
        <v>0</v>
      </c>
      <c r="Y4788" s="91">
        <f>H4790</f>
        <v>0</v>
      </c>
      <c r="Z4788" s="91">
        <f>H4791</f>
        <v>0</v>
      </c>
      <c r="AA4788" s="91">
        <f>H4792</f>
        <v>0</v>
      </c>
    </row>
    <row r="4789" spans="2:27" ht="15" thickBot="1" x14ac:dyDescent="0.35">
      <c r="B4789" s="47" t="s">
        <v>13</v>
      </c>
      <c r="C4789" s="47"/>
      <c r="D4789" s="47"/>
      <c r="E4789" s="47"/>
      <c r="F4789" s="47"/>
      <c r="G4789" s="47"/>
      <c r="H4789" s="112"/>
      <c r="I4789" s="59"/>
      <c r="J4789" s="48" t="s">
        <v>5</v>
      </c>
      <c r="K4789" s="47" t="s">
        <v>15</v>
      </c>
      <c r="L4789" s="47"/>
      <c r="M4789" s="47"/>
      <c r="N4789" s="47"/>
      <c r="O4789" s="47"/>
      <c r="P4789" s="47"/>
      <c r="Q4789" s="47"/>
      <c r="R4789" s="47"/>
      <c r="S4789" s="47"/>
      <c r="T4789" s="47"/>
      <c r="U4789" s="47"/>
      <c r="V4789" s="47"/>
      <c r="W4789" s="47"/>
      <c r="X4789" s="91"/>
      <c r="Y4789" s="91"/>
      <c r="Z4789" s="91"/>
      <c r="AA4789" s="91"/>
    </row>
    <row r="4790" spans="2:27" ht="15" thickBot="1" x14ac:dyDescent="0.35">
      <c r="B4790" s="47" t="s">
        <v>16</v>
      </c>
      <c r="C4790" s="47"/>
      <c r="D4790" s="47"/>
      <c r="E4790" s="47"/>
      <c r="F4790" s="47"/>
      <c r="G4790" s="47"/>
      <c r="H4790" s="137"/>
      <c r="I4790" s="47"/>
      <c r="J4790" s="48" t="s">
        <v>5</v>
      </c>
      <c r="K4790" s="47" t="s">
        <v>17</v>
      </c>
      <c r="L4790" s="47"/>
      <c r="M4790" s="47"/>
      <c r="N4790" s="47"/>
      <c r="O4790" s="47"/>
      <c r="P4790" s="47"/>
      <c r="Q4790" s="47"/>
      <c r="R4790" s="47"/>
      <c r="S4790" s="47"/>
      <c r="T4790" s="47"/>
      <c r="U4790" s="47"/>
      <c r="V4790" s="47"/>
      <c r="W4790" s="47"/>
      <c r="X4790" s="91"/>
      <c r="Y4790" s="91"/>
      <c r="Z4790" s="91"/>
      <c r="AA4790" s="91"/>
    </row>
    <row r="4791" spans="2:27" ht="15" thickBot="1" x14ac:dyDescent="0.35">
      <c r="B4791" s="47" t="str">
        <f>IF(H4790="Erdgas","Nettorechnungsbetrag (Erdgas)",IF(H4790="Strom","Nettorechnungsbetrag (Strom)",IF(H4790="Wärme/Kälte","Nettorechnungsbetrag (Wärme/Kälte)","Bitte Energieart auswählen!")))</f>
        <v>Bitte Energieart auswählen!</v>
      </c>
      <c r="C4791" s="47"/>
      <c r="D4791" s="47"/>
      <c r="E4791" s="47"/>
      <c r="F4791" s="47"/>
      <c r="G4791" s="47"/>
      <c r="H4791" s="113"/>
      <c r="I4791" s="60" t="s">
        <v>18</v>
      </c>
      <c r="J4791" s="48" t="s">
        <v>5</v>
      </c>
      <c r="K4791" s="47" t="str">
        <f>IF(H4790="Erdgas","Erdgaskosten exkl. Steuern, Abgaben, Netzentgelte, etc.",IF(H4790="Strom","Stromkosten exkl. Steuern, Abgaben, Netzentgelte, etc.",IF(H4790="Wärme/Kälte","Wärme-/Kältekosten exkl. Steuern, Abgaben, Netzentgelte, etc.","Bitte Energieart auswählen!")))</f>
        <v>Bitte Energieart auswählen!</v>
      </c>
      <c r="L4791" s="47"/>
      <c r="M4791" s="47"/>
      <c r="N4791" s="47"/>
      <c r="O4791" s="47"/>
      <c r="P4791" s="47"/>
      <c r="Q4791" s="47"/>
      <c r="R4791" s="47"/>
      <c r="S4791" s="47"/>
      <c r="T4791" s="47"/>
      <c r="U4791" s="47"/>
      <c r="V4791" s="47"/>
      <c r="W4791" s="47"/>
      <c r="X4791" s="91"/>
      <c r="Y4791" s="91"/>
      <c r="Z4791" s="91"/>
      <c r="AA4791" s="91"/>
    </row>
    <row r="4792" spans="2:27" ht="15" thickBot="1" x14ac:dyDescent="0.35">
      <c r="B4792" s="47" t="str">
        <f>IF(AND(H4790="Erdgas",H4789="Nein"),"Erdgasverbrauch in kWh gem. letzter Jahresabrechnung",IF(H4790="Erdgas","Erdgasverbrauch in kWh im Kalenderjahr 2021",IF(AND(H4790="Strom",H4789="Nein"),"Stromverbrauch in kWh gem. letzter Jahresabrechnung",IF(H4790="Strom","Stromverbrauch in kWh im Kalenderjahr 2021",IF(AND(H4790="Wärme/Kälte",H4789="Nein"),"Wärme-/Kälteverbrauch in kWh gem. letzter Jahresabrechnung",IF(H4790="Wärme/Kälte","Wärme-/Kälteverbrauch in kWh im Kalenderjahr 2021","Bitte Energieart auswählen!"))))))</f>
        <v>Bitte Energieart auswählen!</v>
      </c>
      <c r="C4792" s="47"/>
      <c r="D4792" s="47"/>
      <c r="E4792" s="47"/>
      <c r="F4792" s="47"/>
      <c r="G4792" s="47"/>
      <c r="H4792" s="114"/>
      <c r="I4792" s="60" t="s">
        <v>19</v>
      </c>
      <c r="J4792" s="48" t="s">
        <v>5</v>
      </c>
      <c r="K4792" s="47" t="str">
        <f>IF(H4789="Nein",IF(H4790="Erdgas","Den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endet."),IF(H4790="Erdgas","Bitte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92" s="47"/>
      <c r="M4792" s="47"/>
      <c r="N4792" s="47"/>
      <c r="O4792" s="47"/>
      <c r="P4792" s="47"/>
      <c r="Q4792" s="47"/>
      <c r="R4792" s="47"/>
      <c r="S4792" s="47"/>
      <c r="T4792" s="47"/>
      <c r="U4792" s="47"/>
      <c r="V4792" s="47"/>
      <c r="W4792" s="47"/>
      <c r="X4792" s="91"/>
      <c r="Y4792" s="91"/>
      <c r="Z4792" s="91"/>
      <c r="AA4792" s="91"/>
    </row>
    <row r="4793" spans="2:27" x14ac:dyDescent="0.3">
      <c r="B4793" s="46"/>
      <c r="C4793" s="46"/>
      <c r="D4793" s="46"/>
      <c r="E4793" s="46"/>
      <c r="F4793" s="46"/>
      <c r="G4793" s="46"/>
      <c r="H4793" s="46"/>
      <c r="I4793" s="46"/>
      <c r="J4793" s="46"/>
      <c r="K4793" s="46"/>
      <c r="L4793" s="46"/>
      <c r="M4793" s="46"/>
      <c r="N4793" s="46"/>
      <c r="O4793" s="46"/>
      <c r="P4793" s="46"/>
      <c r="Q4793" s="46"/>
      <c r="R4793" s="46"/>
      <c r="S4793" s="46"/>
      <c r="T4793" s="46"/>
      <c r="U4793" s="46"/>
      <c r="V4793" s="46"/>
      <c r="W4793" s="46"/>
      <c r="X4793" s="91"/>
      <c r="Y4793" s="91"/>
      <c r="Z4793" s="91"/>
      <c r="AA4793" s="91"/>
    </row>
    <row r="4794" spans="2:27" ht="18" thickBot="1" x14ac:dyDescent="0.5">
      <c r="B4794" s="56" t="s">
        <v>10</v>
      </c>
      <c r="C4794" s="47"/>
      <c r="D4794" s="47"/>
      <c r="E4794" s="47"/>
      <c r="F4794" s="47"/>
      <c r="G4794" s="47"/>
      <c r="H4794" s="47"/>
      <c r="I4794" s="47"/>
      <c r="J4794" s="47"/>
      <c r="K4794" s="47"/>
      <c r="L4794" s="47"/>
      <c r="M4794" s="47"/>
      <c r="N4794" s="47"/>
      <c r="O4794" s="47"/>
      <c r="P4794" s="47"/>
      <c r="Q4794" s="47"/>
      <c r="R4794" s="47"/>
      <c r="S4794" s="47"/>
      <c r="T4794" s="47"/>
      <c r="U4794" s="47"/>
      <c r="V4794" s="47"/>
      <c r="W4794" s="47"/>
      <c r="X4794" s="91"/>
      <c r="Y4794" s="90"/>
      <c r="Z4794" s="91"/>
      <c r="AA4794" s="91"/>
    </row>
    <row r="4795" spans="2:27" ht="15" thickBot="1" x14ac:dyDescent="0.35">
      <c r="B4795" s="47" t="s">
        <v>11</v>
      </c>
      <c r="C4795" s="47"/>
      <c r="D4795" s="47"/>
      <c r="E4795" s="47"/>
      <c r="F4795" s="47"/>
      <c r="G4795" s="47"/>
      <c r="H4795" s="112"/>
      <c r="I4795" s="47"/>
      <c r="J4795" s="48" t="s">
        <v>5</v>
      </c>
      <c r="K4795" s="47" t="s">
        <v>12</v>
      </c>
      <c r="L4795" s="47"/>
      <c r="M4795" s="47"/>
      <c r="N4795" s="47"/>
      <c r="O4795" s="47"/>
      <c r="P4795" s="47"/>
      <c r="Q4795" s="47"/>
      <c r="R4795" s="47"/>
      <c r="S4795" s="47"/>
      <c r="T4795" s="47"/>
      <c r="U4795" s="47"/>
      <c r="V4795" s="47"/>
      <c r="W4795" s="47"/>
      <c r="X4795" s="91">
        <f>H4796</f>
        <v>0</v>
      </c>
      <c r="Y4795" s="91">
        <f>H4797</f>
        <v>0</v>
      </c>
      <c r="Z4795" s="91">
        <f>H4798</f>
        <v>0</v>
      </c>
      <c r="AA4795" s="91">
        <f>H4799</f>
        <v>0</v>
      </c>
    </row>
    <row r="4796" spans="2:27" ht="15" thickBot="1" x14ac:dyDescent="0.35">
      <c r="B4796" s="47" t="s">
        <v>13</v>
      </c>
      <c r="C4796" s="47"/>
      <c r="D4796" s="47"/>
      <c r="E4796" s="47"/>
      <c r="F4796" s="47"/>
      <c r="G4796" s="47"/>
      <c r="H4796" s="112"/>
      <c r="I4796" s="59"/>
      <c r="J4796" s="48" t="s">
        <v>5</v>
      </c>
      <c r="K4796" s="47" t="s">
        <v>15</v>
      </c>
      <c r="L4796" s="47"/>
      <c r="M4796" s="47"/>
      <c r="N4796" s="47"/>
      <c r="O4796" s="47"/>
      <c r="P4796" s="47"/>
      <c r="Q4796" s="47"/>
      <c r="R4796" s="47"/>
      <c r="S4796" s="47"/>
      <c r="T4796" s="47"/>
      <c r="U4796" s="47"/>
      <c r="V4796" s="47"/>
      <c r="W4796" s="47"/>
      <c r="X4796" s="91"/>
      <c r="Y4796" s="91"/>
      <c r="Z4796" s="91"/>
      <c r="AA4796" s="91"/>
    </row>
    <row r="4797" spans="2:27" ht="15" thickBot="1" x14ac:dyDescent="0.35">
      <c r="B4797" s="47" t="s">
        <v>16</v>
      </c>
      <c r="C4797" s="47"/>
      <c r="D4797" s="47"/>
      <c r="E4797" s="47"/>
      <c r="F4797" s="47"/>
      <c r="G4797" s="47"/>
      <c r="H4797" s="137"/>
      <c r="I4797" s="47"/>
      <c r="J4797" s="48" t="s">
        <v>5</v>
      </c>
      <c r="K4797" s="47" t="s">
        <v>17</v>
      </c>
      <c r="L4797" s="47"/>
      <c r="M4797" s="47"/>
      <c r="N4797" s="47"/>
      <c r="O4797" s="47"/>
      <c r="P4797" s="47"/>
      <c r="Q4797" s="47"/>
      <c r="R4797" s="47"/>
      <c r="S4797" s="47"/>
      <c r="T4797" s="47"/>
      <c r="U4797" s="47"/>
      <c r="V4797" s="47"/>
      <c r="W4797" s="47"/>
      <c r="X4797" s="91"/>
      <c r="Y4797" s="91"/>
      <c r="Z4797" s="91"/>
      <c r="AA4797" s="91"/>
    </row>
    <row r="4798" spans="2:27" ht="15" thickBot="1" x14ac:dyDescent="0.35">
      <c r="B4798" s="47" t="str">
        <f>IF(H4797="Erdgas","Nettorechnungsbetrag (Erdgas)",IF(H4797="Strom","Nettorechnungsbetrag (Strom)",IF(H4797="Wärme/Kälte","Nettorechnungsbetrag (Wärme/Kälte)","Bitte Energieart auswählen!")))</f>
        <v>Bitte Energieart auswählen!</v>
      </c>
      <c r="C4798" s="47"/>
      <c r="D4798" s="47"/>
      <c r="E4798" s="47"/>
      <c r="F4798" s="47"/>
      <c r="G4798" s="47"/>
      <c r="H4798" s="113"/>
      <c r="I4798" s="60" t="s">
        <v>18</v>
      </c>
      <c r="J4798" s="48" t="s">
        <v>5</v>
      </c>
      <c r="K4798" s="47" t="str">
        <f>IF(H4797="Erdgas","Erdgaskosten exkl. Steuern, Abgaben, Netzentgelte, etc.",IF(H4797="Strom","Stromkosten exkl. Steuern, Abgaben, Netzentgelte, etc.",IF(H4797="Wärme/Kälte","Wärme-/Kältekosten exkl. Steuern, Abgaben, Netzentgelte, etc.","Bitte Energieart auswählen!")))</f>
        <v>Bitte Energieart auswählen!</v>
      </c>
      <c r="L4798" s="47"/>
      <c r="M4798" s="47"/>
      <c r="N4798" s="47"/>
      <c r="O4798" s="47"/>
      <c r="P4798" s="47"/>
      <c r="Q4798" s="47"/>
      <c r="R4798" s="47"/>
      <c r="S4798" s="47"/>
      <c r="T4798" s="47"/>
      <c r="U4798" s="47"/>
      <c r="V4798" s="47"/>
      <c r="W4798" s="47"/>
      <c r="X4798" s="91"/>
      <c r="Y4798" s="91"/>
      <c r="Z4798" s="91"/>
      <c r="AA4798" s="91"/>
    </row>
    <row r="4799" spans="2:27" ht="15" thickBot="1" x14ac:dyDescent="0.35">
      <c r="B4799" s="47" t="str">
        <f>IF(AND(H4797="Erdgas",H4796="Nein"),"Erdgasverbrauch in kWh gem. letzter Jahresabrechnung",IF(H4797="Erdgas","Erdgasverbrauch in kWh im Kalenderjahr 2021",IF(AND(H4797="Strom",H4796="Nein"),"Stromverbrauch in kWh gem. letzter Jahresabrechnung",IF(H4797="Strom","Stromverbrauch in kWh im Kalenderjahr 2021",IF(AND(H4797="Wärme/Kälte",H4796="Nein"),"Wärme-/Kälteverbrauch in kWh gem. letzter Jahresabrechnung",IF(H4797="Wärme/Kälte","Wärme-/Kälteverbrauch in kWh im Kalenderjahr 2021","Bitte Energieart auswählen!"))))))</f>
        <v>Bitte Energieart auswählen!</v>
      </c>
      <c r="C4799" s="47"/>
      <c r="D4799" s="47"/>
      <c r="E4799" s="47"/>
      <c r="F4799" s="47"/>
      <c r="G4799" s="47"/>
      <c r="H4799" s="114"/>
      <c r="I4799" s="60" t="s">
        <v>19</v>
      </c>
      <c r="J4799" s="48" t="s">
        <v>5</v>
      </c>
      <c r="K4799" s="47" t="str">
        <f>IF(H4796="Nein",IF(H4797="Erdgas","Den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endet."),IF(H4797="Erdgas","Bitte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799" s="47"/>
      <c r="M4799" s="47"/>
      <c r="N4799" s="47"/>
      <c r="O4799" s="47"/>
      <c r="P4799" s="47"/>
      <c r="Q4799" s="47"/>
      <c r="R4799" s="47"/>
      <c r="S4799" s="47"/>
      <c r="T4799" s="47"/>
      <c r="U4799" s="47"/>
      <c r="V4799" s="47"/>
      <c r="W4799" s="47"/>
      <c r="X4799" s="91"/>
      <c r="Y4799" s="91"/>
      <c r="Z4799" s="91"/>
      <c r="AA4799" s="91"/>
    </row>
    <row r="4800" spans="2:27" x14ac:dyDescent="0.3">
      <c r="B4800" s="46"/>
      <c r="C4800" s="46"/>
      <c r="D4800" s="46"/>
      <c r="E4800" s="46"/>
      <c r="F4800" s="46"/>
      <c r="G4800" s="46"/>
      <c r="H4800" s="46"/>
      <c r="I4800" s="46"/>
      <c r="J4800" s="46"/>
      <c r="K4800" s="46"/>
      <c r="L4800" s="46"/>
      <c r="M4800" s="46"/>
      <c r="N4800" s="46"/>
      <c r="O4800" s="46"/>
      <c r="P4800" s="46"/>
      <c r="Q4800" s="46"/>
      <c r="R4800" s="46"/>
      <c r="S4800" s="46"/>
      <c r="T4800" s="46"/>
      <c r="U4800" s="46"/>
      <c r="V4800" s="46"/>
      <c r="W4800" s="46"/>
      <c r="X4800" s="91"/>
      <c r="Y4800" s="91"/>
      <c r="Z4800" s="91"/>
      <c r="AA4800" s="91"/>
    </row>
    <row r="4801" spans="2:27" ht="18" thickBot="1" x14ac:dyDescent="0.5">
      <c r="B4801" s="56" t="s">
        <v>10</v>
      </c>
      <c r="C4801" s="47"/>
      <c r="D4801" s="47"/>
      <c r="E4801" s="47"/>
      <c r="F4801" s="47"/>
      <c r="G4801" s="47"/>
      <c r="H4801" s="47"/>
      <c r="I4801" s="47"/>
      <c r="J4801" s="47"/>
      <c r="K4801" s="47"/>
      <c r="L4801" s="47"/>
      <c r="M4801" s="47"/>
      <c r="N4801" s="47"/>
      <c r="O4801" s="47"/>
      <c r="P4801" s="47"/>
      <c r="Q4801" s="47"/>
      <c r="R4801" s="47"/>
      <c r="S4801" s="47"/>
      <c r="T4801" s="47"/>
      <c r="U4801" s="47"/>
      <c r="V4801" s="47"/>
      <c r="W4801" s="47"/>
      <c r="X4801" s="91"/>
      <c r="Y4801" s="90"/>
      <c r="Z4801" s="91"/>
      <c r="AA4801" s="91"/>
    </row>
    <row r="4802" spans="2:27" ht="15" thickBot="1" x14ac:dyDescent="0.35">
      <c r="B4802" s="47" t="s">
        <v>11</v>
      </c>
      <c r="C4802" s="47"/>
      <c r="D4802" s="47"/>
      <c r="E4802" s="47"/>
      <c r="F4802" s="47"/>
      <c r="G4802" s="47"/>
      <c r="H4802" s="112"/>
      <c r="I4802" s="47"/>
      <c r="J4802" s="48" t="s">
        <v>5</v>
      </c>
      <c r="K4802" s="47" t="s">
        <v>12</v>
      </c>
      <c r="L4802" s="47"/>
      <c r="M4802" s="47"/>
      <c r="N4802" s="47"/>
      <c r="O4802" s="47"/>
      <c r="P4802" s="47"/>
      <c r="Q4802" s="47"/>
      <c r="R4802" s="47"/>
      <c r="S4802" s="47"/>
      <c r="T4802" s="47"/>
      <c r="U4802" s="47"/>
      <c r="V4802" s="47"/>
      <c r="W4802" s="47"/>
      <c r="X4802" s="91">
        <f>H4803</f>
        <v>0</v>
      </c>
      <c r="Y4802" s="91">
        <f>H4804</f>
        <v>0</v>
      </c>
      <c r="Z4802" s="91">
        <f>H4805</f>
        <v>0</v>
      </c>
      <c r="AA4802" s="91">
        <f>H4806</f>
        <v>0</v>
      </c>
    </row>
    <row r="4803" spans="2:27" ht="15" thickBot="1" x14ac:dyDescent="0.35">
      <c r="B4803" s="47" t="s">
        <v>13</v>
      </c>
      <c r="C4803" s="47"/>
      <c r="D4803" s="47"/>
      <c r="E4803" s="47"/>
      <c r="F4803" s="47"/>
      <c r="G4803" s="47"/>
      <c r="H4803" s="112"/>
      <c r="I4803" s="59"/>
      <c r="J4803" s="48" t="s">
        <v>5</v>
      </c>
      <c r="K4803" s="47" t="s">
        <v>15</v>
      </c>
      <c r="L4803" s="47"/>
      <c r="M4803" s="47"/>
      <c r="N4803" s="47"/>
      <c r="O4803" s="47"/>
      <c r="P4803" s="47"/>
      <c r="Q4803" s="47"/>
      <c r="R4803" s="47"/>
      <c r="S4803" s="47"/>
      <c r="T4803" s="47"/>
      <c r="U4803" s="47"/>
      <c r="V4803" s="47"/>
      <c r="W4803" s="47"/>
      <c r="X4803" s="91"/>
      <c r="Y4803" s="91"/>
      <c r="Z4803" s="91"/>
      <c r="AA4803" s="91"/>
    </row>
    <row r="4804" spans="2:27" ht="15" thickBot="1" x14ac:dyDescent="0.35">
      <c r="B4804" s="47" t="s">
        <v>16</v>
      </c>
      <c r="C4804" s="47"/>
      <c r="D4804" s="47"/>
      <c r="E4804" s="47"/>
      <c r="F4804" s="47"/>
      <c r="G4804" s="47"/>
      <c r="H4804" s="137"/>
      <c r="I4804" s="47"/>
      <c r="J4804" s="48" t="s">
        <v>5</v>
      </c>
      <c r="K4804" s="47" t="s">
        <v>17</v>
      </c>
      <c r="L4804" s="47"/>
      <c r="M4804" s="47"/>
      <c r="N4804" s="47"/>
      <c r="O4804" s="47"/>
      <c r="P4804" s="47"/>
      <c r="Q4804" s="47"/>
      <c r="R4804" s="47"/>
      <c r="S4804" s="47"/>
      <c r="T4804" s="47"/>
      <c r="U4804" s="47"/>
      <c r="V4804" s="47"/>
      <c r="W4804" s="47"/>
      <c r="X4804" s="91"/>
      <c r="Y4804" s="91"/>
      <c r="Z4804" s="91"/>
      <c r="AA4804" s="91"/>
    </row>
    <row r="4805" spans="2:27" ht="15" thickBot="1" x14ac:dyDescent="0.35">
      <c r="B4805" s="47" t="str">
        <f>IF(H4804="Erdgas","Nettorechnungsbetrag (Erdgas)",IF(H4804="Strom","Nettorechnungsbetrag (Strom)",IF(H4804="Wärme/Kälte","Nettorechnungsbetrag (Wärme/Kälte)","Bitte Energieart auswählen!")))</f>
        <v>Bitte Energieart auswählen!</v>
      </c>
      <c r="C4805" s="47"/>
      <c r="D4805" s="47"/>
      <c r="E4805" s="47"/>
      <c r="F4805" s="47"/>
      <c r="G4805" s="47"/>
      <c r="H4805" s="113"/>
      <c r="I4805" s="60" t="s">
        <v>18</v>
      </c>
      <c r="J4805" s="48" t="s">
        <v>5</v>
      </c>
      <c r="K4805" s="47" t="str">
        <f>IF(H4804="Erdgas","Erdgaskosten exkl. Steuern, Abgaben, Netzentgelte, etc.",IF(H4804="Strom","Stromkosten exkl. Steuern, Abgaben, Netzentgelte, etc.",IF(H4804="Wärme/Kälte","Wärme-/Kältekosten exkl. Steuern, Abgaben, Netzentgelte, etc.","Bitte Energieart auswählen!")))</f>
        <v>Bitte Energieart auswählen!</v>
      </c>
      <c r="L4805" s="47"/>
      <c r="M4805" s="47"/>
      <c r="N4805" s="47"/>
      <c r="O4805" s="47"/>
      <c r="P4805" s="47"/>
      <c r="Q4805" s="47"/>
      <c r="R4805" s="47"/>
      <c r="S4805" s="47"/>
      <c r="T4805" s="47"/>
      <c r="U4805" s="47"/>
      <c r="V4805" s="47"/>
      <c r="W4805" s="47"/>
      <c r="X4805" s="91"/>
      <c r="Y4805" s="91"/>
      <c r="Z4805" s="91"/>
      <c r="AA4805" s="91"/>
    </row>
    <row r="4806" spans="2:27" ht="15" thickBot="1" x14ac:dyDescent="0.35">
      <c r="B4806" s="47" t="str">
        <f>IF(AND(H4804="Erdgas",H4803="Nein"),"Erdgasverbrauch in kWh gem. letzter Jahresabrechnung",IF(H4804="Erdgas","Erdgasverbrauch in kWh im Kalenderjahr 2021",IF(AND(H4804="Strom",H4803="Nein"),"Stromverbrauch in kWh gem. letzter Jahresabrechnung",IF(H4804="Strom","Stromverbrauch in kWh im Kalenderjahr 2021",IF(AND(H4804="Wärme/Kälte",H4803="Nein"),"Wärme-/Kälteverbrauch in kWh gem. letzter Jahresabrechnung",IF(H4804="Wärme/Kälte","Wärme-/Kälteverbrauch in kWh im Kalenderjahr 2021","Bitte Energieart auswählen!"))))))</f>
        <v>Bitte Energieart auswählen!</v>
      </c>
      <c r="C4806" s="47"/>
      <c r="D4806" s="47"/>
      <c r="E4806" s="47"/>
      <c r="F4806" s="47"/>
      <c r="G4806" s="47"/>
      <c r="H4806" s="114"/>
      <c r="I4806" s="60" t="s">
        <v>19</v>
      </c>
      <c r="J4806" s="48" t="s">
        <v>5</v>
      </c>
      <c r="K4806" s="47" t="str">
        <f>IF(H4803="Nein",IF(H4804="Erdgas","Den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endet."),IF(H4804="Erdgas","Bitte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06" s="47"/>
      <c r="M4806" s="47"/>
      <c r="N4806" s="47"/>
      <c r="O4806" s="47"/>
      <c r="P4806" s="47"/>
      <c r="Q4806" s="47"/>
      <c r="R4806" s="47"/>
      <c r="S4806" s="47"/>
      <c r="T4806" s="47"/>
      <c r="U4806" s="47"/>
      <c r="V4806" s="47"/>
      <c r="W4806" s="47"/>
      <c r="X4806" s="91"/>
      <c r="Y4806" s="91"/>
      <c r="Z4806" s="91"/>
      <c r="AA4806" s="91"/>
    </row>
    <row r="4807" spans="2:27" x14ac:dyDescent="0.3">
      <c r="B4807" s="46"/>
      <c r="C4807" s="46"/>
      <c r="D4807" s="46"/>
      <c r="E4807" s="46"/>
      <c r="F4807" s="46"/>
      <c r="G4807" s="46"/>
      <c r="H4807" s="46"/>
      <c r="I4807" s="46"/>
      <c r="J4807" s="46"/>
      <c r="K4807" s="46"/>
      <c r="L4807" s="46"/>
      <c r="M4807" s="46"/>
      <c r="N4807" s="46"/>
      <c r="O4807" s="46"/>
      <c r="P4807" s="46"/>
      <c r="Q4807" s="46"/>
      <c r="R4807" s="46"/>
      <c r="S4807" s="46"/>
      <c r="T4807" s="46"/>
      <c r="U4807" s="46"/>
      <c r="V4807" s="46"/>
      <c r="W4807" s="46"/>
      <c r="X4807" s="91"/>
      <c r="Y4807" s="91"/>
      <c r="Z4807" s="91"/>
      <c r="AA4807" s="91"/>
    </row>
    <row r="4808" spans="2:27" ht="18" thickBot="1" x14ac:dyDescent="0.5">
      <c r="B4808" s="56" t="s">
        <v>10</v>
      </c>
      <c r="C4808" s="47"/>
      <c r="D4808" s="47"/>
      <c r="E4808" s="47"/>
      <c r="F4808" s="47"/>
      <c r="G4808" s="47"/>
      <c r="H4808" s="47"/>
      <c r="I4808" s="47"/>
      <c r="J4808" s="47"/>
      <c r="K4808" s="47"/>
      <c r="L4808" s="47"/>
      <c r="M4808" s="47"/>
      <c r="N4808" s="47"/>
      <c r="O4808" s="47"/>
      <c r="P4808" s="47"/>
      <c r="Q4808" s="47"/>
      <c r="R4808" s="47"/>
      <c r="S4808" s="47"/>
      <c r="T4808" s="47"/>
      <c r="U4808" s="47"/>
      <c r="V4808" s="47"/>
      <c r="W4808" s="47"/>
      <c r="X4808" s="91"/>
      <c r="Y4808" s="90"/>
      <c r="Z4808" s="91"/>
      <c r="AA4808" s="91"/>
    </row>
    <row r="4809" spans="2:27" ht="15" thickBot="1" x14ac:dyDescent="0.35">
      <c r="B4809" s="47" t="s">
        <v>11</v>
      </c>
      <c r="C4809" s="47"/>
      <c r="D4809" s="47"/>
      <c r="E4809" s="47"/>
      <c r="F4809" s="47"/>
      <c r="G4809" s="47"/>
      <c r="H4809" s="112"/>
      <c r="I4809" s="47"/>
      <c r="J4809" s="48" t="s">
        <v>5</v>
      </c>
      <c r="K4809" s="47" t="s">
        <v>12</v>
      </c>
      <c r="L4809" s="47"/>
      <c r="M4809" s="47"/>
      <c r="N4809" s="47"/>
      <c r="O4809" s="47"/>
      <c r="P4809" s="47"/>
      <c r="Q4809" s="47"/>
      <c r="R4809" s="47"/>
      <c r="S4809" s="47"/>
      <c r="T4809" s="47"/>
      <c r="U4809" s="47"/>
      <c r="V4809" s="47"/>
      <c r="W4809" s="47"/>
      <c r="X4809" s="91">
        <f>H4810</f>
        <v>0</v>
      </c>
      <c r="Y4809" s="91">
        <f>H4811</f>
        <v>0</v>
      </c>
      <c r="Z4809" s="91">
        <f>H4812</f>
        <v>0</v>
      </c>
      <c r="AA4809" s="91">
        <f>H4813</f>
        <v>0</v>
      </c>
    </row>
    <row r="4810" spans="2:27" ht="15" thickBot="1" x14ac:dyDescent="0.35">
      <c r="B4810" s="47" t="s">
        <v>13</v>
      </c>
      <c r="C4810" s="47"/>
      <c r="D4810" s="47"/>
      <c r="E4810" s="47"/>
      <c r="F4810" s="47"/>
      <c r="G4810" s="47"/>
      <c r="H4810" s="112"/>
      <c r="I4810" s="59"/>
      <c r="J4810" s="48" t="s">
        <v>5</v>
      </c>
      <c r="K4810" s="47" t="s">
        <v>15</v>
      </c>
      <c r="L4810" s="47"/>
      <c r="M4810" s="47"/>
      <c r="N4810" s="47"/>
      <c r="O4810" s="47"/>
      <c r="P4810" s="47"/>
      <c r="Q4810" s="47"/>
      <c r="R4810" s="47"/>
      <c r="S4810" s="47"/>
      <c r="T4810" s="47"/>
      <c r="U4810" s="47"/>
      <c r="V4810" s="47"/>
      <c r="W4810" s="47"/>
      <c r="X4810" s="91"/>
      <c r="Y4810" s="91"/>
      <c r="Z4810" s="91"/>
      <c r="AA4810" s="91"/>
    </row>
    <row r="4811" spans="2:27" ht="15" thickBot="1" x14ac:dyDescent="0.35">
      <c r="B4811" s="47" t="s">
        <v>16</v>
      </c>
      <c r="C4811" s="47"/>
      <c r="D4811" s="47"/>
      <c r="E4811" s="47"/>
      <c r="F4811" s="47"/>
      <c r="G4811" s="47"/>
      <c r="H4811" s="137"/>
      <c r="I4811" s="47"/>
      <c r="J4811" s="48" t="s">
        <v>5</v>
      </c>
      <c r="K4811" s="47" t="s">
        <v>17</v>
      </c>
      <c r="L4811" s="47"/>
      <c r="M4811" s="47"/>
      <c r="N4811" s="47"/>
      <c r="O4811" s="47"/>
      <c r="P4811" s="47"/>
      <c r="Q4811" s="47"/>
      <c r="R4811" s="47"/>
      <c r="S4811" s="47"/>
      <c r="T4811" s="47"/>
      <c r="U4811" s="47"/>
      <c r="V4811" s="47"/>
      <c r="W4811" s="47"/>
      <c r="X4811" s="91"/>
      <c r="Y4811" s="91"/>
      <c r="Z4811" s="91"/>
      <c r="AA4811" s="91"/>
    </row>
    <row r="4812" spans="2:27" ht="15" thickBot="1" x14ac:dyDescent="0.35">
      <c r="B4812" s="47" t="str">
        <f>IF(H4811="Erdgas","Nettorechnungsbetrag (Erdgas)",IF(H4811="Strom","Nettorechnungsbetrag (Strom)",IF(H4811="Wärme/Kälte","Nettorechnungsbetrag (Wärme/Kälte)","Bitte Energieart auswählen!")))</f>
        <v>Bitte Energieart auswählen!</v>
      </c>
      <c r="C4812" s="47"/>
      <c r="D4812" s="47"/>
      <c r="E4812" s="47"/>
      <c r="F4812" s="47"/>
      <c r="G4812" s="47"/>
      <c r="H4812" s="113"/>
      <c r="I4812" s="60" t="s">
        <v>18</v>
      </c>
      <c r="J4812" s="48" t="s">
        <v>5</v>
      </c>
      <c r="K4812" s="47" t="str">
        <f>IF(H4811="Erdgas","Erdgaskosten exkl. Steuern, Abgaben, Netzentgelte, etc.",IF(H4811="Strom","Stromkosten exkl. Steuern, Abgaben, Netzentgelte, etc.",IF(H4811="Wärme/Kälte","Wärme-/Kältekosten exkl. Steuern, Abgaben, Netzentgelte, etc.","Bitte Energieart auswählen!")))</f>
        <v>Bitte Energieart auswählen!</v>
      </c>
      <c r="L4812" s="47"/>
      <c r="M4812" s="47"/>
      <c r="N4812" s="47"/>
      <c r="O4812" s="47"/>
      <c r="P4812" s="47"/>
      <c r="Q4812" s="47"/>
      <c r="R4812" s="47"/>
      <c r="S4812" s="47"/>
      <c r="T4812" s="47"/>
      <c r="U4812" s="47"/>
      <c r="V4812" s="47"/>
      <c r="W4812" s="47"/>
      <c r="X4812" s="91"/>
      <c r="Y4812" s="91"/>
      <c r="Z4812" s="91"/>
      <c r="AA4812" s="91"/>
    </row>
    <row r="4813" spans="2:27" ht="15" thickBot="1" x14ac:dyDescent="0.35">
      <c r="B4813" s="47" t="str">
        <f>IF(AND(H4811="Erdgas",H4810="Nein"),"Erdgasverbrauch in kWh gem. letzter Jahresabrechnung",IF(H4811="Erdgas","Erdgasverbrauch in kWh im Kalenderjahr 2021",IF(AND(H4811="Strom",H4810="Nein"),"Stromverbrauch in kWh gem. letzter Jahresabrechnung",IF(H4811="Strom","Stromverbrauch in kWh im Kalenderjahr 2021",IF(AND(H4811="Wärme/Kälte",H4810="Nein"),"Wärme-/Kälteverbrauch in kWh gem. letzter Jahresabrechnung",IF(H4811="Wärme/Kälte","Wärme-/Kälteverbrauch in kWh im Kalenderjahr 2021","Bitte Energieart auswählen!"))))))</f>
        <v>Bitte Energieart auswählen!</v>
      </c>
      <c r="C4813" s="47"/>
      <c r="D4813" s="47"/>
      <c r="E4813" s="47"/>
      <c r="F4813" s="47"/>
      <c r="G4813" s="47"/>
      <c r="H4813" s="114"/>
      <c r="I4813" s="60" t="s">
        <v>19</v>
      </c>
      <c r="J4813" s="48" t="s">
        <v>5</v>
      </c>
      <c r="K4813" s="47" t="str">
        <f>IF(H4810="Nein",IF(H4811="Erdgas","Den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endet."),IF(H4811="Erdgas","Bitte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13" s="47"/>
      <c r="M4813" s="47"/>
      <c r="N4813" s="47"/>
      <c r="O4813" s="47"/>
      <c r="P4813" s="47"/>
      <c r="Q4813" s="47"/>
      <c r="R4813" s="47"/>
      <c r="S4813" s="47"/>
      <c r="T4813" s="47"/>
      <c r="U4813" s="47"/>
      <c r="V4813" s="47"/>
      <c r="W4813" s="47"/>
      <c r="X4813" s="91"/>
      <c r="Y4813" s="91"/>
      <c r="Z4813" s="91"/>
      <c r="AA4813" s="91"/>
    </row>
    <row r="4814" spans="2:27" x14ac:dyDescent="0.3">
      <c r="B4814" s="46"/>
      <c r="C4814" s="46"/>
      <c r="D4814" s="46"/>
      <c r="E4814" s="46"/>
      <c r="F4814" s="46"/>
      <c r="G4814" s="46"/>
      <c r="H4814" s="46"/>
      <c r="I4814" s="46"/>
      <c r="J4814" s="46"/>
      <c r="K4814" s="46"/>
      <c r="L4814" s="46"/>
      <c r="M4814" s="46"/>
      <c r="N4814" s="46"/>
      <c r="O4814" s="46"/>
      <c r="P4814" s="46"/>
      <c r="Q4814" s="46"/>
      <c r="R4814" s="46"/>
      <c r="S4814" s="46"/>
      <c r="T4814" s="46"/>
      <c r="U4814" s="46"/>
      <c r="V4814" s="46"/>
      <c r="W4814" s="46"/>
      <c r="X4814" s="91"/>
      <c r="Y4814" s="91"/>
      <c r="Z4814" s="91"/>
      <c r="AA4814" s="91"/>
    </row>
    <row r="4815" spans="2:27" ht="18" thickBot="1" x14ac:dyDescent="0.5">
      <c r="B4815" s="56" t="s">
        <v>10</v>
      </c>
      <c r="C4815" s="47"/>
      <c r="D4815" s="47"/>
      <c r="E4815" s="47"/>
      <c r="F4815" s="47"/>
      <c r="G4815" s="47"/>
      <c r="H4815" s="47"/>
      <c r="I4815" s="47"/>
      <c r="J4815" s="47"/>
      <c r="K4815" s="47"/>
      <c r="L4815" s="47"/>
      <c r="M4815" s="47"/>
      <c r="N4815" s="47"/>
      <c r="O4815" s="47"/>
      <c r="P4815" s="47"/>
      <c r="Q4815" s="47"/>
      <c r="R4815" s="47"/>
      <c r="S4815" s="47"/>
      <c r="T4815" s="47"/>
      <c r="U4815" s="47"/>
      <c r="V4815" s="47"/>
      <c r="W4815" s="47"/>
      <c r="X4815" s="91"/>
      <c r="Y4815" s="90"/>
      <c r="Z4815" s="91"/>
      <c r="AA4815" s="91"/>
    </row>
    <row r="4816" spans="2:27" ht="15" thickBot="1" x14ac:dyDescent="0.35">
      <c r="B4816" s="47" t="s">
        <v>11</v>
      </c>
      <c r="C4816" s="47"/>
      <c r="D4816" s="47"/>
      <c r="E4816" s="47"/>
      <c r="F4816" s="47"/>
      <c r="G4816" s="47"/>
      <c r="H4816" s="112"/>
      <c r="I4816" s="47"/>
      <c r="J4816" s="48" t="s">
        <v>5</v>
      </c>
      <c r="K4816" s="47" t="s">
        <v>12</v>
      </c>
      <c r="L4816" s="47"/>
      <c r="M4816" s="47"/>
      <c r="N4816" s="47"/>
      <c r="O4816" s="47"/>
      <c r="P4816" s="47"/>
      <c r="Q4816" s="47"/>
      <c r="R4816" s="47"/>
      <c r="S4816" s="47"/>
      <c r="T4816" s="47"/>
      <c r="U4816" s="47"/>
      <c r="V4816" s="47"/>
      <c r="W4816" s="47"/>
      <c r="X4816" s="91">
        <f>H4817</f>
        <v>0</v>
      </c>
      <c r="Y4816" s="91">
        <f>H4818</f>
        <v>0</v>
      </c>
      <c r="Z4816" s="91">
        <f>H4819</f>
        <v>0</v>
      </c>
      <c r="AA4816" s="91">
        <f>H4820</f>
        <v>0</v>
      </c>
    </row>
    <row r="4817" spans="2:27" ht="15" thickBot="1" x14ac:dyDescent="0.35">
      <c r="B4817" s="47" t="s">
        <v>13</v>
      </c>
      <c r="C4817" s="47"/>
      <c r="D4817" s="47"/>
      <c r="E4817" s="47"/>
      <c r="F4817" s="47"/>
      <c r="G4817" s="47"/>
      <c r="H4817" s="112"/>
      <c r="I4817" s="59"/>
      <c r="J4817" s="48" t="s">
        <v>5</v>
      </c>
      <c r="K4817" s="47" t="s">
        <v>15</v>
      </c>
      <c r="L4817" s="47"/>
      <c r="M4817" s="47"/>
      <c r="N4817" s="47"/>
      <c r="O4817" s="47"/>
      <c r="P4817" s="47"/>
      <c r="Q4817" s="47"/>
      <c r="R4817" s="47"/>
      <c r="S4817" s="47"/>
      <c r="T4817" s="47"/>
      <c r="U4817" s="47"/>
      <c r="V4817" s="47"/>
      <c r="W4817" s="47"/>
      <c r="X4817" s="91"/>
      <c r="Y4817" s="91"/>
      <c r="Z4817" s="91"/>
      <c r="AA4817" s="91"/>
    </row>
    <row r="4818" spans="2:27" ht="15" thickBot="1" x14ac:dyDescent="0.35">
      <c r="B4818" s="47" t="s">
        <v>16</v>
      </c>
      <c r="C4818" s="47"/>
      <c r="D4818" s="47"/>
      <c r="E4818" s="47"/>
      <c r="F4818" s="47"/>
      <c r="G4818" s="47"/>
      <c r="H4818" s="137"/>
      <c r="I4818" s="47"/>
      <c r="J4818" s="48" t="s">
        <v>5</v>
      </c>
      <c r="K4818" s="47" t="s">
        <v>17</v>
      </c>
      <c r="L4818" s="47"/>
      <c r="M4818" s="47"/>
      <c r="N4818" s="47"/>
      <c r="O4818" s="47"/>
      <c r="P4818" s="47"/>
      <c r="Q4818" s="47"/>
      <c r="R4818" s="47"/>
      <c r="S4818" s="47"/>
      <c r="T4818" s="47"/>
      <c r="U4818" s="47"/>
      <c r="V4818" s="47"/>
      <c r="W4818" s="47"/>
      <c r="X4818" s="91"/>
      <c r="Y4818" s="91"/>
      <c r="Z4818" s="91"/>
      <c r="AA4818" s="91"/>
    </row>
    <row r="4819" spans="2:27" ht="15" thickBot="1" x14ac:dyDescent="0.35">
      <c r="B4819" s="47" t="str">
        <f>IF(H4818="Erdgas","Nettorechnungsbetrag (Erdgas)",IF(H4818="Strom","Nettorechnungsbetrag (Strom)",IF(H4818="Wärme/Kälte","Nettorechnungsbetrag (Wärme/Kälte)","Bitte Energieart auswählen!")))</f>
        <v>Bitte Energieart auswählen!</v>
      </c>
      <c r="C4819" s="47"/>
      <c r="D4819" s="47"/>
      <c r="E4819" s="47"/>
      <c r="F4819" s="47"/>
      <c r="G4819" s="47"/>
      <c r="H4819" s="113"/>
      <c r="I4819" s="60" t="s">
        <v>18</v>
      </c>
      <c r="J4819" s="48" t="s">
        <v>5</v>
      </c>
      <c r="K4819" s="47" t="str">
        <f>IF(H4818="Erdgas","Erdgaskosten exkl. Steuern, Abgaben, Netzentgelte, etc.",IF(H4818="Strom","Stromkosten exkl. Steuern, Abgaben, Netzentgelte, etc.",IF(H4818="Wärme/Kälte","Wärme-/Kältekosten exkl. Steuern, Abgaben, Netzentgelte, etc.","Bitte Energieart auswählen!")))</f>
        <v>Bitte Energieart auswählen!</v>
      </c>
      <c r="L4819" s="47"/>
      <c r="M4819" s="47"/>
      <c r="N4819" s="47"/>
      <c r="O4819" s="47"/>
      <c r="P4819" s="47"/>
      <c r="Q4819" s="47"/>
      <c r="R4819" s="47"/>
      <c r="S4819" s="47"/>
      <c r="T4819" s="47"/>
      <c r="U4819" s="47"/>
      <c r="V4819" s="47"/>
      <c r="W4819" s="47"/>
      <c r="X4819" s="91"/>
      <c r="Y4819" s="91"/>
      <c r="Z4819" s="91"/>
      <c r="AA4819" s="91"/>
    </row>
    <row r="4820" spans="2:27" ht="15" thickBot="1" x14ac:dyDescent="0.35">
      <c r="B4820" s="47" t="str">
        <f>IF(AND(H4818="Erdgas",H4817="Nein"),"Erdgasverbrauch in kWh gem. letzter Jahresabrechnung",IF(H4818="Erdgas","Erdgasverbrauch in kWh im Kalenderjahr 2021",IF(AND(H4818="Strom",H4817="Nein"),"Stromverbrauch in kWh gem. letzter Jahresabrechnung",IF(H4818="Strom","Stromverbrauch in kWh im Kalenderjahr 2021",IF(AND(H4818="Wärme/Kälte",H4817="Nein"),"Wärme-/Kälteverbrauch in kWh gem. letzter Jahresabrechnung",IF(H4818="Wärme/Kälte","Wärme-/Kälteverbrauch in kWh im Kalenderjahr 2021","Bitte Energieart auswählen!"))))))</f>
        <v>Bitte Energieart auswählen!</v>
      </c>
      <c r="C4820" s="47"/>
      <c r="D4820" s="47"/>
      <c r="E4820" s="47"/>
      <c r="F4820" s="47"/>
      <c r="G4820" s="47"/>
      <c r="H4820" s="114"/>
      <c r="I4820" s="60" t="s">
        <v>19</v>
      </c>
      <c r="J4820" s="48" t="s">
        <v>5</v>
      </c>
      <c r="K4820" s="47" t="str">
        <f>IF(H4817="Nein",IF(H4818="Erdgas","Den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endet."),IF(H4818="Erdgas","Bitte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20" s="47"/>
      <c r="M4820" s="47"/>
      <c r="N4820" s="47"/>
      <c r="O4820" s="47"/>
      <c r="P4820" s="47"/>
      <c r="Q4820" s="47"/>
      <c r="R4820" s="47"/>
      <c r="S4820" s="47"/>
      <c r="T4820" s="47"/>
      <c r="U4820" s="47"/>
      <c r="V4820" s="47"/>
      <c r="W4820" s="47"/>
      <c r="X4820" s="91"/>
      <c r="Y4820" s="91"/>
      <c r="Z4820" s="91"/>
      <c r="AA4820" s="91"/>
    </row>
    <row r="4821" spans="2:27" x14ac:dyDescent="0.3">
      <c r="B4821" s="46"/>
      <c r="C4821" s="46"/>
      <c r="D4821" s="46"/>
      <c r="E4821" s="46"/>
      <c r="F4821" s="46"/>
      <c r="G4821" s="46"/>
      <c r="H4821" s="46"/>
      <c r="I4821" s="46"/>
      <c r="J4821" s="46"/>
      <c r="K4821" s="46"/>
      <c r="L4821" s="46"/>
      <c r="M4821" s="46"/>
      <c r="N4821" s="46"/>
      <c r="O4821" s="46"/>
      <c r="P4821" s="46"/>
      <c r="Q4821" s="46"/>
      <c r="R4821" s="46"/>
      <c r="S4821" s="46"/>
      <c r="T4821" s="46"/>
      <c r="U4821" s="46"/>
      <c r="V4821" s="46"/>
      <c r="W4821" s="46"/>
      <c r="X4821" s="91"/>
      <c r="Y4821" s="91"/>
      <c r="Z4821" s="91"/>
      <c r="AA4821" s="91"/>
    </row>
    <row r="4822" spans="2:27" ht="18" thickBot="1" x14ac:dyDescent="0.5">
      <c r="B4822" s="56" t="s">
        <v>10</v>
      </c>
      <c r="C4822" s="47"/>
      <c r="D4822" s="47"/>
      <c r="E4822" s="47"/>
      <c r="F4822" s="47"/>
      <c r="G4822" s="47"/>
      <c r="H4822" s="47"/>
      <c r="I4822" s="47"/>
      <c r="J4822" s="47"/>
      <c r="K4822" s="47"/>
      <c r="L4822" s="47"/>
      <c r="M4822" s="47"/>
      <c r="N4822" s="47"/>
      <c r="O4822" s="47"/>
      <c r="P4822" s="47"/>
      <c r="Q4822" s="47"/>
      <c r="R4822" s="47"/>
      <c r="S4822" s="47"/>
      <c r="T4822" s="47"/>
      <c r="U4822" s="47"/>
      <c r="V4822" s="47"/>
      <c r="W4822" s="47"/>
      <c r="X4822" s="91"/>
      <c r="Y4822" s="90"/>
      <c r="Z4822" s="91"/>
      <c r="AA4822" s="91"/>
    </row>
    <row r="4823" spans="2:27" ht="15" thickBot="1" x14ac:dyDescent="0.35">
      <c r="B4823" s="47" t="s">
        <v>11</v>
      </c>
      <c r="C4823" s="47"/>
      <c r="D4823" s="47"/>
      <c r="E4823" s="47"/>
      <c r="F4823" s="47"/>
      <c r="G4823" s="47"/>
      <c r="H4823" s="112"/>
      <c r="I4823" s="47"/>
      <c r="J4823" s="48" t="s">
        <v>5</v>
      </c>
      <c r="K4823" s="47" t="s">
        <v>12</v>
      </c>
      <c r="L4823" s="47"/>
      <c r="M4823" s="47"/>
      <c r="N4823" s="47"/>
      <c r="O4823" s="47"/>
      <c r="P4823" s="47"/>
      <c r="Q4823" s="47"/>
      <c r="R4823" s="47"/>
      <c r="S4823" s="47"/>
      <c r="T4823" s="47"/>
      <c r="U4823" s="47"/>
      <c r="V4823" s="47"/>
      <c r="W4823" s="47"/>
      <c r="X4823" s="91">
        <f>H4824</f>
        <v>0</v>
      </c>
      <c r="Y4823" s="91">
        <f>H4825</f>
        <v>0</v>
      </c>
      <c r="Z4823" s="91">
        <f>H4826</f>
        <v>0</v>
      </c>
      <c r="AA4823" s="91">
        <f>H4827</f>
        <v>0</v>
      </c>
    </row>
    <row r="4824" spans="2:27" ht="15" thickBot="1" x14ac:dyDescent="0.35">
      <c r="B4824" s="47" t="s">
        <v>13</v>
      </c>
      <c r="C4824" s="47"/>
      <c r="D4824" s="47"/>
      <c r="E4824" s="47"/>
      <c r="F4824" s="47"/>
      <c r="G4824" s="47"/>
      <c r="H4824" s="112"/>
      <c r="I4824" s="59"/>
      <c r="J4824" s="48" t="s">
        <v>5</v>
      </c>
      <c r="K4824" s="47" t="s">
        <v>15</v>
      </c>
      <c r="L4824" s="47"/>
      <c r="M4824" s="47"/>
      <c r="N4824" s="47"/>
      <c r="O4824" s="47"/>
      <c r="P4824" s="47"/>
      <c r="Q4824" s="47"/>
      <c r="R4824" s="47"/>
      <c r="S4824" s="47"/>
      <c r="T4824" s="47"/>
      <c r="U4824" s="47"/>
      <c r="V4824" s="47"/>
      <c r="W4824" s="47"/>
      <c r="X4824" s="91"/>
      <c r="Y4824" s="91"/>
      <c r="Z4824" s="91"/>
      <c r="AA4824" s="91"/>
    </row>
    <row r="4825" spans="2:27" ht="15" thickBot="1" x14ac:dyDescent="0.35">
      <c r="B4825" s="47" t="s">
        <v>16</v>
      </c>
      <c r="C4825" s="47"/>
      <c r="D4825" s="47"/>
      <c r="E4825" s="47"/>
      <c r="F4825" s="47"/>
      <c r="G4825" s="47"/>
      <c r="H4825" s="137"/>
      <c r="I4825" s="47"/>
      <c r="J4825" s="48" t="s">
        <v>5</v>
      </c>
      <c r="K4825" s="47" t="s">
        <v>17</v>
      </c>
      <c r="L4825" s="47"/>
      <c r="M4825" s="47"/>
      <c r="N4825" s="47"/>
      <c r="O4825" s="47"/>
      <c r="P4825" s="47"/>
      <c r="Q4825" s="47"/>
      <c r="R4825" s="47"/>
      <c r="S4825" s="47"/>
      <c r="T4825" s="47"/>
      <c r="U4825" s="47"/>
      <c r="V4825" s="47"/>
      <c r="W4825" s="47"/>
      <c r="X4825" s="91"/>
      <c r="Y4825" s="91"/>
      <c r="Z4825" s="91"/>
      <c r="AA4825" s="91"/>
    </row>
    <row r="4826" spans="2:27" ht="15" thickBot="1" x14ac:dyDescent="0.35">
      <c r="B4826" s="47" t="str">
        <f>IF(H4825="Erdgas","Nettorechnungsbetrag (Erdgas)",IF(H4825="Strom","Nettorechnungsbetrag (Strom)",IF(H4825="Wärme/Kälte","Nettorechnungsbetrag (Wärme/Kälte)","Bitte Energieart auswählen!")))</f>
        <v>Bitte Energieart auswählen!</v>
      </c>
      <c r="C4826" s="47"/>
      <c r="D4826" s="47"/>
      <c r="E4826" s="47"/>
      <c r="F4826" s="47"/>
      <c r="G4826" s="47"/>
      <c r="H4826" s="113"/>
      <c r="I4826" s="60" t="s">
        <v>18</v>
      </c>
      <c r="J4826" s="48" t="s">
        <v>5</v>
      </c>
      <c r="K4826" s="47" t="str">
        <f>IF(H4825="Erdgas","Erdgaskosten exkl. Steuern, Abgaben, Netzentgelte, etc.",IF(H4825="Strom","Stromkosten exkl. Steuern, Abgaben, Netzentgelte, etc.",IF(H4825="Wärme/Kälte","Wärme-/Kältekosten exkl. Steuern, Abgaben, Netzentgelte, etc.","Bitte Energieart auswählen!")))</f>
        <v>Bitte Energieart auswählen!</v>
      </c>
      <c r="L4826" s="47"/>
      <c r="M4826" s="47"/>
      <c r="N4826" s="47"/>
      <c r="O4826" s="47"/>
      <c r="P4826" s="47"/>
      <c r="Q4826" s="47"/>
      <c r="R4826" s="47"/>
      <c r="S4826" s="47"/>
      <c r="T4826" s="47"/>
      <c r="U4826" s="47"/>
      <c r="V4826" s="47"/>
      <c r="W4826" s="47"/>
      <c r="X4826" s="91"/>
      <c r="Y4826" s="91"/>
      <c r="Z4826" s="91"/>
      <c r="AA4826" s="91"/>
    </row>
    <row r="4827" spans="2:27" ht="15" thickBot="1" x14ac:dyDescent="0.35">
      <c r="B4827" s="47" t="str">
        <f>IF(AND(H4825="Erdgas",H4824="Nein"),"Erdgasverbrauch in kWh gem. letzter Jahresabrechnung",IF(H4825="Erdgas","Erdgasverbrauch in kWh im Kalenderjahr 2021",IF(AND(H4825="Strom",H4824="Nein"),"Stromverbrauch in kWh gem. letzter Jahresabrechnung",IF(H4825="Strom","Stromverbrauch in kWh im Kalenderjahr 2021",IF(AND(H4825="Wärme/Kälte",H4824="Nein"),"Wärme-/Kälteverbrauch in kWh gem. letzter Jahresabrechnung",IF(H4825="Wärme/Kälte","Wärme-/Kälteverbrauch in kWh im Kalenderjahr 2021","Bitte Energieart auswählen!"))))))</f>
        <v>Bitte Energieart auswählen!</v>
      </c>
      <c r="C4827" s="47"/>
      <c r="D4827" s="47"/>
      <c r="E4827" s="47"/>
      <c r="F4827" s="47"/>
      <c r="G4827" s="47"/>
      <c r="H4827" s="114"/>
      <c r="I4827" s="60" t="s">
        <v>19</v>
      </c>
      <c r="J4827" s="48" t="s">
        <v>5</v>
      </c>
      <c r="K4827" s="47" t="str">
        <f>IF(H4824="Nein",IF(H4825="Erdgas","Den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endet."),IF(H4825="Erdgas","Bitte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27" s="47"/>
      <c r="M4827" s="47"/>
      <c r="N4827" s="47"/>
      <c r="O4827" s="47"/>
      <c r="P4827" s="47"/>
      <c r="Q4827" s="47"/>
      <c r="R4827" s="47"/>
      <c r="S4827" s="47"/>
      <c r="T4827" s="47"/>
      <c r="U4827" s="47"/>
      <c r="V4827" s="47"/>
      <c r="W4827" s="47"/>
      <c r="X4827" s="91"/>
      <c r="Y4827" s="91"/>
      <c r="Z4827" s="91"/>
      <c r="AA4827" s="91"/>
    </row>
    <row r="4828" spans="2:27" x14ac:dyDescent="0.3">
      <c r="B4828" s="46"/>
      <c r="C4828" s="46"/>
      <c r="D4828" s="46"/>
      <c r="E4828" s="46"/>
      <c r="F4828" s="46"/>
      <c r="G4828" s="46"/>
      <c r="H4828" s="46"/>
      <c r="I4828" s="46"/>
      <c r="J4828" s="46"/>
      <c r="K4828" s="46"/>
      <c r="L4828" s="46"/>
      <c r="M4828" s="46"/>
      <c r="N4828" s="46"/>
      <c r="O4828" s="46"/>
      <c r="P4828" s="46"/>
      <c r="Q4828" s="46"/>
      <c r="R4828" s="46"/>
      <c r="S4828" s="46"/>
      <c r="T4828" s="46"/>
      <c r="U4828" s="46"/>
      <c r="V4828" s="46"/>
      <c r="W4828" s="46"/>
      <c r="X4828" s="91"/>
      <c r="Y4828" s="91"/>
      <c r="Z4828" s="91"/>
      <c r="AA4828" s="91"/>
    </row>
    <row r="4829" spans="2:27" ht="18" thickBot="1" x14ac:dyDescent="0.5">
      <c r="B4829" s="56" t="s">
        <v>10</v>
      </c>
      <c r="C4829" s="47"/>
      <c r="D4829" s="47"/>
      <c r="E4829" s="47"/>
      <c r="F4829" s="47"/>
      <c r="G4829" s="47"/>
      <c r="H4829" s="47"/>
      <c r="I4829" s="47"/>
      <c r="J4829" s="47"/>
      <c r="K4829" s="47"/>
      <c r="L4829" s="47"/>
      <c r="M4829" s="47"/>
      <c r="N4829" s="47"/>
      <c r="O4829" s="47"/>
      <c r="P4829" s="47"/>
      <c r="Q4829" s="47"/>
      <c r="R4829" s="47"/>
      <c r="S4829" s="47"/>
      <c r="T4829" s="47"/>
      <c r="U4829" s="47"/>
      <c r="V4829" s="47"/>
      <c r="W4829" s="47"/>
      <c r="X4829" s="91"/>
      <c r="Y4829" s="90"/>
      <c r="Z4829" s="91"/>
      <c r="AA4829" s="91"/>
    </row>
    <row r="4830" spans="2:27" ht="15" thickBot="1" x14ac:dyDescent="0.35">
      <c r="B4830" s="47" t="s">
        <v>11</v>
      </c>
      <c r="C4830" s="47"/>
      <c r="D4830" s="47"/>
      <c r="E4830" s="47"/>
      <c r="F4830" s="47"/>
      <c r="G4830" s="47"/>
      <c r="H4830" s="112"/>
      <c r="I4830" s="47"/>
      <c r="J4830" s="48" t="s">
        <v>5</v>
      </c>
      <c r="K4830" s="47" t="s">
        <v>12</v>
      </c>
      <c r="L4830" s="47"/>
      <c r="M4830" s="47"/>
      <c r="N4830" s="47"/>
      <c r="O4830" s="47"/>
      <c r="P4830" s="47"/>
      <c r="Q4830" s="47"/>
      <c r="R4830" s="47"/>
      <c r="S4830" s="47"/>
      <c r="T4830" s="47"/>
      <c r="U4830" s="47"/>
      <c r="V4830" s="47"/>
      <c r="W4830" s="47"/>
      <c r="X4830" s="91">
        <f>H4831</f>
        <v>0</v>
      </c>
      <c r="Y4830" s="91">
        <f>H4832</f>
        <v>0</v>
      </c>
      <c r="Z4830" s="91">
        <f>H4833</f>
        <v>0</v>
      </c>
      <c r="AA4830" s="91">
        <f>H4834</f>
        <v>0</v>
      </c>
    </row>
    <row r="4831" spans="2:27" ht="15" thickBot="1" x14ac:dyDescent="0.35">
      <c r="B4831" s="47" t="s">
        <v>13</v>
      </c>
      <c r="C4831" s="47"/>
      <c r="D4831" s="47"/>
      <c r="E4831" s="47"/>
      <c r="F4831" s="47"/>
      <c r="G4831" s="47"/>
      <c r="H4831" s="112"/>
      <c r="I4831" s="59"/>
      <c r="J4831" s="48" t="s">
        <v>5</v>
      </c>
      <c r="K4831" s="47" t="s">
        <v>15</v>
      </c>
      <c r="L4831" s="47"/>
      <c r="M4831" s="47"/>
      <c r="N4831" s="47"/>
      <c r="O4831" s="47"/>
      <c r="P4831" s="47"/>
      <c r="Q4831" s="47"/>
      <c r="R4831" s="47"/>
      <c r="S4831" s="47"/>
      <c r="T4831" s="47"/>
      <c r="U4831" s="47"/>
      <c r="V4831" s="47"/>
      <c r="W4831" s="47"/>
      <c r="X4831" s="91"/>
      <c r="Y4831" s="91"/>
      <c r="Z4831" s="91"/>
      <c r="AA4831" s="91"/>
    </row>
    <row r="4832" spans="2:27" ht="15" thickBot="1" x14ac:dyDescent="0.35">
      <c r="B4832" s="47" t="s">
        <v>16</v>
      </c>
      <c r="C4832" s="47"/>
      <c r="D4832" s="47"/>
      <c r="E4832" s="47"/>
      <c r="F4832" s="47"/>
      <c r="G4832" s="47"/>
      <c r="H4832" s="137"/>
      <c r="I4832" s="47"/>
      <c r="J4832" s="48" t="s">
        <v>5</v>
      </c>
      <c r="K4832" s="47" t="s">
        <v>17</v>
      </c>
      <c r="L4832" s="47"/>
      <c r="M4832" s="47"/>
      <c r="N4832" s="47"/>
      <c r="O4832" s="47"/>
      <c r="P4832" s="47"/>
      <c r="Q4832" s="47"/>
      <c r="R4832" s="47"/>
      <c r="S4832" s="47"/>
      <c r="T4832" s="47"/>
      <c r="U4832" s="47"/>
      <c r="V4832" s="47"/>
      <c r="W4832" s="47"/>
      <c r="X4832" s="91"/>
      <c r="Y4832" s="91"/>
      <c r="Z4832" s="91"/>
      <c r="AA4832" s="91"/>
    </row>
    <row r="4833" spans="2:27" ht="15" thickBot="1" x14ac:dyDescent="0.35">
      <c r="B4833" s="47" t="str">
        <f>IF(H4832="Erdgas","Nettorechnungsbetrag (Erdgas)",IF(H4832="Strom","Nettorechnungsbetrag (Strom)",IF(H4832="Wärme/Kälte","Nettorechnungsbetrag (Wärme/Kälte)","Bitte Energieart auswählen!")))</f>
        <v>Bitte Energieart auswählen!</v>
      </c>
      <c r="C4833" s="47"/>
      <c r="D4833" s="47"/>
      <c r="E4833" s="47"/>
      <c r="F4833" s="47"/>
      <c r="G4833" s="47"/>
      <c r="H4833" s="113"/>
      <c r="I4833" s="60" t="s">
        <v>18</v>
      </c>
      <c r="J4833" s="48" t="s">
        <v>5</v>
      </c>
      <c r="K4833" s="47" t="str">
        <f>IF(H4832="Erdgas","Erdgaskosten exkl. Steuern, Abgaben, Netzentgelte, etc.",IF(H4832="Strom","Stromkosten exkl. Steuern, Abgaben, Netzentgelte, etc.",IF(H4832="Wärme/Kälte","Wärme-/Kältekosten exkl. Steuern, Abgaben, Netzentgelte, etc.","Bitte Energieart auswählen!")))</f>
        <v>Bitte Energieart auswählen!</v>
      </c>
      <c r="L4833" s="47"/>
      <c r="M4833" s="47"/>
      <c r="N4833" s="47"/>
      <c r="O4833" s="47"/>
      <c r="P4833" s="47"/>
      <c r="Q4833" s="47"/>
      <c r="R4833" s="47"/>
      <c r="S4833" s="47"/>
      <c r="T4833" s="47"/>
      <c r="U4833" s="47"/>
      <c r="V4833" s="47"/>
      <c r="W4833" s="47"/>
      <c r="X4833" s="91"/>
      <c r="Y4833" s="91"/>
      <c r="Z4833" s="91"/>
      <c r="AA4833" s="91"/>
    </row>
    <row r="4834" spans="2:27" ht="15" thickBot="1" x14ac:dyDescent="0.35">
      <c r="B4834" s="47" t="str">
        <f>IF(AND(H4832="Erdgas",H4831="Nein"),"Erdgasverbrauch in kWh gem. letzter Jahresabrechnung",IF(H4832="Erdgas","Erdgasverbrauch in kWh im Kalenderjahr 2021",IF(AND(H4832="Strom",H4831="Nein"),"Stromverbrauch in kWh gem. letzter Jahresabrechnung",IF(H4832="Strom","Stromverbrauch in kWh im Kalenderjahr 2021",IF(AND(H4832="Wärme/Kälte",H4831="Nein"),"Wärme-/Kälteverbrauch in kWh gem. letzter Jahresabrechnung",IF(H4832="Wärme/Kälte","Wärme-/Kälteverbrauch in kWh im Kalenderjahr 2021","Bitte Energieart auswählen!"))))))</f>
        <v>Bitte Energieart auswählen!</v>
      </c>
      <c r="C4834" s="47"/>
      <c r="D4834" s="47"/>
      <c r="E4834" s="47"/>
      <c r="F4834" s="47"/>
      <c r="G4834" s="47"/>
      <c r="H4834" s="114"/>
      <c r="I4834" s="60" t="s">
        <v>19</v>
      </c>
      <c r="J4834" s="48" t="s">
        <v>5</v>
      </c>
      <c r="K4834" s="47" t="str">
        <f>IF(H4831="Nein",IF(H4832="Erdgas","Den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endet."),IF(H4832="Erdgas","Bitte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34" s="47"/>
      <c r="M4834" s="47"/>
      <c r="N4834" s="47"/>
      <c r="O4834" s="47"/>
      <c r="P4834" s="47"/>
      <c r="Q4834" s="47"/>
      <c r="R4834" s="47"/>
      <c r="S4834" s="47"/>
      <c r="T4834" s="47"/>
      <c r="U4834" s="47"/>
      <c r="V4834" s="47"/>
      <c r="W4834" s="47"/>
      <c r="X4834" s="91"/>
      <c r="Y4834" s="91"/>
      <c r="Z4834" s="91"/>
      <c r="AA4834" s="91"/>
    </row>
    <row r="4835" spans="2:27" x14ac:dyDescent="0.3">
      <c r="B4835" s="46"/>
      <c r="C4835" s="46"/>
      <c r="D4835" s="46"/>
      <c r="E4835" s="46"/>
      <c r="F4835" s="46"/>
      <c r="G4835" s="46"/>
      <c r="H4835" s="46"/>
      <c r="I4835" s="46"/>
      <c r="J4835" s="46"/>
      <c r="K4835" s="46"/>
      <c r="L4835" s="46"/>
      <c r="M4835" s="46"/>
      <c r="N4835" s="46"/>
      <c r="O4835" s="46"/>
      <c r="P4835" s="46"/>
      <c r="Q4835" s="46"/>
      <c r="R4835" s="46"/>
      <c r="S4835" s="46"/>
      <c r="T4835" s="46"/>
      <c r="U4835" s="46"/>
      <c r="V4835" s="46"/>
      <c r="W4835" s="46"/>
      <c r="X4835" s="91"/>
      <c r="Y4835" s="91"/>
      <c r="Z4835" s="91"/>
      <c r="AA4835" s="91"/>
    </row>
    <row r="4836" spans="2:27" ht="18" thickBot="1" x14ac:dyDescent="0.5">
      <c r="B4836" s="56" t="s">
        <v>10</v>
      </c>
      <c r="C4836" s="47"/>
      <c r="D4836" s="47"/>
      <c r="E4836" s="47"/>
      <c r="F4836" s="47"/>
      <c r="G4836" s="47"/>
      <c r="H4836" s="47"/>
      <c r="I4836" s="47"/>
      <c r="J4836" s="47"/>
      <c r="K4836" s="47"/>
      <c r="L4836" s="47"/>
      <c r="M4836" s="47"/>
      <c r="N4836" s="47"/>
      <c r="O4836" s="47"/>
      <c r="P4836" s="47"/>
      <c r="Q4836" s="47"/>
      <c r="R4836" s="47"/>
      <c r="S4836" s="47"/>
      <c r="T4836" s="47"/>
      <c r="U4836" s="47"/>
      <c r="V4836" s="47"/>
      <c r="W4836" s="47"/>
      <c r="X4836" s="91"/>
      <c r="Y4836" s="90"/>
      <c r="Z4836" s="91"/>
      <c r="AA4836" s="91"/>
    </row>
    <row r="4837" spans="2:27" ht="15" thickBot="1" x14ac:dyDescent="0.35">
      <c r="B4837" s="47" t="s">
        <v>11</v>
      </c>
      <c r="C4837" s="47"/>
      <c r="D4837" s="47"/>
      <c r="E4837" s="47"/>
      <c r="F4837" s="47"/>
      <c r="G4837" s="47"/>
      <c r="H4837" s="112"/>
      <c r="I4837" s="47"/>
      <c r="J4837" s="48" t="s">
        <v>5</v>
      </c>
      <c r="K4837" s="47" t="s">
        <v>12</v>
      </c>
      <c r="L4837" s="47"/>
      <c r="M4837" s="47"/>
      <c r="N4837" s="47"/>
      <c r="O4837" s="47"/>
      <c r="P4837" s="47"/>
      <c r="Q4837" s="47"/>
      <c r="R4837" s="47"/>
      <c r="S4837" s="47"/>
      <c r="T4837" s="47"/>
      <c r="U4837" s="47"/>
      <c r="V4837" s="47"/>
      <c r="W4837" s="47"/>
      <c r="X4837" s="91">
        <f>H4838</f>
        <v>0</v>
      </c>
      <c r="Y4837" s="91">
        <f>H4839</f>
        <v>0</v>
      </c>
      <c r="Z4837" s="91">
        <f>H4840</f>
        <v>0</v>
      </c>
      <c r="AA4837" s="91">
        <f>H4841</f>
        <v>0</v>
      </c>
    </row>
    <row r="4838" spans="2:27" ht="15" thickBot="1" x14ac:dyDescent="0.35">
      <c r="B4838" s="47" t="s">
        <v>13</v>
      </c>
      <c r="C4838" s="47"/>
      <c r="D4838" s="47"/>
      <c r="E4838" s="47"/>
      <c r="F4838" s="47"/>
      <c r="G4838" s="47"/>
      <c r="H4838" s="112"/>
      <c r="I4838" s="59"/>
      <c r="J4838" s="48" t="s">
        <v>5</v>
      </c>
      <c r="K4838" s="47" t="s">
        <v>15</v>
      </c>
      <c r="L4838" s="47"/>
      <c r="M4838" s="47"/>
      <c r="N4838" s="47"/>
      <c r="O4838" s="47"/>
      <c r="P4838" s="47"/>
      <c r="Q4838" s="47"/>
      <c r="R4838" s="47"/>
      <c r="S4838" s="47"/>
      <c r="T4838" s="47"/>
      <c r="U4838" s="47"/>
      <c r="V4838" s="47"/>
      <c r="W4838" s="47"/>
      <c r="X4838" s="91"/>
      <c r="Y4838" s="91"/>
      <c r="Z4838" s="91"/>
      <c r="AA4838" s="91"/>
    </row>
    <row r="4839" spans="2:27" ht="15" thickBot="1" x14ac:dyDescent="0.35">
      <c r="B4839" s="47" t="s">
        <v>16</v>
      </c>
      <c r="C4839" s="47"/>
      <c r="D4839" s="47"/>
      <c r="E4839" s="47"/>
      <c r="F4839" s="47"/>
      <c r="G4839" s="47"/>
      <c r="H4839" s="137"/>
      <c r="I4839" s="47"/>
      <c r="J4839" s="48" t="s">
        <v>5</v>
      </c>
      <c r="K4839" s="47" t="s">
        <v>17</v>
      </c>
      <c r="L4839" s="47"/>
      <c r="M4839" s="47"/>
      <c r="N4839" s="47"/>
      <c r="O4839" s="47"/>
      <c r="P4839" s="47"/>
      <c r="Q4839" s="47"/>
      <c r="R4839" s="47"/>
      <c r="S4839" s="47"/>
      <c r="T4839" s="47"/>
      <c r="U4839" s="47"/>
      <c r="V4839" s="47"/>
      <c r="W4839" s="47"/>
      <c r="X4839" s="91"/>
      <c r="Y4839" s="91"/>
      <c r="Z4839" s="91"/>
      <c r="AA4839" s="91"/>
    </row>
    <row r="4840" spans="2:27" ht="15" thickBot="1" x14ac:dyDescent="0.35">
      <c r="B4840" s="47" t="str">
        <f>IF(H4839="Erdgas","Nettorechnungsbetrag (Erdgas)",IF(H4839="Strom","Nettorechnungsbetrag (Strom)",IF(H4839="Wärme/Kälte","Nettorechnungsbetrag (Wärme/Kälte)","Bitte Energieart auswählen!")))</f>
        <v>Bitte Energieart auswählen!</v>
      </c>
      <c r="C4840" s="47"/>
      <c r="D4840" s="47"/>
      <c r="E4840" s="47"/>
      <c r="F4840" s="47"/>
      <c r="G4840" s="47"/>
      <c r="H4840" s="113"/>
      <c r="I4840" s="60" t="s">
        <v>18</v>
      </c>
      <c r="J4840" s="48" t="s">
        <v>5</v>
      </c>
      <c r="K4840" s="47" t="str">
        <f>IF(H4839="Erdgas","Erdgaskosten exkl. Steuern, Abgaben, Netzentgelte, etc.",IF(H4839="Strom","Stromkosten exkl. Steuern, Abgaben, Netzentgelte, etc.",IF(H4839="Wärme/Kälte","Wärme-/Kältekosten exkl. Steuern, Abgaben, Netzentgelte, etc.","Bitte Energieart auswählen!")))</f>
        <v>Bitte Energieart auswählen!</v>
      </c>
      <c r="L4840" s="47"/>
      <c r="M4840" s="47"/>
      <c r="N4840" s="47"/>
      <c r="O4840" s="47"/>
      <c r="P4840" s="47"/>
      <c r="Q4840" s="47"/>
      <c r="R4840" s="47"/>
      <c r="S4840" s="47"/>
      <c r="T4840" s="47"/>
      <c r="U4840" s="47"/>
      <c r="V4840" s="47"/>
      <c r="W4840" s="47"/>
      <c r="X4840" s="91"/>
      <c r="Y4840" s="91"/>
      <c r="Z4840" s="91"/>
      <c r="AA4840" s="91"/>
    </row>
    <row r="4841" spans="2:27" ht="15" thickBot="1" x14ac:dyDescent="0.35">
      <c r="B4841" s="47" t="str">
        <f>IF(AND(H4839="Erdgas",H4838="Nein"),"Erdgasverbrauch in kWh gem. letzter Jahresabrechnung",IF(H4839="Erdgas","Erdgasverbrauch in kWh im Kalenderjahr 2021",IF(AND(H4839="Strom",H4838="Nein"),"Stromverbrauch in kWh gem. letzter Jahresabrechnung",IF(H4839="Strom","Stromverbrauch in kWh im Kalenderjahr 2021",IF(AND(H4839="Wärme/Kälte",H4838="Nein"),"Wärme-/Kälteverbrauch in kWh gem. letzter Jahresabrechnung",IF(H4839="Wärme/Kälte","Wärme-/Kälteverbrauch in kWh im Kalenderjahr 2021","Bitte Energieart auswählen!"))))))</f>
        <v>Bitte Energieart auswählen!</v>
      </c>
      <c r="C4841" s="47"/>
      <c r="D4841" s="47"/>
      <c r="E4841" s="47"/>
      <c r="F4841" s="47"/>
      <c r="G4841" s="47"/>
      <c r="H4841" s="114"/>
      <c r="I4841" s="60" t="s">
        <v>19</v>
      </c>
      <c r="J4841" s="48" t="s">
        <v>5</v>
      </c>
      <c r="K4841" s="47" t="str">
        <f>IF(H4838="Nein",IF(H4839="Erdgas","Den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endet."),IF(H4839="Erdgas","Bitte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41" s="47"/>
      <c r="M4841" s="47"/>
      <c r="N4841" s="47"/>
      <c r="O4841" s="47"/>
      <c r="P4841" s="47"/>
      <c r="Q4841" s="47"/>
      <c r="R4841" s="47"/>
      <c r="S4841" s="47"/>
      <c r="T4841" s="47"/>
      <c r="U4841" s="47"/>
      <c r="V4841" s="47"/>
      <c r="W4841" s="47"/>
      <c r="X4841" s="91"/>
      <c r="Y4841" s="91"/>
      <c r="Z4841" s="91"/>
      <c r="AA4841" s="91"/>
    </row>
    <row r="4842" spans="2:27" x14ac:dyDescent="0.3">
      <c r="B4842" s="46"/>
      <c r="C4842" s="46"/>
      <c r="D4842" s="46"/>
      <c r="E4842" s="46"/>
      <c r="F4842" s="46"/>
      <c r="G4842" s="46"/>
      <c r="H4842" s="46"/>
      <c r="I4842" s="46"/>
      <c r="J4842" s="46"/>
      <c r="K4842" s="46"/>
      <c r="L4842" s="46"/>
      <c r="M4842" s="46"/>
      <c r="N4842" s="46"/>
      <c r="O4842" s="46"/>
      <c r="P4842" s="46"/>
      <c r="Q4842" s="46"/>
      <c r="R4842" s="46"/>
      <c r="S4842" s="46"/>
      <c r="T4842" s="46"/>
      <c r="U4842" s="46"/>
      <c r="V4842" s="46"/>
      <c r="W4842" s="46"/>
      <c r="X4842" s="91"/>
      <c r="Y4842" s="91"/>
      <c r="Z4842" s="91"/>
      <c r="AA4842" s="91"/>
    </row>
    <row r="4843" spans="2:27" ht="18" thickBot="1" x14ac:dyDescent="0.5">
      <c r="B4843" s="56" t="s">
        <v>10</v>
      </c>
      <c r="C4843" s="47"/>
      <c r="D4843" s="47"/>
      <c r="E4843" s="47"/>
      <c r="F4843" s="47"/>
      <c r="G4843" s="47"/>
      <c r="H4843" s="47"/>
      <c r="I4843" s="47"/>
      <c r="J4843" s="47"/>
      <c r="K4843" s="47"/>
      <c r="L4843" s="47"/>
      <c r="M4843" s="47"/>
      <c r="N4843" s="47"/>
      <c r="O4843" s="47"/>
      <c r="P4843" s="47"/>
      <c r="Q4843" s="47"/>
      <c r="R4843" s="47"/>
      <c r="S4843" s="47"/>
      <c r="T4843" s="47"/>
      <c r="U4843" s="47"/>
      <c r="V4843" s="47"/>
      <c r="W4843" s="47"/>
      <c r="X4843" s="91"/>
      <c r="Y4843" s="90"/>
      <c r="Z4843" s="91"/>
      <c r="AA4843" s="91"/>
    </row>
    <row r="4844" spans="2:27" ht="15" thickBot="1" x14ac:dyDescent="0.35">
      <c r="B4844" s="47" t="s">
        <v>11</v>
      </c>
      <c r="C4844" s="47"/>
      <c r="D4844" s="47"/>
      <c r="E4844" s="47"/>
      <c r="F4844" s="47"/>
      <c r="G4844" s="47"/>
      <c r="H4844" s="112"/>
      <c r="I4844" s="47"/>
      <c r="J4844" s="48" t="s">
        <v>5</v>
      </c>
      <c r="K4844" s="47" t="s">
        <v>12</v>
      </c>
      <c r="L4844" s="47"/>
      <c r="M4844" s="47"/>
      <c r="N4844" s="47"/>
      <c r="O4844" s="47"/>
      <c r="P4844" s="47"/>
      <c r="Q4844" s="47"/>
      <c r="R4844" s="47"/>
      <c r="S4844" s="47"/>
      <c r="T4844" s="47"/>
      <c r="U4844" s="47"/>
      <c r="V4844" s="47"/>
      <c r="W4844" s="47"/>
      <c r="X4844" s="91">
        <f>H4845</f>
        <v>0</v>
      </c>
      <c r="Y4844" s="91">
        <f>H4846</f>
        <v>0</v>
      </c>
      <c r="Z4844" s="91">
        <f>H4847</f>
        <v>0</v>
      </c>
      <c r="AA4844" s="91">
        <f>H4848</f>
        <v>0</v>
      </c>
    </row>
    <row r="4845" spans="2:27" ht="15" thickBot="1" x14ac:dyDescent="0.35">
      <c r="B4845" s="47" t="s">
        <v>13</v>
      </c>
      <c r="C4845" s="47"/>
      <c r="D4845" s="47"/>
      <c r="E4845" s="47"/>
      <c r="F4845" s="47"/>
      <c r="G4845" s="47"/>
      <c r="H4845" s="112"/>
      <c r="I4845" s="59"/>
      <c r="J4845" s="48" t="s">
        <v>5</v>
      </c>
      <c r="K4845" s="47" t="s">
        <v>15</v>
      </c>
      <c r="L4845" s="47"/>
      <c r="M4845" s="47"/>
      <c r="N4845" s="47"/>
      <c r="O4845" s="47"/>
      <c r="P4845" s="47"/>
      <c r="Q4845" s="47"/>
      <c r="R4845" s="47"/>
      <c r="S4845" s="47"/>
      <c r="T4845" s="47"/>
      <c r="U4845" s="47"/>
      <c r="V4845" s="47"/>
      <c r="W4845" s="47"/>
      <c r="X4845" s="91"/>
      <c r="Y4845" s="91"/>
      <c r="Z4845" s="91"/>
      <c r="AA4845" s="91"/>
    </row>
    <row r="4846" spans="2:27" ht="15" thickBot="1" x14ac:dyDescent="0.35">
      <c r="B4846" s="47" t="s">
        <v>16</v>
      </c>
      <c r="C4846" s="47"/>
      <c r="D4846" s="47"/>
      <c r="E4846" s="47"/>
      <c r="F4846" s="47"/>
      <c r="G4846" s="47"/>
      <c r="H4846" s="137"/>
      <c r="I4846" s="47"/>
      <c r="J4846" s="48" t="s">
        <v>5</v>
      </c>
      <c r="K4846" s="47" t="s">
        <v>17</v>
      </c>
      <c r="L4846" s="47"/>
      <c r="M4846" s="47"/>
      <c r="N4846" s="47"/>
      <c r="O4846" s="47"/>
      <c r="P4846" s="47"/>
      <c r="Q4846" s="47"/>
      <c r="R4846" s="47"/>
      <c r="S4846" s="47"/>
      <c r="T4846" s="47"/>
      <c r="U4846" s="47"/>
      <c r="V4846" s="47"/>
      <c r="W4846" s="47"/>
      <c r="X4846" s="91"/>
      <c r="Y4846" s="91"/>
      <c r="Z4846" s="91"/>
      <c r="AA4846" s="91"/>
    </row>
    <row r="4847" spans="2:27" ht="15" thickBot="1" x14ac:dyDescent="0.35">
      <c r="B4847" s="47" t="str">
        <f>IF(H4846="Erdgas","Nettorechnungsbetrag (Erdgas)",IF(H4846="Strom","Nettorechnungsbetrag (Strom)",IF(H4846="Wärme/Kälte","Nettorechnungsbetrag (Wärme/Kälte)","Bitte Energieart auswählen!")))</f>
        <v>Bitte Energieart auswählen!</v>
      </c>
      <c r="C4847" s="47"/>
      <c r="D4847" s="47"/>
      <c r="E4847" s="47"/>
      <c r="F4847" s="47"/>
      <c r="G4847" s="47"/>
      <c r="H4847" s="113"/>
      <c r="I4847" s="60" t="s">
        <v>18</v>
      </c>
      <c r="J4847" s="48" t="s">
        <v>5</v>
      </c>
      <c r="K4847" s="47" t="str">
        <f>IF(H4846="Erdgas","Erdgaskosten exkl. Steuern, Abgaben, Netzentgelte, etc.",IF(H4846="Strom","Stromkosten exkl. Steuern, Abgaben, Netzentgelte, etc.",IF(H4846="Wärme/Kälte","Wärme-/Kältekosten exkl. Steuern, Abgaben, Netzentgelte, etc.","Bitte Energieart auswählen!")))</f>
        <v>Bitte Energieart auswählen!</v>
      </c>
      <c r="L4847" s="47"/>
      <c r="M4847" s="47"/>
      <c r="N4847" s="47"/>
      <c r="O4847" s="47"/>
      <c r="P4847" s="47"/>
      <c r="Q4847" s="47"/>
      <c r="R4847" s="47"/>
      <c r="S4847" s="47"/>
      <c r="T4847" s="47"/>
      <c r="U4847" s="47"/>
      <c r="V4847" s="47"/>
      <c r="W4847" s="47"/>
      <c r="X4847" s="91"/>
      <c r="Y4847" s="91"/>
      <c r="Z4847" s="91"/>
      <c r="AA4847" s="91"/>
    </row>
    <row r="4848" spans="2:27" ht="15" thickBot="1" x14ac:dyDescent="0.35">
      <c r="B4848" s="47" t="str">
        <f>IF(AND(H4846="Erdgas",H4845="Nein"),"Erdgasverbrauch in kWh gem. letzter Jahresabrechnung",IF(H4846="Erdgas","Erdgasverbrauch in kWh im Kalenderjahr 2021",IF(AND(H4846="Strom",H4845="Nein"),"Stromverbrauch in kWh gem. letzter Jahresabrechnung",IF(H4846="Strom","Stromverbrauch in kWh im Kalenderjahr 2021",IF(AND(H4846="Wärme/Kälte",H4845="Nein"),"Wärme-/Kälteverbrauch in kWh gem. letzter Jahresabrechnung",IF(H4846="Wärme/Kälte","Wärme-/Kälteverbrauch in kWh im Kalenderjahr 2021","Bitte Energieart auswählen!"))))))</f>
        <v>Bitte Energieart auswählen!</v>
      </c>
      <c r="C4848" s="47"/>
      <c r="D4848" s="47"/>
      <c r="E4848" s="47"/>
      <c r="F4848" s="47"/>
      <c r="G4848" s="47"/>
      <c r="H4848" s="114"/>
      <c r="I4848" s="60" t="s">
        <v>19</v>
      </c>
      <c r="J4848" s="48" t="s">
        <v>5</v>
      </c>
      <c r="K4848" s="47" t="str">
        <f>IF(H4845="Nein",IF(H4846="Erdgas","Den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endet."),IF(H4846="Erdgas","Bitte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48" s="47"/>
      <c r="M4848" s="47"/>
      <c r="N4848" s="47"/>
      <c r="O4848" s="47"/>
      <c r="P4848" s="47"/>
      <c r="Q4848" s="47"/>
      <c r="R4848" s="47"/>
      <c r="S4848" s="47"/>
      <c r="T4848" s="47"/>
      <c r="U4848" s="47"/>
      <c r="V4848" s="47"/>
      <c r="W4848" s="47"/>
      <c r="X4848" s="91"/>
      <c r="Y4848" s="91"/>
      <c r="Z4848" s="91"/>
      <c r="AA4848" s="91"/>
    </row>
    <row r="4849" spans="2:27" x14ac:dyDescent="0.3">
      <c r="B4849" s="46"/>
      <c r="C4849" s="46"/>
      <c r="D4849" s="46"/>
      <c r="E4849" s="46"/>
      <c r="F4849" s="46"/>
      <c r="G4849" s="46"/>
      <c r="H4849" s="46"/>
      <c r="I4849" s="46"/>
      <c r="J4849" s="46"/>
      <c r="K4849" s="46"/>
      <c r="L4849" s="46"/>
      <c r="M4849" s="46"/>
      <c r="N4849" s="46"/>
      <c r="O4849" s="46"/>
      <c r="P4849" s="46"/>
      <c r="Q4849" s="46"/>
      <c r="R4849" s="46"/>
      <c r="S4849" s="46"/>
      <c r="T4849" s="46"/>
      <c r="U4849" s="46"/>
      <c r="V4849" s="46"/>
      <c r="W4849" s="46"/>
      <c r="X4849" s="91"/>
      <c r="Y4849" s="91"/>
      <c r="Z4849" s="91"/>
      <c r="AA4849" s="91"/>
    </row>
    <row r="4850" spans="2:27" ht="18" thickBot="1" x14ac:dyDescent="0.5">
      <c r="B4850" s="56" t="s">
        <v>10</v>
      </c>
      <c r="C4850" s="47"/>
      <c r="D4850" s="47"/>
      <c r="E4850" s="47"/>
      <c r="F4850" s="47"/>
      <c r="G4850" s="47"/>
      <c r="H4850" s="47"/>
      <c r="I4850" s="47"/>
      <c r="J4850" s="47"/>
      <c r="K4850" s="47"/>
      <c r="L4850" s="47"/>
      <c r="M4850" s="47"/>
      <c r="N4850" s="47"/>
      <c r="O4850" s="47"/>
      <c r="P4850" s="47"/>
      <c r="Q4850" s="47"/>
      <c r="R4850" s="47"/>
      <c r="S4850" s="47"/>
      <c r="T4850" s="47"/>
      <c r="U4850" s="47"/>
      <c r="V4850" s="47"/>
      <c r="W4850" s="47"/>
      <c r="X4850" s="91"/>
      <c r="Y4850" s="90"/>
      <c r="Z4850" s="91"/>
      <c r="AA4850" s="91"/>
    </row>
    <row r="4851" spans="2:27" ht="15" thickBot="1" x14ac:dyDescent="0.35">
      <c r="B4851" s="47" t="s">
        <v>11</v>
      </c>
      <c r="C4851" s="47"/>
      <c r="D4851" s="47"/>
      <c r="E4851" s="47"/>
      <c r="F4851" s="47"/>
      <c r="G4851" s="47"/>
      <c r="H4851" s="112"/>
      <c r="I4851" s="47"/>
      <c r="J4851" s="48" t="s">
        <v>5</v>
      </c>
      <c r="K4851" s="47" t="s">
        <v>12</v>
      </c>
      <c r="L4851" s="47"/>
      <c r="M4851" s="47"/>
      <c r="N4851" s="47"/>
      <c r="O4851" s="47"/>
      <c r="P4851" s="47"/>
      <c r="Q4851" s="47"/>
      <c r="R4851" s="47"/>
      <c r="S4851" s="47"/>
      <c r="T4851" s="47"/>
      <c r="U4851" s="47"/>
      <c r="V4851" s="47"/>
      <c r="W4851" s="47"/>
      <c r="X4851" s="91">
        <f>H4852</f>
        <v>0</v>
      </c>
      <c r="Y4851" s="91">
        <f>H4853</f>
        <v>0</v>
      </c>
      <c r="Z4851" s="91">
        <f>H4854</f>
        <v>0</v>
      </c>
      <c r="AA4851" s="91">
        <f>H4855</f>
        <v>0</v>
      </c>
    </row>
    <row r="4852" spans="2:27" ht="15" thickBot="1" x14ac:dyDescent="0.35">
      <c r="B4852" s="47" t="s">
        <v>13</v>
      </c>
      <c r="C4852" s="47"/>
      <c r="D4852" s="47"/>
      <c r="E4852" s="47"/>
      <c r="F4852" s="47"/>
      <c r="G4852" s="47"/>
      <c r="H4852" s="112"/>
      <c r="I4852" s="59"/>
      <c r="J4852" s="48" t="s">
        <v>5</v>
      </c>
      <c r="K4852" s="47" t="s">
        <v>15</v>
      </c>
      <c r="L4852" s="47"/>
      <c r="M4852" s="47"/>
      <c r="N4852" s="47"/>
      <c r="O4852" s="47"/>
      <c r="P4852" s="47"/>
      <c r="Q4852" s="47"/>
      <c r="R4852" s="47"/>
      <c r="S4852" s="47"/>
      <c r="T4852" s="47"/>
      <c r="U4852" s="47"/>
      <c r="V4852" s="47"/>
      <c r="W4852" s="47"/>
      <c r="X4852" s="91"/>
      <c r="Y4852" s="91"/>
      <c r="Z4852" s="91"/>
      <c r="AA4852" s="91"/>
    </row>
    <row r="4853" spans="2:27" ht="15" thickBot="1" x14ac:dyDescent="0.35">
      <c r="B4853" s="47" t="s">
        <v>16</v>
      </c>
      <c r="C4853" s="47"/>
      <c r="D4853" s="47"/>
      <c r="E4853" s="47"/>
      <c r="F4853" s="47"/>
      <c r="G4853" s="47"/>
      <c r="H4853" s="137"/>
      <c r="I4853" s="47"/>
      <c r="J4853" s="48" t="s">
        <v>5</v>
      </c>
      <c r="K4853" s="47" t="s">
        <v>17</v>
      </c>
      <c r="L4853" s="47"/>
      <c r="M4853" s="47"/>
      <c r="N4853" s="47"/>
      <c r="O4853" s="47"/>
      <c r="P4853" s="47"/>
      <c r="Q4853" s="47"/>
      <c r="R4853" s="47"/>
      <c r="S4853" s="47"/>
      <c r="T4853" s="47"/>
      <c r="U4853" s="47"/>
      <c r="V4853" s="47"/>
      <c r="W4853" s="47"/>
      <c r="X4853" s="91"/>
      <c r="Y4853" s="91"/>
      <c r="Z4853" s="91"/>
      <c r="AA4853" s="91"/>
    </row>
    <row r="4854" spans="2:27" ht="15" thickBot="1" x14ac:dyDescent="0.35">
      <c r="B4854" s="47" t="str">
        <f>IF(H4853="Erdgas","Nettorechnungsbetrag (Erdgas)",IF(H4853="Strom","Nettorechnungsbetrag (Strom)",IF(H4853="Wärme/Kälte","Nettorechnungsbetrag (Wärme/Kälte)","Bitte Energieart auswählen!")))</f>
        <v>Bitte Energieart auswählen!</v>
      </c>
      <c r="C4854" s="47"/>
      <c r="D4854" s="47"/>
      <c r="E4854" s="47"/>
      <c r="F4854" s="47"/>
      <c r="G4854" s="47"/>
      <c r="H4854" s="113"/>
      <c r="I4854" s="60" t="s">
        <v>18</v>
      </c>
      <c r="J4854" s="48" t="s">
        <v>5</v>
      </c>
      <c r="K4854" s="47" t="str">
        <f>IF(H4853="Erdgas","Erdgaskosten exkl. Steuern, Abgaben, Netzentgelte, etc.",IF(H4853="Strom","Stromkosten exkl. Steuern, Abgaben, Netzentgelte, etc.",IF(H4853="Wärme/Kälte","Wärme-/Kältekosten exkl. Steuern, Abgaben, Netzentgelte, etc.","Bitte Energieart auswählen!")))</f>
        <v>Bitte Energieart auswählen!</v>
      </c>
      <c r="L4854" s="47"/>
      <c r="M4854" s="47"/>
      <c r="N4854" s="47"/>
      <c r="O4854" s="47"/>
      <c r="P4854" s="47"/>
      <c r="Q4854" s="47"/>
      <c r="R4854" s="47"/>
      <c r="S4854" s="47"/>
      <c r="T4854" s="47"/>
      <c r="U4854" s="47"/>
      <c r="V4854" s="47"/>
      <c r="W4854" s="47"/>
      <c r="X4854" s="91"/>
      <c r="Y4854" s="91"/>
      <c r="Z4854" s="91"/>
      <c r="AA4854" s="91"/>
    </row>
    <row r="4855" spans="2:27" ht="15" thickBot="1" x14ac:dyDescent="0.35">
      <c r="B4855" s="47" t="str">
        <f>IF(AND(H4853="Erdgas",H4852="Nein"),"Erdgasverbrauch in kWh gem. letzter Jahresabrechnung",IF(H4853="Erdgas","Erdgasverbrauch in kWh im Kalenderjahr 2021",IF(AND(H4853="Strom",H4852="Nein"),"Stromverbrauch in kWh gem. letzter Jahresabrechnung",IF(H4853="Strom","Stromverbrauch in kWh im Kalenderjahr 2021",IF(AND(H4853="Wärme/Kälte",H4852="Nein"),"Wärme-/Kälteverbrauch in kWh gem. letzter Jahresabrechnung",IF(H4853="Wärme/Kälte","Wärme-/Kälteverbrauch in kWh im Kalenderjahr 2021","Bitte Energieart auswählen!"))))))</f>
        <v>Bitte Energieart auswählen!</v>
      </c>
      <c r="C4855" s="47"/>
      <c r="D4855" s="47"/>
      <c r="E4855" s="47"/>
      <c r="F4855" s="47"/>
      <c r="G4855" s="47"/>
      <c r="H4855" s="114"/>
      <c r="I4855" s="60" t="s">
        <v>19</v>
      </c>
      <c r="J4855" s="48" t="s">
        <v>5</v>
      </c>
      <c r="K4855" s="47" t="str">
        <f>IF(H4852="Nein",IF(H4853="Erdgas","Den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endet."),IF(H4853="Erdgas","Bitte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55" s="47"/>
      <c r="M4855" s="47"/>
      <c r="N4855" s="47"/>
      <c r="O4855" s="47"/>
      <c r="P4855" s="47"/>
      <c r="Q4855" s="47"/>
      <c r="R4855" s="47"/>
      <c r="S4855" s="47"/>
      <c r="T4855" s="47"/>
      <c r="U4855" s="47"/>
      <c r="V4855" s="47"/>
      <c r="W4855" s="47"/>
      <c r="X4855" s="91"/>
      <c r="Y4855" s="91"/>
      <c r="Z4855" s="91"/>
      <c r="AA4855" s="91"/>
    </row>
    <row r="4856" spans="2:27" x14ac:dyDescent="0.3">
      <c r="B4856" s="46"/>
      <c r="C4856" s="46"/>
      <c r="D4856" s="46"/>
      <c r="E4856" s="46"/>
      <c r="F4856" s="46"/>
      <c r="G4856" s="46"/>
      <c r="H4856" s="46"/>
      <c r="I4856" s="46"/>
      <c r="J4856" s="46"/>
      <c r="K4856" s="46"/>
      <c r="L4856" s="46"/>
      <c r="M4856" s="46"/>
      <c r="N4856" s="46"/>
      <c r="O4856" s="46"/>
      <c r="P4856" s="46"/>
      <c r="Q4856" s="46"/>
      <c r="R4856" s="46"/>
      <c r="S4856" s="46"/>
      <c r="T4856" s="46"/>
      <c r="U4856" s="46"/>
      <c r="V4856" s="46"/>
      <c r="W4856" s="46"/>
      <c r="X4856" s="91"/>
      <c r="Y4856" s="91"/>
      <c r="Z4856" s="91"/>
      <c r="AA4856" s="91"/>
    </row>
    <row r="4857" spans="2:27" ht="18" thickBot="1" x14ac:dyDescent="0.5">
      <c r="B4857" s="56" t="s">
        <v>10</v>
      </c>
      <c r="C4857" s="47"/>
      <c r="D4857" s="47"/>
      <c r="E4857" s="47"/>
      <c r="F4857" s="47"/>
      <c r="G4857" s="47"/>
      <c r="H4857" s="47"/>
      <c r="I4857" s="47"/>
      <c r="J4857" s="47"/>
      <c r="K4857" s="47"/>
      <c r="L4857" s="47"/>
      <c r="M4857" s="47"/>
      <c r="N4857" s="47"/>
      <c r="O4857" s="47"/>
      <c r="P4857" s="47"/>
      <c r="Q4857" s="47"/>
      <c r="R4857" s="47"/>
      <c r="S4857" s="47"/>
      <c r="T4857" s="47"/>
      <c r="U4857" s="47"/>
      <c r="V4857" s="47"/>
      <c r="W4857" s="47"/>
      <c r="X4857" s="91"/>
      <c r="Y4857" s="90"/>
      <c r="Z4857" s="91"/>
      <c r="AA4857" s="91"/>
    </row>
    <row r="4858" spans="2:27" ht="15" thickBot="1" x14ac:dyDescent="0.35">
      <c r="B4858" s="47" t="s">
        <v>11</v>
      </c>
      <c r="C4858" s="47"/>
      <c r="D4858" s="47"/>
      <c r="E4858" s="47"/>
      <c r="F4858" s="47"/>
      <c r="G4858" s="47"/>
      <c r="H4858" s="112"/>
      <c r="I4858" s="47"/>
      <c r="J4858" s="48" t="s">
        <v>5</v>
      </c>
      <c r="K4858" s="47" t="s">
        <v>12</v>
      </c>
      <c r="L4858" s="47"/>
      <c r="M4858" s="47"/>
      <c r="N4858" s="47"/>
      <c r="O4858" s="47"/>
      <c r="P4858" s="47"/>
      <c r="Q4858" s="47"/>
      <c r="R4858" s="47"/>
      <c r="S4858" s="47"/>
      <c r="T4858" s="47"/>
      <c r="U4858" s="47"/>
      <c r="V4858" s="47"/>
      <c r="W4858" s="47"/>
      <c r="X4858" s="91">
        <f>H4859</f>
        <v>0</v>
      </c>
      <c r="Y4858" s="91">
        <f>H4860</f>
        <v>0</v>
      </c>
      <c r="Z4858" s="91">
        <f>H4861</f>
        <v>0</v>
      </c>
      <c r="AA4858" s="91">
        <f>H4862</f>
        <v>0</v>
      </c>
    </row>
    <row r="4859" spans="2:27" ht="15" thickBot="1" x14ac:dyDescent="0.35">
      <c r="B4859" s="47" t="s">
        <v>13</v>
      </c>
      <c r="C4859" s="47"/>
      <c r="D4859" s="47"/>
      <c r="E4859" s="47"/>
      <c r="F4859" s="47"/>
      <c r="G4859" s="47"/>
      <c r="H4859" s="112"/>
      <c r="I4859" s="59"/>
      <c r="J4859" s="48" t="s">
        <v>5</v>
      </c>
      <c r="K4859" s="47" t="s">
        <v>15</v>
      </c>
      <c r="L4859" s="47"/>
      <c r="M4859" s="47"/>
      <c r="N4859" s="47"/>
      <c r="O4859" s="47"/>
      <c r="P4859" s="47"/>
      <c r="Q4859" s="47"/>
      <c r="R4859" s="47"/>
      <c r="S4859" s="47"/>
      <c r="T4859" s="47"/>
      <c r="U4859" s="47"/>
      <c r="V4859" s="47"/>
      <c r="W4859" s="47"/>
      <c r="X4859" s="91"/>
      <c r="Y4859" s="91"/>
      <c r="Z4859" s="91"/>
      <c r="AA4859" s="91"/>
    </row>
    <row r="4860" spans="2:27" ht="15" thickBot="1" x14ac:dyDescent="0.35">
      <c r="B4860" s="47" t="s">
        <v>16</v>
      </c>
      <c r="C4860" s="47"/>
      <c r="D4860" s="47"/>
      <c r="E4860" s="47"/>
      <c r="F4860" s="47"/>
      <c r="G4860" s="47"/>
      <c r="H4860" s="137"/>
      <c r="I4860" s="47"/>
      <c r="J4860" s="48" t="s">
        <v>5</v>
      </c>
      <c r="K4860" s="47" t="s">
        <v>17</v>
      </c>
      <c r="L4860" s="47"/>
      <c r="M4860" s="47"/>
      <c r="N4860" s="47"/>
      <c r="O4860" s="47"/>
      <c r="P4860" s="47"/>
      <c r="Q4860" s="47"/>
      <c r="R4860" s="47"/>
      <c r="S4860" s="47"/>
      <c r="T4860" s="47"/>
      <c r="U4860" s="47"/>
      <c r="V4860" s="47"/>
      <c r="W4860" s="47"/>
      <c r="X4860" s="91"/>
      <c r="Y4860" s="91"/>
      <c r="Z4860" s="91"/>
      <c r="AA4860" s="91"/>
    </row>
    <row r="4861" spans="2:27" ht="15" thickBot="1" x14ac:dyDescent="0.35">
      <c r="B4861" s="47" t="str">
        <f>IF(H4860="Erdgas","Nettorechnungsbetrag (Erdgas)",IF(H4860="Strom","Nettorechnungsbetrag (Strom)",IF(H4860="Wärme/Kälte","Nettorechnungsbetrag (Wärme/Kälte)","Bitte Energieart auswählen!")))</f>
        <v>Bitte Energieart auswählen!</v>
      </c>
      <c r="C4861" s="47"/>
      <c r="D4861" s="47"/>
      <c r="E4861" s="47"/>
      <c r="F4861" s="47"/>
      <c r="G4861" s="47"/>
      <c r="H4861" s="113"/>
      <c r="I4861" s="60" t="s">
        <v>18</v>
      </c>
      <c r="J4861" s="48" t="s">
        <v>5</v>
      </c>
      <c r="K4861" s="47" t="str">
        <f>IF(H4860="Erdgas","Erdgaskosten exkl. Steuern, Abgaben, Netzentgelte, etc.",IF(H4860="Strom","Stromkosten exkl. Steuern, Abgaben, Netzentgelte, etc.",IF(H4860="Wärme/Kälte","Wärme-/Kältekosten exkl. Steuern, Abgaben, Netzentgelte, etc.","Bitte Energieart auswählen!")))</f>
        <v>Bitte Energieart auswählen!</v>
      </c>
      <c r="L4861" s="47"/>
      <c r="M4861" s="47"/>
      <c r="N4861" s="47"/>
      <c r="O4861" s="47"/>
      <c r="P4861" s="47"/>
      <c r="Q4861" s="47"/>
      <c r="R4861" s="47"/>
      <c r="S4861" s="47"/>
      <c r="T4861" s="47"/>
      <c r="U4861" s="47"/>
      <c r="V4861" s="47"/>
      <c r="W4861" s="47"/>
      <c r="X4861" s="91"/>
      <c r="Y4861" s="91"/>
      <c r="Z4861" s="91"/>
      <c r="AA4861" s="91"/>
    </row>
    <row r="4862" spans="2:27" ht="15" thickBot="1" x14ac:dyDescent="0.35">
      <c r="B4862" s="47" t="str">
        <f>IF(AND(H4860="Erdgas",H4859="Nein"),"Erdgasverbrauch in kWh gem. letzter Jahresabrechnung",IF(H4860="Erdgas","Erdgasverbrauch in kWh im Kalenderjahr 2021",IF(AND(H4860="Strom",H4859="Nein"),"Stromverbrauch in kWh gem. letzter Jahresabrechnung",IF(H4860="Strom","Stromverbrauch in kWh im Kalenderjahr 2021",IF(AND(H4860="Wärme/Kälte",H4859="Nein"),"Wärme-/Kälteverbrauch in kWh gem. letzter Jahresabrechnung",IF(H4860="Wärme/Kälte","Wärme-/Kälteverbrauch in kWh im Kalenderjahr 2021","Bitte Energieart auswählen!"))))))</f>
        <v>Bitte Energieart auswählen!</v>
      </c>
      <c r="C4862" s="47"/>
      <c r="D4862" s="47"/>
      <c r="E4862" s="47"/>
      <c r="F4862" s="47"/>
      <c r="G4862" s="47"/>
      <c r="H4862" s="114"/>
      <c r="I4862" s="60" t="s">
        <v>19</v>
      </c>
      <c r="J4862" s="48" t="s">
        <v>5</v>
      </c>
      <c r="K4862" s="47" t="str">
        <f>IF(H4859="Nein",IF(H4860="Erdgas","Den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endet."),IF(H4860="Erdgas","Bitte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62" s="47"/>
      <c r="M4862" s="47"/>
      <c r="N4862" s="47"/>
      <c r="O4862" s="47"/>
      <c r="P4862" s="47"/>
      <c r="Q4862" s="47"/>
      <c r="R4862" s="47"/>
      <c r="S4862" s="47"/>
      <c r="T4862" s="47"/>
      <c r="U4862" s="47"/>
      <c r="V4862" s="47"/>
      <c r="W4862" s="47"/>
      <c r="X4862" s="91"/>
      <c r="Y4862" s="91"/>
      <c r="Z4862" s="91"/>
      <c r="AA4862" s="91"/>
    </row>
    <row r="4863" spans="2:27" x14ac:dyDescent="0.3">
      <c r="B4863" s="46"/>
      <c r="C4863" s="46"/>
      <c r="D4863" s="46"/>
      <c r="E4863" s="46"/>
      <c r="F4863" s="46"/>
      <c r="G4863" s="46"/>
      <c r="H4863" s="46"/>
      <c r="I4863" s="46"/>
      <c r="J4863" s="46"/>
      <c r="K4863" s="46"/>
      <c r="L4863" s="46"/>
      <c r="M4863" s="46"/>
      <c r="N4863" s="46"/>
      <c r="O4863" s="46"/>
      <c r="P4863" s="46"/>
      <c r="Q4863" s="46"/>
      <c r="R4863" s="46"/>
      <c r="S4863" s="46"/>
      <c r="T4863" s="46"/>
      <c r="U4863" s="46"/>
      <c r="V4863" s="46"/>
      <c r="W4863" s="46"/>
      <c r="X4863" s="91"/>
      <c r="Y4863" s="91"/>
      <c r="Z4863" s="91"/>
      <c r="AA4863" s="91"/>
    </row>
    <row r="4864" spans="2:27" ht="18" thickBot="1" x14ac:dyDescent="0.5">
      <c r="B4864" s="56" t="s">
        <v>10</v>
      </c>
      <c r="C4864" s="47"/>
      <c r="D4864" s="47"/>
      <c r="E4864" s="47"/>
      <c r="F4864" s="47"/>
      <c r="G4864" s="47"/>
      <c r="H4864" s="47"/>
      <c r="I4864" s="47"/>
      <c r="J4864" s="47"/>
      <c r="K4864" s="47"/>
      <c r="L4864" s="47"/>
      <c r="M4864" s="47"/>
      <c r="N4864" s="47"/>
      <c r="O4864" s="47"/>
      <c r="P4864" s="47"/>
      <c r="Q4864" s="47"/>
      <c r="R4864" s="47"/>
      <c r="S4864" s="47"/>
      <c r="T4864" s="47"/>
      <c r="U4864" s="47"/>
      <c r="V4864" s="47"/>
      <c r="W4864" s="47"/>
      <c r="X4864" s="91"/>
      <c r="Y4864" s="90"/>
      <c r="Z4864" s="91"/>
      <c r="AA4864" s="91"/>
    </row>
    <row r="4865" spans="2:27" ht="15" thickBot="1" x14ac:dyDescent="0.35">
      <c r="B4865" s="47" t="s">
        <v>11</v>
      </c>
      <c r="C4865" s="47"/>
      <c r="D4865" s="47"/>
      <c r="E4865" s="47"/>
      <c r="F4865" s="47"/>
      <c r="G4865" s="47"/>
      <c r="H4865" s="112"/>
      <c r="I4865" s="47"/>
      <c r="J4865" s="48" t="s">
        <v>5</v>
      </c>
      <c r="K4865" s="47" t="s">
        <v>12</v>
      </c>
      <c r="L4865" s="47"/>
      <c r="M4865" s="47"/>
      <c r="N4865" s="47"/>
      <c r="O4865" s="47"/>
      <c r="P4865" s="47"/>
      <c r="Q4865" s="47"/>
      <c r="R4865" s="47"/>
      <c r="S4865" s="47"/>
      <c r="T4865" s="47"/>
      <c r="U4865" s="47"/>
      <c r="V4865" s="47"/>
      <c r="W4865" s="47"/>
      <c r="X4865" s="91">
        <f>H4866</f>
        <v>0</v>
      </c>
      <c r="Y4865" s="91">
        <f>H4867</f>
        <v>0</v>
      </c>
      <c r="Z4865" s="91">
        <f>H4868</f>
        <v>0</v>
      </c>
      <c r="AA4865" s="91">
        <f>H4869</f>
        <v>0</v>
      </c>
    </row>
    <row r="4866" spans="2:27" ht="15" thickBot="1" x14ac:dyDescent="0.35">
      <c r="B4866" s="47" t="s">
        <v>13</v>
      </c>
      <c r="C4866" s="47"/>
      <c r="D4866" s="47"/>
      <c r="E4866" s="47"/>
      <c r="F4866" s="47"/>
      <c r="G4866" s="47"/>
      <c r="H4866" s="112"/>
      <c r="I4866" s="59"/>
      <c r="J4866" s="48" t="s">
        <v>5</v>
      </c>
      <c r="K4866" s="47" t="s">
        <v>15</v>
      </c>
      <c r="L4866" s="47"/>
      <c r="M4866" s="47"/>
      <c r="N4866" s="47"/>
      <c r="O4866" s="47"/>
      <c r="P4866" s="47"/>
      <c r="Q4866" s="47"/>
      <c r="R4866" s="47"/>
      <c r="S4866" s="47"/>
      <c r="T4866" s="47"/>
      <c r="U4866" s="47"/>
      <c r="V4866" s="47"/>
      <c r="W4866" s="47"/>
      <c r="X4866" s="91"/>
      <c r="Y4866" s="91"/>
      <c r="Z4866" s="91"/>
      <c r="AA4866" s="91"/>
    </row>
    <row r="4867" spans="2:27" ht="15" thickBot="1" x14ac:dyDescent="0.35">
      <c r="B4867" s="47" t="s">
        <v>16</v>
      </c>
      <c r="C4867" s="47"/>
      <c r="D4867" s="47"/>
      <c r="E4867" s="47"/>
      <c r="F4867" s="47"/>
      <c r="G4867" s="47"/>
      <c r="H4867" s="137"/>
      <c r="I4867" s="47"/>
      <c r="J4867" s="48" t="s">
        <v>5</v>
      </c>
      <c r="K4867" s="47" t="s">
        <v>17</v>
      </c>
      <c r="L4867" s="47"/>
      <c r="M4867" s="47"/>
      <c r="N4867" s="47"/>
      <c r="O4867" s="47"/>
      <c r="P4867" s="47"/>
      <c r="Q4867" s="47"/>
      <c r="R4867" s="47"/>
      <c r="S4867" s="47"/>
      <c r="T4867" s="47"/>
      <c r="U4867" s="47"/>
      <c r="V4867" s="47"/>
      <c r="W4867" s="47"/>
      <c r="X4867" s="91"/>
      <c r="Y4867" s="91"/>
      <c r="Z4867" s="91"/>
      <c r="AA4867" s="91"/>
    </row>
    <row r="4868" spans="2:27" ht="15" thickBot="1" x14ac:dyDescent="0.35">
      <c r="B4868" s="47" t="str">
        <f>IF(H4867="Erdgas","Nettorechnungsbetrag (Erdgas)",IF(H4867="Strom","Nettorechnungsbetrag (Strom)",IF(H4867="Wärme/Kälte","Nettorechnungsbetrag (Wärme/Kälte)","Bitte Energieart auswählen!")))</f>
        <v>Bitte Energieart auswählen!</v>
      </c>
      <c r="C4868" s="47"/>
      <c r="D4868" s="47"/>
      <c r="E4868" s="47"/>
      <c r="F4868" s="47"/>
      <c r="G4868" s="47"/>
      <c r="H4868" s="113"/>
      <c r="I4868" s="60" t="s">
        <v>18</v>
      </c>
      <c r="J4868" s="48" t="s">
        <v>5</v>
      </c>
      <c r="K4868" s="47" t="str">
        <f>IF(H4867="Erdgas","Erdgaskosten exkl. Steuern, Abgaben, Netzentgelte, etc.",IF(H4867="Strom","Stromkosten exkl. Steuern, Abgaben, Netzentgelte, etc.",IF(H4867="Wärme/Kälte","Wärme-/Kältekosten exkl. Steuern, Abgaben, Netzentgelte, etc.","Bitte Energieart auswählen!")))</f>
        <v>Bitte Energieart auswählen!</v>
      </c>
      <c r="L4868" s="47"/>
      <c r="M4868" s="47"/>
      <c r="N4868" s="47"/>
      <c r="O4868" s="47"/>
      <c r="P4868" s="47"/>
      <c r="Q4868" s="47"/>
      <c r="R4868" s="47"/>
      <c r="S4868" s="47"/>
      <c r="T4868" s="47"/>
      <c r="U4868" s="47"/>
      <c r="V4868" s="47"/>
      <c r="W4868" s="47"/>
      <c r="X4868" s="91"/>
      <c r="Y4868" s="91"/>
      <c r="Z4868" s="91"/>
      <c r="AA4868" s="91"/>
    </row>
    <row r="4869" spans="2:27" ht="15" thickBot="1" x14ac:dyDescent="0.35">
      <c r="B4869" s="47" t="str">
        <f>IF(AND(H4867="Erdgas",H4866="Nein"),"Erdgasverbrauch in kWh gem. letzter Jahresabrechnung",IF(H4867="Erdgas","Erdgasverbrauch in kWh im Kalenderjahr 2021",IF(AND(H4867="Strom",H4866="Nein"),"Stromverbrauch in kWh gem. letzter Jahresabrechnung",IF(H4867="Strom","Stromverbrauch in kWh im Kalenderjahr 2021",IF(AND(H4867="Wärme/Kälte",H4866="Nein"),"Wärme-/Kälteverbrauch in kWh gem. letzter Jahresabrechnung",IF(H4867="Wärme/Kälte","Wärme-/Kälteverbrauch in kWh im Kalenderjahr 2021","Bitte Energieart auswählen!"))))))</f>
        <v>Bitte Energieart auswählen!</v>
      </c>
      <c r="C4869" s="47"/>
      <c r="D4869" s="47"/>
      <c r="E4869" s="47"/>
      <c r="F4869" s="47"/>
      <c r="G4869" s="47"/>
      <c r="H4869" s="114"/>
      <c r="I4869" s="60" t="s">
        <v>19</v>
      </c>
      <c r="J4869" s="48" t="s">
        <v>5</v>
      </c>
      <c r="K4869" s="47" t="str">
        <f>IF(H4866="Nein",IF(H4867="Erdgas","Den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endet."),IF(H4867="Erdgas","Bitte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69" s="47"/>
      <c r="M4869" s="47"/>
      <c r="N4869" s="47"/>
      <c r="O4869" s="47"/>
      <c r="P4869" s="47"/>
      <c r="Q4869" s="47"/>
      <c r="R4869" s="47"/>
      <c r="S4869" s="47"/>
      <c r="T4869" s="47"/>
      <c r="U4869" s="47"/>
      <c r="V4869" s="47"/>
      <c r="W4869" s="47"/>
      <c r="X4869" s="91"/>
      <c r="Y4869" s="91"/>
      <c r="Z4869" s="91"/>
      <c r="AA4869" s="91"/>
    </row>
    <row r="4870" spans="2:27" x14ac:dyDescent="0.3">
      <c r="B4870" s="46"/>
      <c r="C4870" s="46"/>
      <c r="D4870" s="46"/>
      <c r="E4870" s="46"/>
      <c r="F4870" s="46"/>
      <c r="G4870" s="46"/>
      <c r="H4870" s="46"/>
      <c r="I4870" s="46"/>
      <c r="J4870" s="46"/>
      <c r="K4870" s="46"/>
      <c r="L4870" s="46"/>
      <c r="M4870" s="46"/>
      <c r="N4870" s="46"/>
      <c r="O4870" s="46"/>
      <c r="P4870" s="46"/>
      <c r="Q4870" s="46"/>
      <c r="R4870" s="46"/>
      <c r="S4870" s="46"/>
      <c r="T4870" s="46"/>
      <c r="U4870" s="46"/>
      <c r="V4870" s="46"/>
      <c r="W4870" s="46"/>
      <c r="X4870" s="91"/>
      <c r="Y4870" s="91"/>
      <c r="Z4870" s="91"/>
      <c r="AA4870" s="91"/>
    </row>
    <row r="4871" spans="2:27" ht="18" thickBot="1" x14ac:dyDescent="0.5">
      <c r="B4871" s="56" t="s">
        <v>10</v>
      </c>
      <c r="C4871" s="47"/>
      <c r="D4871" s="47"/>
      <c r="E4871" s="47"/>
      <c r="F4871" s="47"/>
      <c r="G4871" s="47"/>
      <c r="H4871" s="47"/>
      <c r="I4871" s="47"/>
      <c r="J4871" s="47"/>
      <c r="K4871" s="47"/>
      <c r="L4871" s="47"/>
      <c r="M4871" s="47"/>
      <c r="N4871" s="47"/>
      <c r="O4871" s="47"/>
      <c r="P4871" s="47"/>
      <c r="Q4871" s="47"/>
      <c r="R4871" s="47"/>
      <c r="S4871" s="47"/>
      <c r="T4871" s="47"/>
      <c r="U4871" s="47"/>
      <c r="V4871" s="47"/>
      <c r="W4871" s="47"/>
      <c r="X4871" s="91"/>
      <c r="Y4871" s="90"/>
      <c r="Z4871" s="91"/>
      <c r="AA4871" s="91"/>
    </row>
    <row r="4872" spans="2:27" ht="15" thickBot="1" x14ac:dyDescent="0.35">
      <c r="B4872" s="47" t="s">
        <v>11</v>
      </c>
      <c r="C4872" s="47"/>
      <c r="D4872" s="47"/>
      <c r="E4872" s="47"/>
      <c r="F4872" s="47"/>
      <c r="G4872" s="47"/>
      <c r="H4872" s="112"/>
      <c r="I4872" s="47"/>
      <c r="J4872" s="48" t="s">
        <v>5</v>
      </c>
      <c r="K4872" s="47" t="s">
        <v>12</v>
      </c>
      <c r="L4872" s="47"/>
      <c r="M4872" s="47"/>
      <c r="N4872" s="47"/>
      <c r="O4872" s="47"/>
      <c r="P4872" s="47"/>
      <c r="Q4872" s="47"/>
      <c r="R4872" s="47"/>
      <c r="S4872" s="47"/>
      <c r="T4872" s="47"/>
      <c r="U4872" s="47"/>
      <c r="V4872" s="47"/>
      <c r="W4872" s="47"/>
      <c r="X4872" s="91">
        <f>H4873</f>
        <v>0</v>
      </c>
      <c r="Y4872" s="91">
        <f>H4874</f>
        <v>0</v>
      </c>
      <c r="Z4872" s="91">
        <f>H4875</f>
        <v>0</v>
      </c>
      <c r="AA4872" s="91">
        <f>H4876</f>
        <v>0</v>
      </c>
    </row>
    <row r="4873" spans="2:27" ht="15" thickBot="1" x14ac:dyDescent="0.35">
      <c r="B4873" s="47" t="s">
        <v>13</v>
      </c>
      <c r="C4873" s="47"/>
      <c r="D4873" s="47"/>
      <c r="E4873" s="47"/>
      <c r="F4873" s="47"/>
      <c r="G4873" s="47"/>
      <c r="H4873" s="112"/>
      <c r="I4873" s="59"/>
      <c r="J4873" s="48" t="s">
        <v>5</v>
      </c>
      <c r="K4873" s="47" t="s">
        <v>15</v>
      </c>
      <c r="L4873" s="47"/>
      <c r="M4873" s="47"/>
      <c r="N4873" s="47"/>
      <c r="O4873" s="47"/>
      <c r="P4873" s="47"/>
      <c r="Q4873" s="47"/>
      <c r="R4873" s="47"/>
      <c r="S4873" s="47"/>
      <c r="T4873" s="47"/>
      <c r="U4873" s="47"/>
      <c r="V4873" s="47"/>
      <c r="W4873" s="47"/>
      <c r="X4873" s="91"/>
      <c r="Y4873" s="91"/>
      <c r="Z4873" s="91"/>
      <c r="AA4873" s="91"/>
    </row>
    <row r="4874" spans="2:27" ht="15" thickBot="1" x14ac:dyDescent="0.35">
      <c r="B4874" s="47" t="s">
        <v>16</v>
      </c>
      <c r="C4874" s="47"/>
      <c r="D4874" s="47"/>
      <c r="E4874" s="47"/>
      <c r="F4874" s="47"/>
      <c r="G4874" s="47"/>
      <c r="H4874" s="137"/>
      <c r="I4874" s="47"/>
      <c r="J4874" s="48" t="s">
        <v>5</v>
      </c>
      <c r="K4874" s="47" t="s">
        <v>17</v>
      </c>
      <c r="L4874" s="47"/>
      <c r="M4874" s="47"/>
      <c r="N4874" s="47"/>
      <c r="O4874" s="47"/>
      <c r="P4874" s="47"/>
      <c r="Q4874" s="47"/>
      <c r="R4874" s="47"/>
      <c r="S4874" s="47"/>
      <c r="T4874" s="47"/>
      <c r="U4874" s="47"/>
      <c r="V4874" s="47"/>
      <c r="W4874" s="47"/>
      <c r="X4874" s="91"/>
      <c r="Y4874" s="91"/>
      <c r="Z4874" s="91"/>
      <c r="AA4874" s="91"/>
    </row>
    <row r="4875" spans="2:27" ht="15" thickBot="1" x14ac:dyDescent="0.35">
      <c r="B4875" s="47" t="str">
        <f>IF(H4874="Erdgas","Nettorechnungsbetrag (Erdgas)",IF(H4874="Strom","Nettorechnungsbetrag (Strom)",IF(H4874="Wärme/Kälte","Nettorechnungsbetrag (Wärme/Kälte)","Bitte Energieart auswählen!")))</f>
        <v>Bitte Energieart auswählen!</v>
      </c>
      <c r="C4875" s="47"/>
      <c r="D4875" s="47"/>
      <c r="E4875" s="47"/>
      <c r="F4875" s="47"/>
      <c r="G4875" s="47"/>
      <c r="H4875" s="113"/>
      <c r="I4875" s="60" t="s">
        <v>18</v>
      </c>
      <c r="J4875" s="48" t="s">
        <v>5</v>
      </c>
      <c r="K4875" s="47" t="str">
        <f>IF(H4874="Erdgas","Erdgaskosten exkl. Steuern, Abgaben, Netzentgelte, etc.",IF(H4874="Strom","Stromkosten exkl. Steuern, Abgaben, Netzentgelte, etc.",IF(H4874="Wärme/Kälte","Wärme-/Kältekosten exkl. Steuern, Abgaben, Netzentgelte, etc.","Bitte Energieart auswählen!")))</f>
        <v>Bitte Energieart auswählen!</v>
      </c>
      <c r="L4875" s="47"/>
      <c r="M4875" s="47"/>
      <c r="N4875" s="47"/>
      <c r="O4875" s="47"/>
      <c r="P4875" s="47"/>
      <c r="Q4875" s="47"/>
      <c r="R4875" s="47"/>
      <c r="S4875" s="47"/>
      <c r="T4875" s="47"/>
      <c r="U4875" s="47"/>
      <c r="V4875" s="47"/>
      <c r="W4875" s="47"/>
      <c r="X4875" s="91"/>
      <c r="Y4875" s="91"/>
      <c r="Z4875" s="91"/>
      <c r="AA4875" s="91"/>
    </row>
    <row r="4876" spans="2:27" ht="15" thickBot="1" x14ac:dyDescent="0.35">
      <c r="B4876" s="47" t="str">
        <f>IF(AND(H4874="Erdgas",H4873="Nein"),"Erdgasverbrauch in kWh gem. letzter Jahresabrechnung",IF(H4874="Erdgas","Erdgasverbrauch in kWh im Kalenderjahr 2021",IF(AND(H4874="Strom",H4873="Nein"),"Stromverbrauch in kWh gem. letzter Jahresabrechnung",IF(H4874="Strom","Stromverbrauch in kWh im Kalenderjahr 2021",IF(AND(H4874="Wärme/Kälte",H4873="Nein"),"Wärme-/Kälteverbrauch in kWh gem. letzter Jahresabrechnung",IF(H4874="Wärme/Kälte","Wärme-/Kälteverbrauch in kWh im Kalenderjahr 2021","Bitte Energieart auswählen!"))))))</f>
        <v>Bitte Energieart auswählen!</v>
      </c>
      <c r="C4876" s="47"/>
      <c r="D4876" s="47"/>
      <c r="E4876" s="47"/>
      <c r="F4876" s="47"/>
      <c r="G4876" s="47"/>
      <c r="H4876" s="114"/>
      <c r="I4876" s="60" t="s">
        <v>19</v>
      </c>
      <c r="J4876" s="48" t="s">
        <v>5</v>
      </c>
      <c r="K4876" s="47" t="str">
        <f>IF(H4873="Nein",IF(H4874="Erdgas","Den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endet."),IF(H4874="Erdgas","Bitte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76" s="47"/>
      <c r="M4876" s="47"/>
      <c r="N4876" s="47"/>
      <c r="O4876" s="47"/>
      <c r="P4876" s="47"/>
      <c r="Q4876" s="47"/>
      <c r="R4876" s="47"/>
      <c r="S4876" s="47"/>
      <c r="T4876" s="47"/>
      <c r="U4876" s="47"/>
      <c r="V4876" s="47"/>
      <c r="W4876" s="47"/>
      <c r="X4876" s="91"/>
      <c r="Y4876" s="91"/>
      <c r="Z4876" s="91"/>
      <c r="AA4876" s="91"/>
    </row>
    <row r="4877" spans="2:27" x14ac:dyDescent="0.3">
      <c r="B4877" s="46"/>
      <c r="C4877" s="46"/>
      <c r="D4877" s="46"/>
      <c r="E4877" s="46"/>
      <c r="F4877" s="46"/>
      <c r="G4877" s="46"/>
      <c r="H4877" s="46"/>
      <c r="I4877" s="46"/>
      <c r="J4877" s="46"/>
      <c r="K4877" s="46"/>
      <c r="L4877" s="46"/>
      <c r="M4877" s="46"/>
      <c r="N4877" s="46"/>
      <c r="O4877" s="46"/>
      <c r="P4877" s="46"/>
      <c r="Q4877" s="46"/>
      <c r="R4877" s="46"/>
      <c r="S4877" s="46"/>
      <c r="T4877" s="46"/>
      <c r="U4877" s="46"/>
      <c r="V4877" s="46"/>
      <c r="W4877" s="46"/>
      <c r="X4877" s="91"/>
      <c r="Y4877" s="91"/>
      <c r="Z4877" s="91"/>
      <c r="AA4877" s="91"/>
    </row>
    <row r="4878" spans="2:27" ht="18" thickBot="1" x14ac:dyDescent="0.5">
      <c r="B4878" s="56" t="s">
        <v>10</v>
      </c>
      <c r="C4878" s="47"/>
      <c r="D4878" s="47"/>
      <c r="E4878" s="47"/>
      <c r="F4878" s="47"/>
      <c r="G4878" s="47"/>
      <c r="H4878" s="47"/>
      <c r="I4878" s="47"/>
      <c r="J4878" s="47"/>
      <c r="K4878" s="47"/>
      <c r="L4878" s="47"/>
      <c r="M4878" s="47"/>
      <c r="N4878" s="47"/>
      <c r="O4878" s="47"/>
      <c r="P4878" s="47"/>
      <c r="Q4878" s="47"/>
      <c r="R4878" s="47"/>
      <c r="S4878" s="47"/>
      <c r="T4878" s="47"/>
      <c r="U4878" s="47"/>
      <c r="V4878" s="47"/>
      <c r="W4878" s="47"/>
      <c r="X4878" s="91"/>
      <c r="Y4878" s="90"/>
      <c r="Z4878" s="91"/>
      <c r="AA4878" s="91"/>
    </row>
    <row r="4879" spans="2:27" ht="15" thickBot="1" x14ac:dyDescent="0.35">
      <c r="B4879" s="47" t="s">
        <v>11</v>
      </c>
      <c r="C4879" s="47"/>
      <c r="D4879" s="47"/>
      <c r="E4879" s="47"/>
      <c r="F4879" s="47"/>
      <c r="G4879" s="47"/>
      <c r="H4879" s="112"/>
      <c r="I4879" s="47"/>
      <c r="J4879" s="48" t="s">
        <v>5</v>
      </c>
      <c r="K4879" s="47" t="s">
        <v>12</v>
      </c>
      <c r="L4879" s="47"/>
      <c r="M4879" s="47"/>
      <c r="N4879" s="47"/>
      <c r="O4879" s="47"/>
      <c r="P4879" s="47"/>
      <c r="Q4879" s="47"/>
      <c r="R4879" s="47"/>
      <c r="S4879" s="47"/>
      <c r="T4879" s="47"/>
      <c r="U4879" s="47"/>
      <c r="V4879" s="47"/>
      <c r="W4879" s="47"/>
      <c r="X4879" s="91">
        <f>H4880</f>
        <v>0</v>
      </c>
      <c r="Y4879" s="91">
        <f>H4881</f>
        <v>0</v>
      </c>
      <c r="Z4879" s="91">
        <f>H4882</f>
        <v>0</v>
      </c>
      <c r="AA4879" s="91">
        <f>H4883</f>
        <v>0</v>
      </c>
    </row>
    <row r="4880" spans="2:27" ht="15" thickBot="1" x14ac:dyDescent="0.35">
      <c r="B4880" s="47" t="s">
        <v>13</v>
      </c>
      <c r="C4880" s="47"/>
      <c r="D4880" s="47"/>
      <c r="E4880" s="47"/>
      <c r="F4880" s="47"/>
      <c r="G4880" s="47"/>
      <c r="H4880" s="112"/>
      <c r="I4880" s="59"/>
      <c r="J4880" s="48" t="s">
        <v>5</v>
      </c>
      <c r="K4880" s="47" t="s">
        <v>15</v>
      </c>
      <c r="L4880" s="47"/>
      <c r="M4880" s="47"/>
      <c r="N4880" s="47"/>
      <c r="O4880" s="47"/>
      <c r="P4880" s="47"/>
      <c r="Q4880" s="47"/>
      <c r="R4880" s="47"/>
      <c r="S4880" s="47"/>
      <c r="T4880" s="47"/>
      <c r="U4880" s="47"/>
      <c r="V4880" s="47"/>
      <c r="W4880" s="47"/>
      <c r="X4880" s="91"/>
      <c r="Y4880" s="91"/>
      <c r="Z4880" s="91"/>
      <c r="AA4880" s="91"/>
    </row>
    <row r="4881" spans="2:27" ht="15" thickBot="1" x14ac:dyDescent="0.35">
      <c r="B4881" s="47" t="s">
        <v>16</v>
      </c>
      <c r="C4881" s="47"/>
      <c r="D4881" s="47"/>
      <c r="E4881" s="47"/>
      <c r="F4881" s="47"/>
      <c r="G4881" s="47"/>
      <c r="H4881" s="137"/>
      <c r="I4881" s="47"/>
      <c r="J4881" s="48" t="s">
        <v>5</v>
      </c>
      <c r="K4881" s="47" t="s">
        <v>17</v>
      </c>
      <c r="L4881" s="47"/>
      <c r="M4881" s="47"/>
      <c r="N4881" s="47"/>
      <c r="O4881" s="47"/>
      <c r="P4881" s="47"/>
      <c r="Q4881" s="47"/>
      <c r="R4881" s="47"/>
      <c r="S4881" s="47"/>
      <c r="T4881" s="47"/>
      <c r="U4881" s="47"/>
      <c r="V4881" s="47"/>
      <c r="W4881" s="47"/>
      <c r="X4881" s="91"/>
      <c r="Y4881" s="91"/>
      <c r="Z4881" s="91"/>
      <c r="AA4881" s="91"/>
    </row>
    <row r="4882" spans="2:27" ht="15" thickBot="1" x14ac:dyDescent="0.35">
      <c r="B4882" s="47" t="str">
        <f>IF(H4881="Erdgas","Nettorechnungsbetrag (Erdgas)",IF(H4881="Strom","Nettorechnungsbetrag (Strom)",IF(H4881="Wärme/Kälte","Nettorechnungsbetrag (Wärme/Kälte)","Bitte Energieart auswählen!")))</f>
        <v>Bitte Energieart auswählen!</v>
      </c>
      <c r="C4882" s="47"/>
      <c r="D4882" s="47"/>
      <c r="E4882" s="47"/>
      <c r="F4882" s="47"/>
      <c r="G4882" s="47"/>
      <c r="H4882" s="113"/>
      <c r="I4882" s="60" t="s">
        <v>18</v>
      </c>
      <c r="J4882" s="48" t="s">
        <v>5</v>
      </c>
      <c r="K4882" s="47" t="str">
        <f>IF(H4881="Erdgas","Erdgaskosten exkl. Steuern, Abgaben, Netzentgelte, etc.",IF(H4881="Strom","Stromkosten exkl. Steuern, Abgaben, Netzentgelte, etc.",IF(H4881="Wärme/Kälte","Wärme-/Kältekosten exkl. Steuern, Abgaben, Netzentgelte, etc.","Bitte Energieart auswählen!")))</f>
        <v>Bitte Energieart auswählen!</v>
      </c>
      <c r="L4882" s="47"/>
      <c r="M4882" s="47"/>
      <c r="N4882" s="47"/>
      <c r="O4882" s="47"/>
      <c r="P4882" s="47"/>
      <c r="Q4882" s="47"/>
      <c r="R4882" s="47"/>
      <c r="S4882" s="47"/>
      <c r="T4882" s="47"/>
      <c r="U4882" s="47"/>
      <c r="V4882" s="47"/>
      <c r="W4882" s="47"/>
      <c r="X4882" s="91"/>
      <c r="Y4882" s="91"/>
      <c r="Z4882" s="91"/>
      <c r="AA4882" s="91"/>
    </row>
    <row r="4883" spans="2:27" ht="15" thickBot="1" x14ac:dyDescent="0.35">
      <c r="B4883" s="47" t="str">
        <f>IF(AND(H4881="Erdgas",H4880="Nein"),"Erdgasverbrauch in kWh gem. letzter Jahresabrechnung",IF(H4881="Erdgas","Erdgasverbrauch in kWh im Kalenderjahr 2021",IF(AND(H4881="Strom",H4880="Nein"),"Stromverbrauch in kWh gem. letzter Jahresabrechnung",IF(H4881="Strom","Stromverbrauch in kWh im Kalenderjahr 2021",IF(AND(H4881="Wärme/Kälte",H4880="Nein"),"Wärme-/Kälteverbrauch in kWh gem. letzter Jahresabrechnung",IF(H4881="Wärme/Kälte","Wärme-/Kälteverbrauch in kWh im Kalenderjahr 2021","Bitte Energieart auswählen!"))))))</f>
        <v>Bitte Energieart auswählen!</v>
      </c>
      <c r="C4883" s="47"/>
      <c r="D4883" s="47"/>
      <c r="E4883" s="47"/>
      <c r="F4883" s="47"/>
      <c r="G4883" s="47"/>
      <c r="H4883" s="114"/>
      <c r="I4883" s="60" t="s">
        <v>19</v>
      </c>
      <c r="J4883" s="48" t="s">
        <v>5</v>
      </c>
      <c r="K4883" s="47" t="str">
        <f>IF(H4880="Nein",IF(H4881="Erdgas","Den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endet."),IF(H4881="Erdgas","Bitte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83" s="47"/>
      <c r="M4883" s="47"/>
      <c r="N4883" s="47"/>
      <c r="O4883" s="47"/>
      <c r="P4883" s="47"/>
      <c r="Q4883" s="47"/>
      <c r="R4883" s="47"/>
      <c r="S4883" s="47"/>
      <c r="T4883" s="47"/>
      <c r="U4883" s="47"/>
      <c r="V4883" s="47"/>
      <c r="W4883" s="47"/>
      <c r="X4883" s="91"/>
      <c r="Y4883" s="91"/>
      <c r="Z4883" s="91"/>
      <c r="AA4883" s="91"/>
    </row>
    <row r="4884" spans="2:27" x14ac:dyDescent="0.3">
      <c r="B4884" s="46"/>
      <c r="C4884" s="46"/>
      <c r="D4884" s="46"/>
      <c r="E4884" s="46"/>
      <c r="F4884" s="46"/>
      <c r="G4884" s="46"/>
      <c r="H4884" s="46"/>
      <c r="I4884" s="46"/>
      <c r="J4884" s="46"/>
      <c r="K4884" s="46"/>
      <c r="L4884" s="46"/>
      <c r="M4884" s="46"/>
      <c r="N4884" s="46"/>
      <c r="O4884" s="46"/>
      <c r="P4884" s="46"/>
      <c r="Q4884" s="46"/>
      <c r="R4884" s="46"/>
      <c r="S4884" s="46"/>
      <c r="T4884" s="46"/>
      <c r="U4884" s="46"/>
      <c r="V4884" s="46"/>
      <c r="W4884" s="46"/>
      <c r="X4884" s="91"/>
      <c r="Y4884" s="91"/>
      <c r="Z4884" s="91"/>
      <c r="AA4884" s="91"/>
    </row>
    <row r="4885" spans="2:27" ht="18" thickBot="1" x14ac:dyDescent="0.5">
      <c r="B4885" s="56" t="s">
        <v>10</v>
      </c>
      <c r="C4885" s="47"/>
      <c r="D4885" s="47"/>
      <c r="E4885" s="47"/>
      <c r="F4885" s="47"/>
      <c r="G4885" s="47"/>
      <c r="H4885" s="47"/>
      <c r="I4885" s="47"/>
      <c r="J4885" s="47"/>
      <c r="K4885" s="47"/>
      <c r="L4885" s="47"/>
      <c r="M4885" s="47"/>
      <c r="N4885" s="47"/>
      <c r="O4885" s="47"/>
      <c r="P4885" s="47"/>
      <c r="Q4885" s="47"/>
      <c r="R4885" s="47"/>
      <c r="S4885" s="47"/>
      <c r="T4885" s="47"/>
      <c r="U4885" s="47"/>
      <c r="V4885" s="47"/>
      <c r="W4885" s="47"/>
      <c r="X4885" s="91"/>
      <c r="Y4885" s="90"/>
      <c r="Z4885" s="91"/>
      <c r="AA4885" s="91"/>
    </row>
    <row r="4886" spans="2:27" ht="15" thickBot="1" x14ac:dyDescent="0.35">
      <c r="B4886" s="47" t="s">
        <v>11</v>
      </c>
      <c r="C4886" s="47"/>
      <c r="D4886" s="47"/>
      <c r="E4886" s="47"/>
      <c r="F4886" s="47"/>
      <c r="G4886" s="47"/>
      <c r="H4886" s="112"/>
      <c r="I4886" s="47"/>
      <c r="J4886" s="48" t="s">
        <v>5</v>
      </c>
      <c r="K4886" s="47" t="s">
        <v>12</v>
      </c>
      <c r="L4886" s="47"/>
      <c r="M4886" s="47"/>
      <c r="N4886" s="47"/>
      <c r="O4886" s="47"/>
      <c r="P4886" s="47"/>
      <c r="Q4886" s="47"/>
      <c r="R4886" s="47"/>
      <c r="S4886" s="47"/>
      <c r="T4886" s="47"/>
      <c r="U4886" s="47"/>
      <c r="V4886" s="47"/>
      <c r="W4886" s="47"/>
      <c r="X4886" s="91">
        <f>H4887</f>
        <v>0</v>
      </c>
      <c r="Y4886" s="91">
        <f>H4888</f>
        <v>0</v>
      </c>
      <c r="Z4886" s="91">
        <f>H4889</f>
        <v>0</v>
      </c>
      <c r="AA4886" s="91">
        <f>H4890</f>
        <v>0</v>
      </c>
    </row>
    <row r="4887" spans="2:27" ht="15" thickBot="1" x14ac:dyDescent="0.35">
      <c r="B4887" s="47" t="s">
        <v>13</v>
      </c>
      <c r="C4887" s="47"/>
      <c r="D4887" s="47"/>
      <c r="E4887" s="47"/>
      <c r="F4887" s="47"/>
      <c r="G4887" s="47"/>
      <c r="H4887" s="112"/>
      <c r="I4887" s="59"/>
      <c r="J4887" s="48" t="s">
        <v>5</v>
      </c>
      <c r="K4887" s="47" t="s">
        <v>15</v>
      </c>
      <c r="L4887" s="47"/>
      <c r="M4887" s="47"/>
      <c r="N4887" s="47"/>
      <c r="O4887" s="47"/>
      <c r="P4887" s="47"/>
      <c r="Q4887" s="47"/>
      <c r="R4887" s="47"/>
      <c r="S4887" s="47"/>
      <c r="T4887" s="47"/>
      <c r="U4887" s="47"/>
      <c r="V4887" s="47"/>
      <c r="W4887" s="47"/>
      <c r="X4887" s="91"/>
      <c r="Y4887" s="91"/>
      <c r="Z4887" s="91"/>
      <c r="AA4887" s="91"/>
    </row>
    <row r="4888" spans="2:27" ht="15" thickBot="1" x14ac:dyDescent="0.35">
      <c r="B4888" s="47" t="s">
        <v>16</v>
      </c>
      <c r="C4888" s="47"/>
      <c r="D4888" s="47"/>
      <c r="E4888" s="47"/>
      <c r="F4888" s="47"/>
      <c r="G4888" s="47"/>
      <c r="H4888" s="137"/>
      <c r="I4888" s="47"/>
      <c r="J4888" s="48" t="s">
        <v>5</v>
      </c>
      <c r="K4888" s="47" t="s">
        <v>17</v>
      </c>
      <c r="L4888" s="47"/>
      <c r="M4888" s="47"/>
      <c r="N4888" s="47"/>
      <c r="O4888" s="47"/>
      <c r="P4888" s="47"/>
      <c r="Q4888" s="47"/>
      <c r="R4888" s="47"/>
      <c r="S4888" s="47"/>
      <c r="T4888" s="47"/>
      <c r="U4888" s="47"/>
      <c r="V4888" s="47"/>
      <c r="W4888" s="47"/>
      <c r="X4888" s="91"/>
      <c r="Y4888" s="91"/>
      <c r="Z4888" s="91"/>
      <c r="AA4888" s="91"/>
    </row>
    <row r="4889" spans="2:27" ht="15" thickBot="1" x14ac:dyDescent="0.35">
      <c r="B4889" s="47" t="str">
        <f>IF(H4888="Erdgas","Nettorechnungsbetrag (Erdgas)",IF(H4888="Strom","Nettorechnungsbetrag (Strom)",IF(H4888="Wärme/Kälte","Nettorechnungsbetrag (Wärme/Kälte)","Bitte Energieart auswählen!")))</f>
        <v>Bitte Energieart auswählen!</v>
      </c>
      <c r="C4889" s="47"/>
      <c r="D4889" s="47"/>
      <c r="E4889" s="47"/>
      <c r="F4889" s="47"/>
      <c r="G4889" s="47"/>
      <c r="H4889" s="113"/>
      <c r="I4889" s="60" t="s">
        <v>18</v>
      </c>
      <c r="J4889" s="48" t="s">
        <v>5</v>
      </c>
      <c r="K4889" s="47" t="str">
        <f>IF(H4888="Erdgas","Erdgaskosten exkl. Steuern, Abgaben, Netzentgelte, etc.",IF(H4888="Strom","Stromkosten exkl. Steuern, Abgaben, Netzentgelte, etc.",IF(H4888="Wärme/Kälte","Wärme-/Kältekosten exkl. Steuern, Abgaben, Netzentgelte, etc.","Bitte Energieart auswählen!")))</f>
        <v>Bitte Energieart auswählen!</v>
      </c>
      <c r="L4889" s="47"/>
      <c r="M4889" s="47"/>
      <c r="N4889" s="47"/>
      <c r="O4889" s="47"/>
      <c r="P4889" s="47"/>
      <c r="Q4889" s="47"/>
      <c r="R4889" s="47"/>
      <c r="S4889" s="47"/>
      <c r="T4889" s="47"/>
      <c r="U4889" s="47"/>
      <c r="V4889" s="47"/>
      <c r="W4889" s="47"/>
      <c r="X4889" s="91"/>
      <c r="Y4889" s="91"/>
      <c r="Z4889" s="91"/>
      <c r="AA4889" s="91"/>
    </row>
    <row r="4890" spans="2:27" ht="15" thickBot="1" x14ac:dyDescent="0.35">
      <c r="B4890" s="47" t="str">
        <f>IF(AND(H4888="Erdgas",H4887="Nein"),"Erdgasverbrauch in kWh gem. letzter Jahresabrechnung",IF(H4888="Erdgas","Erdgasverbrauch in kWh im Kalenderjahr 2021",IF(AND(H4888="Strom",H4887="Nein"),"Stromverbrauch in kWh gem. letzter Jahresabrechnung",IF(H4888="Strom","Stromverbrauch in kWh im Kalenderjahr 2021",IF(AND(H4888="Wärme/Kälte",H4887="Nein"),"Wärme-/Kälteverbrauch in kWh gem. letzter Jahresabrechnung",IF(H4888="Wärme/Kälte","Wärme-/Kälteverbrauch in kWh im Kalenderjahr 2021","Bitte Energieart auswählen!"))))))</f>
        <v>Bitte Energieart auswählen!</v>
      </c>
      <c r="C4890" s="47"/>
      <c r="D4890" s="47"/>
      <c r="E4890" s="47"/>
      <c r="F4890" s="47"/>
      <c r="G4890" s="47"/>
      <c r="H4890" s="114"/>
      <c r="I4890" s="60" t="s">
        <v>19</v>
      </c>
      <c r="J4890" s="48" t="s">
        <v>5</v>
      </c>
      <c r="K4890" s="47" t="str">
        <f>IF(H4887="Nein",IF(H4888="Erdgas","Den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endet."),IF(H4888="Erdgas","Bitte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90" s="47"/>
      <c r="M4890" s="47"/>
      <c r="N4890" s="47"/>
      <c r="O4890" s="47"/>
      <c r="P4890" s="47"/>
      <c r="Q4890" s="47"/>
      <c r="R4890" s="47"/>
      <c r="S4890" s="47"/>
      <c r="T4890" s="47"/>
      <c r="U4890" s="47"/>
      <c r="V4890" s="47"/>
      <c r="W4890" s="47"/>
      <c r="X4890" s="91"/>
      <c r="Y4890" s="91"/>
      <c r="Z4890" s="91"/>
      <c r="AA4890" s="91"/>
    </row>
    <row r="4891" spans="2:27" x14ac:dyDescent="0.3">
      <c r="B4891" s="46"/>
      <c r="C4891" s="46"/>
      <c r="D4891" s="46"/>
      <c r="E4891" s="46"/>
      <c r="F4891" s="46"/>
      <c r="G4891" s="46"/>
      <c r="H4891" s="46"/>
      <c r="I4891" s="46"/>
      <c r="J4891" s="46"/>
      <c r="K4891" s="46"/>
      <c r="L4891" s="46"/>
      <c r="M4891" s="46"/>
      <c r="N4891" s="46"/>
      <c r="O4891" s="46"/>
      <c r="P4891" s="46"/>
      <c r="Q4891" s="46"/>
      <c r="R4891" s="46"/>
      <c r="S4891" s="46"/>
      <c r="T4891" s="46"/>
      <c r="U4891" s="46"/>
      <c r="V4891" s="46"/>
      <c r="W4891" s="46"/>
      <c r="X4891" s="91"/>
      <c r="Y4891" s="91"/>
      <c r="Z4891" s="91"/>
      <c r="AA4891" s="91"/>
    </row>
    <row r="4892" spans="2:27" ht="18" thickBot="1" x14ac:dyDescent="0.5">
      <c r="B4892" s="56" t="s">
        <v>10</v>
      </c>
      <c r="C4892" s="47"/>
      <c r="D4892" s="47"/>
      <c r="E4892" s="47"/>
      <c r="F4892" s="47"/>
      <c r="G4892" s="47"/>
      <c r="H4892" s="47"/>
      <c r="I4892" s="47"/>
      <c r="J4892" s="47"/>
      <c r="K4892" s="47"/>
      <c r="L4892" s="47"/>
      <c r="M4892" s="47"/>
      <c r="N4892" s="47"/>
      <c r="O4892" s="47"/>
      <c r="P4892" s="47"/>
      <c r="Q4892" s="47"/>
      <c r="R4892" s="47"/>
      <c r="S4892" s="47"/>
      <c r="T4892" s="47"/>
      <c r="U4892" s="47"/>
      <c r="V4892" s="47"/>
      <c r="W4892" s="47"/>
      <c r="X4892" s="91"/>
      <c r="Y4892" s="90"/>
      <c r="Z4892" s="91"/>
      <c r="AA4892" s="91"/>
    </row>
    <row r="4893" spans="2:27" ht="15" thickBot="1" x14ac:dyDescent="0.35">
      <c r="B4893" s="47" t="s">
        <v>11</v>
      </c>
      <c r="C4893" s="47"/>
      <c r="D4893" s="47"/>
      <c r="E4893" s="47"/>
      <c r="F4893" s="47"/>
      <c r="G4893" s="47"/>
      <c r="H4893" s="112"/>
      <c r="I4893" s="47"/>
      <c r="J4893" s="48" t="s">
        <v>5</v>
      </c>
      <c r="K4893" s="47" t="s">
        <v>12</v>
      </c>
      <c r="L4893" s="47"/>
      <c r="M4893" s="47"/>
      <c r="N4893" s="47"/>
      <c r="O4893" s="47"/>
      <c r="P4893" s="47"/>
      <c r="Q4893" s="47"/>
      <c r="R4893" s="47"/>
      <c r="S4893" s="47"/>
      <c r="T4893" s="47"/>
      <c r="U4893" s="47"/>
      <c r="V4893" s="47"/>
      <c r="W4893" s="47"/>
      <c r="X4893" s="91">
        <f>H4894</f>
        <v>0</v>
      </c>
      <c r="Y4893" s="91">
        <f>H4895</f>
        <v>0</v>
      </c>
      <c r="Z4893" s="91">
        <f>H4896</f>
        <v>0</v>
      </c>
      <c r="AA4893" s="91">
        <f>H4897</f>
        <v>0</v>
      </c>
    </row>
    <row r="4894" spans="2:27" ht="15" thickBot="1" x14ac:dyDescent="0.35">
      <c r="B4894" s="47" t="s">
        <v>13</v>
      </c>
      <c r="C4894" s="47"/>
      <c r="D4894" s="47"/>
      <c r="E4894" s="47"/>
      <c r="F4894" s="47"/>
      <c r="G4894" s="47"/>
      <c r="H4894" s="112"/>
      <c r="I4894" s="59"/>
      <c r="J4894" s="48" t="s">
        <v>5</v>
      </c>
      <c r="K4894" s="47" t="s">
        <v>15</v>
      </c>
      <c r="L4894" s="47"/>
      <c r="M4894" s="47"/>
      <c r="N4894" s="47"/>
      <c r="O4894" s="47"/>
      <c r="P4894" s="47"/>
      <c r="Q4894" s="47"/>
      <c r="R4894" s="47"/>
      <c r="S4894" s="47"/>
      <c r="T4894" s="47"/>
      <c r="U4894" s="47"/>
      <c r="V4894" s="47"/>
      <c r="W4894" s="47"/>
      <c r="X4894" s="91"/>
      <c r="Y4894" s="91"/>
      <c r="Z4894" s="91"/>
      <c r="AA4894" s="91"/>
    </row>
    <row r="4895" spans="2:27" ht="15" thickBot="1" x14ac:dyDescent="0.35">
      <c r="B4895" s="47" t="s">
        <v>16</v>
      </c>
      <c r="C4895" s="47"/>
      <c r="D4895" s="47"/>
      <c r="E4895" s="47"/>
      <c r="F4895" s="47"/>
      <c r="G4895" s="47"/>
      <c r="H4895" s="137"/>
      <c r="I4895" s="47"/>
      <c r="J4895" s="48" t="s">
        <v>5</v>
      </c>
      <c r="K4895" s="47" t="s">
        <v>17</v>
      </c>
      <c r="L4895" s="47"/>
      <c r="M4895" s="47"/>
      <c r="N4895" s="47"/>
      <c r="O4895" s="47"/>
      <c r="P4895" s="47"/>
      <c r="Q4895" s="47"/>
      <c r="R4895" s="47"/>
      <c r="S4895" s="47"/>
      <c r="T4895" s="47"/>
      <c r="U4895" s="47"/>
      <c r="V4895" s="47"/>
      <c r="W4895" s="47"/>
      <c r="X4895" s="91"/>
      <c r="Y4895" s="91"/>
      <c r="Z4895" s="91"/>
      <c r="AA4895" s="91"/>
    </row>
    <row r="4896" spans="2:27" ht="15" thickBot="1" x14ac:dyDescent="0.35">
      <c r="B4896" s="47" t="str">
        <f>IF(H4895="Erdgas","Nettorechnungsbetrag (Erdgas)",IF(H4895="Strom","Nettorechnungsbetrag (Strom)",IF(H4895="Wärme/Kälte","Nettorechnungsbetrag (Wärme/Kälte)","Bitte Energieart auswählen!")))</f>
        <v>Bitte Energieart auswählen!</v>
      </c>
      <c r="C4896" s="47"/>
      <c r="D4896" s="47"/>
      <c r="E4896" s="47"/>
      <c r="F4896" s="47"/>
      <c r="G4896" s="47"/>
      <c r="H4896" s="113"/>
      <c r="I4896" s="60" t="s">
        <v>18</v>
      </c>
      <c r="J4896" s="48" t="s">
        <v>5</v>
      </c>
      <c r="K4896" s="47" t="str">
        <f>IF(H4895="Erdgas","Erdgaskosten exkl. Steuern, Abgaben, Netzentgelte, etc.",IF(H4895="Strom","Stromkosten exkl. Steuern, Abgaben, Netzentgelte, etc.",IF(H4895="Wärme/Kälte","Wärme-/Kältekosten exkl. Steuern, Abgaben, Netzentgelte, etc.","Bitte Energieart auswählen!")))</f>
        <v>Bitte Energieart auswählen!</v>
      </c>
      <c r="L4896" s="47"/>
      <c r="M4896" s="47"/>
      <c r="N4896" s="47"/>
      <c r="O4896" s="47"/>
      <c r="P4896" s="47"/>
      <c r="Q4896" s="47"/>
      <c r="R4896" s="47"/>
      <c r="S4896" s="47"/>
      <c r="T4896" s="47"/>
      <c r="U4896" s="47"/>
      <c r="V4896" s="47"/>
      <c r="W4896" s="47"/>
      <c r="X4896" s="91"/>
      <c r="Y4896" s="91"/>
      <c r="Z4896" s="91"/>
      <c r="AA4896" s="91"/>
    </row>
    <row r="4897" spans="2:27" ht="15" thickBot="1" x14ac:dyDescent="0.35">
      <c r="B4897" s="47" t="str">
        <f>IF(AND(H4895="Erdgas",H4894="Nein"),"Erdgasverbrauch in kWh gem. letzter Jahresabrechnung",IF(H4895="Erdgas","Erdgasverbrauch in kWh im Kalenderjahr 2021",IF(AND(H4895="Strom",H4894="Nein"),"Stromverbrauch in kWh gem. letzter Jahresabrechnung",IF(H4895="Strom","Stromverbrauch in kWh im Kalenderjahr 2021",IF(AND(H4895="Wärme/Kälte",H4894="Nein"),"Wärme-/Kälteverbrauch in kWh gem. letzter Jahresabrechnung",IF(H4895="Wärme/Kälte","Wärme-/Kälteverbrauch in kWh im Kalenderjahr 2021","Bitte Energieart auswählen!"))))))</f>
        <v>Bitte Energieart auswählen!</v>
      </c>
      <c r="C4897" s="47"/>
      <c r="D4897" s="47"/>
      <c r="E4897" s="47"/>
      <c r="F4897" s="47"/>
      <c r="G4897" s="47"/>
      <c r="H4897" s="114"/>
      <c r="I4897" s="60" t="s">
        <v>19</v>
      </c>
      <c r="J4897" s="48" t="s">
        <v>5</v>
      </c>
      <c r="K4897" s="47" t="str">
        <f>IF(H4894="Nein",IF(H4895="Erdgas","Den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endet."),IF(H4895="Erdgas","Bitte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897" s="47"/>
      <c r="M4897" s="47"/>
      <c r="N4897" s="47"/>
      <c r="O4897" s="47"/>
      <c r="P4897" s="47"/>
      <c r="Q4897" s="47"/>
      <c r="R4897" s="47"/>
      <c r="S4897" s="47"/>
      <c r="T4897" s="47"/>
      <c r="U4897" s="47"/>
      <c r="V4897" s="47"/>
      <c r="W4897" s="47"/>
      <c r="X4897" s="91"/>
      <c r="Y4897" s="91"/>
      <c r="Z4897" s="91"/>
      <c r="AA4897" s="91"/>
    </row>
    <row r="4898" spans="2:27" x14ac:dyDescent="0.3">
      <c r="B4898" s="46"/>
      <c r="C4898" s="46"/>
      <c r="D4898" s="46"/>
      <c r="E4898" s="46"/>
      <c r="F4898" s="46"/>
      <c r="G4898" s="46"/>
      <c r="H4898" s="46"/>
      <c r="I4898" s="46"/>
      <c r="J4898" s="46"/>
      <c r="K4898" s="46"/>
      <c r="L4898" s="46"/>
      <c r="M4898" s="46"/>
      <c r="N4898" s="46"/>
      <c r="O4898" s="46"/>
      <c r="P4898" s="46"/>
      <c r="Q4898" s="46"/>
      <c r="R4898" s="46"/>
      <c r="S4898" s="46"/>
      <c r="T4898" s="46"/>
      <c r="U4898" s="46"/>
      <c r="V4898" s="46"/>
      <c r="W4898" s="46"/>
      <c r="X4898" s="91"/>
      <c r="Y4898" s="91"/>
      <c r="Z4898" s="91"/>
      <c r="AA4898" s="91"/>
    </row>
    <row r="4899" spans="2:27" ht="18" thickBot="1" x14ac:dyDescent="0.5">
      <c r="B4899" s="56" t="s">
        <v>10</v>
      </c>
      <c r="C4899" s="47"/>
      <c r="D4899" s="47"/>
      <c r="E4899" s="47"/>
      <c r="F4899" s="47"/>
      <c r="G4899" s="47"/>
      <c r="H4899" s="47"/>
      <c r="I4899" s="47"/>
      <c r="J4899" s="47"/>
      <c r="K4899" s="47"/>
      <c r="L4899" s="47"/>
      <c r="M4899" s="47"/>
      <c r="N4899" s="47"/>
      <c r="O4899" s="47"/>
      <c r="P4899" s="47"/>
      <c r="Q4899" s="47"/>
      <c r="R4899" s="47"/>
      <c r="S4899" s="47"/>
      <c r="T4899" s="47"/>
      <c r="U4899" s="47"/>
      <c r="V4899" s="47"/>
      <c r="W4899" s="47"/>
      <c r="X4899" s="91"/>
      <c r="Y4899" s="90"/>
      <c r="Z4899" s="91"/>
      <c r="AA4899" s="91"/>
    </row>
    <row r="4900" spans="2:27" ht="15" thickBot="1" x14ac:dyDescent="0.35">
      <c r="B4900" s="47" t="s">
        <v>11</v>
      </c>
      <c r="C4900" s="47"/>
      <c r="D4900" s="47"/>
      <c r="E4900" s="47"/>
      <c r="F4900" s="47"/>
      <c r="G4900" s="47"/>
      <c r="H4900" s="112"/>
      <c r="I4900" s="47"/>
      <c r="J4900" s="48" t="s">
        <v>5</v>
      </c>
      <c r="K4900" s="47" t="s">
        <v>12</v>
      </c>
      <c r="L4900" s="47"/>
      <c r="M4900" s="47"/>
      <c r="N4900" s="47"/>
      <c r="O4900" s="47"/>
      <c r="P4900" s="47"/>
      <c r="Q4900" s="47"/>
      <c r="R4900" s="47"/>
      <c r="S4900" s="47"/>
      <c r="T4900" s="47"/>
      <c r="U4900" s="47"/>
      <c r="V4900" s="47"/>
      <c r="W4900" s="47"/>
      <c r="X4900" s="91">
        <f>H4901</f>
        <v>0</v>
      </c>
      <c r="Y4900" s="91">
        <f>H4902</f>
        <v>0</v>
      </c>
      <c r="Z4900" s="91">
        <f>H4903</f>
        <v>0</v>
      </c>
      <c r="AA4900" s="91">
        <f>H4904</f>
        <v>0</v>
      </c>
    </row>
    <row r="4901" spans="2:27" ht="15" thickBot="1" x14ac:dyDescent="0.35">
      <c r="B4901" s="47" t="s">
        <v>13</v>
      </c>
      <c r="C4901" s="47"/>
      <c r="D4901" s="47"/>
      <c r="E4901" s="47"/>
      <c r="F4901" s="47"/>
      <c r="G4901" s="47"/>
      <c r="H4901" s="112"/>
      <c r="I4901" s="59"/>
      <c r="J4901" s="48" t="s">
        <v>5</v>
      </c>
      <c r="K4901" s="47" t="s">
        <v>15</v>
      </c>
      <c r="L4901" s="47"/>
      <c r="M4901" s="47"/>
      <c r="N4901" s="47"/>
      <c r="O4901" s="47"/>
      <c r="P4901" s="47"/>
      <c r="Q4901" s="47"/>
      <c r="R4901" s="47"/>
      <c r="S4901" s="47"/>
      <c r="T4901" s="47"/>
      <c r="U4901" s="47"/>
      <c r="V4901" s="47"/>
      <c r="W4901" s="47"/>
      <c r="X4901" s="91"/>
      <c r="Y4901" s="91"/>
      <c r="Z4901" s="91"/>
      <c r="AA4901" s="91"/>
    </row>
    <row r="4902" spans="2:27" ht="15" thickBot="1" x14ac:dyDescent="0.35">
      <c r="B4902" s="47" t="s">
        <v>16</v>
      </c>
      <c r="C4902" s="47"/>
      <c r="D4902" s="47"/>
      <c r="E4902" s="47"/>
      <c r="F4902" s="47"/>
      <c r="G4902" s="47"/>
      <c r="H4902" s="137"/>
      <c r="I4902" s="47"/>
      <c r="J4902" s="48" t="s">
        <v>5</v>
      </c>
      <c r="K4902" s="47" t="s">
        <v>17</v>
      </c>
      <c r="L4902" s="47"/>
      <c r="M4902" s="47"/>
      <c r="N4902" s="47"/>
      <c r="O4902" s="47"/>
      <c r="P4902" s="47"/>
      <c r="Q4902" s="47"/>
      <c r="R4902" s="47"/>
      <c r="S4902" s="47"/>
      <c r="T4902" s="47"/>
      <c r="U4902" s="47"/>
      <c r="V4902" s="47"/>
      <c r="W4902" s="47"/>
      <c r="X4902" s="91"/>
      <c r="Y4902" s="91"/>
      <c r="Z4902" s="91"/>
      <c r="AA4902" s="91"/>
    </row>
    <row r="4903" spans="2:27" ht="15" thickBot="1" x14ac:dyDescent="0.35">
      <c r="B4903" s="47" t="str">
        <f>IF(H4902="Erdgas","Nettorechnungsbetrag (Erdgas)",IF(H4902="Strom","Nettorechnungsbetrag (Strom)",IF(H4902="Wärme/Kälte","Nettorechnungsbetrag (Wärme/Kälte)","Bitte Energieart auswählen!")))</f>
        <v>Bitte Energieart auswählen!</v>
      </c>
      <c r="C4903" s="47"/>
      <c r="D4903" s="47"/>
      <c r="E4903" s="47"/>
      <c r="F4903" s="47"/>
      <c r="G4903" s="47"/>
      <c r="H4903" s="113"/>
      <c r="I4903" s="60" t="s">
        <v>18</v>
      </c>
      <c r="J4903" s="48" t="s">
        <v>5</v>
      </c>
      <c r="K4903" s="47" t="str">
        <f>IF(H4902="Erdgas","Erdgaskosten exkl. Steuern, Abgaben, Netzentgelte, etc.",IF(H4902="Strom","Stromkosten exkl. Steuern, Abgaben, Netzentgelte, etc.",IF(H4902="Wärme/Kälte","Wärme-/Kältekosten exkl. Steuern, Abgaben, Netzentgelte, etc.","Bitte Energieart auswählen!")))</f>
        <v>Bitte Energieart auswählen!</v>
      </c>
      <c r="L4903" s="47"/>
      <c r="M4903" s="47"/>
      <c r="N4903" s="47"/>
      <c r="O4903" s="47"/>
      <c r="P4903" s="47"/>
      <c r="Q4903" s="47"/>
      <c r="R4903" s="47"/>
      <c r="S4903" s="47"/>
      <c r="T4903" s="47"/>
      <c r="U4903" s="47"/>
      <c r="V4903" s="47"/>
      <c r="W4903" s="47"/>
      <c r="X4903" s="91"/>
      <c r="Y4903" s="91"/>
      <c r="Z4903" s="91"/>
      <c r="AA4903" s="91"/>
    </row>
    <row r="4904" spans="2:27" ht="15" thickBot="1" x14ac:dyDescent="0.35">
      <c r="B4904" s="47" t="str">
        <f>IF(AND(H4902="Erdgas",H4901="Nein"),"Erdgasverbrauch in kWh gem. letzter Jahresabrechnung",IF(H4902="Erdgas","Erdgasverbrauch in kWh im Kalenderjahr 2021",IF(AND(H4902="Strom",H4901="Nein"),"Stromverbrauch in kWh gem. letzter Jahresabrechnung",IF(H4902="Strom","Stromverbrauch in kWh im Kalenderjahr 2021",IF(AND(H4902="Wärme/Kälte",H4901="Nein"),"Wärme-/Kälteverbrauch in kWh gem. letzter Jahresabrechnung",IF(H4902="Wärme/Kälte","Wärme-/Kälteverbrauch in kWh im Kalenderjahr 2021","Bitte Energieart auswählen!"))))))</f>
        <v>Bitte Energieart auswählen!</v>
      </c>
      <c r="C4904" s="47"/>
      <c r="D4904" s="47"/>
      <c r="E4904" s="47"/>
      <c r="F4904" s="47"/>
      <c r="G4904" s="47"/>
      <c r="H4904" s="114"/>
      <c r="I4904" s="60" t="s">
        <v>19</v>
      </c>
      <c r="J4904" s="48" t="s">
        <v>5</v>
      </c>
      <c r="K4904" s="47" t="str">
        <f>IF(H4901="Nein",IF(H4902="Erdgas","Den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endet."),IF(H4902="Erdgas","Bitte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04" s="47"/>
      <c r="M4904" s="47"/>
      <c r="N4904" s="47"/>
      <c r="O4904" s="47"/>
      <c r="P4904" s="47"/>
      <c r="Q4904" s="47"/>
      <c r="R4904" s="47"/>
      <c r="S4904" s="47"/>
      <c r="T4904" s="47"/>
      <c r="U4904" s="47"/>
      <c r="V4904" s="47"/>
      <c r="W4904" s="47"/>
      <c r="X4904" s="91"/>
      <c r="Y4904" s="91"/>
      <c r="Z4904" s="91"/>
      <c r="AA4904" s="91"/>
    </row>
    <row r="4905" spans="2:27" x14ac:dyDescent="0.3">
      <c r="B4905" s="46"/>
      <c r="C4905" s="46"/>
      <c r="D4905" s="46"/>
      <c r="E4905" s="46"/>
      <c r="F4905" s="46"/>
      <c r="G4905" s="46"/>
      <c r="H4905" s="46"/>
      <c r="I4905" s="46"/>
      <c r="J4905" s="46"/>
      <c r="K4905" s="46"/>
      <c r="L4905" s="46"/>
      <c r="M4905" s="46"/>
      <c r="N4905" s="46"/>
      <c r="O4905" s="46"/>
      <c r="P4905" s="46"/>
      <c r="Q4905" s="46"/>
      <c r="R4905" s="46"/>
      <c r="S4905" s="46"/>
      <c r="T4905" s="46"/>
      <c r="U4905" s="46"/>
      <c r="V4905" s="46"/>
      <c r="W4905" s="46"/>
      <c r="X4905" s="91"/>
      <c r="Y4905" s="91"/>
      <c r="Z4905" s="91"/>
      <c r="AA4905" s="91"/>
    </row>
    <row r="4906" spans="2:27" ht="18" thickBot="1" x14ac:dyDescent="0.5">
      <c r="B4906" s="56" t="s">
        <v>10</v>
      </c>
      <c r="C4906" s="47"/>
      <c r="D4906" s="47"/>
      <c r="E4906" s="47"/>
      <c r="F4906" s="47"/>
      <c r="G4906" s="47"/>
      <c r="H4906" s="47"/>
      <c r="I4906" s="47"/>
      <c r="J4906" s="47"/>
      <c r="K4906" s="47"/>
      <c r="L4906" s="47"/>
      <c r="M4906" s="47"/>
      <c r="N4906" s="47"/>
      <c r="O4906" s="47"/>
      <c r="P4906" s="47"/>
      <c r="Q4906" s="47"/>
      <c r="R4906" s="47"/>
      <c r="S4906" s="47"/>
      <c r="T4906" s="47"/>
      <c r="U4906" s="47"/>
      <c r="V4906" s="47"/>
      <c r="W4906" s="47"/>
      <c r="X4906" s="91"/>
      <c r="Y4906" s="90"/>
      <c r="Z4906" s="91"/>
      <c r="AA4906" s="91"/>
    </row>
    <row r="4907" spans="2:27" ht="15" thickBot="1" x14ac:dyDescent="0.35">
      <c r="B4907" s="47" t="s">
        <v>11</v>
      </c>
      <c r="C4907" s="47"/>
      <c r="D4907" s="47"/>
      <c r="E4907" s="47"/>
      <c r="F4907" s="47"/>
      <c r="G4907" s="47"/>
      <c r="H4907" s="112"/>
      <c r="I4907" s="47"/>
      <c r="J4907" s="48" t="s">
        <v>5</v>
      </c>
      <c r="K4907" s="47" t="s">
        <v>12</v>
      </c>
      <c r="L4907" s="47"/>
      <c r="M4907" s="47"/>
      <c r="N4907" s="47"/>
      <c r="O4907" s="47"/>
      <c r="P4907" s="47"/>
      <c r="Q4907" s="47"/>
      <c r="R4907" s="47"/>
      <c r="S4907" s="47"/>
      <c r="T4907" s="47"/>
      <c r="U4907" s="47"/>
      <c r="V4907" s="47"/>
      <c r="W4907" s="47"/>
      <c r="X4907" s="91">
        <f>H4908</f>
        <v>0</v>
      </c>
      <c r="Y4907" s="91">
        <f>H4909</f>
        <v>0</v>
      </c>
      <c r="Z4907" s="91">
        <f>H4910</f>
        <v>0</v>
      </c>
      <c r="AA4907" s="91">
        <f>H4911</f>
        <v>0</v>
      </c>
    </row>
    <row r="4908" spans="2:27" ht="15" thickBot="1" x14ac:dyDescent="0.35">
      <c r="B4908" s="47" t="s">
        <v>13</v>
      </c>
      <c r="C4908" s="47"/>
      <c r="D4908" s="47"/>
      <c r="E4908" s="47"/>
      <c r="F4908" s="47"/>
      <c r="G4908" s="47"/>
      <c r="H4908" s="112"/>
      <c r="I4908" s="59"/>
      <c r="J4908" s="48" t="s">
        <v>5</v>
      </c>
      <c r="K4908" s="47" t="s">
        <v>15</v>
      </c>
      <c r="L4908" s="47"/>
      <c r="M4908" s="47"/>
      <c r="N4908" s="47"/>
      <c r="O4908" s="47"/>
      <c r="P4908" s="47"/>
      <c r="Q4908" s="47"/>
      <c r="R4908" s="47"/>
      <c r="S4908" s="47"/>
      <c r="T4908" s="47"/>
      <c r="U4908" s="47"/>
      <c r="V4908" s="47"/>
      <c r="W4908" s="47"/>
      <c r="X4908" s="91"/>
      <c r="Y4908" s="91"/>
      <c r="Z4908" s="91"/>
      <c r="AA4908" s="91"/>
    </row>
    <row r="4909" spans="2:27" ht="15" thickBot="1" x14ac:dyDescent="0.35">
      <c r="B4909" s="47" t="s">
        <v>16</v>
      </c>
      <c r="C4909" s="47"/>
      <c r="D4909" s="47"/>
      <c r="E4909" s="47"/>
      <c r="F4909" s="47"/>
      <c r="G4909" s="47"/>
      <c r="H4909" s="137"/>
      <c r="I4909" s="47"/>
      <c r="J4909" s="48" t="s">
        <v>5</v>
      </c>
      <c r="K4909" s="47" t="s">
        <v>17</v>
      </c>
      <c r="L4909" s="47"/>
      <c r="M4909" s="47"/>
      <c r="N4909" s="47"/>
      <c r="O4909" s="47"/>
      <c r="P4909" s="47"/>
      <c r="Q4909" s="47"/>
      <c r="R4909" s="47"/>
      <c r="S4909" s="47"/>
      <c r="T4909" s="47"/>
      <c r="U4909" s="47"/>
      <c r="V4909" s="47"/>
      <c r="W4909" s="47"/>
      <c r="X4909" s="91"/>
      <c r="Y4909" s="91"/>
      <c r="Z4909" s="91"/>
      <c r="AA4909" s="91"/>
    </row>
    <row r="4910" spans="2:27" ht="15" thickBot="1" x14ac:dyDescent="0.35">
      <c r="B4910" s="47" t="str">
        <f>IF(H4909="Erdgas","Nettorechnungsbetrag (Erdgas)",IF(H4909="Strom","Nettorechnungsbetrag (Strom)",IF(H4909="Wärme/Kälte","Nettorechnungsbetrag (Wärme/Kälte)","Bitte Energieart auswählen!")))</f>
        <v>Bitte Energieart auswählen!</v>
      </c>
      <c r="C4910" s="47"/>
      <c r="D4910" s="47"/>
      <c r="E4910" s="47"/>
      <c r="F4910" s="47"/>
      <c r="G4910" s="47"/>
      <c r="H4910" s="113"/>
      <c r="I4910" s="60" t="s">
        <v>18</v>
      </c>
      <c r="J4910" s="48" t="s">
        <v>5</v>
      </c>
      <c r="K4910" s="47" t="str">
        <f>IF(H4909="Erdgas","Erdgaskosten exkl. Steuern, Abgaben, Netzentgelte, etc.",IF(H4909="Strom","Stromkosten exkl. Steuern, Abgaben, Netzentgelte, etc.",IF(H4909="Wärme/Kälte","Wärme-/Kältekosten exkl. Steuern, Abgaben, Netzentgelte, etc.","Bitte Energieart auswählen!")))</f>
        <v>Bitte Energieart auswählen!</v>
      </c>
      <c r="L4910" s="47"/>
      <c r="M4910" s="47"/>
      <c r="N4910" s="47"/>
      <c r="O4910" s="47"/>
      <c r="P4910" s="47"/>
      <c r="Q4910" s="47"/>
      <c r="R4910" s="47"/>
      <c r="S4910" s="47"/>
      <c r="T4910" s="47"/>
      <c r="U4910" s="47"/>
      <c r="V4910" s="47"/>
      <c r="W4910" s="47"/>
      <c r="X4910" s="91"/>
      <c r="Y4910" s="91"/>
      <c r="Z4910" s="91"/>
      <c r="AA4910" s="91"/>
    </row>
    <row r="4911" spans="2:27" ht="15" thickBot="1" x14ac:dyDescent="0.35">
      <c r="B4911" s="47" t="str">
        <f>IF(AND(H4909="Erdgas",H4908="Nein"),"Erdgasverbrauch in kWh gem. letzter Jahresabrechnung",IF(H4909="Erdgas","Erdgasverbrauch in kWh im Kalenderjahr 2021",IF(AND(H4909="Strom",H4908="Nein"),"Stromverbrauch in kWh gem. letzter Jahresabrechnung",IF(H4909="Strom","Stromverbrauch in kWh im Kalenderjahr 2021",IF(AND(H4909="Wärme/Kälte",H4908="Nein"),"Wärme-/Kälteverbrauch in kWh gem. letzter Jahresabrechnung",IF(H4909="Wärme/Kälte","Wärme-/Kälteverbrauch in kWh im Kalenderjahr 2021","Bitte Energieart auswählen!"))))))</f>
        <v>Bitte Energieart auswählen!</v>
      </c>
      <c r="C4911" s="47"/>
      <c r="D4911" s="47"/>
      <c r="E4911" s="47"/>
      <c r="F4911" s="47"/>
      <c r="G4911" s="47"/>
      <c r="H4911" s="114"/>
      <c r="I4911" s="60" t="s">
        <v>19</v>
      </c>
      <c r="J4911" s="48" t="s">
        <v>5</v>
      </c>
      <c r="K4911" s="47" t="str">
        <f>IF(H4908="Nein",IF(H4909="Erdgas","Den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endet."),IF(H4909="Erdgas","Bitte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11" s="47"/>
      <c r="M4911" s="47"/>
      <c r="N4911" s="47"/>
      <c r="O4911" s="47"/>
      <c r="P4911" s="47"/>
      <c r="Q4911" s="47"/>
      <c r="R4911" s="47"/>
      <c r="S4911" s="47"/>
      <c r="T4911" s="47"/>
      <c r="U4911" s="47"/>
      <c r="V4911" s="47"/>
      <c r="W4911" s="47"/>
      <c r="X4911" s="91"/>
      <c r="Y4911" s="91"/>
      <c r="Z4911" s="91"/>
      <c r="AA4911" s="91"/>
    </row>
    <row r="4912" spans="2:27" x14ac:dyDescent="0.3">
      <c r="B4912" s="46"/>
      <c r="C4912" s="46"/>
      <c r="D4912" s="46"/>
      <c r="E4912" s="46"/>
      <c r="F4912" s="46"/>
      <c r="G4912" s="46"/>
      <c r="H4912" s="46"/>
      <c r="I4912" s="46"/>
      <c r="J4912" s="46"/>
      <c r="K4912" s="46"/>
      <c r="L4912" s="46"/>
      <c r="M4912" s="46"/>
      <c r="N4912" s="46"/>
      <c r="O4912" s="46"/>
      <c r="P4912" s="46"/>
      <c r="Q4912" s="46"/>
      <c r="R4912" s="46"/>
      <c r="S4912" s="46"/>
      <c r="T4912" s="46"/>
      <c r="U4912" s="46"/>
      <c r="V4912" s="46"/>
      <c r="W4912" s="46"/>
      <c r="X4912" s="91"/>
      <c r="Y4912" s="91"/>
      <c r="Z4912" s="91"/>
      <c r="AA4912" s="91"/>
    </row>
    <row r="4913" spans="2:27" ht="18" thickBot="1" x14ac:dyDescent="0.5">
      <c r="B4913" s="56" t="s">
        <v>10</v>
      </c>
      <c r="C4913" s="47"/>
      <c r="D4913" s="47"/>
      <c r="E4913" s="47"/>
      <c r="F4913" s="47"/>
      <c r="G4913" s="47"/>
      <c r="H4913" s="47"/>
      <c r="I4913" s="47"/>
      <c r="J4913" s="47"/>
      <c r="K4913" s="47"/>
      <c r="L4913" s="47"/>
      <c r="M4913" s="47"/>
      <c r="N4913" s="47"/>
      <c r="O4913" s="47"/>
      <c r="P4913" s="47"/>
      <c r="Q4913" s="47"/>
      <c r="R4913" s="47"/>
      <c r="S4913" s="47"/>
      <c r="T4913" s="47"/>
      <c r="U4913" s="47"/>
      <c r="V4913" s="47"/>
      <c r="W4913" s="47"/>
      <c r="X4913" s="91"/>
      <c r="Y4913" s="90"/>
      <c r="Z4913" s="91"/>
      <c r="AA4913" s="91"/>
    </row>
    <row r="4914" spans="2:27" ht="15" thickBot="1" x14ac:dyDescent="0.35">
      <c r="B4914" s="47" t="s">
        <v>11</v>
      </c>
      <c r="C4914" s="47"/>
      <c r="D4914" s="47"/>
      <c r="E4914" s="47"/>
      <c r="F4914" s="47"/>
      <c r="G4914" s="47"/>
      <c r="H4914" s="112"/>
      <c r="I4914" s="47"/>
      <c r="J4914" s="48" t="s">
        <v>5</v>
      </c>
      <c r="K4914" s="47" t="s">
        <v>12</v>
      </c>
      <c r="L4914" s="47"/>
      <c r="M4914" s="47"/>
      <c r="N4914" s="47"/>
      <c r="O4914" s="47"/>
      <c r="P4914" s="47"/>
      <c r="Q4914" s="47"/>
      <c r="R4914" s="47"/>
      <c r="S4914" s="47"/>
      <c r="T4914" s="47"/>
      <c r="U4914" s="47"/>
      <c r="V4914" s="47"/>
      <c r="W4914" s="47"/>
      <c r="X4914" s="91">
        <f>H4915</f>
        <v>0</v>
      </c>
      <c r="Y4914" s="91">
        <f>H4916</f>
        <v>0</v>
      </c>
      <c r="Z4914" s="91">
        <f>H4917</f>
        <v>0</v>
      </c>
      <c r="AA4914" s="91">
        <f>H4918</f>
        <v>0</v>
      </c>
    </row>
    <row r="4915" spans="2:27" ht="15" thickBot="1" x14ac:dyDescent="0.35">
      <c r="B4915" s="47" t="s">
        <v>13</v>
      </c>
      <c r="C4915" s="47"/>
      <c r="D4915" s="47"/>
      <c r="E4915" s="47"/>
      <c r="F4915" s="47"/>
      <c r="G4915" s="47"/>
      <c r="H4915" s="112"/>
      <c r="I4915" s="59"/>
      <c r="J4915" s="48" t="s">
        <v>5</v>
      </c>
      <c r="K4915" s="47" t="s">
        <v>15</v>
      </c>
      <c r="L4915" s="47"/>
      <c r="M4915" s="47"/>
      <c r="N4915" s="47"/>
      <c r="O4915" s="47"/>
      <c r="P4915" s="47"/>
      <c r="Q4915" s="47"/>
      <c r="R4915" s="47"/>
      <c r="S4915" s="47"/>
      <c r="T4915" s="47"/>
      <c r="U4915" s="47"/>
      <c r="V4915" s="47"/>
      <c r="W4915" s="47"/>
      <c r="X4915" s="91"/>
      <c r="Y4915" s="91"/>
      <c r="Z4915" s="91"/>
      <c r="AA4915" s="91"/>
    </row>
    <row r="4916" spans="2:27" ht="15" thickBot="1" x14ac:dyDescent="0.35">
      <c r="B4916" s="47" t="s">
        <v>16</v>
      </c>
      <c r="C4916" s="47"/>
      <c r="D4916" s="47"/>
      <c r="E4916" s="47"/>
      <c r="F4916" s="47"/>
      <c r="G4916" s="47"/>
      <c r="H4916" s="137"/>
      <c r="I4916" s="47"/>
      <c r="J4916" s="48" t="s">
        <v>5</v>
      </c>
      <c r="K4916" s="47" t="s">
        <v>17</v>
      </c>
      <c r="L4916" s="47"/>
      <c r="M4916" s="47"/>
      <c r="N4916" s="47"/>
      <c r="O4916" s="47"/>
      <c r="P4916" s="47"/>
      <c r="Q4916" s="47"/>
      <c r="R4916" s="47"/>
      <c r="S4916" s="47"/>
      <c r="T4916" s="47"/>
      <c r="U4916" s="47"/>
      <c r="V4916" s="47"/>
      <c r="W4916" s="47"/>
      <c r="X4916" s="91"/>
      <c r="Y4916" s="91"/>
      <c r="Z4916" s="91"/>
      <c r="AA4916" s="91"/>
    </row>
    <row r="4917" spans="2:27" ht="15" thickBot="1" x14ac:dyDescent="0.35">
      <c r="B4917" s="47" t="str">
        <f>IF(H4916="Erdgas","Nettorechnungsbetrag (Erdgas)",IF(H4916="Strom","Nettorechnungsbetrag (Strom)",IF(H4916="Wärme/Kälte","Nettorechnungsbetrag (Wärme/Kälte)","Bitte Energieart auswählen!")))</f>
        <v>Bitte Energieart auswählen!</v>
      </c>
      <c r="C4917" s="47"/>
      <c r="D4917" s="47"/>
      <c r="E4917" s="47"/>
      <c r="F4917" s="47"/>
      <c r="G4917" s="47"/>
      <c r="H4917" s="113"/>
      <c r="I4917" s="60" t="s">
        <v>18</v>
      </c>
      <c r="J4917" s="48" t="s">
        <v>5</v>
      </c>
      <c r="K4917" s="47" t="str">
        <f>IF(H4916="Erdgas","Erdgaskosten exkl. Steuern, Abgaben, Netzentgelte, etc.",IF(H4916="Strom","Stromkosten exkl. Steuern, Abgaben, Netzentgelte, etc.",IF(H4916="Wärme/Kälte","Wärme-/Kältekosten exkl. Steuern, Abgaben, Netzentgelte, etc.","Bitte Energieart auswählen!")))</f>
        <v>Bitte Energieart auswählen!</v>
      </c>
      <c r="L4917" s="47"/>
      <c r="M4917" s="47"/>
      <c r="N4917" s="47"/>
      <c r="O4917" s="47"/>
      <c r="P4917" s="47"/>
      <c r="Q4917" s="47"/>
      <c r="R4917" s="47"/>
      <c r="S4917" s="47"/>
      <c r="T4917" s="47"/>
      <c r="U4917" s="47"/>
      <c r="V4917" s="47"/>
      <c r="W4917" s="47"/>
      <c r="X4917" s="91"/>
      <c r="Y4917" s="91"/>
      <c r="Z4917" s="91"/>
      <c r="AA4917" s="91"/>
    </row>
    <row r="4918" spans="2:27" ht="15" thickBot="1" x14ac:dyDescent="0.35">
      <c r="B4918" s="47" t="str">
        <f>IF(AND(H4916="Erdgas",H4915="Nein"),"Erdgasverbrauch in kWh gem. letzter Jahresabrechnung",IF(H4916="Erdgas","Erdgasverbrauch in kWh im Kalenderjahr 2021",IF(AND(H4916="Strom",H4915="Nein"),"Stromverbrauch in kWh gem. letzter Jahresabrechnung",IF(H4916="Strom","Stromverbrauch in kWh im Kalenderjahr 2021",IF(AND(H4916="Wärme/Kälte",H4915="Nein"),"Wärme-/Kälteverbrauch in kWh gem. letzter Jahresabrechnung",IF(H4916="Wärme/Kälte","Wärme-/Kälteverbrauch in kWh im Kalenderjahr 2021","Bitte Energieart auswählen!"))))))</f>
        <v>Bitte Energieart auswählen!</v>
      </c>
      <c r="C4918" s="47"/>
      <c r="D4918" s="47"/>
      <c r="E4918" s="47"/>
      <c r="F4918" s="47"/>
      <c r="G4918" s="47"/>
      <c r="H4918" s="114"/>
      <c r="I4918" s="60" t="s">
        <v>19</v>
      </c>
      <c r="J4918" s="48" t="s">
        <v>5</v>
      </c>
      <c r="K4918" s="47" t="str">
        <f>IF(H4915="Nein",IF(H4916="Erdgas","Den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endet."),IF(H4916="Erdgas","Bitte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18" s="47"/>
      <c r="M4918" s="47"/>
      <c r="N4918" s="47"/>
      <c r="O4918" s="47"/>
      <c r="P4918" s="47"/>
      <c r="Q4918" s="47"/>
      <c r="R4918" s="47"/>
      <c r="S4918" s="47"/>
      <c r="T4918" s="47"/>
      <c r="U4918" s="47"/>
      <c r="V4918" s="47"/>
      <c r="W4918" s="47"/>
      <c r="X4918" s="91"/>
      <c r="Y4918" s="91"/>
      <c r="Z4918" s="91"/>
      <c r="AA4918" s="91"/>
    </row>
    <row r="4919" spans="2:27" x14ac:dyDescent="0.3">
      <c r="B4919" s="46"/>
      <c r="C4919" s="46"/>
      <c r="D4919" s="46"/>
      <c r="E4919" s="46"/>
      <c r="F4919" s="46"/>
      <c r="G4919" s="46"/>
      <c r="H4919" s="46"/>
      <c r="I4919" s="46"/>
      <c r="J4919" s="46"/>
      <c r="K4919" s="46"/>
      <c r="L4919" s="46"/>
      <c r="M4919" s="46"/>
      <c r="N4919" s="46"/>
      <c r="O4919" s="46"/>
      <c r="P4919" s="46"/>
      <c r="Q4919" s="46"/>
      <c r="R4919" s="46"/>
      <c r="S4919" s="46"/>
      <c r="T4919" s="46"/>
      <c r="U4919" s="46"/>
      <c r="V4919" s="46"/>
      <c r="W4919" s="46"/>
      <c r="X4919" s="91"/>
      <c r="Y4919" s="91"/>
      <c r="Z4919" s="91"/>
      <c r="AA4919" s="91"/>
    </row>
    <row r="4920" spans="2:27" ht="18" thickBot="1" x14ac:dyDescent="0.5">
      <c r="B4920" s="56" t="s">
        <v>10</v>
      </c>
      <c r="C4920" s="47"/>
      <c r="D4920" s="47"/>
      <c r="E4920" s="47"/>
      <c r="F4920" s="47"/>
      <c r="G4920" s="47"/>
      <c r="H4920" s="47"/>
      <c r="I4920" s="47"/>
      <c r="J4920" s="47"/>
      <c r="K4920" s="47"/>
      <c r="L4920" s="47"/>
      <c r="M4920" s="47"/>
      <c r="N4920" s="47"/>
      <c r="O4920" s="47"/>
      <c r="P4920" s="47"/>
      <c r="Q4920" s="47"/>
      <c r="R4920" s="47"/>
      <c r="S4920" s="47"/>
      <c r="T4920" s="47"/>
      <c r="U4920" s="47"/>
      <c r="V4920" s="47"/>
      <c r="W4920" s="47"/>
      <c r="X4920" s="91"/>
      <c r="Y4920" s="90"/>
      <c r="Z4920" s="91"/>
      <c r="AA4920" s="91"/>
    </row>
    <row r="4921" spans="2:27" ht="15" thickBot="1" x14ac:dyDescent="0.35">
      <c r="B4921" s="47" t="s">
        <v>11</v>
      </c>
      <c r="C4921" s="47"/>
      <c r="D4921" s="47"/>
      <c r="E4921" s="47"/>
      <c r="F4921" s="47"/>
      <c r="G4921" s="47"/>
      <c r="H4921" s="112"/>
      <c r="I4921" s="47"/>
      <c r="J4921" s="48" t="s">
        <v>5</v>
      </c>
      <c r="K4921" s="47" t="s">
        <v>12</v>
      </c>
      <c r="L4921" s="47"/>
      <c r="M4921" s="47"/>
      <c r="N4921" s="47"/>
      <c r="O4921" s="47"/>
      <c r="P4921" s="47"/>
      <c r="Q4921" s="47"/>
      <c r="R4921" s="47"/>
      <c r="S4921" s="47"/>
      <c r="T4921" s="47"/>
      <c r="U4921" s="47"/>
      <c r="V4921" s="47"/>
      <c r="W4921" s="47"/>
      <c r="X4921" s="91">
        <f>H4922</f>
        <v>0</v>
      </c>
      <c r="Y4921" s="91">
        <f>H4923</f>
        <v>0</v>
      </c>
      <c r="Z4921" s="91">
        <f>H4924</f>
        <v>0</v>
      </c>
      <c r="AA4921" s="91">
        <f>H4925</f>
        <v>0</v>
      </c>
    </row>
    <row r="4922" spans="2:27" ht="15" thickBot="1" x14ac:dyDescent="0.35">
      <c r="B4922" s="47" t="s">
        <v>13</v>
      </c>
      <c r="C4922" s="47"/>
      <c r="D4922" s="47"/>
      <c r="E4922" s="47"/>
      <c r="F4922" s="47"/>
      <c r="G4922" s="47"/>
      <c r="H4922" s="112"/>
      <c r="I4922" s="59"/>
      <c r="J4922" s="48" t="s">
        <v>5</v>
      </c>
      <c r="K4922" s="47" t="s">
        <v>15</v>
      </c>
      <c r="L4922" s="47"/>
      <c r="M4922" s="47"/>
      <c r="N4922" s="47"/>
      <c r="O4922" s="47"/>
      <c r="P4922" s="47"/>
      <c r="Q4922" s="47"/>
      <c r="R4922" s="47"/>
      <c r="S4922" s="47"/>
      <c r="T4922" s="47"/>
      <c r="U4922" s="47"/>
      <c r="V4922" s="47"/>
      <c r="W4922" s="47"/>
      <c r="X4922" s="91"/>
      <c r="Y4922" s="91"/>
      <c r="Z4922" s="91"/>
      <c r="AA4922" s="91"/>
    </row>
    <row r="4923" spans="2:27" ht="15" thickBot="1" x14ac:dyDescent="0.35">
      <c r="B4923" s="47" t="s">
        <v>16</v>
      </c>
      <c r="C4923" s="47"/>
      <c r="D4923" s="47"/>
      <c r="E4923" s="47"/>
      <c r="F4923" s="47"/>
      <c r="G4923" s="47"/>
      <c r="H4923" s="137"/>
      <c r="I4923" s="47"/>
      <c r="J4923" s="48" t="s">
        <v>5</v>
      </c>
      <c r="K4923" s="47" t="s">
        <v>17</v>
      </c>
      <c r="L4923" s="47"/>
      <c r="M4923" s="47"/>
      <c r="N4923" s="47"/>
      <c r="O4923" s="47"/>
      <c r="P4923" s="47"/>
      <c r="Q4923" s="47"/>
      <c r="R4923" s="47"/>
      <c r="S4923" s="47"/>
      <c r="T4923" s="47"/>
      <c r="U4923" s="47"/>
      <c r="V4923" s="47"/>
      <c r="W4923" s="47"/>
      <c r="X4923" s="91"/>
      <c r="Y4923" s="91"/>
      <c r="Z4923" s="91"/>
      <c r="AA4923" s="91"/>
    </row>
    <row r="4924" spans="2:27" ht="15" thickBot="1" x14ac:dyDescent="0.35">
      <c r="B4924" s="47" t="str">
        <f>IF(H4923="Erdgas","Nettorechnungsbetrag (Erdgas)",IF(H4923="Strom","Nettorechnungsbetrag (Strom)",IF(H4923="Wärme/Kälte","Nettorechnungsbetrag (Wärme/Kälte)","Bitte Energieart auswählen!")))</f>
        <v>Bitte Energieart auswählen!</v>
      </c>
      <c r="C4924" s="47"/>
      <c r="D4924" s="47"/>
      <c r="E4924" s="47"/>
      <c r="F4924" s="47"/>
      <c r="G4924" s="47"/>
      <c r="H4924" s="113"/>
      <c r="I4924" s="60" t="s">
        <v>18</v>
      </c>
      <c r="J4924" s="48" t="s">
        <v>5</v>
      </c>
      <c r="K4924" s="47" t="str">
        <f>IF(H4923="Erdgas","Erdgaskosten exkl. Steuern, Abgaben, Netzentgelte, etc.",IF(H4923="Strom","Stromkosten exkl. Steuern, Abgaben, Netzentgelte, etc.",IF(H4923="Wärme/Kälte","Wärme-/Kältekosten exkl. Steuern, Abgaben, Netzentgelte, etc.","Bitte Energieart auswählen!")))</f>
        <v>Bitte Energieart auswählen!</v>
      </c>
      <c r="L4924" s="47"/>
      <c r="M4924" s="47"/>
      <c r="N4924" s="47"/>
      <c r="O4924" s="47"/>
      <c r="P4924" s="47"/>
      <c r="Q4924" s="47"/>
      <c r="R4924" s="47"/>
      <c r="S4924" s="47"/>
      <c r="T4924" s="47"/>
      <c r="U4924" s="47"/>
      <c r="V4924" s="47"/>
      <c r="W4924" s="47"/>
      <c r="X4924" s="91"/>
      <c r="Y4924" s="91"/>
      <c r="Z4924" s="91"/>
      <c r="AA4924" s="91"/>
    </row>
    <row r="4925" spans="2:27" ht="15" thickBot="1" x14ac:dyDescent="0.35">
      <c r="B4925" s="47" t="str">
        <f>IF(AND(H4923="Erdgas",H4922="Nein"),"Erdgasverbrauch in kWh gem. letzter Jahresabrechnung",IF(H4923="Erdgas","Erdgasverbrauch in kWh im Kalenderjahr 2021",IF(AND(H4923="Strom",H4922="Nein"),"Stromverbrauch in kWh gem. letzter Jahresabrechnung",IF(H4923="Strom","Stromverbrauch in kWh im Kalenderjahr 2021",IF(AND(H4923="Wärme/Kälte",H4922="Nein"),"Wärme-/Kälteverbrauch in kWh gem. letzter Jahresabrechnung",IF(H4923="Wärme/Kälte","Wärme-/Kälteverbrauch in kWh im Kalenderjahr 2021","Bitte Energieart auswählen!"))))))</f>
        <v>Bitte Energieart auswählen!</v>
      </c>
      <c r="C4925" s="47"/>
      <c r="D4925" s="47"/>
      <c r="E4925" s="47"/>
      <c r="F4925" s="47"/>
      <c r="G4925" s="47"/>
      <c r="H4925" s="114"/>
      <c r="I4925" s="60" t="s">
        <v>19</v>
      </c>
      <c r="J4925" s="48" t="s">
        <v>5</v>
      </c>
      <c r="K4925" s="47" t="str">
        <f>IF(H4922="Nein",IF(H4923="Erdgas","Den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endet."),IF(H4923="Erdgas","Bitte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25" s="47"/>
      <c r="M4925" s="47"/>
      <c r="N4925" s="47"/>
      <c r="O4925" s="47"/>
      <c r="P4925" s="47"/>
      <c r="Q4925" s="47"/>
      <c r="R4925" s="47"/>
      <c r="S4925" s="47"/>
      <c r="T4925" s="47"/>
      <c r="U4925" s="47"/>
      <c r="V4925" s="47"/>
      <c r="W4925" s="47"/>
      <c r="X4925" s="91"/>
      <c r="Y4925" s="91"/>
      <c r="Z4925" s="91"/>
      <c r="AA4925" s="91"/>
    </row>
    <row r="4926" spans="2:27" x14ac:dyDescent="0.3">
      <c r="B4926" s="46"/>
      <c r="C4926" s="46"/>
      <c r="D4926" s="46"/>
      <c r="E4926" s="46"/>
      <c r="F4926" s="46"/>
      <c r="G4926" s="46"/>
      <c r="H4926" s="46"/>
      <c r="I4926" s="46"/>
      <c r="J4926" s="46"/>
      <c r="K4926" s="46"/>
      <c r="L4926" s="46"/>
      <c r="M4926" s="46"/>
      <c r="N4926" s="46"/>
      <c r="O4926" s="46"/>
      <c r="P4926" s="46"/>
      <c r="Q4926" s="46"/>
      <c r="R4926" s="46"/>
      <c r="S4926" s="46"/>
      <c r="T4926" s="46"/>
      <c r="U4926" s="46"/>
      <c r="V4926" s="46"/>
      <c r="W4926" s="46"/>
      <c r="X4926" s="91"/>
      <c r="Y4926" s="91"/>
      <c r="Z4926" s="91"/>
      <c r="AA4926" s="91"/>
    </row>
    <row r="4927" spans="2:27" ht="18" thickBot="1" x14ac:dyDescent="0.5">
      <c r="B4927" s="56" t="s">
        <v>10</v>
      </c>
      <c r="C4927" s="47"/>
      <c r="D4927" s="47"/>
      <c r="E4927" s="47"/>
      <c r="F4927" s="47"/>
      <c r="G4927" s="47"/>
      <c r="H4927" s="47"/>
      <c r="I4927" s="47"/>
      <c r="J4927" s="47"/>
      <c r="K4927" s="47"/>
      <c r="L4927" s="47"/>
      <c r="M4927" s="47"/>
      <c r="N4927" s="47"/>
      <c r="O4927" s="47"/>
      <c r="P4927" s="47"/>
      <c r="Q4927" s="47"/>
      <c r="R4927" s="47"/>
      <c r="S4927" s="47"/>
      <c r="T4927" s="47"/>
      <c r="U4927" s="47"/>
      <c r="V4927" s="47"/>
      <c r="W4927" s="47"/>
      <c r="X4927" s="91"/>
      <c r="Y4927" s="90"/>
      <c r="Z4927" s="91"/>
      <c r="AA4927" s="91"/>
    </row>
    <row r="4928" spans="2:27" ht="15" thickBot="1" x14ac:dyDescent="0.35">
      <c r="B4928" s="47" t="s">
        <v>11</v>
      </c>
      <c r="C4928" s="47"/>
      <c r="D4928" s="47"/>
      <c r="E4928" s="47"/>
      <c r="F4928" s="47"/>
      <c r="G4928" s="47"/>
      <c r="H4928" s="112"/>
      <c r="I4928" s="47"/>
      <c r="J4928" s="48" t="s">
        <v>5</v>
      </c>
      <c r="K4928" s="47" t="s">
        <v>12</v>
      </c>
      <c r="L4928" s="47"/>
      <c r="M4928" s="47"/>
      <c r="N4928" s="47"/>
      <c r="O4928" s="47"/>
      <c r="P4928" s="47"/>
      <c r="Q4928" s="47"/>
      <c r="R4928" s="47"/>
      <c r="S4928" s="47"/>
      <c r="T4928" s="47"/>
      <c r="U4928" s="47"/>
      <c r="V4928" s="47"/>
      <c r="W4928" s="47"/>
      <c r="X4928" s="91">
        <f>H4929</f>
        <v>0</v>
      </c>
      <c r="Y4928" s="91">
        <f>H4930</f>
        <v>0</v>
      </c>
      <c r="Z4928" s="91">
        <f>H4931</f>
        <v>0</v>
      </c>
      <c r="AA4928" s="91">
        <f>H4932</f>
        <v>0</v>
      </c>
    </row>
    <row r="4929" spans="2:27" ht="15" thickBot="1" x14ac:dyDescent="0.35">
      <c r="B4929" s="47" t="s">
        <v>13</v>
      </c>
      <c r="C4929" s="47"/>
      <c r="D4929" s="47"/>
      <c r="E4929" s="47"/>
      <c r="F4929" s="47"/>
      <c r="G4929" s="47"/>
      <c r="H4929" s="112"/>
      <c r="I4929" s="59"/>
      <c r="J4929" s="48" t="s">
        <v>5</v>
      </c>
      <c r="K4929" s="47" t="s">
        <v>15</v>
      </c>
      <c r="L4929" s="47"/>
      <c r="M4929" s="47"/>
      <c r="N4929" s="47"/>
      <c r="O4929" s="47"/>
      <c r="P4929" s="47"/>
      <c r="Q4929" s="47"/>
      <c r="R4929" s="47"/>
      <c r="S4929" s="47"/>
      <c r="T4929" s="47"/>
      <c r="U4929" s="47"/>
      <c r="V4929" s="47"/>
      <c r="W4929" s="47"/>
      <c r="X4929" s="91"/>
      <c r="Y4929" s="91"/>
      <c r="Z4929" s="91"/>
      <c r="AA4929" s="91"/>
    </row>
    <row r="4930" spans="2:27" ht="15" thickBot="1" x14ac:dyDescent="0.35">
      <c r="B4930" s="47" t="s">
        <v>16</v>
      </c>
      <c r="C4930" s="47"/>
      <c r="D4930" s="47"/>
      <c r="E4930" s="47"/>
      <c r="F4930" s="47"/>
      <c r="G4930" s="47"/>
      <c r="H4930" s="137"/>
      <c r="I4930" s="47"/>
      <c r="J4930" s="48" t="s">
        <v>5</v>
      </c>
      <c r="K4930" s="47" t="s">
        <v>17</v>
      </c>
      <c r="L4930" s="47"/>
      <c r="M4930" s="47"/>
      <c r="N4930" s="47"/>
      <c r="O4930" s="47"/>
      <c r="P4930" s="47"/>
      <c r="Q4930" s="47"/>
      <c r="R4930" s="47"/>
      <c r="S4930" s="47"/>
      <c r="T4930" s="47"/>
      <c r="U4930" s="47"/>
      <c r="V4930" s="47"/>
      <c r="W4930" s="47"/>
      <c r="X4930" s="91"/>
      <c r="Y4930" s="91"/>
      <c r="Z4930" s="91"/>
      <c r="AA4930" s="91"/>
    </row>
    <row r="4931" spans="2:27" ht="15" thickBot="1" x14ac:dyDescent="0.35">
      <c r="B4931" s="47" t="str">
        <f>IF(H4930="Erdgas","Nettorechnungsbetrag (Erdgas)",IF(H4930="Strom","Nettorechnungsbetrag (Strom)",IF(H4930="Wärme/Kälte","Nettorechnungsbetrag (Wärme/Kälte)","Bitte Energieart auswählen!")))</f>
        <v>Bitte Energieart auswählen!</v>
      </c>
      <c r="C4931" s="47"/>
      <c r="D4931" s="47"/>
      <c r="E4931" s="47"/>
      <c r="F4931" s="47"/>
      <c r="G4931" s="47"/>
      <c r="H4931" s="113"/>
      <c r="I4931" s="60" t="s">
        <v>18</v>
      </c>
      <c r="J4931" s="48" t="s">
        <v>5</v>
      </c>
      <c r="K4931" s="47" t="str">
        <f>IF(H4930="Erdgas","Erdgaskosten exkl. Steuern, Abgaben, Netzentgelte, etc.",IF(H4930="Strom","Stromkosten exkl. Steuern, Abgaben, Netzentgelte, etc.",IF(H4930="Wärme/Kälte","Wärme-/Kältekosten exkl. Steuern, Abgaben, Netzentgelte, etc.","Bitte Energieart auswählen!")))</f>
        <v>Bitte Energieart auswählen!</v>
      </c>
      <c r="L4931" s="47"/>
      <c r="M4931" s="47"/>
      <c r="N4931" s="47"/>
      <c r="O4931" s="47"/>
      <c r="P4931" s="47"/>
      <c r="Q4931" s="47"/>
      <c r="R4931" s="47"/>
      <c r="S4931" s="47"/>
      <c r="T4931" s="47"/>
      <c r="U4931" s="47"/>
      <c r="V4931" s="47"/>
      <c r="W4931" s="47"/>
      <c r="X4931" s="91"/>
      <c r="Y4931" s="91"/>
      <c r="Z4931" s="91"/>
      <c r="AA4931" s="91"/>
    </row>
    <row r="4932" spans="2:27" ht="15" thickBot="1" x14ac:dyDescent="0.35">
      <c r="B4932" s="47" t="str">
        <f>IF(AND(H4930="Erdgas",H4929="Nein"),"Erdgasverbrauch in kWh gem. letzter Jahresabrechnung",IF(H4930="Erdgas","Erdgasverbrauch in kWh im Kalenderjahr 2021",IF(AND(H4930="Strom",H4929="Nein"),"Stromverbrauch in kWh gem. letzter Jahresabrechnung",IF(H4930="Strom","Stromverbrauch in kWh im Kalenderjahr 2021",IF(AND(H4930="Wärme/Kälte",H4929="Nein"),"Wärme-/Kälteverbrauch in kWh gem. letzter Jahresabrechnung",IF(H4930="Wärme/Kälte","Wärme-/Kälteverbrauch in kWh im Kalenderjahr 2021","Bitte Energieart auswählen!"))))))</f>
        <v>Bitte Energieart auswählen!</v>
      </c>
      <c r="C4932" s="47"/>
      <c r="D4932" s="47"/>
      <c r="E4932" s="47"/>
      <c r="F4932" s="47"/>
      <c r="G4932" s="47"/>
      <c r="H4932" s="114"/>
      <c r="I4932" s="60" t="s">
        <v>19</v>
      </c>
      <c r="J4932" s="48" t="s">
        <v>5</v>
      </c>
      <c r="K4932" s="47" t="str">
        <f>IF(H4929="Nein",IF(H4930="Erdgas","Den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endet."),IF(H4930="Erdgas","Bitte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32" s="47"/>
      <c r="M4932" s="47"/>
      <c r="N4932" s="47"/>
      <c r="O4932" s="47"/>
      <c r="P4932" s="47"/>
      <c r="Q4932" s="47"/>
      <c r="R4932" s="47"/>
      <c r="S4932" s="47"/>
      <c r="T4932" s="47"/>
      <c r="U4932" s="47"/>
      <c r="V4932" s="47"/>
      <c r="W4932" s="47"/>
      <c r="X4932" s="91"/>
      <c r="Y4932" s="91"/>
      <c r="Z4932" s="91"/>
      <c r="AA4932" s="91"/>
    </row>
    <row r="4933" spans="2:27" x14ac:dyDescent="0.3">
      <c r="B4933" s="46"/>
      <c r="C4933" s="46"/>
      <c r="D4933" s="46"/>
      <c r="E4933" s="46"/>
      <c r="F4933" s="46"/>
      <c r="G4933" s="46"/>
      <c r="H4933" s="46"/>
      <c r="I4933" s="46"/>
      <c r="J4933" s="46"/>
      <c r="K4933" s="46"/>
      <c r="L4933" s="46"/>
      <c r="M4933" s="46"/>
      <c r="N4933" s="46"/>
      <c r="O4933" s="46"/>
      <c r="P4933" s="46"/>
      <c r="Q4933" s="46"/>
      <c r="R4933" s="46"/>
      <c r="S4933" s="46"/>
      <c r="T4933" s="46"/>
      <c r="U4933" s="46"/>
      <c r="V4933" s="46"/>
      <c r="W4933" s="46"/>
      <c r="X4933" s="91"/>
      <c r="Y4933" s="91"/>
      <c r="Z4933" s="91"/>
      <c r="AA4933" s="91"/>
    </row>
    <row r="4934" spans="2:27" ht="18" thickBot="1" x14ac:dyDescent="0.5">
      <c r="B4934" s="56" t="s">
        <v>10</v>
      </c>
      <c r="C4934" s="47"/>
      <c r="D4934" s="47"/>
      <c r="E4934" s="47"/>
      <c r="F4934" s="47"/>
      <c r="G4934" s="47"/>
      <c r="H4934" s="47"/>
      <c r="I4934" s="47"/>
      <c r="J4934" s="47"/>
      <c r="K4934" s="47"/>
      <c r="L4934" s="47"/>
      <c r="M4934" s="47"/>
      <c r="N4934" s="47"/>
      <c r="O4934" s="47"/>
      <c r="P4934" s="47"/>
      <c r="Q4934" s="47"/>
      <c r="R4934" s="47"/>
      <c r="S4934" s="47"/>
      <c r="T4934" s="47"/>
      <c r="U4934" s="47"/>
      <c r="V4934" s="47"/>
      <c r="W4934" s="47"/>
      <c r="X4934" s="91"/>
      <c r="Y4934" s="90"/>
      <c r="Z4934" s="91"/>
      <c r="AA4934" s="91"/>
    </row>
    <row r="4935" spans="2:27" ht="15" thickBot="1" x14ac:dyDescent="0.35">
      <c r="B4935" s="47" t="s">
        <v>11</v>
      </c>
      <c r="C4935" s="47"/>
      <c r="D4935" s="47"/>
      <c r="E4935" s="47"/>
      <c r="F4935" s="47"/>
      <c r="G4935" s="47"/>
      <c r="H4935" s="112"/>
      <c r="I4935" s="47"/>
      <c r="J4935" s="48" t="s">
        <v>5</v>
      </c>
      <c r="K4935" s="47" t="s">
        <v>12</v>
      </c>
      <c r="L4935" s="47"/>
      <c r="M4935" s="47"/>
      <c r="N4935" s="47"/>
      <c r="O4935" s="47"/>
      <c r="P4935" s="47"/>
      <c r="Q4935" s="47"/>
      <c r="R4935" s="47"/>
      <c r="S4935" s="47"/>
      <c r="T4935" s="47"/>
      <c r="U4935" s="47"/>
      <c r="V4935" s="47"/>
      <c r="W4935" s="47"/>
      <c r="X4935" s="91">
        <f>H4936</f>
        <v>0</v>
      </c>
      <c r="Y4935" s="91">
        <f>H4937</f>
        <v>0</v>
      </c>
      <c r="Z4935" s="91">
        <f>H4938</f>
        <v>0</v>
      </c>
      <c r="AA4935" s="91">
        <f>H4939</f>
        <v>0</v>
      </c>
    </row>
    <row r="4936" spans="2:27" ht="15" thickBot="1" x14ac:dyDescent="0.35">
      <c r="B4936" s="47" t="s">
        <v>13</v>
      </c>
      <c r="C4936" s="47"/>
      <c r="D4936" s="47"/>
      <c r="E4936" s="47"/>
      <c r="F4936" s="47"/>
      <c r="G4936" s="47"/>
      <c r="H4936" s="112"/>
      <c r="I4936" s="59"/>
      <c r="J4936" s="48" t="s">
        <v>5</v>
      </c>
      <c r="K4936" s="47" t="s">
        <v>15</v>
      </c>
      <c r="L4936" s="47"/>
      <c r="M4936" s="47"/>
      <c r="N4936" s="47"/>
      <c r="O4936" s="47"/>
      <c r="P4936" s="47"/>
      <c r="Q4936" s="47"/>
      <c r="R4936" s="47"/>
      <c r="S4936" s="47"/>
      <c r="T4936" s="47"/>
      <c r="U4936" s="47"/>
      <c r="V4936" s="47"/>
      <c r="W4936" s="47"/>
      <c r="X4936" s="91"/>
      <c r="Y4936" s="91"/>
      <c r="Z4936" s="91"/>
      <c r="AA4936" s="91"/>
    </row>
    <row r="4937" spans="2:27" ht="15" thickBot="1" x14ac:dyDescent="0.35">
      <c r="B4937" s="47" t="s">
        <v>16</v>
      </c>
      <c r="C4937" s="47"/>
      <c r="D4937" s="47"/>
      <c r="E4937" s="47"/>
      <c r="F4937" s="47"/>
      <c r="G4937" s="47"/>
      <c r="H4937" s="137"/>
      <c r="I4937" s="47"/>
      <c r="J4937" s="48" t="s">
        <v>5</v>
      </c>
      <c r="K4937" s="47" t="s">
        <v>17</v>
      </c>
      <c r="L4937" s="47"/>
      <c r="M4937" s="47"/>
      <c r="N4937" s="47"/>
      <c r="O4937" s="47"/>
      <c r="P4937" s="47"/>
      <c r="Q4937" s="47"/>
      <c r="R4937" s="47"/>
      <c r="S4937" s="47"/>
      <c r="T4937" s="47"/>
      <c r="U4937" s="47"/>
      <c r="V4937" s="47"/>
      <c r="W4937" s="47"/>
      <c r="X4937" s="91"/>
      <c r="Y4937" s="91"/>
      <c r="Z4937" s="91"/>
      <c r="AA4937" s="91"/>
    </row>
    <row r="4938" spans="2:27" ht="15" thickBot="1" x14ac:dyDescent="0.35">
      <c r="B4938" s="47" t="str">
        <f>IF(H4937="Erdgas","Nettorechnungsbetrag (Erdgas)",IF(H4937="Strom","Nettorechnungsbetrag (Strom)",IF(H4937="Wärme/Kälte","Nettorechnungsbetrag (Wärme/Kälte)","Bitte Energieart auswählen!")))</f>
        <v>Bitte Energieart auswählen!</v>
      </c>
      <c r="C4938" s="47"/>
      <c r="D4938" s="47"/>
      <c r="E4938" s="47"/>
      <c r="F4938" s="47"/>
      <c r="G4938" s="47"/>
      <c r="H4938" s="113"/>
      <c r="I4938" s="60" t="s">
        <v>18</v>
      </c>
      <c r="J4938" s="48" t="s">
        <v>5</v>
      </c>
      <c r="K4938" s="47" t="str">
        <f>IF(H4937="Erdgas","Erdgaskosten exkl. Steuern, Abgaben, Netzentgelte, etc.",IF(H4937="Strom","Stromkosten exkl. Steuern, Abgaben, Netzentgelte, etc.",IF(H4937="Wärme/Kälte","Wärme-/Kältekosten exkl. Steuern, Abgaben, Netzentgelte, etc.","Bitte Energieart auswählen!")))</f>
        <v>Bitte Energieart auswählen!</v>
      </c>
      <c r="L4938" s="47"/>
      <c r="M4938" s="47"/>
      <c r="N4938" s="47"/>
      <c r="O4938" s="47"/>
      <c r="P4938" s="47"/>
      <c r="Q4938" s="47"/>
      <c r="R4938" s="47"/>
      <c r="S4938" s="47"/>
      <c r="T4938" s="47"/>
      <c r="U4938" s="47"/>
      <c r="V4938" s="47"/>
      <c r="W4938" s="47"/>
      <c r="X4938" s="91"/>
      <c r="Y4938" s="91"/>
      <c r="Z4938" s="91"/>
      <c r="AA4938" s="91"/>
    </row>
    <row r="4939" spans="2:27" ht="15" thickBot="1" x14ac:dyDescent="0.35">
      <c r="B4939" s="47" t="str">
        <f>IF(AND(H4937="Erdgas",H4936="Nein"),"Erdgasverbrauch in kWh gem. letzter Jahresabrechnung",IF(H4937="Erdgas","Erdgasverbrauch in kWh im Kalenderjahr 2021",IF(AND(H4937="Strom",H4936="Nein"),"Stromverbrauch in kWh gem. letzter Jahresabrechnung",IF(H4937="Strom","Stromverbrauch in kWh im Kalenderjahr 2021",IF(AND(H4937="Wärme/Kälte",H4936="Nein"),"Wärme-/Kälteverbrauch in kWh gem. letzter Jahresabrechnung",IF(H4937="Wärme/Kälte","Wärme-/Kälteverbrauch in kWh im Kalenderjahr 2021","Bitte Energieart auswählen!"))))))</f>
        <v>Bitte Energieart auswählen!</v>
      </c>
      <c r="C4939" s="47"/>
      <c r="D4939" s="47"/>
      <c r="E4939" s="47"/>
      <c r="F4939" s="47"/>
      <c r="G4939" s="47"/>
      <c r="H4939" s="114"/>
      <c r="I4939" s="60" t="s">
        <v>19</v>
      </c>
      <c r="J4939" s="48" t="s">
        <v>5</v>
      </c>
      <c r="K4939" s="47" t="str">
        <f>IF(H4936="Nein",IF(H4937="Erdgas","Den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endet."),IF(H4937="Erdgas","Bitte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39" s="47"/>
      <c r="M4939" s="47"/>
      <c r="N4939" s="47"/>
      <c r="O4939" s="47"/>
      <c r="P4939" s="47"/>
      <c r="Q4939" s="47"/>
      <c r="R4939" s="47"/>
      <c r="S4939" s="47"/>
      <c r="T4939" s="47"/>
      <c r="U4939" s="47"/>
      <c r="V4939" s="47"/>
      <c r="W4939" s="47"/>
      <c r="X4939" s="91"/>
      <c r="Y4939" s="91"/>
      <c r="Z4939" s="91"/>
      <c r="AA4939" s="91"/>
    </row>
    <row r="4940" spans="2:27" x14ac:dyDescent="0.3">
      <c r="B4940" s="46"/>
      <c r="C4940" s="46"/>
      <c r="D4940" s="46"/>
      <c r="E4940" s="46"/>
      <c r="F4940" s="46"/>
      <c r="G4940" s="46"/>
      <c r="H4940" s="46"/>
      <c r="I4940" s="46"/>
      <c r="J4940" s="46"/>
      <c r="K4940" s="46"/>
      <c r="L4940" s="46"/>
      <c r="M4940" s="46"/>
      <c r="N4940" s="46"/>
      <c r="O4940" s="46"/>
      <c r="P4940" s="46"/>
      <c r="Q4940" s="46"/>
      <c r="R4940" s="46"/>
      <c r="S4940" s="46"/>
      <c r="T4940" s="46"/>
      <c r="U4940" s="46"/>
      <c r="V4940" s="46"/>
      <c r="W4940" s="46"/>
      <c r="X4940" s="91"/>
      <c r="Y4940" s="91"/>
      <c r="Z4940" s="91"/>
      <c r="AA4940" s="91"/>
    </row>
    <row r="4941" spans="2:27" ht="18" thickBot="1" x14ac:dyDescent="0.5">
      <c r="B4941" s="56" t="s">
        <v>10</v>
      </c>
      <c r="C4941" s="47"/>
      <c r="D4941" s="47"/>
      <c r="E4941" s="47"/>
      <c r="F4941" s="47"/>
      <c r="G4941" s="47"/>
      <c r="H4941" s="47"/>
      <c r="I4941" s="47"/>
      <c r="J4941" s="47"/>
      <c r="K4941" s="47"/>
      <c r="L4941" s="47"/>
      <c r="M4941" s="47"/>
      <c r="N4941" s="47"/>
      <c r="O4941" s="47"/>
      <c r="P4941" s="47"/>
      <c r="Q4941" s="47"/>
      <c r="R4941" s="47"/>
      <c r="S4941" s="47"/>
      <c r="T4941" s="47"/>
      <c r="U4941" s="47"/>
      <c r="V4941" s="47"/>
      <c r="W4941" s="47"/>
      <c r="X4941" s="91"/>
      <c r="Y4941" s="90"/>
      <c r="Z4941" s="91"/>
      <c r="AA4941" s="91"/>
    </row>
    <row r="4942" spans="2:27" ht="15" thickBot="1" x14ac:dyDescent="0.35">
      <c r="B4942" s="47" t="s">
        <v>11</v>
      </c>
      <c r="C4942" s="47"/>
      <c r="D4942" s="47"/>
      <c r="E4942" s="47"/>
      <c r="F4942" s="47"/>
      <c r="G4942" s="47"/>
      <c r="H4942" s="112"/>
      <c r="I4942" s="47"/>
      <c r="J4942" s="48" t="s">
        <v>5</v>
      </c>
      <c r="K4942" s="47" t="s">
        <v>12</v>
      </c>
      <c r="L4942" s="47"/>
      <c r="M4942" s="47"/>
      <c r="N4942" s="47"/>
      <c r="O4942" s="47"/>
      <c r="P4942" s="47"/>
      <c r="Q4942" s="47"/>
      <c r="R4942" s="47"/>
      <c r="S4942" s="47"/>
      <c r="T4942" s="47"/>
      <c r="U4942" s="47"/>
      <c r="V4942" s="47"/>
      <c r="W4942" s="47"/>
      <c r="X4942" s="91">
        <f>H4943</f>
        <v>0</v>
      </c>
      <c r="Y4942" s="91">
        <f>H4944</f>
        <v>0</v>
      </c>
      <c r="Z4942" s="91">
        <f>H4945</f>
        <v>0</v>
      </c>
      <c r="AA4942" s="91">
        <f>H4946</f>
        <v>0</v>
      </c>
    </row>
    <row r="4943" spans="2:27" ht="15" thickBot="1" x14ac:dyDescent="0.35">
      <c r="B4943" s="47" t="s">
        <v>13</v>
      </c>
      <c r="C4943" s="47"/>
      <c r="D4943" s="47"/>
      <c r="E4943" s="47"/>
      <c r="F4943" s="47"/>
      <c r="G4943" s="47"/>
      <c r="H4943" s="112"/>
      <c r="I4943" s="59"/>
      <c r="J4943" s="48" t="s">
        <v>5</v>
      </c>
      <c r="K4943" s="47" t="s">
        <v>15</v>
      </c>
      <c r="L4943" s="47"/>
      <c r="M4943" s="47"/>
      <c r="N4943" s="47"/>
      <c r="O4943" s="47"/>
      <c r="P4943" s="47"/>
      <c r="Q4943" s="47"/>
      <c r="R4943" s="47"/>
      <c r="S4943" s="47"/>
      <c r="T4943" s="47"/>
      <c r="U4943" s="47"/>
      <c r="V4943" s="47"/>
      <c r="W4943" s="47"/>
      <c r="X4943" s="91"/>
      <c r="Y4943" s="91"/>
      <c r="Z4943" s="91"/>
      <c r="AA4943" s="91"/>
    </row>
    <row r="4944" spans="2:27" ht="15" thickBot="1" x14ac:dyDescent="0.35">
      <c r="B4944" s="47" t="s">
        <v>16</v>
      </c>
      <c r="C4944" s="47"/>
      <c r="D4944" s="47"/>
      <c r="E4944" s="47"/>
      <c r="F4944" s="47"/>
      <c r="G4944" s="47"/>
      <c r="H4944" s="137"/>
      <c r="I4944" s="47"/>
      <c r="J4944" s="48" t="s">
        <v>5</v>
      </c>
      <c r="K4944" s="47" t="s">
        <v>17</v>
      </c>
      <c r="L4944" s="47"/>
      <c r="M4944" s="47"/>
      <c r="N4944" s="47"/>
      <c r="O4944" s="47"/>
      <c r="P4944" s="47"/>
      <c r="Q4944" s="47"/>
      <c r="R4944" s="47"/>
      <c r="S4944" s="47"/>
      <c r="T4944" s="47"/>
      <c r="U4944" s="47"/>
      <c r="V4944" s="47"/>
      <c r="W4944" s="47"/>
      <c r="X4944" s="91"/>
      <c r="Y4944" s="91"/>
      <c r="Z4944" s="91"/>
      <c r="AA4944" s="91"/>
    </row>
    <row r="4945" spans="2:27" ht="15" thickBot="1" x14ac:dyDescent="0.35">
      <c r="B4945" s="47" t="str">
        <f>IF(H4944="Erdgas","Nettorechnungsbetrag (Erdgas)",IF(H4944="Strom","Nettorechnungsbetrag (Strom)",IF(H4944="Wärme/Kälte","Nettorechnungsbetrag (Wärme/Kälte)","Bitte Energieart auswählen!")))</f>
        <v>Bitte Energieart auswählen!</v>
      </c>
      <c r="C4945" s="47"/>
      <c r="D4945" s="47"/>
      <c r="E4945" s="47"/>
      <c r="F4945" s="47"/>
      <c r="G4945" s="47"/>
      <c r="H4945" s="113"/>
      <c r="I4945" s="60" t="s">
        <v>18</v>
      </c>
      <c r="J4945" s="48" t="s">
        <v>5</v>
      </c>
      <c r="K4945" s="47" t="str">
        <f>IF(H4944="Erdgas","Erdgaskosten exkl. Steuern, Abgaben, Netzentgelte, etc.",IF(H4944="Strom","Stromkosten exkl. Steuern, Abgaben, Netzentgelte, etc.",IF(H4944="Wärme/Kälte","Wärme-/Kältekosten exkl. Steuern, Abgaben, Netzentgelte, etc.","Bitte Energieart auswählen!")))</f>
        <v>Bitte Energieart auswählen!</v>
      </c>
      <c r="L4945" s="47"/>
      <c r="M4945" s="47"/>
      <c r="N4945" s="47"/>
      <c r="O4945" s="47"/>
      <c r="P4945" s="47"/>
      <c r="Q4945" s="47"/>
      <c r="R4945" s="47"/>
      <c r="S4945" s="47"/>
      <c r="T4945" s="47"/>
      <c r="U4945" s="47"/>
      <c r="V4945" s="47"/>
      <c r="W4945" s="47"/>
      <c r="X4945" s="91"/>
      <c r="Y4945" s="91"/>
      <c r="Z4945" s="91"/>
      <c r="AA4945" s="91"/>
    </row>
    <row r="4946" spans="2:27" ht="15" thickBot="1" x14ac:dyDescent="0.35">
      <c r="B4946" s="47" t="str">
        <f>IF(AND(H4944="Erdgas",H4943="Nein"),"Erdgasverbrauch in kWh gem. letzter Jahresabrechnung",IF(H4944="Erdgas","Erdgasverbrauch in kWh im Kalenderjahr 2021",IF(AND(H4944="Strom",H4943="Nein"),"Stromverbrauch in kWh gem. letzter Jahresabrechnung",IF(H4944="Strom","Stromverbrauch in kWh im Kalenderjahr 2021",IF(AND(H4944="Wärme/Kälte",H4943="Nein"),"Wärme-/Kälteverbrauch in kWh gem. letzter Jahresabrechnung",IF(H4944="Wärme/Kälte","Wärme-/Kälteverbrauch in kWh im Kalenderjahr 2021","Bitte Energieart auswählen!"))))))</f>
        <v>Bitte Energieart auswählen!</v>
      </c>
      <c r="C4946" s="47"/>
      <c r="D4946" s="47"/>
      <c r="E4946" s="47"/>
      <c r="F4946" s="47"/>
      <c r="G4946" s="47"/>
      <c r="H4946" s="114"/>
      <c r="I4946" s="60" t="s">
        <v>19</v>
      </c>
      <c r="J4946" s="48" t="s">
        <v>5</v>
      </c>
      <c r="K4946" s="47" t="str">
        <f>IF(H4943="Nein",IF(H4944="Erdgas","Den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endet."),IF(H4944="Erdgas","Bitte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46" s="47"/>
      <c r="M4946" s="47"/>
      <c r="N4946" s="47"/>
      <c r="O4946" s="47"/>
      <c r="P4946" s="47"/>
      <c r="Q4946" s="47"/>
      <c r="R4946" s="47"/>
      <c r="S4946" s="47"/>
      <c r="T4946" s="47"/>
      <c r="U4946" s="47"/>
      <c r="V4946" s="47"/>
      <c r="W4946" s="47"/>
      <c r="X4946" s="91"/>
      <c r="Y4946" s="91"/>
      <c r="Z4946" s="91"/>
      <c r="AA4946" s="91"/>
    </row>
    <row r="4947" spans="2:27" x14ac:dyDescent="0.3">
      <c r="B4947" s="46"/>
      <c r="C4947" s="46"/>
      <c r="D4947" s="46"/>
      <c r="E4947" s="46"/>
      <c r="F4947" s="46"/>
      <c r="G4947" s="46"/>
      <c r="H4947" s="46"/>
      <c r="I4947" s="46"/>
      <c r="J4947" s="46"/>
      <c r="K4947" s="46"/>
      <c r="L4947" s="46"/>
      <c r="M4947" s="46"/>
      <c r="N4947" s="46"/>
      <c r="O4947" s="46"/>
      <c r="P4947" s="46"/>
      <c r="Q4947" s="46"/>
      <c r="R4947" s="46"/>
      <c r="S4947" s="46"/>
      <c r="T4947" s="46"/>
      <c r="U4947" s="46"/>
      <c r="V4947" s="46"/>
      <c r="W4947" s="46"/>
      <c r="X4947" s="91"/>
      <c r="Y4947" s="91"/>
      <c r="Z4947" s="91"/>
      <c r="AA4947" s="91"/>
    </row>
    <row r="4948" spans="2:27" ht="18" thickBot="1" x14ac:dyDescent="0.5">
      <c r="B4948" s="56" t="s">
        <v>10</v>
      </c>
      <c r="C4948" s="47"/>
      <c r="D4948" s="47"/>
      <c r="E4948" s="47"/>
      <c r="F4948" s="47"/>
      <c r="G4948" s="47"/>
      <c r="H4948" s="47"/>
      <c r="I4948" s="47"/>
      <c r="J4948" s="47"/>
      <c r="K4948" s="47"/>
      <c r="L4948" s="47"/>
      <c r="M4948" s="47"/>
      <c r="N4948" s="47"/>
      <c r="O4948" s="47"/>
      <c r="P4948" s="47"/>
      <c r="Q4948" s="47"/>
      <c r="R4948" s="47"/>
      <c r="S4948" s="47"/>
      <c r="T4948" s="47"/>
      <c r="U4948" s="47"/>
      <c r="V4948" s="47"/>
      <c r="W4948" s="47"/>
      <c r="X4948" s="91"/>
      <c r="Y4948" s="90"/>
      <c r="Z4948" s="91"/>
      <c r="AA4948" s="91"/>
    </row>
    <row r="4949" spans="2:27" ht="15" thickBot="1" x14ac:dyDescent="0.35">
      <c r="B4949" s="47" t="s">
        <v>11</v>
      </c>
      <c r="C4949" s="47"/>
      <c r="D4949" s="47"/>
      <c r="E4949" s="47"/>
      <c r="F4949" s="47"/>
      <c r="G4949" s="47"/>
      <c r="H4949" s="112"/>
      <c r="I4949" s="47"/>
      <c r="J4949" s="48" t="s">
        <v>5</v>
      </c>
      <c r="K4949" s="47" t="s">
        <v>12</v>
      </c>
      <c r="L4949" s="47"/>
      <c r="M4949" s="47"/>
      <c r="N4949" s="47"/>
      <c r="O4949" s="47"/>
      <c r="P4949" s="47"/>
      <c r="Q4949" s="47"/>
      <c r="R4949" s="47"/>
      <c r="S4949" s="47"/>
      <c r="T4949" s="47"/>
      <c r="U4949" s="47"/>
      <c r="V4949" s="47"/>
      <c r="W4949" s="47"/>
      <c r="X4949" s="91">
        <f>H4950</f>
        <v>0</v>
      </c>
      <c r="Y4949" s="91">
        <f>H4951</f>
        <v>0</v>
      </c>
      <c r="Z4949" s="91">
        <f>H4952</f>
        <v>0</v>
      </c>
      <c r="AA4949" s="91">
        <f>H4953</f>
        <v>0</v>
      </c>
    </row>
    <row r="4950" spans="2:27" ht="15" thickBot="1" x14ac:dyDescent="0.35">
      <c r="B4950" s="47" t="s">
        <v>13</v>
      </c>
      <c r="C4950" s="47"/>
      <c r="D4950" s="47"/>
      <c r="E4950" s="47"/>
      <c r="F4950" s="47"/>
      <c r="G4950" s="47"/>
      <c r="H4950" s="112"/>
      <c r="I4950" s="59"/>
      <c r="J4950" s="48" t="s">
        <v>5</v>
      </c>
      <c r="K4950" s="47" t="s">
        <v>15</v>
      </c>
      <c r="L4950" s="47"/>
      <c r="M4950" s="47"/>
      <c r="N4950" s="47"/>
      <c r="O4950" s="47"/>
      <c r="P4950" s="47"/>
      <c r="Q4950" s="47"/>
      <c r="R4950" s="47"/>
      <c r="S4950" s="47"/>
      <c r="T4950" s="47"/>
      <c r="U4950" s="47"/>
      <c r="V4950" s="47"/>
      <c r="W4950" s="47"/>
      <c r="X4950" s="91"/>
      <c r="Y4950" s="91"/>
      <c r="Z4950" s="91"/>
      <c r="AA4950" s="91"/>
    </row>
    <row r="4951" spans="2:27" ht="15" thickBot="1" x14ac:dyDescent="0.35">
      <c r="B4951" s="47" t="s">
        <v>16</v>
      </c>
      <c r="C4951" s="47"/>
      <c r="D4951" s="47"/>
      <c r="E4951" s="47"/>
      <c r="F4951" s="47"/>
      <c r="G4951" s="47"/>
      <c r="H4951" s="137"/>
      <c r="I4951" s="47"/>
      <c r="J4951" s="48" t="s">
        <v>5</v>
      </c>
      <c r="K4951" s="47" t="s">
        <v>17</v>
      </c>
      <c r="L4951" s="47"/>
      <c r="M4951" s="47"/>
      <c r="N4951" s="47"/>
      <c r="O4951" s="47"/>
      <c r="P4951" s="47"/>
      <c r="Q4951" s="47"/>
      <c r="R4951" s="47"/>
      <c r="S4951" s="47"/>
      <c r="T4951" s="47"/>
      <c r="U4951" s="47"/>
      <c r="V4951" s="47"/>
      <c r="W4951" s="47"/>
      <c r="X4951" s="91"/>
      <c r="Y4951" s="91"/>
      <c r="Z4951" s="91"/>
      <c r="AA4951" s="91"/>
    </row>
    <row r="4952" spans="2:27" ht="15" thickBot="1" x14ac:dyDescent="0.35">
      <c r="B4952" s="47" t="str">
        <f>IF(H4951="Erdgas","Nettorechnungsbetrag (Erdgas)",IF(H4951="Strom","Nettorechnungsbetrag (Strom)",IF(H4951="Wärme/Kälte","Nettorechnungsbetrag (Wärme/Kälte)","Bitte Energieart auswählen!")))</f>
        <v>Bitte Energieart auswählen!</v>
      </c>
      <c r="C4952" s="47"/>
      <c r="D4952" s="47"/>
      <c r="E4952" s="47"/>
      <c r="F4952" s="47"/>
      <c r="G4952" s="47"/>
      <c r="H4952" s="113"/>
      <c r="I4952" s="60" t="s">
        <v>18</v>
      </c>
      <c r="J4952" s="48" t="s">
        <v>5</v>
      </c>
      <c r="K4952" s="47" t="str">
        <f>IF(H4951="Erdgas","Erdgaskosten exkl. Steuern, Abgaben, Netzentgelte, etc.",IF(H4951="Strom","Stromkosten exkl. Steuern, Abgaben, Netzentgelte, etc.",IF(H4951="Wärme/Kälte","Wärme-/Kältekosten exkl. Steuern, Abgaben, Netzentgelte, etc.","Bitte Energieart auswählen!")))</f>
        <v>Bitte Energieart auswählen!</v>
      </c>
      <c r="L4952" s="47"/>
      <c r="M4952" s="47"/>
      <c r="N4952" s="47"/>
      <c r="O4952" s="47"/>
      <c r="P4952" s="47"/>
      <c r="Q4952" s="47"/>
      <c r="R4952" s="47"/>
      <c r="S4952" s="47"/>
      <c r="T4952" s="47"/>
      <c r="U4952" s="47"/>
      <c r="V4952" s="47"/>
      <c r="W4952" s="47"/>
      <c r="X4952" s="91"/>
      <c r="Y4952" s="91"/>
      <c r="Z4952" s="91"/>
      <c r="AA4952" s="91"/>
    </row>
    <row r="4953" spans="2:27" ht="15" thickBot="1" x14ac:dyDescent="0.35">
      <c r="B4953" s="47" t="str">
        <f>IF(AND(H4951="Erdgas",H4950="Nein"),"Erdgasverbrauch in kWh gem. letzter Jahresabrechnung",IF(H4951="Erdgas","Erdgasverbrauch in kWh im Kalenderjahr 2021",IF(AND(H4951="Strom",H4950="Nein"),"Stromverbrauch in kWh gem. letzter Jahresabrechnung",IF(H4951="Strom","Stromverbrauch in kWh im Kalenderjahr 2021",IF(AND(H4951="Wärme/Kälte",H4950="Nein"),"Wärme-/Kälteverbrauch in kWh gem. letzter Jahresabrechnung",IF(H4951="Wärme/Kälte","Wärme-/Kälteverbrauch in kWh im Kalenderjahr 2021","Bitte Energieart auswählen!"))))))</f>
        <v>Bitte Energieart auswählen!</v>
      </c>
      <c r="C4953" s="47"/>
      <c r="D4953" s="47"/>
      <c r="E4953" s="47"/>
      <c r="F4953" s="47"/>
      <c r="G4953" s="47"/>
      <c r="H4953" s="114"/>
      <c r="I4953" s="60" t="s">
        <v>19</v>
      </c>
      <c r="J4953" s="48" t="s">
        <v>5</v>
      </c>
      <c r="K4953" s="47" t="str">
        <f>IF(H4950="Nein",IF(H4951="Erdgas","Den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endet."),IF(H4951="Erdgas","Bitte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53" s="47"/>
      <c r="M4953" s="47"/>
      <c r="N4953" s="47"/>
      <c r="O4953" s="47"/>
      <c r="P4953" s="47"/>
      <c r="Q4953" s="47"/>
      <c r="R4953" s="47"/>
      <c r="S4953" s="47"/>
      <c r="T4953" s="47"/>
      <c r="U4953" s="47"/>
      <c r="V4953" s="47"/>
      <c r="W4953" s="47"/>
      <c r="X4953" s="91"/>
      <c r="Y4953" s="91"/>
      <c r="Z4953" s="91"/>
      <c r="AA4953" s="91"/>
    </row>
    <row r="4954" spans="2:27" x14ac:dyDescent="0.3">
      <c r="B4954" s="46"/>
      <c r="C4954" s="46"/>
      <c r="D4954" s="46"/>
      <c r="E4954" s="46"/>
      <c r="F4954" s="46"/>
      <c r="G4954" s="46"/>
      <c r="H4954" s="46"/>
      <c r="I4954" s="46"/>
      <c r="J4954" s="46"/>
      <c r="K4954" s="46"/>
      <c r="L4954" s="46"/>
      <c r="M4954" s="46"/>
      <c r="N4954" s="46"/>
      <c r="O4954" s="46"/>
      <c r="P4954" s="46"/>
      <c r="Q4954" s="46"/>
      <c r="R4954" s="46"/>
      <c r="S4954" s="46"/>
      <c r="T4954" s="46"/>
      <c r="U4954" s="46"/>
      <c r="V4954" s="46"/>
      <c r="W4954" s="46"/>
      <c r="X4954" s="91"/>
      <c r="Y4954" s="91"/>
      <c r="Z4954" s="91"/>
      <c r="AA4954" s="91"/>
    </row>
    <row r="4955" spans="2:27" ht="18" thickBot="1" x14ac:dyDescent="0.5">
      <c r="B4955" s="56" t="s">
        <v>10</v>
      </c>
      <c r="C4955" s="47"/>
      <c r="D4955" s="47"/>
      <c r="E4955" s="47"/>
      <c r="F4955" s="47"/>
      <c r="G4955" s="47"/>
      <c r="H4955" s="47"/>
      <c r="I4955" s="47"/>
      <c r="J4955" s="47"/>
      <c r="K4955" s="47"/>
      <c r="L4955" s="47"/>
      <c r="M4955" s="47"/>
      <c r="N4955" s="47"/>
      <c r="O4955" s="47"/>
      <c r="P4955" s="47"/>
      <c r="Q4955" s="47"/>
      <c r="R4955" s="47"/>
      <c r="S4955" s="47"/>
      <c r="T4955" s="47"/>
      <c r="U4955" s="47"/>
      <c r="V4955" s="47"/>
      <c r="W4955" s="47"/>
      <c r="X4955" s="91"/>
      <c r="Y4955" s="90"/>
      <c r="Z4955" s="91"/>
      <c r="AA4955" s="91"/>
    </row>
    <row r="4956" spans="2:27" ht="15" thickBot="1" x14ac:dyDescent="0.35">
      <c r="B4956" s="47" t="s">
        <v>11</v>
      </c>
      <c r="C4956" s="47"/>
      <c r="D4956" s="47"/>
      <c r="E4956" s="47"/>
      <c r="F4956" s="47"/>
      <c r="G4956" s="47"/>
      <c r="H4956" s="112"/>
      <c r="I4956" s="47"/>
      <c r="J4956" s="48" t="s">
        <v>5</v>
      </c>
      <c r="K4956" s="47" t="s">
        <v>12</v>
      </c>
      <c r="L4956" s="47"/>
      <c r="M4956" s="47"/>
      <c r="N4956" s="47"/>
      <c r="O4956" s="47"/>
      <c r="P4956" s="47"/>
      <c r="Q4956" s="47"/>
      <c r="R4956" s="47"/>
      <c r="S4956" s="47"/>
      <c r="T4956" s="47"/>
      <c r="U4956" s="47"/>
      <c r="V4956" s="47"/>
      <c r="W4956" s="47"/>
      <c r="X4956" s="91">
        <f>H4957</f>
        <v>0</v>
      </c>
      <c r="Y4956" s="91">
        <f>H4958</f>
        <v>0</v>
      </c>
      <c r="Z4956" s="91">
        <f>H4959</f>
        <v>0</v>
      </c>
      <c r="AA4956" s="91">
        <f>H4960</f>
        <v>0</v>
      </c>
    </row>
    <row r="4957" spans="2:27" ht="15" thickBot="1" x14ac:dyDescent="0.35">
      <c r="B4957" s="47" t="s">
        <v>13</v>
      </c>
      <c r="C4957" s="47"/>
      <c r="D4957" s="47"/>
      <c r="E4957" s="47"/>
      <c r="F4957" s="47"/>
      <c r="G4957" s="47"/>
      <c r="H4957" s="112"/>
      <c r="I4957" s="59"/>
      <c r="J4957" s="48" t="s">
        <v>5</v>
      </c>
      <c r="K4957" s="47" t="s">
        <v>15</v>
      </c>
      <c r="L4957" s="47"/>
      <c r="M4957" s="47"/>
      <c r="N4957" s="47"/>
      <c r="O4957" s="47"/>
      <c r="P4957" s="47"/>
      <c r="Q4957" s="47"/>
      <c r="R4957" s="47"/>
      <c r="S4957" s="47"/>
      <c r="T4957" s="47"/>
      <c r="U4957" s="47"/>
      <c r="V4957" s="47"/>
      <c r="W4957" s="47"/>
      <c r="X4957" s="91"/>
      <c r="Y4957" s="91"/>
      <c r="Z4957" s="91"/>
      <c r="AA4957" s="91"/>
    </row>
    <row r="4958" spans="2:27" ht="15" thickBot="1" x14ac:dyDescent="0.35">
      <c r="B4958" s="47" t="s">
        <v>16</v>
      </c>
      <c r="C4958" s="47"/>
      <c r="D4958" s="47"/>
      <c r="E4958" s="47"/>
      <c r="F4958" s="47"/>
      <c r="G4958" s="47"/>
      <c r="H4958" s="137"/>
      <c r="I4958" s="47"/>
      <c r="J4958" s="48" t="s">
        <v>5</v>
      </c>
      <c r="K4958" s="47" t="s">
        <v>17</v>
      </c>
      <c r="L4958" s="47"/>
      <c r="M4958" s="47"/>
      <c r="N4958" s="47"/>
      <c r="O4958" s="47"/>
      <c r="P4958" s="47"/>
      <c r="Q4958" s="47"/>
      <c r="R4958" s="47"/>
      <c r="S4958" s="47"/>
      <c r="T4958" s="47"/>
      <c r="U4958" s="47"/>
      <c r="V4958" s="47"/>
      <c r="W4958" s="47"/>
      <c r="X4958" s="91"/>
      <c r="Y4958" s="91"/>
      <c r="Z4958" s="91"/>
      <c r="AA4958" s="91"/>
    </row>
    <row r="4959" spans="2:27" ht="15" thickBot="1" x14ac:dyDescent="0.35">
      <c r="B4959" s="47" t="str">
        <f>IF(H4958="Erdgas","Nettorechnungsbetrag (Erdgas)",IF(H4958="Strom","Nettorechnungsbetrag (Strom)",IF(H4958="Wärme/Kälte","Nettorechnungsbetrag (Wärme/Kälte)","Bitte Energieart auswählen!")))</f>
        <v>Bitte Energieart auswählen!</v>
      </c>
      <c r="C4959" s="47"/>
      <c r="D4959" s="47"/>
      <c r="E4959" s="47"/>
      <c r="F4959" s="47"/>
      <c r="G4959" s="47"/>
      <c r="H4959" s="113"/>
      <c r="I4959" s="60" t="s">
        <v>18</v>
      </c>
      <c r="J4959" s="48" t="s">
        <v>5</v>
      </c>
      <c r="K4959" s="47" t="str">
        <f>IF(H4958="Erdgas","Erdgaskosten exkl. Steuern, Abgaben, Netzentgelte, etc.",IF(H4958="Strom","Stromkosten exkl. Steuern, Abgaben, Netzentgelte, etc.",IF(H4958="Wärme/Kälte","Wärme-/Kältekosten exkl. Steuern, Abgaben, Netzentgelte, etc.","Bitte Energieart auswählen!")))</f>
        <v>Bitte Energieart auswählen!</v>
      </c>
      <c r="L4959" s="47"/>
      <c r="M4959" s="47"/>
      <c r="N4959" s="47"/>
      <c r="O4959" s="47"/>
      <c r="P4959" s="47"/>
      <c r="Q4959" s="47"/>
      <c r="R4959" s="47"/>
      <c r="S4959" s="47"/>
      <c r="T4959" s="47"/>
      <c r="U4959" s="47"/>
      <c r="V4959" s="47"/>
      <c r="W4959" s="47"/>
      <c r="X4959" s="91"/>
      <c r="Y4959" s="91"/>
      <c r="Z4959" s="91"/>
      <c r="AA4959" s="91"/>
    </row>
    <row r="4960" spans="2:27" ht="15" thickBot="1" x14ac:dyDescent="0.35">
      <c r="B4960" s="47" t="str">
        <f>IF(AND(H4958="Erdgas",H4957="Nein"),"Erdgasverbrauch in kWh gem. letzter Jahresabrechnung",IF(H4958="Erdgas","Erdgasverbrauch in kWh im Kalenderjahr 2021",IF(AND(H4958="Strom",H4957="Nein"),"Stromverbrauch in kWh gem. letzter Jahresabrechnung",IF(H4958="Strom","Stromverbrauch in kWh im Kalenderjahr 2021",IF(AND(H4958="Wärme/Kälte",H4957="Nein"),"Wärme-/Kälteverbrauch in kWh gem. letzter Jahresabrechnung",IF(H4958="Wärme/Kälte","Wärme-/Kälteverbrauch in kWh im Kalenderjahr 2021","Bitte Energieart auswählen!"))))))</f>
        <v>Bitte Energieart auswählen!</v>
      </c>
      <c r="C4960" s="47"/>
      <c r="D4960" s="47"/>
      <c r="E4960" s="47"/>
      <c r="F4960" s="47"/>
      <c r="G4960" s="47"/>
      <c r="H4960" s="114"/>
      <c r="I4960" s="60" t="s">
        <v>19</v>
      </c>
      <c r="J4960" s="48" t="s">
        <v>5</v>
      </c>
      <c r="K4960" s="47" t="str">
        <f>IF(H4957="Nein",IF(H4958="Erdgas","Den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endet."),IF(H4958="Erdgas","Bitte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60" s="47"/>
      <c r="M4960" s="47"/>
      <c r="N4960" s="47"/>
      <c r="O4960" s="47"/>
      <c r="P4960" s="47"/>
      <c r="Q4960" s="47"/>
      <c r="R4960" s="47"/>
      <c r="S4960" s="47"/>
      <c r="T4960" s="47"/>
      <c r="U4960" s="47"/>
      <c r="V4960" s="47"/>
      <c r="W4960" s="47"/>
      <c r="X4960" s="91"/>
      <c r="Y4960" s="91"/>
      <c r="Z4960" s="91"/>
      <c r="AA4960" s="91"/>
    </row>
    <row r="4961" spans="2:27" x14ac:dyDescent="0.3">
      <c r="B4961" s="46"/>
      <c r="C4961" s="46"/>
      <c r="D4961" s="46"/>
      <c r="E4961" s="46"/>
      <c r="F4961" s="46"/>
      <c r="G4961" s="46"/>
      <c r="H4961" s="46"/>
      <c r="I4961" s="46"/>
      <c r="J4961" s="46"/>
      <c r="K4961" s="46"/>
      <c r="L4961" s="46"/>
      <c r="M4961" s="46"/>
      <c r="N4961" s="46"/>
      <c r="O4961" s="46"/>
      <c r="P4961" s="46"/>
      <c r="Q4961" s="46"/>
      <c r="R4961" s="46"/>
      <c r="S4961" s="46"/>
      <c r="T4961" s="46"/>
      <c r="U4961" s="46"/>
      <c r="V4961" s="46"/>
      <c r="W4961" s="46"/>
      <c r="X4961" s="91"/>
      <c r="Y4961" s="91"/>
      <c r="Z4961" s="91"/>
      <c r="AA4961" s="91"/>
    </row>
    <row r="4962" spans="2:27" ht="18" thickBot="1" x14ac:dyDescent="0.5">
      <c r="B4962" s="56" t="s">
        <v>10</v>
      </c>
      <c r="C4962" s="47"/>
      <c r="D4962" s="47"/>
      <c r="E4962" s="47"/>
      <c r="F4962" s="47"/>
      <c r="G4962" s="47"/>
      <c r="H4962" s="47"/>
      <c r="I4962" s="47"/>
      <c r="J4962" s="47"/>
      <c r="K4962" s="47"/>
      <c r="L4962" s="47"/>
      <c r="M4962" s="47"/>
      <c r="N4962" s="47"/>
      <c r="O4962" s="47"/>
      <c r="P4962" s="47"/>
      <c r="Q4962" s="47"/>
      <c r="R4962" s="47"/>
      <c r="S4962" s="47"/>
      <c r="T4962" s="47"/>
      <c r="U4962" s="47"/>
      <c r="V4962" s="47"/>
      <c r="W4962" s="47"/>
      <c r="X4962" s="91"/>
      <c r="Y4962" s="90"/>
      <c r="Z4962" s="91"/>
      <c r="AA4962" s="91"/>
    </row>
    <row r="4963" spans="2:27" ht="15" thickBot="1" x14ac:dyDescent="0.35">
      <c r="B4963" s="47" t="s">
        <v>11</v>
      </c>
      <c r="C4963" s="47"/>
      <c r="D4963" s="47"/>
      <c r="E4963" s="47"/>
      <c r="F4963" s="47"/>
      <c r="G4963" s="47"/>
      <c r="H4963" s="112"/>
      <c r="I4963" s="47"/>
      <c r="J4963" s="48" t="s">
        <v>5</v>
      </c>
      <c r="K4963" s="47" t="s">
        <v>12</v>
      </c>
      <c r="L4963" s="47"/>
      <c r="M4963" s="47"/>
      <c r="N4963" s="47"/>
      <c r="O4963" s="47"/>
      <c r="P4963" s="47"/>
      <c r="Q4963" s="47"/>
      <c r="R4963" s="47"/>
      <c r="S4963" s="47"/>
      <c r="T4963" s="47"/>
      <c r="U4963" s="47"/>
      <c r="V4963" s="47"/>
      <c r="W4963" s="47"/>
      <c r="X4963" s="91">
        <f>H4964</f>
        <v>0</v>
      </c>
      <c r="Y4963" s="91">
        <f>H4965</f>
        <v>0</v>
      </c>
      <c r="Z4963" s="91">
        <f>H4966</f>
        <v>0</v>
      </c>
      <c r="AA4963" s="91">
        <f>H4967</f>
        <v>0</v>
      </c>
    </row>
    <row r="4964" spans="2:27" ht="15" thickBot="1" x14ac:dyDescent="0.35">
      <c r="B4964" s="47" t="s">
        <v>13</v>
      </c>
      <c r="C4964" s="47"/>
      <c r="D4964" s="47"/>
      <c r="E4964" s="47"/>
      <c r="F4964" s="47"/>
      <c r="G4964" s="47"/>
      <c r="H4964" s="112"/>
      <c r="I4964" s="59"/>
      <c r="J4964" s="48" t="s">
        <v>5</v>
      </c>
      <c r="K4964" s="47" t="s">
        <v>15</v>
      </c>
      <c r="L4964" s="47"/>
      <c r="M4964" s="47"/>
      <c r="N4964" s="47"/>
      <c r="O4964" s="47"/>
      <c r="P4964" s="47"/>
      <c r="Q4964" s="47"/>
      <c r="R4964" s="47"/>
      <c r="S4964" s="47"/>
      <c r="T4964" s="47"/>
      <c r="U4964" s="47"/>
      <c r="V4964" s="47"/>
      <c r="W4964" s="47"/>
      <c r="X4964" s="91"/>
      <c r="Y4964" s="91"/>
      <c r="Z4964" s="91"/>
      <c r="AA4964" s="91"/>
    </row>
    <row r="4965" spans="2:27" ht="15" thickBot="1" x14ac:dyDescent="0.35">
      <c r="B4965" s="47" t="s">
        <v>16</v>
      </c>
      <c r="C4965" s="47"/>
      <c r="D4965" s="47"/>
      <c r="E4965" s="47"/>
      <c r="F4965" s="47"/>
      <c r="G4965" s="47"/>
      <c r="H4965" s="137"/>
      <c r="I4965" s="47"/>
      <c r="J4965" s="48" t="s">
        <v>5</v>
      </c>
      <c r="K4965" s="47" t="s">
        <v>17</v>
      </c>
      <c r="L4965" s="47"/>
      <c r="M4965" s="47"/>
      <c r="N4965" s="47"/>
      <c r="O4965" s="47"/>
      <c r="P4965" s="47"/>
      <c r="Q4965" s="47"/>
      <c r="R4965" s="47"/>
      <c r="S4965" s="47"/>
      <c r="T4965" s="47"/>
      <c r="U4965" s="47"/>
      <c r="V4965" s="47"/>
      <c r="W4965" s="47"/>
      <c r="X4965" s="91"/>
      <c r="Y4965" s="91"/>
      <c r="Z4965" s="91"/>
      <c r="AA4965" s="91"/>
    </row>
    <row r="4966" spans="2:27" ht="15" thickBot="1" x14ac:dyDescent="0.35">
      <c r="B4966" s="47" t="str">
        <f>IF(H4965="Erdgas","Nettorechnungsbetrag (Erdgas)",IF(H4965="Strom","Nettorechnungsbetrag (Strom)",IF(H4965="Wärme/Kälte","Nettorechnungsbetrag (Wärme/Kälte)","Bitte Energieart auswählen!")))</f>
        <v>Bitte Energieart auswählen!</v>
      </c>
      <c r="C4966" s="47"/>
      <c r="D4966" s="47"/>
      <c r="E4966" s="47"/>
      <c r="F4966" s="47"/>
      <c r="G4966" s="47"/>
      <c r="H4966" s="113"/>
      <c r="I4966" s="60" t="s">
        <v>18</v>
      </c>
      <c r="J4966" s="48" t="s">
        <v>5</v>
      </c>
      <c r="K4966" s="47" t="str">
        <f>IF(H4965="Erdgas","Erdgaskosten exkl. Steuern, Abgaben, Netzentgelte, etc.",IF(H4965="Strom","Stromkosten exkl. Steuern, Abgaben, Netzentgelte, etc.",IF(H4965="Wärme/Kälte","Wärme-/Kältekosten exkl. Steuern, Abgaben, Netzentgelte, etc.","Bitte Energieart auswählen!")))</f>
        <v>Bitte Energieart auswählen!</v>
      </c>
      <c r="L4966" s="47"/>
      <c r="M4966" s="47"/>
      <c r="N4966" s="47"/>
      <c r="O4966" s="47"/>
      <c r="P4966" s="47"/>
      <c r="Q4966" s="47"/>
      <c r="R4966" s="47"/>
      <c r="S4966" s="47"/>
      <c r="T4966" s="47"/>
      <c r="U4966" s="47"/>
      <c r="V4966" s="47"/>
      <c r="W4966" s="47"/>
      <c r="X4966" s="91"/>
      <c r="Y4966" s="91"/>
      <c r="Z4966" s="91"/>
      <c r="AA4966" s="91"/>
    </row>
    <row r="4967" spans="2:27" ht="15" thickBot="1" x14ac:dyDescent="0.35">
      <c r="B4967" s="47" t="str">
        <f>IF(AND(H4965="Erdgas",H4964="Nein"),"Erdgasverbrauch in kWh gem. letzter Jahresabrechnung",IF(H4965="Erdgas","Erdgasverbrauch in kWh im Kalenderjahr 2021",IF(AND(H4965="Strom",H4964="Nein"),"Stromverbrauch in kWh gem. letzter Jahresabrechnung",IF(H4965="Strom","Stromverbrauch in kWh im Kalenderjahr 2021",IF(AND(H4965="Wärme/Kälte",H4964="Nein"),"Wärme-/Kälteverbrauch in kWh gem. letzter Jahresabrechnung",IF(H4965="Wärme/Kälte","Wärme-/Kälteverbrauch in kWh im Kalenderjahr 2021","Bitte Energieart auswählen!"))))))</f>
        <v>Bitte Energieart auswählen!</v>
      </c>
      <c r="C4967" s="47"/>
      <c r="D4967" s="47"/>
      <c r="E4967" s="47"/>
      <c r="F4967" s="47"/>
      <c r="G4967" s="47"/>
      <c r="H4967" s="114"/>
      <c r="I4967" s="60" t="s">
        <v>19</v>
      </c>
      <c r="J4967" s="48" t="s">
        <v>5</v>
      </c>
      <c r="K4967" s="47" t="str">
        <f>IF(H4964="Nein",IF(H4965="Erdgas","Den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endet."),IF(H4965="Erdgas","Bitte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67" s="47"/>
      <c r="M4967" s="47"/>
      <c r="N4967" s="47"/>
      <c r="O4967" s="47"/>
      <c r="P4967" s="47"/>
      <c r="Q4967" s="47"/>
      <c r="R4967" s="47"/>
      <c r="S4967" s="47"/>
      <c r="T4967" s="47"/>
      <c r="U4967" s="47"/>
      <c r="V4967" s="47"/>
      <c r="W4967" s="47"/>
      <c r="X4967" s="91"/>
      <c r="Y4967" s="91"/>
      <c r="Z4967" s="91"/>
      <c r="AA4967" s="91"/>
    </row>
    <row r="4968" spans="2:27" x14ac:dyDescent="0.3">
      <c r="B4968" s="46"/>
      <c r="C4968" s="46"/>
      <c r="D4968" s="46"/>
      <c r="E4968" s="46"/>
      <c r="F4968" s="46"/>
      <c r="G4968" s="46"/>
      <c r="H4968" s="46"/>
      <c r="I4968" s="46"/>
      <c r="J4968" s="46"/>
      <c r="K4968" s="46"/>
      <c r="L4968" s="46"/>
      <c r="M4968" s="46"/>
      <c r="N4968" s="46"/>
      <c r="O4968" s="46"/>
      <c r="P4968" s="46"/>
      <c r="Q4968" s="46"/>
      <c r="R4968" s="46"/>
      <c r="S4968" s="46"/>
      <c r="T4968" s="46"/>
      <c r="U4968" s="46"/>
      <c r="V4968" s="46"/>
      <c r="W4968" s="46"/>
      <c r="X4968" s="91"/>
      <c r="Y4968" s="91"/>
      <c r="Z4968" s="91"/>
      <c r="AA4968" s="91"/>
    </row>
    <row r="4969" spans="2:27" ht="18" thickBot="1" x14ac:dyDescent="0.5">
      <c r="B4969" s="56" t="s">
        <v>10</v>
      </c>
      <c r="C4969" s="47"/>
      <c r="D4969" s="47"/>
      <c r="E4969" s="47"/>
      <c r="F4969" s="47"/>
      <c r="G4969" s="47"/>
      <c r="H4969" s="47"/>
      <c r="I4969" s="47"/>
      <c r="J4969" s="47"/>
      <c r="K4969" s="47"/>
      <c r="L4969" s="47"/>
      <c r="M4969" s="47"/>
      <c r="N4969" s="47"/>
      <c r="O4969" s="47"/>
      <c r="P4969" s="47"/>
      <c r="Q4969" s="47"/>
      <c r="R4969" s="47"/>
      <c r="S4969" s="47"/>
      <c r="T4969" s="47"/>
      <c r="U4969" s="47"/>
      <c r="V4969" s="47"/>
      <c r="W4969" s="47"/>
      <c r="X4969" s="91"/>
      <c r="Y4969" s="90"/>
      <c r="Z4969" s="91"/>
      <c r="AA4969" s="91"/>
    </row>
    <row r="4970" spans="2:27" ht="15" thickBot="1" x14ac:dyDescent="0.35">
      <c r="B4970" s="47" t="s">
        <v>11</v>
      </c>
      <c r="C4970" s="47"/>
      <c r="D4970" s="47"/>
      <c r="E4970" s="47"/>
      <c r="F4970" s="47"/>
      <c r="G4970" s="47"/>
      <c r="H4970" s="112"/>
      <c r="I4970" s="47"/>
      <c r="J4970" s="48" t="s">
        <v>5</v>
      </c>
      <c r="K4970" s="47" t="s">
        <v>12</v>
      </c>
      <c r="L4970" s="47"/>
      <c r="M4970" s="47"/>
      <c r="N4970" s="47"/>
      <c r="O4970" s="47"/>
      <c r="P4970" s="47"/>
      <c r="Q4970" s="47"/>
      <c r="R4970" s="47"/>
      <c r="S4970" s="47"/>
      <c r="T4970" s="47"/>
      <c r="U4970" s="47"/>
      <c r="V4970" s="47"/>
      <c r="W4970" s="47"/>
      <c r="X4970" s="91">
        <f>H4971</f>
        <v>0</v>
      </c>
      <c r="Y4970" s="91">
        <f>H4972</f>
        <v>0</v>
      </c>
      <c r="Z4970" s="91">
        <f>H4973</f>
        <v>0</v>
      </c>
      <c r="AA4970" s="91">
        <f>H4974</f>
        <v>0</v>
      </c>
    </row>
    <row r="4971" spans="2:27" ht="15" thickBot="1" x14ac:dyDescent="0.35">
      <c r="B4971" s="47" t="s">
        <v>13</v>
      </c>
      <c r="C4971" s="47"/>
      <c r="D4971" s="47"/>
      <c r="E4971" s="47"/>
      <c r="F4971" s="47"/>
      <c r="G4971" s="47"/>
      <c r="H4971" s="112"/>
      <c r="I4971" s="59"/>
      <c r="J4971" s="48" t="s">
        <v>5</v>
      </c>
      <c r="K4971" s="47" t="s">
        <v>15</v>
      </c>
      <c r="L4971" s="47"/>
      <c r="M4971" s="47"/>
      <c r="N4971" s="47"/>
      <c r="O4971" s="47"/>
      <c r="P4971" s="47"/>
      <c r="Q4971" s="47"/>
      <c r="R4971" s="47"/>
      <c r="S4971" s="47"/>
      <c r="T4971" s="47"/>
      <c r="U4971" s="47"/>
      <c r="V4971" s="47"/>
      <c r="W4971" s="47"/>
      <c r="X4971" s="91"/>
      <c r="Y4971" s="91"/>
      <c r="Z4971" s="91"/>
      <c r="AA4971" s="91"/>
    </row>
    <row r="4972" spans="2:27" ht="15" thickBot="1" x14ac:dyDescent="0.35">
      <c r="B4972" s="47" t="s">
        <v>16</v>
      </c>
      <c r="C4972" s="47"/>
      <c r="D4972" s="47"/>
      <c r="E4972" s="47"/>
      <c r="F4972" s="47"/>
      <c r="G4972" s="47"/>
      <c r="H4972" s="137"/>
      <c r="I4972" s="47"/>
      <c r="J4972" s="48" t="s">
        <v>5</v>
      </c>
      <c r="K4972" s="47" t="s">
        <v>17</v>
      </c>
      <c r="L4972" s="47"/>
      <c r="M4972" s="47"/>
      <c r="N4972" s="47"/>
      <c r="O4972" s="47"/>
      <c r="P4972" s="47"/>
      <c r="Q4972" s="47"/>
      <c r="R4972" s="47"/>
      <c r="S4972" s="47"/>
      <c r="T4972" s="47"/>
      <c r="U4972" s="47"/>
      <c r="V4972" s="47"/>
      <c r="W4972" s="47"/>
      <c r="X4972" s="91"/>
      <c r="Y4972" s="91"/>
      <c r="Z4972" s="91"/>
      <c r="AA4972" s="91"/>
    </row>
    <row r="4973" spans="2:27" ht="15" thickBot="1" x14ac:dyDescent="0.35">
      <c r="B4973" s="47" t="str">
        <f>IF(H4972="Erdgas","Nettorechnungsbetrag (Erdgas)",IF(H4972="Strom","Nettorechnungsbetrag (Strom)",IF(H4972="Wärme/Kälte","Nettorechnungsbetrag (Wärme/Kälte)","Bitte Energieart auswählen!")))</f>
        <v>Bitte Energieart auswählen!</v>
      </c>
      <c r="C4973" s="47"/>
      <c r="D4973" s="47"/>
      <c r="E4973" s="47"/>
      <c r="F4973" s="47"/>
      <c r="G4973" s="47"/>
      <c r="H4973" s="113"/>
      <c r="I4973" s="60" t="s">
        <v>18</v>
      </c>
      <c r="J4973" s="48" t="s">
        <v>5</v>
      </c>
      <c r="K4973" s="47" t="str">
        <f>IF(H4972="Erdgas","Erdgaskosten exkl. Steuern, Abgaben, Netzentgelte, etc.",IF(H4972="Strom","Stromkosten exkl. Steuern, Abgaben, Netzentgelte, etc.",IF(H4972="Wärme/Kälte","Wärme-/Kältekosten exkl. Steuern, Abgaben, Netzentgelte, etc.","Bitte Energieart auswählen!")))</f>
        <v>Bitte Energieart auswählen!</v>
      </c>
      <c r="L4973" s="47"/>
      <c r="M4973" s="47"/>
      <c r="N4973" s="47"/>
      <c r="O4973" s="47"/>
      <c r="P4973" s="47"/>
      <c r="Q4973" s="47"/>
      <c r="R4973" s="47"/>
      <c r="S4973" s="47"/>
      <c r="T4973" s="47"/>
      <c r="U4973" s="47"/>
      <c r="V4973" s="47"/>
      <c r="W4973" s="47"/>
      <c r="X4973" s="91"/>
      <c r="Y4973" s="91"/>
      <c r="Z4973" s="91"/>
      <c r="AA4973" s="91"/>
    </row>
    <row r="4974" spans="2:27" ht="15" thickBot="1" x14ac:dyDescent="0.35">
      <c r="B4974" s="47" t="str">
        <f>IF(AND(H4972="Erdgas",H4971="Nein"),"Erdgasverbrauch in kWh gem. letzter Jahresabrechnung",IF(H4972="Erdgas","Erdgasverbrauch in kWh im Kalenderjahr 2021",IF(AND(H4972="Strom",H4971="Nein"),"Stromverbrauch in kWh gem. letzter Jahresabrechnung",IF(H4972="Strom","Stromverbrauch in kWh im Kalenderjahr 2021",IF(AND(H4972="Wärme/Kälte",H4971="Nein"),"Wärme-/Kälteverbrauch in kWh gem. letzter Jahresabrechnung",IF(H4972="Wärme/Kälte","Wärme-/Kälteverbrauch in kWh im Kalenderjahr 2021","Bitte Energieart auswählen!"))))))</f>
        <v>Bitte Energieart auswählen!</v>
      </c>
      <c r="C4974" s="47"/>
      <c r="D4974" s="47"/>
      <c r="E4974" s="47"/>
      <c r="F4974" s="47"/>
      <c r="G4974" s="47"/>
      <c r="H4974" s="114"/>
      <c r="I4974" s="60" t="s">
        <v>19</v>
      </c>
      <c r="J4974" s="48" t="s">
        <v>5</v>
      </c>
      <c r="K4974" s="47" t="str">
        <f>IF(H4971="Nein",IF(H4972="Erdgas","Den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endet."),IF(H4972="Erdgas","Bitte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74" s="47"/>
      <c r="M4974" s="47"/>
      <c r="N4974" s="47"/>
      <c r="O4974" s="47"/>
      <c r="P4974" s="47"/>
      <c r="Q4974" s="47"/>
      <c r="R4974" s="47"/>
      <c r="S4974" s="47"/>
      <c r="T4974" s="47"/>
      <c r="U4974" s="47"/>
      <c r="V4974" s="47"/>
      <c r="W4974" s="47"/>
      <c r="X4974" s="91"/>
      <c r="Y4974" s="91"/>
      <c r="Z4974" s="91"/>
      <c r="AA4974" s="91"/>
    </row>
    <row r="4975" spans="2:27" x14ac:dyDescent="0.3">
      <c r="B4975" s="46"/>
      <c r="C4975" s="46"/>
      <c r="D4975" s="46"/>
      <c r="E4975" s="46"/>
      <c r="F4975" s="46"/>
      <c r="G4975" s="46"/>
      <c r="H4975" s="46"/>
      <c r="I4975" s="46"/>
      <c r="J4975" s="46"/>
      <c r="K4975" s="46"/>
      <c r="L4975" s="46"/>
      <c r="M4975" s="46"/>
      <c r="N4975" s="46"/>
      <c r="O4975" s="46"/>
      <c r="P4975" s="46"/>
      <c r="Q4975" s="46"/>
      <c r="R4975" s="46"/>
      <c r="S4975" s="46"/>
      <c r="T4975" s="46"/>
      <c r="U4975" s="46"/>
      <c r="V4975" s="46"/>
      <c r="W4975" s="46"/>
      <c r="X4975" s="91"/>
      <c r="Y4975" s="91"/>
      <c r="Z4975" s="91"/>
      <c r="AA4975" s="91"/>
    </row>
    <row r="4976" spans="2:27" ht="18" thickBot="1" x14ac:dyDescent="0.5">
      <c r="B4976" s="56" t="s">
        <v>10</v>
      </c>
      <c r="C4976" s="47"/>
      <c r="D4976" s="47"/>
      <c r="E4976" s="47"/>
      <c r="F4976" s="47"/>
      <c r="G4976" s="47"/>
      <c r="H4976" s="47"/>
      <c r="I4976" s="47"/>
      <c r="J4976" s="47"/>
      <c r="K4976" s="47"/>
      <c r="L4976" s="47"/>
      <c r="M4976" s="47"/>
      <c r="N4976" s="47"/>
      <c r="O4976" s="47"/>
      <c r="P4976" s="47"/>
      <c r="Q4976" s="47"/>
      <c r="R4976" s="47"/>
      <c r="S4976" s="47"/>
      <c r="T4976" s="47"/>
      <c r="U4976" s="47"/>
      <c r="V4976" s="47"/>
      <c r="W4976" s="47"/>
      <c r="X4976" s="91"/>
      <c r="Y4976" s="90"/>
      <c r="Z4976" s="91"/>
      <c r="AA4976" s="91"/>
    </row>
    <row r="4977" spans="2:27" ht="15" thickBot="1" x14ac:dyDescent="0.35">
      <c r="B4977" s="47" t="s">
        <v>11</v>
      </c>
      <c r="C4977" s="47"/>
      <c r="D4977" s="47"/>
      <c r="E4977" s="47"/>
      <c r="F4977" s="47"/>
      <c r="G4977" s="47"/>
      <c r="H4977" s="112"/>
      <c r="I4977" s="47"/>
      <c r="J4977" s="48" t="s">
        <v>5</v>
      </c>
      <c r="K4977" s="47" t="s">
        <v>12</v>
      </c>
      <c r="L4977" s="47"/>
      <c r="M4977" s="47"/>
      <c r="N4977" s="47"/>
      <c r="O4977" s="47"/>
      <c r="P4977" s="47"/>
      <c r="Q4977" s="47"/>
      <c r="R4977" s="47"/>
      <c r="S4977" s="47"/>
      <c r="T4977" s="47"/>
      <c r="U4977" s="47"/>
      <c r="V4977" s="47"/>
      <c r="W4977" s="47"/>
      <c r="X4977" s="91">
        <f>H4978</f>
        <v>0</v>
      </c>
      <c r="Y4977" s="91">
        <f>H4979</f>
        <v>0</v>
      </c>
      <c r="Z4977" s="91">
        <f>H4980</f>
        <v>0</v>
      </c>
      <c r="AA4977" s="91">
        <f>H4981</f>
        <v>0</v>
      </c>
    </row>
    <row r="4978" spans="2:27" ht="15" thickBot="1" x14ac:dyDescent="0.35">
      <c r="B4978" s="47" t="s">
        <v>13</v>
      </c>
      <c r="C4978" s="47"/>
      <c r="D4978" s="47"/>
      <c r="E4978" s="47"/>
      <c r="F4978" s="47"/>
      <c r="G4978" s="47"/>
      <c r="H4978" s="112"/>
      <c r="I4978" s="59"/>
      <c r="J4978" s="48" t="s">
        <v>5</v>
      </c>
      <c r="K4978" s="47" t="s">
        <v>15</v>
      </c>
      <c r="L4978" s="47"/>
      <c r="M4978" s="47"/>
      <c r="N4978" s="47"/>
      <c r="O4978" s="47"/>
      <c r="P4978" s="47"/>
      <c r="Q4978" s="47"/>
      <c r="R4978" s="47"/>
      <c r="S4978" s="47"/>
      <c r="T4978" s="47"/>
      <c r="U4978" s="47"/>
      <c r="V4978" s="47"/>
      <c r="W4978" s="47"/>
      <c r="X4978" s="91"/>
      <c r="Y4978" s="91"/>
      <c r="Z4978" s="91"/>
      <c r="AA4978" s="91"/>
    </row>
    <row r="4979" spans="2:27" ht="15" thickBot="1" x14ac:dyDescent="0.35">
      <c r="B4979" s="47" t="s">
        <v>16</v>
      </c>
      <c r="C4979" s="47"/>
      <c r="D4979" s="47"/>
      <c r="E4979" s="47"/>
      <c r="F4979" s="47"/>
      <c r="G4979" s="47"/>
      <c r="H4979" s="137"/>
      <c r="I4979" s="47"/>
      <c r="J4979" s="48" t="s">
        <v>5</v>
      </c>
      <c r="K4979" s="47" t="s">
        <v>17</v>
      </c>
      <c r="L4979" s="47"/>
      <c r="M4979" s="47"/>
      <c r="N4979" s="47"/>
      <c r="O4979" s="47"/>
      <c r="P4979" s="47"/>
      <c r="Q4979" s="47"/>
      <c r="R4979" s="47"/>
      <c r="S4979" s="47"/>
      <c r="T4979" s="47"/>
      <c r="U4979" s="47"/>
      <c r="V4979" s="47"/>
      <c r="W4979" s="47"/>
      <c r="X4979" s="91"/>
      <c r="Y4979" s="91"/>
      <c r="Z4979" s="91"/>
      <c r="AA4979" s="91"/>
    </row>
    <row r="4980" spans="2:27" ht="15" thickBot="1" x14ac:dyDescent="0.35">
      <c r="B4980" s="47" t="str">
        <f>IF(H4979="Erdgas","Nettorechnungsbetrag (Erdgas)",IF(H4979="Strom","Nettorechnungsbetrag (Strom)",IF(H4979="Wärme/Kälte","Nettorechnungsbetrag (Wärme/Kälte)","Bitte Energieart auswählen!")))</f>
        <v>Bitte Energieart auswählen!</v>
      </c>
      <c r="C4980" s="47"/>
      <c r="D4980" s="47"/>
      <c r="E4980" s="47"/>
      <c r="F4980" s="47"/>
      <c r="G4980" s="47"/>
      <c r="H4980" s="113"/>
      <c r="I4980" s="60" t="s">
        <v>18</v>
      </c>
      <c r="J4980" s="48" t="s">
        <v>5</v>
      </c>
      <c r="K4980" s="47" t="str">
        <f>IF(H4979="Erdgas","Erdgaskosten exkl. Steuern, Abgaben, Netzentgelte, etc.",IF(H4979="Strom","Stromkosten exkl. Steuern, Abgaben, Netzentgelte, etc.",IF(H4979="Wärme/Kälte","Wärme-/Kältekosten exkl. Steuern, Abgaben, Netzentgelte, etc.","Bitte Energieart auswählen!")))</f>
        <v>Bitte Energieart auswählen!</v>
      </c>
      <c r="L4980" s="47"/>
      <c r="M4980" s="47"/>
      <c r="N4980" s="47"/>
      <c r="O4980" s="47"/>
      <c r="P4980" s="47"/>
      <c r="Q4980" s="47"/>
      <c r="R4980" s="47"/>
      <c r="S4980" s="47"/>
      <c r="T4980" s="47"/>
      <c r="U4980" s="47"/>
      <c r="V4980" s="47"/>
      <c r="W4980" s="47"/>
      <c r="X4980" s="91"/>
      <c r="Y4980" s="91"/>
      <c r="Z4980" s="91"/>
      <c r="AA4980" s="91"/>
    </row>
    <row r="4981" spans="2:27" ht="15" thickBot="1" x14ac:dyDescent="0.35">
      <c r="B4981" s="47" t="str">
        <f>IF(AND(H4979="Erdgas",H4978="Nein"),"Erdgasverbrauch in kWh gem. letzter Jahresabrechnung",IF(H4979="Erdgas","Erdgasverbrauch in kWh im Kalenderjahr 2021",IF(AND(H4979="Strom",H4978="Nein"),"Stromverbrauch in kWh gem. letzter Jahresabrechnung",IF(H4979="Strom","Stromverbrauch in kWh im Kalenderjahr 2021",IF(AND(H4979="Wärme/Kälte",H4978="Nein"),"Wärme-/Kälteverbrauch in kWh gem. letzter Jahresabrechnung",IF(H4979="Wärme/Kälte","Wärme-/Kälteverbrauch in kWh im Kalenderjahr 2021","Bitte Energieart auswählen!"))))))</f>
        <v>Bitte Energieart auswählen!</v>
      </c>
      <c r="C4981" s="47"/>
      <c r="D4981" s="47"/>
      <c r="E4981" s="47"/>
      <c r="F4981" s="47"/>
      <c r="G4981" s="47"/>
      <c r="H4981" s="114"/>
      <c r="I4981" s="60" t="s">
        <v>19</v>
      </c>
      <c r="J4981" s="48" t="s">
        <v>5</v>
      </c>
      <c r="K4981" s="47" t="str">
        <f>IF(H4978="Nein",IF(H4979="Erdgas","Den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endet."),IF(H4979="Erdgas","Bitte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81" s="47"/>
      <c r="M4981" s="47"/>
      <c r="N4981" s="47"/>
      <c r="O4981" s="47"/>
      <c r="P4981" s="47"/>
      <c r="Q4981" s="47"/>
      <c r="R4981" s="47"/>
      <c r="S4981" s="47"/>
      <c r="T4981" s="47"/>
      <c r="U4981" s="47"/>
      <c r="V4981" s="47"/>
      <c r="W4981" s="47"/>
      <c r="X4981" s="91"/>
      <c r="Y4981" s="91"/>
      <c r="Z4981" s="91"/>
      <c r="AA4981" s="91"/>
    </row>
    <row r="4982" spans="2:27" x14ac:dyDescent="0.3">
      <c r="B4982" s="46"/>
      <c r="C4982" s="46"/>
      <c r="D4982" s="46"/>
      <c r="E4982" s="46"/>
      <c r="F4982" s="46"/>
      <c r="G4982" s="46"/>
      <c r="H4982" s="46"/>
      <c r="I4982" s="46"/>
      <c r="J4982" s="46"/>
      <c r="K4982" s="46"/>
      <c r="L4982" s="46"/>
      <c r="M4982" s="46"/>
      <c r="N4982" s="46"/>
      <c r="O4982" s="46"/>
      <c r="P4982" s="46"/>
      <c r="Q4982" s="46"/>
      <c r="R4982" s="46"/>
      <c r="S4982" s="46"/>
      <c r="T4982" s="46"/>
      <c r="U4982" s="46"/>
      <c r="V4982" s="46"/>
      <c r="W4982" s="46"/>
      <c r="X4982" s="91"/>
      <c r="Y4982" s="91"/>
      <c r="Z4982" s="91"/>
      <c r="AA4982" s="91"/>
    </row>
    <row r="4983" spans="2:27" ht="18" thickBot="1" x14ac:dyDescent="0.5">
      <c r="B4983" s="56" t="s">
        <v>10</v>
      </c>
      <c r="C4983" s="47"/>
      <c r="D4983" s="47"/>
      <c r="E4983" s="47"/>
      <c r="F4983" s="47"/>
      <c r="G4983" s="47"/>
      <c r="H4983" s="47"/>
      <c r="I4983" s="47"/>
      <c r="J4983" s="47"/>
      <c r="K4983" s="47"/>
      <c r="L4983" s="47"/>
      <c r="M4983" s="47"/>
      <c r="N4983" s="47"/>
      <c r="O4983" s="47"/>
      <c r="P4983" s="47"/>
      <c r="Q4983" s="47"/>
      <c r="R4983" s="47"/>
      <c r="S4983" s="47"/>
      <c r="T4983" s="47"/>
      <c r="U4983" s="47"/>
      <c r="V4983" s="47"/>
      <c r="W4983" s="47"/>
      <c r="X4983" s="91"/>
      <c r="Y4983" s="90"/>
      <c r="Z4983" s="91"/>
      <c r="AA4983" s="91"/>
    </row>
    <row r="4984" spans="2:27" ht="15" thickBot="1" x14ac:dyDescent="0.35">
      <c r="B4984" s="47" t="s">
        <v>11</v>
      </c>
      <c r="C4984" s="47"/>
      <c r="D4984" s="47"/>
      <c r="E4984" s="47"/>
      <c r="F4984" s="47"/>
      <c r="G4984" s="47"/>
      <c r="H4984" s="112"/>
      <c r="I4984" s="47"/>
      <c r="J4984" s="48" t="s">
        <v>5</v>
      </c>
      <c r="K4984" s="47" t="s">
        <v>12</v>
      </c>
      <c r="L4984" s="47"/>
      <c r="M4984" s="47"/>
      <c r="N4984" s="47"/>
      <c r="O4984" s="47"/>
      <c r="P4984" s="47"/>
      <c r="Q4984" s="47"/>
      <c r="R4984" s="47"/>
      <c r="S4984" s="47"/>
      <c r="T4984" s="47"/>
      <c r="U4984" s="47"/>
      <c r="V4984" s="47"/>
      <c r="W4984" s="47"/>
      <c r="X4984" s="91">
        <f>H4985</f>
        <v>0</v>
      </c>
      <c r="Y4984" s="91">
        <f>H4986</f>
        <v>0</v>
      </c>
      <c r="Z4984" s="91">
        <f>H4987</f>
        <v>0</v>
      </c>
      <c r="AA4984" s="91">
        <f>H4988</f>
        <v>0</v>
      </c>
    </row>
    <row r="4985" spans="2:27" ht="15" thickBot="1" x14ac:dyDescent="0.35">
      <c r="B4985" s="47" t="s">
        <v>13</v>
      </c>
      <c r="C4985" s="47"/>
      <c r="D4985" s="47"/>
      <c r="E4985" s="47"/>
      <c r="F4985" s="47"/>
      <c r="G4985" s="47"/>
      <c r="H4985" s="112"/>
      <c r="I4985" s="59"/>
      <c r="J4985" s="48" t="s">
        <v>5</v>
      </c>
      <c r="K4985" s="47" t="s">
        <v>15</v>
      </c>
      <c r="L4985" s="47"/>
      <c r="M4985" s="47"/>
      <c r="N4985" s="47"/>
      <c r="O4985" s="47"/>
      <c r="P4985" s="47"/>
      <c r="Q4985" s="47"/>
      <c r="R4985" s="47"/>
      <c r="S4985" s="47"/>
      <c r="T4985" s="47"/>
      <c r="U4985" s="47"/>
      <c r="V4985" s="47"/>
      <c r="W4985" s="47"/>
      <c r="X4985" s="91"/>
      <c r="Y4985" s="91"/>
      <c r="Z4985" s="91"/>
      <c r="AA4985" s="91"/>
    </row>
    <row r="4986" spans="2:27" ht="15" thickBot="1" x14ac:dyDescent="0.35">
      <c r="B4986" s="47" t="s">
        <v>16</v>
      </c>
      <c r="C4986" s="47"/>
      <c r="D4986" s="47"/>
      <c r="E4986" s="47"/>
      <c r="F4986" s="47"/>
      <c r="G4986" s="47"/>
      <c r="H4986" s="137"/>
      <c r="I4986" s="47"/>
      <c r="J4986" s="48" t="s">
        <v>5</v>
      </c>
      <c r="K4986" s="47" t="s">
        <v>17</v>
      </c>
      <c r="L4986" s="47"/>
      <c r="M4986" s="47"/>
      <c r="N4986" s="47"/>
      <c r="O4986" s="47"/>
      <c r="P4986" s="47"/>
      <c r="Q4986" s="47"/>
      <c r="R4986" s="47"/>
      <c r="S4986" s="47"/>
      <c r="T4986" s="47"/>
      <c r="U4986" s="47"/>
      <c r="V4986" s="47"/>
      <c r="W4986" s="47"/>
      <c r="X4986" s="91"/>
      <c r="Y4986" s="91"/>
      <c r="Z4986" s="91"/>
      <c r="AA4986" s="91"/>
    </row>
    <row r="4987" spans="2:27" ht="15" thickBot="1" x14ac:dyDescent="0.35">
      <c r="B4987" s="47" t="str">
        <f>IF(H4986="Erdgas","Nettorechnungsbetrag (Erdgas)",IF(H4986="Strom","Nettorechnungsbetrag (Strom)",IF(H4986="Wärme/Kälte","Nettorechnungsbetrag (Wärme/Kälte)","Bitte Energieart auswählen!")))</f>
        <v>Bitte Energieart auswählen!</v>
      </c>
      <c r="C4987" s="47"/>
      <c r="D4987" s="47"/>
      <c r="E4987" s="47"/>
      <c r="F4987" s="47"/>
      <c r="G4987" s="47"/>
      <c r="H4987" s="113"/>
      <c r="I4987" s="60" t="s">
        <v>18</v>
      </c>
      <c r="J4987" s="48" t="s">
        <v>5</v>
      </c>
      <c r="K4987" s="47" t="str">
        <f>IF(H4986="Erdgas","Erdgaskosten exkl. Steuern, Abgaben, Netzentgelte, etc.",IF(H4986="Strom","Stromkosten exkl. Steuern, Abgaben, Netzentgelte, etc.",IF(H4986="Wärme/Kälte","Wärme-/Kältekosten exkl. Steuern, Abgaben, Netzentgelte, etc.","Bitte Energieart auswählen!")))</f>
        <v>Bitte Energieart auswählen!</v>
      </c>
      <c r="L4987" s="47"/>
      <c r="M4987" s="47"/>
      <c r="N4987" s="47"/>
      <c r="O4987" s="47"/>
      <c r="P4987" s="47"/>
      <c r="Q4987" s="47"/>
      <c r="R4987" s="47"/>
      <c r="S4987" s="47"/>
      <c r="T4987" s="47"/>
      <c r="U4987" s="47"/>
      <c r="V4987" s="47"/>
      <c r="W4987" s="47"/>
      <c r="X4987" s="91"/>
      <c r="Y4987" s="91"/>
      <c r="Z4987" s="91"/>
      <c r="AA4987" s="91"/>
    </row>
    <row r="4988" spans="2:27" ht="15" thickBot="1" x14ac:dyDescent="0.35">
      <c r="B4988" s="47" t="str">
        <f>IF(AND(H4986="Erdgas",H4985="Nein"),"Erdgasverbrauch in kWh gem. letzter Jahresabrechnung",IF(H4986="Erdgas","Erdgasverbrauch in kWh im Kalenderjahr 2021",IF(AND(H4986="Strom",H4985="Nein"),"Stromverbrauch in kWh gem. letzter Jahresabrechnung",IF(H4986="Strom","Stromverbrauch in kWh im Kalenderjahr 2021",IF(AND(H4986="Wärme/Kälte",H4985="Nein"),"Wärme-/Kälteverbrauch in kWh gem. letzter Jahresabrechnung",IF(H4986="Wärme/Kälte","Wärme-/Kälteverbrauch in kWh im Kalenderjahr 2021","Bitte Energieart auswählen!"))))))</f>
        <v>Bitte Energieart auswählen!</v>
      </c>
      <c r="C4988" s="47"/>
      <c r="D4988" s="47"/>
      <c r="E4988" s="47"/>
      <c r="F4988" s="47"/>
      <c r="G4988" s="47"/>
      <c r="H4988" s="114"/>
      <c r="I4988" s="60" t="s">
        <v>19</v>
      </c>
      <c r="J4988" s="48" t="s">
        <v>5</v>
      </c>
      <c r="K4988" s="47" t="str">
        <f>IF(H4985="Nein",IF(H4986="Erdgas","Den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endet."),IF(H4986="Erdgas","Bitte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88" s="47"/>
      <c r="M4988" s="47"/>
      <c r="N4988" s="47"/>
      <c r="O4988" s="47"/>
      <c r="P4988" s="47"/>
      <c r="Q4988" s="47"/>
      <c r="R4988" s="47"/>
      <c r="S4988" s="47"/>
      <c r="T4988" s="47"/>
      <c r="U4988" s="47"/>
      <c r="V4988" s="47"/>
      <c r="W4988" s="47"/>
      <c r="X4988" s="91"/>
      <c r="Y4988" s="91"/>
      <c r="Z4988" s="91"/>
      <c r="AA4988" s="91"/>
    </row>
    <row r="4989" spans="2:27" x14ac:dyDescent="0.3">
      <c r="B4989" s="46"/>
      <c r="C4989" s="46"/>
      <c r="D4989" s="46"/>
      <c r="E4989" s="46"/>
      <c r="F4989" s="46"/>
      <c r="G4989" s="46"/>
      <c r="H4989" s="46"/>
      <c r="I4989" s="46"/>
      <c r="J4989" s="46"/>
      <c r="K4989" s="46"/>
      <c r="L4989" s="46"/>
      <c r="M4989" s="46"/>
      <c r="N4989" s="46"/>
      <c r="O4989" s="46"/>
      <c r="P4989" s="46"/>
      <c r="Q4989" s="46"/>
      <c r="R4989" s="46"/>
      <c r="S4989" s="46"/>
      <c r="T4989" s="46"/>
      <c r="U4989" s="46"/>
      <c r="V4989" s="46"/>
      <c r="W4989" s="46"/>
      <c r="X4989" s="91"/>
      <c r="Y4989" s="91"/>
      <c r="Z4989" s="91"/>
      <c r="AA4989" s="91"/>
    </row>
    <row r="4990" spans="2:27" ht="18" thickBot="1" x14ac:dyDescent="0.5">
      <c r="B4990" s="56" t="s">
        <v>10</v>
      </c>
      <c r="C4990" s="47"/>
      <c r="D4990" s="47"/>
      <c r="E4990" s="47"/>
      <c r="F4990" s="47"/>
      <c r="G4990" s="47"/>
      <c r="H4990" s="47"/>
      <c r="I4990" s="47"/>
      <c r="J4990" s="47"/>
      <c r="K4990" s="47"/>
      <c r="L4990" s="47"/>
      <c r="M4990" s="47"/>
      <c r="N4990" s="47"/>
      <c r="O4990" s="47"/>
      <c r="P4990" s="47"/>
      <c r="Q4990" s="47"/>
      <c r="R4990" s="47"/>
      <c r="S4990" s="47"/>
      <c r="T4990" s="47"/>
      <c r="U4990" s="47"/>
      <c r="V4990" s="47"/>
      <c r="W4990" s="47"/>
      <c r="X4990" s="91"/>
      <c r="Y4990" s="90"/>
      <c r="Z4990" s="91"/>
      <c r="AA4990" s="91"/>
    </row>
    <row r="4991" spans="2:27" ht="15" thickBot="1" x14ac:dyDescent="0.35">
      <c r="B4991" s="47" t="s">
        <v>11</v>
      </c>
      <c r="C4991" s="47"/>
      <c r="D4991" s="47"/>
      <c r="E4991" s="47"/>
      <c r="F4991" s="47"/>
      <c r="G4991" s="47"/>
      <c r="H4991" s="112"/>
      <c r="I4991" s="47"/>
      <c r="J4991" s="48" t="s">
        <v>5</v>
      </c>
      <c r="K4991" s="47" t="s">
        <v>12</v>
      </c>
      <c r="L4991" s="47"/>
      <c r="M4991" s="47"/>
      <c r="N4991" s="47"/>
      <c r="O4991" s="47"/>
      <c r="P4991" s="47"/>
      <c r="Q4991" s="47"/>
      <c r="R4991" s="47"/>
      <c r="S4991" s="47"/>
      <c r="T4991" s="47"/>
      <c r="U4991" s="47"/>
      <c r="V4991" s="47"/>
      <c r="W4991" s="47"/>
      <c r="X4991" s="91">
        <f>H4992</f>
        <v>0</v>
      </c>
      <c r="Y4991" s="91">
        <f>H4993</f>
        <v>0</v>
      </c>
      <c r="Z4991" s="91">
        <f>H4994</f>
        <v>0</v>
      </c>
      <c r="AA4991" s="91">
        <f>H4995</f>
        <v>0</v>
      </c>
    </row>
    <row r="4992" spans="2:27" ht="15" thickBot="1" x14ac:dyDescent="0.35">
      <c r="B4992" s="47" t="s">
        <v>13</v>
      </c>
      <c r="C4992" s="47"/>
      <c r="D4992" s="47"/>
      <c r="E4992" s="47"/>
      <c r="F4992" s="47"/>
      <c r="G4992" s="47"/>
      <c r="H4992" s="112"/>
      <c r="I4992" s="59"/>
      <c r="J4992" s="48" t="s">
        <v>5</v>
      </c>
      <c r="K4992" s="47" t="s">
        <v>15</v>
      </c>
      <c r="L4992" s="47"/>
      <c r="M4992" s="47"/>
      <c r="N4992" s="47"/>
      <c r="O4992" s="47"/>
      <c r="P4992" s="47"/>
      <c r="Q4992" s="47"/>
      <c r="R4992" s="47"/>
      <c r="S4992" s="47"/>
      <c r="T4992" s="47"/>
      <c r="U4992" s="47"/>
      <c r="V4992" s="47"/>
      <c r="W4992" s="47"/>
      <c r="X4992" s="91"/>
      <c r="Y4992" s="91"/>
      <c r="Z4992" s="91"/>
      <c r="AA4992" s="91"/>
    </row>
    <row r="4993" spans="2:27" ht="15" thickBot="1" x14ac:dyDescent="0.35">
      <c r="B4993" s="47" t="s">
        <v>16</v>
      </c>
      <c r="C4993" s="47"/>
      <c r="D4993" s="47"/>
      <c r="E4993" s="47"/>
      <c r="F4993" s="47"/>
      <c r="G4993" s="47"/>
      <c r="H4993" s="137"/>
      <c r="I4993" s="47"/>
      <c r="J4993" s="48" t="s">
        <v>5</v>
      </c>
      <c r="K4993" s="47" t="s">
        <v>17</v>
      </c>
      <c r="L4993" s="47"/>
      <c r="M4993" s="47"/>
      <c r="N4993" s="47"/>
      <c r="O4993" s="47"/>
      <c r="P4993" s="47"/>
      <c r="Q4993" s="47"/>
      <c r="R4993" s="47"/>
      <c r="S4993" s="47"/>
      <c r="T4993" s="47"/>
      <c r="U4993" s="47"/>
      <c r="V4993" s="47"/>
      <c r="W4993" s="47"/>
      <c r="X4993" s="91"/>
      <c r="Y4993" s="91"/>
      <c r="Z4993" s="91"/>
      <c r="AA4993" s="91"/>
    </row>
    <row r="4994" spans="2:27" ht="15" thickBot="1" x14ac:dyDescent="0.35">
      <c r="B4994" s="47" t="str">
        <f>IF(H4993="Erdgas","Nettorechnungsbetrag (Erdgas)",IF(H4993="Strom","Nettorechnungsbetrag (Strom)",IF(H4993="Wärme/Kälte","Nettorechnungsbetrag (Wärme/Kälte)","Bitte Energieart auswählen!")))</f>
        <v>Bitte Energieart auswählen!</v>
      </c>
      <c r="C4994" s="47"/>
      <c r="D4994" s="47"/>
      <c r="E4994" s="47"/>
      <c r="F4994" s="47"/>
      <c r="G4994" s="47"/>
      <c r="H4994" s="113"/>
      <c r="I4994" s="60" t="s">
        <v>18</v>
      </c>
      <c r="J4994" s="48" t="s">
        <v>5</v>
      </c>
      <c r="K4994" s="47" t="str">
        <f>IF(H4993="Erdgas","Erdgaskosten exkl. Steuern, Abgaben, Netzentgelte, etc.",IF(H4993="Strom","Stromkosten exkl. Steuern, Abgaben, Netzentgelte, etc.",IF(H4993="Wärme/Kälte","Wärme-/Kältekosten exkl. Steuern, Abgaben, Netzentgelte, etc.","Bitte Energieart auswählen!")))</f>
        <v>Bitte Energieart auswählen!</v>
      </c>
      <c r="L4994" s="47"/>
      <c r="M4994" s="47"/>
      <c r="N4994" s="47"/>
      <c r="O4994" s="47"/>
      <c r="P4994" s="47"/>
      <c r="Q4994" s="47"/>
      <c r="R4994" s="47"/>
      <c r="S4994" s="47"/>
      <c r="T4994" s="47"/>
      <c r="U4994" s="47"/>
      <c r="V4994" s="47"/>
      <c r="W4994" s="47"/>
      <c r="X4994" s="91"/>
      <c r="Y4994" s="91"/>
      <c r="Z4994" s="91"/>
      <c r="AA4994" s="91"/>
    </row>
    <row r="4995" spans="2:27" ht="15" thickBot="1" x14ac:dyDescent="0.35">
      <c r="B4995" s="47" t="str">
        <f>IF(AND(H4993="Erdgas",H4992="Nein"),"Erdgasverbrauch in kWh gem. letzter Jahresabrechnung",IF(H4993="Erdgas","Erdgasverbrauch in kWh im Kalenderjahr 2021",IF(AND(H4993="Strom",H4992="Nein"),"Stromverbrauch in kWh gem. letzter Jahresabrechnung",IF(H4993="Strom","Stromverbrauch in kWh im Kalenderjahr 2021",IF(AND(H4993="Wärme/Kälte",H4992="Nein"),"Wärme-/Kälteverbrauch in kWh gem. letzter Jahresabrechnung",IF(H4993="Wärme/Kälte","Wärme-/Kälteverbrauch in kWh im Kalenderjahr 2021","Bitte Energieart auswählen!"))))))</f>
        <v>Bitte Energieart auswählen!</v>
      </c>
      <c r="C4995" s="47"/>
      <c r="D4995" s="47"/>
      <c r="E4995" s="47"/>
      <c r="F4995" s="47"/>
      <c r="G4995" s="47"/>
      <c r="H4995" s="114"/>
      <c r="I4995" s="60" t="s">
        <v>19</v>
      </c>
      <c r="J4995" s="48" t="s">
        <v>5</v>
      </c>
      <c r="K4995" s="47" t="str">
        <f>IF(H4992="Nein",IF(H4993="Erdgas","Den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endet."),IF(H4993="Erdgas","Bitte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4995" s="47"/>
      <c r="M4995" s="47"/>
      <c r="N4995" s="47"/>
      <c r="O4995" s="47"/>
      <c r="P4995" s="47"/>
      <c r="Q4995" s="47"/>
      <c r="R4995" s="47"/>
      <c r="S4995" s="47"/>
      <c r="T4995" s="47"/>
      <c r="U4995" s="47"/>
      <c r="V4995" s="47"/>
      <c r="W4995" s="47"/>
      <c r="X4995" s="91"/>
      <c r="Y4995" s="91"/>
      <c r="Z4995" s="91"/>
      <c r="AA4995" s="91"/>
    </row>
    <row r="4996" spans="2:27" x14ac:dyDescent="0.3">
      <c r="B4996" s="46"/>
      <c r="C4996" s="46"/>
      <c r="D4996" s="46"/>
      <c r="E4996" s="46"/>
      <c r="F4996" s="46"/>
      <c r="G4996" s="46"/>
      <c r="H4996" s="46"/>
      <c r="I4996" s="46"/>
      <c r="J4996" s="46"/>
      <c r="K4996" s="46"/>
      <c r="L4996" s="46"/>
      <c r="M4996" s="46"/>
      <c r="N4996" s="46"/>
      <c r="O4996" s="46"/>
      <c r="P4996" s="46"/>
      <c r="Q4996" s="46"/>
      <c r="R4996" s="46"/>
      <c r="S4996" s="46"/>
      <c r="T4996" s="46"/>
      <c r="U4996" s="46"/>
      <c r="V4996" s="46"/>
      <c r="W4996" s="46"/>
      <c r="X4996" s="91"/>
      <c r="Y4996" s="91"/>
      <c r="Z4996" s="91"/>
      <c r="AA4996" s="91"/>
    </row>
    <row r="4997" spans="2:27" ht="18" thickBot="1" x14ac:dyDescent="0.5">
      <c r="B4997" s="56" t="s">
        <v>10</v>
      </c>
      <c r="C4997" s="47"/>
      <c r="D4997" s="47"/>
      <c r="E4997" s="47"/>
      <c r="F4997" s="47"/>
      <c r="G4997" s="47"/>
      <c r="H4997" s="47"/>
      <c r="I4997" s="47"/>
      <c r="J4997" s="47"/>
      <c r="K4997" s="47"/>
      <c r="L4997" s="47"/>
      <c r="M4997" s="47"/>
      <c r="N4997" s="47"/>
      <c r="O4997" s="47"/>
      <c r="P4997" s="47"/>
      <c r="Q4997" s="47"/>
      <c r="R4997" s="47"/>
      <c r="S4997" s="47"/>
      <c r="T4997" s="47"/>
      <c r="U4997" s="47"/>
      <c r="V4997" s="47"/>
      <c r="W4997" s="47"/>
      <c r="X4997" s="91"/>
      <c r="Y4997" s="90"/>
      <c r="Z4997" s="91"/>
      <c r="AA4997" s="91"/>
    </row>
    <row r="4998" spans="2:27" ht="15" thickBot="1" x14ac:dyDescent="0.35">
      <c r="B4998" s="47" t="s">
        <v>11</v>
      </c>
      <c r="C4998" s="47"/>
      <c r="D4998" s="47"/>
      <c r="E4998" s="47"/>
      <c r="F4998" s="47"/>
      <c r="G4998" s="47"/>
      <c r="H4998" s="112"/>
      <c r="I4998" s="47"/>
      <c r="J4998" s="48" t="s">
        <v>5</v>
      </c>
      <c r="K4998" s="47" t="s">
        <v>12</v>
      </c>
      <c r="L4998" s="47"/>
      <c r="M4998" s="47"/>
      <c r="N4998" s="47"/>
      <c r="O4998" s="47"/>
      <c r="P4998" s="47"/>
      <c r="Q4998" s="47"/>
      <c r="R4998" s="47"/>
      <c r="S4998" s="47"/>
      <c r="T4998" s="47"/>
      <c r="U4998" s="47"/>
      <c r="V4998" s="47"/>
      <c r="W4998" s="47"/>
      <c r="X4998" s="91">
        <f>H4999</f>
        <v>0</v>
      </c>
      <c r="Y4998" s="91">
        <f>H5000</f>
        <v>0</v>
      </c>
      <c r="Z4998" s="91">
        <f>H5001</f>
        <v>0</v>
      </c>
      <c r="AA4998" s="91">
        <f>H5002</f>
        <v>0</v>
      </c>
    </row>
    <row r="4999" spans="2:27" ht="15" thickBot="1" x14ac:dyDescent="0.35">
      <c r="B4999" s="47" t="s">
        <v>13</v>
      </c>
      <c r="C4999" s="47"/>
      <c r="D4999" s="47"/>
      <c r="E4999" s="47"/>
      <c r="F4999" s="47"/>
      <c r="G4999" s="47"/>
      <c r="H4999" s="112"/>
      <c r="I4999" s="59"/>
      <c r="J4999" s="48" t="s">
        <v>5</v>
      </c>
      <c r="K4999" s="47" t="s">
        <v>15</v>
      </c>
      <c r="L4999" s="47"/>
      <c r="M4999" s="47"/>
      <c r="N4999" s="47"/>
      <c r="O4999" s="47"/>
      <c r="P4999" s="47"/>
      <c r="Q4999" s="47"/>
      <c r="R4999" s="47"/>
      <c r="S4999" s="47"/>
      <c r="T4999" s="47"/>
      <c r="U4999" s="47"/>
      <c r="V4999" s="47"/>
      <c r="W4999" s="47"/>
      <c r="X4999" s="91"/>
      <c r="Y4999" s="91"/>
      <c r="Z4999" s="91"/>
      <c r="AA4999" s="91"/>
    </row>
    <row r="5000" spans="2:27" ht="15" thickBot="1" x14ac:dyDescent="0.35">
      <c r="B5000" s="47" t="s">
        <v>16</v>
      </c>
      <c r="C5000" s="47"/>
      <c r="D5000" s="47"/>
      <c r="E5000" s="47"/>
      <c r="F5000" s="47"/>
      <c r="G5000" s="47"/>
      <c r="H5000" s="137"/>
      <c r="I5000" s="47"/>
      <c r="J5000" s="48" t="s">
        <v>5</v>
      </c>
      <c r="K5000" s="47" t="s">
        <v>17</v>
      </c>
      <c r="L5000" s="47"/>
      <c r="M5000" s="47"/>
      <c r="N5000" s="47"/>
      <c r="O5000" s="47"/>
      <c r="P5000" s="47"/>
      <c r="Q5000" s="47"/>
      <c r="R5000" s="47"/>
      <c r="S5000" s="47"/>
      <c r="T5000" s="47"/>
      <c r="U5000" s="47"/>
      <c r="V5000" s="47"/>
      <c r="W5000" s="47"/>
      <c r="X5000" s="91"/>
      <c r="Y5000" s="91"/>
      <c r="Z5000" s="91"/>
      <c r="AA5000" s="91"/>
    </row>
    <row r="5001" spans="2:27" ht="15" thickBot="1" x14ac:dyDescent="0.35">
      <c r="B5001" s="47" t="str">
        <f>IF(H5000="Erdgas","Nettorechnungsbetrag (Erdgas)",IF(H5000="Strom","Nettorechnungsbetrag (Strom)",IF(H5000="Wärme/Kälte","Nettorechnungsbetrag (Wärme/Kälte)","Bitte Energieart auswählen!")))</f>
        <v>Bitte Energieart auswählen!</v>
      </c>
      <c r="C5001" s="47"/>
      <c r="D5001" s="47"/>
      <c r="E5001" s="47"/>
      <c r="F5001" s="47"/>
      <c r="G5001" s="47"/>
      <c r="H5001" s="113"/>
      <c r="I5001" s="60" t="s">
        <v>18</v>
      </c>
      <c r="J5001" s="48" t="s">
        <v>5</v>
      </c>
      <c r="K5001" s="47" t="str">
        <f>IF(H5000="Erdgas","Erdgaskosten exkl. Steuern, Abgaben, Netzentgelte, etc.",IF(H5000="Strom","Stromkosten exkl. Steuern, Abgaben, Netzentgelte, etc.",IF(H5000="Wärme/Kälte","Wärme-/Kältekosten exkl. Steuern, Abgaben, Netzentgelte, etc.","Bitte Energieart auswählen!")))</f>
        <v>Bitte Energieart auswählen!</v>
      </c>
      <c r="L5001" s="47"/>
      <c r="M5001" s="47"/>
      <c r="N5001" s="47"/>
      <c r="O5001" s="47"/>
      <c r="P5001" s="47"/>
      <c r="Q5001" s="47"/>
      <c r="R5001" s="47"/>
      <c r="S5001" s="47"/>
      <c r="T5001" s="47"/>
      <c r="U5001" s="47"/>
      <c r="V5001" s="47"/>
      <c r="W5001" s="47"/>
      <c r="X5001" s="91"/>
      <c r="Y5001" s="91"/>
      <c r="Z5001" s="91"/>
      <c r="AA5001" s="91"/>
    </row>
    <row r="5002" spans="2:27" ht="15" thickBot="1" x14ac:dyDescent="0.35">
      <c r="B5002" s="47" t="str">
        <f>IF(AND(H5000="Erdgas",H4999="Nein"),"Erdgasverbrauch in kWh gem. letzter Jahresabrechnung",IF(H5000="Erdgas","Erdgasverbrauch in kWh im Kalenderjahr 2021",IF(AND(H5000="Strom",H4999="Nein"),"Stromverbrauch in kWh gem. letzter Jahresabrechnung",IF(H5000="Strom","Stromverbrauch in kWh im Kalenderjahr 2021",IF(AND(H5000="Wärme/Kälte",H4999="Nein"),"Wärme-/Kälteverbrauch in kWh gem. letzter Jahresabrechnung",IF(H5000="Wärme/Kälte","Wärme-/Kälteverbrauch in kWh im Kalenderjahr 2021","Bitte Energieart auswählen!"))))))</f>
        <v>Bitte Energieart auswählen!</v>
      </c>
      <c r="C5002" s="47"/>
      <c r="D5002" s="47"/>
      <c r="E5002" s="47"/>
      <c r="F5002" s="47"/>
      <c r="G5002" s="47"/>
      <c r="H5002" s="114"/>
      <c r="I5002" s="60" t="s">
        <v>19</v>
      </c>
      <c r="J5002" s="48" t="s">
        <v>5</v>
      </c>
      <c r="K5002" s="47" t="str">
        <f>IF(H4999="Nein",IF(H5000="Erdgas","Den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endet."),IF(H5000="Erdgas","Bitte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02" s="47"/>
      <c r="M5002" s="47"/>
      <c r="N5002" s="47"/>
      <c r="O5002" s="47"/>
      <c r="P5002" s="47"/>
      <c r="Q5002" s="47"/>
      <c r="R5002" s="47"/>
      <c r="S5002" s="47"/>
      <c r="T5002" s="47"/>
      <c r="U5002" s="47"/>
      <c r="V5002" s="47"/>
      <c r="W5002" s="47"/>
      <c r="X5002" s="91"/>
      <c r="Y5002" s="91"/>
      <c r="Z5002" s="91"/>
      <c r="AA5002" s="91"/>
    </row>
    <row r="5003" spans="2:27" x14ac:dyDescent="0.3">
      <c r="B5003" s="46"/>
      <c r="C5003" s="46"/>
      <c r="D5003" s="46"/>
      <c r="E5003" s="46"/>
      <c r="F5003" s="46"/>
      <c r="G5003" s="46"/>
      <c r="H5003" s="46"/>
      <c r="I5003" s="46"/>
      <c r="J5003" s="46"/>
      <c r="K5003" s="46"/>
      <c r="L5003" s="46"/>
      <c r="M5003" s="46"/>
      <c r="N5003" s="46"/>
      <c r="O5003" s="46"/>
      <c r="P5003" s="46"/>
      <c r="Q5003" s="46"/>
      <c r="R5003" s="46"/>
      <c r="S5003" s="46"/>
      <c r="T5003" s="46"/>
      <c r="U5003" s="46"/>
      <c r="V5003" s="46"/>
      <c r="W5003" s="46"/>
      <c r="X5003" s="91"/>
      <c r="Y5003" s="91"/>
      <c r="Z5003" s="91"/>
      <c r="AA5003" s="91"/>
    </row>
    <row r="5004" spans="2:27" ht="18" thickBot="1" x14ac:dyDescent="0.5">
      <c r="B5004" s="56" t="s">
        <v>10</v>
      </c>
      <c r="C5004" s="47"/>
      <c r="D5004" s="47"/>
      <c r="E5004" s="47"/>
      <c r="F5004" s="47"/>
      <c r="G5004" s="47"/>
      <c r="H5004" s="47"/>
      <c r="I5004" s="47"/>
      <c r="J5004" s="47"/>
      <c r="K5004" s="47"/>
      <c r="L5004" s="47"/>
      <c r="M5004" s="47"/>
      <c r="N5004" s="47"/>
      <c r="O5004" s="47"/>
      <c r="P5004" s="47"/>
      <c r="Q5004" s="47"/>
      <c r="R5004" s="47"/>
      <c r="S5004" s="47"/>
      <c r="T5004" s="47"/>
      <c r="U5004" s="47"/>
      <c r="V5004" s="47"/>
      <c r="W5004" s="47"/>
      <c r="X5004" s="91"/>
      <c r="Y5004" s="90"/>
      <c r="Z5004" s="91"/>
      <c r="AA5004" s="91"/>
    </row>
    <row r="5005" spans="2:27" ht="15" thickBot="1" x14ac:dyDescent="0.35">
      <c r="B5005" s="47" t="s">
        <v>11</v>
      </c>
      <c r="C5005" s="47"/>
      <c r="D5005" s="47"/>
      <c r="E5005" s="47"/>
      <c r="F5005" s="47"/>
      <c r="G5005" s="47"/>
      <c r="H5005" s="112"/>
      <c r="I5005" s="47"/>
      <c r="J5005" s="48" t="s">
        <v>5</v>
      </c>
      <c r="K5005" s="47" t="s">
        <v>12</v>
      </c>
      <c r="L5005" s="47"/>
      <c r="M5005" s="47"/>
      <c r="N5005" s="47"/>
      <c r="O5005" s="47"/>
      <c r="P5005" s="47"/>
      <c r="Q5005" s="47"/>
      <c r="R5005" s="47"/>
      <c r="S5005" s="47"/>
      <c r="T5005" s="47"/>
      <c r="U5005" s="47"/>
      <c r="V5005" s="47"/>
      <c r="W5005" s="47"/>
      <c r="X5005" s="91">
        <f>H5006</f>
        <v>0</v>
      </c>
      <c r="Y5005" s="91">
        <f>H5007</f>
        <v>0</v>
      </c>
      <c r="Z5005" s="91">
        <f>H5008</f>
        <v>0</v>
      </c>
      <c r="AA5005" s="91">
        <f>H5009</f>
        <v>0</v>
      </c>
    </row>
    <row r="5006" spans="2:27" ht="15" thickBot="1" x14ac:dyDescent="0.35">
      <c r="B5006" s="47" t="s">
        <v>13</v>
      </c>
      <c r="C5006" s="47"/>
      <c r="D5006" s="47"/>
      <c r="E5006" s="47"/>
      <c r="F5006" s="47"/>
      <c r="G5006" s="47"/>
      <c r="H5006" s="112"/>
      <c r="I5006" s="59"/>
      <c r="J5006" s="48" t="s">
        <v>5</v>
      </c>
      <c r="K5006" s="47" t="s">
        <v>15</v>
      </c>
      <c r="L5006" s="47"/>
      <c r="M5006" s="47"/>
      <c r="N5006" s="47"/>
      <c r="O5006" s="47"/>
      <c r="P5006" s="47"/>
      <c r="Q5006" s="47"/>
      <c r="R5006" s="47"/>
      <c r="S5006" s="47"/>
      <c r="T5006" s="47"/>
      <c r="U5006" s="47"/>
      <c r="V5006" s="47"/>
      <c r="W5006" s="47"/>
      <c r="X5006" s="91"/>
      <c r="Y5006" s="91"/>
      <c r="Z5006" s="91"/>
      <c r="AA5006" s="91"/>
    </row>
    <row r="5007" spans="2:27" ht="15" thickBot="1" x14ac:dyDescent="0.35">
      <c r="B5007" s="47" t="s">
        <v>16</v>
      </c>
      <c r="C5007" s="47"/>
      <c r="D5007" s="47"/>
      <c r="E5007" s="47"/>
      <c r="F5007" s="47"/>
      <c r="G5007" s="47"/>
      <c r="H5007" s="137"/>
      <c r="I5007" s="47"/>
      <c r="J5007" s="48" t="s">
        <v>5</v>
      </c>
      <c r="K5007" s="47" t="s">
        <v>17</v>
      </c>
      <c r="L5007" s="47"/>
      <c r="M5007" s="47"/>
      <c r="N5007" s="47"/>
      <c r="O5007" s="47"/>
      <c r="P5007" s="47"/>
      <c r="Q5007" s="47"/>
      <c r="R5007" s="47"/>
      <c r="S5007" s="47"/>
      <c r="T5007" s="47"/>
      <c r="U5007" s="47"/>
      <c r="V5007" s="47"/>
      <c r="W5007" s="47"/>
      <c r="X5007" s="91"/>
      <c r="Y5007" s="91"/>
      <c r="Z5007" s="91"/>
      <c r="AA5007" s="91"/>
    </row>
    <row r="5008" spans="2:27" ht="15" thickBot="1" x14ac:dyDescent="0.35">
      <c r="B5008" s="47" t="str">
        <f>IF(H5007="Erdgas","Nettorechnungsbetrag (Erdgas)",IF(H5007="Strom","Nettorechnungsbetrag (Strom)",IF(H5007="Wärme/Kälte","Nettorechnungsbetrag (Wärme/Kälte)","Bitte Energieart auswählen!")))</f>
        <v>Bitte Energieart auswählen!</v>
      </c>
      <c r="C5008" s="47"/>
      <c r="D5008" s="47"/>
      <c r="E5008" s="47"/>
      <c r="F5008" s="47"/>
      <c r="G5008" s="47"/>
      <c r="H5008" s="113"/>
      <c r="I5008" s="60" t="s">
        <v>18</v>
      </c>
      <c r="J5008" s="48" t="s">
        <v>5</v>
      </c>
      <c r="K5008" s="47" t="str">
        <f>IF(H5007="Erdgas","Erdgaskosten exkl. Steuern, Abgaben, Netzentgelte, etc.",IF(H5007="Strom","Stromkosten exkl. Steuern, Abgaben, Netzentgelte, etc.",IF(H5007="Wärme/Kälte","Wärme-/Kältekosten exkl. Steuern, Abgaben, Netzentgelte, etc.","Bitte Energieart auswählen!")))</f>
        <v>Bitte Energieart auswählen!</v>
      </c>
      <c r="L5008" s="47"/>
      <c r="M5008" s="47"/>
      <c r="N5008" s="47"/>
      <c r="O5008" s="47"/>
      <c r="P5008" s="47"/>
      <c r="Q5008" s="47"/>
      <c r="R5008" s="47"/>
      <c r="S5008" s="47"/>
      <c r="T5008" s="47"/>
      <c r="U5008" s="47"/>
      <c r="V5008" s="47"/>
      <c r="W5008" s="47"/>
      <c r="X5008" s="91"/>
      <c r="Y5008" s="91"/>
      <c r="Z5008" s="91"/>
      <c r="AA5008" s="91"/>
    </row>
    <row r="5009" spans="2:27" ht="15" thickBot="1" x14ac:dyDescent="0.35">
      <c r="B5009" s="47" t="str">
        <f>IF(AND(H5007="Erdgas",H5006="Nein"),"Erdgasverbrauch in kWh gem. letzter Jahresabrechnung",IF(H5007="Erdgas","Erdgasverbrauch in kWh im Kalenderjahr 2021",IF(AND(H5007="Strom",H5006="Nein"),"Stromverbrauch in kWh gem. letzter Jahresabrechnung",IF(H5007="Strom","Stromverbrauch in kWh im Kalenderjahr 2021",IF(AND(H5007="Wärme/Kälte",H5006="Nein"),"Wärme-/Kälteverbrauch in kWh gem. letzter Jahresabrechnung",IF(H5007="Wärme/Kälte","Wärme-/Kälteverbrauch in kWh im Kalenderjahr 2021","Bitte Energieart auswählen!"))))))</f>
        <v>Bitte Energieart auswählen!</v>
      </c>
      <c r="C5009" s="47"/>
      <c r="D5009" s="47"/>
      <c r="E5009" s="47"/>
      <c r="F5009" s="47"/>
      <c r="G5009" s="47"/>
      <c r="H5009" s="114"/>
      <c r="I5009" s="60" t="s">
        <v>19</v>
      </c>
      <c r="J5009" s="48" t="s">
        <v>5</v>
      </c>
      <c r="K5009" s="47" t="str">
        <f>IF(H5006="Nein",IF(H5007="Erdgas","Den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endet."),IF(H5007="Erdgas","Bitte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09" s="47"/>
      <c r="M5009" s="47"/>
      <c r="N5009" s="47"/>
      <c r="O5009" s="47"/>
      <c r="P5009" s="47"/>
      <c r="Q5009" s="47"/>
      <c r="R5009" s="47"/>
      <c r="S5009" s="47"/>
      <c r="T5009" s="47"/>
      <c r="U5009" s="47"/>
      <c r="V5009" s="47"/>
      <c r="W5009" s="47"/>
      <c r="X5009" s="91"/>
      <c r="Y5009" s="91"/>
      <c r="Z5009" s="91"/>
      <c r="AA5009" s="91"/>
    </row>
    <row r="5010" spans="2:27" x14ac:dyDescent="0.3">
      <c r="B5010" s="46"/>
      <c r="C5010" s="46"/>
      <c r="D5010" s="46"/>
      <c r="E5010" s="46"/>
      <c r="F5010" s="46"/>
      <c r="G5010" s="46"/>
      <c r="H5010" s="46"/>
      <c r="I5010" s="46"/>
      <c r="J5010" s="46"/>
      <c r="K5010" s="46"/>
      <c r="L5010" s="46"/>
      <c r="M5010" s="46"/>
      <c r="N5010" s="46"/>
      <c r="O5010" s="46"/>
      <c r="P5010" s="46"/>
      <c r="Q5010" s="46"/>
      <c r="R5010" s="46"/>
      <c r="S5010" s="46"/>
      <c r="T5010" s="46"/>
      <c r="U5010" s="46"/>
      <c r="V5010" s="46"/>
      <c r="W5010" s="46"/>
      <c r="X5010" s="91"/>
      <c r="Y5010" s="91"/>
      <c r="Z5010" s="91"/>
      <c r="AA5010" s="91"/>
    </row>
    <row r="5011" spans="2:27" ht="18" thickBot="1" x14ac:dyDescent="0.5">
      <c r="B5011" s="56" t="s">
        <v>10</v>
      </c>
      <c r="C5011" s="47"/>
      <c r="D5011" s="47"/>
      <c r="E5011" s="47"/>
      <c r="F5011" s="47"/>
      <c r="G5011" s="47"/>
      <c r="H5011" s="47"/>
      <c r="I5011" s="47"/>
      <c r="J5011" s="47"/>
      <c r="K5011" s="47"/>
      <c r="L5011" s="47"/>
      <c r="M5011" s="47"/>
      <c r="N5011" s="47"/>
      <c r="O5011" s="47"/>
      <c r="P5011" s="47"/>
      <c r="Q5011" s="47"/>
      <c r="R5011" s="47"/>
      <c r="S5011" s="47"/>
      <c r="T5011" s="47"/>
      <c r="U5011" s="47"/>
      <c r="V5011" s="47"/>
      <c r="W5011" s="47"/>
      <c r="X5011" s="91"/>
      <c r="Y5011" s="90"/>
      <c r="Z5011" s="91"/>
      <c r="AA5011" s="91"/>
    </row>
    <row r="5012" spans="2:27" ht="15" thickBot="1" x14ac:dyDescent="0.35">
      <c r="B5012" s="47" t="s">
        <v>11</v>
      </c>
      <c r="C5012" s="47"/>
      <c r="D5012" s="47"/>
      <c r="E5012" s="47"/>
      <c r="F5012" s="47"/>
      <c r="G5012" s="47"/>
      <c r="H5012" s="112"/>
      <c r="I5012" s="47"/>
      <c r="J5012" s="48" t="s">
        <v>5</v>
      </c>
      <c r="K5012" s="47" t="s">
        <v>12</v>
      </c>
      <c r="L5012" s="47"/>
      <c r="M5012" s="47"/>
      <c r="N5012" s="47"/>
      <c r="O5012" s="47"/>
      <c r="P5012" s="47"/>
      <c r="Q5012" s="47"/>
      <c r="R5012" s="47"/>
      <c r="S5012" s="47"/>
      <c r="T5012" s="47"/>
      <c r="U5012" s="47"/>
      <c r="V5012" s="47"/>
      <c r="W5012" s="47"/>
      <c r="X5012" s="91">
        <f>H5013</f>
        <v>0</v>
      </c>
      <c r="Y5012" s="91">
        <f>H5014</f>
        <v>0</v>
      </c>
      <c r="Z5012" s="91">
        <f>H5015</f>
        <v>0</v>
      </c>
      <c r="AA5012" s="91">
        <f>H5016</f>
        <v>0</v>
      </c>
    </row>
    <row r="5013" spans="2:27" ht="15" thickBot="1" x14ac:dyDescent="0.35">
      <c r="B5013" s="47" t="s">
        <v>13</v>
      </c>
      <c r="C5013" s="47"/>
      <c r="D5013" s="47"/>
      <c r="E5013" s="47"/>
      <c r="F5013" s="47"/>
      <c r="G5013" s="47"/>
      <c r="H5013" s="112"/>
      <c r="I5013" s="59"/>
      <c r="J5013" s="48" t="s">
        <v>5</v>
      </c>
      <c r="K5013" s="47" t="s">
        <v>15</v>
      </c>
      <c r="L5013" s="47"/>
      <c r="M5013" s="47"/>
      <c r="N5013" s="47"/>
      <c r="O5013" s="47"/>
      <c r="P5013" s="47"/>
      <c r="Q5013" s="47"/>
      <c r="R5013" s="47"/>
      <c r="S5013" s="47"/>
      <c r="T5013" s="47"/>
      <c r="U5013" s="47"/>
      <c r="V5013" s="47"/>
      <c r="W5013" s="47"/>
      <c r="X5013" s="91"/>
      <c r="Y5013" s="91"/>
      <c r="Z5013" s="91"/>
      <c r="AA5013" s="91"/>
    </row>
    <row r="5014" spans="2:27" ht="15" thickBot="1" x14ac:dyDescent="0.35">
      <c r="B5014" s="47" t="s">
        <v>16</v>
      </c>
      <c r="C5014" s="47"/>
      <c r="D5014" s="47"/>
      <c r="E5014" s="47"/>
      <c r="F5014" s="47"/>
      <c r="G5014" s="47"/>
      <c r="H5014" s="137"/>
      <c r="I5014" s="47"/>
      <c r="J5014" s="48" t="s">
        <v>5</v>
      </c>
      <c r="K5014" s="47" t="s">
        <v>17</v>
      </c>
      <c r="L5014" s="47"/>
      <c r="M5014" s="47"/>
      <c r="N5014" s="47"/>
      <c r="O5014" s="47"/>
      <c r="P5014" s="47"/>
      <c r="Q5014" s="47"/>
      <c r="R5014" s="47"/>
      <c r="S5014" s="47"/>
      <c r="T5014" s="47"/>
      <c r="U5014" s="47"/>
      <c r="V5014" s="47"/>
      <c r="W5014" s="47"/>
      <c r="X5014" s="91"/>
      <c r="Y5014" s="91"/>
      <c r="Z5014" s="91"/>
      <c r="AA5014" s="91"/>
    </row>
    <row r="5015" spans="2:27" ht="15" thickBot="1" x14ac:dyDescent="0.35">
      <c r="B5015" s="47" t="str">
        <f>IF(H5014="Erdgas","Nettorechnungsbetrag (Erdgas)",IF(H5014="Strom","Nettorechnungsbetrag (Strom)",IF(H5014="Wärme/Kälte","Nettorechnungsbetrag (Wärme/Kälte)","Bitte Energieart auswählen!")))</f>
        <v>Bitte Energieart auswählen!</v>
      </c>
      <c r="C5015" s="47"/>
      <c r="D5015" s="47"/>
      <c r="E5015" s="47"/>
      <c r="F5015" s="47"/>
      <c r="G5015" s="47"/>
      <c r="H5015" s="113"/>
      <c r="I5015" s="60" t="s">
        <v>18</v>
      </c>
      <c r="J5015" s="48" t="s">
        <v>5</v>
      </c>
      <c r="K5015" s="47" t="str">
        <f>IF(H5014="Erdgas","Erdgaskosten exkl. Steuern, Abgaben, Netzentgelte, etc.",IF(H5014="Strom","Stromkosten exkl. Steuern, Abgaben, Netzentgelte, etc.",IF(H5014="Wärme/Kälte","Wärme-/Kältekosten exkl. Steuern, Abgaben, Netzentgelte, etc.","Bitte Energieart auswählen!")))</f>
        <v>Bitte Energieart auswählen!</v>
      </c>
      <c r="L5015" s="47"/>
      <c r="M5015" s="47"/>
      <c r="N5015" s="47"/>
      <c r="O5015" s="47"/>
      <c r="P5015" s="47"/>
      <c r="Q5015" s="47"/>
      <c r="R5015" s="47"/>
      <c r="S5015" s="47"/>
      <c r="T5015" s="47"/>
      <c r="U5015" s="47"/>
      <c r="V5015" s="47"/>
      <c r="W5015" s="47"/>
      <c r="X5015" s="91"/>
      <c r="Y5015" s="91"/>
      <c r="Z5015" s="91"/>
      <c r="AA5015" s="91"/>
    </row>
    <row r="5016" spans="2:27" ht="15" thickBot="1" x14ac:dyDescent="0.35">
      <c r="B5016" s="47" t="str">
        <f>IF(AND(H5014="Erdgas",H5013="Nein"),"Erdgasverbrauch in kWh gem. letzter Jahresabrechnung",IF(H5014="Erdgas","Erdgasverbrauch in kWh im Kalenderjahr 2021",IF(AND(H5014="Strom",H5013="Nein"),"Stromverbrauch in kWh gem. letzter Jahresabrechnung",IF(H5014="Strom","Stromverbrauch in kWh im Kalenderjahr 2021",IF(AND(H5014="Wärme/Kälte",H5013="Nein"),"Wärme-/Kälteverbrauch in kWh gem. letzter Jahresabrechnung",IF(H5014="Wärme/Kälte","Wärme-/Kälteverbrauch in kWh im Kalenderjahr 2021","Bitte Energieart auswählen!"))))))</f>
        <v>Bitte Energieart auswählen!</v>
      </c>
      <c r="C5016" s="47"/>
      <c r="D5016" s="47"/>
      <c r="E5016" s="47"/>
      <c r="F5016" s="47"/>
      <c r="G5016" s="47"/>
      <c r="H5016" s="114"/>
      <c r="I5016" s="60" t="s">
        <v>19</v>
      </c>
      <c r="J5016" s="48" t="s">
        <v>5</v>
      </c>
      <c r="K5016" s="47" t="str">
        <f>IF(H5013="Nein",IF(H5014="Erdgas","Den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endet."),IF(H5014="Erdgas","Bitte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16" s="47"/>
      <c r="M5016" s="47"/>
      <c r="N5016" s="47"/>
      <c r="O5016" s="47"/>
      <c r="P5016" s="47"/>
      <c r="Q5016" s="47"/>
      <c r="R5016" s="47"/>
      <c r="S5016" s="47"/>
      <c r="T5016" s="47"/>
      <c r="U5016" s="47"/>
      <c r="V5016" s="47"/>
      <c r="W5016" s="47"/>
      <c r="X5016" s="91"/>
      <c r="Y5016" s="91"/>
      <c r="Z5016" s="91"/>
      <c r="AA5016" s="91"/>
    </row>
    <row r="5017" spans="2:27" x14ac:dyDescent="0.3">
      <c r="B5017" s="46"/>
      <c r="C5017" s="46"/>
      <c r="D5017" s="46"/>
      <c r="E5017" s="46"/>
      <c r="F5017" s="46"/>
      <c r="G5017" s="46"/>
      <c r="H5017" s="46"/>
      <c r="I5017" s="46"/>
      <c r="J5017" s="46"/>
      <c r="K5017" s="46"/>
      <c r="L5017" s="46"/>
      <c r="M5017" s="46"/>
      <c r="N5017" s="46"/>
      <c r="O5017" s="46"/>
      <c r="P5017" s="46"/>
      <c r="Q5017" s="46"/>
      <c r="R5017" s="46"/>
      <c r="S5017" s="46"/>
      <c r="T5017" s="46"/>
      <c r="U5017" s="46"/>
      <c r="V5017" s="46"/>
      <c r="W5017" s="46"/>
      <c r="X5017" s="91"/>
      <c r="Y5017" s="91"/>
      <c r="Z5017" s="91"/>
      <c r="AA5017" s="91"/>
    </row>
    <row r="5018" spans="2:27" ht="18" thickBot="1" x14ac:dyDescent="0.5">
      <c r="B5018" s="56" t="s">
        <v>10</v>
      </c>
      <c r="C5018" s="47"/>
      <c r="D5018" s="47"/>
      <c r="E5018" s="47"/>
      <c r="F5018" s="47"/>
      <c r="G5018" s="47"/>
      <c r="H5018" s="47"/>
      <c r="I5018" s="47"/>
      <c r="J5018" s="47"/>
      <c r="K5018" s="47"/>
      <c r="L5018" s="47"/>
      <c r="M5018" s="47"/>
      <c r="N5018" s="47"/>
      <c r="O5018" s="47"/>
      <c r="P5018" s="47"/>
      <c r="Q5018" s="47"/>
      <c r="R5018" s="47"/>
      <c r="S5018" s="47"/>
      <c r="T5018" s="47"/>
      <c r="U5018" s="47"/>
      <c r="V5018" s="47"/>
      <c r="W5018" s="47"/>
      <c r="X5018" s="91"/>
      <c r="Y5018" s="90"/>
      <c r="Z5018" s="91"/>
      <c r="AA5018" s="91"/>
    </row>
    <row r="5019" spans="2:27" ht="15" thickBot="1" x14ac:dyDescent="0.35">
      <c r="B5019" s="47" t="s">
        <v>11</v>
      </c>
      <c r="C5019" s="47"/>
      <c r="D5019" s="47"/>
      <c r="E5019" s="47"/>
      <c r="F5019" s="47"/>
      <c r="G5019" s="47"/>
      <c r="H5019" s="112"/>
      <c r="I5019" s="47"/>
      <c r="J5019" s="48" t="s">
        <v>5</v>
      </c>
      <c r="K5019" s="47" t="s">
        <v>12</v>
      </c>
      <c r="L5019" s="47"/>
      <c r="M5019" s="47"/>
      <c r="N5019" s="47"/>
      <c r="O5019" s="47"/>
      <c r="P5019" s="47"/>
      <c r="Q5019" s="47"/>
      <c r="R5019" s="47"/>
      <c r="S5019" s="47"/>
      <c r="T5019" s="47"/>
      <c r="U5019" s="47"/>
      <c r="V5019" s="47"/>
      <c r="W5019" s="47"/>
      <c r="X5019" s="91">
        <f>H5020</f>
        <v>0</v>
      </c>
      <c r="Y5019" s="91">
        <f>H5021</f>
        <v>0</v>
      </c>
      <c r="Z5019" s="91">
        <f>H5022</f>
        <v>0</v>
      </c>
      <c r="AA5019" s="91">
        <f>H5023</f>
        <v>0</v>
      </c>
    </row>
    <row r="5020" spans="2:27" ht="15" thickBot="1" x14ac:dyDescent="0.35">
      <c r="B5020" s="47" t="s">
        <v>13</v>
      </c>
      <c r="C5020" s="47"/>
      <c r="D5020" s="47"/>
      <c r="E5020" s="47"/>
      <c r="F5020" s="47"/>
      <c r="G5020" s="47"/>
      <c r="H5020" s="112"/>
      <c r="I5020" s="59"/>
      <c r="J5020" s="48" t="s">
        <v>5</v>
      </c>
      <c r="K5020" s="47" t="s">
        <v>15</v>
      </c>
      <c r="L5020" s="47"/>
      <c r="M5020" s="47"/>
      <c r="N5020" s="47"/>
      <c r="O5020" s="47"/>
      <c r="P5020" s="47"/>
      <c r="Q5020" s="47"/>
      <c r="R5020" s="47"/>
      <c r="S5020" s="47"/>
      <c r="T5020" s="47"/>
      <c r="U5020" s="47"/>
      <c r="V5020" s="47"/>
      <c r="W5020" s="47"/>
      <c r="X5020" s="91"/>
      <c r="Y5020" s="91"/>
      <c r="Z5020" s="91"/>
      <c r="AA5020" s="91"/>
    </row>
    <row r="5021" spans="2:27" ht="15" thickBot="1" x14ac:dyDescent="0.35">
      <c r="B5021" s="47" t="s">
        <v>16</v>
      </c>
      <c r="C5021" s="47"/>
      <c r="D5021" s="47"/>
      <c r="E5021" s="47"/>
      <c r="F5021" s="47"/>
      <c r="G5021" s="47"/>
      <c r="H5021" s="137"/>
      <c r="I5021" s="47"/>
      <c r="J5021" s="48" t="s">
        <v>5</v>
      </c>
      <c r="K5021" s="47" t="s">
        <v>17</v>
      </c>
      <c r="L5021" s="47"/>
      <c r="M5021" s="47"/>
      <c r="N5021" s="47"/>
      <c r="O5021" s="47"/>
      <c r="P5021" s="47"/>
      <c r="Q5021" s="47"/>
      <c r="R5021" s="47"/>
      <c r="S5021" s="47"/>
      <c r="T5021" s="47"/>
      <c r="U5021" s="47"/>
      <c r="V5021" s="47"/>
      <c r="W5021" s="47"/>
      <c r="X5021" s="91"/>
      <c r="Y5021" s="91"/>
      <c r="Z5021" s="91"/>
      <c r="AA5021" s="91"/>
    </row>
    <row r="5022" spans="2:27" ht="15" thickBot="1" x14ac:dyDescent="0.35">
      <c r="B5022" s="47" t="str">
        <f>IF(H5021="Erdgas","Nettorechnungsbetrag (Erdgas)",IF(H5021="Strom","Nettorechnungsbetrag (Strom)",IF(H5021="Wärme/Kälte","Nettorechnungsbetrag (Wärme/Kälte)","Bitte Energieart auswählen!")))</f>
        <v>Bitte Energieart auswählen!</v>
      </c>
      <c r="C5022" s="47"/>
      <c r="D5022" s="47"/>
      <c r="E5022" s="47"/>
      <c r="F5022" s="47"/>
      <c r="G5022" s="47"/>
      <c r="H5022" s="113"/>
      <c r="I5022" s="60" t="s">
        <v>18</v>
      </c>
      <c r="J5022" s="48" t="s">
        <v>5</v>
      </c>
      <c r="K5022" s="47" t="str">
        <f>IF(H5021="Erdgas","Erdgaskosten exkl. Steuern, Abgaben, Netzentgelte, etc.",IF(H5021="Strom","Stromkosten exkl. Steuern, Abgaben, Netzentgelte, etc.",IF(H5021="Wärme/Kälte","Wärme-/Kältekosten exkl. Steuern, Abgaben, Netzentgelte, etc.","Bitte Energieart auswählen!")))</f>
        <v>Bitte Energieart auswählen!</v>
      </c>
      <c r="L5022" s="47"/>
      <c r="M5022" s="47"/>
      <c r="N5022" s="47"/>
      <c r="O5022" s="47"/>
      <c r="P5022" s="47"/>
      <c r="Q5022" s="47"/>
      <c r="R5022" s="47"/>
      <c r="S5022" s="47"/>
      <c r="T5022" s="47"/>
      <c r="U5022" s="47"/>
      <c r="V5022" s="47"/>
      <c r="W5022" s="47"/>
      <c r="X5022" s="91"/>
      <c r="Y5022" s="91"/>
      <c r="Z5022" s="91"/>
      <c r="AA5022" s="91"/>
    </row>
    <row r="5023" spans="2:27" ht="15" thickBot="1" x14ac:dyDescent="0.35">
      <c r="B5023" s="47" t="str">
        <f>IF(AND(H5021="Erdgas",H5020="Nein"),"Erdgasverbrauch in kWh gem. letzter Jahresabrechnung",IF(H5021="Erdgas","Erdgasverbrauch in kWh im Kalenderjahr 2021",IF(AND(H5021="Strom",H5020="Nein"),"Stromverbrauch in kWh gem. letzter Jahresabrechnung",IF(H5021="Strom","Stromverbrauch in kWh im Kalenderjahr 2021",IF(AND(H5021="Wärme/Kälte",H5020="Nein"),"Wärme-/Kälteverbrauch in kWh gem. letzter Jahresabrechnung",IF(H5021="Wärme/Kälte","Wärme-/Kälteverbrauch in kWh im Kalenderjahr 2021","Bitte Energieart auswählen!"))))))</f>
        <v>Bitte Energieart auswählen!</v>
      </c>
      <c r="C5023" s="47"/>
      <c r="D5023" s="47"/>
      <c r="E5023" s="47"/>
      <c r="F5023" s="47"/>
      <c r="G5023" s="47"/>
      <c r="H5023" s="114"/>
      <c r="I5023" s="60" t="s">
        <v>19</v>
      </c>
      <c r="J5023" s="48" t="s">
        <v>5</v>
      </c>
      <c r="K5023" s="47" t="str">
        <f>IF(H5020="Nein",IF(H5021="Erdgas","Den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endet."),IF(H5021="Erdgas","Bitte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23" s="47"/>
      <c r="M5023" s="47"/>
      <c r="N5023" s="47"/>
      <c r="O5023" s="47"/>
      <c r="P5023" s="47"/>
      <c r="Q5023" s="47"/>
      <c r="R5023" s="47"/>
      <c r="S5023" s="47"/>
      <c r="T5023" s="47"/>
      <c r="U5023" s="47"/>
      <c r="V5023" s="47"/>
      <c r="W5023" s="47"/>
      <c r="X5023" s="91"/>
      <c r="Y5023" s="91"/>
      <c r="Z5023" s="91"/>
      <c r="AA5023" s="91"/>
    </row>
    <row r="5024" spans="2:27" x14ac:dyDescent="0.3">
      <c r="B5024" s="46"/>
      <c r="C5024" s="46"/>
      <c r="D5024" s="46"/>
      <c r="E5024" s="46"/>
      <c r="F5024" s="46"/>
      <c r="G5024" s="46"/>
      <c r="H5024" s="46"/>
      <c r="I5024" s="46"/>
      <c r="J5024" s="46"/>
      <c r="K5024" s="46"/>
      <c r="L5024" s="46"/>
      <c r="M5024" s="46"/>
      <c r="N5024" s="46"/>
      <c r="O5024" s="46"/>
      <c r="P5024" s="46"/>
      <c r="Q5024" s="46"/>
      <c r="R5024" s="46"/>
      <c r="S5024" s="46"/>
      <c r="T5024" s="46"/>
      <c r="U5024" s="46"/>
      <c r="V5024" s="46"/>
      <c r="W5024" s="46"/>
      <c r="X5024" s="91"/>
      <c r="Y5024" s="91"/>
      <c r="Z5024" s="91"/>
      <c r="AA5024" s="91"/>
    </row>
    <row r="5025" spans="2:27" ht="18" thickBot="1" x14ac:dyDescent="0.5">
      <c r="B5025" s="56" t="s">
        <v>10</v>
      </c>
      <c r="C5025" s="47"/>
      <c r="D5025" s="47"/>
      <c r="E5025" s="47"/>
      <c r="F5025" s="47"/>
      <c r="G5025" s="47"/>
      <c r="H5025" s="47"/>
      <c r="I5025" s="47"/>
      <c r="J5025" s="47"/>
      <c r="K5025" s="47"/>
      <c r="L5025" s="47"/>
      <c r="M5025" s="47"/>
      <c r="N5025" s="47"/>
      <c r="O5025" s="47"/>
      <c r="P5025" s="47"/>
      <c r="Q5025" s="47"/>
      <c r="R5025" s="47"/>
      <c r="S5025" s="47"/>
      <c r="T5025" s="47"/>
      <c r="U5025" s="47"/>
      <c r="V5025" s="47"/>
      <c r="W5025" s="47"/>
      <c r="X5025" s="91"/>
      <c r="Y5025" s="90"/>
      <c r="Z5025" s="91"/>
      <c r="AA5025" s="91"/>
    </row>
    <row r="5026" spans="2:27" ht="15" thickBot="1" x14ac:dyDescent="0.35">
      <c r="B5026" s="47" t="s">
        <v>11</v>
      </c>
      <c r="C5026" s="47"/>
      <c r="D5026" s="47"/>
      <c r="E5026" s="47"/>
      <c r="F5026" s="47"/>
      <c r="G5026" s="47"/>
      <c r="H5026" s="112"/>
      <c r="I5026" s="47"/>
      <c r="J5026" s="48" t="s">
        <v>5</v>
      </c>
      <c r="K5026" s="47" t="s">
        <v>12</v>
      </c>
      <c r="L5026" s="47"/>
      <c r="M5026" s="47"/>
      <c r="N5026" s="47"/>
      <c r="O5026" s="47"/>
      <c r="P5026" s="47"/>
      <c r="Q5026" s="47"/>
      <c r="R5026" s="47"/>
      <c r="S5026" s="47"/>
      <c r="T5026" s="47"/>
      <c r="U5026" s="47"/>
      <c r="V5026" s="47"/>
      <c r="W5026" s="47"/>
      <c r="X5026" s="91">
        <f>H5027</f>
        <v>0</v>
      </c>
      <c r="Y5026" s="91">
        <f>H5028</f>
        <v>0</v>
      </c>
      <c r="Z5026" s="91">
        <f>H5029</f>
        <v>0</v>
      </c>
      <c r="AA5026" s="91">
        <f>H5030</f>
        <v>0</v>
      </c>
    </row>
    <row r="5027" spans="2:27" ht="15" thickBot="1" x14ac:dyDescent="0.35">
      <c r="B5027" s="47" t="s">
        <v>13</v>
      </c>
      <c r="C5027" s="47"/>
      <c r="D5027" s="47"/>
      <c r="E5027" s="47"/>
      <c r="F5027" s="47"/>
      <c r="G5027" s="47"/>
      <c r="H5027" s="112"/>
      <c r="I5027" s="59"/>
      <c r="J5027" s="48" t="s">
        <v>5</v>
      </c>
      <c r="K5027" s="47" t="s">
        <v>15</v>
      </c>
      <c r="L5027" s="47"/>
      <c r="M5027" s="47"/>
      <c r="N5027" s="47"/>
      <c r="O5027" s="47"/>
      <c r="P5027" s="47"/>
      <c r="Q5027" s="47"/>
      <c r="R5027" s="47"/>
      <c r="S5027" s="47"/>
      <c r="T5027" s="47"/>
      <c r="U5027" s="47"/>
      <c r="V5027" s="47"/>
      <c r="W5027" s="47"/>
      <c r="X5027" s="91"/>
      <c r="Y5027" s="91"/>
      <c r="Z5027" s="91"/>
      <c r="AA5027" s="91"/>
    </row>
    <row r="5028" spans="2:27" ht="15" thickBot="1" x14ac:dyDescent="0.35">
      <c r="B5028" s="47" t="s">
        <v>16</v>
      </c>
      <c r="C5028" s="47"/>
      <c r="D5028" s="47"/>
      <c r="E5028" s="47"/>
      <c r="F5028" s="47"/>
      <c r="G5028" s="47"/>
      <c r="H5028" s="137"/>
      <c r="I5028" s="47"/>
      <c r="J5028" s="48" t="s">
        <v>5</v>
      </c>
      <c r="K5028" s="47" t="s">
        <v>17</v>
      </c>
      <c r="L5028" s="47"/>
      <c r="M5028" s="47"/>
      <c r="N5028" s="47"/>
      <c r="O5028" s="47"/>
      <c r="P5028" s="47"/>
      <c r="Q5028" s="47"/>
      <c r="R5028" s="47"/>
      <c r="S5028" s="47"/>
      <c r="T5028" s="47"/>
      <c r="U5028" s="47"/>
      <c r="V5028" s="47"/>
      <c r="W5028" s="47"/>
      <c r="X5028" s="91"/>
      <c r="Y5028" s="91"/>
      <c r="Z5028" s="91"/>
      <c r="AA5028" s="91"/>
    </row>
    <row r="5029" spans="2:27" ht="15" thickBot="1" x14ac:dyDescent="0.35">
      <c r="B5029" s="47" t="str">
        <f>IF(H5028="Erdgas","Nettorechnungsbetrag (Erdgas)",IF(H5028="Strom","Nettorechnungsbetrag (Strom)",IF(H5028="Wärme/Kälte","Nettorechnungsbetrag (Wärme/Kälte)","Bitte Energieart auswählen!")))</f>
        <v>Bitte Energieart auswählen!</v>
      </c>
      <c r="C5029" s="47"/>
      <c r="D5029" s="47"/>
      <c r="E5029" s="47"/>
      <c r="F5029" s="47"/>
      <c r="G5029" s="47"/>
      <c r="H5029" s="113"/>
      <c r="I5029" s="60" t="s">
        <v>18</v>
      </c>
      <c r="J5029" s="48" t="s">
        <v>5</v>
      </c>
      <c r="K5029" s="47" t="str">
        <f>IF(H5028="Erdgas","Erdgaskosten exkl. Steuern, Abgaben, Netzentgelte, etc.",IF(H5028="Strom","Stromkosten exkl. Steuern, Abgaben, Netzentgelte, etc.",IF(H5028="Wärme/Kälte","Wärme-/Kältekosten exkl. Steuern, Abgaben, Netzentgelte, etc.","Bitte Energieart auswählen!")))</f>
        <v>Bitte Energieart auswählen!</v>
      </c>
      <c r="L5029" s="47"/>
      <c r="M5029" s="47"/>
      <c r="N5029" s="47"/>
      <c r="O5029" s="47"/>
      <c r="P5029" s="47"/>
      <c r="Q5029" s="47"/>
      <c r="R5029" s="47"/>
      <c r="S5029" s="47"/>
      <c r="T5029" s="47"/>
      <c r="U5029" s="47"/>
      <c r="V5029" s="47"/>
      <c r="W5029" s="47"/>
      <c r="X5029" s="91"/>
      <c r="Y5029" s="91"/>
      <c r="Z5029" s="91"/>
      <c r="AA5029" s="91"/>
    </row>
    <row r="5030" spans="2:27" ht="15" thickBot="1" x14ac:dyDescent="0.35">
      <c r="B5030" s="47" t="str">
        <f>IF(AND(H5028="Erdgas",H5027="Nein"),"Erdgasverbrauch in kWh gem. letzter Jahresabrechnung",IF(H5028="Erdgas","Erdgasverbrauch in kWh im Kalenderjahr 2021",IF(AND(H5028="Strom",H5027="Nein"),"Stromverbrauch in kWh gem. letzter Jahresabrechnung",IF(H5028="Strom","Stromverbrauch in kWh im Kalenderjahr 2021",IF(AND(H5028="Wärme/Kälte",H5027="Nein"),"Wärme-/Kälteverbrauch in kWh gem. letzter Jahresabrechnung",IF(H5028="Wärme/Kälte","Wärme-/Kälteverbrauch in kWh im Kalenderjahr 2021","Bitte Energieart auswählen!"))))))</f>
        <v>Bitte Energieart auswählen!</v>
      </c>
      <c r="C5030" s="47"/>
      <c r="D5030" s="47"/>
      <c r="E5030" s="47"/>
      <c r="F5030" s="47"/>
      <c r="G5030" s="47"/>
      <c r="H5030" s="114"/>
      <c r="I5030" s="60" t="s">
        <v>19</v>
      </c>
      <c r="J5030" s="48" t="s">
        <v>5</v>
      </c>
      <c r="K5030" s="47" t="str">
        <f>IF(H5027="Nein",IF(H5028="Erdgas","Den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endet."),IF(H5028="Erdgas","Bitte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30" s="47"/>
      <c r="M5030" s="47"/>
      <c r="N5030" s="47"/>
      <c r="O5030" s="47"/>
      <c r="P5030" s="47"/>
      <c r="Q5030" s="47"/>
      <c r="R5030" s="47"/>
      <c r="S5030" s="47"/>
      <c r="T5030" s="47"/>
      <c r="U5030" s="47"/>
      <c r="V5030" s="47"/>
      <c r="W5030" s="47"/>
      <c r="X5030" s="91"/>
      <c r="Y5030" s="91"/>
      <c r="Z5030" s="91"/>
      <c r="AA5030" s="91"/>
    </row>
    <row r="5031" spans="2:27" x14ac:dyDescent="0.3">
      <c r="B5031" s="46"/>
      <c r="C5031" s="46"/>
      <c r="D5031" s="46"/>
      <c r="E5031" s="46"/>
      <c r="F5031" s="46"/>
      <c r="G5031" s="46"/>
      <c r="H5031" s="46"/>
      <c r="I5031" s="46"/>
      <c r="J5031" s="46"/>
      <c r="K5031" s="46"/>
      <c r="L5031" s="46"/>
      <c r="M5031" s="46"/>
      <c r="N5031" s="46"/>
      <c r="O5031" s="46"/>
      <c r="P5031" s="46"/>
      <c r="Q5031" s="46"/>
      <c r="R5031" s="46"/>
      <c r="S5031" s="46"/>
      <c r="T5031" s="46"/>
      <c r="U5031" s="46"/>
      <c r="V5031" s="46"/>
      <c r="W5031" s="46"/>
      <c r="X5031" s="91"/>
      <c r="Y5031" s="91"/>
      <c r="Z5031" s="91"/>
      <c r="AA5031" s="91"/>
    </row>
    <row r="5032" spans="2:27" ht="18" thickBot="1" x14ac:dyDescent="0.5">
      <c r="B5032" s="56" t="s">
        <v>10</v>
      </c>
      <c r="C5032" s="47"/>
      <c r="D5032" s="47"/>
      <c r="E5032" s="47"/>
      <c r="F5032" s="47"/>
      <c r="G5032" s="47"/>
      <c r="H5032" s="47"/>
      <c r="I5032" s="47"/>
      <c r="J5032" s="47"/>
      <c r="K5032" s="47"/>
      <c r="L5032" s="47"/>
      <c r="M5032" s="47"/>
      <c r="N5032" s="47"/>
      <c r="O5032" s="47"/>
      <c r="P5032" s="47"/>
      <c r="Q5032" s="47"/>
      <c r="R5032" s="47"/>
      <c r="S5032" s="47"/>
      <c r="T5032" s="47"/>
      <c r="U5032" s="47"/>
      <c r="V5032" s="47"/>
      <c r="W5032" s="47"/>
      <c r="X5032" s="91"/>
      <c r="Y5032" s="90"/>
      <c r="Z5032" s="91"/>
      <c r="AA5032" s="91"/>
    </row>
    <row r="5033" spans="2:27" ht="15" thickBot="1" x14ac:dyDescent="0.35">
      <c r="B5033" s="47" t="s">
        <v>11</v>
      </c>
      <c r="C5033" s="47"/>
      <c r="D5033" s="47"/>
      <c r="E5033" s="47"/>
      <c r="F5033" s="47"/>
      <c r="G5033" s="47"/>
      <c r="H5033" s="112"/>
      <c r="I5033" s="47"/>
      <c r="J5033" s="48" t="s">
        <v>5</v>
      </c>
      <c r="K5033" s="47" t="s">
        <v>12</v>
      </c>
      <c r="L5033" s="47"/>
      <c r="M5033" s="47"/>
      <c r="N5033" s="47"/>
      <c r="O5033" s="47"/>
      <c r="P5033" s="47"/>
      <c r="Q5033" s="47"/>
      <c r="R5033" s="47"/>
      <c r="S5033" s="47"/>
      <c r="T5033" s="47"/>
      <c r="U5033" s="47"/>
      <c r="V5033" s="47"/>
      <c r="W5033" s="47"/>
      <c r="X5033" s="91">
        <f>H5034</f>
        <v>0</v>
      </c>
      <c r="Y5033" s="91">
        <f>H5035</f>
        <v>0</v>
      </c>
      <c r="Z5033" s="91">
        <f>H5036</f>
        <v>0</v>
      </c>
      <c r="AA5033" s="91">
        <f>H5037</f>
        <v>0</v>
      </c>
    </row>
    <row r="5034" spans="2:27" ht="15" thickBot="1" x14ac:dyDescent="0.35">
      <c r="B5034" s="47" t="s">
        <v>13</v>
      </c>
      <c r="C5034" s="47"/>
      <c r="D5034" s="47"/>
      <c r="E5034" s="47"/>
      <c r="F5034" s="47"/>
      <c r="G5034" s="47"/>
      <c r="H5034" s="112"/>
      <c r="I5034" s="59"/>
      <c r="J5034" s="48" t="s">
        <v>5</v>
      </c>
      <c r="K5034" s="47" t="s">
        <v>15</v>
      </c>
      <c r="L5034" s="47"/>
      <c r="M5034" s="47"/>
      <c r="N5034" s="47"/>
      <c r="O5034" s="47"/>
      <c r="P5034" s="47"/>
      <c r="Q5034" s="47"/>
      <c r="R5034" s="47"/>
      <c r="S5034" s="47"/>
      <c r="T5034" s="47"/>
      <c r="U5034" s="47"/>
      <c r="V5034" s="47"/>
      <c r="W5034" s="47"/>
      <c r="X5034" s="91"/>
      <c r="Y5034" s="91"/>
      <c r="Z5034" s="91"/>
      <c r="AA5034" s="91"/>
    </row>
    <row r="5035" spans="2:27" ht="15" thickBot="1" x14ac:dyDescent="0.35">
      <c r="B5035" s="47" t="s">
        <v>16</v>
      </c>
      <c r="C5035" s="47"/>
      <c r="D5035" s="47"/>
      <c r="E5035" s="47"/>
      <c r="F5035" s="47"/>
      <c r="G5035" s="47"/>
      <c r="H5035" s="137"/>
      <c r="I5035" s="47"/>
      <c r="J5035" s="48" t="s">
        <v>5</v>
      </c>
      <c r="K5035" s="47" t="s">
        <v>17</v>
      </c>
      <c r="L5035" s="47"/>
      <c r="M5035" s="47"/>
      <c r="N5035" s="47"/>
      <c r="O5035" s="47"/>
      <c r="P5035" s="47"/>
      <c r="Q5035" s="47"/>
      <c r="R5035" s="47"/>
      <c r="S5035" s="47"/>
      <c r="T5035" s="47"/>
      <c r="U5035" s="47"/>
      <c r="V5035" s="47"/>
      <c r="W5035" s="47"/>
      <c r="X5035" s="91"/>
      <c r="Y5035" s="91"/>
      <c r="Z5035" s="91"/>
      <c r="AA5035" s="91"/>
    </row>
    <row r="5036" spans="2:27" ht="15" thickBot="1" x14ac:dyDescent="0.35">
      <c r="B5036" s="47" t="str">
        <f>IF(H5035="Erdgas","Nettorechnungsbetrag (Erdgas)",IF(H5035="Strom","Nettorechnungsbetrag (Strom)",IF(H5035="Wärme/Kälte","Nettorechnungsbetrag (Wärme/Kälte)","Bitte Energieart auswählen!")))</f>
        <v>Bitte Energieart auswählen!</v>
      </c>
      <c r="C5036" s="47"/>
      <c r="D5036" s="47"/>
      <c r="E5036" s="47"/>
      <c r="F5036" s="47"/>
      <c r="G5036" s="47"/>
      <c r="H5036" s="113"/>
      <c r="I5036" s="60" t="s">
        <v>18</v>
      </c>
      <c r="J5036" s="48" t="s">
        <v>5</v>
      </c>
      <c r="K5036" s="47" t="str">
        <f>IF(H5035="Erdgas","Erdgaskosten exkl. Steuern, Abgaben, Netzentgelte, etc.",IF(H5035="Strom","Stromkosten exkl. Steuern, Abgaben, Netzentgelte, etc.",IF(H5035="Wärme/Kälte","Wärme-/Kältekosten exkl. Steuern, Abgaben, Netzentgelte, etc.","Bitte Energieart auswählen!")))</f>
        <v>Bitte Energieart auswählen!</v>
      </c>
      <c r="L5036" s="47"/>
      <c r="M5036" s="47"/>
      <c r="N5036" s="47"/>
      <c r="O5036" s="47"/>
      <c r="P5036" s="47"/>
      <c r="Q5036" s="47"/>
      <c r="R5036" s="47"/>
      <c r="S5036" s="47"/>
      <c r="T5036" s="47"/>
      <c r="U5036" s="47"/>
      <c r="V5036" s="47"/>
      <c r="W5036" s="47"/>
      <c r="X5036" s="91"/>
      <c r="Y5036" s="91"/>
      <c r="Z5036" s="91"/>
      <c r="AA5036" s="91"/>
    </row>
    <row r="5037" spans="2:27" ht="15" thickBot="1" x14ac:dyDescent="0.35">
      <c r="B5037" s="47" t="str">
        <f>IF(AND(H5035="Erdgas",H5034="Nein"),"Erdgasverbrauch in kWh gem. letzter Jahresabrechnung",IF(H5035="Erdgas","Erdgasverbrauch in kWh im Kalenderjahr 2021",IF(AND(H5035="Strom",H5034="Nein"),"Stromverbrauch in kWh gem. letzter Jahresabrechnung",IF(H5035="Strom","Stromverbrauch in kWh im Kalenderjahr 2021",IF(AND(H5035="Wärme/Kälte",H5034="Nein"),"Wärme-/Kälteverbrauch in kWh gem. letzter Jahresabrechnung",IF(H5035="Wärme/Kälte","Wärme-/Kälteverbrauch in kWh im Kalenderjahr 2021","Bitte Energieart auswählen!"))))))</f>
        <v>Bitte Energieart auswählen!</v>
      </c>
      <c r="C5037" s="47"/>
      <c r="D5037" s="47"/>
      <c r="E5037" s="47"/>
      <c r="F5037" s="47"/>
      <c r="G5037" s="47"/>
      <c r="H5037" s="114"/>
      <c r="I5037" s="60" t="s">
        <v>19</v>
      </c>
      <c r="J5037" s="48" t="s">
        <v>5</v>
      </c>
      <c r="K5037" s="47" t="str">
        <f>IF(H5034="Nein",IF(H5035="Erdgas","Den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endet."),IF(H5035="Erdgas","Bitte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37" s="47"/>
      <c r="M5037" s="47"/>
      <c r="N5037" s="47"/>
      <c r="O5037" s="47"/>
      <c r="P5037" s="47"/>
      <c r="Q5037" s="47"/>
      <c r="R5037" s="47"/>
      <c r="S5037" s="47"/>
      <c r="T5037" s="47"/>
      <c r="U5037" s="47"/>
      <c r="V5037" s="47"/>
      <c r="W5037" s="47"/>
      <c r="X5037" s="91"/>
      <c r="Y5037" s="91"/>
      <c r="Z5037" s="91"/>
      <c r="AA5037" s="91"/>
    </row>
    <row r="5038" spans="2:27" x14ac:dyDescent="0.3">
      <c r="B5038" s="46"/>
      <c r="C5038" s="46"/>
      <c r="D5038" s="46"/>
      <c r="E5038" s="46"/>
      <c r="F5038" s="46"/>
      <c r="G5038" s="46"/>
      <c r="H5038" s="46"/>
      <c r="I5038" s="46"/>
      <c r="J5038" s="46"/>
      <c r="K5038" s="46"/>
      <c r="L5038" s="46"/>
      <c r="M5038" s="46"/>
      <c r="N5038" s="46"/>
      <c r="O5038" s="46"/>
      <c r="P5038" s="46"/>
      <c r="Q5038" s="46"/>
      <c r="R5038" s="46"/>
      <c r="S5038" s="46"/>
      <c r="T5038" s="46"/>
      <c r="U5038" s="46"/>
      <c r="V5038" s="46"/>
      <c r="W5038" s="46"/>
      <c r="X5038" s="91"/>
      <c r="Y5038" s="91"/>
      <c r="Z5038" s="91"/>
      <c r="AA5038" s="91"/>
    </row>
    <row r="5039" spans="2:27" ht="18" thickBot="1" x14ac:dyDescent="0.5">
      <c r="B5039" s="56" t="s">
        <v>10</v>
      </c>
      <c r="C5039" s="47"/>
      <c r="D5039" s="47"/>
      <c r="E5039" s="47"/>
      <c r="F5039" s="47"/>
      <c r="G5039" s="47"/>
      <c r="H5039" s="47"/>
      <c r="I5039" s="47"/>
      <c r="J5039" s="47"/>
      <c r="K5039" s="47"/>
      <c r="L5039" s="47"/>
      <c r="M5039" s="47"/>
      <c r="N5039" s="47"/>
      <c r="O5039" s="47"/>
      <c r="P5039" s="47"/>
      <c r="Q5039" s="47"/>
      <c r="R5039" s="47"/>
      <c r="S5039" s="47"/>
      <c r="T5039" s="47"/>
      <c r="U5039" s="47"/>
      <c r="V5039" s="47"/>
      <c r="W5039" s="47"/>
      <c r="X5039" s="91"/>
      <c r="Y5039" s="90"/>
      <c r="Z5039" s="91"/>
      <c r="AA5039" s="91"/>
    </row>
    <row r="5040" spans="2:27" ht="15" thickBot="1" x14ac:dyDescent="0.35">
      <c r="B5040" s="47" t="s">
        <v>11</v>
      </c>
      <c r="C5040" s="47"/>
      <c r="D5040" s="47"/>
      <c r="E5040" s="47"/>
      <c r="F5040" s="47"/>
      <c r="G5040" s="47"/>
      <c r="H5040" s="112"/>
      <c r="I5040" s="47"/>
      <c r="J5040" s="48" t="s">
        <v>5</v>
      </c>
      <c r="K5040" s="47" t="s">
        <v>12</v>
      </c>
      <c r="L5040" s="47"/>
      <c r="M5040" s="47"/>
      <c r="N5040" s="47"/>
      <c r="O5040" s="47"/>
      <c r="P5040" s="47"/>
      <c r="Q5040" s="47"/>
      <c r="R5040" s="47"/>
      <c r="S5040" s="47"/>
      <c r="T5040" s="47"/>
      <c r="U5040" s="47"/>
      <c r="V5040" s="47"/>
      <c r="W5040" s="47"/>
      <c r="X5040" s="91">
        <f>H5041</f>
        <v>0</v>
      </c>
      <c r="Y5040" s="91">
        <f>H5042</f>
        <v>0</v>
      </c>
      <c r="Z5040" s="91">
        <f>H5043</f>
        <v>0</v>
      </c>
      <c r="AA5040" s="91">
        <f>H5044</f>
        <v>0</v>
      </c>
    </row>
    <row r="5041" spans="2:27" ht="15" thickBot="1" x14ac:dyDescent="0.35">
      <c r="B5041" s="47" t="s">
        <v>13</v>
      </c>
      <c r="C5041" s="47"/>
      <c r="D5041" s="47"/>
      <c r="E5041" s="47"/>
      <c r="F5041" s="47"/>
      <c r="G5041" s="47"/>
      <c r="H5041" s="112"/>
      <c r="I5041" s="59"/>
      <c r="J5041" s="48" t="s">
        <v>5</v>
      </c>
      <c r="K5041" s="47" t="s">
        <v>15</v>
      </c>
      <c r="L5041" s="47"/>
      <c r="M5041" s="47"/>
      <c r="N5041" s="47"/>
      <c r="O5041" s="47"/>
      <c r="P5041" s="47"/>
      <c r="Q5041" s="47"/>
      <c r="R5041" s="47"/>
      <c r="S5041" s="47"/>
      <c r="T5041" s="47"/>
      <c r="U5041" s="47"/>
      <c r="V5041" s="47"/>
      <c r="W5041" s="47"/>
      <c r="X5041" s="91"/>
      <c r="Y5041" s="91"/>
      <c r="Z5041" s="91"/>
      <c r="AA5041" s="91"/>
    </row>
    <row r="5042" spans="2:27" ht="15" thickBot="1" x14ac:dyDescent="0.35">
      <c r="B5042" s="47" t="s">
        <v>16</v>
      </c>
      <c r="C5042" s="47"/>
      <c r="D5042" s="47"/>
      <c r="E5042" s="47"/>
      <c r="F5042" s="47"/>
      <c r="G5042" s="47"/>
      <c r="H5042" s="137"/>
      <c r="I5042" s="47"/>
      <c r="J5042" s="48" t="s">
        <v>5</v>
      </c>
      <c r="K5042" s="47" t="s">
        <v>17</v>
      </c>
      <c r="L5042" s="47"/>
      <c r="M5042" s="47"/>
      <c r="N5042" s="47"/>
      <c r="O5042" s="47"/>
      <c r="P5042" s="47"/>
      <c r="Q5042" s="47"/>
      <c r="R5042" s="47"/>
      <c r="S5042" s="47"/>
      <c r="T5042" s="47"/>
      <c r="U5042" s="47"/>
      <c r="V5042" s="47"/>
      <c r="W5042" s="47"/>
      <c r="X5042" s="91"/>
      <c r="Y5042" s="91"/>
      <c r="Z5042" s="91"/>
      <c r="AA5042" s="91"/>
    </row>
    <row r="5043" spans="2:27" ht="15" thickBot="1" x14ac:dyDescent="0.35">
      <c r="B5043" s="47" t="str">
        <f>IF(H5042="Erdgas","Nettorechnungsbetrag (Erdgas)",IF(H5042="Strom","Nettorechnungsbetrag (Strom)",IF(H5042="Wärme/Kälte","Nettorechnungsbetrag (Wärme/Kälte)","Bitte Energieart auswählen!")))</f>
        <v>Bitte Energieart auswählen!</v>
      </c>
      <c r="C5043" s="47"/>
      <c r="D5043" s="47"/>
      <c r="E5043" s="47"/>
      <c r="F5043" s="47"/>
      <c r="G5043" s="47"/>
      <c r="H5043" s="113"/>
      <c r="I5043" s="60" t="s">
        <v>18</v>
      </c>
      <c r="J5043" s="48" t="s">
        <v>5</v>
      </c>
      <c r="K5043" s="47" t="str">
        <f>IF(H5042="Erdgas","Erdgaskosten exkl. Steuern, Abgaben, Netzentgelte, etc.",IF(H5042="Strom","Stromkosten exkl. Steuern, Abgaben, Netzentgelte, etc.",IF(H5042="Wärme/Kälte","Wärme-/Kältekosten exkl. Steuern, Abgaben, Netzentgelte, etc.","Bitte Energieart auswählen!")))</f>
        <v>Bitte Energieart auswählen!</v>
      </c>
      <c r="L5043" s="47"/>
      <c r="M5043" s="47"/>
      <c r="N5043" s="47"/>
      <c r="O5043" s="47"/>
      <c r="P5043" s="47"/>
      <c r="Q5043" s="47"/>
      <c r="R5043" s="47"/>
      <c r="S5043" s="47"/>
      <c r="T5043" s="47"/>
      <c r="U5043" s="47"/>
      <c r="V5043" s="47"/>
      <c r="W5043" s="47"/>
      <c r="X5043" s="91"/>
      <c r="Y5043" s="91"/>
      <c r="Z5043" s="91"/>
      <c r="AA5043" s="91"/>
    </row>
    <row r="5044" spans="2:27" ht="15" thickBot="1" x14ac:dyDescent="0.35">
      <c r="B5044" s="47" t="str">
        <f>IF(AND(H5042="Erdgas",H5041="Nein"),"Erdgasverbrauch in kWh gem. letzter Jahresabrechnung",IF(H5042="Erdgas","Erdgasverbrauch in kWh im Kalenderjahr 2021",IF(AND(H5042="Strom",H5041="Nein"),"Stromverbrauch in kWh gem. letzter Jahresabrechnung",IF(H5042="Strom","Stromverbrauch in kWh im Kalenderjahr 2021",IF(AND(H5042="Wärme/Kälte",H5041="Nein"),"Wärme-/Kälteverbrauch in kWh gem. letzter Jahresabrechnung",IF(H5042="Wärme/Kälte","Wärme-/Kälteverbrauch in kWh im Kalenderjahr 2021","Bitte Energieart auswählen!"))))))</f>
        <v>Bitte Energieart auswählen!</v>
      </c>
      <c r="C5044" s="47"/>
      <c r="D5044" s="47"/>
      <c r="E5044" s="47"/>
      <c r="F5044" s="47"/>
      <c r="G5044" s="47"/>
      <c r="H5044" s="114"/>
      <c r="I5044" s="60" t="s">
        <v>19</v>
      </c>
      <c r="J5044" s="48" t="s">
        <v>5</v>
      </c>
      <c r="K5044" s="47" t="str">
        <f>IF(H5041="Nein",IF(H5042="Erdgas","Den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endet."),IF(H5042="Erdgas","Bitte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44" s="47"/>
      <c r="M5044" s="47"/>
      <c r="N5044" s="47"/>
      <c r="O5044" s="47"/>
      <c r="P5044" s="47"/>
      <c r="Q5044" s="47"/>
      <c r="R5044" s="47"/>
      <c r="S5044" s="47"/>
      <c r="T5044" s="47"/>
      <c r="U5044" s="47"/>
      <c r="V5044" s="47"/>
      <c r="W5044" s="47"/>
      <c r="X5044" s="91"/>
      <c r="Y5044" s="91"/>
      <c r="Z5044" s="91"/>
      <c r="AA5044" s="91"/>
    </row>
    <row r="5045" spans="2:27" x14ac:dyDescent="0.3">
      <c r="B5045" s="46"/>
      <c r="C5045" s="46"/>
      <c r="D5045" s="46"/>
      <c r="E5045" s="46"/>
      <c r="F5045" s="46"/>
      <c r="G5045" s="46"/>
      <c r="H5045" s="46"/>
      <c r="I5045" s="46"/>
      <c r="J5045" s="46"/>
      <c r="K5045" s="46"/>
      <c r="L5045" s="46"/>
      <c r="M5045" s="46"/>
      <c r="N5045" s="46"/>
      <c r="O5045" s="46"/>
      <c r="P5045" s="46"/>
      <c r="Q5045" s="46"/>
      <c r="R5045" s="46"/>
      <c r="S5045" s="46"/>
      <c r="T5045" s="46"/>
      <c r="U5045" s="46"/>
      <c r="V5045" s="46"/>
      <c r="W5045" s="46"/>
      <c r="X5045" s="91"/>
      <c r="Y5045" s="91"/>
      <c r="Z5045" s="91"/>
      <c r="AA5045" s="91"/>
    </row>
    <row r="5046" spans="2:27" ht="18" thickBot="1" x14ac:dyDescent="0.5">
      <c r="B5046" s="56" t="s">
        <v>10</v>
      </c>
      <c r="C5046" s="47"/>
      <c r="D5046" s="47"/>
      <c r="E5046" s="47"/>
      <c r="F5046" s="47"/>
      <c r="G5046" s="47"/>
      <c r="H5046" s="47"/>
      <c r="I5046" s="47"/>
      <c r="J5046" s="47"/>
      <c r="K5046" s="47"/>
      <c r="L5046" s="47"/>
      <c r="M5046" s="47"/>
      <c r="N5046" s="47"/>
      <c r="O5046" s="47"/>
      <c r="P5046" s="47"/>
      <c r="Q5046" s="47"/>
      <c r="R5046" s="47"/>
      <c r="S5046" s="47"/>
      <c r="T5046" s="47"/>
      <c r="U5046" s="47"/>
      <c r="V5046" s="47"/>
      <c r="W5046" s="47"/>
      <c r="X5046" s="91"/>
      <c r="Y5046" s="90"/>
      <c r="Z5046" s="91"/>
      <c r="AA5046" s="91"/>
    </row>
    <row r="5047" spans="2:27" ht="15" thickBot="1" x14ac:dyDescent="0.35">
      <c r="B5047" s="47" t="s">
        <v>11</v>
      </c>
      <c r="C5047" s="47"/>
      <c r="D5047" s="47"/>
      <c r="E5047" s="47"/>
      <c r="F5047" s="47"/>
      <c r="G5047" s="47"/>
      <c r="H5047" s="112"/>
      <c r="I5047" s="47"/>
      <c r="J5047" s="48" t="s">
        <v>5</v>
      </c>
      <c r="K5047" s="47" t="s">
        <v>12</v>
      </c>
      <c r="L5047" s="47"/>
      <c r="M5047" s="47"/>
      <c r="N5047" s="47"/>
      <c r="O5047" s="47"/>
      <c r="P5047" s="47"/>
      <c r="Q5047" s="47"/>
      <c r="R5047" s="47"/>
      <c r="S5047" s="47"/>
      <c r="T5047" s="47"/>
      <c r="U5047" s="47"/>
      <c r="V5047" s="47"/>
      <c r="W5047" s="47"/>
      <c r="X5047" s="91">
        <f>H5048</f>
        <v>0</v>
      </c>
      <c r="Y5047" s="91">
        <f>H5049</f>
        <v>0</v>
      </c>
      <c r="Z5047" s="91">
        <f>H5050</f>
        <v>0</v>
      </c>
      <c r="AA5047" s="91">
        <f>H5051</f>
        <v>0</v>
      </c>
    </row>
    <row r="5048" spans="2:27" ht="15" thickBot="1" x14ac:dyDescent="0.35">
      <c r="B5048" s="47" t="s">
        <v>13</v>
      </c>
      <c r="C5048" s="47"/>
      <c r="D5048" s="47"/>
      <c r="E5048" s="47"/>
      <c r="F5048" s="47"/>
      <c r="G5048" s="47"/>
      <c r="H5048" s="112"/>
      <c r="I5048" s="59"/>
      <c r="J5048" s="48" t="s">
        <v>5</v>
      </c>
      <c r="K5048" s="47" t="s">
        <v>15</v>
      </c>
      <c r="L5048" s="47"/>
      <c r="M5048" s="47"/>
      <c r="N5048" s="47"/>
      <c r="O5048" s="47"/>
      <c r="P5048" s="47"/>
      <c r="Q5048" s="47"/>
      <c r="R5048" s="47"/>
      <c r="S5048" s="47"/>
      <c r="T5048" s="47"/>
      <c r="U5048" s="47"/>
      <c r="V5048" s="47"/>
      <c r="W5048" s="47"/>
      <c r="X5048" s="91"/>
      <c r="Y5048" s="91"/>
      <c r="Z5048" s="91"/>
      <c r="AA5048" s="91"/>
    </row>
    <row r="5049" spans="2:27" ht="15" thickBot="1" x14ac:dyDescent="0.35">
      <c r="B5049" s="47" t="s">
        <v>16</v>
      </c>
      <c r="C5049" s="47"/>
      <c r="D5049" s="47"/>
      <c r="E5049" s="47"/>
      <c r="F5049" s="47"/>
      <c r="G5049" s="47"/>
      <c r="H5049" s="137"/>
      <c r="I5049" s="47"/>
      <c r="J5049" s="48" t="s">
        <v>5</v>
      </c>
      <c r="K5049" s="47" t="s">
        <v>17</v>
      </c>
      <c r="L5049" s="47"/>
      <c r="M5049" s="47"/>
      <c r="N5049" s="47"/>
      <c r="O5049" s="47"/>
      <c r="P5049" s="47"/>
      <c r="Q5049" s="47"/>
      <c r="R5049" s="47"/>
      <c r="S5049" s="47"/>
      <c r="T5049" s="47"/>
      <c r="U5049" s="47"/>
      <c r="V5049" s="47"/>
      <c r="W5049" s="47"/>
      <c r="X5049" s="91"/>
      <c r="Y5049" s="91"/>
      <c r="Z5049" s="91"/>
      <c r="AA5049" s="91"/>
    </row>
    <row r="5050" spans="2:27" ht="15" thickBot="1" x14ac:dyDescent="0.35">
      <c r="B5050" s="47" t="str">
        <f>IF(H5049="Erdgas","Nettorechnungsbetrag (Erdgas)",IF(H5049="Strom","Nettorechnungsbetrag (Strom)",IF(H5049="Wärme/Kälte","Nettorechnungsbetrag (Wärme/Kälte)","Bitte Energieart auswählen!")))</f>
        <v>Bitte Energieart auswählen!</v>
      </c>
      <c r="C5050" s="47"/>
      <c r="D5050" s="47"/>
      <c r="E5050" s="47"/>
      <c r="F5050" s="47"/>
      <c r="G5050" s="47"/>
      <c r="H5050" s="113"/>
      <c r="I5050" s="60" t="s">
        <v>18</v>
      </c>
      <c r="J5050" s="48" t="s">
        <v>5</v>
      </c>
      <c r="K5050" s="47" t="str">
        <f>IF(H5049="Erdgas","Erdgaskosten exkl. Steuern, Abgaben, Netzentgelte, etc.",IF(H5049="Strom","Stromkosten exkl. Steuern, Abgaben, Netzentgelte, etc.",IF(H5049="Wärme/Kälte","Wärme-/Kältekosten exkl. Steuern, Abgaben, Netzentgelte, etc.","Bitte Energieart auswählen!")))</f>
        <v>Bitte Energieart auswählen!</v>
      </c>
      <c r="L5050" s="47"/>
      <c r="M5050" s="47"/>
      <c r="N5050" s="47"/>
      <c r="O5050" s="47"/>
      <c r="P5050" s="47"/>
      <c r="Q5050" s="47"/>
      <c r="R5050" s="47"/>
      <c r="S5050" s="47"/>
      <c r="T5050" s="47"/>
      <c r="U5050" s="47"/>
      <c r="V5050" s="47"/>
      <c r="W5050" s="47"/>
      <c r="X5050" s="91"/>
      <c r="Y5050" s="91"/>
      <c r="Z5050" s="91"/>
      <c r="AA5050" s="91"/>
    </row>
    <row r="5051" spans="2:27" ht="15" thickBot="1" x14ac:dyDescent="0.35">
      <c r="B5051" s="47" t="str">
        <f>IF(AND(H5049="Erdgas",H5048="Nein"),"Erdgasverbrauch in kWh gem. letzter Jahresabrechnung",IF(H5049="Erdgas","Erdgasverbrauch in kWh im Kalenderjahr 2021",IF(AND(H5049="Strom",H5048="Nein"),"Stromverbrauch in kWh gem. letzter Jahresabrechnung",IF(H5049="Strom","Stromverbrauch in kWh im Kalenderjahr 2021",IF(AND(H5049="Wärme/Kälte",H5048="Nein"),"Wärme-/Kälteverbrauch in kWh gem. letzter Jahresabrechnung",IF(H5049="Wärme/Kälte","Wärme-/Kälteverbrauch in kWh im Kalenderjahr 2021","Bitte Energieart auswählen!"))))))</f>
        <v>Bitte Energieart auswählen!</v>
      </c>
      <c r="C5051" s="47"/>
      <c r="D5051" s="47"/>
      <c r="E5051" s="47"/>
      <c r="F5051" s="47"/>
      <c r="G5051" s="47"/>
      <c r="H5051" s="114"/>
      <c r="I5051" s="60" t="s">
        <v>19</v>
      </c>
      <c r="J5051" s="48" t="s">
        <v>5</v>
      </c>
      <c r="K5051" s="47" t="str">
        <f>IF(H5048="Nein",IF(H5049="Erdgas","Den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endet."),IF(H5049="Erdgas","Bitte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51" s="47"/>
      <c r="M5051" s="47"/>
      <c r="N5051" s="47"/>
      <c r="O5051" s="47"/>
      <c r="P5051" s="47"/>
      <c r="Q5051" s="47"/>
      <c r="R5051" s="47"/>
      <c r="S5051" s="47"/>
      <c r="T5051" s="47"/>
      <c r="U5051" s="47"/>
      <c r="V5051" s="47"/>
      <c r="W5051" s="47"/>
      <c r="X5051" s="91"/>
      <c r="Y5051" s="91"/>
      <c r="Z5051" s="91"/>
      <c r="AA5051" s="91"/>
    </row>
    <row r="5052" spans="2:27" x14ac:dyDescent="0.3">
      <c r="B5052" s="46"/>
      <c r="C5052" s="46"/>
      <c r="D5052" s="46"/>
      <c r="E5052" s="46"/>
      <c r="F5052" s="46"/>
      <c r="G5052" s="46"/>
      <c r="H5052" s="46"/>
      <c r="I5052" s="46"/>
      <c r="J5052" s="46"/>
      <c r="K5052" s="46"/>
      <c r="L5052" s="46"/>
      <c r="M5052" s="46"/>
      <c r="N5052" s="46"/>
      <c r="O5052" s="46"/>
      <c r="P5052" s="46"/>
      <c r="Q5052" s="46"/>
      <c r="R5052" s="46"/>
      <c r="S5052" s="46"/>
      <c r="T5052" s="46"/>
      <c r="U5052" s="46"/>
      <c r="V5052" s="46"/>
      <c r="W5052" s="46"/>
      <c r="X5052" s="91"/>
      <c r="Y5052" s="91"/>
      <c r="Z5052" s="91"/>
      <c r="AA5052" s="91"/>
    </row>
    <row r="5053" spans="2:27" ht="18" thickBot="1" x14ac:dyDescent="0.5">
      <c r="B5053" s="56" t="s">
        <v>10</v>
      </c>
      <c r="C5053" s="47"/>
      <c r="D5053" s="47"/>
      <c r="E5053" s="47"/>
      <c r="F5053" s="47"/>
      <c r="G5053" s="47"/>
      <c r="H5053" s="47"/>
      <c r="I5053" s="47"/>
      <c r="J5053" s="47"/>
      <c r="K5053" s="47"/>
      <c r="L5053" s="47"/>
      <c r="M5053" s="47"/>
      <c r="N5053" s="47"/>
      <c r="O5053" s="47"/>
      <c r="P5053" s="47"/>
      <c r="Q5053" s="47"/>
      <c r="R5053" s="47"/>
      <c r="S5053" s="47"/>
      <c r="T5053" s="47"/>
      <c r="U5053" s="47"/>
      <c r="V5053" s="47"/>
      <c r="W5053" s="47"/>
      <c r="X5053" s="91"/>
      <c r="Y5053" s="90"/>
      <c r="Z5053" s="91"/>
      <c r="AA5053" s="91"/>
    </row>
    <row r="5054" spans="2:27" ht="15" thickBot="1" x14ac:dyDescent="0.35">
      <c r="B5054" s="47" t="s">
        <v>11</v>
      </c>
      <c r="C5054" s="47"/>
      <c r="D5054" s="47"/>
      <c r="E5054" s="47"/>
      <c r="F5054" s="47"/>
      <c r="G5054" s="47"/>
      <c r="H5054" s="112"/>
      <c r="I5054" s="47"/>
      <c r="J5054" s="48" t="s">
        <v>5</v>
      </c>
      <c r="K5054" s="47" t="s">
        <v>12</v>
      </c>
      <c r="L5054" s="47"/>
      <c r="M5054" s="47"/>
      <c r="N5054" s="47"/>
      <c r="O5054" s="47"/>
      <c r="P5054" s="47"/>
      <c r="Q5054" s="47"/>
      <c r="R5054" s="47"/>
      <c r="S5054" s="47"/>
      <c r="T5054" s="47"/>
      <c r="U5054" s="47"/>
      <c r="V5054" s="47"/>
      <c r="W5054" s="47"/>
      <c r="X5054" s="91">
        <f>H5055</f>
        <v>0</v>
      </c>
      <c r="Y5054" s="91">
        <f>H5056</f>
        <v>0</v>
      </c>
      <c r="Z5054" s="91">
        <f>H5057</f>
        <v>0</v>
      </c>
      <c r="AA5054" s="91">
        <f>H5058</f>
        <v>0</v>
      </c>
    </row>
    <row r="5055" spans="2:27" ht="15" thickBot="1" x14ac:dyDescent="0.35">
      <c r="B5055" s="47" t="s">
        <v>13</v>
      </c>
      <c r="C5055" s="47"/>
      <c r="D5055" s="47"/>
      <c r="E5055" s="47"/>
      <c r="F5055" s="47"/>
      <c r="G5055" s="47"/>
      <c r="H5055" s="112"/>
      <c r="I5055" s="59"/>
      <c r="J5055" s="48" t="s">
        <v>5</v>
      </c>
      <c r="K5055" s="47" t="s">
        <v>15</v>
      </c>
      <c r="L5055" s="47"/>
      <c r="M5055" s="47"/>
      <c r="N5055" s="47"/>
      <c r="O5055" s="47"/>
      <c r="P5055" s="47"/>
      <c r="Q5055" s="47"/>
      <c r="R5055" s="47"/>
      <c r="S5055" s="47"/>
      <c r="T5055" s="47"/>
      <c r="U5055" s="47"/>
      <c r="V5055" s="47"/>
      <c r="W5055" s="47"/>
      <c r="X5055" s="91"/>
      <c r="Y5055" s="91"/>
      <c r="Z5055" s="91"/>
      <c r="AA5055" s="91"/>
    </row>
    <row r="5056" spans="2:27" ht="15" thickBot="1" x14ac:dyDescent="0.35">
      <c r="B5056" s="47" t="s">
        <v>16</v>
      </c>
      <c r="C5056" s="47"/>
      <c r="D5056" s="47"/>
      <c r="E5056" s="47"/>
      <c r="F5056" s="47"/>
      <c r="G5056" s="47"/>
      <c r="H5056" s="137"/>
      <c r="I5056" s="47"/>
      <c r="J5056" s="48" t="s">
        <v>5</v>
      </c>
      <c r="K5056" s="47" t="s">
        <v>17</v>
      </c>
      <c r="L5056" s="47"/>
      <c r="M5056" s="47"/>
      <c r="N5056" s="47"/>
      <c r="O5056" s="47"/>
      <c r="P5056" s="47"/>
      <c r="Q5056" s="47"/>
      <c r="R5056" s="47"/>
      <c r="S5056" s="47"/>
      <c r="T5056" s="47"/>
      <c r="U5056" s="47"/>
      <c r="V5056" s="47"/>
      <c r="W5056" s="47"/>
      <c r="X5056" s="91"/>
      <c r="Y5056" s="91"/>
      <c r="Z5056" s="91"/>
      <c r="AA5056" s="91"/>
    </row>
    <row r="5057" spans="2:27" ht="15" thickBot="1" x14ac:dyDescent="0.35">
      <c r="B5057" s="47" t="str">
        <f>IF(H5056="Erdgas","Nettorechnungsbetrag (Erdgas)",IF(H5056="Strom","Nettorechnungsbetrag (Strom)",IF(H5056="Wärme/Kälte","Nettorechnungsbetrag (Wärme/Kälte)","Bitte Energieart auswählen!")))</f>
        <v>Bitte Energieart auswählen!</v>
      </c>
      <c r="C5057" s="47"/>
      <c r="D5057" s="47"/>
      <c r="E5057" s="47"/>
      <c r="F5057" s="47"/>
      <c r="G5057" s="47"/>
      <c r="H5057" s="113"/>
      <c r="I5057" s="60" t="s">
        <v>18</v>
      </c>
      <c r="J5057" s="48" t="s">
        <v>5</v>
      </c>
      <c r="K5057" s="47" t="str">
        <f>IF(H5056="Erdgas","Erdgaskosten exkl. Steuern, Abgaben, Netzentgelte, etc.",IF(H5056="Strom","Stromkosten exkl. Steuern, Abgaben, Netzentgelte, etc.",IF(H5056="Wärme/Kälte","Wärme-/Kältekosten exkl. Steuern, Abgaben, Netzentgelte, etc.","Bitte Energieart auswählen!")))</f>
        <v>Bitte Energieart auswählen!</v>
      </c>
      <c r="L5057" s="47"/>
      <c r="M5057" s="47"/>
      <c r="N5057" s="47"/>
      <c r="O5057" s="47"/>
      <c r="P5057" s="47"/>
      <c r="Q5057" s="47"/>
      <c r="R5057" s="47"/>
      <c r="S5057" s="47"/>
      <c r="T5057" s="47"/>
      <c r="U5057" s="47"/>
      <c r="V5057" s="47"/>
      <c r="W5057" s="47"/>
      <c r="X5057" s="91"/>
      <c r="Y5057" s="91"/>
      <c r="Z5057" s="91"/>
      <c r="AA5057" s="91"/>
    </row>
    <row r="5058" spans="2:27" ht="15" thickBot="1" x14ac:dyDescent="0.35">
      <c r="B5058" s="47" t="str">
        <f>IF(AND(H5056="Erdgas",H5055="Nein"),"Erdgasverbrauch in kWh gem. letzter Jahresabrechnung",IF(H5056="Erdgas","Erdgasverbrauch in kWh im Kalenderjahr 2021",IF(AND(H5056="Strom",H5055="Nein"),"Stromverbrauch in kWh gem. letzter Jahresabrechnung",IF(H5056="Strom","Stromverbrauch in kWh im Kalenderjahr 2021",IF(AND(H5056="Wärme/Kälte",H5055="Nein"),"Wärme-/Kälteverbrauch in kWh gem. letzter Jahresabrechnung",IF(H5056="Wärme/Kälte","Wärme-/Kälteverbrauch in kWh im Kalenderjahr 2021","Bitte Energieart auswählen!"))))))</f>
        <v>Bitte Energieart auswählen!</v>
      </c>
      <c r="C5058" s="47"/>
      <c r="D5058" s="47"/>
      <c r="E5058" s="47"/>
      <c r="F5058" s="47"/>
      <c r="G5058" s="47"/>
      <c r="H5058" s="114"/>
      <c r="I5058" s="60" t="s">
        <v>19</v>
      </c>
      <c r="J5058" s="48" t="s">
        <v>5</v>
      </c>
      <c r="K5058" s="47" t="str">
        <f>IF(H5055="Nein",IF(H5056="Erdgas","Den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endet."),IF(H5056="Erdgas","Bitte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58" s="47"/>
      <c r="M5058" s="47"/>
      <c r="N5058" s="47"/>
      <c r="O5058" s="47"/>
      <c r="P5058" s="47"/>
      <c r="Q5058" s="47"/>
      <c r="R5058" s="47"/>
      <c r="S5058" s="47"/>
      <c r="T5058" s="47"/>
      <c r="U5058" s="47"/>
      <c r="V5058" s="47"/>
      <c r="W5058" s="47"/>
      <c r="X5058" s="91"/>
      <c r="Y5058" s="91"/>
      <c r="Z5058" s="91"/>
      <c r="AA5058" s="91"/>
    </row>
    <row r="5059" spans="2:27" x14ac:dyDescent="0.3">
      <c r="B5059" s="46"/>
      <c r="C5059" s="46"/>
      <c r="D5059" s="46"/>
      <c r="E5059" s="46"/>
      <c r="F5059" s="46"/>
      <c r="G5059" s="46"/>
      <c r="H5059" s="46"/>
      <c r="I5059" s="46"/>
      <c r="J5059" s="46"/>
      <c r="K5059" s="46"/>
      <c r="L5059" s="46"/>
      <c r="M5059" s="46"/>
      <c r="N5059" s="46"/>
      <c r="O5059" s="46"/>
      <c r="P5059" s="46"/>
      <c r="Q5059" s="46"/>
      <c r="R5059" s="46"/>
      <c r="S5059" s="46"/>
      <c r="T5059" s="46"/>
      <c r="U5059" s="46"/>
      <c r="V5059" s="46"/>
      <c r="W5059" s="46"/>
      <c r="X5059" s="91"/>
      <c r="Y5059" s="91"/>
      <c r="Z5059" s="91"/>
      <c r="AA5059" s="91"/>
    </row>
    <row r="5060" spans="2:27" ht="18" thickBot="1" x14ac:dyDescent="0.5">
      <c r="B5060" s="56" t="s">
        <v>10</v>
      </c>
      <c r="C5060" s="47"/>
      <c r="D5060" s="47"/>
      <c r="E5060" s="47"/>
      <c r="F5060" s="47"/>
      <c r="G5060" s="47"/>
      <c r="H5060" s="47"/>
      <c r="I5060" s="47"/>
      <c r="J5060" s="47"/>
      <c r="K5060" s="47"/>
      <c r="L5060" s="47"/>
      <c r="M5060" s="47"/>
      <c r="N5060" s="47"/>
      <c r="O5060" s="47"/>
      <c r="P5060" s="47"/>
      <c r="Q5060" s="47"/>
      <c r="R5060" s="47"/>
      <c r="S5060" s="47"/>
      <c r="T5060" s="47"/>
      <c r="U5060" s="47"/>
      <c r="V5060" s="47"/>
      <c r="W5060" s="47"/>
      <c r="X5060" s="91"/>
      <c r="Y5060" s="90"/>
      <c r="Z5060" s="91"/>
      <c r="AA5060" s="91"/>
    </row>
    <row r="5061" spans="2:27" ht="15" thickBot="1" x14ac:dyDescent="0.35">
      <c r="B5061" s="47" t="s">
        <v>11</v>
      </c>
      <c r="C5061" s="47"/>
      <c r="D5061" s="47"/>
      <c r="E5061" s="47"/>
      <c r="F5061" s="47"/>
      <c r="G5061" s="47"/>
      <c r="H5061" s="112"/>
      <c r="I5061" s="47"/>
      <c r="J5061" s="48" t="s">
        <v>5</v>
      </c>
      <c r="K5061" s="47" t="s">
        <v>12</v>
      </c>
      <c r="L5061" s="47"/>
      <c r="M5061" s="47"/>
      <c r="N5061" s="47"/>
      <c r="O5061" s="47"/>
      <c r="P5061" s="47"/>
      <c r="Q5061" s="47"/>
      <c r="R5061" s="47"/>
      <c r="S5061" s="47"/>
      <c r="T5061" s="47"/>
      <c r="U5061" s="47"/>
      <c r="V5061" s="47"/>
      <c r="W5061" s="47"/>
      <c r="X5061" s="91">
        <f>H5062</f>
        <v>0</v>
      </c>
      <c r="Y5061" s="91">
        <f>H5063</f>
        <v>0</v>
      </c>
      <c r="Z5061" s="91">
        <f>H5064</f>
        <v>0</v>
      </c>
      <c r="AA5061" s="91">
        <f>H5065</f>
        <v>0</v>
      </c>
    </row>
    <row r="5062" spans="2:27" ht="15" thickBot="1" x14ac:dyDescent="0.35">
      <c r="B5062" s="47" t="s">
        <v>13</v>
      </c>
      <c r="C5062" s="47"/>
      <c r="D5062" s="47"/>
      <c r="E5062" s="47"/>
      <c r="F5062" s="47"/>
      <c r="G5062" s="47"/>
      <c r="H5062" s="112"/>
      <c r="I5062" s="59"/>
      <c r="J5062" s="48" t="s">
        <v>5</v>
      </c>
      <c r="K5062" s="47" t="s">
        <v>15</v>
      </c>
      <c r="L5062" s="47"/>
      <c r="M5062" s="47"/>
      <c r="N5062" s="47"/>
      <c r="O5062" s="47"/>
      <c r="P5062" s="47"/>
      <c r="Q5062" s="47"/>
      <c r="R5062" s="47"/>
      <c r="S5062" s="47"/>
      <c r="T5062" s="47"/>
      <c r="U5062" s="47"/>
      <c r="V5062" s="47"/>
      <c r="W5062" s="47"/>
      <c r="X5062" s="91"/>
      <c r="Y5062" s="91"/>
      <c r="Z5062" s="91"/>
      <c r="AA5062" s="91"/>
    </row>
    <row r="5063" spans="2:27" ht="15" thickBot="1" x14ac:dyDescent="0.35">
      <c r="B5063" s="47" t="s">
        <v>16</v>
      </c>
      <c r="C5063" s="47"/>
      <c r="D5063" s="47"/>
      <c r="E5063" s="47"/>
      <c r="F5063" s="47"/>
      <c r="G5063" s="47"/>
      <c r="H5063" s="137"/>
      <c r="I5063" s="47"/>
      <c r="J5063" s="48" t="s">
        <v>5</v>
      </c>
      <c r="K5063" s="47" t="s">
        <v>17</v>
      </c>
      <c r="L5063" s="47"/>
      <c r="M5063" s="47"/>
      <c r="N5063" s="47"/>
      <c r="O5063" s="47"/>
      <c r="P5063" s="47"/>
      <c r="Q5063" s="47"/>
      <c r="R5063" s="47"/>
      <c r="S5063" s="47"/>
      <c r="T5063" s="47"/>
      <c r="U5063" s="47"/>
      <c r="V5063" s="47"/>
      <c r="W5063" s="47"/>
      <c r="X5063" s="91"/>
      <c r="Y5063" s="91"/>
      <c r="Z5063" s="91"/>
      <c r="AA5063" s="91"/>
    </row>
    <row r="5064" spans="2:27" ht="15" thickBot="1" x14ac:dyDescent="0.35">
      <c r="B5064" s="47" t="str">
        <f>IF(H5063="Erdgas","Nettorechnungsbetrag (Erdgas)",IF(H5063="Strom","Nettorechnungsbetrag (Strom)",IF(H5063="Wärme/Kälte","Nettorechnungsbetrag (Wärme/Kälte)","Bitte Energieart auswählen!")))</f>
        <v>Bitte Energieart auswählen!</v>
      </c>
      <c r="C5064" s="47"/>
      <c r="D5064" s="47"/>
      <c r="E5064" s="47"/>
      <c r="F5064" s="47"/>
      <c r="G5064" s="47"/>
      <c r="H5064" s="113"/>
      <c r="I5064" s="60" t="s">
        <v>18</v>
      </c>
      <c r="J5064" s="48" t="s">
        <v>5</v>
      </c>
      <c r="K5064" s="47" t="str">
        <f>IF(H5063="Erdgas","Erdgaskosten exkl. Steuern, Abgaben, Netzentgelte, etc.",IF(H5063="Strom","Stromkosten exkl. Steuern, Abgaben, Netzentgelte, etc.",IF(H5063="Wärme/Kälte","Wärme-/Kältekosten exkl. Steuern, Abgaben, Netzentgelte, etc.","Bitte Energieart auswählen!")))</f>
        <v>Bitte Energieart auswählen!</v>
      </c>
      <c r="L5064" s="47"/>
      <c r="M5064" s="47"/>
      <c r="N5064" s="47"/>
      <c r="O5064" s="47"/>
      <c r="P5064" s="47"/>
      <c r="Q5064" s="47"/>
      <c r="R5064" s="47"/>
      <c r="S5064" s="47"/>
      <c r="T5064" s="47"/>
      <c r="U5064" s="47"/>
      <c r="V5064" s="47"/>
      <c r="W5064" s="47"/>
      <c r="X5064" s="91"/>
      <c r="Y5064" s="91"/>
      <c r="Z5064" s="91"/>
      <c r="AA5064" s="91"/>
    </row>
    <row r="5065" spans="2:27" ht="15" thickBot="1" x14ac:dyDescent="0.35">
      <c r="B5065" s="47" t="str">
        <f>IF(AND(H5063="Erdgas",H5062="Nein"),"Erdgasverbrauch in kWh gem. letzter Jahresabrechnung",IF(H5063="Erdgas","Erdgasverbrauch in kWh im Kalenderjahr 2021",IF(AND(H5063="Strom",H5062="Nein"),"Stromverbrauch in kWh gem. letzter Jahresabrechnung",IF(H5063="Strom","Stromverbrauch in kWh im Kalenderjahr 2021",IF(AND(H5063="Wärme/Kälte",H5062="Nein"),"Wärme-/Kälteverbrauch in kWh gem. letzter Jahresabrechnung",IF(H5063="Wärme/Kälte","Wärme-/Kälteverbrauch in kWh im Kalenderjahr 2021","Bitte Energieart auswählen!"))))))</f>
        <v>Bitte Energieart auswählen!</v>
      </c>
      <c r="C5065" s="47"/>
      <c r="D5065" s="47"/>
      <c r="E5065" s="47"/>
      <c r="F5065" s="47"/>
      <c r="G5065" s="47"/>
      <c r="H5065" s="114"/>
      <c r="I5065" s="60" t="s">
        <v>19</v>
      </c>
      <c r="J5065" s="48" t="s">
        <v>5</v>
      </c>
      <c r="K5065" s="47" t="str">
        <f>IF(H5062="Nein",IF(H5063="Erdgas","Den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endet."),IF(H5063="Erdgas","Bitte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65" s="47"/>
      <c r="M5065" s="47"/>
      <c r="N5065" s="47"/>
      <c r="O5065" s="47"/>
      <c r="P5065" s="47"/>
      <c r="Q5065" s="47"/>
      <c r="R5065" s="47"/>
      <c r="S5065" s="47"/>
      <c r="T5065" s="47"/>
      <c r="U5065" s="47"/>
      <c r="V5065" s="47"/>
      <c r="W5065" s="47"/>
      <c r="X5065" s="91"/>
      <c r="Y5065" s="91"/>
      <c r="Z5065" s="91"/>
      <c r="AA5065" s="91"/>
    </row>
    <row r="5066" spans="2:27" x14ac:dyDescent="0.3">
      <c r="B5066" s="46"/>
      <c r="C5066" s="46"/>
      <c r="D5066" s="46"/>
      <c r="E5066" s="46"/>
      <c r="F5066" s="46"/>
      <c r="G5066" s="46"/>
      <c r="H5066" s="46"/>
      <c r="I5066" s="46"/>
      <c r="J5066" s="46"/>
      <c r="K5066" s="46"/>
      <c r="L5066" s="46"/>
      <c r="M5066" s="46"/>
      <c r="N5066" s="46"/>
      <c r="O5066" s="46"/>
      <c r="P5066" s="46"/>
      <c r="Q5066" s="46"/>
      <c r="R5066" s="46"/>
      <c r="S5066" s="46"/>
      <c r="T5066" s="46"/>
      <c r="U5066" s="46"/>
      <c r="V5066" s="46"/>
      <c r="W5066" s="46"/>
      <c r="X5066" s="91"/>
      <c r="Y5066" s="91"/>
      <c r="Z5066" s="91"/>
      <c r="AA5066" s="91"/>
    </row>
    <row r="5067" spans="2:27" ht="18" thickBot="1" x14ac:dyDescent="0.5">
      <c r="B5067" s="56" t="s">
        <v>10</v>
      </c>
      <c r="C5067" s="47"/>
      <c r="D5067" s="47"/>
      <c r="E5067" s="47"/>
      <c r="F5067" s="47"/>
      <c r="G5067" s="47"/>
      <c r="H5067" s="47"/>
      <c r="I5067" s="47"/>
      <c r="J5067" s="47"/>
      <c r="K5067" s="47"/>
      <c r="L5067" s="47"/>
      <c r="M5067" s="47"/>
      <c r="N5067" s="47"/>
      <c r="O5067" s="47"/>
      <c r="P5067" s="47"/>
      <c r="Q5067" s="47"/>
      <c r="R5067" s="47"/>
      <c r="S5067" s="47"/>
      <c r="T5067" s="47"/>
      <c r="U5067" s="47"/>
      <c r="V5067" s="47"/>
      <c r="W5067" s="47"/>
      <c r="X5067" s="91"/>
      <c r="Y5067" s="90"/>
      <c r="Z5067" s="91"/>
      <c r="AA5067" s="91"/>
    </row>
    <row r="5068" spans="2:27" ht="15" thickBot="1" x14ac:dyDescent="0.35">
      <c r="B5068" s="47" t="s">
        <v>11</v>
      </c>
      <c r="C5068" s="47"/>
      <c r="D5068" s="47"/>
      <c r="E5068" s="47"/>
      <c r="F5068" s="47"/>
      <c r="G5068" s="47"/>
      <c r="H5068" s="112"/>
      <c r="I5068" s="47"/>
      <c r="J5068" s="48" t="s">
        <v>5</v>
      </c>
      <c r="K5068" s="47" t="s">
        <v>12</v>
      </c>
      <c r="L5068" s="47"/>
      <c r="M5068" s="47"/>
      <c r="N5068" s="47"/>
      <c r="O5068" s="47"/>
      <c r="P5068" s="47"/>
      <c r="Q5068" s="47"/>
      <c r="R5068" s="47"/>
      <c r="S5068" s="47"/>
      <c r="T5068" s="47"/>
      <c r="U5068" s="47"/>
      <c r="V5068" s="47"/>
      <c r="W5068" s="47"/>
      <c r="X5068" s="91">
        <f>H5069</f>
        <v>0</v>
      </c>
      <c r="Y5068" s="91">
        <f>H5070</f>
        <v>0</v>
      </c>
      <c r="Z5068" s="91">
        <f>H5071</f>
        <v>0</v>
      </c>
      <c r="AA5068" s="91">
        <f>H5072</f>
        <v>0</v>
      </c>
    </row>
    <row r="5069" spans="2:27" ht="15" thickBot="1" x14ac:dyDescent="0.35">
      <c r="B5069" s="47" t="s">
        <v>13</v>
      </c>
      <c r="C5069" s="47"/>
      <c r="D5069" s="47"/>
      <c r="E5069" s="47"/>
      <c r="F5069" s="47"/>
      <c r="G5069" s="47"/>
      <c r="H5069" s="112"/>
      <c r="I5069" s="59"/>
      <c r="J5069" s="48" t="s">
        <v>5</v>
      </c>
      <c r="K5069" s="47" t="s">
        <v>15</v>
      </c>
      <c r="L5069" s="47"/>
      <c r="M5069" s="47"/>
      <c r="N5069" s="47"/>
      <c r="O5069" s="47"/>
      <c r="P5069" s="47"/>
      <c r="Q5069" s="47"/>
      <c r="R5069" s="47"/>
      <c r="S5069" s="47"/>
      <c r="T5069" s="47"/>
      <c r="U5069" s="47"/>
      <c r="V5069" s="47"/>
      <c r="W5069" s="47"/>
      <c r="X5069" s="91"/>
      <c r="Y5069" s="91"/>
      <c r="Z5069" s="91"/>
      <c r="AA5069" s="91"/>
    </row>
    <row r="5070" spans="2:27" ht="15" thickBot="1" x14ac:dyDescent="0.35">
      <c r="B5070" s="47" t="s">
        <v>16</v>
      </c>
      <c r="C5070" s="47"/>
      <c r="D5070" s="47"/>
      <c r="E5070" s="47"/>
      <c r="F5070" s="47"/>
      <c r="G5070" s="47"/>
      <c r="H5070" s="137"/>
      <c r="I5070" s="47"/>
      <c r="J5070" s="48" t="s">
        <v>5</v>
      </c>
      <c r="K5070" s="47" t="s">
        <v>17</v>
      </c>
      <c r="L5070" s="47"/>
      <c r="M5070" s="47"/>
      <c r="N5070" s="47"/>
      <c r="O5070" s="47"/>
      <c r="P5070" s="47"/>
      <c r="Q5070" s="47"/>
      <c r="R5070" s="47"/>
      <c r="S5070" s="47"/>
      <c r="T5070" s="47"/>
      <c r="U5070" s="47"/>
      <c r="V5070" s="47"/>
      <c r="W5070" s="47"/>
      <c r="X5070" s="91"/>
      <c r="Y5070" s="91"/>
      <c r="Z5070" s="91"/>
      <c r="AA5070" s="91"/>
    </row>
    <row r="5071" spans="2:27" ht="15" thickBot="1" x14ac:dyDescent="0.35">
      <c r="B5071" s="47" t="str">
        <f>IF(H5070="Erdgas","Nettorechnungsbetrag (Erdgas)",IF(H5070="Strom","Nettorechnungsbetrag (Strom)",IF(H5070="Wärme/Kälte","Nettorechnungsbetrag (Wärme/Kälte)","Bitte Energieart auswählen!")))</f>
        <v>Bitte Energieart auswählen!</v>
      </c>
      <c r="C5071" s="47"/>
      <c r="D5071" s="47"/>
      <c r="E5071" s="47"/>
      <c r="F5071" s="47"/>
      <c r="G5071" s="47"/>
      <c r="H5071" s="113"/>
      <c r="I5071" s="60" t="s">
        <v>18</v>
      </c>
      <c r="J5071" s="48" t="s">
        <v>5</v>
      </c>
      <c r="K5071" s="47" t="str">
        <f>IF(H5070="Erdgas","Erdgaskosten exkl. Steuern, Abgaben, Netzentgelte, etc.",IF(H5070="Strom","Stromkosten exkl. Steuern, Abgaben, Netzentgelte, etc.",IF(H5070="Wärme/Kälte","Wärme-/Kältekosten exkl. Steuern, Abgaben, Netzentgelte, etc.","Bitte Energieart auswählen!")))</f>
        <v>Bitte Energieart auswählen!</v>
      </c>
      <c r="L5071" s="47"/>
      <c r="M5071" s="47"/>
      <c r="N5071" s="47"/>
      <c r="O5071" s="47"/>
      <c r="P5071" s="47"/>
      <c r="Q5071" s="47"/>
      <c r="R5071" s="47"/>
      <c r="S5071" s="47"/>
      <c r="T5071" s="47"/>
      <c r="U5071" s="47"/>
      <c r="V5071" s="47"/>
      <c r="W5071" s="47"/>
      <c r="X5071" s="91"/>
      <c r="Y5071" s="91"/>
      <c r="Z5071" s="91"/>
      <c r="AA5071" s="91"/>
    </row>
    <row r="5072" spans="2:27" ht="15" thickBot="1" x14ac:dyDescent="0.35">
      <c r="B5072" s="47" t="str">
        <f>IF(AND(H5070="Erdgas",H5069="Nein"),"Erdgasverbrauch in kWh gem. letzter Jahresabrechnung",IF(H5070="Erdgas","Erdgasverbrauch in kWh im Kalenderjahr 2021",IF(AND(H5070="Strom",H5069="Nein"),"Stromverbrauch in kWh gem. letzter Jahresabrechnung",IF(H5070="Strom","Stromverbrauch in kWh im Kalenderjahr 2021",IF(AND(H5070="Wärme/Kälte",H5069="Nein"),"Wärme-/Kälteverbrauch in kWh gem. letzter Jahresabrechnung",IF(H5070="Wärme/Kälte","Wärme-/Kälteverbrauch in kWh im Kalenderjahr 2021","Bitte Energieart auswählen!"))))))</f>
        <v>Bitte Energieart auswählen!</v>
      </c>
      <c r="C5072" s="47"/>
      <c r="D5072" s="47"/>
      <c r="E5072" s="47"/>
      <c r="F5072" s="47"/>
      <c r="G5072" s="47"/>
      <c r="H5072" s="114"/>
      <c r="I5072" s="60" t="s">
        <v>19</v>
      </c>
      <c r="J5072" s="48" t="s">
        <v>5</v>
      </c>
      <c r="K5072" s="47" t="str">
        <f>IF(H5069="Nein",IF(H5070="Erdgas","Den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endet."),IF(H5070="Erdgas","Bitte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72" s="47"/>
      <c r="M5072" s="47"/>
      <c r="N5072" s="47"/>
      <c r="O5072" s="47"/>
      <c r="P5072" s="47"/>
      <c r="Q5072" s="47"/>
      <c r="R5072" s="47"/>
      <c r="S5072" s="47"/>
      <c r="T5072" s="47"/>
      <c r="U5072" s="47"/>
      <c r="V5072" s="47"/>
      <c r="W5072" s="47"/>
      <c r="X5072" s="91"/>
      <c r="Y5072" s="91"/>
      <c r="Z5072" s="91"/>
      <c r="AA5072" s="91"/>
    </row>
    <row r="5073" spans="2:27" x14ac:dyDescent="0.3">
      <c r="B5073" s="46"/>
      <c r="C5073" s="46"/>
      <c r="D5073" s="46"/>
      <c r="E5073" s="46"/>
      <c r="F5073" s="46"/>
      <c r="G5073" s="46"/>
      <c r="H5073" s="46"/>
      <c r="I5073" s="46"/>
      <c r="J5073" s="46"/>
      <c r="K5073" s="46"/>
      <c r="L5073" s="46"/>
      <c r="M5073" s="46"/>
      <c r="N5073" s="46"/>
      <c r="O5073" s="46"/>
      <c r="P5073" s="46"/>
      <c r="Q5073" s="46"/>
      <c r="R5073" s="46"/>
      <c r="S5073" s="46"/>
      <c r="T5073" s="46"/>
      <c r="U5073" s="46"/>
      <c r="V5073" s="46"/>
      <c r="W5073" s="46"/>
      <c r="X5073" s="91"/>
      <c r="Y5073" s="91"/>
      <c r="Z5073" s="91"/>
      <c r="AA5073" s="91"/>
    </row>
    <row r="5074" spans="2:27" ht="18" thickBot="1" x14ac:dyDescent="0.5">
      <c r="B5074" s="56" t="s">
        <v>10</v>
      </c>
      <c r="C5074" s="47"/>
      <c r="D5074" s="47"/>
      <c r="E5074" s="47"/>
      <c r="F5074" s="47"/>
      <c r="G5074" s="47"/>
      <c r="H5074" s="47"/>
      <c r="I5074" s="47"/>
      <c r="J5074" s="47"/>
      <c r="K5074" s="47"/>
      <c r="L5074" s="47"/>
      <c r="M5074" s="47"/>
      <c r="N5074" s="47"/>
      <c r="O5074" s="47"/>
      <c r="P5074" s="47"/>
      <c r="Q5074" s="47"/>
      <c r="R5074" s="47"/>
      <c r="S5074" s="47"/>
      <c r="T5074" s="47"/>
      <c r="U5074" s="47"/>
      <c r="V5074" s="47"/>
      <c r="W5074" s="47"/>
      <c r="X5074" s="91"/>
      <c r="Y5074" s="90"/>
      <c r="Z5074" s="91"/>
      <c r="AA5074" s="91"/>
    </row>
    <row r="5075" spans="2:27" ht="15" thickBot="1" x14ac:dyDescent="0.35">
      <c r="B5075" s="47" t="s">
        <v>11</v>
      </c>
      <c r="C5075" s="47"/>
      <c r="D5075" s="47"/>
      <c r="E5075" s="47"/>
      <c r="F5075" s="47"/>
      <c r="G5075" s="47"/>
      <c r="H5075" s="112"/>
      <c r="I5075" s="47"/>
      <c r="J5075" s="48" t="s">
        <v>5</v>
      </c>
      <c r="K5075" s="47" t="s">
        <v>12</v>
      </c>
      <c r="L5075" s="47"/>
      <c r="M5075" s="47"/>
      <c r="N5075" s="47"/>
      <c r="O5075" s="47"/>
      <c r="P5075" s="47"/>
      <c r="Q5075" s="47"/>
      <c r="R5075" s="47"/>
      <c r="S5075" s="47"/>
      <c r="T5075" s="47"/>
      <c r="U5075" s="47"/>
      <c r="V5075" s="47"/>
      <c r="W5075" s="47"/>
      <c r="X5075" s="91">
        <f>H5076</f>
        <v>0</v>
      </c>
      <c r="Y5075" s="91">
        <f>H5077</f>
        <v>0</v>
      </c>
      <c r="Z5075" s="91">
        <f>H5078</f>
        <v>0</v>
      </c>
      <c r="AA5075" s="91">
        <f>H5079</f>
        <v>0</v>
      </c>
    </row>
    <row r="5076" spans="2:27" ht="15" thickBot="1" x14ac:dyDescent="0.35">
      <c r="B5076" s="47" t="s">
        <v>13</v>
      </c>
      <c r="C5076" s="47"/>
      <c r="D5076" s="47"/>
      <c r="E5076" s="47"/>
      <c r="F5076" s="47"/>
      <c r="G5076" s="47"/>
      <c r="H5076" s="112"/>
      <c r="I5076" s="59"/>
      <c r="J5076" s="48" t="s">
        <v>5</v>
      </c>
      <c r="K5076" s="47" t="s">
        <v>15</v>
      </c>
      <c r="L5076" s="47"/>
      <c r="M5076" s="47"/>
      <c r="N5076" s="47"/>
      <c r="O5076" s="47"/>
      <c r="P5076" s="47"/>
      <c r="Q5076" s="47"/>
      <c r="R5076" s="47"/>
      <c r="S5076" s="47"/>
      <c r="T5076" s="47"/>
      <c r="U5076" s="47"/>
      <c r="V5076" s="47"/>
      <c r="W5076" s="47"/>
      <c r="X5076" s="91"/>
      <c r="Y5076" s="91"/>
      <c r="Z5076" s="91"/>
      <c r="AA5076" s="91"/>
    </row>
    <row r="5077" spans="2:27" ht="15" thickBot="1" x14ac:dyDescent="0.35">
      <c r="B5077" s="47" t="s">
        <v>16</v>
      </c>
      <c r="C5077" s="47"/>
      <c r="D5077" s="47"/>
      <c r="E5077" s="47"/>
      <c r="F5077" s="47"/>
      <c r="G5077" s="47"/>
      <c r="H5077" s="137"/>
      <c r="I5077" s="47"/>
      <c r="J5077" s="48" t="s">
        <v>5</v>
      </c>
      <c r="K5077" s="47" t="s">
        <v>17</v>
      </c>
      <c r="L5077" s="47"/>
      <c r="M5077" s="47"/>
      <c r="N5077" s="47"/>
      <c r="O5077" s="47"/>
      <c r="P5077" s="47"/>
      <c r="Q5077" s="47"/>
      <c r="R5077" s="47"/>
      <c r="S5077" s="47"/>
      <c r="T5077" s="47"/>
      <c r="U5077" s="47"/>
      <c r="V5077" s="47"/>
      <c r="W5077" s="47"/>
      <c r="X5077" s="91"/>
      <c r="Y5077" s="91"/>
      <c r="Z5077" s="91"/>
      <c r="AA5077" s="91"/>
    </row>
    <row r="5078" spans="2:27" ht="15" thickBot="1" x14ac:dyDescent="0.35">
      <c r="B5078" s="47" t="str">
        <f>IF(H5077="Erdgas","Nettorechnungsbetrag (Erdgas)",IF(H5077="Strom","Nettorechnungsbetrag (Strom)",IF(H5077="Wärme/Kälte","Nettorechnungsbetrag (Wärme/Kälte)","Bitte Energieart auswählen!")))</f>
        <v>Bitte Energieart auswählen!</v>
      </c>
      <c r="C5078" s="47"/>
      <c r="D5078" s="47"/>
      <c r="E5078" s="47"/>
      <c r="F5078" s="47"/>
      <c r="G5078" s="47"/>
      <c r="H5078" s="113"/>
      <c r="I5078" s="60" t="s">
        <v>18</v>
      </c>
      <c r="J5078" s="48" t="s">
        <v>5</v>
      </c>
      <c r="K5078" s="47" t="str">
        <f>IF(H5077="Erdgas","Erdgaskosten exkl. Steuern, Abgaben, Netzentgelte, etc.",IF(H5077="Strom","Stromkosten exkl. Steuern, Abgaben, Netzentgelte, etc.",IF(H5077="Wärme/Kälte","Wärme-/Kältekosten exkl. Steuern, Abgaben, Netzentgelte, etc.","Bitte Energieart auswählen!")))</f>
        <v>Bitte Energieart auswählen!</v>
      </c>
      <c r="L5078" s="47"/>
      <c r="M5078" s="47"/>
      <c r="N5078" s="47"/>
      <c r="O5078" s="47"/>
      <c r="P5078" s="47"/>
      <c r="Q5078" s="47"/>
      <c r="R5078" s="47"/>
      <c r="S5078" s="47"/>
      <c r="T5078" s="47"/>
      <c r="U5078" s="47"/>
      <c r="V5078" s="47"/>
      <c r="W5078" s="47"/>
      <c r="X5078" s="91"/>
      <c r="Y5078" s="91"/>
      <c r="Z5078" s="91"/>
      <c r="AA5078" s="91"/>
    </row>
    <row r="5079" spans="2:27" ht="15" thickBot="1" x14ac:dyDescent="0.35">
      <c r="B5079" s="47" t="str">
        <f>IF(AND(H5077="Erdgas",H5076="Nein"),"Erdgasverbrauch in kWh gem. letzter Jahresabrechnung",IF(H5077="Erdgas","Erdgasverbrauch in kWh im Kalenderjahr 2021",IF(AND(H5077="Strom",H5076="Nein"),"Stromverbrauch in kWh gem. letzter Jahresabrechnung",IF(H5077="Strom","Stromverbrauch in kWh im Kalenderjahr 2021",IF(AND(H5077="Wärme/Kälte",H5076="Nein"),"Wärme-/Kälteverbrauch in kWh gem. letzter Jahresabrechnung",IF(H5077="Wärme/Kälte","Wärme-/Kälteverbrauch in kWh im Kalenderjahr 2021","Bitte Energieart auswählen!"))))))</f>
        <v>Bitte Energieart auswählen!</v>
      </c>
      <c r="C5079" s="47"/>
      <c r="D5079" s="47"/>
      <c r="E5079" s="47"/>
      <c r="F5079" s="47"/>
      <c r="G5079" s="47"/>
      <c r="H5079" s="114"/>
      <c r="I5079" s="60" t="s">
        <v>19</v>
      </c>
      <c r="J5079" s="48" t="s">
        <v>5</v>
      </c>
      <c r="K5079" s="47" t="str">
        <f>IF(H5076="Nein",IF(H5077="Erdgas","Den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endet."),IF(H5077="Erdgas","Bitte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79" s="47"/>
      <c r="M5079" s="47"/>
      <c r="N5079" s="47"/>
      <c r="O5079" s="47"/>
      <c r="P5079" s="47"/>
      <c r="Q5079" s="47"/>
      <c r="R5079" s="47"/>
      <c r="S5079" s="47"/>
      <c r="T5079" s="47"/>
      <c r="U5079" s="47"/>
      <c r="V5079" s="47"/>
      <c r="W5079" s="47"/>
      <c r="X5079" s="91"/>
      <c r="Y5079" s="91"/>
      <c r="Z5079" s="91"/>
      <c r="AA5079" s="91"/>
    </row>
    <row r="5080" spans="2:27" x14ac:dyDescent="0.3">
      <c r="B5080" s="46"/>
      <c r="C5080" s="46"/>
      <c r="D5080" s="46"/>
      <c r="E5080" s="46"/>
      <c r="F5080" s="46"/>
      <c r="G5080" s="46"/>
      <c r="H5080" s="46"/>
      <c r="I5080" s="46"/>
      <c r="J5080" s="46"/>
      <c r="K5080" s="46"/>
      <c r="L5080" s="46"/>
      <c r="M5080" s="46"/>
      <c r="N5080" s="46"/>
      <c r="O5080" s="46"/>
      <c r="P5080" s="46"/>
      <c r="Q5080" s="46"/>
      <c r="R5080" s="46"/>
      <c r="S5080" s="46"/>
      <c r="T5080" s="46"/>
      <c r="U5080" s="46"/>
      <c r="V5080" s="46"/>
      <c r="W5080" s="46"/>
      <c r="X5080" s="91"/>
      <c r="Y5080" s="91"/>
      <c r="Z5080" s="91"/>
      <c r="AA5080" s="91"/>
    </row>
    <row r="5081" spans="2:27" ht="18" thickBot="1" x14ac:dyDescent="0.5">
      <c r="B5081" s="56" t="s">
        <v>10</v>
      </c>
      <c r="C5081" s="47"/>
      <c r="D5081" s="47"/>
      <c r="E5081" s="47"/>
      <c r="F5081" s="47"/>
      <c r="G5081" s="47"/>
      <c r="H5081" s="47"/>
      <c r="I5081" s="47"/>
      <c r="J5081" s="47"/>
      <c r="K5081" s="47"/>
      <c r="L5081" s="47"/>
      <c r="M5081" s="47"/>
      <c r="N5081" s="47"/>
      <c r="O5081" s="47"/>
      <c r="P5081" s="47"/>
      <c r="Q5081" s="47"/>
      <c r="R5081" s="47"/>
      <c r="S5081" s="47"/>
      <c r="T5081" s="47"/>
      <c r="U5081" s="47"/>
      <c r="V5081" s="47"/>
      <c r="W5081" s="47"/>
      <c r="X5081" s="91"/>
      <c r="Y5081" s="90"/>
      <c r="Z5081" s="91"/>
      <c r="AA5081" s="91"/>
    </row>
    <row r="5082" spans="2:27" ht="15" thickBot="1" x14ac:dyDescent="0.35">
      <c r="B5082" s="47" t="s">
        <v>11</v>
      </c>
      <c r="C5082" s="47"/>
      <c r="D5082" s="47"/>
      <c r="E5082" s="47"/>
      <c r="F5082" s="47"/>
      <c r="G5082" s="47"/>
      <c r="H5082" s="112"/>
      <c r="I5082" s="47"/>
      <c r="J5082" s="48" t="s">
        <v>5</v>
      </c>
      <c r="K5082" s="47" t="s">
        <v>12</v>
      </c>
      <c r="L5082" s="47"/>
      <c r="M5082" s="47"/>
      <c r="N5082" s="47"/>
      <c r="O5082" s="47"/>
      <c r="P5082" s="47"/>
      <c r="Q5082" s="47"/>
      <c r="R5082" s="47"/>
      <c r="S5082" s="47"/>
      <c r="T5082" s="47"/>
      <c r="U5082" s="47"/>
      <c r="V5082" s="47"/>
      <c r="W5082" s="47"/>
      <c r="X5082" s="91">
        <f>H5083</f>
        <v>0</v>
      </c>
      <c r="Y5082" s="91">
        <f>H5084</f>
        <v>0</v>
      </c>
      <c r="Z5082" s="91">
        <f>H5085</f>
        <v>0</v>
      </c>
      <c r="AA5082" s="91">
        <f>H5086</f>
        <v>0</v>
      </c>
    </row>
    <row r="5083" spans="2:27" ht="15" thickBot="1" x14ac:dyDescent="0.35">
      <c r="B5083" s="47" t="s">
        <v>13</v>
      </c>
      <c r="C5083" s="47"/>
      <c r="D5083" s="47"/>
      <c r="E5083" s="47"/>
      <c r="F5083" s="47"/>
      <c r="G5083" s="47"/>
      <c r="H5083" s="112"/>
      <c r="I5083" s="59"/>
      <c r="J5083" s="48" t="s">
        <v>5</v>
      </c>
      <c r="K5083" s="47" t="s">
        <v>15</v>
      </c>
      <c r="L5083" s="47"/>
      <c r="M5083" s="47"/>
      <c r="N5083" s="47"/>
      <c r="O5083" s="47"/>
      <c r="P5083" s="47"/>
      <c r="Q5083" s="47"/>
      <c r="R5083" s="47"/>
      <c r="S5083" s="47"/>
      <c r="T5083" s="47"/>
      <c r="U5083" s="47"/>
      <c r="V5083" s="47"/>
      <c r="W5083" s="47"/>
      <c r="X5083" s="91"/>
      <c r="Y5083" s="91"/>
      <c r="Z5083" s="91"/>
      <c r="AA5083" s="91"/>
    </row>
    <row r="5084" spans="2:27" ht="15" thickBot="1" x14ac:dyDescent="0.35">
      <c r="B5084" s="47" t="s">
        <v>16</v>
      </c>
      <c r="C5084" s="47"/>
      <c r="D5084" s="47"/>
      <c r="E5084" s="47"/>
      <c r="F5084" s="47"/>
      <c r="G5084" s="47"/>
      <c r="H5084" s="137"/>
      <c r="I5084" s="47"/>
      <c r="J5084" s="48" t="s">
        <v>5</v>
      </c>
      <c r="K5084" s="47" t="s">
        <v>17</v>
      </c>
      <c r="L5084" s="47"/>
      <c r="M5084" s="47"/>
      <c r="N5084" s="47"/>
      <c r="O5084" s="47"/>
      <c r="P5084" s="47"/>
      <c r="Q5084" s="47"/>
      <c r="R5084" s="47"/>
      <c r="S5084" s="47"/>
      <c r="T5084" s="47"/>
      <c r="U5084" s="47"/>
      <c r="V5084" s="47"/>
      <c r="W5084" s="47"/>
      <c r="X5084" s="91"/>
      <c r="Y5084" s="91"/>
      <c r="Z5084" s="91"/>
      <c r="AA5084" s="91"/>
    </row>
    <row r="5085" spans="2:27" ht="15" thickBot="1" x14ac:dyDescent="0.35">
      <c r="B5085" s="47" t="str">
        <f>IF(H5084="Erdgas","Nettorechnungsbetrag (Erdgas)",IF(H5084="Strom","Nettorechnungsbetrag (Strom)",IF(H5084="Wärme/Kälte","Nettorechnungsbetrag (Wärme/Kälte)","Bitte Energieart auswählen!")))</f>
        <v>Bitte Energieart auswählen!</v>
      </c>
      <c r="C5085" s="47"/>
      <c r="D5085" s="47"/>
      <c r="E5085" s="47"/>
      <c r="F5085" s="47"/>
      <c r="G5085" s="47"/>
      <c r="H5085" s="113"/>
      <c r="I5085" s="60" t="s">
        <v>18</v>
      </c>
      <c r="J5085" s="48" t="s">
        <v>5</v>
      </c>
      <c r="K5085" s="47" t="str">
        <f>IF(H5084="Erdgas","Erdgaskosten exkl. Steuern, Abgaben, Netzentgelte, etc.",IF(H5084="Strom","Stromkosten exkl. Steuern, Abgaben, Netzentgelte, etc.",IF(H5084="Wärme/Kälte","Wärme-/Kältekosten exkl. Steuern, Abgaben, Netzentgelte, etc.","Bitte Energieart auswählen!")))</f>
        <v>Bitte Energieart auswählen!</v>
      </c>
      <c r="L5085" s="47"/>
      <c r="M5085" s="47"/>
      <c r="N5085" s="47"/>
      <c r="O5085" s="47"/>
      <c r="P5085" s="47"/>
      <c r="Q5085" s="47"/>
      <c r="R5085" s="47"/>
      <c r="S5085" s="47"/>
      <c r="T5085" s="47"/>
      <c r="U5085" s="47"/>
      <c r="V5085" s="47"/>
      <c r="W5085" s="47"/>
      <c r="X5085" s="91"/>
      <c r="Y5085" s="91"/>
      <c r="Z5085" s="91"/>
      <c r="AA5085" s="91"/>
    </row>
    <row r="5086" spans="2:27" ht="15" thickBot="1" x14ac:dyDescent="0.35">
      <c r="B5086" s="47" t="str">
        <f>IF(AND(H5084="Erdgas",H5083="Nein"),"Erdgasverbrauch in kWh gem. letzter Jahresabrechnung",IF(H5084="Erdgas","Erdgasverbrauch in kWh im Kalenderjahr 2021",IF(AND(H5084="Strom",H5083="Nein"),"Stromverbrauch in kWh gem. letzter Jahresabrechnung",IF(H5084="Strom","Stromverbrauch in kWh im Kalenderjahr 2021",IF(AND(H5084="Wärme/Kälte",H5083="Nein"),"Wärme-/Kälteverbrauch in kWh gem. letzter Jahresabrechnung",IF(H5084="Wärme/Kälte","Wärme-/Kälteverbrauch in kWh im Kalenderjahr 2021","Bitte Energieart auswählen!"))))))</f>
        <v>Bitte Energieart auswählen!</v>
      </c>
      <c r="C5086" s="47"/>
      <c r="D5086" s="47"/>
      <c r="E5086" s="47"/>
      <c r="F5086" s="47"/>
      <c r="G5086" s="47"/>
      <c r="H5086" s="114"/>
      <c r="I5086" s="60" t="s">
        <v>19</v>
      </c>
      <c r="J5086" s="48" t="s">
        <v>5</v>
      </c>
      <c r="K5086" s="47" t="str">
        <f>IF(H5083="Nein",IF(H5084="Erdgas","Den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endet."),IF(H5084="Erdgas","Bitte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86" s="47"/>
      <c r="M5086" s="47"/>
      <c r="N5086" s="47"/>
      <c r="O5086" s="47"/>
      <c r="P5086" s="47"/>
      <c r="Q5086" s="47"/>
      <c r="R5086" s="47"/>
      <c r="S5086" s="47"/>
      <c r="T5086" s="47"/>
      <c r="U5086" s="47"/>
      <c r="V5086" s="47"/>
      <c r="W5086" s="47"/>
      <c r="X5086" s="91"/>
      <c r="Y5086" s="91"/>
      <c r="Z5086" s="91"/>
      <c r="AA5086" s="91"/>
    </row>
    <row r="5087" spans="2:27" x14ac:dyDescent="0.3">
      <c r="B5087" s="46"/>
      <c r="C5087" s="46"/>
      <c r="D5087" s="46"/>
      <c r="E5087" s="46"/>
      <c r="F5087" s="46"/>
      <c r="G5087" s="46"/>
      <c r="H5087" s="46"/>
      <c r="I5087" s="46"/>
      <c r="J5087" s="46"/>
      <c r="K5087" s="46"/>
      <c r="L5087" s="46"/>
      <c r="M5087" s="46"/>
      <c r="N5087" s="46"/>
      <c r="O5087" s="46"/>
      <c r="P5087" s="46"/>
      <c r="Q5087" s="46"/>
      <c r="R5087" s="46"/>
      <c r="S5087" s="46"/>
      <c r="T5087" s="46"/>
      <c r="U5087" s="46"/>
      <c r="V5087" s="46"/>
      <c r="W5087" s="46"/>
      <c r="X5087" s="91"/>
      <c r="Y5087" s="91"/>
      <c r="Z5087" s="91"/>
      <c r="AA5087" s="91"/>
    </row>
    <row r="5088" spans="2:27" ht="18" thickBot="1" x14ac:dyDescent="0.5">
      <c r="B5088" s="56" t="s">
        <v>10</v>
      </c>
      <c r="C5088" s="47"/>
      <c r="D5088" s="47"/>
      <c r="E5088" s="47"/>
      <c r="F5088" s="47"/>
      <c r="G5088" s="47"/>
      <c r="H5088" s="47"/>
      <c r="I5088" s="47"/>
      <c r="J5088" s="47"/>
      <c r="K5088" s="47"/>
      <c r="L5088" s="47"/>
      <c r="M5088" s="47"/>
      <c r="N5088" s="47"/>
      <c r="O5088" s="47"/>
      <c r="P5088" s="47"/>
      <c r="Q5088" s="47"/>
      <c r="R5088" s="47"/>
      <c r="S5088" s="47"/>
      <c r="T5088" s="47"/>
      <c r="U5088" s="47"/>
      <c r="V5088" s="47"/>
      <c r="W5088" s="47"/>
      <c r="X5088" s="91"/>
      <c r="Y5088" s="90"/>
      <c r="Z5088" s="91"/>
      <c r="AA5088" s="91"/>
    </row>
    <row r="5089" spans="2:27" ht="15" thickBot="1" x14ac:dyDescent="0.35">
      <c r="B5089" s="47" t="s">
        <v>11</v>
      </c>
      <c r="C5089" s="47"/>
      <c r="D5089" s="47"/>
      <c r="E5089" s="47"/>
      <c r="F5089" s="47"/>
      <c r="G5089" s="47"/>
      <c r="H5089" s="112"/>
      <c r="I5089" s="47"/>
      <c r="J5089" s="48" t="s">
        <v>5</v>
      </c>
      <c r="K5089" s="47" t="s">
        <v>12</v>
      </c>
      <c r="L5089" s="47"/>
      <c r="M5089" s="47"/>
      <c r="N5089" s="47"/>
      <c r="O5089" s="47"/>
      <c r="P5089" s="47"/>
      <c r="Q5089" s="47"/>
      <c r="R5089" s="47"/>
      <c r="S5089" s="47"/>
      <c r="T5089" s="47"/>
      <c r="U5089" s="47"/>
      <c r="V5089" s="47"/>
      <c r="W5089" s="47"/>
      <c r="X5089" s="91">
        <f>H5090</f>
        <v>0</v>
      </c>
      <c r="Y5089" s="91">
        <f>H5091</f>
        <v>0</v>
      </c>
      <c r="Z5089" s="91">
        <f>H5092</f>
        <v>0</v>
      </c>
      <c r="AA5089" s="91">
        <f>H5093</f>
        <v>0</v>
      </c>
    </row>
    <row r="5090" spans="2:27" ht="15" thickBot="1" x14ac:dyDescent="0.35">
      <c r="B5090" s="47" t="s">
        <v>13</v>
      </c>
      <c r="C5090" s="47"/>
      <c r="D5090" s="47"/>
      <c r="E5090" s="47"/>
      <c r="F5090" s="47"/>
      <c r="G5090" s="47"/>
      <c r="H5090" s="112"/>
      <c r="I5090" s="59"/>
      <c r="J5090" s="48" t="s">
        <v>5</v>
      </c>
      <c r="K5090" s="47" t="s">
        <v>15</v>
      </c>
      <c r="L5090" s="47"/>
      <c r="M5090" s="47"/>
      <c r="N5090" s="47"/>
      <c r="O5090" s="47"/>
      <c r="P5090" s="47"/>
      <c r="Q5090" s="47"/>
      <c r="R5090" s="47"/>
      <c r="S5090" s="47"/>
      <c r="T5090" s="47"/>
      <c r="U5090" s="47"/>
      <c r="V5090" s="47"/>
      <c r="W5090" s="47"/>
      <c r="X5090" s="91"/>
      <c r="Y5090" s="91"/>
      <c r="Z5090" s="91"/>
      <c r="AA5090" s="91"/>
    </row>
    <row r="5091" spans="2:27" ht="15" thickBot="1" x14ac:dyDescent="0.35">
      <c r="B5091" s="47" t="s">
        <v>16</v>
      </c>
      <c r="C5091" s="47"/>
      <c r="D5091" s="47"/>
      <c r="E5091" s="47"/>
      <c r="F5091" s="47"/>
      <c r="G5091" s="47"/>
      <c r="H5091" s="137"/>
      <c r="I5091" s="47"/>
      <c r="J5091" s="48" t="s">
        <v>5</v>
      </c>
      <c r="K5091" s="47" t="s">
        <v>17</v>
      </c>
      <c r="L5091" s="47"/>
      <c r="M5091" s="47"/>
      <c r="N5091" s="47"/>
      <c r="O5091" s="47"/>
      <c r="P5091" s="47"/>
      <c r="Q5091" s="47"/>
      <c r="R5091" s="47"/>
      <c r="S5091" s="47"/>
      <c r="T5091" s="47"/>
      <c r="U5091" s="47"/>
      <c r="V5091" s="47"/>
      <c r="W5091" s="47"/>
      <c r="X5091" s="91"/>
      <c r="Y5091" s="91"/>
      <c r="Z5091" s="91"/>
      <c r="AA5091" s="91"/>
    </row>
    <row r="5092" spans="2:27" ht="15" thickBot="1" x14ac:dyDescent="0.35">
      <c r="B5092" s="47" t="str">
        <f>IF(H5091="Erdgas","Nettorechnungsbetrag (Erdgas)",IF(H5091="Strom","Nettorechnungsbetrag (Strom)",IF(H5091="Wärme/Kälte","Nettorechnungsbetrag (Wärme/Kälte)","Bitte Energieart auswählen!")))</f>
        <v>Bitte Energieart auswählen!</v>
      </c>
      <c r="C5092" s="47"/>
      <c r="D5092" s="47"/>
      <c r="E5092" s="47"/>
      <c r="F5092" s="47"/>
      <c r="G5092" s="47"/>
      <c r="H5092" s="113"/>
      <c r="I5092" s="60" t="s">
        <v>18</v>
      </c>
      <c r="J5092" s="48" t="s">
        <v>5</v>
      </c>
      <c r="K5092" s="47" t="str">
        <f>IF(H5091="Erdgas","Erdgaskosten exkl. Steuern, Abgaben, Netzentgelte, etc.",IF(H5091="Strom","Stromkosten exkl. Steuern, Abgaben, Netzentgelte, etc.",IF(H5091="Wärme/Kälte","Wärme-/Kältekosten exkl. Steuern, Abgaben, Netzentgelte, etc.","Bitte Energieart auswählen!")))</f>
        <v>Bitte Energieart auswählen!</v>
      </c>
      <c r="L5092" s="47"/>
      <c r="M5092" s="47"/>
      <c r="N5092" s="47"/>
      <c r="O5092" s="47"/>
      <c r="P5092" s="47"/>
      <c r="Q5092" s="47"/>
      <c r="R5092" s="47"/>
      <c r="S5092" s="47"/>
      <c r="T5092" s="47"/>
      <c r="U5092" s="47"/>
      <c r="V5092" s="47"/>
      <c r="W5092" s="47"/>
      <c r="X5092" s="91"/>
      <c r="Y5092" s="91"/>
      <c r="Z5092" s="91"/>
      <c r="AA5092" s="91"/>
    </row>
    <row r="5093" spans="2:27" ht="15" thickBot="1" x14ac:dyDescent="0.35">
      <c r="B5093" s="47" t="str">
        <f>IF(AND(H5091="Erdgas",H5090="Nein"),"Erdgasverbrauch in kWh gem. letzter Jahresabrechnung",IF(H5091="Erdgas","Erdgasverbrauch in kWh im Kalenderjahr 2021",IF(AND(H5091="Strom",H5090="Nein"),"Stromverbrauch in kWh gem. letzter Jahresabrechnung",IF(H5091="Strom","Stromverbrauch in kWh im Kalenderjahr 2021",IF(AND(H5091="Wärme/Kälte",H5090="Nein"),"Wärme-/Kälteverbrauch in kWh gem. letzter Jahresabrechnung",IF(H5091="Wärme/Kälte","Wärme-/Kälteverbrauch in kWh im Kalenderjahr 2021","Bitte Energieart auswählen!"))))))</f>
        <v>Bitte Energieart auswählen!</v>
      </c>
      <c r="C5093" s="47"/>
      <c r="D5093" s="47"/>
      <c r="E5093" s="47"/>
      <c r="F5093" s="47"/>
      <c r="G5093" s="47"/>
      <c r="H5093" s="114"/>
      <c r="I5093" s="60" t="s">
        <v>19</v>
      </c>
      <c r="J5093" s="48" t="s">
        <v>5</v>
      </c>
      <c r="K5093" s="47" t="str">
        <f>IF(H5090="Nein",IF(H5091="Erdgas","Den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endet."),IF(H5091="Erdgas","Bitte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093" s="47"/>
      <c r="M5093" s="47"/>
      <c r="N5093" s="47"/>
      <c r="O5093" s="47"/>
      <c r="P5093" s="47"/>
      <c r="Q5093" s="47"/>
      <c r="R5093" s="47"/>
      <c r="S5093" s="47"/>
      <c r="T5093" s="47"/>
      <c r="U5093" s="47"/>
      <c r="V5093" s="47"/>
      <c r="W5093" s="47"/>
      <c r="X5093" s="91"/>
      <c r="Y5093" s="91"/>
      <c r="Z5093" s="91"/>
      <c r="AA5093" s="91"/>
    </row>
    <row r="5094" spans="2:27" x14ac:dyDescent="0.3">
      <c r="B5094" s="46"/>
      <c r="C5094" s="46"/>
      <c r="D5094" s="46"/>
      <c r="E5094" s="46"/>
      <c r="F5094" s="46"/>
      <c r="G5094" s="46"/>
      <c r="H5094" s="46"/>
      <c r="I5094" s="46"/>
      <c r="J5094" s="46"/>
      <c r="K5094" s="46"/>
      <c r="L5094" s="46"/>
      <c r="M5094" s="46"/>
      <c r="N5094" s="46"/>
      <c r="O5094" s="46"/>
      <c r="P5094" s="46"/>
      <c r="Q5094" s="46"/>
      <c r="R5094" s="46"/>
      <c r="S5094" s="46"/>
      <c r="T5094" s="46"/>
      <c r="U5094" s="46"/>
      <c r="V5094" s="46"/>
      <c r="W5094" s="46"/>
      <c r="X5094" s="91"/>
      <c r="Y5094" s="91"/>
      <c r="Z5094" s="91"/>
      <c r="AA5094" s="91"/>
    </row>
    <row r="5095" spans="2:27" ht="18" thickBot="1" x14ac:dyDescent="0.5">
      <c r="B5095" s="56" t="s">
        <v>10</v>
      </c>
      <c r="C5095" s="47"/>
      <c r="D5095" s="47"/>
      <c r="E5095" s="47"/>
      <c r="F5095" s="47"/>
      <c r="G5095" s="47"/>
      <c r="H5095" s="47"/>
      <c r="I5095" s="47"/>
      <c r="J5095" s="47"/>
      <c r="K5095" s="47"/>
      <c r="L5095" s="47"/>
      <c r="M5095" s="47"/>
      <c r="N5095" s="47"/>
      <c r="O5095" s="47"/>
      <c r="P5095" s="47"/>
      <c r="Q5095" s="47"/>
      <c r="R5095" s="47"/>
      <c r="S5095" s="47"/>
      <c r="T5095" s="47"/>
      <c r="U5095" s="47"/>
      <c r="V5095" s="47"/>
      <c r="W5095" s="47"/>
      <c r="X5095" s="91"/>
      <c r="Y5095" s="90"/>
      <c r="Z5095" s="91"/>
      <c r="AA5095" s="91"/>
    </row>
    <row r="5096" spans="2:27" ht="15" thickBot="1" x14ac:dyDescent="0.35">
      <c r="B5096" s="47" t="s">
        <v>11</v>
      </c>
      <c r="C5096" s="47"/>
      <c r="D5096" s="47"/>
      <c r="E5096" s="47"/>
      <c r="F5096" s="47"/>
      <c r="G5096" s="47"/>
      <c r="H5096" s="112"/>
      <c r="I5096" s="47"/>
      <c r="J5096" s="48" t="s">
        <v>5</v>
      </c>
      <c r="K5096" s="47" t="s">
        <v>12</v>
      </c>
      <c r="L5096" s="47"/>
      <c r="M5096" s="47"/>
      <c r="N5096" s="47"/>
      <c r="O5096" s="47"/>
      <c r="P5096" s="47"/>
      <c r="Q5096" s="47"/>
      <c r="R5096" s="47"/>
      <c r="S5096" s="47"/>
      <c r="T5096" s="47"/>
      <c r="U5096" s="47"/>
      <c r="V5096" s="47"/>
      <c r="W5096" s="47"/>
      <c r="X5096" s="91">
        <f>H5097</f>
        <v>0</v>
      </c>
      <c r="Y5096" s="91">
        <f>H5098</f>
        <v>0</v>
      </c>
      <c r="Z5096" s="91">
        <f>H5099</f>
        <v>0</v>
      </c>
      <c r="AA5096" s="91">
        <f>H5100</f>
        <v>0</v>
      </c>
    </row>
    <row r="5097" spans="2:27" ht="15" thickBot="1" x14ac:dyDescent="0.35">
      <c r="B5097" s="47" t="s">
        <v>13</v>
      </c>
      <c r="C5097" s="47"/>
      <c r="D5097" s="47"/>
      <c r="E5097" s="47"/>
      <c r="F5097" s="47"/>
      <c r="G5097" s="47"/>
      <c r="H5097" s="112"/>
      <c r="I5097" s="59"/>
      <c r="J5097" s="48" t="s">
        <v>5</v>
      </c>
      <c r="K5097" s="47" t="s">
        <v>15</v>
      </c>
      <c r="L5097" s="47"/>
      <c r="M5097" s="47"/>
      <c r="N5097" s="47"/>
      <c r="O5097" s="47"/>
      <c r="P5097" s="47"/>
      <c r="Q5097" s="47"/>
      <c r="R5097" s="47"/>
      <c r="S5097" s="47"/>
      <c r="T5097" s="47"/>
      <c r="U5097" s="47"/>
      <c r="V5097" s="47"/>
      <c r="W5097" s="47"/>
      <c r="X5097" s="91"/>
      <c r="Y5097" s="91"/>
      <c r="Z5097" s="91"/>
      <c r="AA5097" s="91"/>
    </row>
    <row r="5098" spans="2:27" ht="15" thickBot="1" x14ac:dyDescent="0.35">
      <c r="B5098" s="47" t="s">
        <v>16</v>
      </c>
      <c r="C5098" s="47"/>
      <c r="D5098" s="47"/>
      <c r="E5098" s="47"/>
      <c r="F5098" s="47"/>
      <c r="G5098" s="47"/>
      <c r="H5098" s="137"/>
      <c r="I5098" s="47"/>
      <c r="J5098" s="48" t="s">
        <v>5</v>
      </c>
      <c r="K5098" s="47" t="s">
        <v>17</v>
      </c>
      <c r="L5098" s="47"/>
      <c r="M5098" s="47"/>
      <c r="N5098" s="47"/>
      <c r="O5098" s="47"/>
      <c r="P5098" s="47"/>
      <c r="Q5098" s="47"/>
      <c r="R5098" s="47"/>
      <c r="S5098" s="47"/>
      <c r="T5098" s="47"/>
      <c r="U5098" s="47"/>
      <c r="V5098" s="47"/>
      <c r="W5098" s="47"/>
      <c r="X5098" s="91"/>
      <c r="Y5098" s="91"/>
      <c r="Z5098" s="91"/>
      <c r="AA5098" s="91"/>
    </row>
    <row r="5099" spans="2:27" ht="15" thickBot="1" x14ac:dyDescent="0.35">
      <c r="B5099" s="47" t="str">
        <f>IF(H5098="Erdgas","Nettorechnungsbetrag (Erdgas)",IF(H5098="Strom","Nettorechnungsbetrag (Strom)",IF(H5098="Wärme/Kälte","Nettorechnungsbetrag (Wärme/Kälte)","Bitte Energieart auswählen!")))</f>
        <v>Bitte Energieart auswählen!</v>
      </c>
      <c r="C5099" s="47"/>
      <c r="D5099" s="47"/>
      <c r="E5099" s="47"/>
      <c r="F5099" s="47"/>
      <c r="G5099" s="47"/>
      <c r="H5099" s="113"/>
      <c r="I5099" s="60" t="s">
        <v>18</v>
      </c>
      <c r="J5099" s="48" t="s">
        <v>5</v>
      </c>
      <c r="K5099" s="47" t="str">
        <f>IF(H5098="Erdgas","Erdgaskosten exkl. Steuern, Abgaben, Netzentgelte, etc.",IF(H5098="Strom","Stromkosten exkl. Steuern, Abgaben, Netzentgelte, etc.",IF(H5098="Wärme/Kälte","Wärme-/Kältekosten exkl. Steuern, Abgaben, Netzentgelte, etc.","Bitte Energieart auswählen!")))</f>
        <v>Bitte Energieart auswählen!</v>
      </c>
      <c r="L5099" s="47"/>
      <c r="M5099" s="47"/>
      <c r="N5099" s="47"/>
      <c r="O5099" s="47"/>
      <c r="P5099" s="47"/>
      <c r="Q5099" s="47"/>
      <c r="R5099" s="47"/>
      <c r="S5099" s="47"/>
      <c r="T5099" s="47"/>
      <c r="U5099" s="47"/>
      <c r="V5099" s="47"/>
      <c r="W5099" s="47"/>
      <c r="X5099" s="91"/>
      <c r="Y5099" s="91"/>
      <c r="Z5099" s="91"/>
      <c r="AA5099" s="91"/>
    </row>
    <row r="5100" spans="2:27" ht="15" thickBot="1" x14ac:dyDescent="0.35">
      <c r="B5100" s="47" t="str">
        <f>IF(AND(H5098="Erdgas",H5097="Nein"),"Erdgasverbrauch in kWh gem. letzter Jahresabrechnung",IF(H5098="Erdgas","Erdgasverbrauch in kWh im Kalenderjahr 2021",IF(AND(H5098="Strom",H5097="Nein"),"Stromverbrauch in kWh gem. letzter Jahresabrechnung",IF(H5098="Strom","Stromverbrauch in kWh im Kalenderjahr 2021",IF(AND(H5098="Wärme/Kälte",H5097="Nein"),"Wärme-/Kälteverbrauch in kWh gem. letzter Jahresabrechnung",IF(H5098="Wärme/Kälte","Wärme-/Kälteverbrauch in kWh im Kalenderjahr 2021","Bitte Energieart auswählen!"))))))</f>
        <v>Bitte Energieart auswählen!</v>
      </c>
      <c r="C5100" s="47"/>
      <c r="D5100" s="47"/>
      <c r="E5100" s="47"/>
      <c r="F5100" s="47"/>
      <c r="G5100" s="47"/>
      <c r="H5100" s="114"/>
      <c r="I5100" s="60" t="s">
        <v>19</v>
      </c>
      <c r="J5100" s="48" t="s">
        <v>5</v>
      </c>
      <c r="K5100" s="47" t="str">
        <f>IF(H5097="Nein",IF(H5098="Erdgas","Den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endet."),IF(H5098="Erdgas","Bitte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00" s="47"/>
      <c r="M5100" s="47"/>
      <c r="N5100" s="47"/>
      <c r="O5100" s="47"/>
      <c r="P5100" s="47"/>
      <c r="Q5100" s="47"/>
      <c r="R5100" s="47"/>
      <c r="S5100" s="47"/>
      <c r="T5100" s="47"/>
      <c r="U5100" s="47"/>
      <c r="V5100" s="47"/>
      <c r="W5100" s="47"/>
      <c r="X5100" s="91"/>
      <c r="Y5100" s="91"/>
      <c r="Z5100" s="91"/>
      <c r="AA5100" s="91"/>
    </row>
    <row r="5101" spans="2:27" x14ac:dyDescent="0.3">
      <c r="B5101" s="46"/>
      <c r="C5101" s="46"/>
      <c r="D5101" s="46"/>
      <c r="E5101" s="46"/>
      <c r="F5101" s="46"/>
      <c r="G5101" s="46"/>
      <c r="H5101" s="46"/>
      <c r="I5101" s="46"/>
      <c r="J5101" s="46"/>
      <c r="K5101" s="46"/>
      <c r="L5101" s="46"/>
      <c r="M5101" s="46"/>
      <c r="N5101" s="46"/>
      <c r="O5101" s="46"/>
      <c r="P5101" s="46"/>
      <c r="Q5101" s="46"/>
      <c r="R5101" s="46"/>
      <c r="S5101" s="46"/>
      <c r="T5101" s="46"/>
      <c r="U5101" s="46"/>
      <c r="V5101" s="46"/>
      <c r="W5101" s="46"/>
      <c r="X5101" s="91"/>
      <c r="Y5101" s="91"/>
      <c r="Z5101" s="91"/>
      <c r="AA5101" s="91"/>
    </row>
    <row r="5102" spans="2:27" ht="18" thickBot="1" x14ac:dyDescent="0.5">
      <c r="B5102" s="56" t="s">
        <v>10</v>
      </c>
      <c r="C5102" s="47"/>
      <c r="D5102" s="47"/>
      <c r="E5102" s="47"/>
      <c r="F5102" s="47"/>
      <c r="G5102" s="47"/>
      <c r="H5102" s="47"/>
      <c r="I5102" s="47"/>
      <c r="J5102" s="47"/>
      <c r="K5102" s="47"/>
      <c r="L5102" s="47"/>
      <c r="M5102" s="47"/>
      <c r="N5102" s="47"/>
      <c r="O5102" s="47"/>
      <c r="P5102" s="47"/>
      <c r="Q5102" s="47"/>
      <c r="R5102" s="47"/>
      <c r="S5102" s="47"/>
      <c r="T5102" s="47"/>
      <c r="U5102" s="47"/>
      <c r="V5102" s="47"/>
      <c r="W5102" s="47"/>
      <c r="X5102" s="91"/>
      <c r="Y5102" s="90"/>
      <c r="Z5102" s="91"/>
      <c r="AA5102" s="91"/>
    </row>
    <row r="5103" spans="2:27" ht="15" thickBot="1" x14ac:dyDescent="0.35">
      <c r="B5103" s="47" t="s">
        <v>11</v>
      </c>
      <c r="C5103" s="47"/>
      <c r="D5103" s="47"/>
      <c r="E5103" s="47"/>
      <c r="F5103" s="47"/>
      <c r="G5103" s="47"/>
      <c r="H5103" s="112"/>
      <c r="I5103" s="47"/>
      <c r="J5103" s="48" t="s">
        <v>5</v>
      </c>
      <c r="K5103" s="47" t="s">
        <v>12</v>
      </c>
      <c r="L5103" s="47"/>
      <c r="M5103" s="47"/>
      <c r="N5103" s="47"/>
      <c r="O5103" s="47"/>
      <c r="P5103" s="47"/>
      <c r="Q5103" s="47"/>
      <c r="R5103" s="47"/>
      <c r="S5103" s="47"/>
      <c r="T5103" s="47"/>
      <c r="U5103" s="47"/>
      <c r="V5103" s="47"/>
      <c r="W5103" s="47"/>
      <c r="X5103" s="91">
        <f>H5104</f>
        <v>0</v>
      </c>
      <c r="Y5103" s="91">
        <f>H5105</f>
        <v>0</v>
      </c>
      <c r="Z5103" s="91">
        <f>H5106</f>
        <v>0</v>
      </c>
      <c r="AA5103" s="91">
        <f>H5107</f>
        <v>0</v>
      </c>
    </row>
    <row r="5104" spans="2:27" ht="15" thickBot="1" x14ac:dyDescent="0.35">
      <c r="B5104" s="47" t="s">
        <v>13</v>
      </c>
      <c r="C5104" s="47"/>
      <c r="D5104" s="47"/>
      <c r="E5104" s="47"/>
      <c r="F5104" s="47"/>
      <c r="G5104" s="47"/>
      <c r="H5104" s="112"/>
      <c r="I5104" s="59"/>
      <c r="J5104" s="48" t="s">
        <v>5</v>
      </c>
      <c r="K5104" s="47" t="s">
        <v>15</v>
      </c>
      <c r="L5104" s="47"/>
      <c r="M5104" s="47"/>
      <c r="N5104" s="47"/>
      <c r="O5104" s="47"/>
      <c r="P5104" s="47"/>
      <c r="Q5104" s="47"/>
      <c r="R5104" s="47"/>
      <c r="S5104" s="47"/>
      <c r="T5104" s="47"/>
      <c r="U5104" s="47"/>
      <c r="V5104" s="47"/>
      <c r="W5104" s="47"/>
      <c r="X5104" s="91"/>
      <c r="Y5104" s="91"/>
      <c r="Z5104" s="91"/>
      <c r="AA5104" s="91"/>
    </row>
    <row r="5105" spans="2:27" ht="15" thickBot="1" x14ac:dyDescent="0.35">
      <c r="B5105" s="47" t="s">
        <v>16</v>
      </c>
      <c r="C5105" s="47"/>
      <c r="D5105" s="47"/>
      <c r="E5105" s="47"/>
      <c r="F5105" s="47"/>
      <c r="G5105" s="47"/>
      <c r="H5105" s="137"/>
      <c r="I5105" s="47"/>
      <c r="J5105" s="48" t="s">
        <v>5</v>
      </c>
      <c r="K5105" s="47" t="s">
        <v>17</v>
      </c>
      <c r="L5105" s="47"/>
      <c r="M5105" s="47"/>
      <c r="N5105" s="47"/>
      <c r="O5105" s="47"/>
      <c r="P5105" s="47"/>
      <c r="Q5105" s="47"/>
      <c r="R5105" s="47"/>
      <c r="S5105" s="47"/>
      <c r="T5105" s="47"/>
      <c r="U5105" s="47"/>
      <c r="V5105" s="47"/>
      <c r="W5105" s="47"/>
      <c r="X5105" s="91"/>
      <c r="Y5105" s="91"/>
      <c r="Z5105" s="91"/>
      <c r="AA5105" s="91"/>
    </row>
    <row r="5106" spans="2:27" ht="15" thickBot="1" x14ac:dyDescent="0.35">
      <c r="B5106" s="47" t="str">
        <f>IF(H5105="Erdgas","Nettorechnungsbetrag (Erdgas)",IF(H5105="Strom","Nettorechnungsbetrag (Strom)",IF(H5105="Wärme/Kälte","Nettorechnungsbetrag (Wärme/Kälte)","Bitte Energieart auswählen!")))</f>
        <v>Bitte Energieart auswählen!</v>
      </c>
      <c r="C5106" s="47"/>
      <c r="D5106" s="47"/>
      <c r="E5106" s="47"/>
      <c r="F5106" s="47"/>
      <c r="G5106" s="47"/>
      <c r="H5106" s="113"/>
      <c r="I5106" s="60" t="s">
        <v>18</v>
      </c>
      <c r="J5106" s="48" t="s">
        <v>5</v>
      </c>
      <c r="K5106" s="47" t="str">
        <f>IF(H5105="Erdgas","Erdgaskosten exkl. Steuern, Abgaben, Netzentgelte, etc.",IF(H5105="Strom","Stromkosten exkl. Steuern, Abgaben, Netzentgelte, etc.",IF(H5105="Wärme/Kälte","Wärme-/Kältekosten exkl. Steuern, Abgaben, Netzentgelte, etc.","Bitte Energieart auswählen!")))</f>
        <v>Bitte Energieart auswählen!</v>
      </c>
      <c r="L5106" s="47"/>
      <c r="M5106" s="47"/>
      <c r="N5106" s="47"/>
      <c r="O5106" s="47"/>
      <c r="P5106" s="47"/>
      <c r="Q5106" s="47"/>
      <c r="R5106" s="47"/>
      <c r="S5106" s="47"/>
      <c r="T5106" s="47"/>
      <c r="U5106" s="47"/>
      <c r="V5106" s="47"/>
      <c r="W5106" s="47"/>
      <c r="X5106" s="91"/>
      <c r="Y5106" s="91"/>
      <c r="Z5106" s="91"/>
      <c r="AA5106" s="91"/>
    </row>
    <row r="5107" spans="2:27" ht="15" thickBot="1" x14ac:dyDescent="0.35">
      <c r="B5107" s="47" t="str">
        <f>IF(AND(H5105="Erdgas",H5104="Nein"),"Erdgasverbrauch in kWh gem. letzter Jahresabrechnung",IF(H5105="Erdgas","Erdgasverbrauch in kWh im Kalenderjahr 2021",IF(AND(H5105="Strom",H5104="Nein"),"Stromverbrauch in kWh gem. letzter Jahresabrechnung",IF(H5105="Strom","Stromverbrauch in kWh im Kalenderjahr 2021",IF(AND(H5105="Wärme/Kälte",H5104="Nein"),"Wärme-/Kälteverbrauch in kWh gem. letzter Jahresabrechnung",IF(H5105="Wärme/Kälte","Wärme-/Kälteverbrauch in kWh im Kalenderjahr 2021","Bitte Energieart auswählen!"))))))</f>
        <v>Bitte Energieart auswählen!</v>
      </c>
      <c r="C5107" s="47"/>
      <c r="D5107" s="47"/>
      <c r="E5107" s="47"/>
      <c r="F5107" s="47"/>
      <c r="G5107" s="47"/>
      <c r="H5107" s="114"/>
      <c r="I5107" s="60" t="s">
        <v>19</v>
      </c>
      <c r="J5107" s="48" t="s">
        <v>5</v>
      </c>
      <c r="K5107" s="47" t="str">
        <f>IF(H5104="Nein",IF(H5105="Erdgas","Den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endet."),IF(H5105="Erdgas","Bitte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07" s="47"/>
      <c r="M5107" s="47"/>
      <c r="N5107" s="47"/>
      <c r="O5107" s="47"/>
      <c r="P5107" s="47"/>
      <c r="Q5107" s="47"/>
      <c r="R5107" s="47"/>
      <c r="S5107" s="47"/>
      <c r="T5107" s="47"/>
      <c r="U5107" s="47"/>
      <c r="V5107" s="47"/>
      <c r="W5107" s="47"/>
      <c r="X5107" s="91"/>
      <c r="Y5107" s="91"/>
      <c r="Z5107" s="91"/>
      <c r="AA5107" s="91"/>
    </row>
    <row r="5108" spans="2:27" x14ac:dyDescent="0.3">
      <c r="B5108" s="46"/>
      <c r="C5108" s="46"/>
      <c r="D5108" s="46"/>
      <c r="E5108" s="46"/>
      <c r="F5108" s="46"/>
      <c r="G5108" s="46"/>
      <c r="H5108" s="46"/>
      <c r="I5108" s="46"/>
      <c r="J5108" s="46"/>
      <c r="K5108" s="46"/>
      <c r="L5108" s="46"/>
      <c r="M5108" s="46"/>
      <c r="N5108" s="46"/>
      <c r="O5108" s="46"/>
      <c r="P5108" s="46"/>
      <c r="Q5108" s="46"/>
      <c r="R5108" s="46"/>
      <c r="S5108" s="46"/>
      <c r="T5108" s="46"/>
      <c r="U5108" s="46"/>
      <c r="V5108" s="46"/>
      <c r="W5108" s="46"/>
      <c r="X5108" s="91"/>
      <c r="Y5108" s="91"/>
      <c r="Z5108" s="91"/>
      <c r="AA5108" s="91"/>
    </row>
    <row r="5109" spans="2:27" ht="18" thickBot="1" x14ac:dyDescent="0.5">
      <c r="B5109" s="56" t="s">
        <v>10</v>
      </c>
      <c r="C5109" s="47"/>
      <c r="D5109" s="47"/>
      <c r="E5109" s="47"/>
      <c r="F5109" s="47"/>
      <c r="G5109" s="47"/>
      <c r="H5109" s="47"/>
      <c r="I5109" s="47"/>
      <c r="J5109" s="47"/>
      <c r="K5109" s="47"/>
      <c r="L5109" s="47"/>
      <c r="M5109" s="47"/>
      <c r="N5109" s="47"/>
      <c r="O5109" s="47"/>
      <c r="P5109" s="47"/>
      <c r="Q5109" s="47"/>
      <c r="R5109" s="47"/>
      <c r="S5109" s="47"/>
      <c r="T5109" s="47"/>
      <c r="U5109" s="47"/>
      <c r="V5109" s="47"/>
      <c r="W5109" s="47"/>
      <c r="X5109" s="91"/>
      <c r="Y5109" s="90"/>
      <c r="Z5109" s="91"/>
      <c r="AA5109" s="91"/>
    </row>
    <row r="5110" spans="2:27" ht="15" thickBot="1" x14ac:dyDescent="0.35">
      <c r="B5110" s="47" t="s">
        <v>11</v>
      </c>
      <c r="C5110" s="47"/>
      <c r="D5110" s="47"/>
      <c r="E5110" s="47"/>
      <c r="F5110" s="47"/>
      <c r="G5110" s="47"/>
      <c r="H5110" s="112"/>
      <c r="I5110" s="47"/>
      <c r="J5110" s="48" t="s">
        <v>5</v>
      </c>
      <c r="K5110" s="47" t="s">
        <v>12</v>
      </c>
      <c r="L5110" s="47"/>
      <c r="M5110" s="47"/>
      <c r="N5110" s="47"/>
      <c r="O5110" s="47"/>
      <c r="P5110" s="47"/>
      <c r="Q5110" s="47"/>
      <c r="R5110" s="47"/>
      <c r="S5110" s="47"/>
      <c r="T5110" s="47"/>
      <c r="U5110" s="47"/>
      <c r="V5110" s="47"/>
      <c r="W5110" s="47"/>
      <c r="X5110" s="91">
        <f>H5111</f>
        <v>0</v>
      </c>
      <c r="Y5110" s="91">
        <f>H5112</f>
        <v>0</v>
      </c>
      <c r="Z5110" s="91">
        <f>H5113</f>
        <v>0</v>
      </c>
      <c r="AA5110" s="91">
        <f>H5114</f>
        <v>0</v>
      </c>
    </row>
    <row r="5111" spans="2:27" ht="15" thickBot="1" x14ac:dyDescent="0.35">
      <c r="B5111" s="47" t="s">
        <v>13</v>
      </c>
      <c r="C5111" s="47"/>
      <c r="D5111" s="47"/>
      <c r="E5111" s="47"/>
      <c r="F5111" s="47"/>
      <c r="G5111" s="47"/>
      <c r="H5111" s="112"/>
      <c r="I5111" s="59"/>
      <c r="J5111" s="48" t="s">
        <v>5</v>
      </c>
      <c r="K5111" s="47" t="s">
        <v>15</v>
      </c>
      <c r="L5111" s="47"/>
      <c r="M5111" s="47"/>
      <c r="N5111" s="47"/>
      <c r="O5111" s="47"/>
      <c r="P5111" s="47"/>
      <c r="Q5111" s="47"/>
      <c r="R5111" s="47"/>
      <c r="S5111" s="47"/>
      <c r="T5111" s="47"/>
      <c r="U5111" s="47"/>
      <c r="V5111" s="47"/>
      <c r="W5111" s="47"/>
      <c r="X5111" s="91"/>
      <c r="Y5111" s="91"/>
      <c r="Z5111" s="91"/>
      <c r="AA5111" s="91"/>
    </row>
    <row r="5112" spans="2:27" ht="15" thickBot="1" x14ac:dyDescent="0.35">
      <c r="B5112" s="47" t="s">
        <v>16</v>
      </c>
      <c r="C5112" s="47"/>
      <c r="D5112" s="47"/>
      <c r="E5112" s="47"/>
      <c r="F5112" s="47"/>
      <c r="G5112" s="47"/>
      <c r="H5112" s="137"/>
      <c r="I5112" s="47"/>
      <c r="J5112" s="48" t="s">
        <v>5</v>
      </c>
      <c r="K5112" s="47" t="s">
        <v>17</v>
      </c>
      <c r="L5112" s="47"/>
      <c r="M5112" s="47"/>
      <c r="N5112" s="47"/>
      <c r="O5112" s="47"/>
      <c r="P5112" s="47"/>
      <c r="Q5112" s="47"/>
      <c r="R5112" s="47"/>
      <c r="S5112" s="47"/>
      <c r="T5112" s="47"/>
      <c r="U5112" s="47"/>
      <c r="V5112" s="47"/>
      <c r="W5112" s="47"/>
      <c r="X5112" s="91"/>
      <c r="Y5112" s="91"/>
      <c r="Z5112" s="91"/>
      <c r="AA5112" s="91"/>
    </row>
    <row r="5113" spans="2:27" ht="15" thickBot="1" x14ac:dyDescent="0.35">
      <c r="B5113" s="47" t="str">
        <f>IF(H5112="Erdgas","Nettorechnungsbetrag (Erdgas)",IF(H5112="Strom","Nettorechnungsbetrag (Strom)",IF(H5112="Wärme/Kälte","Nettorechnungsbetrag (Wärme/Kälte)","Bitte Energieart auswählen!")))</f>
        <v>Bitte Energieart auswählen!</v>
      </c>
      <c r="C5113" s="47"/>
      <c r="D5113" s="47"/>
      <c r="E5113" s="47"/>
      <c r="F5113" s="47"/>
      <c r="G5113" s="47"/>
      <c r="H5113" s="113"/>
      <c r="I5113" s="60" t="s">
        <v>18</v>
      </c>
      <c r="J5113" s="48" t="s">
        <v>5</v>
      </c>
      <c r="K5113" s="47" t="str">
        <f>IF(H5112="Erdgas","Erdgaskosten exkl. Steuern, Abgaben, Netzentgelte, etc.",IF(H5112="Strom","Stromkosten exkl. Steuern, Abgaben, Netzentgelte, etc.",IF(H5112="Wärme/Kälte","Wärme-/Kältekosten exkl. Steuern, Abgaben, Netzentgelte, etc.","Bitte Energieart auswählen!")))</f>
        <v>Bitte Energieart auswählen!</v>
      </c>
      <c r="L5113" s="47"/>
      <c r="M5113" s="47"/>
      <c r="N5113" s="47"/>
      <c r="O5113" s="47"/>
      <c r="P5113" s="47"/>
      <c r="Q5113" s="47"/>
      <c r="R5113" s="47"/>
      <c r="S5113" s="47"/>
      <c r="T5113" s="47"/>
      <c r="U5113" s="47"/>
      <c r="V5113" s="47"/>
      <c r="W5113" s="47"/>
      <c r="X5113" s="91"/>
      <c r="Y5113" s="91"/>
      <c r="Z5113" s="91"/>
      <c r="AA5113" s="91"/>
    </row>
    <row r="5114" spans="2:27" ht="15" thickBot="1" x14ac:dyDescent="0.35">
      <c r="B5114" s="47" t="str">
        <f>IF(AND(H5112="Erdgas",H5111="Nein"),"Erdgasverbrauch in kWh gem. letzter Jahresabrechnung",IF(H5112="Erdgas","Erdgasverbrauch in kWh im Kalenderjahr 2021",IF(AND(H5112="Strom",H5111="Nein"),"Stromverbrauch in kWh gem. letzter Jahresabrechnung",IF(H5112="Strom","Stromverbrauch in kWh im Kalenderjahr 2021",IF(AND(H5112="Wärme/Kälte",H5111="Nein"),"Wärme-/Kälteverbrauch in kWh gem. letzter Jahresabrechnung",IF(H5112="Wärme/Kälte","Wärme-/Kälteverbrauch in kWh im Kalenderjahr 2021","Bitte Energieart auswählen!"))))))</f>
        <v>Bitte Energieart auswählen!</v>
      </c>
      <c r="C5114" s="47"/>
      <c r="D5114" s="47"/>
      <c r="E5114" s="47"/>
      <c r="F5114" s="47"/>
      <c r="G5114" s="47"/>
      <c r="H5114" s="114"/>
      <c r="I5114" s="60" t="s">
        <v>19</v>
      </c>
      <c r="J5114" s="48" t="s">
        <v>5</v>
      </c>
      <c r="K5114" s="47" t="str">
        <f>IF(H5111="Nein",IF(H5112="Erdgas","Den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endet."),IF(H5112="Erdgas","Bitte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14" s="47"/>
      <c r="M5114" s="47"/>
      <c r="N5114" s="47"/>
      <c r="O5114" s="47"/>
      <c r="P5114" s="47"/>
      <c r="Q5114" s="47"/>
      <c r="R5114" s="47"/>
      <c r="S5114" s="47"/>
      <c r="T5114" s="47"/>
      <c r="U5114" s="47"/>
      <c r="V5114" s="47"/>
      <c r="W5114" s="47"/>
      <c r="X5114" s="91"/>
      <c r="Y5114" s="91"/>
      <c r="Z5114" s="91"/>
      <c r="AA5114" s="91"/>
    </row>
    <row r="5115" spans="2:27" x14ac:dyDescent="0.3">
      <c r="B5115" s="46"/>
      <c r="C5115" s="46"/>
      <c r="D5115" s="46"/>
      <c r="E5115" s="46"/>
      <c r="F5115" s="46"/>
      <c r="G5115" s="46"/>
      <c r="H5115" s="46"/>
      <c r="I5115" s="46"/>
      <c r="J5115" s="46"/>
      <c r="K5115" s="46"/>
      <c r="L5115" s="46"/>
      <c r="M5115" s="46"/>
      <c r="N5115" s="46"/>
      <c r="O5115" s="46"/>
      <c r="P5115" s="46"/>
      <c r="Q5115" s="46"/>
      <c r="R5115" s="46"/>
      <c r="S5115" s="46"/>
      <c r="T5115" s="46"/>
      <c r="U5115" s="46"/>
      <c r="V5115" s="46"/>
      <c r="W5115" s="46"/>
      <c r="X5115" s="91"/>
      <c r="Y5115" s="91"/>
      <c r="Z5115" s="91"/>
      <c r="AA5115" s="91"/>
    </row>
    <row r="5116" spans="2:27" ht="18" thickBot="1" x14ac:dyDescent="0.5">
      <c r="B5116" s="56" t="s">
        <v>10</v>
      </c>
      <c r="C5116" s="47"/>
      <c r="D5116" s="47"/>
      <c r="E5116" s="47"/>
      <c r="F5116" s="47"/>
      <c r="G5116" s="47"/>
      <c r="H5116" s="47"/>
      <c r="I5116" s="47"/>
      <c r="J5116" s="47"/>
      <c r="K5116" s="47"/>
      <c r="L5116" s="47"/>
      <c r="M5116" s="47"/>
      <c r="N5116" s="47"/>
      <c r="O5116" s="47"/>
      <c r="P5116" s="47"/>
      <c r="Q5116" s="47"/>
      <c r="R5116" s="47"/>
      <c r="S5116" s="47"/>
      <c r="T5116" s="47"/>
      <c r="U5116" s="47"/>
      <c r="V5116" s="47"/>
      <c r="W5116" s="47"/>
      <c r="X5116" s="91"/>
      <c r="Y5116" s="90"/>
      <c r="Z5116" s="91"/>
      <c r="AA5116" s="91"/>
    </row>
    <row r="5117" spans="2:27" ht="15" thickBot="1" x14ac:dyDescent="0.35">
      <c r="B5117" s="47" t="s">
        <v>11</v>
      </c>
      <c r="C5117" s="47"/>
      <c r="D5117" s="47"/>
      <c r="E5117" s="47"/>
      <c r="F5117" s="47"/>
      <c r="G5117" s="47"/>
      <c r="H5117" s="112"/>
      <c r="I5117" s="47"/>
      <c r="J5117" s="48" t="s">
        <v>5</v>
      </c>
      <c r="K5117" s="47" t="s">
        <v>12</v>
      </c>
      <c r="L5117" s="47"/>
      <c r="M5117" s="47"/>
      <c r="N5117" s="47"/>
      <c r="O5117" s="47"/>
      <c r="P5117" s="47"/>
      <c r="Q5117" s="47"/>
      <c r="R5117" s="47"/>
      <c r="S5117" s="47"/>
      <c r="T5117" s="47"/>
      <c r="U5117" s="47"/>
      <c r="V5117" s="47"/>
      <c r="W5117" s="47"/>
      <c r="X5117" s="91">
        <f>H5118</f>
        <v>0</v>
      </c>
      <c r="Y5117" s="91">
        <f>H5119</f>
        <v>0</v>
      </c>
      <c r="Z5117" s="91">
        <f>H5120</f>
        <v>0</v>
      </c>
      <c r="AA5117" s="91">
        <f>H5121</f>
        <v>0</v>
      </c>
    </row>
    <row r="5118" spans="2:27" ht="15" thickBot="1" x14ac:dyDescent="0.35">
      <c r="B5118" s="47" t="s">
        <v>13</v>
      </c>
      <c r="C5118" s="47"/>
      <c r="D5118" s="47"/>
      <c r="E5118" s="47"/>
      <c r="F5118" s="47"/>
      <c r="G5118" s="47"/>
      <c r="H5118" s="112"/>
      <c r="I5118" s="59"/>
      <c r="J5118" s="48" t="s">
        <v>5</v>
      </c>
      <c r="K5118" s="47" t="s">
        <v>15</v>
      </c>
      <c r="L5118" s="47"/>
      <c r="M5118" s="47"/>
      <c r="N5118" s="47"/>
      <c r="O5118" s="47"/>
      <c r="P5118" s="47"/>
      <c r="Q5118" s="47"/>
      <c r="R5118" s="47"/>
      <c r="S5118" s="47"/>
      <c r="T5118" s="47"/>
      <c r="U5118" s="47"/>
      <c r="V5118" s="47"/>
      <c r="W5118" s="47"/>
      <c r="X5118" s="91"/>
      <c r="Y5118" s="91"/>
      <c r="Z5118" s="91"/>
      <c r="AA5118" s="91"/>
    </row>
    <row r="5119" spans="2:27" ht="15" thickBot="1" x14ac:dyDescent="0.35">
      <c r="B5119" s="47" t="s">
        <v>16</v>
      </c>
      <c r="C5119" s="47"/>
      <c r="D5119" s="47"/>
      <c r="E5119" s="47"/>
      <c r="F5119" s="47"/>
      <c r="G5119" s="47"/>
      <c r="H5119" s="137"/>
      <c r="I5119" s="47"/>
      <c r="J5119" s="48" t="s">
        <v>5</v>
      </c>
      <c r="K5119" s="47" t="s">
        <v>17</v>
      </c>
      <c r="L5119" s="47"/>
      <c r="M5119" s="47"/>
      <c r="N5119" s="47"/>
      <c r="O5119" s="47"/>
      <c r="P5119" s="47"/>
      <c r="Q5119" s="47"/>
      <c r="R5119" s="47"/>
      <c r="S5119" s="47"/>
      <c r="T5119" s="47"/>
      <c r="U5119" s="47"/>
      <c r="V5119" s="47"/>
      <c r="W5119" s="47"/>
      <c r="X5119" s="91"/>
      <c r="Y5119" s="91"/>
      <c r="Z5119" s="91"/>
      <c r="AA5119" s="91"/>
    </row>
    <row r="5120" spans="2:27" ht="15" thickBot="1" x14ac:dyDescent="0.35">
      <c r="B5120" s="47" t="str">
        <f>IF(H5119="Erdgas","Nettorechnungsbetrag (Erdgas)",IF(H5119="Strom","Nettorechnungsbetrag (Strom)",IF(H5119="Wärme/Kälte","Nettorechnungsbetrag (Wärme/Kälte)","Bitte Energieart auswählen!")))</f>
        <v>Bitte Energieart auswählen!</v>
      </c>
      <c r="C5120" s="47"/>
      <c r="D5120" s="47"/>
      <c r="E5120" s="47"/>
      <c r="F5120" s="47"/>
      <c r="G5120" s="47"/>
      <c r="H5120" s="113"/>
      <c r="I5120" s="60" t="s">
        <v>18</v>
      </c>
      <c r="J5120" s="48" t="s">
        <v>5</v>
      </c>
      <c r="K5120" s="47" t="str">
        <f>IF(H5119="Erdgas","Erdgaskosten exkl. Steuern, Abgaben, Netzentgelte, etc.",IF(H5119="Strom","Stromkosten exkl. Steuern, Abgaben, Netzentgelte, etc.",IF(H5119="Wärme/Kälte","Wärme-/Kältekosten exkl. Steuern, Abgaben, Netzentgelte, etc.","Bitte Energieart auswählen!")))</f>
        <v>Bitte Energieart auswählen!</v>
      </c>
      <c r="L5120" s="47"/>
      <c r="M5120" s="47"/>
      <c r="N5120" s="47"/>
      <c r="O5120" s="47"/>
      <c r="P5120" s="47"/>
      <c r="Q5120" s="47"/>
      <c r="R5120" s="47"/>
      <c r="S5120" s="47"/>
      <c r="T5120" s="47"/>
      <c r="U5120" s="47"/>
      <c r="V5120" s="47"/>
      <c r="W5120" s="47"/>
      <c r="X5120" s="91"/>
      <c r="Y5120" s="91"/>
      <c r="Z5120" s="91"/>
      <c r="AA5120" s="91"/>
    </row>
    <row r="5121" spans="2:27" ht="15" thickBot="1" x14ac:dyDescent="0.35">
      <c r="B5121" s="47" t="str">
        <f>IF(AND(H5119="Erdgas",H5118="Nein"),"Erdgasverbrauch in kWh gem. letzter Jahresabrechnung",IF(H5119="Erdgas","Erdgasverbrauch in kWh im Kalenderjahr 2021",IF(AND(H5119="Strom",H5118="Nein"),"Stromverbrauch in kWh gem. letzter Jahresabrechnung",IF(H5119="Strom","Stromverbrauch in kWh im Kalenderjahr 2021",IF(AND(H5119="Wärme/Kälte",H5118="Nein"),"Wärme-/Kälteverbrauch in kWh gem. letzter Jahresabrechnung",IF(H5119="Wärme/Kälte","Wärme-/Kälteverbrauch in kWh im Kalenderjahr 2021","Bitte Energieart auswählen!"))))))</f>
        <v>Bitte Energieart auswählen!</v>
      </c>
      <c r="C5121" s="47"/>
      <c r="D5121" s="47"/>
      <c r="E5121" s="47"/>
      <c r="F5121" s="47"/>
      <c r="G5121" s="47"/>
      <c r="H5121" s="114"/>
      <c r="I5121" s="60" t="s">
        <v>19</v>
      </c>
      <c r="J5121" s="48" t="s">
        <v>5</v>
      </c>
      <c r="K5121" s="47" t="str">
        <f>IF(H5118="Nein",IF(H5119="Erdgas","Den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endet."),IF(H5119="Erdgas","Bitte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21" s="47"/>
      <c r="M5121" s="47"/>
      <c r="N5121" s="47"/>
      <c r="O5121" s="47"/>
      <c r="P5121" s="47"/>
      <c r="Q5121" s="47"/>
      <c r="R5121" s="47"/>
      <c r="S5121" s="47"/>
      <c r="T5121" s="47"/>
      <c r="U5121" s="47"/>
      <c r="V5121" s="47"/>
      <c r="W5121" s="47"/>
      <c r="X5121" s="91"/>
      <c r="Y5121" s="91"/>
      <c r="Z5121" s="91"/>
      <c r="AA5121" s="91"/>
    </row>
    <row r="5122" spans="2:27" x14ac:dyDescent="0.3">
      <c r="B5122" s="46"/>
      <c r="C5122" s="46"/>
      <c r="D5122" s="46"/>
      <c r="E5122" s="46"/>
      <c r="F5122" s="46"/>
      <c r="G5122" s="46"/>
      <c r="H5122" s="46"/>
      <c r="I5122" s="46"/>
      <c r="J5122" s="46"/>
      <c r="K5122" s="46"/>
      <c r="L5122" s="46"/>
      <c r="M5122" s="46"/>
      <c r="N5122" s="46"/>
      <c r="O5122" s="46"/>
      <c r="P5122" s="46"/>
      <c r="Q5122" s="46"/>
      <c r="R5122" s="46"/>
      <c r="S5122" s="46"/>
      <c r="T5122" s="46"/>
      <c r="U5122" s="46"/>
      <c r="V5122" s="46"/>
      <c r="W5122" s="46"/>
      <c r="X5122" s="91"/>
      <c r="Y5122" s="91"/>
      <c r="Z5122" s="91"/>
      <c r="AA5122" s="91"/>
    </row>
    <row r="5123" spans="2:27" ht="18" thickBot="1" x14ac:dyDescent="0.5">
      <c r="B5123" s="56" t="s">
        <v>10</v>
      </c>
      <c r="C5123" s="47"/>
      <c r="D5123" s="47"/>
      <c r="E5123" s="47"/>
      <c r="F5123" s="47"/>
      <c r="G5123" s="47"/>
      <c r="H5123" s="47"/>
      <c r="I5123" s="47"/>
      <c r="J5123" s="47"/>
      <c r="K5123" s="47"/>
      <c r="L5123" s="47"/>
      <c r="M5123" s="47"/>
      <c r="N5123" s="47"/>
      <c r="O5123" s="47"/>
      <c r="P5123" s="47"/>
      <c r="Q5123" s="47"/>
      <c r="R5123" s="47"/>
      <c r="S5123" s="47"/>
      <c r="T5123" s="47"/>
      <c r="U5123" s="47"/>
      <c r="V5123" s="47"/>
      <c r="W5123" s="47"/>
      <c r="X5123" s="91"/>
      <c r="Y5123" s="90"/>
      <c r="Z5123" s="91"/>
      <c r="AA5123" s="91"/>
    </row>
    <row r="5124" spans="2:27" ht="15" thickBot="1" x14ac:dyDescent="0.35">
      <c r="B5124" s="47" t="s">
        <v>11</v>
      </c>
      <c r="C5124" s="47"/>
      <c r="D5124" s="47"/>
      <c r="E5124" s="47"/>
      <c r="F5124" s="47"/>
      <c r="G5124" s="47"/>
      <c r="H5124" s="112"/>
      <c r="I5124" s="47"/>
      <c r="J5124" s="48" t="s">
        <v>5</v>
      </c>
      <c r="K5124" s="47" t="s">
        <v>12</v>
      </c>
      <c r="L5124" s="47"/>
      <c r="M5124" s="47"/>
      <c r="N5124" s="47"/>
      <c r="O5124" s="47"/>
      <c r="P5124" s="47"/>
      <c r="Q5124" s="47"/>
      <c r="R5124" s="47"/>
      <c r="S5124" s="47"/>
      <c r="T5124" s="47"/>
      <c r="U5124" s="47"/>
      <c r="V5124" s="47"/>
      <c r="W5124" s="47"/>
      <c r="X5124" s="91">
        <f>H5125</f>
        <v>0</v>
      </c>
      <c r="Y5124" s="91">
        <f>H5126</f>
        <v>0</v>
      </c>
      <c r="Z5124" s="91">
        <f>H5127</f>
        <v>0</v>
      </c>
      <c r="AA5124" s="91">
        <f>H5128</f>
        <v>0</v>
      </c>
    </row>
    <row r="5125" spans="2:27" ht="15" thickBot="1" x14ac:dyDescent="0.35">
      <c r="B5125" s="47" t="s">
        <v>13</v>
      </c>
      <c r="C5125" s="47"/>
      <c r="D5125" s="47"/>
      <c r="E5125" s="47"/>
      <c r="F5125" s="47"/>
      <c r="G5125" s="47"/>
      <c r="H5125" s="112"/>
      <c r="I5125" s="59"/>
      <c r="J5125" s="48" t="s">
        <v>5</v>
      </c>
      <c r="K5125" s="47" t="s">
        <v>15</v>
      </c>
      <c r="L5125" s="47"/>
      <c r="M5125" s="47"/>
      <c r="N5125" s="47"/>
      <c r="O5125" s="47"/>
      <c r="P5125" s="47"/>
      <c r="Q5125" s="47"/>
      <c r="R5125" s="47"/>
      <c r="S5125" s="47"/>
      <c r="T5125" s="47"/>
      <c r="U5125" s="47"/>
      <c r="V5125" s="47"/>
      <c r="W5125" s="47"/>
      <c r="X5125" s="91"/>
      <c r="Y5125" s="91"/>
      <c r="Z5125" s="91"/>
      <c r="AA5125" s="91"/>
    </row>
    <row r="5126" spans="2:27" ht="15" thickBot="1" x14ac:dyDescent="0.35">
      <c r="B5126" s="47" t="s">
        <v>16</v>
      </c>
      <c r="C5126" s="47"/>
      <c r="D5126" s="47"/>
      <c r="E5126" s="47"/>
      <c r="F5126" s="47"/>
      <c r="G5126" s="47"/>
      <c r="H5126" s="137"/>
      <c r="I5126" s="47"/>
      <c r="J5126" s="48" t="s">
        <v>5</v>
      </c>
      <c r="K5126" s="47" t="s">
        <v>17</v>
      </c>
      <c r="L5126" s="47"/>
      <c r="M5126" s="47"/>
      <c r="N5126" s="47"/>
      <c r="O5126" s="47"/>
      <c r="P5126" s="47"/>
      <c r="Q5126" s="47"/>
      <c r="R5126" s="47"/>
      <c r="S5126" s="47"/>
      <c r="T5126" s="47"/>
      <c r="U5126" s="47"/>
      <c r="V5126" s="47"/>
      <c r="W5126" s="47"/>
      <c r="X5126" s="91"/>
      <c r="Y5126" s="91"/>
      <c r="Z5126" s="91"/>
      <c r="AA5126" s="91"/>
    </row>
    <row r="5127" spans="2:27" ht="15" thickBot="1" x14ac:dyDescent="0.35">
      <c r="B5127" s="47" t="str">
        <f>IF(H5126="Erdgas","Nettorechnungsbetrag (Erdgas)",IF(H5126="Strom","Nettorechnungsbetrag (Strom)",IF(H5126="Wärme/Kälte","Nettorechnungsbetrag (Wärme/Kälte)","Bitte Energieart auswählen!")))</f>
        <v>Bitte Energieart auswählen!</v>
      </c>
      <c r="C5127" s="47"/>
      <c r="D5127" s="47"/>
      <c r="E5127" s="47"/>
      <c r="F5127" s="47"/>
      <c r="G5127" s="47"/>
      <c r="H5127" s="113"/>
      <c r="I5127" s="60" t="s">
        <v>18</v>
      </c>
      <c r="J5127" s="48" t="s">
        <v>5</v>
      </c>
      <c r="K5127" s="47" t="str">
        <f>IF(H5126="Erdgas","Erdgaskosten exkl. Steuern, Abgaben, Netzentgelte, etc.",IF(H5126="Strom","Stromkosten exkl. Steuern, Abgaben, Netzentgelte, etc.",IF(H5126="Wärme/Kälte","Wärme-/Kältekosten exkl. Steuern, Abgaben, Netzentgelte, etc.","Bitte Energieart auswählen!")))</f>
        <v>Bitte Energieart auswählen!</v>
      </c>
      <c r="L5127" s="47"/>
      <c r="M5127" s="47"/>
      <c r="N5127" s="47"/>
      <c r="O5127" s="47"/>
      <c r="P5127" s="47"/>
      <c r="Q5127" s="47"/>
      <c r="R5127" s="47"/>
      <c r="S5127" s="47"/>
      <c r="T5127" s="47"/>
      <c r="U5127" s="47"/>
      <c r="V5127" s="47"/>
      <c r="W5127" s="47"/>
      <c r="X5127" s="91"/>
      <c r="Y5127" s="91"/>
      <c r="Z5127" s="91"/>
      <c r="AA5127" s="91"/>
    </row>
    <row r="5128" spans="2:27" ht="15" thickBot="1" x14ac:dyDescent="0.35">
      <c r="B5128" s="47" t="str">
        <f>IF(AND(H5126="Erdgas",H5125="Nein"),"Erdgasverbrauch in kWh gem. letzter Jahresabrechnung",IF(H5126="Erdgas","Erdgasverbrauch in kWh im Kalenderjahr 2021",IF(AND(H5126="Strom",H5125="Nein"),"Stromverbrauch in kWh gem. letzter Jahresabrechnung",IF(H5126="Strom","Stromverbrauch in kWh im Kalenderjahr 2021",IF(AND(H5126="Wärme/Kälte",H5125="Nein"),"Wärme-/Kälteverbrauch in kWh gem. letzter Jahresabrechnung",IF(H5126="Wärme/Kälte","Wärme-/Kälteverbrauch in kWh im Kalenderjahr 2021","Bitte Energieart auswählen!"))))))</f>
        <v>Bitte Energieart auswählen!</v>
      </c>
      <c r="C5128" s="47"/>
      <c r="D5128" s="47"/>
      <c r="E5128" s="47"/>
      <c r="F5128" s="47"/>
      <c r="G5128" s="47"/>
      <c r="H5128" s="114"/>
      <c r="I5128" s="60" t="s">
        <v>19</v>
      </c>
      <c r="J5128" s="48" t="s">
        <v>5</v>
      </c>
      <c r="K5128" s="47" t="str">
        <f>IF(H5125="Nein",IF(H5126="Erdgas","Den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endet."),IF(H5126="Erdgas","Bitte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28" s="47"/>
      <c r="M5128" s="47"/>
      <c r="N5128" s="47"/>
      <c r="O5128" s="47"/>
      <c r="P5128" s="47"/>
      <c r="Q5128" s="47"/>
      <c r="R5128" s="47"/>
      <c r="S5128" s="47"/>
      <c r="T5128" s="47"/>
      <c r="U5128" s="47"/>
      <c r="V5128" s="47"/>
      <c r="W5128" s="47"/>
      <c r="X5128" s="91"/>
      <c r="Y5128" s="91"/>
      <c r="Z5128" s="91"/>
      <c r="AA5128" s="91"/>
    </row>
    <row r="5129" spans="2:27" x14ac:dyDescent="0.3">
      <c r="B5129" s="46"/>
      <c r="C5129" s="46"/>
      <c r="D5129" s="46"/>
      <c r="E5129" s="46"/>
      <c r="F5129" s="46"/>
      <c r="G5129" s="46"/>
      <c r="H5129" s="46"/>
      <c r="I5129" s="46"/>
      <c r="J5129" s="46"/>
      <c r="K5129" s="46"/>
      <c r="L5129" s="46"/>
      <c r="M5129" s="46"/>
      <c r="N5129" s="46"/>
      <c r="O5129" s="46"/>
      <c r="P5129" s="46"/>
      <c r="Q5129" s="46"/>
      <c r="R5129" s="46"/>
      <c r="S5129" s="46"/>
      <c r="T5129" s="46"/>
      <c r="U5129" s="46"/>
      <c r="V5129" s="46"/>
      <c r="W5129" s="46"/>
      <c r="X5129" s="91"/>
      <c r="Y5129" s="91"/>
      <c r="Z5129" s="91"/>
      <c r="AA5129" s="91"/>
    </row>
    <row r="5130" spans="2:27" ht="18" thickBot="1" x14ac:dyDescent="0.5">
      <c r="B5130" s="56" t="s">
        <v>10</v>
      </c>
      <c r="C5130" s="47"/>
      <c r="D5130" s="47"/>
      <c r="E5130" s="47"/>
      <c r="F5130" s="47"/>
      <c r="G5130" s="47"/>
      <c r="H5130" s="47"/>
      <c r="I5130" s="47"/>
      <c r="J5130" s="47"/>
      <c r="K5130" s="47"/>
      <c r="L5130" s="47"/>
      <c r="M5130" s="47"/>
      <c r="N5130" s="47"/>
      <c r="O5130" s="47"/>
      <c r="P5130" s="47"/>
      <c r="Q5130" s="47"/>
      <c r="R5130" s="47"/>
      <c r="S5130" s="47"/>
      <c r="T5130" s="47"/>
      <c r="U5130" s="47"/>
      <c r="V5130" s="47"/>
      <c r="W5130" s="47"/>
      <c r="X5130" s="91"/>
      <c r="Y5130" s="90"/>
      <c r="Z5130" s="91"/>
      <c r="AA5130" s="91"/>
    </row>
    <row r="5131" spans="2:27" ht="15" thickBot="1" x14ac:dyDescent="0.35">
      <c r="B5131" s="47" t="s">
        <v>11</v>
      </c>
      <c r="C5131" s="47"/>
      <c r="D5131" s="47"/>
      <c r="E5131" s="47"/>
      <c r="F5131" s="47"/>
      <c r="G5131" s="47"/>
      <c r="H5131" s="112"/>
      <c r="I5131" s="47"/>
      <c r="J5131" s="48" t="s">
        <v>5</v>
      </c>
      <c r="K5131" s="47" t="s">
        <v>12</v>
      </c>
      <c r="L5131" s="47"/>
      <c r="M5131" s="47"/>
      <c r="N5131" s="47"/>
      <c r="O5131" s="47"/>
      <c r="P5131" s="47"/>
      <c r="Q5131" s="47"/>
      <c r="R5131" s="47"/>
      <c r="S5131" s="47"/>
      <c r="T5131" s="47"/>
      <c r="U5131" s="47"/>
      <c r="V5131" s="47"/>
      <c r="W5131" s="47"/>
      <c r="X5131" s="91">
        <f>H5132</f>
        <v>0</v>
      </c>
      <c r="Y5131" s="91">
        <f>H5133</f>
        <v>0</v>
      </c>
      <c r="Z5131" s="91">
        <f>H5134</f>
        <v>0</v>
      </c>
      <c r="AA5131" s="91">
        <f>H5135</f>
        <v>0</v>
      </c>
    </row>
    <row r="5132" spans="2:27" ht="15" thickBot="1" x14ac:dyDescent="0.35">
      <c r="B5132" s="47" t="s">
        <v>13</v>
      </c>
      <c r="C5132" s="47"/>
      <c r="D5132" s="47"/>
      <c r="E5132" s="47"/>
      <c r="F5132" s="47"/>
      <c r="G5132" s="47"/>
      <c r="H5132" s="112"/>
      <c r="I5132" s="59"/>
      <c r="J5132" s="48" t="s">
        <v>5</v>
      </c>
      <c r="K5132" s="47" t="s">
        <v>15</v>
      </c>
      <c r="L5132" s="47"/>
      <c r="M5132" s="47"/>
      <c r="N5132" s="47"/>
      <c r="O5132" s="47"/>
      <c r="P5132" s="47"/>
      <c r="Q5132" s="47"/>
      <c r="R5132" s="47"/>
      <c r="S5132" s="47"/>
      <c r="T5132" s="47"/>
      <c r="U5132" s="47"/>
      <c r="V5132" s="47"/>
      <c r="W5132" s="47"/>
      <c r="X5132" s="91"/>
      <c r="Y5132" s="91"/>
      <c r="Z5132" s="91"/>
      <c r="AA5132" s="91"/>
    </row>
    <row r="5133" spans="2:27" ht="15" thickBot="1" x14ac:dyDescent="0.35">
      <c r="B5133" s="47" t="s">
        <v>16</v>
      </c>
      <c r="C5133" s="47"/>
      <c r="D5133" s="47"/>
      <c r="E5133" s="47"/>
      <c r="F5133" s="47"/>
      <c r="G5133" s="47"/>
      <c r="H5133" s="137"/>
      <c r="I5133" s="47"/>
      <c r="J5133" s="48" t="s">
        <v>5</v>
      </c>
      <c r="K5133" s="47" t="s">
        <v>17</v>
      </c>
      <c r="L5133" s="47"/>
      <c r="M5133" s="47"/>
      <c r="N5133" s="47"/>
      <c r="O5133" s="47"/>
      <c r="P5133" s="47"/>
      <c r="Q5133" s="47"/>
      <c r="R5133" s="47"/>
      <c r="S5133" s="47"/>
      <c r="T5133" s="47"/>
      <c r="U5133" s="47"/>
      <c r="V5133" s="47"/>
      <c r="W5133" s="47"/>
      <c r="X5133" s="91"/>
      <c r="Y5133" s="91"/>
      <c r="Z5133" s="91"/>
      <c r="AA5133" s="91"/>
    </row>
    <row r="5134" spans="2:27" ht="15" thickBot="1" x14ac:dyDescent="0.35">
      <c r="B5134" s="47" t="str">
        <f>IF(H5133="Erdgas","Nettorechnungsbetrag (Erdgas)",IF(H5133="Strom","Nettorechnungsbetrag (Strom)",IF(H5133="Wärme/Kälte","Nettorechnungsbetrag (Wärme/Kälte)","Bitte Energieart auswählen!")))</f>
        <v>Bitte Energieart auswählen!</v>
      </c>
      <c r="C5134" s="47"/>
      <c r="D5134" s="47"/>
      <c r="E5134" s="47"/>
      <c r="F5134" s="47"/>
      <c r="G5134" s="47"/>
      <c r="H5134" s="113"/>
      <c r="I5134" s="60" t="s">
        <v>18</v>
      </c>
      <c r="J5134" s="48" t="s">
        <v>5</v>
      </c>
      <c r="K5134" s="47" t="str">
        <f>IF(H5133="Erdgas","Erdgaskosten exkl. Steuern, Abgaben, Netzentgelte, etc.",IF(H5133="Strom","Stromkosten exkl. Steuern, Abgaben, Netzentgelte, etc.",IF(H5133="Wärme/Kälte","Wärme-/Kältekosten exkl. Steuern, Abgaben, Netzentgelte, etc.","Bitte Energieart auswählen!")))</f>
        <v>Bitte Energieart auswählen!</v>
      </c>
      <c r="L5134" s="47"/>
      <c r="M5134" s="47"/>
      <c r="N5134" s="47"/>
      <c r="O5134" s="47"/>
      <c r="P5134" s="47"/>
      <c r="Q5134" s="47"/>
      <c r="R5134" s="47"/>
      <c r="S5134" s="47"/>
      <c r="T5134" s="47"/>
      <c r="U5134" s="47"/>
      <c r="V5134" s="47"/>
      <c r="W5134" s="47"/>
      <c r="X5134" s="91"/>
      <c r="Y5134" s="91"/>
      <c r="Z5134" s="91"/>
      <c r="AA5134" s="91"/>
    </row>
    <row r="5135" spans="2:27" ht="15" thickBot="1" x14ac:dyDescent="0.35">
      <c r="B5135" s="47" t="str">
        <f>IF(AND(H5133="Erdgas",H5132="Nein"),"Erdgasverbrauch in kWh gem. letzter Jahresabrechnung",IF(H5133="Erdgas","Erdgasverbrauch in kWh im Kalenderjahr 2021",IF(AND(H5133="Strom",H5132="Nein"),"Stromverbrauch in kWh gem. letzter Jahresabrechnung",IF(H5133="Strom","Stromverbrauch in kWh im Kalenderjahr 2021",IF(AND(H5133="Wärme/Kälte",H5132="Nein"),"Wärme-/Kälteverbrauch in kWh gem. letzter Jahresabrechnung",IF(H5133="Wärme/Kälte","Wärme-/Kälteverbrauch in kWh im Kalenderjahr 2021","Bitte Energieart auswählen!"))))))</f>
        <v>Bitte Energieart auswählen!</v>
      </c>
      <c r="C5135" s="47"/>
      <c r="D5135" s="47"/>
      <c r="E5135" s="47"/>
      <c r="F5135" s="47"/>
      <c r="G5135" s="47"/>
      <c r="H5135" s="114"/>
      <c r="I5135" s="60" t="s">
        <v>19</v>
      </c>
      <c r="J5135" s="48" t="s">
        <v>5</v>
      </c>
      <c r="K5135" s="47" t="str">
        <f>IF(H5132="Nein",IF(H5133="Erdgas","Den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endet."),IF(H5133="Erdgas","Bitte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35" s="47"/>
      <c r="M5135" s="47"/>
      <c r="N5135" s="47"/>
      <c r="O5135" s="47"/>
      <c r="P5135" s="47"/>
      <c r="Q5135" s="47"/>
      <c r="R5135" s="47"/>
      <c r="S5135" s="47"/>
      <c r="T5135" s="47"/>
      <c r="U5135" s="47"/>
      <c r="V5135" s="47"/>
      <c r="W5135" s="47"/>
      <c r="X5135" s="91"/>
      <c r="Y5135" s="91"/>
      <c r="Z5135" s="91"/>
      <c r="AA5135" s="91"/>
    </row>
    <row r="5136" spans="2:27" x14ac:dyDescent="0.3">
      <c r="B5136" s="46"/>
      <c r="C5136" s="46"/>
      <c r="D5136" s="46"/>
      <c r="E5136" s="46"/>
      <c r="F5136" s="46"/>
      <c r="G5136" s="46"/>
      <c r="H5136" s="46"/>
      <c r="I5136" s="46"/>
      <c r="J5136" s="46"/>
      <c r="K5136" s="46"/>
      <c r="L5136" s="46"/>
      <c r="M5136" s="46"/>
      <c r="N5136" s="46"/>
      <c r="O5136" s="46"/>
      <c r="P5136" s="46"/>
      <c r="Q5136" s="46"/>
      <c r="R5136" s="46"/>
      <c r="S5136" s="46"/>
      <c r="T5136" s="46"/>
      <c r="U5136" s="46"/>
      <c r="V5136" s="46"/>
      <c r="W5136" s="46"/>
      <c r="X5136" s="91"/>
      <c r="Y5136" s="91"/>
      <c r="Z5136" s="91"/>
      <c r="AA5136" s="91"/>
    </row>
    <row r="5137" spans="2:27" ht="18" thickBot="1" x14ac:dyDescent="0.5">
      <c r="B5137" s="56" t="s">
        <v>10</v>
      </c>
      <c r="C5137" s="47"/>
      <c r="D5137" s="47"/>
      <c r="E5137" s="47"/>
      <c r="F5137" s="47"/>
      <c r="G5137" s="47"/>
      <c r="H5137" s="47"/>
      <c r="I5137" s="47"/>
      <c r="J5137" s="47"/>
      <c r="K5137" s="47"/>
      <c r="L5137" s="47"/>
      <c r="M5137" s="47"/>
      <c r="N5137" s="47"/>
      <c r="O5137" s="47"/>
      <c r="P5137" s="47"/>
      <c r="Q5137" s="47"/>
      <c r="R5137" s="47"/>
      <c r="S5137" s="47"/>
      <c r="T5137" s="47"/>
      <c r="U5137" s="47"/>
      <c r="V5137" s="47"/>
      <c r="W5137" s="47"/>
      <c r="X5137" s="91"/>
      <c r="Y5137" s="90"/>
      <c r="Z5137" s="91"/>
      <c r="AA5137" s="91"/>
    </row>
    <row r="5138" spans="2:27" ht="15" thickBot="1" x14ac:dyDescent="0.35">
      <c r="B5138" s="47" t="s">
        <v>11</v>
      </c>
      <c r="C5138" s="47"/>
      <c r="D5138" s="47"/>
      <c r="E5138" s="47"/>
      <c r="F5138" s="47"/>
      <c r="G5138" s="47"/>
      <c r="H5138" s="112"/>
      <c r="I5138" s="47"/>
      <c r="J5138" s="48" t="s">
        <v>5</v>
      </c>
      <c r="K5138" s="47" t="s">
        <v>12</v>
      </c>
      <c r="L5138" s="47"/>
      <c r="M5138" s="47"/>
      <c r="N5138" s="47"/>
      <c r="O5138" s="47"/>
      <c r="P5138" s="47"/>
      <c r="Q5138" s="47"/>
      <c r="R5138" s="47"/>
      <c r="S5138" s="47"/>
      <c r="T5138" s="47"/>
      <c r="U5138" s="47"/>
      <c r="V5138" s="47"/>
      <c r="W5138" s="47"/>
      <c r="X5138" s="91">
        <f>H5139</f>
        <v>0</v>
      </c>
      <c r="Y5138" s="91">
        <f>H5140</f>
        <v>0</v>
      </c>
      <c r="Z5138" s="91">
        <f>H5141</f>
        <v>0</v>
      </c>
      <c r="AA5138" s="91">
        <f>H5142</f>
        <v>0</v>
      </c>
    </row>
    <row r="5139" spans="2:27" ht="15" thickBot="1" x14ac:dyDescent="0.35">
      <c r="B5139" s="47" t="s">
        <v>13</v>
      </c>
      <c r="C5139" s="47"/>
      <c r="D5139" s="47"/>
      <c r="E5139" s="47"/>
      <c r="F5139" s="47"/>
      <c r="G5139" s="47"/>
      <c r="H5139" s="112"/>
      <c r="I5139" s="59"/>
      <c r="J5139" s="48" t="s">
        <v>5</v>
      </c>
      <c r="K5139" s="47" t="s">
        <v>15</v>
      </c>
      <c r="L5139" s="47"/>
      <c r="M5139" s="47"/>
      <c r="N5139" s="47"/>
      <c r="O5139" s="47"/>
      <c r="P5139" s="47"/>
      <c r="Q5139" s="47"/>
      <c r="R5139" s="47"/>
      <c r="S5139" s="47"/>
      <c r="T5139" s="47"/>
      <c r="U5139" s="47"/>
      <c r="V5139" s="47"/>
      <c r="W5139" s="47"/>
      <c r="X5139" s="91"/>
      <c r="Y5139" s="91"/>
      <c r="Z5139" s="91"/>
      <c r="AA5139" s="91"/>
    </row>
    <row r="5140" spans="2:27" ht="15" thickBot="1" x14ac:dyDescent="0.35">
      <c r="B5140" s="47" t="s">
        <v>16</v>
      </c>
      <c r="C5140" s="47"/>
      <c r="D5140" s="47"/>
      <c r="E5140" s="47"/>
      <c r="F5140" s="47"/>
      <c r="G5140" s="47"/>
      <c r="H5140" s="137"/>
      <c r="I5140" s="47"/>
      <c r="J5140" s="48" t="s">
        <v>5</v>
      </c>
      <c r="K5140" s="47" t="s">
        <v>17</v>
      </c>
      <c r="L5140" s="47"/>
      <c r="M5140" s="47"/>
      <c r="N5140" s="47"/>
      <c r="O5140" s="47"/>
      <c r="P5140" s="47"/>
      <c r="Q5140" s="47"/>
      <c r="R5140" s="47"/>
      <c r="S5140" s="47"/>
      <c r="T5140" s="47"/>
      <c r="U5140" s="47"/>
      <c r="V5140" s="47"/>
      <c r="W5140" s="47"/>
      <c r="X5140" s="91"/>
      <c r="Y5140" s="91"/>
      <c r="Z5140" s="91"/>
      <c r="AA5140" s="91"/>
    </row>
    <row r="5141" spans="2:27" ht="15" thickBot="1" x14ac:dyDescent="0.35">
      <c r="B5141" s="47" t="str">
        <f>IF(H5140="Erdgas","Nettorechnungsbetrag (Erdgas)",IF(H5140="Strom","Nettorechnungsbetrag (Strom)",IF(H5140="Wärme/Kälte","Nettorechnungsbetrag (Wärme/Kälte)","Bitte Energieart auswählen!")))</f>
        <v>Bitte Energieart auswählen!</v>
      </c>
      <c r="C5141" s="47"/>
      <c r="D5141" s="47"/>
      <c r="E5141" s="47"/>
      <c r="F5141" s="47"/>
      <c r="G5141" s="47"/>
      <c r="H5141" s="113"/>
      <c r="I5141" s="60" t="s">
        <v>18</v>
      </c>
      <c r="J5141" s="48" t="s">
        <v>5</v>
      </c>
      <c r="K5141" s="47" t="str">
        <f>IF(H5140="Erdgas","Erdgaskosten exkl. Steuern, Abgaben, Netzentgelte, etc.",IF(H5140="Strom","Stromkosten exkl. Steuern, Abgaben, Netzentgelte, etc.",IF(H5140="Wärme/Kälte","Wärme-/Kältekosten exkl. Steuern, Abgaben, Netzentgelte, etc.","Bitte Energieart auswählen!")))</f>
        <v>Bitte Energieart auswählen!</v>
      </c>
      <c r="L5141" s="47"/>
      <c r="M5141" s="47"/>
      <c r="N5141" s="47"/>
      <c r="O5141" s="47"/>
      <c r="P5141" s="47"/>
      <c r="Q5141" s="47"/>
      <c r="R5141" s="47"/>
      <c r="S5141" s="47"/>
      <c r="T5141" s="47"/>
      <c r="U5141" s="47"/>
      <c r="V5141" s="47"/>
      <c r="W5141" s="47"/>
      <c r="X5141" s="91"/>
      <c r="Y5141" s="91"/>
      <c r="Z5141" s="91"/>
      <c r="AA5141" s="91"/>
    </row>
    <row r="5142" spans="2:27" ht="15" thickBot="1" x14ac:dyDescent="0.35">
      <c r="B5142" s="47" t="str">
        <f>IF(AND(H5140="Erdgas",H5139="Nein"),"Erdgasverbrauch in kWh gem. letzter Jahresabrechnung",IF(H5140="Erdgas","Erdgasverbrauch in kWh im Kalenderjahr 2021",IF(AND(H5140="Strom",H5139="Nein"),"Stromverbrauch in kWh gem. letzter Jahresabrechnung",IF(H5140="Strom","Stromverbrauch in kWh im Kalenderjahr 2021",IF(AND(H5140="Wärme/Kälte",H5139="Nein"),"Wärme-/Kälteverbrauch in kWh gem. letzter Jahresabrechnung",IF(H5140="Wärme/Kälte","Wärme-/Kälteverbrauch in kWh im Kalenderjahr 2021","Bitte Energieart auswählen!"))))))</f>
        <v>Bitte Energieart auswählen!</v>
      </c>
      <c r="C5142" s="47"/>
      <c r="D5142" s="47"/>
      <c r="E5142" s="47"/>
      <c r="F5142" s="47"/>
      <c r="G5142" s="47"/>
      <c r="H5142" s="114"/>
      <c r="I5142" s="60" t="s">
        <v>19</v>
      </c>
      <c r="J5142" s="48" t="s">
        <v>5</v>
      </c>
      <c r="K5142" s="47" t="str">
        <f>IF(H5139="Nein",IF(H5140="Erdgas","Den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endet."),IF(H5140="Erdgas","Bitte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42" s="47"/>
      <c r="M5142" s="47"/>
      <c r="N5142" s="47"/>
      <c r="O5142" s="47"/>
      <c r="P5142" s="47"/>
      <c r="Q5142" s="47"/>
      <c r="R5142" s="47"/>
      <c r="S5142" s="47"/>
      <c r="T5142" s="47"/>
      <c r="U5142" s="47"/>
      <c r="V5142" s="47"/>
      <c r="W5142" s="47"/>
      <c r="X5142" s="91"/>
      <c r="Y5142" s="91"/>
      <c r="Z5142" s="91"/>
      <c r="AA5142" s="91"/>
    </row>
    <row r="5143" spans="2:27" x14ac:dyDescent="0.3">
      <c r="B5143" s="46"/>
      <c r="C5143" s="46"/>
      <c r="D5143" s="46"/>
      <c r="E5143" s="46"/>
      <c r="F5143" s="46"/>
      <c r="G5143" s="46"/>
      <c r="H5143" s="46"/>
      <c r="I5143" s="46"/>
      <c r="J5143" s="46"/>
      <c r="K5143" s="46"/>
      <c r="L5143" s="46"/>
      <c r="M5143" s="46"/>
      <c r="N5143" s="46"/>
      <c r="O5143" s="46"/>
      <c r="P5143" s="46"/>
      <c r="Q5143" s="46"/>
      <c r="R5143" s="46"/>
      <c r="S5143" s="46"/>
      <c r="T5143" s="46"/>
      <c r="U5143" s="46"/>
      <c r="V5143" s="46"/>
      <c r="W5143" s="46"/>
      <c r="X5143" s="91"/>
      <c r="Y5143" s="91"/>
      <c r="Z5143" s="91"/>
      <c r="AA5143" s="91"/>
    </row>
    <row r="5144" spans="2:27" ht="18" thickBot="1" x14ac:dyDescent="0.5">
      <c r="B5144" s="56" t="s">
        <v>10</v>
      </c>
      <c r="C5144" s="47"/>
      <c r="D5144" s="47"/>
      <c r="E5144" s="47"/>
      <c r="F5144" s="47"/>
      <c r="G5144" s="47"/>
      <c r="H5144" s="47"/>
      <c r="I5144" s="47"/>
      <c r="J5144" s="47"/>
      <c r="K5144" s="47"/>
      <c r="L5144" s="47"/>
      <c r="M5144" s="47"/>
      <c r="N5144" s="47"/>
      <c r="O5144" s="47"/>
      <c r="P5144" s="47"/>
      <c r="Q5144" s="47"/>
      <c r="R5144" s="47"/>
      <c r="S5144" s="47"/>
      <c r="T5144" s="47"/>
      <c r="U5144" s="47"/>
      <c r="V5144" s="47"/>
      <c r="W5144" s="47"/>
      <c r="X5144" s="91"/>
      <c r="Y5144" s="90"/>
      <c r="Z5144" s="91"/>
      <c r="AA5144" s="91"/>
    </row>
    <row r="5145" spans="2:27" ht="15" thickBot="1" x14ac:dyDescent="0.35">
      <c r="B5145" s="47" t="s">
        <v>11</v>
      </c>
      <c r="C5145" s="47"/>
      <c r="D5145" s="47"/>
      <c r="E5145" s="47"/>
      <c r="F5145" s="47"/>
      <c r="G5145" s="47"/>
      <c r="H5145" s="112"/>
      <c r="I5145" s="47"/>
      <c r="J5145" s="48" t="s">
        <v>5</v>
      </c>
      <c r="K5145" s="47" t="s">
        <v>12</v>
      </c>
      <c r="L5145" s="47"/>
      <c r="M5145" s="47"/>
      <c r="N5145" s="47"/>
      <c r="O5145" s="47"/>
      <c r="P5145" s="47"/>
      <c r="Q5145" s="47"/>
      <c r="R5145" s="47"/>
      <c r="S5145" s="47"/>
      <c r="T5145" s="47"/>
      <c r="U5145" s="47"/>
      <c r="V5145" s="47"/>
      <c r="W5145" s="47"/>
      <c r="X5145" s="91">
        <f>H5146</f>
        <v>0</v>
      </c>
      <c r="Y5145" s="91">
        <f>H5147</f>
        <v>0</v>
      </c>
      <c r="Z5145" s="91">
        <f>H5148</f>
        <v>0</v>
      </c>
      <c r="AA5145" s="91">
        <f>H5149</f>
        <v>0</v>
      </c>
    </row>
    <row r="5146" spans="2:27" ht="15" thickBot="1" x14ac:dyDescent="0.35">
      <c r="B5146" s="47" t="s">
        <v>13</v>
      </c>
      <c r="C5146" s="47"/>
      <c r="D5146" s="47"/>
      <c r="E5146" s="47"/>
      <c r="F5146" s="47"/>
      <c r="G5146" s="47"/>
      <c r="H5146" s="112"/>
      <c r="I5146" s="59"/>
      <c r="J5146" s="48" t="s">
        <v>5</v>
      </c>
      <c r="K5146" s="47" t="s">
        <v>15</v>
      </c>
      <c r="L5146" s="47"/>
      <c r="M5146" s="47"/>
      <c r="N5146" s="47"/>
      <c r="O5146" s="47"/>
      <c r="P5146" s="47"/>
      <c r="Q5146" s="47"/>
      <c r="R5146" s="47"/>
      <c r="S5146" s="47"/>
      <c r="T5146" s="47"/>
      <c r="U5146" s="47"/>
      <c r="V5146" s="47"/>
      <c r="W5146" s="47"/>
      <c r="X5146" s="91"/>
      <c r="Y5146" s="91"/>
      <c r="Z5146" s="91"/>
      <c r="AA5146" s="91"/>
    </row>
    <row r="5147" spans="2:27" ht="15" thickBot="1" x14ac:dyDescent="0.35">
      <c r="B5147" s="47" t="s">
        <v>16</v>
      </c>
      <c r="C5147" s="47"/>
      <c r="D5147" s="47"/>
      <c r="E5147" s="47"/>
      <c r="F5147" s="47"/>
      <c r="G5147" s="47"/>
      <c r="H5147" s="137"/>
      <c r="I5147" s="47"/>
      <c r="J5147" s="48" t="s">
        <v>5</v>
      </c>
      <c r="K5147" s="47" t="s">
        <v>17</v>
      </c>
      <c r="L5147" s="47"/>
      <c r="M5147" s="47"/>
      <c r="N5147" s="47"/>
      <c r="O5147" s="47"/>
      <c r="P5147" s="47"/>
      <c r="Q5147" s="47"/>
      <c r="R5147" s="47"/>
      <c r="S5147" s="47"/>
      <c r="T5147" s="47"/>
      <c r="U5147" s="47"/>
      <c r="V5147" s="47"/>
      <c r="W5147" s="47"/>
      <c r="X5147" s="91"/>
      <c r="Y5147" s="91"/>
      <c r="Z5147" s="91"/>
      <c r="AA5147" s="91"/>
    </row>
    <row r="5148" spans="2:27" ht="15" thickBot="1" x14ac:dyDescent="0.35">
      <c r="B5148" s="47" t="str">
        <f>IF(H5147="Erdgas","Nettorechnungsbetrag (Erdgas)",IF(H5147="Strom","Nettorechnungsbetrag (Strom)",IF(H5147="Wärme/Kälte","Nettorechnungsbetrag (Wärme/Kälte)","Bitte Energieart auswählen!")))</f>
        <v>Bitte Energieart auswählen!</v>
      </c>
      <c r="C5148" s="47"/>
      <c r="D5148" s="47"/>
      <c r="E5148" s="47"/>
      <c r="F5148" s="47"/>
      <c r="G5148" s="47"/>
      <c r="H5148" s="113"/>
      <c r="I5148" s="60" t="s">
        <v>18</v>
      </c>
      <c r="J5148" s="48" t="s">
        <v>5</v>
      </c>
      <c r="K5148" s="47" t="str">
        <f>IF(H5147="Erdgas","Erdgaskosten exkl. Steuern, Abgaben, Netzentgelte, etc.",IF(H5147="Strom","Stromkosten exkl. Steuern, Abgaben, Netzentgelte, etc.",IF(H5147="Wärme/Kälte","Wärme-/Kältekosten exkl. Steuern, Abgaben, Netzentgelte, etc.","Bitte Energieart auswählen!")))</f>
        <v>Bitte Energieart auswählen!</v>
      </c>
      <c r="L5148" s="47"/>
      <c r="M5148" s="47"/>
      <c r="N5148" s="47"/>
      <c r="O5148" s="47"/>
      <c r="P5148" s="47"/>
      <c r="Q5148" s="47"/>
      <c r="R5148" s="47"/>
      <c r="S5148" s="47"/>
      <c r="T5148" s="47"/>
      <c r="U5148" s="47"/>
      <c r="V5148" s="47"/>
      <c r="W5148" s="47"/>
      <c r="X5148" s="91"/>
      <c r="Y5148" s="91"/>
      <c r="Z5148" s="91"/>
      <c r="AA5148" s="91"/>
    </row>
    <row r="5149" spans="2:27" ht="15" thickBot="1" x14ac:dyDescent="0.35">
      <c r="B5149" s="47" t="str">
        <f>IF(AND(H5147="Erdgas",H5146="Nein"),"Erdgasverbrauch in kWh gem. letzter Jahresabrechnung",IF(H5147="Erdgas","Erdgasverbrauch in kWh im Kalenderjahr 2021",IF(AND(H5147="Strom",H5146="Nein"),"Stromverbrauch in kWh gem. letzter Jahresabrechnung",IF(H5147="Strom","Stromverbrauch in kWh im Kalenderjahr 2021",IF(AND(H5147="Wärme/Kälte",H5146="Nein"),"Wärme-/Kälteverbrauch in kWh gem. letzter Jahresabrechnung",IF(H5147="Wärme/Kälte","Wärme-/Kälteverbrauch in kWh im Kalenderjahr 2021","Bitte Energieart auswählen!"))))))</f>
        <v>Bitte Energieart auswählen!</v>
      </c>
      <c r="C5149" s="47"/>
      <c r="D5149" s="47"/>
      <c r="E5149" s="47"/>
      <c r="F5149" s="47"/>
      <c r="G5149" s="47"/>
      <c r="H5149" s="114"/>
      <c r="I5149" s="60" t="s">
        <v>19</v>
      </c>
      <c r="J5149" s="48" t="s">
        <v>5</v>
      </c>
      <c r="K5149" s="47" t="str">
        <f>IF(H5146="Nein",IF(H5147="Erdgas","Den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endet."),IF(H5147="Erdgas","Bitte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49" s="47"/>
      <c r="M5149" s="47"/>
      <c r="N5149" s="47"/>
      <c r="O5149" s="47"/>
      <c r="P5149" s="47"/>
      <c r="Q5149" s="47"/>
      <c r="R5149" s="47"/>
      <c r="S5149" s="47"/>
      <c r="T5149" s="47"/>
      <c r="U5149" s="47"/>
      <c r="V5149" s="47"/>
      <c r="W5149" s="47"/>
      <c r="X5149" s="91"/>
      <c r="Y5149" s="91"/>
      <c r="Z5149" s="91"/>
      <c r="AA5149" s="91"/>
    </row>
    <row r="5150" spans="2:27" x14ac:dyDescent="0.3">
      <c r="B5150" s="46"/>
      <c r="C5150" s="46"/>
      <c r="D5150" s="46"/>
      <c r="E5150" s="46"/>
      <c r="F5150" s="46"/>
      <c r="G5150" s="46"/>
      <c r="H5150" s="46"/>
      <c r="I5150" s="46"/>
      <c r="J5150" s="46"/>
      <c r="K5150" s="46"/>
      <c r="L5150" s="46"/>
      <c r="M5150" s="46"/>
      <c r="N5150" s="46"/>
      <c r="O5150" s="46"/>
      <c r="P5150" s="46"/>
      <c r="Q5150" s="46"/>
      <c r="R5150" s="46"/>
      <c r="S5150" s="46"/>
      <c r="T5150" s="46"/>
      <c r="U5150" s="46"/>
      <c r="V5150" s="46"/>
      <c r="W5150" s="46"/>
      <c r="X5150" s="91"/>
      <c r="Y5150" s="91"/>
      <c r="Z5150" s="91"/>
      <c r="AA5150" s="91"/>
    </row>
    <row r="5151" spans="2:27" ht="18" thickBot="1" x14ac:dyDescent="0.5">
      <c r="B5151" s="56" t="s">
        <v>10</v>
      </c>
      <c r="C5151" s="47"/>
      <c r="D5151" s="47"/>
      <c r="E5151" s="47"/>
      <c r="F5151" s="47"/>
      <c r="G5151" s="47"/>
      <c r="H5151" s="47"/>
      <c r="I5151" s="47"/>
      <c r="J5151" s="47"/>
      <c r="K5151" s="47"/>
      <c r="L5151" s="47"/>
      <c r="M5151" s="47"/>
      <c r="N5151" s="47"/>
      <c r="O5151" s="47"/>
      <c r="P5151" s="47"/>
      <c r="Q5151" s="47"/>
      <c r="R5151" s="47"/>
      <c r="S5151" s="47"/>
      <c r="T5151" s="47"/>
      <c r="U5151" s="47"/>
      <c r="V5151" s="47"/>
      <c r="W5151" s="47"/>
      <c r="X5151" s="91"/>
      <c r="Y5151" s="90"/>
      <c r="Z5151" s="91"/>
      <c r="AA5151" s="91"/>
    </row>
    <row r="5152" spans="2:27" ht="15" thickBot="1" x14ac:dyDescent="0.35">
      <c r="B5152" s="47" t="s">
        <v>11</v>
      </c>
      <c r="C5152" s="47"/>
      <c r="D5152" s="47"/>
      <c r="E5152" s="47"/>
      <c r="F5152" s="47"/>
      <c r="G5152" s="47"/>
      <c r="H5152" s="112"/>
      <c r="I5152" s="47"/>
      <c r="J5152" s="48" t="s">
        <v>5</v>
      </c>
      <c r="K5152" s="47" t="s">
        <v>12</v>
      </c>
      <c r="L5152" s="47"/>
      <c r="M5152" s="47"/>
      <c r="N5152" s="47"/>
      <c r="O5152" s="47"/>
      <c r="P5152" s="47"/>
      <c r="Q5152" s="47"/>
      <c r="R5152" s="47"/>
      <c r="S5152" s="47"/>
      <c r="T5152" s="47"/>
      <c r="U5152" s="47"/>
      <c r="V5152" s="47"/>
      <c r="W5152" s="47"/>
      <c r="X5152" s="91">
        <f>H5153</f>
        <v>0</v>
      </c>
      <c r="Y5152" s="91">
        <f>H5154</f>
        <v>0</v>
      </c>
      <c r="Z5152" s="91">
        <f>H5155</f>
        <v>0</v>
      </c>
      <c r="AA5152" s="91">
        <f>H5156</f>
        <v>0</v>
      </c>
    </row>
    <row r="5153" spans="2:27" ht="15" thickBot="1" x14ac:dyDescent="0.35">
      <c r="B5153" s="47" t="s">
        <v>13</v>
      </c>
      <c r="C5153" s="47"/>
      <c r="D5153" s="47"/>
      <c r="E5153" s="47"/>
      <c r="F5153" s="47"/>
      <c r="G5153" s="47"/>
      <c r="H5153" s="112"/>
      <c r="I5153" s="59"/>
      <c r="J5153" s="48" t="s">
        <v>5</v>
      </c>
      <c r="K5153" s="47" t="s">
        <v>15</v>
      </c>
      <c r="L5153" s="47"/>
      <c r="M5153" s="47"/>
      <c r="N5153" s="47"/>
      <c r="O5153" s="47"/>
      <c r="P5153" s="47"/>
      <c r="Q5153" s="47"/>
      <c r="R5153" s="47"/>
      <c r="S5153" s="47"/>
      <c r="T5153" s="47"/>
      <c r="U5153" s="47"/>
      <c r="V5153" s="47"/>
      <c r="W5153" s="47"/>
      <c r="X5153" s="91"/>
      <c r="Y5153" s="91"/>
      <c r="Z5153" s="91"/>
      <c r="AA5153" s="91"/>
    </row>
    <row r="5154" spans="2:27" ht="15" thickBot="1" x14ac:dyDescent="0.35">
      <c r="B5154" s="47" t="s">
        <v>16</v>
      </c>
      <c r="C5154" s="47"/>
      <c r="D5154" s="47"/>
      <c r="E5154" s="47"/>
      <c r="F5154" s="47"/>
      <c r="G5154" s="47"/>
      <c r="H5154" s="137"/>
      <c r="I5154" s="47"/>
      <c r="J5154" s="48" t="s">
        <v>5</v>
      </c>
      <c r="K5154" s="47" t="s">
        <v>17</v>
      </c>
      <c r="L5154" s="47"/>
      <c r="M5154" s="47"/>
      <c r="N5154" s="47"/>
      <c r="O5154" s="47"/>
      <c r="P5154" s="47"/>
      <c r="Q5154" s="47"/>
      <c r="R5154" s="47"/>
      <c r="S5154" s="47"/>
      <c r="T5154" s="47"/>
      <c r="U5154" s="47"/>
      <c r="V5154" s="47"/>
      <c r="W5154" s="47"/>
      <c r="X5154" s="91"/>
      <c r="Y5154" s="91"/>
      <c r="Z5154" s="91"/>
      <c r="AA5154" s="91"/>
    </row>
    <row r="5155" spans="2:27" ht="15" thickBot="1" x14ac:dyDescent="0.35">
      <c r="B5155" s="47" t="str">
        <f>IF(H5154="Erdgas","Nettorechnungsbetrag (Erdgas)",IF(H5154="Strom","Nettorechnungsbetrag (Strom)",IF(H5154="Wärme/Kälte","Nettorechnungsbetrag (Wärme/Kälte)","Bitte Energieart auswählen!")))</f>
        <v>Bitte Energieart auswählen!</v>
      </c>
      <c r="C5155" s="47"/>
      <c r="D5155" s="47"/>
      <c r="E5155" s="47"/>
      <c r="F5155" s="47"/>
      <c r="G5155" s="47"/>
      <c r="H5155" s="113"/>
      <c r="I5155" s="60" t="s">
        <v>18</v>
      </c>
      <c r="J5155" s="48" t="s">
        <v>5</v>
      </c>
      <c r="K5155" s="47" t="str">
        <f>IF(H5154="Erdgas","Erdgaskosten exkl. Steuern, Abgaben, Netzentgelte, etc.",IF(H5154="Strom","Stromkosten exkl. Steuern, Abgaben, Netzentgelte, etc.",IF(H5154="Wärme/Kälte","Wärme-/Kältekosten exkl. Steuern, Abgaben, Netzentgelte, etc.","Bitte Energieart auswählen!")))</f>
        <v>Bitte Energieart auswählen!</v>
      </c>
      <c r="L5155" s="47"/>
      <c r="M5155" s="47"/>
      <c r="N5155" s="47"/>
      <c r="O5155" s="47"/>
      <c r="P5155" s="47"/>
      <c r="Q5155" s="47"/>
      <c r="R5155" s="47"/>
      <c r="S5155" s="47"/>
      <c r="T5155" s="47"/>
      <c r="U5155" s="47"/>
      <c r="V5155" s="47"/>
      <c r="W5155" s="47"/>
      <c r="X5155" s="91"/>
      <c r="Y5155" s="91"/>
      <c r="Z5155" s="91"/>
      <c r="AA5155" s="91"/>
    </row>
    <row r="5156" spans="2:27" ht="15" thickBot="1" x14ac:dyDescent="0.35">
      <c r="B5156" s="47" t="str">
        <f>IF(AND(H5154="Erdgas",H5153="Nein"),"Erdgasverbrauch in kWh gem. letzter Jahresabrechnung",IF(H5154="Erdgas","Erdgasverbrauch in kWh im Kalenderjahr 2021",IF(AND(H5154="Strom",H5153="Nein"),"Stromverbrauch in kWh gem. letzter Jahresabrechnung",IF(H5154="Strom","Stromverbrauch in kWh im Kalenderjahr 2021",IF(AND(H5154="Wärme/Kälte",H5153="Nein"),"Wärme-/Kälteverbrauch in kWh gem. letzter Jahresabrechnung",IF(H5154="Wärme/Kälte","Wärme-/Kälteverbrauch in kWh im Kalenderjahr 2021","Bitte Energieart auswählen!"))))))</f>
        <v>Bitte Energieart auswählen!</v>
      </c>
      <c r="C5156" s="47"/>
      <c r="D5156" s="47"/>
      <c r="E5156" s="47"/>
      <c r="F5156" s="47"/>
      <c r="G5156" s="47"/>
      <c r="H5156" s="114"/>
      <c r="I5156" s="60" t="s">
        <v>19</v>
      </c>
      <c r="J5156" s="48" t="s">
        <v>5</v>
      </c>
      <c r="K5156" s="47" t="str">
        <f>IF(H5153="Nein",IF(H5154="Erdgas","Den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endet."),IF(H5154="Erdgas","Bitte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56" s="47"/>
      <c r="M5156" s="47"/>
      <c r="N5156" s="47"/>
      <c r="O5156" s="47"/>
      <c r="P5156" s="47"/>
      <c r="Q5156" s="47"/>
      <c r="R5156" s="47"/>
      <c r="S5156" s="47"/>
      <c r="T5156" s="47"/>
      <c r="U5156" s="47"/>
      <c r="V5156" s="47"/>
      <c r="W5156" s="47"/>
      <c r="X5156" s="91"/>
      <c r="Y5156" s="91"/>
      <c r="Z5156" s="91"/>
      <c r="AA5156" s="91"/>
    </row>
    <row r="5157" spans="2:27" x14ac:dyDescent="0.3">
      <c r="B5157" s="46"/>
      <c r="C5157" s="46"/>
      <c r="D5157" s="46"/>
      <c r="E5157" s="46"/>
      <c r="F5157" s="46"/>
      <c r="G5157" s="46"/>
      <c r="H5157" s="46"/>
      <c r="I5157" s="46"/>
      <c r="J5157" s="46"/>
      <c r="K5157" s="46"/>
      <c r="L5157" s="46"/>
      <c r="M5157" s="46"/>
      <c r="N5157" s="46"/>
      <c r="O5157" s="46"/>
      <c r="P5157" s="46"/>
      <c r="Q5157" s="46"/>
      <c r="R5157" s="46"/>
      <c r="S5157" s="46"/>
      <c r="T5157" s="46"/>
      <c r="U5157" s="46"/>
      <c r="V5157" s="46"/>
      <c r="W5157" s="46"/>
      <c r="X5157" s="91"/>
      <c r="Y5157" s="91"/>
      <c r="Z5157" s="91"/>
      <c r="AA5157" s="91"/>
    </row>
    <row r="5158" spans="2:27" ht="18" thickBot="1" x14ac:dyDescent="0.5">
      <c r="B5158" s="56" t="s">
        <v>10</v>
      </c>
      <c r="C5158" s="47"/>
      <c r="D5158" s="47"/>
      <c r="E5158" s="47"/>
      <c r="F5158" s="47"/>
      <c r="G5158" s="47"/>
      <c r="H5158" s="47"/>
      <c r="I5158" s="47"/>
      <c r="J5158" s="47"/>
      <c r="K5158" s="47"/>
      <c r="L5158" s="47"/>
      <c r="M5158" s="47"/>
      <c r="N5158" s="47"/>
      <c r="O5158" s="47"/>
      <c r="P5158" s="47"/>
      <c r="Q5158" s="47"/>
      <c r="R5158" s="47"/>
      <c r="S5158" s="47"/>
      <c r="T5158" s="47"/>
      <c r="U5158" s="47"/>
      <c r="V5158" s="47"/>
      <c r="W5158" s="47"/>
      <c r="X5158" s="91"/>
      <c r="Y5158" s="90"/>
      <c r="Z5158" s="91"/>
      <c r="AA5158" s="91"/>
    </row>
    <row r="5159" spans="2:27" ht="15" thickBot="1" x14ac:dyDescent="0.35">
      <c r="B5159" s="47" t="s">
        <v>11</v>
      </c>
      <c r="C5159" s="47"/>
      <c r="D5159" s="47"/>
      <c r="E5159" s="47"/>
      <c r="F5159" s="47"/>
      <c r="G5159" s="47"/>
      <c r="H5159" s="112"/>
      <c r="I5159" s="47"/>
      <c r="J5159" s="48" t="s">
        <v>5</v>
      </c>
      <c r="K5159" s="47" t="s">
        <v>12</v>
      </c>
      <c r="L5159" s="47"/>
      <c r="M5159" s="47"/>
      <c r="N5159" s="47"/>
      <c r="O5159" s="47"/>
      <c r="P5159" s="47"/>
      <c r="Q5159" s="47"/>
      <c r="R5159" s="47"/>
      <c r="S5159" s="47"/>
      <c r="T5159" s="47"/>
      <c r="U5159" s="47"/>
      <c r="V5159" s="47"/>
      <c r="W5159" s="47"/>
      <c r="X5159" s="91">
        <f>H5160</f>
        <v>0</v>
      </c>
      <c r="Y5159" s="91">
        <f>H5161</f>
        <v>0</v>
      </c>
      <c r="Z5159" s="91">
        <f>H5162</f>
        <v>0</v>
      </c>
      <c r="AA5159" s="91">
        <f>H5163</f>
        <v>0</v>
      </c>
    </row>
    <row r="5160" spans="2:27" ht="15" thickBot="1" x14ac:dyDescent="0.35">
      <c r="B5160" s="47" t="s">
        <v>13</v>
      </c>
      <c r="C5160" s="47"/>
      <c r="D5160" s="47"/>
      <c r="E5160" s="47"/>
      <c r="F5160" s="47"/>
      <c r="G5160" s="47"/>
      <c r="H5160" s="112"/>
      <c r="I5160" s="59"/>
      <c r="J5160" s="48" t="s">
        <v>5</v>
      </c>
      <c r="K5160" s="47" t="s">
        <v>15</v>
      </c>
      <c r="L5160" s="47"/>
      <c r="M5160" s="47"/>
      <c r="N5160" s="47"/>
      <c r="O5160" s="47"/>
      <c r="P5160" s="47"/>
      <c r="Q5160" s="47"/>
      <c r="R5160" s="47"/>
      <c r="S5160" s="47"/>
      <c r="T5160" s="47"/>
      <c r="U5160" s="47"/>
      <c r="V5160" s="47"/>
      <c r="W5160" s="47"/>
      <c r="X5160" s="91"/>
      <c r="Y5160" s="91"/>
      <c r="Z5160" s="91"/>
      <c r="AA5160" s="91"/>
    </row>
    <row r="5161" spans="2:27" ht="15" thickBot="1" x14ac:dyDescent="0.35">
      <c r="B5161" s="47" t="s">
        <v>16</v>
      </c>
      <c r="C5161" s="47"/>
      <c r="D5161" s="47"/>
      <c r="E5161" s="47"/>
      <c r="F5161" s="47"/>
      <c r="G5161" s="47"/>
      <c r="H5161" s="137"/>
      <c r="I5161" s="47"/>
      <c r="J5161" s="48" t="s">
        <v>5</v>
      </c>
      <c r="K5161" s="47" t="s">
        <v>17</v>
      </c>
      <c r="L5161" s="47"/>
      <c r="M5161" s="47"/>
      <c r="N5161" s="47"/>
      <c r="O5161" s="47"/>
      <c r="P5161" s="47"/>
      <c r="Q5161" s="47"/>
      <c r="R5161" s="47"/>
      <c r="S5161" s="47"/>
      <c r="T5161" s="47"/>
      <c r="U5161" s="47"/>
      <c r="V5161" s="47"/>
      <c r="W5161" s="47"/>
      <c r="X5161" s="91"/>
      <c r="Y5161" s="91"/>
      <c r="Z5161" s="91"/>
      <c r="AA5161" s="91"/>
    </row>
    <row r="5162" spans="2:27" ht="15" thickBot="1" x14ac:dyDescent="0.35">
      <c r="B5162" s="47" t="str">
        <f>IF(H5161="Erdgas","Nettorechnungsbetrag (Erdgas)",IF(H5161="Strom","Nettorechnungsbetrag (Strom)",IF(H5161="Wärme/Kälte","Nettorechnungsbetrag (Wärme/Kälte)","Bitte Energieart auswählen!")))</f>
        <v>Bitte Energieart auswählen!</v>
      </c>
      <c r="C5162" s="47"/>
      <c r="D5162" s="47"/>
      <c r="E5162" s="47"/>
      <c r="F5162" s="47"/>
      <c r="G5162" s="47"/>
      <c r="H5162" s="113"/>
      <c r="I5162" s="60" t="s">
        <v>18</v>
      </c>
      <c r="J5162" s="48" t="s">
        <v>5</v>
      </c>
      <c r="K5162" s="47" t="str">
        <f>IF(H5161="Erdgas","Erdgaskosten exkl. Steuern, Abgaben, Netzentgelte, etc.",IF(H5161="Strom","Stromkosten exkl. Steuern, Abgaben, Netzentgelte, etc.",IF(H5161="Wärme/Kälte","Wärme-/Kältekosten exkl. Steuern, Abgaben, Netzentgelte, etc.","Bitte Energieart auswählen!")))</f>
        <v>Bitte Energieart auswählen!</v>
      </c>
      <c r="L5162" s="47"/>
      <c r="M5162" s="47"/>
      <c r="N5162" s="47"/>
      <c r="O5162" s="47"/>
      <c r="P5162" s="47"/>
      <c r="Q5162" s="47"/>
      <c r="R5162" s="47"/>
      <c r="S5162" s="47"/>
      <c r="T5162" s="47"/>
      <c r="U5162" s="47"/>
      <c r="V5162" s="47"/>
      <c r="W5162" s="47"/>
      <c r="X5162" s="91"/>
      <c r="Y5162" s="91"/>
      <c r="Z5162" s="91"/>
      <c r="AA5162" s="91"/>
    </row>
    <row r="5163" spans="2:27" ht="15" thickBot="1" x14ac:dyDescent="0.35">
      <c r="B5163" s="47" t="str">
        <f>IF(AND(H5161="Erdgas",H5160="Nein"),"Erdgasverbrauch in kWh gem. letzter Jahresabrechnung",IF(H5161="Erdgas","Erdgasverbrauch in kWh im Kalenderjahr 2021",IF(AND(H5161="Strom",H5160="Nein"),"Stromverbrauch in kWh gem. letzter Jahresabrechnung",IF(H5161="Strom","Stromverbrauch in kWh im Kalenderjahr 2021",IF(AND(H5161="Wärme/Kälte",H5160="Nein"),"Wärme-/Kälteverbrauch in kWh gem. letzter Jahresabrechnung",IF(H5161="Wärme/Kälte","Wärme-/Kälteverbrauch in kWh im Kalenderjahr 2021","Bitte Energieart auswählen!"))))))</f>
        <v>Bitte Energieart auswählen!</v>
      </c>
      <c r="C5163" s="47"/>
      <c r="D5163" s="47"/>
      <c r="E5163" s="47"/>
      <c r="F5163" s="47"/>
      <c r="G5163" s="47"/>
      <c r="H5163" s="114"/>
      <c r="I5163" s="60" t="s">
        <v>19</v>
      </c>
      <c r="J5163" s="48" t="s">
        <v>5</v>
      </c>
      <c r="K5163" s="47" t="str">
        <f>IF(H5160="Nein",IF(H5161="Erdgas","Den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endet."),IF(H5161="Erdgas","Bitte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63" s="47"/>
      <c r="M5163" s="47"/>
      <c r="N5163" s="47"/>
      <c r="O5163" s="47"/>
      <c r="P5163" s="47"/>
      <c r="Q5163" s="47"/>
      <c r="R5163" s="47"/>
      <c r="S5163" s="47"/>
      <c r="T5163" s="47"/>
      <c r="U5163" s="47"/>
      <c r="V5163" s="47"/>
      <c r="W5163" s="47"/>
      <c r="X5163" s="91"/>
      <c r="Y5163" s="91"/>
      <c r="Z5163" s="91"/>
      <c r="AA5163" s="91"/>
    </row>
    <row r="5164" spans="2:27" x14ac:dyDescent="0.3">
      <c r="B5164" s="46"/>
      <c r="C5164" s="46"/>
      <c r="D5164" s="46"/>
      <c r="E5164" s="46"/>
      <c r="F5164" s="46"/>
      <c r="G5164" s="46"/>
      <c r="H5164" s="46"/>
      <c r="I5164" s="46"/>
      <c r="J5164" s="46"/>
      <c r="K5164" s="46"/>
      <c r="L5164" s="46"/>
      <c r="M5164" s="46"/>
      <c r="N5164" s="46"/>
      <c r="O5164" s="46"/>
      <c r="P5164" s="46"/>
      <c r="Q5164" s="46"/>
      <c r="R5164" s="46"/>
      <c r="S5164" s="46"/>
      <c r="T5164" s="46"/>
      <c r="U5164" s="46"/>
      <c r="V5164" s="46"/>
      <c r="W5164" s="46"/>
      <c r="X5164" s="91"/>
      <c r="Y5164" s="91"/>
      <c r="Z5164" s="91"/>
      <c r="AA5164" s="91"/>
    </row>
    <row r="5165" spans="2:27" ht="18" thickBot="1" x14ac:dyDescent="0.5">
      <c r="B5165" s="56" t="s">
        <v>10</v>
      </c>
      <c r="C5165" s="47"/>
      <c r="D5165" s="47"/>
      <c r="E5165" s="47"/>
      <c r="F5165" s="47"/>
      <c r="G5165" s="47"/>
      <c r="H5165" s="47"/>
      <c r="I5165" s="47"/>
      <c r="J5165" s="47"/>
      <c r="K5165" s="47"/>
      <c r="L5165" s="47"/>
      <c r="M5165" s="47"/>
      <c r="N5165" s="47"/>
      <c r="O5165" s="47"/>
      <c r="P5165" s="47"/>
      <c r="Q5165" s="47"/>
      <c r="R5165" s="47"/>
      <c r="S5165" s="47"/>
      <c r="T5165" s="47"/>
      <c r="U5165" s="47"/>
      <c r="V5165" s="47"/>
      <c r="W5165" s="47"/>
      <c r="X5165" s="91"/>
      <c r="Y5165" s="90"/>
      <c r="Z5165" s="91"/>
      <c r="AA5165" s="91"/>
    </row>
    <row r="5166" spans="2:27" ht="15" thickBot="1" x14ac:dyDescent="0.35">
      <c r="B5166" s="47" t="s">
        <v>11</v>
      </c>
      <c r="C5166" s="47"/>
      <c r="D5166" s="47"/>
      <c r="E5166" s="47"/>
      <c r="F5166" s="47"/>
      <c r="G5166" s="47"/>
      <c r="H5166" s="112"/>
      <c r="I5166" s="47"/>
      <c r="J5166" s="48" t="s">
        <v>5</v>
      </c>
      <c r="K5166" s="47" t="s">
        <v>12</v>
      </c>
      <c r="L5166" s="47"/>
      <c r="M5166" s="47"/>
      <c r="N5166" s="47"/>
      <c r="O5166" s="47"/>
      <c r="P5166" s="47"/>
      <c r="Q5166" s="47"/>
      <c r="R5166" s="47"/>
      <c r="S5166" s="47"/>
      <c r="T5166" s="47"/>
      <c r="U5166" s="47"/>
      <c r="V5166" s="47"/>
      <c r="W5166" s="47"/>
      <c r="X5166" s="91">
        <f>H5167</f>
        <v>0</v>
      </c>
      <c r="Y5166" s="91">
        <f>H5168</f>
        <v>0</v>
      </c>
      <c r="Z5166" s="91">
        <f>H5169</f>
        <v>0</v>
      </c>
      <c r="AA5166" s="91">
        <f>H5170</f>
        <v>0</v>
      </c>
    </row>
    <row r="5167" spans="2:27" ht="15" thickBot="1" x14ac:dyDescent="0.35">
      <c r="B5167" s="47" t="s">
        <v>13</v>
      </c>
      <c r="C5167" s="47"/>
      <c r="D5167" s="47"/>
      <c r="E5167" s="47"/>
      <c r="F5167" s="47"/>
      <c r="G5167" s="47"/>
      <c r="H5167" s="112"/>
      <c r="I5167" s="59"/>
      <c r="J5167" s="48" t="s">
        <v>5</v>
      </c>
      <c r="K5167" s="47" t="s">
        <v>15</v>
      </c>
      <c r="L5167" s="47"/>
      <c r="M5167" s="47"/>
      <c r="N5167" s="47"/>
      <c r="O5167" s="47"/>
      <c r="P5167" s="47"/>
      <c r="Q5167" s="47"/>
      <c r="R5167" s="47"/>
      <c r="S5167" s="47"/>
      <c r="T5167" s="47"/>
      <c r="U5167" s="47"/>
      <c r="V5167" s="47"/>
      <c r="W5167" s="47"/>
      <c r="X5167" s="91"/>
      <c r="Y5167" s="91"/>
      <c r="Z5167" s="91"/>
      <c r="AA5167" s="91"/>
    </row>
    <row r="5168" spans="2:27" ht="15" thickBot="1" x14ac:dyDescent="0.35">
      <c r="B5168" s="47" t="s">
        <v>16</v>
      </c>
      <c r="C5168" s="47"/>
      <c r="D5168" s="47"/>
      <c r="E5168" s="47"/>
      <c r="F5168" s="47"/>
      <c r="G5168" s="47"/>
      <c r="H5168" s="137"/>
      <c r="I5168" s="47"/>
      <c r="J5168" s="48" t="s">
        <v>5</v>
      </c>
      <c r="K5168" s="47" t="s">
        <v>17</v>
      </c>
      <c r="L5168" s="47"/>
      <c r="M5168" s="47"/>
      <c r="N5168" s="47"/>
      <c r="O5168" s="47"/>
      <c r="P5168" s="47"/>
      <c r="Q5168" s="47"/>
      <c r="R5168" s="47"/>
      <c r="S5168" s="47"/>
      <c r="T5168" s="47"/>
      <c r="U5168" s="47"/>
      <c r="V5168" s="47"/>
      <c r="W5168" s="47"/>
      <c r="X5168" s="91"/>
      <c r="Y5168" s="91"/>
      <c r="Z5168" s="91"/>
      <c r="AA5168" s="91"/>
    </row>
    <row r="5169" spans="2:27" ht="15" thickBot="1" x14ac:dyDescent="0.35">
      <c r="B5169" s="47" t="str">
        <f>IF(H5168="Erdgas","Nettorechnungsbetrag (Erdgas)",IF(H5168="Strom","Nettorechnungsbetrag (Strom)",IF(H5168="Wärme/Kälte","Nettorechnungsbetrag (Wärme/Kälte)","Bitte Energieart auswählen!")))</f>
        <v>Bitte Energieart auswählen!</v>
      </c>
      <c r="C5169" s="47"/>
      <c r="D5169" s="47"/>
      <c r="E5169" s="47"/>
      <c r="F5169" s="47"/>
      <c r="G5169" s="47"/>
      <c r="H5169" s="113"/>
      <c r="I5169" s="60" t="s">
        <v>18</v>
      </c>
      <c r="J5169" s="48" t="s">
        <v>5</v>
      </c>
      <c r="K5169" s="47" t="str">
        <f>IF(H5168="Erdgas","Erdgaskosten exkl. Steuern, Abgaben, Netzentgelte, etc.",IF(H5168="Strom","Stromkosten exkl. Steuern, Abgaben, Netzentgelte, etc.",IF(H5168="Wärme/Kälte","Wärme-/Kältekosten exkl. Steuern, Abgaben, Netzentgelte, etc.","Bitte Energieart auswählen!")))</f>
        <v>Bitte Energieart auswählen!</v>
      </c>
      <c r="L5169" s="47"/>
      <c r="M5169" s="47"/>
      <c r="N5169" s="47"/>
      <c r="O5169" s="47"/>
      <c r="P5169" s="47"/>
      <c r="Q5169" s="47"/>
      <c r="R5169" s="47"/>
      <c r="S5169" s="47"/>
      <c r="T5169" s="47"/>
      <c r="U5169" s="47"/>
      <c r="V5169" s="47"/>
      <c r="W5169" s="47"/>
      <c r="X5169" s="91"/>
      <c r="Y5169" s="91"/>
      <c r="Z5169" s="91"/>
      <c r="AA5169" s="91"/>
    </row>
    <row r="5170" spans="2:27" ht="15" thickBot="1" x14ac:dyDescent="0.35">
      <c r="B5170" s="47" t="str">
        <f>IF(AND(H5168="Erdgas",H5167="Nein"),"Erdgasverbrauch in kWh gem. letzter Jahresabrechnung",IF(H5168="Erdgas","Erdgasverbrauch in kWh im Kalenderjahr 2021",IF(AND(H5168="Strom",H5167="Nein"),"Stromverbrauch in kWh gem. letzter Jahresabrechnung",IF(H5168="Strom","Stromverbrauch in kWh im Kalenderjahr 2021",IF(AND(H5168="Wärme/Kälte",H5167="Nein"),"Wärme-/Kälteverbrauch in kWh gem. letzter Jahresabrechnung",IF(H5168="Wärme/Kälte","Wärme-/Kälteverbrauch in kWh im Kalenderjahr 2021","Bitte Energieart auswählen!"))))))</f>
        <v>Bitte Energieart auswählen!</v>
      </c>
      <c r="C5170" s="47"/>
      <c r="D5170" s="47"/>
      <c r="E5170" s="47"/>
      <c r="F5170" s="47"/>
      <c r="G5170" s="47"/>
      <c r="H5170" s="114"/>
      <c r="I5170" s="60" t="s">
        <v>19</v>
      </c>
      <c r="J5170" s="48" t="s">
        <v>5</v>
      </c>
      <c r="K5170" s="47" t="str">
        <f>IF(H5167="Nein",IF(H5168="Erdgas","Den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endet."),IF(H5168="Erdgas","Bitte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70" s="47"/>
      <c r="M5170" s="47"/>
      <c r="N5170" s="47"/>
      <c r="O5170" s="47"/>
      <c r="P5170" s="47"/>
      <c r="Q5170" s="47"/>
      <c r="R5170" s="47"/>
      <c r="S5170" s="47"/>
      <c r="T5170" s="47"/>
      <c r="U5170" s="47"/>
      <c r="V5170" s="47"/>
      <c r="W5170" s="47"/>
      <c r="X5170" s="91"/>
      <c r="Y5170" s="91"/>
      <c r="Z5170" s="91"/>
      <c r="AA5170" s="91"/>
    </row>
    <row r="5171" spans="2:27" x14ac:dyDescent="0.3">
      <c r="B5171" s="46"/>
      <c r="C5171" s="46"/>
      <c r="D5171" s="46"/>
      <c r="E5171" s="46"/>
      <c r="F5171" s="46"/>
      <c r="G5171" s="46"/>
      <c r="H5171" s="46"/>
      <c r="I5171" s="46"/>
      <c r="J5171" s="46"/>
      <c r="K5171" s="46"/>
      <c r="L5171" s="46"/>
      <c r="M5171" s="46"/>
      <c r="N5171" s="46"/>
      <c r="O5171" s="46"/>
      <c r="P5171" s="46"/>
      <c r="Q5171" s="46"/>
      <c r="R5171" s="46"/>
      <c r="S5171" s="46"/>
      <c r="T5171" s="46"/>
      <c r="U5171" s="46"/>
      <c r="V5171" s="46"/>
      <c r="W5171" s="46"/>
      <c r="X5171" s="91"/>
      <c r="Y5171" s="91"/>
      <c r="Z5171" s="91"/>
      <c r="AA5171" s="91"/>
    </row>
    <row r="5172" spans="2:27" ht="18" thickBot="1" x14ac:dyDescent="0.5">
      <c r="B5172" s="56" t="s">
        <v>10</v>
      </c>
      <c r="C5172" s="47"/>
      <c r="D5172" s="47"/>
      <c r="E5172" s="47"/>
      <c r="F5172" s="47"/>
      <c r="G5172" s="47"/>
      <c r="H5172" s="47"/>
      <c r="I5172" s="47"/>
      <c r="J5172" s="47"/>
      <c r="K5172" s="47"/>
      <c r="L5172" s="47"/>
      <c r="M5172" s="47"/>
      <c r="N5172" s="47"/>
      <c r="O5172" s="47"/>
      <c r="P5172" s="47"/>
      <c r="Q5172" s="47"/>
      <c r="R5172" s="47"/>
      <c r="S5172" s="47"/>
      <c r="T5172" s="47"/>
      <c r="U5172" s="47"/>
      <c r="V5172" s="47"/>
      <c r="W5172" s="47"/>
      <c r="X5172" s="91"/>
      <c r="Y5172" s="90"/>
      <c r="Z5172" s="91"/>
      <c r="AA5172" s="91"/>
    </row>
    <row r="5173" spans="2:27" ht="15" thickBot="1" x14ac:dyDescent="0.35">
      <c r="B5173" s="47" t="s">
        <v>11</v>
      </c>
      <c r="C5173" s="47"/>
      <c r="D5173" s="47"/>
      <c r="E5173" s="47"/>
      <c r="F5173" s="47"/>
      <c r="G5173" s="47"/>
      <c r="H5173" s="112"/>
      <c r="I5173" s="47"/>
      <c r="J5173" s="48" t="s">
        <v>5</v>
      </c>
      <c r="K5173" s="47" t="s">
        <v>12</v>
      </c>
      <c r="L5173" s="47"/>
      <c r="M5173" s="47"/>
      <c r="N5173" s="47"/>
      <c r="O5173" s="47"/>
      <c r="P5173" s="47"/>
      <c r="Q5173" s="47"/>
      <c r="R5173" s="47"/>
      <c r="S5173" s="47"/>
      <c r="T5173" s="47"/>
      <c r="U5173" s="47"/>
      <c r="V5173" s="47"/>
      <c r="W5173" s="47"/>
      <c r="X5173" s="91">
        <f>H5174</f>
        <v>0</v>
      </c>
      <c r="Y5173" s="91">
        <f>H5175</f>
        <v>0</v>
      </c>
      <c r="Z5173" s="91">
        <f>H5176</f>
        <v>0</v>
      </c>
      <c r="AA5173" s="91">
        <f>H5177</f>
        <v>0</v>
      </c>
    </row>
    <row r="5174" spans="2:27" ht="15" thickBot="1" x14ac:dyDescent="0.35">
      <c r="B5174" s="47" t="s">
        <v>13</v>
      </c>
      <c r="C5174" s="47"/>
      <c r="D5174" s="47"/>
      <c r="E5174" s="47"/>
      <c r="F5174" s="47"/>
      <c r="G5174" s="47"/>
      <c r="H5174" s="112"/>
      <c r="I5174" s="59"/>
      <c r="J5174" s="48" t="s">
        <v>5</v>
      </c>
      <c r="K5174" s="47" t="s">
        <v>15</v>
      </c>
      <c r="L5174" s="47"/>
      <c r="M5174" s="47"/>
      <c r="N5174" s="47"/>
      <c r="O5174" s="47"/>
      <c r="P5174" s="47"/>
      <c r="Q5174" s="47"/>
      <c r="R5174" s="47"/>
      <c r="S5174" s="47"/>
      <c r="T5174" s="47"/>
      <c r="U5174" s="47"/>
      <c r="V5174" s="47"/>
      <c r="W5174" s="47"/>
      <c r="X5174" s="91"/>
      <c r="Y5174" s="91"/>
      <c r="Z5174" s="91"/>
      <c r="AA5174" s="91"/>
    </row>
    <row r="5175" spans="2:27" ht="15" thickBot="1" x14ac:dyDescent="0.35">
      <c r="B5175" s="47" t="s">
        <v>16</v>
      </c>
      <c r="C5175" s="47"/>
      <c r="D5175" s="47"/>
      <c r="E5175" s="47"/>
      <c r="F5175" s="47"/>
      <c r="G5175" s="47"/>
      <c r="H5175" s="137"/>
      <c r="I5175" s="47"/>
      <c r="J5175" s="48" t="s">
        <v>5</v>
      </c>
      <c r="K5175" s="47" t="s">
        <v>17</v>
      </c>
      <c r="L5175" s="47"/>
      <c r="M5175" s="47"/>
      <c r="N5175" s="47"/>
      <c r="O5175" s="47"/>
      <c r="P5175" s="47"/>
      <c r="Q5175" s="47"/>
      <c r="R5175" s="47"/>
      <c r="S5175" s="47"/>
      <c r="T5175" s="47"/>
      <c r="U5175" s="47"/>
      <c r="V5175" s="47"/>
      <c r="W5175" s="47"/>
      <c r="X5175" s="91"/>
      <c r="Y5175" s="91"/>
      <c r="Z5175" s="91"/>
      <c r="AA5175" s="91"/>
    </row>
    <row r="5176" spans="2:27" ht="15" thickBot="1" x14ac:dyDescent="0.35">
      <c r="B5176" s="47" t="str">
        <f>IF(H5175="Erdgas","Nettorechnungsbetrag (Erdgas)",IF(H5175="Strom","Nettorechnungsbetrag (Strom)",IF(H5175="Wärme/Kälte","Nettorechnungsbetrag (Wärme/Kälte)","Bitte Energieart auswählen!")))</f>
        <v>Bitte Energieart auswählen!</v>
      </c>
      <c r="C5176" s="47"/>
      <c r="D5176" s="47"/>
      <c r="E5176" s="47"/>
      <c r="F5176" s="47"/>
      <c r="G5176" s="47"/>
      <c r="H5176" s="113"/>
      <c r="I5176" s="60" t="s">
        <v>18</v>
      </c>
      <c r="J5176" s="48" t="s">
        <v>5</v>
      </c>
      <c r="K5176" s="47" t="str">
        <f>IF(H5175="Erdgas","Erdgaskosten exkl. Steuern, Abgaben, Netzentgelte, etc.",IF(H5175="Strom","Stromkosten exkl. Steuern, Abgaben, Netzentgelte, etc.",IF(H5175="Wärme/Kälte","Wärme-/Kältekosten exkl. Steuern, Abgaben, Netzentgelte, etc.","Bitte Energieart auswählen!")))</f>
        <v>Bitte Energieart auswählen!</v>
      </c>
      <c r="L5176" s="47"/>
      <c r="M5176" s="47"/>
      <c r="N5176" s="47"/>
      <c r="O5176" s="47"/>
      <c r="P5176" s="47"/>
      <c r="Q5176" s="47"/>
      <c r="R5176" s="47"/>
      <c r="S5176" s="47"/>
      <c r="T5176" s="47"/>
      <c r="U5176" s="47"/>
      <c r="V5176" s="47"/>
      <c r="W5176" s="47"/>
      <c r="X5176" s="91"/>
      <c r="Y5176" s="91"/>
      <c r="Z5176" s="91"/>
      <c r="AA5176" s="91"/>
    </row>
    <row r="5177" spans="2:27" ht="15" thickBot="1" x14ac:dyDescent="0.35">
      <c r="B5177" s="47" t="str">
        <f>IF(AND(H5175="Erdgas",H5174="Nein"),"Erdgasverbrauch in kWh gem. letzter Jahresabrechnung",IF(H5175="Erdgas","Erdgasverbrauch in kWh im Kalenderjahr 2021",IF(AND(H5175="Strom",H5174="Nein"),"Stromverbrauch in kWh gem. letzter Jahresabrechnung",IF(H5175="Strom","Stromverbrauch in kWh im Kalenderjahr 2021",IF(AND(H5175="Wärme/Kälte",H5174="Nein"),"Wärme-/Kälteverbrauch in kWh gem. letzter Jahresabrechnung",IF(H5175="Wärme/Kälte","Wärme-/Kälteverbrauch in kWh im Kalenderjahr 2021","Bitte Energieart auswählen!"))))))</f>
        <v>Bitte Energieart auswählen!</v>
      </c>
      <c r="C5177" s="47"/>
      <c r="D5177" s="47"/>
      <c r="E5177" s="47"/>
      <c r="F5177" s="47"/>
      <c r="G5177" s="47"/>
      <c r="H5177" s="114"/>
      <c r="I5177" s="60" t="s">
        <v>19</v>
      </c>
      <c r="J5177" s="48" t="s">
        <v>5</v>
      </c>
      <c r="K5177" s="47" t="str">
        <f>IF(H5174="Nein",IF(H5175="Erdgas","Den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endet."),IF(H5175="Erdgas","Bitte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77" s="47"/>
      <c r="M5177" s="47"/>
      <c r="N5177" s="47"/>
      <c r="O5177" s="47"/>
      <c r="P5177" s="47"/>
      <c r="Q5177" s="47"/>
      <c r="R5177" s="47"/>
      <c r="S5177" s="47"/>
      <c r="T5177" s="47"/>
      <c r="U5177" s="47"/>
      <c r="V5177" s="47"/>
      <c r="W5177" s="47"/>
      <c r="X5177" s="91"/>
      <c r="Y5177" s="91"/>
      <c r="Z5177" s="91"/>
      <c r="AA5177" s="91"/>
    </row>
    <row r="5178" spans="2:27" x14ac:dyDescent="0.3">
      <c r="B5178" s="46"/>
      <c r="C5178" s="46"/>
      <c r="D5178" s="46"/>
      <c r="E5178" s="46"/>
      <c r="F5178" s="46"/>
      <c r="G5178" s="46"/>
      <c r="H5178" s="46"/>
      <c r="I5178" s="46"/>
      <c r="J5178" s="46"/>
      <c r="K5178" s="46"/>
      <c r="L5178" s="46"/>
      <c r="M5178" s="46"/>
      <c r="N5178" s="46"/>
      <c r="O5178" s="46"/>
      <c r="P5178" s="46"/>
      <c r="Q5178" s="46"/>
      <c r="R5178" s="46"/>
      <c r="S5178" s="46"/>
      <c r="T5178" s="46"/>
      <c r="U5178" s="46"/>
      <c r="V5178" s="46"/>
      <c r="W5178" s="46"/>
      <c r="X5178" s="91"/>
      <c r="Y5178" s="91"/>
      <c r="Z5178" s="91"/>
      <c r="AA5178" s="91"/>
    </row>
    <row r="5179" spans="2:27" ht="18" thickBot="1" x14ac:dyDescent="0.5">
      <c r="B5179" s="56" t="s">
        <v>10</v>
      </c>
      <c r="C5179" s="47"/>
      <c r="D5179" s="47"/>
      <c r="E5179" s="47"/>
      <c r="F5179" s="47"/>
      <c r="G5179" s="47"/>
      <c r="H5179" s="47"/>
      <c r="I5179" s="47"/>
      <c r="J5179" s="47"/>
      <c r="K5179" s="47"/>
      <c r="L5179" s="47"/>
      <c r="M5179" s="47"/>
      <c r="N5179" s="47"/>
      <c r="O5179" s="47"/>
      <c r="P5179" s="47"/>
      <c r="Q5179" s="47"/>
      <c r="R5179" s="47"/>
      <c r="S5179" s="47"/>
      <c r="T5179" s="47"/>
      <c r="U5179" s="47"/>
      <c r="V5179" s="47"/>
      <c r="W5179" s="47"/>
      <c r="X5179" s="91"/>
      <c r="Y5179" s="90"/>
      <c r="Z5179" s="91"/>
      <c r="AA5179" s="91"/>
    </row>
    <row r="5180" spans="2:27" ht="15" thickBot="1" x14ac:dyDescent="0.35">
      <c r="B5180" s="47" t="s">
        <v>11</v>
      </c>
      <c r="C5180" s="47"/>
      <c r="D5180" s="47"/>
      <c r="E5180" s="47"/>
      <c r="F5180" s="47"/>
      <c r="G5180" s="47"/>
      <c r="H5180" s="112"/>
      <c r="I5180" s="47"/>
      <c r="J5180" s="48" t="s">
        <v>5</v>
      </c>
      <c r="K5180" s="47" t="s">
        <v>12</v>
      </c>
      <c r="L5180" s="47"/>
      <c r="M5180" s="47"/>
      <c r="N5180" s="47"/>
      <c r="O5180" s="47"/>
      <c r="P5180" s="47"/>
      <c r="Q5180" s="47"/>
      <c r="R5180" s="47"/>
      <c r="S5180" s="47"/>
      <c r="T5180" s="47"/>
      <c r="U5180" s="47"/>
      <c r="V5180" s="47"/>
      <c r="W5180" s="47"/>
      <c r="X5180" s="91">
        <f>H5181</f>
        <v>0</v>
      </c>
      <c r="Y5180" s="91">
        <f>H5182</f>
        <v>0</v>
      </c>
      <c r="Z5180" s="91">
        <f>H5183</f>
        <v>0</v>
      </c>
      <c r="AA5180" s="91">
        <f>H5184</f>
        <v>0</v>
      </c>
    </row>
    <row r="5181" spans="2:27" ht="15" thickBot="1" x14ac:dyDescent="0.35">
      <c r="B5181" s="47" t="s">
        <v>13</v>
      </c>
      <c r="C5181" s="47"/>
      <c r="D5181" s="47"/>
      <c r="E5181" s="47"/>
      <c r="F5181" s="47"/>
      <c r="G5181" s="47"/>
      <c r="H5181" s="112"/>
      <c r="I5181" s="59"/>
      <c r="J5181" s="48" t="s">
        <v>5</v>
      </c>
      <c r="K5181" s="47" t="s">
        <v>15</v>
      </c>
      <c r="L5181" s="47"/>
      <c r="M5181" s="47"/>
      <c r="N5181" s="47"/>
      <c r="O5181" s="47"/>
      <c r="P5181" s="47"/>
      <c r="Q5181" s="47"/>
      <c r="R5181" s="47"/>
      <c r="S5181" s="47"/>
      <c r="T5181" s="47"/>
      <c r="U5181" s="47"/>
      <c r="V5181" s="47"/>
      <c r="W5181" s="47"/>
      <c r="X5181" s="91"/>
      <c r="Y5181" s="91"/>
      <c r="Z5181" s="91"/>
      <c r="AA5181" s="91"/>
    </row>
    <row r="5182" spans="2:27" ht="15" thickBot="1" x14ac:dyDescent="0.35">
      <c r="B5182" s="47" t="s">
        <v>16</v>
      </c>
      <c r="C5182" s="47"/>
      <c r="D5182" s="47"/>
      <c r="E5182" s="47"/>
      <c r="F5182" s="47"/>
      <c r="G5182" s="47"/>
      <c r="H5182" s="137"/>
      <c r="I5182" s="47"/>
      <c r="J5182" s="48" t="s">
        <v>5</v>
      </c>
      <c r="K5182" s="47" t="s">
        <v>17</v>
      </c>
      <c r="L5182" s="47"/>
      <c r="M5182" s="47"/>
      <c r="N5182" s="47"/>
      <c r="O5182" s="47"/>
      <c r="P5182" s="47"/>
      <c r="Q5182" s="47"/>
      <c r="R5182" s="47"/>
      <c r="S5182" s="47"/>
      <c r="T5182" s="47"/>
      <c r="U5182" s="47"/>
      <c r="V5182" s="47"/>
      <c r="W5182" s="47"/>
      <c r="X5182" s="91"/>
      <c r="Y5182" s="91"/>
      <c r="Z5182" s="91"/>
      <c r="AA5182" s="91"/>
    </row>
    <row r="5183" spans="2:27" ht="15" thickBot="1" x14ac:dyDescent="0.35">
      <c r="B5183" s="47" t="str">
        <f>IF(H5182="Erdgas","Nettorechnungsbetrag (Erdgas)",IF(H5182="Strom","Nettorechnungsbetrag (Strom)",IF(H5182="Wärme/Kälte","Nettorechnungsbetrag (Wärme/Kälte)","Bitte Energieart auswählen!")))</f>
        <v>Bitte Energieart auswählen!</v>
      </c>
      <c r="C5183" s="47"/>
      <c r="D5183" s="47"/>
      <c r="E5183" s="47"/>
      <c r="F5183" s="47"/>
      <c r="G5183" s="47"/>
      <c r="H5183" s="113"/>
      <c r="I5183" s="60" t="s">
        <v>18</v>
      </c>
      <c r="J5183" s="48" t="s">
        <v>5</v>
      </c>
      <c r="K5183" s="47" t="str">
        <f>IF(H5182="Erdgas","Erdgaskosten exkl. Steuern, Abgaben, Netzentgelte, etc.",IF(H5182="Strom","Stromkosten exkl. Steuern, Abgaben, Netzentgelte, etc.",IF(H5182="Wärme/Kälte","Wärme-/Kältekosten exkl. Steuern, Abgaben, Netzentgelte, etc.","Bitte Energieart auswählen!")))</f>
        <v>Bitte Energieart auswählen!</v>
      </c>
      <c r="L5183" s="47"/>
      <c r="M5183" s="47"/>
      <c r="N5183" s="47"/>
      <c r="O5183" s="47"/>
      <c r="P5183" s="47"/>
      <c r="Q5183" s="47"/>
      <c r="R5183" s="47"/>
      <c r="S5183" s="47"/>
      <c r="T5183" s="47"/>
      <c r="U5183" s="47"/>
      <c r="V5183" s="47"/>
      <c r="W5183" s="47"/>
      <c r="X5183" s="91"/>
      <c r="Y5183" s="91"/>
      <c r="Z5183" s="91"/>
      <c r="AA5183" s="91"/>
    </row>
    <row r="5184" spans="2:27" ht="15" thickBot="1" x14ac:dyDescent="0.35">
      <c r="B5184" s="47" t="str">
        <f>IF(AND(H5182="Erdgas",H5181="Nein"),"Erdgasverbrauch in kWh gem. letzter Jahresabrechnung",IF(H5182="Erdgas","Erdgasverbrauch in kWh im Kalenderjahr 2021",IF(AND(H5182="Strom",H5181="Nein"),"Stromverbrauch in kWh gem. letzter Jahresabrechnung",IF(H5182="Strom","Stromverbrauch in kWh im Kalenderjahr 2021",IF(AND(H5182="Wärme/Kälte",H5181="Nein"),"Wärme-/Kälteverbrauch in kWh gem. letzter Jahresabrechnung",IF(H5182="Wärme/Kälte","Wärme-/Kälteverbrauch in kWh im Kalenderjahr 2021","Bitte Energieart auswählen!"))))))</f>
        <v>Bitte Energieart auswählen!</v>
      </c>
      <c r="C5184" s="47"/>
      <c r="D5184" s="47"/>
      <c r="E5184" s="47"/>
      <c r="F5184" s="47"/>
      <c r="G5184" s="47"/>
      <c r="H5184" s="114"/>
      <c r="I5184" s="60" t="s">
        <v>19</v>
      </c>
      <c r="J5184" s="48" t="s">
        <v>5</v>
      </c>
      <c r="K5184" s="47" t="str">
        <f>IF(H5181="Nein",IF(H5182="Erdgas","Den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endet."),IF(H5182="Erdgas","Bitte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84" s="47"/>
      <c r="M5184" s="47"/>
      <c r="N5184" s="47"/>
      <c r="O5184" s="47"/>
      <c r="P5184" s="47"/>
      <c r="Q5184" s="47"/>
      <c r="R5184" s="47"/>
      <c r="S5184" s="47"/>
      <c r="T5184" s="47"/>
      <c r="U5184" s="47"/>
      <c r="V5184" s="47"/>
      <c r="W5184" s="47"/>
      <c r="X5184" s="91"/>
      <c r="Y5184" s="91"/>
      <c r="Z5184" s="91"/>
      <c r="AA5184" s="91"/>
    </row>
    <row r="5185" spans="2:27" x14ac:dyDescent="0.3">
      <c r="B5185" s="46"/>
      <c r="C5185" s="46"/>
      <c r="D5185" s="46"/>
      <c r="E5185" s="46"/>
      <c r="F5185" s="46"/>
      <c r="G5185" s="46"/>
      <c r="H5185" s="46"/>
      <c r="I5185" s="46"/>
      <c r="J5185" s="46"/>
      <c r="K5185" s="46"/>
      <c r="L5185" s="46"/>
      <c r="M5185" s="46"/>
      <c r="N5185" s="46"/>
      <c r="O5185" s="46"/>
      <c r="P5185" s="46"/>
      <c r="Q5185" s="46"/>
      <c r="R5185" s="46"/>
      <c r="S5185" s="46"/>
      <c r="T5185" s="46"/>
      <c r="U5185" s="46"/>
      <c r="V5185" s="46"/>
      <c r="W5185" s="46"/>
      <c r="X5185" s="91"/>
      <c r="Y5185" s="91"/>
      <c r="Z5185" s="91"/>
      <c r="AA5185" s="91"/>
    </row>
    <row r="5186" spans="2:27" ht="18" thickBot="1" x14ac:dyDescent="0.5">
      <c r="B5186" s="56" t="s">
        <v>10</v>
      </c>
      <c r="C5186" s="47"/>
      <c r="D5186" s="47"/>
      <c r="E5186" s="47"/>
      <c r="F5186" s="47"/>
      <c r="G5186" s="47"/>
      <c r="H5186" s="47"/>
      <c r="I5186" s="47"/>
      <c r="J5186" s="47"/>
      <c r="K5186" s="47"/>
      <c r="L5186" s="47"/>
      <c r="M5186" s="47"/>
      <c r="N5186" s="47"/>
      <c r="O5186" s="47"/>
      <c r="P5186" s="47"/>
      <c r="Q5186" s="47"/>
      <c r="R5186" s="47"/>
      <c r="S5186" s="47"/>
      <c r="T5186" s="47"/>
      <c r="U5186" s="47"/>
      <c r="V5186" s="47"/>
      <c r="W5186" s="47"/>
      <c r="X5186" s="91"/>
      <c r="Y5186" s="90"/>
      <c r="Z5186" s="91"/>
      <c r="AA5186" s="91"/>
    </row>
    <row r="5187" spans="2:27" ht="15" thickBot="1" x14ac:dyDescent="0.35">
      <c r="B5187" s="47" t="s">
        <v>11</v>
      </c>
      <c r="C5187" s="47"/>
      <c r="D5187" s="47"/>
      <c r="E5187" s="47"/>
      <c r="F5187" s="47"/>
      <c r="G5187" s="47"/>
      <c r="H5187" s="112"/>
      <c r="I5187" s="47"/>
      <c r="J5187" s="48" t="s">
        <v>5</v>
      </c>
      <c r="K5187" s="47" t="s">
        <v>12</v>
      </c>
      <c r="L5187" s="47"/>
      <c r="M5187" s="47"/>
      <c r="N5187" s="47"/>
      <c r="O5187" s="47"/>
      <c r="P5187" s="47"/>
      <c r="Q5187" s="47"/>
      <c r="R5187" s="47"/>
      <c r="S5187" s="47"/>
      <c r="T5187" s="47"/>
      <c r="U5187" s="47"/>
      <c r="V5187" s="47"/>
      <c r="W5187" s="47"/>
      <c r="X5187" s="91">
        <f>H5188</f>
        <v>0</v>
      </c>
      <c r="Y5187" s="91">
        <f>H5189</f>
        <v>0</v>
      </c>
      <c r="Z5187" s="91">
        <f>H5190</f>
        <v>0</v>
      </c>
      <c r="AA5187" s="91">
        <f>H5191</f>
        <v>0</v>
      </c>
    </row>
    <row r="5188" spans="2:27" ht="15" thickBot="1" x14ac:dyDescent="0.35">
      <c r="B5188" s="47" t="s">
        <v>13</v>
      </c>
      <c r="C5188" s="47"/>
      <c r="D5188" s="47"/>
      <c r="E5188" s="47"/>
      <c r="F5188" s="47"/>
      <c r="G5188" s="47"/>
      <c r="H5188" s="112"/>
      <c r="I5188" s="59"/>
      <c r="J5188" s="48" t="s">
        <v>5</v>
      </c>
      <c r="K5188" s="47" t="s">
        <v>15</v>
      </c>
      <c r="L5188" s="47"/>
      <c r="M5188" s="47"/>
      <c r="N5188" s="47"/>
      <c r="O5188" s="47"/>
      <c r="P5188" s="47"/>
      <c r="Q5188" s="47"/>
      <c r="R5188" s="47"/>
      <c r="S5188" s="47"/>
      <c r="T5188" s="47"/>
      <c r="U5188" s="47"/>
      <c r="V5188" s="47"/>
      <c r="W5188" s="47"/>
      <c r="X5188" s="91"/>
      <c r="Y5188" s="91"/>
      <c r="Z5188" s="91"/>
      <c r="AA5188" s="91"/>
    </row>
    <row r="5189" spans="2:27" ht="15" thickBot="1" x14ac:dyDescent="0.35">
      <c r="B5189" s="47" t="s">
        <v>16</v>
      </c>
      <c r="C5189" s="47"/>
      <c r="D5189" s="47"/>
      <c r="E5189" s="47"/>
      <c r="F5189" s="47"/>
      <c r="G5189" s="47"/>
      <c r="H5189" s="137"/>
      <c r="I5189" s="47"/>
      <c r="J5189" s="48" t="s">
        <v>5</v>
      </c>
      <c r="K5189" s="47" t="s">
        <v>17</v>
      </c>
      <c r="L5189" s="47"/>
      <c r="M5189" s="47"/>
      <c r="N5189" s="47"/>
      <c r="O5189" s="47"/>
      <c r="P5189" s="47"/>
      <c r="Q5189" s="47"/>
      <c r="R5189" s="47"/>
      <c r="S5189" s="47"/>
      <c r="T5189" s="47"/>
      <c r="U5189" s="47"/>
      <c r="V5189" s="47"/>
      <c r="W5189" s="47"/>
      <c r="X5189" s="91"/>
      <c r="Y5189" s="91"/>
      <c r="Z5189" s="91"/>
      <c r="AA5189" s="91"/>
    </row>
    <row r="5190" spans="2:27" ht="15" thickBot="1" x14ac:dyDescent="0.35">
      <c r="B5190" s="47" t="str">
        <f>IF(H5189="Erdgas","Nettorechnungsbetrag (Erdgas)",IF(H5189="Strom","Nettorechnungsbetrag (Strom)",IF(H5189="Wärme/Kälte","Nettorechnungsbetrag (Wärme/Kälte)","Bitte Energieart auswählen!")))</f>
        <v>Bitte Energieart auswählen!</v>
      </c>
      <c r="C5190" s="47"/>
      <c r="D5190" s="47"/>
      <c r="E5190" s="47"/>
      <c r="F5190" s="47"/>
      <c r="G5190" s="47"/>
      <c r="H5190" s="113"/>
      <c r="I5190" s="60" t="s">
        <v>18</v>
      </c>
      <c r="J5190" s="48" t="s">
        <v>5</v>
      </c>
      <c r="K5190" s="47" t="str">
        <f>IF(H5189="Erdgas","Erdgaskosten exkl. Steuern, Abgaben, Netzentgelte, etc.",IF(H5189="Strom","Stromkosten exkl. Steuern, Abgaben, Netzentgelte, etc.",IF(H5189="Wärme/Kälte","Wärme-/Kältekosten exkl. Steuern, Abgaben, Netzentgelte, etc.","Bitte Energieart auswählen!")))</f>
        <v>Bitte Energieart auswählen!</v>
      </c>
      <c r="L5190" s="47"/>
      <c r="M5190" s="47"/>
      <c r="N5190" s="47"/>
      <c r="O5190" s="47"/>
      <c r="P5190" s="47"/>
      <c r="Q5190" s="47"/>
      <c r="R5190" s="47"/>
      <c r="S5190" s="47"/>
      <c r="T5190" s="47"/>
      <c r="U5190" s="47"/>
      <c r="V5190" s="47"/>
      <c r="W5190" s="47"/>
      <c r="X5190" s="91"/>
      <c r="Y5190" s="91"/>
      <c r="Z5190" s="91"/>
      <c r="AA5190" s="91"/>
    </row>
    <row r="5191" spans="2:27" ht="15" thickBot="1" x14ac:dyDescent="0.35">
      <c r="B5191" s="47" t="str">
        <f>IF(AND(H5189="Erdgas",H5188="Nein"),"Erdgasverbrauch in kWh gem. letzter Jahresabrechnung",IF(H5189="Erdgas","Erdgasverbrauch in kWh im Kalenderjahr 2021",IF(AND(H5189="Strom",H5188="Nein"),"Stromverbrauch in kWh gem. letzter Jahresabrechnung",IF(H5189="Strom","Stromverbrauch in kWh im Kalenderjahr 2021",IF(AND(H5189="Wärme/Kälte",H5188="Nein"),"Wärme-/Kälteverbrauch in kWh gem. letzter Jahresabrechnung",IF(H5189="Wärme/Kälte","Wärme-/Kälteverbrauch in kWh im Kalenderjahr 2021","Bitte Energieart auswählen!"))))))</f>
        <v>Bitte Energieart auswählen!</v>
      </c>
      <c r="C5191" s="47"/>
      <c r="D5191" s="47"/>
      <c r="E5191" s="47"/>
      <c r="F5191" s="47"/>
      <c r="G5191" s="47"/>
      <c r="H5191" s="114"/>
      <c r="I5191" s="60" t="s">
        <v>19</v>
      </c>
      <c r="J5191" s="48" t="s">
        <v>5</v>
      </c>
      <c r="K5191" s="47" t="str">
        <f>IF(H5188="Nein",IF(H5189="Erdgas","Den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endet."),IF(H5189="Erdgas","Bitte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91" s="47"/>
      <c r="M5191" s="47"/>
      <c r="N5191" s="47"/>
      <c r="O5191" s="47"/>
      <c r="P5191" s="47"/>
      <c r="Q5191" s="47"/>
      <c r="R5191" s="47"/>
      <c r="S5191" s="47"/>
      <c r="T5191" s="47"/>
      <c r="U5191" s="47"/>
      <c r="V5191" s="47"/>
      <c r="W5191" s="47"/>
      <c r="X5191" s="91"/>
      <c r="Y5191" s="91"/>
      <c r="Z5191" s="91"/>
      <c r="AA5191" s="91"/>
    </row>
    <row r="5192" spans="2:27" x14ac:dyDescent="0.3">
      <c r="B5192" s="46"/>
      <c r="C5192" s="46"/>
      <c r="D5192" s="46"/>
      <c r="E5192" s="46"/>
      <c r="F5192" s="46"/>
      <c r="G5192" s="46"/>
      <c r="H5192" s="46"/>
      <c r="I5192" s="46"/>
      <c r="J5192" s="46"/>
      <c r="K5192" s="46"/>
      <c r="L5192" s="46"/>
      <c r="M5192" s="46"/>
      <c r="N5192" s="46"/>
      <c r="O5192" s="46"/>
      <c r="P5192" s="46"/>
      <c r="Q5192" s="46"/>
      <c r="R5192" s="46"/>
      <c r="S5192" s="46"/>
      <c r="T5192" s="46"/>
      <c r="U5192" s="46"/>
      <c r="V5192" s="46"/>
      <c r="W5192" s="46"/>
      <c r="X5192" s="91"/>
      <c r="Y5192" s="91"/>
      <c r="Z5192" s="91"/>
      <c r="AA5192" s="91"/>
    </row>
    <row r="5193" spans="2:27" ht="18" thickBot="1" x14ac:dyDescent="0.5">
      <c r="B5193" s="56" t="s">
        <v>10</v>
      </c>
      <c r="C5193" s="47"/>
      <c r="D5193" s="47"/>
      <c r="E5193" s="47"/>
      <c r="F5193" s="47"/>
      <c r="G5193" s="47"/>
      <c r="H5193" s="47"/>
      <c r="I5193" s="47"/>
      <c r="J5193" s="47"/>
      <c r="K5193" s="47"/>
      <c r="L5193" s="47"/>
      <c r="M5193" s="47"/>
      <c r="N5193" s="47"/>
      <c r="O5193" s="47"/>
      <c r="P5193" s="47"/>
      <c r="Q5193" s="47"/>
      <c r="R5193" s="47"/>
      <c r="S5193" s="47"/>
      <c r="T5193" s="47"/>
      <c r="U5193" s="47"/>
      <c r="V5193" s="47"/>
      <c r="W5193" s="47"/>
      <c r="X5193" s="91"/>
      <c r="Y5193" s="90"/>
      <c r="Z5193" s="91"/>
      <c r="AA5193" s="91"/>
    </row>
    <row r="5194" spans="2:27" ht="15" thickBot="1" x14ac:dyDescent="0.35">
      <c r="B5194" s="47" t="s">
        <v>11</v>
      </c>
      <c r="C5194" s="47"/>
      <c r="D5194" s="47"/>
      <c r="E5194" s="47"/>
      <c r="F5194" s="47"/>
      <c r="G5194" s="47"/>
      <c r="H5194" s="112"/>
      <c r="I5194" s="47"/>
      <c r="J5194" s="48" t="s">
        <v>5</v>
      </c>
      <c r="K5194" s="47" t="s">
        <v>12</v>
      </c>
      <c r="L5194" s="47"/>
      <c r="M5194" s="47"/>
      <c r="N5194" s="47"/>
      <c r="O5194" s="47"/>
      <c r="P5194" s="47"/>
      <c r="Q5194" s="47"/>
      <c r="R5194" s="47"/>
      <c r="S5194" s="47"/>
      <c r="T5194" s="47"/>
      <c r="U5194" s="47"/>
      <c r="V5194" s="47"/>
      <c r="W5194" s="47"/>
      <c r="X5194" s="91">
        <f>H5195</f>
        <v>0</v>
      </c>
      <c r="Y5194" s="91">
        <f>H5196</f>
        <v>0</v>
      </c>
      <c r="Z5194" s="91">
        <f>H5197</f>
        <v>0</v>
      </c>
      <c r="AA5194" s="91">
        <f>H5198</f>
        <v>0</v>
      </c>
    </row>
    <row r="5195" spans="2:27" ht="15" thickBot="1" x14ac:dyDescent="0.35">
      <c r="B5195" s="47" t="s">
        <v>13</v>
      </c>
      <c r="C5195" s="47"/>
      <c r="D5195" s="47"/>
      <c r="E5195" s="47"/>
      <c r="F5195" s="47"/>
      <c r="G5195" s="47"/>
      <c r="H5195" s="112"/>
      <c r="I5195" s="59"/>
      <c r="J5195" s="48" t="s">
        <v>5</v>
      </c>
      <c r="K5195" s="47" t="s">
        <v>15</v>
      </c>
      <c r="L5195" s="47"/>
      <c r="M5195" s="47"/>
      <c r="N5195" s="47"/>
      <c r="O5195" s="47"/>
      <c r="P5195" s="47"/>
      <c r="Q5195" s="47"/>
      <c r="R5195" s="47"/>
      <c r="S5195" s="47"/>
      <c r="T5195" s="47"/>
      <c r="U5195" s="47"/>
      <c r="V5195" s="47"/>
      <c r="W5195" s="47"/>
      <c r="X5195" s="91"/>
      <c r="Y5195" s="91"/>
      <c r="Z5195" s="91"/>
      <c r="AA5195" s="91"/>
    </row>
    <row r="5196" spans="2:27" ht="15" thickBot="1" x14ac:dyDescent="0.35">
      <c r="B5196" s="47" t="s">
        <v>16</v>
      </c>
      <c r="C5196" s="47"/>
      <c r="D5196" s="47"/>
      <c r="E5196" s="47"/>
      <c r="F5196" s="47"/>
      <c r="G5196" s="47"/>
      <c r="H5196" s="137"/>
      <c r="I5196" s="47"/>
      <c r="J5196" s="48" t="s">
        <v>5</v>
      </c>
      <c r="K5196" s="47" t="s">
        <v>17</v>
      </c>
      <c r="L5196" s="47"/>
      <c r="M5196" s="47"/>
      <c r="N5196" s="47"/>
      <c r="O5196" s="47"/>
      <c r="P5196" s="47"/>
      <c r="Q5196" s="47"/>
      <c r="R5196" s="47"/>
      <c r="S5196" s="47"/>
      <c r="T5196" s="47"/>
      <c r="U5196" s="47"/>
      <c r="V5196" s="47"/>
      <c r="W5196" s="47"/>
      <c r="X5196" s="91"/>
      <c r="Y5196" s="91"/>
      <c r="Z5196" s="91"/>
      <c r="AA5196" s="91"/>
    </row>
    <row r="5197" spans="2:27" ht="15" thickBot="1" x14ac:dyDescent="0.35">
      <c r="B5197" s="47" t="str">
        <f>IF(H5196="Erdgas","Nettorechnungsbetrag (Erdgas)",IF(H5196="Strom","Nettorechnungsbetrag (Strom)",IF(H5196="Wärme/Kälte","Nettorechnungsbetrag (Wärme/Kälte)","Bitte Energieart auswählen!")))</f>
        <v>Bitte Energieart auswählen!</v>
      </c>
      <c r="C5197" s="47"/>
      <c r="D5197" s="47"/>
      <c r="E5197" s="47"/>
      <c r="F5197" s="47"/>
      <c r="G5197" s="47"/>
      <c r="H5197" s="113"/>
      <c r="I5197" s="60" t="s">
        <v>18</v>
      </c>
      <c r="J5197" s="48" t="s">
        <v>5</v>
      </c>
      <c r="K5197" s="47" t="str">
        <f>IF(H5196="Erdgas","Erdgaskosten exkl. Steuern, Abgaben, Netzentgelte, etc.",IF(H5196="Strom","Stromkosten exkl. Steuern, Abgaben, Netzentgelte, etc.",IF(H5196="Wärme/Kälte","Wärme-/Kältekosten exkl. Steuern, Abgaben, Netzentgelte, etc.","Bitte Energieart auswählen!")))</f>
        <v>Bitte Energieart auswählen!</v>
      </c>
      <c r="L5197" s="47"/>
      <c r="M5197" s="47"/>
      <c r="N5197" s="47"/>
      <c r="O5197" s="47"/>
      <c r="P5197" s="47"/>
      <c r="Q5197" s="47"/>
      <c r="R5197" s="47"/>
      <c r="S5197" s="47"/>
      <c r="T5197" s="47"/>
      <c r="U5197" s="47"/>
      <c r="V5197" s="47"/>
      <c r="W5197" s="47"/>
      <c r="X5197" s="91"/>
      <c r="Y5197" s="91"/>
      <c r="Z5197" s="91"/>
      <c r="AA5197" s="91"/>
    </row>
    <row r="5198" spans="2:27" ht="15" thickBot="1" x14ac:dyDescent="0.35">
      <c r="B5198" s="47" t="str">
        <f>IF(AND(H5196="Erdgas",H5195="Nein"),"Erdgasverbrauch in kWh gem. letzter Jahresabrechnung",IF(H5196="Erdgas","Erdgasverbrauch in kWh im Kalenderjahr 2021",IF(AND(H5196="Strom",H5195="Nein"),"Stromverbrauch in kWh gem. letzter Jahresabrechnung",IF(H5196="Strom","Stromverbrauch in kWh im Kalenderjahr 2021",IF(AND(H5196="Wärme/Kälte",H5195="Nein"),"Wärme-/Kälteverbrauch in kWh gem. letzter Jahresabrechnung",IF(H5196="Wärme/Kälte","Wärme-/Kälteverbrauch in kWh im Kalenderjahr 2021","Bitte Energieart auswählen!"))))))</f>
        <v>Bitte Energieart auswählen!</v>
      </c>
      <c r="C5198" s="47"/>
      <c r="D5198" s="47"/>
      <c r="E5198" s="47"/>
      <c r="F5198" s="47"/>
      <c r="G5198" s="47"/>
      <c r="H5198" s="114"/>
      <c r="I5198" s="60" t="s">
        <v>19</v>
      </c>
      <c r="J5198" s="48" t="s">
        <v>5</v>
      </c>
      <c r="K5198" s="47" t="str">
        <f>IF(H5195="Nein",IF(H5196="Erdgas","Den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endet."),IF(H5196="Erdgas","Bitte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198" s="47"/>
      <c r="M5198" s="47"/>
      <c r="N5198" s="47"/>
      <c r="O5198" s="47"/>
      <c r="P5198" s="47"/>
      <c r="Q5198" s="47"/>
      <c r="R5198" s="47"/>
      <c r="S5198" s="47"/>
      <c r="T5198" s="47"/>
      <c r="U5198" s="47"/>
      <c r="V5198" s="47"/>
      <c r="W5198" s="47"/>
      <c r="X5198" s="91"/>
      <c r="Y5198" s="91"/>
      <c r="Z5198" s="91"/>
      <c r="AA5198" s="91"/>
    </row>
    <row r="5199" spans="2:27" x14ac:dyDescent="0.3">
      <c r="B5199" s="46"/>
      <c r="C5199" s="46"/>
      <c r="D5199" s="46"/>
      <c r="E5199" s="46"/>
      <c r="F5199" s="46"/>
      <c r="G5199" s="46"/>
      <c r="H5199" s="46"/>
      <c r="I5199" s="46"/>
      <c r="J5199" s="46"/>
      <c r="K5199" s="46"/>
      <c r="L5199" s="46"/>
      <c r="M5199" s="46"/>
      <c r="N5199" s="46"/>
      <c r="O5199" s="46"/>
      <c r="P5199" s="46"/>
      <c r="Q5199" s="46"/>
      <c r="R5199" s="46"/>
      <c r="S5199" s="46"/>
      <c r="T5199" s="46"/>
      <c r="U5199" s="46"/>
      <c r="V5199" s="46"/>
      <c r="W5199" s="46"/>
      <c r="X5199" s="91"/>
      <c r="Y5199" s="91"/>
      <c r="Z5199" s="91"/>
      <c r="AA5199" s="91"/>
    </row>
    <row r="5200" spans="2:27" ht="18" thickBot="1" x14ac:dyDescent="0.5">
      <c r="B5200" s="56" t="s">
        <v>10</v>
      </c>
      <c r="C5200" s="47"/>
      <c r="D5200" s="47"/>
      <c r="E5200" s="47"/>
      <c r="F5200" s="47"/>
      <c r="G5200" s="47"/>
      <c r="H5200" s="47"/>
      <c r="I5200" s="47"/>
      <c r="J5200" s="47"/>
      <c r="K5200" s="47"/>
      <c r="L5200" s="47"/>
      <c r="M5200" s="47"/>
      <c r="N5200" s="47"/>
      <c r="O5200" s="47"/>
      <c r="P5200" s="47"/>
      <c r="Q5200" s="47"/>
      <c r="R5200" s="47"/>
      <c r="S5200" s="47"/>
      <c r="T5200" s="47"/>
      <c r="U5200" s="47"/>
      <c r="V5200" s="47"/>
      <c r="W5200" s="47"/>
      <c r="X5200" s="91"/>
      <c r="Y5200" s="90"/>
      <c r="Z5200" s="91"/>
      <c r="AA5200" s="91"/>
    </row>
    <row r="5201" spans="2:27" ht="15" thickBot="1" x14ac:dyDescent="0.35">
      <c r="B5201" s="47" t="s">
        <v>11</v>
      </c>
      <c r="C5201" s="47"/>
      <c r="D5201" s="47"/>
      <c r="E5201" s="47"/>
      <c r="F5201" s="47"/>
      <c r="G5201" s="47"/>
      <c r="H5201" s="112"/>
      <c r="I5201" s="47"/>
      <c r="J5201" s="48" t="s">
        <v>5</v>
      </c>
      <c r="K5201" s="47" t="s">
        <v>12</v>
      </c>
      <c r="L5201" s="47"/>
      <c r="M5201" s="47"/>
      <c r="N5201" s="47"/>
      <c r="O5201" s="47"/>
      <c r="P5201" s="47"/>
      <c r="Q5201" s="47"/>
      <c r="R5201" s="47"/>
      <c r="S5201" s="47"/>
      <c r="T5201" s="47"/>
      <c r="U5201" s="47"/>
      <c r="V5201" s="47"/>
      <c r="W5201" s="47"/>
      <c r="X5201" s="91">
        <f>H5202</f>
        <v>0</v>
      </c>
      <c r="Y5201" s="91">
        <f>H5203</f>
        <v>0</v>
      </c>
      <c r="Z5201" s="91">
        <f>H5204</f>
        <v>0</v>
      </c>
      <c r="AA5201" s="91">
        <f>H5205</f>
        <v>0</v>
      </c>
    </row>
    <row r="5202" spans="2:27" ht="15" thickBot="1" x14ac:dyDescent="0.35">
      <c r="B5202" s="47" t="s">
        <v>13</v>
      </c>
      <c r="C5202" s="47"/>
      <c r="D5202" s="47"/>
      <c r="E5202" s="47"/>
      <c r="F5202" s="47"/>
      <c r="G5202" s="47"/>
      <c r="H5202" s="112"/>
      <c r="I5202" s="59"/>
      <c r="J5202" s="48" t="s">
        <v>5</v>
      </c>
      <c r="K5202" s="47" t="s">
        <v>15</v>
      </c>
      <c r="L5202" s="47"/>
      <c r="M5202" s="47"/>
      <c r="N5202" s="47"/>
      <c r="O5202" s="47"/>
      <c r="P5202" s="47"/>
      <c r="Q5202" s="47"/>
      <c r="R5202" s="47"/>
      <c r="S5202" s="47"/>
      <c r="T5202" s="47"/>
      <c r="U5202" s="47"/>
      <c r="V5202" s="47"/>
      <c r="W5202" s="47"/>
      <c r="X5202" s="91"/>
      <c r="Y5202" s="91"/>
      <c r="Z5202" s="91"/>
      <c r="AA5202" s="91"/>
    </row>
    <row r="5203" spans="2:27" ht="15" thickBot="1" x14ac:dyDescent="0.35">
      <c r="B5203" s="47" t="s">
        <v>16</v>
      </c>
      <c r="C5203" s="47"/>
      <c r="D5203" s="47"/>
      <c r="E5203" s="47"/>
      <c r="F5203" s="47"/>
      <c r="G5203" s="47"/>
      <c r="H5203" s="137"/>
      <c r="I5203" s="47"/>
      <c r="J5203" s="48" t="s">
        <v>5</v>
      </c>
      <c r="K5203" s="47" t="s">
        <v>17</v>
      </c>
      <c r="L5203" s="47"/>
      <c r="M5203" s="47"/>
      <c r="N5203" s="47"/>
      <c r="O5203" s="47"/>
      <c r="P5203" s="47"/>
      <c r="Q5203" s="47"/>
      <c r="R5203" s="47"/>
      <c r="S5203" s="47"/>
      <c r="T5203" s="47"/>
      <c r="U5203" s="47"/>
      <c r="V5203" s="47"/>
      <c r="W5203" s="47"/>
      <c r="X5203" s="91"/>
      <c r="Y5203" s="91"/>
      <c r="Z5203" s="91"/>
      <c r="AA5203" s="91"/>
    </row>
    <row r="5204" spans="2:27" ht="15" thickBot="1" x14ac:dyDescent="0.35">
      <c r="B5204" s="47" t="str">
        <f>IF(H5203="Erdgas","Nettorechnungsbetrag (Erdgas)",IF(H5203="Strom","Nettorechnungsbetrag (Strom)",IF(H5203="Wärme/Kälte","Nettorechnungsbetrag (Wärme/Kälte)","Bitte Energieart auswählen!")))</f>
        <v>Bitte Energieart auswählen!</v>
      </c>
      <c r="C5204" s="47"/>
      <c r="D5204" s="47"/>
      <c r="E5204" s="47"/>
      <c r="F5204" s="47"/>
      <c r="G5204" s="47"/>
      <c r="H5204" s="113"/>
      <c r="I5204" s="60" t="s">
        <v>18</v>
      </c>
      <c r="J5204" s="48" t="s">
        <v>5</v>
      </c>
      <c r="K5204" s="47" t="str">
        <f>IF(H5203="Erdgas","Erdgaskosten exkl. Steuern, Abgaben, Netzentgelte, etc.",IF(H5203="Strom","Stromkosten exkl. Steuern, Abgaben, Netzentgelte, etc.",IF(H5203="Wärme/Kälte","Wärme-/Kältekosten exkl. Steuern, Abgaben, Netzentgelte, etc.","Bitte Energieart auswählen!")))</f>
        <v>Bitte Energieart auswählen!</v>
      </c>
      <c r="L5204" s="47"/>
      <c r="M5204" s="47"/>
      <c r="N5204" s="47"/>
      <c r="O5204" s="47"/>
      <c r="P5204" s="47"/>
      <c r="Q5204" s="47"/>
      <c r="R5204" s="47"/>
      <c r="S5204" s="47"/>
      <c r="T5204" s="47"/>
      <c r="U5204" s="47"/>
      <c r="V5204" s="47"/>
      <c r="W5204" s="47"/>
      <c r="X5204" s="91"/>
      <c r="Y5204" s="91"/>
      <c r="Z5204" s="91"/>
      <c r="AA5204" s="91"/>
    </row>
    <row r="5205" spans="2:27" ht="15" thickBot="1" x14ac:dyDescent="0.35">
      <c r="B5205" s="47" t="str">
        <f>IF(AND(H5203="Erdgas",H5202="Nein"),"Erdgasverbrauch in kWh gem. letzter Jahresabrechnung",IF(H5203="Erdgas","Erdgasverbrauch in kWh im Kalenderjahr 2021",IF(AND(H5203="Strom",H5202="Nein"),"Stromverbrauch in kWh gem. letzter Jahresabrechnung",IF(H5203="Strom","Stromverbrauch in kWh im Kalenderjahr 2021",IF(AND(H5203="Wärme/Kälte",H5202="Nein"),"Wärme-/Kälteverbrauch in kWh gem. letzter Jahresabrechnung",IF(H5203="Wärme/Kälte","Wärme-/Kälteverbrauch in kWh im Kalenderjahr 2021","Bitte Energieart auswählen!"))))))</f>
        <v>Bitte Energieart auswählen!</v>
      </c>
      <c r="C5205" s="47"/>
      <c r="D5205" s="47"/>
      <c r="E5205" s="47"/>
      <c r="F5205" s="47"/>
      <c r="G5205" s="47"/>
      <c r="H5205" s="114"/>
      <c r="I5205" s="60" t="s">
        <v>19</v>
      </c>
      <c r="J5205" s="48" t="s">
        <v>5</v>
      </c>
      <c r="K5205" s="47" t="str">
        <f>IF(H5202="Nein",IF(H5203="Erdgas","Den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endet."),IF(H5203="Erdgas","Bitte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05" s="47"/>
      <c r="M5205" s="47"/>
      <c r="N5205" s="47"/>
      <c r="O5205" s="47"/>
      <c r="P5205" s="47"/>
      <c r="Q5205" s="47"/>
      <c r="R5205" s="47"/>
      <c r="S5205" s="47"/>
      <c r="T5205" s="47"/>
      <c r="U5205" s="47"/>
      <c r="V5205" s="47"/>
      <c r="W5205" s="47"/>
      <c r="X5205" s="91"/>
      <c r="Y5205" s="91"/>
      <c r="Z5205" s="91"/>
      <c r="AA5205" s="91"/>
    </row>
    <row r="5206" spans="2:27" x14ac:dyDescent="0.3">
      <c r="B5206" s="46"/>
      <c r="C5206" s="46"/>
      <c r="D5206" s="46"/>
      <c r="E5206" s="46"/>
      <c r="F5206" s="46"/>
      <c r="G5206" s="46"/>
      <c r="H5206" s="46"/>
      <c r="I5206" s="46"/>
      <c r="J5206" s="46"/>
      <c r="K5206" s="46"/>
      <c r="L5206" s="46"/>
      <c r="M5206" s="46"/>
      <c r="N5206" s="46"/>
      <c r="O5206" s="46"/>
      <c r="P5206" s="46"/>
      <c r="Q5206" s="46"/>
      <c r="R5206" s="46"/>
      <c r="S5206" s="46"/>
      <c r="T5206" s="46"/>
      <c r="U5206" s="46"/>
      <c r="V5206" s="46"/>
      <c r="W5206" s="46"/>
      <c r="X5206" s="91"/>
      <c r="Y5206" s="91"/>
      <c r="Z5206" s="91"/>
      <c r="AA5206" s="91"/>
    </row>
    <row r="5207" spans="2:27" ht="18" thickBot="1" x14ac:dyDescent="0.5">
      <c r="B5207" s="56" t="s">
        <v>10</v>
      </c>
      <c r="C5207" s="47"/>
      <c r="D5207" s="47"/>
      <c r="E5207" s="47"/>
      <c r="F5207" s="47"/>
      <c r="G5207" s="47"/>
      <c r="H5207" s="47"/>
      <c r="I5207" s="47"/>
      <c r="J5207" s="47"/>
      <c r="K5207" s="47"/>
      <c r="L5207" s="47"/>
      <c r="M5207" s="47"/>
      <c r="N5207" s="47"/>
      <c r="O5207" s="47"/>
      <c r="P5207" s="47"/>
      <c r="Q5207" s="47"/>
      <c r="R5207" s="47"/>
      <c r="S5207" s="47"/>
      <c r="T5207" s="47"/>
      <c r="U5207" s="47"/>
      <c r="V5207" s="47"/>
      <c r="W5207" s="47"/>
      <c r="X5207" s="91"/>
      <c r="Y5207" s="90"/>
      <c r="Z5207" s="91"/>
      <c r="AA5207" s="91"/>
    </row>
    <row r="5208" spans="2:27" ht="15" thickBot="1" x14ac:dyDescent="0.35">
      <c r="B5208" s="47" t="s">
        <v>11</v>
      </c>
      <c r="C5208" s="47"/>
      <c r="D5208" s="47"/>
      <c r="E5208" s="47"/>
      <c r="F5208" s="47"/>
      <c r="G5208" s="47"/>
      <c r="H5208" s="112"/>
      <c r="I5208" s="47"/>
      <c r="J5208" s="48" t="s">
        <v>5</v>
      </c>
      <c r="K5208" s="47" t="s">
        <v>12</v>
      </c>
      <c r="L5208" s="47"/>
      <c r="M5208" s="47"/>
      <c r="N5208" s="47"/>
      <c r="O5208" s="47"/>
      <c r="P5208" s="47"/>
      <c r="Q5208" s="47"/>
      <c r="R5208" s="47"/>
      <c r="S5208" s="47"/>
      <c r="T5208" s="47"/>
      <c r="U5208" s="47"/>
      <c r="V5208" s="47"/>
      <c r="W5208" s="47"/>
      <c r="X5208" s="91">
        <f>H5209</f>
        <v>0</v>
      </c>
      <c r="Y5208" s="91">
        <f>H5210</f>
        <v>0</v>
      </c>
      <c r="Z5208" s="91">
        <f>H5211</f>
        <v>0</v>
      </c>
      <c r="AA5208" s="91">
        <f>H5212</f>
        <v>0</v>
      </c>
    </row>
    <row r="5209" spans="2:27" ht="15" thickBot="1" x14ac:dyDescent="0.35">
      <c r="B5209" s="47" t="s">
        <v>13</v>
      </c>
      <c r="C5209" s="47"/>
      <c r="D5209" s="47"/>
      <c r="E5209" s="47"/>
      <c r="F5209" s="47"/>
      <c r="G5209" s="47"/>
      <c r="H5209" s="112"/>
      <c r="I5209" s="59"/>
      <c r="J5209" s="48" t="s">
        <v>5</v>
      </c>
      <c r="K5209" s="47" t="s">
        <v>15</v>
      </c>
      <c r="L5209" s="47"/>
      <c r="M5209" s="47"/>
      <c r="N5209" s="47"/>
      <c r="O5209" s="47"/>
      <c r="P5209" s="47"/>
      <c r="Q5209" s="47"/>
      <c r="R5209" s="47"/>
      <c r="S5209" s="47"/>
      <c r="T5209" s="47"/>
      <c r="U5209" s="47"/>
      <c r="V5209" s="47"/>
      <c r="W5209" s="47"/>
      <c r="X5209" s="91"/>
      <c r="Y5209" s="91"/>
      <c r="Z5209" s="91"/>
      <c r="AA5209" s="91"/>
    </row>
    <row r="5210" spans="2:27" ht="15" thickBot="1" x14ac:dyDescent="0.35">
      <c r="B5210" s="47" t="s">
        <v>16</v>
      </c>
      <c r="C5210" s="47"/>
      <c r="D5210" s="47"/>
      <c r="E5210" s="47"/>
      <c r="F5210" s="47"/>
      <c r="G5210" s="47"/>
      <c r="H5210" s="137"/>
      <c r="I5210" s="47"/>
      <c r="J5210" s="48" t="s">
        <v>5</v>
      </c>
      <c r="K5210" s="47" t="s">
        <v>17</v>
      </c>
      <c r="L5210" s="47"/>
      <c r="M5210" s="47"/>
      <c r="N5210" s="47"/>
      <c r="O5210" s="47"/>
      <c r="P5210" s="47"/>
      <c r="Q5210" s="47"/>
      <c r="R5210" s="47"/>
      <c r="S5210" s="47"/>
      <c r="T5210" s="47"/>
      <c r="U5210" s="47"/>
      <c r="V5210" s="47"/>
      <c r="W5210" s="47"/>
      <c r="X5210" s="91"/>
      <c r="Y5210" s="91"/>
      <c r="Z5210" s="91"/>
      <c r="AA5210" s="91"/>
    </row>
    <row r="5211" spans="2:27" ht="15" thickBot="1" x14ac:dyDescent="0.35">
      <c r="B5211" s="47" t="str">
        <f>IF(H5210="Erdgas","Nettorechnungsbetrag (Erdgas)",IF(H5210="Strom","Nettorechnungsbetrag (Strom)",IF(H5210="Wärme/Kälte","Nettorechnungsbetrag (Wärme/Kälte)","Bitte Energieart auswählen!")))</f>
        <v>Bitte Energieart auswählen!</v>
      </c>
      <c r="C5211" s="47"/>
      <c r="D5211" s="47"/>
      <c r="E5211" s="47"/>
      <c r="F5211" s="47"/>
      <c r="G5211" s="47"/>
      <c r="H5211" s="113"/>
      <c r="I5211" s="60" t="s">
        <v>18</v>
      </c>
      <c r="J5211" s="48" t="s">
        <v>5</v>
      </c>
      <c r="K5211" s="47" t="str">
        <f>IF(H5210="Erdgas","Erdgaskosten exkl. Steuern, Abgaben, Netzentgelte, etc.",IF(H5210="Strom","Stromkosten exkl. Steuern, Abgaben, Netzentgelte, etc.",IF(H5210="Wärme/Kälte","Wärme-/Kältekosten exkl. Steuern, Abgaben, Netzentgelte, etc.","Bitte Energieart auswählen!")))</f>
        <v>Bitte Energieart auswählen!</v>
      </c>
      <c r="L5211" s="47"/>
      <c r="M5211" s="47"/>
      <c r="N5211" s="47"/>
      <c r="O5211" s="47"/>
      <c r="P5211" s="47"/>
      <c r="Q5211" s="47"/>
      <c r="R5211" s="47"/>
      <c r="S5211" s="47"/>
      <c r="T5211" s="47"/>
      <c r="U5211" s="47"/>
      <c r="V5211" s="47"/>
      <c r="W5211" s="47"/>
      <c r="X5211" s="91"/>
      <c r="Y5211" s="91"/>
      <c r="Z5211" s="91"/>
      <c r="AA5211" s="91"/>
    </row>
    <row r="5212" spans="2:27" ht="15" thickBot="1" x14ac:dyDescent="0.35">
      <c r="B5212" s="47" t="str">
        <f>IF(AND(H5210="Erdgas",H5209="Nein"),"Erdgasverbrauch in kWh gem. letzter Jahresabrechnung",IF(H5210="Erdgas","Erdgasverbrauch in kWh im Kalenderjahr 2021",IF(AND(H5210="Strom",H5209="Nein"),"Stromverbrauch in kWh gem. letzter Jahresabrechnung",IF(H5210="Strom","Stromverbrauch in kWh im Kalenderjahr 2021",IF(AND(H5210="Wärme/Kälte",H5209="Nein"),"Wärme-/Kälteverbrauch in kWh gem. letzter Jahresabrechnung",IF(H5210="Wärme/Kälte","Wärme-/Kälteverbrauch in kWh im Kalenderjahr 2021","Bitte Energieart auswählen!"))))))</f>
        <v>Bitte Energieart auswählen!</v>
      </c>
      <c r="C5212" s="47"/>
      <c r="D5212" s="47"/>
      <c r="E5212" s="47"/>
      <c r="F5212" s="47"/>
      <c r="G5212" s="47"/>
      <c r="H5212" s="114"/>
      <c r="I5212" s="60" t="s">
        <v>19</v>
      </c>
      <c r="J5212" s="48" t="s">
        <v>5</v>
      </c>
      <c r="K5212" s="47" t="str">
        <f>IF(H5209="Nein",IF(H5210="Erdgas","Den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endet."),IF(H5210="Erdgas","Bitte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12" s="47"/>
      <c r="M5212" s="47"/>
      <c r="N5212" s="47"/>
      <c r="O5212" s="47"/>
      <c r="P5212" s="47"/>
      <c r="Q5212" s="47"/>
      <c r="R5212" s="47"/>
      <c r="S5212" s="47"/>
      <c r="T5212" s="47"/>
      <c r="U5212" s="47"/>
      <c r="V5212" s="47"/>
      <c r="W5212" s="47"/>
      <c r="X5212" s="91"/>
      <c r="Y5212" s="91"/>
      <c r="Z5212" s="91"/>
      <c r="AA5212" s="91"/>
    </row>
    <row r="5213" spans="2:27" x14ac:dyDescent="0.3">
      <c r="B5213" s="46"/>
      <c r="C5213" s="46"/>
      <c r="D5213" s="46"/>
      <c r="E5213" s="46"/>
      <c r="F5213" s="46"/>
      <c r="G5213" s="46"/>
      <c r="H5213" s="46"/>
      <c r="I5213" s="46"/>
      <c r="J5213" s="46"/>
      <c r="K5213" s="46"/>
      <c r="L5213" s="46"/>
      <c r="M5213" s="46"/>
      <c r="N5213" s="46"/>
      <c r="O5213" s="46"/>
      <c r="P5213" s="46"/>
      <c r="Q5213" s="46"/>
      <c r="R5213" s="46"/>
      <c r="S5213" s="46"/>
      <c r="T5213" s="46"/>
      <c r="U5213" s="46"/>
      <c r="V5213" s="46"/>
      <c r="W5213" s="46"/>
      <c r="X5213" s="91"/>
      <c r="Y5213" s="91"/>
      <c r="Z5213" s="91"/>
      <c r="AA5213" s="91"/>
    </row>
    <row r="5214" spans="2:27" ht="18" thickBot="1" x14ac:dyDescent="0.5">
      <c r="B5214" s="56" t="s">
        <v>10</v>
      </c>
      <c r="C5214" s="47"/>
      <c r="D5214" s="47"/>
      <c r="E5214" s="47"/>
      <c r="F5214" s="47"/>
      <c r="G5214" s="47"/>
      <c r="H5214" s="47"/>
      <c r="I5214" s="47"/>
      <c r="J5214" s="47"/>
      <c r="K5214" s="47"/>
      <c r="L5214" s="47"/>
      <c r="M5214" s="47"/>
      <c r="N5214" s="47"/>
      <c r="O5214" s="47"/>
      <c r="P5214" s="47"/>
      <c r="Q5214" s="47"/>
      <c r="R5214" s="47"/>
      <c r="S5214" s="47"/>
      <c r="T5214" s="47"/>
      <c r="U5214" s="47"/>
      <c r="V5214" s="47"/>
      <c r="W5214" s="47"/>
      <c r="X5214" s="91"/>
      <c r="Y5214" s="90"/>
      <c r="Z5214" s="91"/>
      <c r="AA5214" s="91"/>
    </row>
    <row r="5215" spans="2:27" ht="15" thickBot="1" x14ac:dyDescent="0.35">
      <c r="B5215" s="47" t="s">
        <v>11</v>
      </c>
      <c r="C5215" s="47"/>
      <c r="D5215" s="47"/>
      <c r="E5215" s="47"/>
      <c r="F5215" s="47"/>
      <c r="G5215" s="47"/>
      <c r="H5215" s="112"/>
      <c r="I5215" s="47"/>
      <c r="J5215" s="48" t="s">
        <v>5</v>
      </c>
      <c r="K5215" s="47" t="s">
        <v>12</v>
      </c>
      <c r="L5215" s="47"/>
      <c r="M5215" s="47"/>
      <c r="N5215" s="47"/>
      <c r="O5215" s="47"/>
      <c r="P5215" s="47"/>
      <c r="Q5215" s="47"/>
      <c r="R5215" s="47"/>
      <c r="S5215" s="47"/>
      <c r="T5215" s="47"/>
      <c r="U5215" s="47"/>
      <c r="V5215" s="47"/>
      <c r="W5215" s="47"/>
      <c r="X5215" s="91">
        <f>H5216</f>
        <v>0</v>
      </c>
      <c r="Y5215" s="91">
        <f>H5217</f>
        <v>0</v>
      </c>
      <c r="Z5215" s="91">
        <f>H5218</f>
        <v>0</v>
      </c>
      <c r="AA5215" s="91">
        <f>H5219</f>
        <v>0</v>
      </c>
    </row>
    <row r="5216" spans="2:27" ht="15" thickBot="1" x14ac:dyDescent="0.35">
      <c r="B5216" s="47" t="s">
        <v>13</v>
      </c>
      <c r="C5216" s="47"/>
      <c r="D5216" s="47"/>
      <c r="E5216" s="47"/>
      <c r="F5216" s="47"/>
      <c r="G5216" s="47"/>
      <c r="H5216" s="112"/>
      <c r="I5216" s="59"/>
      <c r="J5216" s="48" t="s">
        <v>5</v>
      </c>
      <c r="K5216" s="47" t="s">
        <v>15</v>
      </c>
      <c r="L5216" s="47"/>
      <c r="M5216" s="47"/>
      <c r="N5216" s="47"/>
      <c r="O5216" s="47"/>
      <c r="P5216" s="47"/>
      <c r="Q5216" s="47"/>
      <c r="R5216" s="47"/>
      <c r="S5216" s="47"/>
      <c r="T5216" s="47"/>
      <c r="U5216" s="47"/>
      <c r="V5216" s="47"/>
      <c r="W5216" s="47"/>
      <c r="X5216" s="91"/>
      <c r="Y5216" s="91"/>
      <c r="Z5216" s="91"/>
      <c r="AA5216" s="91"/>
    </row>
    <row r="5217" spans="2:27" ht="15" thickBot="1" x14ac:dyDescent="0.35">
      <c r="B5217" s="47" t="s">
        <v>16</v>
      </c>
      <c r="C5217" s="47"/>
      <c r="D5217" s="47"/>
      <c r="E5217" s="47"/>
      <c r="F5217" s="47"/>
      <c r="G5217" s="47"/>
      <c r="H5217" s="137"/>
      <c r="I5217" s="47"/>
      <c r="J5217" s="48" t="s">
        <v>5</v>
      </c>
      <c r="K5217" s="47" t="s">
        <v>17</v>
      </c>
      <c r="L5217" s="47"/>
      <c r="M5217" s="47"/>
      <c r="N5217" s="47"/>
      <c r="O5217" s="47"/>
      <c r="P5217" s="47"/>
      <c r="Q5217" s="47"/>
      <c r="R5217" s="47"/>
      <c r="S5217" s="47"/>
      <c r="T5217" s="47"/>
      <c r="U5217" s="47"/>
      <c r="V5217" s="47"/>
      <c r="W5217" s="47"/>
      <c r="X5217" s="91"/>
      <c r="Y5217" s="91"/>
      <c r="Z5217" s="91"/>
      <c r="AA5217" s="91"/>
    </row>
    <row r="5218" spans="2:27" ht="15" thickBot="1" x14ac:dyDescent="0.35">
      <c r="B5218" s="47" t="str">
        <f>IF(H5217="Erdgas","Nettorechnungsbetrag (Erdgas)",IF(H5217="Strom","Nettorechnungsbetrag (Strom)",IF(H5217="Wärme/Kälte","Nettorechnungsbetrag (Wärme/Kälte)","Bitte Energieart auswählen!")))</f>
        <v>Bitte Energieart auswählen!</v>
      </c>
      <c r="C5218" s="47"/>
      <c r="D5218" s="47"/>
      <c r="E5218" s="47"/>
      <c r="F5218" s="47"/>
      <c r="G5218" s="47"/>
      <c r="H5218" s="113"/>
      <c r="I5218" s="60" t="s">
        <v>18</v>
      </c>
      <c r="J5218" s="48" t="s">
        <v>5</v>
      </c>
      <c r="K5218" s="47" t="str">
        <f>IF(H5217="Erdgas","Erdgaskosten exkl. Steuern, Abgaben, Netzentgelte, etc.",IF(H5217="Strom","Stromkosten exkl. Steuern, Abgaben, Netzentgelte, etc.",IF(H5217="Wärme/Kälte","Wärme-/Kältekosten exkl. Steuern, Abgaben, Netzentgelte, etc.","Bitte Energieart auswählen!")))</f>
        <v>Bitte Energieart auswählen!</v>
      </c>
      <c r="L5218" s="47"/>
      <c r="M5218" s="47"/>
      <c r="N5218" s="47"/>
      <c r="O5218" s="47"/>
      <c r="P5218" s="47"/>
      <c r="Q5218" s="47"/>
      <c r="R5218" s="47"/>
      <c r="S5218" s="47"/>
      <c r="T5218" s="47"/>
      <c r="U5218" s="47"/>
      <c r="V5218" s="47"/>
      <c r="W5218" s="47"/>
      <c r="X5218" s="91"/>
      <c r="Y5218" s="91"/>
      <c r="Z5218" s="91"/>
      <c r="AA5218" s="91"/>
    </row>
    <row r="5219" spans="2:27" ht="15" thickBot="1" x14ac:dyDescent="0.35">
      <c r="B5219" s="47" t="str">
        <f>IF(AND(H5217="Erdgas",H5216="Nein"),"Erdgasverbrauch in kWh gem. letzter Jahresabrechnung",IF(H5217="Erdgas","Erdgasverbrauch in kWh im Kalenderjahr 2021",IF(AND(H5217="Strom",H5216="Nein"),"Stromverbrauch in kWh gem. letzter Jahresabrechnung",IF(H5217="Strom","Stromverbrauch in kWh im Kalenderjahr 2021",IF(AND(H5217="Wärme/Kälte",H5216="Nein"),"Wärme-/Kälteverbrauch in kWh gem. letzter Jahresabrechnung",IF(H5217="Wärme/Kälte","Wärme-/Kälteverbrauch in kWh im Kalenderjahr 2021","Bitte Energieart auswählen!"))))))</f>
        <v>Bitte Energieart auswählen!</v>
      </c>
      <c r="C5219" s="47"/>
      <c r="D5219" s="47"/>
      <c r="E5219" s="47"/>
      <c r="F5219" s="47"/>
      <c r="G5219" s="47"/>
      <c r="H5219" s="114"/>
      <c r="I5219" s="60" t="s">
        <v>19</v>
      </c>
      <c r="J5219" s="48" t="s">
        <v>5</v>
      </c>
      <c r="K5219" s="47" t="str">
        <f>IF(H5216="Nein",IF(H5217="Erdgas","Den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endet."),IF(H5217="Erdgas","Bitte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19" s="47"/>
      <c r="M5219" s="47"/>
      <c r="N5219" s="47"/>
      <c r="O5219" s="47"/>
      <c r="P5219" s="47"/>
      <c r="Q5219" s="47"/>
      <c r="R5219" s="47"/>
      <c r="S5219" s="47"/>
      <c r="T5219" s="47"/>
      <c r="U5219" s="47"/>
      <c r="V5219" s="47"/>
      <c r="W5219" s="47"/>
      <c r="X5219" s="91"/>
      <c r="Y5219" s="91"/>
      <c r="Z5219" s="91"/>
      <c r="AA5219" s="91"/>
    </row>
    <row r="5220" spans="2:27" x14ac:dyDescent="0.3">
      <c r="B5220" s="46"/>
      <c r="C5220" s="46"/>
      <c r="D5220" s="46"/>
      <c r="E5220" s="46"/>
      <c r="F5220" s="46"/>
      <c r="G5220" s="46"/>
      <c r="H5220" s="46"/>
      <c r="I5220" s="46"/>
      <c r="J5220" s="46"/>
      <c r="K5220" s="46"/>
      <c r="L5220" s="46"/>
      <c r="M5220" s="46"/>
      <c r="N5220" s="46"/>
      <c r="O5220" s="46"/>
      <c r="P5220" s="46"/>
      <c r="Q5220" s="46"/>
      <c r="R5220" s="46"/>
      <c r="S5220" s="46"/>
      <c r="T5220" s="46"/>
      <c r="U5220" s="46"/>
      <c r="V5220" s="46"/>
      <c r="W5220" s="46"/>
      <c r="X5220" s="91"/>
      <c r="Y5220" s="91"/>
      <c r="Z5220" s="91"/>
      <c r="AA5220" s="91"/>
    </row>
    <row r="5221" spans="2:27" ht="18" thickBot="1" x14ac:dyDescent="0.5">
      <c r="B5221" s="56" t="s">
        <v>10</v>
      </c>
      <c r="C5221" s="47"/>
      <c r="D5221" s="47"/>
      <c r="E5221" s="47"/>
      <c r="F5221" s="47"/>
      <c r="G5221" s="47"/>
      <c r="H5221" s="47"/>
      <c r="I5221" s="47"/>
      <c r="J5221" s="47"/>
      <c r="K5221" s="47"/>
      <c r="L5221" s="47"/>
      <c r="M5221" s="47"/>
      <c r="N5221" s="47"/>
      <c r="O5221" s="47"/>
      <c r="P5221" s="47"/>
      <c r="Q5221" s="47"/>
      <c r="R5221" s="47"/>
      <c r="S5221" s="47"/>
      <c r="T5221" s="47"/>
      <c r="U5221" s="47"/>
      <c r="V5221" s="47"/>
      <c r="W5221" s="47"/>
      <c r="X5221" s="91"/>
      <c r="Y5221" s="90"/>
      <c r="Z5221" s="91"/>
      <c r="AA5221" s="91"/>
    </row>
    <row r="5222" spans="2:27" ht="15" thickBot="1" x14ac:dyDescent="0.35">
      <c r="B5222" s="47" t="s">
        <v>11</v>
      </c>
      <c r="C5222" s="47"/>
      <c r="D5222" s="47"/>
      <c r="E5222" s="47"/>
      <c r="F5222" s="47"/>
      <c r="G5222" s="47"/>
      <c r="H5222" s="112"/>
      <c r="I5222" s="47"/>
      <c r="J5222" s="48" t="s">
        <v>5</v>
      </c>
      <c r="K5222" s="47" t="s">
        <v>12</v>
      </c>
      <c r="L5222" s="47"/>
      <c r="M5222" s="47"/>
      <c r="N5222" s="47"/>
      <c r="O5222" s="47"/>
      <c r="P5222" s="47"/>
      <c r="Q5222" s="47"/>
      <c r="R5222" s="47"/>
      <c r="S5222" s="47"/>
      <c r="T5222" s="47"/>
      <c r="U5222" s="47"/>
      <c r="V5222" s="47"/>
      <c r="W5222" s="47"/>
      <c r="X5222" s="91">
        <f>H5223</f>
        <v>0</v>
      </c>
      <c r="Y5222" s="91">
        <f>H5224</f>
        <v>0</v>
      </c>
      <c r="Z5222" s="91">
        <f>H5225</f>
        <v>0</v>
      </c>
      <c r="AA5222" s="91">
        <f>H5226</f>
        <v>0</v>
      </c>
    </row>
    <row r="5223" spans="2:27" ht="15" thickBot="1" x14ac:dyDescent="0.35">
      <c r="B5223" s="47" t="s">
        <v>13</v>
      </c>
      <c r="C5223" s="47"/>
      <c r="D5223" s="47"/>
      <c r="E5223" s="47"/>
      <c r="F5223" s="47"/>
      <c r="G5223" s="47"/>
      <c r="H5223" s="112"/>
      <c r="I5223" s="59"/>
      <c r="J5223" s="48" t="s">
        <v>5</v>
      </c>
      <c r="K5223" s="47" t="s">
        <v>15</v>
      </c>
      <c r="L5223" s="47"/>
      <c r="M5223" s="47"/>
      <c r="N5223" s="47"/>
      <c r="O5223" s="47"/>
      <c r="P5223" s="47"/>
      <c r="Q5223" s="47"/>
      <c r="R5223" s="47"/>
      <c r="S5223" s="47"/>
      <c r="T5223" s="47"/>
      <c r="U5223" s="47"/>
      <c r="V5223" s="47"/>
      <c r="W5223" s="47"/>
      <c r="X5223" s="91"/>
      <c r="Y5223" s="91"/>
      <c r="Z5223" s="91"/>
      <c r="AA5223" s="91"/>
    </row>
    <row r="5224" spans="2:27" ht="15" thickBot="1" x14ac:dyDescent="0.35">
      <c r="B5224" s="47" t="s">
        <v>16</v>
      </c>
      <c r="C5224" s="47"/>
      <c r="D5224" s="47"/>
      <c r="E5224" s="47"/>
      <c r="F5224" s="47"/>
      <c r="G5224" s="47"/>
      <c r="H5224" s="137"/>
      <c r="I5224" s="47"/>
      <c r="J5224" s="48" t="s">
        <v>5</v>
      </c>
      <c r="K5224" s="47" t="s">
        <v>17</v>
      </c>
      <c r="L5224" s="47"/>
      <c r="M5224" s="47"/>
      <c r="N5224" s="47"/>
      <c r="O5224" s="47"/>
      <c r="P5224" s="47"/>
      <c r="Q5224" s="47"/>
      <c r="R5224" s="47"/>
      <c r="S5224" s="47"/>
      <c r="T5224" s="47"/>
      <c r="U5224" s="47"/>
      <c r="V5224" s="47"/>
      <c r="W5224" s="47"/>
      <c r="X5224" s="91"/>
      <c r="Y5224" s="91"/>
      <c r="Z5224" s="91"/>
      <c r="AA5224" s="91"/>
    </row>
    <row r="5225" spans="2:27" ht="15" thickBot="1" x14ac:dyDescent="0.35">
      <c r="B5225" s="47" t="str">
        <f>IF(H5224="Erdgas","Nettorechnungsbetrag (Erdgas)",IF(H5224="Strom","Nettorechnungsbetrag (Strom)",IF(H5224="Wärme/Kälte","Nettorechnungsbetrag (Wärme/Kälte)","Bitte Energieart auswählen!")))</f>
        <v>Bitte Energieart auswählen!</v>
      </c>
      <c r="C5225" s="47"/>
      <c r="D5225" s="47"/>
      <c r="E5225" s="47"/>
      <c r="F5225" s="47"/>
      <c r="G5225" s="47"/>
      <c r="H5225" s="113"/>
      <c r="I5225" s="60" t="s">
        <v>18</v>
      </c>
      <c r="J5225" s="48" t="s">
        <v>5</v>
      </c>
      <c r="K5225" s="47" t="str">
        <f>IF(H5224="Erdgas","Erdgaskosten exkl. Steuern, Abgaben, Netzentgelte, etc.",IF(H5224="Strom","Stromkosten exkl. Steuern, Abgaben, Netzentgelte, etc.",IF(H5224="Wärme/Kälte","Wärme-/Kältekosten exkl. Steuern, Abgaben, Netzentgelte, etc.","Bitte Energieart auswählen!")))</f>
        <v>Bitte Energieart auswählen!</v>
      </c>
      <c r="L5225" s="47"/>
      <c r="M5225" s="47"/>
      <c r="N5225" s="47"/>
      <c r="O5225" s="47"/>
      <c r="P5225" s="47"/>
      <c r="Q5225" s="47"/>
      <c r="R5225" s="47"/>
      <c r="S5225" s="47"/>
      <c r="T5225" s="47"/>
      <c r="U5225" s="47"/>
      <c r="V5225" s="47"/>
      <c r="W5225" s="47"/>
      <c r="X5225" s="91"/>
      <c r="Y5225" s="91"/>
      <c r="Z5225" s="91"/>
      <c r="AA5225" s="91"/>
    </row>
    <row r="5226" spans="2:27" ht="15" thickBot="1" x14ac:dyDescent="0.35">
      <c r="B5226" s="47" t="str">
        <f>IF(AND(H5224="Erdgas",H5223="Nein"),"Erdgasverbrauch in kWh gem. letzter Jahresabrechnung",IF(H5224="Erdgas","Erdgasverbrauch in kWh im Kalenderjahr 2021",IF(AND(H5224="Strom",H5223="Nein"),"Stromverbrauch in kWh gem. letzter Jahresabrechnung",IF(H5224="Strom","Stromverbrauch in kWh im Kalenderjahr 2021",IF(AND(H5224="Wärme/Kälte",H5223="Nein"),"Wärme-/Kälteverbrauch in kWh gem. letzter Jahresabrechnung",IF(H5224="Wärme/Kälte","Wärme-/Kälteverbrauch in kWh im Kalenderjahr 2021","Bitte Energieart auswählen!"))))))</f>
        <v>Bitte Energieart auswählen!</v>
      </c>
      <c r="C5226" s="47"/>
      <c r="D5226" s="47"/>
      <c r="E5226" s="47"/>
      <c r="F5226" s="47"/>
      <c r="G5226" s="47"/>
      <c r="H5226" s="114"/>
      <c r="I5226" s="60" t="s">
        <v>19</v>
      </c>
      <c r="J5226" s="48" t="s">
        <v>5</v>
      </c>
      <c r="K5226" s="47" t="str">
        <f>IF(H5223="Nein",IF(H5224="Erdgas","Den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endet."),IF(H5224="Erdgas","Bitte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26" s="47"/>
      <c r="M5226" s="47"/>
      <c r="N5226" s="47"/>
      <c r="O5226" s="47"/>
      <c r="P5226" s="47"/>
      <c r="Q5226" s="47"/>
      <c r="R5226" s="47"/>
      <c r="S5226" s="47"/>
      <c r="T5226" s="47"/>
      <c r="U5226" s="47"/>
      <c r="V5226" s="47"/>
      <c r="W5226" s="47"/>
      <c r="X5226" s="91"/>
      <c r="Y5226" s="91"/>
      <c r="Z5226" s="91"/>
      <c r="AA5226" s="91"/>
    </row>
    <row r="5227" spans="2:27" x14ac:dyDescent="0.3">
      <c r="B5227" s="46"/>
      <c r="C5227" s="46"/>
      <c r="D5227" s="46"/>
      <c r="E5227" s="46"/>
      <c r="F5227" s="46"/>
      <c r="G5227" s="46"/>
      <c r="H5227" s="46"/>
      <c r="I5227" s="46"/>
      <c r="J5227" s="46"/>
      <c r="K5227" s="46"/>
      <c r="L5227" s="46"/>
      <c r="M5227" s="46"/>
      <c r="N5227" s="46"/>
      <c r="O5227" s="46"/>
      <c r="P5227" s="46"/>
      <c r="Q5227" s="46"/>
      <c r="R5227" s="46"/>
      <c r="S5227" s="46"/>
      <c r="T5227" s="46"/>
      <c r="U5227" s="46"/>
      <c r="V5227" s="46"/>
      <c r="W5227" s="46"/>
      <c r="X5227" s="91"/>
      <c r="Y5227" s="91"/>
      <c r="Z5227" s="91"/>
      <c r="AA5227" s="91"/>
    </row>
    <row r="5228" spans="2:27" ht="18" thickBot="1" x14ac:dyDescent="0.5">
      <c r="B5228" s="56" t="s">
        <v>10</v>
      </c>
      <c r="C5228" s="47"/>
      <c r="D5228" s="47"/>
      <c r="E5228" s="47"/>
      <c r="F5228" s="47"/>
      <c r="G5228" s="47"/>
      <c r="H5228" s="47"/>
      <c r="I5228" s="47"/>
      <c r="J5228" s="47"/>
      <c r="K5228" s="47"/>
      <c r="L5228" s="47"/>
      <c r="M5228" s="47"/>
      <c r="N5228" s="47"/>
      <c r="O5228" s="47"/>
      <c r="P5228" s="47"/>
      <c r="Q5228" s="47"/>
      <c r="R5228" s="47"/>
      <c r="S5228" s="47"/>
      <c r="T5228" s="47"/>
      <c r="U5228" s="47"/>
      <c r="V5228" s="47"/>
      <c r="W5228" s="47"/>
      <c r="X5228" s="91"/>
      <c r="Y5228" s="90"/>
      <c r="Z5228" s="91"/>
      <c r="AA5228" s="91"/>
    </row>
    <row r="5229" spans="2:27" ht="15" thickBot="1" x14ac:dyDescent="0.35">
      <c r="B5229" s="47" t="s">
        <v>11</v>
      </c>
      <c r="C5229" s="47"/>
      <c r="D5229" s="47"/>
      <c r="E5229" s="47"/>
      <c r="F5229" s="47"/>
      <c r="G5229" s="47"/>
      <c r="H5229" s="112"/>
      <c r="I5229" s="47"/>
      <c r="J5229" s="48" t="s">
        <v>5</v>
      </c>
      <c r="K5229" s="47" t="s">
        <v>12</v>
      </c>
      <c r="L5229" s="47"/>
      <c r="M5229" s="47"/>
      <c r="N5229" s="47"/>
      <c r="O5229" s="47"/>
      <c r="P5229" s="47"/>
      <c r="Q5229" s="47"/>
      <c r="R5229" s="47"/>
      <c r="S5229" s="47"/>
      <c r="T5229" s="47"/>
      <c r="U5229" s="47"/>
      <c r="V5229" s="47"/>
      <c r="W5229" s="47"/>
      <c r="X5229" s="91">
        <f>H5230</f>
        <v>0</v>
      </c>
      <c r="Y5229" s="91">
        <f>H5231</f>
        <v>0</v>
      </c>
      <c r="Z5229" s="91">
        <f>H5232</f>
        <v>0</v>
      </c>
      <c r="AA5229" s="91">
        <f>H5233</f>
        <v>0</v>
      </c>
    </row>
    <row r="5230" spans="2:27" ht="15" thickBot="1" x14ac:dyDescent="0.35">
      <c r="B5230" s="47" t="s">
        <v>13</v>
      </c>
      <c r="C5230" s="47"/>
      <c r="D5230" s="47"/>
      <c r="E5230" s="47"/>
      <c r="F5230" s="47"/>
      <c r="G5230" s="47"/>
      <c r="H5230" s="112"/>
      <c r="I5230" s="59"/>
      <c r="J5230" s="48" t="s">
        <v>5</v>
      </c>
      <c r="K5230" s="47" t="s">
        <v>15</v>
      </c>
      <c r="L5230" s="47"/>
      <c r="M5230" s="47"/>
      <c r="N5230" s="47"/>
      <c r="O5230" s="47"/>
      <c r="P5230" s="47"/>
      <c r="Q5230" s="47"/>
      <c r="R5230" s="47"/>
      <c r="S5230" s="47"/>
      <c r="T5230" s="47"/>
      <c r="U5230" s="47"/>
      <c r="V5230" s="47"/>
      <c r="W5230" s="47"/>
      <c r="X5230" s="91"/>
      <c r="Y5230" s="91"/>
      <c r="Z5230" s="91"/>
      <c r="AA5230" s="91"/>
    </row>
    <row r="5231" spans="2:27" ht="15" thickBot="1" x14ac:dyDescent="0.35">
      <c r="B5231" s="47" t="s">
        <v>16</v>
      </c>
      <c r="C5231" s="47"/>
      <c r="D5231" s="47"/>
      <c r="E5231" s="47"/>
      <c r="F5231" s="47"/>
      <c r="G5231" s="47"/>
      <c r="H5231" s="137"/>
      <c r="I5231" s="47"/>
      <c r="J5231" s="48" t="s">
        <v>5</v>
      </c>
      <c r="K5231" s="47" t="s">
        <v>17</v>
      </c>
      <c r="L5231" s="47"/>
      <c r="M5231" s="47"/>
      <c r="N5231" s="47"/>
      <c r="O5231" s="47"/>
      <c r="P5231" s="47"/>
      <c r="Q5231" s="47"/>
      <c r="R5231" s="47"/>
      <c r="S5231" s="47"/>
      <c r="T5231" s="47"/>
      <c r="U5231" s="47"/>
      <c r="V5231" s="47"/>
      <c r="W5231" s="47"/>
      <c r="X5231" s="91"/>
      <c r="Y5231" s="91"/>
      <c r="Z5231" s="91"/>
      <c r="AA5231" s="91"/>
    </row>
    <row r="5232" spans="2:27" ht="15" thickBot="1" x14ac:dyDescent="0.35">
      <c r="B5232" s="47" t="str">
        <f>IF(H5231="Erdgas","Nettorechnungsbetrag (Erdgas)",IF(H5231="Strom","Nettorechnungsbetrag (Strom)",IF(H5231="Wärme/Kälte","Nettorechnungsbetrag (Wärme/Kälte)","Bitte Energieart auswählen!")))</f>
        <v>Bitte Energieart auswählen!</v>
      </c>
      <c r="C5232" s="47"/>
      <c r="D5232" s="47"/>
      <c r="E5232" s="47"/>
      <c r="F5232" s="47"/>
      <c r="G5232" s="47"/>
      <c r="H5232" s="113"/>
      <c r="I5232" s="60" t="s">
        <v>18</v>
      </c>
      <c r="J5232" s="48" t="s">
        <v>5</v>
      </c>
      <c r="K5232" s="47" t="str">
        <f>IF(H5231="Erdgas","Erdgaskosten exkl. Steuern, Abgaben, Netzentgelte, etc.",IF(H5231="Strom","Stromkosten exkl. Steuern, Abgaben, Netzentgelte, etc.",IF(H5231="Wärme/Kälte","Wärme-/Kältekosten exkl. Steuern, Abgaben, Netzentgelte, etc.","Bitte Energieart auswählen!")))</f>
        <v>Bitte Energieart auswählen!</v>
      </c>
      <c r="L5232" s="47"/>
      <c r="M5232" s="47"/>
      <c r="N5232" s="47"/>
      <c r="O5232" s="47"/>
      <c r="P5232" s="47"/>
      <c r="Q5232" s="47"/>
      <c r="R5232" s="47"/>
      <c r="S5232" s="47"/>
      <c r="T5232" s="47"/>
      <c r="U5232" s="47"/>
      <c r="V5232" s="47"/>
      <c r="W5232" s="47"/>
      <c r="X5232" s="91"/>
      <c r="Y5232" s="91"/>
      <c r="Z5232" s="91"/>
      <c r="AA5232" s="91"/>
    </row>
    <row r="5233" spans="2:27" ht="15" thickBot="1" x14ac:dyDescent="0.35">
      <c r="B5233" s="47" t="str">
        <f>IF(AND(H5231="Erdgas",H5230="Nein"),"Erdgasverbrauch in kWh gem. letzter Jahresabrechnung",IF(H5231="Erdgas","Erdgasverbrauch in kWh im Kalenderjahr 2021",IF(AND(H5231="Strom",H5230="Nein"),"Stromverbrauch in kWh gem. letzter Jahresabrechnung",IF(H5231="Strom","Stromverbrauch in kWh im Kalenderjahr 2021",IF(AND(H5231="Wärme/Kälte",H5230="Nein"),"Wärme-/Kälteverbrauch in kWh gem. letzter Jahresabrechnung",IF(H5231="Wärme/Kälte","Wärme-/Kälteverbrauch in kWh im Kalenderjahr 2021","Bitte Energieart auswählen!"))))))</f>
        <v>Bitte Energieart auswählen!</v>
      </c>
      <c r="C5233" s="47"/>
      <c r="D5233" s="47"/>
      <c r="E5233" s="47"/>
      <c r="F5233" s="47"/>
      <c r="G5233" s="47"/>
      <c r="H5233" s="114"/>
      <c r="I5233" s="60" t="s">
        <v>19</v>
      </c>
      <c r="J5233" s="48" t="s">
        <v>5</v>
      </c>
      <c r="K5233" s="47" t="str">
        <f>IF(H5230="Nein",IF(H5231="Erdgas","Den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endet."),IF(H5231="Erdgas","Bitte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33" s="47"/>
      <c r="M5233" s="47"/>
      <c r="N5233" s="47"/>
      <c r="O5233" s="47"/>
      <c r="P5233" s="47"/>
      <c r="Q5233" s="47"/>
      <c r="R5233" s="47"/>
      <c r="S5233" s="47"/>
      <c r="T5233" s="47"/>
      <c r="U5233" s="47"/>
      <c r="V5233" s="47"/>
      <c r="W5233" s="47"/>
      <c r="X5233" s="91"/>
      <c r="Y5233" s="91"/>
      <c r="Z5233" s="91"/>
      <c r="AA5233" s="91"/>
    </row>
    <row r="5234" spans="2:27" x14ac:dyDescent="0.3">
      <c r="B5234" s="46"/>
      <c r="C5234" s="46"/>
      <c r="D5234" s="46"/>
      <c r="E5234" s="46"/>
      <c r="F5234" s="46"/>
      <c r="G5234" s="46"/>
      <c r="H5234" s="46"/>
      <c r="I5234" s="46"/>
      <c r="J5234" s="46"/>
      <c r="K5234" s="46"/>
      <c r="L5234" s="46"/>
      <c r="M5234" s="46"/>
      <c r="N5234" s="46"/>
      <c r="O5234" s="46"/>
      <c r="P5234" s="46"/>
      <c r="Q5234" s="46"/>
      <c r="R5234" s="46"/>
      <c r="S5234" s="46"/>
      <c r="T5234" s="46"/>
      <c r="U5234" s="46"/>
      <c r="V5234" s="46"/>
      <c r="W5234" s="46"/>
      <c r="X5234" s="91"/>
      <c r="Y5234" s="91"/>
      <c r="Z5234" s="91"/>
      <c r="AA5234" s="91"/>
    </row>
    <row r="5235" spans="2:27" ht="18" thickBot="1" x14ac:dyDescent="0.5">
      <c r="B5235" s="56" t="s">
        <v>10</v>
      </c>
      <c r="C5235" s="47"/>
      <c r="D5235" s="47"/>
      <c r="E5235" s="47"/>
      <c r="F5235" s="47"/>
      <c r="G5235" s="47"/>
      <c r="H5235" s="47"/>
      <c r="I5235" s="47"/>
      <c r="J5235" s="47"/>
      <c r="K5235" s="47"/>
      <c r="L5235" s="47"/>
      <c r="M5235" s="47"/>
      <c r="N5235" s="47"/>
      <c r="O5235" s="47"/>
      <c r="P5235" s="47"/>
      <c r="Q5235" s="47"/>
      <c r="R5235" s="47"/>
      <c r="S5235" s="47"/>
      <c r="T5235" s="47"/>
      <c r="U5235" s="47"/>
      <c r="V5235" s="47"/>
      <c r="W5235" s="47"/>
      <c r="X5235" s="91"/>
      <c r="Y5235" s="90"/>
      <c r="Z5235" s="91"/>
      <c r="AA5235" s="91"/>
    </row>
    <row r="5236" spans="2:27" ht="15" thickBot="1" x14ac:dyDescent="0.35">
      <c r="B5236" s="47" t="s">
        <v>11</v>
      </c>
      <c r="C5236" s="47"/>
      <c r="D5236" s="47"/>
      <c r="E5236" s="47"/>
      <c r="F5236" s="47"/>
      <c r="G5236" s="47"/>
      <c r="H5236" s="112"/>
      <c r="I5236" s="47"/>
      <c r="J5236" s="48" t="s">
        <v>5</v>
      </c>
      <c r="K5236" s="47" t="s">
        <v>12</v>
      </c>
      <c r="L5236" s="47"/>
      <c r="M5236" s="47"/>
      <c r="N5236" s="47"/>
      <c r="O5236" s="47"/>
      <c r="P5236" s="47"/>
      <c r="Q5236" s="47"/>
      <c r="R5236" s="47"/>
      <c r="S5236" s="47"/>
      <c r="T5236" s="47"/>
      <c r="U5236" s="47"/>
      <c r="V5236" s="47"/>
      <c r="W5236" s="47"/>
      <c r="X5236" s="91">
        <f>H5237</f>
        <v>0</v>
      </c>
      <c r="Y5236" s="91">
        <f>H5238</f>
        <v>0</v>
      </c>
      <c r="Z5236" s="91">
        <f>H5239</f>
        <v>0</v>
      </c>
      <c r="AA5236" s="91">
        <f>H5240</f>
        <v>0</v>
      </c>
    </row>
    <row r="5237" spans="2:27" ht="15" thickBot="1" x14ac:dyDescent="0.35">
      <c r="B5237" s="47" t="s">
        <v>13</v>
      </c>
      <c r="C5237" s="47"/>
      <c r="D5237" s="47"/>
      <c r="E5237" s="47"/>
      <c r="F5237" s="47"/>
      <c r="G5237" s="47"/>
      <c r="H5237" s="112"/>
      <c r="I5237" s="59"/>
      <c r="J5237" s="48" t="s">
        <v>5</v>
      </c>
      <c r="K5237" s="47" t="s">
        <v>15</v>
      </c>
      <c r="L5237" s="47"/>
      <c r="M5237" s="47"/>
      <c r="N5237" s="47"/>
      <c r="O5237" s="47"/>
      <c r="P5237" s="47"/>
      <c r="Q5237" s="47"/>
      <c r="R5237" s="47"/>
      <c r="S5237" s="47"/>
      <c r="T5237" s="47"/>
      <c r="U5237" s="47"/>
      <c r="V5237" s="47"/>
      <c r="W5237" s="47"/>
      <c r="X5237" s="91"/>
      <c r="Y5237" s="91"/>
      <c r="Z5237" s="91"/>
      <c r="AA5237" s="91"/>
    </row>
    <row r="5238" spans="2:27" ht="15" thickBot="1" x14ac:dyDescent="0.35">
      <c r="B5238" s="47" t="s">
        <v>16</v>
      </c>
      <c r="C5238" s="47"/>
      <c r="D5238" s="47"/>
      <c r="E5238" s="47"/>
      <c r="F5238" s="47"/>
      <c r="G5238" s="47"/>
      <c r="H5238" s="137"/>
      <c r="I5238" s="47"/>
      <c r="J5238" s="48" t="s">
        <v>5</v>
      </c>
      <c r="K5238" s="47" t="s">
        <v>17</v>
      </c>
      <c r="L5238" s="47"/>
      <c r="M5238" s="47"/>
      <c r="N5238" s="47"/>
      <c r="O5238" s="47"/>
      <c r="P5238" s="47"/>
      <c r="Q5238" s="47"/>
      <c r="R5238" s="47"/>
      <c r="S5238" s="47"/>
      <c r="T5238" s="47"/>
      <c r="U5238" s="47"/>
      <c r="V5238" s="47"/>
      <c r="W5238" s="47"/>
      <c r="X5238" s="91"/>
      <c r="Y5238" s="91"/>
      <c r="Z5238" s="91"/>
      <c r="AA5238" s="91"/>
    </row>
    <row r="5239" spans="2:27" ht="15" thickBot="1" x14ac:dyDescent="0.35">
      <c r="B5239" s="47" t="str">
        <f>IF(H5238="Erdgas","Nettorechnungsbetrag (Erdgas)",IF(H5238="Strom","Nettorechnungsbetrag (Strom)",IF(H5238="Wärme/Kälte","Nettorechnungsbetrag (Wärme/Kälte)","Bitte Energieart auswählen!")))</f>
        <v>Bitte Energieart auswählen!</v>
      </c>
      <c r="C5239" s="47"/>
      <c r="D5239" s="47"/>
      <c r="E5239" s="47"/>
      <c r="F5239" s="47"/>
      <c r="G5239" s="47"/>
      <c r="H5239" s="113"/>
      <c r="I5239" s="60" t="s">
        <v>18</v>
      </c>
      <c r="J5239" s="48" t="s">
        <v>5</v>
      </c>
      <c r="K5239" s="47" t="str">
        <f>IF(H5238="Erdgas","Erdgaskosten exkl. Steuern, Abgaben, Netzentgelte, etc.",IF(H5238="Strom","Stromkosten exkl. Steuern, Abgaben, Netzentgelte, etc.",IF(H5238="Wärme/Kälte","Wärme-/Kältekosten exkl. Steuern, Abgaben, Netzentgelte, etc.","Bitte Energieart auswählen!")))</f>
        <v>Bitte Energieart auswählen!</v>
      </c>
      <c r="L5239" s="47"/>
      <c r="M5239" s="47"/>
      <c r="N5239" s="47"/>
      <c r="O5239" s="47"/>
      <c r="P5239" s="47"/>
      <c r="Q5239" s="47"/>
      <c r="R5239" s="47"/>
      <c r="S5239" s="47"/>
      <c r="T5239" s="47"/>
      <c r="U5239" s="47"/>
      <c r="V5239" s="47"/>
      <c r="W5239" s="47"/>
      <c r="X5239" s="91"/>
      <c r="Y5239" s="91"/>
      <c r="Z5239" s="91"/>
      <c r="AA5239" s="91"/>
    </row>
    <row r="5240" spans="2:27" ht="15" thickBot="1" x14ac:dyDescent="0.35">
      <c r="B5240" s="47" t="str">
        <f>IF(AND(H5238="Erdgas",H5237="Nein"),"Erdgasverbrauch in kWh gem. letzter Jahresabrechnung",IF(H5238="Erdgas","Erdgasverbrauch in kWh im Kalenderjahr 2021",IF(AND(H5238="Strom",H5237="Nein"),"Stromverbrauch in kWh gem. letzter Jahresabrechnung",IF(H5238="Strom","Stromverbrauch in kWh im Kalenderjahr 2021",IF(AND(H5238="Wärme/Kälte",H5237="Nein"),"Wärme-/Kälteverbrauch in kWh gem. letzter Jahresabrechnung",IF(H5238="Wärme/Kälte","Wärme-/Kälteverbrauch in kWh im Kalenderjahr 2021","Bitte Energieart auswählen!"))))))</f>
        <v>Bitte Energieart auswählen!</v>
      </c>
      <c r="C5240" s="47"/>
      <c r="D5240" s="47"/>
      <c r="E5240" s="47"/>
      <c r="F5240" s="47"/>
      <c r="G5240" s="47"/>
      <c r="H5240" s="114"/>
      <c r="I5240" s="60" t="s">
        <v>19</v>
      </c>
      <c r="J5240" s="48" t="s">
        <v>5</v>
      </c>
      <c r="K5240" s="47" t="str">
        <f>IF(H5237="Nein",IF(H5238="Erdgas","Den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endet."),IF(H5238="Erdgas","Bitte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40" s="47"/>
      <c r="M5240" s="47"/>
      <c r="N5240" s="47"/>
      <c r="O5240" s="47"/>
      <c r="P5240" s="47"/>
      <c r="Q5240" s="47"/>
      <c r="R5240" s="47"/>
      <c r="S5240" s="47"/>
      <c r="T5240" s="47"/>
      <c r="U5240" s="47"/>
      <c r="V5240" s="47"/>
      <c r="W5240" s="47"/>
      <c r="X5240" s="91"/>
      <c r="Y5240" s="91"/>
      <c r="Z5240" s="91"/>
      <c r="AA5240" s="91"/>
    </row>
    <row r="5241" spans="2:27" x14ac:dyDescent="0.3">
      <c r="B5241" s="46"/>
      <c r="C5241" s="46"/>
      <c r="D5241" s="46"/>
      <c r="E5241" s="46"/>
      <c r="F5241" s="46"/>
      <c r="G5241" s="46"/>
      <c r="H5241" s="46"/>
      <c r="I5241" s="46"/>
      <c r="J5241" s="46"/>
      <c r="K5241" s="46"/>
      <c r="L5241" s="46"/>
      <c r="M5241" s="46"/>
      <c r="N5241" s="46"/>
      <c r="O5241" s="46"/>
      <c r="P5241" s="46"/>
      <c r="Q5241" s="46"/>
      <c r="R5241" s="46"/>
      <c r="S5241" s="46"/>
      <c r="T5241" s="46"/>
      <c r="U5241" s="46"/>
      <c r="V5241" s="46"/>
      <c r="W5241" s="46"/>
      <c r="X5241" s="91"/>
      <c r="Y5241" s="91"/>
      <c r="Z5241" s="91"/>
      <c r="AA5241" s="91"/>
    </row>
    <row r="5242" spans="2:27" ht="18" thickBot="1" x14ac:dyDescent="0.5">
      <c r="B5242" s="56" t="s">
        <v>10</v>
      </c>
      <c r="C5242" s="47"/>
      <c r="D5242" s="47"/>
      <c r="E5242" s="47"/>
      <c r="F5242" s="47"/>
      <c r="G5242" s="47"/>
      <c r="H5242" s="47"/>
      <c r="I5242" s="47"/>
      <c r="J5242" s="47"/>
      <c r="K5242" s="47"/>
      <c r="L5242" s="47"/>
      <c r="M5242" s="47"/>
      <c r="N5242" s="47"/>
      <c r="O5242" s="47"/>
      <c r="P5242" s="47"/>
      <c r="Q5242" s="47"/>
      <c r="R5242" s="47"/>
      <c r="S5242" s="47"/>
      <c r="T5242" s="47"/>
      <c r="U5242" s="47"/>
      <c r="V5242" s="47"/>
      <c r="W5242" s="47"/>
      <c r="X5242" s="91"/>
      <c r="Y5242" s="90"/>
      <c r="Z5242" s="91"/>
      <c r="AA5242" s="91"/>
    </row>
    <row r="5243" spans="2:27" ht="15" thickBot="1" x14ac:dyDescent="0.35">
      <c r="B5243" s="47" t="s">
        <v>11</v>
      </c>
      <c r="C5243" s="47"/>
      <c r="D5243" s="47"/>
      <c r="E5243" s="47"/>
      <c r="F5243" s="47"/>
      <c r="G5243" s="47"/>
      <c r="H5243" s="112"/>
      <c r="I5243" s="47"/>
      <c r="J5243" s="48" t="s">
        <v>5</v>
      </c>
      <c r="K5243" s="47" t="s">
        <v>12</v>
      </c>
      <c r="L5243" s="47"/>
      <c r="M5243" s="47"/>
      <c r="N5243" s="47"/>
      <c r="O5243" s="47"/>
      <c r="P5243" s="47"/>
      <c r="Q5243" s="47"/>
      <c r="R5243" s="47"/>
      <c r="S5243" s="47"/>
      <c r="T5243" s="47"/>
      <c r="U5243" s="47"/>
      <c r="V5243" s="47"/>
      <c r="W5243" s="47"/>
      <c r="X5243" s="91">
        <f>H5244</f>
        <v>0</v>
      </c>
      <c r="Y5243" s="91">
        <f>H5245</f>
        <v>0</v>
      </c>
      <c r="Z5243" s="91">
        <f>H5246</f>
        <v>0</v>
      </c>
      <c r="AA5243" s="91">
        <f>H5247</f>
        <v>0</v>
      </c>
    </row>
    <row r="5244" spans="2:27" ht="15" thickBot="1" x14ac:dyDescent="0.35">
      <c r="B5244" s="47" t="s">
        <v>13</v>
      </c>
      <c r="C5244" s="47"/>
      <c r="D5244" s="47"/>
      <c r="E5244" s="47"/>
      <c r="F5244" s="47"/>
      <c r="G5244" s="47"/>
      <c r="H5244" s="112"/>
      <c r="I5244" s="59"/>
      <c r="J5244" s="48" t="s">
        <v>5</v>
      </c>
      <c r="K5244" s="47" t="s">
        <v>15</v>
      </c>
      <c r="L5244" s="47"/>
      <c r="M5244" s="47"/>
      <c r="N5244" s="47"/>
      <c r="O5244" s="47"/>
      <c r="P5244" s="47"/>
      <c r="Q5244" s="47"/>
      <c r="R5244" s="47"/>
      <c r="S5244" s="47"/>
      <c r="T5244" s="47"/>
      <c r="U5244" s="47"/>
      <c r="V5244" s="47"/>
      <c r="W5244" s="47"/>
      <c r="X5244" s="91"/>
      <c r="Y5244" s="91"/>
      <c r="Z5244" s="91"/>
      <c r="AA5244" s="91"/>
    </row>
    <row r="5245" spans="2:27" ht="15" thickBot="1" x14ac:dyDescent="0.35">
      <c r="B5245" s="47" t="s">
        <v>16</v>
      </c>
      <c r="C5245" s="47"/>
      <c r="D5245" s="47"/>
      <c r="E5245" s="47"/>
      <c r="F5245" s="47"/>
      <c r="G5245" s="47"/>
      <c r="H5245" s="137"/>
      <c r="I5245" s="47"/>
      <c r="J5245" s="48" t="s">
        <v>5</v>
      </c>
      <c r="K5245" s="47" t="s">
        <v>17</v>
      </c>
      <c r="L5245" s="47"/>
      <c r="M5245" s="47"/>
      <c r="N5245" s="47"/>
      <c r="O5245" s="47"/>
      <c r="P5245" s="47"/>
      <c r="Q5245" s="47"/>
      <c r="R5245" s="47"/>
      <c r="S5245" s="47"/>
      <c r="T5245" s="47"/>
      <c r="U5245" s="47"/>
      <c r="V5245" s="47"/>
      <c r="W5245" s="47"/>
      <c r="X5245" s="91"/>
      <c r="Y5245" s="91"/>
      <c r="Z5245" s="91"/>
      <c r="AA5245" s="91"/>
    </row>
    <row r="5246" spans="2:27" ht="15" thickBot="1" x14ac:dyDescent="0.35">
      <c r="B5246" s="47" t="str">
        <f>IF(H5245="Erdgas","Nettorechnungsbetrag (Erdgas)",IF(H5245="Strom","Nettorechnungsbetrag (Strom)",IF(H5245="Wärme/Kälte","Nettorechnungsbetrag (Wärme/Kälte)","Bitte Energieart auswählen!")))</f>
        <v>Bitte Energieart auswählen!</v>
      </c>
      <c r="C5246" s="47"/>
      <c r="D5246" s="47"/>
      <c r="E5246" s="47"/>
      <c r="F5246" s="47"/>
      <c r="G5246" s="47"/>
      <c r="H5246" s="113"/>
      <c r="I5246" s="60" t="s">
        <v>18</v>
      </c>
      <c r="J5246" s="48" t="s">
        <v>5</v>
      </c>
      <c r="K5246" s="47" t="str">
        <f>IF(H5245="Erdgas","Erdgaskosten exkl. Steuern, Abgaben, Netzentgelte, etc.",IF(H5245="Strom","Stromkosten exkl. Steuern, Abgaben, Netzentgelte, etc.",IF(H5245="Wärme/Kälte","Wärme-/Kältekosten exkl. Steuern, Abgaben, Netzentgelte, etc.","Bitte Energieart auswählen!")))</f>
        <v>Bitte Energieart auswählen!</v>
      </c>
      <c r="L5246" s="47"/>
      <c r="M5246" s="47"/>
      <c r="N5246" s="47"/>
      <c r="O5246" s="47"/>
      <c r="P5246" s="47"/>
      <c r="Q5246" s="47"/>
      <c r="R5246" s="47"/>
      <c r="S5246" s="47"/>
      <c r="T5246" s="47"/>
      <c r="U5246" s="47"/>
      <c r="V5246" s="47"/>
      <c r="W5246" s="47"/>
      <c r="X5246" s="91"/>
      <c r="Y5246" s="91"/>
      <c r="Z5246" s="91"/>
      <c r="AA5246" s="91"/>
    </row>
    <row r="5247" spans="2:27" ht="15" thickBot="1" x14ac:dyDescent="0.35">
      <c r="B5247" s="47" t="str">
        <f>IF(AND(H5245="Erdgas",H5244="Nein"),"Erdgasverbrauch in kWh gem. letzter Jahresabrechnung",IF(H5245="Erdgas","Erdgasverbrauch in kWh im Kalenderjahr 2021",IF(AND(H5245="Strom",H5244="Nein"),"Stromverbrauch in kWh gem. letzter Jahresabrechnung",IF(H5245="Strom","Stromverbrauch in kWh im Kalenderjahr 2021",IF(AND(H5245="Wärme/Kälte",H5244="Nein"),"Wärme-/Kälteverbrauch in kWh gem. letzter Jahresabrechnung",IF(H5245="Wärme/Kälte","Wärme-/Kälteverbrauch in kWh im Kalenderjahr 2021","Bitte Energieart auswählen!"))))))</f>
        <v>Bitte Energieart auswählen!</v>
      </c>
      <c r="C5247" s="47"/>
      <c r="D5247" s="47"/>
      <c r="E5247" s="47"/>
      <c r="F5247" s="47"/>
      <c r="G5247" s="47"/>
      <c r="H5247" s="114"/>
      <c r="I5247" s="60" t="s">
        <v>19</v>
      </c>
      <c r="J5247" s="48" t="s">
        <v>5</v>
      </c>
      <c r="K5247" s="47" t="str">
        <f>IF(H5244="Nein",IF(H5245="Erdgas","Den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endet."),IF(H5245="Erdgas","Bitte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47" s="47"/>
      <c r="M5247" s="47"/>
      <c r="N5247" s="47"/>
      <c r="O5247" s="47"/>
      <c r="P5247" s="47"/>
      <c r="Q5247" s="47"/>
      <c r="R5247" s="47"/>
      <c r="S5247" s="47"/>
      <c r="T5247" s="47"/>
      <c r="U5247" s="47"/>
      <c r="V5247" s="47"/>
      <c r="W5247" s="47"/>
      <c r="X5247" s="91"/>
      <c r="Y5247" s="91"/>
      <c r="Z5247" s="91"/>
      <c r="AA5247" s="91"/>
    </row>
    <row r="5248" spans="2:27" x14ac:dyDescent="0.3">
      <c r="B5248" s="46"/>
      <c r="C5248" s="46"/>
      <c r="D5248" s="46"/>
      <c r="E5248" s="46"/>
      <c r="F5248" s="46"/>
      <c r="G5248" s="46"/>
      <c r="H5248" s="46"/>
      <c r="I5248" s="46"/>
      <c r="J5248" s="46"/>
      <c r="K5248" s="46"/>
      <c r="L5248" s="46"/>
      <c r="M5248" s="46"/>
      <c r="N5248" s="46"/>
      <c r="O5248" s="46"/>
      <c r="P5248" s="46"/>
      <c r="Q5248" s="46"/>
      <c r="R5248" s="46"/>
      <c r="S5248" s="46"/>
      <c r="T5248" s="46"/>
      <c r="U5248" s="46"/>
      <c r="V5248" s="46"/>
      <c r="W5248" s="46"/>
      <c r="X5248" s="91"/>
      <c r="Y5248" s="91"/>
      <c r="Z5248" s="91"/>
      <c r="AA5248" s="91"/>
    </row>
    <row r="5249" spans="2:27" ht="18" thickBot="1" x14ac:dyDescent="0.5">
      <c r="B5249" s="56" t="s">
        <v>10</v>
      </c>
      <c r="C5249" s="47"/>
      <c r="D5249" s="47"/>
      <c r="E5249" s="47"/>
      <c r="F5249" s="47"/>
      <c r="G5249" s="47"/>
      <c r="H5249" s="47"/>
      <c r="I5249" s="47"/>
      <c r="J5249" s="47"/>
      <c r="K5249" s="47"/>
      <c r="L5249" s="47"/>
      <c r="M5249" s="47"/>
      <c r="N5249" s="47"/>
      <c r="O5249" s="47"/>
      <c r="P5249" s="47"/>
      <c r="Q5249" s="47"/>
      <c r="R5249" s="47"/>
      <c r="S5249" s="47"/>
      <c r="T5249" s="47"/>
      <c r="U5249" s="47"/>
      <c r="V5249" s="47"/>
      <c r="W5249" s="47"/>
      <c r="X5249" s="91"/>
      <c r="Y5249" s="90"/>
      <c r="Z5249" s="91"/>
      <c r="AA5249" s="91"/>
    </row>
    <row r="5250" spans="2:27" ht="15" thickBot="1" x14ac:dyDescent="0.35">
      <c r="B5250" s="47" t="s">
        <v>11</v>
      </c>
      <c r="C5250" s="47"/>
      <c r="D5250" s="47"/>
      <c r="E5250" s="47"/>
      <c r="F5250" s="47"/>
      <c r="G5250" s="47"/>
      <c r="H5250" s="112"/>
      <c r="I5250" s="47"/>
      <c r="J5250" s="48" t="s">
        <v>5</v>
      </c>
      <c r="K5250" s="47" t="s">
        <v>12</v>
      </c>
      <c r="L5250" s="47"/>
      <c r="M5250" s="47"/>
      <c r="N5250" s="47"/>
      <c r="O5250" s="47"/>
      <c r="P5250" s="47"/>
      <c r="Q5250" s="47"/>
      <c r="R5250" s="47"/>
      <c r="S5250" s="47"/>
      <c r="T5250" s="47"/>
      <c r="U5250" s="47"/>
      <c r="V5250" s="47"/>
      <c r="W5250" s="47"/>
      <c r="X5250" s="91">
        <f>H5251</f>
        <v>0</v>
      </c>
      <c r="Y5250" s="91">
        <f>H5252</f>
        <v>0</v>
      </c>
      <c r="Z5250" s="91">
        <f>H5253</f>
        <v>0</v>
      </c>
      <c r="AA5250" s="91">
        <f>H5254</f>
        <v>0</v>
      </c>
    </row>
    <row r="5251" spans="2:27" ht="15" thickBot="1" x14ac:dyDescent="0.35">
      <c r="B5251" s="47" t="s">
        <v>13</v>
      </c>
      <c r="C5251" s="47"/>
      <c r="D5251" s="47"/>
      <c r="E5251" s="47"/>
      <c r="F5251" s="47"/>
      <c r="G5251" s="47"/>
      <c r="H5251" s="112"/>
      <c r="I5251" s="59"/>
      <c r="J5251" s="48" t="s">
        <v>5</v>
      </c>
      <c r="K5251" s="47" t="s">
        <v>15</v>
      </c>
      <c r="L5251" s="47"/>
      <c r="M5251" s="47"/>
      <c r="N5251" s="47"/>
      <c r="O5251" s="47"/>
      <c r="P5251" s="47"/>
      <c r="Q5251" s="47"/>
      <c r="R5251" s="47"/>
      <c r="S5251" s="47"/>
      <c r="T5251" s="47"/>
      <c r="U5251" s="47"/>
      <c r="V5251" s="47"/>
      <c r="W5251" s="47"/>
      <c r="X5251" s="91"/>
      <c r="Y5251" s="91"/>
      <c r="Z5251" s="91"/>
      <c r="AA5251" s="91"/>
    </row>
    <row r="5252" spans="2:27" ht="15" thickBot="1" x14ac:dyDescent="0.35">
      <c r="B5252" s="47" t="s">
        <v>16</v>
      </c>
      <c r="C5252" s="47"/>
      <c r="D5252" s="47"/>
      <c r="E5252" s="47"/>
      <c r="F5252" s="47"/>
      <c r="G5252" s="47"/>
      <c r="H5252" s="137"/>
      <c r="I5252" s="47"/>
      <c r="J5252" s="48" t="s">
        <v>5</v>
      </c>
      <c r="K5252" s="47" t="s">
        <v>17</v>
      </c>
      <c r="L5252" s="47"/>
      <c r="M5252" s="47"/>
      <c r="N5252" s="47"/>
      <c r="O5252" s="47"/>
      <c r="P5252" s="47"/>
      <c r="Q5252" s="47"/>
      <c r="R5252" s="47"/>
      <c r="S5252" s="47"/>
      <c r="T5252" s="47"/>
      <c r="U5252" s="47"/>
      <c r="V5252" s="47"/>
      <c r="W5252" s="47"/>
      <c r="X5252" s="91"/>
      <c r="Y5252" s="91"/>
      <c r="Z5252" s="91"/>
      <c r="AA5252" s="91"/>
    </row>
    <row r="5253" spans="2:27" ht="15" thickBot="1" x14ac:dyDescent="0.35">
      <c r="B5253" s="47" t="str">
        <f>IF(H5252="Erdgas","Nettorechnungsbetrag (Erdgas)",IF(H5252="Strom","Nettorechnungsbetrag (Strom)",IF(H5252="Wärme/Kälte","Nettorechnungsbetrag (Wärme/Kälte)","Bitte Energieart auswählen!")))</f>
        <v>Bitte Energieart auswählen!</v>
      </c>
      <c r="C5253" s="47"/>
      <c r="D5253" s="47"/>
      <c r="E5253" s="47"/>
      <c r="F5253" s="47"/>
      <c r="G5253" s="47"/>
      <c r="H5253" s="113"/>
      <c r="I5253" s="60" t="s">
        <v>18</v>
      </c>
      <c r="J5253" s="48" t="s">
        <v>5</v>
      </c>
      <c r="K5253" s="47" t="str">
        <f>IF(H5252="Erdgas","Erdgaskosten exkl. Steuern, Abgaben, Netzentgelte, etc.",IF(H5252="Strom","Stromkosten exkl. Steuern, Abgaben, Netzentgelte, etc.",IF(H5252="Wärme/Kälte","Wärme-/Kältekosten exkl. Steuern, Abgaben, Netzentgelte, etc.","Bitte Energieart auswählen!")))</f>
        <v>Bitte Energieart auswählen!</v>
      </c>
      <c r="L5253" s="47"/>
      <c r="M5253" s="47"/>
      <c r="N5253" s="47"/>
      <c r="O5253" s="47"/>
      <c r="P5253" s="47"/>
      <c r="Q5253" s="47"/>
      <c r="R5253" s="47"/>
      <c r="S5253" s="47"/>
      <c r="T5253" s="47"/>
      <c r="U5253" s="47"/>
      <c r="V5253" s="47"/>
      <c r="W5253" s="47"/>
      <c r="X5253" s="91"/>
      <c r="Y5253" s="91"/>
      <c r="Z5253" s="91"/>
      <c r="AA5253" s="91"/>
    </row>
    <row r="5254" spans="2:27" ht="15" thickBot="1" x14ac:dyDescent="0.35">
      <c r="B5254" s="47" t="str">
        <f>IF(AND(H5252="Erdgas",H5251="Nein"),"Erdgasverbrauch in kWh gem. letzter Jahresabrechnung",IF(H5252="Erdgas","Erdgasverbrauch in kWh im Kalenderjahr 2021",IF(AND(H5252="Strom",H5251="Nein"),"Stromverbrauch in kWh gem. letzter Jahresabrechnung",IF(H5252="Strom","Stromverbrauch in kWh im Kalenderjahr 2021",IF(AND(H5252="Wärme/Kälte",H5251="Nein"),"Wärme-/Kälteverbrauch in kWh gem. letzter Jahresabrechnung",IF(H5252="Wärme/Kälte","Wärme-/Kälteverbrauch in kWh im Kalenderjahr 2021","Bitte Energieart auswählen!"))))))</f>
        <v>Bitte Energieart auswählen!</v>
      </c>
      <c r="C5254" s="47"/>
      <c r="D5254" s="47"/>
      <c r="E5254" s="47"/>
      <c r="F5254" s="47"/>
      <c r="G5254" s="47"/>
      <c r="H5254" s="114"/>
      <c r="I5254" s="60" t="s">
        <v>19</v>
      </c>
      <c r="J5254" s="48" t="s">
        <v>5</v>
      </c>
      <c r="K5254" s="47" t="str">
        <f>IF(H5251="Nein",IF(H5252="Erdgas","Den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endet."),IF(H5252="Erdgas","Bitte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54" s="47"/>
      <c r="M5254" s="47"/>
      <c r="N5254" s="47"/>
      <c r="O5254" s="47"/>
      <c r="P5254" s="47"/>
      <c r="Q5254" s="47"/>
      <c r="R5254" s="47"/>
      <c r="S5254" s="47"/>
      <c r="T5254" s="47"/>
      <c r="U5254" s="47"/>
      <c r="V5254" s="47"/>
      <c r="W5254" s="47"/>
      <c r="X5254" s="91"/>
      <c r="Y5254" s="91"/>
      <c r="Z5254" s="91"/>
      <c r="AA5254" s="91"/>
    </row>
    <row r="5255" spans="2:27" x14ac:dyDescent="0.3">
      <c r="B5255" s="46"/>
      <c r="C5255" s="46"/>
      <c r="D5255" s="46"/>
      <c r="E5255" s="46"/>
      <c r="F5255" s="46"/>
      <c r="G5255" s="46"/>
      <c r="H5255" s="46"/>
      <c r="I5255" s="46"/>
      <c r="J5255" s="46"/>
      <c r="K5255" s="46"/>
      <c r="L5255" s="46"/>
      <c r="M5255" s="46"/>
      <c r="N5255" s="46"/>
      <c r="O5255" s="46"/>
      <c r="P5255" s="46"/>
      <c r="Q5255" s="46"/>
      <c r="R5255" s="46"/>
      <c r="S5255" s="46"/>
      <c r="T5255" s="46"/>
      <c r="U5255" s="46"/>
      <c r="V5255" s="46"/>
      <c r="W5255" s="46"/>
      <c r="X5255" s="91"/>
      <c r="Y5255" s="91"/>
      <c r="Z5255" s="91"/>
      <c r="AA5255" s="91"/>
    </row>
    <row r="5256" spans="2:27" ht="18" thickBot="1" x14ac:dyDescent="0.5">
      <c r="B5256" s="56" t="s">
        <v>10</v>
      </c>
      <c r="C5256" s="47"/>
      <c r="D5256" s="47"/>
      <c r="E5256" s="47"/>
      <c r="F5256" s="47"/>
      <c r="G5256" s="47"/>
      <c r="H5256" s="47"/>
      <c r="I5256" s="47"/>
      <c r="J5256" s="47"/>
      <c r="K5256" s="47"/>
      <c r="L5256" s="47"/>
      <c r="M5256" s="47"/>
      <c r="N5256" s="47"/>
      <c r="O5256" s="47"/>
      <c r="P5256" s="47"/>
      <c r="Q5256" s="47"/>
      <c r="R5256" s="47"/>
      <c r="S5256" s="47"/>
      <c r="T5256" s="47"/>
      <c r="U5256" s="47"/>
      <c r="V5256" s="47"/>
      <c r="W5256" s="47"/>
      <c r="X5256" s="91"/>
      <c r="Y5256" s="90"/>
      <c r="Z5256" s="91"/>
      <c r="AA5256" s="91"/>
    </row>
    <row r="5257" spans="2:27" ht="15" thickBot="1" x14ac:dyDescent="0.35">
      <c r="B5257" s="47" t="s">
        <v>11</v>
      </c>
      <c r="C5257" s="47"/>
      <c r="D5257" s="47"/>
      <c r="E5257" s="47"/>
      <c r="F5257" s="47"/>
      <c r="G5257" s="47"/>
      <c r="H5257" s="112"/>
      <c r="I5257" s="47"/>
      <c r="J5257" s="48" t="s">
        <v>5</v>
      </c>
      <c r="K5257" s="47" t="s">
        <v>12</v>
      </c>
      <c r="L5257" s="47"/>
      <c r="M5257" s="47"/>
      <c r="N5257" s="47"/>
      <c r="O5257" s="47"/>
      <c r="P5257" s="47"/>
      <c r="Q5257" s="47"/>
      <c r="R5257" s="47"/>
      <c r="S5257" s="47"/>
      <c r="T5257" s="47"/>
      <c r="U5257" s="47"/>
      <c r="V5257" s="47"/>
      <c r="W5257" s="47"/>
      <c r="X5257" s="91">
        <f>H5258</f>
        <v>0</v>
      </c>
      <c r="Y5257" s="91">
        <f>H5259</f>
        <v>0</v>
      </c>
      <c r="Z5257" s="91">
        <f>H5260</f>
        <v>0</v>
      </c>
      <c r="AA5257" s="91">
        <f>H5261</f>
        <v>0</v>
      </c>
    </row>
    <row r="5258" spans="2:27" ht="15" thickBot="1" x14ac:dyDescent="0.35">
      <c r="B5258" s="47" t="s">
        <v>13</v>
      </c>
      <c r="C5258" s="47"/>
      <c r="D5258" s="47"/>
      <c r="E5258" s="47"/>
      <c r="F5258" s="47"/>
      <c r="G5258" s="47"/>
      <c r="H5258" s="112"/>
      <c r="I5258" s="59"/>
      <c r="J5258" s="48" t="s">
        <v>5</v>
      </c>
      <c r="K5258" s="47" t="s">
        <v>15</v>
      </c>
      <c r="L5258" s="47"/>
      <c r="M5258" s="47"/>
      <c r="N5258" s="47"/>
      <c r="O5258" s="47"/>
      <c r="P5258" s="47"/>
      <c r="Q5258" s="47"/>
      <c r="R5258" s="47"/>
      <c r="S5258" s="47"/>
      <c r="T5258" s="47"/>
      <c r="U5258" s="47"/>
      <c r="V5258" s="47"/>
      <c r="W5258" s="47"/>
      <c r="X5258" s="91"/>
      <c r="Y5258" s="91"/>
      <c r="Z5258" s="91"/>
      <c r="AA5258" s="91"/>
    </row>
    <row r="5259" spans="2:27" ht="15" thickBot="1" x14ac:dyDescent="0.35">
      <c r="B5259" s="47" t="s">
        <v>16</v>
      </c>
      <c r="C5259" s="47"/>
      <c r="D5259" s="47"/>
      <c r="E5259" s="47"/>
      <c r="F5259" s="47"/>
      <c r="G5259" s="47"/>
      <c r="H5259" s="137"/>
      <c r="I5259" s="47"/>
      <c r="J5259" s="48" t="s">
        <v>5</v>
      </c>
      <c r="K5259" s="47" t="s">
        <v>17</v>
      </c>
      <c r="L5259" s="47"/>
      <c r="M5259" s="47"/>
      <c r="N5259" s="47"/>
      <c r="O5259" s="47"/>
      <c r="P5259" s="47"/>
      <c r="Q5259" s="47"/>
      <c r="R5259" s="47"/>
      <c r="S5259" s="47"/>
      <c r="T5259" s="47"/>
      <c r="U5259" s="47"/>
      <c r="V5259" s="47"/>
      <c r="W5259" s="47"/>
      <c r="X5259" s="91"/>
      <c r="Y5259" s="91"/>
      <c r="Z5259" s="91"/>
      <c r="AA5259" s="91"/>
    </row>
    <row r="5260" spans="2:27" ht="15" thickBot="1" x14ac:dyDescent="0.35">
      <c r="B5260" s="47" t="str">
        <f>IF(H5259="Erdgas","Nettorechnungsbetrag (Erdgas)",IF(H5259="Strom","Nettorechnungsbetrag (Strom)",IF(H5259="Wärme/Kälte","Nettorechnungsbetrag (Wärme/Kälte)","Bitte Energieart auswählen!")))</f>
        <v>Bitte Energieart auswählen!</v>
      </c>
      <c r="C5260" s="47"/>
      <c r="D5260" s="47"/>
      <c r="E5260" s="47"/>
      <c r="F5260" s="47"/>
      <c r="G5260" s="47"/>
      <c r="H5260" s="113"/>
      <c r="I5260" s="60" t="s">
        <v>18</v>
      </c>
      <c r="J5260" s="48" t="s">
        <v>5</v>
      </c>
      <c r="K5260" s="47" t="str">
        <f>IF(H5259="Erdgas","Erdgaskosten exkl. Steuern, Abgaben, Netzentgelte, etc.",IF(H5259="Strom","Stromkosten exkl. Steuern, Abgaben, Netzentgelte, etc.",IF(H5259="Wärme/Kälte","Wärme-/Kältekosten exkl. Steuern, Abgaben, Netzentgelte, etc.","Bitte Energieart auswählen!")))</f>
        <v>Bitte Energieart auswählen!</v>
      </c>
      <c r="L5260" s="47"/>
      <c r="M5260" s="47"/>
      <c r="N5260" s="47"/>
      <c r="O5260" s="47"/>
      <c r="P5260" s="47"/>
      <c r="Q5260" s="47"/>
      <c r="R5260" s="47"/>
      <c r="S5260" s="47"/>
      <c r="T5260" s="47"/>
      <c r="U5260" s="47"/>
      <c r="V5260" s="47"/>
      <c r="W5260" s="47"/>
      <c r="X5260" s="91"/>
      <c r="Y5260" s="91"/>
      <c r="Z5260" s="91"/>
      <c r="AA5260" s="91"/>
    </row>
    <row r="5261" spans="2:27" ht="15" thickBot="1" x14ac:dyDescent="0.35">
      <c r="B5261" s="47" t="str">
        <f>IF(AND(H5259="Erdgas",H5258="Nein"),"Erdgasverbrauch in kWh gem. letzter Jahresabrechnung",IF(H5259="Erdgas","Erdgasverbrauch in kWh im Kalenderjahr 2021",IF(AND(H5259="Strom",H5258="Nein"),"Stromverbrauch in kWh gem. letzter Jahresabrechnung",IF(H5259="Strom","Stromverbrauch in kWh im Kalenderjahr 2021",IF(AND(H5259="Wärme/Kälte",H5258="Nein"),"Wärme-/Kälteverbrauch in kWh gem. letzter Jahresabrechnung",IF(H5259="Wärme/Kälte","Wärme-/Kälteverbrauch in kWh im Kalenderjahr 2021","Bitte Energieart auswählen!"))))))</f>
        <v>Bitte Energieart auswählen!</v>
      </c>
      <c r="C5261" s="47"/>
      <c r="D5261" s="47"/>
      <c r="E5261" s="47"/>
      <c r="F5261" s="47"/>
      <c r="G5261" s="47"/>
      <c r="H5261" s="114"/>
      <c r="I5261" s="60" t="s">
        <v>19</v>
      </c>
      <c r="J5261" s="48" t="s">
        <v>5</v>
      </c>
      <c r="K5261" s="47" t="str">
        <f>IF(H5258="Nein",IF(H5259="Erdgas","Den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endet."),IF(H5259="Erdgas","Bitte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61" s="47"/>
      <c r="M5261" s="47"/>
      <c r="N5261" s="47"/>
      <c r="O5261" s="47"/>
      <c r="P5261" s="47"/>
      <c r="Q5261" s="47"/>
      <c r="R5261" s="47"/>
      <c r="S5261" s="47"/>
      <c r="T5261" s="47"/>
      <c r="U5261" s="47"/>
      <c r="V5261" s="47"/>
      <c r="W5261" s="47"/>
      <c r="X5261" s="91"/>
      <c r="Y5261" s="91"/>
      <c r="Z5261" s="91"/>
      <c r="AA5261" s="91"/>
    </row>
    <row r="5262" spans="2:27" x14ac:dyDescent="0.3">
      <c r="B5262" s="46"/>
      <c r="C5262" s="46"/>
      <c r="D5262" s="46"/>
      <c r="E5262" s="46"/>
      <c r="F5262" s="46"/>
      <c r="G5262" s="46"/>
      <c r="H5262" s="46"/>
      <c r="I5262" s="46"/>
      <c r="J5262" s="46"/>
      <c r="K5262" s="46"/>
      <c r="L5262" s="46"/>
      <c r="M5262" s="46"/>
      <c r="N5262" s="46"/>
      <c r="O5262" s="46"/>
      <c r="P5262" s="46"/>
      <c r="Q5262" s="46"/>
      <c r="R5262" s="46"/>
      <c r="S5262" s="46"/>
      <c r="T5262" s="46"/>
      <c r="U5262" s="46"/>
      <c r="V5262" s="46"/>
      <c r="W5262" s="46"/>
      <c r="X5262" s="91"/>
      <c r="Y5262" s="91"/>
      <c r="Z5262" s="91"/>
      <c r="AA5262" s="91"/>
    </row>
    <row r="5263" spans="2:27" ht="18" thickBot="1" x14ac:dyDescent="0.5">
      <c r="B5263" s="56" t="s">
        <v>10</v>
      </c>
      <c r="C5263" s="47"/>
      <c r="D5263" s="47"/>
      <c r="E5263" s="47"/>
      <c r="F5263" s="47"/>
      <c r="G5263" s="47"/>
      <c r="H5263" s="47"/>
      <c r="I5263" s="47"/>
      <c r="J5263" s="47"/>
      <c r="K5263" s="47"/>
      <c r="L5263" s="47"/>
      <c r="M5263" s="47"/>
      <c r="N5263" s="47"/>
      <c r="O5263" s="47"/>
      <c r="P5263" s="47"/>
      <c r="Q5263" s="47"/>
      <c r="R5263" s="47"/>
      <c r="S5263" s="47"/>
      <c r="T5263" s="47"/>
      <c r="U5263" s="47"/>
      <c r="V5263" s="47"/>
      <c r="W5263" s="47"/>
      <c r="X5263" s="91"/>
      <c r="Y5263" s="90"/>
      <c r="Z5263" s="91"/>
      <c r="AA5263" s="91"/>
    </row>
    <row r="5264" spans="2:27" ht="15" thickBot="1" x14ac:dyDescent="0.35">
      <c r="B5264" s="47" t="s">
        <v>11</v>
      </c>
      <c r="C5264" s="47"/>
      <c r="D5264" s="47"/>
      <c r="E5264" s="47"/>
      <c r="F5264" s="47"/>
      <c r="G5264" s="47"/>
      <c r="H5264" s="112"/>
      <c r="I5264" s="47"/>
      <c r="J5264" s="48" t="s">
        <v>5</v>
      </c>
      <c r="K5264" s="47" t="s">
        <v>12</v>
      </c>
      <c r="L5264" s="47"/>
      <c r="M5264" s="47"/>
      <c r="N5264" s="47"/>
      <c r="O5264" s="47"/>
      <c r="P5264" s="47"/>
      <c r="Q5264" s="47"/>
      <c r="R5264" s="47"/>
      <c r="S5264" s="47"/>
      <c r="T5264" s="47"/>
      <c r="U5264" s="47"/>
      <c r="V5264" s="47"/>
      <c r="W5264" s="47"/>
      <c r="X5264" s="91">
        <f>H5265</f>
        <v>0</v>
      </c>
      <c r="Y5264" s="91">
        <f>H5266</f>
        <v>0</v>
      </c>
      <c r="Z5264" s="91">
        <f>H5267</f>
        <v>0</v>
      </c>
      <c r="AA5264" s="91">
        <f>H5268</f>
        <v>0</v>
      </c>
    </row>
    <row r="5265" spans="2:27" ht="15" thickBot="1" x14ac:dyDescent="0.35">
      <c r="B5265" s="47" t="s">
        <v>13</v>
      </c>
      <c r="C5265" s="47"/>
      <c r="D5265" s="47"/>
      <c r="E5265" s="47"/>
      <c r="F5265" s="47"/>
      <c r="G5265" s="47"/>
      <c r="H5265" s="112"/>
      <c r="I5265" s="59"/>
      <c r="J5265" s="48" t="s">
        <v>5</v>
      </c>
      <c r="K5265" s="47" t="s">
        <v>15</v>
      </c>
      <c r="L5265" s="47"/>
      <c r="M5265" s="47"/>
      <c r="N5265" s="47"/>
      <c r="O5265" s="47"/>
      <c r="P5265" s="47"/>
      <c r="Q5265" s="47"/>
      <c r="R5265" s="47"/>
      <c r="S5265" s="47"/>
      <c r="T5265" s="47"/>
      <c r="U5265" s="47"/>
      <c r="V5265" s="47"/>
      <c r="W5265" s="47"/>
      <c r="X5265" s="91"/>
      <c r="Y5265" s="91"/>
      <c r="Z5265" s="91"/>
      <c r="AA5265" s="91"/>
    </row>
    <row r="5266" spans="2:27" ht="15" thickBot="1" x14ac:dyDescent="0.35">
      <c r="B5266" s="47" t="s">
        <v>16</v>
      </c>
      <c r="C5266" s="47"/>
      <c r="D5266" s="47"/>
      <c r="E5266" s="47"/>
      <c r="F5266" s="47"/>
      <c r="G5266" s="47"/>
      <c r="H5266" s="137"/>
      <c r="I5266" s="47"/>
      <c r="J5266" s="48" t="s">
        <v>5</v>
      </c>
      <c r="K5266" s="47" t="s">
        <v>17</v>
      </c>
      <c r="L5266" s="47"/>
      <c r="M5266" s="47"/>
      <c r="N5266" s="47"/>
      <c r="O5266" s="47"/>
      <c r="P5266" s="47"/>
      <c r="Q5266" s="47"/>
      <c r="R5266" s="47"/>
      <c r="S5266" s="47"/>
      <c r="T5266" s="47"/>
      <c r="U5266" s="47"/>
      <c r="V5266" s="47"/>
      <c r="W5266" s="47"/>
      <c r="X5266" s="91"/>
      <c r="Y5266" s="91"/>
      <c r="Z5266" s="91"/>
      <c r="AA5266" s="91"/>
    </row>
    <row r="5267" spans="2:27" ht="15" thickBot="1" x14ac:dyDescent="0.35">
      <c r="B5267" s="47" t="str">
        <f>IF(H5266="Erdgas","Nettorechnungsbetrag (Erdgas)",IF(H5266="Strom","Nettorechnungsbetrag (Strom)",IF(H5266="Wärme/Kälte","Nettorechnungsbetrag (Wärme/Kälte)","Bitte Energieart auswählen!")))</f>
        <v>Bitte Energieart auswählen!</v>
      </c>
      <c r="C5267" s="47"/>
      <c r="D5267" s="47"/>
      <c r="E5267" s="47"/>
      <c r="F5267" s="47"/>
      <c r="G5267" s="47"/>
      <c r="H5267" s="113"/>
      <c r="I5267" s="60" t="s">
        <v>18</v>
      </c>
      <c r="J5267" s="48" t="s">
        <v>5</v>
      </c>
      <c r="K5267" s="47" t="str">
        <f>IF(H5266="Erdgas","Erdgaskosten exkl. Steuern, Abgaben, Netzentgelte, etc.",IF(H5266="Strom","Stromkosten exkl. Steuern, Abgaben, Netzentgelte, etc.",IF(H5266="Wärme/Kälte","Wärme-/Kältekosten exkl. Steuern, Abgaben, Netzentgelte, etc.","Bitte Energieart auswählen!")))</f>
        <v>Bitte Energieart auswählen!</v>
      </c>
      <c r="L5267" s="47"/>
      <c r="M5267" s="47"/>
      <c r="N5267" s="47"/>
      <c r="O5267" s="47"/>
      <c r="P5267" s="47"/>
      <c r="Q5267" s="47"/>
      <c r="R5267" s="47"/>
      <c r="S5267" s="47"/>
      <c r="T5267" s="47"/>
      <c r="U5267" s="47"/>
      <c r="V5267" s="47"/>
      <c r="W5267" s="47"/>
      <c r="X5267" s="91"/>
      <c r="Y5267" s="91"/>
      <c r="Z5267" s="91"/>
      <c r="AA5267" s="91"/>
    </row>
    <row r="5268" spans="2:27" ht="15" thickBot="1" x14ac:dyDescent="0.35">
      <c r="B5268" s="47" t="str">
        <f>IF(AND(H5266="Erdgas",H5265="Nein"),"Erdgasverbrauch in kWh gem. letzter Jahresabrechnung",IF(H5266="Erdgas","Erdgasverbrauch in kWh im Kalenderjahr 2021",IF(AND(H5266="Strom",H5265="Nein"),"Stromverbrauch in kWh gem. letzter Jahresabrechnung",IF(H5266="Strom","Stromverbrauch in kWh im Kalenderjahr 2021",IF(AND(H5266="Wärme/Kälte",H5265="Nein"),"Wärme-/Kälteverbrauch in kWh gem. letzter Jahresabrechnung",IF(H5266="Wärme/Kälte","Wärme-/Kälteverbrauch in kWh im Kalenderjahr 2021","Bitte Energieart auswählen!"))))))</f>
        <v>Bitte Energieart auswählen!</v>
      </c>
      <c r="C5268" s="47"/>
      <c r="D5268" s="47"/>
      <c r="E5268" s="47"/>
      <c r="F5268" s="47"/>
      <c r="G5268" s="47"/>
      <c r="H5268" s="114"/>
      <c r="I5268" s="60" t="s">
        <v>19</v>
      </c>
      <c r="J5268" s="48" t="s">
        <v>5</v>
      </c>
      <c r="K5268" s="47" t="str">
        <f>IF(H5265="Nein",IF(H5266="Erdgas","Den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endet."),IF(H5266="Erdgas","Bitte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68" s="47"/>
      <c r="M5268" s="47"/>
      <c r="N5268" s="47"/>
      <c r="O5268" s="47"/>
      <c r="P5268" s="47"/>
      <c r="Q5268" s="47"/>
      <c r="R5268" s="47"/>
      <c r="S5268" s="47"/>
      <c r="T5268" s="47"/>
      <c r="U5268" s="47"/>
      <c r="V5268" s="47"/>
      <c r="W5268" s="47"/>
      <c r="X5268" s="91"/>
      <c r="Y5268" s="91"/>
      <c r="Z5268" s="91"/>
      <c r="AA5268" s="91"/>
    </row>
    <row r="5269" spans="2:27" x14ac:dyDescent="0.3">
      <c r="B5269" s="46"/>
      <c r="C5269" s="46"/>
      <c r="D5269" s="46"/>
      <c r="E5269" s="46"/>
      <c r="F5269" s="46"/>
      <c r="G5269" s="46"/>
      <c r="H5269" s="46"/>
      <c r="I5269" s="46"/>
      <c r="J5269" s="46"/>
      <c r="K5269" s="46"/>
      <c r="L5269" s="46"/>
      <c r="M5269" s="46"/>
      <c r="N5269" s="46"/>
      <c r="O5269" s="46"/>
      <c r="P5269" s="46"/>
      <c r="Q5269" s="46"/>
      <c r="R5269" s="46"/>
      <c r="S5269" s="46"/>
      <c r="T5269" s="46"/>
      <c r="U5269" s="46"/>
      <c r="V5269" s="46"/>
      <c r="W5269" s="46"/>
      <c r="X5269" s="91"/>
      <c r="Y5269" s="91"/>
      <c r="Z5269" s="91"/>
      <c r="AA5269" s="91"/>
    </row>
    <row r="5270" spans="2:27" ht="18" thickBot="1" x14ac:dyDescent="0.5">
      <c r="B5270" s="56" t="s">
        <v>10</v>
      </c>
      <c r="C5270" s="47"/>
      <c r="D5270" s="47"/>
      <c r="E5270" s="47"/>
      <c r="F5270" s="47"/>
      <c r="G5270" s="47"/>
      <c r="H5270" s="47"/>
      <c r="I5270" s="47"/>
      <c r="J5270" s="47"/>
      <c r="K5270" s="47"/>
      <c r="L5270" s="47"/>
      <c r="M5270" s="47"/>
      <c r="N5270" s="47"/>
      <c r="O5270" s="47"/>
      <c r="P5270" s="47"/>
      <c r="Q5270" s="47"/>
      <c r="R5270" s="47"/>
      <c r="S5270" s="47"/>
      <c r="T5270" s="47"/>
      <c r="U5270" s="47"/>
      <c r="V5270" s="47"/>
      <c r="W5270" s="47"/>
      <c r="X5270" s="91"/>
      <c r="Y5270" s="90"/>
      <c r="Z5270" s="91"/>
      <c r="AA5270" s="91"/>
    </row>
    <row r="5271" spans="2:27" ht="15" thickBot="1" x14ac:dyDescent="0.35">
      <c r="B5271" s="47" t="s">
        <v>11</v>
      </c>
      <c r="C5271" s="47"/>
      <c r="D5271" s="47"/>
      <c r="E5271" s="47"/>
      <c r="F5271" s="47"/>
      <c r="G5271" s="47"/>
      <c r="H5271" s="112"/>
      <c r="I5271" s="47"/>
      <c r="J5271" s="48" t="s">
        <v>5</v>
      </c>
      <c r="K5271" s="47" t="s">
        <v>12</v>
      </c>
      <c r="L5271" s="47"/>
      <c r="M5271" s="47"/>
      <c r="N5271" s="47"/>
      <c r="O5271" s="47"/>
      <c r="P5271" s="47"/>
      <c r="Q5271" s="47"/>
      <c r="R5271" s="47"/>
      <c r="S5271" s="47"/>
      <c r="T5271" s="47"/>
      <c r="U5271" s="47"/>
      <c r="V5271" s="47"/>
      <c r="W5271" s="47"/>
      <c r="X5271" s="91">
        <f>H5272</f>
        <v>0</v>
      </c>
      <c r="Y5271" s="91">
        <f>H5273</f>
        <v>0</v>
      </c>
      <c r="Z5271" s="91">
        <f>H5274</f>
        <v>0</v>
      </c>
      <c r="AA5271" s="91">
        <f>H5275</f>
        <v>0</v>
      </c>
    </row>
    <row r="5272" spans="2:27" ht="15" thickBot="1" x14ac:dyDescent="0.35">
      <c r="B5272" s="47" t="s">
        <v>13</v>
      </c>
      <c r="C5272" s="47"/>
      <c r="D5272" s="47"/>
      <c r="E5272" s="47"/>
      <c r="F5272" s="47"/>
      <c r="G5272" s="47"/>
      <c r="H5272" s="112"/>
      <c r="I5272" s="59"/>
      <c r="J5272" s="48" t="s">
        <v>5</v>
      </c>
      <c r="K5272" s="47" t="s">
        <v>15</v>
      </c>
      <c r="L5272" s="47"/>
      <c r="M5272" s="47"/>
      <c r="N5272" s="47"/>
      <c r="O5272" s="47"/>
      <c r="P5272" s="47"/>
      <c r="Q5272" s="47"/>
      <c r="R5272" s="47"/>
      <c r="S5272" s="47"/>
      <c r="T5272" s="47"/>
      <c r="U5272" s="47"/>
      <c r="V5272" s="47"/>
      <c r="W5272" s="47"/>
      <c r="X5272" s="91"/>
      <c r="Y5272" s="91"/>
      <c r="Z5272" s="91"/>
      <c r="AA5272" s="91"/>
    </row>
    <row r="5273" spans="2:27" ht="15" thickBot="1" x14ac:dyDescent="0.35">
      <c r="B5273" s="47" t="s">
        <v>16</v>
      </c>
      <c r="C5273" s="47"/>
      <c r="D5273" s="47"/>
      <c r="E5273" s="47"/>
      <c r="F5273" s="47"/>
      <c r="G5273" s="47"/>
      <c r="H5273" s="137"/>
      <c r="I5273" s="47"/>
      <c r="J5273" s="48" t="s">
        <v>5</v>
      </c>
      <c r="K5273" s="47" t="s">
        <v>17</v>
      </c>
      <c r="L5273" s="47"/>
      <c r="M5273" s="47"/>
      <c r="N5273" s="47"/>
      <c r="O5273" s="47"/>
      <c r="P5273" s="47"/>
      <c r="Q5273" s="47"/>
      <c r="R5273" s="47"/>
      <c r="S5273" s="47"/>
      <c r="T5273" s="47"/>
      <c r="U5273" s="47"/>
      <c r="V5273" s="47"/>
      <c r="W5273" s="47"/>
      <c r="X5273" s="91"/>
      <c r="Y5273" s="91"/>
      <c r="Z5273" s="91"/>
      <c r="AA5273" s="91"/>
    </row>
    <row r="5274" spans="2:27" ht="15" thickBot="1" x14ac:dyDescent="0.35">
      <c r="B5274" s="47" t="str">
        <f>IF(H5273="Erdgas","Nettorechnungsbetrag (Erdgas)",IF(H5273="Strom","Nettorechnungsbetrag (Strom)",IF(H5273="Wärme/Kälte","Nettorechnungsbetrag (Wärme/Kälte)","Bitte Energieart auswählen!")))</f>
        <v>Bitte Energieart auswählen!</v>
      </c>
      <c r="C5274" s="47"/>
      <c r="D5274" s="47"/>
      <c r="E5274" s="47"/>
      <c r="F5274" s="47"/>
      <c r="G5274" s="47"/>
      <c r="H5274" s="113"/>
      <c r="I5274" s="60" t="s">
        <v>18</v>
      </c>
      <c r="J5274" s="48" t="s">
        <v>5</v>
      </c>
      <c r="K5274" s="47" t="str">
        <f>IF(H5273="Erdgas","Erdgaskosten exkl. Steuern, Abgaben, Netzentgelte, etc.",IF(H5273="Strom","Stromkosten exkl. Steuern, Abgaben, Netzentgelte, etc.",IF(H5273="Wärme/Kälte","Wärme-/Kältekosten exkl. Steuern, Abgaben, Netzentgelte, etc.","Bitte Energieart auswählen!")))</f>
        <v>Bitte Energieart auswählen!</v>
      </c>
      <c r="L5274" s="47"/>
      <c r="M5274" s="47"/>
      <c r="N5274" s="47"/>
      <c r="O5274" s="47"/>
      <c r="P5274" s="47"/>
      <c r="Q5274" s="47"/>
      <c r="R5274" s="47"/>
      <c r="S5274" s="47"/>
      <c r="T5274" s="47"/>
      <c r="U5274" s="47"/>
      <c r="V5274" s="47"/>
      <c r="W5274" s="47"/>
      <c r="X5274" s="91"/>
      <c r="Y5274" s="91"/>
      <c r="Z5274" s="91"/>
      <c r="AA5274" s="91"/>
    </row>
    <row r="5275" spans="2:27" ht="15" thickBot="1" x14ac:dyDescent="0.35">
      <c r="B5275" s="47" t="str">
        <f>IF(AND(H5273="Erdgas",H5272="Nein"),"Erdgasverbrauch in kWh gem. letzter Jahresabrechnung",IF(H5273="Erdgas","Erdgasverbrauch in kWh im Kalenderjahr 2021",IF(AND(H5273="Strom",H5272="Nein"),"Stromverbrauch in kWh gem. letzter Jahresabrechnung",IF(H5273="Strom","Stromverbrauch in kWh im Kalenderjahr 2021",IF(AND(H5273="Wärme/Kälte",H5272="Nein"),"Wärme-/Kälteverbrauch in kWh gem. letzter Jahresabrechnung",IF(H5273="Wärme/Kälte","Wärme-/Kälteverbrauch in kWh im Kalenderjahr 2021","Bitte Energieart auswählen!"))))))</f>
        <v>Bitte Energieart auswählen!</v>
      </c>
      <c r="C5275" s="47"/>
      <c r="D5275" s="47"/>
      <c r="E5275" s="47"/>
      <c r="F5275" s="47"/>
      <c r="G5275" s="47"/>
      <c r="H5275" s="114"/>
      <c r="I5275" s="60" t="s">
        <v>19</v>
      </c>
      <c r="J5275" s="48" t="s">
        <v>5</v>
      </c>
      <c r="K5275" s="47" t="str">
        <f>IF(H5272="Nein",IF(H5273="Erdgas","Den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endet."),IF(H5273="Erdgas","Bitte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75" s="47"/>
      <c r="M5275" s="47"/>
      <c r="N5275" s="47"/>
      <c r="O5275" s="47"/>
      <c r="P5275" s="47"/>
      <c r="Q5275" s="47"/>
      <c r="R5275" s="47"/>
      <c r="S5275" s="47"/>
      <c r="T5275" s="47"/>
      <c r="U5275" s="47"/>
      <c r="V5275" s="47"/>
      <c r="W5275" s="47"/>
      <c r="X5275" s="91"/>
      <c r="Y5275" s="91"/>
      <c r="Z5275" s="91"/>
      <c r="AA5275" s="91"/>
    </row>
    <row r="5276" spans="2:27" x14ac:dyDescent="0.3">
      <c r="B5276" s="46"/>
      <c r="C5276" s="46"/>
      <c r="D5276" s="46"/>
      <c r="E5276" s="46"/>
      <c r="F5276" s="46"/>
      <c r="G5276" s="46"/>
      <c r="H5276" s="46"/>
      <c r="I5276" s="46"/>
      <c r="J5276" s="46"/>
      <c r="K5276" s="46"/>
      <c r="L5276" s="46"/>
      <c r="M5276" s="46"/>
      <c r="N5276" s="46"/>
      <c r="O5276" s="46"/>
      <c r="P5276" s="46"/>
      <c r="Q5276" s="46"/>
      <c r="R5276" s="46"/>
      <c r="S5276" s="46"/>
      <c r="T5276" s="46"/>
      <c r="U5276" s="46"/>
      <c r="V5276" s="46"/>
      <c r="W5276" s="46"/>
      <c r="X5276" s="91"/>
      <c r="Y5276" s="91"/>
      <c r="Z5276" s="91"/>
      <c r="AA5276" s="91"/>
    </row>
    <row r="5277" spans="2:27" ht="18" thickBot="1" x14ac:dyDescent="0.5">
      <c r="B5277" s="56" t="s">
        <v>10</v>
      </c>
      <c r="C5277" s="47"/>
      <c r="D5277" s="47"/>
      <c r="E5277" s="47"/>
      <c r="F5277" s="47"/>
      <c r="G5277" s="47"/>
      <c r="H5277" s="47"/>
      <c r="I5277" s="47"/>
      <c r="J5277" s="47"/>
      <c r="K5277" s="47"/>
      <c r="L5277" s="47"/>
      <c r="M5277" s="47"/>
      <c r="N5277" s="47"/>
      <c r="O5277" s="47"/>
      <c r="P5277" s="47"/>
      <c r="Q5277" s="47"/>
      <c r="R5277" s="47"/>
      <c r="S5277" s="47"/>
      <c r="T5277" s="47"/>
      <c r="U5277" s="47"/>
      <c r="V5277" s="47"/>
      <c r="W5277" s="47"/>
      <c r="X5277" s="91"/>
      <c r="Y5277" s="90"/>
      <c r="Z5277" s="91"/>
      <c r="AA5277" s="91"/>
    </row>
    <row r="5278" spans="2:27" ht="15" thickBot="1" x14ac:dyDescent="0.35">
      <c r="B5278" s="47" t="s">
        <v>11</v>
      </c>
      <c r="C5278" s="47"/>
      <c r="D5278" s="47"/>
      <c r="E5278" s="47"/>
      <c r="F5278" s="47"/>
      <c r="G5278" s="47"/>
      <c r="H5278" s="112"/>
      <c r="I5278" s="47"/>
      <c r="J5278" s="48" t="s">
        <v>5</v>
      </c>
      <c r="K5278" s="47" t="s">
        <v>12</v>
      </c>
      <c r="L5278" s="47"/>
      <c r="M5278" s="47"/>
      <c r="N5278" s="47"/>
      <c r="O5278" s="47"/>
      <c r="P5278" s="47"/>
      <c r="Q5278" s="47"/>
      <c r="R5278" s="47"/>
      <c r="S5278" s="47"/>
      <c r="T5278" s="47"/>
      <c r="U5278" s="47"/>
      <c r="V5278" s="47"/>
      <c r="W5278" s="47"/>
      <c r="X5278" s="91">
        <f>H5279</f>
        <v>0</v>
      </c>
      <c r="Y5278" s="91">
        <f>H5280</f>
        <v>0</v>
      </c>
      <c r="Z5278" s="91">
        <f>H5281</f>
        <v>0</v>
      </c>
      <c r="AA5278" s="91">
        <f>H5282</f>
        <v>0</v>
      </c>
    </row>
    <row r="5279" spans="2:27" ht="15" thickBot="1" x14ac:dyDescent="0.35">
      <c r="B5279" s="47" t="s">
        <v>13</v>
      </c>
      <c r="C5279" s="47"/>
      <c r="D5279" s="47"/>
      <c r="E5279" s="47"/>
      <c r="F5279" s="47"/>
      <c r="G5279" s="47"/>
      <c r="H5279" s="112"/>
      <c r="I5279" s="59"/>
      <c r="J5279" s="48" t="s">
        <v>5</v>
      </c>
      <c r="K5279" s="47" t="s">
        <v>15</v>
      </c>
      <c r="L5279" s="47"/>
      <c r="M5279" s="47"/>
      <c r="N5279" s="47"/>
      <c r="O5279" s="47"/>
      <c r="P5279" s="47"/>
      <c r="Q5279" s="47"/>
      <c r="R5279" s="47"/>
      <c r="S5279" s="47"/>
      <c r="T5279" s="47"/>
      <c r="U5279" s="47"/>
      <c r="V5279" s="47"/>
      <c r="W5279" s="47"/>
      <c r="X5279" s="91"/>
      <c r="Y5279" s="91"/>
      <c r="Z5279" s="91"/>
      <c r="AA5279" s="91"/>
    </row>
    <row r="5280" spans="2:27" ht="15" thickBot="1" x14ac:dyDescent="0.35">
      <c r="B5280" s="47" t="s">
        <v>16</v>
      </c>
      <c r="C5280" s="47"/>
      <c r="D5280" s="47"/>
      <c r="E5280" s="47"/>
      <c r="F5280" s="47"/>
      <c r="G5280" s="47"/>
      <c r="H5280" s="137"/>
      <c r="I5280" s="47"/>
      <c r="J5280" s="48" t="s">
        <v>5</v>
      </c>
      <c r="K5280" s="47" t="s">
        <v>17</v>
      </c>
      <c r="L5280" s="47"/>
      <c r="M5280" s="47"/>
      <c r="N5280" s="47"/>
      <c r="O5280" s="47"/>
      <c r="P5280" s="47"/>
      <c r="Q5280" s="47"/>
      <c r="R5280" s="47"/>
      <c r="S5280" s="47"/>
      <c r="T5280" s="47"/>
      <c r="U5280" s="47"/>
      <c r="V5280" s="47"/>
      <c r="W5280" s="47"/>
      <c r="X5280" s="91"/>
      <c r="Y5280" s="91"/>
      <c r="Z5280" s="91"/>
      <c r="AA5280" s="91"/>
    </row>
    <row r="5281" spans="2:27" ht="15" thickBot="1" x14ac:dyDescent="0.35">
      <c r="B5281" s="47" t="str">
        <f>IF(H5280="Erdgas","Nettorechnungsbetrag (Erdgas)",IF(H5280="Strom","Nettorechnungsbetrag (Strom)",IF(H5280="Wärme/Kälte","Nettorechnungsbetrag (Wärme/Kälte)","Bitte Energieart auswählen!")))</f>
        <v>Bitte Energieart auswählen!</v>
      </c>
      <c r="C5281" s="47"/>
      <c r="D5281" s="47"/>
      <c r="E5281" s="47"/>
      <c r="F5281" s="47"/>
      <c r="G5281" s="47"/>
      <c r="H5281" s="113"/>
      <c r="I5281" s="60" t="s">
        <v>18</v>
      </c>
      <c r="J5281" s="48" t="s">
        <v>5</v>
      </c>
      <c r="K5281" s="47" t="str">
        <f>IF(H5280="Erdgas","Erdgaskosten exkl. Steuern, Abgaben, Netzentgelte, etc.",IF(H5280="Strom","Stromkosten exkl. Steuern, Abgaben, Netzentgelte, etc.",IF(H5280="Wärme/Kälte","Wärme-/Kältekosten exkl. Steuern, Abgaben, Netzentgelte, etc.","Bitte Energieart auswählen!")))</f>
        <v>Bitte Energieart auswählen!</v>
      </c>
      <c r="L5281" s="47"/>
      <c r="M5281" s="47"/>
      <c r="N5281" s="47"/>
      <c r="O5281" s="47"/>
      <c r="P5281" s="47"/>
      <c r="Q5281" s="47"/>
      <c r="R5281" s="47"/>
      <c r="S5281" s="47"/>
      <c r="T5281" s="47"/>
      <c r="U5281" s="47"/>
      <c r="V5281" s="47"/>
      <c r="W5281" s="47"/>
      <c r="X5281" s="91"/>
      <c r="Y5281" s="91"/>
      <c r="Z5281" s="91"/>
      <c r="AA5281" s="91"/>
    </row>
    <row r="5282" spans="2:27" ht="15" thickBot="1" x14ac:dyDescent="0.35">
      <c r="B5282" s="47" t="str">
        <f>IF(AND(H5280="Erdgas",H5279="Nein"),"Erdgasverbrauch in kWh gem. letzter Jahresabrechnung",IF(H5280="Erdgas","Erdgasverbrauch in kWh im Kalenderjahr 2021",IF(AND(H5280="Strom",H5279="Nein"),"Stromverbrauch in kWh gem. letzter Jahresabrechnung",IF(H5280="Strom","Stromverbrauch in kWh im Kalenderjahr 2021",IF(AND(H5280="Wärme/Kälte",H5279="Nein"),"Wärme-/Kälteverbrauch in kWh gem. letzter Jahresabrechnung",IF(H5280="Wärme/Kälte","Wärme-/Kälteverbrauch in kWh im Kalenderjahr 2021","Bitte Energieart auswählen!"))))))</f>
        <v>Bitte Energieart auswählen!</v>
      </c>
      <c r="C5282" s="47"/>
      <c r="D5282" s="47"/>
      <c r="E5282" s="47"/>
      <c r="F5282" s="47"/>
      <c r="G5282" s="47"/>
      <c r="H5282" s="114"/>
      <c r="I5282" s="60" t="s">
        <v>19</v>
      </c>
      <c r="J5282" s="48" t="s">
        <v>5</v>
      </c>
      <c r="K5282" s="47" t="str">
        <f>IF(H5279="Nein",IF(H5280="Erdgas","Den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endet."),IF(H5280="Erdgas","Bitte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82" s="47"/>
      <c r="M5282" s="47"/>
      <c r="N5282" s="47"/>
      <c r="O5282" s="47"/>
      <c r="P5282" s="47"/>
      <c r="Q5282" s="47"/>
      <c r="R5282" s="47"/>
      <c r="S5282" s="47"/>
      <c r="T5282" s="47"/>
      <c r="U5282" s="47"/>
      <c r="V5282" s="47"/>
      <c r="W5282" s="47"/>
      <c r="X5282" s="91"/>
      <c r="Y5282" s="91"/>
      <c r="Z5282" s="91"/>
      <c r="AA5282" s="91"/>
    </row>
    <row r="5283" spans="2:27" x14ac:dyDescent="0.3">
      <c r="B5283" s="46"/>
      <c r="C5283" s="46"/>
      <c r="D5283" s="46"/>
      <c r="E5283" s="46"/>
      <c r="F5283" s="46"/>
      <c r="G5283" s="46"/>
      <c r="H5283" s="46"/>
      <c r="I5283" s="46"/>
      <c r="J5283" s="46"/>
      <c r="K5283" s="46"/>
      <c r="L5283" s="46"/>
      <c r="M5283" s="46"/>
      <c r="N5283" s="46"/>
      <c r="O5283" s="46"/>
      <c r="P5283" s="46"/>
      <c r="Q5283" s="46"/>
      <c r="R5283" s="46"/>
      <c r="S5283" s="46"/>
      <c r="T5283" s="46"/>
      <c r="U5283" s="46"/>
      <c r="V5283" s="46"/>
      <c r="W5283" s="46"/>
      <c r="X5283" s="91"/>
      <c r="Y5283" s="91"/>
      <c r="Z5283" s="91"/>
      <c r="AA5283" s="91"/>
    </row>
    <row r="5284" spans="2:27" ht="18" thickBot="1" x14ac:dyDescent="0.5">
      <c r="B5284" s="56" t="s">
        <v>10</v>
      </c>
      <c r="C5284" s="47"/>
      <c r="D5284" s="47"/>
      <c r="E5284" s="47"/>
      <c r="F5284" s="47"/>
      <c r="G5284" s="47"/>
      <c r="H5284" s="47"/>
      <c r="I5284" s="47"/>
      <c r="J5284" s="47"/>
      <c r="K5284" s="47"/>
      <c r="L5284" s="47"/>
      <c r="M5284" s="47"/>
      <c r="N5284" s="47"/>
      <c r="O5284" s="47"/>
      <c r="P5284" s="47"/>
      <c r="Q5284" s="47"/>
      <c r="R5284" s="47"/>
      <c r="S5284" s="47"/>
      <c r="T5284" s="47"/>
      <c r="U5284" s="47"/>
      <c r="V5284" s="47"/>
      <c r="W5284" s="47"/>
      <c r="X5284" s="91"/>
      <c r="Y5284" s="90"/>
      <c r="Z5284" s="91"/>
      <c r="AA5284" s="91"/>
    </row>
    <row r="5285" spans="2:27" ht="15" thickBot="1" x14ac:dyDescent="0.35">
      <c r="B5285" s="47" t="s">
        <v>11</v>
      </c>
      <c r="C5285" s="47"/>
      <c r="D5285" s="47"/>
      <c r="E5285" s="47"/>
      <c r="F5285" s="47"/>
      <c r="G5285" s="47"/>
      <c r="H5285" s="112"/>
      <c r="I5285" s="47"/>
      <c r="J5285" s="48" t="s">
        <v>5</v>
      </c>
      <c r="K5285" s="47" t="s">
        <v>12</v>
      </c>
      <c r="L5285" s="47"/>
      <c r="M5285" s="47"/>
      <c r="N5285" s="47"/>
      <c r="O5285" s="47"/>
      <c r="P5285" s="47"/>
      <c r="Q5285" s="47"/>
      <c r="R5285" s="47"/>
      <c r="S5285" s="47"/>
      <c r="T5285" s="47"/>
      <c r="U5285" s="47"/>
      <c r="V5285" s="47"/>
      <c r="W5285" s="47"/>
      <c r="X5285" s="91">
        <f>H5286</f>
        <v>0</v>
      </c>
      <c r="Y5285" s="91">
        <f>H5287</f>
        <v>0</v>
      </c>
      <c r="Z5285" s="91">
        <f>H5288</f>
        <v>0</v>
      </c>
      <c r="AA5285" s="91">
        <f>H5289</f>
        <v>0</v>
      </c>
    </row>
    <row r="5286" spans="2:27" ht="15" thickBot="1" x14ac:dyDescent="0.35">
      <c r="B5286" s="47" t="s">
        <v>13</v>
      </c>
      <c r="C5286" s="47"/>
      <c r="D5286" s="47"/>
      <c r="E5286" s="47"/>
      <c r="F5286" s="47"/>
      <c r="G5286" s="47"/>
      <c r="H5286" s="112"/>
      <c r="I5286" s="59"/>
      <c r="J5286" s="48" t="s">
        <v>5</v>
      </c>
      <c r="K5286" s="47" t="s">
        <v>15</v>
      </c>
      <c r="L5286" s="47"/>
      <c r="M5286" s="47"/>
      <c r="N5286" s="47"/>
      <c r="O5286" s="47"/>
      <c r="P5286" s="47"/>
      <c r="Q5286" s="47"/>
      <c r="R5286" s="47"/>
      <c r="S5286" s="47"/>
      <c r="T5286" s="47"/>
      <c r="U5286" s="47"/>
      <c r="V5286" s="47"/>
      <c r="W5286" s="47"/>
      <c r="X5286" s="91"/>
      <c r="Y5286" s="91"/>
      <c r="Z5286" s="91"/>
      <c r="AA5286" s="91"/>
    </row>
    <row r="5287" spans="2:27" ht="15" thickBot="1" x14ac:dyDescent="0.35">
      <c r="B5287" s="47" t="s">
        <v>16</v>
      </c>
      <c r="C5287" s="47"/>
      <c r="D5287" s="47"/>
      <c r="E5287" s="47"/>
      <c r="F5287" s="47"/>
      <c r="G5287" s="47"/>
      <c r="H5287" s="137"/>
      <c r="I5287" s="47"/>
      <c r="J5287" s="48" t="s">
        <v>5</v>
      </c>
      <c r="K5287" s="47" t="s">
        <v>17</v>
      </c>
      <c r="L5287" s="47"/>
      <c r="M5287" s="47"/>
      <c r="N5287" s="47"/>
      <c r="O5287" s="47"/>
      <c r="P5287" s="47"/>
      <c r="Q5287" s="47"/>
      <c r="R5287" s="47"/>
      <c r="S5287" s="47"/>
      <c r="T5287" s="47"/>
      <c r="U5287" s="47"/>
      <c r="V5287" s="47"/>
      <c r="W5287" s="47"/>
      <c r="X5287" s="91"/>
      <c r="Y5287" s="91"/>
      <c r="Z5287" s="91"/>
      <c r="AA5287" s="91"/>
    </row>
    <row r="5288" spans="2:27" ht="15" thickBot="1" x14ac:dyDescent="0.35">
      <c r="B5288" s="47" t="str">
        <f>IF(H5287="Erdgas","Nettorechnungsbetrag (Erdgas)",IF(H5287="Strom","Nettorechnungsbetrag (Strom)",IF(H5287="Wärme/Kälte","Nettorechnungsbetrag (Wärme/Kälte)","Bitte Energieart auswählen!")))</f>
        <v>Bitte Energieart auswählen!</v>
      </c>
      <c r="C5288" s="47"/>
      <c r="D5288" s="47"/>
      <c r="E5288" s="47"/>
      <c r="F5288" s="47"/>
      <c r="G5288" s="47"/>
      <c r="H5288" s="113"/>
      <c r="I5288" s="60" t="s">
        <v>18</v>
      </c>
      <c r="J5288" s="48" t="s">
        <v>5</v>
      </c>
      <c r="K5288" s="47" t="str">
        <f>IF(H5287="Erdgas","Erdgaskosten exkl. Steuern, Abgaben, Netzentgelte, etc.",IF(H5287="Strom","Stromkosten exkl. Steuern, Abgaben, Netzentgelte, etc.",IF(H5287="Wärme/Kälte","Wärme-/Kältekosten exkl. Steuern, Abgaben, Netzentgelte, etc.","Bitte Energieart auswählen!")))</f>
        <v>Bitte Energieart auswählen!</v>
      </c>
      <c r="L5288" s="47"/>
      <c r="M5288" s="47"/>
      <c r="N5288" s="47"/>
      <c r="O5288" s="47"/>
      <c r="P5288" s="47"/>
      <c r="Q5288" s="47"/>
      <c r="R5288" s="47"/>
      <c r="S5288" s="47"/>
      <c r="T5288" s="47"/>
      <c r="U5288" s="47"/>
      <c r="V5288" s="47"/>
      <c r="W5288" s="47"/>
      <c r="X5288" s="91"/>
      <c r="Y5288" s="91"/>
      <c r="Z5288" s="91"/>
      <c r="AA5288" s="91"/>
    </row>
    <row r="5289" spans="2:27" ht="15" thickBot="1" x14ac:dyDescent="0.35">
      <c r="B5289" s="47" t="str">
        <f>IF(AND(H5287="Erdgas",H5286="Nein"),"Erdgasverbrauch in kWh gem. letzter Jahresabrechnung",IF(H5287="Erdgas","Erdgasverbrauch in kWh im Kalenderjahr 2021",IF(AND(H5287="Strom",H5286="Nein"),"Stromverbrauch in kWh gem. letzter Jahresabrechnung",IF(H5287="Strom","Stromverbrauch in kWh im Kalenderjahr 2021",IF(AND(H5287="Wärme/Kälte",H5286="Nein"),"Wärme-/Kälteverbrauch in kWh gem. letzter Jahresabrechnung",IF(H5287="Wärme/Kälte","Wärme-/Kälteverbrauch in kWh im Kalenderjahr 2021","Bitte Energieart auswählen!"))))))</f>
        <v>Bitte Energieart auswählen!</v>
      </c>
      <c r="C5289" s="47"/>
      <c r="D5289" s="47"/>
      <c r="E5289" s="47"/>
      <c r="F5289" s="47"/>
      <c r="G5289" s="47"/>
      <c r="H5289" s="114"/>
      <c r="I5289" s="60" t="s">
        <v>19</v>
      </c>
      <c r="J5289" s="48" t="s">
        <v>5</v>
      </c>
      <c r="K5289" s="47" t="str">
        <f>IF(H5286="Nein",IF(H5287="Erdgas","Den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endet."),IF(H5287="Erdgas","Bitte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89" s="47"/>
      <c r="M5289" s="47"/>
      <c r="N5289" s="47"/>
      <c r="O5289" s="47"/>
      <c r="P5289" s="47"/>
      <c r="Q5289" s="47"/>
      <c r="R5289" s="47"/>
      <c r="S5289" s="47"/>
      <c r="T5289" s="47"/>
      <c r="U5289" s="47"/>
      <c r="V5289" s="47"/>
      <c r="W5289" s="47"/>
      <c r="X5289" s="91"/>
      <c r="Y5289" s="91"/>
      <c r="Z5289" s="91"/>
      <c r="AA5289" s="91"/>
    </row>
    <row r="5290" spans="2:27" x14ac:dyDescent="0.3">
      <c r="B5290" s="46"/>
      <c r="C5290" s="46"/>
      <c r="D5290" s="46"/>
      <c r="E5290" s="46"/>
      <c r="F5290" s="46"/>
      <c r="G5290" s="46"/>
      <c r="H5290" s="46"/>
      <c r="I5290" s="46"/>
      <c r="J5290" s="46"/>
      <c r="K5290" s="46"/>
      <c r="L5290" s="46"/>
      <c r="M5290" s="46"/>
      <c r="N5290" s="46"/>
      <c r="O5290" s="46"/>
      <c r="P5290" s="46"/>
      <c r="Q5290" s="46"/>
      <c r="R5290" s="46"/>
      <c r="S5290" s="46"/>
      <c r="T5290" s="46"/>
      <c r="U5290" s="46"/>
      <c r="V5290" s="46"/>
      <c r="W5290" s="46"/>
      <c r="X5290" s="91"/>
      <c r="Y5290" s="91"/>
      <c r="Z5290" s="91"/>
      <c r="AA5290" s="91"/>
    </row>
    <row r="5291" spans="2:27" ht="18" thickBot="1" x14ac:dyDescent="0.5">
      <c r="B5291" s="56" t="s">
        <v>10</v>
      </c>
      <c r="C5291" s="47"/>
      <c r="D5291" s="47"/>
      <c r="E5291" s="47"/>
      <c r="F5291" s="47"/>
      <c r="G5291" s="47"/>
      <c r="H5291" s="47"/>
      <c r="I5291" s="47"/>
      <c r="J5291" s="47"/>
      <c r="K5291" s="47"/>
      <c r="L5291" s="47"/>
      <c r="M5291" s="47"/>
      <c r="N5291" s="47"/>
      <c r="O5291" s="47"/>
      <c r="P5291" s="47"/>
      <c r="Q5291" s="47"/>
      <c r="R5291" s="47"/>
      <c r="S5291" s="47"/>
      <c r="T5291" s="47"/>
      <c r="U5291" s="47"/>
      <c r="V5291" s="47"/>
      <c r="W5291" s="47"/>
      <c r="X5291" s="91"/>
      <c r="Y5291" s="90"/>
      <c r="Z5291" s="91"/>
      <c r="AA5291" s="91"/>
    </row>
    <row r="5292" spans="2:27" ht="15" thickBot="1" x14ac:dyDescent="0.35">
      <c r="B5292" s="47" t="s">
        <v>11</v>
      </c>
      <c r="C5292" s="47"/>
      <c r="D5292" s="47"/>
      <c r="E5292" s="47"/>
      <c r="F5292" s="47"/>
      <c r="G5292" s="47"/>
      <c r="H5292" s="112"/>
      <c r="I5292" s="47"/>
      <c r="J5292" s="48" t="s">
        <v>5</v>
      </c>
      <c r="K5292" s="47" t="s">
        <v>12</v>
      </c>
      <c r="L5292" s="47"/>
      <c r="M5292" s="47"/>
      <c r="N5292" s="47"/>
      <c r="O5292" s="47"/>
      <c r="P5292" s="47"/>
      <c r="Q5292" s="47"/>
      <c r="R5292" s="47"/>
      <c r="S5292" s="47"/>
      <c r="T5292" s="47"/>
      <c r="U5292" s="47"/>
      <c r="V5292" s="47"/>
      <c r="W5292" s="47"/>
      <c r="X5292" s="91">
        <f>H5293</f>
        <v>0</v>
      </c>
      <c r="Y5292" s="91">
        <f>H5294</f>
        <v>0</v>
      </c>
      <c r="Z5292" s="91">
        <f>H5295</f>
        <v>0</v>
      </c>
      <c r="AA5292" s="91">
        <f>H5296</f>
        <v>0</v>
      </c>
    </row>
    <row r="5293" spans="2:27" ht="15" thickBot="1" x14ac:dyDescent="0.35">
      <c r="B5293" s="47" t="s">
        <v>13</v>
      </c>
      <c r="C5293" s="47"/>
      <c r="D5293" s="47"/>
      <c r="E5293" s="47"/>
      <c r="F5293" s="47"/>
      <c r="G5293" s="47"/>
      <c r="H5293" s="112"/>
      <c r="I5293" s="59"/>
      <c r="J5293" s="48" t="s">
        <v>5</v>
      </c>
      <c r="K5293" s="47" t="s">
        <v>15</v>
      </c>
      <c r="L5293" s="47"/>
      <c r="M5293" s="47"/>
      <c r="N5293" s="47"/>
      <c r="O5293" s="47"/>
      <c r="P5293" s="47"/>
      <c r="Q5293" s="47"/>
      <c r="R5293" s="47"/>
      <c r="S5293" s="47"/>
      <c r="T5293" s="47"/>
      <c r="U5293" s="47"/>
      <c r="V5293" s="47"/>
      <c r="W5293" s="47"/>
      <c r="X5293" s="91"/>
      <c r="Y5293" s="91"/>
      <c r="Z5293" s="91"/>
      <c r="AA5293" s="91"/>
    </row>
    <row r="5294" spans="2:27" ht="15" thickBot="1" x14ac:dyDescent="0.35">
      <c r="B5294" s="47" t="s">
        <v>16</v>
      </c>
      <c r="C5294" s="47"/>
      <c r="D5294" s="47"/>
      <c r="E5294" s="47"/>
      <c r="F5294" s="47"/>
      <c r="G5294" s="47"/>
      <c r="H5294" s="137"/>
      <c r="I5294" s="47"/>
      <c r="J5294" s="48" t="s">
        <v>5</v>
      </c>
      <c r="K5294" s="47" t="s">
        <v>17</v>
      </c>
      <c r="L5294" s="47"/>
      <c r="M5294" s="47"/>
      <c r="N5294" s="47"/>
      <c r="O5294" s="47"/>
      <c r="P5294" s="47"/>
      <c r="Q5294" s="47"/>
      <c r="R5294" s="47"/>
      <c r="S5294" s="47"/>
      <c r="T5294" s="47"/>
      <c r="U5294" s="47"/>
      <c r="V5294" s="47"/>
      <c r="W5294" s="47"/>
      <c r="X5294" s="91"/>
      <c r="Y5294" s="91"/>
      <c r="Z5294" s="91"/>
      <c r="AA5294" s="91"/>
    </row>
    <row r="5295" spans="2:27" ht="15" thickBot="1" x14ac:dyDescent="0.35">
      <c r="B5295" s="47" t="str">
        <f>IF(H5294="Erdgas","Nettorechnungsbetrag (Erdgas)",IF(H5294="Strom","Nettorechnungsbetrag (Strom)",IF(H5294="Wärme/Kälte","Nettorechnungsbetrag (Wärme/Kälte)","Bitte Energieart auswählen!")))</f>
        <v>Bitte Energieart auswählen!</v>
      </c>
      <c r="C5295" s="47"/>
      <c r="D5295" s="47"/>
      <c r="E5295" s="47"/>
      <c r="F5295" s="47"/>
      <c r="G5295" s="47"/>
      <c r="H5295" s="113"/>
      <c r="I5295" s="60" t="s">
        <v>18</v>
      </c>
      <c r="J5295" s="48" t="s">
        <v>5</v>
      </c>
      <c r="K5295" s="47" t="str">
        <f>IF(H5294="Erdgas","Erdgaskosten exkl. Steuern, Abgaben, Netzentgelte, etc.",IF(H5294="Strom","Stromkosten exkl. Steuern, Abgaben, Netzentgelte, etc.",IF(H5294="Wärme/Kälte","Wärme-/Kältekosten exkl. Steuern, Abgaben, Netzentgelte, etc.","Bitte Energieart auswählen!")))</f>
        <v>Bitte Energieart auswählen!</v>
      </c>
      <c r="L5295" s="47"/>
      <c r="M5295" s="47"/>
      <c r="N5295" s="47"/>
      <c r="O5295" s="47"/>
      <c r="P5295" s="47"/>
      <c r="Q5295" s="47"/>
      <c r="R5295" s="47"/>
      <c r="S5295" s="47"/>
      <c r="T5295" s="47"/>
      <c r="U5295" s="47"/>
      <c r="V5295" s="47"/>
      <c r="W5295" s="47"/>
      <c r="X5295" s="91"/>
      <c r="Y5295" s="91"/>
      <c r="Z5295" s="91"/>
      <c r="AA5295" s="91"/>
    </row>
    <row r="5296" spans="2:27" ht="15" thickBot="1" x14ac:dyDescent="0.35">
      <c r="B5296" s="47" t="str">
        <f>IF(AND(H5294="Erdgas",H5293="Nein"),"Erdgasverbrauch in kWh gem. letzter Jahresabrechnung",IF(H5294="Erdgas","Erdgasverbrauch in kWh im Kalenderjahr 2021",IF(AND(H5294="Strom",H5293="Nein"),"Stromverbrauch in kWh gem. letzter Jahresabrechnung",IF(H5294="Strom","Stromverbrauch in kWh im Kalenderjahr 2021",IF(AND(H5294="Wärme/Kälte",H5293="Nein"),"Wärme-/Kälteverbrauch in kWh gem. letzter Jahresabrechnung",IF(H5294="Wärme/Kälte","Wärme-/Kälteverbrauch in kWh im Kalenderjahr 2021","Bitte Energieart auswählen!"))))))</f>
        <v>Bitte Energieart auswählen!</v>
      </c>
      <c r="C5296" s="47"/>
      <c r="D5296" s="47"/>
      <c r="E5296" s="47"/>
      <c r="F5296" s="47"/>
      <c r="G5296" s="47"/>
      <c r="H5296" s="114"/>
      <c r="I5296" s="60" t="s">
        <v>19</v>
      </c>
      <c r="J5296" s="48" t="s">
        <v>5</v>
      </c>
      <c r="K5296" s="47" t="str">
        <f>IF(H5293="Nein",IF(H5294="Erdgas","Den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endet."),IF(H5294="Erdgas","Bitte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296" s="47"/>
      <c r="M5296" s="47"/>
      <c r="N5296" s="47"/>
      <c r="O5296" s="47"/>
      <c r="P5296" s="47"/>
      <c r="Q5296" s="47"/>
      <c r="R5296" s="47"/>
      <c r="S5296" s="47"/>
      <c r="T5296" s="47"/>
      <c r="U5296" s="47"/>
      <c r="V5296" s="47"/>
      <c r="W5296" s="47"/>
      <c r="X5296" s="91"/>
      <c r="Y5296" s="91"/>
      <c r="Z5296" s="91"/>
      <c r="AA5296" s="91"/>
    </row>
    <row r="5297" spans="2:27" x14ac:dyDescent="0.3">
      <c r="B5297" s="46"/>
      <c r="C5297" s="46"/>
      <c r="D5297" s="46"/>
      <c r="E5297" s="46"/>
      <c r="F5297" s="46"/>
      <c r="G5297" s="46"/>
      <c r="H5297" s="46"/>
      <c r="I5297" s="46"/>
      <c r="J5297" s="46"/>
      <c r="K5297" s="46"/>
      <c r="L5297" s="46"/>
      <c r="M5297" s="46"/>
      <c r="N5297" s="46"/>
      <c r="O5297" s="46"/>
      <c r="P5297" s="46"/>
      <c r="Q5297" s="46"/>
      <c r="R5297" s="46"/>
      <c r="S5297" s="46"/>
      <c r="T5297" s="46"/>
      <c r="U5297" s="46"/>
      <c r="V5297" s="46"/>
      <c r="W5297" s="46"/>
      <c r="X5297" s="91"/>
      <c r="Y5297" s="91"/>
      <c r="Z5297" s="91"/>
      <c r="AA5297" s="91"/>
    </row>
    <row r="5298" spans="2:27" ht="18" thickBot="1" x14ac:dyDescent="0.5">
      <c r="B5298" s="56" t="s">
        <v>10</v>
      </c>
      <c r="C5298" s="47"/>
      <c r="D5298" s="47"/>
      <c r="E5298" s="47"/>
      <c r="F5298" s="47"/>
      <c r="G5298" s="47"/>
      <c r="H5298" s="47"/>
      <c r="I5298" s="47"/>
      <c r="J5298" s="47"/>
      <c r="K5298" s="47"/>
      <c r="L5298" s="47"/>
      <c r="M5298" s="47"/>
      <c r="N5298" s="47"/>
      <c r="O5298" s="47"/>
      <c r="P5298" s="47"/>
      <c r="Q5298" s="47"/>
      <c r="R5298" s="47"/>
      <c r="S5298" s="47"/>
      <c r="T5298" s="47"/>
      <c r="U5298" s="47"/>
      <c r="V5298" s="47"/>
      <c r="W5298" s="47"/>
      <c r="X5298" s="91"/>
      <c r="Y5298" s="90"/>
      <c r="Z5298" s="91"/>
      <c r="AA5298" s="91"/>
    </row>
    <row r="5299" spans="2:27" ht="15" thickBot="1" x14ac:dyDescent="0.35">
      <c r="B5299" s="47" t="s">
        <v>11</v>
      </c>
      <c r="C5299" s="47"/>
      <c r="D5299" s="47"/>
      <c r="E5299" s="47"/>
      <c r="F5299" s="47"/>
      <c r="G5299" s="47"/>
      <c r="H5299" s="112"/>
      <c r="I5299" s="47"/>
      <c r="J5299" s="48" t="s">
        <v>5</v>
      </c>
      <c r="K5299" s="47" t="s">
        <v>12</v>
      </c>
      <c r="L5299" s="47"/>
      <c r="M5299" s="47"/>
      <c r="N5299" s="47"/>
      <c r="O5299" s="47"/>
      <c r="P5299" s="47"/>
      <c r="Q5299" s="47"/>
      <c r="R5299" s="47"/>
      <c r="S5299" s="47"/>
      <c r="T5299" s="47"/>
      <c r="U5299" s="47"/>
      <c r="V5299" s="47"/>
      <c r="W5299" s="47"/>
      <c r="X5299" s="91">
        <f>H5300</f>
        <v>0</v>
      </c>
      <c r="Y5299" s="91">
        <f>H5301</f>
        <v>0</v>
      </c>
      <c r="Z5299" s="91">
        <f>H5302</f>
        <v>0</v>
      </c>
      <c r="AA5299" s="91">
        <f>H5303</f>
        <v>0</v>
      </c>
    </row>
    <row r="5300" spans="2:27" ht="15" thickBot="1" x14ac:dyDescent="0.35">
      <c r="B5300" s="47" t="s">
        <v>13</v>
      </c>
      <c r="C5300" s="47"/>
      <c r="D5300" s="47"/>
      <c r="E5300" s="47"/>
      <c r="F5300" s="47"/>
      <c r="G5300" s="47"/>
      <c r="H5300" s="112"/>
      <c r="I5300" s="59"/>
      <c r="J5300" s="48" t="s">
        <v>5</v>
      </c>
      <c r="K5300" s="47" t="s">
        <v>15</v>
      </c>
      <c r="L5300" s="47"/>
      <c r="M5300" s="47"/>
      <c r="N5300" s="47"/>
      <c r="O5300" s="47"/>
      <c r="P5300" s="47"/>
      <c r="Q5300" s="47"/>
      <c r="R5300" s="47"/>
      <c r="S5300" s="47"/>
      <c r="T5300" s="47"/>
      <c r="U5300" s="47"/>
      <c r="V5300" s="47"/>
      <c r="W5300" s="47"/>
      <c r="X5300" s="91"/>
      <c r="Y5300" s="91"/>
      <c r="Z5300" s="91"/>
      <c r="AA5300" s="91"/>
    </row>
    <row r="5301" spans="2:27" ht="15" thickBot="1" x14ac:dyDescent="0.35">
      <c r="B5301" s="47" t="s">
        <v>16</v>
      </c>
      <c r="C5301" s="47"/>
      <c r="D5301" s="47"/>
      <c r="E5301" s="47"/>
      <c r="F5301" s="47"/>
      <c r="G5301" s="47"/>
      <c r="H5301" s="137"/>
      <c r="I5301" s="47"/>
      <c r="J5301" s="48" t="s">
        <v>5</v>
      </c>
      <c r="K5301" s="47" t="s">
        <v>17</v>
      </c>
      <c r="L5301" s="47"/>
      <c r="M5301" s="47"/>
      <c r="N5301" s="47"/>
      <c r="O5301" s="47"/>
      <c r="P5301" s="47"/>
      <c r="Q5301" s="47"/>
      <c r="R5301" s="47"/>
      <c r="S5301" s="47"/>
      <c r="T5301" s="47"/>
      <c r="U5301" s="47"/>
      <c r="V5301" s="47"/>
      <c r="W5301" s="47"/>
      <c r="X5301" s="91"/>
      <c r="Y5301" s="91"/>
      <c r="Z5301" s="91"/>
      <c r="AA5301" s="91"/>
    </row>
    <row r="5302" spans="2:27" ht="15" thickBot="1" x14ac:dyDescent="0.35">
      <c r="B5302" s="47" t="str">
        <f>IF(H5301="Erdgas","Nettorechnungsbetrag (Erdgas)",IF(H5301="Strom","Nettorechnungsbetrag (Strom)",IF(H5301="Wärme/Kälte","Nettorechnungsbetrag (Wärme/Kälte)","Bitte Energieart auswählen!")))</f>
        <v>Bitte Energieart auswählen!</v>
      </c>
      <c r="C5302" s="47"/>
      <c r="D5302" s="47"/>
      <c r="E5302" s="47"/>
      <c r="F5302" s="47"/>
      <c r="G5302" s="47"/>
      <c r="H5302" s="113"/>
      <c r="I5302" s="60" t="s">
        <v>18</v>
      </c>
      <c r="J5302" s="48" t="s">
        <v>5</v>
      </c>
      <c r="K5302" s="47" t="str">
        <f>IF(H5301="Erdgas","Erdgaskosten exkl. Steuern, Abgaben, Netzentgelte, etc.",IF(H5301="Strom","Stromkosten exkl. Steuern, Abgaben, Netzentgelte, etc.",IF(H5301="Wärme/Kälte","Wärme-/Kältekosten exkl. Steuern, Abgaben, Netzentgelte, etc.","Bitte Energieart auswählen!")))</f>
        <v>Bitte Energieart auswählen!</v>
      </c>
      <c r="L5302" s="47"/>
      <c r="M5302" s="47"/>
      <c r="N5302" s="47"/>
      <c r="O5302" s="47"/>
      <c r="P5302" s="47"/>
      <c r="Q5302" s="47"/>
      <c r="R5302" s="47"/>
      <c r="S5302" s="47"/>
      <c r="T5302" s="47"/>
      <c r="U5302" s="47"/>
      <c r="V5302" s="47"/>
      <c r="W5302" s="47"/>
      <c r="X5302" s="91"/>
      <c r="Y5302" s="91"/>
      <c r="Z5302" s="91"/>
      <c r="AA5302" s="91"/>
    </row>
    <row r="5303" spans="2:27" ht="15" thickBot="1" x14ac:dyDescent="0.35">
      <c r="B5303" s="47" t="str">
        <f>IF(AND(H5301="Erdgas",H5300="Nein"),"Erdgasverbrauch in kWh gem. letzter Jahresabrechnung",IF(H5301="Erdgas","Erdgasverbrauch in kWh im Kalenderjahr 2021",IF(AND(H5301="Strom",H5300="Nein"),"Stromverbrauch in kWh gem. letzter Jahresabrechnung",IF(H5301="Strom","Stromverbrauch in kWh im Kalenderjahr 2021",IF(AND(H5301="Wärme/Kälte",H5300="Nein"),"Wärme-/Kälteverbrauch in kWh gem. letzter Jahresabrechnung",IF(H5301="Wärme/Kälte","Wärme-/Kälteverbrauch in kWh im Kalenderjahr 2021","Bitte Energieart auswählen!"))))))</f>
        <v>Bitte Energieart auswählen!</v>
      </c>
      <c r="C5303" s="47"/>
      <c r="D5303" s="47"/>
      <c r="E5303" s="47"/>
      <c r="F5303" s="47"/>
      <c r="G5303" s="47"/>
      <c r="H5303" s="114"/>
      <c r="I5303" s="60" t="s">
        <v>19</v>
      </c>
      <c r="J5303" s="48" t="s">
        <v>5</v>
      </c>
      <c r="K5303" s="47" t="str">
        <f>IF(H5300="Nein",IF(H5301="Erdgas","Den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endet."),IF(H5301="Erdgas","Bitte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03" s="47"/>
      <c r="M5303" s="47"/>
      <c r="N5303" s="47"/>
      <c r="O5303" s="47"/>
      <c r="P5303" s="47"/>
      <c r="Q5303" s="47"/>
      <c r="R5303" s="47"/>
      <c r="S5303" s="47"/>
      <c r="T5303" s="47"/>
      <c r="U5303" s="47"/>
      <c r="V5303" s="47"/>
      <c r="W5303" s="47"/>
      <c r="X5303" s="91"/>
      <c r="Y5303" s="91"/>
      <c r="Z5303" s="91"/>
      <c r="AA5303" s="91"/>
    </row>
    <row r="5304" spans="2:27" x14ac:dyDescent="0.3">
      <c r="B5304" s="46"/>
      <c r="C5304" s="46"/>
      <c r="D5304" s="46"/>
      <c r="E5304" s="46"/>
      <c r="F5304" s="46"/>
      <c r="G5304" s="46"/>
      <c r="H5304" s="46"/>
      <c r="I5304" s="46"/>
      <c r="J5304" s="46"/>
      <c r="K5304" s="46"/>
      <c r="L5304" s="46"/>
      <c r="M5304" s="46"/>
      <c r="N5304" s="46"/>
      <c r="O5304" s="46"/>
      <c r="P5304" s="46"/>
      <c r="Q5304" s="46"/>
      <c r="R5304" s="46"/>
      <c r="S5304" s="46"/>
      <c r="T5304" s="46"/>
      <c r="U5304" s="46"/>
      <c r="V5304" s="46"/>
      <c r="W5304" s="46"/>
      <c r="X5304" s="91"/>
      <c r="Y5304" s="91"/>
      <c r="Z5304" s="91"/>
      <c r="AA5304" s="91"/>
    </row>
    <row r="5305" spans="2:27" ht="18" thickBot="1" x14ac:dyDescent="0.5">
      <c r="B5305" s="56" t="s">
        <v>10</v>
      </c>
      <c r="C5305" s="47"/>
      <c r="D5305" s="47"/>
      <c r="E5305" s="47"/>
      <c r="F5305" s="47"/>
      <c r="G5305" s="47"/>
      <c r="H5305" s="47"/>
      <c r="I5305" s="47"/>
      <c r="J5305" s="47"/>
      <c r="K5305" s="47"/>
      <c r="L5305" s="47"/>
      <c r="M5305" s="47"/>
      <c r="N5305" s="47"/>
      <c r="O5305" s="47"/>
      <c r="P5305" s="47"/>
      <c r="Q5305" s="47"/>
      <c r="R5305" s="47"/>
      <c r="S5305" s="47"/>
      <c r="T5305" s="47"/>
      <c r="U5305" s="47"/>
      <c r="V5305" s="47"/>
      <c r="W5305" s="47"/>
      <c r="X5305" s="91"/>
      <c r="Y5305" s="90"/>
      <c r="Z5305" s="91"/>
      <c r="AA5305" s="91"/>
    </row>
    <row r="5306" spans="2:27" ht="15" thickBot="1" x14ac:dyDescent="0.35">
      <c r="B5306" s="47" t="s">
        <v>11</v>
      </c>
      <c r="C5306" s="47"/>
      <c r="D5306" s="47"/>
      <c r="E5306" s="47"/>
      <c r="F5306" s="47"/>
      <c r="G5306" s="47"/>
      <c r="H5306" s="112"/>
      <c r="I5306" s="47"/>
      <c r="J5306" s="48" t="s">
        <v>5</v>
      </c>
      <c r="K5306" s="47" t="s">
        <v>12</v>
      </c>
      <c r="L5306" s="47"/>
      <c r="M5306" s="47"/>
      <c r="N5306" s="47"/>
      <c r="O5306" s="47"/>
      <c r="P5306" s="47"/>
      <c r="Q5306" s="47"/>
      <c r="R5306" s="47"/>
      <c r="S5306" s="47"/>
      <c r="T5306" s="47"/>
      <c r="U5306" s="47"/>
      <c r="V5306" s="47"/>
      <c r="W5306" s="47"/>
      <c r="X5306" s="91">
        <f>H5307</f>
        <v>0</v>
      </c>
      <c r="Y5306" s="91">
        <f>H5308</f>
        <v>0</v>
      </c>
      <c r="Z5306" s="91">
        <f>H5309</f>
        <v>0</v>
      </c>
      <c r="AA5306" s="91">
        <f>H5310</f>
        <v>0</v>
      </c>
    </row>
    <row r="5307" spans="2:27" ht="15" thickBot="1" x14ac:dyDescent="0.35">
      <c r="B5307" s="47" t="s">
        <v>13</v>
      </c>
      <c r="C5307" s="47"/>
      <c r="D5307" s="47"/>
      <c r="E5307" s="47"/>
      <c r="F5307" s="47"/>
      <c r="G5307" s="47"/>
      <c r="H5307" s="112"/>
      <c r="I5307" s="59"/>
      <c r="J5307" s="48" t="s">
        <v>5</v>
      </c>
      <c r="K5307" s="47" t="s">
        <v>15</v>
      </c>
      <c r="L5307" s="47"/>
      <c r="M5307" s="47"/>
      <c r="N5307" s="47"/>
      <c r="O5307" s="47"/>
      <c r="P5307" s="47"/>
      <c r="Q5307" s="47"/>
      <c r="R5307" s="47"/>
      <c r="S5307" s="47"/>
      <c r="T5307" s="47"/>
      <c r="U5307" s="47"/>
      <c r="V5307" s="47"/>
      <c r="W5307" s="47"/>
      <c r="X5307" s="91"/>
      <c r="Y5307" s="91"/>
      <c r="Z5307" s="91"/>
      <c r="AA5307" s="91"/>
    </row>
    <row r="5308" spans="2:27" ht="15" thickBot="1" x14ac:dyDescent="0.35">
      <c r="B5308" s="47" t="s">
        <v>16</v>
      </c>
      <c r="C5308" s="47"/>
      <c r="D5308" s="47"/>
      <c r="E5308" s="47"/>
      <c r="F5308" s="47"/>
      <c r="G5308" s="47"/>
      <c r="H5308" s="137"/>
      <c r="I5308" s="47"/>
      <c r="J5308" s="48" t="s">
        <v>5</v>
      </c>
      <c r="K5308" s="47" t="s">
        <v>17</v>
      </c>
      <c r="L5308" s="47"/>
      <c r="M5308" s="47"/>
      <c r="N5308" s="47"/>
      <c r="O5308" s="47"/>
      <c r="P5308" s="47"/>
      <c r="Q5308" s="47"/>
      <c r="R5308" s="47"/>
      <c r="S5308" s="47"/>
      <c r="T5308" s="47"/>
      <c r="U5308" s="47"/>
      <c r="V5308" s="47"/>
      <c r="W5308" s="47"/>
      <c r="X5308" s="91"/>
      <c r="Y5308" s="91"/>
      <c r="Z5308" s="91"/>
      <c r="AA5308" s="91"/>
    </row>
    <row r="5309" spans="2:27" ht="15" thickBot="1" x14ac:dyDescent="0.35">
      <c r="B5309" s="47" t="str">
        <f>IF(H5308="Erdgas","Nettorechnungsbetrag (Erdgas)",IF(H5308="Strom","Nettorechnungsbetrag (Strom)",IF(H5308="Wärme/Kälte","Nettorechnungsbetrag (Wärme/Kälte)","Bitte Energieart auswählen!")))</f>
        <v>Bitte Energieart auswählen!</v>
      </c>
      <c r="C5309" s="47"/>
      <c r="D5309" s="47"/>
      <c r="E5309" s="47"/>
      <c r="F5309" s="47"/>
      <c r="G5309" s="47"/>
      <c r="H5309" s="113"/>
      <c r="I5309" s="60" t="s">
        <v>18</v>
      </c>
      <c r="J5309" s="48" t="s">
        <v>5</v>
      </c>
      <c r="K5309" s="47" t="str">
        <f>IF(H5308="Erdgas","Erdgaskosten exkl. Steuern, Abgaben, Netzentgelte, etc.",IF(H5308="Strom","Stromkosten exkl. Steuern, Abgaben, Netzentgelte, etc.",IF(H5308="Wärme/Kälte","Wärme-/Kältekosten exkl. Steuern, Abgaben, Netzentgelte, etc.","Bitte Energieart auswählen!")))</f>
        <v>Bitte Energieart auswählen!</v>
      </c>
      <c r="L5309" s="47"/>
      <c r="M5309" s="47"/>
      <c r="N5309" s="47"/>
      <c r="O5309" s="47"/>
      <c r="P5309" s="47"/>
      <c r="Q5309" s="47"/>
      <c r="R5309" s="47"/>
      <c r="S5309" s="47"/>
      <c r="T5309" s="47"/>
      <c r="U5309" s="47"/>
      <c r="V5309" s="47"/>
      <c r="W5309" s="47"/>
      <c r="X5309" s="91"/>
      <c r="Y5309" s="91"/>
      <c r="Z5309" s="91"/>
      <c r="AA5309" s="91"/>
    </row>
    <row r="5310" spans="2:27" ht="15" thickBot="1" x14ac:dyDescent="0.35">
      <c r="B5310" s="47" t="str">
        <f>IF(AND(H5308="Erdgas",H5307="Nein"),"Erdgasverbrauch in kWh gem. letzter Jahresabrechnung",IF(H5308="Erdgas","Erdgasverbrauch in kWh im Kalenderjahr 2021",IF(AND(H5308="Strom",H5307="Nein"),"Stromverbrauch in kWh gem. letzter Jahresabrechnung",IF(H5308="Strom","Stromverbrauch in kWh im Kalenderjahr 2021",IF(AND(H5308="Wärme/Kälte",H5307="Nein"),"Wärme-/Kälteverbrauch in kWh gem. letzter Jahresabrechnung",IF(H5308="Wärme/Kälte","Wärme-/Kälteverbrauch in kWh im Kalenderjahr 2021","Bitte Energieart auswählen!"))))))</f>
        <v>Bitte Energieart auswählen!</v>
      </c>
      <c r="C5310" s="47"/>
      <c r="D5310" s="47"/>
      <c r="E5310" s="47"/>
      <c r="F5310" s="47"/>
      <c r="G5310" s="47"/>
      <c r="H5310" s="114"/>
      <c r="I5310" s="60" t="s">
        <v>19</v>
      </c>
      <c r="J5310" s="48" t="s">
        <v>5</v>
      </c>
      <c r="K5310" s="47" t="str">
        <f>IF(H5307="Nein",IF(H5308="Erdgas","Den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endet."),IF(H5308="Erdgas","Bitte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10" s="47"/>
      <c r="M5310" s="47"/>
      <c r="N5310" s="47"/>
      <c r="O5310" s="47"/>
      <c r="P5310" s="47"/>
      <c r="Q5310" s="47"/>
      <c r="R5310" s="47"/>
      <c r="S5310" s="47"/>
      <c r="T5310" s="47"/>
      <c r="U5310" s="47"/>
      <c r="V5310" s="47"/>
      <c r="W5310" s="47"/>
      <c r="X5310" s="91"/>
      <c r="Y5310" s="91"/>
      <c r="Z5310" s="91"/>
      <c r="AA5310" s="91"/>
    </row>
    <row r="5311" spans="2:27" x14ac:dyDescent="0.3">
      <c r="B5311" s="46"/>
      <c r="C5311" s="46"/>
      <c r="D5311" s="46"/>
      <c r="E5311" s="46"/>
      <c r="F5311" s="46"/>
      <c r="G5311" s="46"/>
      <c r="H5311" s="46"/>
      <c r="I5311" s="46"/>
      <c r="J5311" s="46"/>
      <c r="K5311" s="46"/>
      <c r="L5311" s="46"/>
      <c r="M5311" s="46"/>
      <c r="N5311" s="46"/>
      <c r="O5311" s="46"/>
      <c r="P5311" s="46"/>
      <c r="Q5311" s="46"/>
      <c r="R5311" s="46"/>
      <c r="S5311" s="46"/>
      <c r="T5311" s="46"/>
      <c r="U5311" s="46"/>
      <c r="V5311" s="46"/>
      <c r="W5311" s="46"/>
      <c r="X5311" s="91"/>
      <c r="Y5311" s="91"/>
      <c r="Z5311" s="91"/>
      <c r="AA5311" s="91"/>
    </row>
    <row r="5312" spans="2:27" ht="18" thickBot="1" x14ac:dyDescent="0.5">
      <c r="B5312" s="56" t="s">
        <v>10</v>
      </c>
      <c r="C5312" s="47"/>
      <c r="D5312" s="47"/>
      <c r="E5312" s="47"/>
      <c r="F5312" s="47"/>
      <c r="G5312" s="47"/>
      <c r="H5312" s="47"/>
      <c r="I5312" s="47"/>
      <c r="J5312" s="47"/>
      <c r="K5312" s="47"/>
      <c r="L5312" s="47"/>
      <c r="M5312" s="47"/>
      <c r="N5312" s="47"/>
      <c r="O5312" s="47"/>
      <c r="P5312" s="47"/>
      <c r="Q5312" s="47"/>
      <c r="R5312" s="47"/>
      <c r="S5312" s="47"/>
      <c r="T5312" s="47"/>
      <c r="U5312" s="47"/>
      <c r="V5312" s="47"/>
      <c r="W5312" s="47"/>
      <c r="X5312" s="91"/>
      <c r="Y5312" s="90"/>
      <c r="Z5312" s="91"/>
      <c r="AA5312" s="91"/>
    </row>
    <row r="5313" spans="2:27" ht="15" thickBot="1" x14ac:dyDescent="0.35">
      <c r="B5313" s="47" t="s">
        <v>11</v>
      </c>
      <c r="C5313" s="47"/>
      <c r="D5313" s="47"/>
      <c r="E5313" s="47"/>
      <c r="F5313" s="47"/>
      <c r="G5313" s="47"/>
      <c r="H5313" s="112"/>
      <c r="I5313" s="47"/>
      <c r="J5313" s="48" t="s">
        <v>5</v>
      </c>
      <c r="K5313" s="47" t="s">
        <v>12</v>
      </c>
      <c r="L5313" s="47"/>
      <c r="M5313" s="47"/>
      <c r="N5313" s="47"/>
      <c r="O5313" s="47"/>
      <c r="P5313" s="47"/>
      <c r="Q5313" s="47"/>
      <c r="R5313" s="47"/>
      <c r="S5313" s="47"/>
      <c r="T5313" s="47"/>
      <c r="U5313" s="47"/>
      <c r="V5313" s="47"/>
      <c r="W5313" s="47"/>
      <c r="X5313" s="91">
        <f>H5314</f>
        <v>0</v>
      </c>
      <c r="Y5313" s="91">
        <f>H5315</f>
        <v>0</v>
      </c>
      <c r="Z5313" s="91">
        <f>H5316</f>
        <v>0</v>
      </c>
      <c r="AA5313" s="91">
        <f>H5317</f>
        <v>0</v>
      </c>
    </row>
    <row r="5314" spans="2:27" ht="15" thickBot="1" x14ac:dyDescent="0.35">
      <c r="B5314" s="47" t="s">
        <v>13</v>
      </c>
      <c r="C5314" s="47"/>
      <c r="D5314" s="47"/>
      <c r="E5314" s="47"/>
      <c r="F5314" s="47"/>
      <c r="G5314" s="47"/>
      <c r="H5314" s="112"/>
      <c r="I5314" s="59"/>
      <c r="J5314" s="48" t="s">
        <v>5</v>
      </c>
      <c r="K5314" s="47" t="s">
        <v>15</v>
      </c>
      <c r="L5314" s="47"/>
      <c r="M5314" s="47"/>
      <c r="N5314" s="47"/>
      <c r="O5314" s="47"/>
      <c r="P5314" s="47"/>
      <c r="Q5314" s="47"/>
      <c r="R5314" s="47"/>
      <c r="S5314" s="47"/>
      <c r="T5314" s="47"/>
      <c r="U5314" s="47"/>
      <c r="V5314" s="47"/>
      <c r="W5314" s="47"/>
      <c r="X5314" s="91"/>
      <c r="Y5314" s="91"/>
      <c r="Z5314" s="91"/>
      <c r="AA5314" s="91"/>
    </row>
    <row r="5315" spans="2:27" ht="15" thickBot="1" x14ac:dyDescent="0.35">
      <c r="B5315" s="47" t="s">
        <v>16</v>
      </c>
      <c r="C5315" s="47"/>
      <c r="D5315" s="47"/>
      <c r="E5315" s="47"/>
      <c r="F5315" s="47"/>
      <c r="G5315" s="47"/>
      <c r="H5315" s="137"/>
      <c r="I5315" s="47"/>
      <c r="J5315" s="48" t="s">
        <v>5</v>
      </c>
      <c r="K5315" s="47" t="s">
        <v>17</v>
      </c>
      <c r="L5315" s="47"/>
      <c r="M5315" s="47"/>
      <c r="N5315" s="47"/>
      <c r="O5315" s="47"/>
      <c r="P5315" s="47"/>
      <c r="Q5315" s="47"/>
      <c r="R5315" s="47"/>
      <c r="S5315" s="47"/>
      <c r="T5315" s="47"/>
      <c r="U5315" s="47"/>
      <c r="V5315" s="47"/>
      <c r="W5315" s="47"/>
      <c r="X5315" s="91"/>
      <c r="Y5315" s="91"/>
      <c r="Z5315" s="91"/>
      <c r="AA5315" s="91"/>
    </row>
    <row r="5316" spans="2:27" ht="15" thickBot="1" x14ac:dyDescent="0.35">
      <c r="B5316" s="47" t="str">
        <f>IF(H5315="Erdgas","Nettorechnungsbetrag (Erdgas)",IF(H5315="Strom","Nettorechnungsbetrag (Strom)",IF(H5315="Wärme/Kälte","Nettorechnungsbetrag (Wärme/Kälte)","Bitte Energieart auswählen!")))</f>
        <v>Bitte Energieart auswählen!</v>
      </c>
      <c r="C5316" s="47"/>
      <c r="D5316" s="47"/>
      <c r="E5316" s="47"/>
      <c r="F5316" s="47"/>
      <c r="G5316" s="47"/>
      <c r="H5316" s="113"/>
      <c r="I5316" s="60" t="s">
        <v>18</v>
      </c>
      <c r="J5316" s="48" t="s">
        <v>5</v>
      </c>
      <c r="K5316" s="47" t="str">
        <f>IF(H5315="Erdgas","Erdgaskosten exkl. Steuern, Abgaben, Netzentgelte, etc.",IF(H5315="Strom","Stromkosten exkl. Steuern, Abgaben, Netzentgelte, etc.",IF(H5315="Wärme/Kälte","Wärme-/Kältekosten exkl. Steuern, Abgaben, Netzentgelte, etc.","Bitte Energieart auswählen!")))</f>
        <v>Bitte Energieart auswählen!</v>
      </c>
      <c r="L5316" s="47"/>
      <c r="M5316" s="47"/>
      <c r="N5316" s="47"/>
      <c r="O5316" s="47"/>
      <c r="P5316" s="47"/>
      <c r="Q5316" s="47"/>
      <c r="R5316" s="47"/>
      <c r="S5316" s="47"/>
      <c r="T5316" s="47"/>
      <c r="U5316" s="47"/>
      <c r="V5316" s="47"/>
      <c r="W5316" s="47"/>
      <c r="X5316" s="91"/>
      <c r="Y5316" s="91"/>
      <c r="Z5316" s="91"/>
      <c r="AA5316" s="91"/>
    </row>
    <row r="5317" spans="2:27" ht="15" thickBot="1" x14ac:dyDescent="0.35">
      <c r="B5317" s="47" t="str">
        <f>IF(AND(H5315="Erdgas",H5314="Nein"),"Erdgasverbrauch in kWh gem. letzter Jahresabrechnung",IF(H5315="Erdgas","Erdgasverbrauch in kWh im Kalenderjahr 2021",IF(AND(H5315="Strom",H5314="Nein"),"Stromverbrauch in kWh gem. letzter Jahresabrechnung",IF(H5315="Strom","Stromverbrauch in kWh im Kalenderjahr 2021",IF(AND(H5315="Wärme/Kälte",H5314="Nein"),"Wärme-/Kälteverbrauch in kWh gem. letzter Jahresabrechnung",IF(H5315="Wärme/Kälte","Wärme-/Kälteverbrauch in kWh im Kalenderjahr 2021","Bitte Energieart auswählen!"))))))</f>
        <v>Bitte Energieart auswählen!</v>
      </c>
      <c r="C5317" s="47"/>
      <c r="D5317" s="47"/>
      <c r="E5317" s="47"/>
      <c r="F5317" s="47"/>
      <c r="G5317" s="47"/>
      <c r="H5317" s="114"/>
      <c r="I5317" s="60" t="s">
        <v>19</v>
      </c>
      <c r="J5317" s="48" t="s">
        <v>5</v>
      </c>
      <c r="K5317" s="47" t="str">
        <f>IF(H5314="Nein",IF(H5315="Erdgas","Den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endet."),IF(H5315="Erdgas","Bitte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17" s="47"/>
      <c r="M5317" s="47"/>
      <c r="N5317" s="47"/>
      <c r="O5317" s="47"/>
      <c r="P5317" s="47"/>
      <c r="Q5317" s="47"/>
      <c r="R5317" s="47"/>
      <c r="S5317" s="47"/>
      <c r="T5317" s="47"/>
      <c r="U5317" s="47"/>
      <c r="V5317" s="47"/>
      <c r="W5317" s="47"/>
      <c r="X5317" s="91"/>
      <c r="Y5317" s="91"/>
      <c r="Z5317" s="91"/>
      <c r="AA5317" s="91"/>
    </row>
    <row r="5318" spans="2:27" x14ac:dyDescent="0.3">
      <c r="B5318" s="46"/>
      <c r="C5318" s="46"/>
      <c r="D5318" s="46"/>
      <c r="E5318" s="46"/>
      <c r="F5318" s="46"/>
      <c r="G5318" s="46"/>
      <c r="H5318" s="46"/>
      <c r="I5318" s="46"/>
      <c r="J5318" s="46"/>
      <c r="K5318" s="46"/>
      <c r="L5318" s="46"/>
      <c r="M5318" s="46"/>
      <c r="N5318" s="46"/>
      <c r="O5318" s="46"/>
      <c r="P5318" s="46"/>
      <c r="Q5318" s="46"/>
      <c r="R5318" s="46"/>
      <c r="S5318" s="46"/>
      <c r="T5318" s="46"/>
      <c r="U5318" s="46"/>
      <c r="V5318" s="46"/>
      <c r="W5318" s="46"/>
      <c r="X5318" s="91"/>
      <c r="Y5318" s="91"/>
      <c r="Z5318" s="91"/>
      <c r="AA5318" s="91"/>
    </row>
    <row r="5319" spans="2:27" ht="18" thickBot="1" x14ac:dyDescent="0.5">
      <c r="B5319" s="56" t="s">
        <v>10</v>
      </c>
      <c r="C5319" s="47"/>
      <c r="D5319" s="47"/>
      <c r="E5319" s="47"/>
      <c r="F5319" s="47"/>
      <c r="G5319" s="47"/>
      <c r="H5319" s="47"/>
      <c r="I5319" s="47"/>
      <c r="J5319" s="47"/>
      <c r="K5319" s="47"/>
      <c r="L5319" s="47"/>
      <c r="M5319" s="47"/>
      <c r="N5319" s="47"/>
      <c r="O5319" s="47"/>
      <c r="P5319" s="47"/>
      <c r="Q5319" s="47"/>
      <c r="R5319" s="47"/>
      <c r="S5319" s="47"/>
      <c r="T5319" s="47"/>
      <c r="U5319" s="47"/>
      <c r="V5319" s="47"/>
      <c r="W5319" s="47"/>
      <c r="X5319" s="91"/>
      <c r="Y5319" s="90"/>
      <c r="Z5319" s="91"/>
      <c r="AA5319" s="91"/>
    </row>
    <row r="5320" spans="2:27" ht="15" thickBot="1" x14ac:dyDescent="0.35">
      <c r="B5320" s="47" t="s">
        <v>11</v>
      </c>
      <c r="C5320" s="47"/>
      <c r="D5320" s="47"/>
      <c r="E5320" s="47"/>
      <c r="F5320" s="47"/>
      <c r="G5320" s="47"/>
      <c r="H5320" s="112"/>
      <c r="I5320" s="47"/>
      <c r="J5320" s="48" t="s">
        <v>5</v>
      </c>
      <c r="K5320" s="47" t="s">
        <v>12</v>
      </c>
      <c r="L5320" s="47"/>
      <c r="M5320" s="47"/>
      <c r="N5320" s="47"/>
      <c r="O5320" s="47"/>
      <c r="P5320" s="47"/>
      <c r="Q5320" s="47"/>
      <c r="R5320" s="47"/>
      <c r="S5320" s="47"/>
      <c r="T5320" s="47"/>
      <c r="U5320" s="47"/>
      <c r="V5320" s="47"/>
      <c r="W5320" s="47"/>
      <c r="X5320" s="91">
        <f>H5321</f>
        <v>0</v>
      </c>
      <c r="Y5320" s="91">
        <f>H5322</f>
        <v>0</v>
      </c>
      <c r="Z5320" s="91">
        <f>H5323</f>
        <v>0</v>
      </c>
      <c r="AA5320" s="91">
        <f>H5324</f>
        <v>0</v>
      </c>
    </row>
    <row r="5321" spans="2:27" ht="15" thickBot="1" x14ac:dyDescent="0.35">
      <c r="B5321" s="47" t="s">
        <v>13</v>
      </c>
      <c r="C5321" s="47"/>
      <c r="D5321" s="47"/>
      <c r="E5321" s="47"/>
      <c r="F5321" s="47"/>
      <c r="G5321" s="47"/>
      <c r="H5321" s="112"/>
      <c r="I5321" s="59"/>
      <c r="J5321" s="48" t="s">
        <v>5</v>
      </c>
      <c r="K5321" s="47" t="s">
        <v>15</v>
      </c>
      <c r="L5321" s="47"/>
      <c r="M5321" s="47"/>
      <c r="N5321" s="47"/>
      <c r="O5321" s="47"/>
      <c r="P5321" s="47"/>
      <c r="Q5321" s="47"/>
      <c r="R5321" s="47"/>
      <c r="S5321" s="47"/>
      <c r="T5321" s="47"/>
      <c r="U5321" s="47"/>
      <c r="V5321" s="47"/>
      <c r="W5321" s="47"/>
      <c r="X5321" s="91"/>
      <c r="Y5321" s="91"/>
      <c r="Z5321" s="91"/>
      <c r="AA5321" s="91"/>
    </row>
    <row r="5322" spans="2:27" ht="15" thickBot="1" x14ac:dyDescent="0.35">
      <c r="B5322" s="47" t="s">
        <v>16</v>
      </c>
      <c r="C5322" s="47"/>
      <c r="D5322" s="47"/>
      <c r="E5322" s="47"/>
      <c r="F5322" s="47"/>
      <c r="G5322" s="47"/>
      <c r="H5322" s="137"/>
      <c r="I5322" s="47"/>
      <c r="J5322" s="48" t="s">
        <v>5</v>
      </c>
      <c r="K5322" s="47" t="s">
        <v>17</v>
      </c>
      <c r="L5322" s="47"/>
      <c r="M5322" s="47"/>
      <c r="N5322" s="47"/>
      <c r="O5322" s="47"/>
      <c r="P5322" s="47"/>
      <c r="Q5322" s="47"/>
      <c r="R5322" s="47"/>
      <c r="S5322" s="47"/>
      <c r="T5322" s="47"/>
      <c r="U5322" s="47"/>
      <c r="V5322" s="47"/>
      <c r="W5322" s="47"/>
      <c r="X5322" s="91"/>
      <c r="Y5322" s="91"/>
      <c r="Z5322" s="91"/>
      <c r="AA5322" s="91"/>
    </row>
    <row r="5323" spans="2:27" ht="15" thickBot="1" x14ac:dyDescent="0.35">
      <c r="B5323" s="47" t="str">
        <f>IF(H5322="Erdgas","Nettorechnungsbetrag (Erdgas)",IF(H5322="Strom","Nettorechnungsbetrag (Strom)",IF(H5322="Wärme/Kälte","Nettorechnungsbetrag (Wärme/Kälte)","Bitte Energieart auswählen!")))</f>
        <v>Bitte Energieart auswählen!</v>
      </c>
      <c r="C5323" s="47"/>
      <c r="D5323" s="47"/>
      <c r="E5323" s="47"/>
      <c r="F5323" s="47"/>
      <c r="G5323" s="47"/>
      <c r="H5323" s="113"/>
      <c r="I5323" s="60" t="s">
        <v>18</v>
      </c>
      <c r="J5323" s="48" t="s">
        <v>5</v>
      </c>
      <c r="K5323" s="47" t="str">
        <f>IF(H5322="Erdgas","Erdgaskosten exkl. Steuern, Abgaben, Netzentgelte, etc.",IF(H5322="Strom","Stromkosten exkl. Steuern, Abgaben, Netzentgelte, etc.",IF(H5322="Wärme/Kälte","Wärme-/Kältekosten exkl. Steuern, Abgaben, Netzentgelte, etc.","Bitte Energieart auswählen!")))</f>
        <v>Bitte Energieart auswählen!</v>
      </c>
      <c r="L5323" s="47"/>
      <c r="M5323" s="47"/>
      <c r="N5323" s="47"/>
      <c r="O5323" s="47"/>
      <c r="P5323" s="47"/>
      <c r="Q5323" s="47"/>
      <c r="R5323" s="47"/>
      <c r="S5323" s="47"/>
      <c r="T5323" s="47"/>
      <c r="U5323" s="47"/>
      <c r="V5323" s="47"/>
      <c r="W5323" s="47"/>
      <c r="X5323" s="91"/>
      <c r="Y5323" s="91"/>
      <c r="Z5323" s="91"/>
      <c r="AA5323" s="91"/>
    </row>
    <row r="5324" spans="2:27" ht="15" thickBot="1" x14ac:dyDescent="0.35">
      <c r="B5324" s="47" t="str">
        <f>IF(AND(H5322="Erdgas",H5321="Nein"),"Erdgasverbrauch in kWh gem. letzter Jahresabrechnung",IF(H5322="Erdgas","Erdgasverbrauch in kWh im Kalenderjahr 2021",IF(AND(H5322="Strom",H5321="Nein"),"Stromverbrauch in kWh gem. letzter Jahresabrechnung",IF(H5322="Strom","Stromverbrauch in kWh im Kalenderjahr 2021",IF(AND(H5322="Wärme/Kälte",H5321="Nein"),"Wärme-/Kälteverbrauch in kWh gem. letzter Jahresabrechnung",IF(H5322="Wärme/Kälte","Wärme-/Kälteverbrauch in kWh im Kalenderjahr 2021","Bitte Energieart auswählen!"))))))</f>
        <v>Bitte Energieart auswählen!</v>
      </c>
      <c r="C5324" s="47"/>
      <c r="D5324" s="47"/>
      <c r="E5324" s="47"/>
      <c r="F5324" s="47"/>
      <c r="G5324" s="47"/>
      <c r="H5324" s="114"/>
      <c r="I5324" s="60" t="s">
        <v>19</v>
      </c>
      <c r="J5324" s="48" t="s">
        <v>5</v>
      </c>
      <c r="K5324" s="47" t="str">
        <f>IF(H5321="Nein",IF(H5322="Erdgas","Den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endet."),IF(H5322="Erdgas","Bitte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24" s="47"/>
      <c r="M5324" s="47"/>
      <c r="N5324" s="47"/>
      <c r="O5324" s="47"/>
      <c r="P5324" s="47"/>
      <c r="Q5324" s="47"/>
      <c r="R5324" s="47"/>
      <c r="S5324" s="47"/>
      <c r="T5324" s="47"/>
      <c r="U5324" s="47"/>
      <c r="V5324" s="47"/>
      <c r="W5324" s="47"/>
      <c r="X5324" s="91"/>
      <c r="Y5324" s="91"/>
      <c r="Z5324" s="91"/>
      <c r="AA5324" s="91"/>
    </row>
    <row r="5325" spans="2:27" x14ac:dyDescent="0.3">
      <c r="B5325" s="46"/>
      <c r="C5325" s="46"/>
      <c r="D5325" s="46"/>
      <c r="E5325" s="46"/>
      <c r="F5325" s="46"/>
      <c r="G5325" s="46"/>
      <c r="H5325" s="46"/>
      <c r="I5325" s="46"/>
      <c r="J5325" s="46"/>
      <c r="K5325" s="46"/>
      <c r="L5325" s="46"/>
      <c r="M5325" s="46"/>
      <c r="N5325" s="46"/>
      <c r="O5325" s="46"/>
      <c r="P5325" s="46"/>
      <c r="Q5325" s="46"/>
      <c r="R5325" s="46"/>
      <c r="S5325" s="46"/>
      <c r="T5325" s="46"/>
      <c r="U5325" s="46"/>
      <c r="V5325" s="46"/>
      <c r="W5325" s="46"/>
      <c r="X5325" s="91"/>
      <c r="Y5325" s="91"/>
      <c r="Z5325" s="91"/>
      <c r="AA5325" s="91"/>
    </row>
    <row r="5326" spans="2:27" ht="18" thickBot="1" x14ac:dyDescent="0.5">
      <c r="B5326" s="56" t="s">
        <v>10</v>
      </c>
      <c r="C5326" s="47"/>
      <c r="D5326" s="47"/>
      <c r="E5326" s="47"/>
      <c r="F5326" s="47"/>
      <c r="G5326" s="47"/>
      <c r="H5326" s="47"/>
      <c r="I5326" s="47"/>
      <c r="J5326" s="47"/>
      <c r="K5326" s="47"/>
      <c r="L5326" s="47"/>
      <c r="M5326" s="47"/>
      <c r="N5326" s="47"/>
      <c r="O5326" s="47"/>
      <c r="P5326" s="47"/>
      <c r="Q5326" s="47"/>
      <c r="R5326" s="47"/>
      <c r="S5326" s="47"/>
      <c r="T5326" s="47"/>
      <c r="U5326" s="47"/>
      <c r="V5326" s="47"/>
      <c r="W5326" s="47"/>
      <c r="X5326" s="91"/>
      <c r="Y5326" s="90"/>
      <c r="Z5326" s="91"/>
      <c r="AA5326" s="91"/>
    </row>
    <row r="5327" spans="2:27" ht="15" thickBot="1" x14ac:dyDescent="0.35">
      <c r="B5327" s="47" t="s">
        <v>11</v>
      </c>
      <c r="C5327" s="47"/>
      <c r="D5327" s="47"/>
      <c r="E5327" s="47"/>
      <c r="F5327" s="47"/>
      <c r="G5327" s="47"/>
      <c r="H5327" s="112"/>
      <c r="I5327" s="47"/>
      <c r="J5327" s="48" t="s">
        <v>5</v>
      </c>
      <c r="K5327" s="47" t="s">
        <v>12</v>
      </c>
      <c r="L5327" s="47"/>
      <c r="M5327" s="47"/>
      <c r="N5327" s="47"/>
      <c r="O5327" s="47"/>
      <c r="P5327" s="47"/>
      <c r="Q5327" s="47"/>
      <c r="R5327" s="47"/>
      <c r="S5327" s="47"/>
      <c r="T5327" s="47"/>
      <c r="U5327" s="47"/>
      <c r="V5327" s="47"/>
      <c r="W5327" s="47"/>
      <c r="X5327" s="91">
        <f>H5328</f>
        <v>0</v>
      </c>
      <c r="Y5327" s="91">
        <f>H5329</f>
        <v>0</v>
      </c>
      <c r="Z5327" s="91">
        <f>H5330</f>
        <v>0</v>
      </c>
      <c r="AA5327" s="91">
        <f>H5331</f>
        <v>0</v>
      </c>
    </row>
    <row r="5328" spans="2:27" ht="15" thickBot="1" x14ac:dyDescent="0.35">
      <c r="B5328" s="47" t="s">
        <v>13</v>
      </c>
      <c r="C5328" s="47"/>
      <c r="D5328" s="47"/>
      <c r="E5328" s="47"/>
      <c r="F5328" s="47"/>
      <c r="G5328" s="47"/>
      <c r="H5328" s="112"/>
      <c r="I5328" s="59"/>
      <c r="J5328" s="48" t="s">
        <v>5</v>
      </c>
      <c r="K5328" s="47" t="s">
        <v>15</v>
      </c>
      <c r="L5328" s="47"/>
      <c r="M5328" s="47"/>
      <c r="N5328" s="47"/>
      <c r="O5328" s="47"/>
      <c r="P5328" s="47"/>
      <c r="Q5328" s="47"/>
      <c r="R5328" s="47"/>
      <c r="S5328" s="47"/>
      <c r="T5328" s="47"/>
      <c r="U5328" s="47"/>
      <c r="V5328" s="47"/>
      <c r="W5328" s="47"/>
      <c r="X5328" s="91"/>
      <c r="Y5328" s="91"/>
      <c r="Z5328" s="91"/>
      <c r="AA5328" s="91"/>
    </row>
    <row r="5329" spans="2:27" ht="15" thickBot="1" x14ac:dyDescent="0.35">
      <c r="B5329" s="47" t="s">
        <v>16</v>
      </c>
      <c r="C5329" s="47"/>
      <c r="D5329" s="47"/>
      <c r="E5329" s="47"/>
      <c r="F5329" s="47"/>
      <c r="G5329" s="47"/>
      <c r="H5329" s="137"/>
      <c r="I5329" s="47"/>
      <c r="J5329" s="48" t="s">
        <v>5</v>
      </c>
      <c r="K5329" s="47" t="s">
        <v>17</v>
      </c>
      <c r="L5329" s="47"/>
      <c r="M5329" s="47"/>
      <c r="N5329" s="47"/>
      <c r="O5329" s="47"/>
      <c r="P5329" s="47"/>
      <c r="Q5329" s="47"/>
      <c r="R5329" s="47"/>
      <c r="S5329" s="47"/>
      <c r="T5329" s="47"/>
      <c r="U5329" s="47"/>
      <c r="V5329" s="47"/>
      <c r="W5329" s="47"/>
      <c r="X5329" s="91"/>
      <c r="Y5329" s="91"/>
      <c r="Z5329" s="91"/>
      <c r="AA5329" s="91"/>
    </row>
    <row r="5330" spans="2:27" ht="15" thickBot="1" x14ac:dyDescent="0.35">
      <c r="B5330" s="47" t="str">
        <f>IF(H5329="Erdgas","Nettorechnungsbetrag (Erdgas)",IF(H5329="Strom","Nettorechnungsbetrag (Strom)",IF(H5329="Wärme/Kälte","Nettorechnungsbetrag (Wärme/Kälte)","Bitte Energieart auswählen!")))</f>
        <v>Bitte Energieart auswählen!</v>
      </c>
      <c r="C5330" s="47"/>
      <c r="D5330" s="47"/>
      <c r="E5330" s="47"/>
      <c r="F5330" s="47"/>
      <c r="G5330" s="47"/>
      <c r="H5330" s="113"/>
      <c r="I5330" s="60" t="s">
        <v>18</v>
      </c>
      <c r="J5330" s="48" t="s">
        <v>5</v>
      </c>
      <c r="K5330" s="47" t="str">
        <f>IF(H5329="Erdgas","Erdgaskosten exkl. Steuern, Abgaben, Netzentgelte, etc.",IF(H5329="Strom","Stromkosten exkl. Steuern, Abgaben, Netzentgelte, etc.",IF(H5329="Wärme/Kälte","Wärme-/Kältekosten exkl. Steuern, Abgaben, Netzentgelte, etc.","Bitte Energieart auswählen!")))</f>
        <v>Bitte Energieart auswählen!</v>
      </c>
      <c r="L5330" s="47"/>
      <c r="M5330" s="47"/>
      <c r="N5330" s="47"/>
      <c r="O5330" s="47"/>
      <c r="P5330" s="47"/>
      <c r="Q5330" s="47"/>
      <c r="R5330" s="47"/>
      <c r="S5330" s="47"/>
      <c r="T5330" s="47"/>
      <c r="U5330" s="47"/>
      <c r="V5330" s="47"/>
      <c r="W5330" s="47"/>
      <c r="X5330" s="91"/>
      <c r="Y5330" s="91"/>
      <c r="Z5330" s="91"/>
      <c r="AA5330" s="91"/>
    </row>
    <row r="5331" spans="2:27" ht="15" thickBot="1" x14ac:dyDescent="0.35">
      <c r="B5331" s="47" t="str">
        <f>IF(AND(H5329="Erdgas",H5328="Nein"),"Erdgasverbrauch in kWh gem. letzter Jahresabrechnung",IF(H5329="Erdgas","Erdgasverbrauch in kWh im Kalenderjahr 2021",IF(AND(H5329="Strom",H5328="Nein"),"Stromverbrauch in kWh gem. letzter Jahresabrechnung",IF(H5329="Strom","Stromverbrauch in kWh im Kalenderjahr 2021",IF(AND(H5329="Wärme/Kälte",H5328="Nein"),"Wärme-/Kälteverbrauch in kWh gem. letzter Jahresabrechnung",IF(H5329="Wärme/Kälte","Wärme-/Kälteverbrauch in kWh im Kalenderjahr 2021","Bitte Energieart auswählen!"))))))</f>
        <v>Bitte Energieart auswählen!</v>
      </c>
      <c r="C5331" s="47"/>
      <c r="D5331" s="47"/>
      <c r="E5331" s="47"/>
      <c r="F5331" s="47"/>
      <c r="G5331" s="47"/>
      <c r="H5331" s="114"/>
      <c r="I5331" s="60" t="s">
        <v>19</v>
      </c>
      <c r="J5331" s="48" t="s">
        <v>5</v>
      </c>
      <c r="K5331" s="47" t="str">
        <f>IF(H5328="Nein",IF(H5329="Erdgas","Den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endet."),IF(H5329="Erdgas","Bitte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31" s="47"/>
      <c r="M5331" s="47"/>
      <c r="N5331" s="47"/>
      <c r="O5331" s="47"/>
      <c r="P5331" s="47"/>
      <c r="Q5331" s="47"/>
      <c r="R5331" s="47"/>
      <c r="S5331" s="47"/>
      <c r="T5331" s="47"/>
      <c r="U5331" s="47"/>
      <c r="V5331" s="47"/>
      <c r="W5331" s="47"/>
      <c r="X5331" s="91"/>
      <c r="Y5331" s="91"/>
      <c r="Z5331" s="91"/>
      <c r="AA5331" s="91"/>
    </row>
    <row r="5332" spans="2:27" x14ac:dyDescent="0.3">
      <c r="B5332" s="46"/>
      <c r="C5332" s="46"/>
      <c r="D5332" s="46"/>
      <c r="E5332" s="46"/>
      <c r="F5332" s="46"/>
      <c r="G5332" s="46"/>
      <c r="H5332" s="46"/>
      <c r="I5332" s="46"/>
      <c r="J5332" s="46"/>
      <c r="K5332" s="46"/>
      <c r="L5332" s="46"/>
      <c r="M5332" s="46"/>
      <c r="N5332" s="46"/>
      <c r="O5332" s="46"/>
      <c r="P5332" s="46"/>
      <c r="Q5332" s="46"/>
      <c r="R5332" s="46"/>
      <c r="S5332" s="46"/>
      <c r="T5332" s="46"/>
      <c r="U5332" s="46"/>
      <c r="V5332" s="46"/>
      <c r="W5332" s="46"/>
      <c r="X5332" s="91"/>
      <c r="Y5332" s="91"/>
      <c r="Z5332" s="91"/>
      <c r="AA5332" s="91"/>
    </row>
    <row r="5333" spans="2:27" ht="18" thickBot="1" x14ac:dyDescent="0.5">
      <c r="B5333" s="56" t="s">
        <v>10</v>
      </c>
      <c r="C5333" s="47"/>
      <c r="D5333" s="47"/>
      <c r="E5333" s="47"/>
      <c r="F5333" s="47"/>
      <c r="G5333" s="47"/>
      <c r="H5333" s="47"/>
      <c r="I5333" s="47"/>
      <c r="J5333" s="47"/>
      <c r="K5333" s="47"/>
      <c r="L5333" s="47"/>
      <c r="M5333" s="47"/>
      <c r="N5333" s="47"/>
      <c r="O5333" s="47"/>
      <c r="P5333" s="47"/>
      <c r="Q5333" s="47"/>
      <c r="R5333" s="47"/>
      <c r="S5333" s="47"/>
      <c r="T5333" s="47"/>
      <c r="U5333" s="47"/>
      <c r="V5333" s="47"/>
      <c r="W5333" s="47"/>
      <c r="X5333" s="91"/>
      <c r="Y5333" s="90"/>
      <c r="Z5333" s="91"/>
      <c r="AA5333" s="91"/>
    </row>
    <row r="5334" spans="2:27" ht="15" thickBot="1" x14ac:dyDescent="0.35">
      <c r="B5334" s="47" t="s">
        <v>11</v>
      </c>
      <c r="C5334" s="47"/>
      <c r="D5334" s="47"/>
      <c r="E5334" s="47"/>
      <c r="F5334" s="47"/>
      <c r="G5334" s="47"/>
      <c r="H5334" s="112"/>
      <c r="I5334" s="47"/>
      <c r="J5334" s="48" t="s">
        <v>5</v>
      </c>
      <c r="K5334" s="47" t="s">
        <v>12</v>
      </c>
      <c r="L5334" s="47"/>
      <c r="M5334" s="47"/>
      <c r="N5334" s="47"/>
      <c r="O5334" s="47"/>
      <c r="P5334" s="47"/>
      <c r="Q5334" s="47"/>
      <c r="R5334" s="47"/>
      <c r="S5334" s="47"/>
      <c r="T5334" s="47"/>
      <c r="U5334" s="47"/>
      <c r="V5334" s="47"/>
      <c r="W5334" s="47"/>
      <c r="X5334" s="91">
        <f>H5335</f>
        <v>0</v>
      </c>
      <c r="Y5334" s="91">
        <f>H5336</f>
        <v>0</v>
      </c>
      <c r="Z5334" s="91">
        <f>H5337</f>
        <v>0</v>
      </c>
      <c r="AA5334" s="91">
        <f>H5338</f>
        <v>0</v>
      </c>
    </row>
    <row r="5335" spans="2:27" ht="15" thickBot="1" x14ac:dyDescent="0.35">
      <c r="B5335" s="47" t="s">
        <v>13</v>
      </c>
      <c r="C5335" s="47"/>
      <c r="D5335" s="47"/>
      <c r="E5335" s="47"/>
      <c r="F5335" s="47"/>
      <c r="G5335" s="47"/>
      <c r="H5335" s="112"/>
      <c r="I5335" s="59"/>
      <c r="J5335" s="48" t="s">
        <v>5</v>
      </c>
      <c r="K5335" s="47" t="s">
        <v>15</v>
      </c>
      <c r="L5335" s="47"/>
      <c r="M5335" s="47"/>
      <c r="N5335" s="47"/>
      <c r="O5335" s="47"/>
      <c r="P5335" s="47"/>
      <c r="Q5335" s="47"/>
      <c r="R5335" s="47"/>
      <c r="S5335" s="47"/>
      <c r="T5335" s="47"/>
      <c r="U5335" s="47"/>
      <c r="V5335" s="47"/>
      <c r="W5335" s="47"/>
      <c r="X5335" s="91"/>
      <c r="Y5335" s="91"/>
      <c r="Z5335" s="91"/>
      <c r="AA5335" s="91"/>
    </row>
    <row r="5336" spans="2:27" ht="15" thickBot="1" x14ac:dyDescent="0.35">
      <c r="B5336" s="47" t="s">
        <v>16</v>
      </c>
      <c r="C5336" s="47"/>
      <c r="D5336" s="47"/>
      <c r="E5336" s="47"/>
      <c r="F5336" s="47"/>
      <c r="G5336" s="47"/>
      <c r="H5336" s="137"/>
      <c r="I5336" s="47"/>
      <c r="J5336" s="48" t="s">
        <v>5</v>
      </c>
      <c r="K5336" s="47" t="s">
        <v>17</v>
      </c>
      <c r="L5336" s="47"/>
      <c r="M5336" s="47"/>
      <c r="N5336" s="47"/>
      <c r="O5336" s="47"/>
      <c r="P5336" s="47"/>
      <c r="Q5336" s="47"/>
      <c r="R5336" s="47"/>
      <c r="S5336" s="47"/>
      <c r="T5336" s="47"/>
      <c r="U5336" s="47"/>
      <c r="V5336" s="47"/>
      <c r="W5336" s="47"/>
      <c r="X5336" s="91"/>
      <c r="Y5336" s="91"/>
      <c r="Z5336" s="91"/>
      <c r="AA5336" s="91"/>
    </row>
    <row r="5337" spans="2:27" ht="15" thickBot="1" x14ac:dyDescent="0.35">
      <c r="B5337" s="47" t="str">
        <f>IF(H5336="Erdgas","Nettorechnungsbetrag (Erdgas)",IF(H5336="Strom","Nettorechnungsbetrag (Strom)",IF(H5336="Wärme/Kälte","Nettorechnungsbetrag (Wärme/Kälte)","Bitte Energieart auswählen!")))</f>
        <v>Bitte Energieart auswählen!</v>
      </c>
      <c r="C5337" s="47"/>
      <c r="D5337" s="47"/>
      <c r="E5337" s="47"/>
      <c r="F5337" s="47"/>
      <c r="G5337" s="47"/>
      <c r="H5337" s="113"/>
      <c r="I5337" s="60" t="s">
        <v>18</v>
      </c>
      <c r="J5337" s="48" t="s">
        <v>5</v>
      </c>
      <c r="K5337" s="47" t="str">
        <f>IF(H5336="Erdgas","Erdgaskosten exkl. Steuern, Abgaben, Netzentgelte, etc.",IF(H5336="Strom","Stromkosten exkl. Steuern, Abgaben, Netzentgelte, etc.",IF(H5336="Wärme/Kälte","Wärme-/Kältekosten exkl. Steuern, Abgaben, Netzentgelte, etc.","Bitte Energieart auswählen!")))</f>
        <v>Bitte Energieart auswählen!</v>
      </c>
      <c r="L5337" s="47"/>
      <c r="M5337" s="47"/>
      <c r="N5337" s="47"/>
      <c r="O5337" s="47"/>
      <c r="P5337" s="47"/>
      <c r="Q5337" s="47"/>
      <c r="R5337" s="47"/>
      <c r="S5337" s="47"/>
      <c r="T5337" s="47"/>
      <c r="U5337" s="47"/>
      <c r="V5337" s="47"/>
      <c r="W5337" s="47"/>
      <c r="X5337" s="91"/>
      <c r="Y5337" s="91"/>
      <c r="Z5337" s="91"/>
      <c r="AA5337" s="91"/>
    </row>
    <row r="5338" spans="2:27" ht="15" thickBot="1" x14ac:dyDescent="0.35">
      <c r="B5338" s="47" t="str">
        <f>IF(AND(H5336="Erdgas",H5335="Nein"),"Erdgasverbrauch in kWh gem. letzter Jahresabrechnung",IF(H5336="Erdgas","Erdgasverbrauch in kWh im Kalenderjahr 2021",IF(AND(H5336="Strom",H5335="Nein"),"Stromverbrauch in kWh gem. letzter Jahresabrechnung",IF(H5336="Strom","Stromverbrauch in kWh im Kalenderjahr 2021",IF(AND(H5336="Wärme/Kälte",H5335="Nein"),"Wärme-/Kälteverbrauch in kWh gem. letzter Jahresabrechnung",IF(H5336="Wärme/Kälte","Wärme-/Kälteverbrauch in kWh im Kalenderjahr 2021","Bitte Energieart auswählen!"))))))</f>
        <v>Bitte Energieart auswählen!</v>
      </c>
      <c r="C5338" s="47"/>
      <c r="D5338" s="47"/>
      <c r="E5338" s="47"/>
      <c r="F5338" s="47"/>
      <c r="G5338" s="47"/>
      <c r="H5338" s="114"/>
      <c r="I5338" s="60" t="s">
        <v>19</v>
      </c>
      <c r="J5338" s="48" t="s">
        <v>5</v>
      </c>
      <c r="K5338" s="47" t="str">
        <f>IF(H5335="Nein",IF(H5336="Erdgas","Den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endet."),IF(H5336="Erdgas","Bitte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38" s="47"/>
      <c r="M5338" s="47"/>
      <c r="N5338" s="47"/>
      <c r="O5338" s="47"/>
      <c r="P5338" s="47"/>
      <c r="Q5338" s="47"/>
      <c r="R5338" s="47"/>
      <c r="S5338" s="47"/>
      <c r="T5338" s="47"/>
      <c r="U5338" s="47"/>
      <c r="V5338" s="47"/>
      <c r="W5338" s="47"/>
      <c r="X5338" s="91"/>
      <c r="Y5338" s="91"/>
      <c r="Z5338" s="91"/>
      <c r="AA5338" s="91"/>
    </row>
    <row r="5339" spans="2:27" x14ac:dyDescent="0.3">
      <c r="B5339" s="46"/>
      <c r="C5339" s="46"/>
      <c r="D5339" s="46"/>
      <c r="E5339" s="46"/>
      <c r="F5339" s="46"/>
      <c r="G5339" s="46"/>
      <c r="H5339" s="46"/>
      <c r="I5339" s="46"/>
      <c r="J5339" s="46"/>
      <c r="K5339" s="46"/>
      <c r="L5339" s="46"/>
      <c r="M5339" s="46"/>
      <c r="N5339" s="46"/>
      <c r="O5339" s="46"/>
      <c r="P5339" s="46"/>
      <c r="Q5339" s="46"/>
      <c r="R5339" s="46"/>
      <c r="S5339" s="46"/>
      <c r="T5339" s="46"/>
      <c r="U5339" s="46"/>
      <c r="V5339" s="46"/>
      <c r="W5339" s="46"/>
      <c r="X5339" s="91"/>
      <c r="Y5339" s="91"/>
      <c r="Z5339" s="91"/>
      <c r="AA5339" s="91"/>
    </row>
    <row r="5340" spans="2:27" ht="18" thickBot="1" x14ac:dyDescent="0.5">
      <c r="B5340" s="56" t="s">
        <v>10</v>
      </c>
      <c r="C5340" s="47"/>
      <c r="D5340" s="47"/>
      <c r="E5340" s="47"/>
      <c r="F5340" s="47"/>
      <c r="G5340" s="47"/>
      <c r="H5340" s="47"/>
      <c r="I5340" s="47"/>
      <c r="J5340" s="47"/>
      <c r="K5340" s="47"/>
      <c r="L5340" s="47"/>
      <c r="M5340" s="47"/>
      <c r="N5340" s="47"/>
      <c r="O5340" s="47"/>
      <c r="P5340" s="47"/>
      <c r="Q5340" s="47"/>
      <c r="R5340" s="47"/>
      <c r="S5340" s="47"/>
      <c r="T5340" s="47"/>
      <c r="U5340" s="47"/>
      <c r="V5340" s="47"/>
      <c r="W5340" s="47"/>
      <c r="X5340" s="91"/>
      <c r="Y5340" s="90"/>
      <c r="Z5340" s="91"/>
      <c r="AA5340" s="91"/>
    </row>
    <row r="5341" spans="2:27" ht="15" thickBot="1" x14ac:dyDescent="0.35">
      <c r="B5341" s="47" t="s">
        <v>11</v>
      </c>
      <c r="C5341" s="47"/>
      <c r="D5341" s="47"/>
      <c r="E5341" s="47"/>
      <c r="F5341" s="47"/>
      <c r="G5341" s="47"/>
      <c r="H5341" s="112"/>
      <c r="I5341" s="47"/>
      <c r="J5341" s="48" t="s">
        <v>5</v>
      </c>
      <c r="K5341" s="47" t="s">
        <v>12</v>
      </c>
      <c r="L5341" s="47"/>
      <c r="M5341" s="47"/>
      <c r="N5341" s="47"/>
      <c r="O5341" s="47"/>
      <c r="P5341" s="47"/>
      <c r="Q5341" s="47"/>
      <c r="R5341" s="47"/>
      <c r="S5341" s="47"/>
      <c r="T5341" s="47"/>
      <c r="U5341" s="47"/>
      <c r="V5341" s="47"/>
      <c r="W5341" s="47"/>
      <c r="X5341" s="91">
        <f>H5342</f>
        <v>0</v>
      </c>
      <c r="Y5341" s="91">
        <f>H5343</f>
        <v>0</v>
      </c>
      <c r="Z5341" s="91">
        <f>H5344</f>
        <v>0</v>
      </c>
      <c r="AA5341" s="91">
        <f>H5345</f>
        <v>0</v>
      </c>
    </row>
    <row r="5342" spans="2:27" ht="15" thickBot="1" x14ac:dyDescent="0.35">
      <c r="B5342" s="47" t="s">
        <v>13</v>
      </c>
      <c r="C5342" s="47"/>
      <c r="D5342" s="47"/>
      <c r="E5342" s="47"/>
      <c r="F5342" s="47"/>
      <c r="G5342" s="47"/>
      <c r="H5342" s="112"/>
      <c r="I5342" s="59"/>
      <c r="J5342" s="48" t="s">
        <v>5</v>
      </c>
      <c r="K5342" s="47" t="s">
        <v>15</v>
      </c>
      <c r="L5342" s="47"/>
      <c r="M5342" s="47"/>
      <c r="N5342" s="47"/>
      <c r="O5342" s="47"/>
      <c r="P5342" s="47"/>
      <c r="Q5342" s="47"/>
      <c r="R5342" s="47"/>
      <c r="S5342" s="47"/>
      <c r="T5342" s="47"/>
      <c r="U5342" s="47"/>
      <c r="V5342" s="47"/>
      <c r="W5342" s="47"/>
      <c r="X5342" s="91"/>
      <c r="Y5342" s="91"/>
      <c r="Z5342" s="91"/>
      <c r="AA5342" s="91"/>
    </row>
    <row r="5343" spans="2:27" ht="15" thickBot="1" x14ac:dyDescent="0.35">
      <c r="B5343" s="47" t="s">
        <v>16</v>
      </c>
      <c r="C5343" s="47"/>
      <c r="D5343" s="47"/>
      <c r="E5343" s="47"/>
      <c r="F5343" s="47"/>
      <c r="G5343" s="47"/>
      <c r="H5343" s="137"/>
      <c r="I5343" s="47"/>
      <c r="J5343" s="48" t="s">
        <v>5</v>
      </c>
      <c r="K5343" s="47" t="s">
        <v>17</v>
      </c>
      <c r="L5343" s="47"/>
      <c r="M5343" s="47"/>
      <c r="N5343" s="47"/>
      <c r="O5343" s="47"/>
      <c r="P5343" s="47"/>
      <c r="Q5343" s="47"/>
      <c r="R5343" s="47"/>
      <c r="S5343" s="47"/>
      <c r="T5343" s="47"/>
      <c r="U5343" s="47"/>
      <c r="V5343" s="47"/>
      <c r="W5343" s="47"/>
      <c r="X5343" s="91"/>
      <c r="Y5343" s="91"/>
      <c r="Z5343" s="91"/>
      <c r="AA5343" s="91"/>
    </row>
    <row r="5344" spans="2:27" ht="15" thickBot="1" x14ac:dyDescent="0.35">
      <c r="B5344" s="47" t="str">
        <f>IF(H5343="Erdgas","Nettorechnungsbetrag (Erdgas)",IF(H5343="Strom","Nettorechnungsbetrag (Strom)",IF(H5343="Wärme/Kälte","Nettorechnungsbetrag (Wärme/Kälte)","Bitte Energieart auswählen!")))</f>
        <v>Bitte Energieart auswählen!</v>
      </c>
      <c r="C5344" s="47"/>
      <c r="D5344" s="47"/>
      <c r="E5344" s="47"/>
      <c r="F5344" s="47"/>
      <c r="G5344" s="47"/>
      <c r="H5344" s="113"/>
      <c r="I5344" s="60" t="s">
        <v>18</v>
      </c>
      <c r="J5344" s="48" t="s">
        <v>5</v>
      </c>
      <c r="K5344" s="47" t="str">
        <f>IF(H5343="Erdgas","Erdgaskosten exkl. Steuern, Abgaben, Netzentgelte, etc.",IF(H5343="Strom","Stromkosten exkl. Steuern, Abgaben, Netzentgelte, etc.",IF(H5343="Wärme/Kälte","Wärme-/Kältekosten exkl. Steuern, Abgaben, Netzentgelte, etc.","Bitte Energieart auswählen!")))</f>
        <v>Bitte Energieart auswählen!</v>
      </c>
      <c r="L5344" s="47"/>
      <c r="M5344" s="47"/>
      <c r="N5344" s="47"/>
      <c r="O5344" s="47"/>
      <c r="P5344" s="47"/>
      <c r="Q5344" s="47"/>
      <c r="R5344" s="47"/>
      <c r="S5344" s="47"/>
      <c r="T5344" s="47"/>
      <c r="U5344" s="47"/>
      <c r="V5344" s="47"/>
      <c r="W5344" s="47"/>
      <c r="X5344" s="91"/>
      <c r="Y5344" s="91"/>
      <c r="Z5344" s="91"/>
      <c r="AA5344" s="91"/>
    </row>
    <row r="5345" spans="2:27" ht="15" thickBot="1" x14ac:dyDescent="0.35">
      <c r="B5345" s="47" t="str">
        <f>IF(AND(H5343="Erdgas",H5342="Nein"),"Erdgasverbrauch in kWh gem. letzter Jahresabrechnung",IF(H5343="Erdgas","Erdgasverbrauch in kWh im Kalenderjahr 2021",IF(AND(H5343="Strom",H5342="Nein"),"Stromverbrauch in kWh gem. letzter Jahresabrechnung",IF(H5343="Strom","Stromverbrauch in kWh im Kalenderjahr 2021",IF(AND(H5343="Wärme/Kälte",H5342="Nein"),"Wärme-/Kälteverbrauch in kWh gem. letzter Jahresabrechnung",IF(H5343="Wärme/Kälte","Wärme-/Kälteverbrauch in kWh im Kalenderjahr 2021","Bitte Energieart auswählen!"))))))</f>
        <v>Bitte Energieart auswählen!</v>
      </c>
      <c r="C5345" s="47"/>
      <c r="D5345" s="47"/>
      <c r="E5345" s="47"/>
      <c r="F5345" s="47"/>
      <c r="G5345" s="47"/>
      <c r="H5345" s="114"/>
      <c r="I5345" s="60" t="s">
        <v>19</v>
      </c>
      <c r="J5345" s="48" t="s">
        <v>5</v>
      </c>
      <c r="K5345" s="47" t="str">
        <f>IF(H5342="Nein",IF(H5343="Erdgas","Den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endet."),IF(H5343="Erdgas","Bitte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45" s="47"/>
      <c r="M5345" s="47"/>
      <c r="N5345" s="47"/>
      <c r="O5345" s="47"/>
      <c r="P5345" s="47"/>
      <c r="Q5345" s="47"/>
      <c r="R5345" s="47"/>
      <c r="S5345" s="47"/>
      <c r="T5345" s="47"/>
      <c r="U5345" s="47"/>
      <c r="V5345" s="47"/>
      <c r="W5345" s="47"/>
      <c r="X5345" s="91"/>
      <c r="Y5345" s="91"/>
      <c r="Z5345" s="91"/>
      <c r="AA5345" s="91"/>
    </row>
    <row r="5346" spans="2:27" x14ac:dyDescent="0.3">
      <c r="B5346" s="46"/>
      <c r="C5346" s="46"/>
      <c r="D5346" s="46"/>
      <c r="E5346" s="46"/>
      <c r="F5346" s="46"/>
      <c r="G5346" s="46"/>
      <c r="H5346" s="46"/>
      <c r="I5346" s="46"/>
      <c r="J5346" s="46"/>
      <c r="K5346" s="46"/>
      <c r="L5346" s="46"/>
      <c r="M5346" s="46"/>
      <c r="N5346" s="46"/>
      <c r="O5346" s="46"/>
      <c r="P5346" s="46"/>
      <c r="Q5346" s="46"/>
      <c r="R5346" s="46"/>
      <c r="S5346" s="46"/>
      <c r="T5346" s="46"/>
      <c r="U5346" s="46"/>
      <c r="V5346" s="46"/>
      <c r="W5346" s="46"/>
      <c r="X5346" s="91"/>
      <c r="Y5346" s="91"/>
      <c r="Z5346" s="91"/>
      <c r="AA5346" s="91"/>
    </row>
    <row r="5347" spans="2:27" ht="18" thickBot="1" x14ac:dyDescent="0.5">
      <c r="B5347" s="56" t="s">
        <v>10</v>
      </c>
      <c r="C5347" s="47"/>
      <c r="D5347" s="47"/>
      <c r="E5347" s="47"/>
      <c r="F5347" s="47"/>
      <c r="G5347" s="47"/>
      <c r="H5347" s="47"/>
      <c r="I5347" s="47"/>
      <c r="J5347" s="47"/>
      <c r="K5347" s="47"/>
      <c r="L5347" s="47"/>
      <c r="M5347" s="47"/>
      <c r="N5347" s="47"/>
      <c r="O5347" s="47"/>
      <c r="P5347" s="47"/>
      <c r="Q5347" s="47"/>
      <c r="R5347" s="47"/>
      <c r="S5347" s="47"/>
      <c r="T5347" s="47"/>
      <c r="U5347" s="47"/>
      <c r="V5347" s="47"/>
      <c r="W5347" s="47"/>
      <c r="X5347" s="91"/>
      <c r="Y5347" s="90"/>
      <c r="Z5347" s="91"/>
      <c r="AA5347" s="91"/>
    </row>
    <row r="5348" spans="2:27" ht="15" thickBot="1" x14ac:dyDescent="0.35">
      <c r="B5348" s="47" t="s">
        <v>11</v>
      </c>
      <c r="C5348" s="47"/>
      <c r="D5348" s="47"/>
      <c r="E5348" s="47"/>
      <c r="F5348" s="47"/>
      <c r="G5348" s="47"/>
      <c r="H5348" s="112"/>
      <c r="I5348" s="47"/>
      <c r="J5348" s="48" t="s">
        <v>5</v>
      </c>
      <c r="K5348" s="47" t="s">
        <v>12</v>
      </c>
      <c r="L5348" s="47"/>
      <c r="M5348" s="47"/>
      <c r="N5348" s="47"/>
      <c r="O5348" s="47"/>
      <c r="P5348" s="47"/>
      <c r="Q5348" s="47"/>
      <c r="R5348" s="47"/>
      <c r="S5348" s="47"/>
      <c r="T5348" s="47"/>
      <c r="U5348" s="47"/>
      <c r="V5348" s="47"/>
      <c r="W5348" s="47"/>
      <c r="X5348" s="91">
        <f>H5349</f>
        <v>0</v>
      </c>
      <c r="Y5348" s="91">
        <f>H5350</f>
        <v>0</v>
      </c>
      <c r="Z5348" s="91">
        <f>H5351</f>
        <v>0</v>
      </c>
      <c r="AA5348" s="91">
        <f>H5352</f>
        <v>0</v>
      </c>
    </row>
    <row r="5349" spans="2:27" ht="15" thickBot="1" x14ac:dyDescent="0.35">
      <c r="B5349" s="47" t="s">
        <v>13</v>
      </c>
      <c r="C5349" s="47"/>
      <c r="D5349" s="47"/>
      <c r="E5349" s="47"/>
      <c r="F5349" s="47"/>
      <c r="G5349" s="47"/>
      <c r="H5349" s="112"/>
      <c r="I5349" s="59"/>
      <c r="J5349" s="48" t="s">
        <v>5</v>
      </c>
      <c r="K5349" s="47" t="s">
        <v>15</v>
      </c>
      <c r="L5349" s="47"/>
      <c r="M5349" s="47"/>
      <c r="N5349" s="47"/>
      <c r="O5349" s="47"/>
      <c r="P5349" s="47"/>
      <c r="Q5349" s="47"/>
      <c r="R5349" s="47"/>
      <c r="S5349" s="47"/>
      <c r="T5349" s="47"/>
      <c r="U5349" s="47"/>
      <c r="V5349" s="47"/>
      <c r="W5349" s="47"/>
      <c r="X5349" s="91"/>
      <c r="Y5349" s="91"/>
      <c r="Z5349" s="91"/>
      <c r="AA5349" s="91"/>
    </row>
    <row r="5350" spans="2:27" ht="15" thickBot="1" x14ac:dyDescent="0.35">
      <c r="B5350" s="47" t="s">
        <v>16</v>
      </c>
      <c r="C5350" s="47"/>
      <c r="D5350" s="47"/>
      <c r="E5350" s="47"/>
      <c r="F5350" s="47"/>
      <c r="G5350" s="47"/>
      <c r="H5350" s="137"/>
      <c r="I5350" s="47"/>
      <c r="J5350" s="48" t="s">
        <v>5</v>
      </c>
      <c r="K5350" s="47" t="s">
        <v>17</v>
      </c>
      <c r="L5350" s="47"/>
      <c r="M5350" s="47"/>
      <c r="N5350" s="47"/>
      <c r="O5350" s="47"/>
      <c r="P5350" s="47"/>
      <c r="Q5350" s="47"/>
      <c r="R5350" s="47"/>
      <c r="S5350" s="47"/>
      <c r="T5350" s="47"/>
      <c r="U5350" s="47"/>
      <c r="V5350" s="47"/>
      <c r="W5350" s="47"/>
      <c r="X5350" s="91"/>
      <c r="Y5350" s="91"/>
      <c r="Z5350" s="91"/>
      <c r="AA5350" s="91"/>
    </row>
    <row r="5351" spans="2:27" ht="15" thickBot="1" x14ac:dyDescent="0.35">
      <c r="B5351" s="47" t="str">
        <f>IF(H5350="Erdgas","Nettorechnungsbetrag (Erdgas)",IF(H5350="Strom","Nettorechnungsbetrag (Strom)",IF(H5350="Wärme/Kälte","Nettorechnungsbetrag (Wärme/Kälte)","Bitte Energieart auswählen!")))</f>
        <v>Bitte Energieart auswählen!</v>
      </c>
      <c r="C5351" s="47"/>
      <c r="D5351" s="47"/>
      <c r="E5351" s="47"/>
      <c r="F5351" s="47"/>
      <c r="G5351" s="47"/>
      <c r="H5351" s="113"/>
      <c r="I5351" s="60" t="s">
        <v>18</v>
      </c>
      <c r="J5351" s="48" t="s">
        <v>5</v>
      </c>
      <c r="K5351" s="47" t="str">
        <f>IF(H5350="Erdgas","Erdgaskosten exkl. Steuern, Abgaben, Netzentgelte, etc.",IF(H5350="Strom","Stromkosten exkl. Steuern, Abgaben, Netzentgelte, etc.",IF(H5350="Wärme/Kälte","Wärme-/Kältekosten exkl. Steuern, Abgaben, Netzentgelte, etc.","Bitte Energieart auswählen!")))</f>
        <v>Bitte Energieart auswählen!</v>
      </c>
      <c r="L5351" s="47"/>
      <c r="M5351" s="47"/>
      <c r="N5351" s="47"/>
      <c r="O5351" s="47"/>
      <c r="P5351" s="47"/>
      <c r="Q5351" s="47"/>
      <c r="R5351" s="47"/>
      <c r="S5351" s="47"/>
      <c r="T5351" s="47"/>
      <c r="U5351" s="47"/>
      <c r="V5351" s="47"/>
      <c r="W5351" s="47"/>
      <c r="X5351" s="91"/>
      <c r="Y5351" s="91"/>
      <c r="Z5351" s="91"/>
      <c r="AA5351" s="91"/>
    </row>
    <row r="5352" spans="2:27" ht="15" thickBot="1" x14ac:dyDescent="0.35">
      <c r="B5352" s="47" t="str">
        <f>IF(AND(H5350="Erdgas",H5349="Nein"),"Erdgasverbrauch in kWh gem. letzter Jahresabrechnung",IF(H5350="Erdgas","Erdgasverbrauch in kWh im Kalenderjahr 2021",IF(AND(H5350="Strom",H5349="Nein"),"Stromverbrauch in kWh gem. letzter Jahresabrechnung",IF(H5350="Strom","Stromverbrauch in kWh im Kalenderjahr 2021",IF(AND(H5350="Wärme/Kälte",H5349="Nein"),"Wärme-/Kälteverbrauch in kWh gem. letzter Jahresabrechnung",IF(H5350="Wärme/Kälte","Wärme-/Kälteverbrauch in kWh im Kalenderjahr 2021","Bitte Energieart auswählen!"))))))</f>
        <v>Bitte Energieart auswählen!</v>
      </c>
      <c r="C5352" s="47"/>
      <c r="D5352" s="47"/>
      <c r="E5352" s="47"/>
      <c r="F5352" s="47"/>
      <c r="G5352" s="47"/>
      <c r="H5352" s="114"/>
      <c r="I5352" s="60" t="s">
        <v>19</v>
      </c>
      <c r="J5352" s="48" t="s">
        <v>5</v>
      </c>
      <c r="K5352" s="47" t="str">
        <f>IF(H5349="Nein",IF(H5350="Erdgas","Den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endet."),IF(H5350="Erdgas","Bitte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52" s="47"/>
      <c r="M5352" s="47"/>
      <c r="N5352" s="47"/>
      <c r="O5352" s="47"/>
      <c r="P5352" s="47"/>
      <c r="Q5352" s="47"/>
      <c r="R5352" s="47"/>
      <c r="S5352" s="47"/>
      <c r="T5352" s="47"/>
      <c r="U5352" s="47"/>
      <c r="V5352" s="47"/>
      <c r="W5352" s="47"/>
      <c r="X5352" s="91"/>
      <c r="Y5352" s="91"/>
      <c r="Z5352" s="91"/>
      <c r="AA5352" s="91"/>
    </row>
    <row r="5353" spans="2:27" x14ac:dyDescent="0.3">
      <c r="B5353" s="46"/>
      <c r="C5353" s="46"/>
      <c r="D5353" s="46"/>
      <c r="E5353" s="46"/>
      <c r="F5353" s="46"/>
      <c r="G5353" s="46"/>
      <c r="H5353" s="46"/>
      <c r="I5353" s="46"/>
      <c r="J5353" s="46"/>
      <c r="K5353" s="46"/>
      <c r="L5353" s="46"/>
      <c r="M5353" s="46"/>
      <c r="N5353" s="46"/>
      <c r="O5353" s="46"/>
      <c r="P5353" s="46"/>
      <c r="Q5353" s="46"/>
      <c r="R5353" s="46"/>
      <c r="S5353" s="46"/>
      <c r="T5353" s="46"/>
      <c r="U5353" s="46"/>
      <c r="V5353" s="46"/>
      <c r="W5353" s="46"/>
      <c r="X5353" s="91"/>
      <c r="Y5353" s="91"/>
      <c r="Z5353" s="91"/>
      <c r="AA5353" s="91"/>
    </row>
    <row r="5354" spans="2:27" ht="18" thickBot="1" x14ac:dyDescent="0.5">
      <c r="B5354" s="56" t="s">
        <v>10</v>
      </c>
      <c r="C5354" s="47"/>
      <c r="D5354" s="47"/>
      <c r="E5354" s="47"/>
      <c r="F5354" s="47"/>
      <c r="G5354" s="47"/>
      <c r="H5354" s="47"/>
      <c r="I5354" s="47"/>
      <c r="J5354" s="47"/>
      <c r="K5354" s="47"/>
      <c r="L5354" s="47"/>
      <c r="M5354" s="47"/>
      <c r="N5354" s="47"/>
      <c r="O5354" s="47"/>
      <c r="P5354" s="47"/>
      <c r="Q5354" s="47"/>
      <c r="R5354" s="47"/>
      <c r="S5354" s="47"/>
      <c r="T5354" s="47"/>
      <c r="U5354" s="47"/>
      <c r="V5354" s="47"/>
      <c r="W5354" s="47"/>
      <c r="X5354" s="91"/>
      <c r="Y5354" s="90"/>
      <c r="Z5354" s="91"/>
      <c r="AA5354" s="91"/>
    </row>
    <row r="5355" spans="2:27" ht="15" thickBot="1" x14ac:dyDescent="0.35">
      <c r="B5355" s="47" t="s">
        <v>11</v>
      </c>
      <c r="C5355" s="47"/>
      <c r="D5355" s="47"/>
      <c r="E5355" s="47"/>
      <c r="F5355" s="47"/>
      <c r="G5355" s="47"/>
      <c r="H5355" s="112"/>
      <c r="I5355" s="47"/>
      <c r="J5355" s="48" t="s">
        <v>5</v>
      </c>
      <c r="K5355" s="47" t="s">
        <v>12</v>
      </c>
      <c r="L5355" s="47"/>
      <c r="M5355" s="47"/>
      <c r="N5355" s="47"/>
      <c r="O5355" s="47"/>
      <c r="P5355" s="47"/>
      <c r="Q5355" s="47"/>
      <c r="R5355" s="47"/>
      <c r="S5355" s="47"/>
      <c r="T5355" s="47"/>
      <c r="U5355" s="47"/>
      <c r="V5355" s="47"/>
      <c r="W5355" s="47"/>
      <c r="X5355" s="91">
        <f>H5356</f>
        <v>0</v>
      </c>
      <c r="Y5355" s="91">
        <f>H5357</f>
        <v>0</v>
      </c>
      <c r="Z5355" s="91">
        <f>H5358</f>
        <v>0</v>
      </c>
      <c r="AA5355" s="91">
        <f>H5359</f>
        <v>0</v>
      </c>
    </row>
    <row r="5356" spans="2:27" ht="15" thickBot="1" x14ac:dyDescent="0.35">
      <c r="B5356" s="47" t="s">
        <v>13</v>
      </c>
      <c r="C5356" s="47"/>
      <c r="D5356" s="47"/>
      <c r="E5356" s="47"/>
      <c r="F5356" s="47"/>
      <c r="G5356" s="47"/>
      <c r="H5356" s="112"/>
      <c r="I5356" s="59"/>
      <c r="J5356" s="48" t="s">
        <v>5</v>
      </c>
      <c r="K5356" s="47" t="s">
        <v>15</v>
      </c>
      <c r="L5356" s="47"/>
      <c r="M5356" s="47"/>
      <c r="N5356" s="47"/>
      <c r="O5356" s="47"/>
      <c r="P5356" s="47"/>
      <c r="Q5356" s="47"/>
      <c r="R5356" s="47"/>
      <c r="S5356" s="47"/>
      <c r="T5356" s="47"/>
      <c r="U5356" s="47"/>
      <c r="V5356" s="47"/>
      <c r="W5356" s="47"/>
      <c r="X5356" s="91"/>
      <c r="Y5356" s="91"/>
      <c r="Z5356" s="91"/>
      <c r="AA5356" s="91"/>
    </row>
    <row r="5357" spans="2:27" ht="15" thickBot="1" x14ac:dyDescent="0.35">
      <c r="B5357" s="47" t="s">
        <v>16</v>
      </c>
      <c r="C5357" s="47"/>
      <c r="D5357" s="47"/>
      <c r="E5357" s="47"/>
      <c r="F5357" s="47"/>
      <c r="G5357" s="47"/>
      <c r="H5357" s="137"/>
      <c r="I5357" s="47"/>
      <c r="J5357" s="48" t="s">
        <v>5</v>
      </c>
      <c r="K5357" s="47" t="s">
        <v>17</v>
      </c>
      <c r="L5357" s="47"/>
      <c r="M5357" s="47"/>
      <c r="N5357" s="47"/>
      <c r="O5357" s="47"/>
      <c r="P5357" s="47"/>
      <c r="Q5357" s="47"/>
      <c r="R5357" s="47"/>
      <c r="S5357" s="47"/>
      <c r="T5357" s="47"/>
      <c r="U5357" s="47"/>
      <c r="V5357" s="47"/>
      <c r="W5357" s="47"/>
      <c r="X5357" s="91"/>
      <c r="Y5357" s="91"/>
      <c r="Z5357" s="91"/>
      <c r="AA5357" s="91"/>
    </row>
    <row r="5358" spans="2:27" ht="15" thickBot="1" x14ac:dyDescent="0.35">
      <c r="B5358" s="47" t="str">
        <f>IF(H5357="Erdgas","Nettorechnungsbetrag (Erdgas)",IF(H5357="Strom","Nettorechnungsbetrag (Strom)",IF(H5357="Wärme/Kälte","Nettorechnungsbetrag (Wärme/Kälte)","Bitte Energieart auswählen!")))</f>
        <v>Bitte Energieart auswählen!</v>
      </c>
      <c r="C5358" s="47"/>
      <c r="D5358" s="47"/>
      <c r="E5358" s="47"/>
      <c r="F5358" s="47"/>
      <c r="G5358" s="47"/>
      <c r="H5358" s="113"/>
      <c r="I5358" s="60" t="s">
        <v>18</v>
      </c>
      <c r="J5358" s="48" t="s">
        <v>5</v>
      </c>
      <c r="K5358" s="47" t="str">
        <f>IF(H5357="Erdgas","Erdgaskosten exkl. Steuern, Abgaben, Netzentgelte, etc.",IF(H5357="Strom","Stromkosten exkl. Steuern, Abgaben, Netzentgelte, etc.",IF(H5357="Wärme/Kälte","Wärme-/Kältekosten exkl. Steuern, Abgaben, Netzentgelte, etc.","Bitte Energieart auswählen!")))</f>
        <v>Bitte Energieart auswählen!</v>
      </c>
      <c r="L5358" s="47"/>
      <c r="M5358" s="47"/>
      <c r="N5358" s="47"/>
      <c r="O5358" s="47"/>
      <c r="P5358" s="47"/>
      <c r="Q5358" s="47"/>
      <c r="R5358" s="47"/>
      <c r="S5358" s="47"/>
      <c r="T5358" s="47"/>
      <c r="U5358" s="47"/>
      <c r="V5358" s="47"/>
      <c r="W5358" s="47"/>
      <c r="X5358" s="91"/>
      <c r="Y5358" s="91"/>
      <c r="Z5358" s="91"/>
      <c r="AA5358" s="91"/>
    </row>
    <row r="5359" spans="2:27" ht="15" thickBot="1" x14ac:dyDescent="0.35">
      <c r="B5359" s="47" t="str">
        <f>IF(AND(H5357="Erdgas",H5356="Nein"),"Erdgasverbrauch in kWh gem. letzter Jahresabrechnung",IF(H5357="Erdgas","Erdgasverbrauch in kWh im Kalenderjahr 2021",IF(AND(H5357="Strom",H5356="Nein"),"Stromverbrauch in kWh gem. letzter Jahresabrechnung",IF(H5357="Strom","Stromverbrauch in kWh im Kalenderjahr 2021",IF(AND(H5357="Wärme/Kälte",H5356="Nein"),"Wärme-/Kälteverbrauch in kWh gem. letzter Jahresabrechnung",IF(H5357="Wärme/Kälte","Wärme-/Kälteverbrauch in kWh im Kalenderjahr 2021","Bitte Energieart auswählen!"))))))</f>
        <v>Bitte Energieart auswählen!</v>
      </c>
      <c r="C5359" s="47"/>
      <c r="D5359" s="47"/>
      <c r="E5359" s="47"/>
      <c r="F5359" s="47"/>
      <c r="G5359" s="47"/>
      <c r="H5359" s="114"/>
      <c r="I5359" s="60" t="s">
        <v>19</v>
      </c>
      <c r="J5359" s="48" t="s">
        <v>5</v>
      </c>
      <c r="K5359" s="47" t="str">
        <f>IF(H5356="Nein",IF(H5357="Erdgas","Den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endet."),IF(H5357="Erdgas","Bitte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59" s="47"/>
      <c r="M5359" s="47"/>
      <c r="N5359" s="47"/>
      <c r="O5359" s="47"/>
      <c r="P5359" s="47"/>
      <c r="Q5359" s="47"/>
      <c r="R5359" s="47"/>
      <c r="S5359" s="47"/>
      <c r="T5359" s="47"/>
      <c r="U5359" s="47"/>
      <c r="V5359" s="47"/>
      <c r="W5359" s="47"/>
      <c r="X5359" s="91"/>
      <c r="Y5359" s="91"/>
      <c r="Z5359" s="91"/>
      <c r="AA5359" s="91"/>
    </row>
    <row r="5360" spans="2:27" x14ac:dyDescent="0.3">
      <c r="B5360" s="46"/>
      <c r="C5360" s="46"/>
      <c r="D5360" s="46"/>
      <c r="E5360" s="46"/>
      <c r="F5360" s="46"/>
      <c r="G5360" s="46"/>
      <c r="H5360" s="46"/>
      <c r="I5360" s="46"/>
      <c r="J5360" s="46"/>
      <c r="K5360" s="46"/>
      <c r="L5360" s="46"/>
      <c r="M5360" s="46"/>
      <c r="N5360" s="46"/>
      <c r="O5360" s="46"/>
      <c r="P5360" s="46"/>
      <c r="Q5360" s="46"/>
      <c r="R5360" s="46"/>
      <c r="S5360" s="46"/>
      <c r="T5360" s="46"/>
      <c r="U5360" s="46"/>
      <c r="V5360" s="46"/>
      <c r="W5360" s="46"/>
      <c r="X5360" s="91"/>
      <c r="Y5360" s="91"/>
      <c r="Z5360" s="91"/>
      <c r="AA5360" s="91"/>
    </row>
    <row r="5361" spans="2:27" ht="18" thickBot="1" x14ac:dyDescent="0.5">
      <c r="B5361" s="56" t="s">
        <v>10</v>
      </c>
      <c r="C5361" s="47"/>
      <c r="D5361" s="47"/>
      <c r="E5361" s="47"/>
      <c r="F5361" s="47"/>
      <c r="G5361" s="47"/>
      <c r="H5361" s="47"/>
      <c r="I5361" s="47"/>
      <c r="J5361" s="47"/>
      <c r="K5361" s="47"/>
      <c r="L5361" s="47"/>
      <c r="M5361" s="47"/>
      <c r="N5361" s="47"/>
      <c r="O5361" s="47"/>
      <c r="P5361" s="47"/>
      <c r="Q5361" s="47"/>
      <c r="R5361" s="47"/>
      <c r="S5361" s="47"/>
      <c r="T5361" s="47"/>
      <c r="U5361" s="47"/>
      <c r="V5361" s="47"/>
      <c r="W5361" s="47"/>
      <c r="X5361" s="91"/>
      <c r="Y5361" s="90"/>
      <c r="Z5361" s="91"/>
      <c r="AA5361" s="91"/>
    </row>
    <row r="5362" spans="2:27" ht="15" thickBot="1" x14ac:dyDescent="0.35">
      <c r="B5362" s="47" t="s">
        <v>11</v>
      </c>
      <c r="C5362" s="47"/>
      <c r="D5362" s="47"/>
      <c r="E5362" s="47"/>
      <c r="F5362" s="47"/>
      <c r="G5362" s="47"/>
      <c r="H5362" s="112"/>
      <c r="I5362" s="47"/>
      <c r="J5362" s="48" t="s">
        <v>5</v>
      </c>
      <c r="K5362" s="47" t="s">
        <v>12</v>
      </c>
      <c r="L5362" s="47"/>
      <c r="M5362" s="47"/>
      <c r="N5362" s="47"/>
      <c r="O5362" s="47"/>
      <c r="P5362" s="47"/>
      <c r="Q5362" s="47"/>
      <c r="R5362" s="47"/>
      <c r="S5362" s="47"/>
      <c r="T5362" s="47"/>
      <c r="U5362" s="47"/>
      <c r="V5362" s="47"/>
      <c r="W5362" s="47"/>
      <c r="X5362" s="91">
        <f>H5363</f>
        <v>0</v>
      </c>
      <c r="Y5362" s="91">
        <f>H5364</f>
        <v>0</v>
      </c>
      <c r="Z5362" s="91">
        <f>H5365</f>
        <v>0</v>
      </c>
      <c r="AA5362" s="91">
        <f>H5366</f>
        <v>0</v>
      </c>
    </row>
    <row r="5363" spans="2:27" ht="15" thickBot="1" x14ac:dyDescent="0.35">
      <c r="B5363" s="47" t="s">
        <v>13</v>
      </c>
      <c r="C5363" s="47"/>
      <c r="D5363" s="47"/>
      <c r="E5363" s="47"/>
      <c r="F5363" s="47"/>
      <c r="G5363" s="47"/>
      <c r="H5363" s="112"/>
      <c r="I5363" s="59"/>
      <c r="J5363" s="48" t="s">
        <v>5</v>
      </c>
      <c r="K5363" s="47" t="s">
        <v>15</v>
      </c>
      <c r="L5363" s="47"/>
      <c r="M5363" s="47"/>
      <c r="N5363" s="47"/>
      <c r="O5363" s="47"/>
      <c r="P5363" s="47"/>
      <c r="Q5363" s="47"/>
      <c r="R5363" s="47"/>
      <c r="S5363" s="47"/>
      <c r="T5363" s="47"/>
      <c r="U5363" s="47"/>
      <c r="V5363" s="47"/>
      <c r="W5363" s="47"/>
      <c r="X5363" s="91"/>
      <c r="Y5363" s="91"/>
      <c r="Z5363" s="91"/>
      <c r="AA5363" s="91"/>
    </row>
    <row r="5364" spans="2:27" ht="15" thickBot="1" x14ac:dyDescent="0.35">
      <c r="B5364" s="47" t="s">
        <v>16</v>
      </c>
      <c r="C5364" s="47"/>
      <c r="D5364" s="47"/>
      <c r="E5364" s="47"/>
      <c r="F5364" s="47"/>
      <c r="G5364" s="47"/>
      <c r="H5364" s="137"/>
      <c r="I5364" s="47"/>
      <c r="J5364" s="48" t="s">
        <v>5</v>
      </c>
      <c r="K5364" s="47" t="s">
        <v>17</v>
      </c>
      <c r="L5364" s="47"/>
      <c r="M5364" s="47"/>
      <c r="N5364" s="47"/>
      <c r="O5364" s="47"/>
      <c r="P5364" s="47"/>
      <c r="Q5364" s="47"/>
      <c r="R5364" s="47"/>
      <c r="S5364" s="47"/>
      <c r="T5364" s="47"/>
      <c r="U5364" s="47"/>
      <c r="V5364" s="47"/>
      <c r="W5364" s="47"/>
      <c r="X5364" s="91"/>
      <c r="Y5364" s="91"/>
      <c r="Z5364" s="91"/>
      <c r="AA5364" s="91"/>
    </row>
    <row r="5365" spans="2:27" ht="15" thickBot="1" x14ac:dyDescent="0.35">
      <c r="B5365" s="47" t="str">
        <f>IF(H5364="Erdgas","Nettorechnungsbetrag (Erdgas)",IF(H5364="Strom","Nettorechnungsbetrag (Strom)",IF(H5364="Wärme/Kälte","Nettorechnungsbetrag (Wärme/Kälte)","Bitte Energieart auswählen!")))</f>
        <v>Bitte Energieart auswählen!</v>
      </c>
      <c r="C5365" s="47"/>
      <c r="D5365" s="47"/>
      <c r="E5365" s="47"/>
      <c r="F5365" s="47"/>
      <c r="G5365" s="47"/>
      <c r="H5365" s="113"/>
      <c r="I5365" s="60" t="s">
        <v>18</v>
      </c>
      <c r="J5365" s="48" t="s">
        <v>5</v>
      </c>
      <c r="K5365" s="47" t="str">
        <f>IF(H5364="Erdgas","Erdgaskosten exkl. Steuern, Abgaben, Netzentgelte, etc.",IF(H5364="Strom","Stromkosten exkl. Steuern, Abgaben, Netzentgelte, etc.",IF(H5364="Wärme/Kälte","Wärme-/Kältekosten exkl. Steuern, Abgaben, Netzentgelte, etc.","Bitte Energieart auswählen!")))</f>
        <v>Bitte Energieart auswählen!</v>
      </c>
      <c r="L5365" s="47"/>
      <c r="M5365" s="47"/>
      <c r="N5365" s="47"/>
      <c r="O5365" s="47"/>
      <c r="P5365" s="47"/>
      <c r="Q5365" s="47"/>
      <c r="R5365" s="47"/>
      <c r="S5365" s="47"/>
      <c r="T5365" s="47"/>
      <c r="U5365" s="47"/>
      <c r="V5365" s="47"/>
      <c r="W5365" s="47"/>
      <c r="X5365" s="91"/>
      <c r="Y5365" s="91"/>
      <c r="Z5365" s="91"/>
      <c r="AA5365" s="91"/>
    </row>
    <row r="5366" spans="2:27" ht="15" thickBot="1" x14ac:dyDescent="0.35">
      <c r="B5366" s="47" t="str">
        <f>IF(AND(H5364="Erdgas",H5363="Nein"),"Erdgasverbrauch in kWh gem. letzter Jahresabrechnung",IF(H5364="Erdgas","Erdgasverbrauch in kWh im Kalenderjahr 2021",IF(AND(H5364="Strom",H5363="Nein"),"Stromverbrauch in kWh gem. letzter Jahresabrechnung",IF(H5364="Strom","Stromverbrauch in kWh im Kalenderjahr 2021",IF(AND(H5364="Wärme/Kälte",H5363="Nein"),"Wärme-/Kälteverbrauch in kWh gem. letzter Jahresabrechnung",IF(H5364="Wärme/Kälte","Wärme-/Kälteverbrauch in kWh im Kalenderjahr 2021","Bitte Energieart auswählen!"))))))</f>
        <v>Bitte Energieart auswählen!</v>
      </c>
      <c r="C5366" s="47"/>
      <c r="D5366" s="47"/>
      <c r="E5366" s="47"/>
      <c r="F5366" s="47"/>
      <c r="G5366" s="47"/>
      <c r="H5366" s="114"/>
      <c r="I5366" s="60" t="s">
        <v>19</v>
      </c>
      <c r="J5366" s="48" t="s">
        <v>5</v>
      </c>
      <c r="K5366" s="47" t="str">
        <f>IF(H5363="Nein",IF(H5364="Erdgas","Den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endet."),IF(H5364="Erdgas","Bitte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66" s="47"/>
      <c r="M5366" s="47"/>
      <c r="N5366" s="47"/>
      <c r="O5366" s="47"/>
      <c r="P5366" s="47"/>
      <c r="Q5366" s="47"/>
      <c r="R5366" s="47"/>
      <c r="S5366" s="47"/>
      <c r="T5366" s="47"/>
      <c r="U5366" s="47"/>
      <c r="V5366" s="47"/>
      <c r="W5366" s="47"/>
      <c r="X5366" s="91"/>
      <c r="Y5366" s="91"/>
      <c r="Z5366" s="91"/>
      <c r="AA5366" s="91"/>
    </row>
    <row r="5367" spans="2:27" x14ac:dyDescent="0.3">
      <c r="B5367" s="46"/>
      <c r="C5367" s="46"/>
      <c r="D5367" s="46"/>
      <c r="E5367" s="46"/>
      <c r="F5367" s="46"/>
      <c r="G5367" s="46"/>
      <c r="H5367" s="46"/>
      <c r="I5367" s="46"/>
      <c r="J5367" s="46"/>
      <c r="K5367" s="46"/>
      <c r="L5367" s="46"/>
      <c r="M5367" s="46"/>
      <c r="N5367" s="46"/>
      <c r="O5367" s="46"/>
      <c r="P5367" s="46"/>
      <c r="Q5367" s="46"/>
      <c r="R5367" s="46"/>
      <c r="S5367" s="46"/>
      <c r="T5367" s="46"/>
      <c r="U5367" s="46"/>
      <c r="V5367" s="46"/>
      <c r="W5367" s="46"/>
      <c r="X5367" s="91"/>
      <c r="Y5367" s="91"/>
      <c r="Z5367" s="91"/>
      <c r="AA5367" s="91"/>
    </row>
    <row r="5368" spans="2:27" ht="18" thickBot="1" x14ac:dyDescent="0.5">
      <c r="B5368" s="56" t="s">
        <v>10</v>
      </c>
      <c r="C5368" s="47"/>
      <c r="D5368" s="47"/>
      <c r="E5368" s="47"/>
      <c r="F5368" s="47"/>
      <c r="G5368" s="47"/>
      <c r="H5368" s="47"/>
      <c r="I5368" s="47"/>
      <c r="J5368" s="47"/>
      <c r="K5368" s="47"/>
      <c r="L5368" s="47"/>
      <c r="M5368" s="47"/>
      <c r="N5368" s="47"/>
      <c r="O5368" s="47"/>
      <c r="P5368" s="47"/>
      <c r="Q5368" s="47"/>
      <c r="R5368" s="47"/>
      <c r="S5368" s="47"/>
      <c r="T5368" s="47"/>
      <c r="U5368" s="47"/>
      <c r="V5368" s="47"/>
      <c r="W5368" s="47"/>
      <c r="X5368" s="91"/>
      <c r="Y5368" s="90"/>
      <c r="Z5368" s="91"/>
      <c r="AA5368" s="91"/>
    </row>
    <row r="5369" spans="2:27" ht="15" thickBot="1" x14ac:dyDescent="0.35">
      <c r="B5369" s="47" t="s">
        <v>11</v>
      </c>
      <c r="C5369" s="47"/>
      <c r="D5369" s="47"/>
      <c r="E5369" s="47"/>
      <c r="F5369" s="47"/>
      <c r="G5369" s="47"/>
      <c r="H5369" s="112"/>
      <c r="I5369" s="47"/>
      <c r="J5369" s="48" t="s">
        <v>5</v>
      </c>
      <c r="K5369" s="47" t="s">
        <v>12</v>
      </c>
      <c r="L5369" s="47"/>
      <c r="M5369" s="47"/>
      <c r="N5369" s="47"/>
      <c r="O5369" s="47"/>
      <c r="P5369" s="47"/>
      <c r="Q5369" s="47"/>
      <c r="R5369" s="47"/>
      <c r="S5369" s="47"/>
      <c r="T5369" s="47"/>
      <c r="U5369" s="47"/>
      <c r="V5369" s="47"/>
      <c r="W5369" s="47"/>
      <c r="X5369" s="91">
        <f>H5370</f>
        <v>0</v>
      </c>
      <c r="Y5369" s="91">
        <f>H5371</f>
        <v>0</v>
      </c>
      <c r="Z5369" s="91">
        <f>H5372</f>
        <v>0</v>
      </c>
      <c r="AA5369" s="91">
        <f>H5373</f>
        <v>0</v>
      </c>
    </row>
    <row r="5370" spans="2:27" ht="15" thickBot="1" x14ac:dyDescent="0.35">
      <c r="B5370" s="47" t="s">
        <v>13</v>
      </c>
      <c r="C5370" s="47"/>
      <c r="D5370" s="47"/>
      <c r="E5370" s="47"/>
      <c r="F5370" s="47"/>
      <c r="G5370" s="47"/>
      <c r="H5370" s="112"/>
      <c r="I5370" s="59"/>
      <c r="J5370" s="48" t="s">
        <v>5</v>
      </c>
      <c r="K5370" s="47" t="s">
        <v>15</v>
      </c>
      <c r="L5370" s="47"/>
      <c r="M5370" s="47"/>
      <c r="N5370" s="47"/>
      <c r="O5370" s="47"/>
      <c r="P5370" s="47"/>
      <c r="Q5370" s="47"/>
      <c r="R5370" s="47"/>
      <c r="S5370" s="47"/>
      <c r="T5370" s="47"/>
      <c r="U5370" s="47"/>
      <c r="V5370" s="47"/>
      <c r="W5370" s="47"/>
      <c r="X5370" s="91"/>
      <c r="Y5370" s="91"/>
      <c r="Z5370" s="91"/>
      <c r="AA5370" s="91"/>
    </row>
    <row r="5371" spans="2:27" ht="15" thickBot="1" x14ac:dyDescent="0.35">
      <c r="B5371" s="47" t="s">
        <v>16</v>
      </c>
      <c r="C5371" s="47"/>
      <c r="D5371" s="47"/>
      <c r="E5371" s="47"/>
      <c r="F5371" s="47"/>
      <c r="G5371" s="47"/>
      <c r="H5371" s="137"/>
      <c r="I5371" s="47"/>
      <c r="J5371" s="48" t="s">
        <v>5</v>
      </c>
      <c r="K5371" s="47" t="s">
        <v>17</v>
      </c>
      <c r="L5371" s="47"/>
      <c r="M5371" s="47"/>
      <c r="N5371" s="47"/>
      <c r="O5371" s="47"/>
      <c r="P5371" s="47"/>
      <c r="Q5371" s="47"/>
      <c r="R5371" s="47"/>
      <c r="S5371" s="47"/>
      <c r="T5371" s="47"/>
      <c r="U5371" s="47"/>
      <c r="V5371" s="47"/>
      <c r="W5371" s="47"/>
      <c r="X5371" s="91"/>
      <c r="Y5371" s="91"/>
      <c r="Z5371" s="91"/>
      <c r="AA5371" s="91"/>
    </row>
    <row r="5372" spans="2:27" ht="15" thickBot="1" x14ac:dyDescent="0.35">
      <c r="B5372" s="47" t="str">
        <f>IF(H5371="Erdgas","Nettorechnungsbetrag (Erdgas)",IF(H5371="Strom","Nettorechnungsbetrag (Strom)",IF(H5371="Wärme/Kälte","Nettorechnungsbetrag (Wärme/Kälte)","Bitte Energieart auswählen!")))</f>
        <v>Bitte Energieart auswählen!</v>
      </c>
      <c r="C5372" s="47"/>
      <c r="D5372" s="47"/>
      <c r="E5372" s="47"/>
      <c r="F5372" s="47"/>
      <c r="G5372" s="47"/>
      <c r="H5372" s="113"/>
      <c r="I5372" s="60" t="s">
        <v>18</v>
      </c>
      <c r="J5372" s="48" t="s">
        <v>5</v>
      </c>
      <c r="K5372" s="47" t="str">
        <f>IF(H5371="Erdgas","Erdgaskosten exkl. Steuern, Abgaben, Netzentgelte, etc.",IF(H5371="Strom","Stromkosten exkl. Steuern, Abgaben, Netzentgelte, etc.",IF(H5371="Wärme/Kälte","Wärme-/Kältekosten exkl. Steuern, Abgaben, Netzentgelte, etc.","Bitte Energieart auswählen!")))</f>
        <v>Bitte Energieart auswählen!</v>
      </c>
      <c r="L5372" s="47"/>
      <c r="M5372" s="47"/>
      <c r="N5372" s="47"/>
      <c r="O5372" s="47"/>
      <c r="P5372" s="47"/>
      <c r="Q5372" s="47"/>
      <c r="R5372" s="47"/>
      <c r="S5372" s="47"/>
      <c r="T5372" s="47"/>
      <c r="U5372" s="47"/>
      <c r="V5372" s="47"/>
      <c r="W5372" s="47"/>
      <c r="X5372" s="91"/>
      <c r="Y5372" s="91"/>
      <c r="Z5372" s="91"/>
      <c r="AA5372" s="91"/>
    </row>
    <row r="5373" spans="2:27" ht="15" thickBot="1" x14ac:dyDescent="0.35">
      <c r="B5373" s="47" t="str">
        <f>IF(AND(H5371="Erdgas",H5370="Nein"),"Erdgasverbrauch in kWh gem. letzter Jahresabrechnung",IF(H5371="Erdgas","Erdgasverbrauch in kWh im Kalenderjahr 2021",IF(AND(H5371="Strom",H5370="Nein"),"Stromverbrauch in kWh gem. letzter Jahresabrechnung",IF(H5371="Strom","Stromverbrauch in kWh im Kalenderjahr 2021",IF(AND(H5371="Wärme/Kälte",H5370="Nein"),"Wärme-/Kälteverbrauch in kWh gem. letzter Jahresabrechnung",IF(H5371="Wärme/Kälte","Wärme-/Kälteverbrauch in kWh im Kalenderjahr 2021","Bitte Energieart auswählen!"))))))</f>
        <v>Bitte Energieart auswählen!</v>
      </c>
      <c r="C5373" s="47"/>
      <c r="D5373" s="47"/>
      <c r="E5373" s="47"/>
      <c r="F5373" s="47"/>
      <c r="G5373" s="47"/>
      <c r="H5373" s="114"/>
      <c r="I5373" s="60" t="s">
        <v>19</v>
      </c>
      <c r="J5373" s="48" t="s">
        <v>5</v>
      </c>
      <c r="K5373" s="47" t="str">
        <f>IF(H5370="Nein",IF(H5371="Erdgas","Den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endet."),IF(H5371="Erdgas","Bitte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73" s="47"/>
      <c r="M5373" s="47"/>
      <c r="N5373" s="47"/>
      <c r="O5373" s="47"/>
      <c r="P5373" s="47"/>
      <c r="Q5373" s="47"/>
      <c r="R5373" s="47"/>
      <c r="S5373" s="47"/>
      <c r="T5373" s="47"/>
      <c r="U5373" s="47"/>
      <c r="V5373" s="47"/>
      <c r="W5373" s="47"/>
      <c r="X5373" s="91"/>
      <c r="Y5373" s="91"/>
      <c r="Z5373" s="91"/>
      <c r="AA5373" s="91"/>
    </row>
    <row r="5374" spans="2:27" x14ac:dyDescent="0.3">
      <c r="B5374" s="46"/>
      <c r="C5374" s="46"/>
      <c r="D5374" s="46"/>
      <c r="E5374" s="46"/>
      <c r="F5374" s="46"/>
      <c r="G5374" s="46"/>
      <c r="H5374" s="46"/>
      <c r="I5374" s="46"/>
      <c r="J5374" s="46"/>
      <c r="K5374" s="46"/>
      <c r="L5374" s="46"/>
      <c r="M5374" s="46"/>
      <c r="N5374" s="46"/>
      <c r="O5374" s="46"/>
      <c r="P5374" s="46"/>
      <c r="Q5374" s="46"/>
      <c r="R5374" s="46"/>
      <c r="S5374" s="46"/>
      <c r="T5374" s="46"/>
      <c r="U5374" s="46"/>
      <c r="V5374" s="46"/>
      <c r="W5374" s="46"/>
      <c r="X5374" s="91"/>
      <c r="Y5374" s="91"/>
      <c r="Z5374" s="91"/>
      <c r="AA5374" s="91"/>
    </row>
    <row r="5375" spans="2:27" ht="18" thickBot="1" x14ac:dyDescent="0.5">
      <c r="B5375" s="56" t="s">
        <v>10</v>
      </c>
      <c r="C5375" s="47"/>
      <c r="D5375" s="47"/>
      <c r="E5375" s="47"/>
      <c r="F5375" s="47"/>
      <c r="G5375" s="47"/>
      <c r="H5375" s="47"/>
      <c r="I5375" s="47"/>
      <c r="J5375" s="47"/>
      <c r="K5375" s="47"/>
      <c r="L5375" s="47"/>
      <c r="M5375" s="47"/>
      <c r="N5375" s="47"/>
      <c r="O5375" s="47"/>
      <c r="P5375" s="47"/>
      <c r="Q5375" s="47"/>
      <c r="R5375" s="47"/>
      <c r="S5375" s="47"/>
      <c r="T5375" s="47"/>
      <c r="U5375" s="47"/>
      <c r="V5375" s="47"/>
      <c r="W5375" s="47"/>
      <c r="X5375" s="91"/>
      <c r="Y5375" s="90"/>
      <c r="Z5375" s="91"/>
      <c r="AA5375" s="91"/>
    </row>
    <row r="5376" spans="2:27" ht="15" thickBot="1" x14ac:dyDescent="0.35">
      <c r="B5376" s="47" t="s">
        <v>11</v>
      </c>
      <c r="C5376" s="47"/>
      <c r="D5376" s="47"/>
      <c r="E5376" s="47"/>
      <c r="F5376" s="47"/>
      <c r="G5376" s="47"/>
      <c r="H5376" s="112"/>
      <c r="I5376" s="47"/>
      <c r="J5376" s="48" t="s">
        <v>5</v>
      </c>
      <c r="K5376" s="47" t="s">
        <v>12</v>
      </c>
      <c r="L5376" s="47"/>
      <c r="M5376" s="47"/>
      <c r="N5376" s="47"/>
      <c r="O5376" s="47"/>
      <c r="P5376" s="47"/>
      <c r="Q5376" s="47"/>
      <c r="R5376" s="47"/>
      <c r="S5376" s="47"/>
      <c r="T5376" s="47"/>
      <c r="U5376" s="47"/>
      <c r="V5376" s="47"/>
      <c r="W5376" s="47"/>
      <c r="X5376" s="91">
        <f>H5377</f>
        <v>0</v>
      </c>
      <c r="Y5376" s="91">
        <f>H5378</f>
        <v>0</v>
      </c>
      <c r="Z5376" s="91">
        <f>H5379</f>
        <v>0</v>
      </c>
      <c r="AA5376" s="91">
        <f>H5380</f>
        <v>0</v>
      </c>
    </row>
    <row r="5377" spans="2:27" ht="15" thickBot="1" x14ac:dyDescent="0.35">
      <c r="B5377" s="47" t="s">
        <v>13</v>
      </c>
      <c r="C5377" s="47"/>
      <c r="D5377" s="47"/>
      <c r="E5377" s="47"/>
      <c r="F5377" s="47"/>
      <c r="G5377" s="47"/>
      <c r="H5377" s="112"/>
      <c r="I5377" s="59"/>
      <c r="J5377" s="48" t="s">
        <v>5</v>
      </c>
      <c r="K5377" s="47" t="s">
        <v>15</v>
      </c>
      <c r="L5377" s="47"/>
      <c r="M5377" s="47"/>
      <c r="N5377" s="47"/>
      <c r="O5377" s="47"/>
      <c r="P5377" s="47"/>
      <c r="Q5377" s="47"/>
      <c r="R5377" s="47"/>
      <c r="S5377" s="47"/>
      <c r="T5377" s="47"/>
      <c r="U5377" s="47"/>
      <c r="V5377" s="47"/>
      <c r="W5377" s="47"/>
      <c r="X5377" s="91"/>
      <c r="Y5377" s="91"/>
      <c r="Z5377" s="91"/>
      <c r="AA5377" s="91"/>
    </row>
    <row r="5378" spans="2:27" ht="15" thickBot="1" x14ac:dyDescent="0.35">
      <c r="B5378" s="47" t="s">
        <v>16</v>
      </c>
      <c r="C5378" s="47"/>
      <c r="D5378" s="47"/>
      <c r="E5378" s="47"/>
      <c r="F5378" s="47"/>
      <c r="G5378" s="47"/>
      <c r="H5378" s="137"/>
      <c r="I5378" s="47"/>
      <c r="J5378" s="48" t="s">
        <v>5</v>
      </c>
      <c r="K5378" s="47" t="s">
        <v>17</v>
      </c>
      <c r="L5378" s="47"/>
      <c r="M5378" s="47"/>
      <c r="N5378" s="47"/>
      <c r="O5378" s="47"/>
      <c r="P5378" s="47"/>
      <c r="Q5378" s="47"/>
      <c r="R5378" s="47"/>
      <c r="S5378" s="47"/>
      <c r="T5378" s="47"/>
      <c r="U5378" s="47"/>
      <c r="V5378" s="47"/>
      <c r="W5378" s="47"/>
      <c r="X5378" s="91"/>
      <c r="Y5378" s="91"/>
      <c r="Z5378" s="91"/>
      <c r="AA5378" s="91"/>
    </row>
    <row r="5379" spans="2:27" ht="15" thickBot="1" x14ac:dyDescent="0.35">
      <c r="B5379" s="47" t="str">
        <f>IF(H5378="Erdgas","Nettorechnungsbetrag (Erdgas)",IF(H5378="Strom","Nettorechnungsbetrag (Strom)",IF(H5378="Wärme/Kälte","Nettorechnungsbetrag (Wärme/Kälte)","Bitte Energieart auswählen!")))</f>
        <v>Bitte Energieart auswählen!</v>
      </c>
      <c r="C5379" s="47"/>
      <c r="D5379" s="47"/>
      <c r="E5379" s="47"/>
      <c r="F5379" s="47"/>
      <c r="G5379" s="47"/>
      <c r="H5379" s="113"/>
      <c r="I5379" s="60" t="s">
        <v>18</v>
      </c>
      <c r="J5379" s="48" t="s">
        <v>5</v>
      </c>
      <c r="K5379" s="47" t="str">
        <f>IF(H5378="Erdgas","Erdgaskosten exkl. Steuern, Abgaben, Netzentgelte, etc.",IF(H5378="Strom","Stromkosten exkl. Steuern, Abgaben, Netzentgelte, etc.",IF(H5378="Wärme/Kälte","Wärme-/Kältekosten exkl. Steuern, Abgaben, Netzentgelte, etc.","Bitte Energieart auswählen!")))</f>
        <v>Bitte Energieart auswählen!</v>
      </c>
      <c r="L5379" s="47"/>
      <c r="M5379" s="47"/>
      <c r="N5379" s="47"/>
      <c r="O5379" s="47"/>
      <c r="P5379" s="47"/>
      <c r="Q5379" s="47"/>
      <c r="R5379" s="47"/>
      <c r="S5379" s="47"/>
      <c r="T5379" s="47"/>
      <c r="U5379" s="47"/>
      <c r="V5379" s="47"/>
      <c r="W5379" s="47"/>
      <c r="X5379" s="91"/>
      <c r="Y5379" s="91"/>
      <c r="Z5379" s="91"/>
      <c r="AA5379" s="91"/>
    </row>
    <row r="5380" spans="2:27" ht="15" thickBot="1" x14ac:dyDescent="0.35">
      <c r="B5380" s="47" t="str">
        <f>IF(AND(H5378="Erdgas",H5377="Nein"),"Erdgasverbrauch in kWh gem. letzter Jahresabrechnung",IF(H5378="Erdgas","Erdgasverbrauch in kWh im Kalenderjahr 2021",IF(AND(H5378="Strom",H5377="Nein"),"Stromverbrauch in kWh gem. letzter Jahresabrechnung",IF(H5378="Strom","Stromverbrauch in kWh im Kalenderjahr 2021",IF(AND(H5378="Wärme/Kälte",H5377="Nein"),"Wärme-/Kälteverbrauch in kWh gem. letzter Jahresabrechnung",IF(H5378="Wärme/Kälte","Wärme-/Kälteverbrauch in kWh im Kalenderjahr 2021","Bitte Energieart auswählen!"))))))</f>
        <v>Bitte Energieart auswählen!</v>
      </c>
      <c r="C5380" s="47"/>
      <c r="D5380" s="47"/>
      <c r="E5380" s="47"/>
      <c r="F5380" s="47"/>
      <c r="G5380" s="47"/>
      <c r="H5380" s="114"/>
      <c r="I5380" s="60" t="s">
        <v>19</v>
      </c>
      <c r="J5380" s="48" t="s">
        <v>5</v>
      </c>
      <c r="K5380" s="47" t="str">
        <f>IF(H5377="Nein",IF(H5378="Erdgas","Den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endet."),IF(H5378="Erdgas","Bitte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80" s="47"/>
      <c r="M5380" s="47"/>
      <c r="N5380" s="47"/>
      <c r="O5380" s="47"/>
      <c r="P5380" s="47"/>
      <c r="Q5380" s="47"/>
      <c r="R5380" s="47"/>
      <c r="S5380" s="47"/>
      <c r="T5380" s="47"/>
      <c r="U5380" s="47"/>
      <c r="V5380" s="47"/>
      <c r="W5380" s="47"/>
      <c r="X5380" s="91"/>
      <c r="Y5380" s="91"/>
      <c r="Z5380" s="91"/>
      <c r="AA5380" s="91"/>
    </row>
    <row r="5381" spans="2:27" x14ac:dyDescent="0.3">
      <c r="B5381" s="46"/>
      <c r="C5381" s="46"/>
      <c r="D5381" s="46"/>
      <c r="E5381" s="46"/>
      <c r="F5381" s="46"/>
      <c r="G5381" s="46"/>
      <c r="H5381" s="46"/>
      <c r="I5381" s="46"/>
      <c r="J5381" s="46"/>
      <c r="K5381" s="46"/>
      <c r="L5381" s="46"/>
      <c r="M5381" s="46"/>
      <c r="N5381" s="46"/>
      <c r="O5381" s="46"/>
      <c r="P5381" s="46"/>
      <c r="Q5381" s="46"/>
      <c r="R5381" s="46"/>
      <c r="S5381" s="46"/>
      <c r="T5381" s="46"/>
      <c r="U5381" s="46"/>
      <c r="V5381" s="46"/>
      <c r="W5381" s="46"/>
      <c r="X5381" s="91"/>
      <c r="Y5381" s="91"/>
      <c r="Z5381" s="91"/>
      <c r="AA5381" s="91"/>
    </row>
    <row r="5382" spans="2:27" ht="18" thickBot="1" x14ac:dyDescent="0.5">
      <c r="B5382" s="56" t="s">
        <v>10</v>
      </c>
      <c r="C5382" s="47"/>
      <c r="D5382" s="47"/>
      <c r="E5382" s="47"/>
      <c r="F5382" s="47"/>
      <c r="G5382" s="47"/>
      <c r="H5382" s="47"/>
      <c r="I5382" s="47"/>
      <c r="J5382" s="47"/>
      <c r="K5382" s="47"/>
      <c r="L5382" s="47"/>
      <c r="M5382" s="47"/>
      <c r="N5382" s="47"/>
      <c r="O5382" s="47"/>
      <c r="P5382" s="47"/>
      <c r="Q5382" s="47"/>
      <c r="R5382" s="47"/>
      <c r="S5382" s="47"/>
      <c r="T5382" s="47"/>
      <c r="U5382" s="47"/>
      <c r="V5382" s="47"/>
      <c r="W5382" s="47"/>
      <c r="X5382" s="91"/>
      <c r="Y5382" s="90"/>
      <c r="Z5382" s="91"/>
      <c r="AA5382" s="91"/>
    </row>
    <row r="5383" spans="2:27" ht="15" thickBot="1" x14ac:dyDescent="0.35">
      <c r="B5383" s="47" t="s">
        <v>11</v>
      </c>
      <c r="C5383" s="47"/>
      <c r="D5383" s="47"/>
      <c r="E5383" s="47"/>
      <c r="F5383" s="47"/>
      <c r="G5383" s="47"/>
      <c r="H5383" s="112"/>
      <c r="I5383" s="47"/>
      <c r="J5383" s="48" t="s">
        <v>5</v>
      </c>
      <c r="K5383" s="47" t="s">
        <v>12</v>
      </c>
      <c r="L5383" s="47"/>
      <c r="M5383" s="47"/>
      <c r="N5383" s="47"/>
      <c r="O5383" s="47"/>
      <c r="P5383" s="47"/>
      <c r="Q5383" s="47"/>
      <c r="R5383" s="47"/>
      <c r="S5383" s="47"/>
      <c r="T5383" s="47"/>
      <c r="U5383" s="47"/>
      <c r="V5383" s="47"/>
      <c r="W5383" s="47"/>
      <c r="X5383" s="91">
        <f>H5384</f>
        <v>0</v>
      </c>
      <c r="Y5383" s="91">
        <f>H5385</f>
        <v>0</v>
      </c>
      <c r="Z5383" s="91">
        <f>H5386</f>
        <v>0</v>
      </c>
      <c r="AA5383" s="91">
        <f>H5387</f>
        <v>0</v>
      </c>
    </row>
    <row r="5384" spans="2:27" ht="15" thickBot="1" x14ac:dyDescent="0.35">
      <c r="B5384" s="47" t="s">
        <v>13</v>
      </c>
      <c r="C5384" s="47"/>
      <c r="D5384" s="47"/>
      <c r="E5384" s="47"/>
      <c r="F5384" s="47"/>
      <c r="G5384" s="47"/>
      <c r="H5384" s="112"/>
      <c r="I5384" s="59"/>
      <c r="J5384" s="48" t="s">
        <v>5</v>
      </c>
      <c r="K5384" s="47" t="s">
        <v>15</v>
      </c>
      <c r="L5384" s="47"/>
      <c r="M5384" s="47"/>
      <c r="N5384" s="47"/>
      <c r="O5384" s="47"/>
      <c r="P5384" s="47"/>
      <c r="Q5384" s="47"/>
      <c r="R5384" s="47"/>
      <c r="S5384" s="47"/>
      <c r="T5384" s="47"/>
      <c r="U5384" s="47"/>
      <c r="V5384" s="47"/>
      <c r="W5384" s="47"/>
      <c r="X5384" s="91"/>
      <c r="Y5384" s="91"/>
      <c r="Z5384" s="91"/>
      <c r="AA5384" s="91"/>
    </row>
    <row r="5385" spans="2:27" ht="15" thickBot="1" x14ac:dyDescent="0.35">
      <c r="B5385" s="47" t="s">
        <v>16</v>
      </c>
      <c r="C5385" s="47"/>
      <c r="D5385" s="47"/>
      <c r="E5385" s="47"/>
      <c r="F5385" s="47"/>
      <c r="G5385" s="47"/>
      <c r="H5385" s="137"/>
      <c r="I5385" s="47"/>
      <c r="J5385" s="48" t="s">
        <v>5</v>
      </c>
      <c r="K5385" s="47" t="s">
        <v>17</v>
      </c>
      <c r="L5385" s="47"/>
      <c r="M5385" s="47"/>
      <c r="N5385" s="47"/>
      <c r="O5385" s="47"/>
      <c r="P5385" s="47"/>
      <c r="Q5385" s="47"/>
      <c r="R5385" s="47"/>
      <c r="S5385" s="47"/>
      <c r="T5385" s="47"/>
      <c r="U5385" s="47"/>
      <c r="V5385" s="47"/>
      <c r="W5385" s="47"/>
      <c r="X5385" s="91"/>
      <c r="Y5385" s="91"/>
      <c r="Z5385" s="91"/>
      <c r="AA5385" s="91"/>
    </row>
    <row r="5386" spans="2:27" ht="15" thickBot="1" x14ac:dyDescent="0.35">
      <c r="B5386" s="47" t="str">
        <f>IF(H5385="Erdgas","Nettorechnungsbetrag (Erdgas)",IF(H5385="Strom","Nettorechnungsbetrag (Strom)",IF(H5385="Wärme/Kälte","Nettorechnungsbetrag (Wärme/Kälte)","Bitte Energieart auswählen!")))</f>
        <v>Bitte Energieart auswählen!</v>
      </c>
      <c r="C5386" s="47"/>
      <c r="D5386" s="47"/>
      <c r="E5386" s="47"/>
      <c r="F5386" s="47"/>
      <c r="G5386" s="47"/>
      <c r="H5386" s="113"/>
      <c r="I5386" s="60" t="s">
        <v>18</v>
      </c>
      <c r="J5386" s="48" t="s">
        <v>5</v>
      </c>
      <c r="K5386" s="47" t="str">
        <f>IF(H5385="Erdgas","Erdgaskosten exkl. Steuern, Abgaben, Netzentgelte, etc.",IF(H5385="Strom","Stromkosten exkl. Steuern, Abgaben, Netzentgelte, etc.",IF(H5385="Wärme/Kälte","Wärme-/Kältekosten exkl. Steuern, Abgaben, Netzentgelte, etc.","Bitte Energieart auswählen!")))</f>
        <v>Bitte Energieart auswählen!</v>
      </c>
      <c r="L5386" s="47"/>
      <c r="M5386" s="47"/>
      <c r="N5386" s="47"/>
      <c r="O5386" s="47"/>
      <c r="P5386" s="47"/>
      <c r="Q5386" s="47"/>
      <c r="R5386" s="47"/>
      <c r="S5386" s="47"/>
      <c r="T5386" s="47"/>
      <c r="U5386" s="47"/>
      <c r="V5386" s="47"/>
      <c r="W5386" s="47"/>
      <c r="X5386" s="91"/>
      <c r="Y5386" s="91"/>
      <c r="Z5386" s="91"/>
      <c r="AA5386" s="91"/>
    </row>
    <row r="5387" spans="2:27" ht="15" thickBot="1" x14ac:dyDescent="0.35">
      <c r="B5387" s="47" t="str">
        <f>IF(AND(H5385="Erdgas",H5384="Nein"),"Erdgasverbrauch in kWh gem. letzter Jahresabrechnung",IF(H5385="Erdgas","Erdgasverbrauch in kWh im Kalenderjahr 2021",IF(AND(H5385="Strom",H5384="Nein"),"Stromverbrauch in kWh gem. letzter Jahresabrechnung",IF(H5385="Strom","Stromverbrauch in kWh im Kalenderjahr 2021",IF(AND(H5385="Wärme/Kälte",H5384="Nein"),"Wärme-/Kälteverbrauch in kWh gem. letzter Jahresabrechnung",IF(H5385="Wärme/Kälte","Wärme-/Kälteverbrauch in kWh im Kalenderjahr 2021","Bitte Energieart auswählen!"))))))</f>
        <v>Bitte Energieart auswählen!</v>
      </c>
      <c r="C5387" s="47"/>
      <c r="D5387" s="47"/>
      <c r="E5387" s="47"/>
      <c r="F5387" s="47"/>
      <c r="G5387" s="47"/>
      <c r="H5387" s="114"/>
      <c r="I5387" s="60" t="s">
        <v>19</v>
      </c>
      <c r="J5387" s="48" t="s">
        <v>5</v>
      </c>
      <c r="K5387" s="47" t="str">
        <f>IF(H5384="Nein",IF(H5385="Erdgas","Den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endet."),IF(H5385="Erdgas","Bitte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87" s="47"/>
      <c r="M5387" s="47"/>
      <c r="N5387" s="47"/>
      <c r="O5387" s="47"/>
      <c r="P5387" s="47"/>
      <c r="Q5387" s="47"/>
      <c r="R5387" s="47"/>
      <c r="S5387" s="47"/>
      <c r="T5387" s="47"/>
      <c r="U5387" s="47"/>
      <c r="V5387" s="47"/>
      <c r="W5387" s="47"/>
      <c r="X5387" s="91"/>
      <c r="Y5387" s="91"/>
      <c r="Z5387" s="91"/>
      <c r="AA5387" s="91"/>
    </row>
    <row r="5388" spans="2:27" x14ac:dyDescent="0.3">
      <c r="B5388" s="46"/>
      <c r="C5388" s="46"/>
      <c r="D5388" s="46"/>
      <c r="E5388" s="46"/>
      <c r="F5388" s="46"/>
      <c r="G5388" s="46"/>
      <c r="H5388" s="46"/>
      <c r="I5388" s="46"/>
      <c r="J5388" s="46"/>
      <c r="K5388" s="46"/>
      <c r="L5388" s="46"/>
      <c r="M5388" s="46"/>
      <c r="N5388" s="46"/>
      <c r="O5388" s="46"/>
      <c r="P5388" s="46"/>
      <c r="Q5388" s="46"/>
      <c r="R5388" s="46"/>
      <c r="S5388" s="46"/>
      <c r="T5388" s="46"/>
      <c r="U5388" s="46"/>
      <c r="V5388" s="46"/>
      <c r="W5388" s="46"/>
      <c r="X5388" s="91"/>
      <c r="Y5388" s="91"/>
      <c r="Z5388" s="91"/>
      <c r="AA5388" s="91"/>
    </row>
    <row r="5389" spans="2:27" ht="18" thickBot="1" x14ac:dyDescent="0.5">
      <c r="B5389" s="56" t="s">
        <v>10</v>
      </c>
      <c r="C5389" s="47"/>
      <c r="D5389" s="47"/>
      <c r="E5389" s="47"/>
      <c r="F5389" s="47"/>
      <c r="G5389" s="47"/>
      <c r="H5389" s="47"/>
      <c r="I5389" s="47"/>
      <c r="J5389" s="47"/>
      <c r="K5389" s="47"/>
      <c r="L5389" s="47"/>
      <c r="M5389" s="47"/>
      <c r="N5389" s="47"/>
      <c r="O5389" s="47"/>
      <c r="P5389" s="47"/>
      <c r="Q5389" s="47"/>
      <c r="R5389" s="47"/>
      <c r="S5389" s="47"/>
      <c r="T5389" s="47"/>
      <c r="U5389" s="47"/>
      <c r="V5389" s="47"/>
      <c r="W5389" s="47"/>
      <c r="X5389" s="91"/>
      <c r="Y5389" s="90"/>
      <c r="Z5389" s="91"/>
      <c r="AA5389" s="91"/>
    </row>
    <row r="5390" spans="2:27" ht="15" thickBot="1" x14ac:dyDescent="0.35">
      <c r="B5390" s="47" t="s">
        <v>11</v>
      </c>
      <c r="C5390" s="47"/>
      <c r="D5390" s="47"/>
      <c r="E5390" s="47"/>
      <c r="F5390" s="47"/>
      <c r="G5390" s="47"/>
      <c r="H5390" s="112"/>
      <c r="I5390" s="47"/>
      <c r="J5390" s="48" t="s">
        <v>5</v>
      </c>
      <c r="K5390" s="47" t="s">
        <v>12</v>
      </c>
      <c r="L5390" s="47"/>
      <c r="M5390" s="47"/>
      <c r="N5390" s="47"/>
      <c r="O5390" s="47"/>
      <c r="P5390" s="47"/>
      <c r="Q5390" s="47"/>
      <c r="R5390" s="47"/>
      <c r="S5390" s="47"/>
      <c r="T5390" s="47"/>
      <c r="U5390" s="47"/>
      <c r="V5390" s="47"/>
      <c r="W5390" s="47"/>
      <c r="X5390" s="91">
        <f>H5391</f>
        <v>0</v>
      </c>
      <c r="Y5390" s="91">
        <f>H5392</f>
        <v>0</v>
      </c>
      <c r="Z5390" s="91">
        <f>H5393</f>
        <v>0</v>
      </c>
      <c r="AA5390" s="91">
        <f>H5394</f>
        <v>0</v>
      </c>
    </row>
    <row r="5391" spans="2:27" ht="15" thickBot="1" x14ac:dyDescent="0.35">
      <c r="B5391" s="47" t="s">
        <v>13</v>
      </c>
      <c r="C5391" s="47"/>
      <c r="D5391" s="47"/>
      <c r="E5391" s="47"/>
      <c r="F5391" s="47"/>
      <c r="G5391" s="47"/>
      <c r="H5391" s="112"/>
      <c r="I5391" s="59"/>
      <c r="J5391" s="48" t="s">
        <v>5</v>
      </c>
      <c r="K5391" s="47" t="s">
        <v>15</v>
      </c>
      <c r="L5391" s="47"/>
      <c r="M5391" s="47"/>
      <c r="N5391" s="47"/>
      <c r="O5391" s="47"/>
      <c r="P5391" s="47"/>
      <c r="Q5391" s="47"/>
      <c r="R5391" s="47"/>
      <c r="S5391" s="47"/>
      <c r="T5391" s="47"/>
      <c r="U5391" s="47"/>
      <c r="V5391" s="47"/>
      <c r="W5391" s="47"/>
      <c r="X5391" s="91"/>
      <c r="Y5391" s="91"/>
      <c r="Z5391" s="91"/>
      <c r="AA5391" s="91"/>
    </row>
    <row r="5392" spans="2:27" ht="15" thickBot="1" x14ac:dyDescent="0.35">
      <c r="B5392" s="47" t="s">
        <v>16</v>
      </c>
      <c r="C5392" s="47"/>
      <c r="D5392" s="47"/>
      <c r="E5392" s="47"/>
      <c r="F5392" s="47"/>
      <c r="G5392" s="47"/>
      <c r="H5392" s="137"/>
      <c r="I5392" s="47"/>
      <c r="J5392" s="48" t="s">
        <v>5</v>
      </c>
      <c r="K5392" s="47" t="s">
        <v>17</v>
      </c>
      <c r="L5392" s="47"/>
      <c r="M5392" s="47"/>
      <c r="N5392" s="47"/>
      <c r="O5392" s="47"/>
      <c r="P5392" s="47"/>
      <c r="Q5392" s="47"/>
      <c r="R5392" s="47"/>
      <c r="S5392" s="47"/>
      <c r="T5392" s="47"/>
      <c r="U5392" s="47"/>
      <c r="V5392" s="47"/>
      <c r="W5392" s="47"/>
      <c r="X5392" s="91"/>
      <c r="Y5392" s="91"/>
      <c r="Z5392" s="91"/>
      <c r="AA5392" s="91"/>
    </row>
    <row r="5393" spans="2:27" ht="15" thickBot="1" x14ac:dyDescent="0.35">
      <c r="B5393" s="47" t="str">
        <f>IF(H5392="Erdgas","Nettorechnungsbetrag (Erdgas)",IF(H5392="Strom","Nettorechnungsbetrag (Strom)",IF(H5392="Wärme/Kälte","Nettorechnungsbetrag (Wärme/Kälte)","Bitte Energieart auswählen!")))</f>
        <v>Bitte Energieart auswählen!</v>
      </c>
      <c r="C5393" s="47"/>
      <c r="D5393" s="47"/>
      <c r="E5393" s="47"/>
      <c r="F5393" s="47"/>
      <c r="G5393" s="47"/>
      <c r="H5393" s="113"/>
      <c r="I5393" s="60" t="s">
        <v>18</v>
      </c>
      <c r="J5393" s="48" t="s">
        <v>5</v>
      </c>
      <c r="K5393" s="47" t="str">
        <f>IF(H5392="Erdgas","Erdgaskosten exkl. Steuern, Abgaben, Netzentgelte, etc.",IF(H5392="Strom","Stromkosten exkl. Steuern, Abgaben, Netzentgelte, etc.",IF(H5392="Wärme/Kälte","Wärme-/Kältekosten exkl. Steuern, Abgaben, Netzentgelte, etc.","Bitte Energieart auswählen!")))</f>
        <v>Bitte Energieart auswählen!</v>
      </c>
      <c r="L5393" s="47"/>
      <c r="M5393" s="47"/>
      <c r="N5393" s="47"/>
      <c r="O5393" s="47"/>
      <c r="P5393" s="47"/>
      <c r="Q5393" s="47"/>
      <c r="R5393" s="47"/>
      <c r="S5393" s="47"/>
      <c r="T5393" s="47"/>
      <c r="U5393" s="47"/>
      <c r="V5393" s="47"/>
      <c r="W5393" s="47"/>
      <c r="X5393" s="91"/>
      <c r="Y5393" s="91"/>
      <c r="Z5393" s="91"/>
      <c r="AA5393" s="91"/>
    </row>
    <row r="5394" spans="2:27" ht="15" thickBot="1" x14ac:dyDescent="0.35">
      <c r="B5394" s="47" t="str">
        <f>IF(AND(H5392="Erdgas",H5391="Nein"),"Erdgasverbrauch in kWh gem. letzter Jahresabrechnung",IF(H5392="Erdgas","Erdgasverbrauch in kWh im Kalenderjahr 2021",IF(AND(H5392="Strom",H5391="Nein"),"Stromverbrauch in kWh gem. letzter Jahresabrechnung",IF(H5392="Strom","Stromverbrauch in kWh im Kalenderjahr 2021",IF(AND(H5392="Wärme/Kälte",H5391="Nein"),"Wärme-/Kälteverbrauch in kWh gem. letzter Jahresabrechnung",IF(H5392="Wärme/Kälte","Wärme-/Kälteverbrauch in kWh im Kalenderjahr 2021","Bitte Energieart auswählen!"))))))</f>
        <v>Bitte Energieart auswählen!</v>
      </c>
      <c r="C5394" s="47"/>
      <c r="D5394" s="47"/>
      <c r="E5394" s="47"/>
      <c r="F5394" s="47"/>
      <c r="G5394" s="47"/>
      <c r="H5394" s="114"/>
      <c r="I5394" s="60" t="s">
        <v>19</v>
      </c>
      <c r="J5394" s="48" t="s">
        <v>5</v>
      </c>
      <c r="K5394" s="47" t="str">
        <f>IF(H5391="Nein",IF(H5392="Erdgas","Den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endet."),IF(H5392="Erdgas","Bitte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394" s="47"/>
      <c r="M5394" s="47"/>
      <c r="N5394" s="47"/>
      <c r="O5394" s="47"/>
      <c r="P5394" s="47"/>
      <c r="Q5394" s="47"/>
      <c r="R5394" s="47"/>
      <c r="S5394" s="47"/>
      <c r="T5394" s="47"/>
      <c r="U5394" s="47"/>
      <c r="V5394" s="47"/>
      <c r="W5394" s="47"/>
      <c r="X5394" s="91"/>
      <c r="Y5394" s="91"/>
      <c r="Z5394" s="91"/>
      <c r="AA5394" s="91"/>
    </row>
    <row r="5395" spans="2:27" x14ac:dyDescent="0.3">
      <c r="B5395" s="46"/>
      <c r="C5395" s="46"/>
      <c r="D5395" s="46"/>
      <c r="E5395" s="46"/>
      <c r="F5395" s="46"/>
      <c r="G5395" s="46"/>
      <c r="H5395" s="46"/>
      <c r="I5395" s="46"/>
      <c r="J5395" s="46"/>
      <c r="K5395" s="46"/>
      <c r="L5395" s="46"/>
      <c r="M5395" s="46"/>
      <c r="N5395" s="46"/>
      <c r="O5395" s="46"/>
      <c r="P5395" s="46"/>
      <c r="Q5395" s="46"/>
      <c r="R5395" s="46"/>
      <c r="S5395" s="46"/>
      <c r="T5395" s="46"/>
      <c r="U5395" s="46"/>
      <c r="V5395" s="46"/>
      <c r="W5395" s="46"/>
      <c r="X5395" s="91"/>
      <c r="Y5395" s="91"/>
      <c r="Z5395" s="91"/>
      <c r="AA5395" s="91"/>
    </row>
    <row r="5396" spans="2:27" ht="18" thickBot="1" x14ac:dyDescent="0.5">
      <c r="B5396" s="56" t="s">
        <v>10</v>
      </c>
      <c r="C5396" s="47"/>
      <c r="D5396" s="47"/>
      <c r="E5396" s="47"/>
      <c r="F5396" s="47"/>
      <c r="G5396" s="47"/>
      <c r="H5396" s="47"/>
      <c r="I5396" s="47"/>
      <c r="J5396" s="47"/>
      <c r="K5396" s="47"/>
      <c r="L5396" s="47"/>
      <c r="M5396" s="47"/>
      <c r="N5396" s="47"/>
      <c r="O5396" s="47"/>
      <c r="P5396" s="47"/>
      <c r="Q5396" s="47"/>
      <c r="R5396" s="47"/>
      <c r="S5396" s="47"/>
      <c r="T5396" s="47"/>
      <c r="U5396" s="47"/>
      <c r="V5396" s="47"/>
      <c r="W5396" s="47"/>
      <c r="X5396" s="91"/>
      <c r="Y5396" s="90"/>
      <c r="Z5396" s="91"/>
      <c r="AA5396" s="91"/>
    </row>
    <row r="5397" spans="2:27" ht="15" thickBot="1" x14ac:dyDescent="0.35">
      <c r="B5397" s="47" t="s">
        <v>11</v>
      </c>
      <c r="C5397" s="47"/>
      <c r="D5397" s="47"/>
      <c r="E5397" s="47"/>
      <c r="F5397" s="47"/>
      <c r="G5397" s="47"/>
      <c r="H5397" s="112"/>
      <c r="I5397" s="47"/>
      <c r="J5397" s="48" t="s">
        <v>5</v>
      </c>
      <c r="K5397" s="47" t="s">
        <v>12</v>
      </c>
      <c r="L5397" s="47"/>
      <c r="M5397" s="47"/>
      <c r="N5397" s="47"/>
      <c r="O5397" s="47"/>
      <c r="P5397" s="47"/>
      <c r="Q5397" s="47"/>
      <c r="R5397" s="47"/>
      <c r="S5397" s="47"/>
      <c r="T5397" s="47"/>
      <c r="U5397" s="47"/>
      <c r="V5397" s="47"/>
      <c r="W5397" s="47"/>
      <c r="X5397" s="91">
        <f>H5398</f>
        <v>0</v>
      </c>
      <c r="Y5397" s="91">
        <f>H5399</f>
        <v>0</v>
      </c>
      <c r="Z5397" s="91">
        <f>H5400</f>
        <v>0</v>
      </c>
      <c r="AA5397" s="91">
        <f>H5401</f>
        <v>0</v>
      </c>
    </row>
    <row r="5398" spans="2:27" ht="15" thickBot="1" x14ac:dyDescent="0.35">
      <c r="B5398" s="47" t="s">
        <v>13</v>
      </c>
      <c r="C5398" s="47"/>
      <c r="D5398" s="47"/>
      <c r="E5398" s="47"/>
      <c r="F5398" s="47"/>
      <c r="G5398" s="47"/>
      <c r="H5398" s="112"/>
      <c r="I5398" s="59"/>
      <c r="J5398" s="48" t="s">
        <v>5</v>
      </c>
      <c r="K5398" s="47" t="s">
        <v>15</v>
      </c>
      <c r="L5398" s="47"/>
      <c r="M5398" s="47"/>
      <c r="N5398" s="47"/>
      <c r="O5398" s="47"/>
      <c r="P5398" s="47"/>
      <c r="Q5398" s="47"/>
      <c r="R5398" s="47"/>
      <c r="S5398" s="47"/>
      <c r="T5398" s="47"/>
      <c r="U5398" s="47"/>
      <c r="V5398" s="47"/>
      <c r="W5398" s="47"/>
      <c r="X5398" s="91"/>
      <c r="Y5398" s="91"/>
      <c r="Z5398" s="91"/>
      <c r="AA5398" s="91"/>
    </row>
    <row r="5399" spans="2:27" ht="15" thickBot="1" x14ac:dyDescent="0.35">
      <c r="B5399" s="47" t="s">
        <v>16</v>
      </c>
      <c r="C5399" s="47"/>
      <c r="D5399" s="47"/>
      <c r="E5399" s="47"/>
      <c r="F5399" s="47"/>
      <c r="G5399" s="47"/>
      <c r="H5399" s="137"/>
      <c r="I5399" s="47"/>
      <c r="J5399" s="48" t="s">
        <v>5</v>
      </c>
      <c r="K5399" s="47" t="s">
        <v>17</v>
      </c>
      <c r="L5399" s="47"/>
      <c r="M5399" s="47"/>
      <c r="N5399" s="47"/>
      <c r="O5399" s="47"/>
      <c r="P5399" s="47"/>
      <c r="Q5399" s="47"/>
      <c r="R5399" s="47"/>
      <c r="S5399" s="47"/>
      <c r="T5399" s="47"/>
      <c r="U5399" s="47"/>
      <c r="V5399" s="47"/>
      <c r="W5399" s="47"/>
      <c r="X5399" s="91"/>
      <c r="Y5399" s="91"/>
      <c r="Z5399" s="91"/>
      <c r="AA5399" s="91"/>
    </row>
    <row r="5400" spans="2:27" ht="15" thickBot="1" x14ac:dyDescent="0.35">
      <c r="B5400" s="47" t="str">
        <f>IF(H5399="Erdgas","Nettorechnungsbetrag (Erdgas)",IF(H5399="Strom","Nettorechnungsbetrag (Strom)",IF(H5399="Wärme/Kälte","Nettorechnungsbetrag (Wärme/Kälte)","Bitte Energieart auswählen!")))</f>
        <v>Bitte Energieart auswählen!</v>
      </c>
      <c r="C5400" s="47"/>
      <c r="D5400" s="47"/>
      <c r="E5400" s="47"/>
      <c r="F5400" s="47"/>
      <c r="G5400" s="47"/>
      <c r="H5400" s="113"/>
      <c r="I5400" s="60" t="s">
        <v>18</v>
      </c>
      <c r="J5400" s="48" t="s">
        <v>5</v>
      </c>
      <c r="K5400" s="47" t="str">
        <f>IF(H5399="Erdgas","Erdgaskosten exkl. Steuern, Abgaben, Netzentgelte, etc.",IF(H5399="Strom","Stromkosten exkl. Steuern, Abgaben, Netzentgelte, etc.",IF(H5399="Wärme/Kälte","Wärme-/Kältekosten exkl. Steuern, Abgaben, Netzentgelte, etc.","Bitte Energieart auswählen!")))</f>
        <v>Bitte Energieart auswählen!</v>
      </c>
      <c r="L5400" s="47"/>
      <c r="M5400" s="47"/>
      <c r="N5400" s="47"/>
      <c r="O5400" s="47"/>
      <c r="P5400" s="47"/>
      <c r="Q5400" s="47"/>
      <c r="R5400" s="47"/>
      <c r="S5400" s="47"/>
      <c r="T5400" s="47"/>
      <c r="U5400" s="47"/>
      <c r="V5400" s="47"/>
      <c r="W5400" s="47"/>
      <c r="X5400" s="91"/>
      <c r="Y5400" s="91"/>
      <c r="Z5400" s="91"/>
      <c r="AA5400" s="91"/>
    </row>
    <row r="5401" spans="2:27" ht="15" thickBot="1" x14ac:dyDescent="0.35">
      <c r="B5401" s="47" t="str">
        <f>IF(AND(H5399="Erdgas",H5398="Nein"),"Erdgasverbrauch in kWh gem. letzter Jahresabrechnung",IF(H5399="Erdgas","Erdgasverbrauch in kWh im Kalenderjahr 2021",IF(AND(H5399="Strom",H5398="Nein"),"Stromverbrauch in kWh gem. letzter Jahresabrechnung",IF(H5399="Strom","Stromverbrauch in kWh im Kalenderjahr 2021",IF(AND(H5399="Wärme/Kälte",H5398="Nein"),"Wärme-/Kälteverbrauch in kWh gem. letzter Jahresabrechnung",IF(H5399="Wärme/Kälte","Wärme-/Kälteverbrauch in kWh im Kalenderjahr 2021","Bitte Energieart auswählen!"))))))</f>
        <v>Bitte Energieart auswählen!</v>
      </c>
      <c r="C5401" s="47"/>
      <c r="D5401" s="47"/>
      <c r="E5401" s="47"/>
      <c r="F5401" s="47"/>
      <c r="G5401" s="47"/>
      <c r="H5401" s="114"/>
      <c r="I5401" s="60" t="s">
        <v>19</v>
      </c>
      <c r="J5401" s="48" t="s">
        <v>5</v>
      </c>
      <c r="K5401" s="47" t="str">
        <f>IF(H5398="Nein",IF(H5399="Erdgas","Den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endet."),IF(H5399="Erdgas","Bitte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01" s="47"/>
      <c r="M5401" s="47"/>
      <c r="N5401" s="47"/>
      <c r="O5401" s="47"/>
      <c r="P5401" s="47"/>
      <c r="Q5401" s="47"/>
      <c r="R5401" s="47"/>
      <c r="S5401" s="47"/>
      <c r="T5401" s="47"/>
      <c r="U5401" s="47"/>
      <c r="V5401" s="47"/>
      <c r="W5401" s="47"/>
      <c r="X5401" s="91"/>
      <c r="Y5401" s="91"/>
      <c r="Z5401" s="91"/>
      <c r="AA5401" s="91"/>
    </row>
    <row r="5402" spans="2:27" x14ac:dyDescent="0.3">
      <c r="B5402" s="46"/>
      <c r="C5402" s="46"/>
      <c r="D5402" s="46"/>
      <c r="E5402" s="46"/>
      <c r="F5402" s="46"/>
      <c r="G5402" s="46"/>
      <c r="H5402" s="46"/>
      <c r="I5402" s="46"/>
      <c r="J5402" s="46"/>
      <c r="K5402" s="46"/>
      <c r="L5402" s="46"/>
      <c r="M5402" s="46"/>
      <c r="N5402" s="46"/>
      <c r="O5402" s="46"/>
      <c r="P5402" s="46"/>
      <c r="Q5402" s="46"/>
      <c r="R5402" s="46"/>
      <c r="S5402" s="46"/>
      <c r="T5402" s="46"/>
      <c r="U5402" s="46"/>
      <c r="V5402" s="46"/>
      <c r="W5402" s="46"/>
      <c r="X5402" s="91"/>
      <c r="Y5402" s="91"/>
      <c r="Z5402" s="91"/>
      <c r="AA5402" s="91"/>
    </row>
    <row r="5403" spans="2:27" ht="18" thickBot="1" x14ac:dyDescent="0.5">
      <c r="B5403" s="56" t="s">
        <v>10</v>
      </c>
      <c r="C5403" s="47"/>
      <c r="D5403" s="47"/>
      <c r="E5403" s="47"/>
      <c r="F5403" s="47"/>
      <c r="G5403" s="47"/>
      <c r="H5403" s="47"/>
      <c r="I5403" s="47"/>
      <c r="J5403" s="47"/>
      <c r="K5403" s="47"/>
      <c r="L5403" s="47"/>
      <c r="M5403" s="47"/>
      <c r="N5403" s="47"/>
      <c r="O5403" s="47"/>
      <c r="P5403" s="47"/>
      <c r="Q5403" s="47"/>
      <c r="R5403" s="47"/>
      <c r="S5403" s="47"/>
      <c r="T5403" s="47"/>
      <c r="U5403" s="47"/>
      <c r="V5403" s="47"/>
      <c r="W5403" s="47"/>
      <c r="X5403" s="91"/>
      <c r="Y5403" s="90"/>
      <c r="Z5403" s="91"/>
      <c r="AA5403" s="91"/>
    </row>
    <row r="5404" spans="2:27" ht="15" thickBot="1" x14ac:dyDescent="0.35">
      <c r="B5404" s="47" t="s">
        <v>11</v>
      </c>
      <c r="C5404" s="47"/>
      <c r="D5404" s="47"/>
      <c r="E5404" s="47"/>
      <c r="F5404" s="47"/>
      <c r="G5404" s="47"/>
      <c r="H5404" s="112"/>
      <c r="I5404" s="47"/>
      <c r="J5404" s="48" t="s">
        <v>5</v>
      </c>
      <c r="K5404" s="47" t="s">
        <v>12</v>
      </c>
      <c r="L5404" s="47"/>
      <c r="M5404" s="47"/>
      <c r="N5404" s="47"/>
      <c r="O5404" s="47"/>
      <c r="P5404" s="47"/>
      <c r="Q5404" s="47"/>
      <c r="R5404" s="47"/>
      <c r="S5404" s="47"/>
      <c r="T5404" s="47"/>
      <c r="U5404" s="47"/>
      <c r="V5404" s="47"/>
      <c r="W5404" s="47"/>
      <c r="X5404" s="91">
        <f>H5405</f>
        <v>0</v>
      </c>
      <c r="Y5404" s="91">
        <f>H5406</f>
        <v>0</v>
      </c>
      <c r="Z5404" s="91">
        <f>H5407</f>
        <v>0</v>
      </c>
      <c r="AA5404" s="91">
        <f>H5408</f>
        <v>0</v>
      </c>
    </row>
    <row r="5405" spans="2:27" ht="15" thickBot="1" x14ac:dyDescent="0.35">
      <c r="B5405" s="47" t="s">
        <v>13</v>
      </c>
      <c r="C5405" s="47"/>
      <c r="D5405" s="47"/>
      <c r="E5405" s="47"/>
      <c r="F5405" s="47"/>
      <c r="G5405" s="47"/>
      <c r="H5405" s="112"/>
      <c r="I5405" s="59"/>
      <c r="J5405" s="48" t="s">
        <v>5</v>
      </c>
      <c r="K5405" s="47" t="s">
        <v>15</v>
      </c>
      <c r="L5405" s="47"/>
      <c r="M5405" s="47"/>
      <c r="N5405" s="47"/>
      <c r="O5405" s="47"/>
      <c r="P5405" s="47"/>
      <c r="Q5405" s="47"/>
      <c r="R5405" s="47"/>
      <c r="S5405" s="47"/>
      <c r="T5405" s="47"/>
      <c r="U5405" s="47"/>
      <c r="V5405" s="47"/>
      <c r="W5405" s="47"/>
      <c r="X5405" s="91"/>
      <c r="Y5405" s="91"/>
      <c r="Z5405" s="91"/>
      <c r="AA5405" s="91"/>
    </row>
    <row r="5406" spans="2:27" ht="15" thickBot="1" x14ac:dyDescent="0.35">
      <c r="B5406" s="47" t="s">
        <v>16</v>
      </c>
      <c r="C5406" s="47"/>
      <c r="D5406" s="47"/>
      <c r="E5406" s="47"/>
      <c r="F5406" s="47"/>
      <c r="G5406" s="47"/>
      <c r="H5406" s="137"/>
      <c r="I5406" s="47"/>
      <c r="J5406" s="48" t="s">
        <v>5</v>
      </c>
      <c r="K5406" s="47" t="s">
        <v>17</v>
      </c>
      <c r="L5406" s="47"/>
      <c r="M5406" s="47"/>
      <c r="N5406" s="47"/>
      <c r="O5406" s="47"/>
      <c r="P5406" s="47"/>
      <c r="Q5406" s="47"/>
      <c r="R5406" s="47"/>
      <c r="S5406" s="47"/>
      <c r="T5406" s="47"/>
      <c r="U5406" s="47"/>
      <c r="V5406" s="47"/>
      <c r="W5406" s="47"/>
      <c r="X5406" s="91"/>
      <c r="Y5406" s="91"/>
      <c r="Z5406" s="91"/>
      <c r="AA5406" s="91"/>
    </row>
    <row r="5407" spans="2:27" ht="15" thickBot="1" x14ac:dyDescent="0.35">
      <c r="B5407" s="47" t="str">
        <f>IF(H5406="Erdgas","Nettorechnungsbetrag (Erdgas)",IF(H5406="Strom","Nettorechnungsbetrag (Strom)",IF(H5406="Wärme/Kälte","Nettorechnungsbetrag (Wärme/Kälte)","Bitte Energieart auswählen!")))</f>
        <v>Bitte Energieart auswählen!</v>
      </c>
      <c r="C5407" s="47"/>
      <c r="D5407" s="47"/>
      <c r="E5407" s="47"/>
      <c r="F5407" s="47"/>
      <c r="G5407" s="47"/>
      <c r="H5407" s="113"/>
      <c r="I5407" s="60" t="s">
        <v>18</v>
      </c>
      <c r="J5407" s="48" t="s">
        <v>5</v>
      </c>
      <c r="K5407" s="47" t="str">
        <f>IF(H5406="Erdgas","Erdgaskosten exkl. Steuern, Abgaben, Netzentgelte, etc.",IF(H5406="Strom","Stromkosten exkl. Steuern, Abgaben, Netzentgelte, etc.",IF(H5406="Wärme/Kälte","Wärme-/Kältekosten exkl. Steuern, Abgaben, Netzentgelte, etc.","Bitte Energieart auswählen!")))</f>
        <v>Bitte Energieart auswählen!</v>
      </c>
      <c r="L5407" s="47"/>
      <c r="M5407" s="47"/>
      <c r="N5407" s="47"/>
      <c r="O5407" s="47"/>
      <c r="P5407" s="47"/>
      <c r="Q5407" s="47"/>
      <c r="R5407" s="47"/>
      <c r="S5407" s="47"/>
      <c r="T5407" s="47"/>
      <c r="U5407" s="47"/>
      <c r="V5407" s="47"/>
      <c r="W5407" s="47"/>
      <c r="X5407" s="91"/>
      <c r="Y5407" s="91"/>
      <c r="Z5407" s="91"/>
      <c r="AA5407" s="91"/>
    </row>
    <row r="5408" spans="2:27" ht="15" thickBot="1" x14ac:dyDescent="0.35">
      <c r="B5408" s="47" t="str">
        <f>IF(AND(H5406="Erdgas",H5405="Nein"),"Erdgasverbrauch in kWh gem. letzter Jahresabrechnung",IF(H5406="Erdgas","Erdgasverbrauch in kWh im Kalenderjahr 2021",IF(AND(H5406="Strom",H5405="Nein"),"Stromverbrauch in kWh gem. letzter Jahresabrechnung",IF(H5406="Strom","Stromverbrauch in kWh im Kalenderjahr 2021",IF(AND(H5406="Wärme/Kälte",H5405="Nein"),"Wärme-/Kälteverbrauch in kWh gem. letzter Jahresabrechnung",IF(H5406="Wärme/Kälte","Wärme-/Kälteverbrauch in kWh im Kalenderjahr 2021","Bitte Energieart auswählen!"))))))</f>
        <v>Bitte Energieart auswählen!</v>
      </c>
      <c r="C5408" s="47"/>
      <c r="D5408" s="47"/>
      <c r="E5408" s="47"/>
      <c r="F5408" s="47"/>
      <c r="G5408" s="47"/>
      <c r="H5408" s="114"/>
      <c r="I5408" s="60" t="s">
        <v>19</v>
      </c>
      <c r="J5408" s="48" t="s">
        <v>5</v>
      </c>
      <c r="K5408" s="47" t="str">
        <f>IF(H5405="Nein",IF(H5406="Erdgas","Den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endet."),IF(H5406="Erdgas","Bitte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08" s="47"/>
      <c r="M5408" s="47"/>
      <c r="N5408" s="47"/>
      <c r="O5408" s="47"/>
      <c r="P5408" s="47"/>
      <c r="Q5408" s="47"/>
      <c r="R5408" s="47"/>
      <c r="S5408" s="47"/>
      <c r="T5408" s="47"/>
      <c r="U5408" s="47"/>
      <c r="V5408" s="47"/>
      <c r="W5408" s="47"/>
      <c r="X5408" s="91"/>
      <c r="Y5408" s="91"/>
      <c r="Z5408" s="91"/>
      <c r="AA5408" s="91"/>
    </row>
    <row r="5409" spans="2:27" x14ac:dyDescent="0.3">
      <c r="B5409" s="46"/>
      <c r="C5409" s="46"/>
      <c r="D5409" s="46"/>
      <c r="E5409" s="46"/>
      <c r="F5409" s="46"/>
      <c r="G5409" s="46"/>
      <c r="H5409" s="46"/>
      <c r="I5409" s="46"/>
      <c r="J5409" s="46"/>
      <c r="K5409" s="46"/>
      <c r="L5409" s="46"/>
      <c r="M5409" s="46"/>
      <c r="N5409" s="46"/>
      <c r="O5409" s="46"/>
      <c r="P5409" s="46"/>
      <c r="Q5409" s="46"/>
      <c r="R5409" s="46"/>
      <c r="S5409" s="46"/>
      <c r="T5409" s="46"/>
      <c r="U5409" s="46"/>
      <c r="V5409" s="46"/>
      <c r="W5409" s="46"/>
      <c r="X5409" s="91"/>
      <c r="Y5409" s="91"/>
      <c r="Z5409" s="91"/>
      <c r="AA5409" s="91"/>
    </row>
    <row r="5410" spans="2:27" ht="18" thickBot="1" x14ac:dyDescent="0.5">
      <c r="B5410" s="56" t="s">
        <v>10</v>
      </c>
      <c r="C5410" s="47"/>
      <c r="D5410" s="47"/>
      <c r="E5410" s="47"/>
      <c r="F5410" s="47"/>
      <c r="G5410" s="47"/>
      <c r="H5410" s="47"/>
      <c r="I5410" s="47"/>
      <c r="J5410" s="47"/>
      <c r="K5410" s="47"/>
      <c r="L5410" s="47"/>
      <c r="M5410" s="47"/>
      <c r="N5410" s="47"/>
      <c r="O5410" s="47"/>
      <c r="P5410" s="47"/>
      <c r="Q5410" s="47"/>
      <c r="R5410" s="47"/>
      <c r="S5410" s="47"/>
      <c r="T5410" s="47"/>
      <c r="U5410" s="47"/>
      <c r="V5410" s="47"/>
      <c r="W5410" s="47"/>
      <c r="X5410" s="91"/>
      <c r="Y5410" s="90"/>
      <c r="Z5410" s="91"/>
      <c r="AA5410" s="91"/>
    </row>
    <row r="5411" spans="2:27" ht="15" thickBot="1" x14ac:dyDescent="0.35">
      <c r="B5411" s="47" t="s">
        <v>11</v>
      </c>
      <c r="C5411" s="47"/>
      <c r="D5411" s="47"/>
      <c r="E5411" s="47"/>
      <c r="F5411" s="47"/>
      <c r="G5411" s="47"/>
      <c r="H5411" s="112"/>
      <c r="I5411" s="47"/>
      <c r="J5411" s="48" t="s">
        <v>5</v>
      </c>
      <c r="K5411" s="47" t="s">
        <v>12</v>
      </c>
      <c r="L5411" s="47"/>
      <c r="M5411" s="47"/>
      <c r="N5411" s="47"/>
      <c r="O5411" s="47"/>
      <c r="P5411" s="47"/>
      <c r="Q5411" s="47"/>
      <c r="R5411" s="47"/>
      <c r="S5411" s="47"/>
      <c r="T5411" s="47"/>
      <c r="U5411" s="47"/>
      <c r="V5411" s="47"/>
      <c r="W5411" s="47"/>
      <c r="X5411" s="91">
        <f>H5412</f>
        <v>0</v>
      </c>
      <c r="Y5411" s="91">
        <f>H5413</f>
        <v>0</v>
      </c>
      <c r="Z5411" s="91">
        <f>H5414</f>
        <v>0</v>
      </c>
      <c r="AA5411" s="91">
        <f>H5415</f>
        <v>0</v>
      </c>
    </row>
    <row r="5412" spans="2:27" ht="15" thickBot="1" x14ac:dyDescent="0.35">
      <c r="B5412" s="47" t="s">
        <v>13</v>
      </c>
      <c r="C5412" s="47"/>
      <c r="D5412" s="47"/>
      <c r="E5412" s="47"/>
      <c r="F5412" s="47"/>
      <c r="G5412" s="47"/>
      <c r="H5412" s="112"/>
      <c r="I5412" s="59"/>
      <c r="J5412" s="48" t="s">
        <v>5</v>
      </c>
      <c r="K5412" s="47" t="s">
        <v>15</v>
      </c>
      <c r="L5412" s="47"/>
      <c r="M5412" s="47"/>
      <c r="N5412" s="47"/>
      <c r="O5412" s="47"/>
      <c r="P5412" s="47"/>
      <c r="Q5412" s="47"/>
      <c r="R5412" s="47"/>
      <c r="S5412" s="47"/>
      <c r="T5412" s="47"/>
      <c r="U5412" s="47"/>
      <c r="V5412" s="47"/>
      <c r="W5412" s="47"/>
      <c r="X5412" s="91"/>
      <c r="Y5412" s="91"/>
      <c r="Z5412" s="91"/>
      <c r="AA5412" s="91"/>
    </row>
    <row r="5413" spans="2:27" ht="15" thickBot="1" x14ac:dyDescent="0.35">
      <c r="B5413" s="47" t="s">
        <v>16</v>
      </c>
      <c r="C5413" s="47"/>
      <c r="D5413" s="47"/>
      <c r="E5413" s="47"/>
      <c r="F5413" s="47"/>
      <c r="G5413" s="47"/>
      <c r="H5413" s="137"/>
      <c r="I5413" s="47"/>
      <c r="J5413" s="48" t="s">
        <v>5</v>
      </c>
      <c r="K5413" s="47" t="s">
        <v>17</v>
      </c>
      <c r="L5413" s="47"/>
      <c r="M5413" s="47"/>
      <c r="N5413" s="47"/>
      <c r="O5413" s="47"/>
      <c r="P5413" s="47"/>
      <c r="Q5413" s="47"/>
      <c r="R5413" s="47"/>
      <c r="S5413" s="47"/>
      <c r="T5413" s="47"/>
      <c r="U5413" s="47"/>
      <c r="V5413" s="47"/>
      <c r="W5413" s="47"/>
      <c r="X5413" s="91"/>
      <c r="Y5413" s="91"/>
      <c r="Z5413" s="91"/>
      <c r="AA5413" s="91"/>
    </row>
    <row r="5414" spans="2:27" ht="15" thickBot="1" x14ac:dyDescent="0.35">
      <c r="B5414" s="47" t="str">
        <f>IF(H5413="Erdgas","Nettorechnungsbetrag (Erdgas)",IF(H5413="Strom","Nettorechnungsbetrag (Strom)",IF(H5413="Wärme/Kälte","Nettorechnungsbetrag (Wärme/Kälte)","Bitte Energieart auswählen!")))</f>
        <v>Bitte Energieart auswählen!</v>
      </c>
      <c r="C5414" s="47"/>
      <c r="D5414" s="47"/>
      <c r="E5414" s="47"/>
      <c r="F5414" s="47"/>
      <c r="G5414" s="47"/>
      <c r="H5414" s="113"/>
      <c r="I5414" s="60" t="s">
        <v>18</v>
      </c>
      <c r="J5414" s="48" t="s">
        <v>5</v>
      </c>
      <c r="K5414" s="47" t="str">
        <f>IF(H5413="Erdgas","Erdgaskosten exkl. Steuern, Abgaben, Netzentgelte, etc.",IF(H5413="Strom","Stromkosten exkl. Steuern, Abgaben, Netzentgelte, etc.",IF(H5413="Wärme/Kälte","Wärme-/Kältekosten exkl. Steuern, Abgaben, Netzentgelte, etc.","Bitte Energieart auswählen!")))</f>
        <v>Bitte Energieart auswählen!</v>
      </c>
      <c r="L5414" s="47"/>
      <c r="M5414" s="47"/>
      <c r="N5414" s="47"/>
      <c r="O5414" s="47"/>
      <c r="P5414" s="47"/>
      <c r="Q5414" s="47"/>
      <c r="R5414" s="47"/>
      <c r="S5414" s="47"/>
      <c r="T5414" s="47"/>
      <c r="U5414" s="47"/>
      <c r="V5414" s="47"/>
      <c r="W5414" s="47"/>
      <c r="X5414" s="91"/>
      <c r="Y5414" s="91"/>
      <c r="Z5414" s="91"/>
      <c r="AA5414" s="91"/>
    </row>
    <row r="5415" spans="2:27" ht="15" thickBot="1" x14ac:dyDescent="0.35">
      <c r="B5415" s="47" t="str">
        <f>IF(AND(H5413="Erdgas",H5412="Nein"),"Erdgasverbrauch in kWh gem. letzter Jahresabrechnung",IF(H5413="Erdgas","Erdgasverbrauch in kWh im Kalenderjahr 2021",IF(AND(H5413="Strom",H5412="Nein"),"Stromverbrauch in kWh gem. letzter Jahresabrechnung",IF(H5413="Strom","Stromverbrauch in kWh im Kalenderjahr 2021",IF(AND(H5413="Wärme/Kälte",H5412="Nein"),"Wärme-/Kälteverbrauch in kWh gem. letzter Jahresabrechnung",IF(H5413="Wärme/Kälte","Wärme-/Kälteverbrauch in kWh im Kalenderjahr 2021","Bitte Energieart auswählen!"))))))</f>
        <v>Bitte Energieart auswählen!</v>
      </c>
      <c r="C5415" s="47"/>
      <c r="D5415" s="47"/>
      <c r="E5415" s="47"/>
      <c r="F5415" s="47"/>
      <c r="G5415" s="47"/>
      <c r="H5415" s="114"/>
      <c r="I5415" s="60" t="s">
        <v>19</v>
      </c>
      <c r="J5415" s="48" t="s">
        <v>5</v>
      </c>
      <c r="K5415" s="47" t="str">
        <f>IF(H5412="Nein",IF(H5413="Erdgas","Den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endet."),IF(H5413="Erdgas","Bitte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15" s="47"/>
      <c r="M5415" s="47"/>
      <c r="N5415" s="47"/>
      <c r="O5415" s="47"/>
      <c r="P5415" s="47"/>
      <c r="Q5415" s="47"/>
      <c r="R5415" s="47"/>
      <c r="S5415" s="47"/>
      <c r="T5415" s="47"/>
      <c r="U5415" s="47"/>
      <c r="V5415" s="47"/>
      <c r="W5415" s="47"/>
      <c r="X5415" s="91"/>
      <c r="Y5415" s="91"/>
      <c r="Z5415" s="91"/>
      <c r="AA5415" s="91"/>
    </row>
    <row r="5416" spans="2:27" x14ac:dyDescent="0.3">
      <c r="B5416" s="46"/>
      <c r="C5416" s="46"/>
      <c r="D5416" s="46"/>
      <c r="E5416" s="46"/>
      <c r="F5416" s="46"/>
      <c r="G5416" s="46"/>
      <c r="H5416" s="46"/>
      <c r="I5416" s="46"/>
      <c r="J5416" s="46"/>
      <c r="K5416" s="46"/>
      <c r="L5416" s="46"/>
      <c r="M5416" s="46"/>
      <c r="N5416" s="46"/>
      <c r="O5416" s="46"/>
      <c r="P5416" s="46"/>
      <c r="Q5416" s="46"/>
      <c r="R5416" s="46"/>
      <c r="S5416" s="46"/>
      <c r="T5416" s="46"/>
      <c r="U5416" s="46"/>
      <c r="V5416" s="46"/>
      <c r="W5416" s="46"/>
      <c r="X5416" s="91"/>
      <c r="Y5416" s="91"/>
      <c r="Z5416" s="91"/>
      <c r="AA5416" s="91"/>
    </row>
    <row r="5417" spans="2:27" ht="18" thickBot="1" x14ac:dyDescent="0.5">
      <c r="B5417" s="56" t="s">
        <v>10</v>
      </c>
      <c r="C5417" s="47"/>
      <c r="D5417" s="47"/>
      <c r="E5417" s="47"/>
      <c r="F5417" s="47"/>
      <c r="G5417" s="47"/>
      <c r="H5417" s="47"/>
      <c r="I5417" s="47"/>
      <c r="J5417" s="47"/>
      <c r="K5417" s="47"/>
      <c r="L5417" s="47"/>
      <c r="M5417" s="47"/>
      <c r="N5417" s="47"/>
      <c r="O5417" s="47"/>
      <c r="P5417" s="47"/>
      <c r="Q5417" s="47"/>
      <c r="R5417" s="47"/>
      <c r="S5417" s="47"/>
      <c r="T5417" s="47"/>
      <c r="U5417" s="47"/>
      <c r="V5417" s="47"/>
      <c r="W5417" s="47"/>
      <c r="X5417" s="91"/>
      <c r="Y5417" s="90"/>
      <c r="Z5417" s="91"/>
      <c r="AA5417" s="91"/>
    </row>
    <row r="5418" spans="2:27" ht="15" thickBot="1" x14ac:dyDescent="0.35">
      <c r="B5418" s="47" t="s">
        <v>11</v>
      </c>
      <c r="C5418" s="47"/>
      <c r="D5418" s="47"/>
      <c r="E5418" s="47"/>
      <c r="F5418" s="47"/>
      <c r="G5418" s="47"/>
      <c r="H5418" s="112"/>
      <c r="I5418" s="47"/>
      <c r="J5418" s="48" t="s">
        <v>5</v>
      </c>
      <c r="K5418" s="47" t="s">
        <v>12</v>
      </c>
      <c r="L5418" s="47"/>
      <c r="M5418" s="47"/>
      <c r="N5418" s="47"/>
      <c r="O5418" s="47"/>
      <c r="P5418" s="47"/>
      <c r="Q5418" s="47"/>
      <c r="R5418" s="47"/>
      <c r="S5418" s="47"/>
      <c r="T5418" s="47"/>
      <c r="U5418" s="47"/>
      <c r="V5418" s="47"/>
      <c r="W5418" s="47"/>
      <c r="X5418" s="91">
        <f>H5419</f>
        <v>0</v>
      </c>
      <c r="Y5418" s="91">
        <f>H5420</f>
        <v>0</v>
      </c>
      <c r="Z5418" s="91">
        <f>H5421</f>
        <v>0</v>
      </c>
      <c r="AA5418" s="91">
        <f>H5422</f>
        <v>0</v>
      </c>
    </row>
    <row r="5419" spans="2:27" ht="15" thickBot="1" x14ac:dyDescent="0.35">
      <c r="B5419" s="47" t="s">
        <v>13</v>
      </c>
      <c r="C5419" s="47"/>
      <c r="D5419" s="47"/>
      <c r="E5419" s="47"/>
      <c r="F5419" s="47"/>
      <c r="G5419" s="47"/>
      <c r="H5419" s="112"/>
      <c r="I5419" s="59"/>
      <c r="J5419" s="48" t="s">
        <v>5</v>
      </c>
      <c r="K5419" s="47" t="s">
        <v>15</v>
      </c>
      <c r="L5419" s="47"/>
      <c r="M5419" s="47"/>
      <c r="N5419" s="47"/>
      <c r="O5419" s="47"/>
      <c r="P5419" s="47"/>
      <c r="Q5419" s="47"/>
      <c r="R5419" s="47"/>
      <c r="S5419" s="47"/>
      <c r="T5419" s="47"/>
      <c r="U5419" s="47"/>
      <c r="V5419" s="47"/>
      <c r="W5419" s="47"/>
      <c r="X5419" s="91"/>
      <c r="Y5419" s="91"/>
      <c r="Z5419" s="91"/>
      <c r="AA5419" s="91"/>
    </row>
    <row r="5420" spans="2:27" ht="15" thickBot="1" x14ac:dyDescent="0.35">
      <c r="B5420" s="47" t="s">
        <v>16</v>
      </c>
      <c r="C5420" s="47"/>
      <c r="D5420" s="47"/>
      <c r="E5420" s="47"/>
      <c r="F5420" s="47"/>
      <c r="G5420" s="47"/>
      <c r="H5420" s="137"/>
      <c r="I5420" s="47"/>
      <c r="J5420" s="48" t="s">
        <v>5</v>
      </c>
      <c r="K5420" s="47" t="s">
        <v>17</v>
      </c>
      <c r="L5420" s="47"/>
      <c r="M5420" s="47"/>
      <c r="N5420" s="47"/>
      <c r="O5420" s="47"/>
      <c r="P5420" s="47"/>
      <c r="Q5420" s="47"/>
      <c r="R5420" s="47"/>
      <c r="S5420" s="47"/>
      <c r="T5420" s="47"/>
      <c r="U5420" s="47"/>
      <c r="V5420" s="47"/>
      <c r="W5420" s="47"/>
      <c r="X5420" s="91"/>
      <c r="Y5420" s="91"/>
      <c r="Z5420" s="91"/>
      <c r="AA5420" s="91"/>
    </row>
    <row r="5421" spans="2:27" ht="15" thickBot="1" x14ac:dyDescent="0.35">
      <c r="B5421" s="47" t="str">
        <f>IF(H5420="Erdgas","Nettorechnungsbetrag (Erdgas)",IF(H5420="Strom","Nettorechnungsbetrag (Strom)",IF(H5420="Wärme/Kälte","Nettorechnungsbetrag (Wärme/Kälte)","Bitte Energieart auswählen!")))</f>
        <v>Bitte Energieart auswählen!</v>
      </c>
      <c r="C5421" s="47"/>
      <c r="D5421" s="47"/>
      <c r="E5421" s="47"/>
      <c r="F5421" s="47"/>
      <c r="G5421" s="47"/>
      <c r="H5421" s="113"/>
      <c r="I5421" s="60" t="s">
        <v>18</v>
      </c>
      <c r="J5421" s="48" t="s">
        <v>5</v>
      </c>
      <c r="K5421" s="47" t="str">
        <f>IF(H5420="Erdgas","Erdgaskosten exkl. Steuern, Abgaben, Netzentgelte, etc.",IF(H5420="Strom","Stromkosten exkl. Steuern, Abgaben, Netzentgelte, etc.",IF(H5420="Wärme/Kälte","Wärme-/Kältekosten exkl. Steuern, Abgaben, Netzentgelte, etc.","Bitte Energieart auswählen!")))</f>
        <v>Bitte Energieart auswählen!</v>
      </c>
      <c r="L5421" s="47"/>
      <c r="M5421" s="47"/>
      <c r="N5421" s="47"/>
      <c r="O5421" s="47"/>
      <c r="P5421" s="47"/>
      <c r="Q5421" s="47"/>
      <c r="R5421" s="47"/>
      <c r="S5421" s="47"/>
      <c r="T5421" s="47"/>
      <c r="U5421" s="47"/>
      <c r="V5421" s="47"/>
      <c r="W5421" s="47"/>
      <c r="X5421" s="91"/>
      <c r="Y5421" s="91"/>
      <c r="Z5421" s="91"/>
      <c r="AA5421" s="91"/>
    </row>
    <row r="5422" spans="2:27" ht="15" thickBot="1" x14ac:dyDescent="0.35">
      <c r="B5422" s="47" t="str">
        <f>IF(AND(H5420="Erdgas",H5419="Nein"),"Erdgasverbrauch in kWh gem. letzter Jahresabrechnung",IF(H5420="Erdgas","Erdgasverbrauch in kWh im Kalenderjahr 2021",IF(AND(H5420="Strom",H5419="Nein"),"Stromverbrauch in kWh gem. letzter Jahresabrechnung",IF(H5420="Strom","Stromverbrauch in kWh im Kalenderjahr 2021",IF(AND(H5420="Wärme/Kälte",H5419="Nein"),"Wärme-/Kälteverbrauch in kWh gem. letzter Jahresabrechnung",IF(H5420="Wärme/Kälte","Wärme-/Kälteverbrauch in kWh im Kalenderjahr 2021","Bitte Energieart auswählen!"))))))</f>
        <v>Bitte Energieart auswählen!</v>
      </c>
      <c r="C5422" s="47"/>
      <c r="D5422" s="47"/>
      <c r="E5422" s="47"/>
      <c r="F5422" s="47"/>
      <c r="G5422" s="47"/>
      <c r="H5422" s="114"/>
      <c r="I5422" s="60" t="s">
        <v>19</v>
      </c>
      <c r="J5422" s="48" t="s">
        <v>5</v>
      </c>
      <c r="K5422" s="47" t="str">
        <f>IF(H5419="Nein",IF(H5420="Erdgas","Den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endet."),IF(H5420="Erdgas","Bitte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22" s="47"/>
      <c r="M5422" s="47"/>
      <c r="N5422" s="47"/>
      <c r="O5422" s="47"/>
      <c r="P5422" s="47"/>
      <c r="Q5422" s="47"/>
      <c r="R5422" s="47"/>
      <c r="S5422" s="47"/>
      <c r="T5422" s="47"/>
      <c r="U5422" s="47"/>
      <c r="V5422" s="47"/>
      <c r="W5422" s="47"/>
      <c r="X5422" s="91"/>
      <c r="Y5422" s="91"/>
      <c r="Z5422" s="91"/>
      <c r="AA5422" s="91"/>
    </row>
    <row r="5423" spans="2:27" x14ac:dyDescent="0.3">
      <c r="B5423" s="46"/>
      <c r="C5423" s="46"/>
      <c r="D5423" s="46"/>
      <c r="E5423" s="46"/>
      <c r="F5423" s="46"/>
      <c r="G5423" s="46"/>
      <c r="H5423" s="46"/>
      <c r="I5423" s="46"/>
      <c r="J5423" s="46"/>
      <c r="K5423" s="46"/>
      <c r="L5423" s="46"/>
      <c r="M5423" s="46"/>
      <c r="N5423" s="46"/>
      <c r="O5423" s="46"/>
      <c r="P5423" s="46"/>
      <c r="Q5423" s="46"/>
      <c r="R5423" s="46"/>
      <c r="S5423" s="46"/>
      <c r="T5423" s="46"/>
      <c r="U5423" s="46"/>
      <c r="V5423" s="46"/>
      <c r="W5423" s="46"/>
      <c r="X5423" s="91"/>
      <c r="Y5423" s="91"/>
      <c r="Z5423" s="91"/>
      <c r="AA5423" s="91"/>
    </row>
    <row r="5424" spans="2:27" ht="18" thickBot="1" x14ac:dyDescent="0.5">
      <c r="B5424" s="56" t="s">
        <v>10</v>
      </c>
      <c r="C5424" s="47"/>
      <c r="D5424" s="47"/>
      <c r="E5424" s="47"/>
      <c r="F5424" s="47"/>
      <c r="G5424" s="47"/>
      <c r="H5424" s="47"/>
      <c r="I5424" s="47"/>
      <c r="J5424" s="47"/>
      <c r="K5424" s="47"/>
      <c r="L5424" s="47"/>
      <c r="M5424" s="47"/>
      <c r="N5424" s="47"/>
      <c r="O5424" s="47"/>
      <c r="P5424" s="47"/>
      <c r="Q5424" s="47"/>
      <c r="R5424" s="47"/>
      <c r="S5424" s="47"/>
      <c r="T5424" s="47"/>
      <c r="U5424" s="47"/>
      <c r="V5424" s="47"/>
      <c r="W5424" s="47"/>
      <c r="X5424" s="91"/>
      <c r="Y5424" s="90"/>
      <c r="Z5424" s="91"/>
      <c r="AA5424" s="91"/>
    </row>
    <row r="5425" spans="2:27" ht="15" thickBot="1" x14ac:dyDescent="0.35">
      <c r="B5425" s="47" t="s">
        <v>11</v>
      </c>
      <c r="C5425" s="47"/>
      <c r="D5425" s="47"/>
      <c r="E5425" s="47"/>
      <c r="F5425" s="47"/>
      <c r="G5425" s="47"/>
      <c r="H5425" s="112"/>
      <c r="I5425" s="47"/>
      <c r="J5425" s="48" t="s">
        <v>5</v>
      </c>
      <c r="K5425" s="47" t="s">
        <v>12</v>
      </c>
      <c r="L5425" s="47"/>
      <c r="M5425" s="47"/>
      <c r="N5425" s="47"/>
      <c r="O5425" s="47"/>
      <c r="P5425" s="47"/>
      <c r="Q5425" s="47"/>
      <c r="R5425" s="47"/>
      <c r="S5425" s="47"/>
      <c r="T5425" s="47"/>
      <c r="U5425" s="47"/>
      <c r="V5425" s="47"/>
      <c r="W5425" s="47"/>
      <c r="X5425" s="91">
        <f>H5426</f>
        <v>0</v>
      </c>
      <c r="Y5425" s="91">
        <f>H5427</f>
        <v>0</v>
      </c>
      <c r="Z5425" s="91">
        <f>H5428</f>
        <v>0</v>
      </c>
      <c r="AA5425" s="91">
        <f>H5429</f>
        <v>0</v>
      </c>
    </row>
    <row r="5426" spans="2:27" ht="15" thickBot="1" x14ac:dyDescent="0.35">
      <c r="B5426" s="47" t="s">
        <v>13</v>
      </c>
      <c r="C5426" s="47"/>
      <c r="D5426" s="47"/>
      <c r="E5426" s="47"/>
      <c r="F5426" s="47"/>
      <c r="G5426" s="47"/>
      <c r="H5426" s="112"/>
      <c r="I5426" s="59"/>
      <c r="J5426" s="48" t="s">
        <v>5</v>
      </c>
      <c r="K5426" s="47" t="s">
        <v>15</v>
      </c>
      <c r="L5426" s="47"/>
      <c r="M5426" s="47"/>
      <c r="N5426" s="47"/>
      <c r="O5426" s="47"/>
      <c r="P5426" s="47"/>
      <c r="Q5426" s="47"/>
      <c r="R5426" s="47"/>
      <c r="S5426" s="47"/>
      <c r="T5426" s="47"/>
      <c r="U5426" s="47"/>
      <c r="V5426" s="47"/>
      <c r="W5426" s="47"/>
      <c r="X5426" s="91"/>
      <c r="Y5426" s="91"/>
      <c r="Z5426" s="91"/>
      <c r="AA5426" s="91"/>
    </row>
    <row r="5427" spans="2:27" ht="15" thickBot="1" x14ac:dyDescent="0.35">
      <c r="B5427" s="47" t="s">
        <v>16</v>
      </c>
      <c r="C5427" s="47"/>
      <c r="D5427" s="47"/>
      <c r="E5427" s="47"/>
      <c r="F5427" s="47"/>
      <c r="G5427" s="47"/>
      <c r="H5427" s="137"/>
      <c r="I5427" s="47"/>
      <c r="J5427" s="48" t="s">
        <v>5</v>
      </c>
      <c r="K5427" s="47" t="s">
        <v>17</v>
      </c>
      <c r="L5427" s="47"/>
      <c r="M5427" s="47"/>
      <c r="N5427" s="47"/>
      <c r="O5427" s="47"/>
      <c r="P5427" s="47"/>
      <c r="Q5427" s="47"/>
      <c r="R5427" s="47"/>
      <c r="S5427" s="47"/>
      <c r="T5427" s="47"/>
      <c r="U5427" s="47"/>
      <c r="V5427" s="47"/>
      <c r="W5427" s="47"/>
      <c r="X5427" s="91"/>
      <c r="Y5427" s="91"/>
      <c r="Z5427" s="91"/>
      <c r="AA5427" s="91"/>
    </row>
    <row r="5428" spans="2:27" ht="15" thickBot="1" x14ac:dyDescent="0.35">
      <c r="B5428" s="47" t="str">
        <f>IF(H5427="Erdgas","Nettorechnungsbetrag (Erdgas)",IF(H5427="Strom","Nettorechnungsbetrag (Strom)",IF(H5427="Wärme/Kälte","Nettorechnungsbetrag (Wärme/Kälte)","Bitte Energieart auswählen!")))</f>
        <v>Bitte Energieart auswählen!</v>
      </c>
      <c r="C5428" s="47"/>
      <c r="D5428" s="47"/>
      <c r="E5428" s="47"/>
      <c r="F5428" s="47"/>
      <c r="G5428" s="47"/>
      <c r="H5428" s="113"/>
      <c r="I5428" s="60" t="s">
        <v>18</v>
      </c>
      <c r="J5428" s="48" t="s">
        <v>5</v>
      </c>
      <c r="K5428" s="47" t="str">
        <f>IF(H5427="Erdgas","Erdgaskosten exkl. Steuern, Abgaben, Netzentgelte, etc.",IF(H5427="Strom","Stromkosten exkl. Steuern, Abgaben, Netzentgelte, etc.",IF(H5427="Wärme/Kälte","Wärme-/Kältekosten exkl. Steuern, Abgaben, Netzentgelte, etc.","Bitte Energieart auswählen!")))</f>
        <v>Bitte Energieart auswählen!</v>
      </c>
      <c r="L5428" s="47"/>
      <c r="M5428" s="47"/>
      <c r="N5428" s="47"/>
      <c r="O5428" s="47"/>
      <c r="P5428" s="47"/>
      <c r="Q5428" s="47"/>
      <c r="R5428" s="47"/>
      <c r="S5428" s="47"/>
      <c r="T5428" s="47"/>
      <c r="U5428" s="47"/>
      <c r="V5428" s="47"/>
      <c r="W5428" s="47"/>
      <c r="X5428" s="91"/>
      <c r="Y5428" s="91"/>
      <c r="Z5428" s="91"/>
      <c r="AA5428" s="91"/>
    </row>
    <row r="5429" spans="2:27" ht="15" thickBot="1" x14ac:dyDescent="0.35">
      <c r="B5429" s="47" t="str">
        <f>IF(AND(H5427="Erdgas",H5426="Nein"),"Erdgasverbrauch in kWh gem. letzter Jahresabrechnung",IF(H5427="Erdgas","Erdgasverbrauch in kWh im Kalenderjahr 2021",IF(AND(H5427="Strom",H5426="Nein"),"Stromverbrauch in kWh gem. letzter Jahresabrechnung",IF(H5427="Strom","Stromverbrauch in kWh im Kalenderjahr 2021",IF(AND(H5427="Wärme/Kälte",H5426="Nein"),"Wärme-/Kälteverbrauch in kWh gem. letzter Jahresabrechnung",IF(H5427="Wärme/Kälte","Wärme-/Kälteverbrauch in kWh im Kalenderjahr 2021","Bitte Energieart auswählen!"))))))</f>
        <v>Bitte Energieart auswählen!</v>
      </c>
      <c r="C5429" s="47"/>
      <c r="D5429" s="47"/>
      <c r="E5429" s="47"/>
      <c r="F5429" s="47"/>
      <c r="G5429" s="47"/>
      <c r="H5429" s="114"/>
      <c r="I5429" s="60" t="s">
        <v>19</v>
      </c>
      <c r="J5429" s="48" t="s">
        <v>5</v>
      </c>
      <c r="K5429" s="47" t="str">
        <f>IF(H5426="Nein",IF(H5427="Erdgas","Den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endet."),IF(H5427="Erdgas","Bitte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29" s="47"/>
      <c r="M5429" s="47"/>
      <c r="N5429" s="47"/>
      <c r="O5429" s="47"/>
      <c r="P5429" s="47"/>
      <c r="Q5429" s="47"/>
      <c r="R5429" s="47"/>
      <c r="S5429" s="47"/>
      <c r="T5429" s="47"/>
      <c r="U5429" s="47"/>
      <c r="V5429" s="47"/>
      <c r="W5429" s="47"/>
      <c r="X5429" s="91"/>
      <c r="Y5429" s="91"/>
      <c r="Z5429" s="91"/>
      <c r="AA5429" s="91"/>
    </row>
    <row r="5430" spans="2:27" x14ac:dyDescent="0.3">
      <c r="B5430" s="46"/>
      <c r="C5430" s="46"/>
      <c r="D5430" s="46"/>
      <c r="E5430" s="46"/>
      <c r="F5430" s="46"/>
      <c r="G5430" s="46"/>
      <c r="H5430" s="46"/>
      <c r="I5430" s="46"/>
      <c r="J5430" s="46"/>
      <c r="K5430" s="46"/>
      <c r="L5430" s="46"/>
      <c r="M5430" s="46"/>
      <c r="N5430" s="46"/>
      <c r="O5430" s="46"/>
      <c r="P5430" s="46"/>
      <c r="Q5430" s="46"/>
      <c r="R5430" s="46"/>
      <c r="S5430" s="46"/>
      <c r="T5430" s="46"/>
      <c r="U5430" s="46"/>
      <c r="V5430" s="46"/>
      <c r="W5430" s="46"/>
      <c r="X5430" s="91"/>
      <c r="Y5430" s="91"/>
      <c r="Z5430" s="91"/>
      <c r="AA5430" s="91"/>
    </row>
    <row r="5431" spans="2:27" ht="18" thickBot="1" x14ac:dyDescent="0.5">
      <c r="B5431" s="56" t="s">
        <v>10</v>
      </c>
      <c r="C5431" s="47"/>
      <c r="D5431" s="47"/>
      <c r="E5431" s="47"/>
      <c r="F5431" s="47"/>
      <c r="G5431" s="47"/>
      <c r="H5431" s="47"/>
      <c r="I5431" s="47"/>
      <c r="J5431" s="47"/>
      <c r="K5431" s="47"/>
      <c r="L5431" s="47"/>
      <c r="M5431" s="47"/>
      <c r="N5431" s="47"/>
      <c r="O5431" s="47"/>
      <c r="P5431" s="47"/>
      <c r="Q5431" s="47"/>
      <c r="R5431" s="47"/>
      <c r="S5431" s="47"/>
      <c r="T5431" s="47"/>
      <c r="U5431" s="47"/>
      <c r="V5431" s="47"/>
      <c r="W5431" s="47"/>
      <c r="X5431" s="91"/>
      <c r="Y5431" s="90"/>
      <c r="Z5431" s="91"/>
      <c r="AA5431" s="91"/>
    </row>
    <row r="5432" spans="2:27" ht="15" thickBot="1" x14ac:dyDescent="0.35">
      <c r="B5432" s="47" t="s">
        <v>11</v>
      </c>
      <c r="C5432" s="47"/>
      <c r="D5432" s="47"/>
      <c r="E5432" s="47"/>
      <c r="F5432" s="47"/>
      <c r="G5432" s="47"/>
      <c r="H5432" s="112"/>
      <c r="I5432" s="47"/>
      <c r="J5432" s="48" t="s">
        <v>5</v>
      </c>
      <c r="K5432" s="47" t="s">
        <v>12</v>
      </c>
      <c r="L5432" s="47"/>
      <c r="M5432" s="47"/>
      <c r="N5432" s="47"/>
      <c r="O5432" s="47"/>
      <c r="P5432" s="47"/>
      <c r="Q5432" s="47"/>
      <c r="R5432" s="47"/>
      <c r="S5432" s="47"/>
      <c r="T5432" s="47"/>
      <c r="U5432" s="47"/>
      <c r="V5432" s="47"/>
      <c r="W5432" s="47"/>
      <c r="X5432" s="91">
        <f>H5433</f>
        <v>0</v>
      </c>
      <c r="Y5432" s="91">
        <f>H5434</f>
        <v>0</v>
      </c>
      <c r="Z5432" s="91">
        <f>H5435</f>
        <v>0</v>
      </c>
      <c r="AA5432" s="91">
        <f>H5436</f>
        <v>0</v>
      </c>
    </row>
    <row r="5433" spans="2:27" ht="15" thickBot="1" x14ac:dyDescent="0.35">
      <c r="B5433" s="47" t="s">
        <v>13</v>
      </c>
      <c r="C5433" s="47"/>
      <c r="D5433" s="47"/>
      <c r="E5433" s="47"/>
      <c r="F5433" s="47"/>
      <c r="G5433" s="47"/>
      <c r="H5433" s="112"/>
      <c r="I5433" s="59"/>
      <c r="J5433" s="48" t="s">
        <v>5</v>
      </c>
      <c r="K5433" s="47" t="s">
        <v>15</v>
      </c>
      <c r="L5433" s="47"/>
      <c r="M5433" s="47"/>
      <c r="N5433" s="47"/>
      <c r="O5433" s="47"/>
      <c r="P5433" s="47"/>
      <c r="Q5433" s="47"/>
      <c r="R5433" s="47"/>
      <c r="S5433" s="47"/>
      <c r="T5433" s="47"/>
      <c r="U5433" s="47"/>
      <c r="V5433" s="47"/>
      <c r="W5433" s="47"/>
      <c r="X5433" s="91"/>
      <c r="Y5433" s="91"/>
      <c r="Z5433" s="91"/>
      <c r="AA5433" s="91"/>
    </row>
    <row r="5434" spans="2:27" ht="15" thickBot="1" x14ac:dyDescent="0.35">
      <c r="B5434" s="47" t="s">
        <v>16</v>
      </c>
      <c r="C5434" s="47"/>
      <c r="D5434" s="47"/>
      <c r="E5434" s="47"/>
      <c r="F5434" s="47"/>
      <c r="G5434" s="47"/>
      <c r="H5434" s="137"/>
      <c r="I5434" s="47"/>
      <c r="J5434" s="48" t="s">
        <v>5</v>
      </c>
      <c r="K5434" s="47" t="s">
        <v>17</v>
      </c>
      <c r="L5434" s="47"/>
      <c r="M5434" s="47"/>
      <c r="N5434" s="47"/>
      <c r="O5434" s="47"/>
      <c r="P5434" s="47"/>
      <c r="Q5434" s="47"/>
      <c r="R5434" s="47"/>
      <c r="S5434" s="47"/>
      <c r="T5434" s="47"/>
      <c r="U5434" s="47"/>
      <c r="V5434" s="47"/>
      <c r="W5434" s="47"/>
      <c r="X5434" s="91"/>
      <c r="Y5434" s="91"/>
      <c r="Z5434" s="91"/>
      <c r="AA5434" s="91"/>
    </row>
    <row r="5435" spans="2:27" ht="15" thickBot="1" x14ac:dyDescent="0.35">
      <c r="B5435" s="47" t="str">
        <f>IF(H5434="Erdgas","Nettorechnungsbetrag (Erdgas)",IF(H5434="Strom","Nettorechnungsbetrag (Strom)",IF(H5434="Wärme/Kälte","Nettorechnungsbetrag (Wärme/Kälte)","Bitte Energieart auswählen!")))</f>
        <v>Bitte Energieart auswählen!</v>
      </c>
      <c r="C5435" s="47"/>
      <c r="D5435" s="47"/>
      <c r="E5435" s="47"/>
      <c r="F5435" s="47"/>
      <c r="G5435" s="47"/>
      <c r="H5435" s="113"/>
      <c r="I5435" s="60" t="s">
        <v>18</v>
      </c>
      <c r="J5435" s="48" t="s">
        <v>5</v>
      </c>
      <c r="K5435" s="47" t="str">
        <f>IF(H5434="Erdgas","Erdgaskosten exkl. Steuern, Abgaben, Netzentgelte, etc.",IF(H5434="Strom","Stromkosten exkl. Steuern, Abgaben, Netzentgelte, etc.",IF(H5434="Wärme/Kälte","Wärme-/Kältekosten exkl. Steuern, Abgaben, Netzentgelte, etc.","Bitte Energieart auswählen!")))</f>
        <v>Bitte Energieart auswählen!</v>
      </c>
      <c r="L5435" s="47"/>
      <c r="M5435" s="47"/>
      <c r="N5435" s="47"/>
      <c r="O5435" s="47"/>
      <c r="P5435" s="47"/>
      <c r="Q5435" s="47"/>
      <c r="R5435" s="47"/>
      <c r="S5435" s="47"/>
      <c r="T5435" s="47"/>
      <c r="U5435" s="47"/>
      <c r="V5435" s="47"/>
      <c r="W5435" s="47"/>
      <c r="X5435" s="91"/>
      <c r="Y5435" s="91"/>
      <c r="Z5435" s="91"/>
      <c r="AA5435" s="91"/>
    </row>
    <row r="5436" spans="2:27" ht="15" thickBot="1" x14ac:dyDescent="0.35">
      <c r="B5436" s="47" t="str">
        <f>IF(AND(H5434="Erdgas",H5433="Nein"),"Erdgasverbrauch in kWh gem. letzter Jahresabrechnung",IF(H5434="Erdgas","Erdgasverbrauch in kWh im Kalenderjahr 2021",IF(AND(H5434="Strom",H5433="Nein"),"Stromverbrauch in kWh gem. letzter Jahresabrechnung",IF(H5434="Strom","Stromverbrauch in kWh im Kalenderjahr 2021",IF(AND(H5434="Wärme/Kälte",H5433="Nein"),"Wärme-/Kälteverbrauch in kWh gem. letzter Jahresabrechnung",IF(H5434="Wärme/Kälte","Wärme-/Kälteverbrauch in kWh im Kalenderjahr 2021","Bitte Energieart auswählen!"))))))</f>
        <v>Bitte Energieart auswählen!</v>
      </c>
      <c r="C5436" s="47"/>
      <c r="D5436" s="47"/>
      <c r="E5436" s="47"/>
      <c r="F5436" s="47"/>
      <c r="G5436" s="47"/>
      <c r="H5436" s="114"/>
      <c r="I5436" s="60" t="s">
        <v>19</v>
      </c>
      <c r="J5436" s="48" t="s">
        <v>5</v>
      </c>
      <c r="K5436" s="47" t="str">
        <f>IF(H5433="Nein",IF(H5434="Erdgas","Den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endet."),IF(H5434="Erdgas","Bitte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36" s="47"/>
      <c r="M5436" s="47"/>
      <c r="N5436" s="47"/>
      <c r="O5436" s="47"/>
      <c r="P5436" s="47"/>
      <c r="Q5436" s="47"/>
      <c r="R5436" s="47"/>
      <c r="S5436" s="47"/>
      <c r="T5436" s="47"/>
      <c r="U5436" s="47"/>
      <c r="V5436" s="47"/>
      <c r="W5436" s="47"/>
      <c r="X5436" s="91"/>
      <c r="Y5436" s="91"/>
      <c r="Z5436" s="91"/>
      <c r="AA5436" s="91"/>
    </row>
    <row r="5437" spans="2:27" x14ac:dyDescent="0.3">
      <c r="B5437" s="46"/>
      <c r="C5437" s="46"/>
      <c r="D5437" s="46"/>
      <c r="E5437" s="46"/>
      <c r="F5437" s="46"/>
      <c r="G5437" s="46"/>
      <c r="H5437" s="46"/>
      <c r="I5437" s="46"/>
      <c r="J5437" s="46"/>
      <c r="K5437" s="46"/>
      <c r="L5437" s="46"/>
      <c r="M5437" s="46"/>
      <c r="N5437" s="46"/>
      <c r="O5437" s="46"/>
      <c r="P5437" s="46"/>
      <c r="Q5437" s="46"/>
      <c r="R5437" s="46"/>
      <c r="S5437" s="46"/>
      <c r="T5437" s="46"/>
      <c r="U5437" s="46"/>
      <c r="V5437" s="46"/>
      <c r="W5437" s="46"/>
      <c r="X5437" s="91"/>
      <c r="Y5437" s="91"/>
      <c r="Z5437" s="91"/>
      <c r="AA5437" s="91"/>
    </row>
    <row r="5438" spans="2:27" ht="18" thickBot="1" x14ac:dyDescent="0.5">
      <c r="B5438" s="56" t="s">
        <v>10</v>
      </c>
      <c r="C5438" s="47"/>
      <c r="D5438" s="47"/>
      <c r="E5438" s="47"/>
      <c r="F5438" s="47"/>
      <c r="G5438" s="47"/>
      <c r="H5438" s="47"/>
      <c r="I5438" s="47"/>
      <c r="J5438" s="47"/>
      <c r="K5438" s="47"/>
      <c r="L5438" s="47"/>
      <c r="M5438" s="47"/>
      <c r="N5438" s="47"/>
      <c r="O5438" s="47"/>
      <c r="P5438" s="47"/>
      <c r="Q5438" s="47"/>
      <c r="R5438" s="47"/>
      <c r="S5438" s="47"/>
      <c r="T5438" s="47"/>
      <c r="U5438" s="47"/>
      <c r="V5438" s="47"/>
      <c r="W5438" s="47"/>
      <c r="X5438" s="91"/>
      <c r="Y5438" s="90"/>
      <c r="Z5438" s="91"/>
      <c r="AA5438" s="91"/>
    </row>
    <row r="5439" spans="2:27" ht="15" thickBot="1" x14ac:dyDescent="0.35">
      <c r="B5439" s="47" t="s">
        <v>11</v>
      </c>
      <c r="C5439" s="47"/>
      <c r="D5439" s="47"/>
      <c r="E5439" s="47"/>
      <c r="F5439" s="47"/>
      <c r="G5439" s="47"/>
      <c r="H5439" s="112"/>
      <c r="I5439" s="47"/>
      <c r="J5439" s="48" t="s">
        <v>5</v>
      </c>
      <c r="K5439" s="47" t="s">
        <v>12</v>
      </c>
      <c r="L5439" s="47"/>
      <c r="M5439" s="47"/>
      <c r="N5439" s="47"/>
      <c r="O5439" s="47"/>
      <c r="P5439" s="47"/>
      <c r="Q5439" s="47"/>
      <c r="R5439" s="47"/>
      <c r="S5439" s="47"/>
      <c r="T5439" s="47"/>
      <c r="U5439" s="47"/>
      <c r="V5439" s="47"/>
      <c r="W5439" s="47"/>
      <c r="X5439" s="91">
        <f>H5440</f>
        <v>0</v>
      </c>
      <c r="Y5439" s="91">
        <f>H5441</f>
        <v>0</v>
      </c>
      <c r="Z5439" s="91">
        <f>H5442</f>
        <v>0</v>
      </c>
      <c r="AA5439" s="91">
        <f>H5443</f>
        <v>0</v>
      </c>
    </row>
    <row r="5440" spans="2:27" ht="15" thickBot="1" x14ac:dyDescent="0.35">
      <c r="B5440" s="47" t="s">
        <v>13</v>
      </c>
      <c r="C5440" s="47"/>
      <c r="D5440" s="47"/>
      <c r="E5440" s="47"/>
      <c r="F5440" s="47"/>
      <c r="G5440" s="47"/>
      <c r="H5440" s="112"/>
      <c r="I5440" s="59"/>
      <c r="J5440" s="48" t="s">
        <v>5</v>
      </c>
      <c r="K5440" s="47" t="s">
        <v>15</v>
      </c>
      <c r="L5440" s="47"/>
      <c r="M5440" s="47"/>
      <c r="N5440" s="47"/>
      <c r="O5440" s="47"/>
      <c r="P5440" s="47"/>
      <c r="Q5440" s="47"/>
      <c r="R5440" s="47"/>
      <c r="S5440" s="47"/>
      <c r="T5440" s="47"/>
      <c r="U5440" s="47"/>
      <c r="V5440" s="47"/>
      <c r="W5440" s="47"/>
      <c r="X5440" s="91"/>
      <c r="Y5440" s="91"/>
      <c r="Z5440" s="91"/>
      <c r="AA5440" s="91"/>
    </row>
    <row r="5441" spans="2:27" ht="15" thickBot="1" x14ac:dyDescent="0.35">
      <c r="B5441" s="47" t="s">
        <v>16</v>
      </c>
      <c r="C5441" s="47"/>
      <c r="D5441" s="47"/>
      <c r="E5441" s="47"/>
      <c r="F5441" s="47"/>
      <c r="G5441" s="47"/>
      <c r="H5441" s="137"/>
      <c r="I5441" s="47"/>
      <c r="J5441" s="48" t="s">
        <v>5</v>
      </c>
      <c r="K5441" s="47" t="s">
        <v>17</v>
      </c>
      <c r="L5441" s="47"/>
      <c r="M5441" s="47"/>
      <c r="N5441" s="47"/>
      <c r="O5441" s="47"/>
      <c r="P5441" s="47"/>
      <c r="Q5441" s="47"/>
      <c r="R5441" s="47"/>
      <c r="S5441" s="47"/>
      <c r="T5441" s="47"/>
      <c r="U5441" s="47"/>
      <c r="V5441" s="47"/>
      <c r="W5441" s="47"/>
      <c r="X5441" s="91"/>
      <c r="Y5441" s="91"/>
      <c r="Z5441" s="91"/>
      <c r="AA5441" s="91"/>
    </row>
    <row r="5442" spans="2:27" ht="15" thickBot="1" x14ac:dyDescent="0.35">
      <c r="B5442" s="47" t="str">
        <f>IF(H5441="Erdgas","Nettorechnungsbetrag (Erdgas)",IF(H5441="Strom","Nettorechnungsbetrag (Strom)",IF(H5441="Wärme/Kälte","Nettorechnungsbetrag (Wärme/Kälte)","Bitte Energieart auswählen!")))</f>
        <v>Bitte Energieart auswählen!</v>
      </c>
      <c r="C5442" s="47"/>
      <c r="D5442" s="47"/>
      <c r="E5442" s="47"/>
      <c r="F5442" s="47"/>
      <c r="G5442" s="47"/>
      <c r="H5442" s="113"/>
      <c r="I5442" s="60" t="s">
        <v>18</v>
      </c>
      <c r="J5442" s="48" t="s">
        <v>5</v>
      </c>
      <c r="K5442" s="47" t="str">
        <f>IF(H5441="Erdgas","Erdgaskosten exkl. Steuern, Abgaben, Netzentgelte, etc.",IF(H5441="Strom","Stromkosten exkl. Steuern, Abgaben, Netzentgelte, etc.",IF(H5441="Wärme/Kälte","Wärme-/Kältekosten exkl. Steuern, Abgaben, Netzentgelte, etc.","Bitte Energieart auswählen!")))</f>
        <v>Bitte Energieart auswählen!</v>
      </c>
      <c r="L5442" s="47"/>
      <c r="M5442" s="47"/>
      <c r="N5442" s="47"/>
      <c r="O5442" s="47"/>
      <c r="P5442" s="47"/>
      <c r="Q5442" s="47"/>
      <c r="R5442" s="47"/>
      <c r="S5442" s="47"/>
      <c r="T5442" s="47"/>
      <c r="U5442" s="47"/>
      <c r="V5442" s="47"/>
      <c r="W5442" s="47"/>
      <c r="X5442" s="91"/>
      <c r="Y5442" s="91"/>
      <c r="Z5442" s="91"/>
      <c r="AA5442" s="91"/>
    </row>
    <row r="5443" spans="2:27" ht="15" thickBot="1" x14ac:dyDescent="0.35">
      <c r="B5443" s="47" t="str">
        <f>IF(AND(H5441="Erdgas",H5440="Nein"),"Erdgasverbrauch in kWh gem. letzter Jahresabrechnung",IF(H5441="Erdgas","Erdgasverbrauch in kWh im Kalenderjahr 2021",IF(AND(H5441="Strom",H5440="Nein"),"Stromverbrauch in kWh gem. letzter Jahresabrechnung",IF(H5441="Strom","Stromverbrauch in kWh im Kalenderjahr 2021",IF(AND(H5441="Wärme/Kälte",H5440="Nein"),"Wärme-/Kälteverbrauch in kWh gem. letzter Jahresabrechnung",IF(H5441="Wärme/Kälte","Wärme-/Kälteverbrauch in kWh im Kalenderjahr 2021","Bitte Energieart auswählen!"))))))</f>
        <v>Bitte Energieart auswählen!</v>
      </c>
      <c r="C5443" s="47"/>
      <c r="D5443" s="47"/>
      <c r="E5443" s="47"/>
      <c r="F5443" s="47"/>
      <c r="G5443" s="47"/>
      <c r="H5443" s="114"/>
      <c r="I5443" s="60" t="s">
        <v>19</v>
      </c>
      <c r="J5443" s="48" t="s">
        <v>5</v>
      </c>
      <c r="K5443" s="47" t="str">
        <f>IF(H5440="Nein",IF(H5441="Erdgas","Den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endet."),IF(H5441="Erdgas","Bitte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43" s="47"/>
      <c r="M5443" s="47"/>
      <c r="N5443" s="47"/>
      <c r="O5443" s="47"/>
      <c r="P5443" s="47"/>
      <c r="Q5443" s="47"/>
      <c r="R5443" s="47"/>
      <c r="S5443" s="47"/>
      <c r="T5443" s="47"/>
      <c r="U5443" s="47"/>
      <c r="V5443" s="47"/>
      <c r="W5443" s="47"/>
      <c r="X5443" s="91"/>
      <c r="Y5443" s="91"/>
      <c r="Z5443" s="91"/>
      <c r="AA5443" s="91"/>
    </row>
    <row r="5444" spans="2:27" x14ac:dyDescent="0.3">
      <c r="B5444" s="46"/>
      <c r="C5444" s="46"/>
      <c r="D5444" s="46"/>
      <c r="E5444" s="46"/>
      <c r="F5444" s="46"/>
      <c r="G5444" s="46"/>
      <c r="H5444" s="46"/>
      <c r="I5444" s="46"/>
      <c r="J5444" s="46"/>
      <c r="K5444" s="46"/>
      <c r="L5444" s="46"/>
      <c r="M5444" s="46"/>
      <c r="N5444" s="46"/>
      <c r="O5444" s="46"/>
      <c r="P5444" s="46"/>
      <c r="Q5444" s="46"/>
      <c r="R5444" s="46"/>
      <c r="S5444" s="46"/>
      <c r="T5444" s="46"/>
      <c r="U5444" s="46"/>
      <c r="V5444" s="46"/>
      <c r="W5444" s="46"/>
      <c r="X5444" s="91"/>
      <c r="Y5444" s="91"/>
      <c r="Z5444" s="91"/>
      <c r="AA5444" s="91"/>
    </row>
    <row r="5445" spans="2:27" ht="18" thickBot="1" x14ac:dyDescent="0.5">
      <c r="B5445" s="56" t="s">
        <v>10</v>
      </c>
      <c r="C5445" s="47"/>
      <c r="D5445" s="47"/>
      <c r="E5445" s="47"/>
      <c r="F5445" s="47"/>
      <c r="G5445" s="47"/>
      <c r="H5445" s="47"/>
      <c r="I5445" s="47"/>
      <c r="J5445" s="47"/>
      <c r="K5445" s="47"/>
      <c r="L5445" s="47"/>
      <c r="M5445" s="47"/>
      <c r="N5445" s="47"/>
      <c r="O5445" s="47"/>
      <c r="P5445" s="47"/>
      <c r="Q5445" s="47"/>
      <c r="R5445" s="47"/>
      <c r="S5445" s="47"/>
      <c r="T5445" s="47"/>
      <c r="U5445" s="47"/>
      <c r="V5445" s="47"/>
      <c r="W5445" s="47"/>
      <c r="X5445" s="91"/>
      <c r="Y5445" s="90"/>
      <c r="Z5445" s="91"/>
      <c r="AA5445" s="91"/>
    </row>
    <row r="5446" spans="2:27" ht="15" thickBot="1" x14ac:dyDescent="0.35">
      <c r="B5446" s="47" t="s">
        <v>11</v>
      </c>
      <c r="C5446" s="47"/>
      <c r="D5446" s="47"/>
      <c r="E5446" s="47"/>
      <c r="F5446" s="47"/>
      <c r="G5446" s="47"/>
      <c r="H5446" s="112"/>
      <c r="I5446" s="47"/>
      <c r="J5446" s="48" t="s">
        <v>5</v>
      </c>
      <c r="K5446" s="47" t="s">
        <v>12</v>
      </c>
      <c r="L5446" s="47"/>
      <c r="M5446" s="47"/>
      <c r="N5446" s="47"/>
      <c r="O5446" s="47"/>
      <c r="P5446" s="47"/>
      <c r="Q5446" s="47"/>
      <c r="R5446" s="47"/>
      <c r="S5446" s="47"/>
      <c r="T5446" s="47"/>
      <c r="U5446" s="47"/>
      <c r="V5446" s="47"/>
      <c r="W5446" s="47"/>
      <c r="X5446" s="91">
        <f>H5447</f>
        <v>0</v>
      </c>
      <c r="Y5446" s="91">
        <f>H5448</f>
        <v>0</v>
      </c>
      <c r="Z5446" s="91">
        <f>H5449</f>
        <v>0</v>
      </c>
      <c r="AA5446" s="91">
        <f>H5450</f>
        <v>0</v>
      </c>
    </row>
    <row r="5447" spans="2:27" ht="15" thickBot="1" x14ac:dyDescent="0.35">
      <c r="B5447" s="47" t="s">
        <v>13</v>
      </c>
      <c r="C5447" s="47"/>
      <c r="D5447" s="47"/>
      <c r="E5447" s="47"/>
      <c r="F5447" s="47"/>
      <c r="G5447" s="47"/>
      <c r="H5447" s="112"/>
      <c r="I5447" s="59"/>
      <c r="J5447" s="48" t="s">
        <v>5</v>
      </c>
      <c r="K5447" s="47" t="s">
        <v>15</v>
      </c>
      <c r="L5447" s="47"/>
      <c r="M5447" s="47"/>
      <c r="N5447" s="47"/>
      <c r="O5447" s="47"/>
      <c r="P5447" s="47"/>
      <c r="Q5447" s="47"/>
      <c r="R5447" s="47"/>
      <c r="S5447" s="47"/>
      <c r="T5447" s="47"/>
      <c r="U5447" s="47"/>
      <c r="V5447" s="47"/>
      <c r="W5447" s="47"/>
      <c r="X5447" s="91"/>
      <c r="Y5447" s="91"/>
      <c r="Z5447" s="91"/>
      <c r="AA5447" s="91"/>
    </row>
    <row r="5448" spans="2:27" ht="15" thickBot="1" x14ac:dyDescent="0.35">
      <c r="B5448" s="47" t="s">
        <v>16</v>
      </c>
      <c r="C5448" s="47"/>
      <c r="D5448" s="47"/>
      <c r="E5448" s="47"/>
      <c r="F5448" s="47"/>
      <c r="G5448" s="47"/>
      <c r="H5448" s="137"/>
      <c r="I5448" s="47"/>
      <c r="J5448" s="48" t="s">
        <v>5</v>
      </c>
      <c r="K5448" s="47" t="s">
        <v>17</v>
      </c>
      <c r="L5448" s="47"/>
      <c r="M5448" s="47"/>
      <c r="N5448" s="47"/>
      <c r="O5448" s="47"/>
      <c r="P5448" s="47"/>
      <c r="Q5448" s="47"/>
      <c r="R5448" s="47"/>
      <c r="S5448" s="47"/>
      <c r="T5448" s="47"/>
      <c r="U5448" s="47"/>
      <c r="V5448" s="47"/>
      <c r="W5448" s="47"/>
      <c r="X5448" s="91"/>
      <c r="Y5448" s="91"/>
      <c r="Z5448" s="91"/>
      <c r="AA5448" s="91"/>
    </row>
    <row r="5449" spans="2:27" ht="15" thickBot="1" x14ac:dyDescent="0.35">
      <c r="B5449" s="47" t="str">
        <f>IF(H5448="Erdgas","Nettorechnungsbetrag (Erdgas)",IF(H5448="Strom","Nettorechnungsbetrag (Strom)",IF(H5448="Wärme/Kälte","Nettorechnungsbetrag (Wärme/Kälte)","Bitte Energieart auswählen!")))</f>
        <v>Bitte Energieart auswählen!</v>
      </c>
      <c r="C5449" s="47"/>
      <c r="D5449" s="47"/>
      <c r="E5449" s="47"/>
      <c r="F5449" s="47"/>
      <c r="G5449" s="47"/>
      <c r="H5449" s="113"/>
      <c r="I5449" s="60" t="s">
        <v>18</v>
      </c>
      <c r="J5449" s="48" t="s">
        <v>5</v>
      </c>
      <c r="K5449" s="47" t="str">
        <f>IF(H5448="Erdgas","Erdgaskosten exkl. Steuern, Abgaben, Netzentgelte, etc.",IF(H5448="Strom","Stromkosten exkl. Steuern, Abgaben, Netzentgelte, etc.",IF(H5448="Wärme/Kälte","Wärme-/Kältekosten exkl. Steuern, Abgaben, Netzentgelte, etc.","Bitte Energieart auswählen!")))</f>
        <v>Bitte Energieart auswählen!</v>
      </c>
      <c r="L5449" s="47"/>
      <c r="M5449" s="47"/>
      <c r="N5449" s="47"/>
      <c r="O5449" s="47"/>
      <c r="P5449" s="47"/>
      <c r="Q5449" s="47"/>
      <c r="R5449" s="47"/>
      <c r="S5449" s="47"/>
      <c r="T5449" s="47"/>
      <c r="U5449" s="47"/>
      <c r="V5449" s="47"/>
      <c r="W5449" s="47"/>
      <c r="X5449" s="91"/>
      <c r="Y5449" s="91"/>
      <c r="Z5449" s="91"/>
      <c r="AA5449" s="91"/>
    </row>
    <row r="5450" spans="2:27" ht="15" thickBot="1" x14ac:dyDescent="0.35">
      <c r="B5450" s="47" t="str">
        <f>IF(AND(H5448="Erdgas",H5447="Nein"),"Erdgasverbrauch in kWh gem. letzter Jahresabrechnung",IF(H5448="Erdgas","Erdgasverbrauch in kWh im Kalenderjahr 2021",IF(AND(H5448="Strom",H5447="Nein"),"Stromverbrauch in kWh gem. letzter Jahresabrechnung",IF(H5448="Strom","Stromverbrauch in kWh im Kalenderjahr 2021",IF(AND(H5448="Wärme/Kälte",H5447="Nein"),"Wärme-/Kälteverbrauch in kWh gem. letzter Jahresabrechnung",IF(H5448="Wärme/Kälte","Wärme-/Kälteverbrauch in kWh im Kalenderjahr 2021","Bitte Energieart auswählen!"))))))</f>
        <v>Bitte Energieart auswählen!</v>
      </c>
      <c r="C5450" s="47"/>
      <c r="D5450" s="47"/>
      <c r="E5450" s="47"/>
      <c r="F5450" s="47"/>
      <c r="G5450" s="47"/>
      <c r="H5450" s="114"/>
      <c r="I5450" s="60" t="s">
        <v>19</v>
      </c>
      <c r="J5450" s="48" t="s">
        <v>5</v>
      </c>
      <c r="K5450" s="47" t="str">
        <f>IF(H5447="Nein",IF(H5448="Erdgas","Den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endet."),IF(H5448="Erdgas","Bitte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50" s="47"/>
      <c r="M5450" s="47"/>
      <c r="N5450" s="47"/>
      <c r="O5450" s="47"/>
      <c r="P5450" s="47"/>
      <c r="Q5450" s="47"/>
      <c r="R5450" s="47"/>
      <c r="S5450" s="47"/>
      <c r="T5450" s="47"/>
      <c r="U5450" s="47"/>
      <c r="V5450" s="47"/>
      <c r="W5450" s="47"/>
      <c r="X5450" s="91"/>
      <c r="Y5450" s="91"/>
      <c r="Z5450" s="91"/>
      <c r="AA5450" s="91"/>
    </row>
    <row r="5451" spans="2:27" x14ac:dyDescent="0.3">
      <c r="B5451" s="46"/>
      <c r="C5451" s="46"/>
      <c r="D5451" s="46"/>
      <c r="E5451" s="46"/>
      <c r="F5451" s="46"/>
      <c r="G5451" s="46"/>
      <c r="H5451" s="46"/>
      <c r="I5451" s="46"/>
      <c r="J5451" s="46"/>
      <c r="K5451" s="46"/>
      <c r="L5451" s="46"/>
      <c r="M5451" s="46"/>
      <c r="N5451" s="46"/>
      <c r="O5451" s="46"/>
      <c r="P5451" s="46"/>
      <c r="Q5451" s="46"/>
      <c r="R5451" s="46"/>
      <c r="S5451" s="46"/>
      <c r="T5451" s="46"/>
      <c r="U5451" s="46"/>
      <c r="V5451" s="46"/>
      <c r="W5451" s="46"/>
      <c r="X5451" s="91"/>
      <c r="Y5451" s="91"/>
      <c r="Z5451" s="91"/>
      <c r="AA5451" s="91"/>
    </row>
    <row r="5452" spans="2:27" ht="18" thickBot="1" x14ac:dyDescent="0.5">
      <c r="B5452" s="56" t="s">
        <v>10</v>
      </c>
      <c r="C5452" s="47"/>
      <c r="D5452" s="47"/>
      <c r="E5452" s="47"/>
      <c r="F5452" s="47"/>
      <c r="G5452" s="47"/>
      <c r="H5452" s="47"/>
      <c r="I5452" s="47"/>
      <c r="J5452" s="47"/>
      <c r="K5452" s="47"/>
      <c r="L5452" s="47"/>
      <c r="M5452" s="47"/>
      <c r="N5452" s="47"/>
      <c r="O5452" s="47"/>
      <c r="P5452" s="47"/>
      <c r="Q5452" s="47"/>
      <c r="R5452" s="47"/>
      <c r="S5452" s="47"/>
      <c r="T5452" s="47"/>
      <c r="U5452" s="47"/>
      <c r="V5452" s="47"/>
      <c r="W5452" s="47"/>
      <c r="X5452" s="91"/>
      <c r="Y5452" s="90"/>
      <c r="Z5452" s="91"/>
      <c r="AA5452" s="91"/>
    </row>
    <row r="5453" spans="2:27" ht="15" thickBot="1" x14ac:dyDescent="0.35">
      <c r="B5453" s="47" t="s">
        <v>11</v>
      </c>
      <c r="C5453" s="47"/>
      <c r="D5453" s="47"/>
      <c r="E5453" s="47"/>
      <c r="F5453" s="47"/>
      <c r="G5453" s="47"/>
      <c r="H5453" s="112"/>
      <c r="I5453" s="47"/>
      <c r="J5453" s="48" t="s">
        <v>5</v>
      </c>
      <c r="K5453" s="47" t="s">
        <v>12</v>
      </c>
      <c r="L5453" s="47"/>
      <c r="M5453" s="47"/>
      <c r="N5453" s="47"/>
      <c r="O5453" s="47"/>
      <c r="P5453" s="47"/>
      <c r="Q5453" s="47"/>
      <c r="R5453" s="47"/>
      <c r="S5453" s="47"/>
      <c r="T5453" s="47"/>
      <c r="U5453" s="47"/>
      <c r="V5453" s="47"/>
      <c r="W5453" s="47"/>
      <c r="X5453" s="91">
        <f>H5454</f>
        <v>0</v>
      </c>
      <c r="Y5453" s="91">
        <f>H5455</f>
        <v>0</v>
      </c>
      <c r="Z5453" s="91">
        <f>H5456</f>
        <v>0</v>
      </c>
      <c r="AA5453" s="91">
        <f>H5457</f>
        <v>0</v>
      </c>
    </row>
    <row r="5454" spans="2:27" ht="15" thickBot="1" x14ac:dyDescent="0.35">
      <c r="B5454" s="47" t="s">
        <v>13</v>
      </c>
      <c r="C5454" s="47"/>
      <c r="D5454" s="47"/>
      <c r="E5454" s="47"/>
      <c r="F5454" s="47"/>
      <c r="G5454" s="47"/>
      <c r="H5454" s="112"/>
      <c r="I5454" s="59"/>
      <c r="J5454" s="48" t="s">
        <v>5</v>
      </c>
      <c r="K5454" s="47" t="s">
        <v>15</v>
      </c>
      <c r="L5454" s="47"/>
      <c r="M5454" s="47"/>
      <c r="N5454" s="47"/>
      <c r="O5454" s="47"/>
      <c r="P5454" s="47"/>
      <c r="Q5454" s="47"/>
      <c r="R5454" s="47"/>
      <c r="S5454" s="47"/>
      <c r="T5454" s="47"/>
      <c r="U5454" s="47"/>
      <c r="V5454" s="47"/>
      <c r="W5454" s="47"/>
      <c r="X5454" s="91"/>
      <c r="Y5454" s="91"/>
      <c r="Z5454" s="91"/>
      <c r="AA5454" s="91"/>
    </row>
    <row r="5455" spans="2:27" ht="15" thickBot="1" x14ac:dyDescent="0.35">
      <c r="B5455" s="47" t="s">
        <v>16</v>
      </c>
      <c r="C5455" s="47"/>
      <c r="D5455" s="47"/>
      <c r="E5455" s="47"/>
      <c r="F5455" s="47"/>
      <c r="G5455" s="47"/>
      <c r="H5455" s="137"/>
      <c r="I5455" s="47"/>
      <c r="J5455" s="48" t="s">
        <v>5</v>
      </c>
      <c r="K5455" s="47" t="s">
        <v>17</v>
      </c>
      <c r="L5455" s="47"/>
      <c r="M5455" s="47"/>
      <c r="N5455" s="47"/>
      <c r="O5455" s="47"/>
      <c r="P5455" s="47"/>
      <c r="Q5455" s="47"/>
      <c r="R5455" s="47"/>
      <c r="S5455" s="47"/>
      <c r="T5455" s="47"/>
      <c r="U5455" s="47"/>
      <c r="V5455" s="47"/>
      <c r="W5455" s="47"/>
      <c r="X5455" s="91"/>
      <c r="Y5455" s="91"/>
      <c r="Z5455" s="91"/>
      <c r="AA5455" s="91"/>
    </row>
    <row r="5456" spans="2:27" ht="15" thickBot="1" x14ac:dyDescent="0.35">
      <c r="B5456" s="47" t="str">
        <f>IF(H5455="Erdgas","Nettorechnungsbetrag (Erdgas)",IF(H5455="Strom","Nettorechnungsbetrag (Strom)",IF(H5455="Wärme/Kälte","Nettorechnungsbetrag (Wärme/Kälte)","Bitte Energieart auswählen!")))</f>
        <v>Bitte Energieart auswählen!</v>
      </c>
      <c r="C5456" s="47"/>
      <c r="D5456" s="47"/>
      <c r="E5456" s="47"/>
      <c r="F5456" s="47"/>
      <c r="G5456" s="47"/>
      <c r="H5456" s="113"/>
      <c r="I5456" s="60" t="s">
        <v>18</v>
      </c>
      <c r="J5456" s="48" t="s">
        <v>5</v>
      </c>
      <c r="K5456" s="47" t="str">
        <f>IF(H5455="Erdgas","Erdgaskosten exkl. Steuern, Abgaben, Netzentgelte, etc.",IF(H5455="Strom","Stromkosten exkl. Steuern, Abgaben, Netzentgelte, etc.",IF(H5455="Wärme/Kälte","Wärme-/Kältekosten exkl. Steuern, Abgaben, Netzentgelte, etc.","Bitte Energieart auswählen!")))</f>
        <v>Bitte Energieart auswählen!</v>
      </c>
      <c r="L5456" s="47"/>
      <c r="M5456" s="47"/>
      <c r="N5456" s="47"/>
      <c r="O5456" s="47"/>
      <c r="P5456" s="47"/>
      <c r="Q5456" s="47"/>
      <c r="R5456" s="47"/>
      <c r="S5456" s="47"/>
      <c r="T5456" s="47"/>
      <c r="U5456" s="47"/>
      <c r="V5456" s="47"/>
      <c r="W5456" s="47"/>
      <c r="X5456" s="91"/>
      <c r="Y5456" s="91"/>
      <c r="Z5456" s="91"/>
      <c r="AA5456" s="91"/>
    </row>
    <row r="5457" spans="2:27" ht="15" thickBot="1" x14ac:dyDescent="0.35">
      <c r="B5457" s="47" t="str">
        <f>IF(AND(H5455="Erdgas",H5454="Nein"),"Erdgasverbrauch in kWh gem. letzter Jahresabrechnung",IF(H5455="Erdgas","Erdgasverbrauch in kWh im Kalenderjahr 2021",IF(AND(H5455="Strom",H5454="Nein"),"Stromverbrauch in kWh gem. letzter Jahresabrechnung",IF(H5455="Strom","Stromverbrauch in kWh im Kalenderjahr 2021",IF(AND(H5455="Wärme/Kälte",H5454="Nein"),"Wärme-/Kälteverbrauch in kWh gem. letzter Jahresabrechnung",IF(H5455="Wärme/Kälte","Wärme-/Kälteverbrauch in kWh im Kalenderjahr 2021","Bitte Energieart auswählen!"))))))</f>
        <v>Bitte Energieart auswählen!</v>
      </c>
      <c r="C5457" s="47"/>
      <c r="D5457" s="47"/>
      <c r="E5457" s="47"/>
      <c r="F5457" s="47"/>
      <c r="G5457" s="47"/>
      <c r="H5457" s="114"/>
      <c r="I5457" s="60" t="s">
        <v>19</v>
      </c>
      <c r="J5457" s="48" t="s">
        <v>5</v>
      </c>
      <c r="K5457" s="47" t="str">
        <f>IF(H5454="Nein",IF(H5455="Erdgas","Den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endet."),IF(H5455="Erdgas","Bitte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57" s="47"/>
      <c r="M5457" s="47"/>
      <c r="N5457" s="47"/>
      <c r="O5457" s="47"/>
      <c r="P5457" s="47"/>
      <c r="Q5457" s="47"/>
      <c r="R5457" s="47"/>
      <c r="S5457" s="47"/>
      <c r="T5457" s="47"/>
      <c r="U5457" s="47"/>
      <c r="V5457" s="47"/>
      <c r="W5457" s="47"/>
      <c r="X5457" s="91"/>
      <c r="Y5457" s="91"/>
      <c r="Z5457" s="91"/>
      <c r="AA5457" s="91"/>
    </row>
    <row r="5458" spans="2:27" x14ac:dyDescent="0.3">
      <c r="B5458" s="46"/>
      <c r="C5458" s="46"/>
      <c r="D5458" s="46"/>
      <c r="E5458" s="46"/>
      <c r="F5458" s="46"/>
      <c r="G5458" s="46"/>
      <c r="H5458" s="46"/>
      <c r="I5458" s="46"/>
      <c r="J5458" s="46"/>
      <c r="K5458" s="46"/>
      <c r="L5458" s="46"/>
      <c r="M5458" s="46"/>
      <c r="N5458" s="46"/>
      <c r="O5458" s="46"/>
      <c r="P5458" s="46"/>
      <c r="Q5458" s="46"/>
      <c r="R5458" s="46"/>
      <c r="S5458" s="46"/>
      <c r="T5458" s="46"/>
      <c r="U5458" s="46"/>
      <c r="V5458" s="46"/>
      <c r="W5458" s="46"/>
      <c r="X5458" s="91"/>
      <c r="Y5458" s="91"/>
      <c r="Z5458" s="91"/>
      <c r="AA5458" s="91"/>
    </row>
    <row r="5459" spans="2:27" ht="18" thickBot="1" x14ac:dyDescent="0.5">
      <c r="B5459" s="56" t="s">
        <v>10</v>
      </c>
      <c r="C5459" s="47"/>
      <c r="D5459" s="47"/>
      <c r="E5459" s="47"/>
      <c r="F5459" s="47"/>
      <c r="G5459" s="47"/>
      <c r="H5459" s="47"/>
      <c r="I5459" s="47"/>
      <c r="J5459" s="47"/>
      <c r="K5459" s="47"/>
      <c r="L5459" s="47"/>
      <c r="M5459" s="47"/>
      <c r="N5459" s="47"/>
      <c r="O5459" s="47"/>
      <c r="P5459" s="47"/>
      <c r="Q5459" s="47"/>
      <c r="R5459" s="47"/>
      <c r="S5459" s="47"/>
      <c r="T5459" s="47"/>
      <c r="U5459" s="47"/>
      <c r="V5459" s="47"/>
      <c r="W5459" s="47"/>
      <c r="X5459" s="91"/>
      <c r="Y5459" s="90"/>
      <c r="Z5459" s="91"/>
      <c r="AA5459" s="91"/>
    </row>
    <row r="5460" spans="2:27" ht="15" thickBot="1" x14ac:dyDescent="0.35">
      <c r="B5460" s="47" t="s">
        <v>11</v>
      </c>
      <c r="C5460" s="47"/>
      <c r="D5460" s="47"/>
      <c r="E5460" s="47"/>
      <c r="F5460" s="47"/>
      <c r="G5460" s="47"/>
      <c r="H5460" s="112"/>
      <c r="I5460" s="47"/>
      <c r="J5460" s="48" t="s">
        <v>5</v>
      </c>
      <c r="K5460" s="47" t="s">
        <v>12</v>
      </c>
      <c r="L5460" s="47"/>
      <c r="M5460" s="47"/>
      <c r="N5460" s="47"/>
      <c r="O5460" s="47"/>
      <c r="P5460" s="47"/>
      <c r="Q5460" s="47"/>
      <c r="R5460" s="47"/>
      <c r="S5460" s="47"/>
      <c r="T5460" s="47"/>
      <c r="U5460" s="47"/>
      <c r="V5460" s="47"/>
      <c r="W5460" s="47"/>
      <c r="X5460" s="91">
        <f>H5461</f>
        <v>0</v>
      </c>
      <c r="Y5460" s="91">
        <f>H5462</f>
        <v>0</v>
      </c>
      <c r="Z5460" s="91">
        <f>H5463</f>
        <v>0</v>
      </c>
      <c r="AA5460" s="91">
        <f>H5464</f>
        <v>0</v>
      </c>
    </row>
    <row r="5461" spans="2:27" ht="15" thickBot="1" x14ac:dyDescent="0.35">
      <c r="B5461" s="47" t="s">
        <v>13</v>
      </c>
      <c r="C5461" s="47"/>
      <c r="D5461" s="47"/>
      <c r="E5461" s="47"/>
      <c r="F5461" s="47"/>
      <c r="G5461" s="47"/>
      <c r="H5461" s="112"/>
      <c r="I5461" s="59"/>
      <c r="J5461" s="48" t="s">
        <v>5</v>
      </c>
      <c r="K5461" s="47" t="s">
        <v>15</v>
      </c>
      <c r="L5461" s="47"/>
      <c r="M5461" s="47"/>
      <c r="N5461" s="47"/>
      <c r="O5461" s="47"/>
      <c r="P5461" s="47"/>
      <c r="Q5461" s="47"/>
      <c r="R5461" s="47"/>
      <c r="S5461" s="47"/>
      <c r="T5461" s="47"/>
      <c r="U5461" s="47"/>
      <c r="V5461" s="47"/>
      <c r="W5461" s="47"/>
      <c r="X5461" s="91"/>
      <c r="Y5461" s="91"/>
      <c r="Z5461" s="91"/>
      <c r="AA5461" s="91"/>
    </row>
    <row r="5462" spans="2:27" ht="15" thickBot="1" x14ac:dyDescent="0.35">
      <c r="B5462" s="47" t="s">
        <v>16</v>
      </c>
      <c r="C5462" s="47"/>
      <c r="D5462" s="47"/>
      <c r="E5462" s="47"/>
      <c r="F5462" s="47"/>
      <c r="G5462" s="47"/>
      <c r="H5462" s="137"/>
      <c r="I5462" s="47"/>
      <c r="J5462" s="48" t="s">
        <v>5</v>
      </c>
      <c r="K5462" s="47" t="s">
        <v>17</v>
      </c>
      <c r="L5462" s="47"/>
      <c r="M5462" s="47"/>
      <c r="N5462" s="47"/>
      <c r="O5462" s="47"/>
      <c r="P5462" s="47"/>
      <c r="Q5462" s="47"/>
      <c r="R5462" s="47"/>
      <c r="S5462" s="47"/>
      <c r="T5462" s="47"/>
      <c r="U5462" s="47"/>
      <c r="V5462" s="47"/>
      <c r="W5462" s="47"/>
      <c r="X5462" s="91"/>
      <c r="Y5462" s="91"/>
      <c r="Z5462" s="91"/>
      <c r="AA5462" s="91"/>
    </row>
    <row r="5463" spans="2:27" ht="15" thickBot="1" x14ac:dyDescent="0.35">
      <c r="B5463" s="47" t="str">
        <f>IF(H5462="Erdgas","Nettorechnungsbetrag (Erdgas)",IF(H5462="Strom","Nettorechnungsbetrag (Strom)",IF(H5462="Wärme/Kälte","Nettorechnungsbetrag (Wärme/Kälte)","Bitte Energieart auswählen!")))</f>
        <v>Bitte Energieart auswählen!</v>
      </c>
      <c r="C5463" s="47"/>
      <c r="D5463" s="47"/>
      <c r="E5463" s="47"/>
      <c r="F5463" s="47"/>
      <c r="G5463" s="47"/>
      <c r="H5463" s="113"/>
      <c r="I5463" s="60" t="s">
        <v>18</v>
      </c>
      <c r="J5463" s="48" t="s">
        <v>5</v>
      </c>
      <c r="K5463" s="47" t="str">
        <f>IF(H5462="Erdgas","Erdgaskosten exkl. Steuern, Abgaben, Netzentgelte, etc.",IF(H5462="Strom","Stromkosten exkl. Steuern, Abgaben, Netzentgelte, etc.",IF(H5462="Wärme/Kälte","Wärme-/Kältekosten exkl. Steuern, Abgaben, Netzentgelte, etc.","Bitte Energieart auswählen!")))</f>
        <v>Bitte Energieart auswählen!</v>
      </c>
      <c r="L5463" s="47"/>
      <c r="M5463" s="47"/>
      <c r="N5463" s="47"/>
      <c r="O5463" s="47"/>
      <c r="P5463" s="47"/>
      <c r="Q5463" s="47"/>
      <c r="R5463" s="47"/>
      <c r="S5463" s="47"/>
      <c r="T5463" s="47"/>
      <c r="U5463" s="47"/>
      <c r="V5463" s="47"/>
      <c r="W5463" s="47"/>
      <c r="X5463" s="91"/>
      <c r="Y5463" s="91"/>
      <c r="Z5463" s="91"/>
      <c r="AA5463" s="91"/>
    </row>
    <row r="5464" spans="2:27" ht="15" thickBot="1" x14ac:dyDescent="0.35">
      <c r="B5464" s="47" t="str">
        <f>IF(AND(H5462="Erdgas",H5461="Nein"),"Erdgasverbrauch in kWh gem. letzter Jahresabrechnung",IF(H5462="Erdgas","Erdgasverbrauch in kWh im Kalenderjahr 2021",IF(AND(H5462="Strom",H5461="Nein"),"Stromverbrauch in kWh gem. letzter Jahresabrechnung",IF(H5462="Strom","Stromverbrauch in kWh im Kalenderjahr 2021",IF(AND(H5462="Wärme/Kälte",H5461="Nein"),"Wärme-/Kälteverbrauch in kWh gem. letzter Jahresabrechnung",IF(H5462="Wärme/Kälte","Wärme-/Kälteverbrauch in kWh im Kalenderjahr 2021","Bitte Energieart auswählen!"))))))</f>
        <v>Bitte Energieart auswählen!</v>
      </c>
      <c r="C5464" s="47"/>
      <c r="D5464" s="47"/>
      <c r="E5464" s="47"/>
      <c r="F5464" s="47"/>
      <c r="G5464" s="47"/>
      <c r="H5464" s="114"/>
      <c r="I5464" s="60" t="s">
        <v>19</v>
      </c>
      <c r="J5464" s="48" t="s">
        <v>5</v>
      </c>
      <c r="K5464" s="47" t="str">
        <f>IF(H5461="Nein",IF(H5462="Erdgas","Den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endet."),IF(H5462="Erdgas","Bitte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64" s="47"/>
      <c r="M5464" s="47"/>
      <c r="N5464" s="47"/>
      <c r="O5464" s="47"/>
      <c r="P5464" s="47"/>
      <c r="Q5464" s="47"/>
      <c r="R5464" s="47"/>
      <c r="S5464" s="47"/>
      <c r="T5464" s="47"/>
      <c r="U5464" s="47"/>
      <c r="V5464" s="47"/>
      <c r="W5464" s="47"/>
      <c r="X5464" s="91"/>
      <c r="Y5464" s="91"/>
      <c r="Z5464" s="91"/>
      <c r="AA5464" s="91"/>
    </row>
    <row r="5465" spans="2:27" x14ac:dyDescent="0.3">
      <c r="B5465" s="46"/>
      <c r="C5465" s="46"/>
      <c r="D5465" s="46"/>
      <c r="E5465" s="46"/>
      <c r="F5465" s="46"/>
      <c r="G5465" s="46"/>
      <c r="H5465" s="46"/>
      <c r="I5465" s="46"/>
      <c r="J5465" s="46"/>
      <c r="K5465" s="46"/>
      <c r="L5465" s="46"/>
      <c r="M5465" s="46"/>
      <c r="N5465" s="46"/>
      <c r="O5465" s="46"/>
      <c r="P5465" s="46"/>
      <c r="Q5465" s="46"/>
      <c r="R5465" s="46"/>
      <c r="S5465" s="46"/>
      <c r="T5465" s="46"/>
      <c r="U5465" s="46"/>
      <c r="V5465" s="46"/>
      <c r="W5465" s="46"/>
      <c r="X5465" s="91"/>
      <c r="Y5465" s="91"/>
      <c r="Z5465" s="91"/>
      <c r="AA5465" s="91"/>
    </row>
    <row r="5466" spans="2:27" ht="18" thickBot="1" x14ac:dyDescent="0.5">
      <c r="B5466" s="56" t="s">
        <v>10</v>
      </c>
      <c r="C5466" s="47"/>
      <c r="D5466" s="47"/>
      <c r="E5466" s="47"/>
      <c r="F5466" s="47"/>
      <c r="G5466" s="47"/>
      <c r="H5466" s="47"/>
      <c r="I5466" s="47"/>
      <c r="J5466" s="47"/>
      <c r="K5466" s="47"/>
      <c r="L5466" s="47"/>
      <c r="M5466" s="47"/>
      <c r="N5466" s="47"/>
      <c r="O5466" s="47"/>
      <c r="P5466" s="47"/>
      <c r="Q5466" s="47"/>
      <c r="R5466" s="47"/>
      <c r="S5466" s="47"/>
      <c r="T5466" s="47"/>
      <c r="U5466" s="47"/>
      <c r="V5466" s="47"/>
      <c r="W5466" s="47"/>
      <c r="X5466" s="91"/>
      <c r="Y5466" s="90"/>
      <c r="Z5466" s="91"/>
      <c r="AA5466" s="91"/>
    </row>
    <row r="5467" spans="2:27" ht="15" thickBot="1" x14ac:dyDescent="0.35">
      <c r="B5467" s="47" t="s">
        <v>11</v>
      </c>
      <c r="C5467" s="47"/>
      <c r="D5467" s="47"/>
      <c r="E5467" s="47"/>
      <c r="F5467" s="47"/>
      <c r="G5467" s="47"/>
      <c r="H5467" s="112"/>
      <c r="I5467" s="47"/>
      <c r="J5467" s="48" t="s">
        <v>5</v>
      </c>
      <c r="K5467" s="47" t="s">
        <v>12</v>
      </c>
      <c r="L5467" s="47"/>
      <c r="M5467" s="47"/>
      <c r="N5467" s="47"/>
      <c r="O5467" s="47"/>
      <c r="P5467" s="47"/>
      <c r="Q5467" s="47"/>
      <c r="R5467" s="47"/>
      <c r="S5467" s="47"/>
      <c r="T5467" s="47"/>
      <c r="U5467" s="47"/>
      <c r="V5467" s="47"/>
      <c r="W5467" s="47"/>
      <c r="X5467" s="91">
        <f>H5468</f>
        <v>0</v>
      </c>
      <c r="Y5467" s="91">
        <f>H5469</f>
        <v>0</v>
      </c>
      <c r="Z5467" s="91">
        <f>H5470</f>
        <v>0</v>
      </c>
      <c r="AA5467" s="91">
        <f>H5471</f>
        <v>0</v>
      </c>
    </row>
    <row r="5468" spans="2:27" ht="15" thickBot="1" x14ac:dyDescent="0.35">
      <c r="B5468" s="47" t="s">
        <v>13</v>
      </c>
      <c r="C5468" s="47"/>
      <c r="D5468" s="47"/>
      <c r="E5468" s="47"/>
      <c r="F5468" s="47"/>
      <c r="G5468" s="47"/>
      <c r="H5468" s="112"/>
      <c r="I5468" s="59"/>
      <c r="J5468" s="48" t="s">
        <v>5</v>
      </c>
      <c r="K5468" s="47" t="s">
        <v>15</v>
      </c>
      <c r="L5468" s="47"/>
      <c r="M5468" s="47"/>
      <c r="N5468" s="47"/>
      <c r="O5468" s="47"/>
      <c r="P5468" s="47"/>
      <c r="Q5468" s="47"/>
      <c r="R5468" s="47"/>
      <c r="S5468" s="47"/>
      <c r="T5468" s="47"/>
      <c r="U5468" s="47"/>
      <c r="V5468" s="47"/>
      <c r="W5468" s="47"/>
      <c r="X5468" s="91"/>
      <c r="Y5468" s="91"/>
      <c r="Z5468" s="91"/>
      <c r="AA5468" s="91"/>
    </row>
    <row r="5469" spans="2:27" ht="15" thickBot="1" x14ac:dyDescent="0.35">
      <c r="B5469" s="47" t="s">
        <v>16</v>
      </c>
      <c r="C5469" s="47"/>
      <c r="D5469" s="47"/>
      <c r="E5469" s="47"/>
      <c r="F5469" s="47"/>
      <c r="G5469" s="47"/>
      <c r="H5469" s="137"/>
      <c r="I5469" s="47"/>
      <c r="J5469" s="48" t="s">
        <v>5</v>
      </c>
      <c r="K5469" s="47" t="s">
        <v>17</v>
      </c>
      <c r="L5469" s="47"/>
      <c r="M5469" s="47"/>
      <c r="N5469" s="47"/>
      <c r="O5469" s="47"/>
      <c r="P5469" s="47"/>
      <c r="Q5469" s="47"/>
      <c r="R5469" s="47"/>
      <c r="S5469" s="47"/>
      <c r="T5469" s="47"/>
      <c r="U5469" s="47"/>
      <c r="V5469" s="47"/>
      <c r="W5469" s="47"/>
      <c r="X5469" s="91"/>
      <c r="Y5469" s="91"/>
      <c r="Z5469" s="91"/>
      <c r="AA5469" s="91"/>
    </row>
    <row r="5470" spans="2:27" ht="15" thickBot="1" x14ac:dyDescent="0.35">
      <c r="B5470" s="47" t="str">
        <f>IF(H5469="Erdgas","Nettorechnungsbetrag (Erdgas)",IF(H5469="Strom","Nettorechnungsbetrag (Strom)",IF(H5469="Wärme/Kälte","Nettorechnungsbetrag (Wärme/Kälte)","Bitte Energieart auswählen!")))</f>
        <v>Bitte Energieart auswählen!</v>
      </c>
      <c r="C5470" s="47"/>
      <c r="D5470" s="47"/>
      <c r="E5470" s="47"/>
      <c r="F5470" s="47"/>
      <c r="G5470" s="47"/>
      <c r="H5470" s="113"/>
      <c r="I5470" s="60" t="s">
        <v>18</v>
      </c>
      <c r="J5470" s="48" t="s">
        <v>5</v>
      </c>
      <c r="K5470" s="47" t="str">
        <f>IF(H5469="Erdgas","Erdgaskosten exkl. Steuern, Abgaben, Netzentgelte, etc.",IF(H5469="Strom","Stromkosten exkl. Steuern, Abgaben, Netzentgelte, etc.",IF(H5469="Wärme/Kälte","Wärme-/Kältekosten exkl. Steuern, Abgaben, Netzentgelte, etc.","Bitte Energieart auswählen!")))</f>
        <v>Bitte Energieart auswählen!</v>
      </c>
      <c r="L5470" s="47"/>
      <c r="M5470" s="47"/>
      <c r="N5470" s="47"/>
      <c r="O5470" s="47"/>
      <c r="P5470" s="47"/>
      <c r="Q5470" s="47"/>
      <c r="R5470" s="47"/>
      <c r="S5470" s="47"/>
      <c r="T5470" s="47"/>
      <c r="U5470" s="47"/>
      <c r="V5470" s="47"/>
      <c r="W5470" s="47"/>
      <c r="X5470" s="91"/>
      <c r="Y5470" s="91"/>
      <c r="Z5470" s="91"/>
      <c r="AA5470" s="91"/>
    </row>
    <row r="5471" spans="2:27" ht="15" thickBot="1" x14ac:dyDescent="0.35">
      <c r="B5471" s="47" t="str">
        <f>IF(AND(H5469="Erdgas",H5468="Nein"),"Erdgasverbrauch in kWh gem. letzter Jahresabrechnung",IF(H5469="Erdgas","Erdgasverbrauch in kWh im Kalenderjahr 2021",IF(AND(H5469="Strom",H5468="Nein"),"Stromverbrauch in kWh gem. letzter Jahresabrechnung",IF(H5469="Strom","Stromverbrauch in kWh im Kalenderjahr 2021",IF(AND(H5469="Wärme/Kälte",H5468="Nein"),"Wärme-/Kälteverbrauch in kWh gem. letzter Jahresabrechnung",IF(H5469="Wärme/Kälte","Wärme-/Kälteverbrauch in kWh im Kalenderjahr 2021","Bitte Energieart auswählen!"))))))</f>
        <v>Bitte Energieart auswählen!</v>
      </c>
      <c r="C5471" s="47"/>
      <c r="D5471" s="47"/>
      <c r="E5471" s="47"/>
      <c r="F5471" s="47"/>
      <c r="G5471" s="47"/>
      <c r="H5471" s="114"/>
      <c r="I5471" s="60" t="s">
        <v>19</v>
      </c>
      <c r="J5471" s="48" t="s">
        <v>5</v>
      </c>
      <c r="K5471" s="47" t="str">
        <f>IF(H5468="Nein",IF(H5469="Erdgas","Den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endet."),IF(H5469="Erdgas","Bitte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71" s="47"/>
      <c r="M5471" s="47"/>
      <c r="N5471" s="47"/>
      <c r="O5471" s="47"/>
      <c r="P5471" s="47"/>
      <c r="Q5471" s="47"/>
      <c r="R5471" s="47"/>
      <c r="S5471" s="47"/>
      <c r="T5471" s="47"/>
      <c r="U5471" s="47"/>
      <c r="V5471" s="47"/>
      <c r="W5471" s="47"/>
      <c r="X5471" s="91"/>
      <c r="Y5471" s="91"/>
      <c r="Z5471" s="91"/>
      <c r="AA5471" s="91"/>
    </row>
    <row r="5472" spans="2:27" x14ac:dyDescent="0.3">
      <c r="B5472" s="46"/>
      <c r="C5472" s="46"/>
      <c r="D5472" s="46"/>
      <c r="E5472" s="46"/>
      <c r="F5472" s="46"/>
      <c r="G5472" s="46"/>
      <c r="H5472" s="46"/>
      <c r="I5472" s="46"/>
      <c r="J5472" s="46"/>
      <c r="K5472" s="46"/>
      <c r="L5472" s="46"/>
      <c r="M5472" s="46"/>
      <c r="N5472" s="46"/>
      <c r="O5472" s="46"/>
      <c r="P5472" s="46"/>
      <c r="Q5472" s="46"/>
      <c r="R5472" s="46"/>
      <c r="S5472" s="46"/>
      <c r="T5472" s="46"/>
      <c r="U5472" s="46"/>
      <c r="V5472" s="46"/>
      <c r="W5472" s="46"/>
      <c r="X5472" s="91"/>
      <c r="Y5472" s="91"/>
      <c r="Z5472" s="91"/>
      <c r="AA5472" s="91"/>
    </row>
    <row r="5473" spans="2:27" ht="18" thickBot="1" x14ac:dyDescent="0.5">
      <c r="B5473" s="56" t="s">
        <v>10</v>
      </c>
      <c r="C5473" s="47"/>
      <c r="D5473" s="47"/>
      <c r="E5473" s="47"/>
      <c r="F5473" s="47"/>
      <c r="G5473" s="47"/>
      <c r="H5473" s="47"/>
      <c r="I5473" s="47"/>
      <c r="J5473" s="47"/>
      <c r="K5473" s="47"/>
      <c r="L5473" s="47"/>
      <c r="M5473" s="47"/>
      <c r="N5473" s="47"/>
      <c r="O5473" s="47"/>
      <c r="P5473" s="47"/>
      <c r="Q5473" s="47"/>
      <c r="R5473" s="47"/>
      <c r="S5473" s="47"/>
      <c r="T5473" s="47"/>
      <c r="U5473" s="47"/>
      <c r="V5473" s="47"/>
      <c r="W5473" s="47"/>
      <c r="X5473" s="91"/>
      <c r="Y5473" s="90"/>
      <c r="Z5473" s="91"/>
      <c r="AA5473" s="91"/>
    </row>
    <row r="5474" spans="2:27" ht="15" thickBot="1" x14ac:dyDescent="0.35">
      <c r="B5474" s="47" t="s">
        <v>11</v>
      </c>
      <c r="C5474" s="47"/>
      <c r="D5474" s="47"/>
      <c r="E5474" s="47"/>
      <c r="F5474" s="47"/>
      <c r="G5474" s="47"/>
      <c r="H5474" s="112"/>
      <c r="I5474" s="47"/>
      <c r="J5474" s="48" t="s">
        <v>5</v>
      </c>
      <c r="K5474" s="47" t="s">
        <v>12</v>
      </c>
      <c r="L5474" s="47"/>
      <c r="M5474" s="47"/>
      <c r="N5474" s="47"/>
      <c r="O5474" s="47"/>
      <c r="P5474" s="47"/>
      <c r="Q5474" s="47"/>
      <c r="R5474" s="47"/>
      <c r="S5474" s="47"/>
      <c r="T5474" s="47"/>
      <c r="U5474" s="47"/>
      <c r="V5474" s="47"/>
      <c r="W5474" s="47"/>
      <c r="X5474" s="91">
        <f>H5475</f>
        <v>0</v>
      </c>
      <c r="Y5474" s="91">
        <f>H5476</f>
        <v>0</v>
      </c>
      <c r="Z5474" s="91">
        <f>H5477</f>
        <v>0</v>
      </c>
      <c r="AA5474" s="91">
        <f>H5478</f>
        <v>0</v>
      </c>
    </row>
    <row r="5475" spans="2:27" ht="15" thickBot="1" x14ac:dyDescent="0.35">
      <c r="B5475" s="47" t="s">
        <v>13</v>
      </c>
      <c r="C5475" s="47"/>
      <c r="D5475" s="47"/>
      <c r="E5475" s="47"/>
      <c r="F5475" s="47"/>
      <c r="G5475" s="47"/>
      <c r="H5475" s="112"/>
      <c r="I5475" s="59"/>
      <c r="J5475" s="48" t="s">
        <v>5</v>
      </c>
      <c r="K5475" s="47" t="s">
        <v>15</v>
      </c>
      <c r="L5475" s="47"/>
      <c r="M5475" s="47"/>
      <c r="N5475" s="47"/>
      <c r="O5475" s="47"/>
      <c r="P5475" s="47"/>
      <c r="Q5475" s="47"/>
      <c r="R5475" s="47"/>
      <c r="S5475" s="47"/>
      <c r="T5475" s="47"/>
      <c r="U5475" s="47"/>
      <c r="V5475" s="47"/>
      <c r="W5475" s="47"/>
      <c r="X5475" s="91"/>
      <c r="Y5475" s="91"/>
      <c r="Z5475" s="91"/>
      <c r="AA5475" s="91"/>
    </row>
    <row r="5476" spans="2:27" ht="15" thickBot="1" x14ac:dyDescent="0.35">
      <c r="B5476" s="47" t="s">
        <v>16</v>
      </c>
      <c r="C5476" s="47"/>
      <c r="D5476" s="47"/>
      <c r="E5476" s="47"/>
      <c r="F5476" s="47"/>
      <c r="G5476" s="47"/>
      <c r="H5476" s="137"/>
      <c r="I5476" s="47"/>
      <c r="J5476" s="48" t="s">
        <v>5</v>
      </c>
      <c r="K5476" s="47" t="s">
        <v>17</v>
      </c>
      <c r="L5476" s="47"/>
      <c r="M5476" s="47"/>
      <c r="N5476" s="47"/>
      <c r="O5476" s="47"/>
      <c r="P5476" s="47"/>
      <c r="Q5476" s="47"/>
      <c r="R5476" s="47"/>
      <c r="S5476" s="47"/>
      <c r="T5476" s="47"/>
      <c r="U5476" s="47"/>
      <c r="V5476" s="47"/>
      <c r="W5476" s="47"/>
      <c r="X5476" s="91"/>
      <c r="Y5476" s="91"/>
      <c r="Z5476" s="91"/>
      <c r="AA5476" s="91"/>
    </row>
    <row r="5477" spans="2:27" ht="15" thickBot="1" x14ac:dyDescent="0.35">
      <c r="B5477" s="47" t="str">
        <f>IF(H5476="Erdgas","Nettorechnungsbetrag (Erdgas)",IF(H5476="Strom","Nettorechnungsbetrag (Strom)",IF(H5476="Wärme/Kälte","Nettorechnungsbetrag (Wärme/Kälte)","Bitte Energieart auswählen!")))</f>
        <v>Bitte Energieart auswählen!</v>
      </c>
      <c r="C5477" s="47"/>
      <c r="D5477" s="47"/>
      <c r="E5477" s="47"/>
      <c r="F5477" s="47"/>
      <c r="G5477" s="47"/>
      <c r="H5477" s="113"/>
      <c r="I5477" s="60" t="s">
        <v>18</v>
      </c>
      <c r="J5477" s="48" t="s">
        <v>5</v>
      </c>
      <c r="K5477" s="47" t="str">
        <f>IF(H5476="Erdgas","Erdgaskosten exkl. Steuern, Abgaben, Netzentgelte, etc.",IF(H5476="Strom","Stromkosten exkl. Steuern, Abgaben, Netzentgelte, etc.",IF(H5476="Wärme/Kälte","Wärme-/Kältekosten exkl. Steuern, Abgaben, Netzentgelte, etc.","Bitte Energieart auswählen!")))</f>
        <v>Bitte Energieart auswählen!</v>
      </c>
      <c r="L5477" s="47"/>
      <c r="M5477" s="47"/>
      <c r="N5477" s="47"/>
      <c r="O5477" s="47"/>
      <c r="P5477" s="47"/>
      <c r="Q5477" s="47"/>
      <c r="R5477" s="47"/>
      <c r="S5477" s="47"/>
      <c r="T5477" s="47"/>
      <c r="U5477" s="47"/>
      <c r="V5477" s="47"/>
      <c r="W5477" s="47"/>
      <c r="X5477" s="91"/>
      <c r="Y5477" s="91"/>
      <c r="Z5477" s="91"/>
      <c r="AA5477" s="91"/>
    </row>
    <row r="5478" spans="2:27" ht="15" thickBot="1" x14ac:dyDescent="0.35">
      <c r="B5478" s="47" t="str">
        <f>IF(AND(H5476="Erdgas",H5475="Nein"),"Erdgasverbrauch in kWh gem. letzter Jahresabrechnung",IF(H5476="Erdgas","Erdgasverbrauch in kWh im Kalenderjahr 2021",IF(AND(H5476="Strom",H5475="Nein"),"Stromverbrauch in kWh gem. letzter Jahresabrechnung",IF(H5476="Strom","Stromverbrauch in kWh im Kalenderjahr 2021",IF(AND(H5476="Wärme/Kälte",H5475="Nein"),"Wärme-/Kälteverbrauch in kWh gem. letzter Jahresabrechnung",IF(H5476="Wärme/Kälte","Wärme-/Kälteverbrauch in kWh im Kalenderjahr 2021","Bitte Energieart auswählen!"))))))</f>
        <v>Bitte Energieart auswählen!</v>
      </c>
      <c r="C5478" s="47"/>
      <c r="D5478" s="47"/>
      <c r="E5478" s="47"/>
      <c r="F5478" s="47"/>
      <c r="G5478" s="47"/>
      <c r="H5478" s="114"/>
      <c r="I5478" s="60" t="s">
        <v>19</v>
      </c>
      <c r="J5478" s="48" t="s">
        <v>5</v>
      </c>
      <c r="K5478" s="47" t="str">
        <f>IF(H5475="Nein",IF(H5476="Erdgas","Den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endet."),IF(H5476="Erdgas","Bitte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78" s="47"/>
      <c r="M5478" s="47"/>
      <c r="N5478" s="47"/>
      <c r="O5478" s="47"/>
      <c r="P5478" s="47"/>
      <c r="Q5478" s="47"/>
      <c r="R5478" s="47"/>
      <c r="S5478" s="47"/>
      <c r="T5478" s="47"/>
      <c r="U5478" s="47"/>
      <c r="V5478" s="47"/>
      <c r="W5478" s="47"/>
      <c r="X5478" s="91"/>
      <c r="Y5478" s="91"/>
      <c r="Z5478" s="91"/>
      <c r="AA5478" s="91"/>
    </row>
    <row r="5479" spans="2:27" x14ac:dyDescent="0.3">
      <c r="B5479" s="46"/>
      <c r="C5479" s="46"/>
      <c r="D5479" s="46"/>
      <c r="E5479" s="46"/>
      <c r="F5479" s="46"/>
      <c r="G5479" s="46"/>
      <c r="H5479" s="46"/>
      <c r="I5479" s="46"/>
      <c r="J5479" s="46"/>
      <c r="K5479" s="46"/>
      <c r="L5479" s="46"/>
      <c r="M5479" s="46"/>
      <c r="N5479" s="46"/>
      <c r="O5479" s="46"/>
      <c r="P5479" s="46"/>
      <c r="Q5479" s="46"/>
      <c r="R5479" s="46"/>
      <c r="S5479" s="46"/>
      <c r="T5479" s="46"/>
      <c r="U5479" s="46"/>
      <c r="V5479" s="46"/>
      <c r="W5479" s="46"/>
      <c r="X5479" s="91"/>
      <c r="Y5479" s="91"/>
      <c r="Z5479" s="91"/>
      <c r="AA5479" s="91"/>
    </row>
    <row r="5480" spans="2:27" ht="18" thickBot="1" x14ac:dyDescent="0.5">
      <c r="B5480" s="56" t="s">
        <v>10</v>
      </c>
      <c r="C5480" s="47"/>
      <c r="D5480" s="47"/>
      <c r="E5480" s="47"/>
      <c r="F5480" s="47"/>
      <c r="G5480" s="47"/>
      <c r="H5480" s="47"/>
      <c r="I5480" s="47"/>
      <c r="J5480" s="47"/>
      <c r="K5480" s="47"/>
      <c r="L5480" s="47"/>
      <c r="M5480" s="47"/>
      <c r="N5480" s="47"/>
      <c r="O5480" s="47"/>
      <c r="P5480" s="47"/>
      <c r="Q5480" s="47"/>
      <c r="R5480" s="47"/>
      <c r="S5480" s="47"/>
      <c r="T5480" s="47"/>
      <c r="U5480" s="47"/>
      <c r="V5480" s="47"/>
      <c r="W5480" s="47"/>
      <c r="X5480" s="91"/>
      <c r="Y5480" s="90"/>
      <c r="Z5480" s="91"/>
      <c r="AA5480" s="91"/>
    </row>
    <row r="5481" spans="2:27" ht="15" thickBot="1" x14ac:dyDescent="0.35">
      <c r="B5481" s="47" t="s">
        <v>11</v>
      </c>
      <c r="C5481" s="47"/>
      <c r="D5481" s="47"/>
      <c r="E5481" s="47"/>
      <c r="F5481" s="47"/>
      <c r="G5481" s="47"/>
      <c r="H5481" s="112"/>
      <c r="I5481" s="47"/>
      <c r="J5481" s="48" t="s">
        <v>5</v>
      </c>
      <c r="K5481" s="47" t="s">
        <v>12</v>
      </c>
      <c r="L5481" s="47"/>
      <c r="M5481" s="47"/>
      <c r="N5481" s="47"/>
      <c r="O5481" s="47"/>
      <c r="P5481" s="47"/>
      <c r="Q5481" s="47"/>
      <c r="R5481" s="47"/>
      <c r="S5481" s="47"/>
      <c r="T5481" s="47"/>
      <c r="U5481" s="47"/>
      <c r="V5481" s="47"/>
      <c r="W5481" s="47"/>
      <c r="X5481" s="91">
        <f>H5482</f>
        <v>0</v>
      </c>
      <c r="Y5481" s="91">
        <f>H5483</f>
        <v>0</v>
      </c>
      <c r="Z5481" s="91">
        <f>H5484</f>
        <v>0</v>
      </c>
      <c r="AA5481" s="91">
        <f>H5485</f>
        <v>0</v>
      </c>
    </row>
    <row r="5482" spans="2:27" ht="15" thickBot="1" x14ac:dyDescent="0.35">
      <c r="B5482" s="47" t="s">
        <v>13</v>
      </c>
      <c r="C5482" s="47"/>
      <c r="D5482" s="47"/>
      <c r="E5482" s="47"/>
      <c r="F5482" s="47"/>
      <c r="G5482" s="47"/>
      <c r="H5482" s="112"/>
      <c r="I5482" s="59"/>
      <c r="J5482" s="48" t="s">
        <v>5</v>
      </c>
      <c r="K5482" s="47" t="s">
        <v>15</v>
      </c>
      <c r="L5482" s="47"/>
      <c r="M5482" s="47"/>
      <c r="N5482" s="47"/>
      <c r="O5482" s="47"/>
      <c r="P5482" s="47"/>
      <c r="Q5482" s="47"/>
      <c r="R5482" s="47"/>
      <c r="S5482" s="47"/>
      <c r="T5482" s="47"/>
      <c r="U5482" s="47"/>
      <c r="V5482" s="47"/>
      <c r="W5482" s="47"/>
      <c r="X5482" s="91"/>
      <c r="Y5482" s="91"/>
      <c r="Z5482" s="91"/>
      <c r="AA5482" s="91"/>
    </row>
    <row r="5483" spans="2:27" ht="15" thickBot="1" x14ac:dyDescent="0.35">
      <c r="B5483" s="47" t="s">
        <v>16</v>
      </c>
      <c r="C5483" s="47"/>
      <c r="D5483" s="47"/>
      <c r="E5483" s="47"/>
      <c r="F5483" s="47"/>
      <c r="G5483" s="47"/>
      <c r="H5483" s="137"/>
      <c r="I5483" s="47"/>
      <c r="J5483" s="48" t="s">
        <v>5</v>
      </c>
      <c r="K5483" s="47" t="s">
        <v>17</v>
      </c>
      <c r="L5483" s="47"/>
      <c r="M5483" s="47"/>
      <c r="N5483" s="47"/>
      <c r="O5483" s="47"/>
      <c r="P5483" s="47"/>
      <c r="Q5483" s="47"/>
      <c r="R5483" s="47"/>
      <c r="S5483" s="47"/>
      <c r="T5483" s="47"/>
      <c r="U5483" s="47"/>
      <c r="V5483" s="47"/>
      <c r="W5483" s="47"/>
      <c r="X5483" s="91"/>
      <c r="Y5483" s="91"/>
      <c r="Z5483" s="91"/>
      <c r="AA5483" s="91"/>
    </row>
    <row r="5484" spans="2:27" ht="15" thickBot="1" x14ac:dyDescent="0.35">
      <c r="B5484" s="47" t="str">
        <f>IF(H5483="Erdgas","Nettorechnungsbetrag (Erdgas)",IF(H5483="Strom","Nettorechnungsbetrag (Strom)",IF(H5483="Wärme/Kälte","Nettorechnungsbetrag (Wärme/Kälte)","Bitte Energieart auswählen!")))</f>
        <v>Bitte Energieart auswählen!</v>
      </c>
      <c r="C5484" s="47"/>
      <c r="D5484" s="47"/>
      <c r="E5484" s="47"/>
      <c r="F5484" s="47"/>
      <c r="G5484" s="47"/>
      <c r="H5484" s="113"/>
      <c r="I5484" s="60" t="s">
        <v>18</v>
      </c>
      <c r="J5484" s="48" t="s">
        <v>5</v>
      </c>
      <c r="K5484" s="47" t="str">
        <f>IF(H5483="Erdgas","Erdgaskosten exkl. Steuern, Abgaben, Netzentgelte, etc.",IF(H5483="Strom","Stromkosten exkl. Steuern, Abgaben, Netzentgelte, etc.",IF(H5483="Wärme/Kälte","Wärme-/Kältekosten exkl. Steuern, Abgaben, Netzentgelte, etc.","Bitte Energieart auswählen!")))</f>
        <v>Bitte Energieart auswählen!</v>
      </c>
      <c r="L5484" s="47"/>
      <c r="M5484" s="47"/>
      <c r="N5484" s="47"/>
      <c r="O5484" s="47"/>
      <c r="P5484" s="47"/>
      <c r="Q5484" s="47"/>
      <c r="R5484" s="47"/>
      <c r="S5484" s="47"/>
      <c r="T5484" s="47"/>
      <c r="U5484" s="47"/>
      <c r="V5484" s="47"/>
      <c r="W5484" s="47"/>
      <c r="X5484" s="91"/>
      <c r="Y5484" s="91"/>
      <c r="Z5484" s="91"/>
      <c r="AA5484" s="91"/>
    </row>
    <row r="5485" spans="2:27" ht="15" thickBot="1" x14ac:dyDescent="0.35">
      <c r="B5485" s="47" t="str">
        <f>IF(AND(H5483="Erdgas",H5482="Nein"),"Erdgasverbrauch in kWh gem. letzter Jahresabrechnung",IF(H5483="Erdgas","Erdgasverbrauch in kWh im Kalenderjahr 2021",IF(AND(H5483="Strom",H5482="Nein"),"Stromverbrauch in kWh gem. letzter Jahresabrechnung",IF(H5483="Strom","Stromverbrauch in kWh im Kalenderjahr 2021",IF(AND(H5483="Wärme/Kälte",H5482="Nein"),"Wärme-/Kälteverbrauch in kWh gem. letzter Jahresabrechnung",IF(H5483="Wärme/Kälte","Wärme-/Kälteverbrauch in kWh im Kalenderjahr 2021","Bitte Energieart auswählen!"))))))</f>
        <v>Bitte Energieart auswählen!</v>
      </c>
      <c r="C5485" s="47"/>
      <c r="D5485" s="47"/>
      <c r="E5485" s="47"/>
      <c r="F5485" s="47"/>
      <c r="G5485" s="47"/>
      <c r="H5485" s="114"/>
      <c r="I5485" s="60" t="s">
        <v>19</v>
      </c>
      <c r="J5485" s="48" t="s">
        <v>5</v>
      </c>
      <c r="K5485" s="47" t="str">
        <f>IF(H5482="Nein",IF(H5483="Erdgas","Den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endet."),IF(H5483="Erdgas","Bitte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85" s="47"/>
      <c r="M5485" s="47"/>
      <c r="N5485" s="47"/>
      <c r="O5485" s="47"/>
      <c r="P5485" s="47"/>
      <c r="Q5485" s="47"/>
      <c r="R5485" s="47"/>
      <c r="S5485" s="47"/>
      <c r="T5485" s="47"/>
      <c r="U5485" s="47"/>
      <c r="V5485" s="47"/>
      <c r="W5485" s="47"/>
      <c r="X5485" s="91"/>
      <c r="Y5485" s="91"/>
      <c r="Z5485" s="91"/>
      <c r="AA5485" s="91"/>
    </row>
    <row r="5486" spans="2:27" x14ac:dyDescent="0.3">
      <c r="B5486" s="46"/>
      <c r="C5486" s="46"/>
      <c r="D5486" s="46"/>
      <c r="E5486" s="46"/>
      <c r="F5486" s="46"/>
      <c r="G5486" s="46"/>
      <c r="H5486" s="46"/>
      <c r="I5486" s="46"/>
      <c r="J5486" s="46"/>
      <c r="K5486" s="46"/>
      <c r="L5486" s="46"/>
      <c r="M5486" s="46"/>
      <c r="N5486" s="46"/>
      <c r="O5486" s="46"/>
      <c r="P5486" s="46"/>
      <c r="Q5486" s="46"/>
      <c r="R5486" s="46"/>
      <c r="S5486" s="46"/>
      <c r="T5486" s="46"/>
      <c r="U5486" s="46"/>
      <c r="V5486" s="46"/>
      <c r="W5486" s="46"/>
      <c r="X5486" s="91"/>
      <c r="Y5486" s="91"/>
      <c r="Z5486" s="91"/>
      <c r="AA5486" s="91"/>
    </row>
    <row r="5487" spans="2:27" ht="18" thickBot="1" x14ac:dyDescent="0.5">
      <c r="B5487" s="56" t="s">
        <v>10</v>
      </c>
      <c r="C5487" s="47"/>
      <c r="D5487" s="47"/>
      <c r="E5487" s="47"/>
      <c r="F5487" s="47"/>
      <c r="G5487" s="47"/>
      <c r="H5487" s="47"/>
      <c r="I5487" s="47"/>
      <c r="J5487" s="47"/>
      <c r="K5487" s="47"/>
      <c r="L5487" s="47"/>
      <c r="M5487" s="47"/>
      <c r="N5487" s="47"/>
      <c r="O5487" s="47"/>
      <c r="P5487" s="47"/>
      <c r="Q5487" s="47"/>
      <c r="R5487" s="47"/>
      <c r="S5487" s="47"/>
      <c r="T5487" s="47"/>
      <c r="U5487" s="47"/>
      <c r="V5487" s="47"/>
      <c r="W5487" s="47"/>
      <c r="X5487" s="91"/>
      <c r="Y5487" s="90"/>
      <c r="Z5487" s="91"/>
      <c r="AA5487" s="91"/>
    </row>
    <row r="5488" spans="2:27" ht="15" thickBot="1" x14ac:dyDescent="0.35">
      <c r="B5488" s="47" t="s">
        <v>11</v>
      </c>
      <c r="C5488" s="47"/>
      <c r="D5488" s="47"/>
      <c r="E5488" s="47"/>
      <c r="F5488" s="47"/>
      <c r="G5488" s="47"/>
      <c r="H5488" s="112"/>
      <c r="I5488" s="47"/>
      <c r="J5488" s="48" t="s">
        <v>5</v>
      </c>
      <c r="K5488" s="47" t="s">
        <v>12</v>
      </c>
      <c r="L5488" s="47"/>
      <c r="M5488" s="47"/>
      <c r="N5488" s="47"/>
      <c r="O5488" s="47"/>
      <c r="P5488" s="47"/>
      <c r="Q5488" s="47"/>
      <c r="R5488" s="47"/>
      <c r="S5488" s="47"/>
      <c r="T5488" s="47"/>
      <c r="U5488" s="47"/>
      <c r="V5488" s="47"/>
      <c r="W5488" s="47"/>
      <c r="X5488" s="91">
        <f>H5489</f>
        <v>0</v>
      </c>
      <c r="Y5488" s="91">
        <f>H5490</f>
        <v>0</v>
      </c>
      <c r="Z5488" s="91">
        <f>H5491</f>
        <v>0</v>
      </c>
      <c r="AA5488" s="91">
        <f>H5492</f>
        <v>0</v>
      </c>
    </row>
    <row r="5489" spans="2:27" ht="15" thickBot="1" x14ac:dyDescent="0.35">
      <c r="B5489" s="47" t="s">
        <v>13</v>
      </c>
      <c r="C5489" s="47"/>
      <c r="D5489" s="47"/>
      <c r="E5489" s="47"/>
      <c r="F5489" s="47"/>
      <c r="G5489" s="47"/>
      <c r="H5489" s="112"/>
      <c r="I5489" s="59"/>
      <c r="J5489" s="48" t="s">
        <v>5</v>
      </c>
      <c r="K5489" s="47" t="s">
        <v>15</v>
      </c>
      <c r="L5489" s="47"/>
      <c r="M5489" s="47"/>
      <c r="N5489" s="47"/>
      <c r="O5489" s="47"/>
      <c r="P5489" s="47"/>
      <c r="Q5489" s="47"/>
      <c r="R5489" s="47"/>
      <c r="S5489" s="47"/>
      <c r="T5489" s="47"/>
      <c r="U5489" s="47"/>
      <c r="V5489" s="47"/>
      <c r="W5489" s="47"/>
      <c r="X5489" s="91"/>
      <c r="Y5489" s="91"/>
      <c r="Z5489" s="91"/>
      <c r="AA5489" s="91"/>
    </row>
    <row r="5490" spans="2:27" ht="15" thickBot="1" x14ac:dyDescent="0.35">
      <c r="B5490" s="47" t="s">
        <v>16</v>
      </c>
      <c r="C5490" s="47"/>
      <c r="D5490" s="47"/>
      <c r="E5490" s="47"/>
      <c r="F5490" s="47"/>
      <c r="G5490" s="47"/>
      <c r="H5490" s="137"/>
      <c r="I5490" s="47"/>
      <c r="J5490" s="48" t="s">
        <v>5</v>
      </c>
      <c r="K5490" s="47" t="s">
        <v>17</v>
      </c>
      <c r="L5490" s="47"/>
      <c r="M5490" s="47"/>
      <c r="N5490" s="47"/>
      <c r="O5490" s="47"/>
      <c r="P5490" s="47"/>
      <c r="Q5490" s="47"/>
      <c r="R5490" s="47"/>
      <c r="S5490" s="47"/>
      <c r="T5490" s="47"/>
      <c r="U5490" s="47"/>
      <c r="V5490" s="47"/>
      <c r="W5490" s="47"/>
      <c r="X5490" s="91"/>
      <c r="Y5490" s="91"/>
      <c r="Z5490" s="91"/>
      <c r="AA5490" s="91"/>
    </row>
    <row r="5491" spans="2:27" ht="15" thickBot="1" x14ac:dyDescent="0.35">
      <c r="B5491" s="47" t="str">
        <f>IF(H5490="Erdgas","Nettorechnungsbetrag (Erdgas)",IF(H5490="Strom","Nettorechnungsbetrag (Strom)",IF(H5490="Wärme/Kälte","Nettorechnungsbetrag (Wärme/Kälte)","Bitte Energieart auswählen!")))</f>
        <v>Bitte Energieart auswählen!</v>
      </c>
      <c r="C5491" s="47"/>
      <c r="D5491" s="47"/>
      <c r="E5491" s="47"/>
      <c r="F5491" s="47"/>
      <c r="G5491" s="47"/>
      <c r="H5491" s="113"/>
      <c r="I5491" s="60" t="s">
        <v>18</v>
      </c>
      <c r="J5491" s="48" t="s">
        <v>5</v>
      </c>
      <c r="K5491" s="47" t="str">
        <f>IF(H5490="Erdgas","Erdgaskosten exkl. Steuern, Abgaben, Netzentgelte, etc.",IF(H5490="Strom","Stromkosten exkl. Steuern, Abgaben, Netzentgelte, etc.",IF(H5490="Wärme/Kälte","Wärme-/Kältekosten exkl. Steuern, Abgaben, Netzentgelte, etc.","Bitte Energieart auswählen!")))</f>
        <v>Bitte Energieart auswählen!</v>
      </c>
      <c r="L5491" s="47"/>
      <c r="M5491" s="47"/>
      <c r="N5491" s="47"/>
      <c r="O5491" s="47"/>
      <c r="P5491" s="47"/>
      <c r="Q5491" s="47"/>
      <c r="R5491" s="47"/>
      <c r="S5491" s="47"/>
      <c r="T5491" s="47"/>
      <c r="U5491" s="47"/>
      <c r="V5491" s="47"/>
      <c r="W5491" s="47"/>
      <c r="X5491" s="91"/>
      <c r="Y5491" s="91"/>
      <c r="Z5491" s="91"/>
      <c r="AA5491" s="91"/>
    </row>
    <row r="5492" spans="2:27" ht="15" thickBot="1" x14ac:dyDescent="0.35">
      <c r="B5492" s="47" t="str">
        <f>IF(AND(H5490="Erdgas",H5489="Nein"),"Erdgasverbrauch in kWh gem. letzter Jahresabrechnung",IF(H5490="Erdgas","Erdgasverbrauch in kWh im Kalenderjahr 2021",IF(AND(H5490="Strom",H5489="Nein"),"Stromverbrauch in kWh gem. letzter Jahresabrechnung",IF(H5490="Strom","Stromverbrauch in kWh im Kalenderjahr 2021",IF(AND(H5490="Wärme/Kälte",H5489="Nein"),"Wärme-/Kälteverbrauch in kWh gem. letzter Jahresabrechnung",IF(H5490="Wärme/Kälte","Wärme-/Kälteverbrauch in kWh im Kalenderjahr 2021","Bitte Energieart auswählen!"))))))</f>
        <v>Bitte Energieart auswählen!</v>
      </c>
      <c r="C5492" s="47"/>
      <c r="D5492" s="47"/>
      <c r="E5492" s="47"/>
      <c r="F5492" s="47"/>
      <c r="G5492" s="47"/>
      <c r="H5492" s="114"/>
      <c r="I5492" s="60" t="s">
        <v>19</v>
      </c>
      <c r="J5492" s="48" t="s">
        <v>5</v>
      </c>
      <c r="K5492" s="47" t="str">
        <f>IF(H5489="Nein",IF(H5490="Erdgas","Den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endet."),IF(H5490="Erdgas","Bitte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92" s="47"/>
      <c r="M5492" s="47"/>
      <c r="N5492" s="47"/>
      <c r="O5492" s="47"/>
      <c r="P5492" s="47"/>
      <c r="Q5492" s="47"/>
      <c r="R5492" s="47"/>
      <c r="S5492" s="47"/>
      <c r="T5492" s="47"/>
      <c r="U5492" s="47"/>
      <c r="V5492" s="47"/>
      <c r="W5492" s="47"/>
      <c r="X5492" s="91"/>
      <c r="Y5492" s="91"/>
      <c r="Z5492" s="91"/>
      <c r="AA5492" s="91"/>
    </row>
    <row r="5493" spans="2:27" x14ac:dyDescent="0.3">
      <c r="B5493" s="46"/>
      <c r="C5493" s="46"/>
      <c r="D5493" s="46"/>
      <c r="E5493" s="46"/>
      <c r="F5493" s="46"/>
      <c r="G5493" s="46"/>
      <c r="H5493" s="46"/>
      <c r="I5493" s="46"/>
      <c r="J5493" s="46"/>
      <c r="K5493" s="46"/>
      <c r="L5493" s="46"/>
      <c r="M5493" s="46"/>
      <c r="N5493" s="46"/>
      <c r="O5493" s="46"/>
      <c r="P5493" s="46"/>
      <c r="Q5493" s="46"/>
      <c r="R5493" s="46"/>
      <c r="S5493" s="46"/>
      <c r="T5493" s="46"/>
      <c r="U5493" s="46"/>
      <c r="V5493" s="46"/>
      <c r="W5493" s="46"/>
      <c r="X5493" s="91"/>
      <c r="Y5493" s="91"/>
      <c r="Z5493" s="91"/>
      <c r="AA5493" s="91"/>
    </row>
    <row r="5494" spans="2:27" ht="18" thickBot="1" x14ac:dyDescent="0.5">
      <c r="B5494" s="56" t="s">
        <v>10</v>
      </c>
      <c r="C5494" s="47"/>
      <c r="D5494" s="47"/>
      <c r="E5494" s="47"/>
      <c r="F5494" s="47"/>
      <c r="G5494" s="47"/>
      <c r="H5494" s="47"/>
      <c r="I5494" s="47"/>
      <c r="J5494" s="47"/>
      <c r="K5494" s="47"/>
      <c r="L5494" s="47"/>
      <c r="M5494" s="47"/>
      <c r="N5494" s="47"/>
      <c r="O5494" s="47"/>
      <c r="P5494" s="47"/>
      <c r="Q5494" s="47"/>
      <c r="R5494" s="47"/>
      <c r="S5494" s="47"/>
      <c r="T5494" s="47"/>
      <c r="U5494" s="47"/>
      <c r="V5494" s="47"/>
      <c r="W5494" s="47"/>
      <c r="X5494" s="91"/>
      <c r="Y5494" s="90"/>
      <c r="Z5494" s="91"/>
      <c r="AA5494" s="91"/>
    </row>
    <row r="5495" spans="2:27" ht="15" thickBot="1" x14ac:dyDescent="0.35">
      <c r="B5495" s="47" t="s">
        <v>11</v>
      </c>
      <c r="C5495" s="47"/>
      <c r="D5495" s="47"/>
      <c r="E5495" s="47"/>
      <c r="F5495" s="47"/>
      <c r="G5495" s="47"/>
      <c r="H5495" s="112"/>
      <c r="I5495" s="47"/>
      <c r="J5495" s="48" t="s">
        <v>5</v>
      </c>
      <c r="K5495" s="47" t="s">
        <v>12</v>
      </c>
      <c r="L5495" s="47"/>
      <c r="M5495" s="47"/>
      <c r="N5495" s="47"/>
      <c r="O5495" s="47"/>
      <c r="P5495" s="47"/>
      <c r="Q5495" s="47"/>
      <c r="R5495" s="47"/>
      <c r="S5495" s="47"/>
      <c r="T5495" s="47"/>
      <c r="U5495" s="47"/>
      <c r="V5495" s="47"/>
      <c r="W5495" s="47"/>
      <c r="X5495" s="91">
        <f>H5496</f>
        <v>0</v>
      </c>
      <c r="Y5495" s="91">
        <f>H5497</f>
        <v>0</v>
      </c>
      <c r="Z5495" s="91">
        <f>H5498</f>
        <v>0</v>
      </c>
      <c r="AA5495" s="91">
        <f>H5499</f>
        <v>0</v>
      </c>
    </row>
    <row r="5496" spans="2:27" ht="15" thickBot="1" x14ac:dyDescent="0.35">
      <c r="B5496" s="47" t="s">
        <v>13</v>
      </c>
      <c r="C5496" s="47"/>
      <c r="D5496" s="47"/>
      <c r="E5496" s="47"/>
      <c r="F5496" s="47"/>
      <c r="G5496" s="47"/>
      <c r="H5496" s="112"/>
      <c r="I5496" s="59"/>
      <c r="J5496" s="48" t="s">
        <v>5</v>
      </c>
      <c r="K5496" s="47" t="s">
        <v>15</v>
      </c>
      <c r="L5496" s="47"/>
      <c r="M5496" s="47"/>
      <c r="N5496" s="47"/>
      <c r="O5496" s="47"/>
      <c r="P5496" s="47"/>
      <c r="Q5496" s="47"/>
      <c r="R5496" s="47"/>
      <c r="S5496" s="47"/>
      <c r="T5496" s="47"/>
      <c r="U5496" s="47"/>
      <c r="V5496" s="47"/>
      <c r="W5496" s="47"/>
      <c r="X5496" s="91"/>
      <c r="Y5496" s="91"/>
      <c r="Z5496" s="91"/>
      <c r="AA5496" s="91"/>
    </row>
    <row r="5497" spans="2:27" ht="15" thickBot="1" x14ac:dyDescent="0.35">
      <c r="B5497" s="47" t="s">
        <v>16</v>
      </c>
      <c r="C5497" s="47"/>
      <c r="D5497" s="47"/>
      <c r="E5497" s="47"/>
      <c r="F5497" s="47"/>
      <c r="G5497" s="47"/>
      <c r="H5497" s="137"/>
      <c r="I5497" s="47"/>
      <c r="J5497" s="48" t="s">
        <v>5</v>
      </c>
      <c r="K5497" s="47" t="s">
        <v>17</v>
      </c>
      <c r="L5497" s="47"/>
      <c r="M5497" s="47"/>
      <c r="N5497" s="47"/>
      <c r="O5497" s="47"/>
      <c r="P5497" s="47"/>
      <c r="Q5497" s="47"/>
      <c r="R5497" s="47"/>
      <c r="S5497" s="47"/>
      <c r="T5497" s="47"/>
      <c r="U5497" s="47"/>
      <c r="V5497" s="47"/>
      <c r="W5497" s="47"/>
      <c r="X5497" s="91"/>
      <c r="Y5497" s="91"/>
      <c r="Z5497" s="91"/>
      <c r="AA5497" s="91"/>
    </row>
    <row r="5498" spans="2:27" ht="15" thickBot="1" x14ac:dyDescent="0.35">
      <c r="B5498" s="47" t="str">
        <f>IF(H5497="Erdgas","Nettorechnungsbetrag (Erdgas)",IF(H5497="Strom","Nettorechnungsbetrag (Strom)",IF(H5497="Wärme/Kälte","Nettorechnungsbetrag (Wärme/Kälte)","Bitte Energieart auswählen!")))</f>
        <v>Bitte Energieart auswählen!</v>
      </c>
      <c r="C5498" s="47"/>
      <c r="D5498" s="47"/>
      <c r="E5498" s="47"/>
      <c r="F5498" s="47"/>
      <c r="G5498" s="47"/>
      <c r="H5498" s="113"/>
      <c r="I5498" s="60" t="s">
        <v>18</v>
      </c>
      <c r="J5498" s="48" t="s">
        <v>5</v>
      </c>
      <c r="K5498" s="47" t="str">
        <f>IF(H5497="Erdgas","Erdgaskosten exkl. Steuern, Abgaben, Netzentgelte, etc.",IF(H5497="Strom","Stromkosten exkl. Steuern, Abgaben, Netzentgelte, etc.",IF(H5497="Wärme/Kälte","Wärme-/Kältekosten exkl. Steuern, Abgaben, Netzentgelte, etc.","Bitte Energieart auswählen!")))</f>
        <v>Bitte Energieart auswählen!</v>
      </c>
      <c r="L5498" s="47"/>
      <c r="M5498" s="47"/>
      <c r="N5498" s="47"/>
      <c r="O5498" s="47"/>
      <c r="P5498" s="47"/>
      <c r="Q5498" s="47"/>
      <c r="R5498" s="47"/>
      <c r="S5498" s="47"/>
      <c r="T5498" s="47"/>
      <c r="U5498" s="47"/>
      <c r="V5498" s="47"/>
      <c r="W5498" s="47"/>
      <c r="X5498" s="91"/>
      <c r="Y5498" s="91"/>
      <c r="Z5498" s="91"/>
      <c r="AA5498" s="91"/>
    </row>
    <row r="5499" spans="2:27" ht="15" thickBot="1" x14ac:dyDescent="0.35">
      <c r="B5499" s="47" t="str">
        <f>IF(AND(H5497="Erdgas",H5496="Nein"),"Erdgasverbrauch in kWh gem. letzter Jahresabrechnung",IF(H5497="Erdgas","Erdgasverbrauch in kWh im Kalenderjahr 2021",IF(AND(H5497="Strom",H5496="Nein"),"Stromverbrauch in kWh gem. letzter Jahresabrechnung",IF(H5497="Strom","Stromverbrauch in kWh im Kalenderjahr 2021",IF(AND(H5497="Wärme/Kälte",H5496="Nein"),"Wärme-/Kälteverbrauch in kWh gem. letzter Jahresabrechnung",IF(H5497="Wärme/Kälte","Wärme-/Kälteverbrauch in kWh im Kalenderjahr 2021","Bitte Energieart auswählen!"))))))</f>
        <v>Bitte Energieart auswählen!</v>
      </c>
      <c r="C5499" s="47"/>
      <c r="D5499" s="47"/>
      <c r="E5499" s="47"/>
      <c r="F5499" s="47"/>
      <c r="G5499" s="47"/>
      <c r="H5499" s="114"/>
      <c r="I5499" s="60" t="s">
        <v>19</v>
      </c>
      <c r="J5499" s="48" t="s">
        <v>5</v>
      </c>
      <c r="K5499" s="47" t="str">
        <f>IF(H5496="Nein",IF(H5497="Erdgas","Den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endet."),IF(H5497="Erdgas","Bitte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499" s="47"/>
      <c r="M5499" s="47"/>
      <c r="N5499" s="47"/>
      <c r="O5499" s="47"/>
      <c r="P5499" s="47"/>
      <c r="Q5499" s="47"/>
      <c r="R5499" s="47"/>
      <c r="S5499" s="47"/>
      <c r="T5499" s="47"/>
      <c r="U5499" s="47"/>
      <c r="V5499" s="47"/>
      <c r="W5499" s="47"/>
      <c r="X5499" s="91"/>
      <c r="Y5499" s="91"/>
      <c r="Z5499" s="91"/>
      <c r="AA5499" s="91"/>
    </row>
    <row r="5500" spans="2:27" x14ac:dyDescent="0.3">
      <c r="B5500" s="46"/>
      <c r="C5500" s="46"/>
      <c r="D5500" s="46"/>
      <c r="E5500" s="46"/>
      <c r="F5500" s="46"/>
      <c r="G5500" s="46"/>
      <c r="H5500" s="46"/>
      <c r="I5500" s="46"/>
      <c r="J5500" s="46"/>
      <c r="K5500" s="46"/>
      <c r="L5500" s="46"/>
      <c r="M5500" s="46"/>
      <c r="N5500" s="46"/>
      <c r="O5500" s="46"/>
      <c r="P5500" s="46"/>
      <c r="Q5500" s="46"/>
      <c r="R5500" s="46"/>
      <c r="S5500" s="46"/>
      <c r="T5500" s="46"/>
      <c r="U5500" s="46"/>
      <c r="V5500" s="46"/>
      <c r="W5500" s="46"/>
      <c r="X5500" s="91"/>
      <c r="Y5500" s="91"/>
      <c r="Z5500" s="91"/>
      <c r="AA5500" s="91"/>
    </row>
    <row r="5501" spans="2:27" ht="18" thickBot="1" x14ac:dyDescent="0.5">
      <c r="B5501" s="56" t="s">
        <v>10</v>
      </c>
      <c r="C5501" s="47"/>
      <c r="D5501" s="47"/>
      <c r="E5501" s="47"/>
      <c r="F5501" s="47"/>
      <c r="G5501" s="47"/>
      <c r="H5501" s="47"/>
      <c r="I5501" s="47"/>
      <c r="J5501" s="47"/>
      <c r="K5501" s="47"/>
      <c r="L5501" s="47"/>
      <c r="M5501" s="47"/>
      <c r="N5501" s="47"/>
      <c r="O5501" s="47"/>
      <c r="P5501" s="47"/>
      <c r="Q5501" s="47"/>
      <c r="R5501" s="47"/>
      <c r="S5501" s="47"/>
      <c r="T5501" s="47"/>
      <c r="U5501" s="47"/>
      <c r="V5501" s="47"/>
      <c r="W5501" s="47"/>
      <c r="X5501" s="91"/>
      <c r="Y5501" s="90"/>
      <c r="Z5501" s="91"/>
      <c r="AA5501" s="91"/>
    </row>
    <row r="5502" spans="2:27" ht="15" thickBot="1" x14ac:dyDescent="0.35">
      <c r="B5502" s="47" t="s">
        <v>11</v>
      </c>
      <c r="C5502" s="47"/>
      <c r="D5502" s="47"/>
      <c r="E5502" s="47"/>
      <c r="F5502" s="47"/>
      <c r="G5502" s="47"/>
      <c r="H5502" s="112"/>
      <c r="I5502" s="47"/>
      <c r="J5502" s="48" t="s">
        <v>5</v>
      </c>
      <c r="K5502" s="47" t="s">
        <v>12</v>
      </c>
      <c r="L5502" s="47"/>
      <c r="M5502" s="47"/>
      <c r="N5502" s="47"/>
      <c r="O5502" s="47"/>
      <c r="P5502" s="47"/>
      <c r="Q5502" s="47"/>
      <c r="R5502" s="47"/>
      <c r="S5502" s="47"/>
      <c r="T5502" s="47"/>
      <c r="U5502" s="47"/>
      <c r="V5502" s="47"/>
      <c r="W5502" s="47"/>
      <c r="X5502" s="91">
        <f>H5503</f>
        <v>0</v>
      </c>
      <c r="Y5502" s="91">
        <f>H5504</f>
        <v>0</v>
      </c>
      <c r="Z5502" s="91">
        <f>H5505</f>
        <v>0</v>
      </c>
      <c r="AA5502" s="91">
        <f>H5506</f>
        <v>0</v>
      </c>
    </row>
    <row r="5503" spans="2:27" ht="15" thickBot="1" x14ac:dyDescent="0.35">
      <c r="B5503" s="47" t="s">
        <v>13</v>
      </c>
      <c r="C5503" s="47"/>
      <c r="D5503" s="47"/>
      <c r="E5503" s="47"/>
      <c r="F5503" s="47"/>
      <c r="G5503" s="47"/>
      <c r="H5503" s="112"/>
      <c r="I5503" s="59"/>
      <c r="J5503" s="48" t="s">
        <v>5</v>
      </c>
      <c r="K5503" s="47" t="s">
        <v>15</v>
      </c>
      <c r="L5503" s="47"/>
      <c r="M5503" s="47"/>
      <c r="N5503" s="47"/>
      <c r="O5503" s="47"/>
      <c r="P5503" s="47"/>
      <c r="Q5503" s="47"/>
      <c r="R5503" s="47"/>
      <c r="S5503" s="47"/>
      <c r="T5503" s="47"/>
      <c r="U5503" s="47"/>
      <c r="V5503" s="47"/>
      <c r="W5503" s="47"/>
      <c r="X5503" s="91"/>
      <c r="Y5503" s="91"/>
      <c r="Z5503" s="91"/>
      <c r="AA5503" s="91"/>
    </row>
    <row r="5504" spans="2:27" ht="15" thickBot="1" x14ac:dyDescent="0.35">
      <c r="B5504" s="47" t="s">
        <v>16</v>
      </c>
      <c r="C5504" s="47"/>
      <c r="D5504" s="47"/>
      <c r="E5504" s="47"/>
      <c r="F5504" s="47"/>
      <c r="G5504" s="47"/>
      <c r="H5504" s="137"/>
      <c r="I5504" s="47"/>
      <c r="J5504" s="48" t="s">
        <v>5</v>
      </c>
      <c r="K5504" s="47" t="s">
        <v>17</v>
      </c>
      <c r="L5504" s="47"/>
      <c r="M5504" s="47"/>
      <c r="N5504" s="47"/>
      <c r="O5504" s="47"/>
      <c r="P5504" s="47"/>
      <c r="Q5504" s="47"/>
      <c r="R5504" s="47"/>
      <c r="S5504" s="47"/>
      <c r="T5504" s="47"/>
      <c r="U5504" s="47"/>
      <c r="V5504" s="47"/>
      <c r="W5504" s="47"/>
      <c r="X5504" s="91"/>
      <c r="Y5504" s="91"/>
      <c r="Z5504" s="91"/>
      <c r="AA5504" s="91"/>
    </row>
    <row r="5505" spans="2:27" ht="15" thickBot="1" x14ac:dyDescent="0.35">
      <c r="B5505" s="47" t="str">
        <f>IF(H5504="Erdgas","Nettorechnungsbetrag (Erdgas)",IF(H5504="Strom","Nettorechnungsbetrag (Strom)",IF(H5504="Wärme/Kälte","Nettorechnungsbetrag (Wärme/Kälte)","Bitte Energieart auswählen!")))</f>
        <v>Bitte Energieart auswählen!</v>
      </c>
      <c r="C5505" s="47"/>
      <c r="D5505" s="47"/>
      <c r="E5505" s="47"/>
      <c r="F5505" s="47"/>
      <c r="G5505" s="47"/>
      <c r="H5505" s="113"/>
      <c r="I5505" s="60" t="s">
        <v>18</v>
      </c>
      <c r="J5505" s="48" t="s">
        <v>5</v>
      </c>
      <c r="K5505" s="47" t="str">
        <f>IF(H5504="Erdgas","Erdgaskosten exkl. Steuern, Abgaben, Netzentgelte, etc.",IF(H5504="Strom","Stromkosten exkl. Steuern, Abgaben, Netzentgelte, etc.",IF(H5504="Wärme/Kälte","Wärme-/Kältekosten exkl. Steuern, Abgaben, Netzentgelte, etc.","Bitte Energieart auswählen!")))</f>
        <v>Bitte Energieart auswählen!</v>
      </c>
      <c r="L5505" s="47"/>
      <c r="M5505" s="47"/>
      <c r="N5505" s="47"/>
      <c r="O5505" s="47"/>
      <c r="P5505" s="47"/>
      <c r="Q5505" s="47"/>
      <c r="R5505" s="47"/>
      <c r="S5505" s="47"/>
      <c r="T5505" s="47"/>
      <c r="U5505" s="47"/>
      <c r="V5505" s="47"/>
      <c r="W5505" s="47"/>
      <c r="X5505" s="91"/>
      <c r="Y5505" s="91"/>
      <c r="Z5505" s="91"/>
      <c r="AA5505" s="91"/>
    </row>
    <row r="5506" spans="2:27" ht="15" thickBot="1" x14ac:dyDescent="0.35">
      <c r="B5506" s="47" t="str">
        <f>IF(AND(H5504="Erdgas",H5503="Nein"),"Erdgasverbrauch in kWh gem. letzter Jahresabrechnung",IF(H5504="Erdgas","Erdgasverbrauch in kWh im Kalenderjahr 2021",IF(AND(H5504="Strom",H5503="Nein"),"Stromverbrauch in kWh gem. letzter Jahresabrechnung",IF(H5504="Strom","Stromverbrauch in kWh im Kalenderjahr 2021",IF(AND(H5504="Wärme/Kälte",H5503="Nein"),"Wärme-/Kälteverbrauch in kWh gem. letzter Jahresabrechnung",IF(H5504="Wärme/Kälte","Wärme-/Kälteverbrauch in kWh im Kalenderjahr 2021","Bitte Energieart auswählen!"))))))</f>
        <v>Bitte Energieart auswählen!</v>
      </c>
      <c r="C5506" s="47"/>
      <c r="D5506" s="47"/>
      <c r="E5506" s="47"/>
      <c r="F5506" s="47"/>
      <c r="G5506" s="47"/>
      <c r="H5506" s="114"/>
      <c r="I5506" s="60" t="s">
        <v>19</v>
      </c>
      <c r="J5506" s="48" t="s">
        <v>5</v>
      </c>
      <c r="K5506" s="47" t="str">
        <f>IF(H5503="Nein",IF(H5504="Erdgas","Den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endet."),IF(H5504="Erdgas","Bitte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06" s="47"/>
      <c r="M5506" s="47"/>
      <c r="N5506" s="47"/>
      <c r="O5506" s="47"/>
      <c r="P5506" s="47"/>
      <c r="Q5506" s="47"/>
      <c r="R5506" s="47"/>
      <c r="S5506" s="47"/>
      <c r="T5506" s="47"/>
      <c r="U5506" s="47"/>
      <c r="V5506" s="47"/>
      <c r="W5506" s="47"/>
      <c r="X5506" s="91"/>
      <c r="Y5506" s="91"/>
      <c r="Z5506" s="91"/>
      <c r="AA5506" s="91"/>
    </row>
    <row r="5507" spans="2:27" x14ac:dyDescent="0.3">
      <c r="B5507" s="46"/>
      <c r="C5507" s="46"/>
      <c r="D5507" s="46"/>
      <c r="E5507" s="46"/>
      <c r="F5507" s="46"/>
      <c r="G5507" s="46"/>
      <c r="H5507" s="46"/>
      <c r="I5507" s="46"/>
      <c r="J5507" s="46"/>
      <c r="K5507" s="46"/>
      <c r="L5507" s="46"/>
      <c r="M5507" s="46"/>
      <c r="N5507" s="46"/>
      <c r="O5507" s="46"/>
      <c r="P5507" s="46"/>
      <c r="Q5507" s="46"/>
      <c r="R5507" s="46"/>
      <c r="S5507" s="46"/>
      <c r="T5507" s="46"/>
      <c r="U5507" s="46"/>
      <c r="V5507" s="46"/>
      <c r="W5507" s="46"/>
      <c r="X5507" s="91"/>
      <c r="Y5507" s="91"/>
      <c r="Z5507" s="91"/>
      <c r="AA5507" s="91"/>
    </row>
    <row r="5508" spans="2:27" ht="18" thickBot="1" x14ac:dyDescent="0.5">
      <c r="B5508" s="56" t="s">
        <v>10</v>
      </c>
      <c r="C5508" s="47"/>
      <c r="D5508" s="47"/>
      <c r="E5508" s="47"/>
      <c r="F5508" s="47"/>
      <c r="G5508" s="47"/>
      <c r="H5508" s="47"/>
      <c r="I5508" s="47"/>
      <c r="J5508" s="47"/>
      <c r="K5508" s="47"/>
      <c r="L5508" s="47"/>
      <c r="M5508" s="47"/>
      <c r="N5508" s="47"/>
      <c r="O5508" s="47"/>
      <c r="P5508" s="47"/>
      <c r="Q5508" s="47"/>
      <c r="R5508" s="47"/>
      <c r="S5508" s="47"/>
      <c r="T5508" s="47"/>
      <c r="U5508" s="47"/>
      <c r="V5508" s="47"/>
      <c r="W5508" s="47"/>
      <c r="X5508" s="91"/>
      <c r="Y5508" s="90"/>
      <c r="Z5508" s="91"/>
      <c r="AA5508" s="91"/>
    </row>
    <row r="5509" spans="2:27" ht="15" thickBot="1" x14ac:dyDescent="0.35">
      <c r="B5509" s="47" t="s">
        <v>11</v>
      </c>
      <c r="C5509" s="47"/>
      <c r="D5509" s="47"/>
      <c r="E5509" s="47"/>
      <c r="F5509" s="47"/>
      <c r="G5509" s="47"/>
      <c r="H5509" s="112"/>
      <c r="I5509" s="47"/>
      <c r="J5509" s="48" t="s">
        <v>5</v>
      </c>
      <c r="K5509" s="47" t="s">
        <v>12</v>
      </c>
      <c r="L5509" s="47"/>
      <c r="M5509" s="47"/>
      <c r="N5509" s="47"/>
      <c r="O5509" s="47"/>
      <c r="P5509" s="47"/>
      <c r="Q5509" s="47"/>
      <c r="R5509" s="47"/>
      <c r="S5509" s="47"/>
      <c r="T5509" s="47"/>
      <c r="U5509" s="47"/>
      <c r="V5509" s="47"/>
      <c r="W5509" s="47"/>
      <c r="X5509" s="91">
        <f>H5510</f>
        <v>0</v>
      </c>
      <c r="Y5509" s="91">
        <f>H5511</f>
        <v>0</v>
      </c>
      <c r="Z5509" s="91">
        <f>H5512</f>
        <v>0</v>
      </c>
      <c r="AA5509" s="91">
        <f>H5513</f>
        <v>0</v>
      </c>
    </row>
    <row r="5510" spans="2:27" ht="15" thickBot="1" x14ac:dyDescent="0.35">
      <c r="B5510" s="47" t="s">
        <v>13</v>
      </c>
      <c r="C5510" s="47"/>
      <c r="D5510" s="47"/>
      <c r="E5510" s="47"/>
      <c r="F5510" s="47"/>
      <c r="G5510" s="47"/>
      <c r="H5510" s="112"/>
      <c r="I5510" s="59"/>
      <c r="J5510" s="48" t="s">
        <v>5</v>
      </c>
      <c r="K5510" s="47" t="s">
        <v>15</v>
      </c>
      <c r="L5510" s="47"/>
      <c r="M5510" s="47"/>
      <c r="N5510" s="47"/>
      <c r="O5510" s="47"/>
      <c r="P5510" s="47"/>
      <c r="Q5510" s="47"/>
      <c r="R5510" s="47"/>
      <c r="S5510" s="47"/>
      <c r="T5510" s="47"/>
      <c r="U5510" s="47"/>
      <c r="V5510" s="47"/>
      <c r="W5510" s="47"/>
      <c r="X5510" s="91"/>
      <c r="Y5510" s="91"/>
      <c r="Z5510" s="91"/>
      <c r="AA5510" s="91"/>
    </row>
    <row r="5511" spans="2:27" ht="15" thickBot="1" x14ac:dyDescent="0.35">
      <c r="B5511" s="47" t="s">
        <v>16</v>
      </c>
      <c r="C5511" s="47"/>
      <c r="D5511" s="47"/>
      <c r="E5511" s="47"/>
      <c r="F5511" s="47"/>
      <c r="G5511" s="47"/>
      <c r="H5511" s="137"/>
      <c r="I5511" s="47"/>
      <c r="J5511" s="48" t="s">
        <v>5</v>
      </c>
      <c r="K5511" s="47" t="s">
        <v>17</v>
      </c>
      <c r="L5511" s="47"/>
      <c r="M5511" s="47"/>
      <c r="N5511" s="47"/>
      <c r="O5511" s="47"/>
      <c r="P5511" s="47"/>
      <c r="Q5511" s="47"/>
      <c r="R5511" s="47"/>
      <c r="S5511" s="47"/>
      <c r="T5511" s="47"/>
      <c r="U5511" s="47"/>
      <c r="V5511" s="47"/>
      <c r="W5511" s="47"/>
      <c r="X5511" s="91"/>
      <c r="Y5511" s="91"/>
      <c r="Z5511" s="91"/>
      <c r="AA5511" s="91"/>
    </row>
    <row r="5512" spans="2:27" ht="15" thickBot="1" x14ac:dyDescent="0.35">
      <c r="B5512" s="47" t="str">
        <f>IF(H5511="Erdgas","Nettorechnungsbetrag (Erdgas)",IF(H5511="Strom","Nettorechnungsbetrag (Strom)",IF(H5511="Wärme/Kälte","Nettorechnungsbetrag (Wärme/Kälte)","Bitte Energieart auswählen!")))</f>
        <v>Bitte Energieart auswählen!</v>
      </c>
      <c r="C5512" s="47"/>
      <c r="D5512" s="47"/>
      <c r="E5512" s="47"/>
      <c r="F5512" s="47"/>
      <c r="G5512" s="47"/>
      <c r="H5512" s="113"/>
      <c r="I5512" s="60" t="s">
        <v>18</v>
      </c>
      <c r="J5512" s="48" t="s">
        <v>5</v>
      </c>
      <c r="K5512" s="47" t="str">
        <f>IF(H5511="Erdgas","Erdgaskosten exkl. Steuern, Abgaben, Netzentgelte, etc.",IF(H5511="Strom","Stromkosten exkl. Steuern, Abgaben, Netzentgelte, etc.",IF(H5511="Wärme/Kälte","Wärme-/Kältekosten exkl. Steuern, Abgaben, Netzentgelte, etc.","Bitte Energieart auswählen!")))</f>
        <v>Bitte Energieart auswählen!</v>
      </c>
      <c r="L5512" s="47"/>
      <c r="M5512" s="47"/>
      <c r="N5512" s="47"/>
      <c r="O5512" s="47"/>
      <c r="P5512" s="47"/>
      <c r="Q5512" s="47"/>
      <c r="R5512" s="47"/>
      <c r="S5512" s="47"/>
      <c r="T5512" s="47"/>
      <c r="U5512" s="47"/>
      <c r="V5512" s="47"/>
      <c r="W5512" s="47"/>
      <c r="X5512" s="91"/>
      <c r="Y5512" s="91"/>
      <c r="Z5512" s="91"/>
      <c r="AA5512" s="91"/>
    </row>
    <row r="5513" spans="2:27" ht="15" thickBot="1" x14ac:dyDescent="0.35">
      <c r="B5513" s="47" t="str">
        <f>IF(AND(H5511="Erdgas",H5510="Nein"),"Erdgasverbrauch in kWh gem. letzter Jahresabrechnung",IF(H5511="Erdgas","Erdgasverbrauch in kWh im Kalenderjahr 2021",IF(AND(H5511="Strom",H5510="Nein"),"Stromverbrauch in kWh gem. letzter Jahresabrechnung",IF(H5511="Strom","Stromverbrauch in kWh im Kalenderjahr 2021",IF(AND(H5511="Wärme/Kälte",H5510="Nein"),"Wärme-/Kälteverbrauch in kWh gem. letzter Jahresabrechnung",IF(H5511="Wärme/Kälte","Wärme-/Kälteverbrauch in kWh im Kalenderjahr 2021","Bitte Energieart auswählen!"))))))</f>
        <v>Bitte Energieart auswählen!</v>
      </c>
      <c r="C5513" s="47"/>
      <c r="D5513" s="47"/>
      <c r="E5513" s="47"/>
      <c r="F5513" s="47"/>
      <c r="G5513" s="47"/>
      <c r="H5513" s="114"/>
      <c r="I5513" s="60" t="s">
        <v>19</v>
      </c>
      <c r="J5513" s="48" t="s">
        <v>5</v>
      </c>
      <c r="K5513" s="47" t="str">
        <f>IF(H5510="Nein",IF(H5511="Erdgas","Den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endet."),IF(H5511="Erdgas","Bitte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13" s="47"/>
      <c r="M5513" s="47"/>
      <c r="N5513" s="47"/>
      <c r="O5513" s="47"/>
      <c r="P5513" s="47"/>
      <c r="Q5513" s="47"/>
      <c r="R5513" s="47"/>
      <c r="S5513" s="47"/>
      <c r="T5513" s="47"/>
      <c r="U5513" s="47"/>
      <c r="V5513" s="47"/>
      <c r="W5513" s="47"/>
      <c r="X5513" s="91"/>
      <c r="Y5513" s="91"/>
      <c r="Z5513" s="91"/>
      <c r="AA5513" s="91"/>
    </row>
    <row r="5514" spans="2:27" x14ac:dyDescent="0.3">
      <c r="B5514" s="46"/>
      <c r="C5514" s="46"/>
      <c r="D5514" s="46"/>
      <c r="E5514" s="46"/>
      <c r="F5514" s="46"/>
      <c r="G5514" s="46"/>
      <c r="H5514" s="46"/>
      <c r="I5514" s="46"/>
      <c r="J5514" s="46"/>
      <c r="K5514" s="46"/>
      <c r="L5514" s="46"/>
      <c r="M5514" s="46"/>
      <c r="N5514" s="46"/>
      <c r="O5514" s="46"/>
      <c r="P5514" s="46"/>
      <c r="Q5514" s="46"/>
      <c r="R5514" s="46"/>
      <c r="S5514" s="46"/>
      <c r="T5514" s="46"/>
      <c r="U5514" s="46"/>
      <c r="V5514" s="46"/>
      <c r="W5514" s="46"/>
      <c r="X5514" s="91"/>
      <c r="Y5514" s="91"/>
      <c r="Z5514" s="91"/>
      <c r="AA5514" s="91"/>
    </row>
    <row r="5515" spans="2:27" ht="18" thickBot="1" x14ac:dyDescent="0.5">
      <c r="B5515" s="56" t="s">
        <v>10</v>
      </c>
      <c r="C5515" s="47"/>
      <c r="D5515" s="47"/>
      <c r="E5515" s="47"/>
      <c r="F5515" s="47"/>
      <c r="G5515" s="47"/>
      <c r="H5515" s="47"/>
      <c r="I5515" s="47"/>
      <c r="J5515" s="47"/>
      <c r="K5515" s="47"/>
      <c r="L5515" s="47"/>
      <c r="M5515" s="47"/>
      <c r="N5515" s="47"/>
      <c r="O5515" s="47"/>
      <c r="P5515" s="47"/>
      <c r="Q5515" s="47"/>
      <c r="R5515" s="47"/>
      <c r="S5515" s="47"/>
      <c r="T5515" s="47"/>
      <c r="U5515" s="47"/>
      <c r="V5515" s="47"/>
      <c r="W5515" s="47"/>
      <c r="X5515" s="91"/>
      <c r="Y5515" s="90"/>
      <c r="Z5515" s="91"/>
      <c r="AA5515" s="91"/>
    </row>
    <row r="5516" spans="2:27" ht="15" thickBot="1" x14ac:dyDescent="0.35">
      <c r="B5516" s="47" t="s">
        <v>11</v>
      </c>
      <c r="C5516" s="47"/>
      <c r="D5516" s="47"/>
      <c r="E5516" s="47"/>
      <c r="F5516" s="47"/>
      <c r="G5516" s="47"/>
      <c r="H5516" s="112"/>
      <c r="I5516" s="47"/>
      <c r="J5516" s="48" t="s">
        <v>5</v>
      </c>
      <c r="K5516" s="47" t="s">
        <v>12</v>
      </c>
      <c r="L5516" s="47"/>
      <c r="M5516" s="47"/>
      <c r="N5516" s="47"/>
      <c r="O5516" s="47"/>
      <c r="P5516" s="47"/>
      <c r="Q5516" s="47"/>
      <c r="R5516" s="47"/>
      <c r="S5516" s="47"/>
      <c r="T5516" s="47"/>
      <c r="U5516" s="47"/>
      <c r="V5516" s="47"/>
      <c r="W5516" s="47"/>
      <c r="X5516" s="91">
        <f>H5517</f>
        <v>0</v>
      </c>
      <c r="Y5516" s="91">
        <f>H5518</f>
        <v>0</v>
      </c>
      <c r="Z5516" s="91">
        <f>H5519</f>
        <v>0</v>
      </c>
      <c r="AA5516" s="91">
        <f>H5520</f>
        <v>0</v>
      </c>
    </row>
    <row r="5517" spans="2:27" ht="15" thickBot="1" x14ac:dyDescent="0.35">
      <c r="B5517" s="47" t="s">
        <v>13</v>
      </c>
      <c r="C5517" s="47"/>
      <c r="D5517" s="47"/>
      <c r="E5517" s="47"/>
      <c r="F5517" s="47"/>
      <c r="G5517" s="47"/>
      <c r="H5517" s="112"/>
      <c r="I5517" s="59"/>
      <c r="J5517" s="48" t="s">
        <v>5</v>
      </c>
      <c r="K5517" s="47" t="s">
        <v>15</v>
      </c>
      <c r="L5517" s="47"/>
      <c r="M5517" s="47"/>
      <c r="N5517" s="47"/>
      <c r="O5517" s="47"/>
      <c r="P5517" s="47"/>
      <c r="Q5517" s="47"/>
      <c r="R5517" s="47"/>
      <c r="S5517" s="47"/>
      <c r="T5517" s="47"/>
      <c r="U5517" s="47"/>
      <c r="V5517" s="47"/>
      <c r="W5517" s="47"/>
      <c r="X5517" s="91"/>
      <c r="Y5517" s="91"/>
      <c r="Z5517" s="91"/>
      <c r="AA5517" s="91"/>
    </row>
    <row r="5518" spans="2:27" ht="15" thickBot="1" x14ac:dyDescent="0.35">
      <c r="B5518" s="47" t="s">
        <v>16</v>
      </c>
      <c r="C5518" s="47"/>
      <c r="D5518" s="47"/>
      <c r="E5518" s="47"/>
      <c r="F5518" s="47"/>
      <c r="G5518" s="47"/>
      <c r="H5518" s="137"/>
      <c r="I5518" s="47"/>
      <c r="J5518" s="48" t="s">
        <v>5</v>
      </c>
      <c r="K5518" s="47" t="s">
        <v>17</v>
      </c>
      <c r="L5518" s="47"/>
      <c r="M5518" s="47"/>
      <c r="N5518" s="47"/>
      <c r="O5518" s="47"/>
      <c r="P5518" s="47"/>
      <c r="Q5518" s="47"/>
      <c r="R5518" s="47"/>
      <c r="S5518" s="47"/>
      <c r="T5518" s="47"/>
      <c r="U5518" s="47"/>
      <c r="V5518" s="47"/>
      <c r="W5518" s="47"/>
      <c r="X5518" s="91"/>
      <c r="Y5518" s="91"/>
      <c r="Z5518" s="91"/>
      <c r="AA5518" s="91"/>
    </row>
    <row r="5519" spans="2:27" ht="15" thickBot="1" x14ac:dyDescent="0.35">
      <c r="B5519" s="47" t="str">
        <f>IF(H5518="Erdgas","Nettorechnungsbetrag (Erdgas)",IF(H5518="Strom","Nettorechnungsbetrag (Strom)",IF(H5518="Wärme/Kälte","Nettorechnungsbetrag (Wärme/Kälte)","Bitte Energieart auswählen!")))</f>
        <v>Bitte Energieart auswählen!</v>
      </c>
      <c r="C5519" s="47"/>
      <c r="D5519" s="47"/>
      <c r="E5519" s="47"/>
      <c r="F5519" s="47"/>
      <c r="G5519" s="47"/>
      <c r="H5519" s="113"/>
      <c r="I5519" s="60" t="s">
        <v>18</v>
      </c>
      <c r="J5519" s="48" t="s">
        <v>5</v>
      </c>
      <c r="K5519" s="47" t="str">
        <f>IF(H5518="Erdgas","Erdgaskosten exkl. Steuern, Abgaben, Netzentgelte, etc.",IF(H5518="Strom","Stromkosten exkl. Steuern, Abgaben, Netzentgelte, etc.",IF(H5518="Wärme/Kälte","Wärme-/Kältekosten exkl. Steuern, Abgaben, Netzentgelte, etc.","Bitte Energieart auswählen!")))</f>
        <v>Bitte Energieart auswählen!</v>
      </c>
      <c r="L5519" s="47"/>
      <c r="M5519" s="47"/>
      <c r="N5519" s="47"/>
      <c r="O5519" s="47"/>
      <c r="P5519" s="47"/>
      <c r="Q5519" s="47"/>
      <c r="R5519" s="47"/>
      <c r="S5519" s="47"/>
      <c r="T5519" s="47"/>
      <c r="U5519" s="47"/>
      <c r="V5519" s="47"/>
      <c r="W5519" s="47"/>
      <c r="X5519" s="91"/>
      <c r="Y5519" s="91"/>
      <c r="Z5519" s="91"/>
      <c r="AA5519" s="91"/>
    </row>
    <row r="5520" spans="2:27" ht="15" thickBot="1" x14ac:dyDescent="0.35">
      <c r="B5520" s="47" t="str">
        <f>IF(AND(H5518="Erdgas",H5517="Nein"),"Erdgasverbrauch in kWh gem. letzter Jahresabrechnung",IF(H5518="Erdgas","Erdgasverbrauch in kWh im Kalenderjahr 2021",IF(AND(H5518="Strom",H5517="Nein"),"Stromverbrauch in kWh gem. letzter Jahresabrechnung",IF(H5518="Strom","Stromverbrauch in kWh im Kalenderjahr 2021",IF(AND(H5518="Wärme/Kälte",H5517="Nein"),"Wärme-/Kälteverbrauch in kWh gem. letzter Jahresabrechnung",IF(H5518="Wärme/Kälte","Wärme-/Kälteverbrauch in kWh im Kalenderjahr 2021","Bitte Energieart auswählen!"))))))</f>
        <v>Bitte Energieart auswählen!</v>
      </c>
      <c r="C5520" s="47"/>
      <c r="D5520" s="47"/>
      <c r="E5520" s="47"/>
      <c r="F5520" s="47"/>
      <c r="G5520" s="47"/>
      <c r="H5520" s="114"/>
      <c r="I5520" s="60" t="s">
        <v>19</v>
      </c>
      <c r="J5520" s="48" t="s">
        <v>5</v>
      </c>
      <c r="K5520" s="47" t="str">
        <f>IF(H5517="Nein",IF(H5518="Erdgas","Den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endet."),IF(H5518="Erdgas","Bitte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20" s="47"/>
      <c r="M5520" s="47"/>
      <c r="N5520" s="47"/>
      <c r="O5520" s="47"/>
      <c r="P5520" s="47"/>
      <c r="Q5520" s="47"/>
      <c r="R5520" s="47"/>
      <c r="S5520" s="47"/>
      <c r="T5520" s="47"/>
      <c r="U5520" s="47"/>
      <c r="V5520" s="47"/>
      <c r="W5520" s="47"/>
      <c r="X5520" s="91"/>
      <c r="Y5520" s="91"/>
      <c r="Z5520" s="91"/>
      <c r="AA5520" s="91"/>
    </row>
    <row r="5521" spans="2:27" x14ac:dyDescent="0.3">
      <c r="B5521" s="46"/>
      <c r="C5521" s="46"/>
      <c r="D5521" s="46"/>
      <c r="E5521" s="46"/>
      <c r="F5521" s="46"/>
      <c r="G5521" s="46"/>
      <c r="H5521" s="46"/>
      <c r="I5521" s="46"/>
      <c r="J5521" s="46"/>
      <c r="K5521" s="46"/>
      <c r="L5521" s="46"/>
      <c r="M5521" s="46"/>
      <c r="N5521" s="46"/>
      <c r="O5521" s="46"/>
      <c r="P5521" s="46"/>
      <c r="Q5521" s="46"/>
      <c r="R5521" s="46"/>
      <c r="S5521" s="46"/>
      <c r="T5521" s="46"/>
      <c r="U5521" s="46"/>
      <c r="V5521" s="46"/>
      <c r="W5521" s="46"/>
      <c r="X5521" s="91"/>
      <c r="Y5521" s="91"/>
      <c r="Z5521" s="91"/>
      <c r="AA5521" s="91"/>
    </row>
    <row r="5522" spans="2:27" ht="18" thickBot="1" x14ac:dyDescent="0.5">
      <c r="B5522" s="56" t="s">
        <v>10</v>
      </c>
      <c r="C5522" s="47"/>
      <c r="D5522" s="47"/>
      <c r="E5522" s="47"/>
      <c r="F5522" s="47"/>
      <c r="G5522" s="47"/>
      <c r="H5522" s="47"/>
      <c r="I5522" s="47"/>
      <c r="J5522" s="47"/>
      <c r="K5522" s="47"/>
      <c r="L5522" s="47"/>
      <c r="M5522" s="47"/>
      <c r="N5522" s="47"/>
      <c r="O5522" s="47"/>
      <c r="P5522" s="47"/>
      <c r="Q5522" s="47"/>
      <c r="R5522" s="47"/>
      <c r="S5522" s="47"/>
      <c r="T5522" s="47"/>
      <c r="U5522" s="47"/>
      <c r="V5522" s="47"/>
      <c r="W5522" s="47"/>
      <c r="X5522" s="91"/>
      <c r="Y5522" s="90"/>
      <c r="Z5522" s="91"/>
      <c r="AA5522" s="91"/>
    </row>
    <row r="5523" spans="2:27" ht="15" thickBot="1" x14ac:dyDescent="0.35">
      <c r="B5523" s="47" t="s">
        <v>11</v>
      </c>
      <c r="C5523" s="47"/>
      <c r="D5523" s="47"/>
      <c r="E5523" s="47"/>
      <c r="F5523" s="47"/>
      <c r="G5523" s="47"/>
      <c r="H5523" s="112"/>
      <c r="I5523" s="47"/>
      <c r="J5523" s="48" t="s">
        <v>5</v>
      </c>
      <c r="K5523" s="47" t="s">
        <v>12</v>
      </c>
      <c r="L5523" s="47"/>
      <c r="M5523" s="47"/>
      <c r="N5523" s="47"/>
      <c r="O5523" s="47"/>
      <c r="P5523" s="47"/>
      <c r="Q5523" s="47"/>
      <c r="R5523" s="47"/>
      <c r="S5523" s="47"/>
      <c r="T5523" s="47"/>
      <c r="U5523" s="47"/>
      <c r="V5523" s="47"/>
      <c r="W5523" s="47"/>
      <c r="X5523" s="91">
        <f>H5524</f>
        <v>0</v>
      </c>
      <c r="Y5523" s="91">
        <f>H5525</f>
        <v>0</v>
      </c>
      <c r="Z5523" s="91">
        <f>H5526</f>
        <v>0</v>
      </c>
      <c r="AA5523" s="91">
        <f>H5527</f>
        <v>0</v>
      </c>
    </row>
    <row r="5524" spans="2:27" ht="15" thickBot="1" x14ac:dyDescent="0.35">
      <c r="B5524" s="47" t="s">
        <v>13</v>
      </c>
      <c r="C5524" s="47"/>
      <c r="D5524" s="47"/>
      <c r="E5524" s="47"/>
      <c r="F5524" s="47"/>
      <c r="G5524" s="47"/>
      <c r="H5524" s="112"/>
      <c r="I5524" s="59"/>
      <c r="J5524" s="48" t="s">
        <v>5</v>
      </c>
      <c r="K5524" s="47" t="s">
        <v>15</v>
      </c>
      <c r="L5524" s="47"/>
      <c r="M5524" s="47"/>
      <c r="N5524" s="47"/>
      <c r="O5524" s="47"/>
      <c r="P5524" s="47"/>
      <c r="Q5524" s="47"/>
      <c r="R5524" s="47"/>
      <c r="S5524" s="47"/>
      <c r="T5524" s="47"/>
      <c r="U5524" s="47"/>
      <c r="V5524" s="47"/>
      <c r="W5524" s="47"/>
      <c r="X5524" s="91"/>
      <c r="Y5524" s="91"/>
      <c r="Z5524" s="91"/>
      <c r="AA5524" s="91"/>
    </row>
    <row r="5525" spans="2:27" ht="15" thickBot="1" x14ac:dyDescent="0.35">
      <c r="B5525" s="47" t="s">
        <v>16</v>
      </c>
      <c r="C5525" s="47"/>
      <c r="D5525" s="47"/>
      <c r="E5525" s="47"/>
      <c r="F5525" s="47"/>
      <c r="G5525" s="47"/>
      <c r="H5525" s="137"/>
      <c r="I5525" s="47"/>
      <c r="J5525" s="48" t="s">
        <v>5</v>
      </c>
      <c r="K5525" s="47" t="s">
        <v>17</v>
      </c>
      <c r="L5525" s="47"/>
      <c r="M5525" s="47"/>
      <c r="N5525" s="47"/>
      <c r="O5525" s="47"/>
      <c r="P5525" s="47"/>
      <c r="Q5525" s="47"/>
      <c r="R5525" s="47"/>
      <c r="S5525" s="47"/>
      <c r="T5525" s="47"/>
      <c r="U5525" s="47"/>
      <c r="V5525" s="47"/>
      <c r="W5525" s="47"/>
      <c r="X5525" s="91"/>
      <c r="Y5525" s="91"/>
      <c r="Z5525" s="91"/>
      <c r="AA5525" s="91"/>
    </row>
    <row r="5526" spans="2:27" ht="15" thickBot="1" x14ac:dyDescent="0.35">
      <c r="B5526" s="47" t="str">
        <f>IF(H5525="Erdgas","Nettorechnungsbetrag (Erdgas)",IF(H5525="Strom","Nettorechnungsbetrag (Strom)",IF(H5525="Wärme/Kälte","Nettorechnungsbetrag (Wärme/Kälte)","Bitte Energieart auswählen!")))</f>
        <v>Bitte Energieart auswählen!</v>
      </c>
      <c r="C5526" s="47"/>
      <c r="D5526" s="47"/>
      <c r="E5526" s="47"/>
      <c r="F5526" s="47"/>
      <c r="G5526" s="47"/>
      <c r="H5526" s="113"/>
      <c r="I5526" s="60" t="s">
        <v>18</v>
      </c>
      <c r="J5526" s="48" t="s">
        <v>5</v>
      </c>
      <c r="K5526" s="47" t="str">
        <f>IF(H5525="Erdgas","Erdgaskosten exkl. Steuern, Abgaben, Netzentgelte, etc.",IF(H5525="Strom","Stromkosten exkl. Steuern, Abgaben, Netzentgelte, etc.",IF(H5525="Wärme/Kälte","Wärme-/Kältekosten exkl. Steuern, Abgaben, Netzentgelte, etc.","Bitte Energieart auswählen!")))</f>
        <v>Bitte Energieart auswählen!</v>
      </c>
      <c r="L5526" s="47"/>
      <c r="M5526" s="47"/>
      <c r="N5526" s="47"/>
      <c r="O5526" s="47"/>
      <c r="P5526" s="47"/>
      <c r="Q5526" s="47"/>
      <c r="R5526" s="47"/>
      <c r="S5526" s="47"/>
      <c r="T5526" s="47"/>
      <c r="U5526" s="47"/>
      <c r="V5526" s="47"/>
      <c r="W5526" s="47"/>
      <c r="X5526" s="91"/>
      <c r="Y5526" s="91"/>
      <c r="Z5526" s="91"/>
      <c r="AA5526" s="91"/>
    </row>
    <row r="5527" spans="2:27" ht="15" thickBot="1" x14ac:dyDescent="0.35">
      <c r="B5527" s="47" t="str">
        <f>IF(AND(H5525="Erdgas",H5524="Nein"),"Erdgasverbrauch in kWh gem. letzter Jahresabrechnung",IF(H5525="Erdgas","Erdgasverbrauch in kWh im Kalenderjahr 2021",IF(AND(H5525="Strom",H5524="Nein"),"Stromverbrauch in kWh gem. letzter Jahresabrechnung",IF(H5525="Strom","Stromverbrauch in kWh im Kalenderjahr 2021",IF(AND(H5525="Wärme/Kälte",H5524="Nein"),"Wärme-/Kälteverbrauch in kWh gem. letzter Jahresabrechnung",IF(H5525="Wärme/Kälte","Wärme-/Kälteverbrauch in kWh im Kalenderjahr 2021","Bitte Energieart auswählen!"))))))</f>
        <v>Bitte Energieart auswählen!</v>
      </c>
      <c r="C5527" s="47"/>
      <c r="D5527" s="47"/>
      <c r="E5527" s="47"/>
      <c r="F5527" s="47"/>
      <c r="G5527" s="47"/>
      <c r="H5527" s="114"/>
      <c r="I5527" s="60" t="s">
        <v>19</v>
      </c>
      <c r="J5527" s="48" t="s">
        <v>5</v>
      </c>
      <c r="K5527" s="47" t="str">
        <f>IF(H5524="Nein",IF(H5525="Erdgas","Den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endet."),IF(H5525="Erdgas","Bitte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27" s="47"/>
      <c r="M5527" s="47"/>
      <c r="N5527" s="47"/>
      <c r="O5527" s="47"/>
      <c r="P5527" s="47"/>
      <c r="Q5527" s="47"/>
      <c r="R5527" s="47"/>
      <c r="S5527" s="47"/>
      <c r="T5527" s="47"/>
      <c r="U5527" s="47"/>
      <c r="V5527" s="47"/>
      <c r="W5527" s="47"/>
      <c r="X5527" s="91"/>
      <c r="Y5527" s="91"/>
      <c r="Z5527" s="91"/>
      <c r="AA5527" s="91"/>
    </row>
    <row r="5528" spans="2:27" x14ac:dyDescent="0.3">
      <c r="B5528" s="46"/>
      <c r="C5528" s="46"/>
      <c r="D5528" s="46"/>
      <c r="E5528" s="46"/>
      <c r="F5528" s="46"/>
      <c r="G5528" s="46"/>
      <c r="H5528" s="46"/>
      <c r="I5528" s="46"/>
      <c r="J5528" s="46"/>
      <c r="K5528" s="46"/>
      <c r="L5528" s="46"/>
      <c r="M5528" s="46"/>
      <c r="N5528" s="46"/>
      <c r="O5528" s="46"/>
      <c r="P5528" s="46"/>
      <c r="Q5528" s="46"/>
      <c r="R5528" s="46"/>
      <c r="S5528" s="46"/>
      <c r="T5528" s="46"/>
      <c r="U5528" s="46"/>
      <c r="V5528" s="46"/>
      <c r="W5528" s="46"/>
      <c r="X5528" s="91"/>
      <c r="Y5528" s="91"/>
      <c r="Z5528" s="91"/>
      <c r="AA5528" s="91"/>
    </row>
    <row r="5529" spans="2:27" ht="18" thickBot="1" x14ac:dyDescent="0.5">
      <c r="B5529" s="56" t="s">
        <v>10</v>
      </c>
      <c r="C5529" s="47"/>
      <c r="D5529" s="47"/>
      <c r="E5529" s="47"/>
      <c r="F5529" s="47"/>
      <c r="G5529" s="47"/>
      <c r="H5529" s="47"/>
      <c r="I5529" s="47"/>
      <c r="J5529" s="47"/>
      <c r="K5529" s="47"/>
      <c r="L5529" s="47"/>
      <c r="M5529" s="47"/>
      <c r="N5529" s="47"/>
      <c r="O5529" s="47"/>
      <c r="P5529" s="47"/>
      <c r="Q5529" s="47"/>
      <c r="R5529" s="47"/>
      <c r="S5529" s="47"/>
      <c r="T5529" s="47"/>
      <c r="U5529" s="47"/>
      <c r="V5529" s="47"/>
      <c r="W5529" s="47"/>
      <c r="X5529" s="91"/>
      <c r="Y5529" s="90"/>
      <c r="Z5529" s="91"/>
      <c r="AA5529" s="91"/>
    </row>
    <row r="5530" spans="2:27" ht="15" thickBot="1" x14ac:dyDescent="0.35">
      <c r="B5530" s="47" t="s">
        <v>11</v>
      </c>
      <c r="C5530" s="47"/>
      <c r="D5530" s="47"/>
      <c r="E5530" s="47"/>
      <c r="F5530" s="47"/>
      <c r="G5530" s="47"/>
      <c r="H5530" s="112"/>
      <c r="I5530" s="47"/>
      <c r="J5530" s="48" t="s">
        <v>5</v>
      </c>
      <c r="K5530" s="47" t="s">
        <v>12</v>
      </c>
      <c r="L5530" s="47"/>
      <c r="M5530" s="47"/>
      <c r="N5530" s="47"/>
      <c r="O5530" s="47"/>
      <c r="P5530" s="47"/>
      <c r="Q5530" s="47"/>
      <c r="R5530" s="47"/>
      <c r="S5530" s="47"/>
      <c r="T5530" s="47"/>
      <c r="U5530" s="47"/>
      <c r="V5530" s="47"/>
      <c r="W5530" s="47"/>
      <c r="X5530" s="91">
        <f>H5531</f>
        <v>0</v>
      </c>
      <c r="Y5530" s="91">
        <f>H5532</f>
        <v>0</v>
      </c>
      <c r="Z5530" s="91">
        <f>H5533</f>
        <v>0</v>
      </c>
      <c r="AA5530" s="91">
        <f>H5534</f>
        <v>0</v>
      </c>
    </row>
    <row r="5531" spans="2:27" ht="15" thickBot="1" x14ac:dyDescent="0.35">
      <c r="B5531" s="47" t="s">
        <v>13</v>
      </c>
      <c r="C5531" s="47"/>
      <c r="D5531" s="47"/>
      <c r="E5531" s="47"/>
      <c r="F5531" s="47"/>
      <c r="G5531" s="47"/>
      <c r="H5531" s="112"/>
      <c r="I5531" s="59"/>
      <c r="J5531" s="48" t="s">
        <v>5</v>
      </c>
      <c r="K5531" s="47" t="s">
        <v>15</v>
      </c>
      <c r="L5531" s="47"/>
      <c r="M5531" s="47"/>
      <c r="N5531" s="47"/>
      <c r="O5531" s="47"/>
      <c r="P5531" s="47"/>
      <c r="Q5531" s="47"/>
      <c r="R5531" s="47"/>
      <c r="S5531" s="47"/>
      <c r="T5531" s="47"/>
      <c r="U5531" s="47"/>
      <c r="V5531" s="47"/>
      <c r="W5531" s="47"/>
      <c r="X5531" s="91"/>
      <c r="Y5531" s="91"/>
      <c r="Z5531" s="91"/>
      <c r="AA5531" s="91"/>
    </row>
    <row r="5532" spans="2:27" ht="15" thickBot="1" x14ac:dyDescent="0.35">
      <c r="B5532" s="47" t="s">
        <v>16</v>
      </c>
      <c r="C5532" s="47"/>
      <c r="D5532" s="47"/>
      <c r="E5532" s="47"/>
      <c r="F5532" s="47"/>
      <c r="G5532" s="47"/>
      <c r="H5532" s="137"/>
      <c r="I5532" s="47"/>
      <c r="J5532" s="48" t="s">
        <v>5</v>
      </c>
      <c r="K5532" s="47" t="s">
        <v>17</v>
      </c>
      <c r="L5532" s="47"/>
      <c r="M5532" s="47"/>
      <c r="N5532" s="47"/>
      <c r="O5532" s="47"/>
      <c r="P5532" s="47"/>
      <c r="Q5532" s="47"/>
      <c r="R5532" s="47"/>
      <c r="S5532" s="47"/>
      <c r="T5532" s="47"/>
      <c r="U5532" s="47"/>
      <c r="V5532" s="47"/>
      <c r="W5532" s="47"/>
      <c r="X5532" s="91"/>
      <c r="Y5532" s="91"/>
      <c r="Z5532" s="91"/>
      <c r="AA5532" s="91"/>
    </row>
    <row r="5533" spans="2:27" ht="15" thickBot="1" x14ac:dyDescent="0.35">
      <c r="B5533" s="47" t="str">
        <f>IF(H5532="Erdgas","Nettorechnungsbetrag (Erdgas)",IF(H5532="Strom","Nettorechnungsbetrag (Strom)",IF(H5532="Wärme/Kälte","Nettorechnungsbetrag (Wärme/Kälte)","Bitte Energieart auswählen!")))</f>
        <v>Bitte Energieart auswählen!</v>
      </c>
      <c r="C5533" s="47"/>
      <c r="D5533" s="47"/>
      <c r="E5533" s="47"/>
      <c r="F5533" s="47"/>
      <c r="G5533" s="47"/>
      <c r="H5533" s="113"/>
      <c r="I5533" s="60" t="s">
        <v>18</v>
      </c>
      <c r="J5533" s="48" t="s">
        <v>5</v>
      </c>
      <c r="K5533" s="47" t="str">
        <f>IF(H5532="Erdgas","Erdgaskosten exkl. Steuern, Abgaben, Netzentgelte, etc.",IF(H5532="Strom","Stromkosten exkl. Steuern, Abgaben, Netzentgelte, etc.",IF(H5532="Wärme/Kälte","Wärme-/Kältekosten exkl. Steuern, Abgaben, Netzentgelte, etc.","Bitte Energieart auswählen!")))</f>
        <v>Bitte Energieart auswählen!</v>
      </c>
      <c r="L5533" s="47"/>
      <c r="M5533" s="47"/>
      <c r="N5533" s="47"/>
      <c r="O5533" s="47"/>
      <c r="P5533" s="47"/>
      <c r="Q5533" s="47"/>
      <c r="R5533" s="47"/>
      <c r="S5533" s="47"/>
      <c r="T5533" s="47"/>
      <c r="U5533" s="47"/>
      <c r="V5533" s="47"/>
      <c r="W5533" s="47"/>
      <c r="X5533" s="91"/>
      <c r="Y5533" s="91"/>
      <c r="Z5533" s="91"/>
      <c r="AA5533" s="91"/>
    </row>
    <row r="5534" spans="2:27" ht="15" thickBot="1" x14ac:dyDescent="0.35">
      <c r="B5534" s="47" t="str">
        <f>IF(AND(H5532="Erdgas",H5531="Nein"),"Erdgasverbrauch in kWh gem. letzter Jahresabrechnung",IF(H5532="Erdgas","Erdgasverbrauch in kWh im Kalenderjahr 2021",IF(AND(H5532="Strom",H5531="Nein"),"Stromverbrauch in kWh gem. letzter Jahresabrechnung",IF(H5532="Strom","Stromverbrauch in kWh im Kalenderjahr 2021",IF(AND(H5532="Wärme/Kälte",H5531="Nein"),"Wärme-/Kälteverbrauch in kWh gem. letzter Jahresabrechnung",IF(H5532="Wärme/Kälte","Wärme-/Kälteverbrauch in kWh im Kalenderjahr 2021","Bitte Energieart auswählen!"))))))</f>
        <v>Bitte Energieart auswählen!</v>
      </c>
      <c r="C5534" s="47"/>
      <c r="D5534" s="47"/>
      <c r="E5534" s="47"/>
      <c r="F5534" s="47"/>
      <c r="G5534" s="47"/>
      <c r="H5534" s="114"/>
      <c r="I5534" s="60" t="s">
        <v>19</v>
      </c>
      <c r="J5534" s="48" t="s">
        <v>5</v>
      </c>
      <c r="K5534" s="47" t="str">
        <f>IF(H5531="Nein",IF(H5532="Erdgas","Den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endet."),IF(H5532="Erdgas","Bitte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34" s="47"/>
      <c r="M5534" s="47"/>
      <c r="N5534" s="47"/>
      <c r="O5534" s="47"/>
      <c r="P5534" s="47"/>
      <c r="Q5534" s="47"/>
      <c r="R5534" s="47"/>
      <c r="S5534" s="47"/>
      <c r="T5534" s="47"/>
      <c r="U5534" s="47"/>
      <c r="V5534" s="47"/>
      <c r="W5534" s="47"/>
      <c r="X5534" s="91"/>
      <c r="Y5534" s="91"/>
      <c r="Z5534" s="91"/>
      <c r="AA5534" s="91"/>
    </row>
    <row r="5535" spans="2:27" x14ac:dyDescent="0.3">
      <c r="B5535" s="46"/>
      <c r="C5535" s="46"/>
      <c r="D5535" s="46"/>
      <c r="E5535" s="46"/>
      <c r="F5535" s="46"/>
      <c r="G5535" s="46"/>
      <c r="H5535" s="46"/>
      <c r="I5535" s="46"/>
      <c r="J5535" s="46"/>
      <c r="K5535" s="46"/>
      <c r="L5535" s="46"/>
      <c r="M5535" s="46"/>
      <c r="N5535" s="46"/>
      <c r="O5535" s="46"/>
      <c r="P5535" s="46"/>
      <c r="Q5535" s="46"/>
      <c r="R5535" s="46"/>
      <c r="S5535" s="46"/>
      <c r="T5535" s="46"/>
      <c r="U5535" s="46"/>
      <c r="V5535" s="46"/>
      <c r="W5535" s="46"/>
      <c r="X5535" s="91"/>
      <c r="Y5535" s="91"/>
      <c r="Z5535" s="91"/>
      <c r="AA5535" s="91"/>
    </row>
    <row r="5536" spans="2:27" ht="18" thickBot="1" x14ac:dyDescent="0.5">
      <c r="B5536" s="56" t="s">
        <v>10</v>
      </c>
      <c r="C5536" s="47"/>
      <c r="D5536" s="47"/>
      <c r="E5536" s="47"/>
      <c r="F5536" s="47"/>
      <c r="G5536" s="47"/>
      <c r="H5536" s="47"/>
      <c r="I5536" s="47"/>
      <c r="J5536" s="47"/>
      <c r="K5536" s="47"/>
      <c r="L5536" s="47"/>
      <c r="M5536" s="47"/>
      <c r="N5536" s="47"/>
      <c r="O5536" s="47"/>
      <c r="P5536" s="47"/>
      <c r="Q5536" s="47"/>
      <c r="R5536" s="47"/>
      <c r="S5536" s="47"/>
      <c r="T5536" s="47"/>
      <c r="U5536" s="47"/>
      <c r="V5536" s="47"/>
      <c r="W5536" s="47"/>
      <c r="X5536" s="91"/>
      <c r="Y5536" s="90"/>
      <c r="Z5536" s="91"/>
      <c r="AA5536" s="91"/>
    </row>
    <row r="5537" spans="2:27" ht="15" thickBot="1" x14ac:dyDescent="0.35">
      <c r="B5537" s="47" t="s">
        <v>11</v>
      </c>
      <c r="C5537" s="47"/>
      <c r="D5537" s="47"/>
      <c r="E5537" s="47"/>
      <c r="F5537" s="47"/>
      <c r="G5537" s="47"/>
      <c r="H5537" s="112"/>
      <c r="I5537" s="47"/>
      <c r="J5537" s="48" t="s">
        <v>5</v>
      </c>
      <c r="K5537" s="47" t="s">
        <v>12</v>
      </c>
      <c r="L5537" s="47"/>
      <c r="M5537" s="47"/>
      <c r="N5537" s="47"/>
      <c r="O5537" s="47"/>
      <c r="P5537" s="47"/>
      <c r="Q5537" s="47"/>
      <c r="R5537" s="47"/>
      <c r="S5537" s="47"/>
      <c r="T5537" s="47"/>
      <c r="U5537" s="47"/>
      <c r="V5537" s="47"/>
      <c r="W5537" s="47"/>
      <c r="X5537" s="91">
        <f>H5538</f>
        <v>0</v>
      </c>
      <c r="Y5537" s="91">
        <f>H5539</f>
        <v>0</v>
      </c>
      <c r="Z5537" s="91">
        <f>H5540</f>
        <v>0</v>
      </c>
      <c r="AA5537" s="91">
        <f>H5541</f>
        <v>0</v>
      </c>
    </row>
    <row r="5538" spans="2:27" ht="15" thickBot="1" x14ac:dyDescent="0.35">
      <c r="B5538" s="47" t="s">
        <v>13</v>
      </c>
      <c r="C5538" s="47"/>
      <c r="D5538" s="47"/>
      <c r="E5538" s="47"/>
      <c r="F5538" s="47"/>
      <c r="G5538" s="47"/>
      <c r="H5538" s="112"/>
      <c r="I5538" s="59"/>
      <c r="J5538" s="48" t="s">
        <v>5</v>
      </c>
      <c r="K5538" s="47" t="s">
        <v>15</v>
      </c>
      <c r="L5538" s="47"/>
      <c r="M5538" s="47"/>
      <c r="N5538" s="47"/>
      <c r="O5538" s="47"/>
      <c r="P5538" s="47"/>
      <c r="Q5538" s="47"/>
      <c r="R5538" s="47"/>
      <c r="S5538" s="47"/>
      <c r="T5538" s="47"/>
      <c r="U5538" s="47"/>
      <c r="V5538" s="47"/>
      <c r="W5538" s="47"/>
      <c r="X5538" s="91"/>
      <c r="Y5538" s="91"/>
      <c r="Z5538" s="91"/>
      <c r="AA5538" s="91"/>
    </row>
    <row r="5539" spans="2:27" ht="15" thickBot="1" x14ac:dyDescent="0.35">
      <c r="B5539" s="47" t="s">
        <v>16</v>
      </c>
      <c r="C5539" s="47"/>
      <c r="D5539" s="47"/>
      <c r="E5539" s="47"/>
      <c r="F5539" s="47"/>
      <c r="G5539" s="47"/>
      <c r="H5539" s="137"/>
      <c r="I5539" s="47"/>
      <c r="J5539" s="48" t="s">
        <v>5</v>
      </c>
      <c r="K5539" s="47" t="s">
        <v>17</v>
      </c>
      <c r="L5539" s="47"/>
      <c r="M5539" s="47"/>
      <c r="N5539" s="47"/>
      <c r="O5539" s="47"/>
      <c r="P5539" s="47"/>
      <c r="Q5539" s="47"/>
      <c r="R5539" s="47"/>
      <c r="S5539" s="47"/>
      <c r="T5539" s="47"/>
      <c r="U5539" s="47"/>
      <c r="V5539" s="47"/>
      <c r="W5539" s="47"/>
      <c r="X5539" s="91"/>
      <c r="Y5539" s="91"/>
      <c r="Z5539" s="91"/>
      <c r="AA5539" s="91"/>
    </row>
    <row r="5540" spans="2:27" ht="15" thickBot="1" x14ac:dyDescent="0.35">
      <c r="B5540" s="47" t="str">
        <f>IF(H5539="Erdgas","Nettorechnungsbetrag (Erdgas)",IF(H5539="Strom","Nettorechnungsbetrag (Strom)",IF(H5539="Wärme/Kälte","Nettorechnungsbetrag (Wärme/Kälte)","Bitte Energieart auswählen!")))</f>
        <v>Bitte Energieart auswählen!</v>
      </c>
      <c r="C5540" s="47"/>
      <c r="D5540" s="47"/>
      <c r="E5540" s="47"/>
      <c r="F5540" s="47"/>
      <c r="G5540" s="47"/>
      <c r="H5540" s="113"/>
      <c r="I5540" s="60" t="s">
        <v>18</v>
      </c>
      <c r="J5540" s="48" t="s">
        <v>5</v>
      </c>
      <c r="K5540" s="47" t="str">
        <f>IF(H5539="Erdgas","Erdgaskosten exkl. Steuern, Abgaben, Netzentgelte, etc.",IF(H5539="Strom","Stromkosten exkl. Steuern, Abgaben, Netzentgelte, etc.",IF(H5539="Wärme/Kälte","Wärme-/Kältekosten exkl. Steuern, Abgaben, Netzentgelte, etc.","Bitte Energieart auswählen!")))</f>
        <v>Bitte Energieart auswählen!</v>
      </c>
      <c r="L5540" s="47"/>
      <c r="M5540" s="47"/>
      <c r="N5540" s="47"/>
      <c r="O5540" s="47"/>
      <c r="P5540" s="47"/>
      <c r="Q5540" s="47"/>
      <c r="R5540" s="47"/>
      <c r="S5540" s="47"/>
      <c r="T5540" s="47"/>
      <c r="U5540" s="47"/>
      <c r="V5540" s="47"/>
      <c r="W5540" s="47"/>
      <c r="X5540" s="91"/>
      <c r="Y5540" s="91"/>
      <c r="Z5540" s="91"/>
      <c r="AA5540" s="91"/>
    </row>
    <row r="5541" spans="2:27" ht="15" thickBot="1" x14ac:dyDescent="0.35">
      <c r="B5541" s="47" t="str">
        <f>IF(AND(H5539="Erdgas",H5538="Nein"),"Erdgasverbrauch in kWh gem. letzter Jahresabrechnung",IF(H5539="Erdgas","Erdgasverbrauch in kWh im Kalenderjahr 2021",IF(AND(H5539="Strom",H5538="Nein"),"Stromverbrauch in kWh gem. letzter Jahresabrechnung",IF(H5539="Strom","Stromverbrauch in kWh im Kalenderjahr 2021",IF(AND(H5539="Wärme/Kälte",H5538="Nein"),"Wärme-/Kälteverbrauch in kWh gem. letzter Jahresabrechnung",IF(H5539="Wärme/Kälte","Wärme-/Kälteverbrauch in kWh im Kalenderjahr 2021","Bitte Energieart auswählen!"))))))</f>
        <v>Bitte Energieart auswählen!</v>
      </c>
      <c r="C5541" s="47"/>
      <c r="D5541" s="47"/>
      <c r="E5541" s="47"/>
      <c r="F5541" s="47"/>
      <c r="G5541" s="47"/>
      <c r="H5541" s="114"/>
      <c r="I5541" s="60" t="s">
        <v>19</v>
      </c>
      <c r="J5541" s="48" t="s">
        <v>5</v>
      </c>
      <c r="K5541" s="47" t="str">
        <f>IF(H5538="Nein",IF(H5539="Erdgas","Den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endet."),IF(H5539="Erdgas","Bitte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41" s="47"/>
      <c r="M5541" s="47"/>
      <c r="N5541" s="47"/>
      <c r="O5541" s="47"/>
      <c r="P5541" s="47"/>
      <c r="Q5541" s="47"/>
      <c r="R5541" s="47"/>
      <c r="S5541" s="47"/>
      <c r="T5541" s="47"/>
      <c r="U5541" s="47"/>
      <c r="V5541" s="47"/>
      <c r="W5541" s="47"/>
      <c r="X5541" s="91"/>
      <c r="Y5541" s="91"/>
      <c r="Z5541" s="91"/>
      <c r="AA5541" s="91"/>
    </row>
    <row r="5542" spans="2:27" x14ac:dyDescent="0.3">
      <c r="B5542" s="46"/>
      <c r="C5542" s="46"/>
      <c r="D5542" s="46"/>
      <c r="E5542" s="46"/>
      <c r="F5542" s="46"/>
      <c r="G5542" s="46"/>
      <c r="H5542" s="46"/>
      <c r="I5542" s="46"/>
      <c r="J5542" s="46"/>
      <c r="K5542" s="46"/>
      <c r="L5542" s="46"/>
      <c r="M5542" s="46"/>
      <c r="N5542" s="46"/>
      <c r="O5542" s="46"/>
      <c r="P5542" s="46"/>
      <c r="Q5542" s="46"/>
      <c r="R5542" s="46"/>
      <c r="S5542" s="46"/>
      <c r="T5542" s="46"/>
      <c r="U5542" s="46"/>
      <c r="V5542" s="46"/>
      <c r="W5542" s="46"/>
      <c r="X5542" s="91"/>
      <c r="Y5542" s="91"/>
      <c r="Z5542" s="91"/>
      <c r="AA5542" s="91"/>
    </row>
    <row r="5543" spans="2:27" ht="18" thickBot="1" x14ac:dyDescent="0.5">
      <c r="B5543" s="56" t="s">
        <v>10</v>
      </c>
      <c r="C5543" s="47"/>
      <c r="D5543" s="47"/>
      <c r="E5543" s="47"/>
      <c r="F5543" s="47"/>
      <c r="G5543" s="47"/>
      <c r="H5543" s="47"/>
      <c r="I5543" s="47"/>
      <c r="J5543" s="47"/>
      <c r="K5543" s="47"/>
      <c r="L5543" s="47"/>
      <c r="M5543" s="47"/>
      <c r="N5543" s="47"/>
      <c r="O5543" s="47"/>
      <c r="P5543" s="47"/>
      <c r="Q5543" s="47"/>
      <c r="R5543" s="47"/>
      <c r="S5543" s="47"/>
      <c r="T5543" s="47"/>
      <c r="U5543" s="47"/>
      <c r="V5543" s="47"/>
      <c r="W5543" s="47"/>
      <c r="X5543" s="91"/>
      <c r="Y5543" s="90"/>
      <c r="Z5543" s="91"/>
      <c r="AA5543" s="91"/>
    </row>
    <row r="5544" spans="2:27" ht="15" thickBot="1" x14ac:dyDescent="0.35">
      <c r="B5544" s="47" t="s">
        <v>11</v>
      </c>
      <c r="C5544" s="47"/>
      <c r="D5544" s="47"/>
      <c r="E5544" s="47"/>
      <c r="F5544" s="47"/>
      <c r="G5544" s="47"/>
      <c r="H5544" s="112"/>
      <c r="I5544" s="47"/>
      <c r="J5544" s="48" t="s">
        <v>5</v>
      </c>
      <c r="K5544" s="47" t="s">
        <v>12</v>
      </c>
      <c r="L5544" s="47"/>
      <c r="M5544" s="47"/>
      <c r="N5544" s="47"/>
      <c r="O5544" s="47"/>
      <c r="P5544" s="47"/>
      <c r="Q5544" s="47"/>
      <c r="R5544" s="47"/>
      <c r="S5544" s="47"/>
      <c r="T5544" s="47"/>
      <c r="U5544" s="47"/>
      <c r="V5544" s="47"/>
      <c r="W5544" s="47"/>
      <c r="X5544" s="91">
        <f>H5545</f>
        <v>0</v>
      </c>
      <c r="Y5544" s="91">
        <f>H5546</f>
        <v>0</v>
      </c>
      <c r="Z5544" s="91">
        <f>H5547</f>
        <v>0</v>
      </c>
      <c r="AA5544" s="91">
        <f>H5548</f>
        <v>0</v>
      </c>
    </row>
    <row r="5545" spans="2:27" ht="15" thickBot="1" x14ac:dyDescent="0.35">
      <c r="B5545" s="47" t="s">
        <v>13</v>
      </c>
      <c r="C5545" s="47"/>
      <c r="D5545" s="47"/>
      <c r="E5545" s="47"/>
      <c r="F5545" s="47"/>
      <c r="G5545" s="47"/>
      <c r="H5545" s="112"/>
      <c r="I5545" s="59"/>
      <c r="J5545" s="48" t="s">
        <v>5</v>
      </c>
      <c r="K5545" s="47" t="s">
        <v>15</v>
      </c>
      <c r="L5545" s="47"/>
      <c r="M5545" s="47"/>
      <c r="N5545" s="47"/>
      <c r="O5545" s="47"/>
      <c r="P5545" s="47"/>
      <c r="Q5545" s="47"/>
      <c r="R5545" s="47"/>
      <c r="S5545" s="47"/>
      <c r="T5545" s="47"/>
      <c r="U5545" s="47"/>
      <c r="V5545" s="47"/>
      <c r="W5545" s="47"/>
      <c r="X5545" s="91"/>
      <c r="Y5545" s="91"/>
      <c r="Z5545" s="91"/>
      <c r="AA5545" s="91"/>
    </row>
    <row r="5546" spans="2:27" ht="15" thickBot="1" x14ac:dyDescent="0.35">
      <c r="B5546" s="47" t="s">
        <v>16</v>
      </c>
      <c r="C5546" s="47"/>
      <c r="D5546" s="47"/>
      <c r="E5546" s="47"/>
      <c r="F5546" s="47"/>
      <c r="G5546" s="47"/>
      <c r="H5546" s="137"/>
      <c r="I5546" s="47"/>
      <c r="J5546" s="48" t="s">
        <v>5</v>
      </c>
      <c r="K5546" s="47" t="s">
        <v>17</v>
      </c>
      <c r="L5546" s="47"/>
      <c r="M5546" s="47"/>
      <c r="N5546" s="47"/>
      <c r="O5546" s="47"/>
      <c r="P5546" s="47"/>
      <c r="Q5546" s="47"/>
      <c r="R5546" s="47"/>
      <c r="S5546" s="47"/>
      <c r="T5546" s="47"/>
      <c r="U5546" s="47"/>
      <c r="V5546" s="47"/>
      <c r="W5546" s="47"/>
      <c r="X5546" s="91"/>
      <c r="Y5546" s="91"/>
      <c r="Z5546" s="91"/>
      <c r="AA5546" s="91"/>
    </row>
    <row r="5547" spans="2:27" ht="15" thickBot="1" x14ac:dyDescent="0.35">
      <c r="B5547" s="47" t="str">
        <f>IF(H5546="Erdgas","Nettorechnungsbetrag (Erdgas)",IF(H5546="Strom","Nettorechnungsbetrag (Strom)",IF(H5546="Wärme/Kälte","Nettorechnungsbetrag (Wärme/Kälte)","Bitte Energieart auswählen!")))</f>
        <v>Bitte Energieart auswählen!</v>
      </c>
      <c r="C5547" s="47"/>
      <c r="D5547" s="47"/>
      <c r="E5547" s="47"/>
      <c r="F5547" s="47"/>
      <c r="G5547" s="47"/>
      <c r="H5547" s="113"/>
      <c r="I5547" s="60" t="s">
        <v>18</v>
      </c>
      <c r="J5547" s="48" t="s">
        <v>5</v>
      </c>
      <c r="K5547" s="47" t="str">
        <f>IF(H5546="Erdgas","Erdgaskosten exkl. Steuern, Abgaben, Netzentgelte, etc.",IF(H5546="Strom","Stromkosten exkl. Steuern, Abgaben, Netzentgelte, etc.",IF(H5546="Wärme/Kälte","Wärme-/Kältekosten exkl. Steuern, Abgaben, Netzentgelte, etc.","Bitte Energieart auswählen!")))</f>
        <v>Bitte Energieart auswählen!</v>
      </c>
      <c r="L5547" s="47"/>
      <c r="M5547" s="47"/>
      <c r="N5547" s="47"/>
      <c r="O5547" s="47"/>
      <c r="P5547" s="47"/>
      <c r="Q5547" s="47"/>
      <c r="R5547" s="47"/>
      <c r="S5547" s="47"/>
      <c r="T5547" s="47"/>
      <c r="U5547" s="47"/>
      <c r="V5547" s="47"/>
      <c r="W5547" s="47"/>
      <c r="X5547" s="91"/>
      <c r="Y5547" s="91"/>
      <c r="Z5547" s="91"/>
      <c r="AA5547" s="91"/>
    </row>
    <row r="5548" spans="2:27" ht="15" thickBot="1" x14ac:dyDescent="0.35">
      <c r="B5548" s="47" t="str">
        <f>IF(AND(H5546="Erdgas",H5545="Nein"),"Erdgasverbrauch in kWh gem. letzter Jahresabrechnung",IF(H5546="Erdgas","Erdgasverbrauch in kWh im Kalenderjahr 2021",IF(AND(H5546="Strom",H5545="Nein"),"Stromverbrauch in kWh gem. letzter Jahresabrechnung",IF(H5546="Strom","Stromverbrauch in kWh im Kalenderjahr 2021",IF(AND(H5546="Wärme/Kälte",H5545="Nein"),"Wärme-/Kälteverbrauch in kWh gem. letzter Jahresabrechnung",IF(H5546="Wärme/Kälte","Wärme-/Kälteverbrauch in kWh im Kalenderjahr 2021","Bitte Energieart auswählen!"))))))</f>
        <v>Bitte Energieart auswählen!</v>
      </c>
      <c r="C5548" s="47"/>
      <c r="D5548" s="47"/>
      <c r="E5548" s="47"/>
      <c r="F5548" s="47"/>
      <c r="G5548" s="47"/>
      <c r="H5548" s="114"/>
      <c r="I5548" s="60" t="s">
        <v>19</v>
      </c>
      <c r="J5548" s="48" t="s">
        <v>5</v>
      </c>
      <c r="K5548" s="47" t="str">
        <f>IF(H5545="Nein",IF(H5546="Erdgas","Den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endet."),IF(H5546="Erdgas","Bitte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48" s="47"/>
      <c r="M5548" s="47"/>
      <c r="N5548" s="47"/>
      <c r="O5548" s="47"/>
      <c r="P5548" s="47"/>
      <c r="Q5548" s="47"/>
      <c r="R5548" s="47"/>
      <c r="S5548" s="47"/>
      <c r="T5548" s="47"/>
      <c r="U5548" s="47"/>
      <c r="V5548" s="47"/>
      <c r="W5548" s="47"/>
      <c r="X5548" s="91"/>
      <c r="Y5548" s="91"/>
      <c r="Z5548" s="91"/>
      <c r="AA5548" s="91"/>
    </row>
    <row r="5549" spans="2:27" x14ac:dyDescent="0.3">
      <c r="B5549" s="46"/>
      <c r="C5549" s="46"/>
      <c r="D5549" s="46"/>
      <c r="E5549" s="46"/>
      <c r="F5549" s="46"/>
      <c r="G5549" s="46"/>
      <c r="H5549" s="46"/>
      <c r="I5549" s="46"/>
      <c r="J5549" s="46"/>
      <c r="K5549" s="46"/>
      <c r="L5549" s="46"/>
      <c r="M5549" s="46"/>
      <c r="N5549" s="46"/>
      <c r="O5549" s="46"/>
      <c r="P5549" s="46"/>
      <c r="Q5549" s="46"/>
      <c r="R5549" s="46"/>
      <c r="S5549" s="46"/>
      <c r="T5549" s="46"/>
      <c r="U5549" s="46"/>
      <c r="V5549" s="46"/>
      <c r="W5549" s="46"/>
      <c r="X5549" s="91"/>
      <c r="Y5549" s="91"/>
      <c r="Z5549" s="91"/>
      <c r="AA5549" s="91"/>
    </row>
    <row r="5550" spans="2:27" ht="18" thickBot="1" x14ac:dyDescent="0.5">
      <c r="B5550" s="56" t="s">
        <v>10</v>
      </c>
      <c r="C5550" s="47"/>
      <c r="D5550" s="47"/>
      <c r="E5550" s="47"/>
      <c r="F5550" s="47"/>
      <c r="G5550" s="47"/>
      <c r="H5550" s="47"/>
      <c r="I5550" s="47"/>
      <c r="J5550" s="47"/>
      <c r="K5550" s="47"/>
      <c r="L5550" s="47"/>
      <c r="M5550" s="47"/>
      <c r="N5550" s="47"/>
      <c r="O5550" s="47"/>
      <c r="P5550" s="47"/>
      <c r="Q5550" s="47"/>
      <c r="R5550" s="47"/>
      <c r="S5550" s="47"/>
      <c r="T5550" s="47"/>
      <c r="U5550" s="47"/>
      <c r="V5550" s="47"/>
      <c r="W5550" s="47"/>
      <c r="X5550" s="91"/>
      <c r="Y5550" s="90"/>
      <c r="Z5550" s="91"/>
      <c r="AA5550" s="91"/>
    </row>
    <row r="5551" spans="2:27" ht="15" thickBot="1" x14ac:dyDescent="0.35">
      <c r="B5551" s="47" t="s">
        <v>11</v>
      </c>
      <c r="C5551" s="47"/>
      <c r="D5551" s="47"/>
      <c r="E5551" s="47"/>
      <c r="F5551" s="47"/>
      <c r="G5551" s="47"/>
      <c r="H5551" s="112"/>
      <c r="I5551" s="47"/>
      <c r="J5551" s="48" t="s">
        <v>5</v>
      </c>
      <c r="K5551" s="47" t="s">
        <v>12</v>
      </c>
      <c r="L5551" s="47"/>
      <c r="M5551" s="47"/>
      <c r="N5551" s="47"/>
      <c r="O5551" s="47"/>
      <c r="P5551" s="47"/>
      <c r="Q5551" s="47"/>
      <c r="R5551" s="47"/>
      <c r="S5551" s="47"/>
      <c r="T5551" s="47"/>
      <c r="U5551" s="47"/>
      <c r="V5551" s="47"/>
      <c r="W5551" s="47"/>
      <c r="X5551" s="91">
        <f>H5552</f>
        <v>0</v>
      </c>
      <c r="Y5551" s="91">
        <f>H5553</f>
        <v>0</v>
      </c>
      <c r="Z5551" s="91">
        <f>H5554</f>
        <v>0</v>
      </c>
      <c r="AA5551" s="91">
        <f>H5555</f>
        <v>0</v>
      </c>
    </row>
    <row r="5552" spans="2:27" ht="15" thickBot="1" x14ac:dyDescent="0.35">
      <c r="B5552" s="47" t="s">
        <v>13</v>
      </c>
      <c r="C5552" s="47"/>
      <c r="D5552" s="47"/>
      <c r="E5552" s="47"/>
      <c r="F5552" s="47"/>
      <c r="G5552" s="47"/>
      <c r="H5552" s="112"/>
      <c r="I5552" s="59"/>
      <c r="J5552" s="48" t="s">
        <v>5</v>
      </c>
      <c r="K5552" s="47" t="s">
        <v>15</v>
      </c>
      <c r="L5552" s="47"/>
      <c r="M5552" s="47"/>
      <c r="N5552" s="47"/>
      <c r="O5552" s="47"/>
      <c r="P5552" s="47"/>
      <c r="Q5552" s="47"/>
      <c r="R5552" s="47"/>
      <c r="S5552" s="47"/>
      <c r="T5552" s="47"/>
      <c r="U5552" s="47"/>
      <c r="V5552" s="47"/>
      <c r="W5552" s="47"/>
      <c r="X5552" s="91"/>
      <c r="Y5552" s="91"/>
      <c r="Z5552" s="91"/>
      <c r="AA5552" s="91"/>
    </row>
    <row r="5553" spans="2:27" ht="15" thickBot="1" x14ac:dyDescent="0.35">
      <c r="B5553" s="47" t="s">
        <v>16</v>
      </c>
      <c r="C5553" s="47"/>
      <c r="D5553" s="47"/>
      <c r="E5553" s="47"/>
      <c r="F5553" s="47"/>
      <c r="G5553" s="47"/>
      <c r="H5553" s="137"/>
      <c r="I5553" s="47"/>
      <c r="J5553" s="48" t="s">
        <v>5</v>
      </c>
      <c r="K5553" s="47" t="s">
        <v>17</v>
      </c>
      <c r="L5553" s="47"/>
      <c r="M5553" s="47"/>
      <c r="N5553" s="47"/>
      <c r="O5553" s="47"/>
      <c r="P5553" s="47"/>
      <c r="Q5553" s="47"/>
      <c r="R5553" s="47"/>
      <c r="S5553" s="47"/>
      <c r="T5553" s="47"/>
      <c r="U5553" s="47"/>
      <c r="V5553" s="47"/>
      <c r="W5553" s="47"/>
      <c r="X5553" s="91"/>
      <c r="Y5553" s="91"/>
      <c r="Z5553" s="91"/>
      <c r="AA5553" s="91"/>
    </row>
    <row r="5554" spans="2:27" ht="15" thickBot="1" x14ac:dyDescent="0.35">
      <c r="B5554" s="47" t="str">
        <f>IF(H5553="Erdgas","Nettorechnungsbetrag (Erdgas)",IF(H5553="Strom","Nettorechnungsbetrag (Strom)",IF(H5553="Wärme/Kälte","Nettorechnungsbetrag (Wärme/Kälte)","Bitte Energieart auswählen!")))</f>
        <v>Bitte Energieart auswählen!</v>
      </c>
      <c r="C5554" s="47"/>
      <c r="D5554" s="47"/>
      <c r="E5554" s="47"/>
      <c r="F5554" s="47"/>
      <c r="G5554" s="47"/>
      <c r="H5554" s="113"/>
      <c r="I5554" s="60" t="s">
        <v>18</v>
      </c>
      <c r="J5554" s="48" t="s">
        <v>5</v>
      </c>
      <c r="K5554" s="47" t="str">
        <f>IF(H5553="Erdgas","Erdgaskosten exkl. Steuern, Abgaben, Netzentgelte, etc.",IF(H5553="Strom","Stromkosten exkl. Steuern, Abgaben, Netzentgelte, etc.",IF(H5553="Wärme/Kälte","Wärme-/Kältekosten exkl. Steuern, Abgaben, Netzentgelte, etc.","Bitte Energieart auswählen!")))</f>
        <v>Bitte Energieart auswählen!</v>
      </c>
      <c r="L5554" s="47"/>
      <c r="M5554" s="47"/>
      <c r="N5554" s="47"/>
      <c r="O5554" s="47"/>
      <c r="P5554" s="47"/>
      <c r="Q5554" s="47"/>
      <c r="R5554" s="47"/>
      <c r="S5554" s="47"/>
      <c r="T5554" s="47"/>
      <c r="U5554" s="47"/>
      <c r="V5554" s="47"/>
      <c r="W5554" s="47"/>
      <c r="X5554" s="91"/>
      <c r="Y5554" s="91"/>
      <c r="Z5554" s="91"/>
      <c r="AA5554" s="91"/>
    </row>
    <row r="5555" spans="2:27" ht="15" thickBot="1" x14ac:dyDescent="0.35">
      <c r="B5555" s="47" t="str">
        <f>IF(AND(H5553="Erdgas",H5552="Nein"),"Erdgasverbrauch in kWh gem. letzter Jahresabrechnung",IF(H5553="Erdgas","Erdgasverbrauch in kWh im Kalenderjahr 2021",IF(AND(H5553="Strom",H5552="Nein"),"Stromverbrauch in kWh gem. letzter Jahresabrechnung",IF(H5553="Strom","Stromverbrauch in kWh im Kalenderjahr 2021",IF(AND(H5553="Wärme/Kälte",H5552="Nein"),"Wärme-/Kälteverbrauch in kWh gem. letzter Jahresabrechnung",IF(H5553="Wärme/Kälte","Wärme-/Kälteverbrauch in kWh im Kalenderjahr 2021","Bitte Energieart auswählen!"))))))</f>
        <v>Bitte Energieart auswählen!</v>
      </c>
      <c r="C5555" s="47"/>
      <c r="D5555" s="47"/>
      <c r="E5555" s="47"/>
      <c r="F5555" s="47"/>
      <c r="G5555" s="47"/>
      <c r="H5555" s="114"/>
      <c r="I5555" s="60" t="s">
        <v>19</v>
      </c>
      <c r="J5555" s="48" t="s">
        <v>5</v>
      </c>
      <c r="K5555" s="47" t="str">
        <f>IF(H5552="Nein",IF(H5553="Erdgas","Den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endet."),IF(H5553="Erdgas","Bitte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55" s="47"/>
      <c r="M5555" s="47"/>
      <c r="N5555" s="47"/>
      <c r="O5555" s="47"/>
      <c r="P5555" s="47"/>
      <c r="Q5555" s="47"/>
      <c r="R5555" s="47"/>
      <c r="S5555" s="47"/>
      <c r="T5555" s="47"/>
      <c r="U5555" s="47"/>
      <c r="V5555" s="47"/>
      <c r="W5555" s="47"/>
      <c r="X5555" s="91"/>
      <c r="Y5555" s="91"/>
      <c r="Z5555" s="91"/>
      <c r="AA5555" s="91"/>
    </row>
    <row r="5556" spans="2:27" x14ac:dyDescent="0.3">
      <c r="B5556" s="46"/>
      <c r="C5556" s="46"/>
      <c r="D5556" s="46"/>
      <c r="E5556" s="46"/>
      <c r="F5556" s="46"/>
      <c r="G5556" s="46"/>
      <c r="H5556" s="46"/>
      <c r="I5556" s="46"/>
      <c r="J5556" s="46"/>
      <c r="K5556" s="46"/>
      <c r="L5556" s="46"/>
      <c r="M5556" s="46"/>
      <c r="N5556" s="46"/>
      <c r="O5556" s="46"/>
      <c r="P5556" s="46"/>
      <c r="Q5556" s="46"/>
      <c r="R5556" s="46"/>
      <c r="S5556" s="46"/>
      <c r="T5556" s="46"/>
      <c r="U5556" s="46"/>
      <c r="V5556" s="46"/>
      <c r="W5556" s="46"/>
      <c r="X5556" s="91"/>
      <c r="Y5556" s="91"/>
      <c r="Z5556" s="91"/>
      <c r="AA5556" s="91"/>
    </row>
    <row r="5557" spans="2:27" ht="18" thickBot="1" x14ac:dyDescent="0.5">
      <c r="B5557" s="56" t="s">
        <v>10</v>
      </c>
      <c r="C5557" s="47"/>
      <c r="D5557" s="47"/>
      <c r="E5557" s="47"/>
      <c r="F5557" s="47"/>
      <c r="G5557" s="47"/>
      <c r="H5557" s="47"/>
      <c r="I5557" s="47"/>
      <c r="J5557" s="47"/>
      <c r="K5557" s="47"/>
      <c r="L5557" s="47"/>
      <c r="M5557" s="47"/>
      <c r="N5557" s="47"/>
      <c r="O5557" s="47"/>
      <c r="P5557" s="47"/>
      <c r="Q5557" s="47"/>
      <c r="R5557" s="47"/>
      <c r="S5557" s="47"/>
      <c r="T5557" s="47"/>
      <c r="U5557" s="47"/>
      <c r="V5557" s="47"/>
      <c r="W5557" s="47"/>
      <c r="X5557" s="91"/>
      <c r="Y5557" s="90"/>
      <c r="Z5557" s="91"/>
      <c r="AA5557" s="91"/>
    </row>
    <row r="5558" spans="2:27" ht="15" thickBot="1" x14ac:dyDescent="0.35">
      <c r="B5558" s="47" t="s">
        <v>11</v>
      </c>
      <c r="C5558" s="47"/>
      <c r="D5558" s="47"/>
      <c r="E5558" s="47"/>
      <c r="F5558" s="47"/>
      <c r="G5558" s="47"/>
      <c r="H5558" s="112"/>
      <c r="I5558" s="47"/>
      <c r="J5558" s="48" t="s">
        <v>5</v>
      </c>
      <c r="K5558" s="47" t="s">
        <v>12</v>
      </c>
      <c r="L5558" s="47"/>
      <c r="M5558" s="47"/>
      <c r="N5558" s="47"/>
      <c r="O5558" s="47"/>
      <c r="P5558" s="47"/>
      <c r="Q5558" s="47"/>
      <c r="R5558" s="47"/>
      <c r="S5558" s="47"/>
      <c r="T5558" s="47"/>
      <c r="U5558" s="47"/>
      <c r="V5558" s="47"/>
      <c r="W5558" s="47"/>
      <c r="X5558" s="91">
        <f>H5559</f>
        <v>0</v>
      </c>
      <c r="Y5558" s="91">
        <f>H5560</f>
        <v>0</v>
      </c>
      <c r="Z5558" s="91">
        <f>H5561</f>
        <v>0</v>
      </c>
      <c r="AA5558" s="91">
        <f>H5562</f>
        <v>0</v>
      </c>
    </row>
    <row r="5559" spans="2:27" ht="15" thickBot="1" x14ac:dyDescent="0.35">
      <c r="B5559" s="47" t="s">
        <v>13</v>
      </c>
      <c r="C5559" s="47"/>
      <c r="D5559" s="47"/>
      <c r="E5559" s="47"/>
      <c r="F5559" s="47"/>
      <c r="G5559" s="47"/>
      <c r="H5559" s="112"/>
      <c r="I5559" s="59"/>
      <c r="J5559" s="48" t="s">
        <v>5</v>
      </c>
      <c r="K5559" s="47" t="s">
        <v>15</v>
      </c>
      <c r="L5559" s="47"/>
      <c r="M5559" s="47"/>
      <c r="N5559" s="47"/>
      <c r="O5559" s="47"/>
      <c r="P5559" s="47"/>
      <c r="Q5559" s="47"/>
      <c r="R5559" s="47"/>
      <c r="S5559" s="47"/>
      <c r="T5559" s="47"/>
      <c r="U5559" s="47"/>
      <c r="V5559" s="47"/>
      <c r="W5559" s="47"/>
      <c r="X5559" s="91"/>
      <c r="Y5559" s="91"/>
      <c r="Z5559" s="91"/>
      <c r="AA5559" s="91"/>
    </row>
    <row r="5560" spans="2:27" ht="15" thickBot="1" x14ac:dyDescent="0.35">
      <c r="B5560" s="47" t="s">
        <v>16</v>
      </c>
      <c r="C5560" s="47"/>
      <c r="D5560" s="47"/>
      <c r="E5560" s="47"/>
      <c r="F5560" s="47"/>
      <c r="G5560" s="47"/>
      <c r="H5560" s="137"/>
      <c r="I5560" s="47"/>
      <c r="J5560" s="48" t="s">
        <v>5</v>
      </c>
      <c r="K5560" s="47" t="s">
        <v>17</v>
      </c>
      <c r="L5560" s="47"/>
      <c r="M5560" s="47"/>
      <c r="N5560" s="47"/>
      <c r="O5560" s="47"/>
      <c r="P5560" s="47"/>
      <c r="Q5560" s="47"/>
      <c r="R5560" s="47"/>
      <c r="S5560" s="47"/>
      <c r="T5560" s="47"/>
      <c r="U5560" s="47"/>
      <c r="V5560" s="47"/>
      <c r="W5560" s="47"/>
      <c r="X5560" s="91"/>
      <c r="Y5560" s="91"/>
      <c r="Z5560" s="91"/>
      <c r="AA5560" s="91"/>
    </row>
    <row r="5561" spans="2:27" ht="15" thickBot="1" x14ac:dyDescent="0.35">
      <c r="B5561" s="47" t="str">
        <f>IF(H5560="Erdgas","Nettorechnungsbetrag (Erdgas)",IF(H5560="Strom","Nettorechnungsbetrag (Strom)",IF(H5560="Wärme/Kälte","Nettorechnungsbetrag (Wärme/Kälte)","Bitte Energieart auswählen!")))</f>
        <v>Bitte Energieart auswählen!</v>
      </c>
      <c r="C5561" s="47"/>
      <c r="D5561" s="47"/>
      <c r="E5561" s="47"/>
      <c r="F5561" s="47"/>
      <c r="G5561" s="47"/>
      <c r="H5561" s="113"/>
      <c r="I5561" s="60" t="s">
        <v>18</v>
      </c>
      <c r="J5561" s="48" t="s">
        <v>5</v>
      </c>
      <c r="K5561" s="47" t="str">
        <f>IF(H5560="Erdgas","Erdgaskosten exkl. Steuern, Abgaben, Netzentgelte, etc.",IF(H5560="Strom","Stromkosten exkl. Steuern, Abgaben, Netzentgelte, etc.",IF(H5560="Wärme/Kälte","Wärme-/Kältekosten exkl. Steuern, Abgaben, Netzentgelte, etc.","Bitte Energieart auswählen!")))</f>
        <v>Bitte Energieart auswählen!</v>
      </c>
      <c r="L5561" s="47"/>
      <c r="M5561" s="47"/>
      <c r="N5561" s="47"/>
      <c r="O5561" s="47"/>
      <c r="P5561" s="47"/>
      <c r="Q5561" s="47"/>
      <c r="R5561" s="47"/>
      <c r="S5561" s="47"/>
      <c r="T5561" s="47"/>
      <c r="U5561" s="47"/>
      <c r="V5561" s="47"/>
      <c r="W5561" s="47"/>
      <c r="X5561" s="91"/>
      <c r="Y5561" s="91"/>
      <c r="Z5561" s="91"/>
      <c r="AA5561" s="91"/>
    </row>
    <row r="5562" spans="2:27" ht="15" thickBot="1" x14ac:dyDescent="0.35">
      <c r="B5562" s="47" t="str">
        <f>IF(AND(H5560="Erdgas",H5559="Nein"),"Erdgasverbrauch in kWh gem. letzter Jahresabrechnung",IF(H5560="Erdgas","Erdgasverbrauch in kWh im Kalenderjahr 2021",IF(AND(H5560="Strom",H5559="Nein"),"Stromverbrauch in kWh gem. letzter Jahresabrechnung",IF(H5560="Strom","Stromverbrauch in kWh im Kalenderjahr 2021",IF(AND(H5560="Wärme/Kälte",H5559="Nein"),"Wärme-/Kälteverbrauch in kWh gem. letzter Jahresabrechnung",IF(H5560="Wärme/Kälte","Wärme-/Kälteverbrauch in kWh im Kalenderjahr 2021","Bitte Energieart auswählen!"))))))</f>
        <v>Bitte Energieart auswählen!</v>
      </c>
      <c r="C5562" s="47"/>
      <c r="D5562" s="47"/>
      <c r="E5562" s="47"/>
      <c r="F5562" s="47"/>
      <c r="G5562" s="47"/>
      <c r="H5562" s="114"/>
      <c r="I5562" s="60" t="s">
        <v>19</v>
      </c>
      <c r="J5562" s="48" t="s">
        <v>5</v>
      </c>
      <c r="K5562" s="47" t="str">
        <f>IF(H5559="Nein",IF(H5560="Erdgas","Den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endet."),IF(H5560="Erdgas","Bitte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62" s="47"/>
      <c r="M5562" s="47"/>
      <c r="N5562" s="47"/>
      <c r="O5562" s="47"/>
      <c r="P5562" s="47"/>
      <c r="Q5562" s="47"/>
      <c r="R5562" s="47"/>
      <c r="S5562" s="47"/>
      <c r="T5562" s="47"/>
      <c r="U5562" s="47"/>
      <c r="V5562" s="47"/>
      <c r="W5562" s="47"/>
      <c r="X5562" s="91"/>
      <c r="Y5562" s="91"/>
      <c r="Z5562" s="91"/>
      <c r="AA5562" s="91"/>
    </row>
    <row r="5563" spans="2:27" x14ac:dyDescent="0.3">
      <c r="B5563" s="46"/>
      <c r="C5563" s="46"/>
      <c r="D5563" s="46"/>
      <c r="E5563" s="46"/>
      <c r="F5563" s="46"/>
      <c r="G5563" s="46"/>
      <c r="H5563" s="46"/>
      <c r="I5563" s="46"/>
      <c r="J5563" s="46"/>
      <c r="K5563" s="46"/>
      <c r="L5563" s="46"/>
      <c r="M5563" s="46"/>
      <c r="N5563" s="46"/>
      <c r="O5563" s="46"/>
      <c r="P5563" s="46"/>
      <c r="Q5563" s="46"/>
      <c r="R5563" s="46"/>
      <c r="S5563" s="46"/>
      <c r="T5563" s="46"/>
      <c r="U5563" s="46"/>
      <c r="V5563" s="46"/>
      <c r="W5563" s="46"/>
      <c r="X5563" s="91"/>
      <c r="Y5563" s="91"/>
      <c r="Z5563" s="91"/>
      <c r="AA5563" s="91"/>
    </row>
    <row r="5564" spans="2:27" ht="18" thickBot="1" x14ac:dyDescent="0.5">
      <c r="B5564" s="56" t="s">
        <v>10</v>
      </c>
      <c r="C5564" s="47"/>
      <c r="D5564" s="47"/>
      <c r="E5564" s="47"/>
      <c r="F5564" s="47"/>
      <c r="G5564" s="47"/>
      <c r="H5564" s="47"/>
      <c r="I5564" s="47"/>
      <c r="J5564" s="47"/>
      <c r="K5564" s="47"/>
      <c r="L5564" s="47"/>
      <c r="M5564" s="47"/>
      <c r="N5564" s="47"/>
      <c r="O5564" s="47"/>
      <c r="P5564" s="47"/>
      <c r="Q5564" s="47"/>
      <c r="R5564" s="47"/>
      <c r="S5564" s="47"/>
      <c r="T5564" s="47"/>
      <c r="U5564" s="47"/>
      <c r="V5564" s="47"/>
      <c r="W5564" s="47"/>
      <c r="X5564" s="91"/>
      <c r="Y5564" s="90"/>
      <c r="Z5564" s="91"/>
      <c r="AA5564" s="91"/>
    </row>
    <row r="5565" spans="2:27" ht="15" thickBot="1" x14ac:dyDescent="0.35">
      <c r="B5565" s="47" t="s">
        <v>11</v>
      </c>
      <c r="C5565" s="47"/>
      <c r="D5565" s="47"/>
      <c r="E5565" s="47"/>
      <c r="F5565" s="47"/>
      <c r="G5565" s="47"/>
      <c r="H5565" s="112"/>
      <c r="I5565" s="47"/>
      <c r="J5565" s="48" t="s">
        <v>5</v>
      </c>
      <c r="K5565" s="47" t="s">
        <v>12</v>
      </c>
      <c r="L5565" s="47"/>
      <c r="M5565" s="47"/>
      <c r="N5565" s="47"/>
      <c r="O5565" s="47"/>
      <c r="P5565" s="47"/>
      <c r="Q5565" s="47"/>
      <c r="R5565" s="47"/>
      <c r="S5565" s="47"/>
      <c r="T5565" s="47"/>
      <c r="U5565" s="47"/>
      <c r="V5565" s="47"/>
      <c r="W5565" s="47"/>
      <c r="X5565" s="91">
        <f>H5566</f>
        <v>0</v>
      </c>
      <c r="Y5565" s="91">
        <f>H5567</f>
        <v>0</v>
      </c>
      <c r="Z5565" s="91">
        <f>H5568</f>
        <v>0</v>
      </c>
      <c r="AA5565" s="91">
        <f>H5569</f>
        <v>0</v>
      </c>
    </row>
    <row r="5566" spans="2:27" ht="15" thickBot="1" x14ac:dyDescent="0.35">
      <c r="B5566" s="47" t="s">
        <v>13</v>
      </c>
      <c r="C5566" s="47"/>
      <c r="D5566" s="47"/>
      <c r="E5566" s="47"/>
      <c r="F5566" s="47"/>
      <c r="G5566" s="47"/>
      <c r="H5566" s="112"/>
      <c r="I5566" s="59"/>
      <c r="J5566" s="48" t="s">
        <v>5</v>
      </c>
      <c r="K5566" s="47" t="s">
        <v>15</v>
      </c>
      <c r="L5566" s="47"/>
      <c r="M5566" s="47"/>
      <c r="N5566" s="47"/>
      <c r="O5566" s="47"/>
      <c r="P5566" s="47"/>
      <c r="Q5566" s="47"/>
      <c r="R5566" s="47"/>
      <c r="S5566" s="47"/>
      <c r="T5566" s="47"/>
      <c r="U5566" s="47"/>
      <c r="V5566" s="47"/>
      <c r="W5566" s="47"/>
      <c r="X5566" s="91"/>
      <c r="Y5566" s="91"/>
      <c r="Z5566" s="91"/>
      <c r="AA5566" s="91"/>
    </row>
    <row r="5567" spans="2:27" ht="15" thickBot="1" x14ac:dyDescent="0.35">
      <c r="B5567" s="47" t="s">
        <v>16</v>
      </c>
      <c r="C5567" s="47"/>
      <c r="D5567" s="47"/>
      <c r="E5567" s="47"/>
      <c r="F5567" s="47"/>
      <c r="G5567" s="47"/>
      <c r="H5567" s="137"/>
      <c r="I5567" s="47"/>
      <c r="J5567" s="48" t="s">
        <v>5</v>
      </c>
      <c r="K5567" s="47" t="s">
        <v>17</v>
      </c>
      <c r="L5567" s="47"/>
      <c r="M5567" s="47"/>
      <c r="N5567" s="47"/>
      <c r="O5567" s="47"/>
      <c r="P5567" s="47"/>
      <c r="Q5567" s="47"/>
      <c r="R5567" s="47"/>
      <c r="S5567" s="47"/>
      <c r="T5567" s="47"/>
      <c r="U5567" s="47"/>
      <c r="V5567" s="47"/>
      <c r="W5567" s="47"/>
      <c r="X5567" s="91"/>
      <c r="Y5567" s="91"/>
      <c r="Z5567" s="91"/>
      <c r="AA5567" s="91"/>
    </row>
    <row r="5568" spans="2:27" ht="15" thickBot="1" x14ac:dyDescent="0.35">
      <c r="B5568" s="47" t="str">
        <f>IF(H5567="Erdgas","Nettorechnungsbetrag (Erdgas)",IF(H5567="Strom","Nettorechnungsbetrag (Strom)",IF(H5567="Wärme/Kälte","Nettorechnungsbetrag (Wärme/Kälte)","Bitte Energieart auswählen!")))</f>
        <v>Bitte Energieart auswählen!</v>
      </c>
      <c r="C5568" s="47"/>
      <c r="D5568" s="47"/>
      <c r="E5568" s="47"/>
      <c r="F5568" s="47"/>
      <c r="G5568" s="47"/>
      <c r="H5568" s="113"/>
      <c r="I5568" s="60" t="s">
        <v>18</v>
      </c>
      <c r="J5568" s="48" t="s">
        <v>5</v>
      </c>
      <c r="K5568" s="47" t="str">
        <f>IF(H5567="Erdgas","Erdgaskosten exkl. Steuern, Abgaben, Netzentgelte, etc.",IF(H5567="Strom","Stromkosten exkl. Steuern, Abgaben, Netzentgelte, etc.",IF(H5567="Wärme/Kälte","Wärme-/Kältekosten exkl. Steuern, Abgaben, Netzentgelte, etc.","Bitte Energieart auswählen!")))</f>
        <v>Bitte Energieart auswählen!</v>
      </c>
      <c r="L5568" s="47"/>
      <c r="M5568" s="47"/>
      <c r="N5568" s="47"/>
      <c r="O5568" s="47"/>
      <c r="P5568" s="47"/>
      <c r="Q5568" s="47"/>
      <c r="R5568" s="47"/>
      <c r="S5568" s="47"/>
      <c r="T5568" s="47"/>
      <c r="U5568" s="47"/>
      <c r="V5568" s="47"/>
      <c r="W5568" s="47"/>
      <c r="X5568" s="91"/>
      <c r="Y5568" s="91"/>
      <c r="Z5568" s="91"/>
      <c r="AA5568" s="91"/>
    </row>
    <row r="5569" spans="2:27" ht="15" thickBot="1" x14ac:dyDescent="0.35">
      <c r="B5569" s="47" t="str">
        <f>IF(AND(H5567="Erdgas",H5566="Nein"),"Erdgasverbrauch in kWh gem. letzter Jahresabrechnung",IF(H5567="Erdgas","Erdgasverbrauch in kWh im Kalenderjahr 2021",IF(AND(H5567="Strom",H5566="Nein"),"Stromverbrauch in kWh gem. letzter Jahresabrechnung",IF(H5567="Strom","Stromverbrauch in kWh im Kalenderjahr 2021",IF(AND(H5567="Wärme/Kälte",H5566="Nein"),"Wärme-/Kälteverbrauch in kWh gem. letzter Jahresabrechnung",IF(H5567="Wärme/Kälte","Wärme-/Kälteverbrauch in kWh im Kalenderjahr 2021","Bitte Energieart auswählen!"))))))</f>
        <v>Bitte Energieart auswählen!</v>
      </c>
      <c r="C5569" s="47"/>
      <c r="D5569" s="47"/>
      <c r="E5569" s="47"/>
      <c r="F5569" s="47"/>
      <c r="G5569" s="47"/>
      <c r="H5569" s="114"/>
      <c r="I5569" s="60" t="s">
        <v>19</v>
      </c>
      <c r="J5569" s="48" t="s">
        <v>5</v>
      </c>
      <c r="K5569" s="47" t="str">
        <f>IF(H5566="Nein",IF(H5567="Erdgas","Den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endet."),IF(H5567="Erdgas","Bitte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69" s="47"/>
      <c r="M5569" s="47"/>
      <c r="N5569" s="47"/>
      <c r="O5569" s="47"/>
      <c r="P5569" s="47"/>
      <c r="Q5569" s="47"/>
      <c r="R5569" s="47"/>
      <c r="S5569" s="47"/>
      <c r="T5569" s="47"/>
      <c r="U5569" s="47"/>
      <c r="V5569" s="47"/>
      <c r="W5569" s="47"/>
      <c r="X5569" s="91"/>
      <c r="Y5569" s="91"/>
      <c r="Z5569" s="91"/>
      <c r="AA5569" s="91"/>
    </row>
    <row r="5570" spans="2:27" x14ac:dyDescent="0.3">
      <c r="B5570" s="46"/>
      <c r="C5570" s="46"/>
      <c r="D5570" s="46"/>
      <c r="E5570" s="46"/>
      <c r="F5570" s="46"/>
      <c r="G5570" s="46"/>
      <c r="H5570" s="46"/>
      <c r="I5570" s="46"/>
      <c r="J5570" s="46"/>
      <c r="K5570" s="46"/>
      <c r="L5570" s="46"/>
      <c r="M5570" s="46"/>
      <c r="N5570" s="46"/>
      <c r="O5570" s="46"/>
      <c r="P5570" s="46"/>
      <c r="Q5570" s="46"/>
      <c r="R5570" s="46"/>
      <c r="S5570" s="46"/>
      <c r="T5570" s="46"/>
      <c r="U5570" s="46"/>
      <c r="V5570" s="46"/>
      <c r="W5570" s="46"/>
      <c r="X5570" s="91"/>
      <c r="Y5570" s="91"/>
      <c r="Z5570" s="91"/>
      <c r="AA5570" s="91"/>
    </row>
    <row r="5571" spans="2:27" ht="18" thickBot="1" x14ac:dyDescent="0.5">
      <c r="B5571" s="56" t="s">
        <v>10</v>
      </c>
      <c r="C5571" s="47"/>
      <c r="D5571" s="47"/>
      <c r="E5571" s="47"/>
      <c r="F5571" s="47"/>
      <c r="G5571" s="47"/>
      <c r="H5571" s="47"/>
      <c r="I5571" s="47"/>
      <c r="J5571" s="47"/>
      <c r="K5571" s="47"/>
      <c r="L5571" s="47"/>
      <c r="M5571" s="47"/>
      <c r="N5571" s="47"/>
      <c r="O5571" s="47"/>
      <c r="P5571" s="47"/>
      <c r="Q5571" s="47"/>
      <c r="R5571" s="47"/>
      <c r="S5571" s="47"/>
      <c r="T5571" s="47"/>
      <c r="U5571" s="47"/>
      <c r="V5571" s="47"/>
      <c r="W5571" s="47"/>
      <c r="X5571" s="91"/>
      <c r="Y5571" s="90"/>
      <c r="Z5571" s="91"/>
      <c r="AA5571" s="91"/>
    </row>
    <row r="5572" spans="2:27" ht="15" thickBot="1" x14ac:dyDescent="0.35">
      <c r="B5572" s="47" t="s">
        <v>11</v>
      </c>
      <c r="C5572" s="47"/>
      <c r="D5572" s="47"/>
      <c r="E5572" s="47"/>
      <c r="F5572" s="47"/>
      <c r="G5572" s="47"/>
      <c r="H5572" s="112"/>
      <c r="I5572" s="47"/>
      <c r="J5572" s="48" t="s">
        <v>5</v>
      </c>
      <c r="K5572" s="47" t="s">
        <v>12</v>
      </c>
      <c r="L5572" s="47"/>
      <c r="M5572" s="47"/>
      <c r="N5572" s="47"/>
      <c r="O5572" s="47"/>
      <c r="P5572" s="47"/>
      <c r="Q5572" s="47"/>
      <c r="R5572" s="47"/>
      <c r="S5572" s="47"/>
      <c r="T5572" s="47"/>
      <c r="U5572" s="47"/>
      <c r="V5572" s="47"/>
      <c r="W5572" s="47"/>
      <c r="X5572" s="91">
        <f>H5573</f>
        <v>0</v>
      </c>
      <c r="Y5572" s="91">
        <f>H5574</f>
        <v>0</v>
      </c>
      <c r="Z5572" s="91">
        <f>H5575</f>
        <v>0</v>
      </c>
      <c r="AA5572" s="91">
        <f>H5576</f>
        <v>0</v>
      </c>
    </row>
    <row r="5573" spans="2:27" ht="15" thickBot="1" x14ac:dyDescent="0.35">
      <c r="B5573" s="47" t="s">
        <v>13</v>
      </c>
      <c r="C5573" s="47"/>
      <c r="D5573" s="47"/>
      <c r="E5573" s="47"/>
      <c r="F5573" s="47"/>
      <c r="G5573" s="47"/>
      <c r="H5573" s="112"/>
      <c r="I5573" s="59"/>
      <c r="J5573" s="48" t="s">
        <v>5</v>
      </c>
      <c r="K5573" s="47" t="s">
        <v>15</v>
      </c>
      <c r="L5573" s="47"/>
      <c r="M5573" s="47"/>
      <c r="N5573" s="47"/>
      <c r="O5573" s="47"/>
      <c r="P5573" s="47"/>
      <c r="Q5573" s="47"/>
      <c r="R5573" s="47"/>
      <c r="S5573" s="47"/>
      <c r="T5573" s="47"/>
      <c r="U5573" s="47"/>
      <c r="V5573" s="47"/>
      <c r="W5573" s="47"/>
      <c r="X5573" s="91"/>
      <c r="Y5573" s="91"/>
      <c r="Z5573" s="91"/>
      <c r="AA5573" s="91"/>
    </row>
    <row r="5574" spans="2:27" ht="15" thickBot="1" x14ac:dyDescent="0.35">
      <c r="B5574" s="47" t="s">
        <v>16</v>
      </c>
      <c r="C5574" s="47"/>
      <c r="D5574" s="47"/>
      <c r="E5574" s="47"/>
      <c r="F5574" s="47"/>
      <c r="G5574" s="47"/>
      <c r="H5574" s="137"/>
      <c r="I5574" s="47"/>
      <c r="J5574" s="48" t="s">
        <v>5</v>
      </c>
      <c r="K5574" s="47" t="s">
        <v>17</v>
      </c>
      <c r="L5574" s="47"/>
      <c r="M5574" s="47"/>
      <c r="N5574" s="47"/>
      <c r="O5574" s="47"/>
      <c r="P5574" s="47"/>
      <c r="Q5574" s="47"/>
      <c r="R5574" s="47"/>
      <c r="S5574" s="47"/>
      <c r="T5574" s="47"/>
      <c r="U5574" s="47"/>
      <c r="V5574" s="47"/>
      <c r="W5574" s="47"/>
      <c r="X5574" s="91"/>
      <c r="Y5574" s="91"/>
      <c r="Z5574" s="91"/>
      <c r="AA5574" s="91"/>
    </row>
    <row r="5575" spans="2:27" ht="15" thickBot="1" x14ac:dyDescent="0.35">
      <c r="B5575" s="47" t="str">
        <f>IF(H5574="Erdgas","Nettorechnungsbetrag (Erdgas)",IF(H5574="Strom","Nettorechnungsbetrag (Strom)",IF(H5574="Wärme/Kälte","Nettorechnungsbetrag (Wärme/Kälte)","Bitte Energieart auswählen!")))</f>
        <v>Bitte Energieart auswählen!</v>
      </c>
      <c r="C5575" s="47"/>
      <c r="D5575" s="47"/>
      <c r="E5575" s="47"/>
      <c r="F5575" s="47"/>
      <c r="G5575" s="47"/>
      <c r="H5575" s="113"/>
      <c r="I5575" s="60" t="s">
        <v>18</v>
      </c>
      <c r="J5575" s="48" t="s">
        <v>5</v>
      </c>
      <c r="K5575" s="47" t="str">
        <f>IF(H5574="Erdgas","Erdgaskosten exkl. Steuern, Abgaben, Netzentgelte, etc.",IF(H5574="Strom","Stromkosten exkl. Steuern, Abgaben, Netzentgelte, etc.",IF(H5574="Wärme/Kälte","Wärme-/Kältekosten exkl. Steuern, Abgaben, Netzentgelte, etc.","Bitte Energieart auswählen!")))</f>
        <v>Bitte Energieart auswählen!</v>
      </c>
      <c r="L5575" s="47"/>
      <c r="M5575" s="47"/>
      <c r="N5575" s="47"/>
      <c r="O5575" s="47"/>
      <c r="P5575" s="47"/>
      <c r="Q5575" s="47"/>
      <c r="R5575" s="47"/>
      <c r="S5575" s="47"/>
      <c r="T5575" s="47"/>
      <c r="U5575" s="47"/>
      <c r="V5575" s="47"/>
      <c r="W5575" s="47"/>
      <c r="X5575" s="91"/>
      <c r="Y5575" s="91"/>
      <c r="Z5575" s="91"/>
      <c r="AA5575" s="91"/>
    </row>
    <row r="5576" spans="2:27" ht="15" thickBot="1" x14ac:dyDescent="0.35">
      <c r="B5576" s="47" t="str">
        <f>IF(AND(H5574="Erdgas",H5573="Nein"),"Erdgasverbrauch in kWh gem. letzter Jahresabrechnung",IF(H5574="Erdgas","Erdgasverbrauch in kWh im Kalenderjahr 2021",IF(AND(H5574="Strom",H5573="Nein"),"Stromverbrauch in kWh gem. letzter Jahresabrechnung",IF(H5574="Strom","Stromverbrauch in kWh im Kalenderjahr 2021",IF(AND(H5574="Wärme/Kälte",H5573="Nein"),"Wärme-/Kälteverbrauch in kWh gem. letzter Jahresabrechnung",IF(H5574="Wärme/Kälte","Wärme-/Kälteverbrauch in kWh im Kalenderjahr 2021","Bitte Energieart auswählen!"))))))</f>
        <v>Bitte Energieart auswählen!</v>
      </c>
      <c r="C5576" s="47"/>
      <c r="D5576" s="47"/>
      <c r="E5576" s="47"/>
      <c r="F5576" s="47"/>
      <c r="G5576" s="47"/>
      <c r="H5576" s="114"/>
      <c r="I5576" s="60" t="s">
        <v>19</v>
      </c>
      <c r="J5576" s="48" t="s">
        <v>5</v>
      </c>
      <c r="K5576" s="47" t="str">
        <f>IF(H5573="Nein",IF(H5574="Erdgas","Den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endet."),IF(H5574="Erdgas","Bitte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76" s="47"/>
      <c r="M5576" s="47"/>
      <c r="N5576" s="47"/>
      <c r="O5576" s="47"/>
      <c r="P5576" s="47"/>
      <c r="Q5576" s="47"/>
      <c r="R5576" s="47"/>
      <c r="S5576" s="47"/>
      <c r="T5576" s="47"/>
      <c r="U5576" s="47"/>
      <c r="V5576" s="47"/>
      <c r="W5576" s="47"/>
      <c r="X5576" s="91"/>
      <c r="Y5576" s="91"/>
      <c r="Z5576" s="91"/>
      <c r="AA5576" s="91"/>
    </row>
    <row r="5577" spans="2:27" x14ac:dyDescent="0.3">
      <c r="B5577" s="46"/>
      <c r="C5577" s="46"/>
      <c r="D5577" s="46"/>
      <c r="E5577" s="46"/>
      <c r="F5577" s="46"/>
      <c r="G5577" s="46"/>
      <c r="H5577" s="46"/>
      <c r="I5577" s="46"/>
      <c r="J5577" s="46"/>
      <c r="K5577" s="46"/>
      <c r="L5577" s="46"/>
      <c r="M5577" s="46"/>
      <c r="N5577" s="46"/>
      <c r="O5577" s="46"/>
      <c r="P5577" s="46"/>
      <c r="Q5577" s="46"/>
      <c r="R5577" s="46"/>
      <c r="S5577" s="46"/>
      <c r="T5577" s="46"/>
      <c r="U5577" s="46"/>
      <c r="V5577" s="46"/>
      <c r="W5577" s="46"/>
      <c r="X5577" s="91"/>
      <c r="Y5577" s="91"/>
      <c r="Z5577" s="91"/>
      <c r="AA5577" s="91"/>
    </row>
    <row r="5578" spans="2:27" ht="18" thickBot="1" x14ac:dyDescent="0.5">
      <c r="B5578" s="56" t="s">
        <v>10</v>
      </c>
      <c r="C5578" s="47"/>
      <c r="D5578" s="47"/>
      <c r="E5578" s="47"/>
      <c r="F5578" s="47"/>
      <c r="G5578" s="47"/>
      <c r="H5578" s="47"/>
      <c r="I5578" s="47"/>
      <c r="J5578" s="47"/>
      <c r="K5578" s="47"/>
      <c r="L5578" s="47"/>
      <c r="M5578" s="47"/>
      <c r="N5578" s="47"/>
      <c r="O5578" s="47"/>
      <c r="P5578" s="47"/>
      <c r="Q5578" s="47"/>
      <c r="R5578" s="47"/>
      <c r="S5578" s="47"/>
      <c r="T5578" s="47"/>
      <c r="U5578" s="47"/>
      <c r="V5578" s="47"/>
      <c r="W5578" s="47"/>
      <c r="X5578" s="91"/>
      <c r="Y5578" s="90"/>
      <c r="Z5578" s="91"/>
      <c r="AA5578" s="91"/>
    </row>
    <row r="5579" spans="2:27" ht="15" thickBot="1" x14ac:dyDescent="0.35">
      <c r="B5579" s="47" t="s">
        <v>11</v>
      </c>
      <c r="C5579" s="47"/>
      <c r="D5579" s="47"/>
      <c r="E5579" s="47"/>
      <c r="F5579" s="47"/>
      <c r="G5579" s="47"/>
      <c r="H5579" s="112"/>
      <c r="I5579" s="47"/>
      <c r="J5579" s="48" t="s">
        <v>5</v>
      </c>
      <c r="K5579" s="47" t="s">
        <v>12</v>
      </c>
      <c r="L5579" s="47"/>
      <c r="M5579" s="47"/>
      <c r="N5579" s="47"/>
      <c r="O5579" s="47"/>
      <c r="P5579" s="47"/>
      <c r="Q5579" s="47"/>
      <c r="R5579" s="47"/>
      <c r="S5579" s="47"/>
      <c r="T5579" s="47"/>
      <c r="U5579" s="47"/>
      <c r="V5579" s="47"/>
      <c r="W5579" s="47"/>
      <c r="X5579" s="91">
        <f>H5580</f>
        <v>0</v>
      </c>
      <c r="Y5579" s="91">
        <f>H5581</f>
        <v>0</v>
      </c>
      <c r="Z5579" s="91">
        <f>H5582</f>
        <v>0</v>
      </c>
      <c r="AA5579" s="91">
        <f>H5583</f>
        <v>0</v>
      </c>
    </row>
    <row r="5580" spans="2:27" ht="15" thickBot="1" x14ac:dyDescent="0.35">
      <c r="B5580" s="47" t="s">
        <v>13</v>
      </c>
      <c r="C5580" s="47"/>
      <c r="D5580" s="47"/>
      <c r="E5580" s="47"/>
      <c r="F5580" s="47"/>
      <c r="G5580" s="47"/>
      <c r="H5580" s="112"/>
      <c r="I5580" s="59"/>
      <c r="J5580" s="48" t="s">
        <v>5</v>
      </c>
      <c r="K5580" s="47" t="s">
        <v>15</v>
      </c>
      <c r="L5580" s="47"/>
      <c r="M5580" s="47"/>
      <c r="N5580" s="47"/>
      <c r="O5580" s="47"/>
      <c r="P5580" s="47"/>
      <c r="Q5580" s="47"/>
      <c r="R5580" s="47"/>
      <c r="S5580" s="47"/>
      <c r="T5580" s="47"/>
      <c r="U5580" s="47"/>
      <c r="V5580" s="47"/>
      <c r="W5580" s="47"/>
      <c r="X5580" s="91"/>
      <c r="Y5580" s="91"/>
      <c r="Z5580" s="91"/>
      <c r="AA5580" s="91"/>
    </row>
    <row r="5581" spans="2:27" ht="15" thickBot="1" x14ac:dyDescent="0.35">
      <c r="B5581" s="47" t="s">
        <v>16</v>
      </c>
      <c r="C5581" s="47"/>
      <c r="D5581" s="47"/>
      <c r="E5581" s="47"/>
      <c r="F5581" s="47"/>
      <c r="G5581" s="47"/>
      <c r="H5581" s="137"/>
      <c r="I5581" s="47"/>
      <c r="J5581" s="48" t="s">
        <v>5</v>
      </c>
      <c r="K5581" s="47" t="s">
        <v>17</v>
      </c>
      <c r="L5581" s="47"/>
      <c r="M5581" s="47"/>
      <c r="N5581" s="47"/>
      <c r="O5581" s="47"/>
      <c r="P5581" s="47"/>
      <c r="Q5581" s="47"/>
      <c r="R5581" s="47"/>
      <c r="S5581" s="47"/>
      <c r="T5581" s="47"/>
      <c r="U5581" s="47"/>
      <c r="V5581" s="47"/>
      <c r="W5581" s="47"/>
      <c r="X5581" s="91"/>
      <c r="Y5581" s="91"/>
      <c r="Z5581" s="91"/>
      <c r="AA5581" s="91"/>
    </row>
    <row r="5582" spans="2:27" ht="15" thickBot="1" x14ac:dyDescent="0.35">
      <c r="B5582" s="47" t="str">
        <f>IF(H5581="Erdgas","Nettorechnungsbetrag (Erdgas)",IF(H5581="Strom","Nettorechnungsbetrag (Strom)",IF(H5581="Wärme/Kälte","Nettorechnungsbetrag (Wärme/Kälte)","Bitte Energieart auswählen!")))</f>
        <v>Bitte Energieart auswählen!</v>
      </c>
      <c r="C5582" s="47"/>
      <c r="D5582" s="47"/>
      <c r="E5582" s="47"/>
      <c r="F5582" s="47"/>
      <c r="G5582" s="47"/>
      <c r="H5582" s="113"/>
      <c r="I5582" s="60" t="s">
        <v>18</v>
      </c>
      <c r="J5582" s="48" t="s">
        <v>5</v>
      </c>
      <c r="K5582" s="47" t="str">
        <f>IF(H5581="Erdgas","Erdgaskosten exkl. Steuern, Abgaben, Netzentgelte, etc.",IF(H5581="Strom","Stromkosten exkl. Steuern, Abgaben, Netzentgelte, etc.",IF(H5581="Wärme/Kälte","Wärme-/Kältekosten exkl. Steuern, Abgaben, Netzentgelte, etc.","Bitte Energieart auswählen!")))</f>
        <v>Bitte Energieart auswählen!</v>
      </c>
      <c r="L5582" s="47"/>
      <c r="M5582" s="47"/>
      <c r="N5582" s="47"/>
      <c r="O5582" s="47"/>
      <c r="P5582" s="47"/>
      <c r="Q5582" s="47"/>
      <c r="R5582" s="47"/>
      <c r="S5582" s="47"/>
      <c r="T5582" s="47"/>
      <c r="U5582" s="47"/>
      <c r="V5582" s="47"/>
      <c r="W5582" s="47"/>
      <c r="X5582" s="91"/>
      <c r="Y5582" s="91"/>
      <c r="Z5582" s="91"/>
      <c r="AA5582" s="91"/>
    </row>
    <row r="5583" spans="2:27" ht="15" thickBot="1" x14ac:dyDescent="0.35">
      <c r="B5583" s="47" t="str">
        <f>IF(AND(H5581="Erdgas",H5580="Nein"),"Erdgasverbrauch in kWh gem. letzter Jahresabrechnung",IF(H5581="Erdgas","Erdgasverbrauch in kWh im Kalenderjahr 2021",IF(AND(H5581="Strom",H5580="Nein"),"Stromverbrauch in kWh gem. letzter Jahresabrechnung",IF(H5581="Strom","Stromverbrauch in kWh im Kalenderjahr 2021",IF(AND(H5581="Wärme/Kälte",H5580="Nein"),"Wärme-/Kälteverbrauch in kWh gem. letzter Jahresabrechnung",IF(H5581="Wärme/Kälte","Wärme-/Kälteverbrauch in kWh im Kalenderjahr 2021","Bitte Energieart auswählen!"))))))</f>
        <v>Bitte Energieart auswählen!</v>
      </c>
      <c r="C5583" s="47"/>
      <c r="D5583" s="47"/>
      <c r="E5583" s="47"/>
      <c r="F5583" s="47"/>
      <c r="G5583" s="47"/>
      <c r="H5583" s="114"/>
      <c r="I5583" s="60" t="s">
        <v>19</v>
      </c>
      <c r="J5583" s="48" t="s">
        <v>5</v>
      </c>
      <c r="K5583" s="47" t="str">
        <f>IF(H5580="Nein",IF(H5581="Erdgas","Den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endet."),IF(H5581="Erdgas","Bitte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83" s="47"/>
      <c r="M5583" s="47"/>
      <c r="N5583" s="47"/>
      <c r="O5583" s="47"/>
      <c r="P5583" s="47"/>
      <c r="Q5583" s="47"/>
      <c r="R5583" s="47"/>
      <c r="S5583" s="47"/>
      <c r="T5583" s="47"/>
      <c r="U5583" s="47"/>
      <c r="V5583" s="47"/>
      <c r="W5583" s="47"/>
      <c r="X5583" s="91"/>
      <c r="Y5583" s="91"/>
      <c r="Z5583" s="91"/>
      <c r="AA5583" s="91"/>
    </row>
    <row r="5584" spans="2:27" x14ac:dyDescent="0.3">
      <c r="B5584" s="46"/>
      <c r="C5584" s="46"/>
      <c r="D5584" s="46"/>
      <c r="E5584" s="46"/>
      <c r="F5584" s="46"/>
      <c r="G5584" s="46"/>
      <c r="H5584" s="46"/>
      <c r="I5584" s="46"/>
      <c r="J5584" s="46"/>
      <c r="K5584" s="46"/>
      <c r="L5584" s="46"/>
      <c r="M5584" s="46"/>
      <c r="N5584" s="46"/>
      <c r="O5584" s="46"/>
      <c r="P5584" s="46"/>
      <c r="Q5584" s="46"/>
      <c r="R5584" s="46"/>
      <c r="S5584" s="46"/>
      <c r="T5584" s="46"/>
      <c r="U5584" s="46"/>
      <c r="V5584" s="46"/>
      <c r="W5584" s="46"/>
      <c r="X5584" s="91"/>
      <c r="Y5584" s="91"/>
      <c r="Z5584" s="91"/>
      <c r="AA5584" s="91"/>
    </row>
    <row r="5585" spans="2:27" ht="18" thickBot="1" x14ac:dyDescent="0.5">
      <c r="B5585" s="56" t="s">
        <v>10</v>
      </c>
      <c r="C5585" s="47"/>
      <c r="D5585" s="47"/>
      <c r="E5585" s="47"/>
      <c r="F5585" s="47"/>
      <c r="G5585" s="47"/>
      <c r="H5585" s="47"/>
      <c r="I5585" s="47"/>
      <c r="J5585" s="47"/>
      <c r="K5585" s="47"/>
      <c r="L5585" s="47"/>
      <c r="M5585" s="47"/>
      <c r="N5585" s="47"/>
      <c r="O5585" s="47"/>
      <c r="P5585" s="47"/>
      <c r="Q5585" s="47"/>
      <c r="R5585" s="47"/>
      <c r="S5585" s="47"/>
      <c r="T5585" s="47"/>
      <c r="U5585" s="47"/>
      <c r="V5585" s="47"/>
      <c r="W5585" s="47"/>
      <c r="X5585" s="91"/>
      <c r="Y5585" s="90"/>
      <c r="Z5585" s="91"/>
      <c r="AA5585" s="91"/>
    </row>
    <row r="5586" spans="2:27" ht="15" thickBot="1" x14ac:dyDescent="0.35">
      <c r="B5586" s="47" t="s">
        <v>11</v>
      </c>
      <c r="C5586" s="47"/>
      <c r="D5586" s="47"/>
      <c r="E5586" s="47"/>
      <c r="F5586" s="47"/>
      <c r="G5586" s="47"/>
      <c r="H5586" s="112"/>
      <c r="I5586" s="47"/>
      <c r="J5586" s="48" t="s">
        <v>5</v>
      </c>
      <c r="K5586" s="47" t="s">
        <v>12</v>
      </c>
      <c r="L5586" s="47"/>
      <c r="M5586" s="47"/>
      <c r="N5586" s="47"/>
      <c r="O5586" s="47"/>
      <c r="P5586" s="47"/>
      <c r="Q5586" s="47"/>
      <c r="R5586" s="47"/>
      <c r="S5586" s="47"/>
      <c r="T5586" s="47"/>
      <c r="U5586" s="47"/>
      <c r="V5586" s="47"/>
      <c r="W5586" s="47"/>
      <c r="X5586" s="91">
        <f>H5587</f>
        <v>0</v>
      </c>
      <c r="Y5586" s="91">
        <f>H5588</f>
        <v>0</v>
      </c>
      <c r="Z5586" s="91">
        <f>H5589</f>
        <v>0</v>
      </c>
      <c r="AA5586" s="91">
        <f>H5590</f>
        <v>0</v>
      </c>
    </row>
    <row r="5587" spans="2:27" ht="15" thickBot="1" x14ac:dyDescent="0.35">
      <c r="B5587" s="47" t="s">
        <v>13</v>
      </c>
      <c r="C5587" s="47"/>
      <c r="D5587" s="47"/>
      <c r="E5587" s="47"/>
      <c r="F5587" s="47"/>
      <c r="G5587" s="47"/>
      <c r="H5587" s="112"/>
      <c r="I5587" s="59"/>
      <c r="J5587" s="48" t="s">
        <v>5</v>
      </c>
      <c r="K5587" s="47" t="s">
        <v>15</v>
      </c>
      <c r="L5587" s="47"/>
      <c r="M5587" s="47"/>
      <c r="N5587" s="47"/>
      <c r="O5587" s="47"/>
      <c r="P5587" s="47"/>
      <c r="Q5587" s="47"/>
      <c r="R5587" s="47"/>
      <c r="S5587" s="47"/>
      <c r="T5587" s="47"/>
      <c r="U5587" s="47"/>
      <c r="V5587" s="47"/>
      <c r="W5587" s="47"/>
      <c r="X5587" s="91"/>
      <c r="Y5587" s="91"/>
      <c r="Z5587" s="91"/>
      <c r="AA5587" s="91"/>
    </row>
    <row r="5588" spans="2:27" ht="15" thickBot="1" x14ac:dyDescent="0.35">
      <c r="B5588" s="47" t="s">
        <v>16</v>
      </c>
      <c r="C5588" s="47"/>
      <c r="D5588" s="47"/>
      <c r="E5588" s="47"/>
      <c r="F5588" s="47"/>
      <c r="G5588" s="47"/>
      <c r="H5588" s="137"/>
      <c r="I5588" s="47"/>
      <c r="J5588" s="48" t="s">
        <v>5</v>
      </c>
      <c r="K5588" s="47" t="s">
        <v>17</v>
      </c>
      <c r="L5588" s="47"/>
      <c r="M5588" s="47"/>
      <c r="N5588" s="47"/>
      <c r="O5588" s="47"/>
      <c r="P5588" s="47"/>
      <c r="Q5588" s="47"/>
      <c r="R5588" s="47"/>
      <c r="S5588" s="47"/>
      <c r="T5588" s="47"/>
      <c r="U5588" s="47"/>
      <c r="V5588" s="47"/>
      <c r="W5588" s="47"/>
      <c r="X5588" s="91"/>
      <c r="Y5588" s="91"/>
      <c r="Z5588" s="91"/>
      <c r="AA5588" s="91"/>
    </row>
    <row r="5589" spans="2:27" ht="15" thickBot="1" x14ac:dyDescent="0.35">
      <c r="B5589" s="47" t="str">
        <f>IF(H5588="Erdgas","Nettorechnungsbetrag (Erdgas)",IF(H5588="Strom","Nettorechnungsbetrag (Strom)",IF(H5588="Wärme/Kälte","Nettorechnungsbetrag (Wärme/Kälte)","Bitte Energieart auswählen!")))</f>
        <v>Bitte Energieart auswählen!</v>
      </c>
      <c r="C5589" s="47"/>
      <c r="D5589" s="47"/>
      <c r="E5589" s="47"/>
      <c r="F5589" s="47"/>
      <c r="G5589" s="47"/>
      <c r="H5589" s="113"/>
      <c r="I5589" s="60" t="s">
        <v>18</v>
      </c>
      <c r="J5589" s="48" t="s">
        <v>5</v>
      </c>
      <c r="K5589" s="47" t="str">
        <f>IF(H5588="Erdgas","Erdgaskosten exkl. Steuern, Abgaben, Netzentgelte, etc.",IF(H5588="Strom","Stromkosten exkl. Steuern, Abgaben, Netzentgelte, etc.",IF(H5588="Wärme/Kälte","Wärme-/Kältekosten exkl. Steuern, Abgaben, Netzentgelte, etc.","Bitte Energieart auswählen!")))</f>
        <v>Bitte Energieart auswählen!</v>
      </c>
      <c r="L5589" s="47"/>
      <c r="M5589" s="47"/>
      <c r="N5589" s="47"/>
      <c r="O5589" s="47"/>
      <c r="P5589" s="47"/>
      <c r="Q5589" s="47"/>
      <c r="R5589" s="47"/>
      <c r="S5589" s="47"/>
      <c r="T5589" s="47"/>
      <c r="U5589" s="47"/>
      <c r="V5589" s="47"/>
      <c r="W5589" s="47"/>
      <c r="X5589" s="91"/>
      <c r="Y5589" s="91"/>
      <c r="Z5589" s="91"/>
      <c r="AA5589" s="91"/>
    </row>
    <row r="5590" spans="2:27" ht="15" thickBot="1" x14ac:dyDescent="0.35">
      <c r="B5590" s="47" t="str">
        <f>IF(AND(H5588="Erdgas",H5587="Nein"),"Erdgasverbrauch in kWh gem. letzter Jahresabrechnung",IF(H5588="Erdgas","Erdgasverbrauch in kWh im Kalenderjahr 2021",IF(AND(H5588="Strom",H5587="Nein"),"Stromverbrauch in kWh gem. letzter Jahresabrechnung",IF(H5588="Strom","Stromverbrauch in kWh im Kalenderjahr 2021",IF(AND(H5588="Wärme/Kälte",H5587="Nein"),"Wärme-/Kälteverbrauch in kWh gem. letzter Jahresabrechnung",IF(H5588="Wärme/Kälte","Wärme-/Kälteverbrauch in kWh im Kalenderjahr 2021","Bitte Energieart auswählen!"))))))</f>
        <v>Bitte Energieart auswählen!</v>
      </c>
      <c r="C5590" s="47"/>
      <c r="D5590" s="47"/>
      <c r="E5590" s="47"/>
      <c r="F5590" s="47"/>
      <c r="G5590" s="47"/>
      <c r="H5590" s="114"/>
      <c r="I5590" s="60" t="s">
        <v>19</v>
      </c>
      <c r="J5590" s="48" t="s">
        <v>5</v>
      </c>
      <c r="K5590" s="47" t="str">
        <f>IF(H5587="Nein",IF(H5588="Erdgas","Den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endet."),IF(H5588="Erdgas","Bitte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90" s="47"/>
      <c r="M5590" s="47"/>
      <c r="N5590" s="47"/>
      <c r="O5590" s="47"/>
      <c r="P5590" s="47"/>
      <c r="Q5590" s="47"/>
      <c r="R5590" s="47"/>
      <c r="S5590" s="47"/>
      <c r="T5590" s="47"/>
      <c r="U5590" s="47"/>
      <c r="V5590" s="47"/>
      <c r="W5590" s="47"/>
      <c r="X5590" s="91"/>
      <c r="Y5590" s="91"/>
      <c r="Z5590" s="91"/>
      <c r="AA5590" s="91"/>
    </row>
    <row r="5591" spans="2:27" x14ac:dyDescent="0.3">
      <c r="B5591" s="46"/>
      <c r="C5591" s="46"/>
      <c r="D5591" s="46"/>
      <c r="E5591" s="46"/>
      <c r="F5591" s="46"/>
      <c r="G5591" s="46"/>
      <c r="H5591" s="46"/>
      <c r="I5591" s="46"/>
      <c r="J5591" s="46"/>
      <c r="K5591" s="46"/>
      <c r="L5591" s="46"/>
      <c r="M5591" s="46"/>
      <c r="N5591" s="46"/>
      <c r="O5591" s="46"/>
      <c r="P5591" s="46"/>
      <c r="Q5591" s="46"/>
      <c r="R5591" s="46"/>
      <c r="S5591" s="46"/>
      <c r="T5591" s="46"/>
      <c r="U5591" s="46"/>
      <c r="V5591" s="46"/>
      <c r="W5591" s="46"/>
      <c r="X5591" s="91"/>
      <c r="Y5591" s="91"/>
      <c r="Z5591" s="91"/>
      <c r="AA5591" s="91"/>
    </row>
    <row r="5592" spans="2:27" ht="18" thickBot="1" x14ac:dyDescent="0.5">
      <c r="B5592" s="56" t="s">
        <v>10</v>
      </c>
      <c r="C5592" s="47"/>
      <c r="D5592" s="47"/>
      <c r="E5592" s="47"/>
      <c r="F5592" s="47"/>
      <c r="G5592" s="47"/>
      <c r="H5592" s="47"/>
      <c r="I5592" s="47"/>
      <c r="J5592" s="47"/>
      <c r="K5592" s="47"/>
      <c r="L5592" s="47"/>
      <c r="M5592" s="47"/>
      <c r="N5592" s="47"/>
      <c r="O5592" s="47"/>
      <c r="P5592" s="47"/>
      <c r="Q5592" s="47"/>
      <c r="R5592" s="47"/>
      <c r="S5592" s="47"/>
      <c r="T5592" s="47"/>
      <c r="U5592" s="47"/>
      <c r="V5592" s="47"/>
      <c r="W5592" s="47"/>
      <c r="X5592" s="91"/>
      <c r="Y5592" s="90"/>
      <c r="Z5592" s="91"/>
      <c r="AA5592" s="91"/>
    </row>
    <row r="5593" spans="2:27" ht="15" thickBot="1" x14ac:dyDescent="0.35">
      <c r="B5593" s="47" t="s">
        <v>11</v>
      </c>
      <c r="C5593" s="47"/>
      <c r="D5593" s="47"/>
      <c r="E5593" s="47"/>
      <c r="F5593" s="47"/>
      <c r="G5593" s="47"/>
      <c r="H5593" s="112"/>
      <c r="I5593" s="47"/>
      <c r="J5593" s="48" t="s">
        <v>5</v>
      </c>
      <c r="K5593" s="47" t="s">
        <v>12</v>
      </c>
      <c r="L5593" s="47"/>
      <c r="M5593" s="47"/>
      <c r="N5593" s="47"/>
      <c r="O5593" s="47"/>
      <c r="P5593" s="47"/>
      <c r="Q5593" s="47"/>
      <c r="R5593" s="47"/>
      <c r="S5593" s="47"/>
      <c r="T5593" s="47"/>
      <c r="U5593" s="47"/>
      <c r="V5593" s="47"/>
      <c r="W5593" s="47"/>
      <c r="X5593" s="91">
        <f>H5594</f>
        <v>0</v>
      </c>
      <c r="Y5593" s="91">
        <f>H5595</f>
        <v>0</v>
      </c>
      <c r="Z5593" s="91">
        <f>H5596</f>
        <v>0</v>
      </c>
      <c r="AA5593" s="91">
        <f>H5597</f>
        <v>0</v>
      </c>
    </row>
    <row r="5594" spans="2:27" ht="15" thickBot="1" x14ac:dyDescent="0.35">
      <c r="B5594" s="47" t="s">
        <v>13</v>
      </c>
      <c r="C5594" s="47"/>
      <c r="D5594" s="47"/>
      <c r="E5594" s="47"/>
      <c r="F5594" s="47"/>
      <c r="G5594" s="47"/>
      <c r="H5594" s="112"/>
      <c r="I5594" s="59"/>
      <c r="J5594" s="48" t="s">
        <v>5</v>
      </c>
      <c r="K5594" s="47" t="s">
        <v>15</v>
      </c>
      <c r="L5594" s="47"/>
      <c r="M5594" s="47"/>
      <c r="N5594" s="47"/>
      <c r="O5594" s="47"/>
      <c r="P5594" s="47"/>
      <c r="Q5594" s="47"/>
      <c r="R5594" s="47"/>
      <c r="S5594" s="47"/>
      <c r="T5594" s="47"/>
      <c r="U5594" s="47"/>
      <c r="V5594" s="47"/>
      <c r="W5594" s="47"/>
      <c r="X5594" s="91"/>
      <c r="Y5594" s="91"/>
      <c r="Z5594" s="91"/>
      <c r="AA5594" s="91"/>
    </row>
    <row r="5595" spans="2:27" ht="15" thickBot="1" x14ac:dyDescent="0.35">
      <c r="B5595" s="47" t="s">
        <v>16</v>
      </c>
      <c r="C5595" s="47"/>
      <c r="D5595" s="47"/>
      <c r="E5595" s="47"/>
      <c r="F5595" s="47"/>
      <c r="G5595" s="47"/>
      <c r="H5595" s="137"/>
      <c r="I5595" s="47"/>
      <c r="J5595" s="48" t="s">
        <v>5</v>
      </c>
      <c r="K5595" s="47" t="s">
        <v>17</v>
      </c>
      <c r="L5595" s="47"/>
      <c r="M5595" s="47"/>
      <c r="N5595" s="47"/>
      <c r="O5595" s="47"/>
      <c r="P5595" s="47"/>
      <c r="Q5595" s="47"/>
      <c r="R5595" s="47"/>
      <c r="S5595" s="47"/>
      <c r="T5595" s="47"/>
      <c r="U5595" s="47"/>
      <c r="V5595" s="47"/>
      <c r="W5595" s="47"/>
      <c r="X5595" s="91"/>
      <c r="Y5595" s="91"/>
      <c r="Z5595" s="91"/>
      <c r="AA5595" s="91"/>
    </row>
    <row r="5596" spans="2:27" ht="15" thickBot="1" x14ac:dyDescent="0.35">
      <c r="B5596" s="47" t="str">
        <f>IF(H5595="Erdgas","Nettorechnungsbetrag (Erdgas)",IF(H5595="Strom","Nettorechnungsbetrag (Strom)",IF(H5595="Wärme/Kälte","Nettorechnungsbetrag (Wärme/Kälte)","Bitte Energieart auswählen!")))</f>
        <v>Bitte Energieart auswählen!</v>
      </c>
      <c r="C5596" s="47"/>
      <c r="D5596" s="47"/>
      <c r="E5596" s="47"/>
      <c r="F5596" s="47"/>
      <c r="G5596" s="47"/>
      <c r="H5596" s="113"/>
      <c r="I5596" s="60" t="s">
        <v>18</v>
      </c>
      <c r="J5596" s="48" t="s">
        <v>5</v>
      </c>
      <c r="K5596" s="47" t="str">
        <f>IF(H5595="Erdgas","Erdgaskosten exkl. Steuern, Abgaben, Netzentgelte, etc.",IF(H5595="Strom","Stromkosten exkl. Steuern, Abgaben, Netzentgelte, etc.",IF(H5595="Wärme/Kälte","Wärme-/Kältekosten exkl. Steuern, Abgaben, Netzentgelte, etc.","Bitte Energieart auswählen!")))</f>
        <v>Bitte Energieart auswählen!</v>
      </c>
      <c r="L5596" s="47"/>
      <c r="M5596" s="47"/>
      <c r="N5596" s="47"/>
      <c r="O5596" s="47"/>
      <c r="P5596" s="47"/>
      <c r="Q5596" s="47"/>
      <c r="R5596" s="47"/>
      <c r="S5596" s="47"/>
      <c r="T5596" s="47"/>
      <c r="U5596" s="47"/>
      <c r="V5596" s="47"/>
      <c r="W5596" s="47"/>
      <c r="X5596" s="91"/>
      <c r="Y5596" s="91"/>
      <c r="Z5596" s="91"/>
      <c r="AA5596" s="91"/>
    </row>
    <row r="5597" spans="2:27" ht="15" thickBot="1" x14ac:dyDescent="0.35">
      <c r="B5597" s="47" t="str">
        <f>IF(AND(H5595="Erdgas",H5594="Nein"),"Erdgasverbrauch in kWh gem. letzter Jahresabrechnung",IF(H5595="Erdgas","Erdgasverbrauch in kWh im Kalenderjahr 2021",IF(AND(H5595="Strom",H5594="Nein"),"Stromverbrauch in kWh gem. letzter Jahresabrechnung",IF(H5595="Strom","Stromverbrauch in kWh im Kalenderjahr 2021",IF(AND(H5595="Wärme/Kälte",H5594="Nein"),"Wärme-/Kälteverbrauch in kWh gem. letzter Jahresabrechnung",IF(H5595="Wärme/Kälte","Wärme-/Kälteverbrauch in kWh im Kalenderjahr 2021","Bitte Energieart auswählen!"))))))</f>
        <v>Bitte Energieart auswählen!</v>
      </c>
      <c r="C5597" s="47"/>
      <c r="D5597" s="47"/>
      <c r="E5597" s="47"/>
      <c r="F5597" s="47"/>
      <c r="G5597" s="47"/>
      <c r="H5597" s="114"/>
      <c r="I5597" s="60" t="s">
        <v>19</v>
      </c>
      <c r="J5597" s="48" t="s">
        <v>5</v>
      </c>
      <c r="K5597" s="47" t="str">
        <f>IF(H5594="Nein",IF(H5595="Erdgas","Den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endet."),IF(H5595="Erdgas","Bitte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597" s="47"/>
      <c r="M5597" s="47"/>
      <c r="N5597" s="47"/>
      <c r="O5597" s="47"/>
      <c r="P5597" s="47"/>
      <c r="Q5597" s="47"/>
      <c r="R5597" s="47"/>
      <c r="S5597" s="47"/>
      <c r="T5597" s="47"/>
      <c r="U5597" s="47"/>
      <c r="V5597" s="47"/>
      <c r="W5597" s="47"/>
      <c r="X5597" s="91"/>
      <c r="Y5597" s="91"/>
      <c r="Z5597" s="91"/>
      <c r="AA5597" s="91"/>
    </row>
    <row r="5598" spans="2:27" x14ac:dyDescent="0.3">
      <c r="B5598" s="46"/>
      <c r="C5598" s="46"/>
      <c r="D5598" s="46"/>
      <c r="E5598" s="46"/>
      <c r="F5598" s="46"/>
      <c r="G5598" s="46"/>
      <c r="H5598" s="46"/>
      <c r="I5598" s="46"/>
      <c r="J5598" s="46"/>
      <c r="K5598" s="46"/>
      <c r="L5598" s="46"/>
      <c r="M5598" s="46"/>
      <c r="N5598" s="46"/>
      <c r="O5598" s="46"/>
      <c r="P5598" s="46"/>
      <c r="Q5598" s="46"/>
      <c r="R5598" s="46"/>
      <c r="S5598" s="46"/>
      <c r="T5598" s="46"/>
      <c r="U5598" s="46"/>
      <c r="V5598" s="46"/>
      <c r="W5598" s="46"/>
      <c r="X5598" s="91"/>
      <c r="Y5598" s="91"/>
      <c r="Z5598" s="91"/>
      <c r="AA5598" s="91"/>
    </row>
    <row r="5599" spans="2:27" ht="18" thickBot="1" x14ac:dyDescent="0.5">
      <c r="B5599" s="56" t="s">
        <v>10</v>
      </c>
      <c r="C5599" s="47"/>
      <c r="D5599" s="47"/>
      <c r="E5599" s="47"/>
      <c r="F5599" s="47"/>
      <c r="G5599" s="47"/>
      <c r="H5599" s="47"/>
      <c r="I5599" s="47"/>
      <c r="J5599" s="47"/>
      <c r="K5599" s="47"/>
      <c r="L5599" s="47"/>
      <c r="M5599" s="47"/>
      <c r="N5599" s="47"/>
      <c r="O5599" s="47"/>
      <c r="P5599" s="47"/>
      <c r="Q5599" s="47"/>
      <c r="R5599" s="47"/>
      <c r="S5599" s="47"/>
      <c r="T5599" s="47"/>
      <c r="U5599" s="47"/>
      <c r="V5599" s="47"/>
      <c r="W5599" s="47"/>
      <c r="X5599" s="91"/>
      <c r="Y5599" s="90"/>
      <c r="Z5599" s="91"/>
      <c r="AA5599" s="91"/>
    </row>
    <row r="5600" spans="2:27" ht="15" thickBot="1" x14ac:dyDescent="0.35">
      <c r="B5600" s="47" t="s">
        <v>11</v>
      </c>
      <c r="C5600" s="47"/>
      <c r="D5600" s="47"/>
      <c r="E5600" s="47"/>
      <c r="F5600" s="47"/>
      <c r="G5600" s="47"/>
      <c r="H5600" s="112"/>
      <c r="I5600" s="47"/>
      <c r="J5600" s="48" t="s">
        <v>5</v>
      </c>
      <c r="K5600" s="47" t="s">
        <v>12</v>
      </c>
      <c r="L5600" s="47"/>
      <c r="M5600" s="47"/>
      <c r="N5600" s="47"/>
      <c r="O5600" s="47"/>
      <c r="P5600" s="47"/>
      <c r="Q5600" s="47"/>
      <c r="R5600" s="47"/>
      <c r="S5600" s="47"/>
      <c r="T5600" s="47"/>
      <c r="U5600" s="47"/>
      <c r="V5600" s="47"/>
      <c r="W5600" s="47"/>
      <c r="X5600" s="91">
        <f>H5601</f>
        <v>0</v>
      </c>
      <c r="Y5600" s="91">
        <f>H5602</f>
        <v>0</v>
      </c>
      <c r="Z5600" s="91">
        <f>H5603</f>
        <v>0</v>
      </c>
      <c r="AA5600" s="91">
        <f>H5604</f>
        <v>0</v>
      </c>
    </row>
    <row r="5601" spans="2:27" ht="15" thickBot="1" x14ac:dyDescent="0.35">
      <c r="B5601" s="47" t="s">
        <v>13</v>
      </c>
      <c r="C5601" s="47"/>
      <c r="D5601" s="47"/>
      <c r="E5601" s="47"/>
      <c r="F5601" s="47"/>
      <c r="G5601" s="47"/>
      <c r="H5601" s="112"/>
      <c r="I5601" s="59"/>
      <c r="J5601" s="48" t="s">
        <v>5</v>
      </c>
      <c r="K5601" s="47" t="s">
        <v>15</v>
      </c>
      <c r="L5601" s="47"/>
      <c r="M5601" s="47"/>
      <c r="N5601" s="47"/>
      <c r="O5601" s="47"/>
      <c r="P5601" s="47"/>
      <c r="Q5601" s="47"/>
      <c r="R5601" s="47"/>
      <c r="S5601" s="47"/>
      <c r="T5601" s="47"/>
      <c r="U5601" s="47"/>
      <c r="V5601" s="47"/>
      <c r="W5601" s="47"/>
      <c r="X5601" s="91"/>
      <c r="Y5601" s="91"/>
      <c r="Z5601" s="91"/>
      <c r="AA5601" s="91"/>
    </row>
    <row r="5602" spans="2:27" ht="15" thickBot="1" x14ac:dyDescent="0.35">
      <c r="B5602" s="47" t="s">
        <v>16</v>
      </c>
      <c r="C5602" s="47"/>
      <c r="D5602" s="47"/>
      <c r="E5602" s="47"/>
      <c r="F5602" s="47"/>
      <c r="G5602" s="47"/>
      <c r="H5602" s="137"/>
      <c r="I5602" s="47"/>
      <c r="J5602" s="48" t="s">
        <v>5</v>
      </c>
      <c r="K5602" s="47" t="s">
        <v>17</v>
      </c>
      <c r="L5602" s="47"/>
      <c r="M5602" s="47"/>
      <c r="N5602" s="47"/>
      <c r="O5602" s="47"/>
      <c r="P5602" s="47"/>
      <c r="Q5602" s="47"/>
      <c r="R5602" s="47"/>
      <c r="S5602" s="47"/>
      <c r="T5602" s="47"/>
      <c r="U5602" s="47"/>
      <c r="V5602" s="47"/>
      <c r="W5602" s="47"/>
      <c r="X5602" s="91"/>
      <c r="Y5602" s="91"/>
      <c r="Z5602" s="91"/>
      <c r="AA5602" s="91"/>
    </row>
    <row r="5603" spans="2:27" ht="15" thickBot="1" x14ac:dyDescent="0.35">
      <c r="B5603" s="47" t="str">
        <f>IF(H5602="Erdgas","Nettorechnungsbetrag (Erdgas)",IF(H5602="Strom","Nettorechnungsbetrag (Strom)",IF(H5602="Wärme/Kälte","Nettorechnungsbetrag (Wärme/Kälte)","Bitte Energieart auswählen!")))</f>
        <v>Bitte Energieart auswählen!</v>
      </c>
      <c r="C5603" s="47"/>
      <c r="D5603" s="47"/>
      <c r="E5603" s="47"/>
      <c r="F5603" s="47"/>
      <c r="G5603" s="47"/>
      <c r="H5603" s="113"/>
      <c r="I5603" s="60" t="s">
        <v>18</v>
      </c>
      <c r="J5603" s="48" t="s">
        <v>5</v>
      </c>
      <c r="K5603" s="47" t="str">
        <f>IF(H5602="Erdgas","Erdgaskosten exkl. Steuern, Abgaben, Netzentgelte, etc.",IF(H5602="Strom","Stromkosten exkl. Steuern, Abgaben, Netzentgelte, etc.",IF(H5602="Wärme/Kälte","Wärme-/Kältekosten exkl. Steuern, Abgaben, Netzentgelte, etc.","Bitte Energieart auswählen!")))</f>
        <v>Bitte Energieart auswählen!</v>
      </c>
      <c r="L5603" s="47"/>
      <c r="M5603" s="47"/>
      <c r="N5603" s="47"/>
      <c r="O5603" s="47"/>
      <c r="P5603" s="47"/>
      <c r="Q5603" s="47"/>
      <c r="R5603" s="47"/>
      <c r="S5603" s="47"/>
      <c r="T5603" s="47"/>
      <c r="U5603" s="47"/>
      <c r="V5603" s="47"/>
      <c r="W5603" s="47"/>
      <c r="X5603" s="91"/>
      <c r="Y5603" s="91"/>
      <c r="Z5603" s="91"/>
      <c r="AA5603" s="91"/>
    </row>
    <row r="5604" spans="2:27" ht="15" thickBot="1" x14ac:dyDescent="0.35">
      <c r="B5604" s="47" t="str">
        <f>IF(AND(H5602="Erdgas",H5601="Nein"),"Erdgasverbrauch in kWh gem. letzter Jahresabrechnung",IF(H5602="Erdgas","Erdgasverbrauch in kWh im Kalenderjahr 2021",IF(AND(H5602="Strom",H5601="Nein"),"Stromverbrauch in kWh gem. letzter Jahresabrechnung",IF(H5602="Strom","Stromverbrauch in kWh im Kalenderjahr 2021",IF(AND(H5602="Wärme/Kälte",H5601="Nein"),"Wärme-/Kälteverbrauch in kWh gem. letzter Jahresabrechnung",IF(H5602="Wärme/Kälte","Wärme-/Kälteverbrauch in kWh im Kalenderjahr 2021","Bitte Energieart auswählen!"))))))</f>
        <v>Bitte Energieart auswählen!</v>
      </c>
      <c r="C5604" s="47"/>
      <c r="D5604" s="47"/>
      <c r="E5604" s="47"/>
      <c r="F5604" s="47"/>
      <c r="G5604" s="47"/>
      <c r="H5604" s="114"/>
      <c r="I5604" s="60" t="s">
        <v>19</v>
      </c>
      <c r="J5604" s="48" t="s">
        <v>5</v>
      </c>
      <c r="K5604" s="47" t="str">
        <f>IF(H5601="Nein",IF(H5602="Erdgas","Den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endet."),IF(H5602="Erdgas","Bitte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04" s="47"/>
      <c r="M5604" s="47"/>
      <c r="N5604" s="47"/>
      <c r="O5604" s="47"/>
      <c r="P5604" s="47"/>
      <c r="Q5604" s="47"/>
      <c r="R5604" s="47"/>
      <c r="S5604" s="47"/>
      <c r="T5604" s="47"/>
      <c r="U5604" s="47"/>
      <c r="V5604" s="47"/>
      <c r="W5604" s="47"/>
      <c r="X5604" s="91"/>
      <c r="Y5604" s="91"/>
      <c r="Z5604" s="91"/>
      <c r="AA5604" s="91"/>
    </row>
    <row r="5605" spans="2:27" x14ac:dyDescent="0.3">
      <c r="B5605" s="46"/>
      <c r="C5605" s="46"/>
      <c r="D5605" s="46"/>
      <c r="E5605" s="46"/>
      <c r="F5605" s="46"/>
      <c r="G5605" s="46"/>
      <c r="H5605" s="46"/>
      <c r="I5605" s="46"/>
      <c r="J5605" s="46"/>
      <c r="K5605" s="46"/>
      <c r="L5605" s="46"/>
      <c r="M5605" s="46"/>
      <c r="N5605" s="46"/>
      <c r="O5605" s="46"/>
      <c r="P5605" s="46"/>
      <c r="Q5605" s="46"/>
      <c r="R5605" s="46"/>
      <c r="S5605" s="46"/>
      <c r="T5605" s="46"/>
      <c r="U5605" s="46"/>
      <c r="V5605" s="46"/>
      <c r="W5605" s="46"/>
      <c r="X5605" s="91"/>
      <c r="Y5605" s="91"/>
      <c r="Z5605" s="91"/>
      <c r="AA5605" s="91"/>
    </row>
    <row r="5606" spans="2:27" ht="18" thickBot="1" x14ac:dyDescent="0.5">
      <c r="B5606" s="56" t="s">
        <v>10</v>
      </c>
      <c r="C5606" s="47"/>
      <c r="D5606" s="47"/>
      <c r="E5606" s="47"/>
      <c r="F5606" s="47"/>
      <c r="G5606" s="47"/>
      <c r="H5606" s="47"/>
      <c r="I5606" s="47"/>
      <c r="J5606" s="47"/>
      <c r="K5606" s="47"/>
      <c r="L5606" s="47"/>
      <c r="M5606" s="47"/>
      <c r="N5606" s="47"/>
      <c r="O5606" s="47"/>
      <c r="P5606" s="47"/>
      <c r="Q5606" s="47"/>
      <c r="R5606" s="47"/>
      <c r="S5606" s="47"/>
      <c r="T5606" s="47"/>
      <c r="U5606" s="47"/>
      <c r="V5606" s="47"/>
      <c r="W5606" s="47"/>
      <c r="X5606" s="91"/>
      <c r="Y5606" s="90"/>
      <c r="Z5606" s="91"/>
      <c r="AA5606" s="91"/>
    </row>
    <row r="5607" spans="2:27" ht="15" thickBot="1" x14ac:dyDescent="0.35">
      <c r="B5607" s="47" t="s">
        <v>11</v>
      </c>
      <c r="C5607" s="47"/>
      <c r="D5607" s="47"/>
      <c r="E5607" s="47"/>
      <c r="F5607" s="47"/>
      <c r="G5607" s="47"/>
      <c r="H5607" s="112"/>
      <c r="I5607" s="47"/>
      <c r="J5607" s="48" t="s">
        <v>5</v>
      </c>
      <c r="K5607" s="47" t="s">
        <v>12</v>
      </c>
      <c r="L5607" s="47"/>
      <c r="M5607" s="47"/>
      <c r="N5607" s="47"/>
      <c r="O5607" s="47"/>
      <c r="P5607" s="47"/>
      <c r="Q5607" s="47"/>
      <c r="R5607" s="47"/>
      <c r="S5607" s="47"/>
      <c r="T5607" s="47"/>
      <c r="U5607" s="47"/>
      <c r="V5607" s="47"/>
      <c r="W5607" s="47"/>
      <c r="X5607" s="91">
        <f>H5608</f>
        <v>0</v>
      </c>
      <c r="Y5607" s="91">
        <f>H5609</f>
        <v>0</v>
      </c>
      <c r="Z5607" s="91">
        <f>H5610</f>
        <v>0</v>
      </c>
      <c r="AA5607" s="91">
        <f>H5611</f>
        <v>0</v>
      </c>
    </row>
    <row r="5608" spans="2:27" ht="15" thickBot="1" x14ac:dyDescent="0.35">
      <c r="B5608" s="47" t="s">
        <v>13</v>
      </c>
      <c r="C5608" s="47"/>
      <c r="D5608" s="47"/>
      <c r="E5608" s="47"/>
      <c r="F5608" s="47"/>
      <c r="G5608" s="47"/>
      <c r="H5608" s="112"/>
      <c r="I5608" s="59"/>
      <c r="J5608" s="48" t="s">
        <v>5</v>
      </c>
      <c r="K5608" s="47" t="s">
        <v>15</v>
      </c>
      <c r="L5608" s="47"/>
      <c r="M5608" s="47"/>
      <c r="N5608" s="47"/>
      <c r="O5608" s="47"/>
      <c r="P5608" s="47"/>
      <c r="Q5608" s="47"/>
      <c r="R5608" s="47"/>
      <c r="S5608" s="47"/>
      <c r="T5608" s="47"/>
      <c r="U5608" s="47"/>
      <c r="V5608" s="47"/>
      <c r="W5608" s="47"/>
      <c r="X5608" s="91"/>
      <c r="Y5608" s="91"/>
      <c r="Z5608" s="91"/>
      <c r="AA5608" s="91"/>
    </row>
    <row r="5609" spans="2:27" ht="15" thickBot="1" x14ac:dyDescent="0.35">
      <c r="B5609" s="47" t="s">
        <v>16</v>
      </c>
      <c r="C5609" s="47"/>
      <c r="D5609" s="47"/>
      <c r="E5609" s="47"/>
      <c r="F5609" s="47"/>
      <c r="G5609" s="47"/>
      <c r="H5609" s="137"/>
      <c r="I5609" s="47"/>
      <c r="J5609" s="48" t="s">
        <v>5</v>
      </c>
      <c r="K5609" s="47" t="s">
        <v>17</v>
      </c>
      <c r="L5609" s="47"/>
      <c r="M5609" s="47"/>
      <c r="N5609" s="47"/>
      <c r="O5609" s="47"/>
      <c r="P5609" s="47"/>
      <c r="Q5609" s="47"/>
      <c r="R5609" s="47"/>
      <c r="S5609" s="47"/>
      <c r="T5609" s="47"/>
      <c r="U5609" s="47"/>
      <c r="V5609" s="47"/>
      <c r="W5609" s="47"/>
      <c r="X5609" s="91"/>
      <c r="Y5609" s="91"/>
      <c r="Z5609" s="91"/>
      <c r="AA5609" s="91"/>
    </row>
    <row r="5610" spans="2:27" ht="15" thickBot="1" x14ac:dyDescent="0.35">
      <c r="B5610" s="47" t="str">
        <f>IF(H5609="Erdgas","Nettorechnungsbetrag (Erdgas)",IF(H5609="Strom","Nettorechnungsbetrag (Strom)",IF(H5609="Wärme/Kälte","Nettorechnungsbetrag (Wärme/Kälte)","Bitte Energieart auswählen!")))</f>
        <v>Bitte Energieart auswählen!</v>
      </c>
      <c r="C5610" s="47"/>
      <c r="D5610" s="47"/>
      <c r="E5610" s="47"/>
      <c r="F5610" s="47"/>
      <c r="G5610" s="47"/>
      <c r="H5610" s="113"/>
      <c r="I5610" s="60" t="s">
        <v>18</v>
      </c>
      <c r="J5610" s="48" t="s">
        <v>5</v>
      </c>
      <c r="K5610" s="47" t="str">
        <f>IF(H5609="Erdgas","Erdgaskosten exkl. Steuern, Abgaben, Netzentgelte, etc.",IF(H5609="Strom","Stromkosten exkl. Steuern, Abgaben, Netzentgelte, etc.",IF(H5609="Wärme/Kälte","Wärme-/Kältekosten exkl. Steuern, Abgaben, Netzentgelte, etc.","Bitte Energieart auswählen!")))</f>
        <v>Bitte Energieart auswählen!</v>
      </c>
      <c r="L5610" s="47"/>
      <c r="M5610" s="47"/>
      <c r="N5610" s="47"/>
      <c r="O5610" s="47"/>
      <c r="P5610" s="47"/>
      <c r="Q5610" s="47"/>
      <c r="R5610" s="47"/>
      <c r="S5610" s="47"/>
      <c r="T5610" s="47"/>
      <c r="U5610" s="47"/>
      <c r="V5610" s="47"/>
      <c r="W5610" s="47"/>
      <c r="X5610" s="91"/>
      <c r="Y5610" s="91"/>
      <c r="Z5610" s="91"/>
      <c r="AA5610" s="91"/>
    </row>
    <row r="5611" spans="2:27" ht="15" thickBot="1" x14ac:dyDescent="0.35">
      <c r="B5611" s="47" t="str">
        <f>IF(AND(H5609="Erdgas",H5608="Nein"),"Erdgasverbrauch in kWh gem. letzter Jahresabrechnung",IF(H5609="Erdgas","Erdgasverbrauch in kWh im Kalenderjahr 2021",IF(AND(H5609="Strom",H5608="Nein"),"Stromverbrauch in kWh gem. letzter Jahresabrechnung",IF(H5609="Strom","Stromverbrauch in kWh im Kalenderjahr 2021",IF(AND(H5609="Wärme/Kälte",H5608="Nein"),"Wärme-/Kälteverbrauch in kWh gem. letzter Jahresabrechnung",IF(H5609="Wärme/Kälte","Wärme-/Kälteverbrauch in kWh im Kalenderjahr 2021","Bitte Energieart auswählen!"))))))</f>
        <v>Bitte Energieart auswählen!</v>
      </c>
      <c r="C5611" s="47"/>
      <c r="D5611" s="47"/>
      <c r="E5611" s="47"/>
      <c r="F5611" s="47"/>
      <c r="G5611" s="47"/>
      <c r="H5611" s="114"/>
      <c r="I5611" s="60" t="s">
        <v>19</v>
      </c>
      <c r="J5611" s="48" t="s">
        <v>5</v>
      </c>
      <c r="K5611" s="47" t="str">
        <f>IF(H5608="Nein",IF(H5609="Erdgas","Den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endet."),IF(H5609="Erdgas","Bitte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11" s="47"/>
      <c r="M5611" s="47"/>
      <c r="N5611" s="47"/>
      <c r="O5611" s="47"/>
      <c r="P5611" s="47"/>
      <c r="Q5611" s="47"/>
      <c r="R5611" s="47"/>
      <c r="S5611" s="47"/>
      <c r="T5611" s="47"/>
      <c r="U5611" s="47"/>
      <c r="V5611" s="47"/>
      <c r="W5611" s="47"/>
      <c r="X5611" s="91"/>
      <c r="Y5611" s="91"/>
      <c r="Z5611" s="91"/>
      <c r="AA5611" s="91"/>
    </row>
    <row r="5612" spans="2:27" x14ac:dyDescent="0.3">
      <c r="B5612" s="46"/>
      <c r="C5612" s="46"/>
      <c r="D5612" s="46"/>
      <c r="E5612" s="46"/>
      <c r="F5612" s="46"/>
      <c r="G5612" s="46"/>
      <c r="H5612" s="46"/>
      <c r="I5612" s="46"/>
      <c r="J5612" s="46"/>
      <c r="K5612" s="46"/>
      <c r="L5612" s="46"/>
      <c r="M5612" s="46"/>
      <c r="N5612" s="46"/>
      <c r="O5612" s="46"/>
      <c r="P5612" s="46"/>
      <c r="Q5612" s="46"/>
      <c r="R5612" s="46"/>
      <c r="S5612" s="46"/>
      <c r="T5612" s="46"/>
      <c r="U5612" s="46"/>
      <c r="V5612" s="46"/>
      <c r="W5612" s="46"/>
      <c r="X5612" s="91"/>
      <c r="Y5612" s="91"/>
      <c r="Z5612" s="91"/>
      <c r="AA5612" s="91"/>
    </row>
    <row r="5613" spans="2:27" ht="18" thickBot="1" x14ac:dyDescent="0.5">
      <c r="B5613" s="56" t="s">
        <v>10</v>
      </c>
      <c r="C5613" s="47"/>
      <c r="D5613" s="47"/>
      <c r="E5613" s="47"/>
      <c r="F5613" s="47"/>
      <c r="G5613" s="47"/>
      <c r="H5613" s="47"/>
      <c r="I5613" s="47"/>
      <c r="J5613" s="47"/>
      <c r="K5613" s="47"/>
      <c r="L5613" s="47"/>
      <c r="M5613" s="47"/>
      <c r="N5613" s="47"/>
      <c r="O5613" s="47"/>
      <c r="P5613" s="47"/>
      <c r="Q5613" s="47"/>
      <c r="R5613" s="47"/>
      <c r="S5613" s="47"/>
      <c r="T5613" s="47"/>
      <c r="U5613" s="47"/>
      <c r="V5613" s="47"/>
      <c r="W5613" s="47"/>
      <c r="X5613" s="91"/>
      <c r="Y5613" s="90"/>
      <c r="Z5613" s="91"/>
      <c r="AA5613" s="91"/>
    </row>
    <row r="5614" spans="2:27" ht="15" thickBot="1" x14ac:dyDescent="0.35">
      <c r="B5614" s="47" t="s">
        <v>11</v>
      </c>
      <c r="C5614" s="47"/>
      <c r="D5614" s="47"/>
      <c r="E5614" s="47"/>
      <c r="F5614" s="47"/>
      <c r="G5614" s="47"/>
      <c r="H5614" s="112"/>
      <c r="I5614" s="47"/>
      <c r="J5614" s="48" t="s">
        <v>5</v>
      </c>
      <c r="K5614" s="47" t="s">
        <v>12</v>
      </c>
      <c r="L5614" s="47"/>
      <c r="M5614" s="47"/>
      <c r="N5614" s="47"/>
      <c r="O5614" s="47"/>
      <c r="P5614" s="47"/>
      <c r="Q5614" s="47"/>
      <c r="R5614" s="47"/>
      <c r="S5614" s="47"/>
      <c r="T5614" s="47"/>
      <c r="U5614" s="47"/>
      <c r="V5614" s="47"/>
      <c r="W5614" s="47"/>
      <c r="X5614" s="91">
        <f>H5615</f>
        <v>0</v>
      </c>
      <c r="Y5614" s="91">
        <f>H5616</f>
        <v>0</v>
      </c>
      <c r="Z5614" s="91">
        <f>H5617</f>
        <v>0</v>
      </c>
      <c r="AA5614" s="91">
        <f>H5618</f>
        <v>0</v>
      </c>
    </row>
    <row r="5615" spans="2:27" ht="15" thickBot="1" x14ac:dyDescent="0.35">
      <c r="B5615" s="47" t="s">
        <v>13</v>
      </c>
      <c r="C5615" s="47"/>
      <c r="D5615" s="47"/>
      <c r="E5615" s="47"/>
      <c r="F5615" s="47"/>
      <c r="G5615" s="47"/>
      <c r="H5615" s="112"/>
      <c r="I5615" s="59"/>
      <c r="J5615" s="48" t="s">
        <v>5</v>
      </c>
      <c r="K5615" s="47" t="s">
        <v>15</v>
      </c>
      <c r="L5615" s="47"/>
      <c r="M5615" s="47"/>
      <c r="N5615" s="47"/>
      <c r="O5615" s="47"/>
      <c r="P5615" s="47"/>
      <c r="Q5615" s="47"/>
      <c r="R5615" s="47"/>
      <c r="S5615" s="47"/>
      <c r="T5615" s="47"/>
      <c r="U5615" s="47"/>
      <c r="V5615" s="47"/>
      <c r="W5615" s="47"/>
      <c r="X5615" s="91"/>
      <c r="Y5615" s="91"/>
      <c r="Z5615" s="91"/>
      <c r="AA5615" s="91"/>
    </row>
    <row r="5616" spans="2:27" ht="15" thickBot="1" x14ac:dyDescent="0.35">
      <c r="B5616" s="47" t="s">
        <v>16</v>
      </c>
      <c r="C5616" s="47"/>
      <c r="D5616" s="47"/>
      <c r="E5616" s="47"/>
      <c r="F5616" s="47"/>
      <c r="G5616" s="47"/>
      <c r="H5616" s="137"/>
      <c r="I5616" s="47"/>
      <c r="J5616" s="48" t="s">
        <v>5</v>
      </c>
      <c r="K5616" s="47" t="s">
        <v>17</v>
      </c>
      <c r="L5616" s="47"/>
      <c r="M5616" s="47"/>
      <c r="N5616" s="47"/>
      <c r="O5616" s="47"/>
      <c r="P5616" s="47"/>
      <c r="Q5616" s="47"/>
      <c r="R5616" s="47"/>
      <c r="S5616" s="47"/>
      <c r="T5616" s="47"/>
      <c r="U5616" s="47"/>
      <c r="V5616" s="47"/>
      <c r="W5616" s="47"/>
      <c r="X5616" s="91"/>
      <c r="Y5616" s="91"/>
      <c r="Z5616" s="91"/>
      <c r="AA5616" s="91"/>
    </row>
    <row r="5617" spans="2:27" ht="15" thickBot="1" x14ac:dyDescent="0.35">
      <c r="B5617" s="47" t="str">
        <f>IF(H5616="Erdgas","Nettorechnungsbetrag (Erdgas)",IF(H5616="Strom","Nettorechnungsbetrag (Strom)",IF(H5616="Wärme/Kälte","Nettorechnungsbetrag (Wärme/Kälte)","Bitte Energieart auswählen!")))</f>
        <v>Bitte Energieart auswählen!</v>
      </c>
      <c r="C5617" s="47"/>
      <c r="D5617" s="47"/>
      <c r="E5617" s="47"/>
      <c r="F5617" s="47"/>
      <c r="G5617" s="47"/>
      <c r="H5617" s="113"/>
      <c r="I5617" s="60" t="s">
        <v>18</v>
      </c>
      <c r="J5617" s="48" t="s">
        <v>5</v>
      </c>
      <c r="K5617" s="47" t="str">
        <f>IF(H5616="Erdgas","Erdgaskosten exkl. Steuern, Abgaben, Netzentgelte, etc.",IF(H5616="Strom","Stromkosten exkl. Steuern, Abgaben, Netzentgelte, etc.",IF(H5616="Wärme/Kälte","Wärme-/Kältekosten exkl. Steuern, Abgaben, Netzentgelte, etc.","Bitte Energieart auswählen!")))</f>
        <v>Bitte Energieart auswählen!</v>
      </c>
      <c r="L5617" s="47"/>
      <c r="M5617" s="47"/>
      <c r="N5617" s="47"/>
      <c r="O5617" s="47"/>
      <c r="P5617" s="47"/>
      <c r="Q5617" s="47"/>
      <c r="R5617" s="47"/>
      <c r="S5617" s="47"/>
      <c r="T5617" s="47"/>
      <c r="U5617" s="47"/>
      <c r="V5617" s="47"/>
      <c r="W5617" s="47"/>
      <c r="X5617" s="91"/>
      <c r="Y5617" s="91"/>
      <c r="Z5617" s="91"/>
      <c r="AA5617" s="91"/>
    </row>
    <row r="5618" spans="2:27" ht="15" thickBot="1" x14ac:dyDescent="0.35">
      <c r="B5618" s="47" t="str">
        <f>IF(AND(H5616="Erdgas",H5615="Nein"),"Erdgasverbrauch in kWh gem. letzter Jahresabrechnung",IF(H5616="Erdgas","Erdgasverbrauch in kWh im Kalenderjahr 2021",IF(AND(H5616="Strom",H5615="Nein"),"Stromverbrauch in kWh gem. letzter Jahresabrechnung",IF(H5616="Strom","Stromverbrauch in kWh im Kalenderjahr 2021",IF(AND(H5616="Wärme/Kälte",H5615="Nein"),"Wärme-/Kälteverbrauch in kWh gem. letzter Jahresabrechnung",IF(H5616="Wärme/Kälte","Wärme-/Kälteverbrauch in kWh im Kalenderjahr 2021","Bitte Energieart auswählen!"))))))</f>
        <v>Bitte Energieart auswählen!</v>
      </c>
      <c r="C5618" s="47"/>
      <c r="D5618" s="47"/>
      <c r="E5618" s="47"/>
      <c r="F5618" s="47"/>
      <c r="G5618" s="47"/>
      <c r="H5618" s="114"/>
      <c r="I5618" s="60" t="s">
        <v>19</v>
      </c>
      <c r="J5618" s="48" t="s">
        <v>5</v>
      </c>
      <c r="K5618" s="47" t="str">
        <f>IF(H5615="Nein",IF(H5616="Erdgas","Den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endet."),IF(H5616="Erdgas","Bitte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18" s="47"/>
      <c r="M5618" s="47"/>
      <c r="N5618" s="47"/>
      <c r="O5618" s="47"/>
      <c r="P5618" s="47"/>
      <c r="Q5618" s="47"/>
      <c r="R5618" s="47"/>
      <c r="S5618" s="47"/>
      <c r="T5618" s="47"/>
      <c r="U5618" s="47"/>
      <c r="V5618" s="47"/>
      <c r="W5618" s="47"/>
      <c r="X5618" s="91"/>
      <c r="Y5618" s="91"/>
      <c r="Z5618" s="91"/>
      <c r="AA5618" s="91"/>
    </row>
    <row r="5619" spans="2:27" x14ac:dyDescent="0.3">
      <c r="B5619" s="46"/>
      <c r="C5619" s="46"/>
      <c r="D5619" s="46"/>
      <c r="E5619" s="46"/>
      <c r="F5619" s="46"/>
      <c r="G5619" s="46"/>
      <c r="H5619" s="46"/>
      <c r="I5619" s="46"/>
      <c r="J5619" s="46"/>
      <c r="K5619" s="46"/>
      <c r="L5619" s="46"/>
      <c r="M5619" s="46"/>
      <c r="N5619" s="46"/>
      <c r="O5619" s="46"/>
      <c r="P5619" s="46"/>
      <c r="Q5619" s="46"/>
      <c r="R5619" s="46"/>
      <c r="S5619" s="46"/>
      <c r="T5619" s="46"/>
      <c r="U5619" s="46"/>
      <c r="V5619" s="46"/>
      <c r="W5619" s="46"/>
      <c r="X5619" s="91"/>
      <c r="Y5619" s="91"/>
      <c r="Z5619" s="91"/>
      <c r="AA5619" s="91"/>
    </row>
    <row r="5620" spans="2:27" ht="18" thickBot="1" x14ac:dyDescent="0.5">
      <c r="B5620" s="56" t="s">
        <v>10</v>
      </c>
      <c r="C5620" s="47"/>
      <c r="D5620" s="47"/>
      <c r="E5620" s="47"/>
      <c r="F5620" s="47"/>
      <c r="G5620" s="47"/>
      <c r="H5620" s="47"/>
      <c r="I5620" s="47"/>
      <c r="J5620" s="47"/>
      <c r="K5620" s="47"/>
      <c r="L5620" s="47"/>
      <c r="M5620" s="47"/>
      <c r="N5620" s="47"/>
      <c r="O5620" s="47"/>
      <c r="P5620" s="47"/>
      <c r="Q5620" s="47"/>
      <c r="R5620" s="47"/>
      <c r="S5620" s="47"/>
      <c r="T5620" s="47"/>
      <c r="U5620" s="47"/>
      <c r="V5620" s="47"/>
      <c r="W5620" s="47"/>
      <c r="X5620" s="91"/>
      <c r="Y5620" s="90"/>
      <c r="Z5620" s="91"/>
      <c r="AA5620" s="91"/>
    </row>
    <row r="5621" spans="2:27" ht="15" thickBot="1" x14ac:dyDescent="0.35">
      <c r="B5621" s="47" t="s">
        <v>11</v>
      </c>
      <c r="C5621" s="47"/>
      <c r="D5621" s="47"/>
      <c r="E5621" s="47"/>
      <c r="F5621" s="47"/>
      <c r="G5621" s="47"/>
      <c r="H5621" s="112"/>
      <c r="I5621" s="47"/>
      <c r="J5621" s="48" t="s">
        <v>5</v>
      </c>
      <c r="K5621" s="47" t="s">
        <v>12</v>
      </c>
      <c r="L5621" s="47"/>
      <c r="M5621" s="47"/>
      <c r="N5621" s="47"/>
      <c r="O5621" s="47"/>
      <c r="P5621" s="47"/>
      <c r="Q5621" s="47"/>
      <c r="R5621" s="47"/>
      <c r="S5621" s="47"/>
      <c r="T5621" s="47"/>
      <c r="U5621" s="47"/>
      <c r="V5621" s="47"/>
      <c r="W5621" s="47"/>
      <c r="X5621" s="91">
        <f>H5622</f>
        <v>0</v>
      </c>
      <c r="Y5621" s="91">
        <f>H5623</f>
        <v>0</v>
      </c>
      <c r="Z5621" s="91">
        <f>H5624</f>
        <v>0</v>
      </c>
      <c r="AA5621" s="91">
        <f>H5625</f>
        <v>0</v>
      </c>
    </row>
    <row r="5622" spans="2:27" ht="15" thickBot="1" x14ac:dyDescent="0.35">
      <c r="B5622" s="47" t="s">
        <v>13</v>
      </c>
      <c r="C5622" s="47"/>
      <c r="D5622" s="47"/>
      <c r="E5622" s="47"/>
      <c r="F5622" s="47"/>
      <c r="G5622" s="47"/>
      <c r="H5622" s="112"/>
      <c r="I5622" s="59"/>
      <c r="J5622" s="48" t="s">
        <v>5</v>
      </c>
      <c r="K5622" s="47" t="s">
        <v>15</v>
      </c>
      <c r="L5622" s="47"/>
      <c r="M5622" s="47"/>
      <c r="N5622" s="47"/>
      <c r="O5622" s="47"/>
      <c r="P5622" s="47"/>
      <c r="Q5622" s="47"/>
      <c r="R5622" s="47"/>
      <c r="S5622" s="47"/>
      <c r="T5622" s="47"/>
      <c r="U5622" s="47"/>
      <c r="V5622" s="47"/>
      <c r="W5622" s="47"/>
      <c r="X5622" s="91"/>
      <c r="Y5622" s="91"/>
      <c r="Z5622" s="91"/>
      <c r="AA5622" s="91"/>
    </row>
    <row r="5623" spans="2:27" ht="15" thickBot="1" x14ac:dyDescent="0.35">
      <c r="B5623" s="47" t="s">
        <v>16</v>
      </c>
      <c r="C5623" s="47"/>
      <c r="D5623" s="47"/>
      <c r="E5623" s="47"/>
      <c r="F5623" s="47"/>
      <c r="G5623" s="47"/>
      <c r="H5623" s="137"/>
      <c r="I5623" s="47"/>
      <c r="J5623" s="48" t="s">
        <v>5</v>
      </c>
      <c r="K5623" s="47" t="s">
        <v>17</v>
      </c>
      <c r="L5623" s="47"/>
      <c r="M5623" s="47"/>
      <c r="N5623" s="47"/>
      <c r="O5623" s="47"/>
      <c r="P5623" s="47"/>
      <c r="Q5623" s="47"/>
      <c r="R5623" s="47"/>
      <c r="S5623" s="47"/>
      <c r="T5623" s="47"/>
      <c r="U5623" s="47"/>
      <c r="V5623" s="47"/>
      <c r="W5623" s="47"/>
      <c r="X5623" s="91"/>
      <c r="Y5623" s="91"/>
      <c r="Z5623" s="91"/>
      <c r="AA5623" s="91"/>
    </row>
    <row r="5624" spans="2:27" ht="15" thickBot="1" x14ac:dyDescent="0.35">
      <c r="B5624" s="47" t="str">
        <f>IF(H5623="Erdgas","Nettorechnungsbetrag (Erdgas)",IF(H5623="Strom","Nettorechnungsbetrag (Strom)",IF(H5623="Wärme/Kälte","Nettorechnungsbetrag (Wärme/Kälte)","Bitte Energieart auswählen!")))</f>
        <v>Bitte Energieart auswählen!</v>
      </c>
      <c r="C5624" s="47"/>
      <c r="D5624" s="47"/>
      <c r="E5624" s="47"/>
      <c r="F5624" s="47"/>
      <c r="G5624" s="47"/>
      <c r="H5624" s="113"/>
      <c r="I5624" s="60" t="s">
        <v>18</v>
      </c>
      <c r="J5624" s="48" t="s">
        <v>5</v>
      </c>
      <c r="K5624" s="47" t="str">
        <f>IF(H5623="Erdgas","Erdgaskosten exkl. Steuern, Abgaben, Netzentgelte, etc.",IF(H5623="Strom","Stromkosten exkl. Steuern, Abgaben, Netzentgelte, etc.",IF(H5623="Wärme/Kälte","Wärme-/Kältekosten exkl. Steuern, Abgaben, Netzentgelte, etc.","Bitte Energieart auswählen!")))</f>
        <v>Bitte Energieart auswählen!</v>
      </c>
      <c r="L5624" s="47"/>
      <c r="M5624" s="47"/>
      <c r="N5624" s="47"/>
      <c r="O5624" s="47"/>
      <c r="P5624" s="47"/>
      <c r="Q5624" s="47"/>
      <c r="R5624" s="47"/>
      <c r="S5624" s="47"/>
      <c r="T5624" s="47"/>
      <c r="U5624" s="47"/>
      <c r="V5624" s="47"/>
      <c r="W5624" s="47"/>
      <c r="X5624" s="91"/>
      <c r="Y5624" s="91"/>
      <c r="Z5624" s="91"/>
      <c r="AA5624" s="91"/>
    </row>
    <row r="5625" spans="2:27" ht="15" thickBot="1" x14ac:dyDescent="0.35">
      <c r="B5625" s="47" t="str">
        <f>IF(AND(H5623="Erdgas",H5622="Nein"),"Erdgasverbrauch in kWh gem. letzter Jahresabrechnung",IF(H5623="Erdgas","Erdgasverbrauch in kWh im Kalenderjahr 2021",IF(AND(H5623="Strom",H5622="Nein"),"Stromverbrauch in kWh gem. letzter Jahresabrechnung",IF(H5623="Strom","Stromverbrauch in kWh im Kalenderjahr 2021",IF(AND(H5623="Wärme/Kälte",H5622="Nein"),"Wärme-/Kälteverbrauch in kWh gem. letzter Jahresabrechnung",IF(H5623="Wärme/Kälte","Wärme-/Kälteverbrauch in kWh im Kalenderjahr 2021","Bitte Energieart auswählen!"))))))</f>
        <v>Bitte Energieart auswählen!</v>
      </c>
      <c r="C5625" s="47"/>
      <c r="D5625" s="47"/>
      <c r="E5625" s="47"/>
      <c r="F5625" s="47"/>
      <c r="G5625" s="47"/>
      <c r="H5625" s="114"/>
      <c r="I5625" s="60" t="s">
        <v>19</v>
      </c>
      <c r="J5625" s="48" t="s">
        <v>5</v>
      </c>
      <c r="K5625" s="47" t="str">
        <f>IF(H5622="Nein",IF(H5623="Erdgas","Den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endet."),IF(H5623="Erdgas","Bitte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25" s="47"/>
      <c r="M5625" s="47"/>
      <c r="N5625" s="47"/>
      <c r="O5625" s="47"/>
      <c r="P5625" s="47"/>
      <c r="Q5625" s="47"/>
      <c r="R5625" s="47"/>
      <c r="S5625" s="47"/>
      <c r="T5625" s="47"/>
      <c r="U5625" s="47"/>
      <c r="V5625" s="47"/>
      <c r="W5625" s="47"/>
      <c r="X5625" s="91"/>
      <c r="Y5625" s="91"/>
      <c r="Z5625" s="91"/>
      <c r="AA5625" s="91"/>
    </row>
    <row r="5626" spans="2:27" x14ac:dyDescent="0.3">
      <c r="B5626" s="46"/>
      <c r="C5626" s="46"/>
      <c r="D5626" s="46"/>
      <c r="E5626" s="46"/>
      <c r="F5626" s="46"/>
      <c r="G5626" s="46"/>
      <c r="H5626" s="46"/>
      <c r="I5626" s="46"/>
      <c r="J5626" s="46"/>
      <c r="K5626" s="46"/>
      <c r="L5626" s="46"/>
      <c r="M5626" s="46"/>
      <c r="N5626" s="46"/>
      <c r="O5626" s="46"/>
      <c r="P5626" s="46"/>
      <c r="Q5626" s="46"/>
      <c r="R5626" s="46"/>
      <c r="S5626" s="46"/>
      <c r="T5626" s="46"/>
      <c r="U5626" s="46"/>
      <c r="V5626" s="46"/>
      <c r="W5626" s="46"/>
      <c r="X5626" s="91"/>
      <c r="Y5626" s="91"/>
      <c r="Z5626" s="91"/>
      <c r="AA5626" s="91"/>
    </row>
    <row r="5627" spans="2:27" ht="18" thickBot="1" x14ac:dyDescent="0.5">
      <c r="B5627" s="56" t="s">
        <v>10</v>
      </c>
      <c r="C5627" s="47"/>
      <c r="D5627" s="47"/>
      <c r="E5627" s="47"/>
      <c r="F5627" s="47"/>
      <c r="G5627" s="47"/>
      <c r="H5627" s="47"/>
      <c r="I5627" s="47"/>
      <c r="J5627" s="47"/>
      <c r="K5627" s="47"/>
      <c r="L5627" s="47"/>
      <c r="M5627" s="47"/>
      <c r="N5627" s="47"/>
      <c r="O5627" s="47"/>
      <c r="P5627" s="47"/>
      <c r="Q5627" s="47"/>
      <c r="R5627" s="47"/>
      <c r="S5627" s="47"/>
      <c r="T5627" s="47"/>
      <c r="U5627" s="47"/>
      <c r="V5627" s="47"/>
      <c r="W5627" s="47"/>
      <c r="X5627" s="91"/>
      <c r="Y5627" s="90"/>
      <c r="Z5627" s="91"/>
      <c r="AA5627" s="91"/>
    </row>
    <row r="5628" spans="2:27" ht="15" thickBot="1" x14ac:dyDescent="0.35">
      <c r="B5628" s="47" t="s">
        <v>11</v>
      </c>
      <c r="C5628" s="47"/>
      <c r="D5628" s="47"/>
      <c r="E5628" s="47"/>
      <c r="F5628" s="47"/>
      <c r="G5628" s="47"/>
      <c r="H5628" s="112"/>
      <c r="I5628" s="47"/>
      <c r="J5628" s="48" t="s">
        <v>5</v>
      </c>
      <c r="K5628" s="47" t="s">
        <v>12</v>
      </c>
      <c r="L5628" s="47"/>
      <c r="M5628" s="47"/>
      <c r="N5628" s="47"/>
      <c r="O5628" s="47"/>
      <c r="P5628" s="47"/>
      <c r="Q5628" s="47"/>
      <c r="R5628" s="47"/>
      <c r="S5628" s="47"/>
      <c r="T5628" s="47"/>
      <c r="U5628" s="47"/>
      <c r="V5628" s="47"/>
      <c r="W5628" s="47"/>
      <c r="X5628" s="91">
        <f>H5629</f>
        <v>0</v>
      </c>
      <c r="Y5628" s="91">
        <f>H5630</f>
        <v>0</v>
      </c>
      <c r="Z5628" s="91">
        <f>H5631</f>
        <v>0</v>
      </c>
      <c r="AA5628" s="91">
        <f>H5632</f>
        <v>0</v>
      </c>
    </row>
    <row r="5629" spans="2:27" ht="15" thickBot="1" x14ac:dyDescent="0.35">
      <c r="B5629" s="47" t="s">
        <v>13</v>
      </c>
      <c r="C5629" s="47"/>
      <c r="D5629" s="47"/>
      <c r="E5629" s="47"/>
      <c r="F5629" s="47"/>
      <c r="G5629" s="47"/>
      <c r="H5629" s="112"/>
      <c r="I5629" s="59"/>
      <c r="J5629" s="48" t="s">
        <v>5</v>
      </c>
      <c r="K5629" s="47" t="s">
        <v>15</v>
      </c>
      <c r="L5629" s="47"/>
      <c r="M5629" s="47"/>
      <c r="N5629" s="47"/>
      <c r="O5629" s="47"/>
      <c r="P5629" s="47"/>
      <c r="Q5629" s="47"/>
      <c r="R5629" s="47"/>
      <c r="S5629" s="47"/>
      <c r="T5629" s="47"/>
      <c r="U5629" s="47"/>
      <c r="V5629" s="47"/>
      <c r="W5629" s="47"/>
      <c r="X5629" s="91"/>
      <c r="Y5629" s="91"/>
      <c r="Z5629" s="91"/>
      <c r="AA5629" s="91"/>
    </row>
    <row r="5630" spans="2:27" ht="15" thickBot="1" x14ac:dyDescent="0.35">
      <c r="B5630" s="47" t="s">
        <v>16</v>
      </c>
      <c r="C5630" s="47"/>
      <c r="D5630" s="47"/>
      <c r="E5630" s="47"/>
      <c r="F5630" s="47"/>
      <c r="G5630" s="47"/>
      <c r="H5630" s="137"/>
      <c r="I5630" s="47"/>
      <c r="J5630" s="48" t="s">
        <v>5</v>
      </c>
      <c r="K5630" s="47" t="s">
        <v>17</v>
      </c>
      <c r="L5630" s="47"/>
      <c r="M5630" s="47"/>
      <c r="N5630" s="47"/>
      <c r="O5630" s="47"/>
      <c r="P5630" s="47"/>
      <c r="Q5630" s="47"/>
      <c r="R5630" s="47"/>
      <c r="S5630" s="47"/>
      <c r="T5630" s="47"/>
      <c r="U5630" s="47"/>
      <c r="V5630" s="47"/>
      <c r="W5630" s="47"/>
      <c r="X5630" s="91"/>
      <c r="Y5630" s="91"/>
      <c r="Z5630" s="91"/>
      <c r="AA5630" s="91"/>
    </row>
    <row r="5631" spans="2:27" ht="15" thickBot="1" x14ac:dyDescent="0.35">
      <c r="B5631" s="47" t="str">
        <f>IF(H5630="Erdgas","Nettorechnungsbetrag (Erdgas)",IF(H5630="Strom","Nettorechnungsbetrag (Strom)",IF(H5630="Wärme/Kälte","Nettorechnungsbetrag (Wärme/Kälte)","Bitte Energieart auswählen!")))</f>
        <v>Bitte Energieart auswählen!</v>
      </c>
      <c r="C5631" s="47"/>
      <c r="D5631" s="47"/>
      <c r="E5631" s="47"/>
      <c r="F5631" s="47"/>
      <c r="G5631" s="47"/>
      <c r="H5631" s="113"/>
      <c r="I5631" s="60" t="s">
        <v>18</v>
      </c>
      <c r="J5631" s="48" t="s">
        <v>5</v>
      </c>
      <c r="K5631" s="47" t="str">
        <f>IF(H5630="Erdgas","Erdgaskosten exkl. Steuern, Abgaben, Netzentgelte, etc.",IF(H5630="Strom","Stromkosten exkl. Steuern, Abgaben, Netzentgelte, etc.",IF(H5630="Wärme/Kälte","Wärme-/Kältekosten exkl. Steuern, Abgaben, Netzentgelte, etc.","Bitte Energieart auswählen!")))</f>
        <v>Bitte Energieart auswählen!</v>
      </c>
      <c r="L5631" s="47"/>
      <c r="M5631" s="47"/>
      <c r="N5631" s="47"/>
      <c r="O5631" s="47"/>
      <c r="P5631" s="47"/>
      <c r="Q5631" s="47"/>
      <c r="R5631" s="47"/>
      <c r="S5631" s="47"/>
      <c r="T5631" s="47"/>
      <c r="U5631" s="47"/>
      <c r="V5631" s="47"/>
      <c r="W5631" s="47"/>
      <c r="X5631" s="91"/>
      <c r="Y5631" s="91"/>
      <c r="Z5631" s="91"/>
      <c r="AA5631" s="91"/>
    </row>
    <row r="5632" spans="2:27" ht="15" thickBot="1" x14ac:dyDescent="0.35">
      <c r="B5632" s="47" t="str">
        <f>IF(AND(H5630="Erdgas",H5629="Nein"),"Erdgasverbrauch in kWh gem. letzter Jahresabrechnung",IF(H5630="Erdgas","Erdgasverbrauch in kWh im Kalenderjahr 2021",IF(AND(H5630="Strom",H5629="Nein"),"Stromverbrauch in kWh gem. letzter Jahresabrechnung",IF(H5630="Strom","Stromverbrauch in kWh im Kalenderjahr 2021",IF(AND(H5630="Wärme/Kälte",H5629="Nein"),"Wärme-/Kälteverbrauch in kWh gem. letzter Jahresabrechnung",IF(H5630="Wärme/Kälte","Wärme-/Kälteverbrauch in kWh im Kalenderjahr 2021","Bitte Energieart auswählen!"))))))</f>
        <v>Bitte Energieart auswählen!</v>
      </c>
      <c r="C5632" s="47"/>
      <c r="D5632" s="47"/>
      <c r="E5632" s="47"/>
      <c r="F5632" s="47"/>
      <c r="G5632" s="47"/>
      <c r="H5632" s="114"/>
      <c r="I5632" s="60" t="s">
        <v>19</v>
      </c>
      <c r="J5632" s="48" t="s">
        <v>5</v>
      </c>
      <c r="K5632" s="47" t="str">
        <f>IF(H5629="Nein",IF(H5630="Erdgas","Den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endet."),IF(H5630="Erdgas","Bitte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32" s="47"/>
      <c r="M5632" s="47"/>
      <c r="N5632" s="47"/>
      <c r="O5632" s="47"/>
      <c r="P5632" s="47"/>
      <c r="Q5632" s="47"/>
      <c r="R5632" s="47"/>
      <c r="S5632" s="47"/>
      <c r="T5632" s="47"/>
      <c r="U5632" s="47"/>
      <c r="V5632" s="47"/>
      <c r="W5632" s="47"/>
      <c r="X5632" s="91"/>
      <c r="Y5632" s="91"/>
      <c r="Z5632" s="91"/>
      <c r="AA5632" s="91"/>
    </row>
    <row r="5633" spans="2:27" x14ac:dyDescent="0.3">
      <c r="B5633" s="46"/>
      <c r="C5633" s="46"/>
      <c r="D5633" s="46"/>
      <c r="E5633" s="46"/>
      <c r="F5633" s="46"/>
      <c r="G5633" s="46"/>
      <c r="H5633" s="46"/>
      <c r="I5633" s="46"/>
      <c r="J5633" s="46"/>
      <c r="K5633" s="46"/>
      <c r="L5633" s="46"/>
      <c r="M5633" s="46"/>
      <c r="N5633" s="46"/>
      <c r="O5633" s="46"/>
      <c r="P5633" s="46"/>
      <c r="Q5633" s="46"/>
      <c r="R5633" s="46"/>
      <c r="S5633" s="46"/>
      <c r="T5633" s="46"/>
      <c r="U5633" s="46"/>
      <c r="V5633" s="46"/>
      <c r="W5633" s="46"/>
      <c r="X5633" s="91"/>
      <c r="Y5633" s="91"/>
      <c r="Z5633" s="91"/>
      <c r="AA5633" s="91"/>
    </row>
    <row r="5634" spans="2:27" ht="18" thickBot="1" x14ac:dyDescent="0.5">
      <c r="B5634" s="56" t="s">
        <v>10</v>
      </c>
      <c r="C5634" s="47"/>
      <c r="D5634" s="47"/>
      <c r="E5634" s="47"/>
      <c r="F5634" s="47"/>
      <c r="G5634" s="47"/>
      <c r="H5634" s="47"/>
      <c r="I5634" s="47"/>
      <c r="J5634" s="47"/>
      <c r="K5634" s="47"/>
      <c r="L5634" s="47"/>
      <c r="M5634" s="47"/>
      <c r="N5634" s="47"/>
      <c r="O5634" s="47"/>
      <c r="P5634" s="47"/>
      <c r="Q5634" s="47"/>
      <c r="R5634" s="47"/>
      <c r="S5634" s="47"/>
      <c r="T5634" s="47"/>
      <c r="U5634" s="47"/>
      <c r="V5634" s="47"/>
      <c r="W5634" s="47"/>
      <c r="X5634" s="91"/>
      <c r="Y5634" s="90"/>
      <c r="Z5634" s="91"/>
      <c r="AA5634" s="91"/>
    </row>
    <row r="5635" spans="2:27" ht="15" thickBot="1" x14ac:dyDescent="0.35">
      <c r="B5635" s="47" t="s">
        <v>11</v>
      </c>
      <c r="C5635" s="47"/>
      <c r="D5635" s="47"/>
      <c r="E5635" s="47"/>
      <c r="F5635" s="47"/>
      <c r="G5635" s="47"/>
      <c r="H5635" s="112"/>
      <c r="I5635" s="47"/>
      <c r="J5635" s="48" t="s">
        <v>5</v>
      </c>
      <c r="K5635" s="47" t="s">
        <v>12</v>
      </c>
      <c r="L5635" s="47"/>
      <c r="M5635" s="47"/>
      <c r="N5635" s="47"/>
      <c r="O5635" s="47"/>
      <c r="P5635" s="47"/>
      <c r="Q5635" s="47"/>
      <c r="R5635" s="47"/>
      <c r="S5635" s="47"/>
      <c r="T5635" s="47"/>
      <c r="U5635" s="47"/>
      <c r="V5635" s="47"/>
      <c r="W5635" s="47"/>
      <c r="X5635" s="91">
        <f>H5636</f>
        <v>0</v>
      </c>
      <c r="Y5635" s="91">
        <f>H5637</f>
        <v>0</v>
      </c>
      <c r="Z5635" s="91">
        <f>H5638</f>
        <v>0</v>
      </c>
      <c r="AA5635" s="91">
        <f>H5639</f>
        <v>0</v>
      </c>
    </row>
    <row r="5636" spans="2:27" ht="15" thickBot="1" x14ac:dyDescent="0.35">
      <c r="B5636" s="47" t="s">
        <v>13</v>
      </c>
      <c r="C5636" s="47"/>
      <c r="D5636" s="47"/>
      <c r="E5636" s="47"/>
      <c r="F5636" s="47"/>
      <c r="G5636" s="47"/>
      <c r="H5636" s="112"/>
      <c r="I5636" s="59"/>
      <c r="J5636" s="48" t="s">
        <v>5</v>
      </c>
      <c r="K5636" s="47" t="s">
        <v>15</v>
      </c>
      <c r="L5636" s="47"/>
      <c r="M5636" s="47"/>
      <c r="N5636" s="47"/>
      <c r="O5636" s="47"/>
      <c r="P5636" s="47"/>
      <c r="Q5636" s="47"/>
      <c r="R5636" s="47"/>
      <c r="S5636" s="47"/>
      <c r="T5636" s="47"/>
      <c r="U5636" s="47"/>
      <c r="V5636" s="47"/>
      <c r="W5636" s="47"/>
      <c r="X5636" s="91"/>
      <c r="Y5636" s="91"/>
      <c r="Z5636" s="91"/>
      <c r="AA5636" s="91"/>
    </row>
    <row r="5637" spans="2:27" ht="15" thickBot="1" x14ac:dyDescent="0.35">
      <c r="B5637" s="47" t="s">
        <v>16</v>
      </c>
      <c r="C5637" s="47"/>
      <c r="D5637" s="47"/>
      <c r="E5637" s="47"/>
      <c r="F5637" s="47"/>
      <c r="G5637" s="47"/>
      <c r="H5637" s="137"/>
      <c r="I5637" s="47"/>
      <c r="J5637" s="48" t="s">
        <v>5</v>
      </c>
      <c r="K5637" s="47" t="s">
        <v>17</v>
      </c>
      <c r="L5637" s="47"/>
      <c r="M5637" s="47"/>
      <c r="N5637" s="47"/>
      <c r="O5637" s="47"/>
      <c r="P5637" s="47"/>
      <c r="Q5637" s="47"/>
      <c r="R5637" s="47"/>
      <c r="S5637" s="47"/>
      <c r="T5637" s="47"/>
      <c r="U5637" s="47"/>
      <c r="V5637" s="47"/>
      <c r="W5637" s="47"/>
      <c r="X5637" s="91"/>
      <c r="Y5637" s="91"/>
      <c r="Z5637" s="91"/>
      <c r="AA5637" s="91"/>
    </row>
    <row r="5638" spans="2:27" ht="15" thickBot="1" x14ac:dyDescent="0.35">
      <c r="B5638" s="47" t="str">
        <f>IF(H5637="Erdgas","Nettorechnungsbetrag (Erdgas)",IF(H5637="Strom","Nettorechnungsbetrag (Strom)",IF(H5637="Wärme/Kälte","Nettorechnungsbetrag (Wärme/Kälte)","Bitte Energieart auswählen!")))</f>
        <v>Bitte Energieart auswählen!</v>
      </c>
      <c r="C5638" s="47"/>
      <c r="D5638" s="47"/>
      <c r="E5638" s="47"/>
      <c r="F5638" s="47"/>
      <c r="G5638" s="47"/>
      <c r="H5638" s="113"/>
      <c r="I5638" s="60" t="s">
        <v>18</v>
      </c>
      <c r="J5638" s="48" t="s">
        <v>5</v>
      </c>
      <c r="K5638" s="47" t="str">
        <f>IF(H5637="Erdgas","Erdgaskosten exkl. Steuern, Abgaben, Netzentgelte, etc.",IF(H5637="Strom","Stromkosten exkl. Steuern, Abgaben, Netzentgelte, etc.",IF(H5637="Wärme/Kälte","Wärme-/Kältekosten exkl. Steuern, Abgaben, Netzentgelte, etc.","Bitte Energieart auswählen!")))</f>
        <v>Bitte Energieart auswählen!</v>
      </c>
      <c r="L5638" s="47"/>
      <c r="M5638" s="47"/>
      <c r="N5638" s="47"/>
      <c r="O5638" s="47"/>
      <c r="P5638" s="47"/>
      <c r="Q5638" s="47"/>
      <c r="R5638" s="47"/>
      <c r="S5638" s="47"/>
      <c r="T5638" s="47"/>
      <c r="U5638" s="47"/>
      <c r="V5638" s="47"/>
      <c r="W5638" s="47"/>
      <c r="X5638" s="91"/>
      <c r="Y5638" s="91"/>
      <c r="Z5638" s="91"/>
      <c r="AA5638" s="91"/>
    </row>
    <row r="5639" spans="2:27" ht="15" thickBot="1" x14ac:dyDescent="0.35">
      <c r="B5639" s="47" t="str">
        <f>IF(AND(H5637="Erdgas",H5636="Nein"),"Erdgasverbrauch in kWh gem. letzter Jahresabrechnung",IF(H5637="Erdgas","Erdgasverbrauch in kWh im Kalenderjahr 2021",IF(AND(H5637="Strom",H5636="Nein"),"Stromverbrauch in kWh gem. letzter Jahresabrechnung",IF(H5637="Strom","Stromverbrauch in kWh im Kalenderjahr 2021",IF(AND(H5637="Wärme/Kälte",H5636="Nein"),"Wärme-/Kälteverbrauch in kWh gem. letzter Jahresabrechnung",IF(H5637="Wärme/Kälte","Wärme-/Kälteverbrauch in kWh im Kalenderjahr 2021","Bitte Energieart auswählen!"))))))</f>
        <v>Bitte Energieart auswählen!</v>
      </c>
      <c r="C5639" s="47"/>
      <c r="D5639" s="47"/>
      <c r="E5639" s="47"/>
      <c r="F5639" s="47"/>
      <c r="G5639" s="47"/>
      <c r="H5639" s="114"/>
      <c r="I5639" s="60" t="s">
        <v>19</v>
      </c>
      <c r="J5639" s="48" t="s">
        <v>5</v>
      </c>
      <c r="K5639" s="47" t="str">
        <f>IF(H5636="Nein",IF(H5637="Erdgas","Den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endet."),IF(H5637="Erdgas","Bitte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39" s="47"/>
      <c r="M5639" s="47"/>
      <c r="N5639" s="47"/>
      <c r="O5639" s="47"/>
      <c r="P5639" s="47"/>
      <c r="Q5639" s="47"/>
      <c r="R5639" s="47"/>
      <c r="S5639" s="47"/>
      <c r="T5639" s="47"/>
      <c r="U5639" s="47"/>
      <c r="V5639" s="47"/>
      <c r="W5639" s="47"/>
      <c r="X5639" s="91"/>
      <c r="Y5639" s="91"/>
      <c r="Z5639" s="91"/>
      <c r="AA5639" s="91"/>
    </row>
    <row r="5640" spans="2:27" x14ac:dyDescent="0.3">
      <c r="B5640" s="46"/>
      <c r="C5640" s="46"/>
      <c r="D5640" s="46"/>
      <c r="E5640" s="46"/>
      <c r="F5640" s="46"/>
      <c r="G5640" s="46"/>
      <c r="H5640" s="46"/>
      <c r="I5640" s="46"/>
      <c r="J5640" s="46"/>
      <c r="K5640" s="46"/>
      <c r="L5640" s="46"/>
      <c r="M5640" s="46"/>
      <c r="N5640" s="46"/>
      <c r="O5640" s="46"/>
      <c r="P5640" s="46"/>
      <c r="Q5640" s="46"/>
      <c r="R5640" s="46"/>
      <c r="S5640" s="46"/>
      <c r="T5640" s="46"/>
      <c r="U5640" s="46"/>
      <c r="V5640" s="46"/>
      <c r="W5640" s="46"/>
      <c r="X5640" s="91"/>
      <c r="Y5640" s="91"/>
      <c r="Z5640" s="91"/>
      <c r="AA5640" s="91"/>
    </row>
    <row r="5641" spans="2:27" ht="18" thickBot="1" x14ac:dyDescent="0.5">
      <c r="B5641" s="56" t="s">
        <v>10</v>
      </c>
      <c r="C5641" s="47"/>
      <c r="D5641" s="47"/>
      <c r="E5641" s="47"/>
      <c r="F5641" s="47"/>
      <c r="G5641" s="47"/>
      <c r="H5641" s="47"/>
      <c r="I5641" s="47"/>
      <c r="J5641" s="47"/>
      <c r="K5641" s="47"/>
      <c r="L5641" s="47"/>
      <c r="M5641" s="47"/>
      <c r="N5641" s="47"/>
      <c r="O5641" s="47"/>
      <c r="P5641" s="47"/>
      <c r="Q5641" s="47"/>
      <c r="R5641" s="47"/>
      <c r="S5641" s="47"/>
      <c r="T5641" s="47"/>
      <c r="U5641" s="47"/>
      <c r="V5641" s="47"/>
      <c r="W5641" s="47"/>
      <c r="X5641" s="91"/>
      <c r="Y5641" s="90"/>
      <c r="Z5641" s="91"/>
      <c r="AA5641" s="91"/>
    </row>
    <row r="5642" spans="2:27" ht="15" thickBot="1" x14ac:dyDescent="0.35">
      <c r="B5642" s="47" t="s">
        <v>11</v>
      </c>
      <c r="C5642" s="47"/>
      <c r="D5642" s="47"/>
      <c r="E5642" s="47"/>
      <c r="F5642" s="47"/>
      <c r="G5642" s="47"/>
      <c r="H5642" s="112"/>
      <c r="I5642" s="47"/>
      <c r="J5642" s="48" t="s">
        <v>5</v>
      </c>
      <c r="K5642" s="47" t="s">
        <v>12</v>
      </c>
      <c r="L5642" s="47"/>
      <c r="M5642" s="47"/>
      <c r="N5642" s="47"/>
      <c r="O5642" s="47"/>
      <c r="P5642" s="47"/>
      <c r="Q5642" s="47"/>
      <c r="R5642" s="47"/>
      <c r="S5642" s="47"/>
      <c r="T5642" s="47"/>
      <c r="U5642" s="47"/>
      <c r="V5642" s="47"/>
      <c r="W5642" s="47"/>
      <c r="X5642" s="91">
        <f>H5643</f>
        <v>0</v>
      </c>
      <c r="Y5642" s="91">
        <f>H5644</f>
        <v>0</v>
      </c>
      <c r="Z5642" s="91">
        <f>H5645</f>
        <v>0</v>
      </c>
      <c r="AA5642" s="91">
        <f>H5646</f>
        <v>0</v>
      </c>
    </row>
    <row r="5643" spans="2:27" ht="15" thickBot="1" x14ac:dyDescent="0.35">
      <c r="B5643" s="47" t="s">
        <v>13</v>
      </c>
      <c r="C5643" s="47"/>
      <c r="D5643" s="47"/>
      <c r="E5643" s="47"/>
      <c r="F5643" s="47"/>
      <c r="G5643" s="47"/>
      <c r="H5643" s="112"/>
      <c r="I5643" s="59"/>
      <c r="J5643" s="48" t="s">
        <v>5</v>
      </c>
      <c r="K5643" s="47" t="s">
        <v>15</v>
      </c>
      <c r="L5643" s="47"/>
      <c r="M5643" s="47"/>
      <c r="N5643" s="47"/>
      <c r="O5643" s="47"/>
      <c r="P5643" s="47"/>
      <c r="Q5643" s="47"/>
      <c r="R5643" s="47"/>
      <c r="S5643" s="47"/>
      <c r="T5643" s="47"/>
      <c r="U5643" s="47"/>
      <c r="V5643" s="47"/>
      <c r="W5643" s="47"/>
      <c r="X5643" s="91"/>
      <c r="Y5643" s="91"/>
      <c r="Z5643" s="91"/>
      <c r="AA5643" s="91"/>
    </row>
    <row r="5644" spans="2:27" ht="15" thickBot="1" x14ac:dyDescent="0.35">
      <c r="B5644" s="47" t="s">
        <v>16</v>
      </c>
      <c r="C5644" s="47"/>
      <c r="D5644" s="47"/>
      <c r="E5644" s="47"/>
      <c r="F5644" s="47"/>
      <c r="G5644" s="47"/>
      <c r="H5644" s="137"/>
      <c r="I5644" s="47"/>
      <c r="J5644" s="48" t="s">
        <v>5</v>
      </c>
      <c r="K5644" s="47" t="s">
        <v>17</v>
      </c>
      <c r="L5644" s="47"/>
      <c r="M5644" s="47"/>
      <c r="N5644" s="47"/>
      <c r="O5644" s="47"/>
      <c r="P5644" s="47"/>
      <c r="Q5644" s="47"/>
      <c r="R5644" s="47"/>
      <c r="S5644" s="47"/>
      <c r="T5644" s="47"/>
      <c r="U5644" s="47"/>
      <c r="V5644" s="47"/>
      <c r="W5644" s="47"/>
      <c r="X5644" s="91"/>
      <c r="Y5644" s="91"/>
      <c r="Z5644" s="91"/>
      <c r="AA5644" s="91"/>
    </row>
    <row r="5645" spans="2:27" ht="15" thickBot="1" x14ac:dyDescent="0.35">
      <c r="B5645" s="47" t="str">
        <f>IF(H5644="Erdgas","Nettorechnungsbetrag (Erdgas)",IF(H5644="Strom","Nettorechnungsbetrag (Strom)",IF(H5644="Wärme/Kälte","Nettorechnungsbetrag (Wärme/Kälte)","Bitte Energieart auswählen!")))</f>
        <v>Bitte Energieart auswählen!</v>
      </c>
      <c r="C5645" s="47"/>
      <c r="D5645" s="47"/>
      <c r="E5645" s="47"/>
      <c r="F5645" s="47"/>
      <c r="G5645" s="47"/>
      <c r="H5645" s="113"/>
      <c r="I5645" s="60" t="s">
        <v>18</v>
      </c>
      <c r="J5645" s="48" t="s">
        <v>5</v>
      </c>
      <c r="K5645" s="47" t="str">
        <f>IF(H5644="Erdgas","Erdgaskosten exkl. Steuern, Abgaben, Netzentgelte, etc.",IF(H5644="Strom","Stromkosten exkl. Steuern, Abgaben, Netzentgelte, etc.",IF(H5644="Wärme/Kälte","Wärme-/Kältekosten exkl. Steuern, Abgaben, Netzentgelte, etc.","Bitte Energieart auswählen!")))</f>
        <v>Bitte Energieart auswählen!</v>
      </c>
      <c r="L5645" s="47"/>
      <c r="M5645" s="47"/>
      <c r="N5645" s="47"/>
      <c r="O5645" s="47"/>
      <c r="P5645" s="47"/>
      <c r="Q5645" s="47"/>
      <c r="R5645" s="47"/>
      <c r="S5645" s="47"/>
      <c r="T5645" s="47"/>
      <c r="U5645" s="47"/>
      <c r="V5645" s="47"/>
      <c r="W5645" s="47"/>
      <c r="X5645" s="91"/>
      <c r="Y5645" s="91"/>
      <c r="Z5645" s="91"/>
      <c r="AA5645" s="91"/>
    </row>
    <row r="5646" spans="2:27" ht="15" thickBot="1" x14ac:dyDescent="0.35">
      <c r="B5646" s="47" t="str">
        <f>IF(AND(H5644="Erdgas",H5643="Nein"),"Erdgasverbrauch in kWh gem. letzter Jahresabrechnung",IF(H5644="Erdgas","Erdgasverbrauch in kWh im Kalenderjahr 2021",IF(AND(H5644="Strom",H5643="Nein"),"Stromverbrauch in kWh gem. letzter Jahresabrechnung",IF(H5644="Strom","Stromverbrauch in kWh im Kalenderjahr 2021",IF(AND(H5644="Wärme/Kälte",H5643="Nein"),"Wärme-/Kälteverbrauch in kWh gem. letzter Jahresabrechnung",IF(H5644="Wärme/Kälte","Wärme-/Kälteverbrauch in kWh im Kalenderjahr 2021","Bitte Energieart auswählen!"))))))</f>
        <v>Bitte Energieart auswählen!</v>
      </c>
      <c r="C5646" s="47"/>
      <c r="D5646" s="47"/>
      <c r="E5646" s="47"/>
      <c r="F5646" s="47"/>
      <c r="G5646" s="47"/>
      <c r="H5646" s="114"/>
      <c r="I5646" s="60" t="s">
        <v>19</v>
      </c>
      <c r="J5646" s="48" t="s">
        <v>5</v>
      </c>
      <c r="K5646" s="47" t="str">
        <f>IF(H5643="Nein",IF(H5644="Erdgas","Den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endet."),IF(H5644="Erdgas","Bitte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46" s="47"/>
      <c r="M5646" s="47"/>
      <c r="N5646" s="47"/>
      <c r="O5646" s="47"/>
      <c r="P5646" s="47"/>
      <c r="Q5646" s="47"/>
      <c r="R5646" s="47"/>
      <c r="S5646" s="47"/>
      <c r="T5646" s="47"/>
      <c r="U5646" s="47"/>
      <c r="V5646" s="47"/>
      <c r="W5646" s="47"/>
      <c r="X5646" s="91"/>
      <c r="Y5646" s="91"/>
      <c r="Z5646" s="91"/>
      <c r="AA5646" s="91"/>
    </row>
    <row r="5647" spans="2:27" x14ac:dyDescent="0.3">
      <c r="B5647" s="46"/>
      <c r="C5647" s="46"/>
      <c r="D5647" s="46"/>
      <c r="E5647" s="46"/>
      <c r="F5647" s="46"/>
      <c r="G5647" s="46"/>
      <c r="H5647" s="46"/>
      <c r="I5647" s="46"/>
      <c r="J5647" s="46"/>
      <c r="K5647" s="46"/>
      <c r="L5647" s="46"/>
      <c r="M5647" s="46"/>
      <c r="N5647" s="46"/>
      <c r="O5647" s="46"/>
      <c r="P5647" s="46"/>
      <c r="Q5647" s="46"/>
      <c r="R5647" s="46"/>
      <c r="S5647" s="46"/>
      <c r="T5647" s="46"/>
      <c r="U5647" s="46"/>
      <c r="V5647" s="46"/>
      <c r="W5647" s="46"/>
      <c r="X5647" s="91"/>
      <c r="Y5647" s="91"/>
      <c r="Z5647" s="91"/>
      <c r="AA5647" s="91"/>
    </row>
    <row r="5648" spans="2:27" ht="18" thickBot="1" x14ac:dyDescent="0.5">
      <c r="B5648" s="56" t="s">
        <v>10</v>
      </c>
      <c r="C5648" s="47"/>
      <c r="D5648" s="47"/>
      <c r="E5648" s="47"/>
      <c r="F5648" s="47"/>
      <c r="G5648" s="47"/>
      <c r="H5648" s="47"/>
      <c r="I5648" s="47"/>
      <c r="J5648" s="47"/>
      <c r="K5648" s="47"/>
      <c r="L5648" s="47"/>
      <c r="M5648" s="47"/>
      <c r="N5648" s="47"/>
      <c r="O5648" s="47"/>
      <c r="P5648" s="47"/>
      <c r="Q5648" s="47"/>
      <c r="R5648" s="47"/>
      <c r="S5648" s="47"/>
      <c r="T5648" s="47"/>
      <c r="U5648" s="47"/>
      <c r="V5648" s="47"/>
      <c r="W5648" s="47"/>
      <c r="X5648" s="91"/>
      <c r="Y5648" s="90"/>
      <c r="Z5648" s="91"/>
      <c r="AA5648" s="91"/>
    </row>
    <row r="5649" spans="2:27" ht="15" thickBot="1" x14ac:dyDescent="0.35">
      <c r="B5649" s="47" t="s">
        <v>11</v>
      </c>
      <c r="C5649" s="47"/>
      <c r="D5649" s="47"/>
      <c r="E5649" s="47"/>
      <c r="F5649" s="47"/>
      <c r="G5649" s="47"/>
      <c r="H5649" s="112"/>
      <c r="I5649" s="47"/>
      <c r="J5649" s="48" t="s">
        <v>5</v>
      </c>
      <c r="K5649" s="47" t="s">
        <v>12</v>
      </c>
      <c r="L5649" s="47"/>
      <c r="M5649" s="47"/>
      <c r="N5649" s="47"/>
      <c r="O5649" s="47"/>
      <c r="P5649" s="47"/>
      <c r="Q5649" s="47"/>
      <c r="R5649" s="47"/>
      <c r="S5649" s="47"/>
      <c r="T5649" s="47"/>
      <c r="U5649" s="47"/>
      <c r="V5649" s="47"/>
      <c r="W5649" s="47"/>
      <c r="X5649" s="91">
        <f>H5650</f>
        <v>0</v>
      </c>
      <c r="Y5649" s="91">
        <f>H5651</f>
        <v>0</v>
      </c>
      <c r="Z5649" s="91">
        <f>H5652</f>
        <v>0</v>
      </c>
      <c r="AA5649" s="91">
        <f>H5653</f>
        <v>0</v>
      </c>
    </row>
    <row r="5650" spans="2:27" ht="15" thickBot="1" x14ac:dyDescent="0.35">
      <c r="B5650" s="47" t="s">
        <v>13</v>
      </c>
      <c r="C5650" s="47"/>
      <c r="D5650" s="47"/>
      <c r="E5650" s="47"/>
      <c r="F5650" s="47"/>
      <c r="G5650" s="47"/>
      <c r="H5650" s="112"/>
      <c r="I5650" s="59"/>
      <c r="J5650" s="48" t="s">
        <v>5</v>
      </c>
      <c r="K5650" s="47" t="s">
        <v>15</v>
      </c>
      <c r="L5650" s="47"/>
      <c r="M5650" s="47"/>
      <c r="N5650" s="47"/>
      <c r="O5650" s="47"/>
      <c r="P5650" s="47"/>
      <c r="Q5650" s="47"/>
      <c r="R5650" s="47"/>
      <c r="S5650" s="47"/>
      <c r="T5650" s="47"/>
      <c r="U5650" s="47"/>
      <c r="V5650" s="47"/>
      <c r="W5650" s="47"/>
      <c r="X5650" s="91"/>
      <c r="Y5650" s="91"/>
      <c r="Z5650" s="91"/>
      <c r="AA5650" s="91"/>
    </row>
    <row r="5651" spans="2:27" ht="15" thickBot="1" x14ac:dyDescent="0.35">
      <c r="B5651" s="47" t="s">
        <v>16</v>
      </c>
      <c r="C5651" s="47"/>
      <c r="D5651" s="47"/>
      <c r="E5651" s="47"/>
      <c r="F5651" s="47"/>
      <c r="G5651" s="47"/>
      <c r="H5651" s="137"/>
      <c r="I5651" s="47"/>
      <c r="J5651" s="48" t="s">
        <v>5</v>
      </c>
      <c r="K5651" s="47" t="s">
        <v>17</v>
      </c>
      <c r="L5651" s="47"/>
      <c r="M5651" s="47"/>
      <c r="N5651" s="47"/>
      <c r="O5651" s="47"/>
      <c r="P5651" s="47"/>
      <c r="Q5651" s="47"/>
      <c r="R5651" s="47"/>
      <c r="S5651" s="47"/>
      <c r="T5651" s="47"/>
      <c r="U5651" s="47"/>
      <c r="V5651" s="47"/>
      <c r="W5651" s="47"/>
      <c r="X5651" s="91"/>
      <c r="Y5651" s="91"/>
      <c r="Z5651" s="91"/>
      <c r="AA5651" s="91"/>
    </row>
    <row r="5652" spans="2:27" ht="15" thickBot="1" x14ac:dyDescent="0.35">
      <c r="B5652" s="47" t="str">
        <f>IF(H5651="Erdgas","Nettorechnungsbetrag (Erdgas)",IF(H5651="Strom","Nettorechnungsbetrag (Strom)",IF(H5651="Wärme/Kälte","Nettorechnungsbetrag (Wärme/Kälte)","Bitte Energieart auswählen!")))</f>
        <v>Bitte Energieart auswählen!</v>
      </c>
      <c r="C5652" s="47"/>
      <c r="D5652" s="47"/>
      <c r="E5652" s="47"/>
      <c r="F5652" s="47"/>
      <c r="G5652" s="47"/>
      <c r="H5652" s="113"/>
      <c r="I5652" s="60" t="s">
        <v>18</v>
      </c>
      <c r="J5652" s="48" t="s">
        <v>5</v>
      </c>
      <c r="K5652" s="47" t="str">
        <f>IF(H5651="Erdgas","Erdgaskosten exkl. Steuern, Abgaben, Netzentgelte, etc.",IF(H5651="Strom","Stromkosten exkl. Steuern, Abgaben, Netzentgelte, etc.",IF(H5651="Wärme/Kälte","Wärme-/Kältekosten exkl. Steuern, Abgaben, Netzentgelte, etc.","Bitte Energieart auswählen!")))</f>
        <v>Bitte Energieart auswählen!</v>
      </c>
      <c r="L5652" s="47"/>
      <c r="M5652" s="47"/>
      <c r="N5652" s="47"/>
      <c r="O5652" s="47"/>
      <c r="P5652" s="47"/>
      <c r="Q5652" s="47"/>
      <c r="R5652" s="47"/>
      <c r="S5652" s="47"/>
      <c r="T5652" s="47"/>
      <c r="U5652" s="47"/>
      <c r="V5652" s="47"/>
      <c r="W5652" s="47"/>
      <c r="X5652" s="91"/>
      <c r="Y5652" s="91"/>
      <c r="Z5652" s="91"/>
      <c r="AA5652" s="91"/>
    </row>
    <row r="5653" spans="2:27" ht="15" thickBot="1" x14ac:dyDescent="0.35">
      <c r="B5653" s="47" t="str">
        <f>IF(AND(H5651="Erdgas",H5650="Nein"),"Erdgasverbrauch in kWh gem. letzter Jahresabrechnung",IF(H5651="Erdgas","Erdgasverbrauch in kWh im Kalenderjahr 2021",IF(AND(H5651="Strom",H5650="Nein"),"Stromverbrauch in kWh gem. letzter Jahresabrechnung",IF(H5651="Strom","Stromverbrauch in kWh im Kalenderjahr 2021",IF(AND(H5651="Wärme/Kälte",H5650="Nein"),"Wärme-/Kälteverbrauch in kWh gem. letzter Jahresabrechnung",IF(H5651="Wärme/Kälte","Wärme-/Kälteverbrauch in kWh im Kalenderjahr 2021","Bitte Energieart auswählen!"))))))</f>
        <v>Bitte Energieart auswählen!</v>
      </c>
      <c r="C5653" s="47"/>
      <c r="D5653" s="47"/>
      <c r="E5653" s="47"/>
      <c r="F5653" s="47"/>
      <c r="G5653" s="47"/>
      <c r="H5653" s="114"/>
      <c r="I5653" s="60" t="s">
        <v>19</v>
      </c>
      <c r="J5653" s="48" t="s">
        <v>5</v>
      </c>
      <c r="K5653" s="47" t="str">
        <f>IF(H5650="Nein",IF(H5651="Erdgas","Den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endet."),IF(H5651="Erdgas","Bitte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53" s="47"/>
      <c r="M5653" s="47"/>
      <c r="N5653" s="47"/>
      <c r="O5653" s="47"/>
      <c r="P5653" s="47"/>
      <c r="Q5653" s="47"/>
      <c r="R5653" s="47"/>
      <c r="S5653" s="47"/>
      <c r="T5653" s="47"/>
      <c r="U5653" s="47"/>
      <c r="V5653" s="47"/>
      <c r="W5653" s="47"/>
      <c r="X5653" s="91"/>
      <c r="Y5653" s="91"/>
      <c r="Z5653" s="91"/>
      <c r="AA5653" s="91"/>
    </row>
    <row r="5654" spans="2:27" x14ac:dyDescent="0.3">
      <c r="B5654" s="46"/>
      <c r="C5654" s="46"/>
      <c r="D5654" s="46"/>
      <c r="E5654" s="46"/>
      <c r="F5654" s="46"/>
      <c r="G5654" s="46"/>
      <c r="H5654" s="46"/>
      <c r="I5654" s="46"/>
      <c r="J5654" s="46"/>
      <c r="K5654" s="46"/>
      <c r="L5654" s="46"/>
      <c r="M5654" s="46"/>
      <c r="N5654" s="46"/>
      <c r="O5654" s="46"/>
      <c r="P5654" s="46"/>
      <c r="Q5654" s="46"/>
      <c r="R5654" s="46"/>
      <c r="S5654" s="46"/>
      <c r="T5654" s="46"/>
      <c r="U5654" s="46"/>
      <c r="V5654" s="46"/>
      <c r="W5654" s="46"/>
      <c r="X5654" s="91"/>
      <c r="Y5654" s="91"/>
      <c r="Z5654" s="91"/>
      <c r="AA5654" s="91"/>
    </row>
    <row r="5655" spans="2:27" ht="18" thickBot="1" x14ac:dyDescent="0.5">
      <c r="B5655" s="56" t="s">
        <v>10</v>
      </c>
      <c r="C5655" s="47"/>
      <c r="D5655" s="47"/>
      <c r="E5655" s="47"/>
      <c r="F5655" s="47"/>
      <c r="G5655" s="47"/>
      <c r="H5655" s="47"/>
      <c r="I5655" s="47"/>
      <c r="J5655" s="47"/>
      <c r="K5655" s="47"/>
      <c r="L5655" s="47"/>
      <c r="M5655" s="47"/>
      <c r="N5655" s="47"/>
      <c r="O5655" s="47"/>
      <c r="P5655" s="47"/>
      <c r="Q5655" s="47"/>
      <c r="R5655" s="47"/>
      <c r="S5655" s="47"/>
      <c r="T5655" s="47"/>
      <c r="U5655" s="47"/>
      <c r="V5655" s="47"/>
      <c r="W5655" s="47"/>
      <c r="X5655" s="91"/>
      <c r="Y5655" s="90"/>
      <c r="Z5655" s="91"/>
      <c r="AA5655" s="91"/>
    </row>
    <row r="5656" spans="2:27" ht="15" thickBot="1" x14ac:dyDescent="0.35">
      <c r="B5656" s="47" t="s">
        <v>11</v>
      </c>
      <c r="C5656" s="47"/>
      <c r="D5656" s="47"/>
      <c r="E5656" s="47"/>
      <c r="F5656" s="47"/>
      <c r="G5656" s="47"/>
      <c r="H5656" s="112"/>
      <c r="I5656" s="47"/>
      <c r="J5656" s="48" t="s">
        <v>5</v>
      </c>
      <c r="K5656" s="47" t="s">
        <v>12</v>
      </c>
      <c r="L5656" s="47"/>
      <c r="M5656" s="47"/>
      <c r="N5656" s="47"/>
      <c r="O5656" s="47"/>
      <c r="P5656" s="47"/>
      <c r="Q5656" s="47"/>
      <c r="R5656" s="47"/>
      <c r="S5656" s="47"/>
      <c r="T5656" s="47"/>
      <c r="U5656" s="47"/>
      <c r="V5656" s="47"/>
      <c r="W5656" s="47"/>
      <c r="X5656" s="91">
        <f>H5657</f>
        <v>0</v>
      </c>
      <c r="Y5656" s="91">
        <f>H5658</f>
        <v>0</v>
      </c>
      <c r="Z5656" s="91">
        <f>H5659</f>
        <v>0</v>
      </c>
      <c r="AA5656" s="91">
        <f>H5660</f>
        <v>0</v>
      </c>
    </row>
    <row r="5657" spans="2:27" ht="15" thickBot="1" x14ac:dyDescent="0.35">
      <c r="B5657" s="47" t="s">
        <v>13</v>
      </c>
      <c r="C5657" s="47"/>
      <c r="D5657" s="47"/>
      <c r="E5657" s="47"/>
      <c r="F5657" s="47"/>
      <c r="G5657" s="47"/>
      <c r="H5657" s="112"/>
      <c r="I5657" s="59"/>
      <c r="J5657" s="48" t="s">
        <v>5</v>
      </c>
      <c r="K5657" s="47" t="s">
        <v>15</v>
      </c>
      <c r="L5657" s="47"/>
      <c r="M5657" s="47"/>
      <c r="N5657" s="47"/>
      <c r="O5657" s="47"/>
      <c r="P5657" s="47"/>
      <c r="Q5657" s="47"/>
      <c r="R5657" s="47"/>
      <c r="S5657" s="47"/>
      <c r="T5657" s="47"/>
      <c r="U5657" s="47"/>
      <c r="V5657" s="47"/>
      <c r="W5657" s="47"/>
      <c r="X5657" s="91"/>
      <c r="Y5657" s="91"/>
      <c r="Z5657" s="91"/>
      <c r="AA5657" s="91"/>
    </row>
    <row r="5658" spans="2:27" ht="15" thickBot="1" x14ac:dyDescent="0.35">
      <c r="B5658" s="47" t="s">
        <v>16</v>
      </c>
      <c r="C5658" s="47"/>
      <c r="D5658" s="47"/>
      <c r="E5658" s="47"/>
      <c r="F5658" s="47"/>
      <c r="G5658" s="47"/>
      <c r="H5658" s="137"/>
      <c r="I5658" s="47"/>
      <c r="J5658" s="48" t="s">
        <v>5</v>
      </c>
      <c r="K5658" s="47" t="s">
        <v>17</v>
      </c>
      <c r="L5658" s="47"/>
      <c r="M5658" s="47"/>
      <c r="N5658" s="47"/>
      <c r="O5658" s="47"/>
      <c r="P5658" s="47"/>
      <c r="Q5658" s="47"/>
      <c r="R5658" s="47"/>
      <c r="S5658" s="47"/>
      <c r="T5658" s="47"/>
      <c r="U5658" s="47"/>
      <c r="V5658" s="47"/>
      <c r="W5658" s="47"/>
      <c r="X5658" s="91"/>
      <c r="Y5658" s="91"/>
      <c r="Z5658" s="91"/>
      <c r="AA5658" s="91"/>
    </row>
    <row r="5659" spans="2:27" ht="15" thickBot="1" x14ac:dyDescent="0.35">
      <c r="B5659" s="47" t="str">
        <f>IF(H5658="Erdgas","Nettorechnungsbetrag (Erdgas)",IF(H5658="Strom","Nettorechnungsbetrag (Strom)",IF(H5658="Wärme/Kälte","Nettorechnungsbetrag (Wärme/Kälte)","Bitte Energieart auswählen!")))</f>
        <v>Bitte Energieart auswählen!</v>
      </c>
      <c r="C5659" s="47"/>
      <c r="D5659" s="47"/>
      <c r="E5659" s="47"/>
      <c r="F5659" s="47"/>
      <c r="G5659" s="47"/>
      <c r="H5659" s="113"/>
      <c r="I5659" s="60" t="s">
        <v>18</v>
      </c>
      <c r="J5659" s="48" t="s">
        <v>5</v>
      </c>
      <c r="K5659" s="47" t="str">
        <f>IF(H5658="Erdgas","Erdgaskosten exkl. Steuern, Abgaben, Netzentgelte, etc.",IF(H5658="Strom","Stromkosten exkl. Steuern, Abgaben, Netzentgelte, etc.",IF(H5658="Wärme/Kälte","Wärme-/Kältekosten exkl. Steuern, Abgaben, Netzentgelte, etc.","Bitte Energieart auswählen!")))</f>
        <v>Bitte Energieart auswählen!</v>
      </c>
      <c r="L5659" s="47"/>
      <c r="M5659" s="47"/>
      <c r="N5659" s="47"/>
      <c r="O5659" s="47"/>
      <c r="P5659" s="47"/>
      <c r="Q5659" s="47"/>
      <c r="R5659" s="47"/>
      <c r="S5659" s="47"/>
      <c r="T5659" s="47"/>
      <c r="U5659" s="47"/>
      <c r="V5659" s="47"/>
      <c r="W5659" s="47"/>
      <c r="X5659" s="91"/>
      <c r="Y5659" s="91"/>
      <c r="Z5659" s="91"/>
      <c r="AA5659" s="91"/>
    </row>
    <row r="5660" spans="2:27" ht="15" thickBot="1" x14ac:dyDescent="0.35">
      <c r="B5660" s="47" t="str">
        <f>IF(AND(H5658="Erdgas",H5657="Nein"),"Erdgasverbrauch in kWh gem. letzter Jahresabrechnung",IF(H5658="Erdgas","Erdgasverbrauch in kWh im Kalenderjahr 2021",IF(AND(H5658="Strom",H5657="Nein"),"Stromverbrauch in kWh gem. letzter Jahresabrechnung",IF(H5658="Strom","Stromverbrauch in kWh im Kalenderjahr 2021",IF(AND(H5658="Wärme/Kälte",H5657="Nein"),"Wärme-/Kälteverbrauch in kWh gem. letzter Jahresabrechnung",IF(H5658="Wärme/Kälte","Wärme-/Kälteverbrauch in kWh im Kalenderjahr 2021","Bitte Energieart auswählen!"))))))</f>
        <v>Bitte Energieart auswählen!</v>
      </c>
      <c r="C5660" s="47"/>
      <c r="D5660" s="47"/>
      <c r="E5660" s="47"/>
      <c r="F5660" s="47"/>
      <c r="G5660" s="47"/>
      <c r="H5660" s="114"/>
      <c r="I5660" s="60" t="s">
        <v>19</v>
      </c>
      <c r="J5660" s="48" t="s">
        <v>5</v>
      </c>
      <c r="K5660" s="47" t="str">
        <f>IF(H5657="Nein",IF(H5658="Erdgas","Den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endet."),IF(H5658="Erdgas","Bitte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60" s="47"/>
      <c r="M5660" s="47"/>
      <c r="N5660" s="47"/>
      <c r="O5660" s="47"/>
      <c r="P5660" s="47"/>
      <c r="Q5660" s="47"/>
      <c r="R5660" s="47"/>
      <c r="S5660" s="47"/>
      <c r="T5660" s="47"/>
      <c r="U5660" s="47"/>
      <c r="V5660" s="47"/>
      <c r="W5660" s="47"/>
      <c r="X5660" s="91"/>
      <c r="Y5660" s="91"/>
      <c r="Z5660" s="91"/>
      <c r="AA5660" s="91"/>
    </row>
    <row r="5661" spans="2:27" x14ac:dyDescent="0.3">
      <c r="B5661" s="46"/>
      <c r="C5661" s="46"/>
      <c r="D5661" s="46"/>
      <c r="E5661" s="46"/>
      <c r="F5661" s="46"/>
      <c r="G5661" s="46"/>
      <c r="H5661" s="46"/>
      <c r="I5661" s="46"/>
      <c r="J5661" s="46"/>
      <c r="K5661" s="46"/>
      <c r="L5661" s="46"/>
      <c r="M5661" s="46"/>
      <c r="N5661" s="46"/>
      <c r="O5661" s="46"/>
      <c r="P5661" s="46"/>
      <c r="Q5661" s="46"/>
      <c r="R5661" s="46"/>
      <c r="S5661" s="46"/>
      <c r="T5661" s="46"/>
      <c r="U5661" s="46"/>
      <c r="V5661" s="46"/>
      <c r="W5661" s="46"/>
      <c r="X5661" s="91"/>
      <c r="Y5661" s="91"/>
      <c r="Z5661" s="91"/>
      <c r="AA5661" s="91"/>
    </row>
    <row r="5662" spans="2:27" ht="18" thickBot="1" x14ac:dyDescent="0.5">
      <c r="B5662" s="56" t="s">
        <v>10</v>
      </c>
      <c r="C5662" s="47"/>
      <c r="D5662" s="47"/>
      <c r="E5662" s="47"/>
      <c r="F5662" s="47"/>
      <c r="G5662" s="47"/>
      <c r="H5662" s="47"/>
      <c r="I5662" s="47"/>
      <c r="J5662" s="47"/>
      <c r="K5662" s="47"/>
      <c r="L5662" s="47"/>
      <c r="M5662" s="47"/>
      <c r="N5662" s="47"/>
      <c r="O5662" s="47"/>
      <c r="P5662" s="47"/>
      <c r="Q5662" s="47"/>
      <c r="R5662" s="47"/>
      <c r="S5662" s="47"/>
      <c r="T5662" s="47"/>
      <c r="U5662" s="47"/>
      <c r="V5662" s="47"/>
      <c r="W5662" s="47"/>
      <c r="X5662" s="91"/>
      <c r="Y5662" s="90"/>
      <c r="Z5662" s="91"/>
      <c r="AA5662" s="91"/>
    </row>
    <row r="5663" spans="2:27" ht="15" thickBot="1" x14ac:dyDescent="0.35">
      <c r="B5663" s="47" t="s">
        <v>11</v>
      </c>
      <c r="C5663" s="47"/>
      <c r="D5663" s="47"/>
      <c r="E5663" s="47"/>
      <c r="F5663" s="47"/>
      <c r="G5663" s="47"/>
      <c r="H5663" s="112"/>
      <c r="I5663" s="47"/>
      <c r="J5663" s="48" t="s">
        <v>5</v>
      </c>
      <c r="K5663" s="47" t="s">
        <v>12</v>
      </c>
      <c r="L5663" s="47"/>
      <c r="M5663" s="47"/>
      <c r="N5663" s="47"/>
      <c r="O5663" s="47"/>
      <c r="P5663" s="47"/>
      <c r="Q5663" s="47"/>
      <c r="R5663" s="47"/>
      <c r="S5663" s="47"/>
      <c r="T5663" s="47"/>
      <c r="U5663" s="47"/>
      <c r="V5663" s="47"/>
      <c r="W5663" s="47"/>
      <c r="X5663" s="91">
        <f>H5664</f>
        <v>0</v>
      </c>
      <c r="Y5663" s="91">
        <f>H5665</f>
        <v>0</v>
      </c>
      <c r="Z5663" s="91">
        <f>H5666</f>
        <v>0</v>
      </c>
      <c r="AA5663" s="91">
        <f>H5667</f>
        <v>0</v>
      </c>
    </row>
    <row r="5664" spans="2:27" ht="15" thickBot="1" x14ac:dyDescent="0.35">
      <c r="B5664" s="47" t="s">
        <v>13</v>
      </c>
      <c r="C5664" s="47"/>
      <c r="D5664" s="47"/>
      <c r="E5664" s="47"/>
      <c r="F5664" s="47"/>
      <c r="G5664" s="47"/>
      <c r="H5664" s="112"/>
      <c r="I5664" s="59"/>
      <c r="J5664" s="48" t="s">
        <v>5</v>
      </c>
      <c r="K5664" s="47" t="s">
        <v>15</v>
      </c>
      <c r="L5664" s="47"/>
      <c r="M5664" s="47"/>
      <c r="N5664" s="47"/>
      <c r="O5664" s="47"/>
      <c r="P5664" s="47"/>
      <c r="Q5664" s="47"/>
      <c r="R5664" s="47"/>
      <c r="S5664" s="47"/>
      <c r="T5664" s="47"/>
      <c r="U5664" s="47"/>
      <c r="V5664" s="47"/>
      <c r="W5664" s="47"/>
      <c r="X5664" s="91"/>
      <c r="Y5664" s="91"/>
      <c r="Z5664" s="91"/>
      <c r="AA5664" s="91"/>
    </row>
    <row r="5665" spans="2:27" ht="15" thickBot="1" x14ac:dyDescent="0.35">
      <c r="B5665" s="47" t="s">
        <v>16</v>
      </c>
      <c r="C5665" s="47"/>
      <c r="D5665" s="47"/>
      <c r="E5665" s="47"/>
      <c r="F5665" s="47"/>
      <c r="G5665" s="47"/>
      <c r="H5665" s="137"/>
      <c r="I5665" s="47"/>
      <c r="J5665" s="48" t="s">
        <v>5</v>
      </c>
      <c r="K5665" s="47" t="s">
        <v>17</v>
      </c>
      <c r="L5665" s="47"/>
      <c r="M5665" s="47"/>
      <c r="N5665" s="47"/>
      <c r="O5665" s="47"/>
      <c r="P5665" s="47"/>
      <c r="Q5665" s="47"/>
      <c r="R5665" s="47"/>
      <c r="S5665" s="47"/>
      <c r="T5665" s="47"/>
      <c r="U5665" s="47"/>
      <c r="V5665" s="47"/>
      <c r="W5665" s="47"/>
      <c r="X5665" s="91"/>
      <c r="Y5665" s="91"/>
      <c r="Z5665" s="91"/>
      <c r="AA5665" s="91"/>
    </row>
    <row r="5666" spans="2:27" ht="15" thickBot="1" x14ac:dyDescent="0.35">
      <c r="B5666" s="47" t="str">
        <f>IF(H5665="Erdgas","Nettorechnungsbetrag (Erdgas)",IF(H5665="Strom","Nettorechnungsbetrag (Strom)",IF(H5665="Wärme/Kälte","Nettorechnungsbetrag (Wärme/Kälte)","Bitte Energieart auswählen!")))</f>
        <v>Bitte Energieart auswählen!</v>
      </c>
      <c r="C5666" s="47"/>
      <c r="D5666" s="47"/>
      <c r="E5666" s="47"/>
      <c r="F5666" s="47"/>
      <c r="G5666" s="47"/>
      <c r="H5666" s="113"/>
      <c r="I5666" s="60" t="s">
        <v>18</v>
      </c>
      <c r="J5666" s="48" t="s">
        <v>5</v>
      </c>
      <c r="K5666" s="47" t="str">
        <f>IF(H5665="Erdgas","Erdgaskosten exkl. Steuern, Abgaben, Netzentgelte, etc.",IF(H5665="Strom","Stromkosten exkl. Steuern, Abgaben, Netzentgelte, etc.",IF(H5665="Wärme/Kälte","Wärme-/Kältekosten exkl. Steuern, Abgaben, Netzentgelte, etc.","Bitte Energieart auswählen!")))</f>
        <v>Bitte Energieart auswählen!</v>
      </c>
      <c r="L5666" s="47"/>
      <c r="M5666" s="47"/>
      <c r="N5666" s="47"/>
      <c r="O5666" s="47"/>
      <c r="P5666" s="47"/>
      <c r="Q5666" s="47"/>
      <c r="R5666" s="47"/>
      <c r="S5666" s="47"/>
      <c r="T5666" s="47"/>
      <c r="U5666" s="47"/>
      <c r="V5666" s="47"/>
      <c r="W5666" s="47"/>
      <c r="X5666" s="91"/>
      <c r="Y5666" s="91"/>
      <c r="Z5666" s="91"/>
      <c r="AA5666" s="91"/>
    </row>
    <row r="5667" spans="2:27" ht="15" thickBot="1" x14ac:dyDescent="0.35">
      <c r="B5667" s="47" t="str">
        <f>IF(AND(H5665="Erdgas",H5664="Nein"),"Erdgasverbrauch in kWh gem. letzter Jahresabrechnung",IF(H5665="Erdgas","Erdgasverbrauch in kWh im Kalenderjahr 2021",IF(AND(H5665="Strom",H5664="Nein"),"Stromverbrauch in kWh gem. letzter Jahresabrechnung",IF(H5665="Strom","Stromverbrauch in kWh im Kalenderjahr 2021",IF(AND(H5665="Wärme/Kälte",H5664="Nein"),"Wärme-/Kälteverbrauch in kWh gem. letzter Jahresabrechnung",IF(H5665="Wärme/Kälte","Wärme-/Kälteverbrauch in kWh im Kalenderjahr 2021","Bitte Energieart auswählen!"))))))</f>
        <v>Bitte Energieart auswählen!</v>
      </c>
      <c r="C5667" s="47"/>
      <c r="D5667" s="47"/>
      <c r="E5667" s="47"/>
      <c r="F5667" s="47"/>
      <c r="G5667" s="47"/>
      <c r="H5667" s="114"/>
      <c r="I5667" s="60" t="s">
        <v>19</v>
      </c>
      <c r="J5667" s="48" t="s">
        <v>5</v>
      </c>
      <c r="K5667" s="47" t="str">
        <f>IF(H5664="Nein",IF(H5665="Erdgas","Den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endet."),IF(H5665="Erdgas","Bitte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67" s="47"/>
      <c r="M5667" s="47"/>
      <c r="N5667" s="47"/>
      <c r="O5667" s="47"/>
      <c r="P5667" s="47"/>
      <c r="Q5667" s="47"/>
      <c r="R5667" s="47"/>
      <c r="S5667" s="47"/>
      <c r="T5667" s="47"/>
      <c r="U5667" s="47"/>
      <c r="V5667" s="47"/>
      <c r="W5667" s="47"/>
      <c r="X5667" s="91"/>
      <c r="Y5667" s="91"/>
      <c r="Z5667" s="91"/>
      <c r="AA5667" s="91"/>
    </row>
    <row r="5668" spans="2:27" x14ac:dyDescent="0.3">
      <c r="B5668" s="46"/>
      <c r="C5668" s="46"/>
      <c r="D5668" s="46"/>
      <c r="E5668" s="46"/>
      <c r="F5668" s="46"/>
      <c r="G5668" s="46"/>
      <c r="H5668" s="46"/>
      <c r="I5668" s="46"/>
      <c r="J5668" s="46"/>
      <c r="K5668" s="46"/>
      <c r="L5668" s="46"/>
      <c r="M5668" s="46"/>
      <c r="N5668" s="46"/>
      <c r="O5668" s="46"/>
      <c r="P5668" s="46"/>
      <c r="Q5668" s="46"/>
      <c r="R5668" s="46"/>
      <c r="S5668" s="46"/>
      <c r="T5668" s="46"/>
      <c r="U5668" s="46"/>
      <c r="V5668" s="46"/>
      <c r="W5668" s="46"/>
      <c r="X5668" s="91"/>
      <c r="Y5668" s="91"/>
      <c r="Z5668" s="91"/>
      <c r="AA5668" s="91"/>
    </row>
    <row r="5669" spans="2:27" ht="18" thickBot="1" x14ac:dyDescent="0.5">
      <c r="B5669" s="56" t="s">
        <v>10</v>
      </c>
      <c r="C5669" s="47"/>
      <c r="D5669" s="47"/>
      <c r="E5669" s="47"/>
      <c r="F5669" s="47"/>
      <c r="G5669" s="47"/>
      <c r="H5669" s="47"/>
      <c r="I5669" s="47"/>
      <c r="J5669" s="47"/>
      <c r="K5669" s="47"/>
      <c r="L5669" s="47"/>
      <c r="M5669" s="47"/>
      <c r="N5669" s="47"/>
      <c r="O5669" s="47"/>
      <c r="P5669" s="47"/>
      <c r="Q5669" s="47"/>
      <c r="R5669" s="47"/>
      <c r="S5669" s="47"/>
      <c r="T5669" s="47"/>
      <c r="U5669" s="47"/>
      <c r="V5669" s="47"/>
      <c r="W5669" s="47"/>
      <c r="X5669" s="91"/>
      <c r="Y5669" s="90"/>
      <c r="Z5669" s="91"/>
      <c r="AA5669" s="91"/>
    </row>
    <row r="5670" spans="2:27" ht="15" thickBot="1" x14ac:dyDescent="0.35">
      <c r="B5670" s="47" t="s">
        <v>11</v>
      </c>
      <c r="C5670" s="47"/>
      <c r="D5670" s="47"/>
      <c r="E5670" s="47"/>
      <c r="F5670" s="47"/>
      <c r="G5670" s="47"/>
      <c r="H5670" s="112"/>
      <c r="I5670" s="47"/>
      <c r="J5670" s="48" t="s">
        <v>5</v>
      </c>
      <c r="K5670" s="47" t="s">
        <v>12</v>
      </c>
      <c r="L5670" s="47"/>
      <c r="M5670" s="47"/>
      <c r="N5670" s="47"/>
      <c r="O5670" s="47"/>
      <c r="P5670" s="47"/>
      <c r="Q5670" s="47"/>
      <c r="R5670" s="47"/>
      <c r="S5670" s="47"/>
      <c r="T5670" s="47"/>
      <c r="U5670" s="47"/>
      <c r="V5670" s="47"/>
      <c r="W5670" s="47"/>
      <c r="X5670" s="91">
        <f>H5671</f>
        <v>0</v>
      </c>
      <c r="Y5670" s="91">
        <f>H5672</f>
        <v>0</v>
      </c>
      <c r="Z5670" s="91">
        <f>H5673</f>
        <v>0</v>
      </c>
      <c r="AA5670" s="91">
        <f>H5674</f>
        <v>0</v>
      </c>
    </row>
    <row r="5671" spans="2:27" ht="15" thickBot="1" x14ac:dyDescent="0.35">
      <c r="B5671" s="47" t="s">
        <v>13</v>
      </c>
      <c r="C5671" s="47"/>
      <c r="D5671" s="47"/>
      <c r="E5671" s="47"/>
      <c r="F5671" s="47"/>
      <c r="G5671" s="47"/>
      <c r="H5671" s="112"/>
      <c r="I5671" s="59"/>
      <c r="J5671" s="48" t="s">
        <v>5</v>
      </c>
      <c r="K5671" s="47" t="s">
        <v>15</v>
      </c>
      <c r="L5671" s="47"/>
      <c r="M5671" s="47"/>
      <c r="N5671" s="47"/>
      <c r="O5671" s="47"/>
      <c r="P5671" s="47"/>
      <c r="Q5671" s="47"/>
      <c r="R5671" s="47"/>
      <c r="S5671" s="47"/>
      <c r="T5671" s="47"/>
      <c r="U5671" s="47"/>
      <c r="V5671" s="47"/>
      <c r="W5671" s="47"/>
      <c r="X5671" s="91"/>
      <c r="Y5671" s="91"/>
      <c r="Z5671" s="91"/>
      <c r="AA5671" s="91"/>
    </row>
    <row r="5672" spans="2:27" ht="15" thickBot="1" x14ac:dyDescent="0.35">
      <c r="B5672" s="47" t="s">
        <v>16</v>
      </c>
      <c r="C5672" s="47"/>
      <c r="D5672" s="47"/>
      <c r="E5672" s="47"/>
      <c r="F5672" s="47"/>
      <c r="G5672" s="47"/>
      <c r="H5672" s="137"/>
      <c r="I5672" s="47"/>
      <c r="J5672" s="48" t="s">
        <v>5</v>
      </c>
      <c r="K5672" s="47" t="s">
        <v>17</v>
      </c>
      <c r="L5672" s="47"/>
      <c r="M5672" s="47"/>
      <c r="N5672" s="47"/>
      <c r="O5672" s="47"/>
      <c r="P5672" s="47"/>
      <c r="Q5672" s="47"/>
      <c r="R5672" s="47"/>
      <c r="S5672" s="47"/>
      <c r="T5672" s="47"/>
      <c r="U5672" s="47"/>
      <c r="V5672" s="47"/>
      <c r="W5672" s="47"/>
      <c r="X5672" s="91"/>
      <c r="Y5672" s="91"/>
      <c r="Z5672" s="91"/>
      <c r="AA5672" s="91"/>
    </row>
    <row r="5673" spans="2:27" ht="15" thickBot="1" x14ac:dyDescent="0.35">
      <c r="B5673" s="47" t="str">
        <f>IF(H5672="Erdgas","Nettorechnungsbetrag (Erdgas)",IF(H5672="Strom","Nettorechnungsbetrag (Strom)",IF(H5672="Wärme/Kälte","Nettorechnungsbetrag (Wärme/Kälte)","Bitte Energieart auswählen!")))</f>
        <v>Bitte Energieart auswählen!</v>
      </c>
      <c r="C5673" s="47"/>
      <c r="D5673" s="47"/>
      <c r="E5673" s="47"/>
      <c r="F5673" s="47"/>
      <c r="G5673" s="47"/>
      <c r="H5673" s="113"/>
      <c r="I5673" s="60" t="s">
        <v>18</v>
      </c>
      <c r="J5673" s="48" t="s">
        <v>5</v>
      </c>
      <c r="K5673" s="47" t="str">
        <f>IF(H5672="Erdgas","Erdgaskosten exkl. Steuern, Abgaben, Netzentgelte, etc.",IF(H5672="Strom","Stromkosten exkl. Steuern, Abgaben, Netzentgelte, etc.",IF(H5672="Wärme/Kälte","Wärme-/Kältekosten exkl. Steuern, Abgaben, Netzentgelte, etc.","Bitte Energieart auswählen!")))</f>
        <v>Bitte Energieart auswählen!</v>
      </c>
      <c r="L5673" s="47"/>
      <c r="M5673" s="47"/>
      <c r="N5673" s="47"/>
      <c r="O5673" s="47"/>
      <c r="P5673" s="47"/>
      <c r="Q5673" s="47"/>
      <c r="R5673" s="47"/>
      <c r="S5673" s="47"/>
      <c r="T5673" s="47"/>
      <c r="U5673" s="47"/>
      <c r="V5673" s="47"/>
      <c r="W5673" s="47"/>
      <c r="X5673" s="91"/>
      <c r="Y5673" s="91"/>
      <c r="Z5673" s="91"/>
      <c r="AA5673" s="91"/>
    </row>
    <row r="5674" spans="2:27" ht="15" thickBot="1" x14ac:dyDescent="0.35">
      <c r="B5674" s="47" t="str">
        <f>IF(AND(H5672="Erdgas",H5671="Nein"),"Erdgasverbrauch in kWh gem. letzter Jahresabrechnung",IF(H5672="Erdgas","Erdgasverbrauch in kWh im Kalenderjahr 2021",IF(AND(H5672="Strom",H5671="Nein"),"Stromverbrauch in kWh gem. letzter Jahresabrechnung",IF(H5672="Strom","Stromverbrauch in kWh im Kalenderjahr 2021",IF(AND(H5672="Wärme/Kälte",H5671="Nein"),"Wärme-/Kälteverbrauch in kWh gem. letzter Jahresabrechnung",IF(H5672="Wärme/Kälte","Wärme-/Kälteverbrauch in kWh im Kalenderjahr 2021","Bitte Energieart auswählen!"))))))</f>
        <v>Bitte Energieart auswählen!</v>
      </c>
      <c r="C5674" s="47"/>
      <c r="D5674" s="47"/>
      <c r="E5674" s="47"/>
      <c r="F5674" s="47"/>
      <c r="G5674" s="47"/>
      <c r="H5674" s="114"/>
      <c r="I5674" s="60" t="s">
        <v>19</v>
      </c>
      <c r="J5674" s="48" t="s">
        <v>5</v>
      </c>
      <c r="K5674" s="47" t="str">
        <f>IF(H5671="Nein",IF(H5672="Erdgas","Den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endet."),IF(H5672="Erdgas","Bitte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74" s="47"/>
      <c r="M5674" s="47"/>
      <c r="N5674" s="47"/>
      <c r="O5674" s="47"/>
      <c r="P5674" s="47"/>
      <c r="Q5674" s="47"/>
      <c r="R5674" s="47"/>
      <c r="S5674" s="47"/>
      <c r="T5674" s="47"/>
      <c r="U5674" s="47"/>
      <c r="V5674" s="47"/>
      <c r="W5674" s="47"/>
      <c r="X5674" s="91"/>
      <c r="Y5674" s="91"/>
      <c r="Z5674" s="91"/>
      <c r="AA5674" s="91"/>
    </row>
    <row r="5675" spans="2:27" x14ac:dyDescent="0.3">
      <c r="B5675" s="46"/>
      <c r="C5675" s="46"/>
      <c r="D5675" s="46"/>
      <c r="E5675" s="46"/>
      <c r="F5675" s="46"/>
      <c r="G5675" s="46"/>
      <c r="H5675" s="46"/>
      <c r="I5675" s="46"/>
      <c r="J5675" s="46"/>
      <c r="K5675" s="46"/>
      <c r="L5675" s="46"/>
      <c r="M5675" s="46"/>
      <c r="N5675" s="46"/>
      <c r="O5675" s="46"/>
      <c r="P5675" s="46"/>
      <c r="Q5675" s="46"/>
      <c r="R5675" s="46"/>
      <c r="S5675" s="46"/>
      <c r="T5675" s="46"/>
      <c r="U5675" s="46"/>
      <c r="V5675" s="46"/>
      <c r="W5675" s="46"/>
      <c r="X5675" s="91"/>
      <c r="Y5675" s="91"/>
      <c r="Z5675" s="91"/>
      <c r="AA5675" s="91"/>
    </row>
    <row r="5676" spans="2:27" ht="18" thickBot="1" x14ac:dyDescent="0.5">
      <c r="B5676" s="56" t="s">
        <v>10</v>
      </c>
      <c r="C5676" s="47"/>
      <c r="D5676" s="47"/>
      <c r="E5676" s="47"/>
      <c r="F5676" s="47"/>
      <c r="G5676" s="47"/>
      <c r="H5676" s="47"/>
      <c r="I5676" s="47"/>
      <c r="J5676" s="47"/>
      <c r="K5676" s="47"/>
      <c r="L5676" s="47"/>
      <c r="M5676" s="47"/>
      <c r="N5676" s="47"/>
      <c r="O5676" s="47"/>
      <c r="P5676" s="47"/>
      <c r="Q5676" s="47"/>
      <c r="R5676" s="47"/>
      <c r="S5676" s="47"/>
      <c r="T5676" s="47"/>
      <c r="U5676" s="47"/>
      <c r="V5676" s="47"/>
      <c r="W5676" s="47"/>
      <c r="X5676" s="91"/>
      <c r="Y5676" s="90"/>
      <c r="Z5676" s="91"/>
      <c r="AA5676" s="91"/>
    </row>
    <row r="5677" spans="2:27" ht="15" thickBot="1" x14ac:dyDescent="0.35">
      <c r="B5677" s="47" t="s">
        <v>11</v>
      </c>
      <c r="C5677" s="47"/>
      <c r="D5677" s="47"/>
      <c r="E5677" s="47"/>
      <c r="F5677" s="47"/>
      <c r="G5677" s="47"/>
      <c r="H5677" s="112"/>
      <c r="I5677" s="47"/>
      <c r="J5677" s="48" t="s">
        <v>5</v>
      </c>
      <c r="K5677" s="47" t="s">
        <v>12</v>
      </c>
      <c r="L5677" s="47"/>
      <c r="M5677" s="47"/>
      <c r="N5677" s="47"/>
      <c r="O5677" s="47"/>
      <c r="P5677" s="47"/>
      <c r="Q5677" s="47"/>
      <c r="R5677" s="47"/>
      <c r="S5677" s="47"/>
      <c r="T5677" s="47"/>
      <c r="U5677" s="47"/>
      <c r="V5677" s="47"/>
      <c r="W5677" s="47"/>
      <c r="X5677" s="91">
        <f>H5678</f>
        <v>0</v>
      </c>
      <c r="Y5677" s="91">
        <f>H5679</f>
        <v>0</v>
      </c>
      <c r="Z5677" s="91">
        <f>H5680</f>
        <v>0</v>
      </c>
      <c r="AA5677" s="91">
        <f>H5681</f>
        <v>0</v>
      </c>
    </row>
    <row r="5678" spans="2:27" ht="15" thickBot="1" x14ac:dyDescent="0.35">
      <c r="B5678" s="47" t="s">
        <v>13</v>
      </c>
      <c r="C5678" s="47"/>
      <c r="D5678" s="47"/>
      <c r="E5678" s="47"/>
      <c r="F5678" s="47"/>
      <c r="G5678" s="47"/>
      <c r="H5678" s="112"/>
      <c r="I5678" s="59"/>
      <c r="J5678" s="48" t="s">
        <v>5</v>
      </c>
      <c r="K5678" s="47" t="s">
        <v>15</v>
      </c>
      <c r="L5678" s="47"/>
      <c r="M5678" s="47"/>
      <c r="N5678" s="47"/>
      <c r="O5678" s="47"/>
      <c r="P5678" s="47"/>
      <c r="Q5678" s="47"/>
      <c r="R5678" s="47"/>
      <c r="S5678" s="47"/>
      <c r="T5678" s="47"/>
      <c r="U5678" s="47"/>
      <c r="V5678" s="47"/>
      <c r="W5678" s="47"/>
      <c r="X5678" s="91"/>
      <c r="Y5678" s="91"/>
      <c r="Z5678" s="91"/>
      <c r="AA5678" s="91"/>
    </row>
    <row r="5679" spans="2:27" ht="15" thickBot="1" x14ac:dyDescent="0.35">
      <c r="B5679" s="47" t="s">
        <v>16</v>
      </c>
      <c r="C5679" s="47"/>
      <c r="D5679" s="47"/>
      <c r="E5679" s="47"/>
      <c r="F5679" s="47"/>
      <c r="G5679" s="47"/>
      <c r="H5679" s="137"/>
      <c r="I5679" s="47"/>
      <c r="J5679" s="48" t="s">
        <v>5</v>
      </c>
      <c r="K5679" s="47" t="s">
        <v>17</v>
      </c>
      <c r="L5679" s="47"/>
      <c r="M5679" s="47"/>
      <c r="N5679" s="47"/>
      <c r="O5679" s="47"/>
      <c r="P5679" s="47"/>
      <c r="Q5679" s="47"/>
      <c r="R5679" s="47"/>
      <c r="S5679" s="47"/>
      <c r="T5679" s="47"/>
      <c r="U5679" s="47"/>
      <c r="V5679" s="47"/>
      <c r="W5679" s="47"/>
      <c r="X5679" s="91"/>
      <c r="Y5679" s="91"/>
      <c r="Z5679" s="91"/>
      <c r="AA5679" s="91"/>
    </row>
    <row r="5680" spans="2:27" ht="15" thickBot="1" x14ac:dyDescent="0.35">
      <c r="B5680" s="47" t="str">
        <f>IF(H5679="Erdgas","Nettorechnungsbetrag (Erdgas)",IF(H5679="Strom","Nettorechnungsbetrag (Strom)",IF(H5679="Wärme/Kälte","Nettorechnungsbetrag (Wärme/Kälte)","Bitte Energieart auswählen!")))</f>
        <v>Bitte Energieart auswählen!</v>
      </c>
      <c r="C5680" s="47"/>
      <c r="D5680" s="47"/>
      <c r="E5680" s="47"/>
      <c r="F5680" s="47"/>
      <c r="G5680" s="47"/>
      <c r="H5680" s="113"/>
      <c r="I5680" s="60" t="s">
        <v>18</v>
      </c>
      <c r="J5680" s="48" t="s">
        <v>5</v>
      </c>
      <c r="K5680" s="47" t="str">
        <f>IF(H5679="Erdgas","Erdgaskosten exkl. Steuern, Abgaben, Netzentgelte, etc.",IF(H5679="Strom","Stromkosten exkl. Steuern, Abgaben, Netzentgelte, etc.",IF(H5679="Wärme/Kälte","Wärme-/Kältekosten exkl. Steuern, Abgaben, Netzentgelte, etc.","Bitte Energieart auswählen!")))</f>
        <v>Bitte Energieart auswählen!</v>
      </c>
      <c r="L5680" s="47"/>
      <c r="M5680" s="47"/>
      <c r="N5680" s="47"/>
      <c r="O5680" s="47"/>
      <c r="P5680" s="47"/>
      <c r="Q5680" s="47"/>
      <c r="R5680" s="47"/>
      <c r="S5680" s="47"/>
      <c r="T5680" s="47"/>
      <c r="U5680" s="47"/>
      <c r="V5680" s="47"/>
      <c r="W5680" s="47"/>
      <c r="X5680" s="91"/>
      <c r="Y5680" s="91"/>
      <c r="Z5680" s="91"/>
      <c r="AA5680" s="91"/>
    </row>
    <row r="5681" spans="2:27" ht="15" thickBot="1" x14ac:dyDescent="0.35">
      <c r="B5681" s="47" t="str">
        <f>IF(AND(H5679="Erdgas",H5678="Nein"),"Erdgasverbrauch in kWh gem. letzter Jahresabrechnung",IF(H5679="Erdgas","Erdgasverbrauch in kWh im Kalenderjahr 2021",IF(AND(H5679="Strom",H5678="Nein"),"Stromverbrauch in kWh gem. letzter Jahresabrechnung",IF(H5679="Strom","Stromverbrauch in kWh im Kalenderjahr 2021",IF(AND(H5679="Wärme/Kälte",H5678="Nein"),"Wärme-/Kälteverbrauch in kWh gem. letzter Jahresabrechnung",IF(H5679="Wärme/Kälte","Wärme-/Kälteverbrauch in kWh im Kalenderjahr 2021","Bitte Energieart auswählen!"))))))</f>
        <v>Bitte Energieart auswählen!</v>
      </c>
      <c r="C5681" s="47"/>
      <c r="D5681" s="47"/>
      <c r="E5681" s="47"/>
      <c r="F5681" s="47"/>
      <c r="G5681" s="47"/>
      <c r="H5681" s="114"/>
      <c r="I5681" s="60" t="s">
        <v>19</v>
      </c>
      <c r="J5681" s="48" t="s">
        <v>5</v>
      </c>
      <c r="K5681" s="47" t="str">
        <f>IF(H5678="Nein",IF(H5679="Erdgas","Den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endet."),IF(H5679="Erdgas","Bitte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81" s="47"/>
      <c r="M5681" s="47"/>
      <c r="N5681" s="47"/>
      <c r="O5681" s="47"/>
      <c r="P5681" s="47"/>
      <c r="Q5681" s="47"/>
      <c r="R5681" s="47"/>
      <c r="S5681" s="47"/>
      <c r="T5681" s="47"/>
      <c r="U5681" s="47"/>
      <c r="V5681" s="47"/>
      <c r="W5681" s="47"/>
      <c r="X5681" s="91"/>
      <c r="Y5681" s="91"/>
      <c r="Z5681" s="91"/>
      <c r="AA5681" s="91"/>
    </row>
    <row r="5682" spans="2:27" x14ac:dyDescent="0.3">
      <c r="B5682" s="46"/>
      <c r="C5682" s="46"/>
      <c r="D5682" s="46"/>
      <c r="E5682" s="46"/>
      <c r="F5682" s="46"/>
      <c r="G5682" s="46"/>
      <c r="H5682" s="46"/>
      <c r="I5682" s="46"/>
      <c r="J5682" s="46"/>
      <c r="K5682" s="46"/>
      <c r="L5682" s="46"/>
      <c r="M5682" s="46"/>
      <c r="N5682" s="46"/>
      <c r="O5682" s="46"/>
      <c r="P5682" s="46"/>
      <c r="Q5682" s="46"/>
      <c r="R5682" s="46"/>
      <c r="S5682" s="46"/>
      <c r="T5682" s="46"/>
      <c r="U5682" s="46"/>
      <c r="V5682" s="46"/>
      <c r="W5682" s="46"/>
      <c r="X5682" s="91"/>
      <c r="Y5682" s="91"/>
      <c r="Z5682" s="91"/>
      <c r="AA5682" s="91"/>
    </row>
    <row r="5683" spans="2:27" ht="18" thickBot="1" x14ac:dyDescent="0.5">
      <c r="B5683" s="56" t="s">
        <v>10</v>
      </c>
      <c r="C5683" s="47"/>
      <c r="D5683" s="47"/>
      <c r="E5683" s="47"/>
      <c r="F5683" s="47"/>
      <c r="G5683" s="47"/>
      <c r="H5683" s="47"/>
      <c r="I5683" s="47"/>
      <c r="J5683" s="47"/>
      <c r="K5683" s="47"/>
      <c r="L5683" s="47"/>
      <c r="M5683" s="47"/>
      <c r="N5683" s="47"/>
      <c r="O5683" s="47"/>
      <c r="P5683" s="47"/>
      <c r="Q5683" s="47"/>
      <c r="R5683" s="47"/>
      <c r="S5683" s="47"/>
      <c r="T5683" s="47"/>
      <c r="U5683" s="47"/>
      <c r="V5683" s="47"/>
      <c r="W5683" s="47"/>
      <c r="X5683" s="91"/>
      <c r="Y5683" s="90"/>
      <c r="Z5683" s="91"/>
      <c r="AA5683" s="91"/>
    </row>
    <row r="5684" spans="2:27" ht="15" thickBot="1" x14ac:dyDescent="0.35">
      <c r="B5684" s="47" t="s">
        <v>11</v>
      </c>
      <c r="C5684" s="47"/>
      <c r="D5684" s="47"/>
      <c r="E5684" s="47"/>
      <c r="F5684" s="47"/>
      <c r="G5684" s="47"/>
      <c r="H5684" s="112"/>
      <c r="I5684" s="47"/>
      <c r="J5684" s="48" t="s">
        <v>5</v>
      </c>
      <c r="K5684" s="47" t="s">
        <v>12</v>
      </c>
      <c r="L5684" s="47"/>
      <c r="M5684" s="47"/>
      <c r="N5684" s="47"/>
      <c r="O5684" s="47"/>
      <c r="P5684" s="47"/>
      <c r="Q5684" s="47"/>
      <c r="R5684" s="47"/>
      <c r="S5684" s="47"/>
      <c r="T5684" s="47"/>
      <c r="U5684" s="47"/>
      <c r="V5684" s="47"/>
      <c r="W5684" s="47"/>
      <c r="X5684" s="91">
        <f>H5685</f>
        <v>0</v>
      </c>
      <c r="Y5684" s="91">
        <f>H5686</f>
        <v>0</v>
      </c>
      <c r="Z5684" s="91">
        <f>H5687</f>
        <v>0</v>
      </c>
      <c r="AA5684" s="91">
        <f>H5688</f>
        <v>0</v>
      </c>
    </row>
    <row r="5685" spans="2:27" ht="15" thickBot="1" x14ac:dyDescent="0.35">
      <c r="B5685" s="47" t="s">
        <v>13</v>
      </c>
      <c r="C5685" s="47"/>
      <c r="D5685" s="47"/>
      <c r="E5685" s="47"/>
      <c r="F5685" s="47"/>
      <c r="G5685" s="47"/>
      <c r="H5685" s="112"/>
      <c r="I5685" s="59"/>
      <c r="J5685" s="48" t="s">
        <v>5</v>
      </c>
      <c r="K5685" s="47" t="s">
        <v>15</v>
      </c>
      <c r="L5685" s="47"/>
      <c r="M5685" s="47"/>
      <c r="N5685" s="47"/>
      <c r="O5685" s="47"/>
      <c r="P5685" s="47"/>
      <c r="Q5685" s="47"/>
      <c r="R5685" s="47"/>
      <c r="S5685" s="47"/>
      <c r="T5685" s="47"/>
      <c r="U5685" s="47"/>
      <c r="V5685" s="47"/>
      <c r="W5685" s="47"/>
      <c r="X5685" s="91"/>
      <c r="Y5685" s="91"/>
      <c r="Z5685" s="91"/>
      <c r="AA5685" s="91"/>
    </row>
    <row r="5686" spans="2:27" ht="15" thickBot="1" x14ac:dyDescent="0.35">
      <c r="B5686" s="47" t="s">
        <v>16</v>
      </c>
      <c r="C5686" s="47"/>
      <c r="D5686" s="47"/>
      <c r="E5686" s="47"/>
      <c r="F5686" s="47"/>
      <c r="G5686" s="47"/>
      <c r="H5686" s="137"/>
      <c r="I5686" s="47"/>
      <c r="J5686" s="48" t="s">
        <v>5</v>
      </c>
      <c r="K5686" s="47" t="s">
        <v>17</v>
      </c>
      <c r="L5686" s="47"/>
      <c r="M5686" s="47"/>
      <c r="N5686" s="47"/>
      <c r="O5686" s="47"/>
      <c r="P5686" s="47"/>
      <c r="Q5686" s="47"/>
      <c r="R5686" s="47"/>
      <c r="S5686" s="47"/>
      <c r="T5686" s="47"/>
      <c r="U5686" s="47"/>
      <c r="V5686" s="47"/>
      <c r="W5686" s="47"/>
      <c r="X5686" s="91"/>
      <c r="Y5686" s="91"/>
      <c r="Z5686" s="91"/>
      <c r="AA5686" s="91"/>
    </row>
    <row r="5687" spans="2:27" ht="15" thickBot="1" x14ac:dyDescent="0.35">
      <c r="B5687" s="47" t="str">
        <f>IF(H5686="Erdgas","Nettorechnungsbetrag (Erdgas)",IF(H5686="Strom","Nettorechnungsbetrag (Strom)",IF(H5686="Wärme/Kälte","Nettorechnungsbetrag (Wärme/Kälte)","Bitte Energieart auswählen!")))</f>
        <v>Bitte Energieart auswählen!</v>
      </c>
      <c r="C5687" s="47"/>
      <c r="D5687" s="47"/>
      <c r="E5687" s="47"/>
      <c r="F5687" s="47"/>
      <c r="G5687" s="47"/>
      <c r="H5687" s="113"/>
      <c r="I5687" s="60" t="s">
        <v>18</v>
      </c>
      <c r="J5687" s="48" t="s">
        <v>5</v>
      </c>
      <c r="K5687" s="47" t="str">
        <f>IF(H5686="Erdgas","Erdgaskosten exkl. Steuern, Abgaben, Netzentgelte, etc.",IF(H5686="Strom","Stromkosten exkl. Steuern, Abgaben, Netzentgelte, etc.",IF(H5686="Wärme/Kälte","Wärme-/Kältekosten exkl. Steuern, Abgaben, Netzentgelte, etc.","Bitte Energieart auswählen!")))</f>
        <v>Bitte Energieart auswählen!</v>
      </c>
      <c r="L5687" s="47"/>
      <c r="M5687" s="47"/>
      <c r="N5687" s="47"/>
      <c r="O5687" s="47"/>
      <c r="P5687" s="47"/>
      <c r="Q5687" s="47"/>
      <c r="R5687" s="47"/>
      <c r="S5687" s="47"/>
      <c r="T5687" s="47"/>
      <c r="U5687" s="47"/>
      <c r="V5687" s="47"/>
      <c r="W5687" s="47"/>
      <c r="X5687" s="91"/>
      <c r="Y5687" s="91"/>
      <c r="Z5687" s="91"/>
      <c r="AA5687" s="91"/>
    </row>
    <row r="5688" spans="2:27" ht="15" thickBot="1" x14ac:dyDescent="0.35">
      <c r="B5688" s="47" t="str">
        <f>IF(AND(H5686="Erdgas",H5685="Nein"),"Erdgasverbrauch in kWh gem. letzter Jahresabrechnung",IF(H5686="Erdgas","Erdgasverbrauch in kWh im Kalenderjahr 2021",IF(AND(H5686="Strom",H5685="Nein"),"Stromverbrauch in kWh gem. letzter Jahresabrechnung",IF(H5686="Strom","Stromverbrauch in kWh im Kalenderjahr 2021",IF(AND(H5686="Wärme/Kälte",H5685="Nein"),"Wärme-/Kälteverbrauch in kWh gem. letzter Jahresabrechnung",IF(H5686="Wärme/Kälte","Wärme-/Kälteverbrauch in kWh im Kalenderjahr 2021","Bitte Energieart auswählen!"))))))</f>
        <v>Bitte Energieart auswählen!</v>
      </c>
      <c r="C5688" s="47"/>
      <c r="D5688" s="47"/>
      <c r="E5688" s="47"/>
      <c r="F5688" s="47"/>
      <c r="G5688" s="47"/>
      <c r="H5688" s="114"/>
      <c r="I5688" s="60" t="s">
        <v>19</v>
      </c>
      <c r="J5688" s="48" t="s">
        <v>5</v>
      </c>
      <c r="K5688" s="47" t="str">
        <f>IF(H5685="Nein",IF(H5686="Erdgas","Den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endet."),IF(H5686="Erdgas","Bitte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88" s="47"/>
      <c r="M5688" s="47"/>
      <c r="N5688" s="47"/>
      <c r="O5688" s="47"/>
      <c r="P5688" s="47"/>
      <c r="Q5688" s="47"/>
      <c r="R5688" s="47"/>
      <c r="S5688" s="47"/>
      <c r="T5688" s="47"/>
      <c r="U5688" s="47"/>
      <c r="V5688" s="47"/>
      <c r="W5688" s="47"/>
      <c r="X5688" s="91"/>
      <c r="Y5688" s="91"/>
      <c r="Z5688" s="91"/>
      <c r="AA5688" s="91"/>
    </row>
    <row r="5689" spans="2:27" x14ac:dyDescent="0.3">
      <c r="B5689" s="46"/>
      <c r="C5689" s="46"/>
      <c r="D5689" s="46"/>
      <c r="E5689" s="46"/>
      <c r="F5689" s="46"/>
      <c r="G5689" s="46"/>
      <c r="H5689" s="46"/>
      <c r="I5689" s="46"/>
      <c r="J5689" s="46"/>
      <c r="K5689" s="46"/>
      <c r="L5689" s="46"/>
      <c r="M5689" s="46"/>
      <c r="N5689" s="46"/>
      <c r="O5689" s="46"/>
      <c r="P5689" s="46"/>
      <c r="Q5689" s="46"/>
      <c r="R5689" s="46"/>
      <c r="S5689" s="46"/>
      <c r="T5689" s="46"/>
      <c r="U5689" s="46"/>
      <c r="V5689" s="46"/>
      <c r="W5689" s="46"/>
      <c r="X5689" s="91"/>
      <c r="Y5689" s="91"/>
      <c r="Z5689" s="91"/>
      <c r="AA5689" s="91"/>
    </row>
    <row r="5690" spans="2:27" ht="18" thickBot="1" x14ac:dyDescent="0.5">
      <c r="B5690" s="56" t="s">
        <v>10</v>
      </c>
      <c r="C5690" s="47"/>
      <c r="D5690" s="47"/>
      <c r="E5690" s="47"/>
      <c r="F5690" s="47"/>
      <c r="G5690" s="47"/>
      <c r="H5690" s="47"/>
      <c r="I5690" s="47"/>
      <c r="J5690" s="47"/>
      <c r="K5690" s="47"/>
      <c r="L5690" s="47"/>
      <c r="M5690" s="47"/>
      <c r="N5690" s="47"/>
      <c r="O5690" s="47"/>
      <c r="P5690" s="47"/>
      <c r="Q5690" s="47"/>
      <c r="R5690" s="47"/>
      <c r="S5690" s="47"/>
      <c r="T5690" s="47"/>
      <c r="U5690" s="47"/>
      <c r="V5690" s="47"/>
      <c r="W5690" s="47"/>
      <c r="X5690" s="91"/>
      <c r="Y5690" s="90"/>
      <c r="Z5690" s="91"/>
      <c r="AA5690" s="91"/>
    </row>
    <row r="5691" spans="2:27" ht="15" thickBot="1" x14ac:dyDescent="0.35">
      <c r="B5691" s="47" t="s">
        <v>11</v>
      </c>
      <c r="C5691" s="47"/>
      <c r="D5691" s="47"/>
      <c r="E5691" s="47"/>
      <c r="F5691" s="47"/>
      <c r="G5691" s="47"/>
      <c r="H5691" s="112"/>
      <c r="I5691" s="47"/>
      <c r="J5691" s="48" t="s">
        <v>5</v>
      </c>
      <c r="K5691" s="47" t="s">
        <v>12</v>
      </c>
      <c r="L5691" s="47"/>
      <c r="M5691" s="47"/>
      <c r="N5691" s="47"/>
      <c r="O5691" s="47"/>
      <c r="P5691" s="47"/>
      <c r="Q5691" s="47"/>
      <c r="R5691" s="47"/>
      <c r="S5691" s="47"/>
      <c r="T5691" s="47"/>
      <c r="U5691" s="47"/>
      <c r="V5691" s="47"/>
      <c r="W5691" s="47"/>
      <c r="X5691" s="91">
        <f>H5692</f>
        <v>0</v>
      </c>
      <c r="Y5691" s="91">
        <f>H5693</f>
        <v>0</v>
      </c>
      <c r="Z5691" s="91">
        <f>H5694</f>
        <v>0</v>
      </c>
      <c r="AA5691" s="91">
        <f>H5695</f>
        <v>0</v>
      </c>
    </row>
    <row r="5692" spans="2:27" ht="15" thickBot="1" x14ac:dyDescent="0.35">
      <c r="B5692" s="47" t="s">
        <v>13</v>
      </c>
      <c r="C5692" s="47"/>
      <c r="D5692" s="47"/>
      <c r="E5692" s="47"/>
      <c r="F5692" s="47"/>
      <c r="G5692" s="47"/>
      <c r="H5692" s="112"/>
      <c r="I5692" s="59"/>
      <c r="J5692" s="48" t="s">
        <v>5</v>
      </c>
      <c r="K5692" s="47" t="s">
        <v>15</v>
      </c>
      <c r="L5692" s="47"/>
      <c r="M5692" s="47"/>
      <c r="N5692" s="47"/>
      <c r="O5692" s="47"/>
      <c r="P5692" s="47"/>
      <c r="Q5692" s="47"/>
      <c r="R5692" s="47"/>
      <c r="S5692" s="47"/>
      <c r="T5692" s="47"/>
      <c r="U5692" s="47"/>
      <c r="V5692" s="47"/>
      <c r="W5692" s="47"/>
      <c r="X5692" s="91"/>
      <c r="Y5692" s="91"/>
      <c r="Z5692" s="91"/>
      <c r="AA5692" s="91"/>
    </row>
    <row r="5693" spans="2:27" ht="15" thickBot="1" x14ac:dyDescent="0.35">
      <c r="B5693" s="47" t="s">
        <v>16</v>
      </c>
      <c r="C5693" s="47"/>
      <c r="D5693" s="47"/>
      <c r="E5693" s="47"/>
      <c r="F5693" s="47"/>
      <c r="G5693" s="47"/>
      <c r="H5693" s="137"/>
      <c r="I5693" s="47"/>
      <c r="J5693" s="48" t="s">
        <v>5</v>
      </c>
      <c r="K5693" s="47" t="s">
        <v>17</v>
      </c>
      <c r="L5693" s="47"/>
      <c r="M5693" s="47"/>
      <c r="N5693" s="47"/>
      <c r="O5693" s="47"/>
      <c r="P5693" s="47"/>
      <c r="Q5693" s="47"/>
      <c r="R5693" s="47"/>
      <c r="S5693" s="47"/>
      <c r="T5693" s="47"/>
      <c r="U5693" s="47"/>
      <c r="V5693" s="47"/>
      <c r="W5693" s="47"/>
      <c r="X5693" s="91"/>
      <c r="Y5693" s="91"/>
      <c r="Z5693" s="91"/>
      <c r="AA5693" s="91"/>
    </row>
    <row r="5694" spans="2:27" ht="15" thickBot="1" x14ac:dyDescent="0.35">
      <c r="B5694" s="47" t="str">
        <f>IF(H5693="Erdgas","Nettorechnungsbetrag (Erdgas)",IF(H5693="Strom","Nettorechnungsbetrag (Strom)",IF(H5693="Wärme/Kälte","Nettorechnungsbetrag (Wärme/Kälte)","Bitte Energieart auswählen!")))</f>
        <v>Bitte Energieart auswählen!</v>
      </c>
      <c r="C5694" s="47"/>
      <c r="D5694" s="47"/>
      <c r="E5694" s="47"/>
      <c r="F5694" s="47"/>
      <c r="G5694" s="47"/>
      <c r="H5694" s="113"/>
      <c r="I5694" s="60" t="s">
        <v>18</v>
      </c>
      <c r="J5694" s="48" t="s">
        <v>5</v>
      </c>
      <c r="K5694" s="47" t="str">
        <f>IF(H5693="Erdgas","Erdgaskosten exkl. Steuern, Abgaben, Netzentgelte, etc.",IF(H5693="Strom","Stromkosten exkl. Steuern, Abgaben, Netzentgelte, etc.",IF(H5693="Wärme/Kälte","Wärme-/Kältekosten exkl. Steuern, Abgaben, Netzentgelte, etc.","Bitte Energieart auswählen!")))</f>
        <v>Bitte Energieart auswählen!</v>
      </c>
      <c r="L5694" s="47"/>
      <c r="M5694" s="47"/>
      <c r="N5694" s="47"/>
      <c r="O5694" s="47"/>
      <c r="P5694" s="47"/>
      <c r="Q5694" s="47"/>
      <c r="R5694" s="47"/>
      <c r="S5694" s="47"/>
      <c r="T5694" s="47"/>
      <c r="U5694" s="47"/>
      <c r="V5694" s="47"/>
      <c r="W5694" s="47"/>
      <c r="X5694" s="91"/>
      <c r="Y5694" s="91"/>
      <c r="Z5694" s="91"/>
      <c r="AA5694" s="91"/>
    </row>
    <row r="5695" spans="2:27" ht="15" thickBot="1" x14ac:dyDescent="0.35">
      <c r="B5695" s="47" t="str">
        <f>IF(AND(H5693="Erdgas",H5692="Nein"),"Erdgasverbrauch in kWh gem. letzter Jahresabrechnung",IF(H5693="Erdgas","Erdgasverbrauch in kWh im Kalenderjahr 2021",IF(AND(H5693="Strom",H5692="Nein"),"Stromverbrauch in kWh gem. letzter Jahresabrechnung",IF(H5693="Strom","Stromverbrauch in kWh im Kalenderjahr 2021",IF(AND(H5693="Wärme/Kälte",H5692="Nein"),"Wärme-/Kälteverbrauch in kWh gem. letzter Jahresabrechnung",IF(H5693="Wärme/Kälte","Wärme-/Kälteverbrauch in kWh im Kalenderjahr 2021","Bitte Energieart auswählen!"))))))</f>
        <v>Bitte Energieart auswählen!</v>
      </c>
      <c r="C5695" s="47"/>
      <c r="D5695" s="47"/>
      <c r="E5695" s="47"/>
      <c r="F5695" s="47"/>
      <c r="G5695" s="47"/>
      <c r="H5695" s="114"/>
      <c r="I5695" s="60" t="s">
        <v>19</v>
      </c>
      <c r="J5695" s="48" t="s">
        <v>5</v>
      </c>
      <c r="K5695" s="47" t="str">
        <f>IF(H5692="Nein",IF(H5693="Erdgas","Den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endet."),IF(H5693="Erdgas","Bitte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695" s="47"/>
      <c r="M5695" s="47"/>
      <c r="N5695" s="47"/>
      <c r="O5695" s="47"/>
      <c r="P5695" s="47"/>
      <c r="Q5695" s="47"/>
      <c r="R5695" s="47"/>
      <c r="S5695" s="47"/>
      <c r="T5695" s="47"/>
      <c r="U5695" s="47"/>
      <c r="V5695" s="47"/>
      <c r="W5695" s="47"/>
      <c r="X5695" s="91"/>
      <c r="Y5695" s="91"/>
      <c r="Z5695" s="91"/>
      <c r="AA5695" s="91"/>
    </row>
    <row r="5696" spans="2:27" x14ac:dyDescent="0.3">
      <c r="B5696" s="46"/>
      <c r="C5696" s="46"/>
      <c r="D5696" s="46"/>
      <c r="E5696" s="46"/>
      <c r="F5696" s="46"/>
      <c r="G5696" s="46"/>
      <c r="H5696" s="46"/>
      <c r="I5696" s="46"/>
      <c r="J5696" s="46"/>
      <c r="K5696" s="46"/>
      <c r="L5696" s="46"/>
      <c r="M5696" s="46"/>
      <c r="N5696" s="46"/>
      <c r="O5696" s="46"/>
      <c r="P5696" s="46"/>
      <c r="Q5696" s="46"/>
      <c r="R5696" s="46"/>
      <c r="S5696" s="46"/>
      <c r="T5696" s="46"/>
      <c r="U5696" s="46"/>
      <c r="V5696" s="46"/>
      <c r="W5696" s="46"/>
      <c r="X5696" s="91"/>
      <c r="Y5696" s="91"/>
      <c r="Z5696" s="91"/>
      <c r="AA5696" s="91"/>
    </row>
    <row r="5697" spans="2:27" ht="18" thickBot="1" x14ac:dyDescent="0.5">
      <c r="B5697" s="56" t="s">
        <v>10</v>
      </c>
      <c r="C5697" s="47"/>
      <c r="D5697" s="47"/>
      <c r="E5697" s="47"/>
      <c r="F5697" s="47"/>
      <c r="G5697" s="47"/>
      <c r="H5697" s="47"/>
      <c r="I5697" s="47"/>
      <c r="J5697" s="47"/>
      <c r="K5697" s="47"/>
      <c r="L5697" s="47"/>
      <c r="M5697" s="47"/>
      <c r="N5697" s="47"/>
      <c r="O5697" s="47"/>
      <c r="P5697" s="47"/>
      <c r="Q5697" s="47"/>
      <c r="R5697" s="47"/>
      <c r="S5697" s="47"/>
      <c r="T5697" s="47"/>
      <c r="U5697" s="47"/>
      <c r="V5697" s="47"/>
      <c r="W5697" s="47"/>
      <c r="X5697" s="91"/>
      <c r="Y5697" s="90"/>
      <c r="Z5697" s="91"/>
      <c r="AA5697" s="91"/>
    </row>
    <row r="5698" spans="2:27" ht="15" thickBot="1" x14ac:dyDescent="0.35">
      <c r="B5698" s="47" t="s">
        <v>11</v>
      </c>
      <c r="C5698" s="47"/>
      <c r="D5698" s="47"/>
      <c r="E5698" s="47"/>
      <c r="F5698" s="47"/>
      <c r="G5698" s="47"/>
      <c r="H5698" s="112"/>
      <c r="I5698" s="47"/>
      <c r="J5698" s="48" t="s">
        <v>5</v>
      </c>
      <c r="K5698" s="47" t="s">
        <v>12</v>
      </c>
      <c r="L5698" s="47"/>
      <c r="M5698" s="47"/>
      <c r="N5698" s="47"/>
      <c r="O5698" s="47"/>
      <c r="P5698" s="47"/>
      <c r="Q5698" s="47"/>
      <c r="R5698" s="47"/>
      <c r="S5698" s="47"/>
      <c r="T5698" s="47"/>
      <c r="U5698" s="47"/>
      <c r="V5698" s="47"/>
      <c r="W5698" s="47"/>
      <c r="X5698" s="91">
        <f>H5699</f>
        <v>0</v>
      </c>
      <c r="Y5698" s="91">
        <f>H5700</f>
        <v>0</v>
      </c>
      <c r="Z5698" s="91">
        <f>H5701</f>
        <v>0</v>
      </c>
      <c r="AA5698" s="91">
        <f>H5702</f>
        <v>0</v>
      </c>
    </row>
    <row r="5699" spans="2:27" ht="15" thickBot="1" x14ac:dyDescent="0.35">
      <c r="B5699" s="47" t="s">
        <v>13</v>
      </c>
      <c r="C5699" s="47"/>
      <c r="D5699" s="47"/>
      <c r="E5699" s="47"/>
      <c r="F5699" s="47"/>
      <c r="G5699" s="47"/>
      <c r="H5699" s="112"/>
      <c r="I5699" s="59"/>
      <c r="J5699" s="48" t="s">
        <v>5</v>
      </c>
      <c r="K5699" s="47" t="s">
        <v>15</v>
      </c>
      <c r="L5699" s="47"/>
      <c r="M5699" s="47"/>
      <c r="N5699" s="47"/>
      <c r="O5699" s="47"/>
      <c r="P5699" s="47"/>
      <c r="Q5699" s="47"/>
      <c r="R5699" s="47"/>
      <c r="S5699" s="47"/>
      <c r="T5699" s="47"/>
      <c r="U5699" s="47"/>
      <c r="V5699" s="47"/>
      <c r="W5699" s="47"/>
      <c r="X5699" s="91"/>
      <c r="Y5699" s="91"/>
      <c r="Z5699" s="91"/>
      <c r="AA5699" s="91"/>
    </row>
    <row r="5700" spans="2:27" ht="15" thickBot="1" x14ac:dyDescent="0.35">
      <c r="B5700" s="47" t="s">
        <v>16</v>
      </c>
      <c r="C5700" s="47"/>
      <c r="D5700" s="47"/>
      <c r="E5700" s="47"/>
      <c r="F5700" s="47"/>
      <c r="G5700" s="47"/>
      <c r="H5700" s="137"/>
      <c r="I5700" s="47"/>
      <c r="J5700" s="48" t="s">
        <v>5</v>
      </c>
      <c r="K5700" s="47" t="s">
        <v>17</v>
      </c>
      <c r="L5700" s="47"/>
      <c r="M5700" s="47"/>
      <c r="N5700" s="47"/>
      <c r="O5700" s="47"/>
      <c r="P5700" s="47"/>
      <c r="Q5700" s="47"/>
      <c r="R5700" s="47"/>
      <c r="S5700" s="47"/>
      <c r="T5700" s="47"/>
      <c r="U5700" s="47"/>
      <c r="V5700" s="47"/>
      <c r="W5700" s="47"/>
      <c r="X5700" s="91"/>
      <c r="Y5700" s="91"/>
      <c r="Z5700" s="91"/>
      <c r="AA5700" s="91"/>
    </row>
    <row r="5701" spans="2:27" ht="15" thickBot="1" x14ac:dyDescent="0.35">
      <c r="B5701" s="47" t="str">
        <f>IF(H5700="Erdgas","Nettorechnungsbetrag (Erdgas)",IF(H5700="Strom","Nettorechnungsbetrag (Strom)",IF(H5700="Wärme/Kälte","Nettorechnungsbetrag (Wärme/Kälte)","Bitte Energieart auswählen!")))</f>
        <v>Bitte Energieart auswählen!</v>
      </c>
      <c r="C5701" s="47"/>
      <c r="D5701" s="47"/>
      <c r="E5701" s="47"/>
      <c r="F5701" s="47"/>
      <c r="G5701" s="47"/>
      <c r="H5701" s="113"/>
      <c r="I5701" s="60" t="s">
        <v>18</v>
      </c>
      <c r="J5701" s="48" t="s">
        <v>5</v>
      </c>
      <c r="K5701" s="47" t="str">
        <f>IF(H5700="Erdgas","Erdgaskosten exkl. Steuern, Abgaben, Netzentgelte, etc.",IF(H5700="Strom","Stromkosten exkl. Steuern, Abgaben, Netzentgelte, etc.",IF(H5700="Wärme/Kälte","Wärme-/Kältekosten exkl. Steuern, Abgaben, Netzentgelte, etc.","Bitte Energieart auswählen!")))</f>
        <v>Bitte Energieart auswählen!</v>
      </c>
      <c r="L5701" s="47"/>
      <c r="M5701" s="47"/>
      <c r="N5701" s="47"/>
      <c r="O5701" s="47"/>
      <c r="P5701" s="47"/>
      <c r="Q5701" s="47"/>
      <c r="R5701" s="47"/>
      <c r="S5701" s="47"/>
      <c r="T5701" s="47"/>
      <c r="U5701" s="47"/>
      <c r="V5701" s="47"/>
      <c r="W5701" s="47"/>
      <c r="X5701" s="91"/>
      <c r="Y5701" s="91"/>
      <c r="Z5701" s="91"/>
      <c r="AA5701" s="91"/>
    </row>
    <row r="5702" spans="2:27" ht="15" thickBot="1" x14ac:dyDescent="0.35">
      <c r="B5702" s="47" t="str">
        <f>IF(AND(H5700="Erdgas",H5699="Nein"),"Erdgasverbrauch in kWh gem. letzter Jahresabrechnung",IF(H5700="Erdgas","Erdgasverbrauch in kWh im Kalenderjahr 2021",IF(AND(H5700="Strom",H5699="Nein"),"Stromverbrauch in kWh gem. letzter Jahresabrechnung",IF(H5700="Strom","Stromverbrauch in kWh im Kalenderjahr 2021",IF(AND(H5700="Wärme/Kälte",H5699="Nein"),"Wärme-/Kälteverbrauch in kWh gem. letzter Jahresabrechnung",IF(H5700="Wärme/Kälte","Wärme-/Kälteverbrauch in kWh im Kalenderjahr 2021","Bitte Energieart auswählen!"))))))</f>
        <v>Bitte Energieart auswählen!</v>
      </c>
      <c r="C5702" s="47"/>
      <c r="D5702" s="47"/>
      <c r="E5702" s="47"/>
      <c r="F5702" s="47"/>
      <c r="G5702" s="47"/>
      <c r="H5702" s="114"/>
      <c r="I5702" s="60" t="s">
        <v>19</v>
      </c>
      <c r="J5702" s="48" t="s">
        <v>5</v>
      </c>
      <c r="K5702" s="47" t="str">
        <f>IF(H5699="Nein",IF(H5700="Erdgas","Den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endet."),IF(H5700="Erdgas","Bitte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02" s="47"/>
      <c r="M5702" s="47"/>
      <c r="N5702" s="47"/>
      <c r="O5702" s="47"/>
      <c r="P5702" s="47"/>
      <c r="Q5702" s="47"/>
      <c r="R5702" s="47"/>
      <c r="S5702" s="47"/>
      <c r="T5702" s="47"/>
      <c r="U5702" s="47"/>
      <c r="V5702" s="47"/>
      <c r="W5702" s="47"/>
      <c r="X5702" s="91"/>
      <c r="Y5702" s="91"/>
      <c r="Z5702" s="91"/>
      <c r="AA5702" s="91"/>
    </row>
    <row r="5703" spans="2:27" x14ac:dyDescent="0.3">
      <c r="B5703" s="46"/>
      <c r="C5703" s="46"/>
      <c r="D5703" s="46"/>
      <c r="E5703" s="46"/>
      <c r="F5703" s="46"/>
      <c r="G5703" s="46"/>
      <c r="H5703" s="46"/>
      <c r="I5703" s="46"/>
      <c r="J5703" s="46"/>
      <c r="K5703" s="46"/>
      <c r="L5703" s="46"/>
      <c r="M5703" s="46"/>
      <c r="N5703" s="46"/>
      <c r="O5703" s="46"/>
      <c r="P5703" s="46"/>
      <c r="Q5703" s="46"/>
      <c r="R5703" s="46"/>
      <c r="S5703" s="46"/>
      <c r="T5703" s="46"/>
      <c r="U5703" s="46"/>
      <c r="V5703" s="46"/>
      <c r="W5703" s="46"/>
      <c r="X5703" s="91"/>
      <c r="Y5703" s="91"/>
      <c r="Z5703" s="91"/>
      <c r="AA5703" s="91"/>
    </row>
    <row r="5704" spans="2:27" ht="18" thickBot="1" x14ac:dyDescent="0.5">
      <c r="B5704" s="56" t="s">
        <v>10</v>
      </c>
      <c r="C5704" s="47"/>
      <c r="D5704" s="47"/>
      <c r="E5704" s="47"/>
      <c r="F5704" s="47"/>
      <c r="G5704" s="47"/>
      <c r="H5704" s="47"/>
      <c r="I5704" s="47"/>
      <c r="J5704" s="47"/>
      <c r="K5704" s="47"/>
      <c r="L5704" s="47"/>
      <c r="M5704" s="47"/>
      <c r="N5704" s="47"/>
      <c r="O5704" s="47"/>
      <c r="P5704" s="47"/>
      <c r="Q5704" s="47"/>
      <c r="R5704" s="47"/>
      <c r="S5704" s="47"/>
      <c r="T5704" s="47"/>
      <c r="U5704" s="47"/>
      <c r="V5704" s="47"/>
      <c r="W5704" s="47"/>
      <c r="X5704" s="91"/>
      <c r="Y5704" s="90"/>
      <c r="Z5704" s="91"/>
      <c r="AA5704" s="91"/>
    </row>
    <row r="5705" spans="2:27" ht="15" thickBot="1" x14ac:dyDescent="0.35">
      <c r="B5705" s="47" t="s">
        <v>11</v>
      </c>
      <c r="C5705" s="47"/>
      <c r="D5705" s="47"/>
      <c r="E5705" s="47"/>
      <c r="F5705" s="47"/>
      <c r="G5705" s="47"/>
      <c r="H5705" s="112"/>
      <c r="I5705" s="47"/>
      <c r="J5705" s="48" t="s">
        <v>5</v>
      </c>
      <c r="K5705" s="47" t="s">
        <v>12</v>
      </c>
      <c r="L5705" s="47"/>
      <c r="M5705" s="47"/>
      <c r="N5705" s="47"/>
      <c r="O5705" s="47"/>
      <c r="P5705" s="47"/>
      <c r="Q5705" s="47"/>
      <c r="R5705" s="47"/>
      <c r="S5705" s="47"/>
      <c r="T5705" s="47"/>
      <c r="U5705" s="47"/>
      <c r="V5705" s="47"/>
      <c r="W5705" s="47"/>
      <c r="X5705" s="91">
        <f>H5706</f>
        <v>0</v>
      </c>
      <c r="Y5705" s="91">
        <f>H5707</f>
        <v>0</v>
      </c>
      <c r="Z5705" s="91">
        <f>H5708</f>
        <v>0</v>
      </c>
      <c r="AA5705" s="91">
        <f>H5709</f>
        <v>0</v>
      </c>
    </row>
    <row r="5706" spans="2:27" ht="15" thickBot="1" x14ac:dyDescent="0.35">
      <c r="B5706" s="47" t="s">
        <v>13</v>
      </c>
      <c r="C5706" s="47"/>
      <c r="D5706" s="47"/>
      <c r="E5706" s="47"/>
      <c r="F5706" s="47"/>
      <c r="G5706" s="47"/>
      <c r="H5706" s="112"/>
      <c r="I5706" s="59"/>
      <c r="J5706" s="48" t="s">
        <v>5</v>
      </c>
      <c r="K5706" s="47" t="s">
        <v>15</v>
      </c>
      <c r="L5706" s="47"/>
      <c r="M5706" s="47"/>
      <c r="N5706" s="47"/>
      <c r="O5706" s="47"/>
      <c r="P5706" s="47"/>
      <c r="Q5706" s="47"/>
      <c r="R5706" s="47"/>
      <c r="S5706" s="47"/>
      <c r="T5706" s="47"/>
      <c r="U5706" s="47"/>
      <c r="V5706" s="47"/>
      <c r="W5706" s="47"/>
      <c r="X5706" s="91"/>
      <c r="Y5706" s="91"/>
      <c r="Z5706" s="91"/>
      <c r="AA5706" s="91"/>
    </row>
    <row r="5707" spans="2:27" ht="15" thickBot="1" x14ac:dyDescent="0.35">
      <c r="B5707" s="47" t="s">
        <v>16</v>
      </c>
      <c r="C5707" s="47"/>
      <c r="D5707" s="47"/>
      <c r="E5707" s="47"/>
      <c r="F5707" s="47"/>
      <c r="G5707" s="47"/>
      <c r="H5707" s="137"/>
      <c r="I5707" s="47"/>
      <c r="J5707" s="48" t="s">
        <v>5</v>
      </c>
      <c r="K5707" s="47" t="s">
        <v>17</v>
      </c>
      <c r="L5707" s="47"/>
      <c r="M5707" s="47"/>
      <c r="N5707" s="47"/>
      <c r="O5707" s="47"/>
      <c r="P5707" s="47"/>
      <c r="Q5707" s="47"/>
      <c r="R5707" s="47"/>
      <c r="S5707" s="47"/>
      <c r="T5707" s="47"/>
      <c r="U5707" s="47"/>
      <c r="V5707" s="47"/>
      <c r="W5707" s="47"/>
      <c r="X5707" s="91"/>
      <c r="Y5707" s="91"/>
      <c r="Z5707" s="91"/>
      <c r="AA5707" s="91"/>
    </row>
    <row r="5708" spans="2:27" ht="15" thickBot="1" x14ac:dyDescent="0.35">
      <c r="B5708" s="47" t="str">
        <f>IF(H5707="Erdgas","Nettorechnungsbetrag (Erdgas)",IF(H5707="Strom","Nettorechnungsbetrag (Strom)",IF(H5707="Wärme/Kälte","Nettorechnungsbetrag (Wärme/Kälte)","Bitte Energieart auswählen!")))</f>
        <v>Bitte Energieart auswählen!</v>
      </c>
      <c r="C5708" s="47"/>
      <c r="D5708" s="47"/>
      <c r="E5708" s="47"/>
      <c r="F5708" s="47"/>
      <c r="G5708" s="47"/>
      <c r="H5708" s="113"/>
      <c r="I5708" s="60" t="s">
        <v>18</v>
      </c>
      <c r="J5708" s="48" t="s">
        <v>5</v>
      </c>
      <c r="K5708" s="47" t="str">
        <f>IF(H5707="Erdgas","Erdgaskosten exkl. Steuern, Abgaben, Netzentgelte, etc.",IF(H5707="Strom","Stromkosten exkl. Steuern, Abgaben, Netzentgelte, etc.",IF(H5707="Wärme/Kälte","Wärme-/Kältekosten exkl. Steuern, Abgaben, Netzentgelte, etc.","Bitte Energieart auswählen!")))</f>
        <v>Bitte Energieart auswählen!</v>
      </c>
      <c r="L5708" s="47"/>
      <c r="M5708" s="47"/>
      <c r="N5708" s="47"/>
      <c r="O5708" s="47"/>
      <c r="P5708" s="47"/>
      <c r="Q5708" s="47"/>
      <c r="R5708" s="47"/>
      <c r="S5708" s="47"/>
      <c r="T5708" s="47"/>
      <c r="U5708" s="47"/>
      <c r="V5708" s="47"/>
      <c r="W5708" s="47"/>
      <c r="X5708" s="91"/>
      <c r="Y5708" s="91"/>
      <c r="Z5708" s="91"/>
      <c r="AA5708" s="91"/>
    </row>
    <row r="5709" spans="2:27" ht="15" thickBot="1" x14ac:dyDescent="0.35">
      <c r="B5709" s="47" t="str">
        <f>IF(AND(H5707="Erdgas",H5706="Nein"),"Erdgasverbrauch in kWh gem. letzter Jahresabrechnung",IF(H5707="Erdgas","Erdgasverbrauch in kWh im Kalenderjahr 2021",IF(AND(H5707="Strom",H5706="Nein"),"Stromverbrauch in kWh gem. letzter Jahresabrechnung",IF(H5707="Strom","Stromverbrauch in kWh im Kalenderjahr 2021",IF(AND(H5707="Wärme/Kälte",H5706="Nein"),"Wärme-/Kälteverbrauch in kWh gem. letzter Jahresabrechnung",IF(H5707="Wärme/Kälte","Wärme-/Kälteverbrauch in kWh im Kalenderjahr 2021","Bitte Energieart auswählen!"))))))</f>
        <v>Bitte Energieart auswählen!</v>
      </c>
      <c r="C5709" s="47"/>
      <c r="D5709" s="47"/>
      <c r="E5709" s="47"/>
      <c r="F5709" s="47"/>
      <c r="G5709" s="47"/>
      <c r="H5709" s="114"/>
      <c r="I5709" s="60" t="s">
        <v>19</v>
      </c>
      <c r="J5709" s="48" t="s">
        <v>5</v>
      </c>
      <c r="K5709" s="47" t="str">
        <f>IF(H5706="Nein",IF(H5707="Erdgas","Den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endet."),IF(H5707="Erdgas","Bitte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09" s="47"/>
      <c r="M5709" s="47"/>
      <c r="N5709" s="47"/>
      <c r="O5709" s="47"/>
      <c r="P5709" s="47"/>
      <c r="Q5709" s="47"/>
      <c r="R5709" s="47"/>
      <c r="S5709" s="47"/>
      <c r="T5709" s="47"/>
      <c r="U5709" s="47"/>
      <c r="V5709" s="47"/>
      <c r="W5709" s="47"/>
      <c r="X5709" s="91"/>
      <c r="Y5709" s="91"/>
      <c r="Z5709" s="91"/>
      <c r="AA5709" s="91"/>
    </row>
    <row r="5710" spans="2:27" x14ac:dyDescent="0.3">
      <c r="B5710" s="46"/>
      <c r="C5710" s="46"/>
      <c r="D5710" s="46"/>
      <c r="E5710" s="46"/>
      <c r="F5710" s="46"/>
      <c r="G5710" s="46"/>
      <c r="H5710" s="46"/>
      <c r="I5710" s="46"/>
      <c r="J5710" s="46"/>
      <c r="K5710" s="46"/>
      <c r="L5710" s="46"/>
      <c r="M5710" s="46"/>
      <c r="N5710" s="46"/>
      <c r="O5710" s="46"/>
      <c r="P5710" s="46"/>
      <c r="Q5710" s="46"/>
      <c r="R5710" s="46"/>
      <c r="S5710" s="46"/>
      <c r="T5710" s="46"/>
      <c r="U5710" s="46"/>
      <c r="V5710" s="46"/>
      <c r="W5710" s="46"/>
      <c r="X5710" s="91"/>
      <c r="Y5710" s="91"/>
      <c r="Z5710" s="91"/>
      <c r="AA5710" s="91"/>
    </row>
    <row r="5711" spans="2:27" ht="18" thickBot="1" x14ac:dyDescent="0.5">
      <c r="B5711" s="56" t="s">
        <v>10</v>
      </c>
      <c r="C5711" s="47"/>
      <c r="D5711" s="47"/>
      <c r="E5711" s="47"/>
      <c r="F5711" s="47"/>
      <c r="G5711" s="47"/>
      <c r="H5711" s="47"/>
      <c r="I5711" s="47"/>
      <c r="J5711" s="47"/>
      <c r="K5711" s="47"/>
      <c r="L5711" s="47"/>
      <c r="M5711" s="47"/>
      <c r="N5711" s="47"/>
      <c r="O5711" s="47"/>
      <c r="P5711" s="47"/>
      <c r="Q5711" s="47"/>
      <c r="R5711" s="47"/>
      <c r="S5711" s="47"/>
      <c r="T5711" s="47"/>
      <c r="U5711" s="47"/>
      <c r="V5711" s="47"/>
      <c r="W5711" s="47"/>
      <c r="X5711" s="91"/>
      <c r="Y5711" s="90"/>
      <c r="Z5711" s="91"/>
      <c r="AA5711" s="91"/>
    </row>
    <row r="5712" spans="2:27" ht="15" thickBot="1" x14ac:dyDescent="0.35">
      <c r="B5712" s="47" t="s">
        <v>11</v>
      </c>
      <c r="C5712" s="47"/>
      <c r="D5712" s="47"/>
      <c r="E5712" s="47"/>
      <c r="F5712" s="47"/>
      <c r="G5712" s="47"/>
      <c r="H5712" s="112"/>
      <c r="I5712" s="47"/>
      <c r="J5712" s="48" t="s">
        <v>5</v>
      </c>
      <c r="K5712" s="47" t="s">
        <v>12</v>
      </c>
      <c r="L5712" s="47"/>
      <c r="M5712" s="47"/>
      <c r="N5712" s="47"/>
      <c r="O5712" s="47"/>
      <c r="P5712" s="47"/>
      <c r="Q5712" s="47"/>
      <c r="R5712" s="47"/>
      <c r="S5712" s="47"/>
      <c r="T5712" s="47"/>
      <c r="U5712" s="47"/>
      <c r="V5712" s="47"/>
      <c r="W5712" s="47"/>
      <c r="X5712" s="91">
        <f>H5713</f>
        <v>0</v>
      </c>
      <c r="Y5712" s="91">
        <f>H5714</f>
        <v>0</v>
      </c>
      <c r="Z5712" s="91">
        <f>H5715</f>
        <v>0</v>
      </c>
      <c r="AA5712" s="91">
        <f>H5716</f>
        <v>0</v>
      </c>
    </row>
    <row r="5713" spans="2:27" ht="15" thickBot="1" x14ac:dyDescent="0.35">
      <c r="B5713" s="47" t="s">
        <v>13</v>
      </c>
      <c r="C5713" s="47"/>
      <c r="D5713" s="47"/>
      <c r="E5713" s="47"/>
      <c r="F5713" s="47"/>
      <c r="G5713" s="47"/>
      <c r="H5713" s="112"/>
      <c r="I5713" s="59"/>
      <c r="J5713" s="48" t="s">
        <v>5</v>
      </c>
      <c r="K5713" s="47" t="s">
        <v>15</v>
      </c>
      <c r="L5713" s="47"/>
      <c r="M5713" s="47"/>
      <c r="N5713" s="47"/>
      <c r="O5713" s="47"/>
      <c r="P5713" s="47"/>
      <c r="Q5713" s="47"/>
      <c r="R5713" s="47"/>
      <c r="S5713" s="47"/>
      <c r="T5713" s="47"/>
      <c r="U5713" s="47"/>
      <c r="V5713" s="47"/>
      <c r="W5713" s="47"/>
      <c r="X5713" s="91"/>
      <c r="Y5713" s="91"/>
      <c r="Z5713" s="91"/>
      <c r="AA5713" s="91"/>
    </row>
    <row r="5714" spans="2:27" ht="15" thickBot="1" x14ac:dyDescent="0.35">
      <c r="B5714" s="47" t="s">
        <v>16</v>
      </c>
      <c r="C5714" s="47"/>
      <c r="D5714" s="47"/>
      <c r="E5714" s="47"/>
      <c r="F5714" s="47"/>
      <c r="G5714" s="47"/>
      <c r="H5714" s="137"/>
      <c r="I5714" s="47"/>
      <c r="J5714" s="48" t="s">
        <v>5</v>
      </c>
      <c r="K5714" s="47" t="s">
        <v>17</v>
      </c>
      <c r="L5714" s="47"/>
      <c r="M5714" s="47"/>
      <c r="N5714" s="47"/>
      <c r="O5714" s="47"/>
      <c r="P5714" s="47"/>
      <c r="Q5714" s="47"/>
      <c r="R5714" s="47"/>
      <c r="S5714" s="47"/>
      <c r="T5714" s="47"/>
      <c r="U5714" s="47"/>
      <c r="V5714" s="47"/>
      <c r="W5714" s="47"/>
      <c r="X5714" s="91"/>
      <c r="Y5714" s="91"/>
      <c r="Z5714" s="91"/>
      <c r="AA5714" s="91"/>
    </row>
    <row r="5715" spans="2:27" ht="15" thickBot="1" x14ac:dyDescent="0.35">
      <c r="B5715" s="47" t="str">
        <f>IF(H5714="Erdgas","Nettorechnungsbetrag (Erdgas)",IF(H5714="Strom","Nettorechnungsbetrag (Strom)",IF(H5714="Wärme/Kälte","Nettorechnungsbetrag (Wärme/Kälte)","Bitte Energieart auswählen!")))</f>
        <v>Bitte Energieart auswählen!</v>
      </c>
      <c r="C5715" s="47"/>
      <c r="D5715" s="47"/>
      <c r="E5715" s="47"/>
      <c r="F5715" s="47"/>
      <c r="G5715" s="47"/>
      <c r="H5715" s="113"/>
      <c r="I5715" s="60" t="s">
        <v>18</v>
      </c>
      <c r="J5715" s="48" t="s">
        <v>5</v>
      </c>
      <c r="K5715" s="47" t="str">
        <f>IF(H5714="Erdgas","Erdgaskosten exkl. Steuern, Abgaben, Netzentgelte, etc.",IF(H5714="Strom","Stromkosten exkl. Steuern, Abgaben, Netzentgelte, etc.",IF(H5714="Wärme/Kälte","Wärme-/Kältekosten exkl. Steuern, Abgaben, Netzentgelte, etc.","Bitte Energieart auswählen!")))</f>
        <v>Bitte Energieart auswählen!</v>
      </c>
      <c r="L5715" s="47"/>
      <c r="M5715" s="47"/>
      <c r="N5715" s="47"/>
      <c r="O5715" s="47"/>
      <c r="P5715" s="47"/>
      <c r="Q5715" s="47"/>
      <c r="R5715" s="47"/>
      <c r="S5715" s="47"/>
      <c r="T5715" s="47"/>
      <c r="U5715" s="47"/>
      <c r="V5715" s="47"/>
      <c r="W5715" s="47"/>
      <c r="X5715" s="91"/>
      <c r="Y5715" s="91"/>
      <c r="Z5715" s="91"/>
      <c r="AA5715" s="91"/>
    </row>
    <row r="5716" spans="2:27" ht="15" thickBot="1" x14ac:dyDescent="0.35">
      <c r="B5716" s="47" t="str">
        <f>IF(AND(H5714="Erdgas",H5713="Nein"),"Erdgasverbrauch in kWh gem. letzter Jahresabrechnung",IF(H5714="Erdgas","Erdgasverbrauch in kWh im Kalenderjahr 2021",IF(AND(H5714="Strom",H5713="Nein"),"Stromverbrauch in kWh gem. letzter Jahresabrechnung",IF(H5714="Strom","Stromverbrauch in kWh im Kalenderjahr 2021",IF(AND(H5714="Wärme/Kälte",H5713="Nein"),"Wärme-/Kälteverbrauch in kWh gem. letzter Jahresabrechnung",IF(H5714="Wärme/Kälte","Wärme-/Kälteverbrauch in kWh im Kalenderjahr 2021","Bitte Energieart auswählen!"))))))</f>
        <v>Bitte Energieart auswählen!</v>
      </c>
      <c r="C5716" s="47"/>
      <c r="D5716" s="47"/>
      <c r="E5716" s="47"/>
      <c r="F5716" s="47"/>
      <c r="G5716" s="47"/>
      <c r="H5716" s="114"/>
      <c r="I5716" s="60" t="s">
        <v>19</v>
      </c>
      <c r="J5716" s="48" t="s">
        <v>5</v>
      </c>
      <c r="K5716" s="47" t="str">
        <f>IF(H5713="Nein",IF(H5714="Erdgas","Den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endet."),IF(H5714="Erdgas","Bitte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16" s="47"/>
      <c r="M5716" s="47"/>
      <c r="N5716" s="47"/>
      <c r="O5716" s="47"/>
      <c r="P5716" s="47"/>
      <c r="Q5716" s="47"/>
      <c r="R5716" s="47"/>
      <c r="S5716" s="47"/>
      <c r="T5716" s="47"/>
      <c r="U5716" s="47"/>
      <c r="V5716" s="47"/>
      <c r="W5716" s="47"/>
      <c r="X5716" s="91"/>
      <c r="Y5716" s="91"/>
      <c r="Z5716" s="91"/>
      <c r="AA5716" s="91"/>
    </row>
    <row r="5717" spans="2:27" x14ac:dyDescent="0.3">
      <c r="B5717" s="46"/>
      <c r="C5717" s="46"/>
      <c r="D5717" s="46"/>
      <c r="E5717" s="46"/>
      <c r="F5717" s="46"/>
      <c r="G5717" s="46"/>
      <c r="H5717" s="46"/>
      <c r="I5717" s="46"/>
      <c r="J5717" s="46"/>
      <c r="K5717" s="46"/>
      <c r="L5717" s="46"/>
      <c r="M5717" s="46"/>
      <c r="N5717" s="46"/>
      <c r="O5717" s="46"/>
      <c r="P5717" s="46"/>
      <c r="Q5717" s="46"/>
      <c r="R5717" s="46"/>
      <c r="S5717" s="46"/>
      <c r="T5717" s="46"/>
      <c r="U5717" s="46"/>
      <c r="V5717" s="46"/>
      <c r="W5717" s="46"/>
      <c r="X5717" s="91"/>
      <c r="Y5717" s="91"/>
      <c r="Z5717" s="91"/>
      <c r="AA5717" s="91"/>
    </row>
    <row r="5718" spans="2:27" ht="18" thickBot="1" x14ac:dyDescent="0.5">
      <c r="B5718" s="56" t="s">
        <v>10</v>
      </c>
      <c r="C5718" s="47"/>
      <c r="D5718" s="47"/>
      <c r="E5718" s="47"/>
      <c r="F5718" s="47"/>
      <c r="G5718" s="47"/>
      <c r="H5718" s="47"/>
      <c r="I5718" s="47"/>
      <c r="J5718" s="47"/>
      <c r="K5718" s="47"/>
      <c r="L5718" s="47"/>
      <c r="M5718" s="47"/>
      <c r="N5718" s="47"/>
      <c r="O5718" s="47"/>
      <c r="P5718" s="47"/>
      <c r="Q5718" s="47"/>
      <c r="R5718" s="47"/>
      <c r="S5718" s="47"/>
      <c r="T5718" s="47"/>
      <c r="U5718" s="47"/>
      <c r="V5718" s="47"/>
      <c r="W5718" s="47"/>
      <c r="X5718" s="91"/>
      <c r="Y5718" s="90"/>
      <c r="Z5718" s="91"/>
      <c r="AA5718" s="91"/>
    </row>
    <row r="5719" spans="2:27" ht="15" thickBot="1" x14ac:dyDescent="0.35">
      <c r="B5719" s="47" t="s">
        <v>11</v>
      </c>
      <c r="C5719" s="47"/>
      <c r="D5719" s="47"/>
      <c r="E5719" s="47"/>
      <c r="F5719" s="47"/>
      <c r="G5719" s="47"/>
      <c r="H5719" s="112"/>
      <c r="I5719" s="47"/>
      <c r="J5719" s="48" t="s">
        <v>5</v>
      </c>
      <c r="K5719" s="47" t="s">
        <v>12</v>
      </c>
      <c r="L5719" s="47"/>
      <c r="M5719" s="47"/>
      <c r="N5719" s="47"/>
      <c r="O5719" s="47"/>
      <c r="P5719" s="47"/>
      <c r="Q5719" s="47"/>
      <c r="R5719" s="47"/>
      <c r="S5719" s="47"/>
      <c r="T5719" s="47"/>
      <c r="U5719" s="47"/>
      <c r="V5719" s="47"/>
      <c r="W5719" s="47"/>
      <c r="X5719" s="91">
        <f>H5720</f>
        <v>0</v>
      </c>
      <c r="Y5719" s="91">
        <f>H5721</f>
        <v>0</v>
      </c>
      <c r="Z5719" s="91">
        <f>H5722</f>
        <v>0</v>
      </c>
      <c r="AA5719" s="91">
        <f>H5723</f>
        <v>0</v>
      </c>
    </row>
    <row r="5720" spans="2:27" ht="15" thickBot="1" x14ac:dyDescent="0.35">
      <c r="B5720" s="47" t="s">
        <v>13</v>
      </c>
      <c r="C5720" s="47"/>
      <c r="D5720" s="47"/>
      <c r="E5720" s="47"/>
      <c r="F5720" s="47"/>
      <c r="G5720" s="47"/>
      <c r="H5720" s="112"/>
      <c r="I5720" s="59"/>
      <c r="J5720" s="48" t="s">
        <v>5</v>
      </c>
      <c r="K5720" s="47" t="s">
        <v>15</v>
      </c>
      <c r="L5720" s="47"/>
      <c r="M5720" s="47"/>
      <c r="N5720" s="47"/>
      <c r="O5720" s="47"/>
      <c r="P5720" s="47"/>
      <c r="Q5720" s="47"/>
      <c r="R5720" s="47"/>
      <c r="S5720" s="47"/>
      <c r="T5720" s="47"/>
      <c r="U5720" s="47"/>
      <c r="V5720" s="47"/>
      <c r="W5720" s="47"/>
      <c r="X5720" s="91"/>
      <c r="Y5720" s="91"/>
      <c r="Z5720" s="91"/>
      <c r="AA5720" s="91"/>
    </row>
    <row r="5721" spans="2:27" ht="15" thickBot="1" x14ac:dyDescent="0.35">
      <c r="B5721" s="47" t="s">
        <v>16</v>
      </c>
      <c r="C5721" s="47"/>
      <c r="D5721" s="47"/>
      <c r="E5721" s="47"/>
      <c r="F5721" s="47"/>
      <c r="G5721" s="47"/>
      <c r="H5721" s="137"/>
      <c r="I5721" s="47"/>
      <c r="J5721" s="48" t="s">
        <v>5</v>
      </c>
      <c r="K5721" s="47" t="s">
        <v>17</v>
      </c>
      <c r="L5721" s="47"/>
      <c r="M5721" s="47"/>
      <c r="N5721" s="47"/>
      <c r="O5721" s="47"/>
      <c r="P5721" s="47"/>
      <c r="Q5721" s="47"/>
      <c r="R5721" s="47"/>
      <c r="S5721" s="47"/>
      <c r="T5721" s="47"/>
      <c r="U5721" s="47"/>
      <c r="V5721" s="47"/>
      <c r="W5721" s="47"/>
      <c r="X5721" s="91"/>
      <c r="Y5721" s="91"/>
      <c r="Z5721" s="91"/>
      <c r="AA5721" s="91"/>
    </row>
    <row r="5722" spans="2:27" ht="15" thickBot="1" x14ac:dyDescent="0.35">
      <c r="B5722" s="47" t="str">
        <f>IF(H5721="Erdgas","Nettorechnungsbetrag (Erdgas)",IF(H5721="Strom","Nettorechnungsbetrag (Strom)",IF(H5721="Wärme/Kälte","Nettorechnungsbetrag (Wärme/Kälte)","Bitte Energieart auswählen!")))</f>
        <v>Bitte Energieart auswählen!</v>
      </c>
      <c r="C5722" s="47"/>
      <c r="D5722" s="47"/>
      <c r="E5722" s="47"/>
      <c r="F5722" s="47"/>
      <c r="G5722" s="47"/>
      <c r="H5722" s="113"/>
      <c r="I5722" s="60" t="s">
        <v>18</v>
      </c>
      <c r="J5722" s="48" t="s">
        <v>5</v>
      </c>
      <c r="K5722" s="47" t="str">
        <f>IF(H5721="Erdgas","Erdgaskosten exkl. Steuern, Abgaben, Netzentgelte, etc.",IF(H5721="Strom","Stromkosten exkl. Steuern, Abgaben, Netzentgelte, etc.",IF(H5721="Wärme/Kälte","Wärme-/Kältekosten exkl. Steuern, Abgaben, Netzentgelte, etc.","Bitte Energieart auswählen!")))</f>
        <v>Bitte Energieart auswählen!</v>
      </c>
      <c r="L5722" s="47"/>
      <c r="M5722" s="47"/>
      <c r="N5722" s="47"/>
      <c r="O5722" s="47"/>
      <c r="P5722" s="47"/>
      <c r="Q5722" s="47"/>
      <c r="R5722" s="47"/>
      <c r="S5722" s="47"/>
      <c r="T5722" s="47"/>
      <c r="U5722" s="47"/>
      <c r="V5722" s="47"/>
      <c r="W5722" s="47"/>
      <c r="X5722" s="91"/>
      <c r="Y5722" s="91"/>
      <c r="Z5722" s="91"/>
      <c r="AA5722" s="91"/>
    </row>
    <row r="5723" spans="2:27" ht="15" thickBot="1" x14ac:dyDescent="0.35">
      <c r="B5723" s="47" t="str">
        <f>IF(AND(H5721="Erdgas",H5720="Nein"),"Erdgasverbrauch in kWh gem. letzter Jahresabrechnung",IF(H5721="Erdgas","Erdgasverbrauch in kWh im Kalenderjahr 2021",IF(AND(H5721="Strom",H5720="Nein"),"Stromverbrauch in kWh gem. letzter Jahresabrechnung",IF(H5721="Strom","Stromverbrauch in kWh im Kalenderjahr 2021",IF(AND(H5721="Wärme/Kälte",H5720="Nein"),"Wärme-/Kälteverbrauch in kWh gem. letzter Jahresabrechnung",IF(H5721="Wärme/Kälte","Wärme-/Kälteverbrauch in kWh im Kalenderjahr 2021","Bitte Energieart auswählen!"))))))</f>
        <v>Bitte Energieart auswählen!</v>
      </c>
      <c r="C5723" s="47"/>
      <c r="D5723" s="47"/>
      <c r="E5723" s="47"/>
      <c r="F5723" s="47"/>
      <c r="G5723" s="47"/>
      <c r="H5723" s="114"/>
      <c r="I5723" s="60" t="s">
        <v>19</v>
      </c>
      <c r="J5723" s="48" t="s">
        <v>5</v>
      </c>
      <c r="K5723" s="47" t="str">
        <f>IF(H5720="Nein",IF(H5721="Erdgas","Den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endet."),IF(H5721="Erdgas","Bitte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23" s="47"/>
      <c r="M5723" s="47"/>
      <c r="N5723" s="47"/>
      <c r="O5723" s="47"/>
      <c r="P5723" s="47"/>
      <c r="Q5723" s="47"/>
      <c r="R5723" s="47"/>
      <c r="S5723" s="47"/>
      <c r="T5723" s="47"/>
      <c r="U5723" s="47"/>
      <c r="V5723" s="47"/>
      <c r="W5723" s="47"/>
      <c r="X5723" s="91"/>
      <c r="Y5723" s="91"/>
      <c r="Z5723" s="91"/>
      <c r="AA5723" s="91"/>
    </row>
    <row r="5724" spans="2:27" x14ac:dyDescent="0.3">
      <c r="B5724" s="46"/>
      <c r="C5724" s="46"/>
      <c r="D5724" s="46"/>
      <c r="E5724" s="46"/>
      <c r="F5724" s="46"/>
      <c r="G5724" s="46"/>
      <c r="H5724" s="46"/>
      <c r="I5724" s="46"/>
      <c r="J5724" s="46"/>
      <c r="K5724" s="46"/>
      <c r="L5724" s="46"/>
      <c r="M5724" s="46"/>
      <c r="N5724" s="46"/>
      <c r="O5724" s="46"/>
      <c r="P5724" s="46"/>
      <c r="Q5724" s="46"/>
      <c r="R5724" s="46"/>
      <c r="S5724" s="46"/>
      <c r="T5724" s="46"/>
      <c r="U5724" s="46"/>
      <c r="V5724" s="46"/>
      <c r="W5724" s="46"/>
      <c r="X5724" s="91"/>
      <c r="Y5724" s="91"/>
      <c r="Z5724" s="91"/>
      <c r="AA5724" s="91"/>
    </row>
    <row r="5725" spans="2:27" ht="18" thickBot="1" x14ac:dyDescent="0.5">
      <c r="B5725" s="56" t="s">
        <v>10</v>
      </c>
      <c r="C5725" s="47"/>
      <c r="D5725" s="47"/>
      <c r="E5725" s="47"/>
      <c r="F5725" s="47"/>
      <c r="G5725" s="47"/>
      <c r="H5725" s="47"/>
      <c r="I5725" s="47"/>
      <c r="J5725" s="47"/>
      <c r="K5725" s="47"/>
      <c r="L5725" s="47"/>
      <c r="M5725" s="47"/>
      <c r="N5725" s="47"/>
      <c r="O5725" s="47"/>
      <c r="P5725" s="47"/>
      <c r="Q5725" s="47"/>
      <c r="R5725" s="47"/>
      <c r="S5725" s="47"/>
      <c r="T5725" s="47"/>
      <c r="U5725" s="47"/>
      <c r="V5725" s="47"/>
      <c r="W5725" s="47"/>
      <c r="X5725" s="91"/>
      <c r="Y5725" s="90"/>
      <c r="Z5725" s="91"/>
      <c r="AA5725" s="91"/>
    </row>
    <row r="5726" spans="2:27" ht="15" thickBot="1" x14ac:dyDescent="0.35">
      <c r="B5726" s="47" t="s">
        <v>11</v>
      </c>
      <c r="C5726" s="47"/>
      <c r="D5726" s="47"/>
      <c r="E5726" s="47"/>
      <c r="F5726" s="47"/>
      <c r="G5726" s="47"/>
      <c r="H5726" s="112"/>
      <c r="I5726" s="47"/>
      <c r="J5726" s="48" t="s">
        <v>5</v>
      </c>
      <c r="K5726" s="47" t="s">
        <v>12</v>
      </c>
      <c r="L5726" s="47"/>
      <c r="M5726" s="47"/>
      <c r="N5726" s="47"/>
      <c r="O5726" s="47"/>
      <c r="P5726" s="47"/>
      <c r="Q5726" s="47"/>
      <c r="R5726" s="47"/>
      <c r="S5726" s="47"/>
      <c r="T5726" s="47"/>
      <c r="U5726" s="47"/>
      <c r="V5726" s="47"/>
      <c r="W5726" s="47"/>
      <c r="X5726" s="91">
        <f>H5727</f>
        <v>0</v>
      </c>
      <c r="Y5726" s="91">
        <f>H5728</f>
        <v>0</v>
      </c>
      <c r="Z5726" s="91">
        <f>H5729</f>
        <v>0</v>
      </c>
      <c r="AA5726" s="91">
        <f>H5730</f>
        <v>0</v>
      </c>
    </row>
    <row r="5727" spans="2:27" ht="15" thickBot="1" x14ac:dyDescent="0.35">
      <c r="B5727" s="47" t="s">
        <v>13</v>
      </c>
      <c r="C5727" s="47"/>
      <c r="D5727" s="47"/>
      <c r="E5727" s="47"/>
      <c r="F5727" s="47"/>
      <c r="G5727" s="47"/>
      <c r="H5727" s="112"/>
      <c r="I5727" s="59"/>
      <c r="J5727" s="48" t="s">
        <v>5</v>
      </c>
      <c r="K5727" s="47" t="s">
        <v>15</v>
      </c>
      <c r="L5727" s="47"/>
      <c r="M5727" s="47"/>
      <c r="N5727" s="47"/>
      <c r="O5727" s="47"/>
      <c r="P5727" s="47"/>
      <c r="Q5727" s="47"/>
      <c r="R5727" s="47"/>
      <c r="S5727" s="47"/>
      <c r="T5727" s="47"/>
      <c r="U5727" s="47"/>
      <c r="V5727" s="47"/>
      <c r="W5727" s="47"/>
      <c r="X5727" s="91"/>
      <c r="Y5727" s="91"/>
      <c r="Z5727" s="91"/>
      <c r="AA5727" s="91"/>
    </row>
    <row r="5728" spans="2:27" ht="15" thickBot="1" x14ac:dyDescent="0.35">
      <c r="B5728" s="47" t="s">
        <v>16</v>
      </c>
      <c r="C5728" s="47"/>
      <c r="D5728" s="47"/>
      <c r="E5728" s="47"/>
      <c r="F5728" s="47"/>
      <c r="G5728" s="47"/>
      <c r="H5728" s="137"/>
      <c r="I5728" s="47"/>
      <c r="J5728" s="48" t="s">
        <v>5</v>
      </c>
      <c r="K5728" s="47" t="s">
        <v>17</v>
      </c>
      <c r="L5728" s="47"/>
      <c r="M5728" s="47"/>
      <c r="N5728" s="47"/>
      <c r="O5728" s="47"/>
      <c r="P5728" s="47"/>
      <c r="Q5728" s="47"/>
      <c r="R5728" s="47"/>
      <c r="S5728" s="47"/>
      <c r="T5728" s="47"/>
      <c r="U5728" s="47"/>
      <c r="V5728" s="47"/>
      <c r="W5728" s="47"/>
      <c r="X5728" s="91"/>
      <c r="Y5728" s="91"/>
      <c r="Z5728" s="91"/>
      <c r="AA5728" s="91"/>
    </row>
    <row r="5729" spans="2:27" ht="15" thickBot="1" x14ac:dyDescent="0.35">
      <c r="B5729" s="47" t="str">
        <f>IF(H5728="Erdgas","Nettorechnungsbetrag (Erdgas)",IF(H5728="Strom","Nettorechnungsbetrag (Strom)",IF(H5728="Wärme/Kälte","Nettorechnungsbetrag (Wärme/Kälte)","Bitte Energieart auswählen!")))</f>
        <v>Bitte Energieart auswählen!</v>
      </c>
      <c r="C5729" s="47"/>
      <c r="D5729" s="47"/>
      <c r="E5729" s="47"/>
      <c r="F5729" s="47"/>
      <c r="G5729" s="47"/>
      <c r="H5729" s="113"/>
      <c r="I5729" s="60" t="s">
        <v>18</v>
      </c>
      <c r="J5729" s="48" t="s">
        <v>5</v>
      </c>
      <c r="K5729" s="47" t="str">
        <f>IF(H5728="Erdgas","Erdgaskosten exkl. Steuern, Abgaben, Netzentgelte, etc.",IF(H5728="Strom","Stromkosten exkl. Steuern, Abgaben, Netzentgelte, etc.",IF(H5728="Wärme/Kälte","Wärme-/Kältekosten exkl. Steuern, Abgaben, Netzentgelte, etc.","Bitte Energieart auswählen!")))</f>
        <v>Bitte Energieart auswählen!</v>
      </c>
      <c r="L5729" s="47"/>
      <c r="M5729" s="47"/>
      <c r="N5729" s="47"/>
      <c r="O5729" s="47"/>
      <c r="P5729" s="47"/>
      <c r="Q5729" s="47"/>
      <c r="R5729" s="47"/>
      <c r="S5729" s="47"/>
      <c r="T5729" s="47"/>
      <c r="U5729" s="47"/>
      <c r="V5729" s="47"/>
      <c r="W5729" s="47"/>
      <c r="X5729" s="91"/>
      <c r="Y5729" s="91"/>
      <c r="Z5729" s="91"/>
      <c r="AA5729" s="91"/>
    </row>
    <row r="5730" spans="2:27" ht="15" thickBot="1" x14ac:dyDescent="0.35">
      <c r="B5730" s="47" t="str">
        <f>IF(AND(H5728="Erdgas",H5727="Nein"),"Erdgasverbrauch in kWh gem. letzter Jahresabrechnung",IF(H5728="Erdgas","Erdgasverbrauch in kWh im Kalenderjahr 2021",IF(AND(H5728="Strom",H5727="Nein"),"Stromverbrauch in kWh gem. letzter Jahresabrechnung",IF(H5728="Strom","Stromverbrauch in kWh im Kalenderjahr 2021",IF(AND(H5728="Wärme/Kälte",H5727="Nein"),"Wärme-/Kälteverbrauch in kWh gem. letzter Jahresabrechnung",IF(H5728="Wärme/Kälte","Wärme-/Kälteverbrauch in kWh im Kalenderjahr 2021","Bitte Energieart auswählen!"))))))</f>
        <v>Bitte Energieart auswählen!</v>
      </c>
      <c r="C5730" s="47"/>
      <c r="D5730" s="47"/>
      <c r="E5730" s="47"/>
      <c r="F5730" s="47"/>
      <c r="G5730" s="47"/>
      <c r="H5730" s="114"/>
      <c r="I5730" s="60" t="s">
        <v>19</v>
      </c>
      <c r="J5730" s="48" t="s">
        <v>5</v>
      </c>
      <c r="K5730" s="47" t="str">
        <f>IF(H5727="Nein",IF(H5728="Erdgas","Den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endet."),IF(H5728="Erdgas","Bitte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30" s="47"/>
      <c r="M5730" s="47"/>
      <c r="N5730" s="47"/>
      <c r="O5730" s="47"/>
      <c r="P5730" s="47"/>
      <c r="Q5730" s="47"/>
      <c r="R5730" s="47"/>
      <c r="S5730" s="47"/>
      <c r="T5730" s="47"/>
      <c r="U5730" s="47"/>
      <c r="V5730" s="47"/>
      <c r="W5730" s="47"/>
      <c r="X5730" s="91"/>
      <c r="Y5730" s="91"/>
      <c r="Z5730" s="91"/>
      <c r="AA5730" s="91"/>
    </row>
    <row r="5731" spans="2:27" x14ac:dyDescent="0.3">
      <c r="B5731" s="46"/>
      <c r="C5731" s="46"/>
      <c r="D5731" s="46"/>
      <c r="E5731" s="46"/>
      <c r="F5731" s="46"/>
      <c r="G5731" s="46"/>
      <c r="H5731" s="46"/>
      <c r="I5731" s="46"/>
      <c r="J5731" s="46"/>
      <c r="K5731" s="46"/>
      <c r="L5731" s="46"/>
      <c r="M5731" s="46"/>
      <c r="N5731" s="46"/>
      <c r="O5731" s="46"/>
      <c r="P5731" s="46"/>
      <c r="Q5731" s="46"/>
      <c r="R5731" s="46"/>
      <c r="S5731" s="46"/>
      <c r="T5731" s="46"/>
      <c r="U5731" s="46"/>
      <c r="V5731" s="46"/>
      <c r="W5731" s="46"/>
      <c r="X5731" s="91"/>
      <c r="Y5731" s="91"/>
      <c r="Z5731" s="91"/>
      <c r="AA5731" s="91"/>
    </row>
    <row r="5732" spans="2:27" ht="18" thickBot="1" x14ac:dyDescent="0.5">
      <c r="B5732" s="56" t="s">
        <v>10</v>
      </c>
      <c r="C5732" s="47"/>
      <c r="D5732" s="47"/>
      <c r="E5732" s="47"/>
      <c r="F5732" s="47"/>
      <c r="G5732" s="47"/>
      <c r="H5732" s="47"/>
      <c r="I5732" s="47"/>
      <c r="J5732" s="47"/>
      <c r="K5732" s="47"/>
      <c r="L5732" s="47"/>
      <c r="M5732" s="47"/>
      <c r="N5732" s="47"/>
      <c r="O5732" s="47"/>
      <c r="P5732" s="47"/>
      <c r="Q5732" s="47"/>
      <c r="R5732" s="47"/>
      <c r="S5732" s="47"/>
      <c r="T5732" s="47"/>
      <c r="U5732" s="47"/>
      <c r="V5732" s="47"/>
      <c r="W5732" s="47"/>
      <c r="X5732" s="91"/>
      <c r="Y5732" s="90"/>
      <c r="Z5732" s="91"/>
      <c r="AA5732" s="91"/>
    </row>
    <row r="5733" spans="2:27" ht="15" thickBot="1" x14ac:dyDescent="0.35">
      <c r="B5733" s="47" t="s">
        <v>11</v>
      </c>
      <c r="C5733" s="47"/>
      <c r="D5733" s="47"/>
      <c r="E5733" s="47"/>
      <c r="F5733" s="47"/>
      <c r="G5733" s="47"/>
      <c r="H5733" s="112"/>
      <c r="I5733" s="47"/>
      <c r="J5733" s="48" t="s">
        <v>5</v>
      </c>
      <c r="K5733" s="47" t="s">
        <v>12</v>
      </c>
      <c r="L5733" s="47"/>
      <c r="M5733" s="47"/>
      <c r="N5733" s="47"/>
      <c r="O5733" s="47"/>
      <c r="P5733" s="47"/>
      <c r="Q5733" s="47"/>
      <c r="R5733" s="47"/>
      <c r="S5733" s="47"/>
      <c r="T5733" s="47"/>
      <c r="U5733" s="47"/>
      <c r="V5733" s="47"/>
      <c r="W5733" s="47"/>
      <c r="X5733" s="91">
        <f>H5734</f>
        <v>0</v>
      </c>
      <c r="Y5733" s="91">
        <f>H5735</f>
        <v>0</v>
      </c>
      <c r="Z5733" s="91">
        <f>H5736</f>
        <v>0</v>
      </c>
      <c r="AA5733" s="91">
        <f>H5737</f>
        <v>0</v>
      </c>
    </row>
    <row r="5734" spans="2:27" ht="15" thickBot="1" x14ac:dyDescent="0.35">
      <c r="B5734" s="47" t="s">
        <v>13</v>
      </c>
      <c r="C5734" s="47"/>
      <c r="D5734" s="47"/>
      <c r="E5734" s="47"/>
      <c r="F5734" s="47"/>
      <c r="G5734" s="47"/>
      <c r="H5734" s="112"/>
      <c r="I5734" s="59"/>
      <c r="J5734" s="48" t="s">
        <v>5</v>
      </c>
      <c r="K5734" s="47" t="s">
        <v>15</v>
      </c>
      <c r="L5734" s="47"/>
      <c r="M5734" s="47"/>
      <c r="N5734" s="47"/>
      <c r="O5734" s="47"/>
      <c r="P5734" s="47"/>
      <c r="Q5734" s="47"/>
      <c r="R5734" s="47"/>
      <c r="S5734" s="47"/>
      <c r="T5734" s="47"/>
      <c r="U5734" s="47"/>
      <c r="V5734" s="47"/>
      <c r="W5734" s="47"/>
      <c r="X5734" s="91"/>
      <c r="Y5734" s="91"/>
      <c r="Z5734" s="91"/>
      <c r="AA5734" s="91"/>
    </row>
    <row r="5735" spans="2:27" ht="15" thickBot="1" x14ac:dyDescent="0.35">
      <c r="B5735" s="47" t="s">
        <v>16</v>
      </c>
      <c r="C5735" s="47"/>
      <c r="D5735" s="47"/>
      <c r="E5735" s="47"/>
      <c r="F5735" s="47"/>
      <c r="G5735" s="47"/>
      <c r="H5735" s="137"/>
      <c r="I5735" s="47"/>
      <c r="J5735" s="48" t="s">
        <v>5</v>
      </c>
      <c r="K5735" s="47" t="s">
        <v>17</v>
      </c>
      <c r="L5735" s="47"/>
      <c r="M5735" s="47"/>
      <c r="N5735" s="47"/>
      <c r="O5735" s="47"/>
      <c r="P5735" s="47"/>
      <c r="Q5735" s="47"/>
      <c r="R5735" s="47"/>
      <c r="S5735" s="47"/>
      <c r="T5735" s="47"/>
      <c r="U5735" s="47"/>
      <c r="V5735" s="47"/>
      <c r="W5735" s="47"/>
      <c r="X5735" s="91"/>
      <c r="Y5735" s="91"/>
      <c r="Z5735" s="91"/>
      <c r="AA5735" s="91"/>
    </row>
    <row r="5736" spans="2:27" ht="15" thickBot="1" x14ac:dyDescent="0.35">
      <c r="B5736" s="47" t="str">
        <f>IF(H5735="Erdgas","Nettorechnungsbetrag (Erdgas)",IF(H5735="Strom","Nettorechnungsbetrag (Strom)",IF(H5735="Wärme/Kälte","Nettorechnungsbetrag (Wärme/Kälte)","Bitte Energieart auswählen!")))</f>
        <v>Bitte Energieart auswählen!</v>
      </c>
      <c r="C5736" s="47"/>
      <c r="D5736" s="47"/>
      <c r="E5736" s="47"/>
      <c r="F5736" s="47"/>
      <c r="G5736" s="47"/>
      <c r="H5736" s="113"/>
      <c r="I5736" s="60" t="s">
        <v>18</v>
      </c>
      <c r="J5736" s="48" t="s">
        <v>5</v>
      </c>
      <c r="K5736" s="47" t="str">
        <f>IF(H5735="Erdgas","Erdgaskosten exkl. Steuern, Abgaben, Netzentgelte, etc.",IF(H5735="Strom","Stromkosten exkl. Steuern, Abgaben, Netzentgelte, etc.",IF(H5735="Wärme/Kälte","Wärme-/Kältekosten exkl. Steuern, Abgaben, Netzentgelte, etc.","Bitte Energieart auswählen!")))</f>
        <v>Bitte Energieart auswählen!</v>
      </c>
      <c r="L5736" s="47"/>
      <c r="M5736" s="47"/>
      <c r="N5736" s="47"/>
      <c r="O5736" s="47"/>
      <c r="P5736" s="47"/>
      <c r="Q5736" s="47"/>
      <c r="R5736" s="47"/>
      <c r="S5736" s="47"/>
      <c r="T5736" s="47"/>
      <c r="U5736" s="47"/>
      <c r="V5736" s="47"/>
      <c r="W5736" s="47"/>
      <c r="X5736" s="91"/>
      <c r="Y5736" s="91"/>
      <c r="Z5736" s="91"/>
      <c r="AA5736" s="91"/>
    </row>
    <row r="5737" spans="2:27" ht="15" thickBot="1" x14ac:dyDescent="0.35">
      <c r="B5737" s="47" t="str">
        <f>IF(AND(H5735="Erdgas",H5734="Nein"),"Erdgasverbrauch in kWh gem. letzter Jahresabrechnung",IF(H5735="Erdgas","Erdgasverbrauch in kWh im Kalenderjahr 2021",IF(AND(H5735="Strom",H5734="Nein"),"Stromverbrauch in kWh gem. letzter Jahresabrechnung",IF(H5735="Strom","Stromverbrauch in kWh im Kalenderjahr 2021",IF(AND(H5735="Wärme/Kälte",H5734="Nein"),"Wärme-/Kälteverbrauch in kWh gem. letzter Jahresabrechnung",IF(H5735="Wärme/Kälte","Wärme-/Kälteverbrauch in kWh im Kalenderjahr 2021","Bitte Energieart auswählen!"))))))</f>
        <v>Bitte Energieart auswählen!</v>
      </c>
      <c r="C5737" s="47"/>
      <c r="D5737" s="47"/>
      <c r="E5737" s="47"/>
      <c r="F5737" s="47"/>
      <c r="G5737" s="47"/>
      <c r="H5737" s="114"/>
      <c r="I5737" s="60" t="s">
        <v>19</v>
      </c>
      <c r="J5737" s="48" t="s">
        <v>5</v>
      </c>
      <c r="K5737" s="47" t="str">
        <f>IF(H5734="Nein",IF(H5735="Erdgas","Den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endet."),IF(H5735="Erdgas","Bitte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37" s="47"/>
      <c r="M5737" s="47"/>
      <c r="N5737" s="47"/>
      <c r="O5737" s="47"/>
      <c r="P5737" s="47"/>
      <c r="Q5737" s="47"/>
      <c r="R5737" s="47"/>
      <c r="S5737" s="47"/>
      <c r="T5737" s="47"/>
      <c r="U5737" s="47"/>
      <c r="V5737" s="47"/>
      <c r="W5737" s="47"/>
      <c r="X5737" s="91"/>
      <c r="Y5737" s="91"/>
      <c r="Z5737" s="91"/>
      <c r="AA5737" s="91"/>
    </row>
    <row r="5738" spans="2:27" x14ac:dyDescent="0.3">
      <c r="B5738" s="46"/>
      <c r="C5738" s="46"/>
      <c r="D5738" s="46"/>
      <c r="E5738" s="46"/>
      <c r="F5738" s="46"/>
      <c r="G5738" s="46"/>
      <c r="H5738" s="46"/>
      <c r="I5738" s="46"/>
      <c r="J5738" s="46"/>
      <c r="K5738" s="46"/>
      <c r="L5738" s="46"/>
      <c r="M5738" s="46"/>
      <c r="N5738" s="46"/>
      <c r="O5738" s="46"/>
      <c r="P5738" s="46"/>
      <c r="Q5738" s="46"/>
      <c r="R5738" s="46"/>
      <c r="S5738" s="46"/>
      <c r="T5738" s="46"/>
      <c r="U5738" s="46"/>
      <c r="V5738" s="46"/>
      <c r="W5738" s="46"/>
      <c r="X5738" s="91"/>
      <c r="Y5738" s="91"/>
      <c r="Z5738" s="91"/>
      <c r="AA5738" s="91"/>
    </row>
    <row r="5739" spans="2:27" ht="18" thickBot="1" x14ac:dyDescent="0.5">
      <c r="B5739" s="56" t="s">
        <v>10</v>
      </c>
      <c r="C5739" s="47"/>
      <c r="D5739" s="47"/>
      <c r="E5739" s="47"/>
      <c r="F5739" s="47"/>
      <c r="G5739" s="47"/>
      <c r="H5739" s="47"/>
      <c r="I5739" s="47"/>
      <c r="J5739" s="47"/>
      <c r="K5739" s="47"/>
      <c r="L5739" s="47"/>
      <c r="M5739" s="47"/>
      <c r="N5739" s="47"/>
      <c r="O5739" s="47"/>
      <c r="P5739" s="47"/>
      <c r="Q5739" s="47"/>
      <c r="R5739" s="47"/>
      <c r="S5739" s="47"/>
      <c r="T5739" s="47"/>
      <c r="U5739" s="47"/>
      <c r="V5739" s="47"/>
      <c r="W5739" s="47"/>
      <c r="X5739" s="91"/>
      <c r="Y5739" s="90"/>
      <c r="Z5739" s="91"/>
      <c r="AA5739" s="91"/>
    </row>
    <row r="5740" spans="2:27" ht="15" thickBot="1" x14ac:dyDescent="0.35">
      <c r="B5740" s="47" t="s">
        <v>11</v>
      </c>
      <c r="C5740" s="47"/>
      <c r="D5740" s="47"/>
      <c r="E5740" s="47"/>
      <c r="F5740" s="47"/>
      <c r="G5740" s="47"/>
      <c r="H5740" s="112"/>
      <c r="I5740" s="47"/>
      <c r="J5740" s="48" t="s">
        <v>5</v>
      </c>
      <c r="K5740" s="47" t="s">
        <v>12</v>
      </c>
      <c r="L5740" s="47"/>
      <c r="M5740" s="47"/>
      <c r="N5740" s="47"/>
      <c r="O5740" s="47"/>
      <c r="P5740" s="47"/>
      <c r="Q5740" s="47"/>
      <c r="R5740" s="47"/>
      <c r="S5740" s="47"/>
      <c r="T5740" s="47"/>
      <c r="U5740" s="47"/>
      <c r="V5740" s="47"/>
      <c r="W5740" s="47"/>
      <c r="X5740" s="91">
        <f>H5741</f>
        <v>0</v>
      </c>
      <c r="Y5740" s="91">
        <f>H5742</f>
        <v>0</v>
      </c>
      <c r="Z5740" s="91">
        <f>H5743</f>
        <v>0</v>
      </c>
      <c r="AA5740" s="91">
        <f>H5744</f>
        <v>0</v>
      </c>
    </row>
    <row r="5741" spans="2:27" ht="15" thickBot="1" x14ac:dyDescent="0.35">
      <c r="B5741" s="47" t="s">
        <v>13</v>
      </c>
      <c r="C5741" s="47"/>
      <c r="D5741" s="47"/>
      <c r="E5741" s="47"/>
      <c r="F5741" s="47"/>
      <c r="G5741" s="47"/>
      <c r="H5741" s="112"/>
      <c r="I5741" s="59"/>
      <c r="J5741" s="48" t="s">
        <v>5</v>
      </c>
      <c r="K5741" s="47" t="s">
        <v>15</v>
      </c>
      <c r="L5741" s="47"/>
      <c r="M5741" s="47"/>
      <c r="N5741" s="47"/>
      <c r="O5741" s="47"/>
      <c r="P5741" s="47"/>
      <c r="Q5741" s="47"/>
      <c r="R5741" s="47"/>
      <c r="S5741" s="47"/>
      <c r="T5741" s="47"/>
      <c r="U5741" s="47"/>
      <c r="V5741" s="47"/>
      <c r="W5741" s="47"/>
      <c r="X5741" s="91"/>
      <c r="Y5741" s="91"/>
      <c r="Z5741" s="91"/>
      <c r="AA5741" s="91"/>
    </row>
    <row r="5742" spans="2:27" ht="15" thickBot="1" x14ac:dyDescent="0.35">
      <c r="B5742" s="47" t="s">
        <v>16</v>
      </c>
      <c r="C5742" s="47"/>
      <c r="D5742" s="47"/>
      <c r="E5742" s="47"/>
      <c r="F5742" s="47"/>
      <c r="G5742" s="47"/>
      <c r="H5742" s="137"/>
      <c r="I5742" s="47"/>
      <c r="J5742" s="48" t="s">
        <v>5</v>
      </c>
      <c r="K5742" s="47" t="s">
        <v>17</v>
      </c>
      <c r="L5742" s="47"/>
      <c r="M5742" s="47"/>
      <c r="N5742" s="47"/>
      <c r="O5742" s="47"/>
      <c r="P5742" s="47"/>
      <c r="Q5742" s="47"/>
      <c r="R5742" s="47"/>
      <c r="S5742" s="47"/>
      <c r="T5742" s="47"/>
      <c r="U5742" s="47"/>
      <c r="V5742" s="47"/>
      <c r="W5742" s="47"/>
      <c r="X5742" s="91"/>
      <c r="Y5742" s="91"/>
      <c r="Z5742" s="91"/>
      <c r="AA5742" s="91"/>
    </row>
    <row r="5743" spans="2:27" ht="15" thickBot="1" x14ac:dyDescent="0.35">
      <c r="B5743" s="47" t="str">
        <f>IF(H5742="Erdgas","Nettorechnungsbetrag (Erdgas)",IF(H5742="Strom","Nettorechnungsbetrag (Strom)",IF(H5742="Wärme/Kälte","Nettorechnungsbetrag (Wärme/Kälte)","Bitte Energieart auswählen!")))</f>
        <v>Bitte Energieart auswählen!</v>
      </c>
      <c r="C5743" s="47"/>
      <c r="D5743" s="47"/>
      <c r="E5743" s="47"/>
      <c r="F5743" s="47"/>
      <c r="G5743" s="47"/>
      <c r="H5743" s="113"/>
      <c r="I5743" s="60" t="s">
        <v>18</v>
      </c>
      <c r="J5743" s="48" t="s">
        <v>5</v>
      </c>
      <c r="K5743" s="47" t="str">
        <f>IF(H5742="Erdgas","Erdgaskosten exkl. Steuern, Abgaben, Netzentgelte, etc.",IF(H5742="Strom","Stromkosten exkl. Steuern, Abgaben, Netzentgelte, etc.",IF(H5742="Wärme/Kälte","Wärme-/Kältekosten exkl. Steuern, Abgaben, Netzentgelte, etc.","Bitte Energieart auswählen!")))</f>
        <v>Bitte Energieart auswählen!</v>
      </c>
      <c r="L5743" s="47"/>
      <c r="M5743" s="47"/>
      <c r="N5743" s="47"/>
      <c r="O5743" s="47"/>
      <c r="P5743" s="47"/>
      <c r="Q5743" s="47"/>
      <c r="R5743" s="47"/>
      <c r="S5743" s="47"/>
      <c r="T5743" s="47"/>
      <c r="U5743" s="47"/>
      <c r="V5743" s="47"/>
      <c r="W5743" s="47"/>
      <c r="X5743" s="91"/>
      <c r="Y5743" s="91"/>
      <c r="Z5743" s="91"/>
      <c r="AA5743" s="91"/>
    </row>
    <row r="5744" spans="2:27" ht="15" thickBot="1" x14ac:dyDescent="0.35">
      <c r="B5744" s="47" t="str">
        <f>IF(AND(H5742="Erdgas",H5741="Nein"),"Erdgasverbrauch in kWh gem. letzter Jahresabrechnung",IF(H5742="Erdgas","Erdgasverbrauch in kWh im Kalenderjahr 2021",IF(AND(H5742="Strom",H5741="Nein"),"Stromverbrauch in kWh gem. letzter Jahresabrechnung",IF(H5742="Strom","Stromverbrauch in kWh im Kalenderjahr 2021",IF(AND(H5742="Wärme/Kälte",H5741="Nein"),"Wärme-/Kälteverbrauch in kWh gem. letzter Jahresabrechnung",IF(H5742="Wärme/Kälte","Wärme-/Kälteverbrauch in kWh im Kalenderjahr 2021","Bitte Energieart auswählen!"))))))</f>
        <v>Bitte Energieart auswählen!</v>
      </c>
      <c r="C5744" s="47"/>
      <c r="D5744" s="47"/>
      <c r="E5744" s="47"/>
      <c r="F5744" s="47"/>
      <c r="G5744" s="47"/>
      <c r="H5744" s="114"/>
      <c r="I5744" s="60" t="s">
        <v>19</v>
      </c>
      <c r="J5744" s="48" t="s">
        <v>5</v>
      </c>
      <c r="K5744" s="47" t="str">
        <f>IF(H5741="Nein",IF(H5742="Erdgas","Den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endet."),IF(H5742="Erdgas","Bitte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44" s="47"/>
      <c r="M5744" s="47"/>
      <c r="N5744" s="47"/>
      <c r="O5744" s="47"/>
      <c r="P5744" s="47"/>
      <c r="Q5744" s="47"/>
      <c r="R5744" s="47"/>
      <c r="S5744" s="47"/>
      <c r="T5744" s="47"/>
      <c r="U5744" s="47"/>
      <c r="V5744" s="47"/>
      <c r="W5744" s="47"/>
      <c r="X5744" s="91"/>
      <c r="Y5744" s="91"/>
      <c r="Z5744" s="91"/>
      <c r="AA5744" s="91"/>
    </row>
    <row r="5745" spans="2:27" x14ac:dyDescent="0.3">
      <c r="B5745" s="46"/>
      <c r="C5745" s="46"/>
      <c r="D5745" s="46"/>
      <c r="E5745" s="46"/>
      <c r="F5745" s="46"/>
      <c r="G5745" s="46"/>
      <c r="H5745" s="46"/>
      <c r="I5745" s="46"/>
      <c r="J5745" s="46"/>
      <c r="K5745" s="46"/>
      <c r="L5745" s="46"/>
      <c r="M5745" s="46"/>
      <c r="N5745" s="46"/>
      <c r="O5745" s="46"/>
      <c r="P5745" s="46"/>
      <c r="Q5745" s="46"/>
      <c r="R5745" s="46"/>
      <c r="S5745" s="46"/>
      <c r="T5745" s="46"/>
      <c r="U5745" s="46"/>
      <c r="V5745" s="46"/>
      <c r="W5745" s="46"/>
      <c r="X5745" s="91"/>
      <c r="Y5745" s="91"/>
      <c r="Z5745" s="91"/>
      <c r="AA5745" s="91"/>
    </row>
    <row r="5746" spans="2:27" ht="18" thickBot="1" x14ac:dyDescent="0.5">
      <c r="B5746" s="56" t="s">
        <v>10</v>
      </c>
      <c r="C5746" s="47"/>
      <c r="D5746" s="47"/>
      <c r="E5746" s="47"/>
      <c r="F5746" s="47"/>
      <c r="G5746" s="47"/>
      <c r="H5746" s="47"/>
      <c r="I5746" s="47"/>
      <c r="J5746" s="47"/>
      <c r="K5746" s="47"/>
      <c r="L5746" s="47"/>
      <c r="M5746" s="47"/>
      <c r="N5746" s="47"/>
      <c r="O5746" s="47"/>
      <c r="P5746" s="47"/>
      <c r="Q5746" s="47"/>
      <c r="R5746" s="47"/>
      <c r="S5746" s="47"/>
      <c r="T5746" s="47"/>
      <c r="U5746" s="47"/>
      <c r="V5746" s="47"/>
      <c r="W5746" s="47"/>
      <c r="X5746" s="91"/>
      <c r="Y5746" s="90"/>
      <c r="Z5746" s="91"/>
      <c r="AA5746" s="91"/>
    </row>
    <row r="5747" spans="2:27" ht="15" thickBot="1" x14ac:dyDescent="0.35">
      <c r="B5747" s="47" t="s">
        <v>11</v>
      </c>
      <c r="C5747" s="47"/>
      <c r="D5747" s="47"/>
      <c r="E5747" s="47"/>
      <c r="F5747" s="47"/>
      <c r="G5747" s="47"/>
      <c r="H5747" s="112"/>
      <c r="I5747" s="47"/>
      <c r="J5747" s="48" t="s">
        <v>5</v>
      </c>
      <c r="K5747" s="47" t="s">
        <v>12</v>
      </c>
      <c r="L5747" s="47"/>
      <c r="M5747" s="47"/>
      <c r="N5747" s="47"/>
      <c r="O5747" s="47"/>
      <c r="P5747" s="47"/>
      <c r="Q5747" s="47"/>
      <c r="R5747" s="47"/>
      <c r="S5747" s="47"/>
      <c r="T5747" s="47"/>
      <c r="U5747" s="47"/>
      <c r="V5747" s="47"/>
      <c r="W5747" s="47"/>
      <c r="X5747" s="91">
        <f>H5748</f>
        <v>0</v>
      </c>
      <c r="Y5747" s="91">
        <f>H5749</f>
        <v>0</v>
      </c>
      <c r="Z5747" s="91">
        <f>H5750</f>
        <v>0</v>
      </c>
      <c r="AA5747" s="91">
        <f>H5751</f>
        <v>0</v>
      </c>
    </row>
    <row r="5748" spans="2:27" ht="15" thickBot="1" x14ac:dyDescent="0.35">
      <c r="B5748" s="47" t="s">
        <v>13</v>
      </c>
      <c r="C5748" s="47"/>
      <c r="D5748" s="47"/>
      <c r="E5748" s="47"/>
      <c r="F5748" s="47"/>
      <c r="G5748" s="47"/>
      <c r="H5748" s="112"/>
      <c r="I5748" s="59"/>
      <c r="J5748" s="48" t="s">
        <v>5</v>
      </c>
      <c r="K5748" s="47" t="s">
        <v>15</v>
      </c>
      <c r="L5748" s="47"/>
      <c r="M5748" s="47"/>
      <c r="N5748" s="47"/>
      <c r="O5748" s="47"/>
      <c r="P5748" s="47"/>
      <c r="Q5748" s="47"/>
      <c r="R5748" s="47"/>
      <c r="S5748" s="47"/>
      <c r="T5748" s="47"/>
      <c r="U5748" s="47"/>
      <c r="V5748" s="47"/>
      <c r="W5748" s="47"/>
      <c r="X5748" s="91"/>
      <c r="Y5748" s="91"/>
      <c r="Z5748" s="91"/>
      <c r="AA5748" s="91"/>
    </row>
    <row r="5749" spans="2:27" ht="15" thickBot="1" x14ac:dyDescent="0.35">
      <c r="B5749" s="47" t="s">
        <v>16</v>
      </c>
      <c r="C5749" s="47"/>
      <c r="D5749" s="47"/>
      <c r="E5749" s="47"/>
      <c r="F5749" s="47"/>
      <c r="G5749" s="47"/>
      <c r="H5749" s="137"/>
      <c r="I5749" s="47"/>
      <c r="J5749" s="48" t="s">
        <v>5</v>
      </c>
      <c r="K5749" s="47" t="s">
        <v>17</v>
      </c>
      <c r="L5749" s="47"/>
      <c r="M5749" s="47"/>
      <c r="N5749" s="47"/>
      <c r="O5749" s="47"/>
      <c r="P5749" s="47"/>
      <c r="Q5749" s="47"/>
      <c r="R5749" s="47"/>
      <c r="S5749" s="47"/>
      <c r="T5749" s="47"/>
      <c r="U5749" s="47"/>
      <c r="V5749" s="47"/>
      <c r="W5749" s="47"/>
      <c r="X5749" s="91"/>
      <c r="Y5749" s="91"/>
      <c r="Z5749" s="91"/>
      <c r="AA5749" s="91"/>
    </row>
    <row r="5750" spans="2:27" ht="15" thickBot="1" x14ac:dyDescent="0.35">
      <c r="B5750" s="47" t="str">
        <f>IF(H5749="Erdgas","Nettorechnungsbetrag (Erdgas)",IF(H5749="Strom","Nettorechnungsbetrag (Strom)",IF(H5749="Wärme/Kälte","Nettorechnungsbetrag (Wärme/Kälte)","Bitte Energieart auswählen!")))</f>
        <v>Bitte Energieart auswählen!</v>
      </c>
      <c r="C5750" s="47"/>
      <c r="D5750" s="47"/>
      <c r="E5750" s="47"/>
      <c r="F5750" s="47"/>
      <c r="G5750" s="47"/>
      <c r="H5750" s="113"/>
      <c r="I5750" s="60" t="s">
        <v>18</v>
      </c>
      <c r="J5750" s="48" t="s">
        <v>5</v>
      </c>
      <c r="K5750" s="47" t="str">
        <f>IF(H5749="Erdgas","Erdgaskosten exkl. Steuern, Abgaben, Netzentgelte, etc.",IF(H5749="Strom","Stromkosten exkl. Steuern, Abgaben, Netzentgelte, etc.",IF(H5749="Wärme/Kälte","Wärme-/Kältekosten exkl. Steuern, Abgaben, Netzentgelte, etc.","Bitte Energieart auswählen!")))</f>
        <v>Bitte Energieart auswählen!</v>
      </c>
      <c r="L5750" s="47"/>
      <c r="M5750" s="47"/>
      <c r="N5750" s="47"/>
      <c r="O5750" s="47"/>
      <c r="P5750" s="47"/>
      <c r="Q5750" s="47"/>
      <c r="R5750" s="47"/>
      <c r="S5750" s="47"/>
      <c r="T5750" s="47"/>
      <c r="U5750" s="47"/>
      <c r="V5750" s="47"/>
      <c r="W5750" s="47"/>
      <c r="X5750" s="91"/>
      <c r="Y5750" s="91"/>
      <c r="Z5750" s="91"/>
      <c r="AA5750" s="91"/>
    </row>
    <row r="5751" spans="2:27" ht="15" thickBot="1" x14ac:dyDescent="0.35">
      <c r="B5751" s="47" t="str">
        <f>IF(AND(H5749="Erdgas",H5748="Nein"),"Erdgasverbrauch in kWh gem. letzter Jahresabrechnung",IF(H5749="Erdgas","Erdgasverbrauch in kWh im Kalenderjahr 2021",IF(AND(H5749="Strom",H5748="Nein"),"Stromverbrauch in kWh gem. letzter Jahresabrechnung",IF(H5749="Strom","Stromverbrauch in kWh im Kalenderjahr 2021",IF(AND(H5749="Wärme/Kälte",H5748="Nein"),"Wärme-/Kälteverbrauch in kWh gem. letzter Jahresabrechnung",IF(H5749="Wärme/Kälte","Wärme-/Kälteverbrauch in kWh im Kalenderjahr 2021","Bitte Energieart auswählen!"))))))</f>
        <v>Bitte Energieart auswählen!</v>
      </c>
      <c r="C5751" s="47"/>
      <c r="D5751" s="47"/>
      <c r="E5751" s="47"/>
      <c r="F5751" s="47"/>
      <c r="G5751" s="47"/>
      <c r="H5751" s="114"/>
      <c r="I5751" s="60" t="s">
        <v>19</v>
      </c>
      <c r="J5751" s="48" t="s">
        <v>5</v>
      </c>
      <c r="K5751" s="47" t="str">
        <f>IF(H5748="Nein",IF(H5749="Erdgas","Den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endet."),IF(H5749="Erdgas","Bitte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51" s="47"/>
      <c r="M5751" s="47"/>
      <c r="N5751" s="47"/>
      <c r="O5751" s="47"/>
      <c r="P5751" s="47"/>
      <c r="Q5751" s="47"/>
      <c r="R5751" s="47"/>
      <c r="S5751" s="47"/>
      <c r="T5751" s="47"/>
      <c r="U5751" s="47"/>
      <c r="V5751" s="47"/>
      <c r="W5751" s="47"/>
      <c r="X5751" s="91"/>
      <c r="Y5751" s="91"/>
      <c r="Z5751" s="91"/>
      <c r="AA5751" s="91"/>
    </row>
    <row r="5752" spans="2:27" x14ac:dyDescent="0.3">
      <c r="B5752" s="46"/>
      <c r="C5752" s="46"/>
      <c r="D5752" s="46"/>
      <c r="E5752" s="46"/>
      <c r="F5752" s="46"/>
      <c r="G5752" s="46"/>
      <c r="H5752" s="46"/>
      <c r="I5752" s="46"/>
      <c r="J5752" s="46"/>
      <c r="K5752" s="46"/>
      <c r="L5752" s="46"/>
      <c r="M5752" s="46"/>
      <c r="N5752" s="46"/>
      <c r="O5752" s="46"/>
      <c r="P5752" s="46"/>
      <c r="Q5752" s="46"/>
      <c r="R5752" s="46"/>
      <c r="S5752" s="46"/>
      <c r="T5752" s="46"/>
      <c r="U5752" s="46"/>
      <c r="V5752" s="46"/>
      <c r="W5752" s="46"/>
      <c r="X5752" s="91"/>
      <c r="Y5752" s="91"/>
      <c r="Z5752" s="91"/>
      <c r="AA5752" s="91"/>
    </row>
    <row r="5753" spans="2:27" ht="18" thickBot="1" x14ac:dyDescent="0.5">
      <c r="B5753" s="56" t="s">
        <v>10</v>
      </c>
      <c r="C5753" s="47"/>
      <c r="D5753" s="47"/>
      <c r="E5753" s="47"/>
      <c r="F5753" s="47"/>
      <c r="G5753" s="47"/>
      <c r="H5753" s="47"/>
      <c r="I5753" s="47"/>
      <c r="J5753" s="47"/>
      <c r="K5753" s="47"/>
      <c r="L5753" s="47"/>
      <c r="M5753" s="47"/>
      <c r="N5753" s="47"/>
      <c r="O5753" s="47"/>
      <c r="P5753" s="47"/>
      <c r="Q5753" s="47"/>
      <c r="R5753" s="47"/>
      <c r="S5753" s="47"/>
      <c r="T5753" s="47"/>
      <c r="U5753" s="47"/>
      <c r="V5753" s="47"/>
      <c r="W5753" s="47"/>
      <c r="X5753" s="91"/>
      <c r="Y5753" s="90"/>
      <c r="Z5753" s="91"/>
      <c r="AA5753" s="91"/>
    </row>
    <row r="5754" spans="2:27" ht="15" thickBot="1" x14ac:dyDescent="0.35">
      <c r="B5754" s="47" t="s">
        <v>11</v>
      </c>
      <c r="C5754" s="47"/>
      <c r="D5754" s="47"/>
      <c r="E5754" s="47"/>
      <c r="F5754" s="47"/>
      <c r="G5754" s="47"/>
      <c r="H5754" s="112"/>
      <c r="I5754" s="47"/>
      <c r="J5754" s="48" t="s">
        <v>5</v>
      </c>
      <c r="K5754" s="47" t="s">
        <v>12</v>
      </c>
      <c r="L5754" s="47"/>
      <c r="M5754" s="47"/>
      <c r="N5754" s="47"/>
      <c r="O5754" s="47"/>
      <c r="P5754" s="47"/>
      <c r="Q5754" s="47"/>
      <c r="R5754" s="47"/>
      <c r="S5754" s="47"/>
      <c r="T5754" s="47"/>
      <c r="U5754" s="47"/>
      <c r="V5754" s="47"/>
      <c r="W5754" s="47"/>
      <c r="X5754" s="91">
        <f>H5755</f>
        <v>0</v>
      </c>
      <c r="Y5754" s="91">
        <f>H5756</f>
        <v>0</v>
      </c>
      <c r="Z5754" s="91">
        <f>H5757</f>
        <v>0</v>
      </c>
      <c r="AA5754" s="91">
        <f>H5758</f>
        <v>0</v>
      </c>
    </row>
    <row r="5755" spans="2:27" ht="15" thickBot="1" x14ac:dyDescent="0.35">
      <c r="B5755" s="47" t="s">
        <v>13</v>
      </c>
      <c r="C5755" s="47"/>
      <c r="D5755" s="47"/>
      <c r="E5755" s="47"/>
      <c r="F5755" s="47"/>
      <c r="G5755" s="47"/>
      <c r="H5755" s="112"/>
      <c r="I5755" s="59"/>
      <c r="J5755" s="48" t="s">
        <v>5</v>
      </c>
      <c r="K5755" s="47" t="s">
        <v>15</v>
      </c>
      <c r="L5755" s="47"/>
      <c r="M5755" s="47"/>
      <c r="N5755" s="47"/>
      <c r="O5755" s="47"/>
      <c r="P5755" s="47"/>
      <c r="Q5755" s="47"/>
      <c r="R5755" s="47"/>
      <c r="S5755" s="47"/>
      <c r="T5755" s="47"/>
      <c r="U5755" s="47"/>
      <c r="V5755" s="47"/>
      <c r="W5755" s="47"/>
      <c r="X5755" s="91"/>
      <c r="Y5755" s="91"/>
      <c r="Z5755" s="91"/>
      <c r="AA5755" s="91"/>
    </row>
    <row r="5756" spans="2:27" ht="15" thickBot="1" x14ac:dyDescent="0.35">
      <c r="B5756" s="47" t="s">
        <v>16</v>
      </c>
      <c r="C5756" s="47"/>
      <c r="D5756" s="47"/>
      <c r="E5756" s="47"/>
      <c r="F5756" s="47"/>
      <c r="G5756" s="47"/>
      <c r="H5756" s="137"/>
      <c r="I5756" s="47"/>
      <c r="J5756" s="48" t="s">
        <v>5</v>
      </c>
      <c r="K5756" s="47" t="s">
        <v>17</v>
      </c>
      <c r="L5756" s="47"/>
      <c r="M5756" s="47"/>
      <c r="N5756" s="47"/>
      <c r="O5756" s="47"/>
      <c r="P5756" s="47"/>
      <c r="Q5756" s="47"/>
      <c r="R5756" s="47"/>
      <c r="S5756" s="47"/>
      <c r="T5756" s="47"/>
      <c r="U5756" s="47"/>
      <c r="V5756" s="47"/>
      <c r="W5756" s="47"/>
      <c r="X5756" s="91"/>
      <c r="Y5756" s="91"/>
      <c r="Z5756" s="91"/>
      <c r="AA5756" s="91"/>
    </row>
    <row r="5757" spans="2:27" ht="15" thickBot="1" x14ac:dyDescent="0.35">
      <c r="B5757" s="47" t="str">
        <f>IF(H5756="Erdgas","Nettorechnungsbetrag (Erdgas)",IF(H5756="Strom","Nettorechnungsbetrag (Strom)",IF(H5756="Wärme/Kälte","Nettorechnungsbetrag (Wärme/Kälte)","Bitte Energieart auswählen!")))</f>
        <v>Bitte Energieart auswählen!</v>
      </c>
      <c r="C5757" s="47"/>
      <c r="D5757" s="47"/>
      <c r="E5757" s="47"/>
      <c r="F5757" s="47"/>
      <c r="G5757" s="47"/>
      <c r="H5757" s="113"/>
      <c r="I5757" s="60" t="s">
        <v>18</v>
      </c>
      <c r="J5757" s="48" t="s">
        <v>5</v>
      </c>
      <c r="K5757" s="47" t="str">
        <f>IF(H5756="Erdgas","Erdgaskosten exkl. Steuern, Abgaben, Netzentgelte, etc.",IF(H5756="Strom","Stromkosten exkl. Steuern, Abgaben, Netzentgelte, etc.",IF(H5756="Wärme/Kälte","Wärme-/Kältekosten exkl. Steuern, Abgaben, Netzentgelte, etc.","Bitte Energieart auswählen!")))</f>
        <v>Bitte Energieart auswählen!</v>
      </c>
      <c r="L5757" s="47"/>
      <c r="M5757" s="47"/>
      <c r="N5757" s="47"/>
      <c r="O5757" s="47"/>
      <c r="P5757" s="47"/>
      <c r="Q5757" s="47"/>
      <c r="R5757" s="47"/>
      <c r="S5757" s="47"/>
      <c r="T5757" s="47"/>
      <c r="U5757" s="47"/>
      <c r="V5757" s="47"/>
      <c r="W5757" s="47"/>
      <c r="X5757" s="91"/>
      <c r="Y5757" s="91"/>
      <c r="Z5757" s="91"/>
      <c r="AA5757" s="91"/>
    </row>
    <row r="5758" spans="2:27" ht="15" thickBot="1" x14ac:dyDescent="0.35">
      <c r="B5758" s="47" t="str">
        <f>IF(AND(H5756="Erdgas",H5755="Nein"),"Erdgasverbrauch in kWh gem. letzter Jahresabrechnung",IF(H5756="Erdgas","Erdgasverbrauch in kWh im Kalenderjahr 2021",IF(AND(H5756="Strom",H5755="Nein"),"Stromverbrauch in kWh gem. letzter Jahresabrechnung",IF(H5756="Strom","Stromverbrauch in kWh im Kalenderjahr 2021",IF(AND(H5756="Wärme/Kälte",H5755="Nein"),"Wärme-/Kälteverbrauch in kWh gem. letzter Jahresabrechnung",IF(H5756="Wärme/Kälte","Wärme-/Kälteverbrauch in kWh im Kalenderjahr 2021","Bitte Energieart auswählen!"))))))</f>
        <v>Bitte Energieart auswählen!</v>
      </c>
      <c r="C5758" s="47"/>
      <c r="D5758" s="47"/>
      <c r="E5758" s="47"/>
      <c r="F5758" s="47"/>
      <c r="G5758" s="47"/>
      <c r="H5758" s="114"/>
      <c r="I5758" s="60" t="s">
        <v>19</v>
      </c>
      <c r="J5758" s="48" t="s">
        <v>5</v>
      </c>
      <c r="K5758" s="47" t="str">
        <f>IF(H5755="Nein",IF(H5756="Erdgas","Den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endet."),IF(H5756="Erdgas","Bitte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58" s="47"/>
      <c r="M5758" s="47"/>
      <c r="N5758" s="47"/>
      <c r="O5758" s="47"/>
      <c r="P5758" s="47"/>
      <c r="Q5758" s="47"/>
      <c r="R5758" s="47"/>
      <c r="S5758" s="47"/>
      <c r="T5758" s="47"/>
      <c r="U5758" s="47"/>
      <c r="V5758" s="47"/>
      <c r="W5758" s="47"/>
      <c r="X5758" s="91"/>
      <c r="Y5758" s="91"/>
      <c r="Z5758" s="91"/>
      <c r="AA5758" s="91"/>
    </row>
    <row r="5759" spans="2:27" x14ac:dyDescent="0.3">
      <c r="B5759" s="46"/>
      <c r="C5759" s="46"/>
      <c r="D5759" s="46"/>
      <c r="E5759" s="46"/>
      <c r="F5759" s="46"/>
      <c r="G5759" s="46"/>
      <c r="H5759" s="46"/>
      <c r="I5759" s="46"/>
      <c r="J5759" s="46"/>
      <c r="K5759" s="46"/>
      <c r="L5759" s="46"/>
      <c r="M5759" s="46"/>
      <c r="N5759" s="46"/>
      <c r="O5759" s="46"/>
      <c r="P5759" s="46"/>
      <c r="Q5759" s="46"/>
      <c r="R5759" s="46"/>
      <c r="S5759" s="46"/>
      <c r="T5759" s="46"/>
      <c r="U5759" s="46"/>
      <c r="V5759" s="46"/>
      <c r="W5759" s="46"/>
      <c r="X5759" s="91"/>
      <c r="Y5759" s="91"/>
      <c r="Z5759" s="91"/>
      <c r="AA5759" s="91"/>
    </row>
    <row r="5760" spans="2:27" ht="18" thickBot="1" x14ac:dyDescent="0.5">
      <c r="B5760" s="56" t="s">
        <v>10</v>
      </c>
      <c r="C5760" s="47"/>
      <c r="D5760" s="47"/>
      <c r="E5760" s="47"/>
      <c r="F5760" s="47"/>
      <c r="G5760" s="47"/>
      <c r="H5760" s="47"/>
      <c r="I5760" s="47"/>
      <c r="J5760" s="47"/>
      <c r="K5760" s="47"/>
      <c r="L5760" s="47"/>
      <c r="M5760" s="47"/>
      <c r="N5760" s="47"/>
      <c r="O5760" s="47"/>
      <c r="P5760" s="47"/>
      <c r="Q5760" s="47"/>
      <c r="R5760" s="47"/>
      <c r="S5760" s="47"/>
      <c r="T5760" s="47"/>
      <c r="U5760" s="47"/>
      <c r="V5760" s="47"/>
      <c r="W5760" s="47"/>
      <c r="X5760" s="91"/>
      <c r="Y5760" s="90"/>
      <c r="Z5760" s="91"/>
      <c r="AA5760" s="91"/>
    </row>
    <row r="5761" spans="2:27" ht="15" thickBot="1" x14ac:dyDescent="0.35">
      <c r="B5761" s="47" t="s">
        <v>11</v>
      </c>
      <c r="C5761" s="47"/>
      <c r="D5761" s="47"/>
      <c r="E5761" s="47"/>
      <c r="F5761" s="47"/>
      <c r="G5761" s="47"/>
      <c r="H5761" s="112"/>
      <c r="I5761" s="47"/>
      <c r="J5761" s="48" t="s">
        <v>5</v>
      </c>
      <c r="K5761" s="47" t="s">
        <v>12</v>
      </c>
      <c r="L5761" s="47"/>
      <c r="M5761" s="47"/>
      <c r="N5761" s="47"/>
      <c r="O5761" s="47"/>
      <c r="P5761" s="47"/>
      <c r="Q5761" s="47"/>
      <c r="R5761" s="47"/>
      <c r="S5761" s="47"/>
      <c r="T5761" s="47"/>
      <c r="U5761" s="47"/>
      <c r="V5761" s="47"/>
      <c r="W5761" s="47"/>
      <c r="X5761" s="91">
        <f>H5762</f>
        <v>0</v>
      </c>
      <c r="Y5761" s="91">
        <f>H5763</f>
        <v>0</v>
      </c>
      <c r="Z5761" s="91">
        <f>H5764</f>
        <v>0</v>
      </c>
      <c r="AA5761" s="91">
        <f>H5765</f>
        <v>0</v>
      </c>
    </row>
    <row r="5762" spans="2:27" ht="15" thickBot="1" x14ac:dyDescent="0.35">
      <c r="B5762" s="47" t="s">
        <v>13</v>
      </c>
      <c r="C5762" s="47"/>
      <c r="D5762" s="47"/>
      <c r="E5762" s="47"/>
      <c r="F5762" s="47"/>
      <c r="G5762" s="47"/>
      <c r="H5762" s="112"/>
      <c r="I5762" s="59"/>
      <c r="J5762" s="48" t="s">
        <v>5</v>
      </c>
      <c r="K5762" s="47" t="s">
        <v>15</v>
      </c>
      <c r="L5762" s="47"/>
      <c r="M5762" s="47"/>
      <c r="N5762" s="47"/>
      <c r="O5762" s="47"/>
      <c r="P5762" s="47"/>
      <c r="Q5762" s="47"/>
      <c r="R5762" s="47"/>
      <c r="S5762" s="47"/>
      <c r="T5762" s="47"/>
      <c r="U5762" s="47"/>
      <c r="V5762" s="47"/>
      <c r="W5762" s="47"/>
      <c r="X5762" s="91"/>
      <c r="Y5762" s="91"/>
      <c r="Z5762" s="91"/>
      <c r="AA5762" s="91"/>
    </row>
    <row r="5763" spans="2:27" ht="15" thickBot="1" x14ac:dyDescent="0.35">
      <c r="B5763" s="47" t="s">
        <v>16</v>
      </c>
      <c r="C5763" s="47"/>
      <c r="D5763" s="47"/>
      <c r="E5763" s="47"/>
      <c r="F5763" s="47"/>
      <c r="G5763" s="47"/>
      <c r="H5763" s="137"/>
      <c r="I5763" s="47"/>
      <c r="J5763" s="48" t="s">
        <v>5</v>
      </c>
      <c r="K5763" s="47" t="s">
        <v>17</v>
      </c>
      <c r="L5763" s="47"/>
      <c r="M5763" s="47"/>
      <c r="N5763" s="47"/>
      <c r="O5763" s="47"/>
      <c r="P5763" s="47"/>
      <c r="Q5763" s="47"/>
      <c r="R5763" s="47"/>
      <c r="S5763" s="47"/>
      <c r="T5763" s="47"/>
      <c r="U5763" s="47"/>
      <c r="V5763" s="47"/>
      <c r="W5763" s="47"/>
      <c r="X5763" s="91"/>
      <c r="Y5763" s="91"/>
      <c r="Z5763" s="91"/>
      <c r="AA5763" s="91"/>
    </row>
    <row r="5764" spans="2:27" ht="15" thickBot="1" x14ac:dyDescent="0.35">
      <c r="B5764" s="47" t="str">
        <f>IF(H5763="Erdgas","Nettorechnungsbetrag (Erdgas)",IF(H5763="Strom","Nettorechnungsbetrag (Strom)",IF(H5763="Wärme/Kälte","Nettorechnungsbetrag (Wärme/Kälte)","Bitte Energieart auswählen!")))</f>
        <v>Bitte Energieart auswählen!</v>
      </c>
      <c r="C5764" s="47"/>
      <c r="D5764" s="47"/>
      <c r="E5764" s="47"/>
      <c r="F5764" s="47"/>
      <c r="G5764" s="47"/>
      <c r="H5764" s="113"/>
      <c r="I5764" s="60" t="s">
        <v>18</v>
      </c>
      <c r="J5764" s="48" t="s">
        <v>5</v>
      </c>
      <c r="K5764" s="47" t="str">
        <f>IF(H5763="Erdgas","Erdgaskosten exkl. Steuern, Abgaben, Netzentgelte, etc.",IF(H5763="Strom","Stromkosten exkl. Steuern, Abgaben, Netzentgelte, etc.",IF(H5763="Wärme/Kälte","Wärme-/Kältekosten exkl. Steuern, Abgaben, Netzentgelte, etc.","Bitte Energieart auswählen!")))</f>
        <v>Bitte Energieart auswählen!</v>
      </c>
      <c r="L5764" s="47"/>
      <c r="M5764" s="47"/>
      <c r="N5764" s="47"/>
      <c r="O5764" s="47"/>
      <c r="P5764" s="47"/>
      <c r="Q5764" s="47"/>
      <c r="R5764" s="47"/>
      <c r="S5764" s="47"/>
      <c r="T5764" s="47"/>
      <c r="U5764" s="47"/>
      <c r="V5764" s="47"/>
      <c r="W5764" s="47"/>
      <c r="X5764" s="91"/>
      <c r="Y5764" s="91"/>
      <c r="Z5764" s="91"/>
      <c r="AA5764" s="91"/>
    </row>
    <row r="5765" spans="2:27" ht="15" thickBot="1" x14ac:dyDescent="0.35">
      <c r="B5765" s="47" t="str">
        <f>IF(AND(H5763="Erdgas",H5762="Nein"),"Erdgasverbrauch in kWh gem. letzter Jahresabrechnung",IF(H5763="Erdgas","Erdgasverbrauch in kWh im Kalenderjahr 2021",IF(AND(H5763="Strom",H5762="Nein"),"Stromverbrauch in kWh gem. letzter Jahresabrechnung",IF(H5763="Strom","Stromverbrauch in kWh im Kalenderjahr 2021",IF(AND(H5763="Wärme/Kälte",H5762="Nein"),"Wärme-/Kälteverbrauch in kWh gem. letzter Jahresabrechnung",IF(H5763="Wärme/Kälte","Wärme-/Kälteverbrauch in kWh im Kalenderjahr 2021","Bitte Energieart auswählen!"))))))</f>
        <v>Bitte Energieart auswählen!</v>
      </c>
      <c r="C5765" s="47"/>
      <c r="D5765" s="47"/>
      <c r="E5765" s="47"/>
      <c r="F5765" s="47"/>
      <c r="G5765" s="47"/>
      <c r="H5765" s="114"/>
      <c r="I5765" s="60" t="s">
        <v>19</v>
      </c>
      <c r="J5765" s="48" t="s">
        <v>5</v>
      </c>
      <c r="K5765" s="47" t="str">
        <f>IF(H5762="Nein",IF(H5763="Erdgas","Den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endet."),IF(H5763="Erdgas","Bitte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65" s="47"/>
      <c r="M5765" s="47"/>
      <c r="N5765" s="47"/>
      <c r="O5765" s="47"/>
      <c r="P5765" s="47"/>
      <c r="Q5765" s="47"/>
      <c r="R5765" s="47"/>
      <c r="S5765" s="47"/>
      <c r="T5765" s="47"/>
      <c r="U5765" s="47"/>
      <c r="V5765" s="47"/>
      <c r="W5765" s="47"/>
      <c r="X5765" s="91"/>
      <c r="Y5765" s="91"/>
      <c r="Z5765" s="91"/>
      <c r="AA5765" s="91"/>
    </row>
    <row r="5766" spans="2:27" x14ac:dyDescent="0.3">
      <c r="B5766" s="46"/>
      <c r="C5766" s="46"/>
      <c r="D5766" s="46"/>
      <c r="E5766" s="46"/>
      <c r="F5766" s="46"/>
      <c r="G5766" s="46"/>
      <c r="H5766" s="46"/>
      <c r="I5766" s="46"/>
      <c r="J5766" s="46"/>
      <c r="K5766" s="46"/>
      <c r="L5766" s="46"/>
      <c r="M5766" s="46"/>
      <c r="N5766" s="46"/>
      <c r="O5766" s="46"/>
      <c r="P5766" s="46"/>
      <c r="Q5766" s="46"/>
      <c r="R5766" s="46"/>
      <c r="S5766" s="46"/>
      <c r="T5766" s="46"/>
      <c r="U5766" s="46"/>
      <c r="V5766" s="46"/>
      <c r="W5766" s="46"/>
      <c r="X5766" s="91"/>
      <c r="Y5766" s="91"/>
      <c r="Z5766" s="91"/>
      <c r="AA5766" s="91"/>
    </row>
    <row r="5767" spans="2:27" ht="18" thickBot="1" x14ac:dyDescent="0.5">
      <c r="B5767" s="56" t="s">
        <v>10</v>
      </c>
      <c r="C5767" s="47"/>
      <c r="D5767" s="47"/>
      <c r="E5767" s="47"/>
      <c r="F5767" s="47"/>
      <c r="G5767" s="47"/>
      <c r="H5767" s="47"/>
      <c r="I5767" s="47"/>
      <c r="J5767" s="47"/>
      <c r="K5767" s="47"/>
      <c r="L5767" s="47"/>
      <c r="M5767" s="47"/>
      <c r="N5767" s="47"/>
      <c r="O5767" s="47"/>
      <c r="P5767" s="47"/>
      <c r="Q5767" s="47"/>
      <c r="R5767" s="47"/>
      <c r="S5767" s="47"/>
      <c r="T5767" s="47"/>
      <c r="U5767" s="47"/>
      <c r="V5767" s="47"/>
      <c r="W5767" s="47"/>
      <c r="X5767" s="91"/>
      <c r="Y5767" s="90"/>
      <c r="Z5767" s="91"/>
      <c r="AA5767" s="91"/>
    </row>
    <row r="5768" spans="2:27" ht="15" thickBot="1" x14ac:dyDescent="0.35">
      <c r="B5768" s="47" t="s">
        <v>11</v>
      </c>
      <c r="C5768" s="47"/>
      <c r="D5768" s="47"/>
      <c r="E5768" s="47"/>
      <c r="F5768" s="47"/>
      <c r="G5768" s="47"/>
      <c r="H5768" s="112"/>
      <c r="I5768" s="47"/>
      <c r="J5768" s="48" t="s">
        <v>5</v>
      </c>
      <c r="K5768" s="47" t="s">
        <v>12</v>
      </c>
      <c r="L5768" s="47"/>
      <c r="M5768" s="47"/>
      <c r="N5768" s="47"/>
      <c r="O5768" s="47"/>
      <c r="P5768" s="47"/>
      <c r="Q5768" s="47"/>
      <c r="R5768" s="47"/>
      <c r="S5768" s="47"/>
      <c r="T5768" s="47"/>
      <c r="U5768" s="47"/>
      <c r="V5768" s="47"/>
      <c r="W5768" s="47"/>
      <c r="X5768" s="91">
        <f>H5769</f>
        <v>0</v>
      </c>
      <c r="Y5768" s="91">
        <f>H5770</f>
        <v>0</v>
      </c>
      <c r="Z5768" s="91">
        <f>H5771</f>
        <v>0</v>
      </c>
      <c r="AA5768" s="91">
        <f>H5772</f>
        <v>0</v>
      </c>
    </row>
    <row r="5769" spans="2:27" ht="15" thickBot="1" x14ac:dyDescent="0.35">
      <c r="B5769" s="47" t="s">
        <v>13</v>
      </c>
      <c r="C5769" s="47"/>
      <c r="D5769" s="47"/>
      <c r="E5769" s="47"/>
      <c r="F5769" s="47"/>
      <c r="G5769" s="47"/>
      <c r="H5769" s="112"/>
      <c r="I5769" s="59"/>
      <c r="J5769" s="48" t="s">
        <v>5</v>
      </c>
      <c r="K5769" s="47" t="s">
        <v>15</v>
      </c>
      <c r="L5769" s="47"/>
      <c r="M5769" s="47"/>
      <c r="N5769" s="47"/>
      <c r="O5769" s="47"/>
      <c r="P5769" s="47"/>
      <c r="Q5769" s="47"/>
      <c r="R5769" s="47"/>
      <c r="S5769" s="47"/>
      <c r="T5769" s="47"/>
      <c r="U5769" s="47"/>
      <c r="V5769" s="47"/>
      <c r="W5769" s="47"/>
      <c r="X5769" s="91"/>
      <c r="Y5769" s="91"/>
      <c r="Z5769" s="91"/>
      <c r="AA5769" s="91"/>
    </row>
    <row r="5770" spans="2:27" ht="15" thickBot="1" x14ac:dyDescent="0.35">
      <c r="B5770" s="47" t="s">
        <v>16</v>
      </c>
      <c r="C5770" s="47"/>
      <c r="D5770" s="47"/>
      <c r="E5770" s="47"/>
      <c r="F5770" s="47"/>
      <c r="G5770" s="47"/>
      <c r="H5770" s="137"/>
      <c r="I5770" s="47"/>
      <c r="J5770" s="48" t="s">
        <v>5</v>
      </c>
      <c r="K5770" s="47" t="s">
        <v>17</v>
      </c>
      <c r="L5770" s="47"/>
      <c r="M5770" s="47"/>
      <c r="N5770" s="47"/>
      <c r="O5770" s="47"/>
      <c r="P5770" s="47"/>
      <c r="Q5770" s="47"/>
      <c r="R5770" s="47"/>
      <c r="S5770" s="47"/>
      <c r="T5770" s="47"/>
      <c r="U5770" s="47"/>
      <c r="V5770" s="47"/>
      <c r="W5770" s="47"/>
      <c r="X5770" s="91"/>
      <c r="Y5770" s="91"/>
      <c r="Z5770" s="91"/>
      <c r="AA5770" s="91"/>
    </row>
    <row r="5771" spans="2:27" ht="15" thickBot="1" x14ac:dyDescent="0.35">
      <c r="B5771" s="47" t="str">
        <f>IF(H5770="Erdgas","Nettorechnungsbetrag (Erdgas)",IF(H5770="Strom","Nettorechnungsbetrag (Strom)",IF(H5770="Wärme/Kälte","Nettorechnungsbetrag (Wärme/Kälte)","Bitte Energieart auswählen!")))</f>
        <v>Bitte Energieart auswählen!</v>
      </c>
      <c r="C5771" s="47"/>
      <c r="D5771" s="47"/>
      <c r="E5771" s="47"/>
      <c r="F5771" s="47"/>
      <c r="G5771" s="47"/>
      <c r="H5771" s="113"/>
      <c r="I5771" s="60" t="s">
        <v>18</v>
      </c>
      <c r="J5771" s="48" t="s">
        <v>5</v>
      </c>
      <c r="K5771" s="47" t="str">
        <f>IF(H5770="Erdgas","Erdgaskosten exkl. Steuern, Abgaben, Netzentgelte, etc.",IF(H5770="Strom","Stromkosten exkl. Steuern, Abgaben, Netzentgelte, etc.",IF(H5770="Wärme/Kälte","Wärme-/Kältekosten exkl. Steuern, Abgaben, Netzentgelte, etc.","Bitte Energieart auswählen!")))</f>
        <v>Bitte Energieart auswählen!</v>
      </c>
      <c r="L5771" s="47"/>
      <c r="M5771" s="47"/>
      <c r="N5771" s="47"/>
      <c r="O5771" s="47"/>
      <c r="P5771" s="47"/>
      <c r="Q5771" s="47"/>
      <c r="R5771" s="47"/>
      <c r="S5771" s="47"/>
      <c r="T5771" s="47"/>
      <c r="U5771" s="47"/>
      <c r="V5771" s="47"/>
      <c r="W5771" s="47"/>
      <c r="X5771" s="91"/>
      <c r="Y5771" s="91"/>
      <c r="Z5771" s="91"/>
      <c r="AA5771" s="91"/>
    </row>
    <row r="5772" spans="2:27" ht="15" thickBot="1" x14ac:dyDescent="0.35">
      <c r="B5772" s="47" t="str">
        <f>IF(AND(H5770="Erdgas",H5769="Nein"),"Erdgasverbrauch in kWh gem. letzter Jahresabrechnung",IF(H5770="Erdgas","Erdgasverbrauch in kWh im Kalenderjahr 2021",IF(AND(H5770="Strom",H5769="Nein"),"Stromverbrauch in kWh gem. letzter Jahresabrechnung",IF(H5770="Strom","Stromverbrauch in kWh im Kalenderjahr 2021",IF(AND(H5770="Wärme/Kälte",H5769="Nein"),"Wärme-/Kälteverbrauch in kWh gem. letzter Jahresabrechnung",IF(H5770="Wärme/Kälte","Wärme-/Kälteverbrauch in kWh im Kalenderjahr 2021","Bitte Energieart auswählen!"))))))</f>
        <v>Bitte Energieart auswählen!</v>
      </c>
      <c r="C5772" s="47"/>
      <c r="D5772" s="47"/>
      <c r="E5772" s="47"/>
      <c r="F5772" s="47"/>
      <c r="G5772" s="47"/>
      <c r="H5772" s="114"/>
      <c r="I5772" s="60" t="s">
        <v>19</v>
      </c>
      <c r="J5772" s="48" t="s">
        <v>5</v>
      </c>
      <c r="K5772" s="47" t="str">
        <f>IF(H5769="Nein",IF(H5770="Erdgas","Den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endet."),IF(H5770="Erdgas","Bitte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72" s="47"/>
      <c r="M5772" s="47"/>
      <c r="N5772" s="47"/>
      <c r="O5772" s="47"/>
      <c r="P5772" s="47"/>
      <c r="Q5772" s="47"/>
      <c r="R5772" s="47"/>
      <c r="S5772" s="47"/>
      <c r="T5772" s="47"/>
      <c r="U5772" s="47"/>
      <c r="V5772" s="47"/>
      <c r="W5772" s="47"/>
      <c r="X5772" s="91"/>
      <c r="Y5772" s="91"/>
      <c r="Z5772" s="91"/>
      <c r="AA5772" s="91"/>
    </row>
    <row r="5773" spans="2:27" x14ac:dyDescent="0.3">
      <c r="B5773" s="46"/>
      <c r="C5773" s="46"/>
      <c r="D5773" s="46"/>
      <c r="E5773" s="46"/>
      <c r="F5773" s="46"/>
      <c r="G5773" s="46"/>
      <c r="H5773" s="46"/>
      <c r="I5773" s="46"/>
      <c r="J5773" s="46"/>
      <c r="K5773" s="46"/>
      <c r="L5773" s="46"/>
      <c r="M5773" s="46"/>
      <c r="N5773" s="46"/>
      <c r="O5773" s="46"/>
      <c r="P5773" s="46"/>
      <c r="Q5773" s="46"/>
      <c r="R5773" s="46"/>
      <c r="S5773" s="46"/>
      <c r="T5773" s="46"/>
      <c r="U5773" s="46"/>
      <c r="V5773" s="46"/>
      <c r="W5773" s="46"/>
      <c r="X5773" s="91"/>
      <c r="Y5773" s="91"/>
      <c r="Z5773" s="91"/>
      <c r="AA5773" s="91"/>
    </row>
    <row r="5774" spans="2:27" ht="18" thickBot="1" x14ac:dyDescent="0.5">
      <c r="B5774" s="56" t="s">
        <v>10</v>
      </c>
      <c r="C5774" s="47"/>
      <c r="D5774" s="47"/>
      <c r="E5774" s="47"/>
      <c r="F5774" s="47"/>
      <c r="G5774" s="47"/>
      <c r="H5774" s="47"/>
      <c r="I5774" s="47"/>
      <c r="J5774" s="47"/>
      <c r="K5774" s="47"/>
      <c r="L5774" s="47"/>
      <c r="M5774" s="47"/>
      <c r="N5774" s="47"/>
      <c r="O5774" s="47"/>
      <c r="P5774" s="47"/>
      <c r="Q5774" s="47"/>
      <c r="R5774" s="47"/>
      <c r="S5774" s="47"/>
      <c r="T5774" s="47"/>
      <c r="U5774" s="47"/>
      <c r="V5774" s="47"/>
      <c r="W5774" s="47"/>
      <c r="X5774" s="91"/>
      <c r="Y5774" s="90"/>
      <c r="Z5774" s="91"/>
      <c r="AA5774" s="91"/>
    </row>
    <row r="5775" spans="2:27" ht="15" thickBot="1" x14ac:dyDescent="0.35">
      <c r="B5775" s="47" t="s">
        <v>11</v>
      </c>
      <c r="C5775" s="47"/>
      <c r="D5775" s="47"/>
      <c r="E5775" s="47"/>
      <c r="F5775" s="47"/>
      <c r="G5775" s="47"/>
      <c r="H5775" s="112"/>
      <c r="I5775" s="47"/>
      <c r="J5775" s="48" t="s">
        <v>5</v>
      </c>
      <c r="K5775" s="47" t="s">
        <v>12</v>
      </c>
      <c r="L5775" s="47"/>
      <c r="M5775" s="47"/>
      <c r="N5775" s="47"/>
      <c r="O5775" s="47"/>
      <c r="P5775" s="47"/>
      <c r="Q5775" s="47"/>
      <c r="R5775" s="47"/>
      <c r="S5775" s="47"/>
      <c r="T5775" s="47"/>
      <c r="U5775" s="47"/>
      <c r="V5775" s="47"/>
      <c r="W5775" s="47"/>
      <c r="X5775" s="91">
        <f>H5776</f>
        <v>0</v>
      </c>
      <c r="Y5775" s="91">
        <f>H5777</f>
        <v>0</v>
      </c>
      <c r="Z5775" s="91">
        <f>H5778</f>
        <v>0</v>
      </c>
      <c r="AA5775" s="91">
        <f>H5779</f>
        <v>0</v>
      </c>
    </row>
    <row r="5776" spans="2:27" ht="15" thickBot="1" x14ac:dyDescent="0.35">
      <c r="B5776" s="47" t="s">
        <v>13</v>
      </c>
      <c r="C5776" s="47"/>
      <c r="D5776" s="47"/>
      <c r="E5776" s="47"/>
      <c r="F5776" s="47"/>
      <c r="G5776" s="47"/>
      <c r="H5776" s="112"/>
      <c r="I5776" s="59"/>
      <c r="J5776" s="48" t="s">
        <v>5</v>
      </c>
      <c r="K5776" s="47" t="s">
        <v>15</v>
      </c>
      <c r="L5776" s="47"/>
      <c r="M5776" s="47"/>
      <c r="N5776" s="47"/>
      <c r="O5776" s="47"/>
      <c r="P5776" s="47"/>
      <c r="Q5776" s="47"/>
      <c r="R5776" s="47"/>
      <c r="S5776" s="47"/>
      <c r="T5776" s="47"/>
      <c r="U5776" s="47"/>
      <c r="V5776" s="47"/>
      <c r="W5776" s="47"/>
      <c r="X5776" s="91"/>
      <c r="Y5776" s="91"/>
      <c r="Z5776" s="91"/>
      <c r="AA5776" s="91"/>
    </row>
    <row r="5777" spans="2:27" ht="15" thickBot="1" x14ac:dyDescent="0.35">
      <c r="B5777" s="47" t="s">
        <v>16</v>
      </c>
      <c r="C5777" s="47"/>
      <c r="D5777" s="47"/>
      <c r="E5777" s="47"/>
      <c r="F5777" s="47"/>
      <c r="G5777" s="47"/>
      <c r="H5777" s="137"/>
      <c r="I5777" s="47"/>
      <c r="J5777" s="48" t="s">
        <v>5</v>
      </c>
      <c r="K5777" s="47" t="s">
        <v>17</v>
      </c>
      <c r="L5777" s="47"/>
      <c r="M5777" s="47"/>
      <c r="N5777" s="47"/>
      <c r="O5777" s="47"/>
      <c r="P5777" s="47"/>
      <c r="Q5777" s="47"/>
      <c r="R5777" s="47"/>
      <c r="S5777" s="47"/>
      <c r="T5777" s="47"/>
      <c r="U5777" s="47"/>
      <c r="V5777" s="47"/>
      <c r="W5777" s="47"/>
      <c r="X5777" s="91"/>
      <c r="Y5777" s="91"/>
      <c r="Z5777" s="91"/>
      <c r="AA5777" s="91"/>
    </row>
    <row r="5778" spans="2:27" ht="15" thickBot="1" x14ac:dyDescent="0.35">
      <c r="B5778" s="47" t="str">
        <f>IF(H5777="Erdgas","Nettorechnungsbetrag (Erdgas)",IF(H5777="Strom","Nettorechnungsbetrag (Strom)",IF(H5777="Wärme/Kälte","Nettorechnungsbetrag (Wärme/Kälte)","Bitte Energieart auswählen!")))</f>
        <v>Bitte Energieart auswählen!</v>
      </c>
      <c r="C5778" s="47"/>
      <c r="D5778" s="47"/>
      <c r="E5778" s="47"/>
      <c r="F5778" s="47"/>
      <c r="G5778" s="47"/>
      <c r="H5778" s="113"/>
      <c r="I5778" s="60" t="s">
        <v>18</v>
      </c>
      <c r="J5778" s="48" t="s">
        <v>5</v>
      </c>
      <c r="K5778" s="47" t="str">
        <f>IF(H5777="Erdgas","Erdgaskosten exkl. Steuern, Abgaben, Netzentgelte, etc.",IF(H5777="Strom","Stromkosten exkl. Steuern, Abgaben, Netzentgelte, etc.",IF(H5777="Wärme/Kälte","Wärme-/Kältekosten exkl. Steuern, Abgaben, Netzentgelte, etc.","Bitte Energieart auswählen!")))</f>
        <v>Bitte Energieart auswählen!</v>
      </c>
      <c r="L5778" s="47"/>
      <c r="M5778" s="47"/>
      <c r="N5778" s="47"/>
      <c r="O5778" s="47"/>
      <c r="P5778" s="47"/>
      <c r="Q5778" s="47"/>
      <c r="R5778" s="47"/>
      <c r="S5778" s="47"/>
      <c r="T5778" s="47"/>
      <c r="U5778" s="47"/>
      <c r="V5778" s="47"/>
      <c r="W5778" s="47"/>
      <c r="X5778" s="91"/>
      <c r="Y5778" s="91"/>
      <c r="Z5778" s="91"/>
      <c r="AA5778" s="91"/>
    </row>
    <row r="5779" spans="2:27" ht="15" thickBot="1" x14ac:dyDescent="0.35">
      <c r="B5779" s="47" t="str">
        <f>IF(AND(H5777="Erdgas",H5776="Nein"),"Erdgasverbrauch in kWh gem. letzter Jahresabrechnung",IF(H5777="Erdgas","Erdgasverbrauch in kWh im Kalenderjahr 2021",IF(AND(H5777="Strom",H5776="Nein"),"Stromverbrauch in kWh gem. letzter Jahresabrechnung",IF(H5777="Strom","Stromverbrauch in kWh im Kalenderjahr 2021",IF(AND(H5777="Wärme/Kälte",H5776="Nein"),"Wärme-/Kälteverbrauch in kWh gem. letzter Jahresabrechnung",IF(H5777="Wärme/Kälte","Wärme-/Kälteverbrauch in kWh im Kalenderjahr 2021","Bitte Energieart auswählen!"))))))</f>
        <v>Bitte Energieart auswählen!</v>
      </c>
      <c r="C5779" s="47"/>
      <c r="D5779" s="47"/>
      <c r="E5779" s="47"/>
      <c r="F5779" s="47"/>
      <c r="G5779" s="47"/>
      <c r="H5779" s="114"/>
      <c r="I5779" s="60" t="s">
        <v>19</v>
      </c>
      <c r="J5779" s="48" t="s">
        <v>5</v>
      </c>
      <c r="K5779" s="47" t="str">
        <f>IF(H5776="Nein",IF(H5777="Erdgas","Den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endet."),IF(H5777="Erdgas","Bitte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79" s="47"/>
      <c r="M5779" s="47"/>
      <c r="N5779" s="47"/>
      <c r="O5779" s="47"/>
      <c r="P5779" s="47"/>
      <c r="Q5779" s="47"/>
      <c r="R5779" s="47"/>
      <c r="S5779" s="47"/>
      <c r="T5779" s="47"/>
      <c r="U5779" s="47"/>
      <c r="V5779" s="47"/>
      <c r="W5779" s="47"/>
      <c r="X5779" s="91"/>
      <c r="Y5779" s="91"/>
      <c r="Z5779" s="91"/>
      <c r="AA5779" s="91"/>
    </row>
    <row r="5780" spans="2:27" x14ac:dyDescent="0.3">
      <c r="B5780" s="46"/>
      <c r="C5780" s="46"/>
      <c r="D5780" s="46"/>
      <c r="E5780" s="46"/>
      <c r="F5780" s="46"/>
      <c r="G5780" s="46"/>
      <c r="H5780" s="46"/>
      <c r="I5780" s="46"/>
      <c r="J5780" s="46"/>
      <c r="K5780" s="46"/>
      <c r="L5780" s="46"/>
      <c r="M5780" s="46"/>
      <c r="N5780" s="46"/>
      <c r="O5780" s="46"/>
      <c r="P5780" s="46"/>
      <c r="Q5780" s="46"/>
      <c r="R5780" s="46"/>
      <c r="S5780" s="46"/>
      <c r="T5780" s="46"/>
      <c r="U5780" s="46"/>
      <c r="V5780" s="46"/>
      <c r="W5780" s="46"/>
      <c r="X5780" s="91"/>
      <c r="Y5780" s="91"/>
      <c r="Z5780" s="91"/>
      <c r="AA5780" s="91"/>
    </row>
    <row r="5781" spans="2:27" ht="18" thickBot="1" x14ac:dyDescent="0.5">
      <c r="B5781" s="56" t="s">
        <v>10</v>
      </c>
      <c r="C5781" s="47"/>
      <c r="D5781" s="47"/>
      <c r="E5781" s="47"/>
      <c r="F5781" s="47"/>
      <c r="G5781" s="47"/>
      <c r="H5781" s="47"/>
      <c r="I5781" s="47"/>
      <c r="J5781" s="47"/>
      <c r="K5781" s="47"/>
      <c r="L5781" s="47"/>
      <c r="M5781" s="47"/>
      <c r="N5781" s="47"/>
      <c r="O5781" s="47"/>
      <c r="P5781" s="47"/>
      <c r="Q5781" s="47"/>
      <c r="R5781" s="47"/>
      <c r="S5781" s="47"/>
      <c r="T5781" s="47"/>
      <c r="U5781" s="47"/>
      <c r="V5781" s="47"/>
      <c r="W5781" s="47"/>
      <c r="X5781" s="91"/>
      <c r="Y5781" s="90"/>
      <c r="Z5781" s="91"/>
      <c r="AA5781" s="91"/>
    </row>
    <row r="5782" spans="2:27" ht="15" thickBot="1" x14ac:dyDescent="0.35">
      <c r="B5782" s="47" t="s">
        <v>11</v>
      </c>
      <c r="C5782" s="47"/>
      <c r="D5782" s="47"/>
      <c r="E5782" s="47"/>
      <c r="F5782" s="47"/>
      <c r="G5782" s="47"/>
      <c r="H5782" s="112"/>
      <c r="I5782" s="47"/>
      <c r="J5782" s="48" t="s">
        <v>5</v>
      </c>
      <c r="K5782" s="47" t="s">
        <v>12</v>
      </c>
      <c r="L5782" s="47"/>
      <c r="M5782" s="47"/>
      <c r="N5782" s="47"/>
      <c r="O5782" s="47"/>
      <c r="P5782" s="47"/>
      <c r="Q5782" s="47"/>
      <c r="R5782" s="47"/>
      <c r="S5782" s="47"/>
      <c r="T5782" s="47"/>
      <c r="U5782" s="47"/>
      <c r="V5782" s="47"/>
      <c r="W5782" s="47"/>
      <c r="X5782" s="91">
        <f>H5783</f>
        <v>0</v>
      </c>
      <c r="Y5782" s="91">
        <f>H5784</f>
        <v>0</v>
      </c>
      <c r="Z5782" s="91">
        <f>H5785</f>
        <v>0</v>
      </c>
      <c r="AA5782" s="91">
        <f>H5786</f>
        <v>0</v>
      </c>
    </row>
    <row r="5783" spans="2:27" ht="15" thickBot="1" x14ac:dyDescent="0.35">
      <c r="B5783" s="47" t="s">
        <v>13</v>
      </c>
      <c r="C5783" s="47"/>
      <c r="D5783" s="47"/>
      <c r="E5783" s="47"/>
      <c r="F5783" s="47"/>
      <c r="G5783" s="47"/>
      <c r="H5783" s="112"/>
      <c r="I5783" s="59"/>
      <c r="J5783" s="48" t="s">
        <v>5</v>
      </c>
      <c r="K5783" s="47" t="s">
        <v>15</v>
      </c>
      <c r="L5783" s="47"/>
      <c r="M5783" s="47"/>
      <c r="N5783" s="47"/>
      <c r="O5783" s="47"/>
      <c r="P5783" s="47"/>
      <c r="Q5783" s="47"/>
      <c r="R5783" s="47"/>
      <c r="S5783" s="47"/>
      <c r="T5783" s="47"/>
      <c r="U5783" s="47"/>
      <c r="V5783" s="47"/>
      <c r="W5783" s="47"/>
      <c r="X5783" s="91"/>
      <c r="Y5783" s="91"/>
      <c r="Z5783" s="91"/>
      <c r="AA5783" s="91"/>
    </row>
    <row r="5784" spans="2:27" ht="15" thickBot="1" x14ac:dyDescent="0.35">
      <c r="B5784" s="47" t="s">
        <v>16</v>
      </c>
      <c r="C5784" s="47"/>
      <c r="D5784" s="47"/>
      <c r="E5784" s="47"/>
      <c r="F5784" s="47"/>
      <c r="G5784" s="47"/>
      <c r="H5784" s="137"/>
      <c r="I5784" s="47"/>
      <c r="J5784" s="48" t="s">
        <v>5</v>
      </c>
      <c r="K5784" s="47" t="s">
        <v>17</v>
      </c>
      <c r="L5784" s="47"/>
      <c r="M5784" s="47"/>
      <c r="N5784" s="47"/>
      <c r="O5784" s="47"/>
      <c r="P5784" s="47"/>
      <c r="Q5784" s="47"/>
      <c r="R5784" s="47"/>
      <c r="S5784" s="47"/>
      <c r="T5784" s="47"/>
      <c r="U5784" s="47"/>
      <c r="V5784" s="47"/>
      <c r="W5784" s="47"/>
      <c r="X5784" s="91"/>
      <c r="Y5784" s="91"/>
      <c r="Z5784" s="91"/>
      <c r="AA5784" s="91"/>
    </row>
    <row r="5785" spans="2:27" ht="15" thickBot="1" x14ac:dyDescent="0.35">
      <c r="B5785" s="47" t="str">
        <f>IF(H5784="Erdgas","Nettorechnungsbetrag (Erdgas)",IF(H5784="Strom","Nettorechnungsbetrag (Strom)",IF(H5784="Wärme/Kälte","Nettorechnungsbetrag (Wärme/Kälte)","Bitte Energieart auswählen!")))</f>
        <v>Bitte Energieart auswählen!</v>
      </c>
      <c r="C5785" s="47"/>
      <c r="D5785" s="47"/>
      <c r="E5785" s="47"/>
      <c r="F5785" s="47"/>
      <c r="G5785" s="47"/>
      <c r="H5785" s="113"/>
      <c r="I5785" s="60" t="s">
        <v>18</v>
      </c>
      <c r="J5785" s="48" t="s">
        <v>5</v>
      </c>
      <c r="K5785" s="47" t="str">
        <f>IF(H5784="Erdgas","Erdgaskosten exkl. Steuern, Abgaben, Netzentgelte, etc.",IF(H5784="Strom","Stromkosten exkl. Steuern, Abgaben, Netzentgelte, etc.",IF(H5784="Wärme/Kälte","Wärme-/Kältekosten exkl. Steuern, Abgaben, Netzentgelte, etc.","Bitte Energieart auswählen!")))</f>
        <v>Bitte Energieart auswählen!</v>
      </c>
      <c r="L5785" s="47"/>
      <c r="M5785" s="47"/>
      <c r="N5785" s="47"/>
      <c r="O5785" s="47"/>
      <c r="P5785" s="47"/>
      <c r="Q5785" s="47"/>
      <c r="R5785" s="47"/>
      <c r="S5785" s="47"/>
      <c r="T5785" s="47"/>
      <c r="U5785" s="47"/>
      <c r="V5785" s="47"/>
      <c r="W5785" s="47"/>
      <c r="X5785" s="91"/>
      <c r="Y5785" s="91"/>
      <c r="Z5785" s="91"/>
      <c r="AA5785" s="91"/>
    </row>
    <row r="5786" spans="2:27" ht="15" thickBot="1" x14ac:dyDescent="0.35">
      <c r="B5786" s="47" t="str">
        <f>IF(AND(H5784="Erdgas",H5783="Nein"),"Erdgasverbrauch in kWh gem. letzter Jahresabrechnung",IF(H5784="Erdgas","Erdgasverbrauch in kWh im Kalenderjahr 2021",IF(AND(H5784="Strom",H5783="Nein"),"Stromverbrauch in kWh gem. letzter Jahresabrechnung",IF(H5784="Strom","Stromverbrauch in kWh im Kalenderjahr 2021",IF(AND(H5784="Wärme/Kälte",H5783="Nein"),"Wärme-/Kälteverbrauch in kWh gem. letzter Jahresabrechnung",IF(H5784="Wärme/Kälte","Wärme-/Kälteverbrauch in kWh im Kalenderjahr 2021","Bitte Energieart auswählen!"))))))</f>
        <v>Bitte Energieart auswählen!</v>
      </c>
      <c r="C5786" s="47"/>
      <c r="D5786" s="47"/>
      <c r="E5786" s="47"/>
      <c r="F5786" s="47"/>
      <c r="G5786" s="47"/>
      <c r="H5786" s="114"/>
      <c r="I5786" s="60" t="s">
        <v>19</v>
      </c>
      <c r="J5786" s="48" t="s">
        <v>5</v>
      </c>
      <c r="K5786" s="47" t="str">
        <f>IF(H5783="Nein",IF(H5784="Erdgas","Den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endet."),IF(H5784="Erdgas","Bitte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86" s="47"/>
      <c r="M5786" s="47"/>
      <c r="N5786" s="47"/>
      <c r="O5786" s="47"/>
      <c r="P5786" s="47"/>
      <c r="Q5786" s="47"/>
      <c r="R5786" s="47"/>
      <c r="S5786" s="47"/>
      <c r="T5786" s="47"/>
      <c r="U5786" s="47"/>
      <c r="V5786" s="47"/>
      <c r="W5786" s="47"/>
      <c r="X5786" s="91"/>
      <c r="Y5786" s="91"/>
      <c r="Z5786" s="91"/>
      <c r="AA5786" s="91"/>
    </row>
    <row r="5787" spans="2:27" x14ac:dyDescent="0.3">
      <c r="B5787" s="46"/>
      <c r="C5787" s="46"/>
      <c r="D5787" s="46"/>
      <c r="E5787" s="46"/>
      <c r="F5787" s="46"/>
      <c r="G5787" s="46"/>
      <c r="H5787" s="46"/>
      <c r="I5787" s="46"/>
      <c r="J5787" s="46"/>
      <c r="K5787" s="46"/>
      <c r="L5787" s="46"/>
      <c r="M5787" s="46"/>
      <c r="N5787" s="46"/>
      <c r="O5787" s="46"/>
      <c r="P5787" s="46"/>
      <c r="Q5787" s="46"/>
      <c r="R5787" s="46"/>
      <c r="S5787" s="46"/>
      <c r="T5787" s="46"/>
      <c r="U5787" s="46"/>
      <c r="V5787" s="46"/>
      <c r="W5787" s="46"/>
      <c r="X5787" s="91"/>
      <c r="Y5787" s="91"/>
      <c r="Z5787" s="91"/>
      <c r="AA5787" s="91"/>
    </row>
    <row r="5788" spans="2:27" ht="18" thickBot="1" x14ac:dyDescent="0.5">
      <c r="B5788" s="56" t="s">
        <v>10</v>
      </c>
      <c r="C5788" s="47"/>
      <c r="D5788" s="47"/>
      <c r="E5788" s="47"/>
      <c r="F5788" s="47"/>
      <c r="G5788" s="47"/>
      <c r="H5788" s="47"/>
      <c r="I5788" s="47"/>
      <c r="J5788" s="47"/>
      <c r="K5788" s="47"/>
      <c r="L5788" s="47"/>
      <c r="M5788" s="47"/>
      <c r="N5788" s="47"/>
      <c r="O5788" s="47"/>
      <c r="P5788" s="47"/>
      <c r="Q5788" s="47"/>
      <c r="R5788" s="47"/>
      <c r="S5788" s="47"/>
      <c r="T5788" s="47"/>
      <c r="U5788" s="47"/>
      <c r="V5788" s="47"/>
      <c r="W5788" s="47"/>
      <c r="X5788" s="91"/>
      <c r="Y5788" s="90"/>
      <c r="Z5788" s="91"/>
      <c r="AA5788" s="91"/>
    </row>
    <row r="5789" spans="2:27" ht="15" thickBot="1" x14ac:dyDescent="0.35">
      <c r="B5789" s="47" t="s">
        <v>11</v>
      </c>
      <c r="C5789" s="47"/>
      <c r="D5789" s="47"/>
      <c r="E5789" s="47"/>
      <c r="F5789" s="47"/>
      <c r="G5789" s="47"/>
      <c r="H5789" s="112"/>
      <c r="I5789" s="47"/>
      <c r="J5789" s="48" t="s">
        <v>5</v>
      </c>
      <c r="K5789" s="47" t="s">
        <v>12</v>
      </c>
      <c r="L5789" s="47"/>
      <c r="M5789" s="47"/>
      <c r="N5789" s="47"/>
      <c r="O5789" s="47"/>
      <c r="P5789" s="47"/>
      <c r="Q5789" s="47"/>
      <c r="R5789" s="47"/>
      <c r="S5789" s="47"/>
      <c r="T5789" s="47"/>
      <c r="U5789" s="47"/>
      <c r="V5789" s="47"/>
      <c r="W5789" s="47"/>
      <c r="X5789" s="91">
        <f>H5790</f>
        <v>0</v>
      </c>
      <c r="Y5789" s="91">
        <f>H5791</f>
        <v>0</v>
      </c>
      <c r="Z5789" s="91">
        <f>H5792</f>
        <v>0</v>
      </c>
      <c r="AA5789" s="91">
        <f>H5793</f>
        <v>0</v>
      </c>
    </row>
    <row r="5790" spans="2:27" ht="15" thickBot="1" x14ac:dyDescent="0.35">
      <c r="B5790" s="47" t="s">
        <v>13</v>
      </c>
      <c r="C5790" s="47"/>
      <c r="D5790" s="47"/>
      <c r="E5790" s="47"/>
      <c r="F5790" s="47"/>
      <c r="G5790" s="47"/>
      <c r="H5790" s="112"/>
      <c r="I5790" s="59"/>
      <c r="J5790" s="48" t="s">
        <v>5</v>
      </c>
      <c r="K5790" s="47" t="s">
        <v>15</v>
      </c>
      <c r="L5790" s="47"/>
      <c r="M5790" s="47"/>
      <c r="N5790" s="47"/>
      <c r="O5790" s="47"/>
      <c r="P5790" s="47"/>
      <c r="Q5790" s="47"/>
      <c r="R5790" s="47"/>
      <c r="S5790" s="47"/>
      <c r="T5790" s="47"/>
      <c r="U5790" s="47"/>
      <c r="V5790" s="47"/>
      <c r="W5790" s="47"/>
      <c r="X5790" s="91"/>
      <c r="Y5790" s="91"/>
      <c r="Z5790" s="91"/>
      <c r="AA5790" s="91"/>
    </row>
    <row r="5791" spans="2:27" ht="15" thickBot="1" x14ac:dyDescent="0.35">
      <c r="B5791" s="47" t="s">
        <v>16</v>
      </c>
      <c r="C5791" s="47"/>
      <c r="D5791" s="47"/>
      <c r="E5791" s="47"/>
      <c r="F5791" s="47"/>
      <c r="G5791" s="47"/>
      <c r="H5791" s="137"/>
      <c r="I5791" s="47"/>
      <c r="J5791" s="48" t="s">
        <v>5</v>
      </c>
      <c r="K5791" s="47" t="s">
        <v>17</v>
      </c>
      <c r="L5791" s="47"/>
      <c r="M5791" s="47"/>
      <c r="N5791" s="47"/>
      <c r="O5791" s="47"/>
      <c r="P5791" s="47"/>
      <c r="Q5791" s="47"/>
      <c r="R5791" s="47"/>
      <c r="S5791" s="47"/>
      <c r="T5791" s="47"/>
      <c r="U5791" s="47"/>
      <c r="V5791" s="47"/>
      <c r="W5791" s="47"/>
      <c r="X5791" s="91"/>
      <c r="Y5791" s="91"/>
      <c r="Z5791" s="91"/>
      <c r="AA5791" s="91"/>
    </row>
    <row r="5792" spans="2:27" ht="15" thickBot="1" x14ac:dyDescent="0.35">
      <c r="B5792" s="47" t="str">
        <f>IF(H5791="Erdgas","Nettorechnungsbetrag (Erdgas)",IF(H5791="Strom","Nettorechnungsbetrag (Strom)",IF(H5791="Wärme/Kälte","Nettorechnungsbetrag (Wärme/Kälte)","Bitte Energieart auswählen!")))</f>
        <v>Bitte Energieart auswählen!</v>
      </c>
      <c r="C5792" s="47"/>
      <c r="D5792" s="47"/>
      <c r="E5792" s="47"/>
      <c r="F5792" s="47"/>
      <c r="G5792" s="47"/>
      <c r="H5792" s="113"/>
      <c r="I5792" s="60" t="s">
        <v>18</v>
      </c>
      <c r="J5792" s="48" t="s">
        <v>5</v>
      </c>
      <c r="K5792" s="47" t="str">
        <f>IF(H5791="Erdgas","Erdgaskosten exkl. Steuern, Abgaben, Netzentgelte, etc.",IF(H5791="Strom","Stromkosten exkl. Steuern, Abgaben, Netzentgelte, etc.",IF(H5791="Wärme/Kälte","Wärme-/Kältekosten exkl. Steuern, Abgaben, Netzentgelte, etc.","Bitte Energieart auswählen!")))</f>
        <v>Bitte Energieart auswählen!</v>
      </c>
      <c r="L5792" s="47"/>
      <c r="M5792" s="47"/>
      <c r="N5792" s="47"/>
      <c r="O5792" s="47"/>
      <c r="P5792" s="47"/>
      <c r="Q5792" s="47"/>
      <c r="R5792" s="47"/>
      <c r="S5792" s="47"/>
      <c r="T5792" s="47"/>
      <c r="U5792" s="47"/>
      <c r="V5792" s="47"/>
      <c r="W5792" s="47"/>
      <c r="X5792" s="91"/>
      <c r="Y5792" s="91"/>
      <c r="Z5792" s="91"/>
      <c r="AA5792" s="91"/>
    </row>
    <row r="5793" spans="2:27" ht="15" thickBot="1" x14ac:dyDescent="0.35">
      <c r="B5793" s="47" t="str">
        <f>IF(AND(H5791="Erdgas",H5790="Nein"),"Erdgasverbrauch in kWh gem. letzter Jahresabrechnung",IF(H5791="Erdgas","Erdgasverbrauch in kWh im Kalenderjahr 2021",IF(AND(H5791="Strom",H5790="Nein"),"Stromverbrauch in kWh gem. letzter Jahresabrechnung",IF(H5791="Strom","Stromverbrauch in kWh im Kalenderjahr 2021",IF(AND(H5791="Wärme/Kälte",H5790="Nein"),"Wärme-/Kälteverbrauch in kWh gem. letzter Jahresabrechnung",IF(H5791="Wärme/Kälte","Wärme-/Kälteverbrauch in kWh im Kalenderjahr 2021","Bitte Energieart auswählen!"))))))</f>
        <v>Bitte Energieart auswählen!</v>
      </c>
      <c r="C5793" s="47"/>
      <c r="D5793" s="47"/>
      <c r="E5793" s="47"/>
      <c r="F5793" s="47"/>
      <c r="G5793" s="47"/>
      <c r="H5793" s="114"/>
      <c r="I5793" s="60" t="s">
        <v>19</v>
      </c>
      <c r="J5793" s="48" t="s">
        <v>5</v>
      </c>
      <c r="K5793" s="47" t="str">
        <f>IF(H5790="Nein",IF(H5791="Erdgas","Den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endet."),IF(H5791="Erdgas","Bitte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793" s="47"/>
      <c r="M5793" s="47"/>
      <c r="N5793" s="47"/>
      <c r="O5793" s="47"/>
      <c r="P5793" s="47"/>
      <c r="Q5793" s="47"/>
      <c r="R5793" s="47"/>
      <c r="S5793" s="47"/>
      <c r="T5793" s="47"/>
      <c r="U5793" s="47"/>
      <c r="V5793" s="47"/>
      <c r="W5793" s="47"/>
      <c r="X5793" s="91"/>
      <c r="Y5793" s="91"/>
      <c r="Z5793" s="91"/>
      <c r="AA5793" s="91"/>
    </row>
    <row r="5794" spans="2:27" x14ac:dyDescent="0.3">
      <c r="B5794" s="46"/>
      <c r="C5794" s="46"/>
      <c r="D5794" s="46"/>
      <c r="E5794" s="46"/>
      <c r="F5794" s="46"/>
      <c r="G5794" s="46"/>
      <c r="H5794" s="46"/>
      <c r="I5794" s="46"/>
      <c r="J5794" s="46"/>
      <c r="K5794" s="46"/>
      <c r="L5794" s="46"/>
      <c r="M5794" s="46"/>
      <c r="N5794" s="46"/>
      <c r="O5794" s="46"/>
      <c r="P5794" s="46"/>
      <c r="Q5794" s="46"/>
      <c r="R5794" s="46"/>
      <c r="S5794" s="46"/>
      <c r="T5794" s="46"/>
      <c r="U5794" s="46"/>
      <c r="V5794" s="46"/>
      <c r="W5794" s="46"/>
      <c r="X5794" s="91"/>
      <c r="Y5794" s="91"/>
      <c r="Z5794" s="91"/>
      <c r="AA5794" s="91"/>
    </row>
    <row r="5795" spans="2:27" ht="18" thickBot="1" x14ac:dyDescent="0.5">
      <c r="B5795" s="56" t="s">
        <v>10</v>
      </c>
      <c r="C5795" s="47"/>
      <c r="D5795" s="47"/>
      <c r="E5795" s="47"/>
      <c r="F5795" s="47"/>
      <c r="G5795" s="47"/>
      <c r="H5795" s="47"/>
      <c r="I5795" s="47"/>
      <c r="J5795" s="47"/>
      <c r="K5795" s="47"/>
      <c r="L5795" s="47"/>
      <c r="M5795" s="47"/>
      <c r="N5795" s="47"/>
      <c r="O5795" s="47"/>
      <c r="P5795" s="47"/>
      <c r="Q5795" s="47"/>
      <c r="R5795" s="47"/>
      <c r="S5795" s="47"/>
      <c r="T5795" s="47"/>
      <c r="U5795" s="47"/>
      <c r="V5795" s="47"/>
      <c r="W5795" s="47"/>
      <c r="X5795" s="91"/>
      <c r="Y5795" s="90"/>
      <c r="Z5795" s="91"/>
      <c r="AA5795" s="91"/>
    </row>
    <row r="5796" spans="2:27" ht="15" thickBot="1" x14ac:dyDescent="0.35">
      <c r="B5796" s="47" t="s">
        <v>11</v>
      </c>
      <c r="C5796" s="47"/>
      <c r="D5796" s="47"/>
      <c r="E5796" s="47"/>
      <c r="F5796" s="47"/>
      <c r="G5796" s="47"/>
      <c r="H5796" s="112"/>
      <c r="I5796" s="47"/>
      <c r="J5796" s="48" t="s">
        <v>5</v>
      </c>
      <c r="K5796" s="47" t="s">
        <v>12</v>
      </c>
      <c r="L5796" s="47"/>
      <c r="M5796" s="47"/>
      <c r="N5796" s="47"/>
      <c r="O5796" s="47"/>
      <c r="P5796" s="47"/>
      <c r="Q5796" s="47"/>
      <c r="R5796" s="47"/>
      <c r="S5796" s="47"/>
      <c r="T5796" s="47"/>
      <c r="U5796" s="47"/>
      <c r="V5796" s="47"/>
      <c r="W5796" s="47"/>
      <c r="X5796" s="91">
        <f>H5797</f>
        <v>0</v>
      </c>
      <c r="Y5796" s="91">
        <f>H5798</f>
        <v>0</v>
      </c>
      <c r="Z5796" s="91">
        <f>H5799</f>
        <v>0</v>
      </c>
      <c r="AA5796" s="91">
        <f>H5800</f>
        <v>0</v>
      </c>
    </row>
    <row r="5797" spans="2:27" ht="15" thickBot="1" x14ac:dyDescent="0.35">
      <c r="B5797" s="47" t="s">
        <v>13</v>
      </c>
      <c r="C5797" s="47"/>
      <c r="D5797" s="47"/>
      <c r="E5797" s="47"/>
      <c r="F5797" s="47"/>
      <c r="G5797" s="47"/>
      <c r="H5797" s="112"/>
      <c r="I5797" s="59"/>
      <c r="J5797" s="48" t="s">
        <v>5</v>
      </c>
      <c r="K5797" s="47" t="s">
        <v>15</v>
      </c>
      <c r="L5797" s="47"/>
      <c r="M5797" s="47"/>
      <c r="N5797" s="47"/>
      <c r="O5797" s="47"/>
      <c r="P5797" s="47"/>
      <c r="Q5797" s="47"/>
      <c r="R5797" s="47"/>
      <c r="S5797" s="47"/>
      <c r="T5797" s="47"/>
      <c r="U5797" s="47"/>
      <c r="V5797" s="47"/>
      <c r="W5797" s="47"/>
      <c r="X5797" s="91"/>
      <c r="Y5797" s="91"/>
      <c r="Z5797" s="91"/>
      <c r="AA5797" s="91"/>
    </row>
    <row r="5798" spans="2:27" ht="15" thickBot="1" x14ac:dyDescent="0.35">
      <c r="B5798" s="47" t="s">
        <v>16</v>
      </c>
      <c r="C5798" s="47"/>
      <c r="D5798" s="47"/>
      <c r="E5798" s="47"/>
      <c r="F5798" s="47"/>
      <c r="G5798" s="47"/>
      <c r="H5798" s="137"/>
      <c r="I5798" s="47"/>
      <c r="J5798" s="48" t="s">
        <v>5</v>
      </c>
      <c r="K5798" s="47" t="s">
        <v>17</v>
      </c>
      <c r="L5798" s="47"/>
      <c r="M5798" s="47"/>
      <c r="N5798" s="47"/>
      <c r="O5798" s="47"/>
      <c r="P5798" s="47"/>
      <c r="Q5798" s="47"/>
      <c r="R5798" s="47"/>
      <c r="S5798" s="47"/>
      <c r="T5798" s="47"/>
      <c r="U5798" s="47"/>
      <c r="V5798" s="47"/>
      <c r="W5798" s="47"/>
      <c r="X5798" s="91"/>
      <c r="Y5798" s="91"/>
      <c r="Z5798" s="91"/>
      <c r="AA5798" s="91"/>
    </row>
    <row r="5799" spans="2:27" ht="15" thickBot="1" x14ac:dyDescent="0.35">
      <c r="B5799" s="47" t="str">
        <f>IF(H5798="Erdgas","Nettorechnungsbetrag (Erdgas)",IF(H5798="Strom","Nettorechnungsbetrag (Strom)",IF(H5798="Wärme/Kälte","Nettorechnungsbetrag (Wärme/Kälte)","Bitte Energieart auswählen!")))</f>
        <v>Bitte Energieart auswählen!</v>
      </c>
      <c r="C5799" s="47"/>
      <c r="D5799" s="47"/>
      <c r="E5799" s="47"/>
      <c r="F5799" s="47"/>
      <c r="G5799" s="47"/>
      <c r="H5799" s="113"/>
      <c r="I5799" s="60" t="s">
        <v>18</v>
      </c>
      <c r="J5799" s="48" t="s">
        <v>5</v>
      </c>
      <c r="K5799" s="47" t="str">
        <f>IF(H5798="Erdgas","Erdgaskosten exkl. Steuern, Abgaben, Netzentgelte, etc.",IF(H5798="Strom","Stromkosten exkl. Steuern, Abgaben, Netzentgelte, etc.",IF(H5798="Wärme/Kälte","Wärme-/Kältekosten exkl. Steuern, Abgaben, Netzentgelte, etc.","Bitte Energieart auswählen!")))</f>
        <v>Bitte Energieart auswählen!</v>
      </c>
      <c r="L5799" s="47"/>
      <c r="M5799" s="47"/>
      <c r="N5799" s="47"/>
      <c r="O5799" s="47"/>
      <c r="P5799" s="47"/>
      <c r="Q5799" s="47"/>
      <c r="R5799" s="47"/>
      <c r="S5799" s="47"/>
      <c r="T5799" s="47"/>
      <c r="U5799" s="47"/>
      <c r="V5799" s="47"/>
      <c r="W5799" s="47"/>
      <c r="X5799" s="91"/>
      <c r="Y5799" s="91"/>
      <c r="Z5799" s="91"/>
      <c r="AA5799" s="91"/>
    </row>
    <row r="5800" spans="2:27" ht="15" thickBot="1" x14ac:dyDescent="0.35">
      <c r="B5800" s="47" t="str">
        <f>IF(AND(H5798="Erdgas",H5797="Nein"),"Erdgasverbrauch in kWh gem. letzter Jahresabrechnung",IF(H5798="Erdgas","Erdgasverbrauch in kWh im Kalenderjahr 2021",IF(AND(H5798="Strom",H5797="Nein"),"Stromverbrauch in kWh gem. letzter Jahresabrechnung",IF(H5798="Strom","Stromverbrauch in kWh im Kalenderjahr 2021",IF(AND(H5798="Wärme/Kälte",H5797="Nein"),"Wärme-/Kälteverbrauch in kWh gem. letzter Jahresabrechnung",IF(H5798="Wärme/Kälte","Wärme-/Kälteverbrauch in kWh im Kalenderjahr 2021","Bitte Energieart auswählen!"))))))</f>
        <v>Bitte Energieart auswählen!</v>
      </c>
      <c r="C5800" s="47"/>
      <c r="D5800" s="47"/>
      <c r="E5800" s="47"/>
      <c r="F5800" s="47"/>
      <c r="G5800" s="47"/>
      <c r="H5800" s="114"/>
      <c r="I5800" s="60" t="s">
        <v>19</v>
      </c>
      <c r="J5800" s="48" t="s">
        <v>5</v>
      </c>
      <c r="K5800" s="47" t="str">
        <f>IF(H5797="Nein",IF(H5798="Erdgas","Den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endet."),IF(H5798="Erdgas","Bitte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00" s="47"/>
      <c r="M5800" s="47"/>
      <c r="N5800" s="47"/>
      <c r="O5800" s="47"/>
      <c r="P5800" s="47"/>
      <c r="Q5800" s="47"/>
      <c r="R5800" s="47"/>
      <c r="S5800" s="47"/>
      <c r="T5800" s="47"/>
      <c r="U5800" s="47"/>
      <c r="V5800" s="47"/>
      <c r="W5800" s="47"/>
      <c r="X5800" s="91"/>
      <c r="Y5800" s="91"/>
      <c r="Z5800" s="91"/>
      <c r="AA5800" s="91"/>
    </row>
    <row r="5801" spans="2:27" x14ac:dyDescent="0.3">
      <c r="B5801" s="46"/>
      <c r="C5801" s="46"/>
      <c r="D5801" s="46"/>
      <c r="E5801" s="46"/>
      <c r="F5801" s="46"/>
      <c r="G5801" s="46"/>
      <c r="H5801" s="46"/>
      <c r="I5801" s="46"/>
      <c r="J5801" s="46"/>
      <c r="K5801" s="46"/>
      <c r="L5801" s="46"/>
      <c r="M5801" s="46"/>
      <c r="N5801" s="46"/>
      <c r="O5801" s="46"/>
      <c r="P5801" s="46"/>
      <c r="Q5801" s="46"/>
      <c r="R5801" s="46"/>
      <c r="S5801" s="46"/>
      <c r="T5801" s="46"/>
      <c r="U5801" s="46"/>
      <c r="V5801" s="46"/>
      <c r="W5801" s="46"/>
      <c r="X5801" s="91"/>
      <c r="Y5801" s="91"/>
      <c r="Z5801" s="91"/>
      <c r="AA5801" s="91"/>
    </row>
    <row r="5802" spans="2:27" ht="18" thickBot="1" x14ac:dyDescent="0.5">
      <c r="B5802" s="56" t="s">
        <v>10</v>
      </c>
      <c r="C5802" s="47"/>
      <c r="D5802" s="47"/>
      <c r="E5802" s="47"/>
      <c r="F5802" s="47"/>
      <c r="G5802" s="47"/>
      <c r="H5802" s="47"/>
      <c r="I5802" s="47"/>
      <c r="J5802" s="47"/>
      <c r="K5802" s="47"/>
      <c r="L5802" s="47"/>
      <c r="M5802" s="47"/>
      <c r="N5802" s="47"/>
      <c r="O5802" s="47"/>
      <c r="P5802" s="47"/>
      <c r="Q5802" s="47"/>
      <c r="R5802" s="47"/>
      <c r="S5802" s="47"/>
      <c r="T5802" s="47"/>
      <c r="U5802" s="47"/>
      <c r="V5802" s="47"/>
      <c r="W5802" s="47"/>
      <c r="X5802" s="91"/>
      <c r="Y5802" s="90"/>
      <c r="Z5802" s="91"/>
      <c r="AA5802" s="91"/>
    </row>
    <row r="5803" spans="2:27" ht="15" thickBot="1" x14ac:dyDescent="0.35">
      <c r="B5803" s="47" t="s">
        <v>11</v>
      </c>
      <c r="C5803" s="47"/>
      <c r="D5803" s="47"/>
      <c r="E5803" s="47"/>
      <c r="F5803" s="47"/>
      <c r="G5803" s="47"/>
      <c r="H5803" s="112"/>
      <c r="I5803" s="47"/>
      <c r="J5803" s="48" t="s">
        <v>5</v>
      </c>
      <c r="K5803" s="47" t="s">
        <v>12</v>
      </c>
      <c r="L5803" s="47"/>
      <c r="M5803" s="47"/>
      <c r="N5803" s="47"/>
      <c r="O5803" s="47"/>
      <c r="P5803" s="47"/>
      <c r="Q5803" s="47"/>
      <c r="R5803" s="47"/>
      <c r="S5803" s="47"/>
      <c r="T5803" s="47"/>
      <c r="U5803" s="47"/>
      <c r="V5803" s="47"/>
      <c r="W5803" s="47"/>
      <c r="X5803" s="91">
        <f>H5804</f>
        <v>0</v>
      </c>
      <c r="Y5803" s="91">
        <f>H5805</f>
        <v>0</v>
      </c>
      <c r="Z5803" s="91">
        <f>H5806</f>
        <v>0</v>
      </c>
      <c r="AA5803" s="91">
        <f>H5807</f>
        <v>0</v>
      </c>
    </row>
    <row r="5804" spans="2:27" ht="15" thickBot="1" x14ac:dyDescent="0.35">
      <c r="B5804" s="47" t="s">
        <v>13</v>
      </c>
      <c r="C5804" s="47"/>
      <c r="D5804" s="47"/>
      <c r="E5804" s="47"/>
      <c r="F5804" s="47"/>
      <c r="G5804" s="47"/>
      <c r="H5804" s="112"/>
      <c r="I5804" s="59"/>
      <c r="J5804" s="48" t="s">
        <v>5</v>
      </c>
      <c r="K5804" s="47" t="s">
        <v>15</v>
      </c>
      <c r="L5804" s="47"/>
      <c r="M5804" s="47"/>
      <c r="N5804" s="47"/>
      <c r="O5804" s="47"/>
      <c r="P5804" s="47"/>
      <c r="Q5804" s="47"/>
      <c r="R5804" s="47"/>
      <c r="S5804" s="47"/>
      <c r="T5804" s="47"/>
      <c r="U5804" s="47"/>
      <c r="V5804" s="47"/>
      <c r="W5804" s="47"/>
      <c r="X5804" s="91"/>
      <c r="Y5804" s="91"/>
      <c r="Z5804" s="91"/>
      <c r="AA5804" s="91"/>
    </row>
    <row r="5805" spans="2:27" ht="15" thickBot="1" x14ac:dyDescent="0.35">
      <c r="B5805" s="47" t="s">
        <v>16</v>
      </c>
      <c r="C5805" s="47"/>
      <c r="D5805" s="47"/>
      <c r="E5805" s="47"/>
      <c r="F5805" s="47"/>
      <c r="G5805" s="47"/>
      <c r="H5805" s="137"/>
      <c r="I5805" s="47"/>
      <c r="J5805" s="48" t="s">
        <v>5</v>
      </c>
      <c r="K5805" s="47" t="s">
        <v>17</v>
      </c>
      <c r="L5805" s="47"/>
      <c r="M5805" s="47"/>
      <c r="N5805" s="47"/>
      <c r="O5805" s="47"/>
      <c r="P5805" s="47"/>
      <c r="Q5805" s="47"/>
      <c r="R5805" s="47"/>
      <c r="S5805" s="47"/>
      <c r="T5805" s="47"/>
      <c r="U5805" s="47"/>
      <c r="V5805" s="47"/>
      <c r="W5805" s="47"/>
      <c r="X5805" s="91"/>
      <c r="Y5805" s="91"/>
      <c r="Z5805" s="91"/>
      <c r="AA5805" s="91"/>
    </row>
    <row r="5806" spans="2:27" ht="15" thickBot="1" x14ac:dyDescent="0.35">
      <c r="B5806" s="47" t="str">
        <f>IF(H5805="Erdgas","Nettorechnungsbetrag (Erdgas)",IF(H5805="Strom","Nettorechnungsbetrag (Strom)",IF(H5805="Wärme/Kälte","Nettorechnungsbetrag (Wärme/Kälte)","Bitte Energieart auswählen!")))</f>
        <v>Bitte Energieart auswählen!</v>
      </c>
      <c r="C5806" s="47"/>
      <c r="D5806" s="47"/>
      <c r="E5806" s="47"/>
      <c r="F5806" s="47"/>
      <c r="G5806" s="47"/>
      <c r="H5806" s="113"/>
      <c r="I5806" s="60" t="s">
        <v>18</v>
      </c>
      <c r="J5806" s="48" t="s">
        <v>5</v>
      </c>
      <c r="K5806" s="47" t="str">
        <f>IF(H5805="Erdgas","Erdgaskosten exkl. Steuern, Abgaben, Netzentgelte, etc.",IF(H5805="Strom","Stromkosten exkl. Steuern, Abgaben, Netzentgelte, etc.",IF(H5805="Wärme/Kälte","Wärme-/Kältekosten exkl. Steuern, Abgaben, Netzentgelte, etc.","Bitte Energieart auswählen!")))</f>
        <v>Bitte Energieart auswählen!</v>
      </c>
      <c r="L5806" s="47"/>
      <c r="M5806" s="47"/>
      <c r="N5806" s="47"/>
      <c r="O5806" s="47"/>
      <c r="P5806" s="47"/>
      <c r="Q5806" s="47"/>
      <c r="R5806" s="47"/>
      <c r="S5806" s="47"/>
      <c r="T5806" s="47"/>
      <c r="U5806" s="47"/>
      <c r="V5806" s="47"/>
      <c r="W5806" s="47"/>
      <c r="X5806" s="91"/>
      <c r="Y5806" s="91"/>
      <c r="Z5806" s="91"/>
      <c r="AA5806" s="91"/>
    </row>
    <row r="5807" spans="2:27" ht="15" thickBot="1" x14ac:dyDescent="0.35">
      <c r="B5807" s="47" t="str">
        <f>IF(AND(H5805="Erdgas",H5804="Nein"),"Erdgasverbrauch in kWh gem. letzter Jahresabrechnung",IF(H5805="Erdgas","Erdgasverbrauch in kWh im Kalenderjahr 2021",IF(AND(H5805="Strom",H5804="Nein"),"Stromverbrauch in kWh gem. letzter Jahresabrechnung",IF(H5805="Strom","Stromverbrauch in kWh im Kalenderjahr 2021",IF(AND(H5805="Wärme/Kälte",H5804="Nein"),"Wärme-/Kälteverbrauch in kWh gem. letzter Jahresabrechnung",IF(H5805="Wärme/Kälte","Wärme-/Kälteverbrauch in kWh im Kalenderjahr 2021","Bitte Energieart auswählen!"))))))</f>
        <v>Bitte Energieart auswählen!</v>
      </c>
      <c r="C5807" s="47"/>
      <c r="D5807" s="47"/>
      <c r="E5807" s="47"/>
      <c r="F5807" s="47"/>
      <c r="G5807" s="47"/>
      <c r="H5807" s="114"/>
      <c r="I5807" s="60" t="s">
        <v>19</v>
      </c>
      <c r="J5807" s="48" t="s">
        <v>5</v>
      </c>
      <c r="K5807" s="47" t="str">
        <f>IF(H5804="Nein",IF(H5805="Erdgas","Den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endet."),IF(H5805="Erdgas","Bitte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07" s="47"/>
      <c r="M5807" s="47"/>
      <c r="N5807" s="47"/>
      <c r="O5807" s="47"/>
      <c r="P5807" s="47"/>
      <c r="Q5807" s="47"/>
      <c r="R5807" s="47"/>
      <c r="S5807" s="47"/>
      <c r="T5807" s="47"/>
      <c r="U5807" s="47"/>
      <c r="V5807" s="47"/>
      <c r="W5807" s="47"/>
      <c r="X5807" s="91"/>
      <c r="Y5807" s="91"/>
      <c r="Z5807" s="91"/>
      <c r="AA5807" s="91"/>
    </row>
    <row r="5808" spans="2:27" x14ac:dyDescent="0.3">
      <c r="B5808" s="46"/>
      <c r="C5808" s="46"/>
      <c r="D5808" s="46"/>
      <c r="E5808" s="46"/>
      <c r="F5808" s="46"/>
      <c r="G5808" s="46"/>
      <c r="H5808" s="46"/>
      <c r="I5808" s="46"/>
      <c r="J5808" s="46"/>
      <c r="K5808" s="46"/>
      <c r="L5808" s="46"/>
      <c r="M5808" s="46"/>
      <c r="N5808" s="46"/>
      <c r="O5808" s="46"/>
      <c r="P5808" s="46"/>
      <c r="Q5808" s="46"/>
      <c r="R5808" s="46"/>
      <c r="S5808" s="46"/>
      <c r="T5808" s="46"/>
      <c r="U5808" s="46"/>
      <c r="V5808" s="46"/>
      <c r="W5808" s="46"/>
      <c r="X5808" s="91"/>
      <c r="Y5808" s="91"/>
      <c r="Z5808" s="91"/>
      <c r="AA5808" s="91"/>
    </row>
    <row r="5809" spans="2:27" ht="18" thickBot="1" x14ac:dyDescent="0.5">
      <c r="B5809" s="56" t="s">
        <v>10</v>
      </c>
      <c r="C5809" s="47"/>
      <c r="D5809" s="47"/>
      <c r="E5809" s="47"/>
      <c r="F5809" s="47"/>
      <c r="G5809" s="47"/>
      <c r="H5809" s="47"/>
      <c r="I5809" s="47"/>
      <c r="J5809" s="47"/>
      <c r="K5809" s="47"/>
      <c r="L5809" s="47"/>
      <c r="M5809" s="47"/>
      <c r="N5809" s="47"/>
      <c r="O5809" s="47"/>
      <c r="P5809" s="47"/>
      <c r="Q5809" s="47"/>
      <c r="R5809" s="47"/>
      <c r="S5809" s="47"/>
      <c r="T5809" s="47"/>
      <c r="U5809" s="47"/>
      <c r="V5809" s="47"/>
      <c r="W5809" s="47"/>
      <c r="X5809" s="91"/>
      <c r="Y5809" s="90"/>
      <c r="Z5809" s="91"/>
      <c r="AA5809" s="91"/>
    </row>
    <row r="5810" spans="2:27" ht="15" thickBot="1" x14ac:dyDescent="0.35">
      <c r="B5810" s="47" t="s">
        <v>11</v>
      </c>
      <c r="C5810" s="47"/>
      <c r="D5810" s="47"/>
      <c r="E5810" s="47"/>
      <c r="F5810" s="47"/>
      <c r="G5810" s="47"/>
      <c r="H5810" s="112"/>
      <c r="I5810" s="47"/>
      <c r="J5810" s="48" t="s">
        <v>5</v>
      </c>
      <c r="K5810" s="47" t="s">
        <v>12</v>
      </c>
      <c r="L5810" s="47"/>
      <c r="M5810" s="47"/>
      <c r="N5810" s="47"/>
      <c r="O5810" s="47"/>
      <c r="P5810" s="47"/>
      <c r="Q5810" s="47"/>
      <c r="R5810" s="47"/>
      <c r="S5810" s="47"/>
      <c r="T5810" s="47"/>
      <c r="U5810" s="47"/>
      <c r="V5810" s="47"/>
      <c r="W5810" s="47"/>
      <c r="X5810" s="91">
        <f>H5811</f>
        <v>0</v>
      </c>
      <c r="Y5810" s="91">
        <f>H5812</f>
        <v>0</v>
      </c>
      <c r="Z5810" s="91">
        <f>H5813</f>
        <v>0</v>
      </c>
      <c r="AA5810" s="91">
        <f>H5814</f>
        <v>0</v>
      </c>
    </row>
    <row r="5811" spans="2:27" ht="15" thickBot="1" x14ac:dyDescent="0.35">
      <c r="B5811" s="47" t="s">
        <v>13</v>
      </c>
      <c r="C5811" s="47"/>
      <c r="D5811" s="47"/>
      <c r="E5811" s="47"/>
      <c r="F5811" s="47"/>
      <c r="G5811" s="47"/>
      <c r="H5811" s="112"/>
      <c r="I5811" s="59"/>
      <c r="J5811" s="48" t="s">
        <v>5</v>
      </c>
      <c r="K5811" s="47" t="s">
        <v>15</v>
      </c>
      <c r="L5811" s="47"/>
      <c r="M5811" s="47"/>
      <c r="N5811" s="47"/>
      <c r="O5811" s="47"/>
      <c r="P5811" s="47"/>
      <c r="Q5811" s="47"/>
      <c r="R5811" s="47"/>
      <c r="S5811" s="47"/>
      <c r="T5811" s="47"/>
      <c r="U5811" s="47"/>
      <c r="V5811" s="47"/>
      <c r="W5811" s="47"/>
      <c r="X5811" s="91"/>
      <c r="Y5811" s="91"/>
      <c r="Z5811" s="91"/>
      <c r="AA5811" s="91"/>
    </row>
    <row r="5812" spans="2:27" ht="15" thickBot="1" x14ac:dyDescent="0.35">
      <c r="B5812" s="47" t="s">
        <v>16</v>
      </c>
      <c r="C5812" s="47"/>
      <c r="D5812" s="47"/>
      <c r="E5812" s="47"/>
      <c r="F5812" s="47"/>
      <c r="G5812" s="47"/>
      <c r="H5812" s="137"/>
      <c r="I5812" s="47"/>
      <c r="J5812" s="48" t="s">
        <v>5</v>
      </c>
      <c r="K5812" s="47" t="s">
        <v>17</v>
      </c>
      <c r="L5812" s="47"/>
      <c r="M5812" s="47"/>
      <c r="N5812" s="47"/>
      <c r="O5812" s="47"/>
      <c r="P5812" s="47"/>
      <c r="Q5812" s="47"/>
      <c r="R5812" s="47"/>
      <c r="S5812" s="47"/>
      <c r="T5812" s="47"/>
      <c r="U5812" s="47"/>
      <c r="V5812" s="47"/>
      <c r="W5812" s="47"/>
      <c r="X5812" s="91"/>
      <c r="Y5812" s="91"/>
      <c r="Z5812" s="91"/>
      <c r="AA5812" s="91"/>
    </row>
    <row r="5813" spans="2:27" ht="15" thickBot="1" x14ac:dyDescent="0.35">
      <c r="B5813" s="47" t="str">
        <f>IF(H5812="Erdgas","Nettorechnungsbetrag (Erdgas)",IF(H5812="Strom","Nettorechnungsbetrag (Strom)",IF(H5812="Wärme/Kälte","Nettorechnungsbetrag (Wärme/Kälte)","Bitte Energieart auswählen!")))</f>
        <v>Bitte Energieart auswählen!</v>
      </c>
      <c r="C5813" s="47"/>
      <c r="D5813" s="47"/>
      <c r="E5813" s="47"/>
      <c r="F5813" s="47"/>
      <c r="G5813" s="47"/>
      <c r="H5813" s="113"/>
      <c r="I5813" s="60" t="s">
        <v>18</v>
      </c>
      <c r="J5813" s="48" t="s">
        <v>5</v>
      </c>
      <c r="K5813" s="47" t="str">
        <f>IF(H5812="Erdgas","Erdgaskosten exkl. Steuern, Abgaben, Netzentgelte, etc.",IF(H5812="Strom","Stromkosten exkl. Steuern, Abgaben, Netzentgelte, etc.",IF(H5812="Wärme/Kälte","Wärme-/Kältekosten exkl. Steuern, Abgaben, Netzentgelte, etc.","Bitte Energieart auswählen!")))</f>
        <v>Bitte Energieart auswählen!</v>
      </c>
      <c r="L5813" s="47"/>
      <c r="M5813" s="47"/>
      <c r="N5813" s="47"/>
      <c r="O5813" s="47"/>
      <c r="P5813" s="47"/>
      <c r="Q5813" s="47"/>
      <c r="R5813" s="47"/>
      <c r="S5813" s="47"/>
      <c r="T5813" s="47"/>
      <c r="U5813" s="47"/>
      <c r="V5813" s="47"/>
      <c r="W5813" s="47"/>
      <c r="X5813" s="91"/>
      <c r="Y5813" s="91"/>
      <c r="Z5813" s="91"/>
      <c r="AA5813" s="91"/>
    </row>
    <row r="5814" spans="2:27" ht="15" thickBot="1" x14ac:dyDescent="0.35">
      <c r="B5814" s="47" t="str">
        <f>IF(AND(H5812="Erdgas",H5811="Nein"),"Erdgasverbrauch in kWh gem. letzter Jahresabrechnung",IF(H5812="Erdgas","Erdgasverbrauch in kWh im Kalenderjahr 2021",IF(AND(H5812="Strom",H5811="Nein"),"Stromverbrauch in kWh gem. letzter Jahresabrechnung",IF(H5812="Strom","Stromverbrauch in kWh im Kalenderjahr 2021",IF(AND(H5812="Wärme/Kälte",H5811="Nein"),"Wärme-/Kälteverbrauch in kWh gem. letzter Jahresabrechnung",IF(H5812="Wärme/Kälte","Wärme-/Kälteverbrauch in kWh im Kalenderjahr 2021","Bitte Energieart auswählen!"))))))</f>
        <v>Bitte Energieart auswählen!</v>
      </c>
      <c r="C5814" s="47"/>
      <c r="D5814" s="47"/>
      <c r="E5814" s="47"/>
      <c r="F5814" s="47"/>
      <c r="G5814" s="47"/>
      <c r="H5814" s="114"/>
      <c r="I5814" s="60" t="s">
        <v>19</v>
      </c>
      <c r="J5814" s="48" t="s">
        <v>5</v>
      </c>
      <c r="K5814" s="47" t="str">
        <f>IF(H5811="Nein",IF(H5812="Erdgas","Den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endet."),IF(H5812="Erdgas","Bitte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14" s="47"/>
      <c r="M5814" s="47"/>
      <c r="N5814" s="47"/>
      <c r="O5814" s="47"/>
      <c r="P5814" s="47"/>
      <c r="Q5814" s="47"/>
      <c r="R5814" s="47"/>
      <c r="S5814" s="47"/>
      <c r="T5814" s="47"/>
      <c r="U5814" s="47"/>
      <c r="V5814" s="47"/>
      <c r="W5814" s="47"/>
      <c r="X5814" s="91"/>
      <c r="Y5814" s="91"/>
      <c r="Z5814" s="91"/>
      <c r="AA5814" s="91"/>
    </row>
    <row r="5815" spans="2:27" x14ac:dyDescent="0.3">
      <c r="B5815" s="46"/>
      <c r="C5815" s="46"/>
      <c r="D5815" s="46"/>
      <c r="E5815" s="46"/>
      <c r="F5815" s="46"/>
      <c r="G5815" s="46"/>
      <c r="H5815" s="46"/>
      <c r="I5815" s="46"/>
      <c r="J5815" s="46"/>
      <c r="K5815" s="46"/>
      <c r="L5815" s="46"/>
      <c r="M5815" s="46"/>
      <c r="N5815" s="46"/>
      <c r="O5815" s="46"/>
      <c r="P5815" s="46"/>
      <c r="Q5815" s="46"/>
      <c r="R5815" s="46"/>
      <c r="S5815" s="46"/>
      <c r="T5815" s="46"/>
      <c r="U5815" s="46"/>
      <c r="V5815" s="46"/>
      <c r="W5815" s="46"/>
      <c r="X5815" s="91"/>
      <c r="Y5815" s="91"/>
      <c r="Z5815" s="91"/>
      <c r="AA5815" s="91"/>
    </row>
    <row r="5816" spans="2:27" ht="18" thickBot="1" x14ac:dyDescent="0.5">
      <c r="B5816" s="56" t="s">
        <v>10</v>
      </c>
      <c r="C5816" s="47"/>
      <c r="D5816" s="47"/>
      <c r="E5816" s="47"/>
      <c r="F5816" s="47"/>
      <c r="G5816" s="47"/>
      <c r="H5816" s="47"/>
      <c r="I5816" s="47"/>
      <c r="J5816" s="47"/>
      <c r="K5816" s="47"/>
      <c r="L5816" s="47"/>
      <c r="M5816" s="47"/>
      <c r="N5816" s="47"/>
      <c r="O5816" s="47"/>
      <c r="P5816" s="47"/>
      <c r="Q5816" s="47"/>
      <c r="R5816" s="47"/>
      <c r="S5816" s="47"/>
      <c r="T5816" s="47"/>
      <c r="U5816" s="47"/>
      <c r="V5816" s="47"/>
      <c r="W5816" s="47"/>
      <c r="X5816" s="91"/>
      <c r="Y5816" s="90"/>
      <c r="Z5816" s="91"/>
      <c r="AA5816" s="91"/>
    </row>
    <row r="5817" spans="2:27" ht="15" thickBot="1" x14ac:dyDescent="0.35">
      <c r="B5817" s="47" t="s">
        <v>11</v>
      </c>
      <c r="C5817" s="47"/>
      <c r="D5817" s="47"/>
      <c r="E5817" s="47"/>
      <c r="F5817" s="47"/>
      <c r="G5817" s="47"/>
      <c r="H5817" s="112"/>
      <c r="I5817" s="47"/>
      <c r="J5817" s="48" t="s">
        <v>5</v>
      </c>
      <c r="K5817" s="47" t="s">
        <v>12</v>
      </c>
      <c r="L5817" s="47"/>
      <c r="M5817" s="47"/>
      <c r="N5817" s="47"/>
      <c r="O5817" s="47"/>
      <c r="P5817" s="47"/>
      <c r="Q5817" s="47"/>
      <c r="R5817" s="47"/>
      <c r="S5817" s="47"/>
      <c r="T5817" s="47"/>
      <c r="U5817" s="47"/>
      <c r="V5817" s="47"/>
      <c r="W5817" s="47"/>
      <c r="X5817" s="91">
        <f>H5818</f>
        <v>0</v>
      </c>
      <c r="Y5817" s="91">
        <f>H5819</f>
        <v>0</v>
      </c>
      <c r="Z5817" s="91">
        <f>H5820</f>
        <v>0</v>
      </c>
      <c r="AA5817" s="91">
        <f>H5821</f>
        <v>0</v>
      </c>
    </row>
    <row r="5818" spans="2:27" ht="15" thickBot="1" x14ac:dyDescent="0.35">
      <c r="B5818" s="47" t="s">
        <v>13</v>
      </c>
      <c r="C5818" s="47"/>
      <c r="D5818" s="47"/>
      <c r="E5818" s="47"/>
      <c r="F5818" s="47"/>
      <c r="G5818" s="47"/>
      <c r="H5818" s="112"/>
      <c r="I5818" s="59"/>
      <c r="J5818" s="48" t="s">
        <v>5</v>
      </c>
      <c r="K5818" s="47" t="s">
        <v>15</v>
      </c>
      <c r="L5818" s="47"/>
      <c r="M5818" s="47"/>
      <c r="N5818" s="47"/>
      <c r="O5818" s="47"/>
      <c r="P5818" s="47"/>
      <c r="Q5818" s="47"/>
      <c r="R5818" s="47"/>
      <c r="S5818" s="47"/>
      <c r="T5818" s="47"/>
      <c r="U5818" s="47"/>
      <c r="V5818" s="47"/>
      <c r="W5818" s="47"/>
      <c r="X5818" s="91"/>
      <c r="Y5818" s="91"/>
      <c r="Z5818" s="91"/>
      <c r="AA5818" s="91"/>
    </row>
    <row r="5819" spans="2:27" ht="15" thickBot="1" x14ac:dyDescent="0.35">
      <c r="B5819" s="47" t="s">
        <v>16</v>
      </c>
      <c r="C5819" s="47"/>
      <c r="D5819" s="47"/>
      <c r="E5819" s="47"/>
      <c r="F5819" s="47"/>
      <c r="G5819" s="47"/>
      <c r="H5819" s="137"/>
      <c r="I5819" s="47"/>
      <c r="J5819" s="48" t="s">
        <v>5</v>
      </c>
      <c r="K5819" s="47" t="s">
        <v>17</v>
      </c>
      <c r="L5819" s="47"/>
      <c r="M5819" s="47"/>
      <c r="N5819" s="47"/>
      <c r="O5819" s="47"/>
      <c r="P5819" s="47"/>
      <c r="Q5819" s="47"/>
      <c r="R5819" s="47"/>
      <c r="S5819" s="47"/>
      <c r="T5819" s="47"/>
      <c r="U5819" s="47"/>
      <c r="V5819" s="47"/>
      <c r="W5819" s="47"/>
      <c r="X5819" s="91"/>
      <c r="Y5819" s="91"/>
      <c r="Z5819" s="91"/>
      <c r="AA5819" s="91"/>
    </row>
    <row r="5820" spans="2:27" ht="15" thickBot="1" x14ac:dyDescent="0.35">
      <c r="B5820" s="47" t="str">
        <f>IF(H5819="Erdgas","Nettorechnungsbetrag (Erdgas)",IF(H5819="Strom","Nettorechnungsbetrag (Strom)",IF(H5819="Wärme/Kälte","Nettorechnungsbetrag (Wärme/Kälte)","Bitte Energieart auswählen!")))</f>
        <v>Bitte Energieart auswählen!</v>
      </c>
      <c r="C5820" s="47"/>
      <c r="D5820" s="47"/>
      <c r="E5820" s="47"/>
      <c r="F5820" s="47"/>
      <c r="G5820" s="47"/>
      <c r="H5820" s="113"/>
      <c r="I5820" s="60" t="s">
        <v>18</v>
      </c>
      <c r="J5820" s="48" t="s">
        <v>5</v>
      </c>
      <c r="K5820" s="47" t="str">
        <f>IF(H5819="Erdgas","Erdgaskosten exkl. Steuern, Abgaben, Netzentgelte, etc.",IF(H5819="Strom","Stromkosten exkl. Steuern, Abgaben, Netzentgelte, etc.",IF(H5819="Wärme/Kälte","Wärme-/Kältekosten exkl. Steuern, Abgaben, Netzentgelte, etc.","Bitte Energieart auswählen!")))</f>
        <v>Bitte Energieart auswählen!</v>
      </c>
      <c r="L5820" s="47"/>
      <c r="M5820" s="47"/>
      <c r="N5820" s="47"/>
      <c r="O5820" s="47"/>
      <c r="P5820" s="47"/>
      <c r="Q5820" s="47"/>
      <c r="R5820" s="47"/>
      <c r="S5820" s="47"/>
      <c r="T5820" s="47"/>
      <c r="U5820" s="47"/>
      <c r="V5820" s="47"/>
      <c r="W5820" s="47"/>
      <c r="X5820" s="91"/>
      <c r="Y5820" s="91"/>
      <c r="Z5820" s="91"/>
      <c r="AA5820" s="91"/>
    </row>
    <row r="5821" spans="2:27" ht="15" thickBot="1" x14ac:dyDescent="0.35">
      <c r="B5821" s="47" t="str">
        <f>IF(AND(H5819="Erdgas",H5818="Nein"),"Erdgasverbrauch in kWh gem. letzter Jahresabrechnung",IF(H5819="Erdgas","Erdgasverbrauch in kWh im Kalenderjahr 2021",IF(AND(H5819="Strom",H5818="Nein"),"Stromverbrauch in kWh gem. letzter Jahresabrechnung",IF(H5819="Strom","Stromverbrauch in kWh im Kalenderjahr 2021",IF(AND(H5819="Wärme/Kälte",H5818="Nein"),"Wärme-/Kälteverbrauch in kWh gem. letzter Jahresabrechnung",IF(H5819="Wärme/Kälte","Wärme-/Kälteverbrauch in kWh im Kalenderjahr 2021","Bitte Energieart auswählen!"))))))</f>
        <v>Bitte Energieart auswählen!</v>
      </c>
      <c r="C5821" s="47"/>
      <c r="D5821" s="47"/>
      <c r="E5821" s="47"/>
      <c r="F5821" s="47"/>
      <c r="G5821" s="47"/>
      <c r="H5821" s="114"/>
      <c r="I5821" s="60" t="s">
        <v>19</v>
      </c>
      <c r="J5821" s="48" t="s">
        <v>5</v>
      </c>
      <c r="K5821" s="47" t="str">
        <f>IF(H5818="Nein",IF(H5819="Erdgas","Den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endet."),IF(H5819="Erdgas","Bitte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21" s="47"/>
      <c r="M5821" s="47"/>
      <c r="N5821" s="47"/>
      <c r="O5821" s="47"/>
      <c r="P5821" s="47"/>
      <c r="Q5821" s="47"/>
      <c r="R5821" s="47"/>
      <c r="S5821" s="47"/>
      <c r="T5821" s="47"/>
      <c r="U5821" s="47"/>
      <c r="V5821" s="47"/>
      <c r="W5821" s="47"/>
      <c r="X5821" s="91"/>
      <c r="Y5821" s="91"/>
      <c r="Z5821" s="91"/>
      <c r="AA5821" s="91"/>
    </row>
    <row r="5822" spans="2:27" x14ac:dyDescent="0.3">
      <c r="B5822" s="46"/>
      <c r="C5822" s="46"/>
      <c r="D5822" s="46"/>
      <c r="E5822" s="46"/>
      <c r="F5822" s="46"/>
      <c r="G5822" s="46"/>
      <c r="H5822" s="46"/>
      <c r="I5822" s="46"/>
      <c r="J5822" s="46"/>
      <c r="K5822" s="46"/>
      <c r="L5822" s="46"/>
      <c r="M5822" s="46"/>
      <c r="N5822" s="46"/>
      <c r="O5822" s="46"/>
      <c r="P5822" s="46"/>
      <c r="Q5822" s="46"/>
      <c r="R5822" s="46"/>
      <c r="S5822" s="46"/>
      <c r="T5822" s="46"/>
      <c r="U5822" s="46"/>
      <c r="V5822" s="46"/>
      <c r="W5822" s="46"/>
      <c r="X5822" s="91"/>
      <c r="Y5822" s="91"/>
      <c r="Z5822" s="91"/>
      <c r="AA5822" s="91"/>
    </row>
    <row r="5823" spans="2:27" ht="18" thickBot="1" x14ac:dyDescent="0.5">
      <c r="B5823" s="56" t="s">
        <v>10</v>
      </c>
      <c r="C5823" s="47"/>
      <c r="D5823" s="47"/>
      <c r="E5823" s="47"/>
      <c r="F5823" s="47"/>
      <c r="G5823" s="47"/>
      <c r="H5823" s="47"/>
      <c r="I5823" s="47"/>
      <c r="J5823" s="47"/>
      <c r="K5823" s="47"/>
      <c r="L5823" s="47"/>
      <c r="M5823" s="47"/>
      <c r="N5823" s="47"/>
      <c r="O5823" s="47"/>
      <c r="P5823" s="47"/>
      <c r="Q5823" s="47"/>
      <c r="R5823" s="47"/>
      <c r="S5823" s="47"/>
      <c r="T5823" s="47"/>
      <c r="U5823" s="47"/>
      <c r="V5823" s="47"/>
      <c r="W5823" s="47"/>
      <c r="X5823" s="91"/>
      <c r="Y5823" s="90"/>
      <c r="Z5823" s="91"/>
      <c r="AA5823" s="91"/>
    </row>
    <row r="5824" spans="2:27" ht="15" thickBot="1" x14ac:dyDescent="0.35">
      <c r="B5824" s="47" t="s">
        <v>11</v>
      </c>
      <c r="C5824" s="47"/>
      <c r="D5824" s="47"/>
      <c r="E5824" s="47"/>
      <c r="F5824" s="47"/>
      <c r="G5824" s="47"/>
      <c r="H5824" s="112"/>
      <c r="I5824" s="47"/>
      <c r="J5824" s="48" t="s">
        <v>5</v>
      </c>
      <c r="K5824" s="47" t="s">
        <v>12</v>
      </c>
      <c r="L5824" s="47"/>
      <c r="M5824" s="47"/>
      <c r="N5824" s="47"/>
      <c r="O5824" s="47"/>
      <c r="P5824" s="47"/>
      <c r="Q5824" s="47"/>
      <c r="R5824" s="47"/>
      <c r="S5824" s="47"/>
      <c r="T5824" s="47"/>
      <c r="U5824" s="47"/>
      <c r="V5824" s="47"/>
      <c r="W5824" s="47"/>
      <c r="X5824" s="91">
        <f>H5825</f>
        <v>0</v>
      </c>
      <c r="Y5824" s="91">
        <f>H5826</f>
        <v>0</v>
      </c>
      <c r="Z5824" s="91">
        <f>H5827</f>
        <v>0</v>
      </c>
      <c r="AA5824" s="91">
        <f>H5828</f>
        <v>0</v>
      </c>
    </row>
    <row r="5825" spans="2:27" ht="15" thickBot="1" x14ac:dyDescent="0.35">
      <c r="B5825" s="47" t="s">
        <v>13</v>
      </c>
      <c r="C5825" s="47"/>
      <c r="D5825" s="47"/>
      <c r="E5825" s="47"/>
      <c r="F5825" s="47"/>
      <c r="G5825" s="47"/>
      <c r="H5825" s="112"/>
      <c r="I5825" s="59"/>
      <c r="J5825" s="48" t="s">
        <v>5</v>
      </c>
      <c r="K5825" s="47" t="s">
        <v>15</v>
      </c>
      <c r="L5825" s="47"/>
      <c r="M5825" s="47"/>
      <c r="N5825" s="47"/>
      <c r="O5825" s="47"/>
      <c r="P5825" s="47"/>
      <c r="Q5825" s="47"/>
      <c r="R5825" s="47"/>
      <c r="S5825" s="47"/>
      <c r="T5825" s="47"/>
      <c r="U5825" s="47"/>
      <c r="V5825" s="47"/>
      <c r="W5825" s="47"/>
      <c r="X5825" s="91"/>
      <c r="Y5825" s="91"/>
      <c r="Z5825" s="91"/>
      <c r="AA5825" s="91"/>
    </row>
    <row r="5826" spans="2:27" ht="15" thickBot="1" x14ac:dyDescent="0.35">
      <c r="B5826" s="47" t="s">
        <v>16</v>
      </c>
      <c r="C5826" s="47"/>
      <c r="D5826" s="47"/>
      <c r="E5826" s="47"/>
      <c r="F5826" s="47"/>
      <c r="G5826" s="47"/>
      <c r="H5826" s="137"/>
      <c r="I5826" s="47"/>
      <c r="J5826" s="48" t="s">
        <v>5</v>
      </c>
      <c r="K5826" s="47" t="s">
        <v>17</v>
      </c>
      <c r="L5826" s="47"/>
      <c r="M5826" s="47"/>
      <c r="N5826" s="47"/>
      <c r="O5826" s="47"/>
      <c r="P5826" s="47"/>
      <c r="Q5826" s="47"/>
      <c r="R5826" s="47"/>
      <c r="S5826" s="47"/>
      <c r="T5826" s="47"/>
      <c r="U5826" s="47"/>
      <c r="V5826" s="47"/>
      <c r="W5826" s="47"/>
      <c r="X5826" s="91"/>
      <c r="Y5826" s="91"/>
      <c r="Z5826" s="91"/>
      <c r="AA5826" s="91"/>
    </row>
    <row r="5827" spans="2:27" ht="15" thickBot="1" x14ac:dyDescent="0.35">
      <c r="B5827" s="47" t="str">
        <f>IF(H5826="Erdgas","Nettorechnungsbetrag (Erdgas)",IF(H5826="Strom","Nettorechnungsbetrag (Strom)",IF(H5826="Wärme/Kälte","Nettorechnungsbetrag (Wärme/Kälte)","Bitte Energieart auswählen!")))</f>
        <v>Bitte Energieart auswählen!</v>
      </c>
      <c r="C5827" s="47"/>
      <c r="D5827" s="47"/>
      <c r="E5827" s="47"/>
      <c r="F5827" s="47"/>
      <c r="G5827" s="47"/>
      <c r="H5827" s="113"/>
      <c r="I5827" s="60" t="s">
        <v>18</v>
      </c>
      <c r="J5827" s="48" t="s">
        <v>5</v>
      </c>
      <c r="K5827" s="47" t="str">
        <f>IF(H5826="Erdgas","Erdgaskosten exkl. Steuern, Abgaben, Netzentgelte, etc.",IF(H5826="Strom","Stromkosten exkl. Steuern, Abgaben, Netzentgelte, etc.",IF(H5826="Wärme/Kälte","Wärme-/Kältekosten exkl. Steuern, Abgaben, Netzentgelte, etc.","Bitte Energieart auswählen!")))</f>
        <v>Bitte Energieart auswählen!</v>
      </c>
      <c r="L5827" s="47"/>
      <c r="M5827" s="47"/>
      <c r="N5827" s="47"/>
      <c r="O5827" s="47"/>
      <c r="P5827" s="47"/>
      <c r="Q5827" s="47"/>
      <c r="R5827" s="47"/>
      <c r="S5827" s="47"/>
      <c r="T5827" s="47"/>
      <c r="U5827" s="47"/>
      <c r="V5827" s="47"/>
      <c r="W5827" s="47"/>
      <c r="X5827" s="91"/>
      <c r="Y5827" s="91"/>
      <c r="Z5827" s="91"/>
      <c r="AA5827" s="91"/>
    </row>
    <row r="5828" spans="2:27" ht="15" thickBot="1" x14ac:dyDescent="0.35">
      <c r="B5828" s="47" t="str">
        <f>IF(AND(H5826="Erdgas",H5825="Nein"),"Erdgasverbrauch in kWh gem. letzter Jahresabrechnung",IF(H5826="Erdgas","Erdgasverbrauch in kWh im Kalenderjahr 2021",IF(AND(H5826="Strom",H5825="Nein"),"Stromverbrauch in kWh gem. letzter Jahresabrechnung",IF(H5826="Strom","Stromverbrauch in kWh im Kalenderjahr 2021",IF(AND(H5826="Wärme/Kälte",H5825="Nein"),"Wärme-/Kälteverbrauch in kWh gem. letzter Jahresabrechnung",IF(H5826="Wärme/Kälte","Wärme-/Kälteverbrauch in kWh im Kalenderjahr 2021","Bitte Energieart auswählen!"))))))</f>
        <v>Bitte Energieart auswählen!</v>
      </c>
      <c r="C5828" s="47"/>
      <c r="D5828" s="47"/>
      <c r="E5828" s="47"/>
      <c r="F5828" s="47"/>
      <c r="G5828" s="47"/>
      <c r="H5828" s="114"/>
      <c r="I5828" s="60" t="s">
        <v>19</v>
      </c>
      <c r="J5828" s="48" t="s">
        <v>5</v>
      </c>
      <c r="K5828" s="47" t="str">
        <f>IF(H5825="Nein",IF(H5826="Erdgas","Den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endet."),IF(H5826="Erdgas","Bitte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28" s="47"/>
      <c r="M5828" s="47"/>
      <c r="N5828" s="47"/>
      <c r="O5828" s="47"/>
      <c r="P5828" s="47"/>
      <c r="Q5828" s="47"/>
      <c r="R5828" s="47"/>
      <c r="S5828" s="47"/>
      <c r="T5828" s="47"/>
      <c r="U5828" s="47"/>
      <c r="V5828" s="47"/>
      <c r="W5828" s="47"/>
      <c r="X5828" s="91"/>
      <c r="Y5828" s="91"/>
      <c r="Z5828" s="91"/>
      <c r="AA5828" s="91"/>
    </row>
    <row r="5829" spans="2:27" x14ac:dyDescent="0.3">
      <c r="B5829" s="46"/>
      <c r="C5829" s="46"/>
      <c r="D5829" s="46"/>
      <c r="E5829" s="46"/>
      <c r="F5829" s="46"/>
      <c r="G5829" s="46"/>
      <c r="H5829" s="46"/>
      <c r="I5829" s="46"/>
      <c r="J5829" s="46"/>
      <c r="K5829" s="46"/>
      <c r="L5829" s="46"/>
      <c r="M5829" s="46"/>
      <c r="N5829" s="46"/>
      <c r="O5829" s="46"/>
      <c r="P5829" s="46"/>
      <c r="Q5829" s="46"/>
      <c r="R5829" s="46"/>
      <c r="S5829" s="46"/>
      <c r="T5829" s="46"/>
      <c r="U5829" s="46"/>
      <c r="V5829" s="46"/>
      <c r="W5829" s="46"/>
      <c r="X5829" s="91"/>
      <c r="Y5829" s="91"/>
      <c r="Z5829" s="91"/>
      <c r="AA5829" s="91"/>
    </row>
    <row r="5830" spans="2:27" ht="18" thickBot="1" x14ac:dyDescent="0.5">
      <c r="B5830" s="56" t="s">
        <v>10</v>
      </c>
      <c r="C5830" s="47"/>
      <c r="D5830" s="47"/>
      <c r="E5830" s="47"/>
      <c r="F5830" s="47"/>
      <c r="G5830" s="47"/>
      <c r="H5830" s="47"/>
      <c r="I5830" s="47"/>
      <c r="J5830" s="47"/>
      <c r="K5830" s="47"/>
      <c r="L5830" s="47"/>
      <c r="M5830" s="47"/>
      <c r="N5830" s="47"/>
      <c r="O5830" s="47"/>
      <c r="P5830" s="47"/>
      <c r="Q5830" s="47"/>
      <c r="R5830" s="47"/>
      <c r="S5830" s="47"/>
      <c r="T5830" s="47"/>
      <c r="U5830" s="47"/>
      <c r="V5830" s="47"/>
      <c r="W5830" s="47"/>
      <c r="X5830" s="91"/>
      <c r="Y5830" s="90"/>
      <c r="Z5830" s="91"/>
      <c r="AA5830" s="91"/>
    </row>
    <row r="5831" spans="2:27" ht="15" thickBot="1" x14ac:dyDescent="0.35">
      <c r="B5831" s="47" t="s">
        <v>11</v>
      </c>
      <c r="C5831" s="47"/>
      <c r="D5831" s="47"/>
      <c r="E5831" s="47"/>
      <c r="F5831" s="47"/>
      <c r="G5831" s="47"/>
      <c r="H5831" s="112"/>
      <c r="I5831" s="47"/>
      <c r="J5831" s="48" t="s">
        <v>5</v>
      </c>
      <c r="K5831" s="47" t="s">
        <v>12</v>
      </c>
      <c r="L5831" s="47"/>
      <c r="M5831" s="47"/>
      <c r="N5831" s="47"/>
      <c r="O5831" s="47"/>
      <c r="P5831" s="47"/>
      <c r="Q5831" s="47"/>
      <c r="R5831" s="47"/>
      <c r="S5831" s="47"/>
      <c r="T5831" s="47"/>
      <c r="U5831" s="47"/>
      <c r="V5831" s="47"/>
      <c r="W5831" s="47"/>
      <c r="X5831" s="91">
        <f>H5832</f>
        <v>0</v>
      </c>
      <c r="Y5831" s="91">
        <f>H5833</f>
        <v>0</v>
      </c>
      <c r="Z5831" s="91">
        <f>H5834</f>
        <v>0</v>
      </c>
      <c r="AA5831" s="91">
        <f>H5835</f>
        <v>0</v>
      </c>
    </row>
    <row r="5832" spans="2:27" ht="15" thickBot="1" x14ac:dyDescent="0.35">
      <c r="B5832" s="47" t="s">
        <v>13</v>
      </c>
      <c r="C5832" s="47"/>
      <c r="D5832" s="47"/>
      <c r="E5832" s="47"/>
      <c r="F5832" s="47"/>
      <c r="G5832" s="47"/>
      <c r="H5832" s="112"/>
      <c r="I5832" s="59"/>
      <c r="J5832" s="48" t="s">
        <v>5</v>
      </c>
      <c r="K5832" s="47" t="s">
        <v>15</v>
      </c>
      <c r="L5832" s="47"/>
      <c r="M5832" s="47"/>
      <c r="N5832" s="47"/>
      <c r="O5832" s="47"/>
      <c r="P5832" s="47"/>
      <c r="Q5832" s="47"/>
      <c r="R5832" s="47"/>
      <c r="S5832" s="47"/>
      <c r="T5832" s="47"/>
      <c r="U5832" s="47"/>
      <c r="V5832" s="47"/>
      <c r="W5832" s="47"/>
      <c r="X5832" s="91"/>
      <c r="Y5832" s="91"/>
      <c r="Z5832" s="91"/>
      <c r="AA5832" s="91"/>
    </row>
    <row r="5833" spans="2:27" ht="15" thickBot="1" x14ac:dyDescent="0.35">
      <c r="B5833" s="47" t="s">
        <v>16</v>
      </c>
      <c r="C5833" s="47"/>
      <c r="D5833" s="47"/>
      <c r="E5833" s="47"/>
      <c r="F5833" s="47"/>
      <c r="G5833" s="47"/>
      <c r="H5833" s="137"/>
      <c r="I5833" s="47"/>
      <c r="J5833" s="48" t="s">
        <v>5</v>
      </c>
      <c r="K5833" s="47" t="s">
        <v>17</v>
      </c>
      <c r="L5833" s="47"/>
      <c r="M5833" s="47"/>
      <c r="N5833" s="47"/>
      <c r="O5833" s="47"/>
      <c r="P5833" s="47"/>
      <c r="Q5833" s="47"/>
      <c r="R5833" s="47"/>
      <c r="S5833" s="47"/>
      <c r="T5833" s="47"/>
      <c r="U5833" s="47"/>
      <c r="V5833" s="47"/>
      <c r="W5833" s="47"/>
      <c r="X5833" s="91"/>
      <c r="Y5833" s="91"/>
      <c r="Z5833" s="91"/>
      <c r="AA5833" s="91"/>
    </row>
    <row r="5834" spans="2:27" ht="15" thickBot="1" x14ac:dyDescent="0.35">
      <c r="B5834" s="47" t="str">
        <f>IF(H5833="Erdgas","Nettorechnungsbetrag (Erdgas)",IF(H5833="Strom","Nettorechnungsbetrag (Strom)",IF(H5833="Wärme/Kälte","Nettorechnungsbetrag (Wärme/Kälte)","Bitte Energieart auswählen!")))</f>
        <v>Bitte Energieart auswählen!</v>
      </c>
      <c r="C5834" s="47"/>
      <c r="D5834" s="47"/>
      <c r="E5834" s="47"/>
      <c r="F5834" s="47"/>
      <c r="G5834" s="47"/>
      <c r="H5834" s="113"/>
      <c r="I5834" s="60" t="s">
        <v>18</v>
      </c>
      <c r="J5834" s="48" t="s">
        <v>5</v>
      </c>
      <c r="K5834" s="47" t="str">
        <f>IF(H5833="Erdgas","Erdgaskosten exkl. Steuern, Abgaben, Netzentgelte, etc.",IF(H5833="Strom","Stromkosten exkl. Steuern, Abgaben, Netzentgelte, etc.",IF(H5833="Wärme/Kälte","Wärme-/Kältekosten exkl. Steuern, Abgaben, Netzentgelte, etc.","Bitte Energieart auswählen!")))</f>
        <v>Bitte Energieart auswählen!</v>
      </c>
      <c r="L5834" s="47"/>
      <c r="M5834" s="47"/>
      <c r="N5834" s="47"/>
      <c r="O5834" s="47"/>
      <c r="P5834" s="47"/>
      <c r="Q5834" s="47"/>
      <c r="R5834" s="47"/>
      <c r="S5834" s="47"/>
      <c r="T5834" s="47"/>
      <c r="U5834" s="47"/>
      <c r="V5834" s="47"/>
      <c r="W5834" s="47"/>
      <c r="X5834" s="91"/>
      <c r="Y5834" s="91"/>
      <c r="Z5834" s="91"/>
      <c r="AA5834" s="91"/>
    </row>
    <row r="5835" spans="2:27" ht="15" thickBot="1" x14ac:dyDescent="0.35">
      <c r="B5835" s="47" t="str">
        <f>IF(AND(H5833="Erdgas",H5832="Nein"),"Erdgasverbrauch in kWh gem. letzter Jahresabrechnung",IF(H5833="Erdgas","Erdgasverbrauch in kWh im Kalenderjahr 2021",IF(AND(H5833="Strom",H5832="Nein"),"Stromverbrauch in kWh gem. letzter Jahresabrechnung",IF(H5833="Strom","Stromverbrauch in kWh im Kalenderjahr 2021",IF(AND(H5833="Wärme/Kälte",H5832="Nein"),"Wärme-/Kälteverbrauch in kWh gem. letzter Jahresabrechnung",IF(H5833="Wärme/Kälte","Wärme-/Kälteverbrauch in kWh im Kalenderjahr 2021","Bitte Energieart auswählen!"))))))</f>
        <v>Bitte Energieart auswählen!</v>
      </c>
      <c r="C5835" s="47"/>
      <c r="D5835" s="47"/>
      <c r="E5835" s="47"/>
      <c r="F5835" s="47"/>
      <c r="G5835" s="47"/>
      <c r="H5835" s="114"/>
      <c r="I5835" s="60" t="s">
        <v>19</v>
      </c>
      <c r="J5835" s="48" t="s">
        <v>5</v>
      </c>
      <c r="K5835" s="47" t="str">
        <f>IF(H5832="Nein",IF(H5833="Erdgas","Den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endet."),IF(H5833="Erdgas","Bitte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35" s="47"/>
      <c r="M5835" s="47"/>
      <c r="N5835" s="47"/>
      <c r="O5835" s="47"/>
      <c r="P5835" s="47"/>
      <c r="Q5835" s="47"/>
      <c r="R5835" s="47"/>
      <c r="S5835" s="47"/>
      <c r="T5835" s="47"/>
      <c r="U5835" s="47"/>
      <c r="V5835" s="47"/>
      <c r="W5835" s="47"/>
      <c r="X5835" s="91"/>
      <c r="Y5835" s="91"/>
      <c r="Z5835" s="91"/>
      <c r="AA5835" s="91"/>
    </row>
    <row r="5836" spans="2:27" x14ac:dyDescent="0.3">
      <c r="B5836" s="46"/>
      <c r="C5836" s="46"/>
      <c r="D5836" s="46"/>
      <c r="E5836" s="46"/>
      <c r="F5836" s="46"/>
      <c r="G5836" s="46"/>
      <c r="H5836" s="46"/>
      <c r="I5836" s="46"/>
      <c r="J5836" s="46"/>
      <c r="K5836" s="46"/>
      <c r="L5836" s="46"/>
      <c r="M5836" s="46"/>
      <c r="N5836" s="46"/>
      <c r="O5836" s="46"/>
      <c r="P5836" s="46"/>
      <c r="Q5836" s="46"/>
      <c r="R5836" s="46"/>
      <c r="S5836" s="46"/>
      <c r="T5836" s="46"/>
      <c r="U5836" s="46"/>
      <c r="V5836" s="46"/>
      <c r="W5836" s="46"/>
      <c r="X5836" s="91"/>
      <c r="Y5836" s="91"/>
      <c r="Z5836" s="91"/>
      <c r="AA5836" s="91"/>
    </row>
    <row r="5837" spans="2:27" ht="18" thickBot="1" x14ac:dyDescent="0.5">
      <c r="B5837" s="56" t="s">
        <v>10</v>
      </c>
      <c r="C5837" s="47"/>
      <c r="D5837" s="47"/>
      <c r="E5837" s="47"/>
      <c r="F5837" s="47"/>
      <c r="G5837" s="47"/>
      <c r="H5837" s="47"/>
      <c r="I5837" s="47"/>
      <c r="J5837" s="47"/>
      <c r="K5837" s="47"/>
      <c r="L5837" s="47"/>
      <c r="M5837" s="47"/>
      <c r="N5837" s="47"/>
      <c r="O5837" s="47"/>
      <c r="P5837" s="47"/>
      <c r="Q5837" s="47"/>
      <c r="R5837" s="47"/>
      <c r="S5837" s="47"/>
      <c r="T5837" s="47"/>
      <c r="U5837" s="47"/>
      <c r="V5837" s="47"/>
      <c r="W5837" s="47"/>
      <c r="X5837" s="91"/>
      <c r="Y5837" s="90"/>
      <c r="Z5837" s="91"/>
      <c r="AA5837" s="91"/>
    </row>
    <row r="5838" spans="2:27" ht="15" thickBot="1" x14ac:dyDescent="0.35">
      <c r="B5838" s="47" t="s">
        <v>11</v>
      </c>
      <c r="C5838" s="47"/>
      <c r="D5838" s="47"/>
      <c r="E5838" s="47"/>
      <c r="F5838" s="47"/>
      <c r="G5838" s="47"/>
      <c r="H5838" s="112"/>
      <c r="I5838" s="47"/>
      <c r="J5838" s="48" t="s">
        <v>5</v>
      </c>
      <c r="K5838" s="47" t="s">
        <v>12</v>
      </c>
      <c r="L5838" s="47"/>
      <c r="M5838" s="47"/>
      <c r="N5838" s="47"/>
      <c r="O5838" s="47"/>
      <c r="P5838" s="47"/>
      <c r="Q5838" s="47"/>
      <c r="R5838" s="47"/>
      <c r="S5838" s="47"/>
      <c r="T5838" s="47"/>
      <c r="U5838" s="47"/>
      <c r="V5838" s="47"/>
      <c r="W5838" s="47"/>
      <c r="X5838" s="91">
        <f>H5839</f>
        <v>0</v>
      </c>
      <c r="Y5838" s="91">
        <f>H5840</f>
        <v>0</v>
      </c>
      <c r="Z5838" s="91">
        <f>H5841</f>
        <v>0</v>
      </c>
      <c r="AA5838" s="91">
        <f>H5842</f>
        <v>0</v>
      </c>
    </row>
    <row r="5839" spans="2:27" ht="15" thickBot="1" x14ac:dyDescent="0.35">
      <c r="B5839" s="47" t="s">
        <v>13</v>
      </c>
      <c r="C5839" s="47"/>
      <c r="D5839" s="47"/>
      <c r="E5839" s="47"/>
      <c r="F5839" s="47"/>
      <c r="G5839" s="47"/>
      <c r="H5839" s="112"/>
      <c r="I5839" s="59"/>
      <c r="J5839" s="48" t="s">
        <v>5</v>
      </c>
      <c r="K5839" s="47" t="s">
        <v>15</v>
      </c>
      <c r="L5839" s="47"/>
      <c r="M5839" s="47"/>
      <c r="N5839" s="47"/>
      <c r="O5839" s="47"/>
      <c r="P5839" s="47"/>
      <c r="Q5839" s="47"/>
      <c r="R5839" s="47"/>
      <c r="S5839" s="47"/>
      <c r="T5839" s="47"/>
      <c r="U5839" s="47"/>
      <c r="V5839" s="47"/>
      <c r="W5839" s="47"/>
      <c r="X5839" s="91"/>
      <c r="Y5839" s="91"/>
      <c r="Z5839" s="91"/>
      <c r="AA5839" s="91"/>
    </row>
    <row r="5840" spans="2:27" ht="15" thickBot="1" x14ac:dyDescent="0.35">
      <c r="B5840" s="47" t="s">
        <v>16</v>
      </c>
      <c r="C5840" s="47"/>
      <c r="D5840" s="47"/>
      <c r="E5840" s="47"/>
      <c r="F5840" s="47"/>
      <c r="G5840" s="47"/>
      <c r="H5840" s="137"/>
      <c r="I5840" s="47"/>
      <c r="J5840" s="48" t="s">
        <v>5</v>
      </c>
      <c r="K5840" s="47" t="s">
        <v>17</v>
      </c>
      <c r="L5840" s="47"/>
      <c r="M5840" s="47"/>
      <c r="N5840" s="47"/>
      <c r="O5840" s="47"/>
      <c r="P5840" s="47"/>
      <c r="Q5840" s="47"/>
      <c r="R5840" s="47"/>
      <c r="S5840" s="47"/>
      <c r="T5840" s="47"/>
      <c r="U5840" s="47"/>
      <c r="V5840" s="47"/>
      <c r="W5840" s="47"/>
      <c r="X5840" s="91"/>
      <c r="Y5840" s="91"/>
      <c r="Z5840" s="91"/>
      <c r="AA5840" s="91"/>
    </row>
    <row r="5841" spans="2:27" ht="15" thickBot="1" x14ac:dyDescent="0.35">
      <c r="B5841" s="47" t="str">
        <f>IF(H5840="Erdgas","Nettorechnungsbetrag (Erdgas)",IF(H5840="Strom","Nettorechnungsbetrag (Strom)",IF(H5840="Wärme/Kälte","Nettorechnungsbetrag (Wärme/Kälte)","Bitte Energieart auswählen!")))</f>
        <v>Bitte Energieart auswählen!</v>
      </c>
      <c r="C5841" s="47"/>
      <c r="D5841" s="47"/>
      <c r="E5841" s="47"/>
      <c r="F5841" s="47"/>
      <c r="G5841" s="47"/>
      <c r="H5841" s="113"/>
      <c r="I5841" s="60" t="s">
        <v>18</v>
      </c>
      <c r="J5841" s="48" t="s">
        <v>5</v>
      </c>
      <c r="K5841" s="47" t="str">
        <f>IF(H5840="Erdgas","Erdgaskosten exkl. Steuern, Abgaben, Netzentgelte, etc.",IF(H5840="Strom","Stromkosten exkl. Steuern, Abgaben, Netzentgelte, etc.",IF(H5840="Wärme/Kälte","Wärme-/Kältekosten exkl. Steuern, Abgaben, Netzentgelte, etc.","Bitte Energieart auswählen!")))</f>
        <v>Bitte Energieart auswählen!</v>
      </c>
      <c r="L5841" s="47"/>
      <c r="M5841" s="47"/>
      <c r="N5841" s="47"/>
      <c r="O5841" s="47"/>
      <c r="P5841" s="47"/>
      <c r="Q5841" s="47"/>
      <c r="R5841" s="47"/>
      <c r="S5841" s="47"/>
      <c r="T5841" s="47"/>
      <c r="U5841" s="47"/>
      <c r="V5841" s="47"/>
      <c r="W5841" s="47"/>
      <c r="X5841" s="91"/>
      <c r="Y5841" s="91"/>
      <c r="Z5841" s="91"/>
      <c r="AA5841" s="91"/>
    </row>
    <row r="5842" spans="2:27" ht="15" thickBot="1" x14ac:dyDescent="0.35">
      <c r="B5842" s="47" t="str">
        <f>IF(AND(H5840="Erdgas",H5839="Nein"),"Erdgasverbrauch in kWh gem. letzter Jahresabrechnung",IF(H5840="Erdgas","Erdgasverbrauch in kWh im Kalenderjahr 2021",IF(AND(H5840="Strom",H5839="Nein"),"Stromverbrauch in kWh gem. letzter Jahresabrechnung",IF(H5840="Strom","Stromverbrauch in kWh im Kalenderjahr 2021",IF(AND(H5840="Wärme/Kälte",H5839="Nein"),"Wärme-/Kälteverbrauch in kWh gem. letzter Jahresabrechnung",IF(H5840="Wärme/Kälte","Wärme-/Kälteverbrauch in kWh im Kalenderjahr 2021","Bitte Energieart auswählen!"))))))</f>
        <v>Bitte Energieart auswählen!</v>
      </c>
      <c r="C5842" s="47"/>
      <c r="D5842" s="47"/>
      <c r="E5842" s="47"/>
      <c r="F5842" s="47"/>
      <c r="G5842" s="47"/>
      <c r="H5842" s="114"/>
      <c r="I5842" s="60" t="s">
        <v>19</v>
      </c>
      <c r="J5842" s="48" t="s">
        <v>5</v>
      </c>
      <c r="K5842" s="47" t="str">
        <f>IF(H5839="Nein",IF(H5840="Erdgas","Den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endet."),IF(H5840="Erdgas","Bitte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42" s="47"/>
      <c r="M5842" s="47"/>
      <c r="N5842" s="47"/>
      <c r="O5842" s="47"/>
      <c r="P5842" s="47"/>
      <c r="Q5842" s="47"/>
      <c r="R5842" s="47"/>
      <c r="S5842" s="47"/>
      <c r="T5842" s="47"/>
      <c r="U5842" s="47"/>
      <c r="V5842" s="47"/>
      <c r="W5842" s="47"/>
      <c r="X5842" s="91"/>
      <c r="Y5842" s="91"/>
      <c r="Z5842" s="91"/>
      <c r="AA5842" s="91"/>
    </row>
    <row r="5843" spans="2:27" x14ac:dyDescent="0.3">
      <c r="B5843" s="46"/>
      <c r="C5843" s="46"/>
      <c r="D5843" s="46"/>
      <c r="E5843" s="46"/>
      <c r="F5843" s="46"/>
      <c r="G5843" s="46"/>
      <c r="H5843" s="46"/>
      <c r="I5843" s="46"/>
      <c r="J5843" s="46"/>
      <c r="K5843" s="46"/>
      <c r="L5843" s="46"/>
      <c r="M5843" s="46"/>
      <c r="N5843" s="46"/>
      <c r="O5843" s="46"/>
      <c r="P5843" s="46"/>
      <c r="Q5843" s="46"/>
      <c r="R5843" s="46"/>
      <c r="S5843" s="46"/>
      <c r="T5843" s="46"/>
      <c r="U5843" s="46"/>
      <c r="V5843" s="46"/>
      <c r="W5843" s="46"/>
      <c r="X5843" s="91"/>
      <c r="Y5843" s="91"/>
      <c r="Z5843" s="91"/>
      <c r="AA5843" s="91"/>
    </row>
    <row r="5844" spans="2:27" ht="18" thickBot="1" x14ac:dyDescent="0.5">
      <c r="B5844" s="56" t="s">
        <v>10</v>
      </c>
      <c r="C5844" s="47"/>
      <c r="D5844" s="47"/>
      <c r="E5844" s="47"/>
      <c r="F5844" s="47"/>
      <c r="G5844" s="47"/>
      <c r="H5844" s="47"/>
      <c r="I5844" s="47"/>
      <c r="J5844" s="47"/>
      <c r="K5844" s="47"/>
      <c r="L5844" s="47"/>
      <c r="M5844" s="47"/>
      <c r="N5844" s="47"/>
      <c r="O5844" s="47"/>
      <c r="P5844" s="47"/>
      <c r="Q5844" s="47"/>
      <c r="R5844" s="47"/>
      <c r="S5844" s="47"/>
      <c r="T5844" s="47"/>
      <c r="U5844" s="47"/>
      <c r="V5844" s="47"/>
      <c r="W5844" s="47"/>
      <c r="X5844" s="91"/>
      <c r="Y5844" s="90"/>
      <c r="Z5844" s="91"/>
      <c r="AA5844" s="91"/>
    </row>
    <row r="5845" spans="2:27" ht="15" thickBot="1" x14ac:dyDescent="0.35">
      <c r="B5845" s="47" t="s">
        <v>11</v>
      </c>
      <c r="C5845" s="47"/>
      <c r="D5845" s="47"/>
      <c r="E5845" s="47"/>
      <c r="F5845" s="47"/>
      <c r="G5845" s="47"/>
      <c r="H5845" s="112"/>
      <c r="I5845" s="47"/>
      <c r="J5845" s="48" t="s">
        <v>5</v>
      </c>
      <c r="K5845" s="47" t="s">
        <v>12</v>
      </c>
      <c r="L5845" s="47"/>
      <c r="M5845" s="47"/>
      <c r="N5845" s="47"/>
      <c r="O5845" s="47"/>
      <c r="P5845" s="47"/>
      <c r="Q5845" s="47"/>
      <c r="R5845" s="47"/>
      <c r="S5845" s="47"/>
      <c r="T5845" s="47"/>
      <c r="U5845" s="47"/>
      <c r="V5845" s="47"/>
      <c r="W5845" s="47"/>
      <c r="X5845" s="91">
        <f>H5846</f>
        <v>0</v>
      </c>
      <c r="Y5845" s="91">
        <f>H5847</f>
        <v>0</v>
      </c>
      <c r="Z5845" s="91">
        <f>H5848</f>
        <v>0</v>
      </c>
      <c r="AA5845" s="91">
        <f>H5849</f>
        <v>0</v>
      </c>
    </row>
    <row r="5846" spans="2:27" ht="15" thickBot="1" x14ac:dyDescent="0.35">
      <c r="B5846" s="47" t="s">
        <v>13</v>
      </c>
      <c r="C5846" s="47"/>
      <c r="D5846" s="47"/>
      <c r="E5846" s="47"/>
      <c r="F5846" s="47"/>
      <c r="G5846" s="47"/>
      <c r="H5846" s="112"/>
      <c r="I5846" s="59"/>
      <c r="J5846" s="48" t="s">
        <v>5</v>
      </c>
      <c r="K5846" s="47" t="s">
        <v>15</v>
      </c>
      <c r="L5846" s="47"/>
      <c r="M5846" s="47"/>
      <c r="N5846" s="47"/>
      <c r="O5846" s="47"/>
      <c r="P5846" s="47"/>
      <c r="Q5846" s="47"/>
      <c r="R5846" s="47"/>
      <c r="S5846" s="47"/>
      <c r="T5846" s="47"/>
      <c r="U5846" s="47"/>
      <c r="V5846" s="47"/>
      <c r="W5846" s="47"/>
      <c r="X5846" s="91"/>
      <c r="Y5846" s="91"/>
      <c r="Z5846" s="91"/>
      <c r="AA5846" s="91"/>
    </row>
    <row r="5847" spans="2:27" ht="15" thickBot="1" x14ac:dyDescent="0.35">
      <c r="B5847" s="47" t="s">
        <v>16</v>
      </c>
      <c r="C5847" s="47"/>
      <c r="D5847" s="47"/>
      <c r="E5847" s="47"/>
      <c r="F5847" s="47"/>
      <c r="G5847" s="47"/>
      <c r="H5847" s="137"/>
      <c r="I5847" s="47"/>
      <c r="J5847" s="48" t="s">
        <v>5</v>
      </c>
      <c r="K5847" s="47" t="s">
        <v>17</v>
      </c>
      <c r="L5847" s="47"/>
      <c r="M5847" s="47"/>
      <c r="N5847" s="47"/>
      <c r="O5847" s="47"/>
      <c r="P5847" s="47"/>
      <c r="Q5847" s="47"/>
      <c r="R5847" s="47"/>
      <c r="S5847" s="47"/>
      <c r="T5847" s="47"/>
      <c r="U5847" s="47"/>
      <c r="V5847" s="47"/>
      <c r="W5847" s="47"/>
      <c r="X5847" s="91"/>
      <c r="Y5847" s="91"/>
      <c r="Z5847" s="91"/>
      <c r="AA5847" s="91"/>
    </row>
    <row r="5848" spans="2:27" ht="15" thickBot="1" x14ac:dyDescent="0.35">
      <c r="B5848" s="47" t="str">
        <f>IF(H5847="Erdgas","Nettorechnungsbetrag (Erdgas)",IF(H5847="Strom","Nettorechnungsbetrag (Strom)",IF(H5847="Wärme/Kälte","Nettorechnungsbetrag (Wärme/Kälte)","Bitte Energieart auswählen!")))</f>
        <v>Bitte Energieart auswählen!</v>
      </c>
      <c r="C5848" s="47"/>
      <c r="D5848" s="47"/>
      <c r="E5848" s="47"/>
      <c r="F5848" s="47"/>
      <c r="G5848" s="47"/>
      <c r="H5848" s="113"/>
      <c r="I5848" s="60" t="s">
        <v>18</v>
      </c>
      <c r="J5848" s="48" t="s">
        <v>5</v>
      </c>
      <c r="K5848" s="47" t="str">
        <f>IF(H5847="Erdgas","Erdgaskosten exkl. Steuern, Abgaben, Netzentgelte, etc.",IF(H5847="Strom","Stromkosten exkl. Steuern, Abgaben, Netzentgelte, etc.",IF(H5847="Wärme/Kälte","Wärme-/Kältekosten exkl. Steuern, Abgaben, Netzentgelte, etc.","Bitte Energieart auswählen!")))</f>
        <v>Bitte Energieart auswählen!</v>
      </c>
      <c r="L5848" s="47"/>
      <c r="M5848" s="47"/>
      <c r="N5848" s="47"/>
      <c r="O5848" s="47"/>
      <c r="P5848" s="47"/>
      <c r="Q5848" s="47"/>
      <c r="R5848" s="47"/>
      <c r="S5848" s="47"/>
      <c r="T5848" s="47"/>
      <c r="U5848" s="47"/>
      <c r="V5848" s="47"/>
      <c r="W5848" s="47"/>
      <c r="X5848" s="91"/>
      <c r="Y5848" s="91"/>
      <c r="Z5848" s="91"/>
      <c r="AA5848" s="91"/>
    </row>
    <row r="5849" spans="2:27" ht="15" thickBot="1" x14ac:dyDescent="0.35">
      <c r="B5849" s="47" t="str">
        <f>IF(AND(H5847="Erdgas",H5846="Nein"),"Erdgasverbrauch in kWh gem. letzter Jahresabrechnung",IF(H5847="Erdgas","Erdgasverbrauch in kWh im Kalenderjahr 2021",IF(AND(H5847="Strom",H5846="Nein"),"Stromverbrauch in kWh gem. letzter Jahresabrechnung",IF(H5847="Strom","Stromverbrauch in kWh im Kalenderjahr 2021",IF(AND(H5847="Wärme/Kälte",H5846="Nein"),"Wärme-/Kälteverbrauch in kWh gem. letzter Jahresabrechnung",IF(H5847="Wärme/Kälte","Wärme-/Kälteverbrauch in kWh im Kalenderjahr 2021","Bitte Energieart auswählen!"))))))</f>
        <v>Bitte Energieart auswählen!</v>
      </c>
      <c r="C5849" s="47"/>
      <c r="D5849" s="47"/>
      <c r="E5849" s="47"/>
      <c r="F5849" s="47"/>
      <c r="G5849" s="47"/>
      <c r="H5849" s="114"/>
      <c r="I5849" s="60" t="s">
        <v>19</v>
      </c>
      <c r="J5849" s="48" t="s">
        <v>5</v>
      </c>
      <c r="K5849" s="47" t="str">
        <f>IF(H5846="Nein",IF(H5847="Erdgas","Den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endet."),IF(H5847="Erdgas","Bitte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49" s="47"/>
      <c r="M5849" s="47"/>
      <c r="N5849" s="47"/>
      <c r="O5849" s="47"/>
      <c r="P5849" s="47"/>
      <c r="Q5849" s="47"/>
      <c r="R5849" s="47"/>
      <c r="S5849" s="47"/>
      <c r="T5849" s="47"/>
      <c r="U5849" s="47"/>
      <c r="V5849" s="47"/>
      <c r="W5849" s="47"/>
      <c r="X5849" s="91"/>
      <c r="Y5849" s="91"/>
      <c r="Z5849" s="91"/>
      <c r="AA5849" s="91"/>
    </row>
    <row r="5850" spans="2:27" x14ac:dyDescent="0.3">
      <c r="B5850" s="46"/>
      <c r="C5850" s="46"/>
      <c r="D5850" s="46"/>
      <c r="E5850" s="46"/>
      <c r="F5850" s="46"/>
      <c r="G5850" s="46"/>
      <c r="H5850" s="46"/>
      <c r="I5850" s="46"/>
      <c r="J5850" s="46"/>
      <c r="K5850" s="46"/>
      <c r="L5850" s="46"/>
      <c r="M5850" s="46"/>
      <c r="N5850" s="46"/>
      <c r="O5850" s="46"/>
      <c r="P5850" s="46"/>
      <c r="Q5850" s="46"/>
      <c r="R5850" s="46"/>
      <c r="S5850" s="46"/>
      <c r="T5850" s="46"/>
      <c r="U5850" s="46"/>
      <c r="V5850" s="46"/>
      <c r="W5850" s="46"/>
      <c r="X5850" s="91"/>
      <c r="Y5850" s="91"/>
      <c r="Z5850" s="91"/>
      <c r="AA5850" s="91"/>
    </row>
    <row r="5851" spans="2:27" ht="18" thickBot="1" x14ac:dyDescent="0.5">
      <c r="B5851" s="56" t="s">
        <v>10</v>
      </c>
      <c r="C5851" s="47"/>
      <c r="D5851" s="47"/>
      <c r="E5851" s="47"/>
      <c r="F5851" s="47"/>
      <c r="G5851" s="47"/>
      <c r="H5851" s="47"/>
      <c r="I5851" s="47"/>
      <c r="J5851" s="47"/>
      <c r="K5851" s="47"/>
      <c r="L5851" s="47"/>
      <c r="M5851" s="47"/>
      <c r="N5851" s="47"/>
      <c r="O5851" s="47"/>
      <c r="P5851" s="47"/>
      <c r="Q5851" s="47"/>
      <c r="R5851" s="47"/>
      <c r="S5851" s="47"/>
      <c r="T5851" s="47"/>
      <c r="U5851" s="47"/>
      <c r="V5851" s="47"/>
      <c r="W5851" s="47"/>
      <c r="X5851" s="91"/>
      <c r="Y5851" s="90"/>
      <c r="Z5851" s="91"/>
      <c r="AA5851" s="91"/>
    </row>
    <row r="5852" spans="2:27" ht="15" thickBot="1" x14ac:dyDescent="0.35">
      <c r="B5852" s="47" t="s">
        <v>11</v>
      </c>
      <c r="C5852" s="47"/>
      <c r="D5852" s="47"/>
      <c r="E5852" s="47"/>
      <c r="F5852" s="47"/>
      <c r="G5852" s="47"/>
      <c r="H5852" s="112"/>
      <c r="I5852" s="47"/>
      <c r="J5852" s="48" t="s">
        <v>5</v>
      </c>
      <c r="K5852" s="47" t="s">
        <v>12</v>
      </c>
      <c r="L5852" s="47"/>
      <c r="M5852" s="47"/>
      <c r="N5852" s="47"/>
      <c r="O5852" s="47"/>
      <c r="P5852" s="47"/>
      <c r="Q5852" s="47"/>
      <c r="R5852" s="47"/>
      <c r="S5852" s="47"/>
      <c r="T5852" s="47"/>
      <c r="U5852" s="47"/>
      <c r="V5852" s="47"/>
      <c r="W5852" s="47"/>
      <c r="X5852" s="91">
        <f>H5853</f>
        <v>0</v>
      </c>
      <c r="Y5852" s="91">
        <f>H5854</f>
        <v>0</v>
      </c>
      <c r="Z5852" s="91">
        <f>H5855</f>
        <v>0</v>
      </c>
      <c r="AA5852" s="91">
        <f>H5856</f>
        <v>0</v>
      </c>
    </row>
    <row r="5853" spans="2:27" ht="15" thickBot="1" x14ac:dyDescent="0.35">
      <c r="B5853" s="47" t="s">
        <v>13</v>
      </c>
      <c r="C5853" s="47"/>
      <c r="D5853" s="47"/>
      <c r="E5853" s="47"/>
      <c r="F5853" s="47"/>
      <c r="G5853" s="47"/>
      <c r="H5853" s="112"/>
      <c r="I5853" s="59"/>
      <c r="J5853" s="48" t="s">
        <v>5</v>
      </c>
      <c r="K5853" s="47" t="s">
        <v>15</v>
      </c>
      <c r="L5853" s="47"/>
      <c r="M5853" s="47"/>
      <c r="N5853" s="47"/>
      <c r="O5853" s="47"/>
      <c r="P5853" s="47"/>
      <c r="Q5853" s="47"/>
      <c r="R5853" s="47"/>
      <c r="S5853" s="47"/>
      <c r="T5853" s="47"/>
      <c r="U5853" s="47"/>
      <c r="V5853" s="47"/>
      <c r="W5853" s="47"/>
      <c r="X5853" s="91"/>
      <c r="Y5853" s="91"/>
      <c r="Z5853" s="91"/>
      <c r="AA5853" s="91"/>
    </row>
    <row r="5854" spans="2:27" ht="15" thickBot="1" x14ac:dyDescent="0.35">
      <c r="B5854" s="47" t="s">
        <v>16</v>
      </c>
      <c r="C5854" s="47"/>
      <c r="D5854" s="47"/>
      <c r="E5854" s="47"/>
      <c r="F5854" s="47"/>
      <c r="G5854" s="47"/>
      <c r="H5854" s="137"/>
      <c r="I5854" s="47"/>
      <c r="J5854" s="48" t="s">
        <v>5</v>
      </c>
      <c r="K5854" s="47" t="s">
        <v>17</v>
      </c>
      <c r="L5854" s="47"/>
      <c r="M5854" s="47"/>
      <c r="N5854" s="47"/>
      <c r="O5854" s="47"/>
      <c r="P5854" s="47"/>
      <c r="Q5854" s="47"/>
      <c r="R5854" s="47"/>
      <c r="S5854" s="47"/>
      <c r="T5854" s="47"/>
      <c r="U5854" s="47"/>
      <c r="V5854" s="47"/>
      <c r="W5854" s="47"/>
      <c r="X5854" s="91"/>
      <c r="Y5854" s="91"/>
      <c r="Z5854" s="91"/>
      <c r="AA5854" s="91"/>
    </row>
    <row r="5855" spans="2:27" ht="15" thickBot="1" x14ac:dyDescent="0.35">
      <c r="B5855" s="47" t="str">
        <f>IF(H5854="Erdgas","Nettorechnungsbetrag (Erdgas)",IF(H5854="Strom","Nettorechnungsbetrag (Strom)",IF(H5854="Wärme/Kälte","Nettorechnungsbetrag (Wärme/Kälte)","Bitte Energieart auswählen!")))</f>
        <v>Bitte Energieart auswählen!</v>
      </c>
      <c r="C5855" s="47"/>
      <c r="D5855" s="47"/>
      <c r="E5855" s="47"/>
      <c r="F5855" s="47"/>
      <c r="G5855" s="47"/>
      <c r="H5855" s="113"/>
      <c r="I5855" s="60" t="s">
        <v>18</v>
      </c>
      <c r="J5855" s="48" t="s">
        <v>5</v>
      </c>
      <c r="K5855" s="47" t="str">
        <f>IF(H5854="Erdgas","Erdgaskosten exkl. Steuern, Abgaben, Netzentgelte, etc.",IF(H5854="Strom","Stromkosten exkl. Steuern, Abgaben, Netzentgelte, etc.",IF(H5854="Wärme/Kälte","Wärme-/Kältekosten exkl. Steuern, Abgaben, Netzentgelte, etc.","Bitte Energieart auswählen!")))</f>
        <v>Bitte Energieart auswählen!</v>
      </c>
      <c r="L5855" s="47"/>
      <c r="M5855" s="47"/>
      <c r="N5855" s="47"/>
      <c r="O5855" s="47"/>
      <c r="P5855" s="47"/>
      <c r="Q5855" s="47"/>
      <c r="R5855" s="47"/>
      <c r="S5855" s="47"/>
      <c r="T5855" s="47"/>
      <c r="U5855" s="47"/>
      <c r="V5855" s="47"/>
      <c r="W5855" s="47"/>
      <c r="X5855" s="91"/>
      <c r="Y5855" s="91"/>
      <c r="Z5855" s="91"/>
      <c r="AA5855" s="91"/>
    </row>
    <row r="5856" spans="2:27" ht="15" thickBot="1" x14ac:dyDescent="0.35">
      <c r="B5856" s="47" t="str">
        <f>IF(AND(H5854="Erdgas",H5853="Nein"),"Erdgasverbrauch in kWh gem. letzter Jahresabrechnung",IF(H5854="Erdgas","Erdgasverbrauch in kWh im Kalenderjahr 2021",IF(AND(H5854="Strom",H5853="Nein"),"Stromverbrauch in kWh gem. letzter Jahresabrechnung",IF(H5854="Strom","Stromverbrauch in kWh im Kalenderjahr 2021",IF(AND(H5854="Wärme/Kälte",H5853="Nein"),"Wärme-/Kälteverbrauch in kWh gem. letzter Jahresabrechnung",IF(H5854="Wärme/Kälte","Wärme-/Kälteverbrauch in kWh im Kalenderjahr 2021","Bitte Energieart auswählen!"))))))</f>
        <v>Bitte Energieart auswählen!</v>
      </c>
      <c r="C5856" s="47"/>
      <c r="D5856" s="47"/>
      <c r="E5856" s="47"/>
      <c r="F5856" s="47"/>
      <c r="G5856" s="47"/>
      <c r="H5856" s="114"/>
      <c r="I5856" s="60" t="s">
        <v>19</v>
      </c>
      <c r="J5856" s="48" t="s">
        <v>5</v>
      </c>
      <c r="K5856" s="47" t="str">
        <f>IF(H5853="Nein",IF(H5854="Erdgas","Den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endet."),IF(H5854="Erdgas","Bitte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56" s="47"/>
      <c r="M5856" s="47"/>
      <c r="N5856" s="47"/>
      <c r="O5856" s="47"/>
      <c r="P5856" s="47"/>
      <c r="Q5856" s="47"/>
      <c r="R5856" s="47"/>
      <c r="S5856" s="47"/>
      <c r="T5856" s="47"/>
      <c r="U5856" s="47"/>
      <c r="V5856" s="47"/>
      <c r="W5856" s="47"/>
      <c r="X5856" s="91"/>
      <c r="Y5856" s="91"/>
      <c r="Z5856" s="91"/>
      <c r="AA5856" s="91"/>
    </row>
    <row r="5857" spans="2:27" x14ac:dyDescent="0.3">
      <c r="B5857" s="46"/>
      <c r="C5857" s="46"/>
      <c r="D5857" s="46"/>
      <c r="E5857" s="46"/>
      <c r="F5857" s="46"/>
      <c r="G5857" s="46"/>
      <c r="H5857" s="46"/>
      <c r="I5857" s="46"/>
      <c r="J5857" s="46"/>
      <c r="K5857" s="46"/>
      <c r="L5857" s="46"/>
      <c r="M5857" s="46"/>
      <c r="N5857" s="46"/>
      <c r="O5857" s="46"/>
      <c r="P5857" s="46"/>
      <c r="Q5857" s="46"/>
      <c r="R5857" s="46"/>
      <c r="S5857" s="46"/>
      <c r="T5857" s="46"/>
      <c r="U5857" s="46"/>
      <c r="V5857" s="46"/>
      <c r="W5857" s="46"/>
      <c r="X5857" s="91"/>
      <c r="Y5857" s="91"/>
      <c r="Z5857" s="91"/>
      <c r="AA5857" s="91"/>
    </row>
    <row r="5858" spans="2:27" ht="18" thickBot="1" x14ac:dyDescent="0.5">
      <c r="B5858" s="56" t="s">
        <v>10</v>
      </c>
      <c r="C5858" s="47"/>
      <c r="D5858" s="47"/>
      <c r="E5858" s="47"/>
      <c r="F5858" s="47"/>
      <c r="G5858" s="47"/>
      <c r="H5858" s="47"/>
      <c r="I5858" s="47"/>
      <c r="J5858" s="47"/>
      <c r="K5858" s="47"/>
      <c r="L5858" s="47"/>
      <c r="M5858" s="47"/>
      <c r="N5858" s="47"/>
      <c r="O5858" s="47"/>
      <c r="P5858" s="47"/>
      <c r="Q5858" s="47"/>
      <c r="R5858" s="47"/>
      <c r="S5858" s="47"/>
      <c r="T5858" s="47"/>
      <c r="U5858" s="47"/>
      <c r="V5858" s="47"/>
      <c r="W5858" s="47"/>
      <c r="X5858" s="91"/>
      <c r="Y5858" s="90"/>
      <c r="Z5858" s="91"/>
      <c r="AA5858" s="91"/>
    </row>
    <row r="5859" spans="2:27" ht="15" thickBot="1" x14ac:dyDescent="0.35">
      <c r="B5859" s="47" t="s">
        <v>11</v>
      </c>
      <c r="C5859" s="47"/>
      <c r="D5859" s="47"/>
      <c r="E5859" s="47"/>
      <c r="F5859" s="47"/>
      <c r="G5859" s="47"/>
      <c r="H5859" s="112"/>
      <c r="I5859" s="47"/>
      <c r="J5859" s="48" t="s">
        <v>5</v>
      </c>
      <c r="K5859" s="47" t="s">
        <v>12</v>
      </c>
      <c r="L5859" s="47"/>
      <c r="M5859" s="47"/>
      <c r="N5859" s="47"/>
      <c r="O5859" s="47"/>
      <c r="P5859" s="47"/>
      <c r="Q5859" s="47"/>
      <c r="R5859" s="47"/>
      <c r="S5859" s="47"/>
      <c r="T5859" s="47"/>
      <c r="U5859" s="47"/>
      <c r="V5859" s="47"/>
      <c r="W5859" s="47"/>
      <c r="X5859" s="91">
        <f>H5860</f>
        <v>0</v>
      </c>
      <c r="Y5859" s="91">
        <f>H5861</f>
        <v>0</v>
      </c>
      <c r="Z5859" s="91">
        <f>H5862</f>
        <v>0</v>
      </c>
      <c r="AA5859" s="91">
        <f>H5863</f>
        <v>0</v>
      </c>
    </row>
    <row r="5860" spans="2:27" ht="15" thickBot="1" x14ac:dyDescent="0.35">
      <c r="B5860" s="47" t="s">
        <v>13</v>
      </c>
      <c r="C5860" s="47"/>
      <c r="D5860" s="47"/>
      <c r="E5860" s="47"/>
      <c r="F5860" s="47"/>
      <c r="G5860" s="47"/>
      <c r="H5860" s="112"/>
      <c r="I5860" s="59"/>
      <c r="J5860" s="48" t="s">
        <v>5</v>
      </c>
      <c r="K5860" s="47" t="s">
        <v>15</v>
      </c>
      <c r="L5860" s="47"/>
      <c r="M5860" s="47"/>
      <c r="N5860" s="47"/>
      <c r="O5860" s="47"/>
      <c r="P5860" s="47"/>
      <c r="Q5860" s="47"/>
      <c r="R5860" s="47"/>
      <c r="S5860" s="47"/>
      <c r="T5860" s="47"/>
      <c r="U5860" s="47"/>
      <c r="V5860" s="47"/>
      <c r="W5860" s="47"/>
      <c r="X5860" s="91"/>
      <c r="Y5860" s="91"/>
      <c r="Z5860" s="91"/>
      <c r="AA5860" s="91"/>
    </row>
    <row r="5861" spans="2:27" ht="15" thickBot="1" x14ac:dyDescent="0.35">
      <c r="B5861" s="47" t="s">
        <v>16</v>
      </c>
      <c r="C5861" s="47"/>
      <c r="D5861" s="47"/>
      <c r="E5861" s="47"/>
      <c r="F5861" s="47"/>
      <c r="G5861" s="47"/>
      <c r="H5861" s="137"/>
      <c r="I5861" s="47"/>
      <c r="J5861" s="48" t="s">
        <v>5</v>
      </c>
      <c r="K5861" s="47" t="s">
        <v>17</v>
      </c>
      <c r="L5861" s="47"/>
      <c r="M5861" s="47"/>
      <c r="N5861" s="47"/>
      <c r="O5861" s="47"/>
      <c r="P5861" s="47"/>
      <c r="Q5861" s="47"/>
      <c r="R5861" s="47"/>
      <c r="S5861" s="47"/>
      <c r="T5861" s="47"/>
      <c r="U5861" s="47"/>
      <c r="V5861" s="47"/>
      <c r="W5861" s="47"/>
      <c r="X5861" s="91"/>
      <c r="Y5861" s="91"/>
      <c r="Z5861" s="91"/>
      <c r="AA5861" s="91"/>
    </row>
    <row r="5862" spans="2:27" ht="15" thickBot="1" x14ac:dyDescent="0.35">
      <c r="B5862" s="47" t="str">
        <f>IF(H5861="Erdgas","Nettorechnungsbetrag (Erdgas)",IF(H5861="Strom","Nettorechnungsbetrag (Strom)",IF(H5861="Wärme/Kälte","Nettorechnungsbetrag (Wärme/Kälte)","Bitte Energieart auswählen!")))</f>
        <v>Bitte Energieart auswählen!</v>
      </c>
      <c r="C5862" s="47"/>
      <c r="D5862" s="47"/>
      <c r="E5862" s="47"/>
      <c r="F5862" s="47"/>
      <c r="G5862" s="47"/>
      <c r="H5862" s="113"/>
      <c r="I5862" s="60" t="s">
        <v>18</v>
      </c>
      <c r="J5862" s="48" t="s">
        <v>5</v>
      </c>
      <c r="K5862" s="47" t="str">
        <f>IF(H5861="Erdgas","Erdgaskosten exkl. Steuern, Abgaben, Netzentgelte, etc.",IF(H5861="Strom","Stromkosten exkl. Steuern, Abgaben, Netzentgelte, etc.",IF(H5861="Wärme/Kälte","Wärme-/Kältekosten exkl. Steuern, Abgaben, Netzentgelte, etc.","Bitte Energieart auswählen!")))</f>
        <v>Bitte Energieart auswählen!</v>
      </c>
      <c r="L5862" s="47"/>
      <c r="M5862" s="47"/>
      <c r="N5862" s="47"/>
      <c r="O5862" s="47"/>
      <c r="P5862" s="47"/>
      <c r="Q5862" s="47"/>
      <c r="R5862" s="47"/>
      <c r="S5862" s="47"/>
      <c r="T5862" s="47"/>
      <c r="U5862" s="47"/>
      <c r="V5862" s="47"/>
      <c r="W5862" s="47"/>
      <c r="X5862" s="91"/>
      <c r="Y5862" s="91"/>
      <c r="Z5862" s="91"/>
      <c r="AA5862" s="91"/>
    </row>
    <row r="5863" spans="2:27" ht="15" thickBot="1" x14ac:dyDescent="0.35">
      <c r="B5863" s="47" t="str">
        <f>IF(AND(H5861="Erdgas",H5860="Nein"),"Erdgasverbrauch in kWh gem. letzter Jahresabrechnung",IF(H5861="Erdgas","Erdgasverbrauch in kWh im Kalenderjahr 2021",IF(AND(H5861="Strom",H5860="Nein"),"Stromverbrauch in kWh gem. letzter Jahresabrechnung",IF(H5861="Strom","Stromverbrauch in kWh im Kalenderjahr 2021",IF(AND(H5861="Wärme/Kälte",H5860="Nein"),"Wärme-/Kälteverbrauch in kWh gem. letzter Jahresabrechnung",IF(H5861="Wärme/Kälte","Wärme-/Kälteverbrauch in kWh im Kalenderjahr 2021","Bitte Energieart auswählen!"))))))</f>
        <v>Bitte Energieart auswählen!</v>
      </c>
      <c r="C5863" s="47"/>
      <c r="D5863" s="47"/>
      <c r="E5863" s="47"/>
      <c r="F5863" s="47"/>
      <c r="G5863" s="47"/>
      <c r="H5863" s="114"/>
      <c r="I5863" s="60" t="s">
        <v>19</v>
      </c>
      <c r="J5863" s="48" t="s">
        <v>5</v>
      </c>
      <c r="K5863" s="47" t="str">
        <f>IF(H5860="Nein",IF(H5861="Erdgas","Den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endet."),IF(H5861="Erdgas","Bitte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63" s="47"/>
      <c r="M5863" s="47"/>
      <c r="N5863" s="47"/>
      <c r="O5863" s="47"/>
      <c r="P5863" s="47"/>
      <c r="Q5863" s="47"/>
      <c r="R5863" s="47"/>
      <c r="S5863" s="47"/>
      <c r="T5863" s="47"/>
      <c r="U5863" s="47"/>
      <c r="V5863" s="47"/>
      <c r="W5863" s="47"/>
      <c r="X5863" s="91"/>
      <c r="Y5863" s="91"/>
      <c r="Z5863" s="91"/>
      <c r="AA5863" s="91"/>
    </row>
    <row r="5864" spans="2:27" x14ac:dyDescent="0.3">
      <c r="B5864" s="46"/>
      <c r="C5864" s="46"/>
      <c r="D5864" s="46"/>
      <c r="E5864" s="46"/>
      <c r="F5864" s="46"/>
      <c r="G5864" s="46"/>
      <c r="H5864" s="46"/>
      <c r="I5864" s="46"/>
      <c r="J5864" s="46"/>
      <c r="K5864" s="46"/>
      <c r="L5864" s="46"/>
      <c r="M5864" s="46"/>
      <c r="N5864" s="46"/>
      <c r="O5864" s="46"/>
      <c r="P5864" s="46"/>
      <c r="Q5864" s="46"/>
      <c r="R5864" s="46"/>
      <c r="S5864" s="46"/>
      <c r="T5864" s="46"/>
      <c r="U5864" s="46"/>
      <c r="V5864" s="46"/>
      <c r="W5864" s="46"/>
      <c r="X5864" s="91"/>
      <c r="Y5864" s="91"/>
      <c r="Z5864" s="91"/>
      <c r="AA5864" s="91"/>
    </row>
    <row r="5865" spans="2:27" ht="18" thickBot="1" x14ac:dyDescent="0.5">
      <c r="B5865" s="56" t="s">
        <v>10</v>
      </c>
      <c r="C5865" s="47"/>
      <c r="D5865" s="47"/>
      <c r="E5865" s="47"/>
      <c r="F5865" s="47"/>
      <c r="G5865" s="47"/>
      <c r="H5865" s="47"/>
      <c r="I5865" s="47"/>
      <c r="J5865" s="47"/>
      <c r="K5865" s="47"/>
      <c r="L5865" s="47"/>
      <c r="M5865" s="47"/>
      <c r="N5865" s="47"/>
      <c r="O5865" s="47"/>
      <c r="P5865" s="47"/>
      <c r="Q5865" s="47"/>
      <c r="R5865" s="47"/>
      <c r="S5865" s="47"/>
      <c r="T5865" s="47"/>
      <c r="U5865" s="47"/>
      <c r="V5865" s="47"/>
      <c r="W5865" s="47"/>
      <c r="X5865" s="91"/>
      <c r="Y5865" s="90"/>
      <c r="Z5865" s="91"/>
      <c r="AA5865" s="91"/>
    </row>
    <row r="5866" spans="2:27" ht="15" thickBot="1" x14ac:dyDescent="0.35">
      <c r="B5866" s="47" t="s">
        <v>11</v>
      </c>
      <c r="C5866" s="47"/>
      <c r="D5866" s="47"/>
      <c r="E5866" s="47"/>
      <c r="F5866" s="47"/>
      <c r="G5866" s="47"/>
      <c r="H5866" s="112"/>
      <c r="I5866" s="47"/>
      <c r="J5866" s="48" t="s">
        <v>5</v>
      </c>
      <c r="K5866" s="47" t="s">
        <v>12</v>
      </c>
      <c r="L5866" s="47"/>
      <c r="M5866" s="47"/>
      <c r="N5866" s="47"/>
      <c r="O5866" s="47"/>
      <c r="P5866" s="47"/>
      <c r="Q5866" s="47"/>
      <c r="R5866" s="47"/>
      <c r="S5866" s="47"/>
      <c r="T5866" s="47"/>
      <c r="U5866" s="47"/>
      <c r="V5866" s="47"/>
      <c r="W5866" s="47"/>
      <c r="X5866" s="91">
        <f>H5867</f>
        <v>0</v>
      </c>
      <c r="Y5866" s="91">
        <f>H5868</f>
        <v>0</v>
      </c>
      <c r="Z5866" s="91">
        <f>H5869</f>
        <v>0</v>
      </c>
      <c r="AA5866" s="91">
        <f>H5870</f>
        <v>0</v>
      </c>
    </row>
    <row r="5867" spans="2:27" ht="15" thickBot="1" x14ac:dyDescent="0.35">
      <c r="B5867" s="47" t="s">
        <v>13</v>
      </c>
      <c r="C5867" s="47"/>
      <c r="D5867" s="47"/>
      <c r="E5867" s="47"/>
      <c r="F5867" s="47"/>
      <c r="G5867" s="47"/>
      <c r="H5867" s="112"/>
      <c r="I5867" s="59"/>
      <c r="J5867" s="48" t="s">
        <v>5</v>
      </c>
      <c r="K5867" s="47" t="s">
        <v>15</v>
      </c>
      <c r="L5867" s="47"/>
      <c r="M5867" s="47"/>
      <c r="N5867" s="47"/>
      <c r="O5867" s="47"/>
      <c r="P5867" s="47"/>
      <c r="Q5867" s="47"/>
      <c r="R5867" s="47"/>
      <c r="S5867" s="47"/>
      <c r="T5867" s="47"/>
      <c r="U5867" s="47"/>
      <c r="V5867" s="47"/>
      <c r="W5867" s="47"/>
      <c r="X5867" s="91"/>
      <c r="Y5867" s="91"/>
      <c r="Z5867" s="91"/>
      <c r="AA5867" s="91"/>
    </row>
    <row r="5868" spans="2:27" ht="15" thickBot="1" x14ac:dyDescent="0.35">
      <c r="B5868" s="47" t="s">
        <v>16</v>
      </c>
      <c r="C5868" s="47"/>
      <c r="D5868" s="47"/>
      <c r="E5868" s="47"/>
      <c r="F5868" s="47"/>
      <c r="G5868" s="47"/>
      <c r="H5868" s="137"/>
      <c r="I5868" s="47"/>
      <c r="J5868" s="48" t="s">
        <v>5</v>
      </c>
      <c r="K5868" s="47" t="s">
        <v>17</v>
      </c>
      <c r="L5868" s="47"/>
      <c r="M5868" s="47"/>
      <c r="N5868" s="47"/>
      <c r="O5868" s="47"/>
      <c r="P5868" s="47"/>
      <c r="Q5868" s="47"/>
      <c r="R5868" s="47"/>
      <c r="S5868" s="47"/>
      <c r="T5868" s="47"/>
      <c r="U5868" s="47"/>
      <c r="V5868" s="47"/>
      <c r="W5868" s="47"/>
      <c r="X5868" s="91"/>
      <c r="Y5868" s="91"/>
      <c r="Z5868" s="91"/>
      <c r="AA5868" s="91"/>
    </row>
    <row r="5869" spans="2:27" ht="15" thickBot="1" x14ac:dyDescent="0.35">
      <c r="B5869" s="47" t="str">
        <f>IF(H5868="Erdgas","Nettorechnungsbetrag (Erdgas)",IF(H5868="Strom","Nettorechnungsbetrag (Strom)",IF(H5868="Wärme/Kälte","Nettorechnungsbetrag (Wärme/Kälte)","Bitte Energieart auswählen!")))</f>
        <v>Bitte Energieart auswählen!</v>
      </c>
      <c r="C5869" s="47"/>
      <c r="D5869" s="47"/>
      <c r="E5869" s="47"/>
      <c r="F5869" s="47"/>
      <c r="G5869" s="47"/>
      <c r="H5869" s="113"/>
      <c r="I5869" s="60" t="s">
        <v>18</v>
      </c>
      <c r="J5869" s="48" t="s">
        <v>5</v>
      </c>
      <c r="K5869" s="47" t="str">
        <f>IF(H5868="Erdgas","Erdgaskosten exkl. Steuern, Abgaben, Netzentgelte, etc.",IF(H5868="Strom","Stromkosten exkl. Steuern, Abgaben, Netzentgelte, etc.",IF(H5868="Wärme/Kälte","Wärme-/Kältekosten exkl. Steuern, Abgaben, Netzentgelte, etc.","Bitte Energieart auswählen!")))</f>
        <v>Bitte Energieart auswählen!</v>
      </c>
      <c r="L5869" s="47"/>
      <c r="M5869" s="47"/>
      <c r="N5869" s="47"/>
      <c r="O5869" s="47"/>
      <c r="P5869" s="47"/>
      <c r="Q5869" s="47"/>
      <c r="R5869" s="47"/>
      <c r="S5869" s="47"/>
      <c r="T5869" s="47"/>
      <c r="U5869" s="47"/>
      <c r="V5869" s="47"/>
      <c r="W5869" s="47"/>
      <c r="X5869" s="91"/>
      <c r="Y5869" s="91"/>
      <c r="Z5869" s="91"/>
      <c r="AA5869" s="91"/>
    </row>
    <row r="5870" spans="2:27" ht="15" thickBot="1" x14ac:dyDescent="0.35">
      <c r="B5870" s="47" t="str">
        <f>IF(AND(H5868="Erdgas",H5867="Nein"),"Erdgasverbrauch in kWh gem. letzter Jahresabrechnung",IF(H5868="Erdgas","Erdgasverbrauch in kWh im Kalenderjahr 2021",IF(AND(H5868="Strom",H5867="Nein"),"Stromverbrauch in kWh gem. letzter Jahresabrechnung",IF(H5868="Strom","Stromverbrauch in kWh im Kalenderjahr 2021",IF(AND(H5868="Wärme/Kälte",H5867="Nein"),"Wärme-/Kälteverbrauch in kWh gem. letzter Jahresabrechnung",IF(H5868="Wärme/Kälte","Wärme-/Kälteverbrauch in kWh im Kalenderjahr 2021","Bitte Energieart auswählen!"))))))</f>
        <v>Bitte Energieart auswählen!</v>
      </c>
      <c r="C5870" s="47"/>
      <c r="D5870" s="47"/>
      <c r="E5870" s="47"/>
      <c r="F5870" s="47"/>
      <c r="G5870" s="47"/>
      <c r="H5870" s="114"/>
      <c r="I5870" s="60" t="s">
        <v>19</v>
      </c>
      <c r="J5870" s="48" t="s">
        <v>5</v>
      </c>
      <c r="K5870" s="47" t="str">
        <f>IF(H5867="Nein",IF(H5868="Erdgas","Den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endet."),IF(H5868="Erdgas","Bitte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70" s="47"/>
      <c r="M5870" s="47"/>
      <c r="N5870" s="47"/>
      <c r="O5870" s="47"/>
      <c r="P5870" s="47"/>
      <c r="Q5870" s="47"/>
      <c r="R5870" s="47"/>
      <c r="S5870" s="47"/>
      <c r="T5870" s="47"/>
      <c r="U5870" s="47"/>
      <c r="V5870" s="47"/>
      <c r="W5870" s="47"/>
      <c r="X5870" s="91"/>
      <c r="Y5870" s="91"/>
      <c r="Z5870" s="91"/>
      <c r="AA5870" s="91"/>
    </row>
    <row r="5871" spans="2:27" x14ac:dyDescent="0.3">
      <c r="B5871" s="46"/>
      <c r="C5871" s="46"/>
      <c r="D5871" s="46"/>
      <c r="E5871" s="46"/>
      <c r="F5871" s="46"/>
      <c r="G5871" s="46"/>
      <c r="H5871" s="46"/>
      <c r="I5871" s="46"/>
      <c r="J5871" s="46"/>
      <c r="K5871" s="46"/>
      <c r="L5871" s="46"/>
      <c r="M5871" s="46"/>
      <c r="N5871" s="46"/>
      <c r="O5871" s="46"/>
      <c r="P5871" s="46"/>
      <c r="Q5871" s="46"/>
      <c r="R5871" s="46"/>
      <c r="S5871" s="46"/>
      <c r="T5871" s="46"/>
      <c r="U5871" s="46"/>
      <c r="V5871" s="46"/>
      <c r="W5871" s="46"/>
      <c r="X5871" s="91"/>
      <c r="Y5871" s="91"/>
      <c r="Z5871" s="91"/>
      <c r="AA5871" s="91"/>
    </row>
    <row r="5872" spans="2:27" ht="18" thickBot="1" x14ac:dyDescent="0.5">
      <c r="B5872" s="56" t="s">
        <v>10</v>
      </c>
      <c r="C5872" s="47"/>
      <c r="D5872" s="47"/>
      <c r="E5872" s="47"/>
      <c r="F5872" s="47"/>
      <c r="G5872" s="47"/>
      <c r="H5872" s="47"/>
      <c r="I5872" s="47"/>
      <c r="J5872" s="47"/>
      <c r="K5872" s="47"/>
      <c r="L5872" s="47"/>
      <c r="M5872" s="47"/>
      <c r="N5872" s="47"/>
      <c r="O5872" s="47"/>
      <c r="P5872" s="47"/>
      <c r="Q5872" s="47"/>
      <c r="R5872" s="47"/>
      <c r="S5872" s="47"/>
      <c r="T5872" s="47"/>
      <c r="U5872" s="47"/>
      <c r="V5872" s="47"/>
      <c r="W5872" s="47"/>
      <c r="X5872" s="91"/>
      <c r="Y5872" s="90"/>
      <c r="Z5872" s="91"/>
      <c r="AA5872" s="91"/>
    </row>
    <row r="5873" spans="2:27" ht="15" thickBot="1" x14ac:dyDescent="0.35">
      <c r="B5873" s="47" t="s">
        <v>11</v>
      </c>
      <c r="C5873" s="47"/>
      <c r="D5873" s="47"/>
      <c r="E5873" s="47"/>
      <c r="F5873" s="47"/>
      <c r="G5873" s="47"/>
      <c r="H5873" s="112"/>
      <c r="I5873" s="47"/>
      <c r="J5873" s="48" t="s">
        <v>5</v>
      </c>
      <c r="K5873" s="47" t="s">
        <v>12</v>
      </c>
      <c r="L5873" s="47"/>
      <c r="M5873" s="47"/>
      <c r="N5873" s="47"/>
      <c r="O5873" s="47"/>
      <c r="P5873" s="47"/>
      <c r="Q5873" s="47"/>
      <c r="R5873" s="47"/>
      <c r="S5873" s="47"/>
      <c r="T5873" s="47"/>
      <c r="U5873" s="47"/>
      <c r="V5873" s="47"/>
      <c r="W5873" s="47"/>
      <c r="X5873" s="91">
        <f>H5874</f>
        <v>0</v>
      </c>
      <c r="Y5873" s="91">
        <f>H5875</f>
        <v>0</v>
      </c>
      <c r="Z5873" s="91">
        <f>H5876</f>
        <v>0</v>
      </c>
      <c r="AA5873" s="91">
        <f>H5877</f>
        <v>0</v>
      </c>
    </row>
    <row r="5874" spans="2:27" ht="15" thickBot="1" x14ac:dyDescent="0.35">
      <c r="B5874" s="47" t="s">
        <v>13</v>
      </c>
      <c r="C5874" s="47"/>
      <c r="D5874" s="47"/>
      <c r="E5874" s="47"/>
      <c r="F5874" s="47"/>
      <c r="G5874" s="47"/>
      <c r="H5874" s="112"/>
      <c r="I5874" s="59"/>
      <c r="J5874" s="48" t="s">
        <v>5</v>
      </c>
      <c r="K5874" s="47" t="s">
        <v>15</v>
      </c>
      <c r="L5874" s="47"/>
      <c r="M5874" s="47"/>
      <c r="N5874" s="47"/>
      <c r="O5874" s="47"/>
      <c r="P5874" s="47"/>
      <c r="Q5874" s="47"/>
      <c r="R5874" s="47"/>
      <c r="S5874" s="47"/>
      <c r="T5874" s="47"/>
      <c r="U5874" s="47"/>
      <c r="V5874" s="47"/>
      <c r="W5874" s="47"/>
      <c r="X5874" s="91"/>
      <c r="Y5874" s="91"/>
      <c r="Z5874" s="91"/>
      <c r="AA5874" s="91"/>
    </row>
    <row r="5875" spans="2:27" ht="15" thickBot="1" x14ac:dyDescent="0.35">
      <c r="B5875" s="47" t="s">
        <v>16</v>
      </c>
      <c r="C5875" s="47"/>
      <c r="D5875" s="47"/>
      <c r="E5875" s="47"/>
      <c r="F5875" s="47"/>
      <c r="G5875" s="47"/>
      <c r="H5875" s="137"/>
      <c r="I5875" s="47"/>
      <c r="J5875" s="48" t="s">
        <v>5</v>
      </c>
      <c r="K5875" s="47" t="s">
        <v>17</v>
      </c>
      <c r="L5875" s="47"/>
      <c r="M5875" s="47"/>
      <c r="N5875" s="47"/>
      <c r="O5875" s="47"/>
      <c r="P5875" s="47"/>
      <c r="Q5875" s="47"/>
      <c r="R5875" s="47"/>
      <c r="S5875" s="47"/>
      <c r="T5875" s="47"/>
      <c r="U5875" s="47"/>
      <c r="V5875" s="47"/>
      <c r="W5875" s="47"/>
      <c r="X5875" s="91"/>
      <c r="Y5875" s="91"/>
      <c r="Z5875" s="91"/>
      <c r="AA5875" s="91"/>
    </row>
    <row r="5876" spans="2:27" ht="15" thickBot="1" x14ac:dyDescent="0.35">
      <c r="B5876" s="47" t="str">
        <f>IF(H5875="Erdgas","Nettorechnungsbetrag (Erdgas)",IF(H5875="Strom","Nettorechnungsbetrag (Strom)",IF(H5875="Wärme/Kälte","Nettorechnungsbetrag (Wärme/Kälte)","Bitte Energieart auswählen!")))</f>
        <v>Bitte Energieart auswählen!</v>
      </c>
      <c r="C5876" s="47"/>
      <c r="D5876" s="47"/>
      <c r="E5876" s="47"/>
      <c r="F5876" s="47"/>
      <c r="G5876" s="47"/>
      <c r="H5876" s="113"/>
      <c r="I5876" s="60" t="s">
        <v>18</v>
      </c>
      <c r="J5876" s="48" t="s">
        <v>5</v>
      </c>
      <c r="K5876" s="47" t="str">
        <f>IF(H5875="Erdgas","Erdgaskosten exkl. Steuern, Abgaben, Netzentgelte, etc.",IF(H5875="Strom","Stromkosten exkl. Steuern, Abgaben, Netzentgelte, etc.",IF(H5875="Wärme/Kälte","Wärme-/Kältekosten exkl. Steuern, Abgaben, Netzentgelte, etc.","Bitte Energieart auswählen!")))</f>
        <v>Bitte Energieart auswählen!</v>
      </c>
      <c r="L5876" s="47"/>
      <c r="M5876" s="47"/>
      <c r="N5876" s="47"/>
      <c r="O5876" s="47"/>
      <c r="P5876" s="47"/>
      <c r="Q5876" s="47"/>
      <c r="R5876" s="47"/>
      <c r="S5876" s="47"/>
      <c r="T5876" s="47"/>
      <c r="U5876" s="47"/>
      <c r="V5876" s="47"/>
      <c r="W5876" s="47"/>
      <c r="X5876" s="91"/>
      <c r="Y5876" s="91"/>
      <c r="Z5876" s="91"/>
      <c r="AA5876" s="91"/>
    </row>
    <row r="5877" spans="2:27" ht="15" thickBot="1" x14ac:dyDescent="0.35">
      <c r="B5877" s="47" t="str">
        <f>IF(AND(H5875="Erdgas",H5874="Nein"),"Erdgasverbrauch in kWh gem. letzter Jahresabrechnung",IF(H5875="Erdgas","Erdgasverbrauch in kWh im Kalenderjahr 2021",IF(AND(H5875="Strom",H5874="Nein"),"Stromverbrauch in kWh gem. letzter Jahresabrechnung",IF(H5875="Strom","Stromverbrauch in kWh im Kalenderjahr 2021",IF(AND(H5875="Wärme/Kälte",H5874="Nein"),"Wärme-/Kälteverbrauch in kWh gem. letzter Jahresabrechnung",IF(H5875="Wärme/Kälte","Wärme-/Kälteverbrauch in kWh im Kalenderjahr 2021","Bitte Energieart auswählen!"))))))</f>
        <v>Bitte Energieart auswählen!</v>
      </c>
      <c r="C5877" s="47"/>
      <c r="D5877" s="47"/>
      <c r="E5877" s="47"/>
      <c r="F5877" s="47"/>
      <c r="G5877" s="47"/>
      <c r="H5877" s="114"/>
      <c r="I5877" s="60" t="s">
        <v>19</v>
      </c>
      <c r="J5877" s="48" t="s">
        <v>5</v>
      </c>
      <c r="K5877" s="47" t="str">
        <f>IF(H5874="Nein",IF(H5875="Erdgas","Den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endet."),IF(H5875="Erdgas","Bitte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77" s="47"/>
      <c r="M5877" s="47"/>
      <c r="N5877" s="47"/>
      <c r="O5877" s="47"/>
      <c r="P5877" s="47"/>
      <c r="Q5877" s="47"/>
      <c r="R5877" s="47"/>
      <c r="S5877" s="47"/>
      <c r="T5877" s="47"/>
      <c r="U5877" s="47"/>
      <c r="V5877" s="47"/>
      <c r="W5877" s="47"/>
      <c r="X5877" s="91"/>
      <c r="Y5877" s="91"/>
      <c r="Z5877" s="91"/>
      <c r="AA5877" s="91"/>
    </row>
    <row r="5878" spans="2:27" x14ac:dyDescent="0.3">
      <c r="B5878" s="46"/>
      <c r="C5878" s="46"/>
      <c r="D5878" s="46"/>
      <c r="E5878" s="46"/>
      <c r="F5878" s="46"/>
      <c r="G5878" s="46"/>
      <c r="H5878" s="46"/>
      <c r="I5878" s="46"/>
      <c r="J5878" s="46"/>
      <c r="K5878" s="46"/>
      <c r="L5878" s="46"/>
      <c r="M5878" s="46"/>
      <c r="N5878" s="46"/>
      <c r="O5878" s="46"/>
      <c r="P5878" s="46"/>
      <c r="Q5878" s="46"/>
      <c r="R5878" s="46"/>
      <c r="S5878" s="46"/>
      <c r="T5878" s="46"/>
      <c r="U5878" s="46"/>
      <c r="V5878" s="46"/>
      <c r="W5878" s="46"/>
      <c r="X5878" s="91"/>
      <c r="Y5878" s="91"/>
      <c r="Z5878" s="91"/>
      <c r="AA5878" s="91"/>
    </row>
    <row r="5879" spans="2:27" ht="18" thickBot="1" x14ac:dyDescent="0.5">
      <c r="B5879" s="56" t="s">
        <v>10</v>
      </c>
      <c r="C5879" s="47"/>
      <c r="D5879" s="47"/>
      <c r="E5879" s="47"/>
      <c r="F5879" s="47"/>
      <c r="G5879" s="47"/>
      <c r="H5879" s="47"/>
      <c r="I5879" s="47"/>
      <c r="J5879" s="47"/>
      <c r="K5879" s="47"/>
      <c r="L5879" s="47"/>
      <c r="M5879" s="47"/>
      <c r="N5879" s="47"/>
      <c r="O5879" s="47"/>
      <c r="P5879" s="47"/>
      <c r="Q5879" s="47"/>
      <c r="R5879" s="47"/>
      <c r="S5879" s="47"/>
      <c r="T5879" s="47"/>
      <c r="U5879" s="47"/>
      <c r="V5879" s="47"/>
      <c r="W5879" s="47"/>
      <c r="X5879" s="91"/>
      <c r="Y5879" s="90"/>
      <c r="Z5879" s="91"/>
      <c r="AA5879" s="91"/>
    </row>
    <row r="5880" spans="2:27" ht="15" thickBot="1" x14ac:dyDescent="0.35">
      <c r="B5880" s="47" t="s">
        <v>11</v>
      </c>
      <c r="C5880" s="47"/>
      <c r="D5880" s="47"/>
      <c r="E5880" s="47"/>
      <c r="F5880" s="47"/>
      <c r="G5880" s="47"/>
      <c r="H5880" s="112"/>
      <c r="I5880" s="47"/>
      <c r="J5880" s="48" t="s">
        <v>5</v>
      </c>
      <c r="K5880" s="47" t="s">
        <v>12</v>
      </c>
      <c r="L5880" s="47"/>
      <c r="M5880" s="47"/>
      <c r="N5880" s="47"/>
      <c r="O5880" s="47"/>
      <c r="P5880" s="47"/>
      <c r="Q5880" s="47"/>
      <c r="R5880" s="47"/>
      <c r="S5880" s="47"/>
      <c r="T5880" s="47"/>
      <c r="U5880" s="47"/>
      <c r="V5880" s="47"/>
      <c r="W5880" s="47"/>
      <c r="X5880" s="91">
        <f>H5881</f>
        <v>0</v>
      </c>
      <c r="Y5880" s="91">
        <f>H5882</f>
        <v>0</v>
      </c>
      <c r="Z5880" s="91">
        <f>H5883</f>
        <v>0</v>
      </c>
      <c r="AA5880" s="91">
        <f>H5884</f>
        <v>0</v>
      </c>
    </row>
    <row r="5881" spans="2:27" ht="15" thickBot="1" x14ac:dyDescent="0.35">
      <c r="B5881" s="47" t="s">
        <v>13</v>
      </c>
      <c r="C5881" s="47"/>
      <c r="D5881" s="47"/>
      <c r="E5881" s="47"/>
      <c r="F5881" s="47"/>
      <c r="G5881" s="47"/>
      <c r="H5881" s="112"/>
      <c r="I5881" s="59"/>
      <c r="J5881" s="48" t="s">
        <v>5</v>
      </c>
      <c r="K5881" s="47" t="s">
        <v>15</v>
      </c>
      <c r="L5881" s="47"/>
      <c r="M5881" s="47"/>
      <c r="N5881" s="47"/>
      <c r="O5881" s="47"/>
      <c r="P5881" s="47"/>
      <c r="Q5881" s="47"/>
      <c r="R5881" s="47"/>
      <c r="S5881" s="47"/>
      <c r="T5881" s="47"/>
      <c r="U5881" s="47"/>
      <c r="V5881" s="47"/>
      <c r="W5881" s="47"/>
      <c r="X5881" s="91"/>
      <c r="Y5881" s="91"/>
      <c r="Z5881" s="91"/>
      <c r="AA5881" s="91"/>
    </row>
    <row r="5882" spans="2:27" ht="15" thickBot="1" x14ac:dyDescent="0.35">
      <c r="B5882" s="47" t="s">
        <v>16</v>
      </c>
      <c r="C5882" s="47"/>
      <c r="D5882" s="47"/>
      <c r="E5882" s="47"/>
      <c r="F5882" s="47"/>
      <c r="G5882" s="47"/>
      <c r="H5882" s="137"/>
      <c r="I5882" s="47"/>
      <c r="J5882" s="48" t="s">
        <v>5</v>
      </c>
      <c r="K5882" s="47" t="s">
        <v>17</v>
      </c>
      <c r="L5882" s="47"/>
      <c r="M5882" s="47"/>
      <c r="N5882" s="47"/>
      <c r="O5882" s="47"/>
      <c r="P5882" s="47"/>
      <c r="Q5882" s="47"/>
      <c r="R5882" s="47"/>
      <c r="S5882" s="47"/>
      <c r="T5882" s="47"/>
      <c r="U5882" s="47"/>
      <c r="V5882" s="47"/>
      <c r="W5882" s="47"/>
      <c r="X5882" s="91"/>
      <c r="Y5882" s="91"/>
      <c r="Z5882" s="91"/>
      <c r="AA5882" s="91"/>
    </row>
    <row r="5883" spans="2:27" ht="15" thickBot="1" x14ac:dyDescent="0.35">
      <c r="B5883" s="47" t="str">
        <f>IF(H5882="Erdgas","Nettorechnungsbetrag (Erdgas)",IF(H5882="Strom","Nettorechnungsbetrag (Strom)",IF(H5882="Wärme/Kälte","Nettorechnungsbetrag (Wärme/Kälte)","Bitte Energieart auswählen!")))</f>
        <v>Bitte Energieart auswählen!</v>
      </c>
      <c r="C5883" s="47"/>
      <c r="D5883" s="47"/>
      <c r="E5883" s="47"/>
      <c r="F5883" s="47"/>
      <c r="G5883" s="47"/>
      <c r="H5883" s="113"/>
      <c r="I5883" s="60" t="s">
        <v>18</v>
      </c>
      <c r="J5883" s="48" t="s">
        <v>5</v>
      </c>
      <c r="K5883" s="47" t="str">
        <f>IF(H5882="Erdgas","Erdgaskosten exkl. Steuern, Abgaben, Netzentgelte, etc.",IF(H5882="Strom","Stromkosten exkl. Steuern, Abgaben, Netzentgelte, etc.",IF(H5882="Wärme/Kälte","Wärme-/Kältekosten exkl. Steuern, Abgaben, Netzentgelte, etc.","Bitte Energieart auswählen!")))</f>
        <v>Bitte Energieart auswählen!</v>
      </c>
      <c r="L5883" s="47"/>
      <c r="M5883" s="47"/>
      <c r="N5883" s="47"/>
      <c r="O5883" s="47"/>
      <c r="P5883" s="47"/>
      <c r="Q5883" s="47"/>
      <c r="R5883" s="47"/>
      <c r="S5883" s="47"/>
      <c r="T5883" s="47"/>
      <c r="U5883" s="47"/>
      <c r="V5883" s="47"/>
      <c r="W5883" s="47"/>
      <c r="X5883" s="91"/>
      <c r="Y5883" s="91"/>
      <c r="Z5883" s="91"/>
      <c r="AA5883" s="91"/>
    </row>
    <row r="5884" spans="2:27" ht="15" thickBot="1" x14ac:dyDescent="0.35">
      <c r="B5884" s="47" t="str">
        <f>IF(AND(H5882="Erdgas",H5881="Nein"),"Erdgasverbrauch in kWh gem. letzter Jahresabrechnung",IF(H5882="Erdgas","Erdgasverbrauch in kWh im Kalenderjahr 2021",IF(AND(H5882="Strom",H5881="Nein"),"Stromverbrauch in kWh gem. letzter Jahresabrechnung",IF(H5882="Strom","Stromverbrauch in kWh im Kalenderjahr 2021",IF(AND(H5882="Wärme/Kälte",H5881="Nein"),"Wärme-/Kälteverbrauch in kWh gem. letzter Jahresabrechnung",IF(H5882="Wärme/Kälte","Wärme-/Kälteverbrauch in kWh im Kalenderjahr 2021","Bitte Energieart auswählen!"))))))</f>
        <v>Bitte Energieart auswählen!</v>
      </c>
      <c r="C5884" s="47"/>
      <c r="D5884" s="47"/>
      <c r="E5884" s="47"/>
      <c r="F5884" s="47"/>
      <c r="G5884" s="47"/>
      <c r="H5884" s="114"/>
      <c r="I5884" s="60" t="s">
        <v>19</v>
      </c>
      <c r="J5884" s="48" t="s">
        <v>5</v>
      </c>
      <c r="K5884" s="47" t="str">
        <f>IF(H5881="Nein",IF(H5882="Erdgas","Den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endet."),IF(H5882="Erdgas","Bitte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84" s="47"/>
      <c r="M5884" s="47"/>
      <c r="N5884" s="47"/>
      <c r="O5884" s="47"/>
      <c r="P5884" s="47"/>
      <c r="Q5884" s="47"/>
      <c r="R5884" s="47"/>
      <c r="S5884" s="47"/>
      <c r="T5884" s="47"/>
      <c r="U5884" s="47"/>
      <c r="V5884" s="47"/>
      <c r="W5884" s="47"/>
      <c r="X5884" s="91"/>
      <c r="Y5884" s="91"/>
      <c r="Z5884" s="91"/>
      <c r="AA5884" s="91"/>
    </row>
    <row r="5885" spans="2:27" x14ac:dyDescent="0.3">
      <c r="B5885" s="46"/>
      <c r="C5885" s="46"/>
      <c r="D5885" s="46"/>
      <c r="E5885" s="46"/>
      <c r="F5885" s="46"/>
      <c r="G5885" s="46"/>
      <c r="H5885" s="46"/>
      <c r="I5885" s="46"/>
      <c r="J5885" s="46"/>
      <c r="K5885" s="46"/>
      <c r="L5885" s="46"/>
      <c r="M5885" s="46"/>
      <c r="N5885" s="46"/>
      <c r="O5885" s="46"/>
      <c r="P5885" s="46"/>
      <c r="Q5885" s="46"/>
      <c r="R5885" s="46"/>
      <c r="S5885" s="46"/>
      <c r="T5885" s="46"/>
      <c r="U5885" s="46"/>
      <c r="V5885" s="46"/>
      <c r="W5885" s="46"/>
      <c r="X5885" s="91"/>
      <c r="Y5885" s="91"/>
      <c r="Z5885" s="91"/>
      <c r="AA5885" s="91"/>
    </row>
    <row r="5886" spans="2:27" ht="18" thickBot="1" x14ac:dyDescent="0.5">
      <c r="B5886" s="56" t="s">
        <v>10</v>
      </c>
      <c r="C5886" s="47"/>
      <c r="D5886" s="47"/>
      <c r="E5886" s="47"/>
      <c r="F5886" s="47"/>
      <c r="G5886" s="47"/>
      <c r="H5886" s="47"/>
      <c r="I5886" s="47"/>
      <c r="J5886" s="47"/>
      <c r="K5886" s="47"/>
      <c r="L5886" s="47"/>
      <c r="M5886" s="47"/>
      <c r="N5886" s="47"/>
      <c r="O5886" s="47"/>
      <c r="P5886" s="47"/>
      <c r="Q5886" s="47"/>
      <c r="R5886" s="47"/>
      <c r="S5886" s="47"/>
      <c r="T5886" s="47"/>
      <c r="U5886" s="47"/>
      <c r="V5886" s="47"/>
      <c r="W5886" s="47"/>
      <c r="X5886" s="91"/>
      <c r="Y5886" s="90"/>
      <c r="Z5886" s="91"/>
      <c r="AA5886" s="91"/>
    </row>
    <row r="5887" spans="2:27" ht="15" thickBot="1" x14ac:dyDescent="0.35">
      <c r="B5887" s="47" t="s">
        <v>11</v>
      </c>
      <c r="C5887" s="47"/>
      <c r="D5887" s="47"/>
      <c r="E5887" s="47"/>
      <c r="F5887" s="47"/>
      <c r="G5887" s="47"/>
      <c r="H5887" s="112"/>
      <c r="I5887" s="47"/>
      <c r="J5887" s="48" t="s">
        <v>5</v>
      </c>
      <c r="K5887" s="47" t="s">
        <v>12</v>
      </c>
      <c r="L5887" s="47"/>
      <c r="M5887" s="47"/>
      <c r="N5887" s="47"/>
      <c r="O5887" s="47"/>
      <c r="P5887" s="47"/>
      <c r="Q5887" s="47"/>
      <c r="R5887" s="47"/>
      <c r="S5887" s="47"/>
      <c r="T5887" s="47"/>
      <c r="U5887" s="47"/>
      <c r="V5887" s="47"/>
      <c r="W5887" s="47"/>
      <c r="X5887" s="91">
        <f>H5888</f>
        <v>0</v>
      </c>
      <c r="Y5887" s="91">
        <f>H5889</f>
        <v>0</v>
      </c>
      <c r="Z5887" s="91">
        <f>H5890</f>
        <v>0</v>
      </c>
      <c r="AA5887" s="91">
        <f>H5891</f>
        <v>0</v>
      </c>
    </row>
    <row r="5888" spans="2:27" ht="15" thickBot="1" x14ac:dyDescent="0.35">
      <c r="B5888" s="47" t="s">
        <v>13</v>
      </c>
      <c r="C5888" s="47"/>
      <c r="D5888" s="47"/>
      <c r="E5888" s="47"/>
      <c r="F5888" s="47"/>
      <c r="G5888" s="47"/>
      <c r="H5888" s="112"/>
      <c r="I5888" s="59"/>
      <c r="J5888" s="48" t="s">
        <v>5</v>
      </c>
      <c r="K5888" s="47" t="s">
        <v>15</v>
      </c>
      <c r="L5888" s="47"/>
      <c r="M5888" s="47"/>
      <c r="N5888" s="47"/>
      <c r="O5888" s="47"/>
      <c r="P5888" s="47"/>
      <c r="Q5888" s="47"/>
      <c r="R5888" s="47"/>
      <c r="S5888" s="47"/>
      <c r="T5888" s="47"/>
      <c r="U5888" s="47"/>
      <c r="V5888" s="47"/>
      <c r="W5888" s="47"/>
      <c r="X5888" s="91"/>
      <c r="Y5888" s="91"/>
      <c r="Z5888" s="91"/>
      <c r="AA5888" s="91"/>
    </row>
    <row r="5889" spans="2:27" ht="15" thickBot="1" x14ac:dyDescent="0.35">
      <c r="B5889" s="47" t="s">
        <v>16</v>
      </c>
      <c r="C5889" s="47"/>
      <c r="D5889" s="47"/>
      <c r="E5889" s="47"/>
      <c r="F5889" s="47"/>
      <c r="G5889" s="47"/>
      <c r="H5889" s="137"/>
      <c r="I5889" s="47"/>
      <c r="J5889" s="48" t="s">
        <v>5</v>
      </c>
      <c r="K5889" s="47" t="s">
        <v>17</v>
      </c>
      <c r="L5889" s="47"/>
      <c r="M5889" s="47"/>
      <c r="N5889" s="47"/>
      <c r="O5889" s="47"/>
      <c r="P5889" s="47"/>
      <c r="Q5889" s="47"/>
      <c r="R5889" s="47"/>
      <c r="S5889" s="47"/>
      <c r="T5889" s="47"/>
      <c r="U5889" s="47"/>
      <c r="V5889" s="47"/>
      <c r="W5889" s="47"/>
      <c r="X5889" s="91"/>
      <c r="Y5889" s="91"/>
      <c r="Z5889" s="91"/>
      <c r="AA5889" s="91"/>
    </row>
    <row r="5890" spans="2:27" ht="15" thickBot="1" x14ac:dyDescent="0.35">
      <c r="B5890" s="47" t="str">
        <f>IF(H5889="Erdgas","Nettorechnungsbetrag (Erdgas)",IF(H5889="Strom","Nettorechnungsbetrag (Strom)",IF(H5889="Wärme/Kälte","Nettorechnungsbetrag (Wärme/Kälte)","Bitte Energieart auswählen!")))</f>
        <v>Bitte Energieart auswählen!</v>
      </c>
      <c r="C5890" s="47"/>
      <c r="D5890" s="47"/>
      <c r="E5890" s="47"/>
      <c r="F5890" s="47"/>
      <c r="G5890" s="47"/>
      <c r="H5890" s="113"/>
      <c r="I5890" s="60" t="s">
        <v>18</v>
      </c>
      <c r="J5890" s="48" t="s">
        <v>5</v>
      </c>
      <c r="K5890" s="47" t="str">
        <f>IF(H5889="Erdgas","Erdgaskosten exkl. Steuern, Abgaben, Netzentgelte, etc.",IF(H5889="Strom","Stromkosten exkl. Steuern, Abgaben, Netzentgelte, etc.",IF(H5889="Wärme/Kälte","Wärme-/Kältekosten exkl. Steuern, Abgaben, Netzentgelte, etc.","Bitte Energieart auswählen!")))</f>
        <v>Bitte Energieart auswählen!</v>
      </c>
      <c r="L5890" s="47"/>
      <c r="M5890" s="47"/>
      <c r="N5890" s="47"/>
      <c r="O5890" s="47"/>
      <c r="P5890" s="47"/>
      <c r="Q5890" s="47"/>
      <c r="R5890" s="47"/>
      <c r="S5890" s="47"/>
      <c r="T5890" s="47"/>
      <c r="U5890" s="47"/>
      <c r="V5890" s="47"/>
      <c r="W5890" s="47"/>
      <c r="X5890" s="91"/>
      <c r="Y5890" s="91"/>
      <c r="Z5890" s="91"/>
      <c r="AA5890" s="91"/>
    </row>
    <row r="5891" spans="2:27" ht="15" thickBot="1" x14ac:dyDescent="0.35">
      <c r="B5891" s="47" t="str">
        <f>IF(AND(H5889="Erdgas",H5888="Nein"),"Erdgasverbrauch in kWh gem. letzter Jahresabrechnung",IF(H5889="Erdgas","Erdgasverbrauch in kWh im Kalenderjahr 2021",IF(AND(H5889="Strom",H5888="Nein"),"Stromverbrauch in kWh gem. letzter Jahresabrechnung",IF(H5889="Strom","Stromverbrauch in kWh im Kalenderjahr 2021",IF(AND(H5889="Wärme/Kälte",H5888="Nein"),"Wärme-/Kälteverbrauch in kWh gem. letzter Jahresabrechnung",IF(H5889="Wärme/Kälte","Wärme-/Kälteverbrauch in kWh im Kalenderjahr 2021","Bitte Energieart auswählen!"))))))</f>
        <v>Bitte Energieart auswählen!</v>
      </c>
      <c r="C5891" s="47"/>
      <c r="D5891" s="47"/>
      <c r="E5891" s="47"/>
      <c r="F5891" s="47"/>
      <c r="G5891" s="47"/>
      <c r="H5891" s="114"/>
      <c r="I5891" s="60" t="s">
        <v>19</v>
      </c>
      <c r="J5891" s="48" t="s">
        <v>5</v>
      </c>
      <c r="K5891" s="47" t="str">
        <f>IF(H5888="Nein",IF(H5889="Erdgas","Den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endet."),IF(H5889="Erdgas","Bitte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91" s="47"/>
      <c r="M5891" s="47"/>
      <c r="N5891" s="47"/>
      <c r="O5891" s="47"/>
      <c r="P5891" s="47"/>
      <c r="Q5891" s="47"/>
      <c r="R5891" s="47"/>
      <c r="S5891" s="47"/>
      <c r="T5891" s="47"/>
      <c r="U5891" s="47"/>
      <c r="V5891" s="47"/>
      <c r="W5891" s="47"/>
      <c r="X5891" s="91"/>
      <c r="Y5891" s="91"/>
      <c r="Z5891" s="91"/>
      <c r="AA5891" s="91"/>
    </row>
    <row r="5892" spans="2:27" x14ac:dyDescent="0.3">
      <c r="B5892" s="46"/>
      <c r="C5892" s="46"/>
      <c r="D5892" s="46"/>
      <c r="E5892" s="46"/>
      <c r="F5892" s="46"/>
      <c r="G5892" s="46"/>
      <c r="H5892" s="46"/>
      <c r="I5892" s="46"/>
      <c r="J5892" s="46"/>
      <c r="K5892" s="46"/>
      <c r="L5892" s="46"/>
      <c r="M5892" s="46"/>
      <c r="N5892" s="46"/>
      <c r="O5892" s="46"/>
      <c r="P5892" s="46"/>
      <c r="Q5892" s="46"/>
      <c r="R5892" s="46"/>
      <c r="S5892" s="46"/>
      <c r="T5892" s="46"/>
      <c r="U5892" s="46"/>
      <c r="V5892" s="46"/>
      <c r="W5892" s="46"/>
      <c r="X5892" s="91"/>
      <c r="Y5892" s="91"/>
      <c r="Z5892" s="91"/>
      <c r="AA5892" s="91"/>
    </row>
    <row r="5893" spans="2:27" ht="18" thickBot="1" x14ac:dyDescent="0.5">
      <c r="B5893" s="56" t="s">
        <v>10</v>
      </c>
      <c r="C5893" s="47"/>
      <c r="D5893" s="47"/>
      <c r="E5893" s="47"/>
      <c r="F5893" s="47"/>
      <c r="G5893" s="47"/>
      <c r="H5893" s="47"/>
      <c r="I5893" s="47"/>
      <c r="J5893" s="47"/>
      <c r="K5893" s="47"/>
      <c r="L5893" s="47"/>
      <c r="M5893" s="47"/>
      <c r="N5893" s="47"/>
      <c r="O5893" s="47"/>
      <c r="P5893" s="47"/>
      <c r="Q5893" s="47"/>
      <c r="R5893" s="47"/>
      <c r="S5893" s="47"/>
      <c r="T5893" s="47"/>
      <c r="U5893" s="47"/>
      <c r="V5893" s="47"/>
      <c r="W5893" s="47"/>
      <c r="X5893" s="91"/>
      <c r="Y5893" s="90"/>
      <c r="Z5893" s="91"/>
      <c r="AA5893" s="91"/>
    </row>
    <row r="5894" spans="2:27" ht="15" thickBot="1" x14ac:dyDescent="0.35">
      <c r="B5894" s="47" t="s">
        <v>11</v>
      </c>
      <c r="C5894" s="47"/>
      <c r="D5894" s="47"/>
      <c r="E5894" s="47"/>
      <c r="F5894" s="47"/>
      <c r="G5894" s="47"/>
      <c r="H5894" s="112"/>
      <c r="I5894" s="47"/>
      <c r="J5894" s="48" t="s">
        <v>5</v>
      </c>
      <c r="K5894" s="47" t="s">
        <v>12</v>
      </c>
      <c r="L5894" s="47"/>
      <c r="M5894" s="47"/>
      <c r="N5894" s="47"/>
      <c r="O5894" s="47"/>
      <c r="P5894" s="47"/>
      <c r="Q5894" s="47"/>
      <c r="R5894" s="47"/>
      <c r="S5894" s="47"/>
      <c r="T5894" s="47"/>
      <c r="U5894" s="47"/>
      <c r="V5894" s="47"/>
      <c r="W5894" s="47"/>
      <c r="X5894" s="91">
        <f>H5895</f>
        <v>0</v>
      </c>
      <c r="Y5894" s="91">
        <f>H5896</f>
        <v>0</v>
      </c>
      <c r="Z5894" s="91">
        <f>H5897</f>
        <v>0</v>
      </c>
      <c r="AA5894" s="91">
        <f>H5898</f>
        <v>0</v>
      </c>
    </row>
    <row r="5895" spans="2:27" ht="15" thickBot="1" x14ac:dyDescent="0.35">
      <c r="B5895" s="47" t="s">
        <v>13</v>
      </c>
      <c r="C5895" s="47"/>
      <c r="D5895" s="47"/>
      <c r="E5895" s="47"/>
      <c r="F5895" s="47"/>
      <c r="G5895" s="47"/>
      <c r="H5895" s="112"/>
      <c r="I5895" s="59"/>
      <c r="J5895" s="48" t="s">
        <v>5</v>
      </c>
      <c r="K5895" s="47" t="s">
        <v>15</v>
      </c>
      <c r="L5895" s="47"/>
      <c r="M5895" s="47"/>
      <c r="N5895" s="47"/>
      <c r="O5895" s="47"/>
      <c r="P5895" s="47"/>
      <c r="Q5895" s="47"/>
      <c r="R5895" s="47"/>
      <c r="S5895" s="47"/>
      <c r="T5895" s="47"/>
      <c r="U5895" s="47"/>
      <c r="V5895" s="47"/>
      <c r="W5895" s="47"/>
      <c r="X5895" s="91"/>
      <c r="Y5895" s="91"/>
      <c r="Z5895" s="91"/>
      <c r="AA5895" s="91"/>
    </row>
    <row r="5896" spans="2:27" ht="15" thickBot="1" x14ac:dyDescent="0.35">
      <c r="B5896" s="47" t="s">
        <v>16</v>
      </c>
      <c r="C5896" s="47"/>
      <c r="D5896" s="47"/>
      <c r="E5896" s="47"/>
      <c r="F5896" s="47"/>
      <c r="G5896" s="47"/>
      <c r="H5896" s="137"/>
      <c r="I5896" s="47"/>
      <c r="J5896" s="48" t="s">
        <v>5</v>
      </c>
      <c r="K5896" s="47" t="s">
        <v>17</v>
      </c>
      <c r="L5896" s="47"/>
      <c r="M5896" s="47"/>
      <c r="N5896" s="47"/>
      <c r="O5896" s="47"/>
      <c r="P5896" s="47"/>
      <c r="Q5896" s="47"/>
      <c r="R5896" s="47"/>
      <c r="S5896" s="47"/>
      <c r="T5896" s="47"/>
      <c r="U5896" s="47"/>
      <c r="V5896" s="47"/>
      <c r="W5896" s="47"/>
      <c r="X5896" s="91"/>
      <c r="Y5896" s="91"/>
      <c r="Z5896" s="91"/>
      <c r="AA5896" s="91"/>
    </row>
    <row r="5897" spans="2:27" ht="15" thickBot="1" x14ac:dyDescent="0.35">
      <c r="B5897" s="47" t="str">
        <f>IF(H5896="Erdgas","Nettorechnungsbetrag (Erdgas)",IF(H5896="Strom","Nettorechnungsbetrag (Strom)",IF(H5896="Wärme/Kälte","Nettorechnungsbetrag (Wärme/Kälte)","Bitte Energieart auswählen!")))</f>
        <v>Bitte Energieart auswählen!</v>
      </c>
      <c r="C5897" s="47"/>
      <c r="D5897" s="47"/>
      <c r="E5897" s="47"/>
      <c r="F5897" s="47"/>
      <c r="G5897" s="47"/>
      <c r="H5897" s="113"/>
      <c r="I5897" s="60" t="s">
        <v>18</v>
      </c>
      <c r="J5897" s="48" t="s">
        <v>5</v>
      </c>
      <c r="K5897" s="47" t="str">
        <f>IF(H5896="Erdgas","Erdgaskosten exkl. Steuern, Abgaben, Netzentgelte, etc.",IF(H5896="Strom","Stromkosten exkl. Steuern, Abgaben, Netzentgelte, etc.",IF(H5896="Wärme/Kälte","Wärme-/Kältekosten exkl. Steuern, Abgaben, Netzentgelte, etc.","Bitte Energieart auswählen!")))</f>
        <v>Bitte Energieart auswählen!</v>
      </c>
      <c r="L5897" s="47"/>
      <c r="M5897" s="47"/>
      <c r="N5897" s="47"/>
      <c r="O5897" s="47"/>
      <c r="P5897" s="47"/>
      <c r="Q5897" s="47"/>
      <c r="R5897" s="47"/>
      <c r="S5897" s="47"/>
      <c r="T5897" s="47"/>
      <c r="U5897" s="47"/>
      <c r="V5897" s="47"/>
      <c r="W5897" s="47"/>
      <c r="X5897" s="91"/>
      <c r="Y5897" s="91"/>
      <c r="Z5897" s="91"/>
      <c r="AA5897" s="91"/>
    </row>
    <row r="5898" spans="2:27" ht="15" thickBot="1" x14ac:dyDescent="0.35">
      <c r="B5898" s="47" t="str">
        <f>IF(AND(H5896="Erdgas",H5895="Nein"),"Erdgasverbrauch in kWh gem. letzter Jahresabrechnung",IF(H5896="Erdgas","Erdgasverbrauch in kWh im Kalenderjahr 2021",IF(AND(H5896="Strom",H5895="Nein"),"Stromverbrauch in kWh gem. letzter Jahresabrechnung",IF(H5896="Strom","Stromverbrauch in kWh im Kalenderjahr 2021",IF(AND(H5896="Wärme/Kälte",H5895="Nein"),"Wärme-/Kälteverbrauch in kWh gem. letzter Jahresabrechnung",IF(H5896="Wärme/Kälte","Wärme-/Kälteverbrauch in kWh im Kalenderjahr 2021","Bitte Energieart auswählen!"))))))</f>
        <v>Bitte Energieart auswählen!</v>
      </c>
      <c r="C5898" s="47"/>
      <c r="D5898" s="47"/>
      <c r="E5898" s="47"/>
      <c r="F5898" s="47"/>
      <c r="G5898" s="47"/>
      <c r="H5898" s="114"/>
      <c r="I5898" s="60" t="s">
        <v>19</v>
      </c>
      <c r="J5898" s="48" t="s">
        <v>5</v>
      </c>
      <c r="K5898" s="47" t="str">
        <f>IF(H5895="Nein",IF(H5896="Erdgas","Den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endet."),IF(H5896="Erdgas","Bitte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898" s="47"/>
      <c r="M5898" s="47"/>
      <c r="N5898" s="47"/>
      <c r="O5898" s="47"/>
      <c r="P5898" s="47"/>
      <c r="Q5898" s="47"/>
      <c r="R5898" s="47"/>
      <c r="S5898" s="47"/>
      <c r="T5898" s="47"/>
      <c r="U5898" s="47"/>
      <c r="V5898" s="47"/>
      <c r="W5898" s="47"/>
      <c r="X5898" s="91"/>
      <c r="Y5898" s="91"/>
      <c r="Z5898" s="91"/>
      <c r="AA5898" s="91"/>
    </row>
    <row r="5899" spans="2:27" x14ac:dyDescent="0.3">
      <c r="B5899" s="46"/>
      <c r="C5899" s="46"/>
      <c r="D5899" s="46"/>
      <c r="E5899" s="46"/>
      <c r="F5899" s="46"/>
      <c r="G5899" s="46"/>
      <c r="H5899" s="46"/>
      <c r="I5899" s="46"/>
      <c r="J5899" s="46"/>
      <c r="K5899" s="46"/>
      <c r="L5899" s="46"/>
      <c r="M5899" s="46"/>
      <c r="N5899" s="46"/>
      <c r="O5899" s="46"/>
      <c r="P5899" s="46"/>
      <c r="Q5899" s="46"/>
      <c r="R5899" s="46"/>
      <c r="S5899" s="46"/>
      <c r="T5899" s="46"/>
      <c r="U5899" s="46"/>
      <c r="V5899" s="46"/>
      <c r="W5899" s="46"/>
      <c r="X5899" s="91"/>
      <c r="Y5899" s="91"/>
      <c r="Z5899" s="91"/>
      <c r="AA5899" s="91"/>
    </row>
    <row r="5900" spans="2:27" ht="18" thickBot="1" x14ac:dyDescent="0.5">
      <c r="B5900" s="56" t="s">
        <v>10</v>
      </c>
      <c r="C5900" s="47"/>
      <c r="D5900" s="47"/>
      <c r="E5900" s="47"/>
      <c r="F5900" s="47"/>
      <c r="G5900" s="47"/>
      <c r="H5900" s="47"/>
      <c r="I5900" s="47"/>
      <c r="J5900" s="47"/>
      <c r="K5900" s="47"/>
      <c r="L5900" s="47"/>
      <c r="M5900" s="47"/>
      <c r="N5900" s="47"/>
      <c r="O5900" s="47"/>
      <c r="P5900" s="47"/>
      <c r="Q5900" s="47"/>
      <c r="R5900" s="47"/>
      <c r="S5900" s="47"/>
      <c r="T5900" s="47"/>
      <c r="U5900" s="47"/>
      <c r="V5900" s="47"/>
      <c r="W5900" s="47"/>
      <c r="X5900" s="91"/>
      <c r="Y5900" s="90"/>
      <c r="Z5900" s="91"/>
      <c r="AA5900" s="91"/>
    </row>
    <row r="5901" spans="2:27" ht="15" thickBot="1" x14ac:dyDescent="0.35">
      <c r="B5901" s="47" t="s">
        <v>11</v>
      </c>
      <c r="C5901" s="47"/>
      <c r="D5901" s="47"/>
      <c r="E5901" s="47"/>
      <c r="F5901" s="47"/>
      <c r="G5901" s="47"/>
      <c r="H5901" s="112"/>
      <c r="I5901" s="47"/>
      <c r="J5901" s="48" t="s">
        <v>5</v>
      </c>
      <c r="K5901" s="47" t="s">
        <v>12</v>
      </c>
      <c r="L5901" s="47"/>
      <c r="M5901" s="47"/>
      <c r="N5901" s="47"/>
      <c r="O5901" s="47"/>
      <c r="P5901" s="47"/>
      <c r="Q5901" s="47"/>
      <c r="R5901" s="47"/>
      <c r="S5901" s="47"/>
      <c r="T5901" s="47"/>
      <c r="U5901" s="47"/>
      <c r="V5901" s="47"/>
      <c r="W5901" s="47"/>
      <c r="X5901" s="91">
        <f>H5902</f>
        <v>0</v>
      </c>
      <c r="Y5901" s="91">
        <f>H5903</f>
        <v>0</v>
      </c>
      <c r="Z5901" s="91">
        <f>H5904</f>
        <v>0</v>
      </c>
      <c r="AA5901" s="91">
        <f>H5905</f>
        <v>0</v>
      </c>
    </row>
    <row r="5902" spans="2:27" ht="15" thickBot="1" x14ac:dyDescent="0.35">
      <c r="B5902" s="47" t="s">
        <v>13</v>
      </c>
      <c r="C5902" s="47"/>
      <c r="D5902" s="47"/>
      <c r="E5902" s="47"/>
      <c r="F5902" s="47"/>
      <c r="G5902" s="47"/>
      <c r="H5902" s="112"/>
      <c r="I5902" s="59"/>
      <c r="J5902" s="48" t="s">
        <v>5</v>
      </c>
      <c r="K5902" s="47" t="s">
        <v>15</v>
      </c>
      <c r="L5902" s="47"/>
      <c r="M5902" s="47"/>
      <c r="N5902" s="47"/>
      <c r="O5902" s="47"/>
      <c r="P5902" s="47"/>
      <c r="Q5902" s="47"/>
      <c r="R5902" s="47"/>
      <c r="S5902" s="47"/>
      <c r="T5902" s="47"/>
      <c r="U5902" s="47"/>
      <c r="V5902" s="47"/>
      <c r="W5902" s="47"/>
      <c r="X5902" s="91"/>
      <c r="Y5902" s="91"/>
      <c r="Z5902" s="91"/>
      <c r="AA5902" s="91"/>
    </row>
    <row r="5903" spans="2:27" ht="15" thickBot="1" x14ac:dyDescent="0.35">
      <c r="B5903" s="47" t="s">
        <v>16</v>
      </c>
      <c r="C5903" s="47"/>
      <c r="D5903" s="47"/>
      <c r="E5903" s="47"/>
      <c r="F5903" s="47"/>
      <c r="G5903" s="47"/>
      <c r="H5903" s="137"/>
      <c r="I5903" s="47"/>
      <c r="J5903" s="48" t="s">
        <v>5</v>
      </c>
      <c r="K5903" s="47" t="s">
        <v>17</v>
      </c>
      <c r="L5903" s="47"/>
      <c r="M5903" s="47"/>
      <c r="N5903" s="47"/>
      <c r="O5903" s="47"/>
      <c r="P5903" s="47"/>
      <c r="Q5903" s="47"/>
      <c r="R5903" s="47"/>
      <c r="S5903" s="47"/>
      <c r="T5903" s="47"/>
      <c r="U5903" s="47"/>
      <c r="V5903" s="47"/>
      <c r="W5903" s="47"/>
      <c r="X5903" s="91"/>
      <c r="Y5903" s="91"/>
      <c r="Z5903" s="91"/>
      <c r="AA5903" s="91"/>
    </row>
    <row r="5904" spans="2:27" ht="15" thickBot="1" x14ac:dyDescent="0.35">
      <c r="B5904" s="47" t="str">
        <f>IF(H5903="Erdgas","Nettorechnungsbetrag (Erdgas)",IF(H5903="Strom","Nettorechnungsbetrag (Strom)",IF(H5903="Wärme/Kälte","Nettorechnungsbetrag (Wärme/Kälte)","Bitte Energieart auswählen!")))</f>
        <v>Bitte Energieart auswählen!</v>
      </c>
      <c r="C5904" s="47"/>
      <c r="D5904" s="47"/>
      <c r="E5904" s="47"/>
      <c r="F5904" s="47"/>
      <c r="G5904" s="47"/>
      <c r="H5904" s="113"/>
      <c r="I5904" s="60" t="s">
        <v>18</v>
      </c>
      <c r="J5904" s="48" t="s">
        <v>5</v>
      </c>
      <c r="K5904" s="47" t="str">
        <f>IF(H5903="Erdgas","Erdgaskosten exkl. Steuern, Abgaben, Netzentgelte, etc.",IF(H5903="Strom","Stromkosten exkl. Steuern, Abgaben, Netzentgelte, etc.",IF(H5903="Wärme/Kälte","Wärme-/Kältekosten exkl. Steuern, Abgaben, Netzentgelte, etc.","Bitte Energieart auswählen!")))</f>
        <v>Bitte Energieart auswählen!</v>
      </c>
      <c r="L5904" s="47"/>
      <c r="M5904" s="47"/>
      <c r="N5904" s="47"/>
      <c r="O5904" s="47"/>
      <c r="P5904" s="47"/>
      <c r="Q5904" s="47"/>
      <c r="R5904" s="47"/>
      <c r="S5904" s="47"/>
      <c r="T5904" s="47"/>
      <c r="U5904" s="47"/>
      <c r="V5904" s="47"/>
      <c r="W5904" s="47"/>
      <c r="X5904" s="91"/>
      <c r="Y5904" s="91"/>
      <c r="Z5904" s="91"/>
      <c r="AA5904" s="91"/>
    </row>
    <row r="5905" spans="2:27" ht="15" thickBot="1" x14ac:dyDescent="0.35">
      <c r="B5905" s="47" t="str">
        <f>IF(AND(H5903="Erdgas",H5902="Nein"),"Erdgasverbrauch in kWh gem. letzter Jahresabrechnung",IF(H5903="Erdgas","Erdgasverbrauch in kWh im Kalenderjahr 2021",IF(AND(H5903="Strom",H5902="Nein"),"Stromverbrauch in kWh gem. letzter Jahresabrechnung",IF(H5903="Strom","Stromverbrauch in kWh im Kalenderjahr 2021",IF(AND(H5903="Wärme/Kälte",H5902="Nein"),"Wärme-/Kälteverbrauch in kWh gem. letzter Jahresabrechnung",IF(H5903="Wärme/Kälte","Wärme-/Kälteverbrauch in kWh im Kalenderjahr 2021","Bitte Energieart auswählen!"))))))</f>
        <v>Bitte Energieart auswählen!</v>
      </c>
      <c r="C5905" s="47"/>
      <c r="D5905" s="47"/>
      <c r="E5905" s="47"/>
      <c r="F5905" s="47"/>
      <c r="G5905" s="47"/>
      <c r="H5905" s="114"/>
      <c r="I5905" s="60" t="s">
        <v>19</v>
      </c>
      <c r="J5905" s="48" t="s">
        <v>5</v>
      </c>
      <c r="K5905" s="47" t="str">
        <f>IF(H5902="Nein",IF(H5903="Erdgas","Den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endet."),IF(H5903="Erdgas","Bitte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05" s="47"/>
      <c r="M5905" s="47"/>
      <c r="N5905" s="47"/>
      <c r="O5905" s="47"/>
      <c r="P5905" s="47"/>
      <c r="Q5905" s="47"/>
      <c r="R5905" s="47"/>
      <c r="S5905" s="47"/>
      <c r="T5905" s="47"/>
      <c r="U5905" s="47"/>
      <c r="V5905" s="47"/>
      <c r="W5905" s="47"/>
      <c r="X5905" s="91"/>
      <c r="Y5905" s="91"/>
      <c r="Z5905" s="91"/>
      <c r="AA5905" s="91"/>
    </row>
    <row r="5906" spans="2:27" x14ac:dyDescent="0.3">
      <c r="B5906" s="46"/>
      <c r="C5906" s="46"/>
      <c r="D5906" s="46"/>
      <c r="E5906" s="46"/>
      <c r="F5906" s="46"/>
      <c r="G5906" s="46"/>
      <c r="H5906" s="46"/>
      <c r="I5906" s="46"/>
      <c r="J5906" s="46"/>
      <c r="K5906" s="46"/>
      <c r="L5906" s="46"/>
      <c r="M5906" s="46"/>
      <c r="N5906" s="46"/>
      <c r="O5906" s="46"/>
      <c r="P5906" s="46"/>
      <c r="Q5906" s="46"/>
      <c r="R5906" s="46"/>
      <c r="S5906" s="46"/>
      <c r="T5906" s="46"/>
      <c r="U5906" s="46"/>
      <c r="V5906" s="46"/>
      <c r="W5906" s="46"/>
      <c r="X5906" s="91"/>
      <c r="Y5906" s="91"/>
      <c r="Z5906" s="91"/>
      <c r="AA5906" s="91"/>
    </row>
    <row r="5907" spans="2:27" ht="18" thickBot="1" x14ac:dyDescent="0.5">
      <c r="B5907" s="56" t="s">
        <v>10</v>
      </c>
      <c r="C5907" s="47"/>
      <c r="D5907" s="47"/>
      <c r="E5907" s="47"/>
      <c r="F5907" s="47"/>
      <c r="G5907" s="47"/>
      <c r="H5907" s="47"/>
      <c r="I5907" s="47"/>
      <c r="J5907" s="47"/>
      <c r="K5907" s="47"/>
      <c r="L5907" s="47"/>
      <c r="M5907" s="47"/>
      <c r="N5907" s="47"/>
      <c r="O5907" s="47"/>
      <c r="P5907" s="47"/>
      <c r="Q5907" s="47"/>
      <c r="R5907" s="47"/>
      <c r="S5907" s="47"/>
      <c r="T5907" s="47"/>
      <c r="U5907" s="47"/>
      <c r="V5907" s="47"/>
      <c r="W5907" s="47"/>
      <c r="X5907" s="91"/>
      <c r="Y5907" s="90"/>
      <c r="Z5907" s="91"/>
      <c r="AA5907" s="91"/>
    </row>
    <row r="5908" spans="2:27" ht="15" thickBot="1" x14ac:dyDescent="0.35">
      <c r="B5908" s="47" t="s">
        <v>11</v>
      </c>
      <c r="C5908" s="47"/>
      <c r="D5908" s="47"/>
      <c r="E5908" s="47"/>
      <c r="F5908" s="47"/>
      <c r="G5908" s="47"/>
      <c r="H5908" s="112"/>
      <c r="I5908" s="47"/>
      <c r="J5908" s="48" t="s">
        <v>5</v>
      </c>
      <c r="K5908" s="47" t="s">
        <v>12</v>
      </c>
      <c r="L5908" s="47"/>
      <c r="M5908" s="47"/>
      <c r="N5908" s="47"/>
      <c r="O5908" s="47"/>
      <c r="P5908" s="47"/>
      <c r="Q5908" s="47"/>
      <c r="R5908" s="47"/>
      <c r="S5908" s="47"/>
      <c r="T5908" s="47"/>
      <c r="U5908" s="47"/>
      <c r="V5908" s="47"/>
      <c r="W5908" s="47"/>
      <c r="X5908" s="91">
        <f>H5909</f>
        <v>0</v>
      </c>
      <c r="Y5908" s="91">
        <f>H5910</f>
        <v>0</v>
      </c>
      <c r="Z5908" s="91">
        <f>H5911</f>
        <v>0</v>
      </c>
      <c r="AA5908" s="91">
        <f>H5912</f>
        <v>0</v>
      </c>
    </row>
    <row r="5909" spans="2:27" ht="15" thickBot="1" x14ac:dyDescent="0.35">
      <c r="B5909" s="47" t="s">
        <v>13</v>
      </c>
      <c r="C5909" s="47"/>
      <c r="D5909" s="47"/>
      <c r="E5909" s="47"/>
      <c r="F5909" s="47"/>
      <c r="G5909" s="47"/>
      <c r="H5909" s="112"/>
      <c r="I5909" s="59"/>
      <c r="J5909" s="48" t="s">
        <v>5</v>
      </c>
      <c r="K5909" s="47" t="s">
        <v>15</v>
      </c>
      <c r="L5909" s="47"/>
      <c r="M5909" s="47"/>
      <c r="N5909" s="47"/>
      <c r="O5909" s="47"/>
      <c r="P5909" s="47"/>
      <c r="Q5909" s="47"/>
      <c r="R5909" s="47"/>
      <c r="S5909" s="47"/>
      <c r="T5909" s="47"/>
      <c r="U5909" s="47"/>
      <c r="V5909" s="47"/>
      <c r="W5909" s="47"/>
      <c r="X5909" s="91"/>
      <c r="Y5909" s="91"/>
      <c r="Z5909" s="91"/>
      <c r="AA5909" s="91"/>
    </row>
    <row r="5910" spans="2:27" ht="15" thickBot="1" x14ac:dyDescent="0.35">
      <c r="B5910" s="47" t="s">
        <v>16</v>
      </c>
      <c r="C5910" s="47"/>
      <c r="D5910" s="47"/>
      <c r="E5910" s="47"/>
      <c r="F5910" s="47"/>
      <c r="G5910" s="47"/>
      <c r="H5910" s="137"/>
      <c r="I5910" s="47"/>
      <c r="J5910" s="48" t="s">
        <v>5</v>
      </c>
      <c r="K5910" s="47" t="s">
        <v>17</v>
      </c>
      <c r="L5910" s="47"/>
      <c r="M5910" s="47"/>
      <c r="N5910" s="47"/>
      <c r="O5910" s="47"/>
      <c r="P5910" s="47"/>
      <c r="Q5910" s="47"/>
      <c r="R5910" s="47"/>
      <c r="S5910" s="47"/>
      <c r="T5910" s="47"/>
      <c r="U5910" s="47"/>
      <c r="V5910" s="47"/>
      <c r="W5910" s="47"/>
      <c r="X5910" s="91"/>
      <c r="Y5910" s="91"/>
      <c r="Z5910" s="91"/>
      <c r="AA5910" s="91"/>
    </row>
    <row r="5911" spans="2:27" ht="15" thickBot="1" x14ac:dyDescent="0.35">
      <c r="B5911" s="47" t="str">
        <f>IF(H5910="Erdgas","Nettorechnungsbetrag (Erdgas)",IF(H5910="Strom","Nettorechnungsbetrag (Strom)",IF(H5910="Wärme/Kälte","Nettorechnungsbetrag (Wärme/Kälte)","Bitte Energieart auswählen!")))</f>
        <v>Bitte Energieart auswählen!</v>
      </c>
      <c r="C5911" s="47"/>
      <c r="D5911" s="47"/>
      <c r="E5911" s="47"/>
      <c r="F5911" s="47"/>
      <c r="G5911" s="47"/>
      <c r="H5911" s="113"/>
      <c r="I5911" s="60" t="s">
        <v>18</v>
      </c>
      <c r="J5911" s="48" t="s">
        <v>5</v>
      </c>
      <c r="K5911" s="47" t="str">
        <f>IF(H5910="Erdgas","Erdgaskosten exkl. Steuern, Abgaben, Netzentgelte, etc.",IF(H5910="Strom","Stromkosten exkl. Steuern, Abgaben, Netzentgelte, etc.",IF(H5910="Wärme/Kälte","Wärme-/Kältekosten exkl. Steuern, Abgaben, Netzentgelte, etc.","Bitte Energieart auswählen!")))</f>
        <v>Bitte Energieart auswählen!</v>
      </c>
      <c r="L5911" s="47"/>
      <c r="M5911" s="47"/>
      <c r="N5911" s="47"/>
      <c r="O5911" s="47"/>
      <c r="P5911" s="47"/>
      <c r="Q5911" s="47"/>
      <c r="R5911" s="47"/>
      <c r="S5911" s="47"/>
      <c r="T5911" s="47"/>
      <c r="U5911" s="47"/>
      <c r="V5911" s="47"/>
      <c r="W5911" s="47"/>
      <c r="X5911" s="91"/>
      <c r="Y5911" s="91"/>
      <c r="Z5911" s="91"/>
      <c r="AA5911" s="91"/>
    </row>
    <row r="5912" spans="2:27" ht="15" thickBot="1" x14ac:dyDescent="0.35">
      <c r="B5912" s="47" t="str">
        <f>IF(AND(H5910="Erdgas",H5909="Nein"),"Erdgasverbrauch in kWh gem. letzter Jahresabrechnung",IF(H5910="Erdgas","Erdgasverbrauch in kWh im Kalenderjahr 2021",IF(AND(H5910="Strom",H5909="Nein"),"Stromverbrauch in kWh gem. letzter Jahresabrechnung",IF(H5910="Strom","Stromverbrauch in kWh im Kalenderjahr 2021",IF(AND(H5910="Wärme/Kälte",H5909="Nein"),"Wärme-/Kälteverbrauch in kWh gem. letzter Jahresabrechnung",IF(H5910="Wärme/Kälte","Wärme-/Kälteverbrauch in kWh im Kalenderjahr 2021","Bitte Energieart auswählen!"))))))</f>
        <v>Bitte Energieart auswählen!</v>
      </c>
      <c r="C5912" s="47"/>
      <c r="D5912" s="47"/>
      <c r="E5912" s="47"/>
      <c r="F5912" s="47"/>
      <c r="G5912" s="47"/>
      <c r="H5912" s="114"/>
      <c r="I5912" s="60" t="s">
        <v>19</v>
      </c>
      <c r="J5912" s="48" t="s">
        <v>5</v>
      </c>
      <c r="K5912" s="47" t="str">
        <f>IF(H5909="Nein",IF(H5910="Erdgas","Den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endet."),IF(H5910="Erdgas","Bitte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12" s="47"/>
      <c r="M5912" s="47"/>
      <c r="N5912" s="47"/>
      <c r="O5912" s="47"/>
      <c r="P5912" s="47"/>
      <c r="Q5912" s="47"/>
      <c r="R5912" s="47"/>
      <c r="S5912" s="47"/>
      <c r="T5912" s="47"/>
      <c r="U5912" s="47"/>
      <c r="V5912" s="47"/>
      <c r="W5912" s="47"/>
      <c r="X5912" s="91"/>
      <c r="Y5912" s="91"/>
      <c r="Z5912" s="91"/>
      <c r="AA5912" s="91"/>
    </row>
    <row r="5913" spans="2:27" x14ac:dyDescent="0.3">
      <c r="B5913" s="46"/>
      <c r="C5913" s="46"/>
      <c r="D5913" s="46"/>
      <c r="E5913" s="46"/>
      <c r="F5913" s="46"/>
      <c r="G5913" s="46"/>
      <c r="H5913" s="46"/>
      <c r="I5913" s="46"/>
      <c r="J5913" s="46"/>
      <c r="K5913" s="46"/>
      <c r="L5913" s="46"/>
      <c r="M5913" s="46"/>
      <c r="N5913" s="46"/>
      <c r="O5913" s="46"/>
      <c r="P5913" s="46"/>
      <c r="Q5913" s="46"/>
      <c r="R5913" s="46"/>
      <c r="S5913" s="46"/>
      <c r="T5913" s="46"/>
      <c r="U5913" s="46"/>
      <c r="V5913" s="46"/>
      <c r="W5913" s="46"/>
      <c r="X5913" s="91"/>
      <c r="Y5913" s="91"/>
      <c r="Z5913" s="91"/>
      <c r="AA5913" s="91"/>
    </row>
    <row r="5914" spans="2:27" ht="18" thickBot="1" x14ac:dyDescent="0.5">
      <c r="B5914" s="56" t="s">
        <v>10</v>
      </c>
      <c r="C5914" s="47"/>
      <c r="D5914" s="47"/>
      <c r="E5914" s="47"/>
      <c r="F5914" s="47"/>
      <c r="G5914" s="47"/>
      <c r="H5914" s="47"/>
      <c r="I5914" s="47"/>
      <c r="J5914" s="47"/>
      <c r="K5914" s="47"/>
      <c r="L5914" s="47"/>
      <c r="M5914" s="47"/>
      <c r="N5914" s="47"/>
      <c r="O5914" s="47"/>
      <c r="P5914" s="47"/>
      <c r="Q5914" s="47"/>
      <c r="R5914" s="47"/>
      <c r="S5914" s="47"/>
      <c r="T5914" s="47"/>
      <c r="U5914" s="47"/>
      <c r="V5914" s="47"/>
      <c r="W5914" s="47"/>
      <c r="X5914" s="91"/>
      <c r="Y5914" s="90"/>
      <c r="Z5914" s="91"/>
      <c r="AA5914" s="91"/>
    </row>
    <row r="5915" spans="2:27" ht="15" thickBot="1" x14ac:dyDescent="0.35">
      <c r="B5915" s="47" t="s">
        <v>11</v>
      </c>
      <c r="C5915" s="47"/>
      <c r="D5915" s="47"/>
      <c r="E5915" s="47"/>
      <c r="F5915" s="47"/>
      <c r="G5915" s="47"/>
      <c r="H5915" s="112"/>
      <c r="I5915" s="47"/>
      <c r="J5915" s="48" t="s">
        <v>5</v>
      </c>
      <c r="K5915" s="47" t="s">
        <v>12</v>
      </c>
      <c r="L5915" s="47"/>
      <c r="M5915" s="47"/>
      <c r="N5915" s="47"/>
      <c r="O5915" s="47"/>
      <c r="P5915" s="47"/>
      <c r="Q5915" s="47"/>
      <c r="R5915" s="47"/>
      <c r="S5915" s="47"/>
      <c r="T5915" s="47"/>
      <c r="U5915" s="47"/>
      <c r="V5915" s="47"/>
      <c r="W5915" s="47"/>
      <c r="X5915" s="91">
        <f>H5916</f>
        <v>0</v>
      </c>
      <c r="Y5915" s="91">
        <f>H5917</f>
        <v>0</v>
      </c>
      <c r="Z5915" s="91">
        <f>H5918</f>
        <v>0</v>
      </c>
      <c r="AA5915" s="91">
        <f>H5919</f>
        <v>0</v>
      </c>
    </row>
    <row r="5916" spans="2:27" ht="15" thickBot="1" x14ac:dyDescent="0.35">
      <c r="B5916" s="47" t="s">
        <v>13</v>
      </c>
      <c r="C5916" s="47"/>
      <c r="D5916" s="47"/>
      <c r="E5916" s="47"/>
      <c r="F5916" s="47"/>
      <c r="G5916" s="47"/>
      <c r="H5916" s="112"/>
      <c r="I5916" s="59"/>
      <c r="J5916" s="48" t="s">
        <v>5</v>
      </c>
      <c r="K5916" s="47" t="s">
        <v>15</v>
      </c>
      <c r="L5916" s="47"/>
      <c r="M5916" s="47"/>
      <c r="N5916" s="47"/>
      <c r="O5916" s="47"/>
      <c r="P5916" s="47"/>
      <c r="Q5916" s="47"/>
      <c r="R5916" s="47"/>
      <c r="S5916" s="47"/>
      <c r="T5916" s="47"/>
      <c r="U5916" s="47"/>
      <c r="V5916" s="47"/>
      <c r="W5916" s="47"/>
      <c r="X5916" s="91"/>
      <c r="Y5916" s="91"/>
      <c r="Z5916" s="91"/>
      <c r="AA5916" s="91"/>
    </row>
    <row r="5917" spans="2:27" ht="15" thickBot="1" x14ac:dyDescent="0.35">
      <c r="B5917" s="47" t="s">
        <v>16</v>
      </c>
      <c r="C5917" s="47"/>
      <c r="D5917" s="47"/>
      <c r="E5917" s="47"/>
      <c r="F5917" s="47"/>
      <c r="G5917" s="47"/>
      <c r="H5917" s="137"/>
      <c r="I5917" s="47"/>
      <c r="J5917" s="48" t="s">
        <v>5</v>
      </c>
      <c r="K5917" s="47" t="s">
        <v>17</v>
      </c>
      <c r="L5917" s="47"/>
      <c r="M5917" s="47"/>
      <c r="N5917" s="47"/>
      <c r="O5917" s="47"/>
      <c r="P5917" s="47"/>
      <c r="Q5917" s="47"/>
      <c r="R5917" s="47"/>
      <c r="S5917" s="47"/>
      <c r="T5917" s="47"/>
      <c r="U5917" s="47"/>
      <c r="V5917" s="47"/>
      <c r="W5917" s="47"/>
      <c r="X5917" s="91"/>
      <c r="Y5917" s="91"/>
      <c r="Z5917" s="91"/>
      <c r="AA5917" s="91"/>
    </row>
    <row r="5918" spans="2:27" ht="15" thickBot="1" x14ac:dyDescent="0.35">
      <c r="B5918" s="47" t="str">
        <f>IF(H5917="Erdgas","Nettorechnungsbetrag (Erdgas)",IF(H5917="Strom","Nettorechnungsbetrag (Strom)",IF(H5917="Wärme/Kälte","Nettorechnungsbetrag (Wärme/Kälte)","Bitte Energieart auswählen!")))</f>
        <v>Bitte Energieart auswählen!</v>
      </c>
      <c r="C5918" s="47"/>
      <c r="D5918" s="47"/>
      <c r="E5918" s="47"/>
      <c r="F5918" s="47"/>
      <c r="G5918" s="47"/>
      <c r="H5918" s="113"/>
      <c r="I5918" s="60" t="s">
        <v>18</v>
      </c>
      <c r="J5918" s="48" t="s">
        <v>5</v>
      </c>
      <c r="K5918" s="47" t="str">
        <f>IF(H5917="Erdgas","Erdgaskosten exkl. Steuern, Abgaben, Netzentgelte, etc.",IF(H5917="Strom","Stromkosten exkl. Steuern, Abgaben, Netzentgelte, etc.",IF(H5917="Wärme/Kälte","Wärme-/Kältekosten exkl. Steuern, Abgaben, Netzentgelte, etc.","Bitte Energieart auswählen!")))</f>
        <v>Bitte Energieart auswählen!</v>
      </c>
      <c r="L5918" s="47"/>
      <c r="M5918" s="47"/>
      <c r="N5918" s="47"/>
      <c r="O5918" s="47"/>
      <c r="P5918" s="47"/>
      <c r="Q5918" s="47"/>
      <c r="R5918" s="47"/>
      <c r="S5918" s="47"/>
      <c r="T5918" s="47"/>
      <c r="U5918" s="47"/>
      <c r="V5918" s="47"/>
      <c r="W5918" s="47"/>
      <c r="X5918" s="91"/>
      <c r="Y5918" s="91"/>
      <c r="Z5918" s="91"/>
      <c r="AA5918" s="91"/>
    </row>
    <row r="5919" spans="2:27" ht="15" thickBot="1" x14ac:dyDescent="0.35">
      <c r="B5919" s="47" t="str">
        <f>IF(AND(H5917="Erdgas",H5916="Nein"),"Erdgasverbrauch in kWh gem. letzter Jahresabrechnung",IF(H5917="Erdgas","Erdgasverbrauch in kWh im Kalenderjahr 2021",IF(AND(H5917="Strom",H5916="Nein"),"Stromverbrauch in kWh gem. letzter Jahresabrechnung",IF(H5917="Strom","Stromverbrauch in kWh im Kalenderjahr 2021",IF(AND(H5917="Wärme/Kälte",H5916="Nein"),"Wärme-/Kälteverbrauch in kWh gem. letzter Jahresabrechnung",IF(H5917="Wärme/Kälte","Wärme-/Kälteverbrauch in kWh im Kalenderjahr 2021","Bitte Energieart auswählen!"))))))</f>
        <v>Bitte Energieart auswählen!</v>
      </c>
      <c r="C5919" s="47"/>
      <c r="D5919" s="47"/>
      <c r="E5919" s="47"/>
      <c r="F5919" s="47"/>
      <c r="G5919" s="47"/>
      <c r="H5919" s="114"/>
      <c r="I5919" s="60" t="s">
        <v>19</v>
      </c>
      <c r="J5919" s="48" t="s">
        <v>5</v>
      </c>
      <c r="K5919" s="47" t="str">
        <f>IF(H5916="Nein",IF(H5917="Erdgas","Den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endet."),IF(H5917="Erdgas","Bitte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19" s="47"/>
      <c r="M5919" s="47"/>
      <c r="N5919" s="47"/>
      <c r="O5919" s="47"/>
      <c r="P5919" s="47"/>
      <c r="Q5919" s="47"/>
      <c r="R5919" s="47"/>
      <c r="S5919" s="47"/>
      <c r="T5919" s="47"/>
      <c r="U5919" s="47"/>
      <c r="V5919" s="47"/>
      <c r="W5919" s="47"/>
      <c r="X5919" s="91"/>
      <c r="Y5919" s="91"/>
      <c r="Z5919" s="91"/>
      <c r="AA5919" s="91"/>
    </row>
    <row r="5920" spans="2:27" x14ac:dyDescent="0.3">
      <c r="B5920" s="46"/>
      <c r="C5920" s="46"/>
      <c r="D5920" s="46"/>
      <c r="E5920" s="46"/>
      <c r="F5920" s="46"/>
      <c r="G5920" s="46"/>
      <c r="H5920" s="46"/>
      <c r="I5920" s="46"/>
      <c r="J5920" s="46"/>
      <c r="K5920" s="46"/>
      <c r="L5920" s="46"/>
      <c r="M5920" s="46"/>
      <c r="N5920" s="46"/>
      <c r="O5920" s="46"/>
      <c r="P5920" s="46"/>
      <c r="Q5920" s="46"/>
      <c r="R5920" s="46"/>
      <c r="S5920" s="46"/>
      <c r="T5920" s="46"/>
      <c r="U5920" s="46"/>
      <c r="V5920" s="46"/>
      <c r="W5920" s="46"/>
      <c r="X5920" s="91"/>
      <c r="Y5920" s="91"/>
      <c r="Z5920" s="91"/>
      <c r="AA5920" s="91"/>
    </row>
    <row r="5921" spans="2:27" ht="18" thickBot="1" x14ac:dyDescent="0.5">
      <c r="B5921" s="56" t="s">
        <v>10</v>
      </c>
      <c r="C5921" s="47"/>
      <c r="D5921" s="47"/>
      <c r="E5921" s="47"/>
      <c r="F5921" s="47"/>
      <c r="G5921" s="47"/>
      <c r="H5921" s="47"/>
      <c r="I5921" s="47"/>
      <c r="J5921" s="47"/>
      <c r="K5921" s="47"/>
      <c r="L5921" s="47"/>
      <c r="M5921" s="47"/>
      <c r="N5921" s="47"/>
      <c r="O5921" s="47"/>
      <c r="P5921" s="47"/>
      <c r="Q5921" s="47"/>
      <c r="R5921" s="47"/>
      <c r="S5921" s="47"/>
      <c r="T5921" s="47"/>
      <c r="U5921" s="47"/>
      <c r="V5921" s="47"/>
      <c r="W5921" s="47"/>
      <c r="X5921" s="91"/>
      <c r="Y5921" s="90"/>
      <c r="Z5921" s="91"/>
      <c r="AA5921" s="91"/>
    </row>
    <row r="5922" spans="2:27" ht="15" thickBot="1" x14ac:dyDescent="0.35">
      <c r="B5922" s="47" t="s">
        <v>11</v>
      </c>
      <c r="C5922" s="47"/>
      <c r="D5922" s="47"/>
      <c r="E5922" s="47"/>
      <c r="F5922" s="47"/>
      <c r="G5922" s="47"/>
      <c r="H5922" s="112"/>
      <c r="I5922" s="47"/>
      <c r="J5922" s="48" t="s">
        <v>5</v>
      </c>
      <c r="K5922" s="47" t="s">
        <v>12</v>
      </c>
      <c r="L5922" s="47"/>
      <c r="M5922" s="47"/>
      <c r="N5922" s="47"/>
      <c r="O5922" s="47"/>
      <c r="P5922" s="47"/>
      <c r="Q5922" s="47"/>
      <c r="R5922" s="47"/>
      <c r="S5922" s="47"/>
      <c r="T5922" s="47"/>
      <c r="U5922" s="47"/>
      <c r="V5922" s="47"/>
      <c r="W5922" s="47"/>
      <c r="X5922" s="91">
        <f>H5923</f>
        <v>0</v>
      </c>
      <c r="Y5922" s="91">
        <f>H5924</f>
        <v>0</v>
      </c>
      <c r="Z5922" s="91">
        <f>H5925</f>
        <v>0</v>
      </c>
      <c r="AA5922" s="91">
        <f>H5926</f>
        <v>0</v>
      </c>
    </row>
    <row r="5923" spans="2:27" ht="15" thickBot="1" x14ac:dyDescent="0.35">
      <c r="B5923" s="47" t="s">
        <v>13</v>
      </c>
      <c r="C5923" s="47"/>
      <c r="D5923" s="47"/>
      <c r="E5923" s="47"/>
      <c r="F5923" s="47"/>
      <c r="G5923" s="47"/>
      <c r="H5923" s="112"/>
      <c r="I5923" s="59"/>
      <c r="J5923" s="48" t="s">
        <v>5</v>
      </c>
      <c r="K5923" s="47" t="s">
        <v>15</v>
      </c>
      <c r="L5923" s="47"/>
      <c r="M5923" s="47"/>
      <c r="N5923" s="47"/>
      <c r="O5923" s="47"/>
      <c r="P5923" s="47"/>
      <c r="Q5923" s="47"/>
      <c r="R5923" s="47"/>
      <c r="S5923" s="47"/>
      <c r="T5923" s="47"/>
      <c r="U5923" s="47"/>
      <c r="V5923" s="47"/>
      <c r="W5923" s="47"/>
      <c r="X5923" s="91"/>
      <c r="Y5923" s="91"/>
      <c r="Z5923" s="91"/>
      <c r="AA5923" s="91"/>
    </row>
    <row r="5924" spans="2:27" ht="15" thickBot="1" x14ac:dyDescent="0.35">
      <c r="B5924" s="47" t="s">
        <v>16</v>
      </c>
      <c r="C5924" s="47"/>
      <c r="D5924" s="47"/>
      <c r="E5924" s="47"/>
      <c r="F5924" s="47"/>
      <c r="G5924" s="47"/>
      <c r="H5924" s="137"/>
      <c r="I5924" s="47"/>
      <c r="J5924" s="48" t="s">
        <v>5</v>
      </c>
      <c r="K5924" s="47" t="s">
        <v>17</v>
      </c>
      <c r="L5924" s="47"/>
      <c r="M5924" s="47"/>
      <c r="N5924" s="47"/>
      <c r="O5924" s="47"/>
      <c r="P5924" s="47"/>
      <c r="Q5924" s="47"/>
      <c r="R5924" s="47"/>
      <c r="S5924" s="47"/>
      <c r="T5924" s="47"/>
      <c r="U5924" s="47"/>
      <c r="V5924" s="47"/>
      <c r="W5924" s="47"/>
      <c r="X5924" s="91"/>
      <c r="Y5924" s="91"/>
      <c r="Z5924" s="91"/>
      <c r="AA5924" s="91"/>
    </row>
    <row r="5925" spans="2:27" ht="15" thickBot="1" x14ac:dyDescent="0.35">
      <c r="B5925" s="47" t="str">
        <f>IF(H5924="Erdgas","Nettorechnungsbetrag (Erdgas)",IF(H5924="Strom","Nettorechnungsbetrag (Strom)",IF(H5924="Wärme/Kälte","Nettorechnungsbetrag (Wärme/Kälte)","Bitte Energieart auswählen!")))</f>
        <v>Bitte Energieart auswählen!</v>
      </c>
      <c r="C5925" s="47"/>
      <c r="D5925" s="47"/>
      <c r="E5925" s="47"/>
      <c r="F5925" s="47"/>
      <c r="G5925" s="47"/>
      <c r="H5925" s="113"/>
      <c r="I5925" s="60" t="s">
        <v>18</v>
      </c>
      <c r="J5925" s="48" t="s">
        <v>5</v>
      </c>
      <c r="K5925" s="47" t="str">
        <f>IF(H5924="Erdgas","Erdgaskosten exkl. Steuern, Abgaben, Netzentgelte, etc.",IF(H5924="Strom","Stromkosten exkl. Steuern, Abgaben, Netzentgelte, etc.",IF(H5924="Wärme/Kälte","Wärme-/Kältekosten exkl. Steuern, Abgaben, Netzentgelte, etc.","Bitte Energieart auswählen!")))</f>
        <v>Bitte Energieart auswählen!</v>
      </c>
      <c r="L5925" s="47"/>
      <c r="M5925" s="47"/>
      <c r="N5925" s="47"/>
      <c r="O5925" s="47"/>
      <c r="P5925" s="47"/>
      <c r="Q5925" s="47"/>
      <c r="R5925" s="47"/>
      <c r="S5925" s="47"/>
      <c r="T5925" s="47"/>
      <c r="U5925" s="47"/>
      <c r="V5925" s="47"/>
      <c r="W5925" s="47"/>
      <c r="X5925" s="91"/>
      <c r="Y5925" s="91"/>
      <c r="Z5925" s="91"/>
      <c r="AA5925" s="91"/>
    </row>
    <row r="5926" spans="2:27" ht="15" thickBot="1" x14ac:dyDescent="0.35">
      <c r="B5926" s="47" t="str">
        <f>IF(AND(H5924="Erdgas",H5923="Nein"),"Erdgasverbrauch in kWh gem. letzter Jahresabrechnung",IF(H5924="Erdgas","Erdgasverbrauch in kWh im Kalenderjahr 2021",IF(AND(H5924="Strom",H5923="Nein"),"Stromverbrauch in kWh gem. letzter Jahresabrechnung",IF(H5924="Strom","Stromverbrauch in kWh im Kalenderjahr 2021",IF(AND(H5924="Wärme/Kälte",H5923="Nein"),"Wärme-/Kälteverbrauch in kWh gem. letzter Jahresabrechnung",IF(H5924="Wärme/Kälte","Wärme-/Kälteverbrauch in kWh im Kalenderjahr 2021","Bitte Energieart auswählen!"))))))</f>
        <v>Bitte Energieart auswählen!</v>
      </c>
      <c r="C5926" s="47"/>
      <c r="D5926" s="47"/>
      <c r="E5926" s="47"/>
      <c r="F5926" s="47"/>
      <c r="G5926" s="47"/>
      <c r="H5926" s="114"/>
      <c r="I5926" s="60" t="s">
        <v>19</v>
      </c>
      <c r="J5926" s="48" t="s">
        <v>5</v>
      </c>
      <c r="K5926" s="47" t="str">
        <f>IF(H5923="Nein",IF(H5924="Erdgas","Den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endet."),IF(H5924="Erdgas","Bitte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26" s="47"/>
      <c r="M5926" s="47"/>
      <c r="N5926" s="47"/>
      <c r="O5926" s="47"/>
      <c r="P5926" s="47"/>
      <c r="Q5926" s="47"/>
      <c r="R5926" s="47"/>
      <c r="S5926" s="47"/>
      <c r="T5926" s="47"/>
      <c r="U5926" s="47"/>
      <c r="V5926" s="47"/>
      <c r="W5926" s="47"/>
      <c r="X5926" s="91"/>
      <c r="Y5926" s="91"/>
      <c r="Z5926" s="91"/>
      <c r="AA5926" s="91"/>
    </row>
    <row r="5927" spans="2:27" x14ac:dyDescent="0.3">
      <c r="B5927" s="46"/>
      <c r="C5927" s="46"/>
      <c r="D5927" s="46"/>
      <c r="E5927" s="46"/>
      <c r="F5927" s="46"/>
      <c r="G5927" s="46"/>
      <c r="H5927" s="46"/>
      <c r="I5927" s="46"/>
      <c r="J5927" s="46"/>
      <c r="K5927" s="46"/>
      <c r="L5927" s="46"/>
      <c r="M5927" s="46"/>
      <c r="N5927" s="46"/>
      <c r="O5927" s="46"/>
      <c r="P5927" s="46"/>
      <c r="Q5927" s="46"/>
      <c r="R5927" s="46"/>
      <c r="S5927" s="46"/>
      <c r="T5927" s="46"/>
      <c r="U5927" s="46"/>
      <c r="V5927" s="46"/>
      <c r="W5927" s="46"/>
      <c r="X5927" s="91"/>
      <c r="Y5927" s="91"/>
      <c r="Z5927" s="91"/>
      <c r="AA5927" s="91"/>
    </row>
    <row r="5928" spans="2:27" ht="18" thickBot="1" x14ac:dyDescent="0.5">
      <c r="B5928" s="56" t="s">
        <v>10</v>
      </c>
      <c r="C5928" s="47"/>
      <c r="D5928" s="47"/>
      <c r="E5928" s="47"/>
      <c r="F5928" s="47"/>
      <c r="G5928" s="47"/>
      <c r="H5928" s="47"/>
      <c r="I5928" s="47"/>
      <c r="J5928" s="47"/>
      <c r="K5928" s="47"/>
      <c r="L5928" s="47"/>
      <c r="M5928" s="47"/>
      <c r="N5928" s="47"/>
      <c r="O5928" s="47"/>
      <c r="P5928" s="47"/>
      <c r="Q5928" s="47"/>
      <c r="R5928" s="47"/>
      <c r="S5928" s="47"/>
      <c r="T5928" s="47"/>
      <c r="U5928" s="47"/>
      <c r="V5928" s="47"/>
      <c r="W5928" s="47"/>
      <c r="X5928" s="91"/>
      <c r="Y5928" s="90"/>
      <c r="Z5928" s="91"/>
      <c r="AA5928" s="91"/>
    </row>
    <row r="5929" spans="2:27" ht="15" thickBot="1" x14ac:dyDescent="0.35">
      <c r="B5929" s="47" t="s">
        <v>11</v>
      </c>
      <c r="C5929" s="47"/>
      <c r="D5929" s="47"/>
      <c r="E5929" s="47"/>
      <c r="F5929" s="47"/>
      <c r="G5929" s="47"/>
      <c r="H5929" s="112"/>
      <c r="I5929" s="47"/>
      <c r="J5929" s="48" t="s">
        <v>5</v>
      </c>
      <c r="K5929" s="47" t="s">
        <v>12</v>
      </c>
      <c r="L5929" s="47"/>
      <c r="M5929" s="47"/>
      <c r="N5929" s="47"/>
      <c r="O5929" s="47"/>
      <c r="P5929" s="47"/>
      <c r="Q5929" s="47"/>
      <c r="R5929" s="47"/>
      <c r="S5929" s="47"/>
      <c r="T5929" s="47"/>
      <c r="U5929" s="47"/>
      <c r="V5929" s="47"/>
      <c r="W5929" s="47"/>
      <c r="X5929" s="91">
        <f>H5930</f>
        <v>0</v>
      </c>
      <c r="Y5929" s="91">
        <f>H5931</f>
        <v>0</v>
      </c>
      <c r="Z5929" s="91">
        <f>H5932</f>
        <v>0</v>
      </c>
      <c r="AA5929" s="91">
        <f>H5933</f>
        <v>0</v>
      </c>
    </row>
    <row r="5930" spans="2:27" ht="15" thickBot="1" x14ac:dyDescent="0.35">
      <c r="B5930" s="47" t="s">
        <v>13</v>
      </c>
      <c r="C5930" s="47"/>
      <c r="D5930" s="47"/>
      <c r="E5930" s="47"/>
      <c r="F5930" s="47"/>
      <c r="G5930" s="47"/>
      <c r="H5930" s="112"/>
      <c r="I5930" s="59"/>
      <c r="J5930" s="48" t="s">
        <v>5</v>
      </c>
      <c r="K5930" s="47" t="s">
        <v>15</v>
      </c>
      <c r="L5930" s="47"/>
      <c r="M5930" s="47"/>
      <c r="N5930" s="47"/>
      <c r="O5930" s="47"/>
      <c r="P5930" s="47"/>
      <c r="Q5930" s="47"/>
      <c r="R5930" s="47"/>
      <c r="S5930" s="47"/>
      <c r="T5930" s="47"/>
      <c r="U5930" s="47"/>
      <c r="V5930" s="47"/>
      <c r="W5930" s="47"/>
      <c r="X5930" s="91"/>
      <c r="Y5930" s="91"/>
      <c r="Z5930" s="91"/>
      <c r="AA5930" s="91"/>
    </row>
    <row r="5931" spans="2:27" ht="15" thickBot="1" x14ac:dyDescent="0.35">
      <c r="B5931" s="47" t="s">
        <v>16</v>
      </c>
      <c r="C5931" s="47"/>
      <c r="D5931" s="47"/>
      <c r="E5931" s="47"/>
      <c r="F5931" s="47"/>
      <c r="G5931" s="47"/>
      <c r="H5931" s="137"/>
      <c r="I5931" s="47"/>
      <c r="J5931" s="48" t="s">
        <v>5</v>
      </c>
      <c r="K5931" s="47" t="s">
        <v>17</v>
      </c>
      <c r="L5931" s="47"/>
      <c r="M5931" s="47"/>
      <c r="N5931" s="47"/>
      <c r="O5931" s="47"/>
      <c r="P5931" s="47"/>
      <c r="Q5931" s="47"/>
      <c r="R5931" s="47"/>
      <c r="S5931" s="47"/>
      <c r="T5931" s="47"/>
      <c r="U5931" s="47"/>
      <c r="V5931" s="47"/>
      <c r="W5931" s="47"/>
      <c r="X5931" s="91"/>
      <c r="Y5931" s="91"/>
      <c r="Z5931" s="91"/>
      <c r="AA5931" s="91"/>
    </row>
    <row r="5932" spans="2:27" ht="15" thickBot="1" x14ac:dyDescent="0.35">
      <c r="B5932" s="47" t="str">
        <f>IF(H5931="Erdgas","Nettorechnungsbetrag (Erdgas)",IF(H5931="Strom","Nettorechnungsbetrag (Strom)",IF(H5931="Wärme/Kälte","Nettorechnungsbetrag (Wärme/Kälte)","Bitte Energieart auswählen!")))</f>
        <v>Bitte Energieart auswählen!</v>
      </c>
      <c r="C5932" s="47"/>
      <c r="D5932" s="47"/>
      <c r="E5932" s="47"/>
      <c r="F5932" s="47"/>
      <c r="G5932" s="47"/>
      <c r="H5932" s="113"/>
      <c r="I5932" s="60" t="s">
        <v>18</v>
      </c>
      <c r="J5932" s="48" t="s">
        <v>5</v>
      </c>
      <c r="K5932" s="47" t="str">
        <f>IF(H5931="Erdgas","Erdgaskosten exkl. Steuern, Abgaben, Netzentgelte, etc.",IF(H5931="Strom","Stromkosten exkl. Steuern, Abgaben, Netzentgelte, etc.",IF(H5931="Wärme/Kälte","Wärme-/Kältekosten exkl. Steuern, Abgaben, Netzentgelte, etc.","Bitte Energieart auswählen!")))</f>
        <v>Bitte Energieart auswählen!</v>
      </c>
      <c r="L5932" s="47"/>
      <c r="M5932" s="47"/>
      <c r="N5932" s="47"/>
      <c r="O5932" s="47"/>
      <c r="P5932" s="47"/>
      <c r="Q5932" s="47"/>
      <c r="R5932" s="47"/>
      <c r="S5932" s="47"/>
      <c r="T5932" s="47"/>
      <c r="U5932" s="47"/>
      <c r="V5932" s="47"/>
      <c r="W5932" s="47"/>
      <c r="X5932" s="91"/>
      <c r="Y5932" s="91"/>
      <c r="Z5932" s="91"/>
      <c r="AA5932" s="91"/>
    </row>
    <row r="5933" spans="2:27" ht="15" thickBot="1" x14ac:dyDescent="0.35">
      <c r="B5933" s="47" t="str">
        <f>IF(AND(H5931="Erdgas",H5930="Nein"),"Erdgasverbrauch in kWh gem. letzter Jahresabrechnung",IF(H5931="Erdgas","Erdgasverbrauch in kWh im Kalenderjahr 2021",IF(AND(H5931="Strom",H5930="Nein"),"Stromverbrauch in kWh gem. letzter Jahresabrechnung",IF(H5931="Strom","Stromverbrauch in kWh im Kalenderjahr 2021",IF(AND(H5931="Wärme/Kälte",H5930="Nein"),"Wärme-/Kälteverbrauch in kWh gem. letzter Jahresabrechnung",IF(H5931="Wärme/Kälte","Wärme-/Kälteverbrauch in kWh im Kalenderjahr 2021","Bitte Energieart auswählen!"))))))</f>
        <v>Bitte Energieart auswählen!</v>
      </c>
      <c r="C5933" s="47"/>
      <c r="D5933" s="47"/>
      <c r="E5933" s="47"/>
      <c r="F5933" s="47"/>
      <c r="G5933" s="47"/>
      <c r="H5933" s="114"/>
      <c r="I5933" s="60" t="s">
        <v>19</v>
      </c>
      <c r="J5933" s="48" t="s">
        <v>5</v>
      </c>
      <c r="K5933" s="47" t="str">
        <f>IF(H5930="Nein",IF(H5931="Erdgas","Den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endet."),IF(H5931="Erdgas","Bitte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33" s="47"/>
      <c r="M5933" s="47"/>
      <c r="N5933" s="47"/>
      <c r="O5933" s="47"/>
      <c r="P5933" s="47"/>
      <c r="Q5933" s="47"/>
      <c r="R5933" s="47"/>
      <c r="S5933" s="47"/>
      <c r="T5933" s="47"/>
      <c r="U5933" s="47"/>
      <c r="V5933" s="47"/>
      <c r="W5933" s="47"/>
      <c r="X5933" s="91"/>
      <c r="Y5933" s="91"/>
      <c r="Z5933" s="91"/>
      <c r="AA5933" s="91"/>
    </row>
    <row r="5934" spans="2:27" x14ac:dyDescent="0.3">
      <c r="B5934" s="46"/>
      <c r="C5934" s="46"/>
      <c r="D5934" s="46"/>
      <c r="E5934" s="46"/>
      <c r="F5934" s="46"/>
      <c r="G5934" s="46"/>
      <c r="H5934" s="46"/>
      <c r="I5934" s="46"/>
      <c r="J5934" s="46"/>
      <c r="K5934" s="46"/>
      <c r="L5934" s="46"/>
      <c r="M5934" s="46"/>
      <c r="N5934" s="46"/>
      <c r="O5934" s="46"/>
      <c r="P5934" s="46"/>
      <c r="Q5934" s="46"/>
      <c r="R5934" s="46"/>
      <c r="S5934" s="46"/>
      <c r="T5934" s="46"/>
      <c r="U5934" s="46"/>
      <c r="V5934" s="46"/>
      <c r="W5934" s="46"/>
      <c r="X5934" s="91"/>
      <c r="Y5934" s="91"/>
      <c r="Z5934" s="91"/>
      <c r="AA5934" s="91"/>
    </row>
    <row r="5935" spans="2:27" ht="18" thickBot="1" x14ac:dyDescent="0.5">
      <c r="B5935" s="56" t="s">
        <v>10</v>
      </c>
      <c r="C5935" s="47"/>
      <c r="D5935" s="47"/>
      <c r="E5935" s="47"/>
      <c r="F5935" s="47"/>
      <c r="G5935" s="47"/>
      <c r="H5935" s="47"/>
      <c r="I5935" s="47"/>
      <c r="J5935" s="47"/>
      <c r="K5935" s="47"/>
      <c r="L5935" s="47"/>
      <c r="M5935" s="47"/>
      <c r="N5935" s="47"/>
      <c r="O5935" s="47"/>
      <c r="P5935" s="47"/>
      <c r="Q5935" s="47"/>
      <c r="R5935" s="47"/>
      <c r="S5935" s="47"/>
      <c r="T5935" s="47"/>
      <c r="U5935" s="47"/>
      <c r="V5935" s="47"/>
      <c r="W5935" s="47"/>
      <c r="X5935" s="91"/>
      <c r="Y5935" s="90"/>
      <c r="Z5935" s="91"/>
      <c r="AA5935" s="91"/>
    </row>
    <row r="5936" spans="2:27" ht="15" thickBot="1" x14ac:dyDescent="0.35">
      <c r="B5936" s="47" t="s">
        <v>11</v>
      </c>
      <c r="C5936" s="47"/>
      <c r="D5936" s="47"/>
      <c r="E5936" s="47"/>
      <c r="F5936" s="47"/>
      <c r="G5936" s="47"/>
      <c r="H5936" s="112"/>
      <c r="I5936" s="47"/>
      <c r="J5936" s="48" t="s">
        <v>5</v>
      </c>
      <c r="K5936" s="47" t="s">
        <v>12</v>
      </c>
      <c r="L5936" s="47"/>
      <c r="M5936" s="47"/>
      <c r="N5936" s="47"/>
      <c r="O5936" s="47"/>
      <c r="P5936" s="47"/>
      <c r="Q5936" s="47"/>
      <c r="R5936" s="47"/>
      <c r="S5936" s="47"/>
      <c r="T5936" s="47"/>
      <c r="U5936" s="47"/>
      <c r="V5936" s="47"/>
      <c r="W5936" s="47"/>
      <c r="X5936" s="91">
        <f>H5937</f>
        <v>0</v>
      </c>
      <c r="Y5936" s="91">
        <f>H5938</f>
        <v>0</v>
      </c>
      <c r="Z5936" s="91">
        <f>H5939</f>
        <v>0</v>
      </c>
      <c r="AA5936" s="91">
        <f>H5940</f>
        <v>0</v>
      </c>
    </row>
    <row r="5937" spans="2:27" ht="15" thickBot="1" x14ac:dyDescent="0.35">
      <c r="B5937" s="47" t="s">
        <v>13</v>
      </c>
      <c r="C5937" s="47"/>
      <c r="D5937" s="47"/>
      <c r="E5937" s="47"/>
      <c r="F5937" s="47"/>
      <c r="G5937" s="47"/>
      <c r="H5937" s="112"/>
      <c r="I5937" s="59"/>
      <c r="J5937" s="48" t="s">
        <v>5</v>
      </c>
      <c r="K5937" s="47" t="s">
        <v>15</v>
      </c>
      <c r="L5937" s="47"/>
      <c r="M5937" s="47"/>
      <c r="N5937" s="47"/>
      <c r="O5937" s="47"/>
      <c r="P5937" s="47"/>
      <c r="Q5937" s="47"/>
      <c r="R5937" s="47"/>
      <c r="S5937" s="47"/>
      <c r="T5937" s="47"/>
      <c r="U5937" s="47"/>
      <c r="V5937" s="47"/>
      <c r="W5937" s="47"/>
      <c r="X5937" s="91"/>
      <c r="Y5937" s="91"/>
      <c r="Z5937" s="91"/>
      <c r="AA5937" s="91"/>
    </row>
    <row r="5938" spans="2:27" ht="15" thickBot="1" x14ac:dyDescent="0.35">
      <c r="B5938" s="47" t="s">
        <v>16</v>
      </c>
      <c r="C5938" s="47"/>
      <c r="D5938" s="47"/>
      <c r="E5938" s="47"/>
      <c r="F5938" s="47"/>
      <c r="G5938" s="47"/>
      <c r="H5938" s="137"/>
      <c r="I5938" s="47"/>
      <c r="J5938" s="48" t="s">
        <v>5</v>
      </c>
      <c r="K5938" s="47" t="s">
        <v>17</v>
      </c>
      <c r="L5938" s="47"/>
      <c r="M5938" s="47"/>
      <c r="N5938" s="47"/>
      <c r="O5938" s="47"/>
      <c r="P5938" s="47"/>
      <c r="Q5938" s="47"/>
      <c r="R5938" s="47"/>
      <c r="S5938" s="47"/>
      <c r="T5938" s="47"/>
      <c r="U5938" s="47"/>
      <c r="V5938" s="47"/>
      <c r="W5938" s="47"/>
      <c r="X5938" s="91"/>
      <c r="Y5938" s="91"/>
      <c r="Z5938" s="91"/>
      <c r="AA5938" s="91"/>
    </row>
    <row r="5939" spans="2:27" ht="15" thickBot="1" x14ac:dyDescent="0.35">
      <c r="B5939" s="47" t="str">
        <f>IF(H5938="Erdgas","Nettorechnungsbetrag (Erdgas)",IF(H5938="Strom","Nettorechnungsbetrag (Strom)",IF(H5938="Wärme/Kälte","Nettorechnungsbetrag (Wärme/Kälte)","Bitte Energieart auswählen!")))</f>
        <v>Bitte Energieart auswählen!</v>
      </c>
      <c r="C5939" s="47"/>
      <c r="D5939" s="47"/>
      <c r="E5939" s="47"/>
      <c r="F5939" s="47"/>
      <c r="G5939" s="47"/>
      <c r="H5939" s="113"/>
      <c r="I5939" s="60" t="s">
        <v>18</v>
      </c>
      <c r="J5939" s="48" t="s">
        <v>5</v>
      </c>
      <c r="K5939" s="47" t="str">
        <f>IF(H5938="Erdgas","Erdgaskosten exkl. Steuern, Abgaben, Netzentgelte, etc.",IF(H5938="Strom","Stromkosten exkl. Steuern, Abgaben, Netzentgelte, etc.",IF(H5938="Wärme/Kälte","Wärme-/Kältekosten exkl. Steuern, Abgaben, Netzentgelte, etc.","Bitte Energieart auswählen!")))</f>
        <v>Bitte Energieart auswählen!</v>
      </c>
      <c r="L5939" s="47"/>
      <c r="M5939" s="47"/>
      <c r="N5939" s="47"/>
      <c r="O5939" s="47"/>
      <c r="P5939" s="47"/>
      <c r="Q5939" s="47"/>
      <c r="R5939" s="47"/>
      <c r="S5939" s="47"/>
      <c r="T5939" s="47"/>
      <c r="U5939" s="47"/>
      <c r="V5939" s="47"/>
      <c r="W5939" s="47"/>
      <c r="X5939" s="91"/>
      <c r="Y5939" s="91"/>
      <c r="Z5939" s="91"/>
      <c r="AA5939" s="91"/>
    </row>
    <row r="5940" spans="2:27" ht="15" thickBot="1" x14ac:dyDescent="0.35">
      <c r="B5940" s="47" t="str">
        <f>IF(AND(H5938="Erdgas",H5937="Nein"),"Erdgasverbrauch in kWh gem. letzter Jahresabrechnung",IF(H5938="Erdgas","Erdgasverbrauch in kWh im Kalenderjahr 2021",IF(AND(H5938="Strom",H5937="Nein"),"Stromverbrauch in kWh gem. letzter Jahresabrechnung",IF(H5938="Strom","Stromverbrauch in kWh im Kalenderjahr 2021",IF(AND(H5938="Wärme/Kälte",H5937="Nein"),"Wärme-/Kälteverbrauch in kWh gem. letzter Jahresabrechnung",IF(H5938="Wärme/Kälte","Wärme-/Kälteverbrauch in kWh im Kalenderjahr 2021","Bitte Energieart auswählen!"))))))</f>
        <v>Bitte Energieart auswählen!</v>
      </c>
      <c r="C5940" s="47"/>
      <c r="D5940" s="47"/>
      <c r="E5940" s="47"/>
      <c r="F5940" s="47"/>
      <c r="G5940" s="47"/>
      <c r="H5940" s="114"/>
      <c r="I5940" s="60" t="s">
        <v>19</v>
      </c>
      <c r="J5940" s="48" t="s">
        <v>5</v>
      </c>
      <c r="K5940" s="47" t="str">
        <f>IF(H5937="Nein",IF(H5938="Erdgas","Den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endet."),IF(H5938="Erdgas","Bitte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40" s="47"/>
      <c r="M5940" s="47"/>
      <c r="N5940" s="47"/>
      <c r="O5940" s="47"/>
      <c r="P5940" s="47"/>
      <c r="Q5940" s="47"/>
      <c r="R5940" s="47"/>
      <c r="S5940" s="47"/>
      <c r="T5940" s="47"/>
      <c r="U5940" s="47"/>
      <c r="V5940" s="47"/>
      <c r="W5940" s="47"/>
      <c r="X5940" s="91"/>
      <c r="Y5940" s="91"/>
      <c r="Z5940" s="91"/>
      <c r="AA5940" s="91"/>
    </row>
    <row r="5941" spans="2:27" x14ac:dyDescent="0.3">
      <c r="B5941" s="46"/>
      <c r="C5941" s="46"/>
      <c r="D5941" s="46"/>
      <c r="E5941" s="46"/>
      <c r="F5941" s="46"/>
      <c r="G5941" s="46"/>
      <c r="H5941" s="46"/>
      <c r="I5941" s="46"/>
      <c r="J5941" s="46"/>
      <c r="K5941" s="46"/>
      <c r="L5941" s="46"/>
      <c r="M5941" s="46"/>
      <c r="N5941" s="46"/>
      <c r="O5941" s="46"/>
      <c r="P5941" s="46"/>
      <c r="Q5941" s="46"/>
      <c r="R5941" s="46"/>
      <c r="S5941" s="46"/>
      <c r="T5941" s="46"/>
      <c r="U5941" s="46"/>
      <c r="V5941" s="46"/>
      <c r="W5941" s="46"/>
      <c r="X5941" s="91"/>
      <c r="Y5941" s="91"/>
      <c r="Z5941" s="91"/>
      <c r="AA5941" s="91"/>
    </row>
    <row r="5942" spans="2:27" ht="18" thickBot="1" x14ac:dyDescent="0.5">
      <c r="B5942" s="56" t="s">
        <v>10</v>
      </c>
      <c r="C5942" s="47"/>
      <c r="D5942" s="47"/>
      <c r="E5942" s="47"/>
      <c r="F5942" s="47"/>
      <c r="G5942" s="47"/>
      <c r="H5942" s="47"/>
      <c r="I5942" s="47"/>
      <c r="J5942" s="47"/>
      <c r="K5942" s="47"/>
      <c r="L5942" s="47"/>
      <c r="M5942" s="47"/>
      <c r="N5942" s="47"/>
      <c r="O5942" s="47"/>
      <c r="P5942" s="47"/>
      <c r="Q5942" s="47"/>
      <c r="R5942" s="47"/>
      <c r="S5942" s="47"/>
      <c r="T5942" s="47"/>
      <c r="U5942" s="47"/>
      <c r="V5942" s="47"/>
      <c r="W5942" s="47"/>
      <c r="X5942" s="91"/>
      <c r="Y5942" s="90"/>
      <c r="Z5942" s="91"/>
      <c r="AA5942" s="91"/>
    </row>
    <row r="5943" spans="2:27" ht="15" thickBot="1" x14ac:dyDescent="0.35">
      <c r="B5943" s="47" t="s">
        <v>11</v>
      </c>
      <c r="C5943" s="47"/>
      <c r="D5943" s="47"/>
      <c r="E5943" s="47"/>
      <c r="F5943" s="47"/>
      <c r="G5943" s="47"/>
      <c r="H5943" s="112"/>
      <c r="I5943" s="47"/>
      <c r="J5943" s="48" t="s">
        <v>5</v>
      </c>
      <c r="K5943" s="47" t="s">
        <v>12</v>
      </c>
      <c r="L5943" s="47"/>
      <c r="M5943" s="47"/>
      <c r="N5943" s="47"/>
      <c r="O5943" s="47"/>
      <c r="P5943" s="47"/>
      <c r="Q5943" s="47"/>
      <c r="R5943" s="47"/>
      <c r="S5943" s="47"/>
      <c r="T5943" s="47"/>
      <c r="U5943" s="47"/>
      <c r="V5943" s="47"/>
      <c r="W5943" s="47"/>
      <c r="X5943" s="91">
        <f>H5944</f>
        <v>0</v>
      </c>
      <c r="Y5943" s="91">
        <f>H5945</f>
        <v>0</v>
      </c>
      <c r="Z5943" s="91">
        <f>H5946</f>
        <v>0</v>
      </c>
      <c r="AA5943" s="91">
        <f>H5947</f>
        <v>0</v>
      </c>
    </row>
    <row r="5944" spans="2:27" ht="15" thickBot="1" x14ac:dyDescent="0.35">
      <c r="B5944" s="47" t="s">
        <v>13</v>
      </c>
      <c r="C5944" s="47"/>
      <c r="D5944" s="47"/>
      <c r="E5944" s="47"/>
      <c r="F5944" s="47"/>
      <c r="G5944" s="47"/>
      <c r="H5944" s="112"/>
      <c r="I5944" s="59"/>
      <c r="J5944" s="48" t="s">
        <v>5</v>
      </c>
      <c r="K5944" s="47" t="s">
        <v>15</v>
      </c>
      <c r="L5944" s="47"/>
      <c r="M5944" s="47"/>
      <c r="N5944" s="47"/>
      <c r="O5944" s="47"/>
      <c r="P5944" s="47"/>
      <c r="Q5944" s="47"/>
      <c r="R5944" s="47"/>
      <c r="S5944" s="47"/>
      <c r="T5944" s="47"/>
      <c r="U5944" s="47"/>
      <c r="V5944" s="47"/>
      <c r="W5944" s="47"/>
      <c r="X5944" s="91"/>
      <c r="Y5944" s="91"/>
      <c r="Z5944" s="91"/>
      <c r="AA5944" s="91"/>
    </row>
    <row r="5945" spans="2:27" ht="15" thickBot="1" x14ac:dyDescent="0.35">
      <c r="B5945" s="47" t="s">
        <v>16</v>
      </c>
      <c r="C5945" s="47"/>
      <c r="D5945" s="47"/>
      <c r="E5945" s="47"/>
      <c r="F5945" s="47"/>
      <c r="G5945" s="47"/>
      <c r="H5945" s="137"/>
      <c r="I5945" s="47"/>
      <c r="J5945" s="48" t="s">
        <v>5</v>
      </c>
      <c r="K5945" s="47" t="s">
        <v>17</v>
      </c>
      <c r="L5945" s="47"/>
      <c r="M5945" s="47"/>
      <c r="N5945" s="47"/>
      <c r="O5945" s="47"/>
      <c r="P5945" s="47"/>
      <c r="Q5945" s="47"/>
      <c r="R5945" s="47"/>
      <c r="S5945" s="47"/>
      <c r="T5945" s="47"/>
      <c r="U5945" s="47"/>
      <c r="V5945" s="47"/>
      <c r="W5945" s="47"/>
      <c r="X5945" s="91"/>
      <c r="Y5945" s="91"/>
      <c r="Z5945" s="91"/>
      <c r="AA5945" s="91"/>
    </row>
    <row r="5946" spans="2:27" ht="15" thickBot="1" x14ac:dyDescent="0.35">
      <c r="B5946" s="47" t="str">
        <f>IF(H5945="Erdgas","Nettorechnungsbetrag (Erdgas)",IF(H5945="Strom","Nettorechnungsbetrag (Strom)",IF(H5945="Wärme/Kälte","Nettorechnungsbetrag (Wärme/Kälte)","Bitte Energieart auswählen!")))</f>
        <v>Bitte Energieart auswählen!</v>
      </c>
      <c r="C5946" s="47"/>
      <c r="D5946" s="47"/>
      <c r="E5946" s="47"/>
      <c r="F5946" s="47"/>
      <c r="G5946" s="47"/>
      <c r="H5946" s="113"/>
      <c r="I5946" s="60" t="s">
        <v>18</v>
      </c>
      <c r="J5946" s="48" t="s">
        <v>5</v>
      </c>
      <c r="K5946" s="47" t="str">
        <f>IF(H5945="Erdgas","Erdgaskosten exkl. Steuern, Abgaben, Netzentgelte, etc.",IF(H5945="Strom","Stromkosten exkl. Steuern, Abgaben, Netzentgelte, etc.",IF(H5945="Wärme/Kälte","Wärme-/Kältekosten exkl. Steuern, Abgaben, Netzentgelte, etc.","Bitte Energieart auswählen!")))</f>
        <v>Bitte Energieart auswählen!</v>
      </c>
      <c r="L5946" s="47"/>
      <c r="M5946" s="47"/>
      <c r="N5946" s="47"/>
      <c r="O5946" s="47"/>
      <c r="P5946" s="47"/>
      <c r="Q5946" s="47"/>
      <c r="R5946" s="47"/>
      <c r="S5946" s="47"/>
      <c r="T5946" s="47"/>
      <c r="U5946" s="47"/>
      <c r="V5946" s="47"/>
      <c r="W5946" s="47"/>
      <c r="X5946" s="91"/>
      <c r="Y5946" s="91"/>
      <c r="Z5946" s="91"/>
      <c r="AA5946" s="91"/>
    </row>
    <row r="5947" spans="2:27" ht="15" thickBot="1" x14ac:dyDescent="0.35">
      <c r="B5947" s="47" t="str">
        <f>IF(AND(H5945="Erdgas",H5944="Nein"),"Erdgasverbrauch in kWh gem. letzter Jahresabrechnung",IF(H5945="Erdgas","Erdgasverbrauch in kWh im Kalenderjahr 2021",IF(AND(H5945="Strom",H5944="Nein"),"Stromverbrauch in kWh gem. letzter Jahresabrechnung",IF(H5945="Strom","Stromverbrauch in kWh im Kalenderjahr 2021",IF(AND(H5945="Wärme/Kälte",H5944="Nein"),"Wärme-/Kälteverbrauch in kWh gem. letzter Jahresabrechnung",IF(H5945="Wärme/Kälte","Wärme-/Kälteverbrauch in kWh im Kalenderjahr 2021","Bitte Energieart auswählen!"))))))</f>
        <v>Bitte Energieart auswählen!</v>
      </c>
      <c r="C5947" s="47"/>
      <c r="D5947" s="47"/>
      <c r="E5947" s="47"/>
      <c r="F5947" s="47"/>
      <c r="G5947" s="47"/>
      <c r="H5947" s="114"/>
      <c r="I5947" s="60" t="s">
        <v>19</v>
      </c>
      <c r="J5947" s="48" t="s">
        <v>5</v>
      </c>
      <c r="K5947" s="47" t="str">
        <f>IF(H5944="Nein",IF(H5945="Erdgas","Den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endet."),IF(H5945="Erdgas","Bitte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47" s="47"/>
      <c r="M5947" s="47"/>
      <c r="N5947" s="47"/>
      <c r="O5947" s="47"/>
      <c r="P5947" s="47"/>
      <c r="Q5947" s="47"/>
      <c r="R5947" s="47"/>
      <c r="S5947" s="47"/>
      <c r="T5947" s="47"/>
      <c r="U5947" s="47"/>
      <c r="V5947" s="47"/>
      <c r="W5947" s="47"/>
      <c r="X5947" s="91"/>
      <c r="Y5947" s="91"/>
      <c r="Z5947" s="91"/>
      <c r="AA5947" s="91"/>
    </row>
    <row r="5948" spans="2:27" x14ac:dyDescent="0.3">
      <c r="B5948" s="46"/>
      <c r="C5948" s="46"/>
      <c r="D5948" s="46"/>
      <c r="E5948" s="46"/>
      <c r="F5948" s="46"/>
      <c r="G5948" s="46"/>
      <c r="H5948" s="46"/>
      <c r="I5948" s="46"/>
      <c r="J5948" s="46"/>
      <c r="K5948" s="46"/>
      <c r="L5948" s="46"/>
      <c r="M5948" s="46"/>
      <c r="N5948" s="46"/>
      <c r="O5948" s="46"/>
      <c r="P5948" s="46"/>
      <c r="Q5948" s="46"/>
      <c r="R5948" s="46"/>
      <c r="S5948" s="46"/>
      <c r="T5948" s="46"/>
      <c r="U5948" s="46"/>
      <c r="V5948" s="46"/>
      <c r="W5948" s="46"/>
      <c r="X5948" s="91"/>
      <c r="Y5948" s="91"/>
      <c r="Z5948" s="91"/>
      <c r="AA5948" s="91"/>
    </row>
    <row r="5949" spans="2:27" ht="18" thickBot="1" x14ac:dyDescent="0.5">
      <c r="B5949" s="56" t="s">
        <v>10</v>
      </c>
      <c r="C5949" s="47"/>
      <c r="D5949" s="47"/>
      <c r="E5949" s="47"/>
      <c r="F5949" s="47"/>
      <c r="G5949" s="47"/>
      <c r="H5949" s="47"/>
      <c r="I5949" s="47"/>
      <c r="J5949" s="47"/>
      <c r="K5949" s="47"/>
      <c r="L5949" s="47"/>
      <c r="M5949" s="47"/>
      <c r="N5949" s="47"/>
      <c r="O5949" s="47"/>
      <c r="P5949" s="47"/>
      <c r="Q5949" s="47"/>
      <c r="R5949" s="47"/>
      <c r="S5949" s="47"/>
      <c r="T5949" s="47"/>
      <c r="U5949" s="47"/>
      <c r="V5949" s="47"/>
      <c r="W5949" s="47"/>
      <c r="X5949" s="91"/>
      <c r="Y5949" s="90"/>
      <c r="Z5949" s="91"/>
      <c r="AA5949" s="91"/>
    </row>
    <row r="5950" spans="2:27" ht="15" thickBot="1" x14ac:dyDescent="0.35">
      <c r="B5950" s="47" t="s">
        <v>11</v>
      </c>
      <c r="C5950" s="47"/>
      <c r="D5950" s="47"/>
      <c r="E5950" s="47"/>
      <c r="F5950" s="47"/>
      <c r="G5950" s="47"/>
      <c r="H5950" s="112"/>
      <c r="I5950" s="47"/>
      <c r="J5950" s="48" t="s">
        <v>5</v>
      </c>
      <c r="K5950" s="47" t="s">
        <v>12</v>
      </c>
      <c r="L5950" s="47"/>
      <c r="M5950" s="47"/>
      <c r="N5950" s="47"/>
      <c r="O5950" s="47"/>
      <c r="P5950" s="47"/>
      <c r="Q5950" s="47"/>
      <c r="R5950" s="47"/>
      <c r="S5950" s="47"/>
      <c r="T5950" s="47"/>
      <c r="U5950" s="47"/>
      <c r="V5950" s="47"/>
      <c r="W5950" s="47"/>
      <c r="X5950" s="91">
        <f>H5951</f>
        <v>0</v>
      </c>
      <c r="Y5950" s="91">
        <f>H5952</f>
        <v>0</v>
      </c>
      <c r="Z5950" s="91">
        <f>H5953</f>
        <v>0</v>
      </c>
      <c r="AA5950" s="91">
        <f>H5954</f>
        <v>0</v>
      </c>
    </row>
    <row r="5951" spans="2:27" ht="15" thickBot="1" x14ac:dyDescent="0.35">
      <c r="B5951" s="47" t="s">
        <v>13</v>
      </c>
      <c r="C5951" s="47"/>
      <c r="D5951" s="47"/>
      <c r="E5951" s="47"/>
      <c r="F5951" s="47"/>
      <c r="G5951" s="47"/>
      <c r="H5951" s="112"/>
      <c r="I5951" s="59"/>
      <c r="J5951" s="48" t="s">
        <v>5</v>
      </c>
      <c r="K5951" s="47" t="s">
        <v>15</v>
      </c>
      <c r="L5951" s="47"/>
      <c r="M5951" s="47"/>
      <c r="N5951" s="47"/>
      <c r="O5951" s="47"/>
      <c r="P5951" s="47"/>
      <c r="Q5951" s="47"/>
      <c r="R5951" s="47"/>
      <c r="S5951" s="47"/>
      <c r="T5951" s="47"/>
      <c r="U5951" s="47"/>
      <c r="V5951" s="47"/>
      <c r="W5951" s="47"/>
      <c r="X5951" s="91"/>
      <c r="Y5951" s="91"/>
      <c r="Z5951" s="91"/>
      <c r="AA5951" s="91"/>
    </row>
    <row r="5952" spans="2:27" ht="15" thickBot="1" x14ac:dyDescent="0.35">
      <c r="B5952" s="47" t="s">
        <v>16</v>
      </c>
      <c r="C5952" s="47"/>
      <c r="D5952" s="47"/>
      <c r="E5952" s="47"/>
      <c r="F5952" s="47"/>
      <c r="G5952" s="47"/>
      <c r="H5952" s="137"/>
      <c r="I5952" s="47"/>
      <c r="J5952" s="48" t="s">
        <v>5</v>
      </c>
      <c r="K5952" s="47" t="s">
        <v>17</v>
      </c>
      <c r="L5952" s="47"/>
      <c r="M5952" s="47"/>
      <c r="N5952" s="47"/>
      <c r="O5952" s="47"/>
      <c r="P5952" s="47"/>
      <c r="Q5952" s="47"/>
      <c r="R5952" s="47"/>
      <c r="S5952" s="47"/>
      <c r="T5952" s="47"/>
      <c r="U5952" s="47"/>
      <c r="V5952" s="47"/>
      <c r="W5952" s="47"/>
      <c r="X5952" s="91"/>
      <c r="Y5952" s="91"/>
      <c r="Z5952" s="91"/>
      <c r="AA5952" s="91"/>
    </row>
    <row r="5953" spans="2:27" ht="15" thickBot="1" x14ac:dyDescent="0.35">
      <c r="B5953" s="47" t="str">
        <f>IF(H5952="Erdgas","Nettorechnungsbetrag (Erdgas)",IF(H5952="Strom","Nettorechnungsbetrag (Strom)",IF(H5952="Wärme/Kälte","Nettorechnungsbetrag (Wärme/Kälte)","Bitte Energieart auswählen!")))</f>
        <v>Bitte Energieart auswählen!</v>
      </c>
      <c r="C5953" s="47"/>
      <c r="D5953" s="47"/>
      <c r="E5953" s="47"/>
      <c r="F5953" s="47"/>
      <c r="G5953" s="47"/>
      <c r="H5953" s="113"/>
      <c r="I5953" s="60" t="s">
        <v>18</v>
      </c>
      <c r="J5953" s="48" t="s">
        <v>5</v>
      </c>
      <c r="K5953" s="47" t="str">
        <f>IF(H5952="Erdgas","Erdgaskosten exkl. Steuern, Abgaben, Netzentgelte, etc.",IF(H5952="Strom","Stromkosten exkl. Steuern, Abgaben, Netzentgelte, etc.",IF(H5952="Wärme/Kälte","Wärme-/Kältekosten exkl. Steuern, Abgaben, Netzentgelte, etc.","Bitte Energieart auswählen!")))</f>
        <v>Bitte Energieart auswählen!</v>
      </c>
      <c r="L5953" s="47"/>
      <c r="M5953" s="47"/>
      <c r="N5953" s="47"/>
      <c r="O5953" s="47"/>
      <c r="P5953" s="47"/>
      <c r="Q5953" s="47"/>
      <c r="R5953" s="47"/>
      <c r="S5953" s="47"/>
      <c r="T5953" s="47"/>
      <c r="U5953" s="47"/>
      <c r="V5953" s="47"/>
      <c r="W5953" s="47"/>
      <c r="X5953" s="91"/>
      <c r="Y5953" s="91"/>
      <c r="Z5953" s="91"/>
      <c r="AA5953" s="91"/>
    </row>
    <row r="5954" spans="2:27" ht="15" thickBot="1" x14ac:dyDescent="0.35">
      <c r="B5954" s="47" t="str">
        <f>IF(AND(H5952="Erdgas",H5951="Nein"),"Erdgasverbrauch in kWh gem. letzter Jahresabrechnung",IF(H5952="Erdgas","Erdgasverbrauch in kWh im Kalenderjahr 2021",IF(AND(H5952="Strom",H5951="Nein"),"Stromverbrauch in kWh gem. letzter Jahresabrechnung",IF(H5952="Strom","Stromverbrauch in kWh im Kalenderjahr 2021",IF(AND(H5952="Wärme/Kälte",H5951="Nein"),"Wärme-/Kälteverbrauch in kWh gem. letzter Jahresabrechnung",IF(H5952="Wärme/Kälte","Wärme-/Kälteverbrauch in kWh im Kalenderjahr 2021","Bitte Energieart auswählen!"))))))</f>
        <v>Bitte Energieart auswählen!</v>
      </c>
      <c r="C5954" s="47"/>
      <c r="D5954" s="47"/>
      <c r="E5954" s="47"/>
      <c r="F5954" s="47"/>
      <c r="G5954" s="47"/>
      <c r="H5954" s="114"/>
      <c r="I5954" s="60" t="s">
        <v>19</v>
      </c>
      <c r="J5954" s="48" t="s">
        <v>5</v>
      </c>
      <c r="K5954" s="47" t="str">
        <f>IF(H5951="Nein",IF(H5952="Erdgas","Den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endet."),IF(H5952="Erdgas","Bitte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54" s="47"/>
      <c r="M5954" s="47"/>
      <c r="N5954" s="47"/>
      <c r="O5954" s="47"/>
      <c r="P5954" s="47"/>
      <c r="Q5954" s="47"/>
      <c r="R5954" s="47"/>
      <c r="S5954" s="47"/>
      <c r="T5954" s="47"/>
      <c r="U5954" s="47"/>
      <c r="V5954" s="47"/>
      <c r="W5954" s="47"/>
      <c r="X5954" s="91"/>
      <c r="Y5954" s="91"/>
      <c r="Z5954" s="91"/>
      <c r="AA5954" s="91"/>
    </row>
    <row r="5955" spans="2:27" x14ac:dyDescent="0.3">
      <c r="B5955" s="46"/>
      <c r="C5955" s="46"/>
      <c r="D5955" s="46"/>
      <c r="E5955" s="46"/>
      <c r="F5955" s="46"/>
      <c r="G5955" s="46"/>
      <c r="H5955" s="46"/>
      <c r="I5955" s="46"/>
      <c r="J5955" s="46"/>
      <c r="K5955" s="46"/>
      <c r="L5955" s="46"/>
      <c r="M5955" s="46"/>
      <c r="N5955" s="46"/>
      <c r="O5955" s="46"/>
      <c r="P5955" s="46"/>
      <c r="Q5955" s="46"/>
      <c r="R5955" s="46"/>
      <c r="S5955" s="46"/>
      <c r="T5955" s="46"/>
      <c r="U5955" s="46"/>
      <c r="V5955" s="46"/>
      <c r="W5955" s="46"/>
      <c r="X5955" s="91"/>
      <c r="Y5955" s="91"/>
      <c r="Z5955" s="91"/>
      <c r="AA5955" s="91"/>
    </row>
    <row r="5956" spans="2:27" ht="18" thickBot="1" x14ac:dyDescent="0.5">
      <c r="B5956" s="56" t="s">
        <v>10</v>
      </c>
      <c r="C5956" s="47"/>
      <c r="D5956" s="47"/>
      <c r="E5956" s="47"/>
      <c r="F5956" s="47"/>
      <c r="G5956" s="47"/>
      <c r="H5956" s="47"/>
      <c r="I5956" s="47"/>
      <c r="J5956" s="47"/>
      <c r="K5956" s="47"/>
      <c r="L5956" s="47"/>
      <c r="M5956" s="47"/>
      <c r="N5956" s="47"/>
      <c r="O5956" s="47"/>
      <c r="P5956" s="47"/>
      <c r="Q5956" s="47"/>
      <c r="R5956" s="47"/>
      <c r="S5956" s="47"/>
      <c r="T5956" s="47"/>
      <c r="U5956" s="47"/>
      <c r="V5956" s="47"/>
      <c r="W5956" s="47"/>
      <c r="X5956" s="91"/>
      <c r="Y5956" s="90"/>
      <c r="Z5956" s="91"/>
      <c r="AA5956" s="91"/>
    </row>
    <row r="5957" spans="2:27" ht="15" thickBot="1" x14ac:dyDescent="0.35">
      <c r="B5957" s="47" t="s">
        <v>11</v>
      </c>
      <c r="C5957" s="47"/>
      <c r="D5957" s="47"/>
      <c r="E5957" s="47"/>
      <c r="F5957" s="47"/>
      <c r="G5957" s="47"/>
      <c r="H5957" s="112"/>
      <c r="I5957" s="47"/>
      <c r="J5957" s="48" t="s">
        <v>5</v>
      </c>
      <c r="K5957" s="47" t="s">
        <v>12</v>
      </c>
      <c r="L5957" s="47"/>
      <c r="M5957" s="47"/>
      <c r="N5957" s="47"/>
      <c r="O5957" s="47"/>
      <c r="P5957" s="47"/>
      <c r="Q5957" s="47"/>
      <c r="R5957" s="47"/>
      <c r="S5957" s="47"/>
      <c r="T5957" s="47"/>
      <c r="U5957" s="47"/>
      <c r="V5957" s="47"/>
      <c r="W5957" s="47"/>
      <c r="X5957" s="91">
        <f>H5958</f>
        <v>0</v>
      </c>
      <c r="Y5957" s="91">
        <f>H5959</f>
        <v>0</v>
      </c>
      <c r="Z5957" s="91">
        <f>H5960</f>
        <v>0</v>
      </c>
      <c r="AA5957" s="91">
        <f>H5961</f>
        <v>0</v>
      </c>
    </row>
    <row r="5958" spans="2:27" ht="15" thickBot="1" x14ac:dyDescent="0.35">
      <c r="B5958" s="47" t="s">
        <v>13</v>
      </c>
      <c r="C5958" s="47"/>
      <c r="D5958" s="47"/>
      <c r="E5958" s="47"/>
      <c r="F5958" s="47"/>
      <c r="G5958" s="47"/>
      <c r="H5958" s="112"/>
      <c r="I5958" s="59"/>
      <c r="J5958" s="48" t="s">
        <v>5</v>
      </c>
      <c r="K5958" s="47" t="s">
        <v>15</v>
      </c>
      <c r="L5958" s="47"/>
      <c r="M5958" s="47"/>
      <c r="N5958" s="47"/>
      <c r="O5958" s="47"/>
      <c r="P5958" s="47"/>
      <c r="Q5958" s="47"/>
      <c r="R5958" s="47"/>
      <c r="S5958" s="47"/>
      <c r="T5958" s="47"/>
      <c r="U5958" s="47"/>
      <c r="V5958" s="47"/>
      <c r="W5958" s="47"/>
      <c r="X5958" s="91"/>
      <c r="Y5958" s="91"/>
      <c r="Z5958" s="91"/>
      <c r="AA5958" s="91"/>
    </row>
    <row r="5959" spans="2:27" ht="15" thickBot="1" x14ac:dyDescent="0.35">
      <c r="B5959" s="47" t="s">
        <v>16</v>
      </c>
      <c r="C5959" s="47"/>
      <c r="D5959" s="47"/>
      <c r="E5959" s="47"/>
      <c r="F5959" s="47"/>
      <c r="G5959" s="47"/>
      <c r="H5959" s="137"/>
      <c r="I5959" s="47"/>
      <c r="J5959" s="48" t="s">
        <v>5</v>
      </c>
      <c r="K5959" s="47" t="s">
        <v>17</v>
      </c>
      <c r="L5959" s="47"/>
      <c r="M5959" s="47"/>
      <c r="N5959" s="47"/>
      <c r="O5959" s="47"/>
      <c r="P5959" s="47"/>
      <c r="Q5959" s="47"/>
      <c r="R5959" s="47"/>
      <c r="S5959" s="47"/>
      <c r="T5959" s="47"/>
      <c r="U5959" s="47"/>
      <c r="V5959" s="47"/>
      <c r="W5959" s="47"/>
      <c r="X5959" s="91"/>
      <c r="Y5959" s="91"/>
      <c r="Z5959" s="91"/>
      <c r="AA5959" s="91"/>
    </row>
    <row r="5960" spans="2:27" ht="15" thickBot="1" x14ac:dyDescent="0.35">
      <c r="B5960" s="47" t="str">
        <f>IF(H5959="Erdgas","Nettorechnungsbetrag (Erdgas)",IF(H5959="Strom","Nettorechnungsbetrag (Strom)",IF(H5959="Wärme/Kälte","Nettorechnungsbetrag (Wärme/Kälte)","Bitte Energieart auswählen!")))</f>
        <v>Bitte Energieart auswählen!</v>
      </c>
      <c r="C5960" s="47"/>
      <c r="D5960" s="47"/>
      <c r="E5960" s="47"/>
      <c r="F5960" s="47"/>
      <c r="G5960" s="47"/>
      <c r="H5960" s="113"/>
      <c r="I5960" s="60" t="s">
        <v>18</v>
      </c>
      <c r="J5960" s="48" t="s">
        <v>5</v>
      </c>
      <c r="K5960" s="47" t="str">
        <f>IF(H5959="Erdgas","Erdgaskosten exkl. Steuern, Abgaben, Netzentgelte, etc.",IF(H5959="Strom","Stromkosten exkl. Steuern, Abgaben, Netzentgelte, etc.",IF(H5959="Wärme/Kälte","Wärme-/Kältekosten exkl. Steuern, Abgaben, Netzentgelte, etc.","Bitte Energieart auswählen!")))</f>
        <v>Bitte Energieart auswählen!</v>
      </c>
      <c r="L5960" s="47"/>
      <c r="M5960" s="47"/>
      <c r="N5960" s="47"/>
      <c r="O5960" s="47"/>
      <c r="P5960" s="47"/>
      <c r="Q5960" s="47"/>
      <c r="R5960" s="47"/>
      <c r="S5960" s="47"/>
      <c r="T5960" s="47"/>
      <c r="U5960" s="47"/>
      <c r="V5960" s="47"/>
      <c r="W5960" s="47"/>
      <c r="X5960" s="91"/>
      <c r="Y5960" s="91"/>
      <c r="Z5960" s="91"/>
      <c r="AA5960" s="91"/>
    </row>
    <row r="5961" spans="2:27" ht="15" thickBot="1" x14ac:dyDescent="0.35">
      <c r="B5961" s="47" t="str">
        <f>IF(AND(H5959="Erdgas",H5958="Nein"),"Erdgasverbrauch in kWh gem. letzter Jahresabrechnung",IF(H5959="Erdgas","Erdgasverbrauch in kWh im Kalenderjahr 2021",IF(AND(H5959="Strom",H5958="Nein"),"Stromverbrauch in kWh gem. letzter Jahresabrechnung",IF(H5959="Strom","Stromverbrauch in kWh im Kalenderjahr 2021",IF(AND(H5959="Wärme/Kälte",H5958="Nein"),"Wärme-/Kälteverbrauch in kWh gem. letzter Jahresabrechnung",IF(H5959="Wärme/Kälte","Wärme-/Kälteverbrauch in kWh im Kalenderjahr 2021","Bitte Energieart auswählen!"))))))</f>
        <v>Bitte Energieart auswählen!</v>
      </c>
      <c r="C5961" s="47"/>
      <c r="D5961" s="47"/>
      <c r="E5961" s="47"/>
      <c r="F5961" s="47"/>
      <c r="G5961" s="47"/>
      <c r="H5961" s="114"/>
      <c r="I5961" s="60" t="s">
        <v>19</v>
      </c>
      <c r="J5961" s="48" t="s">
        <v>5</v>
      </c>
      <c r="K5961" s="47" t="str">
        <f>IF(H5958="Nein",IF(H5959="Erdgas","Den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endet."),IF(H5959="Erdgas","Bitte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61" s="47"/>
      <c r="M5961" s="47"/>
      <c r="N5961" s="47"/>
      <c r="O5961" s="47"/>
      <c r="P5961" s="47"/>
      <c r="Q5961" s="47"/>
      <c r="R5961" s="47"/>
      <c r="S5961" s="47"/>
      <c r="T5961" s="47"/>
      <c r="U5961" s="47"/>
      <c r="V5961" s="47"/>
      <c r="W5961" s="47"/>
      <c r="X5961" s="91"/>
      <c r="Y5961" s="91"/>
      <c r="Z5961" s="91"/>
      <c r="AA5961" s="91"/>
    </row>
    <row r="5962" spans="2:27" x14ac:dyDescent="0.3">
      <c r="B5962" s="46"/>
      <c r="C5962" s="46"/>
      <c r="D5962" s="46"/>
      <c r="E5962" s="46"/>
      <c r="F5962" s="46"/>
      <c r="G5962" s="46"/>
      <c r="H5962" s="46"/>
      <c r="I5962" s="46"/>
      <c r="J5962" s="46"/>
      <c r="K5962" s="46"/>
      <c r="L5962" s="46"/>
      <c r="M5962" s="46"/>
      <c r="N5962" s="46"/>
      <c r="O5962" s="46"/>
      <c r="P5962" s="46"/>
      <c r="Q5962" s="46"/>
      <c r="R5962" s="46"/>
      <c r="S5962" s="46"/>
      <c r="T5962" s="46"/>
      <c r="U5962" s="46"/>
      <c r="V5962" s="46"/>
      <c r="W5962" s="46"/>
      <c r="X5962" s="91"/>
      <c r="Y5962" s="91"/>
      <c r="Z5962" s="91"/>
      <c r="AA5962" s="91"/>
    </row>
    <row r="5963" spans="2:27" ht="18" thickBot="1" x14ac:dyDescent="0.5">
      <c r="B5963" s="56" t="s">
        <v>10</v>
      </c>
      <c r="C5963" s="47"/>
      <c r="D5963" s="47"/>
      <c r="E5963" s="47"/>
      <c r="F5963" s="47"/>
      <c r="G5963" s="47"/>
      <c r="H5963" s="47"/>
      <c r="I5963" s="47"/>
      <c r="J5963" s="47"/>
      <c r="K5963" s="47"/>
      <c r="L5963" s="47"/>
      <c r="M5963" s="47"/>
      <c r="N5963" s="47"/>
      <c r="O5963" s="47"/>
      <c r="P5963" s="47"/>
      <c r="Q5963" s="47"/>
      <c r="R5963" s="47"/>
      <c r="S5963" s="47"/>
      <c r="T5963" s="47"/>
      <c r="U5963" s="47"/>
      <c r="V5963" s="47"/>
      <c r="W5963" s="47"/>
      <c r="X5963" s="91"/>
      <c r="Y5963" s="90"/>
      <c r="Z5963" s="91"/>
      <c r="AA5963" s="91"/>
    </row>
    <row r="5964" spans="2:27" ht="15" thickBot="1" x14ac:dyDescent="0.35">
      <c r="B5964" s="47" t="s">
        <v>11</v>
      </c>
      <c r="C5964" s="47"/>
      <c r="D5964" s="47"/>
      <c r="E5964" s="47"/>
      <c r="F5964" s="47"/>
      <c r="G5964" s="47"/>
      <c r="H5964" s="112"/>
      <c r="I5964" s="47"/>
      <c r="J5964" s="48" t="s">
        <v>5</v>
      </c>
      <c r="K5964" s="47" t="s">
        <v>12</v>
      </c>
      <c r="L5964" s="47"/>
      <c r="M5964" s="47"/>
      <c r="N5964" s="47"/>
      <c r="O5964" s="47"/>
      <c r="P5964" s="47"/>
      <c r="Q5964" s="47"/>
      <c r="R5964" s="47"/>
      <c r="S5964" s="47"/>
      <c r="T5964" s="47"/>
      <c r="U5964" s="47"/>
      <c r="V5964" s="47"/>
      <c r="W5964" s="47"/>
      <c r="X5964" s="91">
        <f>H5965</f>
        <v>0</v>
      </c>
      <c r="Y5964" s="91">
        <f>H5966</f>
        <v>0</v>
      </c>
      <c r="Z5964" s="91">
        <f>H5967</f>
        <v>0</v>
      </c>
      <c r="AA5964" s="91">
        <f>H5968</f>
        <v>0</v>
      </c>
    </row>
    <row r="5965" spans="2:27" ht="15" thickBot="1" x14ac:dyDescent="0.35">
      <c r="B5965" s="47" t="s">
        <v>13</v>
      </c>
      <c r="C5965" s="47"/>
      <c r="D5965" s="47"/>
      <c r="E5965" s="47"/>
      <c r="F5965" s="47"/>
      <c r="G5965" s="47"/>
      <c r="H5965" s="112"/>
      <c r="I5965" s="59"/>
      <c r="J5965" s="48" t="s">
        <v>5</v>
      </c>
      <c r="K5965" s="47" t="s">
        <v>15</v>
      </c>
      <c r="L5965" s="47"/>
      <c r="M5965" s="47"/>
      <c r="N5965" s="47"/>
      <c r="O5965" s="47"/>
      <c r="P5965" s="47"/>
      <c r="Q5965" s="47"/>
      <c r="R5965" s="47"/>
      <c r="S5965" s="47"/>
      <c r="T5965" s="47"/>
      <c r="U5965" s="47"/>
      <c r="V5965" s="47"/>
      <c r="W5965" s="47"/>
      <c r="X5965" s="91"/>
      <c r="Y5965" s="91"/>
      <c r="Z5965" s="91"/>
      <c r="AA5965" s="91"/>
    </row>
    <row r="5966" spans="2:27" ht="15" thickBot="1" x14ac:dyDescent="0.35">
      <c r="B5966" s="47" t="s">
        <v>16</v>
      </c>
      <c r="C5966" s="47"/>
      <c r="D5966" s="47"/>
      <c r="E5966" s="47"/>
      <c r="F5966" s="47"/>
      <c r="G5966" s="47"/>
      <c r="H5966" s="137"/>
      <c r="I5966" s="47"/>
      <c r="J5966" s="48" t="s">
        <v>5</v>
      </c>
      <c r="K5966" s="47" t="s">
        <v>17</v>
      </c>
      <c r="L5966" s="47"/>
      <c r="M5966" s="47"/>
      <c r="N5966" s="47"/>
      <c r="O5966" s="47"/>
      <c r="P5966" s="47"/>
      <c r="Q5966" s="47"/>
      <c r="R5966" s="47"/>
      <c r="S5966" s="47"/>
      <c r="T5966" s="47"/>
      <c r="U5966" s="47"/>
      <c r="V5966" s="47"/>
      <c r="W5966" s="47"/>
      <c r="X5966" s="91"/>
      <c r="Y5966" s="91"/>
      <c r="Z5966" s="91"/>
      <c r="AA5966" s="91"/>
    </row>
    <row r="5967" spans="2:27" ht="15" thickBot="1" x14ac:dyDescent="0.35">
      <c r="B5967" s="47" t="str">
        <f>IF(H5966="Erdgas","Nettorechnungsbetrag (Erdgas)",IF(H5966="Strom","Nettorechnungsbetrag (Strom)",IF(H5966="Wärme/Kälte","Nettorechnungsbetrag (Wärme/Kälte)","Bitte Energieart auswählen!")))</f>
        <v>Bitte Energieart auswählen!</v>
      </c>
      <c r="C5967" s="47"/>
      <c r="D5967" s="47"/>
      <c r="E5967" s="47"/>
      <c r="F5967" s="47"/>
      <c r="G5967" s="47"/>
      <c r="H5967" s="113"/>
      <c r="I5967" s="60" t="s">
        <v>18</v>
      </c>
      <c r="J5967" s="48" t="s">
        <v>5</v>
      </c>
      <c r="K5967" s="47" t="str">
        <f>IF(H5966="Erdgas","Erdgaskosten exkl. Steuern, Abgaben, Netzentgelte, etc.",IF(H5966="Strom","Stromkosten exkl. Steuern, Abgaben, Netzentgelte, etc.",IF(H5966="Wärme/Kälte","Wärme-/Kältekosten exkl. Steuern, Abgaben, Netzentgelte, etc.","Bitte Energieart auswählen!")))</f>
        <v>Bitte Energieart auswählen!</v>
      </c>
      <c r="L5967" s="47"/>
      <c r="M5967" s="47"/>
      <c r="N5967" s="47"/>
      <c r="O5967" s="47"/>
      <c r="P5967" s="47"/>
      <c r="Q5967" s="47"/>
      <c r="R5967" s="47"/>
      <c r="S5967" s="47"/>
      <c r="T5967" s="47"/>
      <c r="U5967" s="47"/>
      <c r="V5967" s="47"/>
      <c r="W5967" s="47"/>
      <c r="X5967" s="91"/>
      <c r="Y5967" s="91"/>
      <c r="Z5967" s="91"/>
      <c r="AA5967" s="91"/>
    </row>
    <row r="5968" spans="2:27" ht="15" thickBot="1" x14ac:dyDescent="0.35">
      <c r="B5968" s="47" t="str">
        <f>IF(AND(H5966="Erdgas",H5965="Nein"),"Erdgasverbrauch in kWh gem. letzter Jahresabrechnung",IF(H5966="Erdgas","Erdgasverbrauch in kWh im Kalenderjahr 2021",IF(AND(H5966="Strom",H5965="Nein"),"Stromverbrauch in kWh gem. letzter Jahresabrechnung",IF(H5966="Strom","Stromverbrauch in kWh im Kalenderjahr 2021",IF(AND(H5966="Wärme/Kälte",H5965="Nein"),"Wärme-/Kälteverbrauch in kWh gem. letzter Jahresabrechnung",IF(H5966="Wärme/Kälte","Wärme-/Kälteverbrauch in kWh im Kalenderjahr 2021","Bitte Energieart auswählen!"))))))</f>
        <v>Bitte Energieart auswählen!</v>
      </c>
      <c r="C5968" s="47"/>
      <c r="D5968" s="47"/>
      <c r="E5968" s="47"/>
      <c r="F5968" s="47"/>
      <c r="G5968" s="47"/>
      <c r="H5968" s="114"/>
      <c r="I5968" s="60" t="s">
        <v>19</v>
      </c>
      <c r="J5968" s="48" t="s">
        <v>5</v>
      </c>
      <c r="K5968" s="47" t="str">
        <f>IF(H5965="Nein",IF(H5966="Erdgas","Den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endet."),IF(H5966="Erdgas","Bitte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68" s="47"/>
      <c r="M5968" s="47"/>
      <c r="N5968" s="47"/>
      <c r="O5968" s="47"/>
      <c r="P5968" s="47"/>
      <c r="Q5968" s="47"/>
      <c r="R5968" s="47"/>
      <c r="S5968" s="47"/>
      <c r="T5968" s="47"/>
      <c r="U5968" s="47"/>
      <c r="V5968" s="47"/>
      <c r="W5968" s="47"/>
      <c r="X5968" s="91"/>
      <c r="Y5968" s="91"/>
      <c r="Z5968" s="91"/>
      <c r="AA5968" s="91"/>
    </row>
    <row r="5969" spans="2:27" x14ac:dyDescent="0.3">
      <c r="B5969" s="46"/>
      <c r="C5969" s="46"/>
      <c r="D5969" s="46"/>
      <c r="E5969" s="46"/>
      <c r="F5969" s="46"/>
      <c r="G5969" s="46"/>
      <c r="H5969" s="46"/>
      <c r="I5969" s="46"/>
      <c r="J5969" s="46"/>
      <c r="K5969" s="46"/>
      <c r="L5969" s="46"/>
      <c r="M5969" s="46"/>
      <c r="N5969" s="46"/>
      <c r="O5969" s="46"/>
      <c r="P5969" s="46"/>
      <c r="Q5969" s="46"/>
      <c r="R5969" s="46"/>
      <c r="S5969" s="46"/>
      <c r="T5969" s="46"/>
      <c r="U5969" s="46"/>
      <c r="V5969" s="46"/>
      <c r="W5969" s="46"/>
      <c r="X5969" s="91"/>
      <c r="Y5969" s="91"/>
      <c r="Z5969" s="91"/>
      <c r="AA5969" s="91"/>
    </row>
    <row r="5970" spans="2:27" ht="18" thickBot="1" x14ac:dyDescent="0.5">
      <c r="B5970" s="56" t="s">
        <v>10</v>
      </c>
      <c r="C5970" s="47"/>
      <c r="D5970" s="47"/>
      <c r="E5970" s="47"/>
      <c r="F5970" s="47"/>
      <c r="G5970" s="47"/>
      <c r="H5970" s="47"/>
      <c r="I5970" s="47"/>
      <c r="J5970" s="47"/>
      <c r="K5970" s="47"/>
      <c r="L5970" s="47"/>
      <c r="M5970" s="47"/>
      <c r="N5970" s="47"/>
      <c r="O5970" s="47"/>
      <c r="P5970" s="47"/>
      <c r="Q5970" s="47"/>
      <c r="R5970" s="47"/>
      <c r="S5970" s="47"/>
      <c r="T5970" s="47"/>
      <c r="U5970" s="47"/>
      <c r="V5970" s="47"/>
      <c r="W5970" s="47"/>
      <c r="X5970" s="91"/>
      <c r="Y5970" s="90"/>
      <c r="Z5970" s="91"/>
      <c r="AA5970" s="91"/>
    </row>
    <row r="5971" spans="2:27" ht="15" thickBot="1" x14ac:dyDescent="0.35">
      <c r="B5971" s="47" t="s">
        <v>11</v>
      </c>
      <c r="C5971" s="47"/>
      <c r="D5971" s="47"/>
      <c r="E5971" s="47"/>
      <c r="F5971" s="47"/>
      <c r="G5971" s="47"/>
      <c r="H5971" s="112"/>
      <c r="I5971" s="47"/>
      <c r="J5971" s="48" t="s">
        <v>5</v>
      </c>
      <c r="K5971" s="47" t="s">
        <v>12</v>
      </c>
      <c r="L5971" s="47"/>
      <c r="M5971" s="47"/>
      <c r="N5971" s="47"/>
      <c r="O5971" s="47"/>
      <c r="P5971" s="47"/>
      <c r="Q5971" s="47"/>
      <c r="R5971" s="47"/>
      <c r="S5971" s="47"/>
      <c r="T5971" s="47"/>
      <c r="U5971" s="47"/>
      <c r="V5971" s="47"/>
      <c r="W5971" s="47"/>
      <c r="X5971" s="91">
        <f>H5972</f>
        <v>0</v>
      </c>
      <c r="Y5971" s="91">
        <f>H5973</f>
        <v>0</v>
      </c>
      <c r="Z5971" s="91">
        <f>H5974</f>
        <v>0</v>
      </c>
      <c r="AA5971" s="91">
        <f>H5975</f>
        <v>0</v>
      </c>
    </row>
    <row r="5972" spans="2:27" ht="15" thickBot="1" x14ac:dyDescent="0.35">
      <c r="B5972" s="47" t="s">
        <v>13</v>
      </c>
      <c r="C5972" s="47"/>
      <c r="D5972" s="47"/>
      <c r="E5972" s="47"/>
      <c r="F5972" s="47"/>
      <c r="G5972" s="47"/>
      <c r="H5972" s="112"/>
      <c r="I5972" s="59"/>
      <c r="J5972" s="48" t="s">
        <v>5</v>
      </c>
      <c r="K5972" s="47" t="s">
        <v>15</v>
      </c>
      <c r="L5972" s="47"/>
      <c r="M5972" s="47"/>
      <c r="N5972" s="47"/>
      <c r="O5972" s="47"/>
      <c r="P5972" s="47"/>
      <c r="Q5972" s="47"/>
      <c r="R5972" s="47"/>
      <c r="S5972" s="47"/>
      <c r="T5972" s="47"/>
      <c r="U5972" s="47"/>
      <c r="V5972" s="47"/>
      <c r="W5972" s="47"/>
      <c r="X5972" s="91"/>
      <c r="Y5972" s="91"/>
      <c r="Z5972" s="91"/>
      <c r="AA5972" s="91"/>
    </row>
    <row r="5973" spans="2:27" ht="15" thickBot="1" x14ac:dyDescent="0.35">
      <c r="B5973" s="47" t="s">
        <v>16</v>
      </c>
      <c r="C5973" s="47"/>
      <c r="D5973" s="47"/>
      <c r="E5973" s="47"/>
      <c r="F5973" s="47"/>
      <c r="G5973" s="47"/>
      <c r="H5973" s="137"/>
      <c r="I5973" s="47"/>
      <c r="J5973" s="48" t="s">
        <v>5</v>
      </c>
      <c r="K5973" s="47" t="s">
        <v>17</v>
      </c>
      <c r="L5973" s="47"/>
      <c r="M5973" s="47"/>
      <c r="N5973" s="47"/>
      <c r="O5973" s="47"/>
      <c r="P5973" s="47"/>
      <c r="Q5973" s="47"/>
      <c r="R5973" s="47"/>
      <c r="S5973" s="47"/>
      <c r="T5973" s="47"/>
      <c r="U5973" s="47"/>
      <c r="V5973" s="47"/>
      <c r="W5973" s="47"/>
      <c r="X5973" s="91"/>
      <c r="Y5973" s="91"/>
      <c r="Z5973" s="91"/>
      <c r="AA5973" s="91"/>
    </row>
    <row r="5974" spans="2:27" ht="15" thickBot="1" x14ac:dyDescent="0.35">
      <c r="B5974" s="47" t="str">
        <f>IF(H5973="Erdgas","Nettorechnungsbetrag (Erdgas)",IF(H5973="Strom","Nettorechnungsbetrag (Strom)",IF(H5973="Wärme/Kälte","Nettorechnungsbetrag (Wärme/Kälte)","Bitte Energieart auswählen!")))</f>
        <v>Bitte Energieart auswählen!</v>
      </c>
      <c r="C5974" s="47"/>
      <c r="D5974" s="47"/>
      <c r="E5974" s="47"/>
      <c r="F5974" s="47"/>
      <c r="G5974" s="47"/>
      <c r="H5974" s="113"/>
      <c r="I5974" s="60" t="s">
        <v>18</v>
      </c>
      <c r="J5974" s="48" t="s">
        <v>5</v>
      </c>
      <c r="K5974" s="47" t="str">
        <f>IF(H5973="Erdgas","Erdgaskosten exkl. Steuern, Abgaben, Netzentgelte, etc.",IF(H5973="Strom","Stromkosten exkl. Steuern, Abgaben, Netzentgelte, etc.",IF(H5973="Wärme/Kälte","Wärme-/Kältekosten exkl. Steuern, Abgaben, Netzentgelte, etc.","Bitte Energieart auswählen!")))</f>
        <v>Bitte Energieart auswählen!</v>
      </c>
      <c r="L5974" s="47"/>
      <c r="M5974" s="47"/>
      <c r="N5974" s="47"/>
      <c r="O5974" s="47"/>
      <c r="P5974" s="47"/>
      <c r="Q5974" s="47"/>
      <c r="R5974" s="47"/>
      <c r="S5974" s="47"/>
      <c r="T5974" s="47"/>
      <c r="U5974" s="47"/>
      <c r="V5974" s="47"/>
      <c r="W5974" s="47"/>
      <c r="X5974" s="91"/>
      <c r="Y5974" s="91"/>
      <c r="Z5974" s="91"/>
      <c r="AA5974" s="91"/>
    </row>
    <row r="5975" spans="2:27" ht="15" thickBot="1" x14ac:dyDescent="0.35">
      <c r="B5975" s="47" t="str">
        <f>IF(AND(H5973="Erdgas",H5972="Nein"),"Erdgasverbrauch in kWh gem. letzter Jahresabrechnung",IF(H5973="Erdgas","Erdgasverbrauch in kWh im Kalenderjahr 2021",IF(AND(H5973="Strom",H5972="Nein"),"Stromverbrauch in kWh gem. letzter Jahresabrechnung",IF(H5973="Strom","Stromverbrauch in kWh im Kalenderjahr 2021",IF(AND(H5973="Wärme/Kälte",H5972="Nein"),"Wärme-/Kälteverbrauch in kWh gem. letzter Jahresabrechnung",IF(H5973="Wärme/Kälte","Wärme-/Kälteverbrauch in kWh im Kalenderjahr 2021","Bitte Energieart auswählen!"))))))</f>
        <v>Bitte Energieart auswählen!</v>
      </c>
      <c r="C5975" s="47"/>
      <c r="D5975" s="47"/>
      <c r="E5975" s="47"/>
      <c r="F5975" s="47"/>
      <c r="G5975" s="47"/>
      <c r="H5975" s="114"/>
      <c r="I5975" s="60" t="s">
        <v>19</v>
      </c>
      <c r="J5975" s="48" t="s">
        <v>5</v>
      </c>
      <c r="K5975" s="47" t="str">
        <f>IF(H5972="Nein",IF(H5973="Erdgas","Den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endet."),IF(H5973="Erdgas","Bitte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75" s="47"/>
      <c r="M5975" s="47"/>
      <c r="N5975" s="47"/>
      <c r="O5975" s="47"/>
      <c r="P5975" s="47"/>
      <c r="Q5975" s="47"/>
      <c r="R5975" s="47"/>
      <c r="S5975" s="47"/>
      <c r="T5975" s="47"/>
      <c r="U5975" s="47"/>
      <c r="V5975" s="47"/>
      <c r="W5975" s="47"/>
      <c r="X5975" s="91"/>
      <c r="Y5975" s="91"/>
      <c r="Z5975" s="91"/>
      <c r="AA5975" s="91"/>
    </row>
    <row r="5976" spans="2:27" x14ac:dyDescent="0.3">
      <c r="B5976" s="46"/>
      <c r="C5976" s="46"/>
      <c r="D5976" s="46"/>
      <c r="E5976" s="46"/>
      <c r="F5976" s="46"/>
      <c r="G5976" s="46"/>
      <c r="H5976" s="46"/>
      <c r="I5976" s="46"/>
      <c r="J5976" s="46"/>
      <c r="K5976" s="46"/>
      <c r="L5976" s="46"/>
      <c r="M5976" s="46"/>
      <c r="N5976" s="46"/>
      <c r="O5976" s="46"/>
      <c r="P5976" s="46"/>
      <c r="Q5976" s="46"/>
      <c r="R5976" s="46"/>
      <c r="S5976" s="46"/>
      <c r="T5976" s="46"/>
      <c r="U5976" s="46"/>
      <c r="V5976" s="46"/>
      <c r="W5976" s="46"/>
      <c r="X5976" s="91"/>
      <c r="Y5976" s="91"/>
      <c r="Z5976" s="91"/>
      <c r="AA5976" s="91"/>
    </row>
    <row r="5977" spans="2:27" ht="18" thickBot="1" x14ac:dyDescent="0.5">
      <c r="B5977" s="56" t="s">
        <v>10</v>
      </c>
      <c r="C5977" s="47"/>
      <c r="D5977" s="47"/>
      <c r="E5977" s="47"/>
      <c r="F5977" s="47"/>
      <c r="G5977" s="47"/>
      <c r="H5977" s="47"/>
      <c r="I5977" s="47"/>
      <c r="J5977" s="47"/>
      <c r="K5977" s="47"/>
      <c r="L5977" s="47"/>
      <c r="M5977" s="47"/>
      <c r="N5977" s="47"/>
      <c r="O5977" s="47"/>
      <c r="P5977" s="47"/>
      <c r="Q5977" s="47"/>
      <c r="R5977" s="47"/>
      <c r="S5977" s="47"/>
      <c r="T5977" s="47"/>
      <c r="U5977" s="47"/>
      <c r="V5977" s="47"/>
      <c r="W5977" s="47"/>
      <c r="X5977" s="91"/>
      <c r="Y5977" s="90"/>
      <c r="Z5977" s="91"/>
      <c r="AA5977" s="91"/>
    </row>
    <row r="5978" spans="2:27" ht="15" thickBot="1" x14ac:dyDescent="0.35">
      <c r="B5978" s="47" t="s">
        <v>11</v>
      </c>
      <c r="C5978" s="47"/>
      <c r="D5978" s="47"/>
      <c r="E5978" s="47"/>
      <c r="F5978" s="47"/>
      <c r="G5978" s="47"/>
      <c r="H5978" s="112"/>
      <c r="I5978" s="47"/>
      <c r="J5978" s="48" t="s">
        <v>5</v>
      </c>
      <c r="K5978" s="47" t="s">
        <v>12</v>
      </c>
      <c r="L5978" s="47"/>
      <c r="M5978" s="47"/>
      <c r="N5978" s="47"/>
      <c r="O5978" s="47"/>
      <c r="P5978" s="47"/>
      <c r="Q5978" s="47"/>
      <c r="R5978" s="47"/>
      <c r="S5978" s="47"/>
      <c r="T5978" s="47"/>
      <c r="U5978" s="47"/>
      <c r="V5978" s="47"/>
      <c r="W5978" s="47"/>
      <c r="X5978" s="91">
        <f>H5979</f>
        <v>0</v>
      </c>
      <c r="Y5978" s="91">
        <f>H5980</f>
        <v>0</v>
      </c>
      <c r="Z5978" s="91">
        <f>H5981</f>
        <v>0</v>
      </c>
      <c r="AA5978" s="91">
        <f>H5982</f>
        <v>0</v>
      </c>
    </row>
    <row r="5979" spans="2:27" ht="15" thickBot="1" x14ac:dyDescent="0.35">
      <c r="B5979" s="47" t="s">
        <v>13</v>
      </c>
      <c r="C5979" s="47"/>
      <c r="D5979" s="47"/>
      <c r="E5979" s="47"/>
      <c r="F5979" s="47"/>
      <c r="G5979" s="47"/>
      <c r="H5979" s="112"/>
      <c r="I5979" s="59"/>
      <c r="J5979" s="48" t="s">
        <v>5</v>
      </c>
      <c r="K5979" s="47" t="s">
        <v>15</v>
      </c>
      <c r="L5979" s="47"/>
      <c r="M5979" s="47"/>
      <c r="N5979" s="47"/>
      <c r="O5979" s="47"/>
      <c r="P5979" s="47"/>
      <c r="Q5979" s="47"/>
      <c r="R5979" s="47"/>
      <c r="S5979" s="47"/>
      <c r="T5979" s="47"/>
      <c r="U5979" s="47"/>
      <c r="V5979" s="47"/>
      <c r="W5979" s="47"/>
      <c r="X5979" s="91"/>
      <c r="Y5979" s="91"/>
      <c r="Z5979" s="91"/>
      <c r="AA5979" s="91"/>
    </row>
    <row r="5980" spans="2:27" ht="15" thickBot="1" x14ac:dyDescent="0.35">
      <c r="B5980" s="47" t="s">
        <v>16</v>
      </c>
      <c r="C5980" s="47"/>
      <c r="D5980" s="47"/>
      <c r="E5980" s="47"/>
      <c r="F5980" s="47"/>
      <c r="G5980" s="47"/>
      <c r="H5980" s="137"/>
      <c r="I5980" s="47"/>
      <c r="J5980" s="48" t="s">
        <v>5</v>
      </c>
      <c r="K5980" s="47" t="s">
        <v>17</v>
      </c>
      <c r="L5980" s="47"/>
      <c r="M5980" s="47"/>
      <c r="N5980" s="47"/>
      <c r="O5980" s="47"/>
      <c r="P5980" s="47"/>
      <c r="Q5980" s="47"/>
      <c r="R5980" s="47"/>
      <c r="S5980" s="47"/>
      <c r="T5980" s="47"/>
      <c r="U5980" s="47"/>
      <c r="V5980" s="47"/>
      <c r="W5980" s="47"/>
      <c r="X5980" s="91"/>
      <c r="Y5980" s="91"/>
      <c r="Z5980" s="91"/>
      <c r="AA5980" s="91"/>
    </row>
    <row r="5981" spans="2:27" ht="15" thickBot="1" x14ac:dyDescent="0.35">
      <c r="B5981" s="47" t="str">
        <f>IF(H5980="Erdgas","Nettorechnungsbetrag (Erdgas)",IF(H5980="Strom","Nettorechnungsbetrag (Strom)",IF(H5980="Wärme/Kälte","Nettorechnungsbetrag (Wärme/Kälte)","Bitte Energieart auswählen!")))</f>
        <v>Bitte Energieart auswählen!</v>
      </c>
      <c r="C5981" s="47"/>
      <c r="D5981" s="47"/>
      <c r="E5981" s="47"/>
      <c r="F5981" s="47"/>
      <c r="G5981" s="47"/>
      <c r="H5981" s="113"/>
      <c r="I5981" s="60" t="s">
        <v>18</v>
      </c>
      <c r="J5981" s="48" t="s">
        <v>5</v>
      </c>
      <c r="K5981" s="47" t="str">
        <f>IF(H5980="Erdgas","Erdgaskosten exkl. Steuern, Abgaben, Netzentgelte, etc.",IF(H5980="Strom","Stromkosten exkl. Steuern, Abgaben, Netzentgelte, etc.",IF(H5980="Wärme/Kälte","Wärme-/Kältekosten exkl. Steuern, Abgaben, Netzentgelte, etc.","Bitte Energieart auswählen!")))</f>
        <v>Bitte Energieart auswählen!</v>
      </c>
      <c r="L5981" s="47"/>
      <c r="M5981" s="47"/>
      <c r="N5981" s="47"/>
      <c r="O5981" s="47"/>
      <c r="P5981" s="47"/>
      <c r="Q5981" s="47"/>
      <c r="R5981" s="47"/>
      <c r="S5981" s="47"/>
      <c r="T5981" s="47"/>
      <c r="U5981" s="47"/>
      <c r="V5981" s="47"/>
      <c r="W5981" s="47"/>
      <c r="X5981" s="91"/>
      <c r="Y5981" s="91"/>
      <c r="Z5981" s="91"/>
      <c r="AA5981" s="91"/>
    </row>
    <row r="5982" spans="2:27" ht="15" thickBot="1" x14ac:dyDescent="0.35">
      <c r="B5982" s="47" t="str">
        <f>IF(AND(H5980="Erdgas",H5979="Nein"),"Erdgasverbrauch in kWh gem. letzter Jahresabrechnung",IF(H5980="Erdgas","Erdgasverbrauch in kWh im Kalenderjahr 2021",IF(AND(H5980="Strom",H5979="Nein"),"Stromverbrauch in kWh gem. letzter Jahresabrechnung",IF(H5980="Strom","Stromverbrauch in kWh im Kalenderjahr 2021",IF(AND(H5980="Wärme/Kälte",H5979="Nein"),"Wärme-/Kälteverbrauch in kWh gem. letzter Jahresabrechnung",IF(H5980="Wärme/Kälte","Wärme-/Kälteverbrauch in kWh im Kalenderjahr 2021","Bitte Energieart auswählen!"))))))</f>
        <v>Bitte Energieart auswählen!</v>
      </c>
      <c r="C5982" s="47"/>
      <c r="D5982" s="47"/>
      <c r="E5982" s="47"/>
      <c r="F5982" s="47"/>
      <c r="G5982" s="47"/>
      <c r="H5982" s="114"/>
      <c r="I5982" s="60" t="s">
        <v>19</v>
      </c>
      <c r="J5982" s="48" t="s">
        <v>5</v>
      </c>
      <c r="K5982" s="47" t="str">
        <f>IF(H5979="Nein",IF(H5980="Erdgas","Den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endet."),IF(H5980="Erdgas","Bitte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82" s="47"/>
      <c r="M5982" s="47"/>
      <c r="N5982" s="47"/>
      <c r="O5982" s="47"/>
      <c r="P5982" s="47"/>
      <c r="Q5982" s="47"/>
      <c r="R5982" s="47"/>
      <c r="S5982" s="47"/>
      <c r="T5982" s="47"/>
      <c r="U5982" s="47"/>
      <c r="V5982" s="47"/>
      <c r="W5982" s="47"/>
      <c r="X5982" s="91"/>
      <c r="Y5982" s="91"/>
      <c r="Z5982" s="91"/>
      <c r="AA5982" s="91"/>
    </row>
    <row r="5983" spans="2:27" x14ac:dyDescent="0.3">
      <c r="B5983" s="46"/>
      <c r="C5983" s="46"/>
      <c r="D5983" s="46"/>
      <c r="E5983" s="46"/>
      <c r="F5983" s="46"/>
      <c r="G5983" s="46"/>
      <c r="H5983" s="46"/>
      <c r="I5983" s="46"/>
      <c r="J5983" s="46"/>
      <c r="K5983" s="46"/>
      <c r="L5983" s="46"/>
      <c r="M5983" s="46"/>
      <c r="N5983" s="46"/>
      <c r="O5983" s="46"/>
      <c r="P5983" s="46"/>
      <c r="Q5983" s="46"/>
      <c r="R5983" s="46"/>
      <c r="S5983" s="46"/>
      <c r="T5983" s="46"/>
      <c r="U5983" s="46"/>
      <c r="V5983" s="46"/>
      <c r="W5983" s="46"/>
      <c r="X5983" s="91"/>
      <c r="Y5983" s="91"/>
      <c r="Z5983" s="91"/>
      <c r="AA5983" s="91"/>
    </row>
    <row r="5984" spans="2:27" ht="18" thickBot="1" x14ac:dyDescent="0.5">
      <c r="B5984" s="56" t="s">
        <v>10</v>
      </c>
      <c r="C5984" s="47"/>
      <c r="D5984" s="47"/>
      <c r="E5984" s="47"/>
      <c r="F5984" s="47"/>
      <c r="G5984" s="47"/>
      <c r="H5984" s="47"/>
      <c r="I5984" s="47"/>
      <c r="J5984" s="47"/>
      <c r="K5984" s="47"/>
      <c r="L5984" s="47"/>
      <c r="M5984" s="47"/>
      <c r="N5984" s="47"/>
      <c r="O5984" s="47"/>
      <c r="P5984" s="47"/>
      <c r="Q5984" s="47"/>
      <c r="R5984" s="47"/>
      <c r="S5984" s="47"/>
      <c r="T5984" s="47"/>
      <c r="U5984" s="47"/>
      <c r="V5984" s="47"/>
      <c r="W5984" s="47"/>
      <c r="X5984" s="91"/>
      <c r="Y5984" s="90"/>
      <c r="Z5984" s="91"/>
      <c r="AA5984" s="91"/>
    </row>
    <row r="5985" spans="2:27" ht="15" thickBot="1" x14ac:dyDescent="0.35">
      <c r="B5985" s="47" t="s">
        <v>11</v>
      </c>
      <c r="C5985" s="47"/>
      <c r="D5985" s="47"/>
      <c r="E5985" s="47"/>
      <c r="F5985" s="47"/>
      <c r="G5985" s="47"/>
      <c r="H5985" s="112"/>
      <c r="I5985" s="47"/>
      <c r="J5985" s="48" t="s">
        <v>5</v>
      </c>
      <c r="K5985" s="47" t="s">
        <v>12</v>
      </c>
      <c r="L5985" s="47"/>
      <c r="M5985" s="47"/>
      <c r="N5985" s="47"/>
      <c r="O5985" s="47"/>
      <c r="P5985" s="47"/>
      <c r="Q5985" s="47"/>
      <c r="R5985" s="47"/>
      <c r="S5985" s="47"/>
      <c r="T5985" s="47"/>
      <c r="U5985" s="47"/>
      <c r="V5985" s="47"/>
      <c r="W5985" s="47"/>
      <c r="X5985" s="91">
        <f>H5986</f>
        <v>0</v>
      </c>
      <c r="Y5985" s="91">
        <f>H5987</f>
        <v>0</v>
      </c>
      <c r="Z5985" s="91">
        <f>H5988</f>
        <v>0</v>
      </c>
      <c r="AA5985" s="91">
        <f>H5989</f>
        <v>0</v>
      </c>
    </row>
    <row r="5986" spans="2:27" ht="15" thickBot="1" x14ac:dyDescent="0.35">
      <c r="B5986" s="47" t="s">
        <v>13</v>
      </c>
      <c r="C5986" s="47"/>
      <c r="D5986" s="47"/>
      <c r="E5986" s="47"/>
      <c r="F5986" s="47"/>
      <c r="G5986" s="47"/>
      <c r="H5986" s="112"/>
      <c r="I5986" s="59"/>
      <c r="J5986" s="48" t="s">
        <v>5</v>
      </c>
      <c r="K5986" s="47" t="s">
        <v>15</v>
      </c>
      <c r="L5986" s="47"/>
      <c r="M5986" s="47"/>
      <c r="N5986" s="47"/>
      <c r="O5986" s="47"/>
      <c r="P5986" s="47"/>
      <c r="Q5986" s="47"/>
      <c r="R5986" s="47"/>
      <c r="S5986" s="47"/>
      <c r="T5986" s="47"/>
      <c r="U5986" s="47"/>
      <c r="V5986" s="47"/>
      <c r="W5986" s="47"/>
      <c r="X5986" s="91"/>
      <c r="Y5986" s="91"/>
      <c r="Z5986" s="91"/>
      <c r="AA5986" s="91"/>
    </row>
    <row r="5987" spans="2:27" ht="15" thickBot="1" x14ac:dyDescent="0.35">
      <c r="B5987" s="47" t="s">
        <v>16</v>
      </c>
      <c r="C5987" s="47"/>
      <c r="D5987" s="47"/>
      <c r="E5987" s="47"/>
      <c r="F5987" s="47"/>
      <c r="G5987" s="47"/>
      <c r="H5987" s="137"/>
      <c r="I5987" s="47"/>
      <c r="J5987" s="48" t="s">
        <v>5</v>
      </c>
      <c r="K5987" s="47" t="s">
        <v>17</v>
      </c>
      <c r="L5987" s="47"/>
      <c r="M5987" s="47"/>
      <c r="N5987" s="47"/>
      <c r="O5987" s="47"/>
      <c r="P5987" s="47"/>
      <c r="Q5987" s="47"/>
      <c r="R5987" s="47"/>
      <c r="S5987" s="47"/>
      <c r="T5987" s="47"/>
      <c r="U5987" s="47"/>
      <c r="V5987" s="47"/>
      <c r="W5987" s="47"/>
      <c r="X5987" s="91"/>
      <c r="Y5987" s="91"/>
      <c r="Z5987" s="91"/>
      <c r="AA5987" s="91"/>
    </row>
    <row r="5988" spans="2:27" ht="15" thickBot="1" x14ac:dyDescent="0.35">
      <c r="B5988" s="47" t="str">
        <f>IF(H5987="Erdgas","Nettorechnungsbetrag (Erdgas)",IF(H5987="Strom","Nettorechnungsbetrag (Strom)",IF(H5987="Wärme/Kälte","Nettorechnungsbetrag (Wärme/Kälte)","Bitte Energieart auswählen!")))</f>
        <v>Bitte Energieart auswählen!</v>
      </c>
      <c r="C5988" s="47"/>
      <c r="D5988" s="47"/>
      <c r="E5988" s="47"/>
      <c r="F5988" s="47"/>
      <c r="G5988" s="47"/>
      <c r="H5988" s="113"/>
      <c r="I5988" s="60" t="s">
        <v>18</v>
      </c>
      <c r="J5988" s="48" t="s">
        <v>5</v>
      </c>
      <c r="K5988" s="47" t="str">
        <f>IF(H5987="Erdgas","Erdgaskosten exkl. Steuern, Abgaben, Netzentgelte, etc.",IF(H5987="Strom","Stromkosten exkl. Steuern, Abgaben, Netzentgelte, etc.",IF(H5987="Wärme/Kälte","Wärme-/Kältekosten exkl. Steuern, Abgaben, Netzentgelte, etc.","Bitte Energieart auswählen!")))</f>
        <v>Bitte Energieart auswählen!</v>
      </c>
      <c r="L5988" s="47"/>
      <c r="M5988" s="47"/>
      <c r="N5988" s="47"/>
      <c r="O5988" s="47"/>
      <c r="P5988" s="47"/>
      <c r="Q5988" s="47"/>
      <c r="R5988" s="47"/>
      <c r="S5988" s="47"/>
      <c r="T5988" s="47"/>
      <c r="U5988" s="47"/>
      <c r="V5988" s="47"/>
      <c r="W5988" s="47"/>
      <c r="X5988" s="91"/>
      <c r="Y5988" s="91"/>
      <c r="Z5988" s="91"/>
      <c r="AA5988" s="91"/>
    </row>
    <row r="5989" spans="2:27" ht="15" thickBot="1" x14ac:dyDescent="0.35">
      <c r="B5989" s="47" t="str">
        <f>IF(AND(H5987="Erdgas",H5986="Nein"),"Erdgasverbrauch in kWh gem. letzter Jahresabrechnung",IF(H5987="Erdgas","Erdgasverbrauch in kWh im Kalenderjahr 2021",IF(AND(H5987="Strom",H5986="Nein"),"Stromverbrauch in kWh gem. letzter Jahresabrechnung",IF(H5987="Strom","Stromverbrauch in kWh im Kalenderjahr 2021",IF(AND(H5987="Wärme/Kälte",H5986="Nein"),"Wärme-/Kälteverbrauch in kWh gem. letzter Jahresabrechnung",IF(H5987="Wärme/Kälte","Wärme-/Kälteverbrauch in kWh im Kalenderjahr 2021","Bitte Energieart auswählen!"))))))</f>
        <v>Bitte Energieart auswählen!</v>
      </c>
      <c r="C5989" s="47"/>
      <c r="D5989" s="47"/>
      <c r="E5989" s="47"/>
      <c r="F5989" s="47"/>
      <c r="G5989" s="47"/>
      <c r="H5989" s="114"/>
      <c r="I5989" s="60" t="s">
        <v>19</v>
      </c>
      <c r="J5989" s="48" t="s">
        <v>5</v>
      </c>
      <c r="K5989" s="47" t="str">
        <f>IF(H5986="Nein",IF(H5987="Erdgas","Den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endet."),IF(H5987="Erdgas","Bitte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89" s="47"/>
      <c r="M5989" s="47"/>
      <c r="N5989" s="47"/>
      <c r="O5989" s="47"/>
      <c r="P5989" s="47"/>
      <c r="Q5989" s="47"/>
      <c r="R5989" s="47"/>
      <c r="S5989" s="47"/>
      <c r="T5989" s="47"/>
      <c r="U5989" s="47"/>
      <c r="V5989" s="47"/>
      <c r="W5989" s="47"/>
      <c r="X5989" s="91"/>
      <c r="Y5989" s="91"/>
      <c r="Z5989" s="91"/>
      <c r="AA5989" s="91"/>
    </row>
    <row r="5990" spans="2:27" x14ac:dyDescent="0.3">
      <c r="B5990" s="46"/>
      <c r="C5990" s="46"/>
      <c r="D5990" s="46"/>
      <c r="E5990" s="46"/>
      <c r="F5990" s="46"/>
      <c r="G5990" s="46"/>
      <c r="H5990" s="46"/>
      <c r="I5990" s="46"/>
      <c r="J5990" s="46"/>
      <c r="K5990" s="46"/>
      <c r="L5990" s="46"/>
      <c r="M5990" s="46"/>
      <c r="N5990" s="46"/>
      <c r="O5990" s="46"/>
      <c r="P5990" s="46"/>
      <c r="Q5990" s="46"/>
      <c r="R5990" s="46"/>
      <c r="S5990" s="46"/>
      <c r="T5990" s="46"/>
      <c r="U5990" s="46"/>
      <c r="V5990" s="46"/>
      <c r="W5990" s="46"/>
      <c r="X5990" s="91"/>
      <c r="Y5990" s="91"/>
      <c r="Z5990" s="91"/>
      <c r="AA5990" s="91"/>
    </row>
    <row r="5991" spans="2:27" ht="18" thickBot="1" x14ac:dyDescent="0.5">
      <c r="B5991" s="56" t="s">
        <v>10</v>
      </c>
      <c r="C5991" s="47"/>
      <c r="D5991" s="47"/>
      <c r="E5991" s="47"/>
      <c r="F5991" s="47"/>
      <c r="G5991" s="47"/>
      <c r="H5991" s="47"/>
      <c r="I5991" s="47"/>
      <c r="J5991" s="47"/>
      <c r="K5991" s="47"/>
      <c r="L5991" s="47"/>
      <c r="M5991" s="47"/>
      <c r="N5991" s="47"/>
      <c r="O5991" s="47"/>
      <c r="P5991" s="47"/>
      <c r="Q5991" s="47"/>
      <c r="R5991" s="47"/>
      <c r="S5991" s="47"/>
      <c r="T5991" s="47"/>
      <c r="U5991" s="47"/>
      <c r="V5991" s="47"/>
      <c r="W5991" s="47"/>
      <c r="X5991" s="91"/>
      <c r="Y5991" s="90"/>
      <c r="Z5991" s="91"/>
      <c r="AA5991" s="91"/>
    </row>
    <row r="5992" spans="2:27" ht="15" thickBot="1" x14ac:dyDescent="0.35">
      <c r="B5992" s="47" t="s">
        <v>11</v>
      </c>
      <c r="C5992" s="47"/>
      <c r="D5992" s="47"/>
      <c r="E5992" s="47"/>
      <c r="F5992" s="47"/>
      <c r="G5992" s="47"/>
      <c r="H5992" s="112"/>
      <c r="I5992" s="47"/>
      <c r="J5992" s="48" t="s">
        <v>5</v>
      </c>
      <c r="K5992" s="47" t="s">
        <v>12</v>
      </c>
      <c r="L5992" s="47"/>
      <c r="M5992" s="47"/>
      <c r="N5992" s="47"/>
      <c r="O5992" s="47"/>
      <c r="P5992" s="47"/>
      <c r="Q5992" s="47"/>
      <c r="R5992" s="47"/>
      <c r="S5992" s="47"/>
      <c r="T5992" s="47"/>
      <c r="U5992" s="47"/>
      <c r="V5992" s="47"/>
      <c r="W5992" s="47"/>
      <c r="X5992" s="91">
        <f>H5993</f>
        <v>0</v>
      </c>
      <c r="Y5992" s="91">
        <f>H5994</f>
        <v>0</v>
      </c>
      <c r="Z5992" s="91">
        <f>H5995</f>
        <v>0</v>
      </c>
      <c r="AA5992" s="91">
        <f>H5996</f>
        <v>0</v>
      </c>
    </row>
    <row r="5993" spans="2:27" ht="15" thickBot="1" x14ac:dyDescent="0.35">
      <c r="B5993" s="47" t="s">
        <v>13</v>
      </c>
      <c r="C5993" s="47"/>
      <c r="D5993" s="47"/>
      <c r="E5993" s="47"/>
      <c r="F5993" s="47"/>
      <c r="G5993" s="47"/>
      <c r="H5993" s="112"/>
      <c r="I5993" s="59"/>
      <c r="J5993" s="48" t="s">
        <v>5</v>
      </c>
      <c r="K5993" s="47" t="s">
        <v>15</v>
      </c>
      <c r="L5993" s="47"/>
      <c r="M5993" s="47"/>
      <c r="N5993" s="47"/>
      <c r="O5993" s="47"/>
      <c r="P5993" s="47"/>
      <c r="Q5993" s="47"/>
      <c r="R5993" s="47"/>
      <c r="S5993" s="47"/>
      <c r="T5993" s="47"/>
      <c r="U5993" s="47"/>
      <c r="V5993" s="47"/>
      <c r="W5993" s="47"/>
      <c r="X5993" s="91"/>
      <c r="Y5993" s="91"/>
      <c r="Z5993" s="91"/>
      <c r="AA5993" s="91"/>
    </row>
    <row r="5994" spans="2:27" ht="15" thickBot="1" x14ac:dyDescent="0.35">
      <c r="B5994" s="47" t="s">
        <v>16</v>
      </c>
      <c r="C5994" s="47"/>
      <c r="D5994" s="47"/>
      <c r="E5994" s="47"/>
      <c r="F5994" s="47"/>
      <c r="G5994" s="47"/>
      <c r="H5994" s="137"/>
      <c r="I5994" s="47"/>
      <c r="J5994" s="48" t="s">
        <v>5</v>
      </c>
      <c r="K5994" s="47" t="s">
        <v>17</v>
      </c>
      <c r="L5994" s="47"/>
      <c r="M5994" s="47"/>
      <c r="N5994" s="47"/>
      <c r="O5994" s="47"/>
      <c r="P5994" s="47"/>
      <c r="Q5994" s="47"/>
      <c r="R5994" s="47"/>
      <c r="S5994" s="47"/>
      <c r="T5994" s="47"/>
      <c r="U5994" s="47"/>
      <c r="V5994" s="47"/>
      <c r="W5994" s="47"/>
      <c r="X5994" s="91"/>
      <c r="Y5994" s="91"/>
      <c r="Z5994" s="91"/>
      <c r="AA5994" s="91"/>
    </row>
    <row r="5995" spans="2:27" ht="15" thickBot="1" x14ac:dyDescent="0.35">
      <c r="B5995" s="47" t="str">
        <f>IF(H5994="Erdgas","Nettorechnungsbetrag (Erdgas)",IF(H5994="Strom","Nettorechnungsbetrag (Strom)",IF(H5994="Wärme/Kälte","Nettorechnungsbetrag (Wärme/Kälte)","Bitte Energieart auswählen!")))</f>
        <v>Bitte Energieart auswählen!</v>
      </c>
      <c r="C5995" s="47"/>
      <c r="D5995" s="47"/>
      <c r="E5995" s="47"/>
      <c r="F5995" s="47"/>
      <c r="G5995" s="47"/>
      <c r="H5995" s="113"/>
      <c r="I5995" s="60" t="s">
        <v>18</v>
      </c>
      <c r="J5995" s="48" t="s">
        <v>5</v>
      </c>
      <c r="K5995" s="47" t="str">
        <f>IF(H5994="Erdgas","Erdgaskosten exkl. Steuern, Abgaben, Netzentgelte, etc.",IF(H5994="Strom","Stromkosten exkl. Steuern, Abgaben, Netzentgelte, etc.",IF(H5994="Wärme/Kälte","Wärme-/Kältekosten exkl. Steuern, Abgaben, Netzentgelte, etc.","Bitte Energieart auswählen!")))</f>
        <v>Bitte Energieart auswählen!</v>
      </c>
      <c r="L5995" s="47"/>
      <c r="M5995" s="47"/>
      <c r="N5995" s="47"/>
      <c r="O5995" s="47"/>
      <c r="P5995" s="47"/>
      <c r="Q5995" s="47"/>
      <c r="R5995" s="47"/>
      <c r="S5995" s="47"/>
      <c r="T5995" s="47"/>
      <c r="U5995" s="47"/>
      <c r="V5995" s="47"/>
      <c r="W5995" s="47"/>
      <c r="X5995" s="91"/>
      <c r="Y5995" s="91"/>
      <c r="Z5995" s="91"/>
      <c r="AA5995" s="91"/>
    </row>
    <row r="5996" spans="2:27" ht="15" thickBot="1" x14ac:dyDescent="0.35">
      <c r="B5996" s="47" t="str">
        <f>IF(AND(H5994="Erdgas",H5993="Nein"),"Erdgasverbrauch in kWh gem. letzter Jahresabrechnung",IF(H5994="Erdgas","Erdgasverbrauch in kWh im Kalenderjahr 2021",IF(AND(H5994="Strom",H5993="Nein"),"Stromverbrauch in kWh gem. letzter Jahresabrechnung",IF(H5994="Strom","Stromverbrauch in kWh im Kalenderjahr 2021",IF(AND(H5994="Wärme/Kälte",H5993="Nein"),"Wärme-/Kälteverbrauch in kWh gem. letzter Jahresabrechnung",IF(H5994="Wärme/Kälte","Wärme-/Kälteverbrauch in kWh im Kalenderjahr 2021","Bitte Energieart auswählen!"))))))</f>
        <v>Bitte Energieart auswählen!</v>
      </c>
      <c r="C5996" s="47"/>
      <c r="D5996" s="47"/>
      <c r="E5996" s="47"/>
      <c r="F5996" s="47"/>
      <c r="G5996" s="47"/>
      <c r="H5996" s="114"/>
      <c r="I5996" s="60" t="s">
        <v>19</v>
      </c>
      <c r="J5996" s="48" t="s">
        <v>5</v>
      </c>
      <c r="K5996" s="47" t="str">
        <f>IF(H5993="Nein",IF(H5994="Erdgas","Den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endet."),IF(H5994="Erdgas","Bitte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5996" s="47"/>
      <c r="M5996" s="47"/>
      <c r="N5996" s="47"/>
      <c r="O5996" s="47"/>
      <c r="P5996" s="47"/>
      <c r="Q5996" s="47"/>
      <c r="R5996" s="47"/>
      <c r="S5996" s="47"/>
      <c r="T5996" s="47"/>
      <c r="U5996" s="47"/>
      <c r="V5996" s="47"/>
      <c r="W5996" s="47"/>
      <c r="X5996" s="91"/>
      <c r="Y5996" s="91"/>
      <c r="Z5996" s="91"/>
      <c r="AA5996" s="91"/>
    </row>
    <row r="5997" spans="2:27" x14ac:dyDescent="0.3">
      <c r="B5997" s="46"/>
      <c r="C5997" s="46"/>
      <c r="D5997" s="46"/>
      <c r="E5997" s="46"/>
      <c r="F5997" s="46"/>
      <c r="G5997" s="46"/>
      <c r="H5997" s="46"/>
      <c r="I5997" s="46"/>
      <c r="J5997" s="46"/>
      <c r="K5997" s="46"/>
      <c r="L5997" s="46"/>
      <c r="M5997" s="46"/>
      <c r="N5997" s="46"/>
      <c r="O5997" s="46"/>
      <c r="P5997" s="46"/>
      <c r="Q5997" s="46"/>
      <c r="R5997" s="46"/>
      <c r="S5997" s="46"/>
      <c r="T5997" s="46"/>
      <c r="U5997" s="46"/>
      <c r="V5997" s="46"/>
      <c r="W5997" s="46"/>
      <c r="X5997" s="91"/>
      <c r="Y5997" s="91"/>
      <c r="Z5997" s="91"/>
      <c r="AA5997" s="91"/>
    </row>
    <row r="5998" spans="2:27" ht="18" thickBot="1" x14ac:dyDescent="0.5">
      <c r="B5998" s="56" t="s">
        <v>10</v>
      </c>
      <c r="C5998" s="47"/>
      <c r="D5998" s="47"/>
      <c r="E5998" s="47"/>
      <c r="F5998" s="47"/>
      <c r="G5998" s="47"/>
      <c r="H5998" s="47"/>
      <c r="I5998" s="47"/>
      <c r="J5998" s="47"/>
      <c r="K5998" s="47"/>
      <c r="L5998" s="47"/>
      <c r="M5998" s="47"/>
      <c r="N5998" s="47"/>
      <c r="O5998" s="47"/>
      <c r="P5998" s="47"/>
      <c r="Q5998" s="47"/>
      <c r="R5998" s="47"/>
      <c r="S5998" s="47"/>
      <c r="T5998" s="47"/>
      <c r="U5998" s="47"/>
      <c r="V5998" s="47"/>
      <c r="W5998" s="47"/>
      <c r="X5998" s="91"/>
      <c r="Y5998" s="90"/>
      <c r="Z5998" s="91"/>
      <c r="AA5998" s="91"/>
    </row>
    <row r="5999" spans="2:27" ht="15" thickBot="1" x14ac:dyDescent="0.35">
      <c r="B5999" s="47" t="s">
        <v>11</v>
      </c>
      <c r="C5999" s="47"/>
      <c r="D5999" s="47"/>
      <c r="E5999" s="47"/>
      <c r="F5999" s="47"/>
      <c r="G5999" s="47"/>
      <c r="H5999" s="112"/>
      <c r="I5999" s="47"/>
      <c r="J5999" s="48" t="s">
        <v>5</v>
      </c>
      <c r="K5999" s="47" t="s">
        <v>12</v>
      </c>
      <c r="L5999" s="47"/>
      <c r="M5999" s="47"/>
      <c r="N5999" s="47"/>
      <c r="O5999" s="47"/>
      <c r="P5999" s="47"/>
      <c r="Q5999" s="47"/>
      <c r="R5999" s="47"/>
      <c r="S5999" s="47"/>
      <c r="T5999" s="47"/>
      <c r="U5999" s="47"/>
      <c r="V5999" s="47"/>
      <c r="W5999" s="47"/>
      <c r="X5999" s="91">
        <f>H6000</f>
        <v>0</v>
      </c>
      <c r="Y5999" s="91">
        <f>H6001</f>
        <v>0</v>
      </c>
      <c r="Z5999" s="91">
        <f>H6002</f>
        <v>0</v>
      </c>
      <c r="AA5999" s="91">
        <f>H6003</f>
        <v>0</v>
      </c>
    </row>
    <row r="6000" spans="2:27" ht="15" thickBot="1" x14ac:dyDescent="0.35">
      <c r="B6000" s="47" t="s">
        <v>13</v>
      </c>
      <c r="C6000" s="47"/>
      <c r="D6000" s="47"/>
      <c r="E6000" s="47"/>
      <c r="F6000" s="47"/>
      <c r="G6000" s="47"/>
      <c r="H6000" s="112"/>
      <c r="I6000" s="59"/>
      <c r="J6000" s="48" t="s">
        <v>5</v>
      </c>
      <c r="K6000" s="47" t="s">
        <v>15</v>
      </c>
      <c r="L6000" s="47"/>
      <c r="M6000" s="47"/>
      <c r="N6000" s="47"/>
      <c r="O6000" s="47"/>
      <c r="P6000" s="47"/>
      <c r="Q6000" s="47"/>
      <c r="R6000" s="47"/>
      <c r="S6000" s="47"/>
      <c r="T6000" s="47"/>
      <c r="U6000" s="47"/>
      <c r="V6000" s="47"/>
      <c r="W6000" s="47"/>
      <c r="X6000" s="91"/>
      <c r="Y6000" s="91"/>
      <c r="Z6000" s="91"/>
      <c r="AA6000" s="91"/>
    </row>
    <row r="6001" spans="2:27" ht="15" thickBot="1" x14ac:dyDescent="0.35">
      <c r="B6001" s="47" t="s">
        <v>16</v>
      </c>
      <c r="C6001" s="47"/>
      <c r="D6001" s="47"/>
      <c r="E6001" s="47"/>
      <c r="F6001" s="47"/>
      <c r="G6001" s="47"/>
      <c r="H6001" s="137"/>
      <c r="I6001" s="47"/>
      <c r="J6001" s="48" t="s">
        <v>5</v>
      </c>
      <c r="K6001" s="47" t="s">
        <v>17</v>
      </c>
      <c r="L6001" s="47"/>
      <c r="M6001" s="47"/>
      <c r="N6001" s="47"/>
      <c r="O6001" s="47"/>
      <c r="P6001" s="47"/>
      <c r="Q6001" s="47"/>
      <c r="R6001" s="47"/>
      <c r="S6001" s="47"/>
      <c r="T6001" s="47"/>
      <c r="U6001" s="47"/>
      <c r="V6001" s="47"/>
      <c r="W6001" s="47"/>
      <c r="X6001" s="91"/>
      <c r="Y6001" s="91"/>
      <c r="Z6001" s="91"/>
      <c r="AA6001" s="91"/>
    </row>
    <row r="6002" spans="2:27" ht="15" thickBot="1" x14ac:dyDescent="0.35">
      <c r="B6002" s="47" t="str">
        <f>IF(H6001="Erdgas","Nettorechnungsbetrag (Erdgas)",IF(H6001="Strom","Nettorechnungsbetrag (Strom)",IF(H6001="Wärme/Kälte","Nettorechnungsbetrag (Wärme/Kälte)","Bitte Energieart auswählen!")))</f>
        <v>Bitte Energieart auswählen!</v>
      </c>
      <c r="C6002" s="47"/>
      <c r="D6002" s="47"/>
      <c r="E6002" s="47"/>
      <c r="F6002" s="47"/>
      <c r="G6002" s="47"/>
      <c r="H6002" s="113"/>
      <c r="I6002" s="60" t="s">
        <v>18</v>
      </c>
      <c r="J6002" s="48" t="s">
        <v>5</v>
      </c>
      <c r="K6002" s="47" t="str">
        <f>IF(H6001="Erdgas","Erdgaskosten exkl. Steuern, Abgaben, Netzentgelte, etc.",IF(H6001="Strom","Stromkosten exkl. Steuern, Abgaben, Netzentgelte, etc.",IF(H6001="Wärme/Kälte","Wärme-/Kältekosten exkl. Steuern, Abgaben, Netzentgelte, etc.","Bitte Energieart auswählen!")))</f>
        <v>Bitte Energieart auswählen!</v>
      </c>
      <c r="L6002" s="47"/>
      <c r="M6002" s="47"/>
      <c r="N6002" s="47"/>
      <c r="O6002" s="47"/>
      <c r="P6002" s="47"/>
      <c r="Q6002" s="47"/>
      <c r="R6002" s="47"/>
      <c r="S6002" s="47"/>
      <c r="T6002" s="47"/>
      <c r="U6002" s="47"/>
      <c r="V6002" s="47"/>
      <c r="W6002" s="47"/>
      <c r="X6002" s="91"/>
      <c r="Y6002" s="91"/>
      <c r="Z6002" s="91"/>
      <c r="AA6002" s="91"/>
    </row>
    <row r="6003" spans="2:27" ht="15" thickBot="1" x14ac:dyDescent="0.35">
      <c r="B6003" s="47" t="str">
        <f>IF(AND(H6001="Erdgas",H6000="Nein"),"Erdgasverbrauch in kWh gem. letzter Jahresabrechnung",IF(H6001="Erdgas","Erdgasverbrauch in kWh im Kalenderjahr 2021",IF(AND(H6001="Strom",H6000="Nein"),"Stromverbrauch in kWh gem. letzter Jahresabrechnung",IF(H6001="Strom","Stromverbrauch in kWh im Kalenderjahr 2021",IF(AND(H6001="Wärme/Kälte",H6000="Nein"),"Wärme-/Kälteverbrauch in kWh gem. letzter Jahresabrechnung",IF(H6001="Wärme/Kälte","Wärme-/Kälteverbrauch in kWh im Kalenderjahr 2021","Bitte Energieart auswählen!"))))))</f>
        <v>Bitte Energieart auswählen!</v>
      </c>
      <c r="C6003" s="47"/>
      <c r="D6003" s="47"/>
      <c r="E6003" s="47"/>
      <c r="F6003" s="47"/>
      <c r="G6003" s="47"/>
      <c r="H6003" s="114"/>
      <c r="I6003" s="60" t="s">
        <v>19</v>
      </c>
      <c r="J6003" s="48" t="s">
        <v>5</v>
      </c>
      <c r="K6003" s="47" t="str">
        <f>IF(H6000="Nein",IF(H6001="Erdgas","Den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endet."),IF(H6001="Erdgas","Bitte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03" s="47"/>
      <c r="M6003" s="47"/>
      <c r="N6003" s="47"/>
      <c r="O6003" s="47"/>
      <c r="P6003" s="47"/>
      <c r="Q6003" s="47"/>
      <c r="R6003" s="47"/>
      <c r="S6003" s="47"/>
      <c r="T6003" s="47"/>
      <c r="U6003" s="47"/>
      <c r="V6003" s="47"/>
      <c r="W6003" s="47"/>
      <c r="X6003" s="91"/>
      <c r="Y6003" s="91"/>
      <c r="Z6003" s="91"/>
      <c r="AA6003" s="91"/>
    </row>
    <row r="6004" spans="2:27" x14ac:dyDescent="0.3">
      <c r="B6004" s="46"/>
      <c r="C6004" s="46"/>
      <c r="D6004" s="46"/>
      <c r="E6004" s="46"/>
      <c r="F6004" s="46"/>
      <c r="G6004" s="46"/>
      <c r="H6004" s="46"/>
      <c r="I6004" s="46"/>
      <c r="J6004" s="46"/>
      <c r="K6004" s="46"/>
      <c r="L6004" s="46"/>
      <c r="M6004" s="46"/>
      <c r="N6004" s="46"/>
      <c r="O6004" s="46"/>
      <c r="P6004" s="46"/>
      <c r="Q6004" s="46"/>
      <c r="R6004" s="46"/>
      <c r="S6004" s="46"/>
      <c r="T6004" s="46"/>
      <c r="U6004" s="46"/>
      <c r="V6004" s="46"/>
      <c r="W6004" s="46"/>
      <c r="X6004" s="91"/>
      <c r="Y6004" s="91"/>
      <c r="Z6004" s="91"/>
      <c r="AA6004" s="91"/>
    </row>
    <row r="6005" spans="2:27" ht="18" thickBot="1" x14ac:dyDescent="0.5">
      <c r="B6005" s="56" t="s">
        <v>10</v>
      </c>
      <c r="C6005" s="47"/>
      <c r="D6005" s="47"/>
      <c r="E6005" s="47"/>
      <c r="F6005" s="47"/>
      <c r="G6005" s="47"/>
      <c r="H6005" s="47"/>
      <c r="I6005" s="47"/>
      <c r="J6005" s="47"/>
      <c r="K6005" s="47"/>
      <c r="L6005" s="47"/>
      <c r="M6005" s="47"/>
      <c r="N6005" s="47"/>
      <c r="O6005" s="47"/>
      <c r="P6005" s="47"/>
      <c r="Q6005" s="47"/>
      <c r="R6005" s="47"/>
      <c r="S6005" s="47"/>
      <c r="T6005" s="47"/>
      <c r="U6005" s="47"/>
      <c r="V6005" s="47"/>
      <c r="W6005" s="47"/>
      <c r="X6005" s="91"/>
      <c r="Y6005" s="90"/>
      <c r="Z6005" s="91"/>
      <c r="AA6005" s="91"/>
    </row>
    <row r="6006" spans="2:27" ht="15" thickBot="1" x14ac:dyDescent="0.35">
      <c r="B6006" s="47" t="s">
        <v>11</v>
      </c>
      <c r="C6006" s="47"/>
      <c r="D6006" s="47"/>
      <c r="E6006" s="47"/>
      <c r="F6006" s="47"/>
      <c r="G6006" s="47"/>
      <c r="H6006" s="112"/>
      <c r="I6006" s="47"/>
      <c r="J6006" s="48" t="s">
        <v>5</v>
      </c>
      <c r="K6006" s="47" t="s">
        <v>12</v>
      </c>
      <c r="L6006" s="47"/>
      <c r="M6006" s="47"/>
      <c r="N6006" s="47"/>
      <c r="O6006" s="47"/>
      <c r="P6006" s="47"/>
      <c r="Q6006" s="47"/>
      <c r="R6006" s="47"/>
      <c r="S6006" s="47"/>
      <c r="T6006" s="47"/>
      <c r="U6006" s="47"/>
      <c r="V6006" s="47"/>
      <c r="W6006" s="47"/>
      <c r="X6006" s="91">
        <f>H6007</f>
        <v>0</v>
      </c>
      <c r="Y6006" s="91">
        <f>H6008</f>
        <v>0</v>
      </c>
      <c r="Z6006" s="91">
        <f>H6009</f>
        <v>0</v>
      </c>
      <c r="AA6006" s="91">
        <f>H6010</f>
        <v>0</v>
      </c>
    </row>
    <row r="6007" spans="2:27" ht="15" thickBot="1" x14ac:dyDescent="0.35">
      <c r="B6007" s="47" t="s">
        <v>13</v>
      </c>
      <c r="C6007" s="47"/>
      <c r="D6007" s="47"/>
      <c r="E6007" s="47"/>
      <c r="F6007" s="47"/>
      <c r="G6007" s="47"/>
      <c r="H6007" s="112"/>
      <c r="I6007" s="59"/>
      <c r="J6007" s="48" t="s">
        <v>5</v>
      </c>
      <c r="K6007" s="47" t="s">
        <v>15</v>
      </c>
      <c r="L6007" s="47"/>
      <c r="M6007" s="47"/>
      <c r="N6007" s="47"/>
      <c r="O6007" s="47"/>
      <c r="P6007" s="47"/>
      <c r="Q6007" s="47"/>
      <c r="R6007" s="47"/>
      <c r="S6007" s="47"/>
      <c r="T6007" s="47"/>
      <c r="U6007" s="47"/>
      <c r="V6007" s="47"/>
      <c r="W6007" s="47"/>
      <c r="X6007" s="91"/>
      <c r="Y6007" s="91"/>
      <c r="Z6007" s="91"/>
      <c r="AA6007" s="91"/>
    </row>
    <row r="6008" spans="2:27" ht="15" thickBot="1" x14ac:dyDescent="0.35">
      <c r="B6008" s="47" t="s">
        <v>16</v>
      </c>
      <c r="C6008" s="47"/>
      <c r="D6008" s="47"/>
      <c r="E6008" s="47"/>
      <c r="F6008" s="47"/>
      <c r="G6008" s="47"/>
      <c r="H6008" s="137"/>
      <c r="I6008" s="47"/>
      <c r="J6008" s="48" t="s">
        <v>5</v>
      </c>
      <c r="K6008" s="47" t="s">
        <v>17</v>
      </c>
      <c r="L6008" s="47"/>
      <c r="M6008" s="47"/>
      <c r="N6008" s="47"/>
      <c r="O6008" s="47"/>
      <c r="P6008" s="47"/>
      <c r="Q6008" s="47"/>
      <c r="R6008" s="47"/>
      <c r="S6008" s="47"/>
      <c r="T6008" s="47"/>
      <c r="U6008" s="47"/>
      <c r="V6008" s="47"/>
      <c r="W6008" s="47"/>
      <c r="X6008" s="91"/>
      <c r="Y6008" s="91"/>
      <c r="Z6008" s="91"/>
      <c r="AA6008" s="91"/>
    </row>
    <row r="6009" spans="2:27" ht="15" thickBot="1" x14ac:dyDescent="0.35">
      <c r="B6009" s="47" t="str">
        <f>IF(H6008="Erdgas","Nettorechnungsbetrag (Erdgas)",IF(H6008="Strom","Nettorechnungsbetrag (Strom)",IF(H6008="Wärme/Kälte","Nettorechnungsbetrag (Wärme/Kälte)","Bitte Energieart auswählen!")))</f>
        <v>Bitte Energieart auswählen!</v>
      </c>
      <c r="C6009" s="47"/>
      <c r="D6009" s="47"/>
      <c r="E6009" s="47"/>
      <c r="F6009" s="47"/>
      <c r="G6009" s="47"/>
      <c r="H6009" s="113"/>
      <c r="I6009" s="60" t="s">
        <v>18</v>
      </c>
      <c r="J6009" s="48" t="s">
        <v>5</v>
      </c>
      <c r="K6009" s="47" t="str">
        <f>IF(H6008="Erdgas","Erdgaskosten exkl. Steuern, Abgaben, Netzentgelte, etc.",IF(H6008="Strom","Stromkosten exkl. Steuern, Abgaben, Netzentgelte, etc.",IF(H6008="Wärme/Kälte","Wärme-/Kältekosten exkl. Steuern, Abgaben, Netzentgelte, etc.","Bitte Energieart auswählen!")))</f>
        <v>Bitte Energieart auswählen!</v>
      </c>
      <c r="L6009" s="47"/>
      <c r="M6009" s="47"/>
      <c r="N6009" s="47"/>
      <c r="O6009" s="47"/>
      <c r="P6009" s="47"/>
      <c r="Q6009" s="47"/>
      <c r="R6009" s="47"/>
      <c r="S6009" s="47"/>
      <c r="T6009" s="47"/>
      <c r="U6009" s="47"/>
      <c r="V6009" s="47"/>
      <c r="W6009" s="47"/>
      <c r="X6009" s="91"/>
      <c r="Y6009" s="91"/>
      <c r="Z6009" s="91"/>
      <c r="AA6009" s="91"/>
    </row>
    <row r="6010" spans="2:27" ht="15" thickBot="1" x14ac:dyDescent="0.35">
      <c r="B6010" s="47" t="str">
        <f>IF(AND(H6008="Erdgas",H6007="Nein"),"Erdgasverbrauch in kWh gem. letzter Jahresabrechnung",IF(H6008="Erdgas","Erdgasverbrauch in kWh im Kalenderjahr 2021",IF(AND(H6008="Strom",H6007="Nein"),"Stromverbrauch in kWh gem. letzter Jahresabrechnung",IF(H6008="Strom","Stromverbrauch in kWh im Kalenderjahr 2021",IF(AND(H6008="Wärme/Kälte",H6007="Nein"),"Wärme-/Kälteverbrauch in kWh gem. letzter Jahresabrechnung",IF(H6008="Wärme/Kälte","Wärme-/Kälteverbrauch in kWh im Kalenderjahr 2021","Bitte Energieart auswählen!"))))))</f>
        <v>Bitte Energieart auswählen!</v>
      </c>
      <c r="C6010" s="47"/>
      <c r="D6010" s="47"/>
      <c r="E6010" s="47"/>
      <c r="F6010" s="47"/>
      <c r="G6010" s="47"/>
      <c r="H6010" s="114"/>
      <c r="I6010" s="60" t="s">
        <v>19</v>
      </c>
      <c r="J6010" s="48" t="s">
        <v>5</v>
      </c>
      <c r="K6010" s="47" t="str">
        <f>IF(H6007="Nein",IF(H6008="Erdgas","Den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endet."),IF(H6008="Erdgas","Bitte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10" s="47"/>
      <c r="M6010" s="47"/>
      <c r="N6010" s="47"/>
      <c r="O6010" s="47"/>
      <c r="P6010" s="47"/>
      <c r="Q6010" s="47"/>
      <c r="R6010" s="47"/>
      <c r="S6010" s="47"/>
      <c r="T6010" s="47"/>
      <c r="U6010" s="47"/>
      <c r="V6010" s="47"/>
      <c r="W6010" s="47"/>
      <c r="X6010" s="91"/>
      <c r="Y6010" s="91"/>
      <c r="Z6010" s="91"/>
      <c r="AA6010" s="91"/>
    </row>
    <row r="6011" spans="2:27" x14ac:dyDescent="0.3">
      <c r="B6011" s="46"/>
      <c r="C6011" s="46"/>
      <c r="D6011" s="46"/>
      <c r="E6011" s="46"/>
      <c r="F6011" s="46"/>
      <c r="G6011" s="46"/>
      <c r="H6011" s="46"/>
      <c r="I6011" s="46"/>
      <c r="J6011" s="46"/>
      <c r="K6011" s="46"/>
      <c r="L6011" s="46"/>
      <c r="M6011" s="46"/>
      <c r="N6011" s="46"/>
      <c r="O6011" s="46"/>
      <c r="P6011" s="46"/>
      <c r="Q6011" s="46"/>
      <c r="R6011" s="46"/>
      <c r="S6011" s="46"/>
      <c r="T6011" s="46"/>
      <c r="U6011" s="46"/>
      <c r="V6011" s="46"/>
      <c r="W6011" s="46"/>
      <c r="X6011" s="91"/>
      <c r="Y6011" s="91"/>
      <c r="Z6011" s="91"/>
      <c r="AA6011" s="91"/>
    </row>
    <row r="6012" spans="2:27" ht="18" thickBot="1" x14ac:dyDescent="0.5">
      <c r="B6012" s="56" t="s">
        <v>10</v>
      </c>
      <c r="C6012" s="47"/>
      <c r="D6012" s="47"/>
      <c r="E6012" s="47"/>
      <c r="F6012" s="47"/>
      <c r="G6012" s="47"/>
      <c r="H6012" s="47"/>
      <c r="I6012" s="47"/>
      <c r="J6012" s="47"/>
      <c r="K6012" s="47"/>
      <c r="L6012" s="47"/>
      <c r="M6012" s="47"/>
      <c r="N6012" s="47"/>
      <c r="O6012" s="47"/>
      <c r="P6012" s="47"/>
      <c r="Q6012" s="47"/>
      <c r="R6012" s="47"/>
      <c r="S6012" s="47"/>
      <c r="T6012" s="47"/>
      <c r="U6012" s="47"/>
      <c r="V6012" s="47"/>
      <c r="W6012" s="47"/>
      <c r="X6012" s="91"/>
      <c r="Y6012" s="90"/>
      <c r="Z6012" s="91"/>
      <c r="AA6012" s="91"/>
    </row>
    <row r="6013" spans="2:27" ht="15" thickBot="1" x14ac:dyDescent="0.35">
      <c r="B6013" s="47" t="s">
        <v>11</v>
      </c>
      <c r="C6013" s="47"/>
      <c r="D6013" s="47"/>
      <c r="E6013" s="47"/>
      <c r="F6013" s="47"/>
      <c r="G6013" s="47"/>
      <c r="H6013" s="112"/>
      <c r="I6013" s="47"/>
      <c r="J6013" s="48" t="s">
        <v>5</v>
      </c>
      <c r="K6013" s="47" t="s">
        <v>12</v>
      </c>
      <c r="L6013" s="47"/>
      <c r="M6013" s="47"/>
      <c r="N6013" s="47"/>
      <c r="O6013" s="47"/>
      <c r="P6013" s="47"/>
      <c r="Q6013" s="47"/>
      <c r="R6013" s="47"/>
      <c r="S6013" s="47"/>
      <c r="T6013" s="47"/>
      <c r="U6013" s="47"/>
      <c r="V6013" s="47"/>
      <c r="W6013" s="47"/>
      <c r="X6013" s="91">
        <f>H6014</f>
        <v>0</v>
      </c>
      <c r="Y6013" s="91">
        <f>H6015</f>
        <v>0</v>
      </c>
      <c r="Z6013" s="91">
        <f>H6016</f>
        <v>0</v>
      </c>
      <c r="AA6013" s="91">
        <f>H6017</f>
        <v>0</v>
      </c>
    </row>
    <row r="6014" spans="2:27" ht="15" thickBot="1" x14ac:dyDescent="0.35">
      <c r="B6014" s="47" t="s">
        <v>13</v>
      </c>
      <c r="C6014" s="47"/>
      <c r="D6014" s="47"/>
      <c r="E6014" s="47"/>
      <c r="F6014" s="47"/>
      <c r="G6014" s="47"/>
      <c r="H6014" s="112"/>
      <c r="I6014" s="59"/>
      <c r="J6014" s="48" t="s">
        <v>5</v>
      </c>
      <c r="K6014" s="47" t="s">
        <v>15</v>
      </c>
      <c r="L6014" s="47"/>
      <c r="M6014" s="47"/>
      <c r="N6014" s="47"/>
      <c r="O6014" s="47"/>
      <c r="P6014" s="47"/>
      <c r="Q6014" s="47"/>
      <c r="R6014" s="47"/>
      <c r="S6014" s="47"/>
      <c r="T6014" s="47"/>
      <c r="U6014" s="47"/>
      <c r="V6014" s="47"/>
      <c r="W6014" s="47"/>
      <c r="X6014" s="91"/>
      <c r="Y6014" s="91"/>
      <c r="Z6014" s="91"/>
      <c r="AA6014" s="91"/>
    </row>
    <row r="6015" spans="2:27" ht="15" thickBot="1" x14ac:dyDescent="0.35">
      <c r="B6015" s="47" t="s">
        <v>16</v>
      </c>
      <c r="C6015" s="47"/>
      <c r="D6015" s="47"/>
      <c r="E6015" s="47"/>
      <c r="F6015" s="47"/>
      <c r="G6015" s="47"/>
      <c r="H6015" s="137"/>
      <c r="I6015" s="47"/>
      <c r="J6015" s="48" t="s">
        <v>5</v>
      </c>
      <c r="K6015" s="47" t="s">
        <v>17</v>
      </c>
      <c r="L6015" s="47"/>
      <c r="M6015" s="47"/>
      <c r="N6015" s="47"/>
      <c r="O6015" s="47"/>
      <c r="P6015" s="47"/>
      <c r="Q6015" s="47"/>
      <c r="R6015" s="47"/>
      <c r="S6015" s="47"/>
      <c r="T6015" s="47"/>
      <c r="U6015" s="47"/>
      <c r="V6015" s="47"/>
      <c r="W6015" s="47"/>
      <c r="X6015" s="91"/>
      <c r="Y6015" s="91"/>
      <c r="Z6015" s="91"/>
      <c r="AA6015" s="91"/>
    </row>
    <row r="6016" spans="2:27" ht="15" thickBot="1" x14ac:dyDescent="0.35">
      <c r="B6016" s="47" t="str">
        <f>IF(H6015="Erdgas","Nettorechnungsbetrag (Erdgas)",IF(H6015="Strom","Nettorechnungsbetrag (Strom)",IF(H6015="Wärme/Kälte","Nettorechnungsbetrag (Wärme/Kälte)","Bitte Energieart auswählen!")))</f>
        <v>Bitte Energieart auswählen!</v>
      </c>
      <c r="C6016" s="47"/>
      <c r="D6016" s="47"/>
      <c r="E6016" s="47"/>
      <c r="F6016" s="47"/>
      <c r="G6016" s="47"/>
      <c r="H6016" s="113"/>
      <c r="I6016" s="60" t="s">
        <v>18</v>
      </c>
      <c r="J6016" s="48" t="s">
        <v>5</v>
      </c>
      <c r="K6016" s="47" t="str">
        <f>IF(H6015="Erdgas","Erdgaskosten exkl. Steuern, Abgaben, Netzentgelte, etc.",IF(H6015="Strom","Stromkosten exkl. Steuern, Abgaben, Netzentgelte, etc.",IF(H6015="Wärme/Kälte","Wärme-/Kältekosten exkl. Steuern, Abgaben, Netzentgelte, etc.","Bitte Energieart auswählen!")))</f>
        <v>Bitte Energieart auswählen!</v>
      </c>
      <c r="L6016" s="47"/>
      <c r="M6016" s="47"/>
      <c r="N6016" s="47"/>
      <c r="O6016" s="47"/>
      <c r="P6016" s="47"/>
      <c r="Q6016" s="47"/>
      <c r="R6016" s="47"/>
      <c r="S6016" s="47"/>
      <c r="T6016" s="47"/>
      <c r="U6016" s="47"/>
      <c r="V6016" s="47"/>
      <c r="W6016" s="47"/>
      <c r="X6016" s="91"/>
      <c r="Y6016" s="91"/>
      <c r="Z6016" s="91"/>
      <c r="AA6016" s="91"/>
    </row>
    <row r="6017" spans="2:27" ht="15" thickBot="1" x14ac:dyDescent="0.35">
      <c r="B6017" s="47" t="str">
        <f>IF(AND(H6015="Erdgas",H6014="Nein"),"Erdgasverbrauch in kWh gem. letzter Jahresabrechnung",IF(H6015="Erdgas","Erdgasverbrauch in kWh im Kalenderjahr 2021",IF(AND(H6015="Strom",H6014="Nein"),"Stromverbrauch in kWh gem. letzter Jahresabrechnung",IF(H6015="Strom","Stromverbrauch in kWh im Kalenderjahr 2021",IF(AND(H6015="Wärme/Kälte",H6014="Nein"),"Wärme-/Kälteverbrauch in kWh gem. letzter Jahresabrechnung",IF(H6015="Wärme/Kälte","Wärme-/Kälteverbrauch in kWh im Kalenderjahr 2021","Bitte Energieart auswählen!"))))))</f>
        <v>Bitte Energieart auswählen!</v>
      </c>
      <c r="C6017" s="47"/>
      <c r="D6017" s="47"/>
      <c r="E6017" s="47"/>
      <c r="F6017" s="47"/>
      <c r="G6017" s="47"/>
      <c r="H6017" s="114"/>
      <c r="I6017" s="60" t="s">
        <v>19</v>
      </c>
      <c r="J6017" s="48" t="s">
        <v>5</v>
      </c>
      <c r="K6017" s="47" t="str">
        <f>IF(H6014="Nein",IF(H6015="Erdgas","Den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endet."),IF(H6015="Erdgas","Bitte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17" s="47"/>
      <c r="M6017" s="47"/>
      <c r="N6017" s="47"/>
      <c r="O6017" s="47"/>
      <c r="P6017" s="47"/>
      <c r="Q6017" s="47"/>
      <c r="R6017" s="47"/>
      <c r="S6017" s="47"/>
      <c r="T6017" s="47"/>
      <c r="U6017" s="47"/>
      <c r="V6017" s="47"/>
      <c r="W6017" s="47"/>
      <c r="X6017" s="91"/>
      <c r="Y6017" s="91"/>
      <c r="Z6017" s="91"/>
      <c r="AA6017" s="91"/>
    </row>
    <row r="6018" spans="2:27" x14ac:dyDescent="0.3">
      <c r="B6018" s="46"/>
      <c r="C6018" s="46"/>
      <c r="D6018" s="46"/>
      <c r="E6018" s="46"/>
      <c r="F6018" s="46"/>
      <c r="G6018" s="46"/>
      <c r="H6018" s="46"/>
      <c r="I6018" s="46"/>
      <c r="J6018" s="46"/>
      <c r="K6018" s="46"/>
      <c r="L6018" s="46"/>
      <c r="M6018" s="46"/>
      <c r="N6018" s="46"/>
      <c r="O6018" s="46"/>
      <c r="P6018" s="46"/>
      <c r="Q6018" s="46"/>
      <c r="R6018" s="46"/>
      <c r="S6018" s="46"/>
      <c r="T6018" s="46"/>
      <c r="U6018" s="46"/>
      <c r="V6018" s="46"/>
      <c r="W6018" s="46"/>
      <c r="X6018" s="91"/>
      <c r="Y6018" s="91"/>
      <c r="Z6018" s="91"/>
      <c r="AA6018" s="91"/>
    </row>
    <row r="6019" spans="2:27" ht="18" thickBot="1" x14ac:dyDescent="0.5">
      <c r="B6019" s="56" t="s">
        <v>10</v>
      </c>
      <c r="C6019" s="47"/>
      <c r="D6019" s="47"/>
      <c r="E6019" s="47"/>
      <c r="F6019" s="47"/>
      <c r="G6019" s="47"/>
      <c r="H6019" s="47"/>
      <c r="I6019" s="47"/>
      <c r="J6019" s="47"/>
      <c r="K6019" s="47"/>
      <c r="L6019" s="47"/>
      <c r="M6019" s="47"/>
      <c r="N6019" s="47"/>
      <c r="O6019" s="47"/>
      <c r="P6019" s="47"/>
      <c r="Q6019" s="47"/>
      <c r="R6019" s="47"/>
      <c r="S6019" s="47"/>
      <c r="T6019" s="47"/>
      <c r="U6019" s="47"/>
      <c r="V6019" s="47"/>
      <c r="W6019" s="47"/>
      <c r="X6019" s="91"/>
      <c r="Y6019" s="90"/>
      <c r="Z6019" s="91"/>
      <c r="AA6019" s="91"/>
    </row>
    <row r="6020" spans="2:27" ht="15" thickBot="1" x14ac:dyDescent="0.35">
      <c r="B6020" s="47" t="s">
        <v>11</v>
      </c>
      <c r="C6020" s="47"/>
      <c r="D6020" s="47"/>
      <c r="E6020" s="47"/>
      <c r="F6020" s="47"/>
      <c r="G6020" s="47"/>
      <c r="H6020" s="112"/>
      <c r="I6020" s="47"/>
      <c r="J6020" s="48" t="s">
        <v>5</v>
      </c>
      <c r="K6020" s="47" t="s">
        <v>12</v>
      </c>
      <c r="L6020" s="47"/>
      <c r="M6020" s="47"/>
      <c r="N6020" s="47"/>
      <c r="O6020" s="47"/>
      <c r="P6020" s="47"/>
      <c r="Q6020" s="47"/>
      <c r="R6020" s="47"/>
      <c r="S6020" s="47"/>
      <c r="T6020" s="47"/>
      <c r="U6020" s="47"/>
      <c r="V6020" s="47"/>
      <c r="W6020" s="47"/>
      <c r="X6020" s="91">
        <f>H6021</f>
        <v>0</v>
      </c>
      <c r="Y6020" s="91">
        <f>H6022</f>
        <v>0</v>
      </c>
      <c r="Z6020" s="91">
        <f>H6023</f>
        <v>0</v>
      </c>
      <c r="AA6020" s="91">
        <f>H6024</f>
        <v>0</v>
      </c>
    </row>
    <row r="6021" spans="2:27" ht="15" thickBot="1" x14ac:dyDescent="0.35">
      <c r="B6021" s="47" t="s">
        <v>13</v>
      </c>
      <c r="C6021" s="47"/>
      <c r="D6021" s="47"/>
      <c r="E6021" s="47"/>
      <c r="F6021" s="47"/>
      <c r="G6021" s="47"/>
      <c r="H6021" s="112"/>
      <c r="I6021" s="59"/>
      <c r="J6021" s="48" t="s">
        <v>5</v>
      </c>
      <c r="K6021" s="47" t="s">
        <v>15</v>
      </c>
      <c r="L6021" s="47"/>
      <c r="M6021" s="47"/>
      <c r="N6021" s="47"/>
      <c r="O6021" s="47"/>
      <c r="P6021" s="47"/>
      <c r="Q6021" s="47"/>
      <c r="R6021" s="47"/>
      <c r="S6021" s="47"/>
      <c r="T6021" s="47"/>
      <c r="U6021" s="47"/>
      <c r="V6021" s="47"/>
      <c r="W6021" s="47"/>
      <c r="X6021" s="91"/>
      <c r="Y6021" s="91"/>
      <c r="Z6021" s="91"/>
      <c r="AA6021" s="91"/>
    </row>
    <row r="6022" spans="2:27" ht="15" thickBot="1" x14ac:dyDescent="0.35">
      <c r="B6022" s="47" t="s">
        <v>16</v>
      </c>
      <c r="C6022" s="47"/>
      <c r="D6022" s="47"/>
      <c r="E6022" s="47"/>
      <c r="F6022" s="47"/>
      <c r="G6022" s="47"/>
      <c r="H6022" s="137"/>
      <c r="I6022" s="47"/>
      <c r="J6022" s="48" t="s">
        <v>5</v>
      </c>
      <c r="K6022" s="47" t="s">
        <v>17</v>
      </c>
      <c r="L6022" s="47"/>
      <c r="M6022" s="47"/>
      <c r="N6022" s="47"/>
      <c r="O6022" s="47"/>
      <c r="P6022" s="47"/>
      <c r="Q6022" s="47"/>
      <c r="R6022" s="47"/>
      <c r="S6022" s="47"/>
      <c r="T6022" s="47"/>
      <c r="U6022" s="47"/>
      <c r="V6022" s="47"/>
      <c r="W6022" s="47"/>
      <c r="X6022" s="91"/>
      <c r="Y6022" s="91"/>
      <c r="Z6022" s="91"/>
      <c r="AA6022" s="91"/>
    </row>
    <row r="6023" spans="2:27" ht="15" thickBot="1" x14ac:dyDescent="0.35">
      <c r="B6023" s="47" t="str">
        <f>IF(H6022="Erdgas","Nettorechnungsbetrag (Erdgas)",IF(H6022="Strom","Nettorechnungsbetrag (Strom)",IF(H6022="Wärme/Kälte","Nettorechnungsbetrag (Wärme/Kälte)","Bitte Energieart auswählen!")))</f>
        <v>Bitte Energieart auswählen!</v>
      </c>
      <c r="C6023" s="47"/>
      <c r="D6023" s="47"/>
      <c r="E6023" s="47"/>
      <c r="F6023" s="47"/>
      <c r="G6023" s="47"/>
      <c r="H6023" s="113"/>
      <c r="I6023" s="60" t="s">
        <v>18</v>
      </c>
      <c r="J6023" s="48" t="s">
        <v>5</v>
      </c>
      <c r="K6023" s="47" t="str">
        <f>IF(H6022="Erdgas","Erdgaskosten exkl. Steuern, Abgaben, Netzentgelte, etc.",IF(H6022="Strom","Stromkosten exkl. Steuern, Abgaben, Netzentgelte, etc.",IF(H6022="Wärme/Kälte","Wärme-/Kältekosten exkl. Steuern, Abgaben, Netzentgelte, etc.","Bitte Energieart auswählen!")))</f>
        <v>Bitte Energieart auswählen!</v>
      </c>
      <c r="L6023" s="47"/>
      <c r="M6023" s="47"/>
      <c r="N6023" s="47"/>
      <c r="O6023" s="47"/>
      <c r="P6023" s="47"/>
      <c r="Q6023" s="47"/>
      <c r="R6023" s="47"/>
      <c r="S6023" s="47"/>
      <c r="T6023" s="47"/>
      <c r="U6023" s="47"/>
      <c r="V6023" s="47"/>
      <c r="W6023" s="47"/>
      <c r="X6023" s="91"/>
      <c r="Y6023" s="91"/>
      <c r="Z6023" s="91"/>
      <c r="AA6023" s="91"/>
    </row>
    <row r="6024" spans="2:27" ht="15" thickBot="1" x14ac:dyDescent="0.35">
      <c r="B6024" s="47" t="str">
        <f>IF(AND(H6022="Erdgas",H6021="Nein"),"Erdgasverbrauch in kWh gem. letzter Jahresabrechnung",IF(H6022="Erdgas","Erdgasverbrauch in kWh im Kalenderjahr 2021",IF(AND(H6022="Strom",H6021="Nein"),"Stromverbrauch in kWh gem. letzter Jahresabrechnung",IF(H6022="Strom","Stromverbrauch in kWh im Kalenderjahr 2021",IF(AND(H6022="Wärme/Kälte",H6021="Nein"),"Wärme-/Kälteverbrauch in kWh gem. letzter Jahresabrechnung",IF(H6022="Wärme/Kälte","Wärme-/Kälteverbrauch in kWh im Kalenderjahr 2021","Bitte Energieart auswählen!"))))))</f>
        <v>Bitte Energieart auswählen!</v>
      </c>
      <c r="C6024" s="47"/>
      <c r="D6024" s="47"/>
      <c r="E6024" s="47"/>
      <c r="F6024" s="47"/>
      <c r="G6024" s="47"/>
      <c r="H6024" s="114"/>
      <c r="I6024" s="60" t="s">
        <v>19</v>
      </c>
      <c r="J6024" s="48" t="s">
        <v>5</v>
      </c>
      <c r="K6024" s="47" t="str">
        <f>IF(H6021="Nein",IF(H6022="Erdgas","Den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endet."),IF(H6022="Erdgas","Bitte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24" s="47"/>
      <c r="M6024" s="47"/>
      <c r="N6024" s="47"/>
      <c r="O6024" s="47"/>
      <c r="P6024" s="47"/>
      <c r="Q6024" s="47"/>
      <c r="R6024" s="47"/>
      <c r="S6024" s="47"/>
      <c r="T6024" s="47"/>
      <c r="U6024" s="47"/>
      <c r="V6024" s="47"/>
      <c r="W6024" s="47"/>
      <c r="X6024" s="91"/>
      <c r="Y6024" s="91"/>
      <c r="Z6024" s="91"/>
      <c r="AA6024" s="91"/>
    </row>
    <row r="6025" spans="2:27" x14ac:dyDescent="0.3">
      <c r="B6025" s="46"/>
      <c r="C6025" s="46"/>
      <c r="D6025" s="46"/>
      <c r="E6025" s="46"/>
      <c r="F6025" s="46"/>
      <c r="G6025" s="46"/>
      <c r="H6025" s="46"/>
      <c r="I6025" s="46"/>
      <c r="J6025" s="46"/>
      <c r="K6025" s="46"/>
      <c r="L6025" s="46"/>
      <c r="M6025" s="46"/>
      <c r="N6025" s="46"/>
      <c r="O6025" s="46"/>
      <c r="P6025" s="46"/>
      <c r="Q6025" s="46"/>
      <c r="R6025" s="46"/>
      <c r="S6025" s="46"/>
      <c r="T6025" s="46"/>
      <c r="U6025" s="46"/>
      <c r="V6025" s="46"/>
      <c r="W6025" s="46"/>
      <c r="X6025" s="91"/>
      <c r="Y6025" s="91"/>
      <c r="Z6025" s="91"/>
      <c r="AA6025" s="91"/>
    </row>
    <row r="6026" spans="2:27" ht="18" thickBot="1" x14ac:dyDescent="0.5">
      <c r="B6026" s="56" t="s">
        <v>10</v>
      </c>
      <c r="C6026" s="47"/>
      <c r="D6026" s="47"/>
      <c r="E6026" s="47"/>
      <c r="F6026" s="47"/>
      <c r="G6026" s="47"/>
      <c r="H6026" s="47"/>
      <c r="I6026" s="47"/>
      <c r="J6026" s="47"/>
      <c r="K6026" s="47"/>
      <c r="L6026" s="47"/>
      <c r="M6026" s="47"/>
      <c r="N6026" s="47"/>
      <c r="O6026" s="47"/>
      <c r="P6026" s="47"/>
      <c r="Q6026" s="47"/>
      <c r="R6026" s="47"/>
      <c r="S6026" s="47"/>
      <c r="T6026" s="47"/>
      <c r="U6026" s="47"/>
      <c r="V6026" s="47"/>
      <c r="W6026" s="47"/>
      <c r="X6026" s="91"/>
      <c r="Y6026" s="90"/>
      <c r="Z6026" s="91"/>
      <c r="AA6026" s="91"/>
    </row>
    <row r="6027" spans="2:27" ht="15" thickBot="1" x14ac:dyDescent="0.35">
      <c r="B6027" s="47" t="s">
        <v>11</v>
      </c>
      <c r="C6027" s="47"/>
      <c r="D6027" s="47"/>
      <c r="E6027" s="47"/>
      <c r="F6027" s="47"/>
      <c r="G6027" s="47"/>
      <c r="H6027" s="112"/>
      <c r="I6027" s="47"/>
      <c r="J6027" s="48" t="s">
        <v>5</v>
      </c>
      <c r="K6027" s="47" t="s">
        <v>12</v>
      </c>
      <c r="L6027" s="47"/>
      <c r="M6027" s="47"/>
      <c r="N6027" s="47"/>
      <c r="O6027" s="47"/>
      <c r="P6027" s="47"/>
      <c r="Q6027" s="47"/>
      <c r="R6027" s="47"/>
      <c r="S6027" s="47"/>
      <c r="T6027" s="47"/>
      <c r="U6027" s="47"/>
      <c r="V6027" s="47"/>
      <c r="W6027" s="47"/>
      <c r="X6027" s="91">
        <f>H6028</f>
        <v>0</v>
      </c>
      <c r="Y6027" s="91">
        <f>H6029</f>
        <v>0</v>
      </c>
      <c r="Z6027" s="91">
        <f>H6030</f>
        <v>0</v>
      </c>
      <c r="AA6027" s="91">
        <f>H6031</f>
        <v>0</v>
      </c>
    </row>
    <row r="6028" spans="2:27" ht="15" thickBot="1" x14ac:dyDescent="0.35">
      <c r="B6028" s="47" t="s">
        <v>13</v>
      </c>
      <c r="C6028" s="47"/>
      <c r="D6028" s="47"/>
      <c r="E6028" s="47"/>
      <c r="F6028" s="47"/>
      <c r="G6028" s="47"/>
      <c r="H6028" s="112"/>
      <c r="I6028" s="59"/>
      <c r="J6028" s="48" t="s">
        <v>5</v>
      </c>
      <c r="K6028" s="47" t="s">
        <v>15</v>
      </c>
      <c r="L6028" s="47"/>
      <c r="M6028" s="47"/>
      <c r="N6028" s="47"/>
      <c r="O6028" s="47"/>
      <c r="P6028" s="47"/>
      <c r="Q6028" s="47"/>
      <c r="R6028" s="47"/>
      <c r="S6028" s="47"/>
      <c r="T6028" s="47"/>
      <c r="U6028" s="47"/>
      <c r="V6028" s="47"/>
      <c r="W6028" s="47"/>
      <c r="X6028" s="91"/>
      <c r="Y6028" s="91"/>
      <c r="Z6028" s="91"/>
      <c r="AA6028" s="91"/>
    </row>
    <row r="6029" spans="2:27" ht="15" thickBot="1" x14ac:dyDescent="0.35">
      <c r="B6029" s="47" t="s">
        <v>16</v>
      </c>
      <c r="C6029" s="47"/>
      <c r="D6029" s="47"/>
      <c r="E6029" s="47"/>
      <c r="F6029" s="47"/>
      <c r="G6029" s="47"/>
      <c r="H6029" s="137"/>
      <c r="I6029" s="47"/>
      <c r="J6029" s="48" t="s">
        <v>5</v>
      </c>
      <c r="K6029" s="47" t="s">
        <v>17</v>
      </c>
      <c r="L6029" s="47"/>
      <c r="M6029" s="47"/>
      <c r="N6029" s="47"/>
      <c r="O6029" s="47"/>
      <c r="P6029" s="47"/>
      <c r="Q6029" s="47"/>
      <c r="R6029" s="47"/>
      <c r="S6029" s="47"/>
      <c r="T6029" s="47"/>
      <c r="U6029" s="47"/>
      <c r="V6029" s="47"/>
      <c r="W6029" s="47"/>
      <c r="X6029" s="91"/>
      <c r="Y6029" s="91"/>
      <c r="Z6029" s="91"/>
      <c r="AA6029" s="91"/>
    </row>
    <row r="6030" spans="2:27" ht="15" thickBot="1" x14ac:dyDescent="0.35">
      <c r="B6030" s="47" t="str">
        <f>IF(H6029="Erdgas","Nettorechnungsbetrag (Erdgas)",IF(H6029="Strom","Nettorechnungsbetrag (Strom)",IF(H6029="Wärme/Kälte","Nettorechnungsbetrag (Wärme/Kälte)","Bitte Energieart auswählen!")))</f>
        <v>Bitte Energieart auswählen!</v>
      </c>
      <c r="C6030" s="47"/>
      <c r="D6030" s="47"/>
      <c r="E6030" s="47"/>
      <c r="F6030" s="47"/>
      <c r="G6030" s="47"/>
      <c r="H6030" s="113"/>
      <c r="I6030" s="60" t="s">
        <v>18</v>
      </c>
      <c r="J6030" s="48" t="s">
        <v>5</v>
      </c>
      <c r="K6030" s="47" t="str">
        <f>IF(H6029="Erdgas","Erdgaskosten exkl. Steuern, Abgaben, Netzentgelte, etc.",IF(H6029="Strom","Stromkosten exkl. Steuern, Abgaben, Netzentgelte, etc.",IF(H6029="Wärme/Kälte","Wärme-/Kältekosten exkl. Steuern, Abgaben, Netzentgelte, etc.","Bitte Energieart auswählen!")))</f>
        <v>Bitte Energieart auswählen!</v>
      </c>
      <c r="L6030" s="47"/>
      <c r="M6030" s="47"/>
      <c r="N6030" s="47"/>
      <c r="O6030" s="47"/>
      <c r="P6030" s="47"/>
      <c r="Q6030" s="47"/>
      <c r="R6030" s="47"/>
      <c r="S6030" s="47"/>
      <c r="T6030" s="47"/>
      <c r="U6030" s="47"/>
      <c r="V6030" s="47"/>
      <c r="W6030" s="47"/>
      <c r="X6030" s="91"/>
      <c r="Y6030" s="91"/>
      <c r="Z6030" s="91"/>
      <c r="AA6030" s="91"/>
    </row>
    <row r="6031" spans="2:27" ht="15" thickBot="1" x14ac:dyDescent="0.35">
      <c r="B6031" s="47" t="str">
        <f>IF(AND(H6029="Erdgas",H6028="Nein"),"Erdgasverbrauch in kWh gem. letzter Jahresabrechnung",IF(H6029="Erdgas","Erdgasverbrauch in kWh im Kalenderjahr 2021",IF(AND(H6029="Strom",H6028="Nein"),"Stromverbrauch in kWh gem. letzter Jahresabrechnung",IF(H6029="Strom","Stromverbrauch in kWh im Kalenderjahr 2021",IF(AND(H6029="Wärme/Kälte",H6028="Nein"),"Wärme-/Kälteverbrauch in kWh gem. letzter Jahresabrechnung",IF(H6029="Wärme/Kälte","Wärme-/Kälteverbrauch in kWh im Kalenderjahr 2021","Bitte Energieart auswählen!"))))))</f>
        <v>Bitte Energieart auswählen!</v>
      </c>
      <c r="C6031" s="47"/>
      <c r="D6031" s="47"/>
      <c r="E6031" s="47"/>
      <c r="F6031" s="47"/>
      <c r="G6031" s="47"/>
      <c r="H6031" s="114"/>
      <c r="I6031" s="60" t="s">
        <v>19</v>
      </c>
      <c r="J6031" s="48" t="s">
        <v>5</v>
      </c>
      <c r="K6031" s="47" t="str">
        <f>IF(H6028="Nein",IF(H6029="Erdgas","Den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endet."),IF(H6029="Erdgas","Bitte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31" s="47"/>
      <c r="M6031" s="47"/>
      <c r="N6031" s="47"/>
      <c r="O6031" s="47"/>
      <c r="P6031" s="47"/>
      <c r="Q6031" s="47"/>
      <c r="R6031" s="47"/>
      <c r="S6031" s="47"/>
      <c r="T6031" s="47"/>
      <c r="U6031" s="47"/>
      <c r="V6031" s="47"/>
      <c r="W6031" s="47"/>
      <c r="X6031" s="91"/>
      <c r="Y6031" s="91"/>
      <c r="Z6031" s="91"/>
      <c r="AA6031" s="91"/>
    </row>
    <row r="6032" spans="2:27" x14ac:dyDescent="0.3">
      <c r="B6032" s="46"/>
      <c r="C6032" s="46"/>
      <c r="D6032" s="46"/>
      <c r="E6032" s="46"/>
      <c r="F6032" s="46"/>
      <c r="G6032" s="46"/>
      <c r="H6032" s="46"/>
      <c r="I6032" s="46"/>
      <c r="J6032" s="46"/>
      <c r="K6032" s="46"/>
      <c r="L6032" s="46"/>
      <c r="M6032" s="46"/>
      <c r="N6032" s="46"/>
      <c r="O6032" s="46"/>
      <c r="P6032" s="46"/>
      <c r="Q6032" s="46"/>
      <c r="R6032" s="46"/>
      <c r="S6032" s="46"/>
      <c r="T6032" s="46"/>
      <c r="U6032" s="46"/>
      <c r="V6032" s="46"/>
      <c r="W6032" s="46"/>
      <c r="X6032" s="91"/>
      <c r="Y6032" s="91"/>
      <c r="Z6032" s="91"/>
      <c r="AA6032" s="91"/>
    </row>
    <row r="6033" spans="2:27" ht="18" thickBot="1" x14ac:dyDescent="0.5">
      <c r="B6033" s="56" t="s">
        <v>10</v>
      </c>
      <c r="C6033" s="47"/>
      <c r="D6033" s="47"/>
      <c r="E6033" s="47"/>
      <c r="F6033" s="47"/>
      <c r="G6033" s="47"/>
      <c r="H6033" s="47"/>
      <c r="I6033" s="47"/>
      <c r="J6033" s="47"/>
      <c r="K6033" s="47"/>
      <c r="L6033" s="47"/>
      <c r="M6033" s="47"/>
      <c r="N6033" s="47"/>
      <c r="O6033" s="47"/>
      <c r="P6033" s="47"/>
      <c r="Q6033" s="47"/>
      <c r="R6033" s="47"/>
      <c r="S6033" s="47"/>
      <c r="T6033" s="47"/>
      <c r="U6033" s="47"/>
      <c r="V6033" s="47"/>
      <c r="W6033" s="47"/>
      <c r="X6033" s="91"/>
      <c r="Y6033" s="90"/>
      <c r="Z6033" s="91"/>
      <c r="AA6033" s="91"/>
    </row>
    <row r="6034" spans="2:27" ht="15" thickBot="1" x14ac:dyDescent="0.35">
      <c r="B6034" s="47" t="s">
        <v>11</v>
      </c>
      <c r="C6034" s="47"/>
      <c r="D6034" s="47"/>
      <c r="E6034" s="47"/>
      <c r="F6034" s="47"/>
      <c r="G6034" s="47"/>
      <c r="H6034" s="112"/>
      <c r="I6034" s="47"/>
      <c r="J6034" s="48" t="s">
        <v>5</v>
      </c>
      <c r="K6034" s="47" t="s">
        <v>12</v>
      </c>
      <c r="L6034" s="47"/>
      <c r="M6034" s="47"/>
      <c r="N6034" s="47"/>
      <c r="O6034" s="47"/>
      <c r="P6034" s="47"/>
      <c r="Q6034" s="47"/>
      <c r="R6034" s="47"/>
      <c r="S6034" s="47"/>
      <c r="T6034" s="47"/>
      <c r="U6034" s="47"/>
      <c r="V6034" s="47"/>
      <c r="W6034" s="47"/>
      <c r="X6034" s="91">
        <f>H6035</f>
        <v>0</v>
      </c>
      <c r="Y6034" s="91">
        <f>H6036</f>
        <v>0</v>
      </c>
      <c r="Z6034" s="91">
        <f>H6037</f>
        <v>0</v>
      </c>
      <c r="AA6034" s="91">
        <f>H6038</f>
        <v>0</v>
      </c>
    </row>
    <row r="6035" spans="2:27" ht="15" thickBot="1" x14ac:dyDescent="0.35">
      <c r="B6035" s="47" t="s">
        <v>13</v>
      </c>
      <c r="C6035" s="47"/>
      <c r="D6035" s="47"/>
      <c r="E6035" s="47"/>
      <c r="F6035" s="47"/>
      <c r="G6035" s="47"/>
      <c r="H6035" s="112"/>
      <c r="I6035" s="59"/>
      <c r="J6035" s="48" t="s">
        <v>5</v>
      </c>
      <c r="K6035" s="47" t="s">
        <v>15</v>
      </c>
      <c r="L6035" s="47"/>
      <c r="M6035" s="47"/>
      <c r="N6035" s="47"/>
      <c r="O6035" s="47"/>
      <c r="P6035" s="47"/>
      <c r="Q6035" s="47"/>
      <c r="R6035" s="47"/>
      <c r="S6035" s="47"/>
      <c r="T6035" s="47"/>
      <c r="U6035" s="47"/>
      <c r="V6035" s="47"/>
      <c r="W6035" s="47"/>
      <c r="X6035" s="91"/>
      <c r="Y6035" s="91"/>
      <c r="Z6035" s="91"/>
      <c r="AA6035" s="91"/>
    </row>
    <row r="6036" spans="2:27" ht="15" thickBot="1" x14ac:dyDescent="0.35">
      <c r="B6036" s="47" t="s">
        <v>16</v>
      </c>
      <c r="C6036" s="47"/>
      <c r="D6036" s="47"/>
      <c r="E6036" s="47"/>
      <c r="F6036" s="47"/>
      <c r="G6036" s="47"/>
      <c r="H6036" s="137"/>
      <c r="I6036" s="47"/>
      <c r="J6036" s="48" t="s">
        <v>5</v>
      </c>
      <c r="K6036" s="47" t="s">
        <v>17</v>
      </c>
      <c r="L6036" s="47"/>
      <c r="M6036" s="47"/>
      <c r="N6036" s="47"/>
      <c r="O6036" s="47"/>
      <c r="P6036" s="47"/>
      <c r="Q6036" s="47"/>
      <c r="R6036" s="47"/>
      <c r="S6036" s="47"/>
      <c r="T6036" s="47"/>
      <c r="U6036" s="47"/>
      <c r="V6036" s="47"/>
      <c r="W6036" s="47"/>
      <c r="X6036" s="91"/>
      <c r="Y6036" s="91"/>
      <c r="Z6036" s="91"/>
      <c r="AA6036" s="91"/>
    </row>
    <row r="6037" spans="2:27" ht="15" thickBot="1" x14ac:dyDescent="0.35">
      <c r="B6037" s="47" t="str">
        <f>IF(H6036="Erdgas","Nettorechnungsbetrag (Erdgas)",IF(H6036="Strom","Nettorechnungsbetrag (Strom)",IF(H6036="Wärme/Kälte","Nettorechnungsbetrag (Wärme/Kälte)","Bitte Energieart auswählen!")))</f>
        <v>Bitte Energieart auswählen!</v>
      </c>
      <c r="C6037" s="47"/>
      <c r="D6037" s="47"/>
      <c r="E6037" s="47"/>
      <c r="F6037" s="47"/>
      <c r="G6037" s="47"/>
      <c r="H6037" s="113"/>
      <c r="I6037" s="60" t="s">
        <v>18</v>
      </c>
      <c r="J6037" s="48" t="s">
        <v>5</v>
      </c>
      <c r="K6037" s="47" t="str">
        <f>IF(H6036="Erdgas","Erdgaskosten exkl. Steuern, Abgaben, Netzentgelte, etc.",IF(H6036="Strom","Stromkosten exkl. Steuern, Abgaben, Netzentgelte, etc.",IF(H6036="Wärme/Kälte","Wärme-/Kältekosten exkl. Steuern, Abgaben, Netzentgelte, etc.","Bitte Energieart auswählen!")))</f>
        <v>Bitte Energieart auswählen!</v>
      </c>
      <c r="L6037" s="47"/>
      <c r="M6037" s="47"/>
      <c r="N6037" s="47"/>
      <c r="O6037" s="47"/>
      <c r="P6037" s="47"/>
      <c r="Q6037" s="47"/>
      <c r="R6037" s="47"/>
      <c r="S6037" s="47"/>
      <c r="T6037" s="47"/>
      <c r="U6037" s="47"/>
      <c r="V6037" s="47"/>
      <c r="W6037" s="47"/>
      <c r="X6037" s="91"/>
      <c r="Y6037" s="91"/>
      <c r="Z6037" s="91"/>
      <c r="AA6037" s="91"/>
    </row>
    <row r="6038" spans="2:27" ht="15" thickBot="1" x14ac:dyDescent="0.35">
      <c r="B6038" s="47" t="str">
        <f>IF(AND(H6036="Erdgas",H6035="Nein"),"Erdgasverbrauch in kWh gem. letzter Jahresabrechnung",IF(H6036="Erdgas","Erdgasverbrauch in kWh im Kalenderjahr 2021",IF(AND(H6036="Strom",H6035="Nein"),"Stromverbrauch in kWh gem. letzter Jahresabrechnung",IF(H6036="Strom","Stromverbrauch in kWh im Kalenderjahr 2021",IF(AND(H6036="Wärme/Kälte",H6035="Nein"),"Wärme-/Kälteverbrauch in kWh gem. letzter Jahresabrechnung",IF(H6036="Wärme/Kälte","Wärme-/Kälteverbrauch in kWh im Kalenderjahr 2021","Bitte Energieart auswählen!"))))))</f>
        <v>Bitte Energieart auswählen!</v>
      </c>
      <c r="C6038" s="47"/>
      <c r="D6038" s="47"/>
      <c r="E6038" s="47"/>
      <c r="F6038" s="47"/>
      <c r="G6038" s="47"/>
      <c r="H6038" s="114"/>
      <c r="I6038" s="60" t="s">
        <v>19</v>
      </c>
      <c r="J6038" s="48" t="s">
        <v>5</v>
      </c>
      <c r="K6038" s="47" t="str">
        <f>IF(H6035="Nein",IF(H6036="Erdgas","Den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endet."),IF(H6036="Erdgas","Bitte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38" s="47"/>
      <c r="M6038" s="47"/>
      <c r="N6038" s="47"/>
      <c r="O6038" s="47"/>
      <c r="P6038" s="47"/>
      <c r="Q6038" s="47"/>
      <c r="R6038" s="47"/>
      <c r="S6038" s="47"/>
      <c r="T6038" s="47"/>
      <c r="U6038" s="47"/>
      <c r="V6038" s="47"/>
      <c r="W6038" s="47"/>
      <c r="X6038" s="91"/>
      <c r="Y6038" s="91"/>
      <c r="Z6038" s="91"/>
      <c r="AA6038" s="91"/>
    </row>
    <row r="6039" spans="2:27" x14ac:dyDescent="0.3">
      <c r="B6039" s="46"/>
      <c r="C6039" s="46"/>
      <c r="D6039" s="46"/>
      <c r="E6039" s="46"/>
      <c r="F6039" s="46"/>
      <c r="G6039" s="46"/>
      <c r="H6039" s="46"/>
      <c r="I6039" s="46"/>
      <c r="J6039" s="46"/>
      <c r="K6039" s="46"/>
      <c r="L6039" s="46"/>
      <c r="M6039" s="46"/>
      <c r="N6039" s="46"/>
      <c r="O6039" s="46"/>
      <c r="P6039" s="46"/>
      <c r="Q6039" s="46"/>
      <c r="R6039" s="46"/>
      <c r="S6039" s="46"/>
      <c r="T6039" s="46"/>
      <c r="U6039" s="46"/>
      <c r="V6039" s="46"/>
      <c r="W6039" s="46"/>
      <c r="X6039" s="91"/>
      <c r="Y6039" s="91"/>
      <c r="Z6039" s="91"/>
      <c r="AA6039" s="91"/>
    </row>
    <row r="6040" spans="2:27" ht="18" thickBot="1" x14ac:dyDescent="0.5">
      <c r="B6040" s="56" t="s">
        <v>10</v>
      </c>
      <c r="C6040" s="47"/>
      <c r="D6040" s="47"/>
      <c r="E6040" s="47"/>
      <c r="F6040" s="47"/>
      <c r="G6040" s="47"/>
      <c r="H6040" s="47"/>
      <c r="I6040" s="47"/>
      <c r="J6040" s="47"/>
      <c r="K6040" s="47"/>
      <c r="L6040" s="47"/>
      <c r="M6040" s="47"/>
      <c r="N6040" s="47"/>
      <c r="O6040" s="47"/>
      <c r="P6040" s="47"/>
      <c r="Q6040" s="47"/>
      <c r="R6040" s="47"/>
      <c r="S6040" s="47"/>
      <c r="T6040" s="47"/>
      <c r="U6040" s="47"/>
      <c r="V6040" s="47"/>
      <c r="W6040" s="47"/>
      <c r="X6040" s="91"/>
      <c r="Y6040" s="90"/>
      <c r="Z6040" s="91"/>
      <c r="AA6040" s="91"/>
    </row>
    <row r="6041" spans="2:27" ht="15" thickBot="1" x14ac:dyDescent="0.35">
      <c r="B6041" s="47" t="s">
        <v>11</v>
      </c>
      <c r="C6041" s="47"/>
      <c r="D6041" s="47"/>
      <c r="E6041" s="47"/>
      <c r="F6041" s="47"/>
      <c r="G6041" s="47"/>
      <c r="H6041" s="112"/>
      <c r="I6041" s="47"/>
      <c r="J6041" s="48" t="s">
        <v>5</v>
      </c>
      <c r="K6041" s="47" t="s">
        <v>12</v>
      </c>
      <c r="L6041" s="47"/>
      <c r="M6041" s="47"/>
      <c r="N6041" s="47"/>
      <c r="O6041" s="47"/>
      <c r="P6041" s="47"/>
      <c r="Q6041" s="47"/>
      <c r="R6041" s="47"/>
      <c r="S6041" s="47"/>
      <c r="T6041" s="47"/>
      <c r="U6041" s="47"/>
      <c r="V6041" s="47"/>
      <c r="W6041" s="47"/>
      <c r="X6041" s="91">
        <f>H6042</f>
        <v>0</v>
      </c>
      <c r="Y6041" s="91">
        <f>H6043</f>
        <v>0</v>
      </c>
      <c r="Z6041" s="91">
        <f>H6044</f>
        <v>0</v>
      </c>
      <c r="AA6041" s="91">
        <f>H6045</f>
        <v>0</v>
      </c>
    </row>
    <row r="6042" spans="2:27" ht="15" thickBot="1" x14ac:dyDescent="0.35">
      <c r="B6042" s="47" t="s">
        <v>13</v>
      </c>
      <c r="C6042" s="47"/>
      <c r="D6042" s="47"/>
      <c r="E6042" s="47"/>
      <c r="F6042" s="47"/>
      <c r="G6042" s="47"/>
      <c r="H6042" s="112"/>
      <c r="I6042" s="59"/>
      <c r="J6042" s="48" t="s">
        <v>5</v>
      </c>
      <c r="K6042" s="47" t="s">
        <v>15</v>
      </c>
      <c r="L6042" s="47"/>
      <c r="M6042" s="47"/>
      <c r="N6042" s="47"/>
      <c r="O6042" s="47"/>
      <c r="P6042" s="47"/>
      <c r="Q6042" s="47"/>
      <c r="R6042" s="47"/>
      <c r="S6042" s="47"/>
      <c r="T6042" s="47"/>
      <c r="U6042" s="47"/>
      <c r="V6042" s="47"/>
      <c r="W6042" s="47"/>
      <c r="X6042" s="91"/>
      <c r="Y6042" s="91"/>
      <c r="Z6042" s="91"/>
      <c r="AA6042" s="91"/>
    </row>
    <row r="6043" spans="2:27" ht="15" thickBot="1" x14ac:dyDescent="0.35">
      <c r="B6043" s="47" t="s">
        <v>16</v>
      </c>
      <c r="C6043" s="47"/>
      <c r="D6043" s="47"/>
      <c r="E6043" s="47"/>
      <c r="F6043" s="47"/>
      <c r="G6043" s="47"/>
      <c r="H6043" s="137"/>
      <c r="I6043" s="47"/>
      <c r="J6043" s="48" t="s">
        <v>5</v>
      </c>
      <c r="K6043" s="47" t="s">
        <v>17</v>
      </c>
      <c r="L6043" s="47"/>
      <c r="M6043" s="47"/>
      <c r="N6043" s="47"/>
      <c r="O6043" s="47"/>
      <c r="P6043" s="47"/>
      <c r="Q6043" s="47"/>
      <c r="R6043" s="47"/>
      <c r="S6043" s="47"/>
      <c r="T6043" s="47"/>
      <c r="U6043" s="47"/>
      <c r="V6043" s="47"/>
      <c r="W6043" s="47"/>
      <c r="X6043" s="91"/>
      <c r="Y6043" s="91"/>
      <c r="Z6043" s="91"/>
      <c r="AA6043" s="91"/>
    </row>
    <row r="6044" spans="2:27" ht="15" thickBot="1" x14ac:dyDescent="0.35">
      <c r="B6044" s="47" t="str">
        <f>IF(H6043="Erdgas","Nettorechnungsbetrag (Erdgas)",IF(H6043="Strom","Nettorechnungsbetrag (Strom)",IF(H6043="Wärme/Kälte","Nettorechnungsbetrag (Wärme/Kälte)","Bitte Energieart auswählen!")))</f>
        <v>Bitte Energieart auswählen!</v>
      </c>
      <c r="C6044" s="47"/>
      <c r="D6044" s="47"/>
      <c r="E6044" s="47"/>
      <c r="F6044" s="47"/>
      <c r="G6044" s="47"/>
      <c r="H6044" s="113"/>
      <c r="I6044" s="60" t="s">
        <v>18</v>
      </c>
      <c r="J6044" s="48" t="s">
        <v>5</v>
      </c>
      <c r="K6044" s="47" t="str">
        <f>IF(H6043="Erdgas","Erdgaskosten exkl. Steuern, Abgaben, Netzentgelte, etc.",IF(H6043="Strom","Stromkosten exkl. Steuern, Abgaben, Netzentgelte, etc.",IF(H6043="Wärme/Kälte","Wärme-/Kältekosten exkl. Steuern, Abgaben, Netzentgelte, etc.","Bitte Energieart auswählen!")))</f>
        <v>Bitte Energieart auswählen!</v>
      </c>
      <c r="L6044" s="47"/>
      <c r="M6044" s="47"/>
      <c r="N6044" s="47"/>
      <c r="O6044" s="47"/>
      <c r="P6044" s="47"/>
      <c r="Q6044" s="47"/>
      <c r="R6044" s="47"/>
      <c r="S6044" s="47"/>
      <c r="T6044" s="47"/>
      <c r="U6044" s="47"/>
      <c r="V6044" s="47"/>
      <c r="W6044" s="47"/>
      <c r="X6044" s="91"/>
      <c r="Y6044" s="91"/>
      <c r="Z6044" s="91"/>
      <c r="AA6044" s="91"/>
    </row>
    <row r="6045" spans="2:27" ht="15" thickBot="1" x14ac:dyDescent="0.35">
      <c r="B6045" s="47" t="str">
        <f>IF(AND(H6043="Erdgas",H6042="Nein"),"Erdgasverbrauch in kWh gem. letzter Jahresabrechnung",IF(H6043="Erdgas","Erdgasverbrauch in kWh im Kalenderjahr 2021",IF(AND(H6043="Strom",H6042="Nein"),"Stromverbrauch in kWh gem. letzter Jahresabrechnung",IF(H6043="Strom","Stromverbrauch in kWh im Kalenderjahr 2021",IF(AND(H6043="Wärme/Kälte",H6042="Nein"),"Wärme-/Kälteverbrauch in kWh gem. letzter Jahresabrechnung",IF(H6043="Wärme/Kälte","Wärme-/Kälteverbrauch in kWh im Kalenderjahr 2021","Bitte Energieart auswählen!"))))))</f>
        <v>Bitte Energieart auswählen!</v>
      </c>
      <c r="C6045" s="47"/>
      <c r="D6045" s="47"/>
      <c r="E6045" s="47"/>
      <c r="F6045" s="47"/>
      <c r="G6045" s="47"/>
      <c r="H6045" s="114"/>
      <c r="I6045" s="60" t="s">
        <v>19</v>
      </c>
      <c r="J6045" s="48" t="s">
        <v>5</v>
      </c>
      <c r="K6045" s="47" t="str">
        <f>IF(H6042="Nein",IF(H6043="Erdgas","Den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endet."),IF(H6043="Erdgas","Bitte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45" s="47"/>
      <c r="M6045" s="47"/>
      <c r="N6045" s="47"/>
      <c r="O6045" s="47"/>
      <c r="P6045" s="47"/>
      <c r="Q6045" s="47"/>
      <c r="R6045" s="47"/>
      <c r="S6045" s="47"/>
      <c r="T6045" s="47"/>
      <c r="U6045" s="47"/>
      <c r="V6045" s="47"/>
      <c r="W6045" s="47"/>
      <c r="X6045" s="91"/>
      <c r="Y6045" s="91"/>
      <c r="Z6045" s="91"/>
      <c r="AA6045" s="91"/>
    </row>
    <row r="6046" spans="2:27" x14ac:dyDescent="0.3">
      <c r="B6046" s="46"/>
      <c r="C6046" s="46"/>
      <c r="D6046" s="46"/>
      <c r="E6046" s="46"/>
      <c r="F6046" s="46"/>
      <c r="G6046" s="46"/>
      <c r="H6046" s="46"/>
      <c r="I6046" s="46"/>
      <c r="J6046" s="46"/>
      <c r="K6046" s="46"/>
      <c r="L6046" s="46"/>
      <c r="M6046" s="46"/>
      <c r="N6046" s="46"/>
      <c r="O6046" s="46"/>
      <c r="P6046" s="46"/>
      <c r="Q6046" s="46"/>
      <c r="R6046" s="46"/>
      <c r="S6046" s="46"/>
      <c r="T6046" s="46"/>
      <c r="U6046" s="46"/>
      <c r="V6046" s="46"/>
      <c r="W6046" s="46"/>
      <c r="X6046" s="91"/>
      <c r="Y6046" s="91"/>
      <c r="Z6046" s="91"/>
      <c r="AA6046" s="91"/>
    </row>
    <row r="6047" spans="2:27" ht="18" thickBot="1" x14ac:dyDescent="0.5">
      <c r="B6047" s="56" t="s">
        <v>10</v>
      </c>
      <c r="C6047" s="47"/>
      <c r="D6047" s="47"/>
      <c r="E6047" s="47"/>
      <c r="F6047" s="47"/>
      <c r="G6047" s="47"/>
      <c r="H6047" s="47"/>
      <c r="I6047" s="47"/>
      <c r="J6047" s="47"/>
      <c r="K6047" s="47"/>
      <c r="L6047" s="47"/>
      <c r="M6047" s="47"/>
      <c r="N6047" s="47"/>
      <c r="O6047" s="47"/>
      <c r="P6047" s="47"/>
      <c r="Q6047" s="47"/>
      <c r="R6047" s="47"/>
      <c r="S6047" s="47"/>
      <c r="T6047" s="47"/>
      <c r="U6047" s="47"/>
      <c r="V6047" s="47"/>
      <c r="W6047" s="47"/>
      <c r="X6047" s="91"/>
      <c r="Y6047" s="90"/>
      <c r="Z6047" s="91"/>
      <c r="AA6047" s="91"/>
    </row>
    <row r="6048" spans="2:27" ht="15" thickBot="1" x14ac:dyDescent="0.35">
      <c r="B6048" s="47" t="s">
        <v>11</v>
      </c>
      <c r="C6048" s="47"/>
      <c r="D6048" s="47"/>
      <c r="E6048" s="47"/>
      <c r="F6048" s="47"/>
      <c r="G6048" s="47"/>
      <c r="H6048" s="112"/>
      <c r="I6048" s="47"/>
      <c r="J6048" s="48" t="s">
        <v>5</v>
      </c>
      <c r="K6048" s="47" t="s">
        <v>12</v>
      </c>
      <c r="L6048" s="47"/>
      <c r="M6048" s="47"/>
      <c r="N6048" s="47"/>
      <c r="O6048" s="47"/>
      <c r="P6048" s="47"/>
      <c r="Q6048" s="47"/>
      <c r="R6048" s="47"/>
      <c r="S6048" s="47"/>
      <c r="T6048" s="47"/>
      <c r="U6048" s="47"/>
      <c r="V6048" s="47"/>
      <c r="W6048" s="47"/>
      <c r="X6048" s="91">
        <f>H6049</f>
        <v>0</v>
      </c>
      <c r="Y6048" s="91">
        <f>H6050</f>
        <v>0</v>
      </c>
      <c r="Z6048" s="91">
        <f>H6051</f>
        <v>0</v>
      </c>
      <c r="AA6048" s="91">
        <f>H6052</f>
        <v>0</v>
      </c>
    </row>
    <row r="6049" spans="2:27" ht="15" thickBot="1" x14ac:dyDescent="0.35">
      <c r="B6049" s="47" t="s">
        <v>13</v>
      </c>
      <c r="C6049" s="47"/>
      <c r="D6049" s="47"/>
      <c r="E6049" s="47"/>
      <c r="F6049" s="47"/>
      <c r="G6049" s="47"/>
      <c r="H6049" s="112"/>
      <c r="I6049" s="59"/>
      <c r="J6049" s="48" t="s">
        <v>5</v>
      </c>
      <c r="K6049" s="47" t="s">
        <v>15</v>
      </c>
      <c r="L6049" s="47"/>
      <c r="M6049" s="47"/>
      <c r="N6049" s="47"/>
      <c r="O6049" s="47"/>
      <c r="P6049" s="47"/>
      <c r="Q6049" s="47"/>
      <c r="R6049" s="47"/>
      <c r="S6049" s="47"/>
      <c r="T6049" s="47"/>
      <c r="U6049" s="47"/>
      <c r="V6049" s="47"/>
      <c r="W6049" s="47"/>
      <c r="X6049" s="91"/>
      <c r="Y6049" s="91"/>
      <c r="Z6049" s="91"/>
      <c r="AA6049" s="91"/>
    </row>
    <row r="6050" spans="2:27" ht="15" thickBot="1" x14ac:dyDescent="0.35">
      <c r="B6050" s="47" t="s">
        <v>16</v>
      </c>
      <c r="C6050" s="47"/>
      <c r="D6050" s="47"/>
      <c r="E6050" s="47"/>
      <c r="F6050" s="47"/>
      <c r="G6050" s="47"/>
      <c r="H6050" s="137"/>
      <c r="I6050" s="47"/>
      <c r="J6050" s="48" t="s">
        <v>5</v>
      </c>
      <c r="K6050" s="47" t="s">
        <v>17</v>
      </c>
      <c r="L6050" s="47"/>
      <c r="M6050" s="47"/>
      <c r="N6050" s="47"/>
      <c r="O6050" s="47"/>
      <c r="P6050" s="47"/>
      <c r="Q6050" s="47"/>
      <c r="R6050" s="47"/>
      <c r="S6050" s="47"/>
      <c r="T6050" s="47"/>
      <c r="U6050" s="47"/>
      <c r="V6050" s="47"/>
      <c r="W6050" s="47"/>
      <c r="X6050" s="91"/>
      <c r="Y6050" s="91"/>
      <c r="Z6050" s="91"/>
      <c r="AA6050" s="91"/>
    </row>
    <row r="6051" spans="2:27" ht="15" thickBot="1" x14ac:dyDescent="0.35">
      <c r="B6051" s="47" t="str">
        <f>IF(H6050="Erdgas","Nettorechnungsbetrag (Erdgas)",IF(H6050="Strom","Nettorechnungsbetrag (Strom)",IF(H6050="Wärme/Kälte","Nettorechnungsbetrag (Wärme/Kälte)","Bitte Energieart auswählen!")))</f>
        <v>Bitte Energieart auswählen!</v>
      </c>
      <c r="C6051" s="47"/>
      <c r="D6051" s="47"/>
      <c r="E6051" s="47"/>
      <c r="F6051" s="47"/>
      <c r="G6051" s="47"/>
      <c r="H6051" s="113"/>
      <c r="I6051" s="60" t="s">
        <v>18</v>
      </c>
      <c r="J6051" s="48" t="s">
        <v>5</v>
      </c>
      <c r="K6051" s="47" t="str">
        <f>IF(H6050="Erdgas","Erdgaskosten exkl. Steuern, Abgaben, Netzentgelte, etc.",IF(H6050="Strom","Stromkosten exkl. Steuern, Abgaben, Netzentgelte, etc.",IF(H6050="Wärme/Kälte","Wärme-/Kältekosten exkl. Steuern, Abgaben, Netzentgelte, etc.","Bitte Energieart auswählen!")))</f>
        <v>Bitte Energieart auswählen!</v>
      </c>
      <c r="L6051" s="47"/>
      <c r="M6051" s="47"/>
      <c r="N6051" s="47"/>
      <c r="O6051" s="47"/>
      <c r="P6051" s="47"/>
      <c r="Q6051" s="47"/>
      <c r="R6051" s="47"/>
      <c r="S6051" s="47"/>
      <c r="T6051" s="47"/>
      <c r="U6051" s="47"/>
      <c r="V6051" s="47"/>
      <c r="W6051" s="47"/>
      <c r="X6051" s="91"/>
      <c r="Y6051" s="91"/>
      <c r="Z6051" s="91"/>
      <c r="AA6051" s="91"/>
    </row>
    <row r="6052" spans="2:27" ht="15" thickBot="1" x14ac:dyDescent="0.35">
      <c r="B6052" s="47" t="str">
        <f>IF(AND(H6050="Erdgas",H6049="Nein"),"Erdgasverbrauch in kWh gem. letzter Jahresabrechnung",IF(H6050="Erdgas","Erdgasverbrauch in kWh im Kalenderjahr 2021",IF(AND(H6050="Strom",H6049="Nein"),"Stromverbrauch in kWh gem. letzter Jahresabrechnung",IF(H6050="Strom","Stromverbrauch in kWh im Kalenderjahr 2021",IF(AND(H6050="Wärme/Kälte",H6049="Nein"),"Wärme-/Kälteverbrauch in kWh gem. letzter Jahresabrechnung",IF(H6050="Wärme/Kälte","Wärme-/Kälteverbrauch in kWh im Kalenderjahr 2021","Bitte Energieart auswählen!"))))))</f>
        <v>Bitte Energieart auswählen!</v>
      </c>
      <c r="C6052" s="47"/>
      <c r="D6052" s="47"/>
      <c r="E6052" s="47"/>
      <c r="F6052" s="47"/>
      <c r="G6052" s="47"/>
      <c r="H6052" s="114"/>
      <c r="I6052" s="60" t="s">
        <v>19</v>
      </c>
      <c r="J6052" s="48" t="s">
        <v>5</v>
      </c>
      <c r="K6052" s="47" t="str">
        <f>IF(H6049="Nein",IF(H6050="Erdgas","Den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endet."),IF(H6050="Erdgas","Bitte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52" s="47"/>
      <c r="M6052" s="47"/>
      <c r="N6052" s="47"/>
      <c r="O6052" s="47"/>
      <c r="P6052" s="47"/>
      <c r="Q6052" s="47"/>
      <c r="R6052" s="47"/>
      <c r="S6052" s="47"/>
      <c r="T6052" s="47"/>
      <c r="U6052" s="47"/>
      <c r="V6052" s="47"/>
      <c r="W6052" s="47"/>
      <c r="X6052" s="91"/>
      <c r="Y6052" s="91"/>
      <c r="Z6052" s="91"/>
      <c r="AA6052" s="91"/>
    </row>
    <row r="6053" spans="2:27" x14ac:dyDescent="0.3">
      <c r="B6053" s="46"/>
      <c r="C6053" s="46"/>
      <c r="D6053" s="46"/>
      <c r="E6053" s="46"/>
      <c r="F6053" s="46"/>
      <c r="G6053" s="46"/>
      <c r="H6053" s="46"/>
      <c r="I6053" s="46"/>
      <c r="J6053" s="46"/>
      <c r="K6053" s="46"/>
      <c r="L6053" s="46"/>
      <c r="M6053" s="46"/>
      <c r="N6053" s="46"/>
      <c r="O6053" s="46"/>
      <c r="P6053" s="46"/>
      <c r="Q6053" s="46"/>
      <c r="R6053" s="46"/>
      <c r="S6053" s="46"/>
      <c r="T6053" s="46"/>
      <c r="U6053" s="46"/>
      <c r="V6053" s="46"/>
      <c r="W6053" s="46"/>
      <c r="X6053" s="91"/>
      <c r="Y6053" s="91"/>
      <c r="Z6053" s="91"/>
      <c r="AA6053" s="91"/>
    </row>
    <row r="6054" spans="2:27" ht="18" thickBot="1" x14ac:dyDescent="0.5">
      <c r="B6054" s="56" t="s">
        <v>10</v>
      </c>
      <c r="C6054" s="47"/>
      <c r="D6054" s="47"/>
      <c r="E6054" s="47"/>
      <c r="F6054" s="47"/>
      <c r="G6054" s="47"/>
      <c r="H6054" s="47"/>
      <c r="I6054" s="47"/>
      <c r="J6054" s="47"/>
      <c r="K6054" s="47"/>
      <c r="L6054" s="47"/>
      <c r="M6054" s="47"/>
      <c r="N6054" s="47"/>
      <c r="O6054" s="47"/>
      <c r="P6054" s="47"/>
      <c r="Q6054" s="47"/>
      <c r="R6054" s="47"/>
      <c r="S6054" s="47"/>
      <c r="T6054" s="47"/>
      <c r="U6054" s="47"/>
      <c r="V6054" s="47"/>
      <c r="W6054" s="47"/>
      <c r="X6054" s="91"/>
      <c r="Y6054" s="90"/>
      <c r="Z6054" s="91"/>
      <c r="AA6054" s="91"/>
    </row>
    <row r="6055" spans="2:27" ht="15" thickBot="1" x14ac:dyDescent="0.35">
      <c r="B6055" s="47" t="s">
        <v>11</v>
      </c>
      <c r="C6055" s="47"/>
      <c r="D6055" s="47"/>
      <c r="E6055" s="47"/>
      <c r="F6055" s="47"/>
      <c r="G6055" s="47"/>
      <c r="H6055" s="112"/>
      <c r="I6055" s="47"/>
      <c r="J6055" s="48" t="s">
        <v>5</v>
      </c>
      <c r="K6055" s="47" t="s">
        <v>12</v>
      </c>
      <c r="L6055" s="47"/>
      <c r="M6055" s="47"/>
      <c r="N6055" s="47"/>
      <c r="O6055" s="47"/>
      <c r="P6055" s="47"/>
      <c r="Q6055" s="47"/>
      <c r="R6055" s="47"/>
      <c r="S6055" s="47"/>
      <c r="T6055" s="47"/>
      <c r="U6055" s="47"/>
      <c r="V6055" s="47"/>
      <c r="W6055" s="47"/>
      <c r="X6055" s="91">
        <f>H6056</f>
        <v>0</v>
      </c>
      <c r="Y6055" s="91">
        <f>H6057</f>
        <v>0</v>
      </c>
      <c r="Z6055" s="91">
        <f>H6058</f>
        <v>0</v>
      </c>
      <c r="AA6055" s="91">
        <f>H6059</f>
        <v>0</v>
      </c>
    </row>
    <row r="6056" spans="2:27" ht="15" thickBot="1" x14ac:dyDescent="0.35">
      <c r="B6056" s="47" t="s">
        <v>13</v>
      </c>
      <c r="C6056" s="47"/>
      <c r="D6056" s="47"/>
      <c r="E6056" s="47"/>
      <c r="F6056" s="47"/>
      <c r="G6056" s="47"/>
      <c r="H6056" s="112"/>
      <c r="I6056" s="59"/>
      <c r="J6056" s="48" t="s">
        <v>5</v>
      </c>
      <c r="K6056" s="47" t="s">
        <v>15</v>
      </c>
      <c r="L6056" s="47"/>
      <c r="M6056" s="47"/>
      <c r="N6056" s="47"/>
      <c r="O6056" s="47"/>
      <c r="P6056" s="47"/>
      <c r="Q6056" s="47"/>
      <c r="R6056" s="47"/>
      <c r="S6056" s="47"/>
      <c r="T6056" s="47"/>
      <c r="U6056" s="47"/>
      <c r="V6056" s="47"/>
      <c r="W6056" s="47"/>
      <c r="X6056" s="91"/>
      <c r="Y6056" s="91"/>
      <c r="Z6056" s="91"/>
      <c r="AA6056" s="91"/>
    </row>
    <row r="6057" spans="2:27" ht="15" thickBot="1" x14ac:dyDescent="0.35">
      <c r="B6057" s="47" t="s">
        <v>16</v>
      </c>
      <c r="C6057" s="47"/>
      <c r="D6057" s="47"/>
      <c r="E6057" s="47"/>
      <c r="F6057" s="47"/>
      <c r="G6057" s="47"/>
      <c r="H6057" s="137"/>
      <c r="I6057" s="47"/>
      <c r="J6057" s="48" t="s">
        <v>5</v>
      </c>
      <c r="K6057" s="47" t="s">
        <v>17</v>
      </c>
      <c r="L6057" s="47"/>
      <c r="M6057" s="47"/>
      <c r="N6057" s="47"/>
      <c r="O6057" s="47"/>
      <c r="P6057" s="47"/>
      <c r="Q6057" s="47"/>
      <c r="R6057" s="47"/>
      <c r="S6057" s="47"/>
      <c r="T6057" s="47"/>
      <c r="U6057" s="47"/>
      <c r="V6057" s="47"/>
      <c r="W6057" s="47"/>
      <c r="X6057" s="91"/>
      <c r="Y6057" s="91"/>
      <c r="Z6057" s="91"/>
      <c r="AA6057" s="91"/>
    </row>
    <row r="6058" spans="2:27" ht="15" thickBot="1" x14ac:dyDescent="0.35">
      <c r="B6058" s="47" t="str">
        <f>IF(H6057="Erdgas","Nettorechnungsbetrag (Erdgas)",IF(H6057="Strom","Nettorechnungsbetrag (Strom)",IF(H6057="Wärme/Kälte","Nettorechnungsbetrag (Wärme/Kälte)","Bitte Energieart auswählen!")))</f>
        <v>Bitte Energieart auswählen!</v>
      </c>
      <c r="C6058" s="47"/>
      <c r="D6058" s="47"/>
      <c r="E6058" s="47"/>
      <c r="F6058" s="47"/>
      <c r="G6058" s="47"/>
      <c r="H6058" s="113"/>
      <c r="I6058" s="60" t="s">
        <v>18</v>
      </c>
      <c r="J6058" s="48" t="s">
        <v>5</v>
      </c>
      <c r="K6058" s="47" t="str">
        <f>IF(H6057="Erdgas","Erdgaskosten exkl. Steuern, Abgaben, Netzentgelte, etc.",IF(H6057="Strom","Stromkosten exkl. Steuern, Abgaben, Netzentgelte, etc.",IF(H6057="Wärme/Kälte","Wärme-/Kältekosten exkl. Steuern, Abgaben, Netzentgelte, etc.","Bitte Energieart auswählen!")))</f>
        <v>Bitte Energieart auswählen!</v>
      </c>
      <c r="L6058" s="47"/>
      <c r="M6058" s="47"/>
      <c r="N6058" s="47"/>
      <c r="O6058" s="47"/>
      <c r="P6058" s="47"/>
      <c r="Q6058" s="47"/>
      <c r="R6058" s="47"/>
      <c r="S6058" s="47"/>
      <c r="T6058" s="47"/>
      <c r="U6058" s="47"/>
      <c r="V6058" s="47"/>
      <c r="W6058" s="47"/>
      <c r="X6058" s="91"/>
      <c r="Y6058" s="91"/>
      <c r="Z6058" s="91"/>
      <c r="AA6058" s="91"/>
    </row>
    <row r="6059" spans="2:27" ht="15" thickBot="1" x14ac:dyDescent="0.35">
      <c r="B6059" s="47" t="str">
        <f>IF(AND(H6057="Erdgas",H6056="Nein"),"Erdgasverbrauch in kWh gem. letzter Jahresabrechnung",IF(H6057="Erdgas","Erdgasverbrauch in kWh im Kalenderjahr 2021",IF(AND(H6057="Strom",H6056="Nein"),"Stromverbrauch in kWh gem. letzter Jahresabrechnung",IF(H6057="Strom","Stromverbrauch in kWh im Kalenderjahr 2021",IF(AND(H6057="Wärme/Kälte",H6056="Nein"),"Wärme-/Kälteverbrauch in kWh gem. letzter Jahresabrechnung",IF(H6057="Wärme/Kälte","Wärme-/Kälteverbrauch in kWh im Kalenderjahr 2021","Bitte Energieart auswählen!"))))))</f>
        <v>Bitte Energieart auswählen!</v>
      </c>
      <c r="C6059" s="47"/>
      <c r="D6059" s="47"/>
      <c r="E6059" s="47"/>
      <c r="F6059" s="47"/>
      <c r="G6059" s="47"/>
      <c r="H6059" s="114"/>
      <c r="I6059" s="60" t="s">
        <v>19</v>
      </c>
      <c r="J6059" s="48" t="s">
        <v>5</v>
      </c>
      <c r="K6059" s="47" t="str">
        <f>IF(H6056="Nein",IF(H6057="Erdgas","Den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endet."),IF(H6057="Erdgas","Bitte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59" s="47"/>
      <c r="M6059" s="47"/>
      <c r="N6059" s="47"/>
      <c r="O6059" s="47"/>
      <c r="P6059" s="47"/>
      <c r="Q6059" s="47"/>
      <c r="R6059" s="47"/>
      <c r="S6059" s="47"/>
      <c r="T6059" s="47"/>
      <c r="U6059" s="47"/>
      <c r="V6059" s="47"/>
      <c r="W6059" s="47"/>
      <c r="X6059" s="91"/>
      <c r="Y6059" s="91"/>
      <c r="Z6059" s="91"/>
      <c r="AA6059" s="91"/>
    </row>
    <row r="6060" spans="2:27" x14ac:dyDescent="0.3">
      <c r="B6060" s="46"/>
      <c r="C6060" s="46"/>
      <c r="D6060" s="46"/>
      <c r="E6060" s="46"/>
      <c r="F6060" s="46"/>
      <c r="G6060" s="46"/>
      <c r="H6060" s="46"/>
      <c r="I6060" s="46"/>
      <c r="J6060" s="46"/>
      <c r="K6060" s="46"/>
      <c r="L6060" s="46"/>
      <c r="M6060" s="46"/>
      <c r="N6060" s="46"/>
      <c r="O6060" s="46"/>
      <c r="P6060" s="46"/>
      <c r="Q6060" s="46"/>
      <c r="R6060" s="46"/>
      <c r="S6060" s="46"/>
      <c r="T6060" s="46"/>
      <c r="U6060" s="46"/>
      <c r="V6060" s="46"/>
      <c r="W6060" s="46"/>
      <c r="X6060" s="91"/>
      <c r="Y6060" s="91"/>
      <c r="Z6060" s="91"/>
      <c r="AA6060" s="91"/>
    </row>
    <row r="6061" spans="2:27" ht="18" thickBot="1" x14ac:dyDescent="0.5">
      <c r="B6061" s="56" t="s">
        <v>10</v>
      </c>
      <c r="C6061" s="47"/>
      <c r="D6061" s="47"/>
      <c r="E6061" s="47"/>
      <c r="F6061" s="47"/>
      <c r="G6061" s="47"/>
      <c r="H6061" s="47"/>
      <c r="I6061" s="47"/>
      <c r="J6061" s="47"/>
      <c r="K6061" s="47"/>
      <c r="L6061" s="47"/>
      <c r="M6061" s="47"/>
      <c r="N6061" s="47"/>
      <c r="O6061" s="47"/>
      <c r="P6061" s="47"/>
      <c r="Q6061" s="47"/>
      <c r="R6061" s="47"/>
      <c r="S6061" s="47"/>
      <c r="T6061" s="47"/>
      <c r="U6061" s="47"/>
      <c r="V6061" s="47"/>
      <c r="W6061" s="47"/>
      <c r="X6061" s="91"/>
      <c r="Y6061" s="90"/>
      <c r="Z6061" s="91"/>
      <c r="AA6061" s="91"/>
    </row>
    <row r="6062" spans="2:27" ht="15" thickBot="1" x14ac:dyDescent="0.35">
      <c r="B6062" s="47" t="s">
        <v>11</v>
      </c>
      <c r="C6062" s="47"/>
      <c r="D6062" s="47"/>
      <c r="E6062" s="47"/>
      <c r="F6062" s="47"/>
      <c r="G6062" s="47"/>
      <c r="H6062" s="112"/>
      <c r="I6062" s="47"/>
      <c r="J6062" s="48" t="s">
        <v>5</v>
      </c>
      <c r="K6062" s="47" t="s">
        <v>12</v>
      </c>
      <c r="L6062" s="47"/>
      <c r="M6062" s="47"/>
      <c r="N6062" s="47"/>
      <c r="O6062" s="47"/>
      <c r="P6062" s="47"/>
      <c r="Q6062" s="47"/>
      <c r="R6062" s="47"/>
      <c r="S6062" s="47"/>
      <c r="T6062" s="47"/>
      <c r="U6062" s="47"/>
      <c r="V6062" s="47"/>
      <c r="W6062" s="47"/>
      <c r="X6062" s="91">
        <f>H6063</f>
        <v>0</v>
      </c>
      <c r="Y6062" s="91">
        <f>H6064</f>
        <v>0</v>
      </c>
      <c r="Z6062" s="91">
        <f>H6065</f>
        <v>0</v>
      </c>
      <c r="AA6062" s="91">
        <f>H6066</f>
        <v>0</v>
      </c>
    </row>
    <row r="6063" spans="2:27" ht="15" thickBot="1" x14ac:dyDescent="0.35">
      <c r="B6063" s="47" t="s">
        <v>13</v>
      </c>
      <c r="C6063" s="47"/>
      <c r="D6063" s="47"/>
      <c r="E6063" s="47"/>
      <c r="F6063" s="47"/>
      <c r="G6063" s="47"/>
      <c r="H6063" s="112"/>
      <c r="I6063" s="59"/>
      <c r="J6063" s="48" t="s">
        <v>5</v>
      </c>
      <c r="K6063" s="47" t="s">
        <v>15</v>
      </c>
      <c r="L6063" s="47"/>
      <c r="M6063" s="47"/>
      <c r="N6063" s="47"/>
      <c r="O6063" s="47"/>
      <c r="P6063" s="47"/>
      <c r="Q6063" s="47"/>
      <c r="R6063" s="47"/>
      <c r="S6063" s="47"/>
      <c r="T6063" s="47"/>
      <c r="U6063" s="47"/>
      <c r="V6063" s="47"/>
      <c r="W6063" s="47"/>
      <c r="X6063" s="91"/>
      <c r="Y6063" s="91"/>
      <c r="Z6063" s="91"/>
      <c r="AA6063" s="91"/>
    </row>
    <row r="6064" spans="2:27" ht="15" thickBot="1" x14ac:dyDescent="0.35">
      <c r="B6064" s="47" t="s">
        <v>16</v>
      </c>
      <c r="C6064" s="47"/>
      <c r="D6064" s="47"/>
      <c r="E6064" s="47"/>
      <c r="F6064" s="47"/>
      <c r="G6064" s="47"/>
      <c r="H6064" s="137"/>
      <c r="I6064" s="47"/>
      <c r="J6064" s="48" t="s">
        <v>5</v>
      </c>
      <c r="K6064" s="47" t="s">
        <v>17</v>
      </c>
      <c r="L6064" s="47"/>
      <c r="M6064" s="47"/>
      <c r="N6064" s="47"/>
      <c r="O6064" s="47"/>
      <c r="P6064" s="47"/>
      <c r="Q6064" s="47"/>
      <c r="R6064" s="47"/>
      <c r="S6064" s="47"/>
      <c r="T6064" s="47"/>
      <c r="U6064" s="47"/>
      <c r="V6064" s="47"/>
      <c r="W6064" s="47"/>
      <c r="X6064" s="91"/>
      <c r="Y6064" s="91"/>
      <c r="Z6064" s="91"/>
      <c r="AA6064" s="91"/>
    </row>
    <row r="6065" spans="2:27" ht="15" thickBot="1" x14ac:dyDescent="0.35">
      <c r="B6065" s="47" t="str">
        <f>IF(H6064="Erdgas","Nettorechnungsbetrag (Erdgas)",IF(H6064="Strom","Nettorechnungsbetrag (Strom)",IF(H6064="Wärme/Kälte","Nettorechnungsbetrag (Wärme/Kälte)","Bitte Energieart auswählen!")))</f>
        <v>Bitte Energieart auswählen!</v>
      </c>
      <c r="C6065" s="47"/>
      <c r="D6065" s="47"/>
      <c r="E6065" s="47"/>
      <c r="F6065" s="47"/>
      <c r="G6065" s="47"/>
      <c r="H6065" s="113"/>
      <c r="I6065" s="60" t="s">
        <v>18</v>
      </c>
      <c r="J6065" s="48" t="s">
        <v>5</v>
      </c>
      <c r="K6065" s="47" t="str">
        <f>IF(H6064="Erdgas","Erdgaskosten exkl. Steuern, Abgaben, Netzentgelte, etc.",IF(H6064="Strom","Stromkosten exkl. Steuern, Abgaben, Netzentgelte, etc.",IF(H6064="Wärme/Kälte","Wärme-/Kältekosten exkl. Steuern, Abgaben, Netzentgelte, etc.","Bitte Energieart auswählen!")))</f>
        <v>Bitte Energieart auswählen!</v>
      </c>
      <c r="L6065" s="47"/>
      <c r="M6065" s="47"/>
      <c r="N6065" s="47"/>
      <c r="O6065" s="47"/>
      <c r="P6065" s="47"/>
      <c r="Q6065" s="47"/>
      <c r="R6065" s="47"/>
      <c r="S6065" s="47"/>
      <c r="T6065" s="47"/>
      <c r="U6065" s="47"/>
      <c r="V6065" s="47"/>
      <c r="W6065" s="47"/>
      <c r="X6065" s="91"/>
      <c r="Y6065" s="91"/>
      <c r="Z6065" s="91"/>
      <c r="AA6065" s="91"/>
    </row>
    <row r="6066" spans="2:27" ht="15" thickBot="1" x14ac:dyDescent="0.35">
      <c r="B6066" s="47" t="str">
        <f>IF(AND(H6064="Erdgas",H6063="Nein"),"Erdgasverbrauch in kWh gem. letzter Jahresabrechnung",IF(H6064="Erdgas","Erdgasverbrauch in kWh im Kalenderjahr 2021",IF(AND(H6064="Strom",H6063="Nein"),"Stromverbrauch in kWh gem. letzter Jahresabrechnung",IF(H6064="Strom","Stromverbrauch in kWh im Kalenderjahr 2021",IF(AND(H6064="Wärme/Kälte",H6063="Nein"),"Wärme-/Kälteverbrauch in kWh gem. letzter Jahresabrechnung",IF(H6064="Wärme/Kälte","Wärme-/Kälteverbrauch in kWh im Kalenderjahr 2021","Bitte Energieart auswählen!"))))))</f>
        <v>Bitte Energieart auswählen!</v>
      </c>
      <c r="C6066" s="47"/>
      <c r="D6066" s="47"/>
      <c r="E6066" s="47"/>
      <c r="F6066" s="47"/>
      <c r="G6066" s="47"/>
      <c r="H6066" s="114"/>
      <c r="I6066" s="60" t="s">
        <v>19</v>
      </c>
      <c r="J6066" s="48" t="s">
        <v>5</v>
      </c>
      <c r="K6066" s="47" t="str">
        <f>IF(H6063="Nein",IF(H6064="Erdgas","Den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endet."),IF(H6064="Erdgas","Bitte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66" s="47"/>
      <c r="M6066" s="47"/>
      <c r="N6066" s="47"/>
      <c r="O6066" s="47"/>
      <c r="P6066" s="47"/>
      <c r="Q6066" s="47"/>
      <c r="R6066" s="47"/>
      <c r="S6066" s="47"/>
      <c r="T6066" s="47"/>
      <c r="U6066" s="47"/>
      <c r="V6066" s="47"/>
      <c r="W6066" s="47"/>
      <c r="X6066" s="91"/>
      <c r="Y6066" s="91"/>
      <c r="Z6066" s="91"/>
      <c r="AA6066" s="91"/>
    </row>
    <row r="6067" spans="2:27" x14ac:dyDescent="0.3">
      <c r="B6067" s="46"/>
      <c r="C6067" s="46"/>
      <c r="D6067" s="46"/>
      <c r="E6067" s="46"/>
      <c r="F6067" s="46"/>
      <c r="G6067" s="46"/>
      <c r="H6067" s="46"/>
      <c r="I6067" s="46"/>
      <c r="J6067" s="46"/>
      <c r="K6067" s="46"/>
      <c r="L6067" s="46"/>
      <c r="M6067" s="46"/>
      <c r="N6067" s="46"/>
      <c r="O6067" s="46"/>
      <c r="P6067" s="46"/>
      <c r="Q6067" s="46"/>
      <c r="R6067" s="46"/>
      <c r="S6067" s="46"/>
      <c r="T6067" s="46"/>
      <c r="U6067" s="46"/>
      <c r="V6067" s="46"/>
      <c r="W6067" s="46"/>
      <c r="X6067" s="91"/>
      <c r="Y6067" s="91"/>
      <c r="Z6067" s="91"/>
      <c r="AA6067" s="91"/>
    </row>
    <row r="6068" spans="2:27" ht="18" thickBot="1" x14ac:dyDescent="0.5">
      <c r="B6068" s="56" t="s">
        <v>10</v>
      </c>
      <c r="C6068" s="47"/>
      <c r="D6068" s="47"/>
      <c r="E6068" s="47"/>
      <c r="F6068" s="47"/>
      <c r="G6068" s="47"/>
      <c r="H6068" s="47"/>
      <c r="I6068" s="47"/>
      <c r="J6068" s="47"/>
      <c r="K6068" s="47"/>
      <c r="L6068" s="47"/>
      <c r="M6068" s="47"/>
      <c r="N6068" s="47"/>
      <c r="O6068" s="47"/>
      <c r="P6068" s="47"/>
      <c r="Q6068" s="47"/>
      <c r="R6068" s="47"/>
      <c r="S6068" s="47"/>
      <c r="T6068" s="47"/>
      <c r="U6068" s="47"/>
      <c r="V6068" s="47"/>
      <c r="W6068" s="47"/>
      <c r="X6068" s="91"/>
      <c r="Y6068" s="90"/>
      <c r="Z6068" s="91"/>
      <c r="AA6068" s="91"/>
    </row>
    <row r="6069" spans="2:27" ht="15" thickBot="1" x14ac:dyDescent="0.35">
      <c r="B6069" s="47" t="s">
        <v>11</v>
      </c>
      <c r="C6069" s="47"/>
      <c r="D6069" s="47"/>
      <c r="E6069" s="47"/>
      <c r="F6069" s="47"/>
      <c r="G6069" s="47"/>
      <c r="H6069" s="112"/>
      <c r="I6069" s="47"/>
      <c r="J6069" s="48" t="s">
        <v>5</v>
      </c>
      <c r="K6069" s="47" t="s">
        <v>12</v>
      </c>
      <c r="L6069" s="47"/>
      <c r="M6069" s="47"/>
      <c r="N6069" s="47"/>
      <c r="O6069" s="47"/>
      <c r="P6069" s="47"/>
      <c r="Q6069" s="47"/>
      <c r="R6069" s="47"/>
      <c r="S6069" s="47"/>
      <c r="T6069" s="47"/>
      <c r="U6069" s="47"/>
      <c r="V6069" s="47"/>
      <c r="W6069" s="47"/>
      <c r="X6069" s="91">
        <f>H6070</f>
        <v>0</v>
      </c>
      <c r="Y6069" s="91">
        <f>H6071</f>
        <v>0</v>
      </c>
      <c r="Z6069" s="91">
        <f>H6072</f>
        <v>0</v>
      </c>
      <c r="AA6069" s="91">
        <f>H6073</f>
        <v>0</v>
      </c>
    </row>
    <row r="6070" spans="2:27" ht="15" thickBot="1" x14ac:dyDescent="0.35">
      <c r="B6070" s="47" t="s">
        <v>13</v>
      </c>
      <c r="C6070" s="47"/>
      <c r="D6070" s="47"/>
      <c r="E6070" s="47"/>
      <c r="F6070" s="47"/>
      <c r="G6070" s="47"/>
      <c r="H6070" s="112"/>
      <c r="I6070" s="59"/>
      <c r="J6070" s="48" t="s">
        <v>5</v>
      </c>
      <c r="K6070" s="47" t="s">
        <v>15</v>
      </c>
      <c r="L6070" s="47"/>
      <c r="M6070" s="47"/>
      <c r="N6070" s="47"/>
      <c r="O6070" s="47"/>
      <c r="P6070" s="47"/>
      <c r="Q6070" s="47"/>
      <c r="R6070" s="47"/>
      <c r="S6070" s="47"/>
      <c r="T6070" s="47"/>
      <c r="U6070" s="47"/>
      <c r="V6070" s="47"/>
      <c r="W6070" s="47"/>
      <c r="X6070" s="91"/>
      <c r="Y6070" s="91"/>
      <c r="Z6070" s="91"/>
      <c r="AA6070" s="91"/>
    </row>
    <row r="6071" spans="2:27" ht="15" thickBot="1" x14ac:dyDescent="0.35">
      <c r="B6071" s="47" t="s">
        <v>16</v>
      </c>
      <c r="C6071" s="47"/>
      <c r="D6071" s="47"/>
      <c r="E6071" s="47"/>
      <c r="F6071" s="47"/>
      <c r="G6071" s="47"/>
      <c r="H6071" s="137"/>
      <c r="I6071" s="47"/>
      <c r="J6071" s="48" t="s">
        <v>5</v>
      </c>
      <c r="K6071" s="47" t="s">
        <v>17</v>
      </c>
      <c r="L6071" s="47"/>
      <c r="M6071" s="47"/>
      <c r="N6071" s="47"/>
      <c r="O6071" s="47"/>
      <c r="P6071" s="47"/>
      <c r="Q6071" s="47"/>
      <c r="R6071" s="47"/>
      <c r="S6071" s="47"/>
      <c r="T6071" s="47"/>
      <c r="U6071" s="47"/>
      <c r="V6071" s="47"/>
      <c r="W6071" s="47"/>
      <c r="X6071" s="91"/>
      <c r="Y6071" s="91"/>
      <c r="Z6071" s="91"/>
      <c r="AA6071" s="91"/>
    </row>
    <row r="6072" spans="2:27" ht="15" thickBot="1" x14ac:dyDescent="0.35">
      <c r="B6072" s="47" t="str">
        <f>IF(H6071="Erdgas","Nettorechnungsbetrag (Erdgas)",IF(H6071="Strom","Nettorechnungsbetrag (Strom)",IF(H6071="Wärme/Kälte","Nettorechnungsbetrag (Wärme/Kälte)","Bitte Energieart auswählen!")))</f>
        <v>Bitte Energieart auswählen!</v>
      </c>
      <c r="C6072" s="47"/>
      <c r="D6072" s="47"/>
      <c r="E6072" s="47"/>
      <c r="F6072" s="47"/>
      <c r="G6072" s="47"/>
      <c r="H6072" s="113"/>
      <c r="I6072" s="60" t="s">
        <v>18</v>
      </c>
      <c r="J6072" s="48" t="s">
        <v>5</v>
      </c>
      <c r="K6072" s="47" t="str">
        <f>IF(H6071="Erdgas","Erdgaskosten exkl. Steuern, Abgaben, Netzentgelte, etc.",IF(H6071="Strom","Stromkosten exkl. Steuern, Abgaben, Netzentgelte, etc.",IF(H6071="Wärme/Kälte","Wärme-/Kältekosten exkl. Steuern, Abgaben, Netzentgelte, etc.","Bitte Energieart auswählen!")))</f>
        <v>Bitte Energieart auswählen!</v>
      </c>
      <c r="L6072" s="47"/>
      <c r="M6072" s="47"/>
      <c r="N6072" s="47"/>
      <c r="O6072" s="47"/>
      <c r="P6072" s="47"/>
      <c r="Q6072" s="47"/>
      <c r="R6072" s="47"/>
      <c r="S6072" s="47"/>
      <c r="T6072" s="47"/>
      <c r="U6072" s="47"/>
      <c r="V6072" s="47"/>
      <c r="W6072" s="47"/>
      <c r="X6072" s="91"/>
      <c r="Y6072" s="91"/>
      <c r="Z6072" s="91"/>
      <c r="AA6072" s="91"/>
    </row>
    <row r="6073" spans="2:27" ht="15" thickBot="1" x14ac:dyDescent="0.35">
      <c r="B6073" s="47" t="str">
        <f>IF(AND(H6071="Erdgas",H6070="Nein"),"Erdgasverbrauch in kWh gem. letzter Jahresabrechnung",IF(H6071="Erdgas","Erdgasverbrauch in kWh im Kalenderjahr 2021",IF(AND(H6071="Strom",H6070="Nein"),"Stromverbrauch in kWh gem. letzter Jahresabrechnung",IF(H6071="Strom","Stromverbrauch in kWh im Kalenderjahr 2021",IF(AND(H6071="Wärme/Kälte",H6070="Nein"),"Wärme-/Kälteverbrauch in kWh gem. letzter Jahresabrechnung",IF(H6071="Wärme/Kälte","Wärme-/Kälteverbrauch in kWh im Kalenderjahr 2021","Bitte Energieart auswählen!"))))))</f>
        <v>Bitte Energieart auswählen!</v>
      </c>
      <c r="C6073" s="47"/>
      <c r="D6073" s="47"/>
      <c r="E6073" s="47"/>
      <c r="F6073" s="47"/>
      <c r="G6073" s="47"/>
      <c r="H6073" s="114"/>
      <c r="I6073" s="60" t="s">
        <v>19</v>
      </c>
      <c r="J6073" s="48" t="s">
        <v>5</v>
      </c>
      <c r="K6073" s="47" t="str">
        <f>IF(H6070="Nein",IF(H6071="Erdgas","Den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endet."),IF(H6071="Erdgas","Bitte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73" s="47"/>
      <c r="M6073" s="47"/>
      <c r="N6073" s="47"/>
      <c r="O6073" s="47"/>
      <c r="P6073" s="47"/>
      <c r="Q6073" s="47"/>
      <c r="R6073" s="47"/>
      <c r="S6073" s="47"/>
      <c r="T6073" s="47"/>
      <c r="U6073" s="47"/>
      <c r="V6073" s="47"/>
      <c r="W6073" s="47"/>
      <c r="X6073" s="91"/>
      <c r="Y6073" s="91"/>
      <c r="Z6073" s="91"/>
      <c r="AA6073" s="91"/>
    </row>
    <row r="6074" spans="2:27" x14ac:dyDescent="0.3">
      <c r="B6074" s="46"/>
      <c r="C6074" s="46"/>
      <c r="D6074" s="46"/>
      <c r="E6074" s="46"/>
      <c r="F6074" s="46"/>
      <c r="G6074" s="46"/>
      <c r="H6074" s="46"/>
      <c r="I6074" s="46"/>
      <c r="J6074" s="46"/>
      <c r="K6074" s="46"/>
      <c r="L6074" s="46"/>
      <c r="M6074" s="46"/>
      <c r="N6074" s="46"/>
      <c r="O6074" s="46"/>
      <c r="P6074" s="46"/>
      <c r="Q6074" s="46"/>
      <c r="R6074" s="46"/>
      <c r="S6074" s="46"/>
      <c r="T6074" s="46"/>
      <c r="U6074" s="46"/>
      <c r="V6074" s="46"/>
      <c r="W6074" s="46"/>
      <c r="X6074" s="91"/>
      <c r="Y6074" s="91"/>
      <c r="Z6074" s="91"/>
      <c r="AA6074" s="91"/>
    </row>
    <row r="6075" spans="2:27" ht="18" thickBot="1" x14ac:dyDescent="0.5">
      <c r="B6075" s="56" t="s">
        <v>10</v>
      </c>
      <c r="C6075" s="47"/>
      <c r="D6075" s="47"/>
      <c r="E6075" s="47"/>
      <c r="F6075" s="47"/>
      <c r="G6075" s="47"/>
      <c r="H6075" s="47"/>
      <c r="I6075" s="47"/>
      <c r="J6075" s="47"/>
      <c r="K6075" s="47"/>
      <c r="L6075" s="47"/>
      <c r="M6075" s="47"/>
      <c r="N6075" s="47"/>
      <c r="O6075" s="47"/>
      <c r="P6075" s="47"/>
      <c r="Q6075" s="47"/>
      <c r="R6075" s="47"/>
      <c r="S6075" s="47"/>
      <c r="T6075" s="47"/>
      <c r="U6075" s="47"/>
      <c r="V6075" s="47"/>
      <c r="W6075" s="47"/>
      <c r="X6075" s="91"/>
      <c r="Y6075" s="90"/>
      <c r="Z6075" s="91"/>
      <c r="AA6075" s="91"/>
    </row>
    <row r="6076" spans="2:27" ht="15" thickBot="1" x14ac:dyDescent="0.35">
      <c r="B6076" s="47" t="s">
        <v>11</v>
      </c>
      <c r="C6076" s="47"/>
      <c r="D6076" s="47"/>
      <c r="E6076" s="47"/>
      <c r="F6076" s="47"/>
      <c r="G6076" s="47"/>
      <c r="H6076" s="112"/>
      <c r="I6076" s="47"/>
      <c r="J6076" s="48" t="s">
        <v>5</v>
      </c>
      <c r="K6076" s="47" t="s">
        <v>12</v>
      </c>
      <c r="L6076" s="47"/>
      <c r="M6076" s="47"/>
      <c r="N6076" s="47"/>
      <c r="O6076" s="47"/>
      <c r="P6076" s="47"/>
      <c r="Q6076" s="47"/>
      <c r="R6076" s="47"/>
      <c r="S6076" s="47"/>
      <c r="T6076" s="47"/>
      <c r="U6076" s="47"/>
      <c r="V6076" s="47"/>
      <c r="W6076" s="47"/>
      <c r="X6076" s="91">
        <f>H6077</f>
        <v>0</v>
      </c>
      <c r="Y6076" s="91">
        <f>H6078</f>
        <v>0</v>
      </c>
      <c r="Z6076" s="91">
        <f>H6079</f>
        <v>0</v>
      </c>
      <c r="AA6076" s="91">
        <f>H6080</f>
        <v>0</v>
      </c>
    </row>
    <row r="6077" spans="2:27" ht="15" thickBot="1" x14ac:dyDescent="0.35">
      <c r="B6077" s="47" t="s">
        <v>13</v>
      </c>
      <c r="C6077" s="47"/>
      <c r="D6077" s="47"/>
      <c r="E6077" s="47"/>
      <c r="F6077" s="47"/>
      <c r="G6077" s="47"/>
      <c r="H6077" s="112"/>
      <c r="I6077" s="59"/>
      <c r="J6077" s="48" t="s">
        <v>5</v>
      </c>
      <c r="K6077" s="47" t="s">
        <v>15</v>
      </c>
      <c r="L6077" s="47"/>
      <c r="M6077" s="47"/>
      <c r="N6077" s="47"/>
      <c r="O6077" s="47"/>
      <c r="P6077" s="47"/>
      <c r="Q6077" s="47"/>
      <c r="R6077" s="47"/>
      <c r="S6077" s="47"/>
      <c r="T6077" s="47"/>
      <c r="U6077" s="47"/>
      <c r="V6077" s="47"/>
      <c r="W6077" s="47"/>
      <c r="X6077" s="91"/>
      <c r="Y6077" s="91"/>
      <c r="Z6077" s="91"/>
      <c r="AA6077" s="91"/>
    </row>
    <row r="6078" spans="2:27" ht="15" thickBot="1" x14ac:dyDescent="0.35">
      <c r="B6078" s="47" t="s">
        <v>16</v>
      </c>
      <c r="C6078" s="47"/>
      <c r="D6078" s="47"/>
      <c r="E6078" s="47"/>
      <c r="F6078" s="47"/>
      <c r="G6078" s="47"/>
      <c r="H6078" s="137"/>
      <c r="I6078" s="47"/>
      <c r="J6078" s="48" t="s">
        <v>5</v>
      </c>
      <c r="K6078" s="47" t="s">
        <v>17</v>
      </c>
      <c r="L6078" s="47"/>
      <c r="M6078" s="47"/>
      <c r="N6078" s="47"/>
      <c r="O6078" s="47"/>
      <c r="P6078" s="47"/>
      <c r="Q6078" s="47"/>
      <c r="R6078" s="47"/>
      <c r="S6078" s="47"/>
      <c r="T6078" s="47"/>
      <c r="U6078" s="47"/>
      <c r="V6078" s="47"/>
      <c r="W6078" s="47"/>
      <c r="X6078" s="91"/>
      <c r="Y6078" s="91"/>
      <c r="Z6078" s="91"/>
      <c r="AA6078" s="91"/>
    </row>
    <row r="6079" spans="2:27" ht="15" thickBot="1" x14ac:dyDescent="0.35">
      <c r="B6079" s="47" t="str">
        <f>IF(H6078="Erdgas","Nettorechnungsbetrag (Erdgas)",IF(H6078="Strom","Nettorechnungsbetrag (Strom)",IF(H6078="Wärme/Kälte","Nettorechnungsbetrag (Wärme/Kälte)","Bitte Energieart auswählen!")))</f>
        <v>Bitte Energieart auswählen!</v>
      </c>
      <c r="C6079" s="47"/>
      <c r="D6079" s="47"/>
      <c r="E6079" s="47"/>
      <c r="F6079" s="47"/>
      <c r="G6079" s="47"/>
      <c r="H6079" s="113"/>
      <c r="I6079" s="60" t="s">
        <v>18</v>
      </c>
      <c r="J6079" s="48" t="s">
        <v>5</v>
      </c>
      <c r="K6079" s="47" t="str">
        <f>IF(H6078="Erdgas","Erdgaskosten exkl. Steuern, Abgaben, Netzentgelte, etc.",IF(H6078="Strom","Stromkosten exkl. Steuern, Abgaben, Netzentgelte, etc.",IF(H6078="Wärme/Kälte","Wärme-/Kältekosten exkl. Steuern, Abgaben, Netzentgelte, etc.","Bitte Energieart auswählen!")))</f>
        <v>Bitte Energieart auswählen!</v>
      </c>
      <c r="L6079" s="47"/>
      <c r="M6079" s="47"/>
      <c r="N6079" s="47"/>
      <c r="O6079" s="47"/>
      <c r="P6079" s="47"/>
      <c r="Q6079" s="47"/>
      <c r="R6079" s="47"/>
      <c r="S6079" s="47"/>
      <c r="T6079" s="47"/>
      <c r="U6079" s="47"/>
      <c r="V6079" s="47"/>
      <c r="W6079" s="47"/>
      <c r="X6079" s="91"/>
      <c r="Y6079" s="91"/>
      <c r="Z6079" s="91"/>
      <c r="AA6079" s="91"/>
    </row>
    <row r="6080" spans="2:27" ht="15" thickBot="1" x14ac:dyDescent="0.35">
      <c r="B6080" s="47" t="str">
        <f>IF(AND(H6078="Erdgas",H6077="Nein"),"Erdgasverbrauch in kWh gem. letzter Jahresabrechnung",IF(H6078="Erdgas","Erdgasverbrauch in kWh im Kalenderjahr 2021",IF(AND(H6078="Strom",H6077="Nein"),"Stromverbrauch in kWh gem. letzter Jahresabrechnung",IF(H6078="Strom","Stromverbrauch in kWh im Kalenderjahr 2021",IF(AND(H6078="Wärme/Kälte",H6077="Nein"),"Wärme-/Kälteverbrauch in kWh gem. letzter Jahresabrechnung",IF(H6078="Wärme/Kälte","Wärme-/Kälteverbrauch in kWh im Kalenderjahr 2021","Bitte Energieart auswählen!"))))))</f>
        <v>Bitte Energieart auswählen!</v>
      </c>
      <c r="C6080" s="47"/>
      <c r="D6080" s="47"/>
      <c r="E6080" s="47"/>
      <c r="F6080" s="47"/>
      <c r="G6080" s="47"/>
      <c r="H6080" s="114"/>
      <c r="I6080" s="60" t="s">
        <v>19</v>
      </c>
      <c r="J6080" s="48" t="s">
        <v>5</v>
      </c>
      <c r="K6080" s="47" t="str">
        <f>IF(H6077="Nein",IF(H6078="Erdgas","Den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endet."),IF(H6078="Erdgas","Bitte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80" s="47"/>
      <c r="M6080" s="47"/>
      <c r="N6080" s="47"/>
      <c r="O6080" s="47"/>
      <c r="P6080" s="47"/>
      <c r="Q6080" s="47"/>
      <c r="R6080" s="47"/>
      <c r="S6080" s="47"/>
      <c r="T6080" s="47"/>
      <c r="U6080" s="47"/>
      <c r="V6080" s="47"/>
      <c r="W6080" s="47"/>
      <c r="X6080" s="91"/>
      <c r="Y6080" s="91"/>
      <c r="Z6080" s="91"/>
      <c r="AA6080" s="91"/>
    </row>
    <row r="6081" spans="2:27" x14ac:dyDescent="0.3">
      <c r="B6081" s="46"/>
      <c r="C6081" s="46"/>
      <c r="D6081" s="46"/>
      <c r="E6081" s="46"/>
      <c r="F6081" s="46"/>
      <c r="G6081" s="46"/>
      <c r="H6081" s="46"/>
      <c r="I6081" s="46"/>
      <c r="J6081" s="46"/>
      <c r="K6081" s="46"/>
      <c r="L6081" s="46"/>
      <c r="M6081" s="46"/>
      <c r="N6081" s="46"/>
      <c r="O6081" s="46"/>
      <c r="P6081" s="46"/>
      <c r="Q6081" s="46"/>
      <c r="R6081" s="46"/>
      <c r="S6081" s="46"/>
      <c r="T6081" s="46"/>
      <c r="U6081" s="46"/>
      <c r="V6081" s="46"/>
      <c r="W6081" s="46"/>
      <c r="X6081" s="91"/>
      <c r="Y6081" s="91"/>
      <c r="Z6081" s="91"/>
      <c r="AA6081" s="91"/>
    </row>
    <row r="6082" spans="2:27" ht="18" thickBot="1" x14ac:dyDescent="0.5">
      <c r="B6082" s="56" t="s">
        <v>10</v>
      </c>
      <c r="C6082" s="47"/>
      <c r="D6082" s="47"/>
      <c r="E6082" s="47"/>
      <c r="F6082" s="47"/>
      <c r="G6082" s="47"/>
      <c r="H6082" s="47"/>
      <c r="I6082" s="47"/>
      <c r="J6082" s="47"/>
      <c r="K6082" s="47"/>
      <c r="L6082" s="47"/>
      <c r="M6082" s="47"/>
      <c r="N6082" s="47"/>
      <c r="O6082" s="47"/>
      <c r="P6082" s="47"/>
      <c r="Q6082" s="47"/>
      <c r="R6082" s="47"/>
      <c r="S6082" s="47"/>
      <c r="T6082" s="47"/>
      <c r="U6082" s="47"/>
      <c r="V6082" s="47"/>
      <c r="W6082" s="47"/>
      <c r="X6082" s="91"/>
      <c r="Y6082" s="90"/>
      <c r="Z6082" s="91"/>
      <c r="AA6082" s="91"/>
    </row>
    <row r="6083" spans="2:27" ht="15" thickBot="1" x14ac:dyDescent="0.35">
      <c r="B6083" s="47" t="s">
        <v>11</v>
      </c>
      <c r="C6083" s="47"/>
      <c r="D6083" s="47"/>
      <c r="E6083" s="47"/>
      <c r="F6083" s="47"/>
      <c r="G6083" s="47"/>
      <c r="H6083" s="112"/>
      <c r="I6083" s="47"/>
      <c r="J6083" s="48" t="s">
        <v>5</v>
      </c>
      <c r="K6083" s="47" t="s">
        <v>12</v>
      </c>
      <c r="L6083" s="47"/>
      <c r="M6083" s="47"/>
      <c r="N6083" s="47"/>
      <c r="O6083" s="47"/>
      <c r="P6083" s="47"/>
      <c r="Q6083" s="47"/>
      <c r="R6083" s="47"/>
      <c r="S6083" s="47"/>
      <c r="T6083" s="47"/>
      <c r="U6083" s="47"/>
      <c r="V6083" s="47"/>
      <c r="W6083" s="47"/>
      <c r="X6083" s="91">
        <f>H6084</f>
        <v>0</v>
      </c>
      <c r="Y6083" s="91">
        <f>H6085</f>
        <v>0</v>
      </c>
      <c r="Z6083" s="91">
        <f>H6086</f>
        <v>0</v>
      </c>
      <c r="AA6083" s="91">
        <f>H6087</f>
        <v>0</v>
      </c>
    </row>
    <row r="6084" spans="2:27" ht="15" thickBot="1" x14ac:dyDescent="0.35">
      <c r="B6084" s="47" t="s">
        <v>13</v>
      </c>
      <c r="C6084" s="47"/>
      <c r="D6084" s="47"/>
      <c r="E6084" s="47"/>
      <c r="F6084" s="47"/>
      <c r="G6084" s="47"/>
      <c r="H6084" s="112"/>
      <c r="I6084" s="59"/>
      <c r="J6084" s="48" t="s">
        <v>5</v>
      </c>
      <c r="K6084" s="47" t="s">
        <v>15</v>
      </c>
      <c r="L6084" s="47"/>
      <c r="M6084" s="47"/>
      <c r="N6084" s="47"/>
      <c r="O6084" s="47"/>
      <c r="P6084" s="47"/>
      <c r="Q6084" s="47"/>
      <c r="R6084" s="47"/>
      <c r="S6084" s="47"/>
      <c r="T6084" s="47"/>
      <c r="U6084" s="47"/>
      <c r="V6084" s="47"/>
      <c r="W6084" s="47"/>
      <c r="X6084" s="91"/>
      <c r="Y6084" s="91"/>
      <c r="Z6084" s="91"/>
      <c r="AA6084" s="91"/>
    </row>
    <row r="6085" spans="2:27" ht="15" thickBot="1" x14ac:dyDescent="0.35">
      <c r="B6085" s="47" t="s">
        <v>16</v>
      </c>
      <c r="C6085" s="47"/>
      <c r="D6085" s="47"/>
      <c r="E6085" s="47"/>
      <c r="F6085" s="47"/>
      <c r="G6085" s="47"/>
      <c r="H6085" s="137"/>
      <c r="I6085" s="47"/>
      <c r="J6085" s="48" t="s">
        <v>5</v>
      </c>
      <c r="K6085" s="47" t="s">
        <v>17</v>
      </c>
      <c r="L6085" s="47"/>
      <c r="M6085" s="47"/>
      <c r="N6085" s="47"/>
      <c r="O6085" s="47"/>
      <c r="P6085" s="47"/>
      <c r="Q6085" s="47"/>
      <c r="R6085" s="47"/>
      <c r="S6085" s="47"/>
      <c r="T6085" s="47"/>
      <c r="U6085" s="47"/>
      <c r="V6085" s="47"/>
      <c r="W6085" s="47"/>
      <c r="X6085" s="91"/>
      <c r="Y6085" s="91"/>
      <c r="Z6085" s="91"/>
      <c r="AA6085" s="91"/>
    </row>
    <row r="6086" spans="2:27" ht="15" thickBot="1" x14ac:dyDescent="0.35">
      <c r="B6086" s="47" t="str">
        <f>IF(H6085="Erdgas","Nettorechnungsbetrag (Erdgas)",IF(H6085="Strom","Nettorechnungsbetrag (Strom)",IF(H6085="Wärme/Kälte","Nettorechnungsbetrag (Wärme/Kälte)","Bitte Energieart auswählen!")))</f>
        <v>Bitte Energieart auswählen!</v>
      </c>
      <c r="C6086" s="47"/>
      <c r="D6086" s="47"/>
      <c r="E6086" s="47"/>
      <c r="F6086" s="47"/>
      <c r="G6086" s="47"/>
      <c r="H6086" s="113"/>
      <c r="I6086" s="60" t="s">
        <v>18</v>
      </c>
      <c r="J6086" s="48" t="s">
        <v>5</v>
      </c>
      <c r="K6086" s="47" t="str">
        <f>IF(H6085="Erdgas","Erdgaskosten exkl. Steuern, Abgaben, Netzentgelte, etc.",IF(H6085="Strom","Stromkosten exkl. Steuern, Abgaben, Netzentgelte, etc.",IF(H6085="Wärme/Kälte","Wärme-/Kältekosten exkl. Steuern, Abgaben, Netzentgelte, etc.","Bitte Energieart auswählen!")))</f>
        <v>Bitte Energieart auswählen!</v>
      </c>
      <c r="L6086" s="47"/>
      <c r="M6086" s="47"/>
      <c r="N6086" s="47"/>
      <c r="O6086" s="47"/>
      <c r="P6086" s="47"/>
      <c r="Q6086" s="47"/>
      <c r="R6086" s="47"/>
      <c r="S6086" s="47"/>
      <c r="T6086" s="47"/>
      <c r="U6086" s="47"/>
      <c r="V6086" s="47"/>
      <c r="W6086" s="47"/>
      <c r="X6086" s="91"/>
      <c r="Y6086" s="91"/>
      <c r="Z6086" s="91"/>
      <c r="AA6086" s="91"/>
    </row>
    <row r="6087" spans="2:27" ht="15" thickBot="1" x14ac:dyDescent="0.35">
      <c r="B6087" s="47" t="str">
        <f>IF(AND(H6085="Erdgas",H6084="Nein"),"Erdgasverbrauch in kWh gem. letzter Jahresabrechnung",IF(H6085="Erdgas","Erdgasverbrauch in kWh im Kalenderjahr 2021",IF(AND(H6085="Strom",H6084="Nein"),"Stromverbrauch in kWh gem. letzter Jahresabrechnung",IF(H6085="Strom","Stromverbrauch in kWh im Kalenderjahr 2021",IF(AND(H6085="Wärme/Kälte",H6084="Nein"),"Wärme-/Kälteverbrauch in kWh gem. letzter Jahresabrechnung",IF(H6085="Wärme/Kälte","Wärme-/Kälteverbrauch in kWh im Kalenderjahr 2021","Bitte Energieart auswählen!"))))))</f>
        <v>Bitte Energieart auswählen!</v>
      </c>
      <c r="C6087" s="47"/>
      <c r="D6087" s="47"/>
      <c r="E6087" s="47"/>
      <c r="F6087" s="47"/>
      <c r="G6087" s="47"/>
      <c r="H6087" s="114"/>
      <c r="I6087" s="60" t="s">
        <v>19</v>
      </c>
      <c r="J6087" s="48" t="s">
        <v>5</v>
      </c>
      <c r="K6087" s="47" t="str">
        <f>IF(H6084="Nein",IF(H6085="Erdgas","Den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endet."),IF(H6085="Erdgas","Bitte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87" s="47"/>
      <c r="M6087" s="47"/>
      <c r="N6087" s="47"/>
      <c r="O6087" s="47"/>
      <c r="P6087" s="47"/>
      <c r="Q6087" s="47"/>
      <c r="R6087" s="47"/>
      <c r="S6087" s="47"/>
      <c r="T6087" s="47"/>
      <c r="U6087" s="47"/>
      <c r="V6087" s="47"/>
      <c r="W6087" s="47"/>
      <c r="X6087" s="91"/>
      <c r="Y6087" s="91"/>
      <c r="Z6087" s="91"/>
      <c r="AA6087" s="91"/>
    </row>
    <row r="6088" spans="2:27" x14ac:dyDescent="0.3">
      <c r="B6088" s="46"/>
      <c r="C6088" s="46"/>
      <c r="D6088" s="46"/>
      <c r="E6088" s="46"/>
      <c r="F6088" s="46"/>
      <c r="G6088" s="46"/>
      <c r="H6088" s="46"/>
      <c r="I6088" s="46"/>
      <c r="J6088" s="46"/>
      <c r="K6088" s="46"/>
      <c r="L6088" s="46"/>
      <c r="M6088" s="46"/>
      <c r="N6088" s="46"/>
      <c r="O6088" s="46"/>
      <c r="P6088" s="46"/>
      <c r="Q6088" s="46"/>
      <c r="R6088" s="46"/>
      <c r="S6088" s="46"/>
      <c r="T6088" s="46"/>
      <c r="U6088" s="46"/>
      <c r="V6088" s="46"/>
      <c r="W6088" s="46"/>
      <c r="X6088" s="91"/>
      <c r="Y6088" s="91"/>
      <c r="Z6088" s="91"/>
      <c r="AA6088" s="91"/>
    </row>
    <row r="6089" spans="2:27" ht="18" thickBot="1" x14ac:dyDescent="0.5">
      <c r="B6089" s="56" t="s">
        <v>10</v>
      </c>
      <c r="C6089" s="47"/>
      <c r="D6089" s="47"/>
      <c r="E6089" s="47"/>
      <c r="F6089" s="47"/>
      <c r="G6089" s="47"/>
      <c r="H6089" s="47"/>
      <c r="I6089" s="47"/>
      <c r="J6089" s="47"/>
      <c r="K6089" s="47"/>
      <c r="L6089" s="47"/>
      <c r="M6089" s="47"/>
      <c r="N6089" s="47"/>
      <c r="O6089" s="47"/>
      <c r="P6089" s="47"/>
      <c r="Q6089" s="47"/>
      <c r="R6089" s="47"/>
      <c r="S6089" s="47"/>
      <c r="T6089" s="47"/>
      <c r="U6089" s="47"/>
      <c r="V6089" s="47"/>
      <c r="W6089" s="47"/>
      <c r="X6089" s="91"/>
      <c r="Y6089" s="90"/>
      <c r="Z6089" s="91"/>
      <c r="AA6089" s="91"/>
    </row>
    <row r="6090" spans="2:27" ht="15" thickBot="1" x14ac:dyDescent="0.35">
      <c r="B6090" s="47" t="s">
        <v>11</v>
      </c>
      <c r="C6090" s="47"/>
      <c r="D6090" s="47"/>
      <c r="E6090" s="47"/>
      <c r="F6090" s="47"/>
      <c r="G6090" s="47"/>
      <c r="H6090" s="112"/>
      <c r="I6090" s="47"/>
      <c r="J6090" s="48" t="s">
        <v>5</v>
      </c>
      <c r="K6090" s="47" t="s">
        <v>12</v>
      </c>
      <c r="L6090" s="47"/>
      <c r="M6090" s="47"/>
      <c r="N6090" s="47"/>
      <c r="O6090" s="47"/>
      <c r="P6090" s="47"/>
      <c r="Q6090" s="47"/>
      <c r="R6090" s="47"/>
      <c r="S6090" s="47"/>
      <c r="T6090" s="47"/>
      <c r="U6090" s="47"/>
      <c r="V6090" s="47"/>
      <c r="W6090" s="47"/>
      <c r="X6090" s="91">
        <f>H6091</f>
        <v>0</v>
      </c>
      <c r="Y6090" s="91">
        <f>H6092</f>
        <v>0</v>
      </c>
      <c r="Z6090" s="91">
        <f>H6093</f>
        <v>0</v>
      </c>
      <c r="AA6090" s="91">
        <f>H6094</f>
        <v>0</v>
      </c>
    </row>
    <row r="6091" spans="2:27" ht="15" thickBot="1" x14ac:dyDescent="0.35">
      <c r="B6091" s="47" t="s">
        <v>13</v>
      </c>
      <c r="C6091" s="47"/>
      <c r="D6091" s="47"/>
      <c r="E6091" s="47"/>
      <c r="F6091" s="47"/>
      <c r="G6091" s="47"/>
      <c r="H6091" s="112"/>
      <c r="I6091" s="59"/>
      <c r="J6091" s="48" t="s">
        <v>5</v>
      </c>
      <c r="K6091" s="47" t="s">
        <v>15</v>
      </c>
      <c r="L6091" s="47"/>
      <c r="M6091" s="47"/>
      <c r="N6091" s="47"/>
      <c r="O6091" s="47"/>
      <c r="P6091" s="47"/>
      <c r="Q6091" s="47"/>
      <c r="R6091" s="47"/>
      <c r="S6091" s="47"/>
      <c r="T6091" s="47"/>
      <c r="U6091" s="47"/>
      <c r="V6091" s="47"/>
      <c r="W6091" s="47"/>
      <c r="X6091" s="91"/>
      <c r="Y6091" s="91"/>
      <c r="Z6091" s="91"/>
      <c r="AA6091" s="91"/>
    </row>
    <row r="6092" spans="2:27" ht="15" thickBot="1" x14ac:dyDescent="0.35">
      <c r="B6092" s="47" t="s">
        <v>16</v>
      </c>
      <c r="C6092" s="47"/>
      <c r="D6092" s="47"/>
      <c r="E6092" s="47"/>
      <c r="F6092" s="47"/>
      <c r="G6092" s="47"/>
      <c r="H6092" s="137"/>
      <c r="I6092" s="47"/>
      <c r="J6092" s="48" t="s">
        <v>5</v>
      </c>
      <c r="K6092" s="47" t="s">
        <v>17</v>
      </c>
      <c r="L6092" s="47"/>
      <c r="M6092" s="47"/>
      <c r="N6092" s="47"/>
      <c r="O6092" s="47"/>
      <c r="P6092" s="47"/>
      <c r="Q6092" s="47"/>
      <c r="R6092" s="47"/>
      <c r="S6092" s="47"/>
      <c r="T6092" s="47"/>
      <c r="U6092" s="47"/>
      <c r="V6092" s="47"/>
      <c r="W6092" s="47"/>
      <c r="X6092" s="91"/>
      <c r="Y6092" s="91"/>
      <c r="Z6092" s="91"/>
      <c r="AA6092" s="91"/>
    </row>
    <row r="6093" spans="2:27" ht="15" thickBot="1" x14ac:dyDescent="0.35">
      <c r="B6093" s="47" t="str">
        <f>IF(H6092="Erdgas","Nettorechnungsbetrag (Erdgas)",IF(H6092="Strom","Nettorechnungsbetrag (Strom)",IF(H6092="Wärme/Kälte","Nettorechnungsbetrag (Wärme/Kälte)","Bitte Energieart auswählen!")))</f>
        <v>Bitte Energieart auswählen!</v>
      </c>
      <c r="C6093" s="47"/>
      <c r="D6093" s="47"/>
      <c r="E6093" s="47"/>
      <c r="F6093" s="47"/>
      <c r="G6093" s="47"/>
      <c r="H6093" s="113"/>
      <c r="I6093" s="60" t="s">
        <v>18</v>
      </c>
      <c r="J6093" s="48" t="s">
        <v>5</v>
      </c>
      <c r="K6093" s="47" t="str">
        <f>IF(H6092="Erdgas","Erdgaskosten exkl. Steuern, Abgaben, Netzentgelte, etc.",IF(H6092="Strom","Stromkosten exkl. Steuern, Abgaben, Netzentgelte, etc.",IF(H6092="Wärme/Kälte","Wärme-/Kältekosten exkl. Steuern, Abgaben, Netzentgelte, etc.","Bitte Energieart auswählen!")))</f>
        <v>Bitte Energieart auswählen!</v>
      </c>
      <c r="L6093" s="47"/>
      <c r="M6093" s="47"/>
      <c r="N6093" s="47"/>
      <c r="O6093" s="47"/>
      <c r="P6093" s="47"/>
      <c r="Q6093" s="47"/>
      <c r="R6093" s="47"/>
      <c r="S6093" s="47"/>
      <c r="T6093" s="47"/>
      <c r="U6093" s="47"/>
      <c r="V6093" s="47"/>
      <c r="W6093" s="47"/>
      <c r="X6093" s="91"/>
      <c r="Y6093" s="91"/>
      <c r="Z6093" s="91"/>
      <c r="AA6093" s="91"/>
    </row>
    <row r="6094" spans="2:27" ht="15" thickBot="1" x14ac:dyDescent="0.35">
      <c r="B6094" s="47" t="str">
        <f>IF(AND(H6092="Erdgas",H6091="Nein"),"Erdgasverbrauch in kWh gem. letzter Jahresabrechnung",IF(H6092="Erdgas","Erdgasverbrauch in kWh im Kalenderjahr 2021",IF(AND(H6092="Strom",H6091="Nein"),"Stromverbrauch in kWh gem. letzter Jahresabrechnung",IF(H6092="Strom","Stromverbrauch in kWh im Kalenderjahr 2021",IF(AND(H6092="Wärme/Kälte",H6091="Nein"),"Wärme-/Kälteverbrauch in kWh gem. letzter Jahresabrechnung",IF(H6092="Wärme/Kälte","Wärme-/Kälteverbrauch in kWh im Kalenderjahr 2021","Bitte Energieart auswählen!"))))))</f>
        <v>Bitte Energieart auswählen!</v>
      </c>
      <c r="C6094" s="47"/>
      <c r="D6094" s="47"/>
      <c r="E6094" s="47"/>
      <c r="F6094" s="47"/>
      <c r="G6094" s="47"/>
      <c r="H6094" s="114"/>
      <c r="I6094" s="60" t="s">
        <v>19</v>
      </c>
      <c r="J6094" s="48" t="s">
        <v>5</v>
      </c>
      <c r="K6094" s="47" t="str">
        <f>IF(H6091="Nein",IF(H6092="Erdgas","Den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endet."),IF(H6092="Erdgas","Bitte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094" s="47"/>
      <c r="M6094" s="47"/>
      <c r="N6094" s="47"/>
      <c r="O6094" s="47"/>
      <c r="P6094" s="47"/>
      <c r="Q6094" s="47"/>
      <c r="R6094" s="47"/>
      <c r="S6094" s="47"/>
      <c r="T6094" s="47"/>
      <c r="U6094" s="47"/>
      <c r="V6094" s="47"/>
      <c r="W6094" s="47"/>
      <c r="X6094" s="91"/>
      <c r="Y6094" s="91"/>
      <c r="Z6094" s="91"/>
      <c r="AA6094" s="91"/>
    </row>
    <row r="6095" spans="2:27" x14ac:dyDescent="0.3">
      <c r="B6095" s="46"/>
      <c r="C6095" s="46"/>
      <c r="D6095" s="46"/>
      <c r="E6095" s="46"/>
      <c r="F6095" s="46"/>
      <c r="G6095" s="46"/>
      <c r="H6095" s="46"/>
      <c r="I6095" s="46"/>
      <c r="J6095" s="46"/>
      <c r="K6095" s="46"/>
      <c r="L6095" s="46"/>
      <c r="M6095" s="46"/>
      <c r="N6095" s="46"/>
      <c r="O6095" s="46"/>
      <c r="P6095" s="46"/>
      <c r="Q6095" s="46"/>
      <c r="R6095" s="46"/>
      <c r="S6095" s="46"/>
      <c r="T6095" s="46"/>
      <c r="U6095" s="46"/>
      <c r="V6095" s="46"/>
      <c r="W6095" s="46"/>
      <c r="X6095" s="91"/>
      <c r="Y6095" s="91"/>
      <c r="Z6095" s="91"/>
      <c r="AA6095" s="91"/>
    </row>
    <row r="6096" spans="2:27" ht="18" thickBot="1" x14ac:dyDescent="0.5">
      <c r="B6096" s="56" t="s">
        <v>10</v>
      </c>
      <c r="C6096" s="47"/>
      <c r="D6096" s="47"/>
      <c r="E6096" s="47"/>
      <c r="F6096" s="47"/>
      <c r="G6096" s="47"/>
      <c r="H6096" s="47"/>
      <c r="I6096" s="47"/>
      <c r="J6096" s="47"/>
      <c r="K6096" s="47"/>
      <c r="L6096" s="47"/>
      <c r="M6096" s="47"/>
      <c r="N6096" s="47"/>
      <c r="O6096" s="47"/>
      <c r="P6096" s="47"/>
      <c r="Q6096" s="47"/>
      <c r="R6096" s="47"/>
      <c r="S6096" s="47"/>
      <c r="T6096" s="47"/>
      <c r="U6096" s="47"/>
      <c r="V6096" s="47"/>
      <c r="W6096" s="47"/>
      <c r="X6096" s="91"/>
      <c r="Y6096" s="90"/>
      <c r="Z6096" s="91"/>
      <c r="AA6096" s="91"/>
    </row>
    <row r="6097" spans="2:27" ht="15" thickBot="1" x14ac:dyDescent="0.35">
      <c r="B6097" s="47" t="s">
        <v>11</v>
      </c>
      <c r="C6097" s="47"/>
      <c r="D6097" s="47"/>
      <c r="E6097" s="47"/>
      <c r="F6097" s="47"/>
      <c r="G6097" s="47"/>
      <c r="H6097" s="112"/>
      <c r="I6097" s="47"/>
      <c r="J6097" s="48" t="s">
        <v>5</v>
      </c>
      <c r="K6097" s="47" t="s">
        <v>12</v>
      </c>
      <c r="L6097" s="47"/>
      <c r="M6097" s="47"/>
      <c r="N6097" s="47"/>
      <c r="O6097" s="47"/>
      <c r="P6097" s="47"/>
      <c r="Q6097" s="47"/>
      <c r="R6097" s="47"/>
      <c r="S6097" s="47"/>
      <c r="T6097" s="47"/>
      <c r="U6097" s="47"/>
      <c r="V6097" s="47"/>
      <c r="W6097" s="47"/>
      <c r="X6097" s="91">
        <f>H6098</f>
        <v>0</v>
      </c>
      <c r="Y6097" s="91">
        <f>H6099</f>
        <v>0</v>
      </c>
      <c r="Z6097" s="91">
        <f>H6100</f>
        <v>0</v>
      </c>
      <c r="AA6097" s="91">
        <f>H6101</f>
        <v>0</v>
      </c>
    </row>
    <row r="6098" spans="2:27" ht="15" thickBot="1" x14ac:dyDescent="0.35">
      <c r="B6098" s="47" t="s">
        <v>13</v>
      </c>
      <c r="C6098" s="47"/>
      <c r="D6098" s="47"/>
      <c r="E6098" s="47"/>
      <c r="F6098" s="47"/>
      <c r="G6098" s="47"/>
      <c r="H6098" s="112"/>
      <c r="I6098" s="59"/>
      <c r="J6098" s="48" t="s">
        <v>5</v>
      </c>
      <c r="K6098" s="47" t="s">
        <v>15</v>
      </c>
      <c r="L6098" s="47"/>
      <c r="M6098" s="47"/>
      <c r="N6098" s="47"/>
      <c r="O6098" s="47"/>
      <c r="P6098" s="47"/>
      <c r="Q6098" s="47"/>
      <c r="R6098" s="47"/>
      <c r="S6098" s="47"/>
      <c r="T6098" s="47"/>
      <c r="U6098" s="47"/>
      <c r="V6098" s="47"/>
      <c r="W6098" s="47"/>
      <c r="X6098" s="91"/>
      <c r="Y6098" s="91"/>
      <c r="Z6098" s="91"/>
      <c r="AA6098" s="91"/>
    </row>
    <row r="6099" spans="2:27" ht="15" thickBot="1" x14ac:dyDescent="0.35">
      <c r="B6099" s="47" t="s">
        <v>16</v>
      </c>
      <c r="C6099" s="47"/>
      <c r="D6099" s="47"/>
      <c r="E6099" s="47"/>
      <c r="F6099" s="47"/>
      <c r="G6099" s="47"/>
      <c r="H6099" s="137"/>
      <c r="I6099" s="47"/>
      <c r="J6099" s="48" t="s">
        <v>5</v>
      </c>
      <c r="K6099" s="47" t="s">
        <v>17</v>
      </c>
      <c r="L6099" s="47"/>
      <c r="M6099" s="47"/>
      <c r="N6099" s="47"/>
      <c r="O6099" s="47"/>
      <c r="P6099" s="47"/>
      <c r="Q6099" s="47"/>
      <c r="R6099" s="47"/>
      <c r="S6099" s="47"/>
      <c r="T6099" s="47"/>
      <c r="U6099" s="47"/>
      <c r="V6099" s="47"/>
      <c r="W6099" s="47"/>
      <c r="X6099" s="91"/>
      <c r="Y6099" s="91"/>
      <c r="Z6099" s="91"/>
      <c r="AA6099" s="91"/>
    </row>
    <row r="6100" spans="2:27" ht="15" thickBot="1" x14ac:dyDescent="0.35">
      <c r="B6100" s="47" t="str">
        <f>IF(H6099="Erdgas","Nettorechnungsbetrag (Erdgas)",IF(H6099="Strom","Nettorechnungsbetrag (Strom)",IF(H6099="Wärme/Kälte","Nettorechnungsbetrag (Wärme/Kälte)","Bitte Energieart auswählen!")))</f>
        <v>Bitte Energieart auswählen!</v>
      </c>
      <c r="C6100" s="47"/>
      <c r="D6100" s="47"/>
      <c r="E6100" s="47"/>
      <c r="F6100" s="47"/>
      <c r="G6100" s="47"/>
      <c r="H6100" s="113"/>
      <c r="I6100" s="60" t="s">
        <v>18</v>
      </c>
      <c r="J6100" s="48" t="s">
        <v>5</v>
      </c>
      <c r="K6100" s="47" t="str">
        <f>IF(H6099="Erdgas","Erdgaskosten exkl. Steuern, Abgaben, Netzentgelte, etc.",IF(H6099="Strom","Stromkosten exkl. Steuern, Abgaben, Netzentgelte, etc.",IF(H6099="Wärme/Kälte","Wärme-/Kältekosten exkl. Steuern, Abgaben, Netzentgelte, etc.","Bitte Energieart auswählen!")))</f>
        <v>Bitte Energieart auswählen!</v>
      </c>
      <c r="L6100" s="47"/>
      <c r="M6100" s="47"/>
      <c r="N6100" s="47"/>
      <c r="O6100" s="47"/>
      <c r="P6100" s="47"/>
      <c r="Q6100" s="47"/>
      <c r="R6100" s="47"/>
      <c r="S6100" s="47"/>
      <c r="T6100" s="47"/>
      <c r="U6100" s="47"/>
      <c r="V6100" s="47"/>
      <c r="W6100" s="47"/>
      <c r="X6100" s="91"/>
      <c r="Y6100" s="91"/>
      <c r="Z6100" s="91"/>
      <c r="AA6100" s="91"/>
    </row>
    <row r="6101" spans="2:27" ht="15" thickBot="1" x14ac:dyDescent="0.35">
      <c r="B6101" s="47" t="str">
        <f>IF(AND(H6099="Erdgas",H6098="Nein"),"Erdgasverbrauch in kWh gem. letzter Jahresabrechnung",IF(H6099="Erdgas","Erdgasverbrauch in kWh im Kalenderjahr 2021",IF(AND(H6099="Strom",H6098="Nein"),"Stromverbrauch in kWh gem. letzter Jahresabrechnung",IF(H6099="Strom","Stromverbrauch in kWh im Kalenderjahr 2021",IF(AND(H6099="Wärme/Kälte",H6098="Nein"),"Wärme-/Kälteverbrauch in kWh gem. letzter Jahresabrechnung",IF(H6099="Wärme/Kälte","Wärme-/Kälteverbrauch in kWh im Kalenderjahr 2021","Bitte Energieart auswählen!"))))))</f>
        <v>Bitte Energieart auswählen!</v>
      </c>
      <c r="C6101" s="47"/>
      <c r="D6101" s="47"/>
      <c r="E6101" s="47"/>
      <c r="F6101" s="47"/>
      <c r="G6101" s="47"/>
      <c r="H6101" s="114"/>
      <c r="I6101" s="60" t="s">
        <v>19</v>
      </c>
      <c r="J6101" s="48" t="s">
        <v>5</v>
      </c>
      <c r="K6101" s="47" t="str">
        <f>IF(H6098="Nein",IF(H6099="Erdgas","Den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endet."),IF(H6099="Erdgas","Bitte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01" s="47"/>
      <c r="M6101" s="47"/>
      <c r="N6101" s="47"/>
      <c r="O6101" s="47"/>
      <c r="P6101" s="47"/>
      <c r="Q6101" s="47"/>
      <c r="R6101" s="47"/>
      <c r="S6101" s="47"/>
      <c r="T6101" s="47"/>
      <c r="U6101" s="47"/>
      <c r="V6101" s="47"/>
      <c r="W6101" s="47"/>
      <c r="X6101" s="91"/>
      <c r="Y6101" s="91"/>
      <c r="Z6101" s="91"/>
      <c r="AA6101" s="91"/>
    </row>
    <row r="6102" spans="2:27" x14ac:dyDescent="0.3">
      <c r="B6102" s="46"/>
      <c r="C6102" s="46"/>
      <c r="D6102" s="46"/>
      <c r="E6102" s="46"/>
      <c r="F6102" s="46"/>
      <c r="G6102" s="46"/>
      <c r="H6102" s="46"/>
      <c r="I6102" s="46"/>
      <c r="J6102" s="46"/>
      <c r="K6102" s="46"/>
      <c r="L6102" s="46"/>
      <c r="M6102" s="46"/>
      <c r="N6102" s="46"/>
      <c r="O6102" s="46"/>
      <c r="P6102" s="46"/>
      <c r="Q6102" s="46"/>
      <c r="R6102" s="46"/>
      <c r="S6102" s="46"/>
      <c r="T6102" s="46"/>
      <c r="U6102" s="46"/>
      <c r="V6102" s="46"/>
      <c r="W6102" s="46"/>
      <c r="X6102" s="91"/>
      <c r="Y6102" s="91"/>
      <c r="Z6102" s="91"/>
      <c r="AA6102" s="91"/>
    </row>
    <row r="6103" spans="2:27" ht="18" thickBot="1" x14ac:dyDescent="0.5">
      <c r="B6103" s="56" t="s">
        <v>10</v>
      </c>
      <c r="C6103" s="47"/>
      <c r="D6103" s="47"/>
      <c r="E6103" s="47"/>
      <c r="F6103" s="47"/>
      <c r="G6103" s="47"/>
      <c r="H6103" s="47"/>
      <c r="I6103" s="47"/>
      <c r="J6103" s="47"/>
      <c r="K6103" s="47"/>
      <c r="L6103" s="47"/>
      <c r="M6103" s="47"/>
      <c r="N6103" s="47"/>
      <c r="O6103" s="47"/>
      <c r="P6103" s="47"/>
      <c r="Q6103" s="47"/>
      <c r="R6103" s="47"/>
      <c r="S6103" s="47"/>
      <c r="T6103" s="47"/>
      <c r="U6103" s="47"/>
      <c r="V6103" s="47"/>
      <c r="W6103" s="47"/>
      <c r="X6103" s="91"/>
      <c r="Y6103" s="90"/>
      <c r="Z6103" s="91"/>
      <c r="AA6103" s="91"/>
    </row>
    <row r="6104" spans="2:27" ht="15" thickBot="1" x14ac:dyDescent="0.35">
      <c r="B6104" s="47" t="s">
        <v>11</v>
      </c>
      <c r="C6104" s="47"/>
      <c r="D6104" s="47"/>
      <c r="E6104" s="47"/>
      <c r="F6104" s="47"/>
      <c r="G6104" s="47"/>
      <c r="H6104" s="112"/>
      <c r="I6104" s="47"/>
      <c r="J6104" s="48" t="s">
        <v>5</v>
      </c>
      <c r="K6104" s="47" t="s">
        <v>12</v>
      </c>
      <c r="L6104" s="47"/>
      <c r="M6104" s="47"/>
      <c r="N6104" s="47"/>
      <c r="O6104" s="47"/>
      <c r="P6104" s="47"/>
      <c r="Q6104" s="47"/>
      <c r="R6104" s="47"/>
      <c r="S6104" s="47"/>
      <c r="T6104" s="47"/>
      <c r="U6104" s="47"/>
      <c r="V6104" s="47"/>
      <c r="W6104" s="47"/>
      <c r="X6104" s="91">
        <f>H6105</f>
        <v>0</v>
      </c>
      <c r="Y6104" s="91">
        <f>H6106</f>
        <v>0</v>
      </c>
      <c r="Z6104" s="91">
        <f>H6107</f>
        <v>0</v>
      </c>
      <c r="AA6104" s="91">
        <f>H6108</f>
        <v>0</v>
      </c>
    </row>
    <row r="6105" spans="2:27" ht="15" thickBot="1" x14ac:dyDescent="0.35">
      <c r="B6105" s="47" t="s">
        <v>13</v>
      </c>
      <c r="C6105" s="47"/>
      <c r="D6105" s="47"/>
      <c r="E6105" s="47"/>
      <c r="F6105" s="47"/>
      <c r="G6105" s="47"/>
      <c r="H6105" s="112"/>
      <c r="I6105" s="59"/>
      <c r="J6105" s="48" t="s">
        <v>5</v>
      </c>
      <c r="K6105" s="47" t="s">
        <v>15</v>
      </c>
      <c r="L6105" s="47"/>
      <c r="M6105" s="47"/>
      <c r="N6105" s="47"/>
      <c r="O6105" s="47"/>
      <c r="P6105" s="47"/>
      <c r="Q6105" s="47"/>
      <c r="R6105" s="47"/>
      <c r="S6105" s="47"/>
      <c r="T6105" s="47"/>
      <c r="U6105" s="47"/>
      <c r="V6105" s="47"/>
      <c r="W6105" s="47"/>
      <c r="X6105" s="91"/>
      <c r="Y6105" s="91"/>
      <c r="Z6105" s="91"/>
      <c r="AA6105" s="91"/>
    </row>
    <row r="6106" spans="2:27" ht="15" thickBot="1" x14ac:dyDescent="0.35">
      <c r="B6106" s="47" t="s">
        <v>16</v>
      </c>
      <c r="C6106" s="47"/>
      <c r="D6106" s="47"/>
      <c r="E6106" s="47"/>
      <c r="F6106" s="47"/>
      <c r="G6106" s="47"/>
      <c r="H6106" s="137"/>
      <c r="I6106" s="47"/>
      <c r="J6106" s="48" t="s">
        <v>5</v>
      </c>
      <c r="K6106" s="47" t="s">
        <v>17</v>
      </c>
      <c r="L6106" s="47"/>
      <c r="M6106" s="47"/>
      <c r="N6106" s="47"/>
      <c r="O6106" s="47"/>
      <c r="P6106" s="47"/>
      <c r="Q6106" s="47"/>
      <c r="R6106" s="47"/>
      <c r="S6106" s="47"/>
      <c r="T6106" s="47"/>
      <c r="U6106" s="47"/>
      <c r="V6106" s="47"/>
      <c r="W6106" s="47"/>
      <c r="X6106" s="91"/>
      <c r="Y6106" s="91"/>
      <c r="Z6106" s="91"/>
      <c r="AA6106" s="91"/>
    </row>
    <row r="6107" spans="2:27" ht="15" thickBot="1" x14ac:dyDescent="0.35">
      <c r="B6107" s="47" t="str">
        <f>IF(H6106="Erdgas","Nettorechnungsbetrag (Erdgas)",IF(H6106="Strom","Nettorechnungsbetrag (Strom)",IF(H6106="Wärme/Kälte","Nettorechnungsbetrag (Wärme/Kälte)","Bitte Energieart auswählen!")))</f>
        <v>Bitte Energieart auswählen!</v>
      </c>
      <c r="C6107" s="47"/>
      <c r="D6107" s="47"/>
      <c r="E6107" s="47"/>
      <c r="F6107" s="47"/>
      <c r="G6107" s="47"/>
      <c r="H6107" s="113"/>
      <c r="I6107" s="60" t="s">
        <v>18</v>
      </c>
      <c r="J6107" s="48" t="s">
        <v>5</v>
      </c>
      <c r="K6107" s="47" t="str">
        <f>IF(H6106="Erdgas","Erdgaskosten exkl. Steuern, Abgaben, Netzentgelte, etc.",IF(H6106="Strom","Stromkosten exkl. Steuern, Abgaben, Netzentgelte, etc.",IF(H6106="Wärme/Kälte","Wärme-/Kältekosten exkl. Steuern, Abgaben, Netzentgelte, etc.","Bitte Energieart auswählen!")))</f>
        <v>Bitte Energieart auswählen!</v>
      </c>
      <c r="L6107" s="47"/>
      <c r="M6107" s="47"/>
      <c r="N6107" s="47"/>
      <c r="O6107" s="47"/>
      <c r="P6107" s="47"/>
      <c r="Q6107" s="47"/>
      <c r="R6107" s="47"/>
      <c r="S6107" s="47"/>
      <c r="T6107" s="47"/>
      <c r="U6107" s="47"/>
      <c r="V6107" s="47"/>
      <c r="W6107" s="47"/>
      <c r="X6107" s="91"/>
      <c r="Y6107" s="91"/>
      <c r="Z6107" s="91"/>
      <c r="AA6107" s="91"/>
    </row>
    <row r="6108" spans="2:27" ht="15" thickBot="1" x14ac:dyDescent="0.35">
      <c r="B6108" s="47" t="str">
        <f>IF(AND(H6106="Erdgas",H6105="Nein"),"Erdgasverbrauch in kWh gem. letzter Jahresabrechnung",IF(H6106="Erdgas","Erdgasverbrauch in kWh im Kalenderjahr 2021",IF(AND(H6106="Strom",H6105="Nein"),"Stromverbrauch in kWh gem. letzter Jahresabrechnung",IF(H6106="Strom","Stromverbrauch in kWh im Kalenderjahr 2021",IF(AND(H6106="Wärme/Kälte",H6105="Nein"),"Wärme-/Kälteverbrauch in kWh gem. letzter Jahresabrechnung",IF(H6106="Wärme/Kälte","Wärme-/Kälteverbrauch in kWh im Kalenderjahr 2021","Bitte Energieart auswählen!"))))))</f>
        <v>Bitte Energieart auswählen!</v>
      </c>
      <c r="C6108" s="47"/>
      <c r="D6108" s="47"/>
      <c r="E6108" s="47"/>
      <c r="F6108" s="47"/>
      <c r="G6108" s="47"/>
      <c r="H6108" s="114"/>
      <c r="I6108" s="60" t="s">
        <v>19</v>
      </c>
      <c r="J6108" s="48" t="s">
        <v>5</v>
      </c>
      <c r="K6108" s="47" t="str">
        <f>IF(H6105="Nein",IF(H6106="Erdgas","Den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endet."),IF(H6106="Erdgas","Bitte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08" s="47"/>
      <c r="M6108" s="47"/>
      <c r="N6108" s="47"/>
      <c r="O6108" s="47"/>
      <c r="P6108" s="47"/>
      <c r="Q6108" s="47"/>
      <c r="R6108" s="47"/>
      <c r="S6108" s="47"/>
      <c r="T6108" s="47"/>
      <c r="U6108" s="47"/>
      <c r="V6108" s="47"/>
      <c r="W6108" s="47"/>
      <c r="X6108" s="91"/>
      <c r="Y6108" s="91"/>
      <c r="Z6108" s="91"/>
      <c r="AA6108" s="91"/>
    </row>
    <row r="6109" spans="2:27" x14ac:dyDescent="0.3">
      <c r="B6109" s="46"/>
      <c r="C6109" s="46"/>
      <c r="D6109" s="46"/>
      <c r="E6109" s="46"/>
      <c r="F6109" s="46"/>
      <c r="G6109" s="46"/>
      <c r="H6109" s="46"/>
      <c r="I6109" s="46"/>
      <c r="J6109" s="46"/>
      <c r="K6109" s="46"/>
      <c r="L6109" s="46"/>
      <c r="M6109" s="46"/>
      <c r="N6109" s="46"/>
      <c r="O6109" s="46"/>
      <c r="P6109" s="46"/>
      <c r="Q6109" s="46"/>
      <c r="R6109" s="46"/>
      <c r="S6109" s="46"/>
      <c r="T6109" s="46"/>
      <c r="U6109" s="46"/>
      <c r="V6109" s="46"/>
      <c r="W6109" s="46"/>
      <c r="X6109" s="91"/>
      <c r="Y6109" s="91"/>
      <c r="Z6109" s="91"/>
      <c r="AA6109" s="91"/>
    </row>
    <row r="6110" spans="2:27" ht="18" thickBot="1" x14ac:dyDescent="0.5">
      <c r="B6110" s="56" t="s">
        <v>10</v>
      </c>
      <c r="C6110" s="47"/>
      <c r="D6110" s="47"/>
      <c r="E6110" s="47"/>
      <c r="F6110" s="47"/>
      <c r="G6110" s="47"/>
      <c r="H6110" s="47"/>
      <c r="I6110" s="47"/>
      <c r="J6110" s="47"/>
      <c r="K6110" s="47"/>
      <c r="L6110" s="47"/>
      <c r="M6110" s="47"/>
      <c r="N6110" s="47"/>
      <c r="O6110" s="47"/>
      <c r="P6110" s="47"/>
      <c r="Q6110" s="47"/>
      <c r="R6110" s="47"/>
      <c r="S6110" s="47"/>
      <c r="T6110" s="47"/>
      <c r="U6110" s="47"/>
      <c r="V6110" s="47"/>
      <c r="W6110" s="47"/>
      <c r="X6110" s="91"/>
      <c r="Y6110" s="90"/>
      <c r="Z6110" s="91"/>
      <c r="AA6110" s="91"/>
    </row>
    <row r="6111" spans="2:27" ht="15" thickBot="1" x14ac:dyDescent="0.35">
      <c r="B6111" s="47" t="s">
        <v>11</v>
      </c>
      <c r="C6111" s="47"/>
      <c r="D6111" s="47"/>
      <c r="E6111" s="47"/>
      <c r="F6111" s="47"/>
      <c r="G6111" s="47"/>
      <c r="H6111" s="112"/>
      <c r="I6111" s="47"/>
      <c r="J6111" s="48" t="s">
        <v>5</v>
      </c>
      <c r="K6111" s="47" t="s">
        <v>12</v>
      </c>
      <c r="L6111" s="47"/>
      <c r="M6111" s="47"/>
      <c r="N6111" s="47"/>
      <c r="O6111" s="47"/>
      <c r="P6111" s="47"/>
      <c r="Q6111" s="47"/>
      <c r="R6111" s="47"/>
      <c r="S6111" s="47"/>
      <c r="T6111" s="47"/>
      <c r="U6111" s="47"/>
      <c r="V6111" s="47"/>
      <c r="W6111" s="47"/>
      <c r="X6111" s="91">
        <f>H6112</f>
        <v>0</v>
      </c>
      <c r="Y6111" s="91">
        <f>H6113</f>
        <v>0</v>
      </c>
      <c r="Z6111" s="91">
        <f>H6114</f>
        <v>0</v>
      </c>
      <c r="AA6111" s="91">
        <f>H6115</f>
        <v>0</v>
      </c>
    </row>
    <row r="6112" spans="2:27" ht="15" thickBot="1" x14ac:dyDescent="0.35">
      <c r="B6112" s="47" t="s">
        <v>13</v>
      </c>
      <c r="C6112" s="47"/>
      <c r="D6112" s="47"/>
      <c r="E6112" s="47"/>
      <c r="F6112" s="47"/>
      <c r="G6112" s="47"/>
      <c r="H6112" s="112"/>
      <c r="I6112" s="59"/>
      <c r="J6112" s="48" t="s">
        <v>5</v>
      </c>
      <c r="K6112" s="47" t="s">
        <v>15</v>
      </c>
      <c r="L6112" s="47"/>
      <c r="M6112" s="47"/>
      <c r="N6112" s="47"/>
      <c r="O6112" s="47"/>
      <c r="P6112" s="47"/>
      <c r="Q6112" s="47"/>
      <c r="R6112" s="47"/>
      <c r="S6112" s="47"/>
      <c r="T6112" s="47"/>
      <c r="U6112" s="47"/>
      <c r="V6112" s="47"/>
      <c r="W6112" s="47"/>
      <c r="X6112" s="91"/>
      <c r="Y6112" s="91"/>
      <c r="Z6112" s="91"/>
      <c r="AA6112" s="91"/>
    </row>
    <row r="6113" spans="2:27" ht="15" thickBot="1" x14ac:dyDescent="0.35">
      <c r="B6113" s="47" t="s">
        <v>16</v>
      </c>
      <c r="C6113" s="47"/>
      <c r="D6113" s="47"/>
      <c r="E6113" s="47"/>
      <c r="F6113" s="47"/>
      <c r="G6113" s="47"/>
      <c r="H6113" s="137"/>
      <c r="I6113" s="47"/>
      <c r="J6113" s="48" t="s">
        <v>5</v>
      </c>
      <c r="K6113" s="47" t="s">
        <v>17</v>
      </c>
      <c r="L6113" s="47"/>
      <c r="M6113" s="47"/>
      <c r="N6113" s="47"/>
      <c r="O6113" s="47"/>
      <c r="P6113" s="47"/>
      <c r="Q6113" s="47"/>
      <c r="R6113" s="47"/>
      <c r="S6113" s="47"/>
      <c r="T6113" s="47"/>
      <c r="U6113" s="47"/>
      <c r="V6113" s="47"/>
      <c r="W6113" s="47"/>
      <c r="X6113" s="91"/>
      <c r="Y6113" s="91"/>
      <c r="Z6113" s="91"/>
      <c r="AA6113" s="91"/>
    </row>
    <row r="6114" spans="2:27" ht="15" thickBot="1" x14ac:dyDescent="0.35">
      <c r="B6114" s="47" t="str">
        <f>IF(H6113="Erdgas","Nettorechnungsbetrag (Erdgas)",IF(H6113="Strom","Nettorechnungsbetrag (Strom)",IF(H6113="Wärme/Kälte","Nettorechnungsbetrag (Wärme/Kälte)","Bitte Energieart auswählen!")))</f>
        <v>Bitte Energieart auswählen!</v>
      </c>
      <c r="C6114" s="47"/>
      <c r="D6114" s="47"/>
      <c r="E6114" s="47"/>
      <c r="F6114" s="47"/>
      <c r="G6114" s="47"/>
      <c r="H6114" s="113"/>
      <c r="I6114" s="60" t="s">
        <v>18</v>
      </c>
      <c r="J6114" s="48" t="s">
        <v>5</v>
      </c>
      <c r="K6114" s="47" t="str">
        <f>IF(H6113="Erdgas","Erdgaskosten exkl. Steuern, Abgaben, Netzentgelte, etc.",IF(H6113="Strom","Stromkosten exkl. Steuern, Abgaben, Netzentgelte, etc.",IF(H6113="Wärme/Kälte","Wärme-/Kältekosten exkl. Steuern, Abgaben, Netzentgelte, etc.","Bitte Energieart auswählen!")))</f>
        <v>Bitte Energieart auswählen!</v>
      </c>
      <c r="L6114" s="47"/>
      <c r="M6114" s="47"/>
      <c r="N6114" s="47"/>
      <c r="O6114" s="47"/>
      <c r="P6114" s="47"/>
      <c r="Q6114" s="47"/>
      <c r="R6114" s="47"/>
      <c r="S6114" s="47"/>
      <c r="T6114" s="47"/>
      <c r="U6114" s="47"/>
      <c r="V6114" s="47"/>
      <c r="W6114" s="47"/>
      <c r="X6114" s="91"/>
      <c r="Y6114" s="91"/>
      <c r="Z6114" s="91"/>
      <c r="AA6114" s="91"/>
    </row>
    <row r="6115" spans="2:27" ht="15" thickBot="1" x14ac:dyDescent="0.35">
      <c r="B6115" s="47" t="str">
        <f>IF(AND(H6113="Erdgas",H6112="Nein"),"Erdgasverbrauch in kWh gem. letzter Jahresabrechnung",IF(H6113="Erdgas","Erdgasverbrauch in kWh im Kalenderjahr 2021",IF(AND(H6113="Strom",H6112="Nein"),"Stromverbrauch in kWh gem. letzter Jahresabrechnung",IF(H6113="Strom","Stromverbrauch in kWh im Kalenderjahr 2021",IF(AND(H6113="Wärme/Kälte",H6112="Nein"),"Wärme-/Kälteverbrauch in kWh gem. letzter Jahresabrechnung",IF(H6113="Wärme/Kälte","Wärme-/Kälteverbrauch in kWh im Kalenderjahr 2021","Bitte Energieart auswählen!"))))))</f>
        <v>Bitte Energieart auswählen!</v>
      </c>
      <c r="C6115" s="47"/>
      <c r="D6115" s="47"/>
      <c r="E6115" s="47"/>
      <c r="F6115" s="47"/>
      <c r="G6115" s="47"/>
      <c r="H6115" s="114"/>
      <c r="I6115" s="60" t="s">
        <v>19</v>
      </c>
      <c r="J6115" s="48" t="s">
        <v>5</v>
      </c>
      <c r="K6115" s="47" t="str">
        <f>IF(H6112="Nein",IF(H6113="Erdgas","Den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endet."),IF(H6113="Erdgas","Bitte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15" s="47"/>
      <c r="M6115" s="47"/>
      <c r="N6115" s="47"/>
      <c r="O6115" s="47"/>
      <c r="P6115" s="47"/>
      <c r="Q6115" s="47"/>
      <c r="R6115" s="47"/>
      <c r="S6115" s="47"/>
      <c r="T6115" s="47"/>
      <c r="U6115" s="47"/>
      <c r="V6115" s="47"/>
      <c r="W6115" s="47"/>
      <c r="X6115" s="91"/>
      <c r="Y6115" s="91"/>
      <c r="Z6115" s="91"/>
      <c r="AA6115" s="91"/>
    </row>
    <row r="6116" spans="2:27" x14ac:dyDescent="0.3">
      <c r="B6116" s="46"/>
      <c r="C6116" s="46"/>
      <c r="D6116" s="46"/>
      <c r="E6116" s="46"/>
      <c r="F6116" s="46"/>
      <c r="G6116" s="46"/>
      <c r="H6116" s="46"/>
      <c r="I6116" s="46"/>
      <c r="J6116" s="46"/>
      <c r="K6116" s="46"/>
      <c r="L6116" s="46"/>
      <c r="M6116" s="46"/>
      <c r="N6116" s="46"/>
      <c r="O6116" s="46"/>
      <c r="P6116" s="46"/>
      <c r="Q6116" s="46"/>
      <c r="R6116" s="46"/>
      <c r="S6116" s="46"/>
      <c r="T6116" s="46"/>
      <c r="U6116" s="46"/>
      <c r="V6116" s="46"/>
      <c r="W6116" s="46"/>
      <c r="X6116" s="91"/>
      <c r="Y6116" s="91"/>
      <c r="Z6116" s="91"/>
      <c r="AA6116" s="91"/>
    </row>
    <row r="6117" spans="2:27" ht="18" thickBot="1" x14ac:dyDescent="0.5">
      <c r="B6117" s="56" t="s">
        <v>10</v>
      </c>
      <c r="C6117" s="47"/>
      <c r="D6117" s="47"/>
      <c r="E6117" s="47"/>
      <c r="F6117" s="47"/>
      <c r="G6117" s="47"/>
      <c r="H6117" s="47"/>
      <c r="I6117" s="47"/>
      <c r="J6117" s="47"/>
      <c r="K6117" s="47"/>
      <c r="L6117" s="47"/>
      <c r="M6117" s="47"/>
      <c r="N6117" s="47"/>
      <c r="O6117" s="47"/>
      <c r="P6117" s="47"/>
      <c r="Q6117" s="47"/>
      <c r="R6117" s="47"/>
      <c r="S6117" s="47"/>
      <c r="T6117" s="47"/>
      <c r="U6117" s="47"/>
      <c r="V6117" s="47"/>
      <c r="W6117" s="47"/>
      <c r="X6117" s="91"/>
      <c r="Y6117" s="90"/>
      <c r="Z6117" s="91"/>
      <c r="AA6117" s="91"/>
    </row>
    <row r="6118" spans="2:27" ht="15" thickBot="1" x14ac:dyDescent="0.35">
      <c r="B6118" s="47" t="s">
        <v>11</v>
      </c>
      <c r="C6118" s="47"/>
      <c r="D6118" s="47"/>
      <c r="E6118" s="47"/>
      <c r="F6118" s="47"/>
      <c r="G6118" s="47"/>
      <c r="H6118" s="112"/>
      <c r="I6118" s="47"/>
      <c r="J6118" s="48" t="s">
        <v>5</v>
      </c>
      <c r="K6118" s="47" t="s">
        <v>12</v>
      </c>
      <c r="L6118" s="47"/>
      <c r="M6118" s="47"/>
      <c r="N6118" s="47"/>
      <c r="O6118" s="47"/>
      <c r="P6118" s="47"/>
      <c r="Q6118" s="47"/>
      <c r="R6118" s="47"/>
      <c r="S6118" s="47"/>
      <c r="T6118" s="47"/>
      <c r="U6118" s="47"/>
      <c r="V6118" s="47"/>
      <c r="W6118" s="47"/>
      <c r="X6118" s="91">
        <f>H6119</f>
        <v>0</v>
      </c>
      <c r="Y6118" s="91">
        <f>H6120</f>
        <v>0</v>
      </c>
      <c r="Z6118" s="91">
        <f>H6121</f>
        <v>0</v>
      </c>
      <c r="AA6118" s="91">
        <f>H6122</f>
        <v>0</v>
      </c>
    </row>
    <row r="6119" spans="2:27" ht="15" thickBot="1" x14ac:dyDescent="0.35">
      <c r="B6119" s="47" t="s">
        <v>13</v>
      </c>
      <c r="C6119" s="47"/>
      <c r="D6119" s="47"/>
      <c r="E6119" s="47"/>
      <c r="F6119" s="47"/>
      <c r="G6119" s="47"/>
      <c r="H6119" s="112"/>
      <c r="I6119" s="59"/>
      <c r="J6119" s="48" t="s">
        <v>5</v>
      </c>
      <c r="K6119" s="47" t="s">
        <v>15</v>
      </c>
      <c r="L6119" s="47"/>
      <c r="M6119" s="47"/>
      <c r="N6119" s="47"/>
      <c r="O6119" s="47"/>
      <c r="P6119" s="47"/>
      <c r="Q6119" s="47"/>
      <c r="R6119" s="47"/>
      <c r="S6119" s="47"/>
      <c r="T6119" s="47"/>
      <c r="U6119" s="47"/>
      <c r="V6119" s="47"/>
      <c r="W6119" s="47"/>
      <c r="X6119" s="91"/>
      <c r="Y6119" s="91"/>
      <c r="Z6119" s="91"/>
      <c r="AA6119" s="91"/>
    </row>
    <row r="6120" spans="2:27" ht="15" thickBot="1" x14ac:dyDescent="0.35">
      <c r="B6120" s="47" t="s">
        <v>16</v>
      </c>
      <c r="C6120" s="47"/>
      <c r="D6120" s="47"/>
      <c r="E6120" s="47"/>
      <c r="F6120" s="47"/>
      <c r="G6120" s="47"/>
      <c r="H6120" s="137"/>
      <c r="I6120" s="47"/>
      <c r="J6120" s="48" t="s">
        <v>5</v>
      </c>
      <c r="K6120" s="47" t="s">
        <v>17</v>
      </c>
      <c r="L6120" s="47"/>
      <c r="M6120" s="47"/>
      <c r="N6120" s="47"/>
      <c r="O6120" s="47"/>
      <c r="P6120" s="47"/>
      <c r="Q6120" s="47"/>
      <c r="R6120" s="47"/>
      <c r="S6120" s="47"/>
      <c r="T6120" s="47"/>
      <c r="U6120" s="47"/>
      <c r="V6120" s="47"/>
      <c r="W6120" s="47"/>
      <c r="X6120" s="91"/>
      <c r="Y6120" s="91"/>
      <c r="Z6120" s="91"/>
      <c r="AA6120" s="91"/>
    </row>
    <row r="6121" spans="2:27" ht="15" thickBot="1" x14ac:dyDescent="0.35">
      <c r="B6121" s="47" t="str">
        <f>IF(H6120="Erdgas","Nettorechnungsbetrag (Erdgas)",IF(H6120="Strom","Nettorechnungsbetrag (Strom)",IF(H6120="Wärme/Kälte","Nettorechnungsbetrag (Wärme/Kälte)","Bitte Energieart auswählen!")))</f>
        <v>Bitte Energieart auswählen!</v>
      </c>
      <c r="C6121" s="47"/>
      <c r="D6121" s="47"/>
      <c r="E6121" s="47"/>
      <c r="F6121" s="47"/>
      <c r="G6121" s="47"/>
      <c r="H6121" s="113"/>
      <c r="I6121" s="60" t="s">
        <v>18</v>
      </c>
      <c r="J6121" s="48" t="s">
        <v>5</v>
      </c>
      <c r="K6121" s="47" t="str">
        <f>IF(H6120="Erdgas","Erdgaskosten exkl. Steuern, Abgaben, Netzentgelte, etc.",IF(H6120="Strom","Stromkosten exkl. Steuern, Abgaben, Netzentgelte, etc.",IF(H6120="Wärme/Kälte","Wärme-/Kältekosten exkl. Steuern, Abgaben, Netzentgelte, etc.","Bitte Energieart auswählen!")))</f>
        <v>Bitte Energieart auswählen!</v>
      </c>
      <c r="L6121" s="47"/>
      <c r="M6121" s="47"/>
      <c r="N6121" s="47"/>
      <c r="O6121" s="47"/>
      <c r="P6121" s="47"/>
      <c r="Q6121" s="47"/>
      <c r="R6121" s="47"/>
      <c r="S6121" s="47"/>
      <c r="T6121" s="47"/>
      <c r="U6121" s="47"/>
      <c r="V6121" s="47"/>
      <c r="W6121" s="47"/>
      <c r="X6121" s="91"/>
      <c r="Y6121" s="91"/>
      <c r="Z6121" s="91"/>
      <c r="AA6121" s="91"/>
    </row>
    <row r="6122" spans="2:27" ht="15" thickBot="1" x14ac:dyDescent="0.35">
      <c r="B6122" s="47" t="str">
        <f>IF(AND(H6120="Erdgas",H6119="Nein"),"Erdgasverbrauch in kWh gem. letzter Jahresabrechnung",IF(H6120="Erdgas","Erdgasverbrauch in kWh im Kalenderjahr 2021",IF(AND(H6120="Strom",H6119="Nein"),"Stromverbrauch in kWh gem. letzter Jahresabrechnung",IF(H6120="Strom","Stromverbrauch in kWh im Kalenderjahr 2021",IF(AND(H6120="Wärme/Kälte",H6119="Nein"),"Wärme-/Kälteverbrauch in kWh gem. letzter Jahresabrechnung",IF(H6120="Wärme/Kälte","Wärme-/Kälteverbrauch in kWh im Kalenderjahr 2021","Bitte Energieart auswählen!"))))))</f>
        <v>Bitte Energieart auswählen!</v>
      </c>
      <c r="C6122" s="47"/>
      <c r="D6122" s="47"/>
      <c r="E6122" s="47"/>
      <c r="F6122" s="47"/>
      <c r="G6122" s="47"/>
      <c r="H6122" s="114"/>
      <c r="I6122" s="60" t="s">
        <v>19</v>
      </c>
      <c r="J6122" s="48" t="s">
        <v>5</v>
      </c>
      <c r="K6122" s="47" t="str">
        <f>IF(H6119="Nein",IF(H6120="Erdgas","Den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endet."),IF(H6120="Erdgas","Bitte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22" s="47"/>
      <c r="M6122" s="47"/>
      <c r="N6122" s="47"/>
      <c r="O6122" s="47"/>
      <c r="P6122" s="47"/>
      <c r="Q6122" s="47"/>
      <c r="R6122" s="47"/>
      <c r="S6122" s="47"/>
      <c r="T6122" s="47"/>
      <c r="U6122" s="47"/>
      <c r="V6122" s="47"/>
      <c r="W6122" s="47"/>
      <c r="X6122" s="91"/>
      <c r="Y6122" s="91"/>
      <c r="Z6122" s="91"/>
      <c r="AA6122" s="91"/>
    </row>
    <row r="6123" spans="2:27" x14ac:dyDescent="0.3">
      <c r="B6123" s="46"/>
      <c r="C6123" s="46"/>
      <c r="D6123" s="46"/>
      <c r="E6123" s="46"/>
      <c r="F6123" s="46"/>
      <c r="G6123" s="46"/>
      <c r="H6123" s="46"/>
      <c r="I6123" s="46"/>
      <c r="J6123" s="46"/>
      <c r="K6123" s="46"/>
      <c r="L6123" s="46"/>
      <c r="M6123" s="46"/>
      <c r="N6123" s="46"/>
      <c r="O6123" s="46"/>
      <c r="P6123" s="46"/>
      <c r="Q6123" s="46"/>
      <c r="R6123" s="46"/>
      <c r="S6123" s="46"/>
      <c r="T6123" s="46"/>
      <c r="U6123" s="46"/>
      <c r="V6123" s="46"/>
      <c r="W6123" s="46"/>
      <c r="X6123" s="91"/>
      <c r="Y6123" s="91"/>
      <c r="Z6123" s="91"/>
      <c r="AA6123" s="91"/>
    </row>
    <row r="6124" spans="2:27" ht="18" thickBot="1" x14ac:dyDescent="0.5">
      <c r="B6124" s="56" t="s">
        <v>10</v>
      </c>
      <c r="C6124" s="47"/>
      <c r="D6124" s="47"/>
      <c r="E6124" s="47"/>
      <c r="F6124" s="47"/>
      <c r="G6124" s="47"/>
      <c r="H6124" s="47"/>
      <c r="I6124" s="47"/>
      <c r="J6124" s="47"/>
      <c r="K6124" s="47"/>
      <c r="L6124" s="47"/>
      <c r="M6124" s="47"/>
      <c r="N6124" s="47"/>
      <c r="O6124" s="47"/>
      <c r="P6124" s="47"/>
      <c r="Q6124" s="47"/>
      <c r="R6124" s="47"/>
      <c r="S6124" s="47"/>
      <c r="T6124" s="47"/>
      <c r="U6124" s="47"/>
      <c r="V6124" s="47"/>
      <c r="W6124" s="47"/>
      <c r="X6124" s="91"/>
      <c r="Y6124" s="90"/>
      <c r="Z6124" s="91"/>
      <c r="AA6124" s="91"/>
    </row>
    <row r="6125" spans="2:27" ht="15" thickBot="1" x14ac:dyDescent="0.35">
      <c r="B6125" s="47" t="s">
        <v>11</v>
      </c>
      <c r="C6125" s="47"/>
      <c r="D6125" s="47"/>
      <c r="E6125" s="47"/>
      <c r="F6125" s="47"/>
      <c r="G6125" s="47"/>
      <c r="H6125" s="112"/>
      <c r="I6125" s="47"/>
      <c r="J6125" s="48" t="s">
        <v>5</v>
      </c>
      <c r="K6125" s="47" t="s">
        <v>12</v>
      </c>
      <c r="L6125" s="47"/>
      <c r="M6125" s="47"/>
      <c r="N6125" s="47"/>
      <c r="O6125" s="47"/>
      <c r="P6125" s="47"/>
      <c r="Q6125" s="47"/>
      <c r="R6125" s="47"/>
      <c r="S6125" s="47"/>
      <c r="T6125" s="47"/>
      <c r="U6125" s="47"/>
      <c r="V6125" s="47"/>
      <c r="W6125" s="47"/>
      <c r="X6125" s="91">
        <f>H6126</f>
        <v>0</v>
      </c>
      <c r="Y6125" s="91">
        <f>H6127</f>
        <v>0</v>
      </c>
      <c r="Z6125" s="91">
        <f>H6128</f>
        <v>0</v>
      </c>
      <c r="AA6125" s="91">
        <f>H6129</f>
        <v>0</v>
      </c>
    </row>
    <row r="6126" spans="2:27" ht="15" thickBot="1" x14ac:dyDescent="0.35">
      <c r="B6126" s="47" t="s">
        <v>13</v>
      </c>
      <c r="C6126" s="47"/>
      <c r="D6126" s="47"/>
      <c r="E6126" s="47"/>
      <c r="F6126" s="47"/>
      <c r="G6126" s="47"/>
      <c r="H6126" s="112"/>
      <c r="I6126" s="59"/>
      <c r="J6126" s="48" t="s">
        <v>5</v>
      </c>
      <c r="K6126" s="47" t="s">
        <v>15</v>
      </c>
      <c r="L6126" s="47"/>
      <c r="M6126" s="47"/>
      <c r="N6126" s="47"/>
      <c r="O6126" s="47"/>
      <c r="P6126" s="47"/>
      <c r="Q6126" s="47"/>
      <c r="R6126" s="47"/>
      <c r="S6126" s="47"/>
      <c r="T6126" s="47"/>
      <c r="U6126" s="47"/>
      <c r="V6126" s="47"/>
      <c r="W6126" s="47"/>
      <c r="X6126" s="91"/>
      <c r="Y6126" s="91"/>
      <c r="Z6126" s="91"/>
      <c r="AA6126" s="91"/>
    </row>
    <row r="6127" spans="2:27" ht="15" thickBot="1" x14ac:dyDescent="0.35">
      <c r="B6127" s="47" t="s">
        <v>16</v>
      </c>
      <c r="C6127" s="47"/>
      <c r="D6127" s="47"/>
      <c r="E6127" s="47"/>
      <c r="F6127" s="47"/>
      <c r="G6127" s="47"/>
      <c r="H6127" s="137"/>
      <c r="I6127" s="47"/>
      <c r="J6127" s="48" t="s">
        <v>5</v>
      </c>
      <c r="K6127" s="47" t="s">
        <v>17</v>
      </c>
      <c r="L6127" s="47"/>
      <c r="M6127" s="47"/>
      <c r="N6127" s="47"/>
      <c r="O6127" s="47"/>
      <c r="P6127" s="47"/>
      <c r="Q6127" s="47"/>
      <c r="R6127" s="47"/>
      <c r="S6127" s="47"/>
      <c r="T6127" s="47"/>
      <c r="U6127" s="47"/>
      <c r="V6127" s="47"/>
      <c r="W6127" s="47"/>
      <c r="X6127" s="91"/>
      <c r="Y6127" s="91"/>
      <c r="Z6127" s="91"/>
      <c r="AA6127" s="91"/>
    </row>
    <row r="6128" spans="2:27" ht="15" thickBot="1" x14ac:dyDescent="0.35">
      <c r="B6128" s="47" t="str">
        <f>IF(H6127="Erdgas","Nettorechnungsbetrag (Erdgas)",IF(H6127="Strom","Nettorechnungsbetrag (Strom)",IF(H6127="Wärme/Kälte","Nettorechnungsbetrag (Wärme/Kälte)","Bitte Energieart auswählen!")))</f>
        <v>Bitte Energieart auswählen!</v>
      </c>
      <c r="C6128" s="47"/>
      <c r="D6128" s="47"/>
      <c r="E6128" s="47"/>
      <c r="F6128" s="47"/>
      <c r="G6128" s="47"/>
      <c r="H6128" s="113"/>
      <c r="I6128" s="60" t="s">
        <v>18</v>
      </c>
      <c r="J6128" s="48" t="s">
        <v>5</v>
      </c>
      <c r="K6128" s="47" t="str">
        <f>IF(H6127="Erdgas","Erdgaskosten exkl. Steuern, Abgaben, Netzentgelte, etc.",IF(H6127="Strom","Stromkosten exkl. Steuern, Abgaben, Netzentgelte, etc.",IF(H6127="Wärme/Kälte","Wärme-/Kältekosten exkl. Steuern, Abgaben, Netzentgelte, etc.","Bitte Energieart auswählen!")))</f>
        <v>Bitte Energieart auswählen!</v>
      </c>
      <c r="L6128" s="47"/>
      <c r="M6128" s="47"/>
      <c r="N6128" s="47"/>
      <c r="O6128" s="47"/>
      <c r="P6128" s="47"/>
      <c r="Q6128" s="47"/>
      <c r="R6128" s="47"/>
      <c r="S6128" s="47"/>
      <c r="T6128" s="47"/>
      <c r="U6128" s="47"/>
      <c r="V6128" s="47"/>
      <c r="W6128" s="47"/>
      <c r="X6128" s="91"/>
      <c r="Y6128" s="91"/>
      <c r="Z6128" s="91"/>
      <c r="AA6128" s="91"/>
    </row>
    <row r="6129" spans="2:27" ht="15" thickBot="1" x14ac:dyDescent="0.35">
      <c r="B6129" s="47" t="str">
        <f>IF(AND(H6127="Erdgas",H6126="Nein"),"Erdgasverbrauch in kWh gem. letzter Jahresabrechnung",IF(H6127="Erdgas","Erdgasverbrauch in kWh im Kalenderjahr 2021",IF(AND(H6127="Strom",H6126="Nein"),"Stromverbrauch in kWh gem. letzter Jahresabrechnung",IF(H6127="Strom","Stromverbrauch in kWh im Kalenderjahr 2021",IF(AND(H6127="Wärme/Kälte",H6126="Nein"),"Wärme-/Kälteverbrauch in kWh gem. letzter Jahresabrechnung",IF(H6127="Wärme/Kälte","Wärme-/Kälteverbrauch in kWh im Kalenderjahr 2021","Bitte Energieart auswählen!"))))))</f>
        <v>Bitte Energieart auswählen!</v>
      </c>
      <c r="C6129" s="47"/>
      <c r="D6129" s="47"/>
      <c r="E6129" s="47"/>
      <c r="F6129" s="47"/>
      <c r="G6129" s="47"/>
      <c r="H6129" s="114"/>
      <c r="I6129" s="60" t="s">
        <v>19</v>
      </c>
      <c r="J6129" s="48" t="s">
        <v>5</v>
      </c>
      <c r="K6129" s="47" t="str">
        <f>IF(H6126="Nein",IF(H6127="Erdgas","Den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endet."),IF(H6127="Erdgas","Bitte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29" s="47"/>
      <c r="M6129" s="47"/>
      <c r="N6129" s="47"/>
      <c r="O6129" s="47"/>
      <c r="P6129" s="47"/>
      <c r="Q6129" s="47"/>
      <c r="R6129" s="47"/>
      <c r="S6129" s="47"/>
      <c r="T6129" s="47"/>
      <c r="U6129" s="47"/>
      <c r="V6129" s="47"/>
      <c r="W6129" s="47"/>
      <c r="X6129" s="91"/>
      <c r="Y6129" s="91"/>
      <c r="Z6129" s="91"/>
      <c r="AA6129" s="91"/>
    </row>
    <row r="6130" spans="2:27" x14ac:dyDescent="0.3">
      <c r="B6130" s="46"/>
      <c r="C6130" s="46"/>
      <c r="D6130" s="46"/>
      <c r="E6130" s="46"/>
      <c r="F6130" s="46"/>
      <c r="G6130" s="46"/>
      <c r="H6130" s="46"/>
      <c r="I6130" s="46"/>
      <c r="J6130" s="46"/>
      <c r="K6130" s="46"/>
      <c r="L6130" s="46"/>
      <c r="M6130" s="46"/>
      <c r="N6130" s="46"/>
      <c r="O6130" s="46"/>
      <c r="P6130" s="46"/>
      <c r="Q6130" s="46"/>
      <c r="R6130" s="46"/>
      <c r="S6130" s="46"/>
      <c r="T6130" s="46"/>
      <c r="U6130" s="46"/>
      <c r="V6130" s="46"/>
      <c r="W6130" s="46"/>
      <c r="X6130" s="91"/>
      <c r="Y6130" s="91"/>
      <c r="Z6130" s="91"/>
      <c r="AA6130" s="91"/>
    </row>
    <row r="6131" spans="2:27" ht="18" thickBot="1" x14ac:dyDescent="0.5">
      <c r="B6131" s="56" t="s">
        <v>10</v>
      </c>
      <c r="C6131" s="47"/>
      <c r="D6131" s="47"/>
      <c r="E6131" s="47"/>
      <c r="F6131" s="47"/>
      <c r="G6131" s="47"/>
      <c r="H6131" s="47"/>
      <c r="I6131" s="47"/>
      <c r="J6131" s="47"/>
      <c r="K6131" s="47"/>
      <c r="L6131" s="47"/>
      <c r="M6131" s="47"/>
      <c r="N6131" s="47"/>
      <c r="O6131" s="47"/>
      <c r="P6131" s="47"/>
      <c r="Q6131" s="47"/>
      <c r="R6131" s="47"/>
      <c r="S6131" s="47"/>
      <c r="T6131" s="47"/>
      <c r="U6131" s="47"/>
      <c r="V6131" s="47"/>
      <c r="W6131" s="47"/>
      <c r="X6131" s="91"/>
      <c r="Y6131" s="90"/>
      <c r="Z6131" s="91"/>
      <c r="AA6131" s="91"/>
    </row>
    <row r="6132" spans="2:27" ht="15" thickBot="1" x14ac:dyDescent="0.35">
      <c r="B6132" s="47" t="s">
        <v>11</v>
      </c>
      <c r="C6132" s="47"/>
      <c r="D6132" s="47"/>
      <c r="E6132" s="47"/>
      <c r="F6132" s="47"/>
      <c r="G6132" s="47"/>
      <c r="H6132" s="112"/>
      <c r="I6132" s="47"/>
      <c r="J6132" s="48" t="s">
        <v>5</v>
      </c>
      <c r="K6132" s="47" t="s">
        <v>12</v>
      </c>
      <c r="L6132" s="47"/>
      <c r="M6132" s="47"/>
      <c r="N6132" s="47"/>
      <c r="O6132" s="47"/>
      <c r="P6132" s="47"/>
      <c r="Q6132" s="47"/>
      <c r="R6132" s="47"/>
      <c r="S6132" s="47"/>
      <c r="T6132" s="47"/>
      <c r="U6132" s="47"/>
      <c r="V6132" s="47"/>
      <c r="W6132" s="47"/>
      <c r="X6132" s="91">
        <f>H6133</f>
        <v>0</v>
      </c>
      <c r="Y6132" s="91">
        <f>H6134</f>
        <v>0</v>
      </c>
      <c r="Z6132" s="91">
        <f>H6135</f>
        <v>0</v>
      </c>
      <c r="AA6132" s="91">
        <f>H6136</f>
        <v>0</v>
      </c>
    </row>
    <row r="6133" spans="2:27" ht="15" thickBot="1" x14ac:dyDescent="0.35">
      <c r="B6133" s="47" t="s">
        <v>13</v>
      </c>
      <c r="C6133" s="47"/>
      <c r="D6133" s="47"/>
      <c r="E6133" s="47"/>
      <c r="F6133" s="47"/>
      <c r="G6133" s="47"/>
      <c r="H6133" s="112"/>
      <c r="I6133" s="59"/>
      <c r="J6133" s="48" t="s">
        <v>5</v>
      </c>
      <c r="K6133" s="47" t="s">
        <v>15</v>
      </c>
      <c r="L6133" s="47"/>
      <c r="M6133" s="47"/>
      <c r="N6133" s="47"/>
      <c r="O6133" s="47"/>
      <c r="P6133" s="47"/>
      <c r="Q6133" s="47"/>
      <c r="R6133" s="47"/>
      <c r="S6133" s="47"/>
      <c r="T6133" s="47"/>
      <c r="U6133" s="47"/>
      <c r="V6133" s="47"/>
      <c r="W6133" s="47"/>
      <c r="X6133" s="91"/>
      <c r="Y6133" s="91"/>
      <c r="Z6133" s="91"/>
      <c r="AA6133" s="91"/>
    </row>
    <row r="6134" spans="2:27" ht="15" thickBot="1" x14ac:dyDescent="0.35">
      <c r="B6134" s="47" t="s">
        <v>16</v>
      </c>
      <c r="C6134" s="47"/>
      <c r="D6134" s="47"/>
      <c r="E6134" s="47"/>
      <c r="F6134" s="47"/>
      <c r="G6134" s="47"/>
      <c r="H6134" s="137"/>
      <c r="I6134" s="47"/>
      <c r="J6134" s="48" t="s">
        <v>5</v>
      </c>
      <c r="K6134" s="47" t="s">
        <v>17</v>
      </c>
      <c r="L6134" s="47"/>
      <c r="M6134" s="47"/>
      <c r="N6134" s="47"/>
      <c r="O6134" s="47"/>
      <c r="P6134" s="47"/>
      <c r="Q6134" s="47"/>
      <c r="R6134" s="47"/>
      <c r="S6134" s="47"/>
      <c r="T6134" s="47"/>
      <c r="U6134" s="47"/>
      <c r="V6134" s="47"/>
      <c r="W6134" s="47"/>
      <c r="X6134" s="91"/>
      <c r="Y6134" s="91"/>
      <c r="Z6134" s="91"/>
      <c r="AA6134" s="91"/>
    </row>
    <row r="6135" spans="2:27" ht="15" thickBot="1" x14ac:dyDescent="0.35">
      <c r="B6135" s="47" t="str">
        <f>IF(H6134="Erdgas","Nettorechnungsbetrag (Erdgas)",IF(H6134="Strom","Nettorechnungsbetrag (Strom)",IF(H6134="Wärme/Kälte","Nettorechnungsbetrag (Wärme/Kälte)","Bitte Energieart auswählen!")))</f>
        <v>Bitte Energieart auswählen!</v>
      </c>
      <c r="C6135" s="47"/>
      <c r="D6135" s="47"/>
      <c r="E6135" s="47"/>
      <c r="F6135" s="47"/>
      <c r="G6135" s="47"/>
      <c r="H6135" s="113"/>
      <c r="I6135" s="60" t="s">
        <v>18</v>
      </c>
      <c r="J6135" s="48" t="s">
        <v>5</v>
      </c>
      <c r="K6135" s="47" t="str">
        <f>IF(H6134="Erdgas","Erdgaskosten exkl. Steuern, Abgaben, Netzentgelte, etc.",IF(H6134="Strom","Stromkosten exkl. Steuern, Abgaben, Netzentgelte, etc.",IF(H6134="Wärme/Kälte","Wärme-/Kältekosten exkl. Steuern, Abgaben, Netzentgelte, etc.","Bitte Energieart auswählen!")))</f>
        <v>Bitte Energieart auswählen!</v>
      </c>
      <c r="L6135" s="47"/>
      <c r="M6135" s="47"/>
      <c r="N6135" s="47"/>
      <c r="O6135" s="47"/>
      <c r="P6135" s="47"/>
      <c r="Q6135" s="47"/>
      <c r="R6135" s="47"/>
      <c r="S6135" s="47"/>
      <c r="T6135" s="47"/>
      <c r="U6135" s="47"/>
      <c r="V6135" s="47"/>
      <c r="W6135" s="47"/>
      <c r="X6135" s="91"/>
      <c r="Y6135" s="91"/>
      <c r="Z6135" s="91"/>
      <c r="AA6135" s="91"/>
    </row>
    <row r="6136" spans="2:27" ht="15" thickBot="1" x14ac:dyDescent="0.35">
      <c r="B6136" s="47" t="str">
        <f>IF(AND(H6134="Erdgas",H6133="Nein"),"Erdgasverbrauch in kWh gem. letzter Jahresabrechnung",IF(H6134="Erdgas","Erdgasverbrauch in kWh im Kalenderjahr 2021",IF(AND(H6134="Strom",H6133="Nein"),"Stromverbrauch in kWh gem. letzter Jahresabrechnung",IF(H6134="Strom","Stromverbrauch in kWh im Kalenderjahr 2021",IF(AND(H6134="Wärme/Kälte",H6133="Nein"),"Wärme-/Kälteverbrauch in kWh gem. letzter Jahresabrechnung",IF(H6134="Wärme/Kälte","Wärme-/Kälteverbrauch in kWh im Kalenderjahr 2021","Bitte Energieart auswählen!"))))))</f>
        <v>Bitte Energieart auswählen!</v>
      </c>
      <c r="C6136" s="47"/>
      <c r="D6136" s="47"/>
      <c r="E6136" s="47"/>
      <c r="F6136" s="47"/>
      <c r="G6136" s="47"/>
      <c r="H6136" s="114"/>
      <c r="I6136" s="60" t="s">
        <v>19</v>
      </c>
      <c r="J6136" s="48" t="s">
        <v>5</v>
      </c>
      <c r="K6136" s="47" t="str">
        <f>IF(H6133="Nein",IF(H6134="Erdgas","Den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endet."),IF(H6134="Erdgas","Bitte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36" s="47"/>
      <c r="M6136" s="47"/>
      <c r="N6136" s="47"/>
      <c r="O6136" s="47"/>
      <c r="P6136" s="47"/>
      <c r="Q6136" s="47"/>
      <c r="R6136" s="47"/>
      <c r="S6136" s="47"/>
      <c r="T6136" s="47"/>
      <c r="U6136" s="47"/>
      <c r="V6136" s="47"/>
      <c r="W6136" s="47"/>
      <c r="X6136" s="91"/>
      <c r="Y6136" s="91"/>
      <c r="Z6136" s="91"/>
      <c r="AA6136" s="91"/>
    </row>
    <row r="6137" spans="2:27" x14ac:dyDescent="0.3">
      <c r="B6137" s="46"/>
      <c r="C6137" s="46"/>
      <c r="D6137" s="46"/>
      <c r="E6137" s="46"/>
      <c r="F6137" s="46"/>
      <c r="G6137" s="46"/>
      <c r="H6137" s="46"/>
      <c r="I6137" s="46"/>
      <c r="J6137" s="46"/>
      <c r="K6137" s="46"/>
      <c r="L6137" s="46"/>
      <c r="M6137" s="46"/>
      <c r="N6137" s="46"/>
      <c r="O6137" s="46"/>
      <c r="P6137" s="46"/>
      <c r="Q6137" s="46"/>
      <c r="R6137" s="46"/>
      <c r="S6137" s="46"/>
      <c r="T6137" s="46"/>
      <c r="U6137" s="46"/>
      <c r="V6137" s="46"/>
      <c r="W6137" s="46"/>
      <c r="X6137" s="91"/>
      <c r="Y6137" s="91"/>
      <c r="Z6137" s="91"/>
      <c r="AA6137" s="91"/>
    </row>
    <row r="6138" spans="2:27" ht="18" thickBot="1" x14ac:dyDescent="0.5">
      <c r="B6138" s="56" t="s">
        <v>10</v>
      </c>
      <c r="C6138" s="47"/>
      <c r="D6138" s="47"/>
      <c r="E6138" s="47"/>
      <c r="F6138" s="47"/>
      <c r="G6138" s="47"/>
      <c r="H6138" s="47"/>
      <c r="I6138" s="47"/>
      <c r="J6138" s="47"/>
      <c r="K6138" s="47"/>
      <c r="L6138" s="47"/>
      <c r="M6138" s="47"/>
      <c r="N6138" s="47"/>
      <c r="O6138" s="47"/>
      <c r="P6138" s="47"/>
      <c r="Q6138" s="47"/>
      <c r="R6138" s="47"/>
      <c r="S6138" s="47"/>
      <c r="T6138" s="47"/>
      <c r="U6138" s="47"/>
      <c r="V6138" s="47"/>
      <c r="W6138" s="47"/>
      <c r="X6138" s="91"/>
      <c r="Y6138" s="90"/>
      <c r="Z6138" s="91"/>
      <c r="AA6138" s="91"/>
    </row>
    <row r="6139" spans="2:27" ht="15" thickBot="1" x14ac:dyDescent="0.35">
      <c r="B6139" s="47" t="s">
        <v>11</v>
      </c>
      <c r="C6139" s="47"/>
      <c r="D6139" s="47"/>
      <c r="E6139" s="47"/>
      <c r="F6139" s="47"/>
      <c r="G6139" s="47"/>
      <c r="H6139" s="112"/>
      <c r="I6139" s="47"/>
      <c r="J6139" s="48" t="s">
        <v>5</v>
      </c>
      <c r="K6139" s="47" t="s">
        <v>12</v>
      </c>
      <c r="L6139" s="47"/>
      <c r="M6139" s="47"/>
      <c r="N6139" s="47"/>
      <c r="O6139" s="47"/>
      <c r="P6139" s="47"/>
      <c r="Q6139" s="47"/>
      <c r="R6139" s="47"/>
      <c r="S6139" s="47"/>
      <c r="T6139" s="47"/>
      <c r="U6139" s="47"/>
      <c r="V6139" s="47"/>
      <c r="W6139" s="47"/>
      <c r="X6139" s="91">
        <f>H6140</f>
        <v>0</v>
      </c>
      <c r="Y6139" s="91">
        <f>H6141</f>
        <v>0</v>
      </c>
      <c r="Z6139" s="91">
        <f>H6142</f>
        <v>0</v>
      </c>
      <c r="AA6139" s="91">
        <f>H6143</f>
        <v>0</v>
      </c>
    </row>
    <row r="6140" spans="2:27" ht="15" thickBot="1" x14ac:dyDescent="0.35">
      <c r="B6140" s="47" t="s">
        <v>13</v>
      </c>
      <c r="C6140" s="47"/>
      <c r="D6140" s="47"/>
      <c r="E6140" s="47"/>
      <c r="F6140" s="47"/>
      <c r="G6140" s="47"/>
      <c r="H6140" s="112"/>
      <c r="I6140" s="59"/>
      <c r="J6140" s="48" t="s">
        <v>5</v>
      </c>
      <c r="K6140" s="47" t="s">
        <v>15</v>
      </c>
      <c r="L6140" s="47"/>
      <c r="M6140" s="47"/>
      <c r="N6140" s="47"/>
      <c r="O6140" s="47"/>
      <c r="P6140" s="47"/>
      <c r="Q6140" s="47"/>
      <c r="R6140" s="47"/>
      <c r="S6140" s="47"/>
      <c r="T6140" s="47"/>
      <c r="U6140" s="47"/>
      <c r="V6140" s="47"/>
      <c r="W6140" s="47"/>
      <c r="X6140" s="91"/>
      <c r="Y6140" s="91"/>
      <c r="Z6140" s="91"/>
      <c r="AA6140" s="91"/>
    </row>
    <row r="6141" spans="2:27" ht="15" thickBot="1" x14ac:dyDescent="0.35">
      <c r="B6141" s="47" t="s">
        <v>16</v>
      </c>
      <c r="C6141" s="47"/>
      <c r="D6141" s="47"/>
      <c r="E6141" s="47"/>
      <c r="F6141" s="47"/>
      <c r="G6141" s="47"/>
      <c r="H6141" s="137"/>
      <c r="I6141" s="47"/>
      <c r="J6141" s="48" t="s">
        <v>5</v>
      </c>
      <c r="K6141" s="47" t="s">
        <v>17</v>
      </c>
      <c r="L6141" s="47"/>
      <c r="M6141" s="47"/>
      <c r="N6141" s="47"/>
      <c r="O6141" s="47"/>
      <c r="P6141" s="47"/>
      <c r="Q6141" s="47"/>
      <c r="R6141" s="47"/>
      <c r="S6141" s="47"/>
      <c r="T6141" s="47"/>
      <c r="U6141" s="47"/>
      <c r="V6141" s="47"/>
      <c r="W6141" s="47"/>
      <c r="X6141" s="91"/>
      <c r="Y6141" s="91"/>
      <c r="Z6141" s="91"/>
      <c r="AA6141" s="91"/>
    </row>
    <row r="6142" spans="2:27" ht="15" thickBot="1" x14ac:dyDescent="0.35">
      <c r="B6142" s="47" t="str">
        <f>IF(H6141="Erdgas","Nettorechnungsbetrag (Erdgas)",IF(H6141="Strom","Nettorechnungsbetrag (Strom)",IF(H6141="Wärme/Kälte","Nettorechnungsbetrag (Wärme/Kälte)","Bitte Energieart auswählen!")))</f>
        <v>Bitte Energieart auswählen!</v>
      </c>
      <c r="C6142" s="47"/>
      <c r="D6142" s="47"/>
      <c r="E6142" s="47"/>
      <c r="F6142" s="47"/>
      <c r="G6142" s="47"/>
      <c r="H6142" s="113"/>
      <c r="I6142" s="60" t="s">
        <v>18</v>
      </c>
      <c r="J6142" s="48" t="s">
        <v>5</v>
      </c>
      <c r="K6142" s="47" t="str">
        <f>IF(H6141="Erdgas","Erdgaskosten exkl. Steuern, Abgaben, Netzentgelte, etc.",IF(H6141="Strom","Stromkosten exkl. Steuern, Abgaben, Netzentgelte, etc.",IF(H6141="Wärme/Kälte","Wärme-/Kältekosten exkl. Steuern, Abgaben, Netzentgelte, etc.","Bitte Energieart auswählen!")))</f>
        <v>Bitte Energieart auswählen!</v>
      </c>
      <c r="L6142" s="47"/>
      <c r="M6142" s="47"/>
      <c r="N6142" s="47"/>
      <c r="O6142" s="47"/>
      <c r="P6142" s="47"/>
      <c r="Q6142" s="47"/>
      <c r="R6142" s="47"/>
      <c r="S6142" s="47"/>
      <c r="T6142" s="47"/>
      <c r="U6142" s="47"/>
      <c r="V6142" s="47"/>
      <c r="W6142" s="47"/>
      <c r="X6142" s="91"/>
      <c r="Y6142" s="91"/>
      <c r="Z6142" s="91"/>
      <c r="AA6142" s="91"/>
    </row>
    <row r="6143" spans="2:27" ht="15" thickBot="1" x14ac:dyDescent="0.35">
      <c r="B6143" s="47" t="str">
        <f>IF(AND(H6141="Erdgas",H6140="Nein"),"Erdgasverbrauch in kWh gem. letzter Jahresabrechnung",IF(H6141="Erdgas","Erdgasverbrauch in kWh im Kalenderjahr 2021",IF(AND(H6141="Strom",H6140="Nein"),"Stromverbrauch in kWh gem. letzter Jahresabrechnung",IF(H6141="Strom","Stromverbrauch in kWh im Kalenderjahr 2021",IF(AND(H6141="Wärme/Kälte",H6140="Nein"),"Wärme-/Kälteverbrauch in kWh gem. letzter Jahresabrechnung",IF(H6141="Wärme/Kälte","Wärme-/Kälteverbrauch in kWh im Kalenderjahr 2021","Bitte Energieart auswählen!"))))))</f>
        <v>Bitte Energieart auswählen!</v>
      </c>
      <c r="C6143" s="47"/>
      <c r="D6143" s="47"/>
      <c r="E6143" s="47"/>
      <c r="F6143" s="47"/>
      <c r="G6143" s="47"/>
      <c r="H6143" s="114"/>
      <c r="I6143" s="60" t="s">
        <v>19</v>
      </c>
      <c r="J6143" s="48" t="s">
        <v>5</v>
      </c>
      <c r="K6143" s="47" t="str">
        <f>IF(H6140="Nein",IF(H6141="Erdgas","Den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endet."),IF(H6141="Erdgas","Bitte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43" s="47"/>
      <c r="M6143" s="47"/>
      <c r="N6143" s="47"/>
      <c r="O6143" s="47"/>
      <c r="P6143" s="47"/>
      <c r="Q6143" s="47"/>
      <c r="R6143" s="47"/>
      <c r="S6143" s="47"/>
      <c r="T6143" s="47"/>
      <c r="U6143" s="47"/>
      <c r="V6143" s="47"/>
      <c r="W6143" s="47"/>
      <c r="X6143" s="91"/>
      <c r="Y6143" s="91"/>
      <c r="Z6143" s="91"/>
      <c r="AA6143" s="91"/>
    </row>
    <row r="6144" spans="2:27" x14ac:dyDescent="0.3">
      <c r="B6144" s="46"/>
      <c r="C6144" s="46"/>
      <c r="D6144" s="46"/>
      <c r="E6144" s="46"/>
      <c r="F6144" s="46"/>
      <c r="G6144" s="46"/>
      <c r="H6144" s="46"/>
      <c r="I6144" s="46"/>
      <c r="J6144" s="46"/>
      <c r="K6144" s="46"/>
      <c r="L6144" s="46"/>
      <c r="M6144" s="46"/>
      <c r="N6144" s="46"/>
      <c r="O6144" s="46"/>
      <c r="P6144" s="46"/>
      <c r="Q6144" s="46"/>
      <c r="R6144" s="46"/>
      <c r="S6144" s="46"/>
      <c r="T6144" s="46"/>
      <c r="U6144" s="46"/>
      <c r="V6144" s="46"/>
      <c r="W6144" s="46"/>
      <c r="X6144" s="91"/>
      <c r="Y6144" s="91"/>
      <c r="Z6144" s="91"/>
      <c r="AA6144" s="91"/>
    </row>
    <row r="6145" spans="2:27" ht="18" thickBot="1" x14ac:dyDescent="0.5">
      <c r="B6145" s="56" t="s">
        <v>10</v>
      </c>
      <c r="C6145" s="47"/>
      <c r="D6145" s="47"/>
      <c r="E6145" s="47"/>
      <c r="F6145" s="47"/>
      <c r="G6145" s="47"/>
      <c r="H6145" s="47"/>
      <c r="I6145" s="47"/>
      <c r="J6145" s="47"/>
      <c r="K6145" s="47"/>
      <c r="L6145" s="47"/>
      <c r="M6145" s="47"/>
      <c r="N6145" s="47"/>
      <c r="O6145" s="47"/>
      <c r="P6145" s="47"/>
      <c r="Q6145" s="47"/>
      <c r="R6145" s="47"/>
      <c r="S6145" s="47"/>
      <c r="T6145" s="47"/>
      <c r="U6145" s="47"/>
      <c r="V6145" s="47"/>
      <c r="W6145" s="47"/>
      <c r="X6145" s="91"/>
      <c r="Y6145" s="90"/>
      <c r="Z6145" s="91"/>
      <c r="AA6145" s="91"/>
    </row>
    <row r="6146" spans="2:27" ht="15" thickBot="1" x14ac:dyDescent="0.35">
      <c r="B6146" s="47" t="s">
        <v>11</v>
      </c>
      <c r="C6146" s="47"/>
      <c r="D6146" s="47"/>
      <c r="E6146" s="47"/>
      <c r="F6146" s="47"/>
      <c r="G6146" s="47"/>
      <c r="H6146" s="112"/>
      <c r="I6146" s="47"/>
      <c r="J6146" s="48" t="s">
        <v>5</v>
      </c>
      <c r="K6146" s="47" t="s">
        <v>12</v>
      </c>
      <c r="L6146" s="47"/>
      <c r="M6146" s="47"/>
      <c r="N6146" s="47"/>
      <c r="O6146" s="47"/>
      <c r="P6146" s="47"/>
      <c r="Q6146" s="47"/>
      <c r="R6146" s="47"/>
      <c r="S6146" s="47"/>
      <c r="T6146" s="47"/>
      <c r="U6146" s="47"/>
      <c r="V6146" s="47"/>
      <c r="W6146" s="47"/>
      <c r="X6146" s="91">
        <f>H6147</f>
        <v>0</v>
      </c>
      <c r="Y6146" s="91">
        <f>H6148</f>
        <v>0</v>
      </c>
      <c r="Z6146" s="91">
        <f>H6149</f>
        <v>0</v>
      </c>
      <c r="AA6146" s="91">
        <f>H6150</f>
        <v>0</v>
      </c>
    </row>
    <row r="6147" spans="2:27" ht="15" thickBot="1" x14ac:dyDescent="0.35">
      <c r="B6147" s="47" t="s">
        <v>13</v>
      </c>
      <c r="C6147" s="47"/>
      <c r="D6147" s="47"/>
      <c r="E6147" s="47"/>
      <c r="F6147" s="47"/>
      <c r="G6147" s="47"/>
      <c r="H6147" s="112"/>
      <c r="I6147" s="59"/>
      <c r="J6147" s="48" t="s">
        <v>5</v>
      </c>
      <c r="K6147" s="47" t="s">
        <v>15</v>
      </c>
      <c r="L6147" s="47"/>
      <c r="M6147" s="47"/>
      <c r="N6147" s="47"/>
      <c r="O6147" s="47"/>
      <c r="P6147" s="47"/>
      <c r="Q6147" s="47"/>
      <c r="R6147" s="47"/>
      <c r="S6147" s="47"/>
      <c r="T6147" s="47"/>
      <c r="U6147" s="47"/>
      <c r="V6147" s="47"/>
      <c r="W6147" s="47"/>
      <c r="X6147" s="91"/>
      <c r="Y6147" s="91"/>
      <c r="Z6147" s="91"/>
      <c r="AA6147" s="91"/>
    </row>
    <row r="6148" spans="2:27" ht="15" thickBot="1" x14ac:dyDescent="0.35">
      <c r="B6148" s="47" t="s">
        <v>16</v>
      </c>
      <c r="C6148" s="47"/>
      <c r="D6148" s="47"/>
      <c r="E6148" s="47"/>
      <c r="F6148" s="47"/>
      <c r="G6148" s="47"/>
      <c r="H6148" s="137"/>
      <c r="I6148" s="47"/>
      <c r="J6148" s="48" t="s">
        <v>5</v>
      </c>
      <c r="K6148" s="47" t="s">
        <v>17</v>
      </c>
      <c r="L6148" s="47"/>
      <c r="M6148" s="47"/>
      <c r="N6148" s="47"/>
      <c r="O6148" s="47"/>
      <c r="P6148" s="47"/>
      <c r="Q6148" s="47"/>
      <c r="R6148" s="47"/>
      <c r="S6148" s="47"/>
      <c r="T6148" s="47"/>
      <c r="U6148" s="47"/>
      <c r="V6148" s="47"/>
      <c r="W6148" s="47"/>
      <c r="X6148" s="91"/>
      <c r="Y6148" s="91"/>
      <c r="Z6148" s="91"/>
      <c r="AA6148" s="91"/>
    </row>
    <row r="6149" spans="2:27" ht="15" thickBot="1" x14ac:dyDescent="0.35">
      <c r="B6149" s="47" t="str">
        <f>IF(H6148="Erdgas","Nettorechnungsbetrag (Erdgas)",IF(H6148="Strom","Nettorechnungsbetrag (Strom)",IF(H6148="Wärme/Kälte","Nettorechnungsbetrag (Wärme/Kälte)","Bitte Energieart auswählen!")))</f>
        <v>Bitte Energieart auswählen!</v>
      </c>
      <c r="C6149" s="47"/>
      <c r="D6149" s="47"/>
      <c r="E6149" s="47"/>
      <c r="F6149" s="47"/>
      <c r="G6149" s="47"/>
      <c r="H6149" s="113"/>
      <c r="I6149" s="60" t="s">
        <v>18</v>
      </c>
      <c r="J6149" s="48" t="s">
        <v>5</v>
      </c>
      <c r="K6149" s="47" t="str">
        <f>IF(H6148="Erdgas","Erdgaskosten exkl. Steuern, Abgaben, Netzentgelte, etc.",IF(H6148="Strom","Stromkosten exkl. Steuern, Abgaben, Netzentgelte, etc.",IF(H6148="Wärme/Kälte","Wärme-/Kältekosten exkl. Steuern, Abgaben, Netzentgelte, etc.","Bitte Energieart auswählen!")))</f>
        <v>Bitte Energieart auswählen!</v>
      </c>
      <c r="L6149" s="47"/>
      <c r="M6149" s="47"/>
      <c r="N6149" s="47"/>
      <c r="O6149" s="47"/>
      <c r="P6149" s="47"/>
      <c r="Q6149" s="47"/>
      <c r="R6149" s="47"/>
      <c r="S6149" s="47"/>
      <c r="T6149" s="47"/>
      <c r="U6149" s="47"/>
      <c r="V6149" s="47"/>
      <c r="W6149" s="47"/>
      <c r="X6149" s="91"/>
      <c r="Y6149" s="91"/>
      <c r="Z6149" s="91"/>
      <c r="AA6149" s="91"/>
    </row>
    <row r="6150" spans="2:27" ht="15" thickBot="1" x14ac:dyDescent="0.35">
      <c r="B6150" s="47" t="str">
        <f>IF(AND(H6148="Erdgas",H6147="Nein"),"Erdgasverbrauch in kWh gem. letzter Jahresabrechnung",IF(H6148="Erdgas","Erdgasverbrauch in kWh im Kalenderjahr 2021",IF(AND(H6148="Strom",H6147="Nein"),"Stromverbrauch in kWh gem. letzter Jahresabrechnung",IF(H6148="Strom","Stromverbrauch in kWh im Kalenderjahr 2021",IF(AND(H6148="Wärme/Kälte",H6147="Nein"),"Wärme-/Kälteverbrauch in kWh gem. letzter Jahresabrechnung",IF(H6148="Wärme/Kälte","Wärme-/Kälteverbrauch in kWh im Kalenderjahr 2021","Bitte Energieart auswählen!"))))))</f>
        <v>Bitte Energieart auswählen!</v>
      </c>
      <c r="C6150" s="47"/>
      <c r="D6150" s="47"/>
      <c r="E6150" s="47"/>
      <c r="F6150" s="47"/>
      <c r="G6150" s="47"/>
      <c r="H6150" s="114"/>
      <c r="I6150" s="60" t="s">
        <v>19</v>
      </c>
      <c r="J6150" s="48" t="s">
        <v>5</v>
      </c>
      <c r="K6150" s="47" t="str">
        <f>IF(H6147="Nein",IF(H6148="Erdgas","Den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endet."),IF(H6148="Erdgas","Bitte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50" s="47"/>
      <c r="M6150" s="47"/>
      <c r="N6150" s="47"/>
      <c r="O6150" s="47"/>
      <c r="P6150" s="47"/>
      <c r="Q6150" s="47"/>
      <c r="R6150" s="47"/>
      <c r="S6150" s="47"/>
      <c r="T6150" s="47"/>
      <c r="U6150" s="47"/>
      <c r="V6150" s="47"/>
      <c r="W6150" s="47"/>
      <c r="X6150" s="91"/>
      <c r="Y6150" s="91"/>
      <c r="Z6150" s="91"/>
      <c r="AA6150" s="91"/>
    </row>
    <row r="6151" spans="2:27" x14ac:dyDescent="0.3">
      <c r="B6151" s="46"/>
      <c r="C6151" s="46"/>
      <c r="D6151" s="46"/>
      <c r="E6151" s="46"/>
      <c r="F6151" s="46"/>
      <c r="G6151" s="46"/>
      <c r="H6151" s="46"/>
      <c r="I6151" s="46"/>
      <c r="J6151" s="46"/>
      <c r="K6151" s="46"/>
      <c r="L6151" s="46"/>
      <c r="M6151" s="46"/>
      <c r="N6151" s="46"/>
      <c r="O6151" s="46"/>
      <c r="P6151" s="46"/>
      <c r="Q6151" s="46"/>
      <c r="R6151" s="46"/>
      <c r="S6151" s="46"/>
      <c r="T6151" s="46"/>
      <c r="U6151" s="46"/>
      <c r="V6151" s="46"/>
      <c r="W6151" s="46"/>
      <c r="X6151" s="91"/>
      <c r="Y6151" s="91"/>
      <c r="Z6151" s="91"/>
      <c r="AA6151" s="91"/>
    </row>
    <row r="6152" spans="2:27" ht="18" thickBot="1" x14ac:dyDescent="0.5">
      <c r="B6152" s="56" t="s">
        <v>10</v>
      </c>
      <c r="C6152" s="47"/>
      <c r="D6152" s="47"/>
      <c r="E6152" s="47"/>
      <c r="F6152" s="47"/>
      <c r="G6152" s="47"/>
      <c r="H6152" s="47"/>
      <c r="I6152" s="47"/>
      <c r="J6152" s="47"/>
      <c r="K6152" s="47"/>
      <c r="L6152" s="47"/>
      <c r="M6152" s="47"/>
      <c r="N6152" s="47"/>
      <c r="O6152" s="47"/>
      <c r="P6152" s="47"/>
      <c r="Q6152" s="47"/>
      <c r="R6152" s="47"/>
      <c r="S6152" s="47"/>
      <c r="T6152" s="47"/>
      <c r="U6152" s="47"/>
      <c r="V6152" s="47"/>
      <c r="W6152" s="47"/>
      <c r="X6152" s="91"/>
      <c r="Y6152" s="90"/>
      <c r="Z6152" s="91"/>
      <c r="AA6152" s="91"/>
    </row>
    <row r="6153" spans="2:27" ht="15" thickBot="1" x14ac:dyDescent="0.35">
      <c r="B6153" s="47" t="s">
        <v>11</v>
      </c>
      <c r="C6153" s="47"/>
      <c r="D6153" s="47"/>
      <c r="E6153" s="47"/>
      <c r="F6153" s="47"/>
      <c r="G6153" s="47"/>
      <c r="H6153" s="112"/>
      <c r="I6153" s="47"/>
      <c r="J6153" s="48" t="s">
        <v>5</v>
      </c>
      <c r="K6153" s="47" t="s">
        <v>12</v>
      </c>
      <c r="L6153" s="47"/>
      <c r="M6153" s="47"/>
      <c r="N6153" s="47"/>
      <c r="O6153" s="47"/>
      <c r="P6153" s="47"/>
      <c r="Q6153" s="47"/>
      <c r="R6153" s="47"/>
      <c r="S6153" s="47"/>
      <c r="T6153" s="47"/>
      <c r="U6153" s="47"/>
      <c r="V6153" s="47"/>
      <c r="W6153" s="47"/>
      <c r="X6153" s="91">
        <f>H6154</f>
        <v>0</v>
      </c>
      <c r="Y6153" s="91">
        <f>H6155</f>
        <v>0</v>
      </c>
      <c r="Z6153" s="91">
        <f>H6156</f>
        <v>0</v>
      </c>
      <c r="AA6153" s="91">
        <f>H6157</f>
        <v>0</v>
      </c>
    </row>
    <row r="6154" spans="2:27" ht="15" thickBot="1" x14ac:dyDescent="0.35">
      <c r="B6154" s="47" t="s">
        <v>13</v>
      </c>
      <c r="C6154" s="47"/>
      <c r="D6154" s="47"/>
      <c r="E6154" s="47"/>
      <c r="F6154" s="47"/>
      <c r="G6154" s="47"/>
      <c r="H6154" s="112"/>
      <c r="I6154" s="59"/>
      <c r="J6154" s="48" t="s">
        <v>5</v>
      </c>
      <c r="K6154" s="47" t="s">
        <v>15</v>
      </c>
      <c r="L6154" s="47"/>
      <c r="M6154" s="47"/>
      <c r="N6154" s="47"/>
      <c r="O6154" s="47"/>
      <c r="P6154" s="47"/>
      <c r="Q6154" s="47"/>
      <c r="R6154" s="47"/>
      <c r="S6154" s="47"/>
      <c r="T6154" s="47"/>
      <c r="U6154" s="47"/>
      <c r="V6154" s="47"/>
      <c r="W6154" s="47"/>
      <c r="X6154" s="91"/>
      <c r="Y6154" s="91"/>
      <c r="Z6154" s="91"/>
      <c r="AA6154" s="91"/>
    </row>
    <row r="6155" spans="2:27" ht="15" thickBot="1" x14ac:dyDescent="0.35">
      <c r="B6155" s="47" t="s">
        <v>16</v>
      </c>
      <c r="C6155" s="47"/>
      <c r="D6155" s="47"/>
      <c r="E6155" s="47"/>
      <c r="F6155" s="47"/>
      <c r="G6155" s="47"/>
      <c r="H6155" s="137"/>
      <c r="I6155" s="47"/>
      <c r="J6155" s="48" t="s">
        <v>5</v>
      </c>
      <c r="K6155" s="47" t="s">
        <v>17</v>
      </c>
      <c r="L6155" s="47"/>
      <c r="M6155" s="47"/>
      <c r="N6155" s="47"/>
      <c r="O6155" s="47"/>
      <c r="P6155" s="47"/>
      <c r="Q6155" s="47"/>
      <c r="R6155" s="47"/>
      <c r="S6155" s="47"/>
      <c r="T6155" s="47"/>
      <c r="U6155" s="47"/>
      <c r="V6155" s="47"/>
      <c r="W6155" s="47"/>
      <c r="X6155" s="91"/>
      <c r="Y6155" s="91"/>
      <c r="Z6155" s="91"/>
      <c r="AA6155" s="91"/>
    </row>
    <row r="6156" spans="2:27" ht="15" thickBot="1" x14ac:dyDescent="0.35">
      <c r="B6156" s="47" t="str">
        <f>IF(H6155="Erdgas","Nettorechnungsbetrag (Erdgas)",IF(H6155="Strom","Nettorechnungsbetrag (Strom)",IF(H6155="Wärme/Kälte","Nettorechnungsbetrag (Wärme/Kälte)","Bitte Energieart auswählen!")))</f>
        <v>Bitte Energieart auswählen!</v>
      </c>
      <c r="C6156" s="47"/>
      <c r="D6156" s="47"/>
      <c r="E6156" s="47"/>
      <c r="F6156" s="47"/>
      <c r="G6156" s="47"/>
      <c r="H6156" s="113"/>
      <c r="I6156" s="60" t="s">
        <v>18</v>
      </c>
      <c r="J6156" s="48" t="s">
        <v>5</v>
      </c>
      <c r="K6156" s="47" t="str">
        <f>IF(H6155="Erdgas","Erdgaskosten exkl. Steuern, Abgaben, Netzentgelte, etc.",IF(H6155="Strom","Stromkosten exkl. Steuern, Abgaben, Netzentgelte, etc.",IF(H6155="Wärme/Kälte","Wärme-/Kältekosten exkl. Steuern, Abgaben, Netzentgelte, etc.","Bitte Energieart auswählen!")))</f>
        <v>Bitte Energieart auswählen!</v>
      </c>
      <c r="L6156" s="47"/>
      <c r="M6156" s="47"/>
      <c r="N6156" s="47"/>
      <c r="O6156" s="47"/>
      <c r="P6156" s="47"/>
      <c r="Q6156" s="47"/>
      <c r="R6156" s="47"/>
      <c r="S6156" s="47"/>
      <c r="T6156" s="47"/>
      <c r="U6156" s="47"/>
      <c r="V6156" s="47"/>
      <c r="W6156" s="47"/>
      <c r="X6156" s="91"/>
      <c r="Y6156" s="91"/>
      <c r="Z6156" s="91"/>
      <c r="AA6156" s="91"/>
    </row>
    <row r="6157" spans="2:27" ht="15" thickBot="1" x14ac:dyDescent="0.35">
      <c r="B6157" s="47" t="str">
        <f>IF(AND(H6155="Erdgas",H6154="Nein"),"Erdgasverbrauch in kWh gem. letzter Jahresabrechnung",IF(H6155="Erdgas","Erdgasverbrauch in kWh im Kalenderjahr 2021",IF(AND(H6155="Strom",H6154="Nein"),"Stromverbrauch in kWh gem. letzter Jahresabrechnung",IF(H6155="Strom","Stromverbrauch in kWh im Kalenderjahr 2021",IF(AND(H6155="Wärme/Kälte",H6154="Nein"),"Wärme-/Kälteverbrauch in kWh gem. letzter Jahresabrechnung",IF(H6155="Wärme/Kälte","Wärme-/Kälteverbrauch in kWh im Kalenderjahr 2021","Bitte Energieart auswählen!"))))))</f>
        <v>Bitte Energieart auswählen!</v>
      </c>
      <c r="C6157" s="47"/>
      <c r="D6157" s="47"/>
      <c r="E6157" s="47"/>
      <c r="F6157" s="47"/>
      <c r="G6157" s="47"/>
      <c r="H6157" s="114"/>
      <c r="I6157" s="60" t="s">
        <v>19</v>
      </c>
      <c r="J6157" s="48" t="s">
        <v>5</v>
      </c>
      <c r="K6157" s="47" t="str">
        <f>IF(H6154="Nein",IF(H6155="Erdgas","Den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endet."),IF(H6155="Erdgas","Bitte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57" s="47"/>
      <c r="M6157" s="47"/>
      <c r="N6157" s="47"/>
      <c r="O6157" s="47"/>
      <c r="P6157" s="47"/>
      <c r="Q6157" s="47"/>
      <c r="R6157" s="47"/>
      <c r="S6157" s="47"/>
      <c r="T6157" s="47"/>
      <c r="U6157" s="47"/>
      <c r="V6157" s="47"/>
      <c r="W6157" s="47"/>
      <c r="X6157" s="91"/>
      <c r="Y6157" s="91"/>
      <c r="Z6157" s="91"/>
      <c r="AA6157" s="91"/>
    </row>
    <row r="6158" spans="2:27" x14ac:dyDescent="0.3">
      <c r="B6158" s="46"/>
      <c r="C6158" s="46"/>
      <c r="D6158" s="46"/>
      <c r="E6158" s="46"/>
      <c r="F6158" s="46"/>
      <c r="G6158" s="46"/>
      <c r="H6158" s="46"/>
      <c r="I6158" s="46"/>
      <c r="J6158" s="46"/>
      <c r="K6158" s="46"/>
      <c r="L6158" s="46"/>
      <c r="M6158" s="46"/>
      <c r="N6158" s="46"/>
      <c r="O6158" s="46"/>
      <c r="P6158" s="46"/>
      <c r="Q6158" s="46"/>
      <c r="R6158" s="46"/>
      <c r="S6158" s="46"/>
      <c r="T6158" s="46"/>
      <c r="U6158" s="46"/>
      <c r="V6158" s="46"/>
      <c r="W6158" s="46"/>
      <c r="X6158" s="91"/>
      <c r="Y6158" s="91"/>
      <c r="Z6158" s="91"/>
      <c r="AA6158" s="91"/>
    </row>
    <row r="6159" spans="2:27" ht="18" thickBot="1" x14ac:dyDescent="0.5">
      <c r="B6159" s="56" t="s">
        <v>10</v>
      </c>
      <c r="C6159" s="47"/>
      <c r="D6159" s="47"/>
      <c r="E6159" s="47"/>
      <c r="F6159" s="47"/>
      <c r="G6159" s="47"/>
      <c r="H6159" s="47"/>
      <c r="I6159" s="47"/>
      <c r="J6159" s="47"/>
      <c r="K6159" s="47"/>
      <c r="L6159" s="47"/>
      <c r="M6159" s="47"/>
      <c r="N6159" s="47"/>
      <c r="O6159" s="47"/>
      <c r="P6159" s="47"/>
      <c r="Q6159" s="47"/>
      <c r="R6159" s="47"/>
      <c r="S6159" s="47"/>
      <c r="T6159" s="47"/>
      <c r="U6159" s="47"/>
      <c r="V6159" s="47"/>
      <c r="W6159" s="47"/>
      <c r="X6159" s="91"/>
      <c r="Y6159" s="90"/>
      <c r="Z6159" s="91"/>
      <c r="AA6159" s="91"/>
    </row>
    <row r="6160" spans="2:27" ht="15" thickBot="1" x14ac:dyDescent="0.35">
      <c r="B6160" s="47" t="s">
        <v>11</v>
      </c>
      <c r="C6160" s="47"/>
      <c r="D6160" s="47"/>
      <c r="E6160" s="47"/>
      <c r="F6160" s="47"/>
      <c r="G6160" s="47"/>
      <c r="H6160" s="112"/>
      <c r="I6160" s="47"/>
      <c r="J6160" s="48" t="s">
        <v>5</v>
      </c>
      <c r="K6160" s="47" t="s">
        <v>12</v>
      </c>
      <c r="L6160" s="47"/>
      <c r="M6160" s="47"/>
      <c r="N6160" s="47"/>
      <c r="O6160" s="47"/>
      <c r="P6160" s="47"/>
      <c r="Q6160" s="47"/>
      <c r="R6160" s="47"/>
      <c r="S6160" s="47"/>
      <c r="T6160" s="47"/>
      <c r="U6160" s="47"/>
      <c r="V6160" s="47"/>
      <c r="W6160" s="47"/>
      <c r="X6160" s="91">
        <f>H6161</f>
        <v>0</v>
      </c>
      <c r="Y6160" s="91">
        <f>H6162</f>
        <v>0</v>
      </c>
      <c r="Z6160" s="91">
        <f>H6163</f>
        <v>0</v>
      </c>
      <c r="AA6160" s="91">
        <f>H6164</f>
        <v>0</v>
      </c>
    </row>
    <row r="6161" spans="2:27" ht="15" thickBot="1" x14ac:dyDescent="0.35">
      <c r="B6161" s="47" t="s">
        <v>13</v>
      </c>
      <c r="C6161" s="47"/>
      <c r="D6161" s="47"/>
      <c r="E6161" s="47"/>
      <c r="F6161" s="47"/>
      <c r="G6161" s="47"/>
      <c r="H6161" s="112"/>
      <c r="I6161" s="59"/>
      <c r="J6161" s="48" t="s">
        <v>5</v>
      </c>
      <c r="K6161" s="47" t="s">
        <v>15</v>
      </c>
      <c r="L6161" s="47"/>
      <c r="M6161" s="47"/>
      <c r="N6161" s="47"/>
      <c r="O6161" s="47"/>
      <c r="P6161" s="47"/>
      <c r="Q6161" s="47"/>
      <c r="R6161" s="47"/>
      <c r="S6161" s="47"/>
      <c r="T6161" s="47"/>
      <c r="U6161" s="47"/>
      <c r="V6161" s="47"/>
      <c r="W6161" s="47"/>
      <c r="X6161" s="91"/>
      <c r="Y6161" s="91"/>
      <c r="Z6161" s="91"/>
      <c r="AA6161" s="91"/>
    </row>
    <row r="6162" spans="2:27" ht="15" thickBot="1" x14ac:dyDescent="0.35">
      <c r="B6162" s="47" t="s">
        <v>16</v>
      </c>
      <c r="C6162" s="47"/>
      <c r="D6162" s="47"/>
      <c r="E6162" s="47"/>
      <c r="F6162" s="47"/>
      <c r="G6162" s="47"/>
      <c r="H6162" s="137"/>
      <c r="I6162" s="47"/>
      <c r="J6162" s="48" t="s">
        <v>5</v>
      </c>
      <c r="K6162" s="47" t="s">
        <v>17</v>
      </c>
      <c r="L6162" s="47"/>
      <c r="M6162" s="47"/>
      <c r="N6162" s="47"/>
      <c r="O6162" s="47"/>
      <c r="P6162" s="47"/>
      <c r="Q6162" s="47"/>
      <c r="R6162" s="47"/>
      <c r="S6162" s="47"/>
      <c r="T6162" s="47"/>
      <c r="U6162" s="47"/>
      <c r="V6162" s="47"/>
      <c r="W6162" s="47"/>
      <c r="X6162" s="91"/>
      <c r="Y6162" s="91"/>
      <c r="Z6162" s="91"/>
      <c r="AA6162" s="91"/>
    </row>
    <row r="6163" spans="2:27" ht="15" thickBot="1" x14ac:dyDescent="0.35">
      <c r="B6163" s="47" t="str">
        <f>IF(H6162="Erdgas","Nettorechnungsbetrag (Erdgas)",IF(H6162="Strom","Nettorechnungsbetrag (Strom)",IF(H6162="Wärme/Kälte","Nettorechnungsbetrag (Wärme/Kälte)","Bitte Energieart auswählen!")))</f>
        <v>Bitte Energieart auswählen!</v>
      </c>
      <c r="C6163" s="47"/>
      <c r="D6163" s="47"/>
      <c r="E6163" s="47"/>
      <c r="F6163" s="47"/>
      <c r="G6163" s="47"/>
      <c r="H6163" s="113"/>
      <c r="I6163" s="60" t="s">
        <v>18</v>
      </c>
      <c r="J6163" s="48" t="s">
        <v>5</v>
      </c>
      <c r="K6163" s="47" t="str">
        <f>IF(H6162="Erdgas","Erdgaskosten exkl. Steuern, Abgaben, Netzentgelte, etc.",IF(H6162="Strom","Stromkosten exkl. Steuern, Abgaben, Netzentgelte, etc.",IF(H6162="Wärme/Kälte","Wärme-/Kältekosten exkl. Steuern, Abgaben, Netzentgelte, etc.","Bitte Energieart auswählen!")))</f>
        <v>Bitte Energieart auswählen!</v>
      </c>
      <c r="L6163" s="47"/>
      <c r="M6163" s="47"/>
      <c r="N6163" s="47"/>
      <c r="O6163" s="47"/>
      <c r="P6163" s="47"/>
      <c r="Q6163" s="47"/>
      <c r="R6163" s="47"/>
      <c r="S6163" s="47"/>
      <c r="T6163" s="47"/>
      <c r="U6163" s="47"/>
      <c r="V6163" s="47"/>
      <c r="W6163" s="47"/>
      <c r="X6163" s="91"/>
      <c r="Y6163" s="91"/>
      <c r="Z6163" s="91"/>
      <c r="AA6163" s="91"/>
    </row>
    <row r="6164" spans="2:27" ht="15" thickBot="1" x14ac:dyDescent="0.35">
      <c r="B6164" s="47" t="str">
        <f>IF(AND(H6162="Erdgas",H6161="Nein"),"Erdgasverbrauch in kWh gem. letzter Jahresabrechnung",IF(H6162="Erdgas","Erdgasverbrauch in kWh im Kalenderjahr 2021",IF(AND(H6162="Strom",H6161="Nein"),"Stromverbrauch in kWh gem. letzter Jahresabrechnung",IF(H6162="Strom","Stromverbrauch in kWh im Kalenderjahr 2021",IF(AND(H6162="Wärme/Kälte",H6161="Nein"),"Wärme-/Kälteverbrauch in kWh gem. letzter Jahresabrechnung",IF(H6162="Wärme/Kälte","Wärme-/Kälteverbrauch in kWh im Kalenderjahr 2021","Bitte Energieart auswählen!"))))))</f>
        <v>Bitte Energieart auswählen!</v>
      </c>
      <c r="C6164" s="47"/>
      <c r="D6164" s="47"/>
      <c r="E6164" s="47"/>
      <c r="F6164" s="47"/>
      <c r="G6164" s="47"/>
      <c r="H6164" s="114"/>
      <c r="I6164" s="60" t="s">
        <v>19</v>
      </c>
      <c r="J6164" s="48" t="s">
        <v>5</v>
      </c>
      <c r="K6164" s="47" t="str">
        <f>IF(H6161="Nein",IF(H6162="Erdgas","Den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endet."),IF(H6162="Erdgas","Bitte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64" s="47"/>
      <c r="M6164" s="47"/>
      <c r="N6164" s="47"/>
      <c r="O6164" s="47"/>
      <c r="P6164" s="47"/>
      <c r="Q6164" s="47"/>
      <c r="R6164" s="47"/>
      <c r="S6164" s="47"/>
      <c r="T6164" s="47"/>
      <c r="U6164" s="47"/>
      <c r="V6164" s="47"/>
      <c r="W6164" s="47"/>
      <c r="X6164" s="91"/>
      <c r="Y6164" s="91"/>
      <c r="Z6164" s="91"/>
      <c r="AA6164" s="91"/>
    </row>
    <row r="6165" spans="2:27" x14ac:dyDescent="0.3">
      <c r="B6165" s="46"/>
      <c r="C6165" s="46"/>
      <c r="D6165" s="46"/>
      <c r="E6165" s="46"/>
      <c r="F6165" s="46"/>
      <c r="G6165" s="46"/>
      <c r="H6165" s="46"/>
      <c r="I6165" s="46"/>
      <c r="J6165" s="46"/>
      <c r="K6165" s="46"/>
      <c r="L6165" s="46"/>
      <c r="M6165" s="46"/>
      <c r="N6165" s="46"/>
      <c r="O6165" s="46"/>
      <c r="P6165" s="46"/>
      <c r="Q6165" s="46"/>
      <c r="R6165" s="46"/>
      <c r="S6165" s="46"/>
      <c r="T6165" s="46"/>
      <c r="U6165" s="46"/>
      <c r="V6165" s="46"/>
      <c r="W6165" s="46"/>
      <c r="X6165" s="91"/>
      <c r="Y6165" s="91"/>
      <c r="Z6165" s="91"/>
      <c r="AA6165" s="91"/>
    </row>
    <row r="6166" spans="2:27" ht="18" thickBot="1" x14ac:dyDescent="0.5">
      <c r="B6166" s="56" t="s">
        <v>10</v>
      </c>
      <c r="C6166" s="47"/>
      <c r="D6166" s="47"/>
      <c r="E6166" s="47"/>
      <c r="F6166" s="47"/>
      <c r="G6166" s="47"/>
      <c r="H6166" s="47"/>
      <c r="I6166" s="47"/>
      <c r="J6166" s="47"/>
      <c r="K6166" s="47"/>
      <c r="L6166" s="47"/>
      <c r="M6166" s="47"/>
      <c r="N6166" s="47"/>
      <c r="O6166" s="47"/>
      <c r="P6166" s="47"/>
      <c r="Q6166" s="47"/>
      <c r="R6166" s="47"/>
      <c r="S6166" s="47"/>
      <c r="T6166" s="47"/>
      <c r="U6166" s="47"/>
      <c r="V6166" s="47"/>
      <c r="W6166" s="47"/>
      <c r="X6166" s="91"/>
      <c r="Y6166" s="90"/>
      <c r="Z6166" s="91"/>
      <c r="AA6166" s="91"/>
    </row>
    <row r="6167" spans="2:27" ht="15" thickBot="1" x14ac:dyDescent="0.35">
      <c r="B6167" s="47" t="s">
        <v>11</v>
      </c>
      <c r="C6167" s="47"/>
      <c r="D6167" s="47"/>
      <c r="E6167" s="47"/>
      <c r="F6167" s="47"/>
      <c r="G6167" s="47"/>
      <c r="H6167" s="112"/>
      <c r="I6167" s="47"/>
      <c r="J6167" s="48" t="s">
        <v>5</v>
      </c>
      <c r="K6167" s="47" t="s">
        <v>12</v>
      </c>
      <c r="L6167" s="47"/>
      <c r="M6167" s="47"/>
      <c r="N6167" s="47"/>
      <c r="O6167" s="47"/>
      <c r="P6167" s="47"/>
      <c r="Q6167" s="47"/>
      <c r="R6167" s="47"/>
      <c r="S6167" s="47"/>
      <c r="T6167" s="47"/>
      <c r="U6167" s="47"/>
      <c r="V6167" s="47"/>
      <c r="W6167" s="47"/>
      <c r="X6167" s="91">
        <f>H6168</f>
        <v>0</v>
      </c>
      <c r="Y6167" s="91">
        <f>H6169</f>
        <v>0</v>
      </c>
      <c r="Z6167" s="91">
        <f>H6170</f>
        <v>0</v>
      </c>
      <c r="AA6167" s="91">
        <f>H6171</f>
        <v>0</v>
      </c>
    </row>
    <row r="6168" spans="2:27" ht="15" thickBot="1" x14ac:dyDescent="0.35">
      <c r="B6168" s="47" t="s">
        <v>13</v>
      </c>
      <c r="C6168" s="47"/>
      <c r="D6168" s="47"/>
      <c r="E6168" s="47"/>
      <c r="F6168" s="47"/>
      <c r="G6168" s="47"/>
      <c r="H6168" s="112"/>
      <c r="I6168" s="59"/>
      <c r="J6168" s="48" t="s">
        <v>5</v>
      </c>
      <c r="K6168" s="47" t="s">
        <v>15</v>
      </c>
      <c r="L6168" s="47"/>
      <c r="M6168" s="47"/>
      <c r="N6168" s="47"/>
      <c r="O6168" s="47"/>
      <c r="P6168" s="47"/>
      <c r="Q6168" s="47"/>
      <c r="R6168" s="47"/>
      <c r="S6168" s="47"/>
      <c r="T6168" s="47"/>
      <c r="U6168" s="47"/>
      <c r="V6168" s="47"/>
      <c r="W6168" s="47"/>
      <c r="X6168" s="91"/>
      <c r="Y6168" s="91"/>
      <c r="Z6168" s="91"/>
      <c r="AA6168" s="91"/>
    </row>
    <row r="6169" spans="2:27" ht="15" thickBot="1" x14ac:dyDescent="0.35">
      <c r="B6169" s="47" t="s">
        <v>16</v>
      </c>
      <c r="C6169" s="47"/>
      <c r="D6169" s="47"/>
      <c r="E6169" s="47"/>
      <c r="F6169" s="47"/>
      <c r="G6169" s="47"/>
      <c r="H6169" s="137"/>
      <c r="I6169" s="47"/>
      <c r="J6169" s="48" t="s">
        <v>5</v>
      </c>
      <c r="K6169" s="47" t="s">
        <v>17</v>
      </c>
      <c r="L6169" s="47"/>
      <c r="M6169" s="47"/>
      <c r="N6169" s="47"/>
      <c r="O6169" s="47"/>
      <c r="P6169" s="47"/>
      <c r="Q6169" s="47"/>
      <c r="R6169" s="47"/>
      <c r="S6169" s="47"/>
      <c r="T6169" s="47"/>
      <c r="U6169" s="47"/>
      <c r="V6169" s="47"/>
      <c r="W6169" s="47"/>
      <c r="X6169" s="91"/>
      <c r="Y6169" s="91"/>
      <c r="Z6169" s="91"/>
      <c r="AA6169" s="91"/>
    </row>
    <row r="6170" spans="2:27" ht="15" thickBot="1" x14ac:dyDescent="0.35">
      <c r="B6170" s="47" t="str">
        <f>IF(H6169="Erdgas","Nettorechnungsbetrag (Erdgas)",IF(H6169="Strom","Nettorechnungsbetrag (Strom)",IF(H6169="Wärme/Kälte","Nettorechnungsbetrag (Wärme/Kälte)","Bitte Energieart auswählen!")))</f>
        <v>Bitte Energieart auswählen!</v>
      </c>
      <c r="C6170" s="47"/>
      <c r="D6170" s="47"/>
      <c r="E6170" s="47"/>
      <c r="F6170" s="47"/>
      <c r="G6170" s="47"/>
      <c r="H6170" s="113"/>
      <c r="I6170" s="60" t="s">
        <v>18</v>
      </c>
      <c r="J6170" s="48" t="s">
        <v>5</v>
      </c>
      <c r="K6170" s="47" t="str">
        <f>IF(H6169="Erdgas","Erdgaskosten exkl. Steuern, Abgaben, Netzentgelte, etc.",IF(H6169="Strom","Stromkosten exkl. Steuern, Abgaben, Netzentgelte, etc.",IF(H6169="Wärme/Kälte","Wärme-/Kältekosten exkl. Steuern, Abgaben, Netzentgelte, etc.","Bitte Energieart auswählen!")))</f>
        <v>Bitte Energieart auswählen!</v>
      </c>
      <c r="L6170" s="47"/>
      <c r="M6170" s="47"/>
      <c r="N6170" s="47"/>
      <c r="O6170" s="47"/>
      <c r="P6170" s="47"/>
      <c r="Q6170" s="47"/>
      <c r="R6170" s="47"/>
      <c r="S6170" s="47"/>
      <c r="T6170" s="47"/>
      <c r="U6170" s="47"/>
      <c r="V6170" s="47"/>
      <c r="W6170" s="47"/>
      <c r="X6170" s="91"/>
      <c r="Y6170" s="91"/>
      <c r="Z6170" s="91"/>
      <c r="AA6170" s="91"/>
    </row>
    <row r="6171" spans="2:27" ht="15" thickBot="1" x14ac:dyDescent="0.35">
      <c r="B6171" s="47" t="str">
        <f>IF(AND(H6169="Erdgas",H6168="Nein"),"Erdgasverbrauch in kWh gem. letzter Jahresabrechnung",IF(H6169="Erdgas","Erdgasverbrauch in kWh im Kalenderjahr 2021",IF(AND(H6169="Strom",H6168="Nein"),"Stromverbrauch in kWh gem. letzter Jahresabrechnung",IF(H6169="Strom","Stromverbrauch in kWh im Kalenderjahr 2021",IF(AND(H6169="Wärme/Kälte",H6168="Nein"),"Wärme-/Kälteverbrauch in kWh gem. letzter Jahresabrechnung",IF(H6169="Wärme/Kälte","Wärme-/Kälteverbrauch in kWh im Kalenderjahr 2021","Bitte Energieart auswählen!"))))))</f>
        <v>Bitte Energieart auswählen!</v>
      </c>
      <c r="C6171" s="47"/>
      <c r="D6171" s="47"/>
      <c r="E6171" s="47"/>
      <c r="F6171" s="47"/>
      <c r="G6171" s="47"/>
      <c r="H6171" s="114"/>
      <c r="I6171" s="60" t="s">
        <v>19</v>
      </c>
      <c r="J6171" s="48" t="s">
        <v>5</v>
      </c>
      <c r="K6171" s="47" t="str">
        <f>IF(H6168="Nein",IF(H6169="Erdgas","Den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endet."),IF(H6169="Erdgas","Bitte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71" s="47"/>
      <c r="M6171" s="47"/>
      <c r="N6171" s="47"/>
      <c r="O6171" s="47"/>
      <c r="P6171" s="47"/>
      <c r="Q6171" s="47"/>
      <c r="R6171" s="47"/>
      <c r="S6171" s="47"/>
      <c r="T6171" s="47"/>
      <c r="U6171" s="47"/>
      <c r="V6171" s="47"/>
      <c r="W6171" s="47"/>
      <c r="X6171" s="91"/>
      <c r="Y6171" s="91"/>
      <c r="Z6171" s="91"/>
      <c r="AA6171" s="91"/>
    </row>
    <row r="6172" spans="2:27" x14ac:dyDescent="0.3">
      <c r="B6172" s="46"/>
      <c r="C6172" s="46"/>
      <c r="D6172" s="46"/>
      <c r="E6172" s="46"/>
      <c r="F6172" s="46"/>
      <c r="G6172" s="46"/>
      <c r="H6172" s="46"/>
      <c r="I6172" s="46"/>
      <c r="J6172" s="46"/>
      <c r="K6172" s="46"/>
      <c r="L6172" s="46"/>
      <c r="M6172" s="46"/>
      <c r="N6172" s="46"/>
      <c r="O6172" s="46"/>
      <c r="P6172" s="46"/>
      <c r="Q6172" s="46"/>
      <c r="R6172" s="46"/>
      <c r="S6172" s="46"/>
      <c r="T6172" s="46"/>
      <c r="U6172" s="46"/>
      <c r="V6172" s="46"/>
      <c r="W6172" s="46"/>
      <c r="X6172" s="91"/>
      <c r="Y6172" s="91"/>
      <c r="Z6172" s="91"/>
      <c r="AA6172" s="91"/>
    </row>
    <row r="6173" spans="2:27" ht="18" thickBot="1" x14ac:dyDescent="0.5">
      <c r="B6173" s="56" t="s">
        <v>10</v>
      </c>
      <c r="C6173" s="47"/>
      <c r="D6173" s="47"/>
      <c r="E6173" s="47"/>
      <c r="F6173" s="47"/>
      <c r="G6173" s="47"/>
      <c r="H6173" s="47"/>
      <c r="I6173" s="47"/>
      <c r="J6173" s="47"/>
      <c r="K6173" s="47"/>
      <c r="L6173" s="47"/>
      <c r="M6173" s="47"/>
      <c r="N6173" s="47"/>
      <c r="O6173" s="47"/>
      <c r="P6173" s="47"/>
      <c r="Q6173" s="47"/>
      <c r="R6173" s="47"/>
      <c r="S6173" s="47"/>
      <c r="T6173" s="47"/>
      <c r="U6173" s="47"/>
      <c r="V6173" s="47"/>
      <c r="W6173" s="47"/>
      <c r="X6173" s="91"/>
      <c r="Y6173" s="90"/>
      <c r="Z6173" s="91"/>
      <c r="AA6173" s="91"/>
    </row>
    <row r="6174" spans="2:27" ht="15" thickBot="1" x14ac:dyDescent="0.35">
      <c r="B6174" s="47" t="s">
        <v>11</v>
      </c>
      <c r="C6174" s="47"/>
      <c r="D6174" s="47"/>
      <c r="E6174" s="47"/>
      <c r="F6174" s="47"/>
      <c r="G6174" s="47"/>
      <c r="H6174" s="112"/>
      <c r="I6174" s="47"/>
      <c r="J6174" s="48" t="s">
        <v>5</v>
      </c>
      <c r="K6174" s="47" t="s">
        <v>12</v>
      </c>
      <c r="L6174" s="47"/>
      <c r="M6174" s="47"/>
      <c r="N6174" s="47"/>
      <c r="O6174" s="47"/>
      <c r="P6174" s="47"/>
      <c r="Q6174" s="47"/>
      <c r="R6174" s="47"/>
      <c r="S6174" s="47"/>
      <c r="T6174" s="47"/>
      <c r="U6174" s="47"/>
      <c r="V6174" s="47"/>
      <c r="W6174" s="47"/>
      <c r="X6174" s="91">
        <f>H6175</f>
        <v>0</v>
      </c>
      <c r="Y6174" s="91">
        <f>H6176</f>
        <v>0</v>
      </c>
      <c r="Z6174" s="91">
        <f>H6177</f>
        <v>0</v>
      </c>
      <c r="AA6174" s="91">
        <f>H6178</f>
        <v>0</v>
      </c>
    </row>
    <row r="6175" spans="2:27" ht="15" thickBot="1" x14ac:dyDescent="0.35">
      <c r="B6175" s="47" t="s">
        <v>13</v>
      </c>
      <c r="C6175" s="47"/>
      <c r="D6175" s="47"/>
      <c r="E6175" s="47"/>
      <c r="F6175" s="47"/>
      <c r="G6175" s="47"/>
      <c r="H6175" s="112"/>
      <c r="I6175" s="59"/>
      <c r="J6175" s="48" t="s">
        <v>5</v>
      </c>
      <c r="K6175" s="47" t="s">
        <v>15</v>
      </c>
      <c r="L6175" s="47"/>
      <c r="M6175" s="47"/>
      <c r="N6175" s="47"/>
      <c r="O6175" s="47"/>
      <c r="P6175" s="47"/>
      <c r="Q6175" s="47"/>
      <c r="R6175" s="47"/>
      <c r="S6175" s="47"/>
      <c r="T6175" s="47"/>
      <c r="U6175" s="47"/>
      <c r="V6175" s="47"/>
      <c r="W6175" s="47"/>
      <c r="X6175" s="91"/>
      <c r="Y6175" s="91"/>
      <c r="Z6175" s="91"/>
      <c r="AA6175" s="91"/>
    </row>
    <row r="6176" spans="2:27" ht="15" thickBot="1" x14ac:dyDescent="0.35">
      <c r="B6176" s="47" t="s">
        <v>16</v>
      </c>
      <c r="C6176" s="47"/>
      <c r="D6176" s="47"/>
      <c r="E6176" s="47"/>
      <c r="F6176" s="47"/>
      <c r="G6176" s="47"/>
      <c r="H6176" s="137"/>
      <c r="I6176" s="47"/>
      <c r="J6176" s="48" t="s">
        <v>5</v>
      </c>
      <c r="K6176" s="47" t="s">
        <v>17</v>
      </c>
      <c r="L6176" s="47"/>
      <c r="M6176" s="47"/>
      <c r="N6176" s="47"/>
      <c r="O6176" s="47"/>
      <c r="P6176" s="47"/>
      <c r="Q6176" s="47"/>
      <c r="R6176" s="47"/>
      <c r="S6176" s="47"/>
      <c r="T6176" s="47"/>
      <c r="U6176" s="47"/>
      <c r="V6176" s="47"/>
      <c r="W6176" s="47"/>
      <c r="X6176" s="91"/>
      <c r="Y6176" s="91"/>
      <c r="Z6176" s="91"/>
      <c r="AA6176" s="91"/>
    </row>
    <row r="6177" spans="2:27" ht="15" thickBot="1" x14ac:dyDescent="0.35">
      <c r="B6177" s="47" t="str">
        <f>IF(H6176="Erdgas","Nettorechnungsbetrag (Erdgas)",IF(H6176="Strom","Nettorechnungsbetrag (Strom)",IF(H6176="Wärme/Kälte","Nettorechnungsbetrag (Wärme/Kälte)","Bitte Energieart auswählen!")))</f>
        <v>Bitte Energieart auswählen!</v>
      </c>
      <c r="C6177" s="47"/>
      <c r="D6177" s="47"/>
      <c r="E6177" s="47"/>
      <c r="F6177" s="47"/>
      <c r="G6177" s="47"/>
      <c r="H6177" s="113"/>
      <c r="I6177" s="60" t="s">
        <v>18</v>
      </c>
      <c r="J6177" s="48" t="s">
        <v>5</v>
      </c>
      <c r="K6177" s="47" t="str">
        <f>IF(H6176="Erdgas","Erdgaskosten exkl. Steuern, Abgaben, Netzentgelte, etc.",IF(H6176="Strom","Stromkosten exkl. Steuern, Abgaben, Netzentgelte, etc.",IF(H6176="Wärme/Kälte","Wärme-/Kältekosten exkl. Steuern, Abgaben, Netzentgelte, etc.","Bitte Energieart auswählen!")))</f>
        <v>Bitte Energieart auswählen!</v>
      </c>
      <c r="L6177" s="47"/>
      <c r="M6177" s="47"/>
      <c r="N6177" s="47"/>
      <c r="O6177" s="47"/>
      <c r="P6177" s="47"/>
      <c r="Q6177" s="47"/>
      <c r="R6177" s="47"/>
      <c r="S6177" s="47"/>
      <c r="T6177" s="47"/>
      <c r="U6177" s="47"/>
      <c r="V6177" s="47"/>
      <c r="W6177" s="47"/>
      <c r="X6177" s="91"/>
      <c r="Y6177" s="91"/>
      <c r="Z6177" s="91"/>
      <c r="AA6177" s="91"/>
    </row>
    <row r="6178" spans="2:27" ht="15" thickBot="1" x14ac:dyDescent="0.35">
      <c r="B6178" s="47" t="str">
        <f>IF(AND(H6176="Erdgas",H6175="Nein"),"Erdgasverbrauch in kWh gem. letzter Jahresabrechnung",IF(H6176="Erdgas","Erdgasverbrauch in kWh im Kalenderjahr 2021",IF(AND(H6176="Strom",H6175="Nein"),"Stromverbrauch in kWh gem. letzter Jahresabrechnung",IF(H6176="Strom","Stromverbrauch in kWh im Kalenderjahr 2021",IF(AND(H6176="Wärme/Kälte",H6175="Nein"),"Wärme-/Kälteverbrauch in kWh gem. letzter Jahresabrechnung",IF(H6176="Wärme/Kälte","Wärme-/Kälteverbrauch in kWh im Kalenderjahr 2021","Bitte Energieart auswählen!"))))))</f>
        <v>Bitte Energieart auswählen!</v>
      </c>
      <c r="C6178" s="47"/>
      <c r="D6178" s="47"/>
      <c r="E6178" s="47"/>
      <c r="F6178" s="47"/>
      <c r="G6178" s="47"/>
      <c r="H6178" s="114"/>
      <c r="I6178" s="60" t="s">
        <v>19</v>
      </c>
      <c r="J6178" s="48" t="s">
        <v>5</v>
      </c>
      <c r="K6178" s="47" t="str">
        <f>IF(H6175="Nein",IF(H6176="Erdgas","Den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endet."),IF(H6176="Erdgas","Bitte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78" s="47"/>
      <c r="M6178" s="47"/>
      <c r="N6178" s="47"/>
      <c r="O6178" s="47"/>
      <c r="P6178" s="47"/>
      <c r="Q6178" s="47"/>
      <c r="R6178" s="47"/>
      <c r="S6178" s="47"/>
      <c r="T6178" s="47"/>
      <c r="U6178" s="47"/>
      <c r="V6178" s="47"/>
      <c r="W6178" s="47"/>
      <c r="X6178" s="91"/>
      <c r="Y6178" s="91"/>
      <c r="Z6178" s="91"/>
      <c r="AA6178" s="91"/>
    </row>
    <row r="6179" spans="2:27" x14ac:dyDescent="0.3">
      <c r="B6179" s="46"/>
      <c r="C6179" s="46"/>
      <c r="D6179" s="46"/>
      <c r="E6179" s="46"/>
      <c r="F6179" s="46"/>
      <c r="G6179" s="46"/>
      <c r="H6179" s="46"/>
      <c r="I6179" s="46"/>
      <c r="J6179" s="46"/>
      <c r="K6179" s="46"/>
      <c r="L6179" s="46"/>
      <c r="M6179" s="46"/>
      <c r="N6179" s="46"/>
      <c r="O6179" s="46"/>
      <c r="P6179" s="46"/>
      <c r="Q6179" s="46"/>
      <c r="R6179" s="46"/>
      <c r="S6179" s="46"/>
      <c r="T6179" s="46"/>
      <c r="U6179" s="46"/>
      <c r="V6179" s="46"/>
      <c r="W6179" s="46"/>
      <c r="X6179" s="91"/>
      <c r="Y6179" s="91"/>
      <c r="Z6179" s="91"/>
      <c r="AA6179" s="91"/>
    </row>
    <row r="6180" spans="2:27" ht="18" thickBot="1" x14ac:dyDescent="0.5">
      <c r="B6180" s="56" t="s">
        <v>10</v>
      </c>
      <c r="C6180" s="47"/>
      <c r="D6180" s="47"/>
      <c r="E6180" s="47"/>
      <c r="F6180" s="47"/>
      <c r="G6180" s="47"/>
      <c r="H6180" s="47"/>
      <c r="I6180" s="47"/>
      <c r="J6180" s="47"/>
      <c r="K6180" s="47"/>
      <c r="L6180" s="47"/>
      <c r="M6180" s="47"/>
      <c r="N6180" s="47"/>
      <c r="O6180" s="47"/>
      <c r="P6180" s="47"/>
      <c r="Q6180" s="47"/>
      <c r="R6180" s="47"/>
      <c r="S6180" s="47"/>
      <c r="T6180" s="47"/>
      <c r="U6180" s="47"/>
      <c r="V6180" s="47"/>
      <c r="W6180" s="47"/>
      <c r="X6180" s="91"/>
      <c r="Y6180" s="90"/>
      <c r="Z6180" s="91"/>
      <c r="AA6180" s="91"/>
    </row>
    <row r="6181" spans="2:27" ht="15" thickBot="1" x14ac:dyDescent="0.35">
      <c r="B6181" s="47" t="s">
        <v>11</v>
      </c>
      <c r="C6181" s="47"/>
      <c r="D6181" s="47"/>
      <c r="E6181" s="47"/>
      <c r="F6181" s="47"/>
      <c r="G6181" s="47"/>
      <c r="H6181" s="112"/>
      <c r="I6181" s="47"/>
      <c r="J6181" s="48" t="s">
        <v>5</v>
      </c>
      <c r="K6181" s="47" t="s">
        <v>12</v>
      </c>
      <c r="L6181" s="47"/>
      <c r="M6181" s="47"/>
      <c r="N6181" s="47"/>
      <c r="O6181" s="47"/>
      <c r="P6181" s="47"/>
      <c r="Q6181" s="47"/>
      <c r="R6181" s="47"/>
      <c r="S6181" s="47"/>
      <c r="T6181" s="47"/>
      <c r="U6181" s="47"/>
      <c r="V6181" s="47"/>
      <c r="W6181" s="47"/>
      <c r="X6181" s="91">
        <f>H6182</f>
        <v>0</v>
      </c>
      <c r="Y6181" s="91">
        <f>H6183</f>
        <v>0</v>
      </c>
      <c r="Z6181" s="91">
        <f>H6184</f>
        <v>0</v>
      </c>
      <c r="AA6181" s="91">
        <f>H6185</f>
        <v>0</v>
      </c>
    </row>
    <row r="6182" spans="2:27" ht="15" thickBot="1" x14ac:dyDescent="0.35">
      <c r="B6182" s="47" t="s">
        <v>13</v>
      </c>
      <c r="C6182" s="47"/>
      <c r="D6182" s="47"/>
      <c r="E6182" s="47"/>
      <c r="F6182" s="47"/>
      <c r="G6182" s="47"/>
      <c r="H6182" s="112"/>
      <c r="I6182" s="59"/>
      <c r="J6182" s="48" t="s">
        <v>5</v>
      </c>
      <c r="K6182" s="47" t="s">
        <v>15</v>
      </c>
      <c r="L6182" s="47"/>
      <c r="M6182" s="47"/>
      <c r="N6182" s="47"/>
      <c r="O6182" s="47"/>
      <c r="P6182" s="47"/>
      <c r="Q6182" s="47"/>
      <c r="R6182" s="47"/>
      <c r="S6182" s="47"/>
      <c r="T6182" s="47"/>
      <c r="U6182" s="47"/>
      <c r="V6182" s="47"/>
      <c r="W6182" s="47"/>
      <c r="X6182" s="91"/>
      <c r="Y6182" s="91"/>
      <c r="Z6182" s="91"/>
      <c r="AA6182" s="91"/>
    </row>
    <row r="6183" spans="2:27" ht="15" thickBot="1" x14ac:dyDescent="0.35">
      <c r="B6183" s="47" t="s">
        <v>16</v>
      </c>
      <c r="C6183" s="47"/>
      <c r="D6183" s="47"/>
      <c r="E6183" s="47"/>
      <c r="F6183" s="47"/>
      <c r="G6183" s="47"/>
      <c r="H6183" s="137"/>
      <c r="I6183" s="47"/>
      <c r="J6183" s="48" t="s">
        <v>5</v>
      </c>
      <c r="K6183" s="47" t="s">
        <v>17</v>
      </c>
      <c r="L6183" s="47"/>
      <c r="M6183" s="47"/>
      <c r="N6183" s="47"/>
      <c r="O6183" s="47"/>
      <c r="P6183" s="47"/>
      <c r="Q6183" s="47"/>
      <c r="R6183" s="47"/>
      <c r="S6183" s="47"/>
      <c r="T6183" s="47"/>
      <c r="U6183" s="47"/>
      <c r="V6183" s="47"/>
      <c r="W6183" s="47"/>
      <c r="X6183" s="91"/>
      <c r="Y6183" s="91"/>
      <c r="Z6183" s="91"/>
      <c r="AA6183" s="91"/>
    </row>
    <row r="6184" spans="2:27" ht="15" thickBot="1" x14ac:dyDescent="0.35">
      <c r="B6184" s="47" t="str">
        <f>IF(H6183="Erdgas","Nettorechnungsbetrag (Erdgas)",IF(H6183="Strom","Nettorechnungsbetrag (Strom)",IF(H6183="Wärme/Kälte","Nettorechnungsbetrag (Wärme/Kälte)","Bitte Energieart auswählen!")))</f>
        <v>Bitte Energieart auswählen!</v>
      </c>
      <c r="C6184" s="47"/>
      <c r="D6184" s="47"/>
      <c r="E6184" s="47"/>
      <c r="F6184" s="47"/>
      <c r="G6184" s="47"/>
      <c r="H6184" s="113"/>
      <c r="I6184" s="60" t="s">
        <v>18</v>
      </c>
      <c r="J6184" s="48" t="s">
        <v>5</v>
      </c>
      <c r="K6184" s="47" t="str">
        <f>IF(H6183="Erdgas","Erdgaskosten exkl. Steuern, Abgaben, Netzentgelte, etc.",IF(H6183="Strom","Stromkosten exkl. Steuern, Abgaben, Netzentgelte, etc.",IF(H6183="Wärme/Kälte","Wärme-/Kältekosten exkl. Steuern, Abgaben, Netzentgelte, etc.","Bitte Energieart auswählen!")))</f>
        <v>Bitte Energieart auswählen!</v>
      </c>
      <c r="L6184" s="47"/>
      <c r="M6184" s="47"/>
      <c r="N6184" s="47"/>
      <c r="O6184" s="47"/>
      <c r="P6184" s="47"/>
      <c r="Q6184" s="47"/>
      <c r="R6184" s="47"/>
      <c r="S6184" s="47"/>
      <c r="T6184" s="47"/>
      <c r="U6184" s="47"/>
      <c r="V6184" s="47"/>
      <c r="W6184" s="47"/>
      <c r="X6184" s="91"/>
      <c r="Y6184" s="91"/>
      <c r="Z6184" s="91"/>
      <c r="AA6184" s="91"/>
    </row>
    <row r="6185" spans="2:27" ht="15" thickBot="1" x14ac:dyDescent="0.35">
      <c r="B6185" s="47" t="str">
        <f>IF(AND(H6183="Erdgas",H6182="Nein"),"Erdgasverbrauch in kWh gem. letzter Jahresabrechnung",IF(H6183="Erdgas","Erdgasverbrauch in kWh im Kalenderjahr 2021",IF(AND(H6183="Strom",H6182="Nein"),"Stromverbrauch in kWh gem. letzter Jahresabrechnung",IF(H6183="Strom","Stromverbrauch in kWh im Kalenderjahr 2021",IF(AND(H6183="Wärme/Kälte",H6182="Nein"),"Wärme-/Kälteverbrauch in kWh gem. letzter Jahresabrechnung",IF(H6183="Wärme/Kälte","Wärme-/Kälteverbrauch in kWh im Kalenderjahr 2021","Bitte Energieart auswählen!"))))))</f>
        <v>Bitte Energieart auswählen!</v>
      </c>
      <c r="C6185" s="47"/>
      <c r="D6185" s="47"/>
      <c r="E6185" s="47"/>
      <c r="F6185" s="47"/>
      <c r="G6185" s="47"/>
      <c r="H6185" s="114"/>
      <c r="I6185" s="60" t="s">
        <v>19</v>
      </c>
      <c r="J6185" s="48" t="s">
        <v>5</v>
      </c>
      <c r="K6185" s="47" t="str">
        <f>IF(H6182="Nein",IF(H6183="Erdgas","Den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endet."),IF(H6183="Erdgas","Bitte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85" s="47"/>
      <c r="M6185" s="47"/>
      <c r="N6185" s="47"/>
      <c r="O6185" s="47"/>
      <c r="P6185" s="47"/>
      <c r="Q6185" s="47"/>
      <c r="R6185" s="47"/>
      <c r="S6185" s="47"/>
      <c r="T6185" s="47"/>
      <c r="U6185" s="47"/>
      <c r="V6185" s="47"/>
      <c r="W6185" s="47"/>
      <c r="X6185" s="91"/>
      <c r="Y6185" s="91"/>
      <c r="Z6185" s="91"/>
      <c r="AA6185" s="91"/>
    </row>
    <row r="6186" spans="2:27" x14ac:dyDescent="0.3">
      <c r="B6186" s="46"/>
      <c r="C6186" s="46"/>
      <c r="D6186" s="46"/>
      <c r="E6186" s="46"/>
      <c r="F6186" s="46"/>
      <c r="G6186" s="46"/>
      <c r="H6186" s="46"/>
      <c r="I6186" s="46"/>
      <c r="J6186" s="46"/>
      <c r="K6186" s="46"/>
      <c r="L6186" s="46"/>
      <c r="M6186" s="46"/>
      <c r="N6186" s="46"/>
      <c r="O6186" s="46"/>
      <c r="P6186" s="46"/>
      <c r="Q6186" s="46"/>
      <c r="R6186" s="46"/>
      <c r="S6186" s="46"/>
      <c r="T6186" s="46"/>
      <c r="U6186" s="46"/>
      <c r="V6186" s="46"/>
      <c r="W6186" s="46"/>
      <c r="X6186" s="91"/>
      <c r="Y6186" s="91"/>
      <c r="Z6186" s="91"/>
      <c r="AA6186" s="91"/>
    </row>
    <row r="6187" spans="2:27" ht="18" thickBot="1" x14ac:dyDescent="0.5">
      <c r="B6187" s="56" t="s">
        <v>10</v>
      </c>
      <c r="C6187" s="47"/>
      <c r="D6187" s="47"/>
      <c r="E6187" s="47"/>
      <c r="F6187" s="47"/>
      <c r="G6187" s="47"/>
      <c r="H6187" s="47"/>
      <c r="I6187" s="47"/>
      <c r="J6187" s="47"/>
      <c r="K6187" s="47"/>
      <c r="L6187" s="47"/>
      <c r="M6187" s="47"/>
      <c r="N6187" s="47"/>
      <c r="O6187" s="47"/>
      <c r="P6187" s="47"/>
      <c r="Q6187" s="47"/>
      <c r="R6187" s="47"/>
      <c r="S6187" s="47"/>
      <c r="T6187" s="47"/>
      <c r="U6187" s="47"/>
      <c r="V6187" s="47"/>
      <c r="W6187" s="47"/>
      <c r="X6187" s="91"/>
      <c r="Y6187" s="90"/>
      <c r="Z6187" s="91"/>
      <c r="AA6187" s="91"/>
    </row>
    <row r="6188" spans="2:27" ht="15" thickBot="1" x14ac:dyDescent="0.35">
      <c r="B6188" s="47" t="s">
        <v>11</v>
      </c>
      <c r="C6188" s="47"/>
      <c r="D6188" s="47"/>
      <c r="E6188" s="47"/>
      <c r="F6188" s="47"/>
      <c r="G6188" s="47"/>
      <c r="H6188" s="112"/>
      <c r="I6188" s="47"/>
      <c r="J6188" s="48" t="s">
        <v>5</v>
      </c>
      <c r="K6188" s="47" t="s">
        <v>12</v>
      </c>
      <c r="L6188" s="47"/>
      <c r="M6188" s="47"/>
      <c r="N6188" s="47"/>
      <c r="O6188" s="47"/>
      <c r="P6188" s="47"/>
      <c r="Q6188" s="47"/>
      <c r="R6188" s="47"/>
      <c r="S6188" s="47"/>
      <c r="T6188" s="47"/>
      <c r="U6188" s="47"/>
      <c r="V6188" s="47"/>
      <c r="W6188" s="47"/>
      <c r="X6188" s="91">
        <f>H6189</f>
        <v>0</v>
      </c>
      <c r="Y6188" s="91">
        <f>H6190</f>
        <v>0</v>
      </c>
      <c r="Z6188" s="91">
        <f>H6191</f>
        <v>0</v>
      </c>
      <c r="AA6188" s="91">
        <f>H6192</f>
        <v>0</v>
      </c>
    </row>
    <row r="6189" spans="2:27" ht="15" thickBot="1" x14ac:dyDescent="0.35">
      <c r="B6189" s="47" t="s">
        <v>13</v>
      </c>
      <c r="C6189" s="47"/>
      <c r="D6189" s="47"/>
      <c r="E6189" s="47"/>
      <c r="F6189" s="47"/>
      <c r="G6189" s="47"/>
      <c r="H6189" s="112"/>
      <c r="I6189" s="59"/>
      <c r="J6189" s="48" t="s">
        <v>5</v>
      </c>
      <c r="K6189" s="47" t="s">
        <v>15</v>
      </c>
      <c r="L6189" s="47"/>
      <c r="M6189" s="47"/>
      <c r="N6189" s="47"/>
      <c r="O6189" s="47"/>
      <c r="P6189" s="47"/>
      <c r="Q6189" s="47"/>
      <c r="R6189" s="47"/>
      <c r="S6189" s="47"/>
      <c r="T6189" s="47"/>
      <c r="U6189" s="47"/>
      <c r="V6189" s="47"/>
      <c r="W6189" s="47"/>
      <c r="X6189" s="91"/>
      <c r="Y6189" s="91"/>
      <c r="Z6189" s="91"/>
      <c r="AA6189" s="91"/>
    </row>
    <row r="6190" spans="2:27" ht="15" thickBot="1" x14ac:dyDescent="0.35">
      <c r="B6190" s="47" t="s">
        <v>16</v>
      </c>
      <c r="C6190" s="47"/>
      <c r="D6190" s="47"/>
      <c r="E6190" s="47"/>
      <c r="F6190" s="47"/>
      <c r="G6190" s="47"/>
      <c r="H6190" s="137"/>
      <c r="I6190" s="47"/>
      <c r="J6190" s="48" t="s">
        <v>5</v>
      </c>
      <c r="K6190" s="47" t="s">
        <v>17</v>
      </c>
      <c r="L6190" s="47"/>
      <c r="M6190" s="47"/>
      <c r="N6190" s="47"/>
      <c r="O6190" s="47"/>
      <c r="P6190" s="47"/>
      <c r="Q6190" s="47"/>
      <c r="R6190" s="47"/>
      <c r="S6190" s="47"/>
      <c r="T6190" s="47"/>
      <c r="U6190" s="47"/>
      <c r="V6190" s="47"/>
      <c r="W6190" s="47"/>
      <c r="X6190" s="91"/>
      <c r="Y6190" s="91"/>
      <c r="Z6190" s="91"/>
      <c r="AA6190" s="91"/>
    </row>
    <row r="6191" spans="2:27" ht="15" thickBot="1" x14ac:dyDescent="0.35">
      <c r="B6191" s="47" t="str">
        <f>IF(H6190="Erdgas","Nettorechnungsbetrag (Erdgas)",IF(H6190="Strom","Nettorechnungsbetrag (Strom)",IF(H6190="Wärme/Kälte","Nettorechnungsbetrag (Wärme/Kälte)","Bitte Energieart auswählen!")))</f>
        <v>Bitte Energieart auswählen!</v>
      </c>
      <c r="C6191" s="47"/>
      <c r="D6191" s="47"/>
      <c r="E6191" s="47"/>
      <c r="F6191" s="47"/>
      <c r="G6191" s="47"/>
      <c r="H6191" s="113"/>
      <c r="I6191" s="60" t="s">
        <v>18</v>
      </c>
      <c r="J6191" s="48" t="s">
        <v>5</v>
      </c>
      <c r="K6191" s="47" t="str">
        <f>IF(H6190="Erdgas","Erdgaskosten exkl. Steuern, Abgaben, Netzentgelte, etc.",IF(H6190="Strom","Stromkosten exkl. Steuern, Abgaben, Netzentgelte, etc.",IF(H6190="Wärme/Kälte","Wärme-/Kältekosten exkl. Steuern, Abgaben, Netzentgelte, etc.","Bitte Energieart auswählen!")))</f>
        <v>Bitte Energieart auswählen!</v>
      </c>
      <c r="L6191" s="47"/>
      <c r="M6191" s="47"/>
      <c r="N6191" s="47"/>
      <c r="O6191" s="47"/>
      <c r="P6191" s="47"/>
      <c r="Q6191" s="47"/>
      <c r="R6191" s="47"/>
      <c r="S6191" s="47"/>
      <c r="T6191" s="47"/>
      <c r="U6191" s="47"/>
      <c r="V6191" s="47"/>
      <c r="W6191" s="47"/>
      <c r="X6191" s="91"/>
      <c r="Y6191" s="91"/>
      <c r="Z6191" s="91"/>
      <c r="AA6191" s="91"/>
    </row>
    <row r="6192" spans="2:27" ht="15" thickBot="1" x14ac:dyDescent="0.35">
      <c r="B6192" s="47" t="str">
        <f>IF(AND(H6190="Erdgas",H6189="Nein"),"Erdgasverbrauch in kWh gem. letzter Jahresabrechnung",IF(H6190="Erdgas","Erdgasverbrauch in kWh im Kalenderjahr 2021",IF(AND(H6190="Strom",H6189="Nein"),"Stromverbrauch in kWh gem. letzter Jahresabrechnung",IF(H6190="Strom","Stromverbrauch in kWh im Kalenderjahr 2021",IF(AND(H6190="Wärme/Kälte",H6189="Nein"),"Wärme-/Kälteverbrauch in kWh gem. letzter Jahresabrechnung",IF(H6190="Wärme/Kälte","Wärme-/Kälteverbrauch in kWh im Kalenderjahr 2021","Bitte Energieart auswählen!"))))))</f>
        <v>Bitte Energieart auswählen!</v>
      </c>
      <c r="C6192" s="47"/>
      <c r="D6192" s="47"/>
      <c r="E6192" s="47"/>
      <c r="F6192" s="47"/>
      <c r="G6192" s="47"/>
      <c r="H6192" s="114"/>
      <c r="I6192" s="60" t="s">
        <v>19</v>
      </c>
      <c r="J6192" s="48" t="s">
        <v>5</v>
      </c>
      <c r="K6192" s="47" t="str">
        <f>IF(H6189="Nein",IF(H6190="Erdgas","Den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endet."),IF(H6190="Erdgas","Bitte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92" s="47"/>
      <c r="M6192" s="47"/>
      <c r="N6192" s="47"/>
      <c r="O6192" s="47"/>
      <c r="P6192" s="47"/>
      <c r="Q6192" s="47"/>
      <c r="R6192" s="47"/>
      <c r="S6192" s="47"/>
      <c r="T6192" s="47"/>
      <c r="U6192" s="47"/>
      <c r="V6192" s="47"/>
      <c r="W6192" s="47"/>
      <c r="X6192" s="91"/>
      <c r="Y6192" s="91"/>
      <c r="Z6192" s="91"/>
      <c r="AA6192" s="91"/>
    </row>
    <row r="6193" spans="2:27" x14ac:dyDescent="0.3">
      <c r="B6193" s="46"/>
      <c r="C6193" s="46"/>
      <c r="D6193" s="46"/>
      <c r="E6193" s="46"/>
      <c r="F6193" s="46"/>
      <c r="G6193" s="46"/>
      <c r="H6193" s="46"/>
      <c r="I6193" s="46"/>
      <c r="J6193" s="46"/>
      <c r="K6193" s="46"/>
      <c r="L6193" s="46"/>
      <c r="M6193" s="46"/>
      <c r="N6193" s="46"/>
      <c r="O6193" s="46"/>
      <c r="P6193" s="46"/>
      <c r="Q6193" s="46"/>
      <c r="R6193" s="46"/>
      <c r="S6193" s="46"/>
      <c r="T6193" s="46"/>
      <c r="U6193" s="46"/>
      <c r="V6193" s="46"/>
      <c r="W6193" s="46"/>
      <c r="X6193" s="91"/>
      <c r="Y6193" s="91"/>
      <c r="Z6193" s="91"/>
      <c r="AA6193" s="91"/>
    </row>
    <row r="6194" spans="2:27" ht="18" thickBot="1" x14ac:dyDescent="0.5">
      <c r="B6194" s="56" t="s">
        <v>10</v>
      </c>
      <c r="C6194" s="47"/>
      <c r="D6194" s="47"/>
      <c r="E6194" s="47"/>
      <c r="F6194" s="47"/>
      <c r="G6194" s="47"/>
      <c r="H6194" s="47"/>
      <c r="I6194" s="47"/>
      <c r="J6194" s="47"/>
      <c r="K6194" s="47"/>
      <c r="L6194" s="47"/>
      <c r="M6194" s="47"/>
      <c r="N6194" s="47"/>
      <c r="O6194" s="47"/>
      <c r="P6194" s="47"/>
      <c r="Q6194" s="47"/>
      <c r="R6194" s="47"/>
      <c r="S6194" s="47"/>
      <c r="T6194" s="47"/>
      <c r="U6194" s="47"/>
      <c r="V6194" s="47"/>
      <c r="W6194" s="47"/>
      <c r="X6194" s="91"/>
      <c r="Y6194" s="90"/>
      <c r="Z6194" s="91"/>
      <c r="AA6194" s="91"/>
    </row>
    <row r="6195" spans="2:27" ht="15" thickBot="1" x14ac:dyDescent="0.35">
      <c r="B6195" s="47" t="s">
        <v>11</v>
      </c>
      <c r="C6195" s="47"/>
      <c r="D6195" s="47"/>
      <c r="E6195" s="47"/>
      <c r="F6195" s="47"/>
      <c r="G6195" s="47"/>
      <c r="H6195" s="112"/>
      <c r="I6195" s="47"/>
      <c r="J6195" s="48" t="s">
        <v>5</v>
      </c>
      <c r="K6195" s="47" t="s">
        <v>12</v>
      </c>
      <c r="L6195" s="47"/>
      <c r="M6195" s="47"/>
      <c r="N6195" s="47"/>
      <c r="O6195" s="47"/>
      <c r="P6195" s="47"/>
      <c r="Q6195" s="47"/>
      <c r="R6195" s="47"/>
      <c r="S6195" s="47"/>
      <c r="T6195" s="47"/>
      <c r="U6195" s="47"/>
      <c r="V6195" s="47"/>
      <c r="W6195" s="47"/>
      <c r="X6195" s="91">
        <f>H6196</f>
        <v>0</v>
      </c>
      <c r="Y6195" s="91">
        <f>H6197</f>
        <v>0</v>
      </c>
      <c r="Z6195" s="91">
        <f>H6198</f>
        <v>0</v>
      </c>
      <c r="AA6195" s="91">
        <f>H6199</f>
        <v>0</v>
      </c>
    </row>
    <row r="6196" spans="2:27" ht="15" thickBot="1" x14ac:dyDescent="0.35">
      <c r="B6196" s="47" t="s">
        <v>13</v>
      </c>
      <c r="C6196" s="47"/>
      <c r="D6196" s="47"/>
      <c r="E6196" s="47"/>
      <c r="F6196" s="47"/>
      <c r="G6196" s="47"/>
      <c r="H6196" s="112"/>
      <c r="I6196" s="59"/>
      <c r="J6196" s="48" t="s">
        <v>5</v>
      </c>
      <c r="K6196" s="47" t="s">
        <v>15</v>
      </c>
      <c r="L6196" s="47"/>
      <c r="M6196" s="47"/>
      <c r="N6196" s="47"/>
      <c r="O6196" s="47"/>
      <c r="P6196" s="47"/>
      <c r="Q6196" s="47"/>
      <c r="R6196" s="47"/>
      <c r="S6196" s="47"/>
      <c r="T6196" s="47"/>
      <c r="U6196" s="47"/>
      <c r="V6196" s="47"/>
      <c r="W6196" s="47"/>
      <c r="X6196" s="91"/>
      <c r="Y6196" s="91"/>
      <c r="Z6196" s="91"/>
      <c r="AA6196" s="91"/>
    </row>
    <row r="6197" spans="2:27" ht="15" thickBot="1" x14ac:dyDescent="0.35">
      <c r="B6197" s="47" t="s">
        <v>16</v>
      </c>
      <c r="C6197" s="47"/>
      <c r="D6197" s="47"/>
      <c r="E6197" s="47"/>
      <c r="F6197" s="47"/>
      <c r="G6197" s="47"/>
      <c r="H6197" s="137"/>
      <c r="I6197" s="47"/>
      <c r="J6197" s="48" t="s">
        <v>5</v>
      </c>
      <c r="K6197" s="47" t="s">
        <v>17</v>
      </c>
      <c r="L6197" s="47"/>
      <c r="M6197" s="47"/>
      <c r="N6197" s="47"/>
      <c r="O6197" s="47"/>
      <c r="P6197" s="47"/>
      <c r="Q6197" s="47"/>
      <c r="R6197" s="47"/>
      <c r="S6197" s="47"/>
      <c r="T6197" s="47"/>
      <c r="U6197" s="47"/>
      <c r="V6197" s="47"/>
      <c r="W6197" s="47"/>
      <c r="X6197" s="91"/>
      <c r="Y6197" s="91"/>
      <c r="Z6197" s="91"/>
      <c r="AA6197" s="91"/>
    </row>
    <row r="6198" spans="2:27" ht="15" thickBot="1" x14ac:dyDescent="0.35">
      <c r="B6198" s="47" t="str">
        <f>IF(H6197="Erdgas","Nettorechnungsbetrag (Erdgas)",IF(H6197="Strom","Nettorechnungsbetrag (Strom)",IF(H6197="Wärme/Kälte","Nettorechnungsbetrag (Wärme/Kälte)","Bitte Energieart auswählen!")))</f>
        <v>Bitte Energieart auswählen!</v>
      </c>
      <c r="C6198" s="47"/>
      <c r="D6198" s="47"/>
      <c r="E6198" s="47"/>
      <c r="F6198" s="47"/>
      <c r="G6198" s="47"/>
      <c r="H6198" s="113"/>
      <c r="I6198" s="60" t="s">
        <v>18</v>
      </c>
      <c r="J6198" s="48" t="s">
        <v>5</v>
      </c>
      <c r="K6198" s="47" t="str">
        <f>IF(H6197="Erdgas","Erdgaskosten exkl. Steuern, Abgaben, Netzentgelte, etc.",IF(H6197="Strom","Stromkosten exkl. Steuern, Abgaben, Netzentgelte, etc.",IF(H6197="Wärme/Kälte","Wärme-/Kältekosten exkl. Steuern, Abgaben, Netzentgelte, etc.","Bitte Energieart auswählen!")))</f>
        <v>Bitte Energieart auswählen!</v>
      </c>
      <c r="L6198" s="47"/>
      <c r="M6198" s="47"/>
      <c r="N6198" s="47"/>
      <c r="O6198" s="47"/>
      <c r="P6198" s="47"/>
      <c r="Q6198" s="47"/>
      <c r="R6198" s="47"/>
      <c r="S6198" s="47"/>
      <c r="T6198" s="47"/>
      <c r="U6198" s="47"/>
      <c r="V6198" s="47"/>
      <c r="W6198" s="47"/>
      <c r="X6198" s="91"/>
      <c r="Y6198" s="91"/>
      <c r="Z6198" s="91"/>
      <c r="AA6198" s="91"/>
    </row>
    <row r="6199" spans="2:27" ht="15" thickBot="1" x14ac:dyDescent="0.35">
      <c r="B6199" s="47" t="str">
        <f>IF(AND(H6197="Erdgas",H6196="Nein"),"Erdgasverbrauch in kWh gem. letzter Jahresabrechnung",IF(H6197="Erdgas","Erdgasverbrauch in kWh im Kalenderjahr 2021",IF(AND(H6197="Strom",H6196="Nein"),"Stromverbrauch in kWh gem. letzter Jahresabrechnung",IF(H6197="Strom","Stromverbrauch in kWh im Kalenderjahr 2021",IF(AND(H6197="Wärme/Kälte",H6196="Nein"),"Wärme-/Kälteverbrauch in kWh gem. letzter Jahresabrechnung",IF(H6197="Wärme/Kälte","Wärme-/Kälteverbrauch in kWh im Kalenderjahr 2021","Bitte Energieart auswählen!"))))))</f>
        <v>Bitte Energieart auswählen!</v>
      </c>
      <c r="C6199" s="47"/>
      <c r="D6199" s="47"/>
      <c r="E6199" s="47"/>
      <c r="F6199" s="47"/>
      <c r="G6199" s="47"/>
      <c r="H6199" s="114"/>
      <c r="I6199" s="60" t="s">
        <v>19</v>
      </c>
      <c r="J6199" s="48" t="s">
        <v>5</v>
      </c>
      <c r="K6199" s="47" t="str">
        <f>IF(H6196="Nein",IF(H6197="Erdgas","Den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endet."),IF(H6197="Erdgas","Bitte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199" s="47"/>
      <c r="M6199" s="47"/>
      <c r="N6199" s="47"/>
      <c r="O6199" s="47"/>
      <c r="P6199" s="47"/>
      <c r="Q6199" s="47"/>
      <c r="R6199" s="47"/>
      <c r="S6199" s="47"/>
      <c r="T6199" s="47"/>
      <c r="U6199" s="47"/>
      <c r="V6199" s="47"/>
      <c r="W6199" s="47"/>
      <c r="X6199" s="91"/>
      <c r="Y6199" s="91"/>
      <c r="Z6199" s="91"/>
      <c r="AA6199" s="91"/>
    </row>
    <row r="6200" spans="2:27" x14ac:dyDescent="0.3">
      <c r="B6200" s="46"/>
      <c r="C6200" s="46"/>
      <c r="D6200" s="46"/>
      <c r="E6200" s="46"/>
      <c r="F6200" s="46"/>
      <c r="G6200" s="46"/>
      <c r="H6200" s="46"/>
      <c r="I6200" s="46"/>
      <c r="J6200" s="46"/>
      <c r="K6200" s="46"/>
      <c r="L6200" s="46"/>
      <c r="M6200" s="46"/>
      <c r="N6200" s="46"/>
      <c r="O6200" s="46"/>
      <c r="P6200" s="46"/>
      <c r="Q6200" s="46"/>
      <c r="R6200" s="46"/>
      <c r="S6200" s="46"/>
      <c r="T6200" s="46"/>
      <c r="U6200" s="46"/>
      <c r="V6200" s="46"/>
      <c r="W6200" s="46"/>
      <c r="X6200" s="91"/>
      <c r="Y6200" s="91"/>
      <c r="Z6200" s="91"/>
      <c r="AA6200" s="91"/>
    </row>
    <row r="6201" spans="2:27" ht="18" thickBot="1" x14ac:dyDescent="0.5">
      <c r="B6201" s="56" t="s">
        <v>10</v>
      </c>
      <c r="C6201" s="47"/>
      <c r="D6201" s="47"/>
      <c r="E6201" s="47"/>
      <c r="F6201" s="47"/>
      <c r="G6201" s="47"/>
      <c r="H6201" s="47"/>
      <c r="I6201" s="47"/>
      <c r="J6201" s="47"/>
      <c r="K6201" s="47"/>
      <c r="L6201" s="47"/>
      <c r="M6201" s="47"/>
      <c r="N6201" s="47"/>
      <c r="O6201" s="47"/>
      <c r="P6201" s="47"/>
      <c r="Q6201" s="47"/>
      <c r="R6201" s="47"/>
      <c r="S6201" s="47"/>
      <c r="T6201" s="47"/>
      <c r="U6201" s="47"/>
      <c r="V6201" s="47"/>
      <c r="W6201" s="47"/>
      <c r="X6201" s="91"/>
      <c r="Y6201" s="90"/>
      <c r="Z6201" s="91"/>
      <c r="AA6201" s="91"/>
    </row>
    <row r="6202" spans="2:27" ht="15" thickBot="1" x14ac:dyDescent="0.35">
      <c r="B6202" s="47" t="s">
        <v>11</v>
      </c>
      <c r="C6202" s="47"/>
      <c r="D6202" s="47"/>
      <c r="E6202" s="47"/>
      <c r="F6202" s="47"/>
      <c r="G6202" s="47"/>
      <c r="H6202" s="112"/>
      <c r="I6202" s="47"/>
      <c r="J6202" s="48" t="s">
        <v>5</v>
      </c>
      <c r="K6202" s="47" t="s">
        <v>12</v>
      </c>
      <c r="L6202" s="47"/>
      <c r="M6202" s="47"/>
      <c r="N6202" s="47"/>
      <c r="O6202" s="47"/>
      <c r="P6202" s="47"/>
      <c r="Q6202" s="47"/>
      <c r="R6202" s="47"/>
      <c r="S6202" s="47"/>
      <c r="T6202" s="47"/>
      <c r="U6202" s="47"/>
      <c r="V6202" s="47"/>
      <c r="W6202" s="47"/>
      <c r="X6202" s="91">
        <f>H6203</f>
        <v>0</v>
      </c>
      <c r="Y6202" s="91">
        <f>H6204</f>
        <v>0</v>
      </c>
      <c r="Z6202" s="91">
        <f>H6205</f>
        <v>0</v>
      </c>
      <c r="AA6202" s="91">
        <f>H6206</f>
        <v>0</v>
      </c>
    </row>
    <row r="6203" spans="2:27" ht="15" thickBot="1" x14ac:dyDescent="0.35">
      <c r="B6203" s="47" t="s">
        <v>13</v>
      </c>
      <c r="C6203" s="47"/>
      <c r="D6203" s="47"/>
      <c r="E6203" s="47"/>
      <c r="F6203" s="47"/>
      <c r="G6203" s="47"/>
      <c r="H6203" s="112"/>
      <c r="I6203" s="59"/>
      <c r="J6203" s="48" t="s">
        <v>5</v>
      </c>
      <c r="K6203" s="47" t="s">
        <v>15</v>
      </c>
      <c r="L6203" s="47"/>
      <c r="M6203" s="47"/>
      <c r="N6203" s="47"/>
      <c r="O6203" s="47"/>
      <c r="P6203" s="47"/>
      <c r="Q6203" s="47"/>
      <c r="R6203" s="47"/>
      <c r="S6203" s="47"/>
      <c r="T6203" s="47"/>
      <c r="U6203" s="47"/>
      <c r="V6203" s="47"/>
      <c r="W6203" s="47"/>
      <c r="X6203" s="91"/>
      <c r="Y6203" s="91"/>
      <c r="Z6203" s="91"/>
      <c r="AA6203" s="91"/>
    </row>
    <row r="6204" spans="2:27" ht="15" thickBot="1" x14ac:dyDescent="0.35">
      <c r="B6204" s="47" t="s">
        <v>16</v>
      </c>
      <c r="C6204" s="47"/>
      <c r="D6204" s="47"/>
      <c r="E6204" s="47"/>
      <c r="F6204" s="47"/>
      <c r="G6204" s="47"/>
      <c r="H6204" s="137"/>
      <c r="I6204" s="47"/>
      <c r="J6204" s="48" t="s">
        <v>5</v>
      </c>
      <c r="K6204" s="47" t="s">
        <v>17</v>
      </c>
      <c r="L6204" s="47"/>
      <c r="M6204" s="47"/>
      <c r="N6204" s="47"/>
      <c r="O6204" s="47"/>
      <c r="P6204" s="47"/>
      <c r="Q6204" s="47"/>
      <c r="R6204" s="47"/>
      <c r="S6204" s="47"/>
      <c r="T6204" s="47"/>
      <c r="U6204" s="47"/>
      <c r="V6204" s="47"/>
      <c r="W6204" s="47"/>
      <c r="X6204" s="91"/>
      <c r="Y6204" s="91"/>
      <c r="Z6204" s="91"/>
      <c r="AA6204" s="91"/>
    </row>
    <row r="6205" spans="2:27" ht="15" thickBot="1" x14ac:dyDescent="0.35">
      <c r="B6205" s="47" t="str">
        <f>IF(H6204="Erdgas","Nettorechnungsbetrag (Erdgas)",IF(H6204="Strom","Nettorechnungsbetrag (Strom)",IF(H6204="Wärme/Kälte","Nettorechnungsbetrag (Wärme/Kälte)","Bitte Energieart auswählen!")))</f>
        <v>Bitte Energieart auswählen!</v>
      </c>
      <c r="C6205" s="47"/>
      <c r="D6205" s="47"/>
      <c r="E6205" s="47"/>
      <c r="F6205" s="47"/>
      <c r="G6205" s="47"/>
      <c r="H6205" s="113"/>
      <c r="I6205" s="60" t="s">
        <v>18</v>
      </c>
      <c r="J6205" s="48" t="s">
        <v>5</v>
      </c>
      <c r="K6205" s="47" t="str">
        <f>IF(H6204="Erdgas","Erdgaskosten exkl. Steuern, Abgaben, Netzentgelte, etc.",IF(H6204="Strom","Stromkosten exkl. Steuern, Abgaben, Netzentgelte, etc.",IF(H6204="Wärme/Kälte","Wärme-/Kältekosten exkl. Steuern, Abgaben, Netzentgelte, etc.","Bitte Energieart auswählen!")))</f>
        <v>Bitte Energieart auswählen!</v>
      </c>
      <c r="L6205" s="47"/>
      <c r="M6205" s="47"/>
      <c r="N6205" s="47"/>
      <c r="O6205" s="47"/>
      <c r="P6205" s="47"/>
      <c r="Q6205" s="47"/>
      <c r="R6205" s="47"/>
      <c r="S6205" s="47"/>
      <c r="T6205" s="47"/>
      <c r="U6205" s="47"/>
      <c r="V6205" s="47"/>
      <c r="W6205" s="47"/>
      <c r="X6205" s="91"/>
      <c r="Y6205" s="91"/>
      <c r="Z6205" s="91"/>
      <c r="AA6205" s="91"/>
    </row>
    <row r="6206" spans="2:27" ht="15" thickBot="1" x14ac:dyDescent="0.35">
      <c r="B6206" s="47" t="str">
        <f>IF(AND(H6204="Erdgas",H6203="Nein"),"Erdgasverbrauch in kWh gem. letzter Jahresabrechnung",IF(H6204="Erdgas","Erdgasverbrauch in kWh im Kalenderjahr 2021",IF(AND(H6204="Strom",H6203="Nein"),"Stromverbrauch in kWh gem. letzter Jahresabrechnung",IF(H6204="Strom","Stromverbrauch in kWh im Kalenderjahr 2021",IF(AND(H6204="Wärme/Kälte",H6203="Nein"),"Wärme-/Kälteverbrauch in kWh gem. letzter Jahresabrechnung",IF(H6204="Wärme/Kälte","Wärme-/Kälteverbrauch in kWh im Kalenderjahr 2021","Bitte Energieart auswählen!"))))))</f>
        <v>Bitte Energieart auswählen!</v>
      </c>
      <c r="C6206" s="47"/>
      <c r="D6206" s="47"/>
      <c r="E6206" s="47"/>
      <c r="F6206" s="47"/>
      <c r="G6206" s="47"/>
      <c r="H6206" s="114"/>
      <c r="I6206" s="60" t="s">
        <v>19</v>
      </c>
      <c r="J6206" s="48" t="s">
        <v>5</v>
      </c>
      <c r="K6206" s="47" t="str">
        <f>IF(H6203="Nein",IF(H6204="Erdgas","Den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endet."),IF(H6204="Erdgas","Bitte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06" s="47"/>
      <c r="M6206" s="47"/>
      <c r="N6206" s="47"/>
      <c r="O6206" s="47"/>
      <c r="P6206" s="47"/>
      <c r="Q6206" s="47"/>
      <c r="R6206" s="47"/>
      <c r="S6206" s="47"/>
      <c r="T6206" s="47"/>
      <c r="U6206" s="47"/>
      <c r="V6206" s="47"/>
      <c r="W6206" s="47"/>
      <c r="X6206" s="91"/>
      <c r="Y6206" s="91"/>
      <c r="Z6206" s="91"/>
      <c r="AA6206" s="91"/>
    </row>
    <row r="6207" spans="2:27" x14ac:dyDescent="0.3">
      <c r="B6207" s="46"/>
      <c r="C6207" s="46"/>
      <c r="D6207" s="46"/>
      <c r="E6207" s="46"/>
      <c r="F6207" s="46"/>
      <c r="G6207" s="46"/>
      <c r="H6207" s="46"/>
      <c r="I6207" s="46"/>
      <c r="J6207" s="46"/>
      <c r="K6207" s="46"/>
      <c r="L6207" s="46"/>
      <c r="M6207" s="46"/>
      <c r="N6207" s="46"/>
      <c r="O6207" s="46"/>
      <c r="P6207" s="46"/>
      <c r="Q6207" s="46"/>
      <c r="R6207" s="46"/>
      <c r="S6207" s="46"/>
      <c r="T6207" s="46"/>
      <c r="U6207" s="46"/>
      <c r="V6207" s="46"/>
      <c r="W6207" s="46"/>
      <c r="X6207" s="91"/>
      <c r="Y6207" s="91"/>
      <c r="Z6207" s="91"/>
      <c r="AA6207" s="91"/>
    </row>
    <row r="6208" spans="2:27" ht="18" thickBot="1" x14ac:dyDescent="0.5">
      <c r="B6208" s="56" t="s">
        <v>10</v>
      </c>
      <c r="C6208" s="47"/>
      <c r="D6208" s="47"/>
      <c r="E6208" s="47"/>
      <c r="F6208" s="47"/>
      <c r="G6208" s="47"/>
      <c r="H6208" s="47"/>
      <c r="I6208" s="47"/>
      <c r="J6208" s="47"/>
      <c r="K6208" s="47"/>
      <c r="L6208" s="47"/>
      <c r="M6208" s="47"/>
      <c r="N6208" s="47"/>
      <c r="O6208" s="47"/>
      <c r="P6208" s="47"/>
      <c r="Q6208" s="47"/>
      <c r="R6208" s="47"/>
      <c r="S6208" s="47"/>
      <c r="T6208" s="47"/>
      <c r="U6208" s="47"/>
      <c r="V6208" s="47"/>
      <c r="W6208" s="47"/>
      <c r="X6208" s="91"/>
      <c r="Y6208" s="90"/>
      <c r="Z6208" s="91"/>
      <c r="AA6208" s="91"/>
    </row>
    <row r="6209" spans="2:27" ht="15" thickBot="1" x14ac:dyDescent="0.35">
      <c r="B6209" s="47" t="s">
        <v>11</v>
      </c>
      <c r="C6209" s="47"/>
      <c r="D6209" s="47"/>
      <c r="E6209" s="47"/>
      <c r="F6209" s="47"/>
      <c r="G6209" s="47"/>
      <c r="H6209" s="112"/>
      <c r="I6209" s="47"/>
      <c r="J6209" s="48" t="s">
        <v>5</v>
      </c>
      <c r="K6209" s="47" t="s">
        <v>12</v>
      </c>
      <c r="L6209" s="47"/>
      <c r="M6209" s="47"/>
      <c r="N6209" s="47"/>
      <c r="O6209" s="47"/>
      <c r="P6209" s="47"/>
      <c r="Q6209" s="47"/>
      <c r="R6209" s="47"/>
      <c r="S6209" s="47"/>
      <c r="T6209" s="47"/>
      <c r="U6209" s="47"/>
      <c r="V6209" s="47"/>
      <c r="W6209" s="47"/>
      <c r="X6209" s="91">
        <f>H6210</f>
        <v>0</v>
      </c>
      <c r="Y6209" s="91">
        <f>H6211</f>
        <v>0</v>
      </c>
      <c r="Z6209" s="91">
        <f>H6212</f>
        <v>0</v>
      </c>
      <c r="AA6209" s="91">
        <f>H6213</f>
        <v>0</v>
      </c>
    </row>
    <row r="6210" spans="2:27" ht="15" thickBot="1" x14ac:dyDescent="0.35">
      <c r="B6210" s="47" t="s">
        <v>13</v>
      </c>
      <c r="C6210" s="47"/>
      <c r="D6210" s="47"/>
      <c r="E6210" s="47"/>
      <c r="F6210" s="47"/>
      <c r="G6210" s="47"/>
      <c r="H6210" s="112"/>
      <c r="I6210" s="59"/>
      <c r="J6210" s="48" t="s">
        <v>5</v>
      </c>
      <c r="K6210" s="47" t="s">
        <v>15</v>
      </c>
      <c r="L6210" s="47"/>
      <c r="M6210" s="47"/>
      <c r="N6210" s="47"/>
      <c r="O6210" s="47"/>
      <c r="P6210" s="47"/>
      <c r="Q6210" s="47"/>
      <c r="R6210" s="47"/>
      <c r="S6210" s="47"/>
      <c r="T6210" s="47"/>
      <c r="U6210" s="47"/>
      <c r="V6210" s="47"/>
      <c r="W6210" s="47"/>
      <c r="X6210" s="91"/>
      <c r="Y6210" s="91"/>
      <c r="Z6210" s="91"/>
      <c r="AA6210" s="91"/>
    </row>
    <row r="6211" spans="2:27" ht="15" thickBot="1" x14ac:dyDescent="0.35">
      <c r="B6211" s="47" t="s">
        <v>16</v>
      </c>
      <c r="C6211" s="47"/>
      <c r="D6211" s="47"/>
      <c r="E6211" s="47"/>
      <c r="F6211" s="47"/>
      <c r="G6211" s="47"/>
      <c r="H6211" s="137"/>
      <c r="I6211" s="47"/>
      <c r="J6211" s="48" t="s">
        <v>5</v>
      </c>
      <c r="K6211" s="47" t="s">
        <v>17</v>
      </c>
      <c r="L6211" s="47"/>
      <c r="M6211" s="47"/>
      <c r="N6211" s="47"/>
      <c r="O6211" s="47"/>
      <c r="P6211" s="47"/>
      <c r="Q6211" s="47"/>
      <c r="R6211" s="47"/>
      <c r="S6211" s="47"/>
      <c r="T6211" s="47"/>
      <c r="U6211" s="47"/>
      <c r="V6211" s="47"/>
      <c r="W6211" s="47"/>
      <c r="X6211" s="91"/>
      <c r="Y6211" s="91"/>
      <c r="Z6211" s="91"/>
      <c r="AA6211" s="91"/>
    </row>
    <row r="6212" spans="2:27" ht="15" thickBot="1" x14ac:dyDescent="0.35">
      <c r="B6212" s="47" t="str">
        <f>IF(H6211="Erdgas","Nettorechnungsbetrag (Erdgas)",IF(H6211="Strom","Nettorechnungsbetrag (Strom)",IF(H6211="Wärme/Kälte","Nettorechnungsbetrag (Wärme/Kälte)","Bitte Energieart auswählen!")))</f>
        <v>Bitte Energieart auswählen!</v>
      </c>
      <c r="C6212" s="47"/>
      <c r="D6212" s="47"/>
      <c r="E6212" s="47"/>
      <c r="F6212" s="47"/>
      <c r="G6212" s="47"/>
      <c r="H6212" s="113"/>
      <c r="I6212" s="60" t="s">
        <v>18</v>
      </c>
      <c r="J6212" s="48" t="s">
        <v>5</v>
      </c>
      <c r="K6212" s="47" t="str">
        <f>IF(H6211="Erdgas","Erdgaskosten exkl. Steuern, Abgaben, Netzentgelte, etc.",IF(H6211="Strom","Stromkosten exkl. Steuern, Abgaben, Netzentgelte, etc.",IF(H6211="Wärme/Kälte","Wärme-/Kältekosten exkl. Steuern, Abgaben, Netzentgelte, etc.","Bitte Energieart auswählen!")))</f>
        <v>Bitte Energieart auswählen!</v>
      </c>
      <c r="L6212" s="47"/>
      <c r="M6212" s="47"/>
      <c r="N6212" s="47"/>
      <c r="O6212" s="47"/>
      <c r="P6212" s="47"/>
      <c r="Q6212" s="47"/>
      <c r="R6212" s="47"/>
      <c r="S6212" s="47"/>
      <c r="T6212" s="47"/>
      <c r="U6212" s="47"/>
      <c r="V6212" s="47"/>
      <c r="W6212" s="47"/>
      <c r="X6212" s="91"/>
      <c r="Y6212" s="91"/>
      <c r="Z6212" s="91"/>
      <c r="AA6212" s="91"/>
    </row>
    <row r="6213" spans="2:27" ht="15" thickBot="1" x14ac:dyDescent="0.35">
      <c r="B6213" s="47" t="str">
        <f>IF(AND(H6211="Erdgas",H6210="Nein"),"Erdgasverbrauch in kWh gem. letzter Jahresabrechnung",IF(H6211="Erdgas","Erdgasverbrauch in kWh im Kalenderjahr 2021",IF(AND(H6211="Strom",H6210="Nein"),"Stromverbrauch in kWh gem. letzter Jahresabrechnung",IF(H6211="Strom","Stromverbrauch in kWh im Kalenderjahr 2021",IF(AND(H6211="Wärme/Kälte",H6210="Nein"),"Wärme-/Kälteverbrauch in kWh gem. letzter Jahresabrechnung",IF(H6211="Wärme/Kälte","Wärme-/Kälteverbrauch in kWh im Kalenderjahr 2021","Bitte Energieart auswählen!"))))))</f>
        <v>Bitte Energieart auswählen!</v>
      </c>
      <c r="C6213" s="47"/>
      <c r="D6213" s="47"/>
      <c r="E6213" s="47"/>
      <c r="F6213" s="47"/>
      <c r="G6213" s="47"/>
      <c r="H6213" s="114"/>
      <c r="I6213" s="60" t="s">
        <v>19</v>
      </c>
      <c r="J6213" s="48" t="s">
        <v>5</v>
      </c>
      <c r="K6213" s="47" t="str">
        <f>IF(H6210="Nein",IF(H6211="Erdgas","Den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endet."),IF(H6211="Erdgas","Bitte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13" s="47"/>
      <c r="M6213" s="47"/>
      <c r="N6213" s="47"/>
      <c r="O6213" s="47"/>
      <c r="P6213" s="47"/>
      <c r="Q6213" s="47"/>
      <c r="R6213" s="47"/>
      <c r="S6213" s="47"/>
      <c r="T6213" s="47"/>
      <c r="U6213" s="47"/>
      <c r="V6213" s="47"/>
      <c r="W6213" s="47"/>
      <c r="X6213" s="91"/>
      <c r="Y6213" s="91"/>
      <c r="Z6213" s="91"/>
      <c r="AA6213" s="91"/>
    </row>
    <row r="6214" spans="2:27" x14ac:dyDescent="0.3">
      <c r="B6214" s="46"/>
      <c r="C6214" s="46"/>
      <c r="D6214" s="46"/>
      <c r="E6214" s="46"/>
      <c r="F6214" s="46"/>
      <c r="G6214" s="46"/>
      <c r="H6214" s="46"/>
      <c r="I6214" s="46"/>
      <c r="J6214" s="46"/>
      <c r="K6214" s="46"/>
      <c r="L6214" s="46"/>
      <c r="M6214" s="46"/>
      <c r="N6214" s="46"/>
      <c r="O6214" s="46"/>
      <c r="P6214" s="46"/>
      <c r="Q6214" s="46"/>
      <c r="R6214" s="46"/>
      <c r="S6214" s="46"/>
      <c r="T6214" s="46"/>
      <c r="U6214" s="46"/>
      <c r="V6214" s="46"/>
      <c r="W6214" s="46"/>
      <c r="X6214" s="91"/>
      <c r="Y6214" s="91"/>
      <c r="Z6214" s="91"/>
      <c r="AA6214" s="91"/>
    </row>
    <row r="6215" spans="2:27" ht="18" thickBot="1" x14ac:dyDescent="0.5">
      <c r="B6215" s="56" t="s">
        <v>10</v>
      </c>
      <c r="C6215" s="47"/>
      <c r="D6215" s="47"/>
      <c r="E6215" s="47"/>
      <c r="F6215" s="47"/>
      <c r="G6215" s="47"/>
      <c r="H6215" s="47"/>
      <c r="I6215" s="47"/>
      <c r="J6215" s="47"/>
      <c r="K6215" s="47"/>
      <c r="L6215" s="47"/>
      <c r="M6215" s="47"/>
      <c r="N6215" s="47"/>
      <c r="O6215" s="47"/>
      <c r="P6215" s="47"/>
      <c r="Q6215" s="47"/>
      <c r="R6215" s="47"/>
      <c r="S6215" s="47"/>
      <c r="T6215" s="47"/>
      <c r="U6215" s="47"/>
      <c r="V6215" s="47"/>
      <c r="W6215" s="47"/>
      <c r="X6215" s="91"/>
      <c r="Y6215" s="90"/>
      <c r="Z6215" s="91"/>
      <c r="AA6215" s="91"/>
    </row>
    <row r="6216" spans="2:27" ht="15" thickBot="1" x14ac:dyDescent="0.35">
      <c r="B6216" s="47" t="s">
        <v>11</v>
      </c>
      <c r="C6216" s="47"/>
      <c r="D6216" s="47"/>
      <c r="E6216" s="47"/>
      <c r="F6216" s="47"/>
      <c r="G6216" s="47"/>
      <c r="H6216" s="112"/>
      <c r="I6216" s="47"/>
      <c r="J6216" s="48" t="s">
        <v>5</v>
      </c>
      <c r="K6216" s="47" t="s">
        <v>12</v>
      </c>
      <c r="L6216" s="47"/>
      <c r="M6216" s="47"/>
      <c r="N6216" s="47"/>
      <c r="O6216" s="47"/>
      <c r="P6216" s="47"/>
      <c r="Q6216" s="47"/>
      <c r="R6216" s="47"/>
      <c r="S6216" s="47"/>
      <c r="T6216" s="47"/>
      <c r="U6216" s="47"/>
      <c r="V6216" s="47"/>
      <c r="W6216" s="47"/>
      <c r="X6216" s="91">
        <f>H6217</f>
        <v>0</v>
      </c>
      <c r="Y6216" s="91">
        <f>H6218</f>
        <v>0</v>
      </c>
      <c r="Z6216" s="91">
        <f>H6219</f>
        <v>0</v>
      </c>
      <c r="AA6216" s="91">
        <f>H6220</f>
        <v>0</v>
      </c>
    </row>
    <row r="6217" spans="2:27" ht="15" thickBot="1" x14ac:dyDescent="0.35">
      <c r="B6217" s="47" t="s">
        <v>13</v>
      </c>
      <c r="C6217" s="47"/>
      <c r="D6217" s="47"/>
      <c r="E6217" s="47"/>
      <c r="F6217" s="47"/>
      <c r="G6217" s="47"/>
      <c r="H6217" s="112"/>
      <c r="I6217" s="59"/>
      <c r="J6217" s="48" t="s">
        <v>5</v>
      </c>
      <c r="K6217" s="47" t="s">
        <v>15</v>
      </c>
      <c r="L6217" s="47"/>
      <c r="M6217" s="47"/>
      <c r="N6217" s="47"/>
      <c r="O6217" s="47"/>
      <c r="P6217" s="47"/>
      <c r="Q6217" s="47"/>
      <c r="R6217" s="47"/>
      <c r="S6217" s="47"/>
      <c r="T6217" s="47"/>
      <c r="U6217" s="47"/>
      <c r="V6217" s="47"/>
      <c r="W6217" s="47"/>
      <c r="X6217" s="91"/>
      <c r="Y6217" s="91"/>
      <c r="Z6217" s="91"/>
      <c r="AA6217" s="91"/>
    </row>
    <row r="6218" spans="2:27" ht="15" thickBot="1" x14ac:dyDescent="0.35">
      <c r="B6218" s="47" t="s">
        <v>16</v>
      </c>
      <c r="C6218" s="47"/>
      <c r="D6218" s="47"/>
      <c r="E6218" s="47"/>
      <c r="F6218" s="47"/>
      <c r="G6218" s="47"/>
      <c r="H6218" s="137"/>
      <c r="I6218" s="47"/>
      <c r="J6218" s="48" t="s">
        <v>5</v>
      </c>
      <c r="K6218" s="47" t="s">
        <v>17</v>
      </c>
      <c r="L6218" s="47"/>
      <c r="M6218" s="47"/>
      <c r="N6218" s="47"/>
      <c r="O6218" s="47"/>
      <c r="P6218" s="47"/>
      <c r="Q6218" s="47"/>
      <c r="R6218" s="47"/>
      <c r="S6218" s="47"/>
      <c r="T6218" s="47"/>
      <c r="U6218" s="47"/>
      <c r="V6218" s="47"/>
      <c r="W6218" s="47"/>
      <c r="X6218" s="91"/>
      <c r="Y6218" s="91"/>
      <c r="Z6218" s="91"/>
      <c r="AA6218" s="91"/>
    </row>
    <row r="6219" spans="2:27" ht="15" thickBot="1" x14ac:dyDescent="0.35">
      <c r="B6219" s="47" t="str">
        <f>IF(H6218="Erdgas","Nettorechnungsbetrag (Erdgas)",IF(H6218="Strom","Nettorechnungsbetrag (Strom)",IF(H6218="Wärme/Kälte","Nettorechnungsbetrag (Wärme/Kälte)","Bitte Energieart auswählen!")))</f>
        <v>Bitte Energieart auswählen!</v>
      </c>
      <c r="C6219" s="47"/>
      <c r="D6219" s="47"/>
      <c r="E6219" s="47"/>
      <c r="F6219" s="47"/>
      <c r="G6219" s="47"/>
      <c r="H6219" s="113"/>
      <c r="I6219" s="60" t="s">
        <v>18</v>
      </c>
      <c r="J6219" s="48" t="s">
        <v>5</v>
      </c>
      <c r="K6219" s="47" t="str">
        <f>IF(H6218="Erdgas","Erdgaskosten exkl. Steuern, Abgaben, Netzentgelte, etc.",IF(H6218="Strom","Stromkosten exkl. Steuern, Abgaben, Netzentgelte, etc.",IF(H6218="Wärme/Kälte","Wärme-/Kältekosten exkl. Steuern, Abgaben, Netzentgelte, etc.","Bitte Energieart auswählen!")))</f>
        <v>Bitte Energieart auswählen!</v>
      </c>
      <c r="L6219" s="47"/>
      <c r="M6219" s="47"/>
      <c r="N6219" s="47"/>
      <c r="O6219" s="47"/>
      <c r="P6219" s="47"/>
      <c r="Q6219" s="47"/>
      <c r="R6219" s="47"/>
      <c r="S6219" s="47"/>
      <c r="T6219" s="47"/>
      <c r="U6219" s="47"/>
      <c r="V6219" s="47"/>
      <c r="W6219" s="47"/>
      <c r="X6219" s="91"/>
      <c r="Y6219" s="91"/>
      <c r="Z6219" s="91"/>
      <c r="AA6219" s="91"/>
    </row>
    <row r="6220" spans="2:27" ht="15" thickBot="1" x14ac:dyDescent="0.35">
      <c r="B6220" s="47" t="str">
        <f>IF(AND(H6218="Erdgas",H6217="Nein"),"Erdgasverbrauch in kWh gem. letzter Jahresabrechnung",IF(H6218="Erdgas","Erdgasverbrauch in kWh im Kalenderjahr 2021",IF(AND(H6218="Strom",H6217="Nein"),"Stromverbrauch in kWh gem. letzter Jahresabrechnung",IF(H6218="Strom","Stromverbrauch in kWh im Kalenderjahr 2021",IF(AND(H6218="Wärme/Kälte",H6217="Nein"),"Wärme-/Kälteverbrauch in kWh gem. letzter Jahresabrechnung",IF(H6218="Wärme/Kälte","Wärme-/Kälteverbrauch in kWh im Kalenderjahr 2021","Bitte Energieart auswählen!"))))))</f>
        <v>Bitte Energieart auswählen!</v>
      </c>
      <c r="C6220" s="47"/>
      <c r="D6220" s="47"/>
      <c r="E6220" s="47"/>
      <c r="F6220" s="47"/>
      <c r="G6220" s="47"/>
      <c r="H6220" s="114"/>
      <c r="I6220" s="60" t="s">
        <v>19</v>
      </c>
      <c r="J6220" s="48" t="s">
        <v>5</v>
      </c>
      <c r="K6220" s="47" t="str">
        <f>IF(H6217="Nein",IF(H6218="Erdgas","Den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endet."),IF(H6218="Erdgas","Bitte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20" s="47"/>
      <c r="M6220" s="47"/>
      <c r="N6220" s="47"/>
      <c r="O6220" s="47"/>
      <c r="P6220" s="47"/>
      <c r="Q6220" s="47"/>
      <c r="R6220" s="47"/>
      <c r="S6220" s="47"/>
      <c r="T6220" s="47"/>
      <c r="U6220" s="47"/>
      <c r="V6220" s="47"/>
      <c r="W6220" s="47"/>
      <c r="X6220" s="91"/>
      <c r="Y6220" s="91"/>
      <c r="Z6220" s="91"/>
      <c r="AA6220" s="91"/>
    </row>
    <row r="6221" spans="2:27" x14ac:dyDescent="0.3">
      <c r="B6221" s="46"/>
      <c r="C6221" s="46"/>
      <c r="D6221" s="46"/>
      <c r="E6221" s="46"/>
      <c r="F6221" s="46"/>
      <c r="G6221" s="46"/>
      <c r="H6221" s="46"/>
      <c r="I6221" s="46"/>
      <c r="J6221" s="46"/>
      <c r="K6221" s="46"/>
      <c r="L6221" s="46"/>
      <c r="M6221" s="46"/>
      <c r="N6221" s="46"/>
      <c r="O6221" s="46"/>
      <c r="P6221" s="46"/>
      <c r="Q6221" s="46"/>
      <c r="R6221" s="46"/>
      <c r="S6221" s="46"/>
      <c r="T6221" s="46"/>
      <c r="U6221" s="46"/>
      <c r="V6221" s="46"/>
      <c r="W6221" s="46"/>
      <c r="X6221" s="91"/>
      <c r="Y6221" s="91"/>
      <c r="Z6221" s="91"/>
      <c r="AA6221" s="91"/>
    </row>
    <row r="6222" spans="2:27" ht="18" thickBot="1" x14ac:dyDescent="0.5">
      <c r="B6222" s="56" t="s">
        <v>10</v>
      </c>
      <c r="C6222" s="47"/>
      <c r="D6222" s="47"/>
      <c r="E6222" s="47"/>
      <c r="F6222" s="47"/>
      <c r="G6222" s="47"/>
      <c r="H6222" s="47"/>
      <c r="I6222" s="47"/>
      <c r="J6222" s="47"/>
      <c r="K6222" s="47"/>
      <c r="L6222" s="47"/>
      <c r="M6222" s="47"/>
      <c r="N6222" s="47"/>
      <c r="O6222" s="47"/>
      <c r="P6222" s="47"/>
      <c r="Q6222" s="47"/>
      <c r="R6222" s="47"/>
      <c r="S6222" s="47"/>
      <c r="T6222" s="47"/>
      <c r="U6222" s="47"/>
      <c r="V6222" s="47"/>
      <c r="W6222" s="47"/>
      <c r="X6222" s="91"/>
      <c r="Y6222" s="90"/>
      <c r="Z6222" s="91"/>
      <c r="AA6222" s="91"/>
    </row>
    <row r="6223" spans="2:27" ht="15" thickBot="1" x14ac:dyDescent="0.35">
      <c r="B6223" s="47" t="s">
        <v>11</v>
      </c>
      <c r="C6223" s="47"/>
      <c r="D6223" s="47"/>
      <c r="E6223" s="47"/>
      <c r="F6223" s="47"/>
      <c r="G6223" s="47"/>
      <c r="H6223" s="112"/>
      <c r="I6223" s="47"/>
      <c r="J6223" s="48" t="s">
        <v>5</v>
      </c>
      <c r="K6223" s="47" t="s">
        <v>12</v>
      </c>
      <c r="L6223" s="47"/>
      <c r="M6223" s="47"/>
      <c r="N6223" s="47"/>
      <c r="O6223" s="47"/>
      <c r="P6223" s="47"/>
      <c r="Q6223" s="47"/>
      <c r="R6223" s="47"/>
      <c r="S6223" s="47"/>
      <c r="T6223" s="47"/>
      <c r="U6223" s="47"/>
      <c r="V6223" s="47"/>
      <c r="W6223" s="47"/>
      <c r="X6223" s="91">
        <f>H6224</f>
        <v>0</v>
      </c>
      <c r="Y6223" s="91">
        <f>H6225</f>
        <v>0</v>
      </c>
      <c r="Z6223" s="91">
        <f>H6226</f>
        <v>0</v>
      </c>
      <c r="AA6223" s="91">
        <f>H6227</f>
        <v>0</v>
      </c>
    </row>
    <row r="6224" spans="2:27" ht="15" thickBot="1" x14ac:dyDescent="0.35">
      <c r="B6224" s="47" t="s">
        <v>13</v>
      </c>
      <c r="C6224" s="47"/>
      <c r="D6224" s="47"/>
      <c r="E6224" s="47"/>
      <c r="F6224" s="47"/>
      <c r="G6224" s="47"/>
      <c r="H6224" s="112"/>
      <c r="I6224" s="59"/>
      <c r="J6224" s="48" t="s">
        <v>5</v>
      </c>
      <c r="K6224" s="47" t="s">
        <v>15</v>
      </c>
      <c r="L6224" s="47"/>
      <c r="M6224" s="47"/>
      <c r="N6224" s="47"/>
      <c r="O6224" s="47"/>
      <c r="P6224" s="47"/>
      <c r="Q6224" s="47"/>
      <c r="R6224" s="47"/>
      <c r="S6224" s="47"/>
      <c r="T6224" s="47"/>
      <c r="U6224" s="47"/>
      <c r="V6224" s="47"/>
      <c r="W6224" s="47"/>
      <c r="X6224" s="91"/>
      <c r="Y6224" s="91"/>
      <c r="Z6224" s="91"/>
      <c r="AA6224" s="91"/>
    </row>
    <row r="6225" spans="2:27" ht="15" thickBot="1" x14ac:dyDescent="0.35">
      <c r="B6225" s="47" t="s">
        <v>16</v>
      </c>
      <c r="C6225" s="47"/>
      <c r="D6225" s="47"/>
      <c r="E6225" s="47"/>
      <c r="F6225" s="47"/>
      <c r="G6225" s="47"/>
      <c r="H6225" s="137"/>
      <c r="I6225" s="47"/>
      <c r="J6225" s="48" t="s">
        <v>5</v>
      </c>
      <c r="K6225" s="47" t="s">
        <v>17</v>
      </c>
      <c r="L6225" s="47"/>
      <c r="M6225" s="47"/>
      <c r="N6225" s="47"/>
      <c r="O6225" s="47"/>
      <c r="P6225" s="47"/>
      <c r="Q6225" s="47"/>
      <c r="R6225" s="47"/>
      <c r="S6225" s="47"/>
      <c r="T6225" s="47"/>
      <c r="U6225" s="47"/>
      <c r="V6225" s="47"/>
      <c r="W6225" s="47"/>
      <c r="X6225" s="91"/>
      <c r="Y6225" s="91"/>
      <c r="Z6225" s="91"/>
      <c r="AA6225" s="91"/>
    </row>
    <row r="6226" spans="2:27" ht="15" thickBot="1" x14ac:dyDescent="0.35">
      <c r="B6226" s="47" t="str">
        <f>IF(H6225="Erdgas","Nettorechnungsbetrag (Erdgas)",IF(H6225="Strom","Nettorechnungsbetrag (Strom)",IF(H6225="Wärme/Kälte","Nettorechnungsbetrag (Wärme/Kälte)","Bitte Energieart auswählen!")))</f>
        <v>Bitte Energieart auswählen!</v>
      </c>
      <c r="C6226" s="47"/>
      <c r="D6226" s="47"/>
      <c r="E6226" s="47"/>
      <c r="F6226" s="47"/>
      <c r="G6226" s="47"/>
      <c r="H6226" s="113"/>
      <c r="I6226" s="60" t="s">
        <v>18</v>
      </c>
      <c r="J6226" s="48" t="s">
        <v>5</v>
      </c>
      <c r="K6226" s="47" t="str">
        <f>IF(H6225="Erdgas","Erdgaskosten exkl. Steuern, Abgaben, Netzentgelte, etc.",IF(H6225="Strom","Stromkosten exkl. Steuern, Abgaben, Netzentgelte, etc.",IF(H6225="Wärme/Kälte","Wärme-/Kältekosten exkl. Steuern, Abgaben, Netzentgelte, etc.","Bitte Energieart auswählen!")))</f>
        <v>Bitte Energieart auswählen!</v>
      </c>
      <c r="L6226" s="47"/>
      <c r="M6226" s="47"/>
      <c r="N6226" s="47"/>
      <c r="O6226" s="47"/>
      <c r="P6226" s="47"/>
      <c r="Q6226" s="47"/>
      <c r="R6226" s="47"/>
      <c r="S6226" s="47"/>
      <c r="T6226" s="47"/>
      <c r="U6226" s="47"/>
      <c r="V6226" s="47"/>
      <c r="W6226" s="47"/>
      <c r="X6226" s="91"/>
      <c r="Y6226" s="91"/>
      <c r="Z6226" s="91"/>
      <c r="AA6226" s="91"/>
    </row>
    <row r="6227" spans="2:27" ht="15" thickBot="1" x14ac:dyDescent="0.35">
      <c r="B6227" s="47" t="str">
        <f>IF(AND(H6225="Erdgas",H6224="Nein"),"Erdgasverbrauch in kWh gem. letzter Jahresabrechnung",IF(H6225="Erdgas","Erdgasverbrauch in kWh im Kalenderjahr 2021",IF(AND(H6225="Strom",H6224="Nein"),"Stromverbrauch in kWh gem. letzter Jahresabrechnung",IF(H6225="Strom","Stromverbrauch in kWh im Kalenderjahr 2021",IF(AND(H6225="Wärme/Kälte",H6224="Nein"),"Wärme-/Kälteverbrauch in kWh gem. letzter Jahresabrechnung",IF(H6225="Wärme/Kälte","Wärme-/Kälteverbrauch in kWh im Kalenderjahr 2021","Bitte Energieart auswählen!"))))))</f>
        <v>Bitte Energieart auswählen!</v>
      </c>
      <c r="C6227" s="47"/>
      <c r="D6227" s="47"/>
      <c r="E6227" s="47"/>
      <c r="F6227" s="47"/>
      <c r="G6227" s="47"/>
      <c r="H6227" s="114"/>
      <c r="I6227" s="60" t="s">
        <v>19</v>
      </c>
      <c r="J6227" s="48" t="s">
        <v>5</v>
      </c>
      <c r="K6227" s="47" t="str">
        <f>IF(H6224="Nein",IF(H6225="Erdgas","Den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endet."),IF(H6225="Erdgas","Bitte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27" s="47"/>
      <c r="M6227" s="47"/>
      <c r="N6227" s="47"/>
      <c r="O6227" s="47"/>
      <c r="P6227" s="47"/>
      <c r="Q6227" s="47"/>
      <c r="R6227" s="47"/>
      <c r="S6227" s="47"/>
      <c r="T6227" s="47"/>
      <c r="U6227" s="47"/>
      <c r="V6227" s="47"/>
      <c r="W6227" s="47"/>
      <c r="X6227" s="91"/>
      <c r="Y6227" s="91"/>
      <c r="Z6227" s="91"/>
      <c r="AA6227" s="91"/>
    </row>
    <row r="6228" spans="2:27" x14ac:dyDescent="0.3">
      <c r="B6228" s="46"/>
      <c r="C6228" s="46"/>
      <c r="D6228" s="46"/>
      <c r="E6228" s="46"/>
      <c r="F6228" s="46"/>
      <c r="G6228" s="46"/>
      <c r="H6228" s="46"/>
      <c r="I6228" s="46"/>
      <c r="J6228" s="46"/>
      <c r="K6228" s="46"/>
      <c r="L6228" s="46"/>
      <c r="M6228" s="46"/>
      <c r="N6228" s="46"/>
      <c r="O6228" s="46"/>
      <c r="P6228" s="46"/>
      <c r="Q6228" s="46"/>
      <c r="R6228" s="46"/>
      <c r="S6228" s="46"/>
      <c r="T6228" s="46"/>
      <c r="U6228" s="46"/>
      <c r="V6228" s="46"/>
      <c r="W6228" s="46"/>
      <c r="X6228" s="91"/>
      <c r="Y6228" s="91"/>
      <c r="Z6228" s="91"/>
      <c r="AA6228" s="91"/>
    </row>
    <row r="6229" spans="2:27" ht="18" thickBot="1" x14ac:dyDescent="0.5">
      <c r="B6229" s="56" t="s">
        <v>10</v>
      </c>
      <c r="C6229" s="47"/>
      <c r="D6229" s="47"/>
      <c r="E6229" s="47"/>
      <c r="F6229" s="47"/>
      <c r="G6229" s="47"/>
      <c r="H6229" s="47"/>
      <c r="I6229" s="47"/>
      <c r="J6229" s="47"/>
      <c r="K6229" s="47"/>
      <c r="L6229" s="47"/>
      <c r="M6229" s="47"/>
      <c r="N6229" s="47"/>
      <c r="O6229" s="47"/>
      <c r="P6229" s="47"/>
      <c r="Q6229" s="47"/>
      <c r="R6229" s="47"/>
      <c r="S6229" s="47"/>
      <c r="T6229" s="47"/>
      <c r="U6229" s="47"/>
      <c r="V6229" s="47"/>
      <c r="W6229" s="47"/>
      <c r="X6229" s="91"/>
      <c r="Y6229" s="90"/>
      <c r="Z6229" s="91"/>
      <c r="AA6229" s="91"/>
    </row>
    <row r="6230" spans="2:27" ht="15" thickBot="1" x14ac:dyDescent="0.35">
      <c r="B6230" s="47" t="s">
        <v>11</v>
      </c>
      <c r="C6230" s="47"/>
      <c r="D6230" s="47"/>
      <c r="E6230" s="47"/>
      <c r="F6230" s="47"/>
      <c r="G6230" s="47"/>
      <c r="H6230" s="112"/>
      <c r="I6230" s="47"/>
      <c r="J6230" s="48" t="s">
        <v>5</v>
      </c>
      <c r="K6230" s="47" t="s">
        <v>12</v>
      </c>
      <c r="L6230" s="47"/>
      <c r="M6230" s="47"/>
      <c r="N6230" s="47"/>
      <c r="O6230" s="47"/>
      <c r="P6230" s="47"/>
      <c r="Q6230" s="47"/>
      <c r="R6230" s="47"/>
      <c r="S6230" s="47"/>
      <c r="T6230" s="47"/>
      <c r="U6230" s="47"/>
      <c r="V6230" s="47"/>
      <c r="W6230" s="47"/>
      <c r="X6230" s="91">
        <f>H6231</f>
        <v>0</v>
      </c>
      <c r="Y6230" s="91">
        <f>H6232</f>
        <v>0</v>
      </c>
      <c r="Z6230" s="91">
        <f>H6233</f>
        <v>0</v>
      </c>
      <c r="AA6230" s="91">
        <f>H6234</f>
        <v>0</v>
      </c>
    </row>
    <row r="6231" spans="2:27" ht="15" thickBot="1" x14ac:dyDescent="0.35">
      <c r="B6231" s="47" t="s">
        <v>13</v>
      </c>
      <c r="C6231" s="47"/>
      <c r="D6231" s="47"/>
      <c r="E6231" s="47"/>
      <c r="F6231" s="47"/>
      <c r="G6231" s="47"/>
      <c r="H6231" s="112"/>
      <c r="I6231" s="59"/>
      <c r="J6231" s="48" t="s">
        <v>5</v>
      </c>
      <c r="K6231" s="47" t="s">
        <v>15</v>
      </c>
      <c r="L6231" s="47"/>
      <c r="M6231" s="47"/>
      <c r="N6231" s="47"/>
      <c r="O6231" s="47"/>
      <c r="P6231" s="47"/>
      <c r="Q6231" s="47"/>
      <c r="R6231" s="47"/>
      <c r="S6231" s="47"/>
      <c r="T6231" s="47"/>
      <c r="U6231" s="47"/>
      <c r="V6231" s="47"/>
      <c r="W6231" s="47"/>
      <c r="X6231" s="91"/>
      <c r="Y6231" s="91"/>
      <c r="Z6231" s="91"/>
      <c r="AA6231" s="91"/>
    </row>
    <row r="6232" spans="2:27" ht="15" thickBot="1" x14ac:dyDescent="0.35">
      <c r="B6232" s="47" t="s">
        <v>16</v>
      </c>
      <c r="C6232" s="47"/>
      <c r="D6232" s="47"/>
      <c r="E6232" s="47"/>
      <c r="F6232" s="47"/>
      <c r="G6232" s="47"/>
      <c r="H6232" s="137"/>
      <c r="I6232" s="47"/>
      <c r="J6232" s="48" t="s">
        <v>5</v>
      </c>
      <c r="K6232" s="47" t="s">
        <v>17</v>
      </c>
      <c r="L6232" s="47"/>
      <c r="M6232" s="47"/>
      <c r="N6232" s="47"/>
      <c r="O6232" s="47"/>
      <c r="P6232" s="47"/>
      <c r="Q6232" s="47"/>
      <c r="R6232" s="47"/>
      <c r="S6232" s="47"/>
      <c r="T6232" s="47"/>
      <c r="U6232" s="47"/>
      <c r="V6232" s="47"/>
      <c r="W6232" s="47"/>
      <c r="X6232" s="91"/>
      <c r="Y6232" s="91"/>
      <c r="Z6232" s="91"/>
      <c r="AA6232" s="91"/>
    </row>
    <row r="6233" spans="2:27" ht="15" thickBot="1" x14ac:dyDescent="0.35">
      <c r="B6233" s="47" t="str">
        <f>IF(H6232="Erdgas","Nettorechnungsbetrag (Erdgas)",IF(H6232="Strom","Nettorechnungsbetrag (Strom)",IF(H6232="Wärme/Kälte","Nettorechnungsbetrag (Wärme/Kälte)","Bitte Energieart auswählen!")))</f>
        <v>Bitte Energieart auswählen!</v>
      </c>
      <c r="C6233" s="47"/>
      <c r="D6233" s="47"/>
      <c r="E6233" s="47"/>
      <c r="F6233" s="47"/>
      <c r="G6233" s="47"/>
      <c r="H6233" s="113"/>
      <c r="I6233" s="60" t="s">
        <v>18</v>
      </c>
      <c r="J6233" s="48" t="s">
        <v>5</v>
      </c>
      <c r="K6233" s="47" t="str">
        <f>IF(H6232="Erdgas","Erdgaskosten exkl. Steuern, Abgaben, Netzentgelte, etc.",IF(H6232="Strom","Stromkosten exkl. Steuern, Abgaben, Netzentgelte, etc.",IF(H6232="Wärme/Kälte","Wärme-/Kältekosten exkl. Steuern, Abgaben, Netzentgelte, etc.","Bitte Energieart auswählen!")))</f>
        <v>Bitte Energieart auswählen!</v>
      </c>
      <c r="L6233" s="47"/>
      <c r="M6233" s="47"/>
      <c r="N6233" s="47"/>
      <c r="O6233" s="47"/>
      <c r="P6233" s="47"/>
      <c r="Q6233" s="47"/>
      <c r="R6233" s="47"/>
      <c r="S6233" s="47"/>
      <c r="T6233" s="47"/>
      <c r="U6233" s="47"/>
      <c r="V6233" s="47"/>
      <c r="W6233" s="47"/>
      <c r="X6233" s="91"/>
      <c r="Y6233" s="91"/>
      <c r="Z6233" s="91"/>
      <c r="AA6233" s="91"/>
    </row>
    <row r="6234" spans="2:27" ht="15" thickBot="1" x14ac:dyDescent="0.35">
      <c r="B6234" s="47" t="str">
        <f>IF(AND(H6232="Erdgas",H6231="Nein"),"Erdgasverbrauch in kWh gem. letzter Jahresabrechnung",IF(H6232="Erdgas","Erdgasverbrauch in kWh im Kalenderjahr 2021",IF(AND(H6232="Strom",H6231="Nein"),"Stromverbrauch in kWh gem. letzter Jahresabrechnung",IF(H6232="Strom","Stromverbrauch in kWh im Kalenderjahr 2021",IF(AND(H6232="Wärme/Kälte",H6231="Nein"),"Wärme-/Kälteverbrauch in kWh gem. letzter Jahresabrechnung",IF(H6232="Wärme/Kälte","Wärme-/Kälteverbrauch in kWh im Kalenderjahr 2021","Bitte Energieart auswählen!"))))))</f>
        <v>Bitte Energieart auswählen!</v>
      </c>
      <c r="C6234" s="47"/>
      <c r="D6234" s="47"/>
      <c r="E6234" s="47"/>
      <c r="F6234" s="47"/>
      <c r="G6234" s="47"/>
      <c r="H6234" s="114"/>
      <c r="I6234" s="60" t="s">
        <v>19</v>
      </c>
      <c r="J6234" s="48" t="s">
        <v>5</v>
      </c>
      <c r="K6234" s="47" t="str">
        <f>IF(H6231="Nein",IF(H6232="Erdgas","Den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endet."),IF(H6232="Erdgas","Bitte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34" s="47"/>
      <c r="M6234" s="47"/>
      <c r="N6234" s="47"/>
      <c r="O6234" s="47"/>
      <c r="P6234" s="47"/>
      <c r="Q6234" s="47"/>
      <c r="R6234" s="47"/>
      <c r="S6234" s="47"/>
      <c r="T6234" s="47"/>
      <c r="U6234" s="47"/>
      <c r="V6234" s="47"/>
      <c r="W6234" s="47"/>
      <c r="X6234" s="91"/>
      <c r="Y6234" s="91"/>
      <c r="Z6234" s="91"/>
      <c r="AA6234" s="91"/>
    </row>
    <row r="6235" spans="2:27" x14ac:dyDescent="0.3">
      <c r="B6235" s="46"/>
      <c r="C6235" s="46"/>
      <c r="D6235" s="46"/>
      <c r="E6235" s="46"/>
      <c r="F6235" s="46"/>
      <c r="G6235" s="46"/>
      <c r="H6235" s="46"/>
      <c r="I6235" s="46"/>
      <c r="J6235" s="46"/>
      <c r="K6235" s="46"/>
      <c r="L6235" s="46"/>
      <c r="M6235" s="46"/>
      <c r="N6235" s="46"/>
      <c r="O6235" s="46"/>
      <c r="P6235" s="46"/>
      <c r="Q6235" s="46"/>
      <c r="R6235" s="46"/>
      <c r="S6235" s="46"/>
      <c r="T6235" s="46"/>
      <c r="U6235" s="46"/>
      <c r="V6235" s="46"/>
      <c r="W6235" s="46"/>
      <c r="X6235" s="91"/>
      <c r="Y6235" s="91"/>
      <c r="Z6235" s="91"/>
      <c r="AA6235" s="91"/>
    </row>
    <row r="6236" spans="2:27" ht="18" thickBot="1" x14ac:dyDescent="0.5">
      <c r="B6236" s="56" t="s">
        <v>10</v>
      </c>
      <c r="C6236" s="47"/>
      <c r="D6236" s="47"/>
      <c r="E6236" s="47"/>
      <c r="F6236" s="47"/>
      <c r="G6236" s="47"/>
      <c r="H6236" s="47"/>
      <c r="I6236" s="47"/>
      <c r="J6236" s="47"/>
      <c r="K6236" s="47"/>
      <c r="L6236" s="47"/>
      <c r="M6236" s="47"/>
      <c r="N6236" s="47"/>
      <c r="O6236" s="47"/>
      <c r="P6236" s="47"/>
      <c r="Q6236" s="47"/>
      <c r="R6236" s="47"/>
      <c r="S6236" s="47"/>
      <c r="T6236" s="47"/>
      <c r="U6236" s="47"/>
      <c r="V6236" s="47"/>
      <c r="W6236" s="47"/>
      <c r="X6236" s="91"/>
      <c r="Y6236" s="90"/>
      <c r="Z6236" s="91"/>
      <c r="AA6236" s="91"/>
    </row>
    <row r="6237" spans="2:27" ht="15" thickBot="1" x14ac:dyDescent="0.35">
      <c r="B6237" s="47" t="s">
        <v>11</v>
      </c>
      <c r="C6237" s="47"/>
      <c r="D6237" s="47"/>
      <c r="E6237" s="47"/>
      <c r="F6237" s="47"/>
      <c r="G6237" s="47"/>
      <c r="H6237" s="112"/>
      <c r="I6237" s="47"/>
      <c r="J6237" s="48" t="s">
        <v>5</v>
      </c>
      <c r="K6237" s="47" t="s">
        <v>12</v>
      </c>
      <c r="L6237" s="47"/>
      <c r="M6237" s="47"/>
      <c r="N6237" s="47"/>
      <c r="O6237" s="47"/>
      <c r="P6237" s="47"/>
      <c r="Q6237" s="47"/>
      <c r="R6237" s="47"/>
      <c r="S6237" s="47"/>
      <c r="T6237" s="47"/>
      <c r="U6237" s="47"/>
      <c r="V6237" s="47"/>
      <c r="W6237" s="47"/>
      <c r="X6237" s="91">
        <f>H6238</f>
        <v>0</v>
      </c>
      <c r="Y6237" s="91">
        <f>H6239</f>
        <v>0</v>
      </c>
      <c r="Z6237" s="91">
        <f>H6240</f>
        <v>0</v>
      </c>
      <c r="AA6237" s="91">
        <f>H6241</f>
        <v>0</v>
      </c>
    </row>
    <row r="6238" spans="2:27" ht="15" thickBot="1" x14ac:dyDescent="0.35">
      <c r="B6238" s="47" t="s">
        <v>13</v>
      </c>
      <c r="C6238" s="47"/>
      <c r="D6238" s="47"/>
      <c r="E6238" s="47"/>
      <c r="F6238" s="47"/>
      <c r="G6238" s="47"/>
      <c r="H6238" s="112"/>
      <c r="I6238" s="59"/>
      <c r="J6238" s="48" t="s">
        <v>5</v>
      </c>
      <c r="K6238" s="47" t="s">
        <v>15</v>
      </c>
      <c r="L6238" s="47"/>
      <c r="M6238" s="47"/>
      <c r="N6238" s="47"/>
      <c r="O6238" s="47"/>
      <c r="P6238" s="47"/>
      <c r="Q6238" s="47"/>
      <c r="R6238" s="47"/>
      <c r="S6238" s="47"/>
      <c r="T6238" s="47"/>
      <c r="U6238" s="47"/>
      <c r="V6238" s="47"/>
      <c r="W6238" s="47"/>
      <c r="X6238" s="91"/>
      <c r="Y6238" s="91"/>
      <c r="Z6238" s="91"/>
      <c r="AA6238" s="91"/>
    </row>
    <row r="6239" spans="2:27" ht="15" thickBot="1" x14ac:dyDescent="0.35">
      <c r="B6239" s="47" t="s">
        <v>16</v>
      </c>
      <c r="C6239" s="47"/>
      <c r="D6239" s="47"/>
      <c r="E6239" s="47"/>
      <c r="F6239" s="47"/>
      <c r="G6239" s="47"/>
      <c r="H6239" s="137"/>
      <c r="I6239" s="47"/>
      <c r="J6239" s="48" t="s">
        <v>5</v>
      </c>
      <c r="K6239" s="47" t="s">
        <v>17</v>
      </c>
      <c r="L6239" s="47"/>
      <c r="M6239" s="47"/>
      <c r="N6239" s="47"/>
      <c r="O6239" s="47"/>
      <c r="P6239" s="47"/>
      <c r="Q6239" s="47"/>
      <c r="R6239" s="47"/>
      <c r="S6239" s="47"/>
      <c r="T6239" s="47"/>
      <c r="U6239" s="47"/>
      <c r="V6239" s="47"/>
      <c r="W6239" s="47"/>
      <c r="X6239" s="91"/>
      <c r="Y6239" s="91"/>
      <c r="Z6239" s="91"/>
      <c r="AA6239" s="91"/>
    </row>
    <row r="6240" spans="2:27" ht="15" thickBot="1" x14ac:dyDescent="0.35">
      <c r="B6240" s="47" t="str">
        <f>IF(H6239="Erdgas","Nettorechnungsbetrag (Erdgas)",IF(H6239="Strom","Nettorechnungsbetrag (Strom)",IF(H6239="Wärme/Kälte","Nettorechnungsbetrag (Wärme/Kälte)","Bitte Energieart auswählen!")))</f>
        <v>Bitte Energieart auswählen!</v>
      </c>
      <c r="C6240" s="47"/>
      <c r="D6240" s="47"/>
      <c r="E6240" s="47"/>
      <c r="F6240" s="47"/>
      <c r="G6240" s="47"/>
      <c r="H6240" s="113"/>
      <c r="I6240" s="60" t="s">
        <v>18</v>
      </c>
      <c r="J6240" s="48" t="s">
        <v>5</v>
      </c>
      <c r="K6240" s="47" t="str">
        <f>IF(H6239="Erdgas","Erdgaskosten exkl. Steuern, Abgaben, Netzentgelte, etc.",IF(H6239="Strom","Stromkosten exkl. Steuern, Abgaben, Netzentgelte, etc.",IF(H6239="Wärme/Kälte","Wärme-/Kältekosten exkl. Steuern, Abgaben, Netzentgelte, etc.","Bitte Energieart auswählen!")))</f>
        <v>Bitte Energieart auswählen!</v>
      </c>
      <c r="L6240" s="47"/>
      <c r="M6240" s="47"/>
      <c r="N6240" s="47"/>
      <c r="O6240" s="47"/>
      <c r="P6240" s="47"/>
      <c r="Q6240" s="47"/>
      <c r="R6240" s="47"/>
      <c r="S6240" s="47"/>
      <c r="T6240" s="47"/>
      <c r="U6240" s="47"/>
      <c r="V6240" s="47"/>
      <c r="W6240" s="47"/>
      <c r="X6240" s="91"/>
      <c r="Y6240" s="91"/>
      <c r="Z6240" s="91"/>
      <c r="AA6240" s="91"/>
    </row>
    <row r="6241" spans="2:27" ht="15" thickBot="1" x14ac:dyDescent="0.35">
      <c r="B6241" s="47" t="str">
        <f>IF(AND(H6239="Erdgas",H6238="Nein"),"Erdgasverbrauch in kWh gem. letzter Jahresabrechnung",IF(H6239="Erdgas","Erdgasverbrauch in kWh im Kalenderjahr 2021",IF(AND(H6239="Strom",H6238="Nein"),"Stromverbrauch in kWh gem. letzter Jahresabrechnung",IF(H6239="Strom","Stromverbrauch in kWh im Kalenderjahr 2021",IF(AND(H6239="Wärme/Kälte",H6238="Nein"),"Wärme-/Kälteverbrauch in kWh gem. letzter Jahresabrechnung",IF(H6239="Wärme/Kälte","Wärme-/Kälteverbrauch in kWh im Kalenderjahr 2021","Bitte Energieart auswählen!"))))))</f>
        <v>Bitte Energieart auswählen!</v>
      </c>
      <c r="C6241" s="47"/>
      <c r="D6241" s="47"/>
      <c r="E6241" s="47"/>
      <c r="F6241" s="47"/>
      <c r="G6241" s="47"/>
      <c r="H6241" s="114"/>
      <c r="I6241" s="60" t="s">
        <v>19</v>
      </c>
      <c r="J6241" s="48" t="s">
        <v>5</v>
      </c>
      <c r="K6241" s="47" t="str">
        <f>IF(H6238="Nein",IF(H6239="Erdgas","Den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endet."),IF(H6239="Erdgas","Bitte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41" s="47"/>
      <c r="M6241" s="47"/>
      <c r="N6241" s="47"/>
      <c r="O6241" s="47"/>
      <c r="P6241" s="47"/>
      <c r="Q6241" s="47"/>
      <c r="R6241" s="47"/>
      <c r="S6241" s="47"/>
      <c r="T6241" s="47"/>
      <c r="U6241" s="47"/>
      <c r="V6241" s="47"/>
      <c r="W6241" s="47"/>
      <c r="X6241" s="91"/>
      <c r="Y6241" s="91"/>
      <c r="Z6241" s="91"/>
      <c r="AA6241" s="91"/>
    </row>
    <row r="6242" spans="2:27" x14ac:dyDescent="0.3">
      <c r="B6242" s="46"/>
      <c r="C6242" s="46"/>
      <c r="D6242" s="46"/>
      <c r="E6242" s="46"/>
      <c r="F6242" s="46"/>
      <c r="G6242" s="46"/>
      <c r="H6242" s="46"/>
      <c r="I6242" s="46"/>
      <c r="J6242" s="46"/>
      <c r="K6242" s="46"/>
      <c r="L6242" s="46"/>
      <c r="M6242" s="46"/>
      <c r="N6242" s="46"/>
      <c r="O6242" s="46"/>
      <c r="P6242" s="46"/>
      <c r="Q6242" s="46"/>
      <c r="R6242" s="46"/>
      <c r="S6242" s="46"/>
      <c r="T6242" s="46"/>
      <c r="U6242" s="46"/>
      <c r="V6242" s="46"/>
      <c r="W6242" s="46"/>
      <c r="X6242" s="91"/>
      <c r="Y6242" s="91"/>
      <c r="Z6242" s="91"/>
      <c r="AA6242" s="91"/>
    </row>
    <row r="6243" spans="2:27" ht="18" thickBot="1" x14ac:dyDescent="0.5">
      <c r="B6243" s="56" t="s">
        <v>10</v>
      </c>
      <c r="C6243" s="47"/>
      <c r="D6243" s="47"/>
      <c r="E6243" s="47"/>
      <c r="F6243" s="47"/>
      <c r="G6243" s="47"/>
      <c r="H6243" s="47"/>
      <c r="I6243" s="47"/>
      <c r="J6243" s="47"/>
      <c r="K6243" s="47"/>
      <c r="L6243" s="47"/>
      <c r="M6243" s="47"/>
      <c r="N6243" s="47"/>
      <c r="O6243" s="47"/>
      <c r="P6243" s="47"/>
      <c r="Q6243" s="47"/>
      <c r="R6243" s="47"/>
      <c r="S6243" s="47"/>
      <c r="T6243" s="47"/>
      <c r="U6243" s="47"/>
      <c r="V6243" s="47"/>
      <c r="W6243" s="47"/>
      <c r="X6243" s="91"/>
      <c r="Y6243" s="90"/>
      <c r="Z6243" s="91"/>
      <c r="AA6243" s="91"/>
    </row>
    <row r="6244" spans="2:27" ht="15" thickBot="1" x14ac:dyDescent="0.35">
      <c r="B6244" s="47" t="s">
        <v>11</v>
      </c>
      <c r="C6244" s="47"/>
      <c r="D6244" s="47"/>
      <c r="E6244" s="47"/>
      <c r="F6244" s="47"/>
      <c r="G6244" s="47"/>
      <c r="H6244" s="112"/>
      <c r="I6244" s="47"/>
      <c r="J6244" s="48" t="s">
        <v>5</v>
      </c>
      <c r="K6244" s="47" t="s">
        <v>12</v>
      </c>
      <c r="L6244" s="47"/>
      <c r="M6244" s="47"/>
      <c r="N6244" s="47"/>
      <c r="O6244" s="47"/>
      <c r="P6244" s="47"/>
      <c r="Q6244" s="47"/>
      <c r="R6244" s="47"/>
      <c r="S6244" s="47"/>
      <c r="T6244" s="47"/>
      <c r="U6244" s="47"/>
      <c r="V6244" s="47"/>
      <c r="W6244" s="47"/>
      <c r="X6244" s="91">
        <f>H6245</f>
        <v>0</v>
      </c>
      <c r="Y6244" s="91">
        <f>H6246</f>
        <v>0</v>
      </c>
      <c r="Z6244" s="91">
        <f>H6247</f>
        <v>0</v>
      </c>
      <c r="AA6244" s="91">
        <f>H6248</f>
        <v>0</v>
      </c>
    </row>
    <row r="6245" spans="2:27" ht="15" thickBot="1" x14ac:dyDescent="0.35">
      <c r="B6245" s="47" t="s">
        <v>13</v>
      </c>
      <c r="C6245" s="47"/>
      <c r="D6245" s="47"/>
      <c r="E6245" s="47"/>
      <c r="F6245" s="47"/>
      <c r="G6245" s="47"/>
      <c r="H6245" s="112"/>
      <c r="I6245" s="59"/>
      <c r="J6245" s="48" t="s">
        <v>5</v>
      </c>
      <c r="K6245" s="47" t="s">
        <v>15</v>
      </c>
      <c r="L6245" s="47"/>
      <c r="M6245" s="47"/>
      <c r="N6245" s="47"/>
      <c r="O6245" s="47"/>
      <c r="P6245" s="47"/>
      <c r="Q6245" s="47"/>
      <c r="R6245" s="47"/>
      <c r="S6245" s="47"/>
      <c r="T6245" s="47"/>
      <c r="U6245" s="47"/>
      <c r="V6245" s="47"/>
      <c r="W6245" s="47"/>
      <c r="X6245" s="91"/>
      <c r="Y6245" s="91"/>
      <c r="Z6245" s="91"/>
      <c r="AA6245" s="91"/>
    </row>
    <row r="6246" spans="2:27" ht="15" thickBot="1" x14ac:dyDescent="0.35">
      <c r="B6246" s="47" t="s">
        <v>16</v>
      </c>
      <c r="C6246" s="47"/>
      <c r="D6246" s="47"/>
      <c r="E6246" s="47"/>
      <c r="F6246" s="47"/>
      <c r="G6246" s="47"/>
      <c r="H6246" s="137"/>
      <c r="I6246" s="47"/>
      <c r="J6246" s="48" t="s">
        <v>5</v>
      </c>
      <c r="K6246" s="47" t="s">
        <v>17</v>
      </c>
      <c r="L6246" s="47"/>
      <c r="M6246" s="47"/>
      <c r="N6246" s="47"/>
      <c r="O6246" s="47"/>
      <c r="P6246" s="47"/>
      <c r="Q6246" s="47"/>
      <c r="R6246" s="47"/>
      <c r="S6246" s="47"/>
      <c r="T6246" s="47"/>
      <c r="U6246" s="47"/>
      <c r="V6246" s="47"/>
      <c r="W6246" s="47"/>
      <c r="X6246" s="91"/>
      <c r="Y6246" s="91"/>
      <c r="Z6246" s="91"/>
      <c r="AA6246" s="91"/>
    </row>
    <row r="6247" spans="2:27" ht="15" thickBot="1" x14ac:dyDescent="0.35">
      <c r="B6247" s="47" t="str">
        <f>IF(H6246="Erdgas","Nettorechnungsbetrag (Erdgas)",IF(H6246="Strom","Nettorechnungsbetrag (Strom)",IF(H6246="Wärme/Kälte","Nettorechnungsbetrag (Wärme/Kälte)","Bitte Energieart auswählen!")))</f>
        <v>Bitte Energieart auswählen!</v>
      </c>
      <c r="C6247" s="47"/>
      <c r="D6247" s="47"/>
      <c r="E6247" s="47"/>
      <c r="F6247" s="47"/>
      <c r="G6247" s="47"/>
      <c r="H6247" s="113"/>
      <c r="I6247" s="60" t="s">
        <v>18</v>
      </c>
      <c r="J6247" s="48" t="s">
        <v>5</v>
      </c>
      <c r="K6247" s="47" t="str">
        <f>IF(H6246="Erdgas","Erdgaskosten exkl. Steuern, Abgaben, Netzentgelte, etc.",IF(H6246="Strom","Stromkosten exkl. Steuern, Abgaben, Netzentgelte, etc.",IF(H6246="Wärme/Kälte","Wärme-/Kältekosten exkl. Steuern, Abgaben, Netzentgelte, etc.","Bitte Energieart auswählen!")))</f>
        <v>Bitte Energieart auswählen!</v>
      </c>
      <c r="L6247" s="47"/>
      <c r="M6247" s="47"/>
      <c r="N6247" s="47"/>
      <c r="O6247" s="47"/>
      <c r="P6247" s="47"/>
      <c r="Q6247" s="47"/>
      <c r="R6247" s="47"/>
      <c r="S6247" s="47"/>
      <c r="T6247" s="47"/>
      <c r="U6247" s="47"/>
      <c r="V6247" s="47"/>
      <c r="W6247" s="47"/>
      <c r="X6247" s="91"/>
      <c r="Y6247" s="91"/>
      <c r="Z6247" s="91"/>
      <c r="AA6247" s="91"/>
    </row>
    <row r="6248" spans="2:27" ht="15" thickBot="1" x14ac:dyDescent="0.35">
      <c r="B6248" s="47" t="str">
        <f>IF(AND(H6246="Erdgas",H6245="Nein"),"Erdgasverbrauch in kWh gem. letzter Jahresabrechnung",IF(H6246="Erdgas","Erdgasverbrauch in kWh im Kalenderjahr 2021",IF(AND(H6246="Strom",H6245="Nein"),"Stromverbrauch in kWh gem. letzter Jahresabrechnung",IF(H6246="Strom","Stromverbrauch in kWh im Kalenderjahr 2021",IF(AND(H6246="Wärme/Kälte",H6245="Nein"),"Wärme-/Kälteverbrauch in kWh gem. letzter Jahresabrechnung",IF(H6246="Wärme/Kälte","Wärme-/Kälteverbrauch in kWh im Kalenderjahr 2021","Bitte Energieart auswählen!"))))))</f>
        <v>Bitte Energieart auswählen!</v>
      </c>
      <c r="C6248" s="47"/>
      <c r="D6248" s="47"/>
      <c r="E6248" s="47"/>
      <c r="F6248" s="47"/>
      <c r="G6248" s="47"/>
      <c r="H6248" s="114"/>
      <c r="I6248" s="60" t="s">
        <v>19</v>
      </c>
      <c r="J6248" s="48" t="s">
        <v>5</v>
      </c>
      <c r="K6248" s="47" t="str">
        <f>IF(H6245="Nein",IF(H6246="Erdgas","Den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endet."),IF(H6246="Erdgas","Bitte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48" s="47"/>
      <c r="M6248" s="47"/>
      <c r="N6248" s="47"/>
      <c r="O6248" s="47"/>
      <c r="P6248" s="47"/>
      <c r="Q6248" s="47"/>
      <c r="R6248" s="47"/>
      <c r="S6248" s="47"/>
      <c r="T6248" s="47"/>
      <c r="U6248" s="47"/>
      <c r="V6248" s="47"/>
      <c r="W6248" s="47"/>
      <c r="X6248" s="91"/>
      <c r="Y6248" s="91"/>
      <c r="Z6248" s="91"/>
      <c r="AA6248" s="91"/>
    </row>
    <row r="6249" spans="2:27" x14ac:dyDescent="0.3">
      <c r="B6249" s="46"/>
      <c r="C6249" s="46"/>
      <c r="D6249" s="46"/>
      <c r="E6249" s="46"/>
      <c r="F6249" s="46"/>
      <c r="G6249" s="46"/>
      <c r="H6249" s="46"/>
      <c r="I6249" s="46"/>
      <c r="J6249" s="46"/>
      <c r="K6249" s="46"/>
      <c r="L6249" s="46"/>
      <c r="M6249" s="46"/>
      <c r="N6249" s="46"/>
      <c r="O6249" s="46"/>
      <c r="P6249" s="46"/>
      <c r="Q6249" s="46"/>
      <c r="R6249" s="46"/>
      <c r="S6249" s="46"/>
      <c r="T6249" s="46"/>
      <c r="U6249" s="46"/>
      <c r="V6249" s="46"/>
      <c r="W6249" s="46"/>
      <c r="X6249" s="91"/>
      <c r="Y6249" s="91"/>
      <c r="Z6249" s="91"/>
      <c r="AA6249" s="91"/>
    </row>
    <row r="6250" spans="2:27" ht="18" thickBot="1" x14ac:dyDescent="0.5">
      <c r="B6250" s="56" t="s">
        <v>10</v>
      </c>
      <c r="C6250" s="47"/>
      <c r="D6250" s="47"/>
      <c r="E6250" s="47"/>
      <c r="F6250" s="47"/>
      <c r="G6250" s="47"/>
      <c r="H6250" s="47"/>
      <c r="I6250" s="47"/>
      <c r="J6250" s="47"/>
      <c r="K6250" s="47"/>
      <c r="L6250" s="47"/>
      <c r="M6250" s="47"/>
      <c r="N6250" s="47"/>
      <c r="O6250" s="47"/>
      <c r="P6250" s="47"/>
      <c r="Q6250" s="47"/>
      <c r="R6250" s="47"/>
      <c r="S6250" s="47"/>
      <c r="T6250" s="47"/>
      <c r="U6250" s="47"/>
      <c r="V6250" s="47"/>
      <c r="W6250" s="47"/>
      <c r="X6250" s="91"/>
      <c r="Y6250" s="90"/>
      <c r="Z6250" s="91"/>
      <c r="AA6250" s="91"/>
    </row>
    <row r="6251" spans="2:27" ht="15" thickBot="1" x14ac:dyDescent="0.35">
      <c r="B6251" s="47" t="s">
        <v>11</v>
      </c>
      <c r="C6251" s="47"/>
      <c r="D6251" s="47"/>
      <c r="E6251" s="47"/>
      <c r="F6251" s="47"/>
      <c r="G6251" s="47"/>
      <c r="H6251" s="112"/>
      <c r="I6251" s="47"/>
      <c r="J6251" s="48" t="s">
        <v>5</v>
      </c>
      <c r="K6251" s="47" t="s">
        <v>12</v>
      </c>
      <c r="L6251" s="47"/>
      <c r="M6251" s="47"/>
      <c r="N6251" s="47"/>
      <c r="O6251" s="47"/>
      <c r="P6251" s="47"/>
      <c r="Q6251" s="47"/>
      <c r="R6251" s="47"/>
      <c r="S6251" s="47"/>
      <c r="T6251" s="47"/>
      <c r="U6251" s="47"/>
      <c r="V6251" s="47"/>
      <c r="W6251" s="47"/>
      <c r="X6251" s="91">
        <f>H6252</f>
        <v>0</v>
      </c>
      <c r="Y6251" s="91">
        <f>H6253</f>
        <v>0</v>
      </c>
      <c r="Z6251" s="91">
        <f>H6254</f>
        <v>0</v>
      </c>
      <c r="AA6251" s="91">
        <f>H6255</f>
        <v>0</v>
      </c>
    </row>
    <row r="6252" spans="2:27" ht="15" thickBot="1" x14ac:dyDescent="0.35">
      <c r="B6252" s="47" t="s">
        <v>13</v>
      </c>
      <c r="C6252" s="47"/>
      <c r="D6252" s="47"/>
      <c r="E6252" s="47"/>
      <c r="F6252" s="47"/>
      <c r="G6252" s="47"/>
      <c r="H6252" s="112"/>
      <c r="I6252" s="59"/>
      <c r="J6252" s="48" t="s">
        <v>5</v>
      </c>
      <c r="K6252" s="47" t="s">
        <v>15</v>
      </c>
      <c r="L6252" s="47"/>
      <c r="M6252" s="47"/>
      <c r="N6252" s="47"/>
      <c r="O6252" s="47"/>
      <c r="P6252" s="47"/>
      <c r="Q6252" s="47"/>
      <c r="R6252" s="47"/>
      <c r="S6252" s="47"/>
      <c r="T6252" s="47"/>
      <c r="U6252" s="47"/>
      <c r="V6252" s="47"/>
      <c r="W6252" s="47"/>
      <c r="X6252" s="91"/>
      <c r="Y6252" s="91"/>
      <c r="Z6252" s="91"/>
      <c r="AA6252" s="91"/>
    </row>
    <row r="6253" spans="2:27" ht="15" thickBot="1" x14ac:dyDescent="0.35">
      <c r="B6253" s="47" t="s">
        <v>16</v>
      </c>
      <c r="C6253" s="47"/>
      <c r="D6253" s="47"/>
      <c r="E6253" s="47"/>
      <c r="F6253" s="47"/>
      <c r="G6253" s="47"/>
      <c r="H6253" s="137"/>
      <c r="I6253" s="47"/>
      <c r="J6253" s="48" t="s">
        <v>5</v>
      </c>
      <c r="K6253" s="47" t="s">
        <v>17</v>
      </c>
      <c r="L6253" s="47"/>
      <c r="M6253" s="47"/>
      <c r="N6253" s="47"/>
      <c r="O6253" s="47"/>
      <c r="P6253" s="47"/>
      <c r="Q6253" s="47"/>
      <c r="R6253" s="47"/>
      <c r="S6253" s="47"/>
      <c r="T6253" s="47"/>
      <c r="U6253" s="47"/>
      <c r="V6253" s="47"/>
      <c r="W6253" s="47"/>
      <c r="X6253" s="91"/>
      <c r="Y6253" s="91"/>
      <c r="Z6253" s="91"/>
      <c r="AA6253" s="91"/>
    </row>
    <row r="6254" spans="2:27" ht="15" thickBot="1" x14ac:dyDescent="0.35">
      <c r="B6254" s="47" t="str">
        <f>IF(H6253="Erdgas","Nettorechnungsbetrag (Erdgas)",IF(H6253="Strom","Nettorechnungsbetrag (Strom)",IF(H6253="Wärme/Kälte","Nettorechnungsbetrag (Wärme/Kälte)","Bitte Energieart auswählen!")))</f>
        <v>Bitte Energieart auswählen!</v>
      </c>
      <c r="C6254" s="47"/>
      <c r="D6254" s="47"/>
      <c r="E6254" s="47"/>
      <c r="F6254" s="47"/>
      <c r="G6254" s="47"/>
      <c r="H6254" s="113"/>
      <c r="I6254" s="60" t="s">
        <v>18</v>
      </c>
      <c r="J6254" s="48" t="s">
        <v>5</v>
      </c>
      <c r="K6254" s="47" t="str">
        <f>IF(H6253="Erdgas","Erdgaskosten exkl. Steuern, Abgaben, Netzentgelte, etc.",IF(H6253="Strom","Stromkosten exkl. Steuern, Abgaben, Netzentgelte, etc.",IF(H6253="Wärme/Kälte","Wärme-/Kältekosten exkl. Steuern, Abgaben, Netzentgelte, etc.","Bitte Energieart auswählen!")))</f>
        <v>Bitte Energieart auswählen!</v>
      </c>
      <c r="L6254" s="47"/>
      <c r="M6254" s="47"/>
      <c r="N6254" s="47"/>
      <c r="O6254" s="47"/>
      <c r="P6254" s="47"/>
      <c r="Q6254" s="47"/>
      <c r="R6254" s="47"/>
      <c r="S6254" s="47"/>
      <c r="T6254" s="47"/>
      <c r="U6254" s="47"/>
      <c r="V6254" s="47"/>
      <c r="W6254" s="47"/>
      <c r="X6254" s="91"/>
      <c r="Y6254" s="91"/>
      <c r="Z6254" s="91"/>
      <c r="AA6254" s="91"/>
    </row>
    <row r="6255" spans="2:27" ht="15" thickBot="1" x14ac:dyDescent="0.35">
      <c r="B6255" s="47" t="str">
        <f>IF(AND(H6253="Erdgas",H6252="Nein"),"Erdgasverbrauch in kWh gem. letzter Jahresabrechnung",IF(H6253="Erdgas","Erdgasverbrauch in kWh im Kalenderjahr 2021",IF(AND(H6253="Strom",H6252="Nein"),"Stromverbrauch in kWh gem. letzter Jahresabrechnung",IF(H6253="Strom","Stromverbrauch in kWh im Kalenderjahr 2021",IF(AND(H6253="Wärme/Kälte",H6252="Nein"),"Wärme-/Kälteverbrauch in kWh gem. letzter Jahresabrechnung",IF(H6253="Wärme/Kälte","Wärme-/Kälteverbrauch in kWh im Kalenderjahr 2021","Bitte Energieart auswählen!"))))))</f>
        <v>Bitte Energieart auswählen!</v>
      </c>
      <c r="C6255" s="47"/>
      <c r="D6255" s="47"/>
      <c r="E6255" s="47"/>
      <c r="F6255" s="47"/>
      <c r="G6255" s="47"/>
      <c r="H6255" s="114"/>
      <c r="I6255" s="60" t="s">
        <v>19</v>
      </c>
      <c r="J6255" s="48" t="s">
        <v>5</v>
      </c>
      <c r="K6255" s="47" t="str">
        <f>IF(H6252="Nein",IF(H6253="Erdgas","Den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endet."),IF(H6253="Erdgas","Bitte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55" s="47"/>
      <c r="M6255" s="47"/>
      <c r="N6255" s="47"/>
      <c r="O6255" s="47"/>
      <c r="P6255" s="47"/>
      <c r="Q6255" s="47"/>
      <c r="R6255" s="47"/>
      <c r="S6255" s="47"/>
      <c r="T6255" s="47"/>
      <c r="U6255" s="47"/>
      <c r="V6255" s="47"/>
      <c r="W6255" s="47"/>
      <c r="X6255" s="91"/>
      <c r="Y6255" s="91"/>
      <c r="Z6255" s="91"/>
      <c r="AA6255" s="91"/>
    </row>
    <row r="6256" spans="2:27" x14ac:dyDescent="0.3">
      <c r="B6256" s="46"/>
      <c r="C6256" s="46"/>
      <c r="D6256" s="46"/>
      <c r="E6256" s="46"/>
      <c r="F6256" s="46"/>
      <c r="G6256" s="46"/>
      <c r="H6256" s="46"/>
      <c r="I6256" s="46"/>
      <c r="J6256" s="46"/>
      <c r="K6256" s="46"/>
      <c r="L6256" s="46"/>
      <c r="M6256" s="46"/>
      <c r="N6256" s="46"/>
      <c r="O6256" s="46"/>
      <c r="P6256" s="46"/>
      <c r="Q6256" s="46"/>
      <c r="R6256" s="46"/>
      <c r="S6256" s="46"/>
      <c r="T6256" s="46"/>
      <c r="U6256" s="46"/>
      <c r="V6256" s="46"/>
      <c r="W6256" s="46"/>
      <c r="X6256" s="91"/>
      <c r="Y6256" s="91"/>
      <c r="Z6256" s="91"/>
      <c r="AA6256" s="91"/>
    </row>
    <row r="6257" spans="2:27" ht="18" thickBot="1" x14ac:dyDescent="0.5">
      <c r="B6257" s="56" t="s">
        <v>10</v>
      </c>
      <c r="C6257" s="47"/>
      <c r="D6257" s="47"/>
      <c r="E6257" s="47"/>
      <c r="F6257" s="47"/>
      <c r="G6257" s="47"/>
      <c r="H6257" s="47"/>
      <c r="I6257" s="47"/>
      <c r="J6257" s="47"/>
      <c r="K6257" s="47"/>
      <c r="L6257" s="47"/>
      <c r="M6257" s="47"/>
      <c r="N6257" s="47"/>
      <c r="O6257" s="47"/>
      <c r="P6257" s="47"/>
      <c r="Q6257" s="47"/>
      <c r="R6257" s="47"/>
      <c r="S6257" s="47"/>
      <c r="T6257" s="47"/>
      <c r="U6257" s="47"/>
      <c r="V6257" s="47"/>
      <c r="W6257" s="47"/>
      <c r="X6257" s="91"/>
      <c r="Y6257" s="90"/>
      <c r="Z6257" s="91"/>
      <c r="AA6257" s="91"/>
    </row>
    <row r="6258" spans="2:27" ht="15" thickBot="1" x14ac:dyDescent="0.35">
      <c r="B6258" s="47" t="s">
        <v>11</v>
      </c>
      <c r="C6258" s="47"/>
      <c r="D6258" s="47"/>
      <c r="E6258" s="47"/>
      <c r="F6258" s="47"/>
      <c r="G6258" s="47"/>
      <c r="H6258" s="112"/>
      <c r="I6258" s="47"/>
      <c r="J6258" s="48" t="s">
        <v>5</v>
      </c>
      <c r="K6258" s="47" t="s">
        <v>12</v>
      </c>
      <c r="L6258" s="47"/>
      <c r="M6258" s="47"/>
      <c r="N6258" s="47"/>
      <c r="O6258" s="47"/>
      <c r="P6258" s="47"/>
      <c r="Q6258" s="47"/>
      <c r="R6258" s="47"/>
      <c r="S6258" s="47"/>
      <c r="T6258" s="47"/>
      <c r="U6258" s="47"/>
      <c r="V6258" s="47"/>
      <c r="W6258" s="47"/>
      <c r="X6258" s="91">
        <f>H6259</f>
        <v>0</v>
      </c>
      <c r="Y6258" s="91">
        <f>H6260</f>
        <v>0</v>
      </c>
      <c r="Z6258" s="91">
        <f>H6261</f>
        <v>0</v>
      </c>
      <c r="AA6258" s="91">
        <f>H6262</f>
        <v>0</v>
      </c>
    </row>
    <row r="6259" spans="2:27" ht="15" thickBot="1" x14ac:dyDescent="0.35">
      <c r="B6259" s="47" t="s">
        <v>13</v>
      </c>
      <c r="C6259" s="47"/>
      <c r="D6259" s="47"/>
      <c r="E6259" s="47"/>
      <c r="F6259" s="47"/>
      <c r="G6259" s="47"/>
      <c r="H6259" s="112"/>
      <c r="I6259" s="59"/>
      <c r="J6259" s="48" t="s">
        <v>5</v>
      </c>
      <c r="K6259" s="47" t="s">
        <v>15</v>
      </c>
      <c r="L6259" s="47"/>
      <c r="M6259" s="47"/>
      <c r="N6259" s="47"/>
      <c r="O6259" s="47"/>
      <c r="P6259" s="47"/>
      <c r="Q6259" s="47"/>
      <c r="R6259" s="47"/>
      <c r="S6259" s="47"/>
      <c r="T6259" s="47"/>
      <c r="U6259" s="47"/>
      <c r="V6259" s="47"/>
      <c r="W6259" s="47"/>
      <c r="X6259" s="91"/>
      <c r="Y6259" s="91"/>
      <c r="Z6259" s="91"/>
      <c r="AA6259" s="91"/>
    </row>
    <row r="6260" spans="2:27" ht="15" thickBot="1" x14ac:dyDescent="0.35">
      <c r="B6260" s="47" t="s">
        <v>16</v>
      </c>
      <c r="C6260" s="47"/>
      <c r="D6260" s="47"/>
      <c r="E6260" s="47"/>
      <c r="F6260" s="47"/>
      <c r="G6260" s="47"/>
      <c r="H6260" s="137"/>
      <c r="I6260" s="47"/>
      <c r="J6260" s="48" t="s">
        <v>5</v>
      </c>
      <c r="K6260" s="47" t="s">
        <v>17</v>
      </c>
      <c r="L6260" s="47"/>
      <c r="M6260" s="47"/>
      <c r="N6260" s="47"/>
      <c r="O6260" s="47"/>
      <c r="P6260" s="47"/>
      <c r="Q6260" s="47"/>
      <c r="R6260" s="47"/>
      <c r="S6260" s="47"/>
      <c r="T6260" s="47"/>
      <c r="U6260" s="47"/>
      <c r="V6260" s="47"/>
      <c r="W6260" s="47"/>
      <c r="X6260" s="91"/>
      <c r="Y6260" s="91"/>
      <c r="Z6260" s="91"/>
      <c r="AA6260" s="91"/>
    </row>
    <row r="6261" spans="2:27" ht="15" thickBot="1" x14ac:dyDescent="0.35">
      <c r="B6261" s="47" t="str">
        <f>IF(H6260="Erdgas","Nettorechnungsbetrag (Erdgas)",IF(H6260="Strom","Nettorechnungsbetrag (Strom)",IF(H6260="Wärme/Kälte","Nettorechnungsbetrag (Wärme/Kälte)","Bitte Energieart auswählen!")))</f>
        <v>Bitte Energieart auswählen!</v>
      </c>
      <c r="C6261" s="47"/>
      <c r="D6261" s="47"/>
      <c r="E6261" s="47"/>
      <c r="F6261" s="47"/>
      <c r="G6261" s="47"/>
      <c r="H6261" s="113"/>
      <c r="I6261" s="60" t="s">
        <v>18</v>
      </c>
      <c r="J6261" s="48" t="s">
        <v>5</v>
      </c>
      <c r="K6261" s="47" t="str">
        <f>IF(H6260="Erdgas","Erdgaskosten exkl. Steuern, Abgaben, Netzentgelte, etc.",IF(H6260="Strom","Stromkosten exkl. Steuern, Abgaben, Netzentgelte, etc.",IF(H6260="Wärme/Kälte","Wärme-/Kältekosten exkl. Steuern, Abgaben, Netzentgelte, etc.","Bitte Energieart auswählen!")))</f>
        <v>Bitte Energieart auswählen!</v>
      </c>
      <c r="L6261" s="47"/>
      <c r="M6261" s="47"/>
      <c r="N6261" s="47"/>
      <c r="O6261" s="47"/>
      <c r="P6261" s="47"/>
      <c r="Q6261" s="47"/>
      <c r="R6261" s="47"/>
      <c r="S6261" s="47"/>
      <c r="T6261" s="47"/>
      <c r="U6261" s="47"/>
      <c r="V6261" s="47"/>
      <c r="W6261" s="47"/>
      <c r="X6261" s="91"/>
      <c r="Y6261" s="91"/>
      <c r="Z6261" s="91"/>
      <c r="AA6261" s="91"/>
    </row>
    <row r="6262" spans="2:27" ht="15" thickBot="1" x14ac:dyDescent="0.35">
      <c r="B6262" s="47" t="str">
        <f>IF(AND(H6260="Erdgas",H6259="Nein"),"Erdgasverbrauch in kWh gem. letzter Jahresabrechnung",IF(H6260="Erdgas","Erdgasverbrauch in kWh im Kalenderjahr 2021",IF(AND(H6260="Strom",H6259="Nein"),"Stromverbrauch in kWh gem. letzter Jahresabrechnung",IF(H6260="Strom","Stromverbrauch in kWh im Kalenderjahr 2021",IF(AND(H6260="Wärme/Kälte",H6259="Nein"),"Wärme-/Kälteverbrauch in kWh gem. letzter Jahresabrechnung",IF(H6260="Wärme/Kälte","Wärme-/Kälteverbrauch in kWh im Kalenderjahr 2021","Bitte Energieart auswählen!"))))))</f>
        <v>Bitte Energieart auswählen!</v>
      </c>
      <c r="C6262" s="47"/>
      <c r="D6262" s="47"/>
      <c r="E6262" s="47"/>
      <c r="F6262" s="47"/>
      <c r="G6262" s="47"/>
      <c r="H6262" s="114"/>
      <c r="I6262" s="60" t="s">
        <v>19</v>
      </c>
      <c r="J6262" s="48" t="s">
        <v>5</v>
      </c>
      <c r="K6262" s="47" t="str">
        <f>IF(H6259="Nein",IF(H6260="Erdgas","Den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endet."),IF(H6260="Erdgas","Bitte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62" s="47"/>
      <c r="M6262" s="47"/>
      <c r="N6262" s="47"/>
      <c r="O6262" s="47"/>
      <c r="P6262" s="47"/>
      <c r="Q6262" s="47"/>
      <c r="R6262" s="47"/>
      <c r="S6262" s="47"/>
      <c r="T6262" s="47"/>
      <c r="U6262" s="47"/>
      <c r="V6262" s="47"/>
      <c r="W6262" s="47"/>
      <c r="X6262" s="91"/>
      <c r="Y6262" s="91"/>
      <c r="Z6262" s="91"/>
      <c r="AA6262" s="91"/>
    </row>
    <row r="6263" spans="2:27" x14ac:dyDescent="0.3">
      <c r="B6263" s="46"/>
      <c r="C6263" s="46"/>
      <c r="D6263" s="46"/>
      <c r="E6263" s="46"/>
      <c r="F6263" s="46"/>
      <c r="G6263" s="46"/>
      <c r="H6263" s="46"/>
      <c r="I6263" s="46"/>
      <c r="J6263" s="46"/>
      <c r="K6263" s="46"/>
      <c r="L6263" s="46"/>
      <c r="M6263" s="46"/>
      <c r="N6263" s="46"/>
      <c r="O6263" s="46"/>
      <c r="P6263" s="46"/>
      <c r="Q6263" s="46"/>
      <c r="R6263" s="46"/>
      <c r="S6263" s="46"/>
      <c r="T6263" s="46"/>
      <c r="U6263" s="46"/>
      <c r="V6263" s="46"/>
      <c r="W6263" s="46"/>
      <c r="X6263" s="91"/>
      <c r="Y6263" s="91"/>
      <c r="Z6263" s="91"/>
      <c r="AA6263" s="91"/>
    </row>
    <row r="6264" spans="2:27" ht="18" thickBot="1" x14ac:dyDescent="0.5">
      <c r="B6264" s="56" t="s">
        <v>10</v>
      </c>
      <c r="C6264" s="47"/>
      <c r="D6264" s="47"/>
      <c r="E6264" s="47"/>
      <c r="F6264" s="47"/>
      <c r="G6264" s="47"/>
      <c r="H6264" s="47"/>
      <c r="I6264" s="47"/>
      <c r="J6264" s="47"/>
      <c r="K6264" s="47"/>
      <c r="L6264" s="47"/>
      <c r="M6264" s="47"/>
      <c r="N6264" s="47"/>
      <c r="O6264" s="47"/>
      <c r="P6264" s="47"/>
      <c r="Q6264" s="47"/>
      <c r="R6264" s="47"/>
      <c r="S6264" s="47"/>
      <c r="T6264" s="47"/>
      <c r="U6264" s="47"/>
      <c r="V6264" s="47"/>
      <c r="W6264" s="47"/>
      <c r="X6264" s="91"/>
      <c r="Y6264" s="90"/>
      <c r="Z6264" s="91"/>
      <c r="AA6264" s="91"/>
    </row>
    <row r="6265" spans="2:27" ht="15" thickBot="1" x14ac:dyDescent="0.35">
      <c r="B6265" s="47" t="s">
        <v>11</v>
      </c>
      <c r="C6265" s="47"/>
      <c r="D6265" s="47"/>
      <c r="E6265" s="47"/>
      <c r="F6265" s="47"/>
      <c r="G6265" s="47"/>
      <c r="H6265" s="112"/>
      <c r="I6265" s="47"/>
      <c r="J6265" s="48" t="s">
        <v>5</v>
      </c>
      <c r="K6265" s="47" t="s">
        <v>12</v>
      </c>
      <c r="L6265" s="47"/>
      <c r="M6265" s="47"/>
      <c r="N6265" s="47"/>
      <c r="O6265" s="47"/>
      <c r="P6265" s="47"/>
      <c r="Q6265" s="47"/>
      <c r="R6265" s="47"/>
      <c r="S6265" s="47"/>
      <c r="T6265" s="47"/>
      <c r="U6265" s="47"/>
      <c r="V6265" s="47"/>
      <c r="W6265" s="47"/>
      <c r="X6265" s="91">
        <f>H6266</f>
        <v>0</v>
      </c>
      <c r="Y6265" s="91">
        <f>H6267</f>
        <v>0</v>
      </c>
      <c r="Z6265" s="91">
        <f>H6268</f>
        <v>0</v>
      </c>
      <c r="AA6265" s="91">
        <f>H6269</f>
        <v>0</v>
      </c>
    </row>
    <row r="6266" spans="2:27" ht="15" thickBot="1" x14ac:dyDescent="0.35">
      <c r="B6266" s="47" t="s">
        <v>13</v>
      </c>
      <c r="C6266" s="47"/>
      <c r="D6266" s="47"/>
      <c r="E6266" s="47"/>
      <c r="F6266" s="47"/>
      <c r="G6266" s="47"/>
      <c r="H6266" s="112"/>
      <c r="I6266" s="59"/>
      <c r="J6266" s="48" t="s">
        <v>5</v>
      </c>
      <c r="K6266" s="47" t="s">
        <v>15</v>
      </c>
      <c r="L6266" s="47"/>
      <c r="M6266" s="47"/>
      <c r="N6266" s="47"/>
      <c r="O6266" s="47"/>
      <c r="P6266" s="47"/>
      <c r="Q6266" s="47"/>
      <c r="R6266" s="47"/>
      <c r="S6266" s="47"/>
      <c r="T6266" s="47"/>
      <c r="U6266" s="47"/>
      <c r="V6266" s="47"/>
      <c r="W6266" s="47"/>
      <c r="X6266" s="91"/>
      <c r="Y6266" s="91"/>
      <c r="Z6266" s="91"/>
      <c r="AA6266" s="91"/>
    </row>
    <row r="6267" spans="2:27" ht="15" thickBot="1" x14ac:dyDescent="0.35">
      <c r="B6267" s="47" t="s">
        <v>16</v>
      </c>
      <c r="C6267" s="47"/>
      <c r="D6267" s="47"/>
      <c r="E6267" s="47"/>
      <c r="F6267" s="47"/>
      <c r="G6267" s="47"/>
      <c r="H6267" s="137"/>
      <c r="I6267" s="47"/>
      <c r="J6267" s="48" t="s">
        <v>5</v>
      </c>
      <c r="K6267" s="47" t="s">
        <v>17</v>
      </c>
      <c r="L6267" s="47"/>
      <c r="M6267" s="47"/>
      <c r="N6267" s="47"/>
      <c r="O6267" s="47"/>
      <c r="P6267" s="47"/>
      <c r="Q6267" s="47"/>
      <c r="R6267" s="47"/>
      <c r="S6267" s="47"/>
      <c r="T6267" s="47"/>
      <c r="U6267" s="47"/>
      <c r="V6267" s="47"/>
      <c r="W6267" s="47"/>
      <c r="X6267" s="91"/>
      <c r="Y6267" s="91"/>
      <c r="Z6267" s="91"/>
      <c r="AA6267" s="91"/>
    </row>
    <row r="6268" spans="2:27" ht="15" thickBot="1" x14ac:dyDescent="0.35">
      <c r="B6268" s="47" t="str">
        <f>IF(H6267="Erdgas","Nettorechnungsbetrag (Erdgas)",IF(H6267="Strom","Nettorechnungsbetrag (Strom)",IF(H6267="Wärme/Kälte","Nettorechnungsbetrag (Wärme/Kälte)","Bitte Energieart auswählen!")))</f>
        <v>Bitte Energieart auswählen!</v>
      </c>
      <c r="C6268" s="47"/>
      <c r="D6268" s="47"/>
      <c r="E6268" s="47"/>
      <c r="F6268" s="47"/>
      <c r="G6268" s="47"/>
      <c r="H6268" s="113"/>
      <c r="I6268" s="60" t="s">
        <v>18</v>
      </c>
      <c r="J6268" s="48" t="s">
        <v>5</v>
      </c>
      <c r="K6268" s="47" t="str">
        <f>IF(H6267="Erdgas","Erdgaskosten exkl. Steuern, Abgaben, Netzentgelte, etc.",IF(H6267="Strom","Stromkosten exkl. Steuern, Abgaben, Netzentgelte, etc.",IF(H6267="Wärme/Kälte","Wärme-/Kältekosten exkl. Steuern, Abgaben, Netzentgelte, etc.","Bitte Energieart auswählen!")))</f>
        <v>Bitte Energieart auswählen!</v>
      </c>
      <c r="L6268" s="47"/>
      <c r="M6268" s="47"/>
      <c r="N6268" s="47"/>
      <c r="O6268" s="47"/>
      <c r="P6268" s="47"/>
      <c r="Q6268" s="47"/>
      <c r="R6268" s="47"/>
      <c r="S6268" s="47"/>
      <c r="T6268" s="47"/>
      <c r="U6268" s="47"/>
      <c r="V6268" s="47"/>
      <c r="W6268" s="47"/>
      <c r="X6268" s="91"/>
      <c r="Y6268" s="91"/>
      <c r="Z6268" s="91"/>
      <c r="AA6268" s="91"/>
    </row>
    <row r="6269" spans="2:27" ht="15" thickBot="1" x14ac:dyDescent="0.35">
      <c r="B6269" s="47" t="str">
        <f>IF(AND(H6267="Erdgas",H6266="Nein"),"Erdgasverbrauch in kWh gem. letzter Jahresabrechnung",IF(H6267="Erdgas","Erdgasverbrauch in kWh im Kalenderjahr 2021",IF(AND(H6267="Strom",H6266="Nein"),"Stromverbrauch in kWh gem. letzter Jahresabrechnung",IF(H6267="Strom","Stromverbrauch in kWh im Kalenderjahr 2021",IF(AND(H6267="Wärme/Kälte",H6266="Nein"),"Wärme-/Kälteverbrauch in kWh gem. letzter Jahresabrechnung",IF(H6267="Wärme/Kälte","Wärme-/Kälteverbrauch in kWh im Kalenderjahr 2021","Bitte Energieart auswählen!"))))))</f>
        <v>Bitte Energieart auswählen!</v>
      </c>
      <c r="C6269" s="47"/>
      <c r="D6269" s="47"/>
      <c r="E6269" s="47"/>
      <c r="F6269" s="47"/>
      <c r="G6269" s="47"/>
      <c r="H6269" s="114"/>
      <c r="I6269" s="60" t="s">
        <v>19</v>
      </c>
      <c r="J6269" s="48" t="s">
        <v>5</v>
      </c>
      <c r="K6269" s="47" t="str">
        <f>IF(H6266="Nein",IF(H6267="Erdgas","Den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endet."),IF(H6267="Erdgas","Bitte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69" s="47"/>
      <c r="M6269" s="47"/>
      <c r="N6269" s="47"/>
      <c r="O6269" s="47"/>
      <c r="P6269" s="47"/>
      <c r="Q6269" s="47"/>
      <c r="R6269" s="47"/>
      <c r="S6269" s="47"/>
      <c r="T6269" s="47"/>
      <c r="U6269" s="47"/>
      <c r="V6269" s="47"/>
      <c r="W6269" s="47"/>
      <c r="X6269" s="91"/>
      <c r="Y6269" s="91"/>
      <c r="Z6269" s="91"/>
      <c r="AA6269" s="91"/>
    </row>
    <row r="6270" spans="2:27" x14ac:dyDescent="0.3">
      <c r="B6270" s="46"/>
      <c r="C6270" s="46"/>
      <c r="D6270" s="46"/>
      <c r="E6270" s="46"/>
      <c r="F6270" s="46"/>
      <c r="G6270" s="46"/>
      <c r="H6270" s="46"/>
      <c r="I6270" s="46"/>
      <c r="J6270" s="46"/>
      <c r="K6270" s="46"/>
      <c r="L6270" s="46"/>
      <c r="M6270" s="46"/>
      <c r="N6270" s="46"/>
      <c r="O6270" s="46"/>
      <c r="P6270" s="46"/>
      <c r="Q6270" s="46"/>
      <c r="R6270" s="46"/>
      <c r="S6270" s="46"/>
      <c r="T6270" s="46"/>
      <c r="U6270" s="46"/>
      <c r="V6270" s="46"/>
      <c r="W6270" s="46"/>
      <c r="X6270" s="91"/>
      <c r="Y6270" s="91"/>
      <c r="Z6270" s="91"/>
      <c r="AA6270" s="91"/>
    </row>
    <row r="6271" spans="2:27" ht="18" thickBot="1" x14ac:dyDescent="0.5">
      <c r="B6271" s="56" t="s">
        <v>10</v>
      </c>
      <c r="C6271" s="47"/>
      <c r="D6271" s="47"/>
      <c r="E6271" s="47"/>
      <c r="F6271" s="47"/>
      <c r="G6271" s="47"/>
      <c r="H6271" s="47"/>
      <c r="I6271" s="47"/>
      <c r="J6271" s="47"/>
      <c r="K6271" s="47"/>
      <c r="L6271" s="47"/>
      <c r="M6271" s="47"/>
      <c r="N6271" s="47"/>
      <c r="O6271" s="47"/>
      <c r="P6271" s="47"/>
      <c r="Q6271" s="47"/>
      <c r="R6271" s="47"/>
      <c r="S6271" s="47"/>
      <c r="T6271" s="47"/>
      <c r="U6271" s="47"/>
      <c r="V6271" s="47"/>
      <c r="W6271" s="47"/>
      <c r="X6271" s="91"/>
      <c r="Y6271" s="90"/>
      <c r="Z6271" s="91"/>
      <c r="AA6271" s="91"/>
    </row>
    <row r="6272" spans="2:27" ht="15" thickBot="1" x14ac:dyDescent="0.35">
      <c r="B6272" s="47" t="s">
        <v>11</v>
      </c>
      <c r="C6272" s="47"/>
      <c r="D6272" s="47"/>
      <c r="E6272" s="47"/>
      <c r="F6272" s="47"/>
      <c r="G6272" s="47"/>
      <c r="H6272" s="112"/>
      <c r="I6272" s="47"/>
      <c r="J6272" s="48" t="s">
        <v>5</v>
      </c>
      <c r="K6272" s="47" t="s">
        <v>12</v>
      </c>
      <c r="L6272" s="47"/>
      <c r="M6272" s="47"/>
      <c r="N6272" s="47"/>
      <c r="O6272" s="47"/>
      <c r="P6272" s="47"/>
      <c r="Q6272" s="47"/>
      <c r="R6272" s="47"/>
      <c r="S6272" s="47"/>
      <c r="T6272" s="47"/>
      <c r="U6272" s="47"/>
      <c r="V6272" s="47"/>
      <c r="W6272" s="47"/>
      <c r="X6272" s="91">
        <f>H6273</f>
        <v>0</v>
      </c>
      <c r="Y6272" s="91">
        <f>H6274</f>
        <v>0</v>
      </c>
      <c r="Z6272" s="91">
        <f>H6275</f>
        <v>0</v>
      </c>
      <c r="AA6272" s="91">
        <f>H6276</f>
        <v>0</v>
      </c>
    </row>
    <row r="6273" spans="2:27" ht="15" thickBot="1" x14ac:dyDescent="0.35">
      <c r="B6273" s="47" t="s">
        <v>13</v>
      </c>
      <c r="C6273" s="47"/>
      <c r="D6273" s="47"/>
      <c r="E6273" s="47"/>
      <c r="F6273" s="47"/>
      <c r="G6273" s="47"/>
      <c r="H6273" s="112"/>
      <c r="I6273" s="59"/>
      <c r="J6273" s="48" t="s">
        <v>5</v>
      </c>
      <c r="K6273" s="47" t="s">
        <v>15</v>
      </c>
      <c r="L6273" s="47"/>
      <c r="M6273" s="47"/>
      <c r="N6273" s="47"/>
      <c r="O6273" s="47"/>
      <c r="P6273" s="47"/>
      <c r="Q6273" s="47"/>
      <c r="R6273" s="47"/>
      <c r="S6273" s="47"/>
      <c r="T6273" s="47"/>
      <c r="U6273" s="47"/>
      <c r="V6273" s="47"/>
      <c r="W6273" s="47"/>
      <c r="X6273" s="91"/>
      <c r="Y6273" s="91"/>
      <c r="Z6273" s="91"/>
      <c r="AA6273" s="91"/>
    </row>
    <row r="6274" spans="2:27" ht="15" thickBot="1" x14ac:dyDescent="0.35">
      <c r="B6274" s="47" t="s">
        <v>16</v>
      </c>
      <c r="C6274" s="47"/>
      <c r="D6274" s="47"/>
      <c r="E6274" s="47"/>
      <c r="F6274" s="47"/>
      <c r="G6274" s="47"/>
      <c r="H6274" s="137"/>
      <c r="I6274" s="47"/>
      <c r="J6274" s="48" t="s">
        <v>5</v>
      </c>
      <c r="K6274" s="47" t="s">
        <v>17</v>
      </c>
      <c r="L6274" s="47"/>
      <c r="M6274" s="47"/>
      <c r="N6274" s="47"/>
      <c r="O6274" s="47"/>
      <c r="P6274" s="47"/>
      <c r="Q6274" s="47"/>
      <c r="R6274" s="47"/>
      <c r="S6274" s="47"/>
      <c r="T6274" s="47"/>
      <c r="U6274" s="47"/>
      <c r="V6274" s="47"/>
      <c r="W6274" s="47"/>
      <c r="X6274" s="91"/>
      <c r="Y6274" s="91"/>
      <c r="Z6274" s="91"/>
      <c r="AA6274" s="91"/>
    </row>
    <row r="6275" spans="2:27" ht="15" thickBot="1" x14ac:dyDescent="0.35">
      <c r="B6275" s="47" t="str">
        <f>IF(H6274="Erdgas","Nettorechnungsbetrag (Erdgas)",IF(H6274="Strom","Nettorechnungsbetrag (Strom)",IF(H6274="Wärme/Kälte","Nettorechnungsbetrag (Wärme/Kälte)","Bitte Energieart auswählen!")))</f>
        <v>Bitte Energieart auswählen!</v>
      </c>
      <c r="C6275" s="47"/>
      <c r="D6275" s="47"/>
      <c r="E6275" s="47"/>
      <c r="F6275" s="47"/>
      <c r="G6275" s="47"/>
      <c r="H6275" s="113"/>
      <c r="I6275" s="60" t="s">
        <v>18</v>
      </c>
      <c r="J6275" s="48" t="s">
        <v>5</v>
      </c>
      <c r="K6275" s="47" t="str">
        <f>IF(H6274="Erdgas","Erdgaskosten exkl. Steuern, Abgaben, Netzentgelte, etc.",IF(H6274="Strom","Stromkosten exkl. Steuern, Abgaben, Netzentgelte, etc.",IF(H6274="Wärme/Kälte","Wärme-/Kältekosten exkl. Steuern, Abgaben, Netzentgelte, etc.","Bitte Energieart auswählen!")))</f>
        <v>Bitte Energieart auswählen!</v>
      </c>
      <c r="L6275" s="47"/>
      <c r="M6275" s="47"/>
      <c r="N6275" s="47"/>
      <c r="O6275" s="47"/>
      <c r="P6275" s="47"/>
      <c r="Q6275" s="47"/>
      <c r="R6275" s="47"/>
      <c r="S6275" s="47"/>
      <c r="T6275" s="47"/>
      <c r="U6275" s="47"/>
      <c r="V6275" s="47"/>
      <c r="W6275" s="47"/>
      <c r="X6275" s="91"/>
      <c r="Y6275" s="91"/>
      <c r="Z6275" s="91"/>
      <c r="AA6275" s="91"/>
    </row>
    <row r="6276" spans="2:27" ht="15" thickBot="1" x14ac:dyDescent="0.35">
      <c r="B6276" s="47" t="str">
        <f>IF(AND(H6274="Erdgas",H6273="Nein"),"Erdgasverbrauch in kWh gem. letzter Jahresabrechnung",IF(H6274="Erdgas","Erdgasverbrauch in kWh im Kalenderjahr 2021",IF(AND(H6274="Strom",H6273="Nein"),"Stromverbrauch in kWh gem. letzter Jahresabrechnung",IF(H6274="Strom","Stromverbrauch in kWh im Kalenderjahr 2021",IF(AND(H6274="Wärme/Kälte",H6273="Nein"),"Wärme-/Kälteverbrauch in kWh gem. letzter Jahresabrechnung",IF(H6274="Wärme/Kälte","Wärme-/Kälteverbrauch in kWh im Kalenderjahr 2021","Bitte Energieart auswählen!"))))))</f>
        <v>Bitte Energieart auswählen!</v>
      </c>
      <c r="C6276" s="47"/>
      <c r="D6276" s="47"/>
      <c r="E6276" s="47"/>
      <c r="F6276" s="47"/>
      <c r="G6276" s="47"/>
      <c r="H6276" s="114"/>
      <c r="I6276" s="60" t="s">
        <v>19</v>
      </c>
      <c r="J6276" s="48" t="s">
        <v>5</v>
      </c>
      <c r="K6276" s="47" t="str">
        <f>IF(H6273="Nein",IF(H6274="Erdgas","Den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endet."),IF(H6274="Erdgas","Bitte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76" s="47"/>
      <c r="M6276" s="47"/>
      <c r="N6276" s="47"/>
      <c r="O6276" s="47"/>
      <c r="P6276" s="47"/>
      <c r="Q6276" s="47"/>
      <c r="R6276" s="47"/>
      <c r="S6276" s="47"/>
      <c r="T6276" s="47"/>
      <c r="U6276" s="47"/>
      <c r="V6276" s="47"/>
      <c r="W6276" s="47"/>
      <c r="X6276" s="91"/>
      <c r="Y6276" s="91"/>
      <c r="Z6276" s="91"/>
      <c r="AA6276" s="91"/>
    </row>
    <row r="6277" spans="2:27" x14ac:dyDescent="0.3">
      <c r="B6277" s="46"/>
      <c r="C6277" s="46"/>
      <c r="D6277" s="46"/>
      <c r="E6277" s="46"/>
      <c r="F6277" s="46"/>
      <c r="G6277" s="46"/>
      <c r="H6277" s="46"/>
      <c r="I6277" s="46"/>
      <c r="J6277" s="46"/>
      <c r="K6277" s="46"/>
      <c r="L6277" s="46"/>
      <c r="M6277" s="46"/>
      <c r="N6277" s="46"/>
      <c r="O6277" s="46"/>
      <c r="P6277" s="46"/>
      <c r="Q6277" s="46"/>
      <c r="R6277" s="46"/>
      <c r="S6277" s="46"/>
      <c r="T6277" s="46"/>
      <c r="U6277" s="46"/>
      <c r="V6277" s="46"/>
      <c r="W6277" s="46"/>
      <c r="X6277" s="91"/>
      <c r="Y6277" s="91"/>
      <c r="Z6277" s="91"/>
      <c r="AA6277" s="91"/>
    </row>
    <row r="6278" spans="2:27" ht="18" thickBot="1" x14ac:dyDescent="0.5">
      <c r="B6278" s="56" t="s">
        <v>10</v>
      </c>
      <c r="C6278" s="47"/>
      <c r="D6278" s="47"/>
      <c r="E6278" s="47"/>
      <c r="F6278" s="47"/>
      <c r="G6278" s="47"/>
      <c r="H6278" s="47"/>
      <c r="I6278" s="47"/>
      <c r="J6278" s="47"/>
      <c r="K6278" s="47"/>
      <c r="L6278" s="47"/>
      <c r="M6278" s="47"/>
      <c r="N6278" s="47"/>
      <c r="O6278" s="47"/>
      <c r="P6278" s="47"/>
      <c r="Q6278" s="47"/>
      <c r="R6278" s="47"/>
      <c r="S6278" s="47"/>
      <c r="T6278" s="47"/>
      <c r="U6278" s="47"/>
      <c r="V6278" s="47"/>
      <c r="W6278" s="47"/>
      <c r="X6278" s="91"/>
      <c r="Y6278" s="90"/>
      <c r="Z6278" s="91"/>
      <c r="AA6278" s="91"/>
    </row>
    <row r="6279" spans="2:27" ht="15" thickBot="1" x14ac:dyDescent="0.35">
      <c r="B6279" s="47" t="s">
        <v>11</v>
      </c>
      <c r="C6279" s="47"/>
      <c r="D6279" s="47"/>
      <c r="E6279" s="47"/>
      <c r="F6279" s="47"/>
      <c r="G6279" s="47"/>
      <c r="H6279" s="112"/>
      <c r="I6279" s="47"/>
      <c r="J6279" s="48" t="s">
        <v>5</v>
      </c>
      <c r="K6279" s="47" t="s">
        <v>12</v>
      </c>
      <c r="L6279" s="47"/>
      <c r="M6279" s="47"/>
      <c r="N6279" s="47"/>
      <c r="O6279" s="47"/>
      <c r="P6279" s="47"/>
      <c r="Q6279" s="47"/>
      <c r="R6279" s="47"/>
      <c r="S6279" s="47"/>
      <c r="T6279" s="47"/>
      <c r="U6279" s="47"/>
      <c r="V6279" s="47"/>
      <c r="W6279" s="47"/>
      <c r="X6279" s="91">
        <f>H6280</f>
        <v>0</v>
      </c>
      <c r="Y6279" s="91">
        <f>H6281</f>
        <v>0</v>
      </c>
      <c r="Z6279" s="91">
        <f>H6282</f>
        <v>0</v>
      </c>
      <c r="AA6279" s="91">
        <f>H6283</f>
        <v>0</v>
      </c>
    </row>
    <row r="6280" spans="2:27" ht="15" thickBot="1" x14ac:dyDescent="0.35">
      <c r="B6280" s="47" t="s">
        <v>13</v>
      </c>
      <c r="C6280" s="47"/>
      <c r="D6280" s="47"/>
      <c r="E6280" s="47"/>
      <c r="F6280" s="47"/>
      <c r="G6280" s="47"/>
      <c r="H6280" s="112"/>
      <c r="I6280" s="59"/>
      <c r="J6280" s="48" t="s">
        <v>5</v>
      </c>
      <c r="K6280" s="47" t="s">
        <v>15</v>
      </c>
      <c r="L6280" s="47"/>
      <c r="M6280" s="47"/>
      <c r="N6280" s="47"/>
      <c r="O6280" s="47"/>
      <c r="P6280" s="47"/>
      <c r="Q6280" s="47"/>
      <c r="R6280" s="47"/>
      <c r="S6280" s="47"/>
      <c r="T6280" s="47"/>
      <c r="U6280" s="47"/>
      <c r="V6280" s="47"/>
      <c r="W6280" s="47"/>
      <c r="X6280" s="91"/>
      <c r="Y6280" s="91"/>
      <c r="Z6280" s="91"/>
      <c r="AA6280" s="91"/>
    </row>
    <row r="6281" spans="2:27" ht="15" thickBot="1" x14ac:dyDescent="0.35">
      <c r="B6281" s="47" t="s">
        <v>16</v>
      </c>
      <c r="C6281" s="47"/>
      <c r="D6281" s="47"/>
      <c r="E6281" s="47"/>
      <c r="F6281" s="47"/>
      <c r="G6281" s="47"/>
      <c r="H6281" s="137"/>
      <c r="I6281" s="47"/>
      <c r="J6281" s="48" t="s">
        <v>5</v>
      </c>
      <c r="K6281" s="47" t="s">
        <v>17</v>
      </c>
      <c r="L6281" s="47"/>
      <c r="M6281" s="47"/>
      <c r="N6281" s="47"/>
      <c r="O6281" s="47"/>
      <c r="P6281" s="47"/>
      <c r="Q6281" s="47"/>
      <c r="R6281" s="47"/>
      <c r="S6281" s="47"/>
      <c r="T6281" s="47"/>
      <c r="U6281" s="47"/>
      <c r="V6281" s="47"/>
      <c r="W6281" s="47"/>
      <c r="X6281" s="91"/>
      <c r="Y6281" s="91"/>
      <c r="Z6281" s="91"/>
      <c r="AA6281" s="91"/>
    </row>
    <row r="6282" spans="2:27" ht="15" thickBot="1" x14ac:dyDescent="0.35">
      <c r="B6282" s="47" t="str">
        <f>IF(H6281="Erdgas","Nettorechnungsbetrag (Erdgas)",IF(H6281="Strom","Nettorechnungsbetrag (Strom)",IF(H6281="Wärme/Kälte","Nettorechnungsbetrag (Wärme/Kälte)","Bitte Energieart auswählen!")))</f>
        <v>Bitte Energieart auswählen!</v>
      </c>
      <c r="C6282" s="47"/>
      <c r="D6282" s="47"/>
      <c r="E6282" s="47"/>
      <c r="F6282" s="47"/>
      <c r="G6282" s="47"/>
      <c r="H6282" s="113"/>
      <c r="I6282" s="60" t="s">
        <v>18</v>
      </c>
      <c r="J6282" s="48" t="s">
        <v>5</v>
      </c>
      <c r="K6282" s="47" t="str">
        <f>IF(H6281="Erdgas","Erdgaskosten exkl. Steuern, Abgaben, Netzentgelte, etc.",IF(H6281="Strom","Stromkosten exkl. Steuern, Abgaben, Netzentgelte, etc.",IF(H6281="Wärme/Kälte","Wärme-/Kältekosten exkl. Steuern, Abgaben, Netzentgelte, etc.","Bitte Energieart auswählen!")))</f>
        <v>Bitte Energieart auswählen!</v>
      </c>
      <c r="L6282" s="47"/>
      <c r="M6282" s="47"/>
      <c r="N6282" s="47"/>
      <c r="O6282" s="47"/>
      <c r="P6282" s="47"/>
      <c r="Q6282" s="47"/>
      <c r="R6282" s="47"/>
      <c r="S6282" s="47"/>
      <c r="T6282" s="47"/>
      <c r="U6282" s="47"/>
      <c r="V6282" s="47"/>
      <c r="W6282" s="47"/>
      <c r="X6282" s="91"/>
      <c r="Y6282" s="91"/>
      <c r="Z6282" s="91"/>
      <c r="AA6282" s="91"/>
    </row>
    <row r="6283" spans="2:27" ht="15" thickBot="1" x14ac:dyDescent="0.35">
      <c r="B6283" s="47" t="str">
        <f>IF(AND(H6281="Erdgas",H6280="Nein"),"Erdgasverbrauch in kWh gem. letzter Jahresabrechnung",IF(H6281="Erdgas","Erdgasverbrauch in kWh im Kalenderjahr 2021",IF(AND(H6281="Strom",H6280="Nein"),"Stromverbrauch in kWh gem. letzter Jahresabrechnung",IF(H6281="Strom","Stromverbrauch in kWh im Kalenderjahr 2021",IF(AND(H6281="Wärme/Kälte",H6280="Nein"),"Wärme-/Kälteverbrauch in kWh gem. letzter Jahresabrechnung",IF(H6281="Wärme/Kälte","Wärme-/Kälteverbrauch in kWh im Kalenderjahr 2021","Bitte Energieart auswählen!"))))))</f>
        <v>Bitte Energieart auswählen!</v>
      </c>
      <c r="C6283" s="47"/>
      <c r="D6283" s="47"/>
      <c r="E6283" s="47"/>
      <c r="F6283" s="47"/>
      <c r="G6283" s="47"/>
      <c r="H6283" s="114"/>
      <c r="I6283" s="60" t="s">
        <v>19</v>
      </c>
      <c r="J6283" s="48" t="s">
        <v>5</v>
      </c>
      <c r="K6283" s="47" t="str">
        <f>IF(H6280="Nein",IF(H6281="Erdgas","Den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endet."),IF(H6281="Erdgas","Bitte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83" s="47"/>
      <c r="M6283" s="47"/>
      <c r="N6283" s="47"/>
      <c r="O6283" s="47"/>
      <c r="P6283" s="47"/>
      <c r="Q6283" s="47"/>
      <c r="R6283" s="47"/>
      <c r="S6283" s="47"/>
      <c r="T6283" s="47"/>
      <c r="U6283" s="47"/>
      <c r="V6283" s="47"/>
      <c r="W6283" s="47"/>
      <c r="X6283" s="91"/>
      <c r="Y6283" s="91"/>
      <c r="Z6283" s="91"/>
      <c r="AA6283" s="91"/>
    </row>
    <row r="6284" spans="2:27" x14ac:dyDescent="0.3">
      <c r="B6284" s="46"/>
      <c r="C6284" s="46"/>
      <c r="D6284" s="46"/>
      <c r="E6284" s="46"/>
      <c r="F6284" s="46"/>
      <c r="G6284" s="46"/>
      <c r="H6284" s="46"/>
      <c r="I6284" s="46"/>
      <c r="J6284" s="46"/>
      <c r="K6284" s="46"/>
      <c r="L6284" s="46"/>
      <c r="M6284" s="46"/>
      <c r="N6284" s="46"/>
      <c r="O6284" s="46"/>
      <c r="P6284" s="46"/>
      <c r="Q6284" s="46"/>
      <c r="R6284" s="46"/>
      <c r="S6284" s="46"/>
      <c r="T6284" s="46"/>
      <c r="U6284" s="46"/>
      <c r="V6284" s="46"/>
      <c r="W6284" s="46"/>
      <c r="X6284" s="91"/>
      <c r="Y6284" s="91"/>
      <c r="Z6284" s="91"/>
      <c r="AA6284" s="91"/>
    </row>
    <row r="6285" spans="2:27" ht="18" thickBot="1" x14ac:dyDescent="0.5">
      <c r="B6285" s="56" t="s">
        <v>10</v>
      </c>
      <c r="C6285" s="47"/>
      <c r="D6285" s="47"/>
      <c r="E6285" s="47"/>
      <c r="F6285" s="47"/>
      <c r="G6285" s="47"/>
      <c r="H6285" s="47"/>
      <c r="I6285" s="47"/>
      <c r="J6285" s="47"/>
      <c r="K6285" s="47"/>
      <c r="L6285" s="47"/>
      <c r="M6285" s="47"/>
      <c r="N6285" s="47"/>
      <c r="O6285" s="47"/>
      <c r="P6285" s="47"/>
      <c r="Q6285" s="47"/>
      <c r="R6285" s="47"/>
      <c r="S6285" s="47"/>
      <c r="T6285" s="47"/>
      <c r="U6285" s="47"/>
      <c r="V6285" s="47"/>
      <c r="W6285" s="47"/>
      <c r="X6285" s="91"/>
      <c r="Y6285" s="90"/>
      <c r="Z6285" s="91"/>
      <c r="AA6285" s="91"/>
    </row>
    <row r="6286" spans="2:27" ht="15" thickBot="1" x14ac:dyDescent="0.35">
      <c r="B6286" s="47" t="s">
        <v>11</v>
      </c>
      <c r="C6286" s="47"/>
      <c r="D6286" s="47"/>
      <c r="E6286" s="47"/>
      <c r="F6286" s="47"/>
      <c r="G6286" s="47"/>
      <c r="H6286" s="112"/>
      <c r="I6286" s="47"/>
      <c r="J6286" s="48" t="s">
        <v>5</v>
      </c>
      <c r="K6286" s="47" t="s">
        <v>12</v>
      </c>
      <c r="L6286" s="47"/>
      <c r="M6286" s="47"/>
      <c r="N6286" s="47"/>
      <c r="O6286" s="47"/>
      <c r="P6286" s="47"/>
      <c r="Q6286" s="47"/>
      <c r="R6286" s="47"/>
      <c r="S6286" s="47"/>
      <c r="T6286" s="47"/>
      <c r="U6286" s="47"/>
      <c r="V6286" s="47"/>
      <c r="W6286" s="47"/>
      <c r="X6286" s="91">
        <f>H6287</f>
        <v>0</v>
      </c>
      <c r="Y6286" s="91">
        <f>H6288</f>
        <v>0</v>
      </c>
      <c r="Z6286" s="91">
        <f>H6289</f>
        <v>0</v>
      </c>
      <c r="AA6286" s="91">
        <f>H6290</f>
        <v>0</v>
      </c>
    </row>
    <row r="6287" spans="2:27" ht="15" thickBot="1" x14ac:dyDescent="0.35">
      <c r="B6287" s="47" t="s">
        <v>13</v>
      </c>
      <c r="C6287" s="47"/>
      <c r="D6287" s="47"/>
      <c r="E6287" s="47"/>
      <c r="F6287" s="47"/>
      <c r="G6287" s="47"/>
      <c r="H6287" s="112"/>
      <c r="I6287" s="59"/>
      <c r="J6287" s="48" t="s">
        <v>5</v>
      </c>
      <c r="K6287" s="47" t="s">
        <v>15</v>
      </c>
      <c r="L6287" s="47"/>
      <c r="M6287" s="47"/>
      <c r="N6287" s="47"/>
      <c r="O6287" s="47"/>
      <c r="P6287" s="47"/>
      <c r="Q6287" s="47"/>
      <c r="R6287" s="47"/>
      <c r="S6287" s="47"/>
      <c r="T6287" s="47"/>
      <c r="U6287" s="47"/>
      <c r="V6287" s="47"/>
      <c r="W6287" s="47"/>
      <c r="X6287" s="91"/>
      <c r="Y6287" s="91"/>
      <c r="Z6287" s="91"/>
      <c r="AA6287" s="91"/>
    </row>
    <row r="6288" spans="2:27" ht="15" thickBot="1" x14ac:dyDescent="0.35">
      <c r="B6288" s="47" t="s">
        <v>16</v>
      </c>
      <c r="C6288" s="47"/>
      <c r="D6288" s="47"/>
      <c r="E6288" s="47"/>
      <c r="F6288" s="47"/>
      <c r="G6288" s="47"/>
      <c r="H6288" s="137"/>
      <c r="I6288" s="47"/>
      <c r="J6288" s="48" t="s">
        <v>5</v>
      </c>
      <c r="K6288" s="47" t="s">
        <v>17</v>
      </c>
      <c r="L6288" s="47"/>
      <c r="M6288" s="47"/>
      <c r="N6288" s="47"/>
      <c r="O6288" s="47"/>
      <c r="P6288" s="47"/>
      <c r="Q6288" s="47"/>
      <c r="R6288" s="47"/>
      <c r="S6288" s="47"/>
      <c r="T6288" s="47"/>
      <c r="U6288" s="47"/>
      <c r="V6288" s="47"/>
      <c r="W6288" s="47"/>
      <c r="X6288" s="91"/>
      <c r="Y6288" s="91"/>
      <c r="Z6288" s="91"/>
      <c r="AA6288" s="91"/>
    </row>
    <row r="6289" spans="2:27" ht="15" thickBot="1" x14ac:dyDescent="0.35">
      <c r="B6289" s="47" t="str">
        <f>IF(H6288="Erdgas","Nettorechnungsbetrag (Erdgas)",IF(H6288="Strom","Nettorechnungsbetrag (Strom)",IF(H6288="Wärme/Kälte","Nettorechnungsbetrag (Wärme/Kälte)","Bitte Energieart auswählen!")))</f>
        <v>Bitte Energieart auswählen!</v>
      </c>
      <c r="C6289" s="47"/>
      <c r="D6289" s="47"/>
      <c r="E6289" s="47"/>
      <c r="F6289" s="47"/>
      <c r="G6289" s="47"/>
      <c r="H6289" s="113"/>
      <c r="I6289" s="60" t="s">
        <v>18</v>
      </c>
      <c r="J6289" s="48" t="s">
        <v>5</v>
      </c>
      <c r="K6289" s="47" t="str">
        <f>IF(H6288="Erdgas","Erdgaskosten exkl. Steuern, Abgaben, Netzentgelte, etc.",IF(H6288="Strom","Stromkosten exkl. Steuern, Abgaben, Netzentgelte, etc.",IF(H6288="Wärme/Kälte","Wärme-/Kältekosten exkl. Steuern, Abgaben, Netzentgelte, etc.","Bitte Energieart auswählen!")))</f>
        <v>Bitte Energieart auswählen!</v>
      </c>
      <c r="L6289" s="47"/>
      <c r="M6289" s="47"/>
      <c r="N6289" s="47"/>
      <c r="O6289" s="47"/>
      <c r="P6289" s="47"/>
      <c r="Q6289" s="47"/>
      <c r="R6289" s="47"/>
      <c r="S6289" s="47"/>
      <c r="T6289" s="47"/>
      <c r="U6289" s="47"/>
      <c r="V6289" s="47"/>
      <c r="W6289" s="47"/>
      <c r="X6289" s="91"/>
      <c r="Y6289" s="91"/>
      <c r="Z6289" s="91"/>
      <c r="AA6289" s="91"/>
    </row>
    <row r="6290" spans="2:27" ht="15" thickBot="1" x14ac:dyDescent="0.35">
      <c r="B6290" s="47" t="str">
        <f>IF(AND(H6288="Erdgas",H6287="Nein"),"Erdgasverbrauch in kWh gem. letzter Jahresabrechnung",IF(H6288="Erdgas","Erdgasverbrauch in kWh im Kalenderjahr 2021",IF(AND(H6288="Strom",H6287="Nein"),"Stromverbrauch in kWh gem. letzter Jahresabrechnung",IF(H6288="Strom","Stromverbrauch in kWh im Kalenderjahr 2021",IF(AND(H6288="Wärme/Kälte",H6287="Nein"),"Wärme-/Kälteverbrauch in kWh gem. letzter Jahresabrechnung",IF(H6288="Wärme/Kälte","Wärme-/Kälteverbrauch in kWh im Kalenderjahr 2021","Bitte Energieart auswählen!"))))))</f>
        <v>Bitte Energieart auswählen!</v>
      </c>
      <c r="C6290" s="47"/>
      <c r="D6290" s="47"/>
      <c r="E6290" s="47"/>
      <c r="F6290" s="47"/>
      <c r="G6290" s="47"/>
      <c r="H6290" s="114"/>
      <c r="I6290" s="60" t="s">
        <v>19</v>
      </c>
      <c r="J6290" s="48" t="s">
        <v>5</v>
      </c>
      <c r="K6290" s="47" t="str">
        <f>IF(H6287="Nein",IF(H6288="Erdgas","Den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endet."),IF(H6288="Erdgas","Bitte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90" s="47"/>
      <c r="M6290" s="47"/>
      <c r="N6290" s="47"/>
      <c r="O6290" s="47"/>
      <c r="P6290" s="47"/>
      <c r="Q6290" s="47"/>
      <c r="R6290" s="47"/>
      <c r="S6290" s="47"/>
      <c r="T6290" s="47"/>
      <c r="U6290" s="47"/>
      <c r="V6290" s="47"/>
      <c r="W6290" s="47"/>
      <c r="X6290" s="91"/>
      <c r="Y6290" s="91"/>
      <c r="Z6290" s="91"/>
      <c r="AA6290" s="91"/>
    </row>
    <row r="6291" spans="2:27" x14ac:dyDescent="0.3">
      <c r="B6291" s="46"/>
      <c r="C6291" s="46"/>
      <c r="D6291" s="46"/>
      <c r="E6291" s="46"/>
      <c r="F6291" s="46"/>
      <c r="G6291" s="46"/>
      <c r="H6291" s="46"/>
      <c r="I6291" s="46"/>
      <c r="J6291" s="46"/>
      <c r="K6291" s="46"/>
      <c r="L6291" s="46"/>
      <c r="M6291" s="46"/>
      <c r="N6291" s="46"/>
      <c r="O6291" s="46"/>
      <c r="P6291" s="46"/>
      <c r="Q6291" s="46"/>
      <c r="R6291" s="46"/>
      <c r="S6291" s="46"/>
      <c r="T6291" s="46"/>
      <c r="U6291" s="46"/>
      <c r="V6291" s="46"/>
      <c r="W6291" s="46"/>
      <c r="X6291" s="91"/>
      <c r="Y6291" s="91"/>
      <c r="Z6291" s="91"/>
      <c r="AA6291" s="91"/>
    </row>
    <row r="6292" spans="2:27" ht="18" thickBot="1" x14ac:dyDescent="0.5">
      <c r="B6292" s="56" t="s">
        <v>10</v>
      </c>
      <c r="C6292" s="47"/>
      <c r="D6292" s="47"/>
      <c r="E6292" s="47"/>
      <c r="F6292" s="47"/>
      <c r="G6292" s="47"/>
      <c r="H6292" s="47"/>
      <c r="I6292" s="47"/>
      <c r="J6292" s="47"/>
      <c r="K6292" s="47"/>
      <c r="L6292" s="47"/>
      <c r="M6292" s="47"/>
      <c r="N6292" s="47"/>
      <c r="O6292" s="47"/>
      <c r="P6292" s="47"/>
      <c r="Q6292" s="47"/>
      <c r="R6292" s="47"/>
      <c r="S6292" s="47"/>
      <c r="T6292" s="47"/>
      <c r="U6292" s="47"/>
      <c r="V6292" s="47"/>
      <c r="W6292" s="47"/>
      <c r="X6292" s="91"/>
      <c r="Y6292" s="90"/>
      <c r="Z6292" s="91"/>
      <c r="AA6292" s="91"/>
    </row>
    <row r="6293" spans="2:27" ht="15" thickBot="1" x14ac:dyDescent="0.35">
      <c r="B6293" s="47" t="s">
        <v>11</v>
      </c>
      <c r="C6293" s="47"/>
      <c r="D6293" s="47"/>
      <c r="E6293" s="47"/>
      <c r="F6293" s="47"/>
      <c r="G6293" s="47"/>
      <c r="H6293" s="112"/>
      <c r="I6293" s="47"/>
      <c r="J6293" s="48" t="s">
        <v>5</v>
      </c>
      <c r="K6293" s="47" t="s">
        <v>12</v>
      </c>
      <c r="L6293" s="47"/>
      <c r="M6293" s="47"/>
      <c r="N6293" s="47"/>
      <c r="O6293" s="47"/>
      <c r="P6293" s="47"/>
      <c r="Q6293" s="47"/>
      <c r="R6293" s="47"/>
      <c r="S6293" s="47"/>
      <c r="T6293" s="47"/>
      <c r="U6293" s="47"/>
      <c r="V6293" s="47"/>
      <c r="W6293" s="47"/>
      <c r="X6293" s="91">
        <f>H6294</f>
        <v>0</v>
      </c>
      <c r="Y6293" s="91">
        <f>H6295</f>
        <v>0</v>
      </c>
      <c r="Z6293" s="91">
        <f>H6296</f>
        <v>0</v>
      </c>
      <c r="AA6293" s="91">
        <f>H6297</f>
        <v>0</v>
      </c>
    </row>
    <row r="6294" spans="2:27" ht="15" thickBot="1" x14ac:dyDescent="0.35">
      <c r="B6294" s="47" t="s">
        <v>13</v>
      </c>
      <c r="C6294" s="47"/>
      <c r="D6294" s="47"/>
      <c r="E6294" s="47"/>
      <c r="F6294" s="47"/>
      <c r="G6294" s="47"/>
      <c r="H6294" s="112"/>
      <c r="I6294" s="59"/>
      <c r="J6294" s="48" t="s">
        <v>5</v>
      </c>
      <c r="K6294" s="47" t="s">
        <v>15</v>
      </c>
      <c r="L6294" s="47"/>
      <c r="M6294" s="47"/>
      <c r="N6294" s="47"/>
      <c r="O6294" s="47"/>
      <c r="P6294" s="47"/>
      <c r="Q6294" s="47"/>
      <c r="R6294" s="47"/>
      <c r="S6294" s="47"/>
      <c r="T6294" s="47"/>
      <c r="U6294" s="47"/>
      <c r="V6294" s="47"/>
      <c r="W6294" s="47"/>
      <c r="X6294" s="91"/>
      <c r="Y6294" s="91"/>
      <c r="Z6294" s="91"/>
      <c r="AA6294" s="91"/>
    </row>
    <row r="6295" spans="2:27" ht="15" thickBot="1" x14ac:dyDescent="0.35">
      <c r="B6295" s="47" t="s">
        <v>16</v>
      </c>
      <c r="C6295" s="47"/>
      <c r="D6295" s="47"/>
      <c r="E6295" s="47"/>
      <c r="F6295" s="47"/>
      <c r="G6295" s="47"/>
      <c r="H6295" s="137"/>
      <c r="I6295" s="47"/>
      <c r="J6295" s="48" t="s">
        <v>5</v>
      </c>
      <c r="K6295" s="47" t="s">
        <v>17</v>
      </c>
      <c r="L6295" s="47"/>
      <c r="M6295" s="47"/>
      <c r="N6295" s="47"/>
      <c r="O6295" s="47"/>
      <c r="P6295" s="47"/>
      <c r="Q6295" s="47"/>
      <c r="R6295" s="47"/>
      <c r="S6295" s="47"/>
      <c r="T6295" s="47"/>
      <c r="U6295" s="47"/>
      <c r="V6295" s="47"/>
      <c r="W6295" s="47"/>
      <c r="X6295" s="91"/>
      <c r="Y6295" s="91"/>
      <c r="Z6295" s="91"/>
      <c r="AA6295" s="91"/>
    </row>
    <row r="6296" spans="2:27" ht="15" thickBot="1" x14ac:dyDescent="0.35">
      <c r="B6296" s="47" t="str">
        <f>IF(H6295="Erdgas","Nettorechnungsbetrag (Erdgas)",IF(H6295="Strom","Nettorechnungsbetrag (Strom)",IF(H6295="Wärme/Kälte","Nettorechnungsbetrag (Wärme/Kälte)","Bitte Energieart auswählen!")))</f>
        <v>Bitte Energieart auswählen!</v>
      </c>
      <c r="C6296" s="47"/>
      <c r="D6296" s="47"/>
      <c r="E6296" s="47"/>
      <c r="F6296" s="47"/>
      <c r="G6296" s="47"/>
      <c r="H6296" s="113"/>
      <c r="I6296" s="60" t="s">
        <v>18</v>
      </c>
      <c r="J6296" s="48" t="s">
        <v>5</v>
      </c>
      <c r="K6296" s="47" t="str">
        <f>IF(H6295="Erdgas","Erdgaskosten exkl. Steuern, Abgaben, Netzentgelte, etc.",IF(H6295="Strom","Stromkosten exkl. Steuern, Abgaben, Netzentgelte, etc.",IF(H6295="Wärme/Kälte","Wärme-/Kältekosten exkl. Steuern, Abgaben, Netzentgelte, etc.","Bitte Energieart auswählen!")))</f>
        <v>Bitte Energieart auswählen!</v>
      </c>
      <c r="L6296" s="47"/>
      <c r="M6296" s="47"/>
      <c r="N6296" s="47"/>
      <c r="O6296" s="47"/>
      <c r="P6296" s="47"/>
      <c r="Q6296" s="47"/>
      <c r="R6296" s="47"/>
      <c r="S6296" s="47"/>
      <c r="T6296" s="47"/>
      <c r="U6296" s="47"/>
      <c r="V6296" s="47"/>
      <c r="W6296" s="47"/>
      <c r="X6296" s="91"/>
      <c r="Y6296" s="91"/>
      <c r="Z6296" s="91"/>
      <c r="AA6296" s="91"/>
    </row>
    <row r="6297" spans="2:27" ht="15" thickBot="1" x14ac:dyDescent="0.35">
      <c r="B6297" s="47" t="str">
        <f>IF(AND(H6295="Erdgas",H6294="Nein"),"Erdgasverbrauch in kWh gem. letzter Jahresabrechnung",IF(H6295="Erdgas","Erdgasverbrauch in kWh im Kalenderjahr 2021",IF(AND(H6295="Strom",H6294="Nein"),"Stromverbrauch in kWh gem. letzter Jahresabrechnung",IF(H6295="Strom","Stromverbrauch in kWh im Kalenderjahr 2021",IF(AND(H6295="Wärme/Kälte",H6294="Nein"),"Wärme-/Kälteverbrauch in kWh gem. letzter Jahresabrechnung",IF(H6295="Wärme/Kälte","Wärme-/Kälteverbrauch in kWh im Kalenderjahr 2021","Bitte Energieart auswählen!"))))))</f>
        <v>Bitte Energieart auswählen!</v>
      </c>
      <c r="C6297" s="47"/>
      <c r="D6297" s="47"/>
      <c r="E6297" s="47"/>
      <c r="F6297" s="47"/>
      <c r="G6297" s="47"/>
      <c r="H6297" s="114"/>
      <c r="I6297" s="60" t="s">
        <v>19</v>
      </c>
      <c r="J6297" s="48" t="s">
        <v>5</v>
      </c>
      <c r="K6297" s="47" t="str">
        <f>IF(H6294="Nein",IF(H6295="Erdgas","Den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endet."),IF(H6295="Erdgas","Bitte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297" s="47"/>
      <c r="M6297" s="47"/>
      <c r="N6297" s="47"/>
      <c r="O6297" s="47"/>
      <c r="P6297" s="47"/>
      <c r="Q6297" s="47"/>
      <c r="R6297" s="47"/>
      <c r="S6297" s="47"/>
      <c r="T6297" s="47"/>
      <c r="U6297" s="47"/>
      <c r="V6297" s="47"/>
      <c r="W6297" s="47"/>
      <c r="X6297" s="91"/>
      <c r="Y6297" s="91"/>
      <c r="Z6297" s="91"/>
      <c r="AA6297" s="91"/>
    </row>
    <row r="6298" spans="2:27" x14ac:dyDescent="0.3">
      <c r="B6298" s="46"/>
      <c r="C6298" s="46"/>
      <c r="D6298" s="46"/>
      <c r="E6298" s="46"/>
      <c r="F6298" s="46"/>
      <c r="G6298" s="46"/>
      <c r="H6298" s="46"/>
      <c r="I6298" s="46"/>
      <c r="J6298" s="46"/>
      <c r="K6298" s="46"/>
      <c r="L6298" s="46"/>
      <c r="M6298" s="46"/>
      <c r="N6298" s="46"/>
      <c r="O6298" s="46"/>
      <c r="P6298" s="46"/>
      <c r="Q6298" s="46"/>
      <c r="R6298" s="46"/>
      <c r="S6298" s="46"/>
      <c r="T6298" s="46"/>
      <c r="U6298" s="46"/>
      <c r="V6298" s="46"/>
      <c r="W6298" s="46"/>
      <c r="X6298" s="91"/>
      <c r="Y6298" s="91"/>
      <c r="Z6298" s="91"/>
      <c r="AA6298" s="91"/>
    </row>
    <row r="6299" spans="2:27" ht="18" thickBot="1" x14ac:dyDescent="0.5">
      <c r="B6299" s="56" t="s">
        <v>10</v>
      </c>
      <c r="C6299" s="47"/>
      <c r="D6299" s="47"/>
      <c r="E6299" s="47"/>
      <c r="F6299" s="47"/>
      <c r="G6299" s="47"/>
      <c r="H6299" s="47"/>
      <c r="I6299" s="47"/>
      <c r="J6299" s="47"/>
      <c r="K6299" s="47"/>
      <c r="L6299" s="47"/>
      <c r="M6299" s="47"/>
      <c r="N6299" s="47"/>
      <c r="O6299" s="47"/>
      <c r="P6299" s="47"/>
      <c r="Q6299" s="47"/>
      <c r="R6299" s="47"/>
      <c r="S6299" s="47"/>
      <c r="T6299" s="47"/>
      <c r="U6299" s="47"/>
      <c r="V6299" s="47"/>
      <c r="W6299" s="47"/>
      <c r="X6299" s="91"/>
      <c r="Y6299" s="90"/>
      <c r="Z6299" s="91"/>
      <c r="AA6299" s="91"/>
    </row>
    <row r="6300" spans="2:27" ht="15" thickBot="1" x14ac:dyDescent="0.35">
      <c r="B6300" s="47" t="s">
        <v>11</v>
      </c>
      <c r="C6300" s="47"/>
      <c r="D6300" s="47"/>
      <c r="E6300" s="47"/>
      <c r="F6300" s="47"/>
      <c r="G6300" s="47"/>
      <c r="H6300" s="112"/>
      <c r="I6300" s="47"/>
      <c r="J6300" s="48" t="s">
        <v>5</v>
      </c>
      <c r="K6300" s="47" t="s">
        <v>12</v>
      </c>
      <c r="L6300" s="47"/>
      <c r="M6300" s="47"/>
      <c r="N6300" s="47"/>
      <c r="O6300" s="47"/>
      <c r="P6300" s="47"/>
      <c r="Q6300" s="47"/>
      <c r="R6300" s="47"/>
      <c r="S6300" s="47"/>
      <c r="T6300" s="47"/>
      <c r="U6300" s="47"/>
      <c r="V6300" s="47"/>
      <c r="W6300" s="47"/>
      <c r="X6300" s="91">
        <f>H6301</f>
        <v>0</v>
      </c>
      <c r="Y6300" s="91">
        <f>H6302</f>
        <v>0</v>
      </c>
      <c r="Z6300" s="91">
        <f>H6303</f>
        <v>0</v>
      </c>
      <c r="AA6300" s="91">
        <f>H6304</f>
        <v>0</v>
      </c>
    </row>
    <row r="6301" spans="2:27" ht="15" thickBot="1" x14ac:dyDescent="0.35">
      <c r="B6301" s="47" t="s">
        <v>13</v>
      </c>
      <c r="C6301" s="47"/>
      <c r="D6301" s="47"/>
      <c r="E6301" s="47"/>
      <c r="F6301" s="47"/>
      <c r="G6301" s="47"/>
      <c r="H6301" s="112"/>
      <c r="I6301" s="59"/>
      <c r="J6301" s="48" t="s">
        <v>5</v>
      </c>
      <c r="K6301" s="47" t="s">
        <v>15</v>
      </c>
      <c r="L6301" s="47"/>
      <c r="M6301" s="47"/>
      <c r="N6301" s="47"/>
      <c r="O6301" s="47"/>
      <c r="P6301" s="47"/>
      <c r="Q6301" s="47"/>
      <c r="R6301" s="47"/>
      <c r="S6301" s="47"/>
      <c r="T6301" s="47"/>
      <c r="U6301" s="47"/>
      <c r="V6301" s="47"/>
      <c r="W6301" s="47"/>
      <c r="X6301" s="91"/>
      <c r="Y6301" s="91"/>
      <c r="Z6301" s="91"/>
      <c r="AA6301" s="91"/>
    </row>
    <row r="6302" spans="2:27" ht="15" thickBot="1" x14ac:dyDescent="0.35">
      <c r="B6302" s="47" t="s">
        <v>16</v>
      </c>
      <c r="C6302" s="47"/>
      <c r="D6302" s="47"/>
      <c r="E6302" s="47"/>
      <c r="F6302" s="47"/>
      <c r="G6302" s="47"/>
      <c r="H6302" s="137"/>
      <c r="I6302" s="47"/>
      <c r="J6302" s="48" t="s">
        <v>5</v>
      </c>
      <c r="K6302" s="47" t="s">
        <v>17</v>
      </c>
      <c r="L6302" s="47"/>
      <c r="M6302" s="47"/>
      <c r="N6302" s="47"/>
      <c r="O6302" s="47"/>
      <c r="P6302" s="47"/>
      <c r="Q6302" s="47"/>
      <c r="R6302" s="47"/>
      <c r="S6302" s="47"/>
      <c r="T6302" s="47"/>
      <c r="U6302" s="47"/>
      <c r="V6302" s="47"/>
      <c r="W6302" s="47"/>
      <c r="X6302" s="91"/>
      <c r="Y6302" s="91"/>
      <c r="Z6302" s="91"/>
      <c r="AA6302" s="91"/>
    </row>
    <row r="6303" spans="2:27" ht="15" thickBot="1" x14ac:dyDescent="0.35">
      <c r="B6303" s="47" t="str">
        <f>IF(H6302="Erdgas","Nettorechnungsbetrag (Erdgas)",IF(H6302="Strom","Nettorechnungsbetrag (Strom)",IF(H6302="Wärme/Kälte","Nettorechnungsbetrag (Wärme/Kälte)","Bitte Energieart auswählen!")))</f>
        <v>Bitte Energieart auswählen!</v>
      </c>
      <c r="C6303" s="47"/>
      <c r="D6303" s="47"/>
      <c r="E6303" s="47"/>
      <c r="F6303" s="47"/>
      <c r="G6303" s="47"/>
      <c r="H6303" s="113"/>
      <c r="I6303" s="60" t="s">
        <v>18</v>
      </c>
      <c r="J6303" s="48" t="s">
        <v>5</v>
      </c>
      <c r="K6303" s="47" t="str">
        <f>IF(H6302="Erdgas","Erdgaskosten exkl. Steuern, Abgaben, Netzentgelte, etc.",IF(H6302="Strom","Stromkosten exkl. Steuern, Abgaben, Netzentgelte, etc.",IF(H6302="Wärme/Kälte","Wärme-/Kältekosten exkl. Steuern, Abgaben, Netzentgelte, etc.","Bitte Energieart auswählen!")))</f>
        <v>Bitte Energieart auswählen!</v>
      </c>
      <c r="L6303" s="47"/>
      <c r="M6303" s="47"/>
      <c r="N6303" s="47"/>
      <c r="O6303" s="47"/>
      <c r="P6303" s="47"/>
      <c r="Q6303" s="47"/>
      <c r="R6303" s="47"/>
      <c r="S6303" s="47"/>
      <c r="T6303" s="47"/>
      <c r="U6303" s="47"/>
      <c r="V6303" s="47"/>
      <c r="W6303" s="47"/>
      <c r="X6303" s="91"/>
      <c r="Y6303" s="91"/>
      <c r="Z6303" s="91"/>
      <c r="AA6303" s="91"/>
    </row>
    <row r="6304" spans="2:27" ht="15" thickBot="1" x14ac:dyDescent="0.35">
      <c r="B6304" s="47" t="str">
        <f>IF(AND(H6302="Erdgas",H6301="Nein"),"Erdgasverbrauch in kWh gem. letzter Jahresabrechnung",IF(H6302="Erdgas","Erdgasverbrauch in kWh im Kalenderjahr 2021",IF(AND(H6302="Strom",H6301="Nein"),"Stromverbrauch in kWh gem. letzter Jahresabrechnung",IF(H6302="Strom","Stromverbrauch in kWh im Kalenderjahr 2021",IF(AND(H6302="Wärme/Kälte",H6301="Nein"),"Wärme-/Kälteverbrauch in kWh gem. letzter Jahresabrechnung",IF(H6302="Wärme/Kälte","Wärme-/Kälteverbrauch in kWh im Kalenderjahr 2021","Bitte Energieart auswählen!"))))))</f>
        <v>Bitte Energieart auswählen!</v>
      </c>
      <c r="C6304" s="47"/>
      <c r="D6304" s="47"/>
      <c r="E6304" s="47"/>
      <c r="F6304" s="47"/>
      <c r="G6304" s="47"/>
      <c r="H6304" s="114"/>
      <c r="I6304" s="60" t="s">
        <v>19</v>
      </c>
      <c r="J6304" s="48" t="s">
        <v>5</v>
      </c>
      <c r="K6304" s="47" t="str">
        <f>IF(H6301="Nein",IF(H6302="Erdgas","Den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endet."),IF(H6302="Erdgas","Bitte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04" s="47"/>
      <c r="M6304" s="47"/>
      <c r="N6304" s="47"/>
      <c r="O6304" s="47"/>
      <c r="P6304" s="47"/>
      <c r="Q6304" s="47"/>
      <c r="R6304" s="47"/>
      <c r="S6304" s="47"/>
      <c r="T6304" s="47"/>
      <c r="U6304" s="47"/>
      <c r="V6304" s="47"/>
      <c r="W6304" s="47"/>
      <c r="X6304" s="91"/>
      <c r="Y6304" s="91"/>
      <c r="Z6304" s="91"/>
      <c r="AA6304" s="91"/>
    </row>
    <row r="6305" spans="2:27" x14ac:dyDescent="0.3">
      <c r="B6305" s="46"/>
      <c r="C6305" s="46"/>
      <c r="D6305" s="46"/>
      <c r="E6305" s="46"/>
      <c r="F6305" s="46"/>
      <c r="G6305" s="46"/>
      <c r="H6305" s="46"/>
      <c r="I6305" s="46"/>
      <c r="J6305" s="46"/>
      <c r="K6305" s="46"/>
      <c r="L6305" s="46"/>
      <c r="M6305" s="46"/>
      <c r="N6305" s="46"/>
      <c r="O6305" s="46"/>
      <c r="P6305" s="46"/>
      <c r="Q6305" s="46"/>
      <c r="R6305" s="46"/>
      <c r="S6305" s="46"/>
      <c r="T6305" s="46"/>
      <c r="U6305" s="46"/>
      <c r="V6305" s="46"/>
      <c r="W6305" s="46"/>
      <c r="X6305" s="91"/>
      <c r="Y6305" s="91"/>
      <c r="Z6305" s="91"/>
      <c r="AA6305" s="91"/>
    </row>
    <row r="6306" spans="2:27" ht="18" thickBot="1" x14ac:dyDescent="0.5">
      <c r="B6306" s="56" t="s">
        <v>10</v>
      </c>
      <c r="C6306" s="47"/>
      <c r="D6306" s="47"/>
      <c r="E6306" s="47"/>
      <c r="F6306" s="47"/>
      <c r="G6306" s="47"/>
      <c r="H6306" s="47"/>
      <c r="I6306" s="47"/>
      <c r="J6306" s="47"/>
      <c r="K6306" s="47"/>
      <c r="L6306" s="47"/>
      <c r="M6306" s="47"/>
      <c r="N6306" s="47"/>
      <c r="O6306" s="47"/>
      <c r="P6306" s="47"/>
      <c r="Q6306" s="47"/>
      <c r="R6306" s="47"/>
      <c r="S6306" s="47"/>
      <c r="T6306" s="47"/>
      <c r="U6306" s="47"/>
      <c r="V6306" s="47"/>
      <c r="W6306" s="47"/>
      <c r="X6306" s="91"/>
      <c r="Y6306" s="90"/>
      <c r="Z6306" s="91"/>
      <c r="AA6306" s="91"/>
    </row>
    <row r="6307" spans="2:27" ht="15" thickBot="1" x14ac:dyDescent="0.35">
      <c r="B6307" s="47" t="s">
        <v>11</v>
      </c>
      <c r="C6307" s="47"/>
      <c r="D6307" s="47"/>
      <c r="E6307" s="47"/>
      <c r="F6307" s="47"/>
      <c r="G6307" s="47"/>
      <c r="H6307" s="112"/>
      <c r="I6307" s="47"/>
      <c r="J6307" s="48" t="s">
        <v>5</v>
      </c>
      <c r="K6307" s="47" t="s">
        <v>12</v>
      </c>
      <c r="L6307" s="47"/>
      <c r="M6307" s="47"/>
      <c r="N6307" s="47"/>
      <c r="O6307" s="47"/>
      <c r="P6307" s="47"/>
      <c r="Q6307" s="47"/>
      <c r="R6307" s="47"/>
      <c r="S6307" s="47"/>
      <c r="T6307" s="47"/>
      <c r="U6307" s="47"/>
      <c r="V6307" s="47"/>
      <c r="W6307" s="47"/>
      <c r="X6307" s="91">
        <f>H6308</f>
        <v>0</v>
      </c>
      <c r="Y6307" s="91">
        <f>H6309</f>
        <v>0</v>
      </c>
      <c r="Z6307" s="91">
        <f>H6310</f>
        <v>0</v>
      </c>
      <c r="AA6307" s="91">
        <f>H6311</f>
        <v>0</v>
      </c>
    </row>
    <row r="6308" spans="2:27" ht="15" thickBot="1" x14ac:dyDescent="0.35">
      <c r="B6308" s="47" t="s">
        <v>13</v>
      </c>
      <c r="C6308" s="47"/>
      <c r="D6308" s="47"/>
      <c r="E6308" s="47"/>
      <c r="F6308" s="47"/>
      <c r="G6308" s="47"/>
      <c r="H6308" s="112"/>
      <c r="I6308" s="59"/>
      <c r="J6308" s="48" t="s">
        <v>5</v>
      </c>
      <c r="K6308" s="47" t="s">
        <v>15</v>
      </c>
      <c r="L6308" s="47"/>
      <c r="M6308" s="47"/>
      <c r="N6308" s="47"/>
      <c r="O6308" s="47"/>
      <c r="P6308" s="47"/>
      <c r="Q6308" s="47"/>
      <c r="R6308" s="47"/>
      <c r="S6308" s="47"/>
      <c r="T6308" s="47"/>
      <c r="U6308" s="47"/>
      <c r="V6308" s="47"/>
      <c r="W6308" s="47"/>
      <c r="X6308" s="91"/>
      <c r="Y6308" s="91"/>
      <c r="Z6308" s="91"/>
      <c r="AA6308" s="91"/>
    </row>
    <row r="6309" spans="2:27" ht="15" thickBot="1" x14ac:dyDescent="0.35">
      <c r="B6309" s="47" t="s">
        <v>16</v>
      </c>
      <c r="C6309" s="47"/>
      <c r="D6309" s="47"/>
      <c r="E6309" s="47"/>
      <c r="F6309" s="47"/>
      <c r="G6309" s="47"/>
      <c r="H6309" s="137"/>
      <c r="I6309" s="47"/>
      <c r="J6309" s="48" t="s">
        <v>5</v>
      </c>
      <c r="K6309" s="47" t="s">
        <v>17</v>
      </c>
      <c r="L6309" s="47"/>
      <c r="M6309" s="47"/>
      <c r="N6309" s="47"/>
      <c r="O6309" s="47"/>
      <c r="P6309" s="47"/>
      <c r="Q6309" s="47"/>
      <c r="R6309" s="47"/>
      <c r="S6309" s="47"/>
      <c r="T6309" s="47"/>
      <c r="U6309" s="47"/>
      <c r="V6309" s="47"/>
      <c r="W6309" s="47"/>
      <c r="X6309" s="91"/>
      <c r="Y6309" s="91"/>
      <c r="Z6309" s="91"/>
      <c r="AA6309" s="91"/>
    </row>
    <row r="6310" spans="2:27" ht="15" thickBot="1" x14ac:dyDescent="0.35">
      <c r="B6310" s="47" t="str">
        <f>IF(H6309="Erdgas","Nettorechnungsbetrag (Erdgas)",IF(H6309="Strom","Nettorechnungsbetrag (Strom)",IF(H6309="Wärme/Kälte","Nettorechnungsbetrag (Wärme/Kälte)","Bitte Energieart auswählen!")))</f>
        <v>Bitte Energieart auswählen!</v>
      </c>
      <c r="C6310" s="47"/>
      <c r="D6310" s="47"/>
      <c r="E6310" s="47"/>
      <c r="F6310" s="47"/>
      <c r="G6310" s="47"/>
      <c r="H6310" s="113"/>
      <c r="I6310" s="60" t="s">
        <v>18</v>
      </c>
      <c r="J6310" s="48" t="s">
        <v>5</v>
      </c>
      <c r="K6310" s="47" t="str">
        <f>IF(H6309="Erdgas","Erdgaskosten exkl. Steuern, Abgaben, Netzentgelte, etc.",IF(H6309="Strom","Stromkosten exkl. Steuern, Abgaben, Netzentgelte, etc.",IF(H6309="Wärme/Kälte","Wärme-/Kältekosten exkl. Steuern, Abgaben, Netzentgelte, etc.","Bitte Energieart auswählen!")))</f>
        <v>Bitte Energieart auswählen!</v>
      </c>
      <c r="L6310" s="47"/>
      <c r="M6310" s="47"/>
      <c r="N6310" s="47"/>
      <c r="O6310" s="47"/>
      <c r="P6310" s="47"/>
      <c r="Q6310" s="47"/>
      <c r="R6310" s="47"/>
      <c r="S6310" s="47"/>
      <c r="T6310" s="47"/>
      <c r="U6310" s="47"/>
      <c r="V6310" s="47"/>
      <c r="W6310" s="47"/>
      <c r="X6310" s="91"/>
      <c r="Y6310" s="91"/>
      <c r="Z6310" s="91"/>
      <c r="AA6310" s="91"/>
    </row>
    <row r="6311" spans="2:27" ht="15" thickBot="1" x14ac:dyDescent="0.35">
      <c r="B6311" s="47" t="str">
        <f>IF(AND(H6309="Erdgas",H6308="Nein"),"Erdgasverbrauch in kWh gem. letzter Jahresabrechnung",IF(H6309="Erdgas","Erdgasverbrauch in kWh im Kalenderjahr 2021",IF(AND(H6309="Strom",H6308="Nein"),"Stromverbrauch in kWh gem. letzter Jahresabrechnung",IF(H6309="Strom","Stromverbrauch in kWh im Kalenderjahr 2021",IF(AND(H6309="Wärme/Kälte",H6308="Nein"),"Wärme-/Kälteverbrauch in kWh gem. letzter Jahresabrechnung",IF(H6309="Wärme/Kälte","Wärme-/Kälteverbrauch in kWh im Kalenderjahr 2021","Bitte Energieart auswählen!"))))))</f>
        <v>Bitte Energieart auswählen!</v>
      </c>
      <c r="C6311" s="47"/>
      <c r="D6311" s="47"/>
      <c r="E6311" s="47"/>
      <c r="F6311" s="47"/>
      <c r="G6311" s="47"/>
      <c r="H6311" s="114"/>
      <c r="I6311" s="60" t="s">
        <v>19</v>
      </c>
      <c r="J6311" s="48" t="s">
        <v>5</v>
      </c>
      <c r="K6311" s="47" t="str">
        <f>IF(H6308="Nein",IF(H6309="Erdgas","Den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endet."),IF(H6309="Erdgas","Bitte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11" s="47"/>
      <c r="M6311" s="47"/>
      <c r="N6311" s="47"/>
      <c r="O6311" s="47"/>
      <c r="P6311" s="47"/>
      <c r="Q6311" s="47"/>
      <c r="R6311" s="47"/>
      <c r="S6311" s="47"/>
      <c r="T6311" s="47"/>
      <c r="U6311" s="47"/>
      <c r="V6311" s="47"/>
      <c r="W6311" s="47"/>
      <c r="X6311" s="91"/>
      <c r="Y6311" s="91"/>
      <c r="Z6311" s="91"/>
      <c r="AA6311" s="91"/>
    </row>
    <row r="6312" spans="2:27" x14ac:dyDescent="0.3">
      <c r="B6312" s="46"/>
      <c r="C6312" s="46"/>
      <c r="D6312" s="46"/>
      <c r="E6312" s="46"/>
      <c r="F6312" s="46"/>
      <c r="G6312" s="46"/>
      <c r="H6312" s="46"/>
      <c r="I6312" s="46"/>
      <c r="J6312" s="46"/>
      <c r="K6312" s="46"/>
      <c r="L6312" s="46"/>
      <c r="M6312" s="46"/>
      <c r="N6312" s="46"/>
      <c r="O6312" s="46"/>
      <c r="P6312" s="46"/>
      <c r="Q6312" s="46"/>
      <c r="R6312" s="46"/>
      <c r="S6312" s="46"/>
      <c r="T6312" s="46"/>
      <c r="U6312" s="46"/>
      <c r="V6312" s="46"/>
      <c r="W6312" s="46"/>
      <c r="X6312" s="91"/>
      <c r="Y6312" s="91"/>
      <c r="Z6312" s="91"/>
      <c r="AA6312" s="91"/>
    </row>
    <row r="6313" spans="2:27" ht="18" thickBot="1" x14ac:dyDescent="0.5">
      <c r="B6313" s="56" t="s">
        <v>10</v>
      </c>
      <c r="C6313" s="47"/>
      <c r="D6313" s="47"/>
      <c r="E6313" s="47"/>
      <c r="F6313" s="47"/>
      <c r="G6313" s="47"/>
      <c r="H6313" s="47"/>
      <c r="I6313" s="47"/>
      <c r="J6313" s="47"/>
      <c r="K6313" s="47"/>
      <c r="L6313" s="47"/>
      <c r="M6313" s="47"/>
      <c r="N6313" s="47"/>
      <c r="O6313" s="47"/>
      <c r="P6313" s="47"/>
      <c r="Q6313" s="47"/>
      <c r="R6313" s="47"/>
      <c r="S6313" s="47"/>
      <c r="T6313" s="47"/>
      <c r="U6313" s="47"/>
      <c r="V6313" s="47"/>
      <c r="W6313" s="47"/>
      <c r="X6313" s="91"/>
      <c r="Y6313" s="90"/>
      <c r="Z6313" s="91"/>
      <c r="AA6313" s="91"/>
    </row>
    <row r="6314" spans="2:27" ht="15" thickBot="1" x14ac:dyDescent="0.35">
      <c r="B6314" s="47" t="s">
        <v>11</v>
      </c>
      <c r="C6314" s="47"/>
      <c r="D6314" s="47"/>
      <c r="E6314" s="47"/>
      <c r="F6314" s="47"/>
      <c r="G6314" s="47"/>
      <c r="H6314" s="112"/>
      <c r="I6314" s="47"/>
      <c r="J6314" s="48" t="s">
        <v>5</v>
      </c>
      <c r="K6314" s="47" t="s">
        <v>12</v>
      </c>
      <c r="L6314" s="47"/>
      <c r="M6314" s="47"/>
      <c r="N6314" s="47"/>
      <c r="O6314" s="47"/>
      <c r="P6314" s="47"/>
      <c r="Q6314" s="47"/>
      <c r="R6314" s="47"/>
      <c r="S6314" s="47"/>
      <c r="T6314" s="47"/>
      <c r="U6314" s="47"/>
      <c r="V6314" s="47"/>
      <c r="W6314" s="47"/>
      <c r="X6314" s="91">
        <f>H6315</f>
        <v>0</v>
      </c>
      <c r="Y6314" s="91">
        <f>H6316</f>
        <v>0</v>
      </c>
      <c r="Z6314" s="91">
        <f>H6317</f>
        <v>0</v>
      </c>
      <c r="AA6314" s="91">
        <f>H6318</f>
        <v>0</v>
      </c>
    </row>
    <row r="6315" spans="2:27" ht="15" thickBot="1" x14ac:dyDescent="0.35">
      <c r="B6315" s="47" t="s">
        <v>13</v>
      </c>
      <c r="C6315" s="47"/>
      <c r="D6315" s="47"/>
      <c r="E6315" s="47"/>
      <c r="F6315" s="47"/>
      <c r="G6315" s="47"/>
      <c r="H6315" s="112"/>
      <c r="I6315" s="59"/>
      <c r="J6315" s="48" t="s">
        <v>5</v>
      </c>
      <c r="K6315" s="47" t="s">
        <v>15</v>
      </c>
      <c r="L6315" s="47"/>
      <c r="M6315" s="47"/>
      <c r="N6315" s="47"/>
      <c r="O6315" s="47"/>
      <c r="P6315" s="47"/>
      <c r="Q6315" s="47"/>
      <c r="R6315" s="47"/>
      <c r="S6315" s="47"/>
      <c r="T6315" s="47"/>
      <c r="U6315" s="47"/>
      <c r="V6315" s="47"/>
      <c r="W6315" s="47"/>
      <c r="X6315" s="91"/>
      <c r="Y6315" s="91"/>
      <c r="Z6315" s="91"/>
      <c r="AA6315" s="91"/>
    </row>
    <row r="6316" spans="2:27" ht="15" thickBot="1" x14ac:dyDescent="0.35">
      <c r="B6316" s="47" t="s">
        <v>16</v>
      </c>
      <c r="C6316" s="47"/>
      <c r="D6316" s="47"/>
      <c r="E6316" s="47"/>
      <c r="F6316" s="47"/>
      <c r="G6316" s="47"/>
      <c r="H6316" s="137"/>
      <c r="I6316" s="47"/>
      <c r="J6316" s="48" t="s">
        <v>5</v>
      </c>
      <c r="K6316" s="47" t="s">
        <v>17</v>
      </c>
      <c r="L6316" s="47"/>
      <c r="M6316" s="47"/>
      <c r="N6316" s="47"/>
      <c r="O6316" s="47"/>
      <c r="P6316" s="47"/>
      <c r="Q6316" s="47"/>
      <c r="R6316" s="47"/>
      <c r="S6316" s="47"/>
      <c r="T6316" s="47"/>
      <c r="U6316" s="47"/>
      <c r="V6316" s="47"/>
      <c r="W6316" s="47"/>
      <c r="X6316" s="91"/>
      <c r="Y6316" s="91"/>
      <c r="Z6316" s="91"/>
      <c r="AA6316" s="91"/>
    </row>
    <row r="6317" spans="2:27" ht="15" thickBot="1" x14ac:dyDescent="0.35">
      <c r="B6317" s="47" t="str">
        <f>IF(H6316="Erdgas","Nettorechnungsbetrag (Erdgas)",IF(H6316="Strom","Nettorechnungsbetrag (Strom)",IF(H6316="Wärme/Kälte","Nettorechnungsbetrag (Wärme/Kälte)","Bitte Energieart auswählen!")))</f>
        <v>Bitte Energieart auswählen!</v>
      </c>
      <c r="C6317" s="47"/>
      <c r="D6317" s="47"/>
      <c r="E6317" s="47"/>
      <c r="F6317" s="47"/>
      <c r="G6317" s="47"/>
      <c r="H6317" s="113"/>
      <c r="I6317" s="60" t="s">
        <v>18</v>
      </c>
      <c r="J6317" s="48" t="s">
        <v>5</v>
      </c>
      <c r="K6317" s="47" t="str">
        <f>IF(H6316="Erdgas","Erdgaskosten exkl. Steuern, Abgaben, Netzentgelte, etc.",IF(H6316="Strom","Stromkosten exkl. Steuern, Abgaben, Netzentgelte, etc.",IF(H6316="Wärme/Kälte","Wärme-/Kältekosten exkl. Steuern, Abgaben, Netzentgelte, etc.","Bitte Energieart auswählen!")))</f>
        <v>Bitte Energieart auswählen!</v>
      </c>
      <c r="L6317" s="47"/>
      <c r="M6317" s="47"/>
      <c r="N6317" s="47"/>
      <c r="O6317" s="47"/>
      <c r="P6317" s="47"/>
      <c r="Q6317" s="47"/>
      <c r="R6317" s="47"/>
      <c r="S6317" s="47"/>
      <c r="T6317" s="47"/>
      <c r="U6317" s="47"/>
      <c r="V6317" s="47"/>
      <c r="W6317" s="47"/>
      <c r="X6317" s="91"/>
      <c r="Y6317" s="91"/>
      <c r="Z6317" s="91"/>
      <c r="AA6317" s="91"/>
    </row>
    <row r="6318" spans="2:27" ht="15" thickBot="1" x14ac:dyDescent="0.35">
      <c r="B6318" s="47" t="str">
        <f>IF(AND(H6316="Erdgas",H6315="Nein"),"Erdgasverbrauch in kWh gem. letzter Jahresabrechnung",IF(H6316="Erdgas","Erdgasverbrauch in kWh im Kalenderjahr 2021",IF(AND(H6316="Strom",H6315="Nein"),"Stromverbrauch in kWh gem. letzter Jahresabrechnung",IF(H6316="Strom","Stromverbrauch in kWh im Kalenderjahr 2021",IF(AND(H6316="Wärme/Kälte",H6315="Nein"),"Wärme-/Kälteverbrauch in kWh gem. letzter Jahresabrechnung",IF(H6316="Wärme/Kälte","Wärme-/Kälteverbrauch in kWh im Kalenderjahr 2021","Bitte Energieart auswählen!"))))))</f>
        <v>Bitte Energieart auswählen!</v>
      </c>
      <c r="C6318" s="47"/>
      <c r="D6318" s="47"/>
      <c r="E6318" s="47"/>
      <c r="F6318" s="47"/>
      <c r="G6318" s="47"/>
      <c r="H6318" s="114"/>
      <c r="I6318" s="60" t="s">
        <v>19</v>
      </c>
      <c r="J6318" s="48" t="s">
        <v>5</v>
      </c>
      <c r="K6318" s="47" t="str">
        <f>IF(H6315="Nein",IF(H6316="Erdgas","Den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endet."),IF(H6316="Erdgas","Bitte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18" s="47"/>
      <c r="M6318" s="47"/>
      <c r="N6318" s="47"/>
      <c r="O6318" s="47"/>
      <c r="P6318" s="47"/>
      <c r="Q6318" s="47"/>
      <c r="R6318" s="47"/>
      <c r="S6318" s="47"/>
      <c r="T6318" s="47"/>
      <c r="U6318" s="47"/>
      <c r="V6318" s="47"/>
      <c r="W6318" s="47"/>
      <c r="X6318" s="91"/>
      <c r="Y6318" s="91"/>
      <c r="Z6318" s="91"/>
      <c r="AA6318" s="91"/>
    </row>
    <row r="6319" spans="2:27" x14ac:dyDescent="0.3">
      <c r="B6319" s="46"/>
      <c r="C6319" s="46"/>
      <c r="D6319" s="46"/>
      <c r="E6319" s="46"/>
      <c r="F6319" s="46"/>
      <c r="G6319" s="46"/>
      <c r="H6319" s="46"/>
      <c r="I6319" s="46"/>
      <c r="J6319" s="46"/>
      <c r="K6319" s="46"/>
      <c r="L6319" s="46"/>
      <c r="M6319" s="46"/>
      <c r="N6319" s="46"/>
      <c r="O6319" s="46"/>
      <c r="P6319" s="46"/>
      <c r="Q6319" s="46"/>
      <c r="R6319" s="46"/>
      <c r="S6319" s="46"/>
      <c r="T6319" s="46"/>
      <c r="U6319" s="46"/>
      <c r="V6319" s="46"/>
      <c r="W6319" s="46"/>
      <c r="X6319" s="91"/>
      <c r="Y6319" s="91"/>
      <c r="Z6319" s="91"/>
      <c r="AA6319" s="91"/>
    </row>
    <row r="6320" spans="2:27" ht="18" thickBot="1" x14ac:dyDescent="0.5">
      <c r="B6320" s="56" t="s">
        <v>10</v>
      </c>
      <c r="C6320" s="47"/>
      <c r="D6320" s="47"/>
      <c r="E6320" s="47"/>
      <c r="F6320" s="47"/>
      <c r="G6320" s="47"/>
      <c r="H6320" s="47"/>
      <c r="I6320" s="47"/>
      <c r="J6320" s="47"/>
      <c r="K6320" s="47"/>
      <c r="L6320" s="47"/>
      <c r="M6320" s="47"/>
      <c r="N6320" s="47"/>
      <c r="O6320" s="47"/>
      <c r="P6320" s="47"/>
      <c r="Q6320" s="47"/>
      <c r="R6320" s="47"/>
      <c r="S6320" s="47"/>
      <c r="T6320" s="47"/>
      <c r="U6320" s="47"/>
      <c r="V6320" s="47"/>
      <c r="W6320" s="47"/>
      <c r="X6320" s="91"/>
      <c r="Y6320" s="90"/>
      <c r="Z6320" s="91"/>
      <c r="AA6320" s="91"/>
    </row>
    <row r="6321" spans="2:27" ht="15" thickBot="1" x14ac:dyDescent="0.35">
      <c r="B6321" s="47" t="s">
        <v>11</v>
      </c>
      <c r="C6321" s="47"/>
      <c r="D6321" s="47"/>
      <c r="E6321" s="47"/>
      <c r="F6321" s="47"/>
      <c r="G6321" s="47"/>
      <c r="H6321" s="112"/>
      <c r="I6321" s="47"/>
      <c r="J6321" s="48" t="s">
        <v>5</v>
      </c>
      <c r="K6321" s="47" t="s">
        <v>12</v>
      </c>
      <c r="L6321" s="47"/>
      <c r="M6321" s="47"/>
      <c r="N6321" s="47"/>
      <c r="O6321" s="47"/>
      <c r="P6321" s="47"/>
      <c r="Q6321" s="47"/>
      <c r="R6321" s="47"/>
      <c r="S6321" s="47"/>
      <c r="T6321" s="47"/>
      <c r="U6321" s="47"/>
      <c r="V6321" s="47"/>
      <c r="W6321" s="47"/>
      <c r="X6321" s="91">
        <f>H6322</f>
        <v>0</v>
      </c>
      <c r="Y6321" s="91">
        <f>H6323</f>
        <v>0</v>
      </c>
      <c r="Z6321" s="91">
        <f>H6324</f>
        <v>0</v>
      </c>
      <c r="AA6321" s="91">
        <f>H6325</f>
        <v>0</v>
      </c>
    </row>
    <row r="6322" spans="2:27" ht="15" thickBot="1" x14ac:dyDescent="0.35">
      <c r="B6322" s="47" t="s">
        <v>13</v>
      </c>
      <c r="C6322" s="47"/>
      <c r="D6322" s="47"/>
      <c r="E6322" s="47"/>
      <c r="F6322" s="47"/>
      <c r="G6322" s="47"/>
      <c r="H6322" s="112"/>
      <c r="I6322" s="59"/>
      <c r="J6322" s="48" t="s">
        <v>5</v>
      </c>
      <c r="K6322" s="47" t="s">
        <v>15</v>
      </c>
      <c r="L6322" s="47"/>
      <c r="M6322" s="47"/>
      <c r="N6322" s="47"/>
      <c r="O6322" s="47"/>
      <c r="P6322" s="47"/>
      <c r="Q6322" s="47"/>
      <c r="R6322" s="47"/>
      <c r="S6322" s="47"/>
      <c r="T6322" s="47"/>
      <c r="U6322" s="47"/>
      <c r="V6322" s="47"/>
      <c r="W6322" s="47"/>
      <c r="X6322" s="91"/>
      <c r="Y6322" s="91"/>
      <c r="Z6322" s="91"/>
      <c r="AA6322" s="91"/>
    </row>
    <row r="6323" spans="2:27" ht="15" thickBot="1" x14ac:dyDescent="0.35">
      <c r="B6323" s="47" t="s">
        <v>16</v>
      </c>
      <c r="C6323" s="47"/>
      <c r="D6323" s="47"/>
      <c r="E6323" s="47"/>
      <c r="F6323" s="47"/>
      <c r="G6323" s="47"/>
      <c r="H6323" s="137"/>
      <c r="I6323" s="47"/>
      <c r="J6323" s="48" t="s">
        <v>5</v>
      </c>
      <c r="K6323" s="47" t="s">
        <v>17</v>
      </c>
      <c r="L6323" s="47"/>
      <c r="M6323" s="47"/>
      <c r="N6323" s="47"/>
      <c r="O6323" s="47"/>
      <c r="P6323" s="47"/>
      <c r="Q6323" s="47"/>
      <c r="R6323" s="47"/>
      <c r="S6323" s="47"/>
      <c r="T6323" s="47"/>
      <c r="U6323" s="47"/>
      <c r="V6323" s="47"/>
      <c r="W6323" s="47"/>
      <c r="X6323" s="91"/>
      <c r="Y6323" s="91"/>
      <c r="Z6323" s="91"/>
      <c r="AA6323" s="91"/>
    </row>
    <row r="6324" spans="2:27" ht="15" thickBot="1" x14ac:dyDescent="0.35">
      <c r="B6324" s="47" t="str">
        <f>IF(H6323="Erdgas","Nettorechnungsbetrag (Erdgas)",IF(H6323="Strom","Nettorechnungsbetrag (Strom)",IF(H6323="Wärme/Kälte","Nettorechnungsbetrag (Wärme/Kälte)","Bitte Energieart auswählen!")))</f>
        <v>Bitte Energieart auswählen!</v>
      </c>
      <c r="C6324" s="47"/>
      <c r="D6324" s="47"/>
      <c r="E6324" s="47"/>
      <c r="F6324" s="47"/>
      <c r="G6324" s="47"/>
      <c r="H6324" s="113"/>
      <c r="I6324" s="60" t="s">
        <v>18</v>
      </c>
      <c r="J6324" s="48" t="s">
        <v>5</v>
      </c>
      <c r="K6324" s="47" t="str">
        <f>IF(H6323="Erdgas","Erdgaskosten exkl. Steuern, Abgaben, Netzentgelte, etc.",IF(H6323="Strom","Stromkosten exkl. Steuern, Abgaben, Netzentgelte, etc.",IF(H6323="Wärme/Kälte","Wärme-/Kältekosten exkl. Steuern, Abgaben, Netzentgelte, etc.","Bitte Energieart auswählen!")))</f>
        <v>Bitte Energieart auswählen!</v>
      </c>
      <c r="L6324" s="47"/>
      <c r="M6324" s="47"/>
      <c r="N6324" s="47"/>
      <c r="O6324" s="47"/>
      <c r="P6324" s="47"/>
      <c r="Q6324" s="47"/>
      <c r="R6324" s="47"/>
      <c r="S6324" s="47"/>
      <c r="T6324" s="47"/>
      <c r="U6324" s="47"/>
      <c r="V6324" s="47"/>
      <c r="W6324" s="47"/>
      <c r="X6324" s="91"/>
      <c r="Y6324" s="91"/>
      <c r="Z6324" s="91"/>
      <c r="AA6324" s="91"/>
    </row>
    <row r="6325" spans="2:27" ht="15" thickBot="1" x14ac:dyDescent="0.35">
      <c r="B6325" s="47" t="str">
        <f>IF(AND(H6323="Erdgas",H6322="Nein"),"Erdgasverbrauch in kWh gem. letzter Jahresabrechnung",IF(H6323="Erdgas","Erdgasverbrauch in kWh im Kalenderjahr 2021",IF(AND(H6323="Strom",H6322="Nein"),"Stromverbrauch in kWh gem. letzter Jahresabrechnung",IF(H6323="Strom","Stromverbrauch in kWh im Kalenderjahr 2021",IF(AND(H6323="Wärme/Kälte",H6322="Nein"),"Wärme-/Kälteverbrauch in kWh gem. letzter Jahresabrechnung",IF(H6323="Wärme/Kälte","Wärme-/Kälteverbrauch in kWh im Kalenderjahr 2021","Bitte Energieart auswählen!"))))))</f>
        <v>Bitte Energieart auswählen!</v>
      </c>
      <c r="C6325" s="47"/>
      <c r="D6325" s="47"/>
      <c r="E6325" s="47"/>
      <c r="F6325" s="47"/>
      <c r="G6325" s="47"/>
      <c r="H6325" s="114"/>
      <c r="I6325" s="60" t="s">
        <v>19</v>
      </c>
      <c r="J6325" s="48" t="s">
        <v>5</v>
      </c>
      <c r="K6325" s="47" t="str">
        <f>IF(H6322="Nein",IF(H6323="Erdgas","Den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endet."),IF(H6323="Erdgas","Bitte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25" s="47"/>
      <c r="M6325" s="47"/>
      <c r="N6325" s="47"/>
      <c r="O6325" s="47"/>
      <c r="P6325" s="47"/>
      <c r="Q6325" s="47"/>
      <c r="R6325" s="47"/>
      <c r="S6325" s="47"/>
      <c r="T6325" s="47"/>
      <c r="U6325" s="47"/>
      <c r="V6325" s="47"/>
      <c r="W6325" s="47"/>
      <c r="X6325" s="91"/>
      <c r="Y6325" s="91"/>
      <c r="Z6325" s="91"/>
      <c r="AA6325" s="91"/>
    </row>
    <row r="6326" spans="2:27" x14ac:dyDescent="0.3">
      <c r="B6326" s="46"/>
      <c r="C6326" s="46"/>
      <c r="D6326" s="46"/>
      <c r="E6326" s="46"/>
      <c r="F6326" s="46"/>
      <c r="G6326" s="46"/>
      <c r="H6326" s="46"/>
      <c r="I6326" s="46"/>
      <c r="J6326" s="46"/>
      <c r="K6326" s="46"/>
      <c r="L6326" s="46"/>
      <c r="M6326" s="46"/>
      <c r="N6326" s="46"/>
      <c r="O6326" s="46"/>
      <c r="P6326" s="46"/>
      <c r="Q6326" s="46"/>
      <c r="R6326" s="46"/>
      <c r="S6326" s="46"/>
      <c r="T6326" s="46"/>
      <c r="U6326" s="46"/>
      <c r="V6326" s="46"/>
      <c r="W6326" s="46"/>
      <c r="X6326" s="91"/>
      <c r="Y6326" s="91"/>
      <c r="Z6326" s="91"/>
      <c r="AA6326" s="91"/>
    </row>
    <row r="6327" spans="2:27" ht="18" thickBot="1" x14ac:dyDescent="0.5">
      <c r="B6327" s="56" t="s">
        <v>10</v>
      </c>
      <c r="C6327" s="47"/>
      <c r="D6327" s="47"/>
      <c r="E6327" s="47"/>
      <c r="F6327" s="47"/>
      <c r="G6327" s="47"/>
      <c r="H6327" s="47"/>
      <c r="I6327" s="47"/>
      <c r="J6327" s="47"/>
      <c r="K6327" s="47"/>
      <c r="L6327" s="47"/>
      <c r="M6327" s="47"/>
      <c r="N6327" s="47"/>
      <c r="O6327" s="47"/>
      <c r="P6327" s="47"/>
      <c r="Q6327" s="47"/>
      <c r="R6327" s="47"/>
      <c r="S6327" s="47"/>
      <c r="T6327" s="47"/>
      <c r="U6327" s="47"/>
      <c r="V6327" s="47"/>
      <c r="W6327" s="47"/>
      <c r="X6327" s="91"/>
      <c r="Y6327" s="90"/>
      <c r="Z6327" s="91"/>
      <c r="AA6327" s="91"/>
    </row>
    <row r="6328" spans="2:27" ht="15" thickBot="1" x14ac:dyDescent="0.35">
      <c r="B6328" s="47" t="s">
        <v>11</v>
      </c>
      <c r="C6328" s="47"/>
      <c r="D6328" s="47"/>
      <c r="E6328" s="47"/>
      <c r="F6328" s="47"/>
      <c r="G6328" s="47"/>
      <c r="H6328" s="112"/>
      <c r="I6328" s="47"/>
      <c r="J6328" s="48" t="s">
        <v>5</v>
      </c>
      <c r="K6328" s="47" t="s">
        <v>12</v>
      </c>
      <c r="L6328" s="47"/>
      <c r="M6328" s="47"/>
      <c r="N6328" s="47"/>
      <c r="O6328" s="47"/>
      <c r="P6328" s="47"/>
      <c r="Q6328" s="47"/>
      <c r="R6328" s="47"/>
      <c r="S6328" s="47"/>
      <c r="T6328" s="47"/>
      <c r="U6328" s="47"/>
      <c r="V6328" s="47"/>
      <c r="W6328" s="47"/>
      <c r="X6328" s="91">
        <f>H6329</f>
        <v>0</v>
      </c>
      <c r="Y6328" s="91">
        <f>H6330</f>
        <v>0</v>
      </c>
      <c r="Z6328" s="91">
        <f>H6331</f>
        <v>0</v>
      </c>
      <c r="AA6328" s="91">
        <f>H6332</f>
        <v>0</v>
      </c>
    </row>
    <row r="6329" spans="2:27" ht="15" thickBot="1" x14ac:dyDescent="0.35">
      <c r="B6329" s="47" t="s">
        <v>13</v>
      </c>
      <c r="C6329" s="47"/>
      <c r="D6329" s="47"/>
      <c r="E6329" s="47"/>
      <c r="F6329" s="47"/>
      <c r="G6329" s="47"/>
      <c r="H6329" s="112"/>
      <c r="I6329" s="59"/>
      <c r="J6329" s="48" t="s">
        <v>5</v>
      </c>
      <c r="K6329" s="47" t="s">
        <v>15</v>
      </c>
      <c r="L6329" s="47"/>
      <c r="M6329" s="47"/>
      <c r="N6329" s="47"/>
      <c r="O6329" s="47"/>
      <c r="P6329" s="47"/>
      <c r="Q6329" s="47"/>
      <c r="R6329" s="47"/>
      <c r="S6329" s="47"/>
      <c r="T6329" s="47"/>
      <c r="U6329" s="47"/>
      <c r="V6329" s="47"/>
      <c r="W6329" s="47"/>
      <c r="X6329" s="91"/>
      <c r="Y6329" s="91"/>
      <c r="Z6329" s="91"/>
      <c r="AA6329" s="91"/>
    </row>
    <row r="6330" spans="2:27" ht="15" thickBot="1" x14ac:dyDescent="0.35">
      <c r="B6330" s="47" t="s">
        <v>16</v>
      </c>
      <c r="C6330" s="47"/>
      <c r="D6330" s="47"/>
      <c r="E6330" s="47"/>
      <c r="F6330" s="47"/>
      <c r="G6330" s="47"/>
      <c r="H6330" s="137"/>
      <c r="I6330" s="47"/>
      <c r="J6330" s="48" t="s">
        <v>5</v>
      </c>
      <c r="K6330" s="47" t="s">
        <v>17</v>
      </c>
      <c r="L6330" s="47"/>
      <c r="M6330" s="47"/>
      <c r="N6330" s="47"/>
      <c r="O6330" s="47"/>
      <c r="P6330" s="47"/>
      <c r="Q6330" s="47"/>
      <c r="R6330" s="47"/>
      <c r="S6330" s="47"/>
      <c r="T6330" s="47"/>
      <c r="U6330" s="47"/>
      <c r="V6330" s="47"/>
      <c r="W6330" s="47"/>
      <c r="X6330" s="91"/>
      <c r="Y6330" s="91"/>
      <c r="Z6330" s="91"/>
      <c r="AA6330" s="91"/>
    </row>
    <row r="6331" spans="2:27" ht="15" thickBot="1" x14ac:dyDescent="0.35">
      <c r="B6331" s="47" t="str">
        <f>IF(H6330="Erdgas","Nettorechnungsbetrag (Erdgas)",IF(H6330="Strom","Nettorechnungsbetrag (Strom)",IF(H6330="Wärme/Kälte","Nettorechnungsbetrag (Wärme/Kälte)","Bitte Energieart auswählen!")))</f>
        <v>Bitte Energieart auswählen!</v>
      </c>
      <c r="C6331" s="47"/>
      <c r="D6331" s="47"/>
      <c r="E6331" s="47"/>
      <c r="F6331" s="47"/>
      <c r="G6331" s="47"/>
      <c r="H6331" s="113"/>
      <c r="I6331" s="60" t="s">
        <v>18</v>
      </c>
      <c r="J6331" s="48" t="s">
        <v>5</v>
      </c>
      <c r="K6331" s="47" t="str">
        <f>IF(H6330="Erdgas","Erdgaskosten exkl. Steuern, Abgaben, Netzentgelte, etc.",IF(H6330="Strom","Stromkosten exkl. Steuern, Abgaben, Netzentgelte, etc.",IF(H6330="Wärme/Kälte","Wärme-/Kältekosten exkl. Steuern, Abgaben, Netzentgelte, etc.","Bitte Energieart auswählen!")))</f>
        <v>Bitte Energieart auswählen!</v>
      </c>
      <c r="L6331" s="47"/>
      <c r="M6331" s="47"/>
      <c r="N6331" s="47"/>
      <c r="O6331" s="47"/>
      <c r="P6331" s="47"/>
      <c r="Q6331" s="47"/>
      <c r="R6331" s="47"/>
      <c r="S6331" s="47"/>
      <c r="T6331" s="47"/>
      <c r="U6331" s="47"/>
      <c r="V6331" s="47"/>
      <c r="W6331" s="47"/>
      <c r="X6331" s="91"/>
      <c r="Y6331" s="91"/>
      <c r="Z6331" s="91"/>
      <c r="AA6331" s="91"/>
    </row>
    <row r="6332" spans="2:27" ht="15" thickBot="1" x14ac:dyDescent="0.35">
      <c r="B6332" s="47" t="str">
        <f>IF(AND(H6330="Erdgas",H6329="Nein"),"Erdgasverbrauch in kWh gem. letzter Jahresabrechnung",IF(H6330="Erdgas","Erdgasverbrauch in kWh im Kalenderjahr 2021",IF(AND(H6330="Strom",H6329="Nein"),"Stromverbrauch in kWh gem. letzter Jahresabrechnung",IF(H6330="Strom","Stromverbrauch in kWh im Kalenderjahr 2021",IF(AND(H6330="Wärme/Kälte",H6329="Nein"),"Wärme-/Kälteverbrauch in kWh gem. letzter Jahresabrechnung",IF(H6330="Wärme/Kälte","Wärme-/Kälteverbrauch in kWh im Kalenderjahr 2021","Bitte Energieart auswählen!"))))))</f>
        <v>Bitte Energieart auswählen!</v>
      </c>
      <c r="C6332" s="47"/>
      <c r="D6332" s="47"/>
      <c r="E6332" s="47"/>
      <c r="F6332" s="47"/>
      <c r="G6332" s="47"/>
      <c r="H6332" s="114"/>
      <c r="I6332" s="60" t="s">
        <v>19</v>
      </c>
      <c r="J6332" s="48" t="s">
        <v>5</v>
      </c>
      <c r="K6332" s="47" t="str">
        <f>IF(H6329="Nein",IF(H6330="Erdgas","Den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endet."),IF(H6330="Erdgas","Bitte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32" s="47"/>
      <c r="M6332" s="47"/>
      <c r="N6332" s="47"/>
      <c r="O6332" s="47"/>
      <c r="P6332" s="47"/>
      <c r="Q6332" s="47"/>
      <c r="R6332" s="47"/>
      <c r="S6332" s="47"/>
      <c r="T6332" s="47"/>
      <c r="U6332" s="47"/>
      <c r="V6332" s="47"/>
      <c r="W6332" s="47"/>
      <c r="X6332" s="91"/>
      <c r="Y6332" s="91"/>
      <c r="Z6332" s="91"/>
      <c r="AA6332" s="91"/>
    </row>
    <row r="6333" spans="2:27" x14ac:dyDescent="0.3">
      <c r="B6333" s="46"/>
      <c r="C6333" s="46"/>
      <c r="D6333" s="46"/>
      <c r="E6333" s="46"/>
      <c r="F6333" s="46"/>
      <c r="G6333" s="46"/>
      <c r="H6333" s="46"/>
      <c r="I6333" s="46"/>
      <c r="J6333" s="46"/>
      <c r="K6333" s="46"/>
      <c r="L6333" s="46"/>
      <c r="M6333" s="46"/>
      <c r="N6333" s="46"/>
      <c r="O6333" s="46"/>
      <c r="P6333" s="46"/>
      <c r="Q6333" s="46"/>
      <c r="R6333" s="46"/>
      <c r="S6333" s="46"/>
      <c r="T6333" s="46"/>
      <c r="U6333" s="46"/>
      <c r="V6333" s="46"/>
      <c r="W6333" s="46"/>
      <c r="X6333" s="91"/>
      <c r="Y6333" s="91"/>
      <c r="Z6333" s="91"/>
      <c r="AA6333" s="91"/>
    </row>
    <row r="6334" spans="2:27" ht="18" thickBot="1" x14ac:dyDescent="0.5">
      <c r="B6334" s="56" t="s">
        <v>10</v>
      </c>
      <c r="C6334" s="47"/>
      <c r="D6334" s="47"/>
      <c r="E6334" s="47"/>
      <c r="F6334" s="47"/>
      <c r="G6334" s="47"/>
      <c r="H6334" s="47"/>
      <c r="I6334" s="47"/>
      <c r="J6334" s="47"/>
      <c r="K6334" s="47"/>
      <c r="L6334" s="47"/>
      <c r="M6334" s="47"/>
      <c r="N6334" s="47"/>
      <c r="O6334" s="47"/>
      <c r="P6334" s="47"/>
      <c r="Q6334" s="47"/>
      <c r="R6334" s="47"/>
      <c r="S6334" s="47"/>
      <c r="T6334" s="47"/>
      <c r="U6334" s="47"/>
      <c r="V6334" s="47"/>
      <c r="W6334" s="47"/>
      <c r="X6334" s="91"/>
      <c r="Y6334" s="90"/>
      <c r="Z6334" s="91"/>
      <c r="AA6334" s="91"/>
    </row>
    <row r="6335" spans="2:27" ht="15" thickBot="1" x14ac:dyDescent="0.35">
      <c r="B6335" s="47" t="s">
        <v>11</v>
      </c>
      <c r="C6335" s="47"/>
      <c r="D6335" s="47"/>
      <c r="E6335" s="47"/>
      <c r="F6335" s="47"/>
      <c r="G6335" s="47"/>
      <c r="H6335" s="112"/>
      <c r="I6335" s="47"/>
      <c r="J6335" s="48" t="s">
        <v>5</v>
      </c>
      <c r="K6335" s="47" t="s">
        <v>12</v>
      </c>
      <c r="L6335" s="47"/>
      <c r="M6335" s="47"/>
      <c r="N6335" s="47"/>
      <c r="O6335" s="47"/>
      <c r="P6335" s="47"/>
      <c r="Q6335" s="47"/>
      <c r="R6335" s="47"/>
      <c r="S6335" s="47"/>
      <c r="T6335" s="47"/>
      <c r="U6335" s="47"/>
      <c r="V6335" s="47"/>
      <c r="W6335" s="47"/>
      <c r="X6335" s="91">
        <f>H6336</f>
        <v>0</v>
      </c>
      <c r="Y6335" s="91">
        <f>H6337</f>
        <v>0</v>
      </c>
      <c r="Z6335" s="91">
        <f>H6338</f>
        <v>0</v>
      </c>
      <c r="AA6335" s="91">
        <f>H6339</f>
        <v>0</v>
      </c>
    </row>
    <row r="6336" spans="2:27" ht="15" thickBot="1" x14ac:dyDescent="0.35">
      <c r="B6336" s="47" t="s">
        <v>13</v>
      </c>
      <c r="C6336" s="47"/>
      <c r="D6336" s="47"/>
      <c r="E6336" s="47"/>
      <c r="F6336" s="47"/>
      <c r="G6336" s="47"/>
      <c r="H6336" s="112"/>
      <c r="I6336" s="59"/>
      <c r="J6336" s="48" t="s">
        <v>5</v>
      </c>
      <c r="K6336" s="47" t="s">
        <v>15</v>
      </c>
      <c r="L6336" s="47"/>
      <c r="M6336" s="47"/>
      <c r="N6336" s="47"/>
      <c r="O6336" s="47"/>
      <c r="P6336" s="47"/>
      <c r="Q6336" s="47"/>
      <c r="R6336" s="47"/>
      <c r="S6336" s="47"/>
      <c r="T6336" s="47"/>
      <c r="U6336" s="47"/>
      <c r="V6336" s="47"/>
      <c r="W6336" s="47"/>
      <c r="X6336" s="91"/>
      <c r="Y6336" s="91"/>
      <c r="Z6336" s="91"/>
      <c r="AA6336" s="91"/>
    </row>
    <row r="6337" spans="2:27" ht="15" thickBot="1" x14ac:dyDescent="0.35">
      <c r="B6337" s="47" t="s">
        <v>16</v>
      </c>
      <c r="C6337" s="47"/>
      <c r="D6337" s="47"/>
      <c r="E6337" s="47"/>
      <c r="F6337" s="47"/>
      <c r="G6337" s="47"/>
      <c r="H6337" s="137"/>
      <c r="I6337" s="47"/>
      <c r="J6337" s="48" t="s">
        <v>5</v>
      </c>
      <c r="K6337" s="47" t="s">
        <v>17</v>
      </c>
      <c r="L6337" s="47"/>
      <c r="M6337" s="47"/>
      <c r="N6337" s="47"/>
      <c r="O6337" s="47"/>
      <c r="P6337" s="47"/>
      <c r="Q6337" s="47"/>
      <c r="R6337" s="47"/>
      <c r="S6337" s="47"/>
      <c r="T6337" s="47"/>
      <c r="U6337" s="47"/>
      <c r="V6337" s="47"/>
      <c r="W6337" s="47"/>
      <c r="X6337" s="91"/>
      <c r="Y6337" s="91"/>
      <c r="Z6337" s="91"/>
      <c r="AA6337" s="91"/>
    </row>
    <row r="6338" spans="2:27" ht="15" thickBot="1" x14ac:dyDescent="0.35">
      <c r="B6338" s="47" t="str">
        <f>IF(H6337="Erdgas","Nettorechnungsbetrag (Erdgas)",IF(H6337="Strom","Nettorechnungsbetrag (Strom)",IF(H6337="Wärme/Kälte","Nettorechnungsbetrag (Wärme/Kälte)","Bitte Energieart auswählen!")))</f>
        <v>Bitte Energieart auswählen!</v>
      </c>
      <c r="C6338" s="47"/>
      <c r="D6338" s="47"/>
      <c r="E6338" s="47"/>
      <c r="F6338" s="47"/>
      <c r="G6338" s="47"/>
      <c r="H6338" s="113"/>
      <c r="I6338" s="60" t="s">
        <v>18</v>
      </c>
      <c r="J6338" s="48" t="s">
        <v>5</v>
      </c>
      <c r="K6338" s="47" t="str">
        <f>IF(H6337="Erdgas","Erdgaskosten exkl. Steuern, Abgaben, Netzentgelte, etc.",IF(H6337="Strom","Stromkosten exkl. Steuern, Abgaben, Netzentgelte, etc.",IF(H6337="Wärme/Kälte","Wärme-/Kältekosten exkl. Steuern, Abgaben, Netzentgelte, etc.","Bitte Energieart auswählen!")))</f>
        <v>Bitte Energieart auswählen!</v>
      </c>
      <c r="L6338" s="47"/>
      <c r="M6338" s="47"/>
      <c r="N6338" s="47"/>
      <c r="O6338" s="47"/>
      <c r="P6338" s="47"/>
      <c r="Q6338" s="47"/>
      <c r="R6338" s="47"/>
      <c r="S6338" s="47"/>
      <c r="T6338" s="47"/>
      <c r="U6338" s="47"/>
      <c r="V6338" s="47"/>
      <c r="W6338" s="47"/>
      <c r="X6338" s="91"/>
      <c r="Y6338" s="91"/>
      <c r="Z6338" s="91"/>
      <c r="AA6338" s="91"/>
    </row>
    <row r="6339" spans="2:27" ht="15" thickBot="1" x14ac:dyDescent="0.35">
      <c r="B6339" s="47" t="str">
        <f>IF(AND(H6337="Erdgas",H6336="Nein"),"Erdgasverbrauch in kWh gem. letzter Jahresabrechnung",IF(H6337="Erdgas","Erdgasverbrauch in kWh im Kalenderjahr 2021",IF(AND(H6337="Strom",H6336="Nein"),"Stromverbrauch in kWh gem. letzter Jahresabrechnung",IF(H6337="Strom","Stromverbrauch in kWh im Kalenderjahr 2021",IF(AND(H6337="Wärme/Kälte",H6336="Nein"),"Wärme-/Kälteverbrauch in kWh gem. letzter Jahresabrechnung",IF(H6337="Wärme/Kälte","Wärme-/Kälteverbrauch in kWh im Kalenderjahr 2021","Bitte Energieart auswählen!"))))))</f>
        <v>Bitte Energieart auswählen!</v>
      </c>
      <c r="C6339" s="47"/>
      <c r="D6339" s="47"/>
      <c r="E6339" s="47"/>
      <c r="F6339" s="47"/>
      <c r="G6339" s="47"/>
      <c r="H6339" s="114"/>
      <c r="I6339" s="60" t="s">
        <v>19</v>
      </c>
      <c r="J6339" s="48" t="s">
        <v>5</v>
      </c>
      <c r="K6339" s="47" t="str">
        <f>IF(H6336="Nein",IF(H6337="Erdgas","Den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endet."),IF(H6337="Erdgas","Bitte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39" s="47"/>
      <c r="M6339" s="47"/>
      <c r="N6339" s="47"/>
      <c r="O6339" s="47"/>
      <c r="P6339" s="47"/>
      <c r="Q6339" s="47"/>
      <c r="R6339" s="47"/>
      <c r="S6339" s="47"/>
      <c r="T6339" s="47"/>
      <c r="U6339" s="47"/>
      <c r="V6339" s="47"/>
      <c r="W6339" s="47"/>
      <c r="X6339" s="91"/>
      <c r="Y6339" s="91"/>
      <c r="Z6339" s="91"/>
      <c r="AA6339" s="91"/>
    </row>
    <row r="6340" spans="2:27" x14ac:dyDescent="0.3">
      <c r="B6340" s="46"/>
      <c r="C6340" s="46"/>
      <c r="D6340" s="46"/>
      <c r="E6340" s="46"/>
      <c r="F6340" s="46"/>
      <c r="G6340" s="46"/>
      <c r="H6340" s="46"/>
      <c r="I6340" s="46"/>
      <c r="J6340" s="46"/>
      <c r="K6340" s="46"/>
      <c r="L6340" s="46"/>
      <c r="M6340" s="46"/>
      <c r="N6340" s="46"/>
      <c r="O6340" s="46"/>
      <c r="P6340" s="46"/>
      <c r="Q6340" s="46"/>
      <c r="R6340" s="46"/>
      <c r="S6340" s="46"/>
      <c r="T6340" s="46"/>
      <c r="U6340" s="46"/>
      <c r="V6340" s="46"/>
      <c r="W6340" s="46"/>
      <c r="X6340" s="91"/>
      <c r="Y6340" s="91"/>
      <c r="Z6340" s="91"/>
      <c r="AA6340" s="91"/>
    </row>
    <row r="6341" spans="2:27" ht="18" thickBot="1" x14ac:dyDescent="0.5">
      <c r="B6341" s="56" t="s">
        <v>10</v>
      </c>
      <c r="C6341" s="47"/>
      <c r="D6341" s="47"/>
      <c r="E6341" s="47"/>
      <c r="F6341" s="47"/>
      <c r="G6341" s="47"/>
      <c r="H6341" s="47"/>
      <c r="I6341" s="47"/>
      <c r="J6341" s="47"/>
      <c r="K6341" s="47"/>
      <c r="L6341" s="47"/>
      <c r="M6341" s="47"/>
      <c r="N6341" s="47"/>
      <c r="O6341" s="47"/>
      <c r="P6341" s="47"/>
      <c r="Q6341" s="47"/>
      <c r="R6341" s="47"/>
      <c r="S6341" s="47"/>
      <c r="T6341" s="47"/>
      <c r="U6341" s="47"/>
      <c r="V6341" s="47"/>
      <c r="W6341" s="47"/>
      <c r="X6341" s="91"/>
      <c r="Y6341" s="90"/>
      <c r="Z6341" s="91"/>
      <c r="AA6341" s="91"/>
    </row>
    <row r="6342" spans="2:27" ht="15" thickBot="1" x14ac:dyDescent="0.35">
      <c r="B6342" s="47" t="s">
        <v>11</v>
      </c>
      <c r="C6342" s="47"/>
      <c r="D6342" s="47"/>
      <c r="E6342" s="47"/>
      <c r="F6342" s="47"/>
      <c r="G6342" s="47"/>
      <c r="H6342" s="112"/>
      <c r="I6342" s="47"/>
      <c r="J6342" s="48" t="s">
        <v>5</v>
      </c>
      <c r="K6342" s="47" t="s">
        <v>12</v>
      </c>
      <c r="L6342" s="47"/>
      <c r="M6342" s="47"/>
      <c r="N6342" s="47"/>
      <c r="O6342" s="47"/>
      <c r="P6342" s="47"/>
      <c r="Q6342" s="47"/>
      <c r="R6342" s="47"/>
      <c r="S6342" s="47"/>
      <c r="T6342" s="47"/>
      <c r="U6342" s="47"/>
      <c r="V6342" s="47"/>
      <c r="W6342" s="47"/>
      <c r="X6342" s="91">
        <f>H6343</f>
        <v>0</v>
      </c>
      <c r="Y6342" s="91">
        <f>H6344</f>
        <v>0</v>
      </c>
      <c r="Z6342" s="91">
        <f>H6345</f>
        <v>0</v>
      </c>
      <c r="AA6342" s="91">
        <f>H6346</f>
        <v>0</v>
      </c>
    </row>
    <row r="6343" spans="2:27" ht="15" thickBot="1" x14ac:dyDescent="0.35">
      <c r="B6343" s="47" t="s">
        <v>13</v>
      </c>
      <c r="C6343" s="47"/>
      <c r="D6343" s="47"/>
      <c r="E6343" s="47"/>
      <c r="F6343" s="47"/>
      <c r="G6343" s="47"/>
      <c r="H6343" s="112"/>
      <c r="I6343" s="59"/>
      <c r="J6343" s="48" t="s">
        <v>5</v>
      </c>
      <c r="K6343" s="47" t="s">
        <v>15</v>
      </c>
      <c r="L6343" s="47"/>
      <c r="M6343" s="47"/>
      <c r="N6343" s="47"/>
      <c r="O6343" s="47"/>
      <c r="P6343" s="47"/>
      <c r="Q6343" s="47"/>
      <c r="R6343" s="47"/>
      <c r="S6343" s="47"/>
      <c r="T6343" s="47"/>
      <c r="U6343" s="47"/>
      <c r="V6343" s="47"/>
      <c r="W6343" s="47"/>
      <c r="X6343" s="91"/>
      <c r="Y6343" s="91"/>
      <c r="Z6343" s="91"/>
      <c r="AA6343" s="91"/>
    </row>
    <row r="6344" spans="2:27" ht="15" thickBot="1" x14ac:dyDescent="0.35">
      <c r="B6344" s="47" t="s">
        <v>16</v>
      </c>
      <c r="C6344" s="47"/>
      <c r="D6344" s="47"/>
      <c r="E6344" s="47"/>
      <c r="F6344" s="47"/>
      <c r="G6344" s="47"/>
      <c r="H6344" s="137"/>
      <c r="I6344" s="47"/>
      <c r="J6344" s="48" t="s">
        <v>5</v>
      </c>
      <c r="K6344" s="47" t="s">
        <v>17</v>
      </c>
      <c r="L6344" s="47"/>
      <c r="M6344" s="47"/>
      <c r="N6344" s="47"/>
      <c r="O6344" s="47"/>
      <c r="P6344" s="47"/>
      <c r="Q6344" s="47"/>
      <c r="R6344" s="47"/>
      <c r="S6344" s="47"/>
      <c r="T6344" s="47"/>
      <c r="U6344" s="47"/>
      <c r="V6344" s="47"/>
      <c r="W6344" s="47"/>
      <c r="X6344" s="91"/>
      <c r="Y6344" s="91"/>
      <c r="Z6344" s="91"/>
      <c r="AA6344" s="91"/>
    </row>
    <row r="6345" spans="2:27" ht="15" thickBot="1" x14ac:dyDescent="0.35">
      <c r="B6345" s="47" t="str">
        <f>IF(H6344="Erdgas","Nettorechnungsbetrag (Erdgas)",IF(H6344="Strom","Nettorechnungsbetrag (Strom)",IF(H6344="Wärme/Kälte","Nettorechnungsbetrag (Wärme/Kälte)","Bitte Energieart auswählen!")))</f>
        <v>Bitte Energieart auswählen!</v>
      </c>
      <c r="C6345" s="47"/>
      <c r="D6345" s="47"/>
      <c r="E6345" s="47"/>
      <c r="F6345" s="47"/>
      <c r="G6345" s="47"/>
      <c r="H6345" s="113"/>
      <c r="I6345" s="60" t="s">
        <v>18</v>
      </c>
      <c r="J6345" s="48" t="s">
        <v>5</v>
      </c>
      <c r="K6345" s="47" t="str">
        <f>IF(H6344="Erdgas","Erdgaskosten exkl. Steuern, Abgaben, Netzentgelte, etc.",IF(H6344="Strom","Stromkosten exkl. Steuern, Abgaben, Netzentgelte, etc.",IF(H6344="Wärme/Kälte","Wärme-/Kältekosten exkl. Steuern, Abgaben, Netzentgelte, etc.","Bitte Energieart auswählen!")))</f>
        <v>Bitte Energieart auswählen!</v>
      </c>
      <c r="L6345" s="47"/>
      <c r="M6345" s="47"/>
      <c r="N6345" s="47"/>
      <c r="O6345" s="47"/>
      <c r="P6345" s="47"/>
      <c r="Q6345" s="47"/>
      <c r="R6345" s="47"/>
      <c r="S6345" s="47"/>
      <c r="T6345" s="47"/>
      <c r="U6345" s="47"/>
      <c r="V6345" s="47"/>
      <c r="W6345" s="47"/>
      <c r="X6345" s="91"/>
      <c r="Y6345" s="91"/>
      <c r="Z6345" s="91"/>
      <c r="AA6345" s="91"/>
    </row>
    <row r="6346" spans="2:27" ht="15" thickBot="1" x14ac:dyDescent="0.35">
      <c r="B6346" s="47" t="str">
        <f>IF(AND(H6344="Erdgas",H6343="Nein"),"Erdgasverbrauch in kWh gem. letzter Jahresabrechnung",IF(H6344="Erdgas","Erdgasverbrauch in kWh im Kalenderjahr 2021",IF(AND(H6344="Strom",H6343="Nein"),"Stromverbrauch in kWh gem. letzter Jahresabrechnung",IF(H6344="Strom","Stromverbrauch in kWh im Kalenderjahr 2021",IF(AND(H6344="Wärme/Kälte",H6343="Nein"),"Wärme-/Kälteverbrauch in kWh gem. letzter Jahresabrechnung",IF(H6344="Wärme/Kälte","Wärme-/Kälteverbrauch in kWh im Kalenderjahr 2021","Bitte Energieart auswählen!"))))))</f>
        <v>Bitte Energieart auswählen!</v>
      </c>
      <c r="C6346" s="47"/>
      <c r="D6346" s="47"/>
      <c r="E6346" s="47"/>
      <c r="F6346" s="47"/>
      <c r="G6346" s="47"/>
      <c r="H6346" s="114"/>
      <c r="I6346" s="60" t="s">
        <v>19</v>
      </c>
      <c r="J6346" s="48" t="s">
        <v>5</v>
      </c>
      <c r="K6346" s="47" t="str">
        <f>IF(H6343="Nein",IF(H6344="Erdgas","Den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endet."),IF(H6344="Erdgas","Bitte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46" s="47"/>
      <c r="M6346" s="47"/>
      <c r="N6346" s="47"/>
      <c r="O6346" s="47"/>
      <c r="P6346" s="47"/>
      <c r="Q6346" s="47"/>
      <c r="R6346" s="47"/>
      <c r="S6346" s="47"/>
      <c r="T6346" s="47"/>
      <c r="U6346" s="47"/>
      <c r="V6346" s="47"/>
      <c r="W6346" s="47"/>
      <c r="X6346" s="91"/>
      <c r="Y6346" s="91"/>
      <c r="Z6346" s="91"/>
      <c r="AA6346" s="91"/>
    </row>
    <row r="6347" spans="2:27" x14ac:dyDescent="0.3">
      <c r="B6347" s="46"/>
      <c r="C6347" s="46"/>
      <c r="D6347" s="46"/>
      <c r="E6347" s="46"/>
      <c r="F6347" s="46"/>
      <c r="G6347" s="46"/>
      <c r="H6347" s="46"/>
      <c r="I6347" s="46"/>
      <c r="J6347" s="46"/>
      <c r="K6347" s="46"/>
      <c r="L6347" s="46"/>
      <c r="M6347" s="46"/>
      <c r="N6347" s="46"/>
      <c r="O6347" s="46"/>
      <c r="P6347" s="46"/>
      <c r="Q6347" s="46"/>
      <c r="R6347" s="46"/>
      <c r="S6347" s="46"/>
      <c r="T6347" s="46"/>
      <c r="U6347" s="46"/>
      <c r="V6347" s="46"/>
      <c r="W6347" s="46"/>
      <c r="X6347" s="91"/>
      <c r="Y6347" s="91"/>
      <c r="Z6347" s="91"/>
      <c r="AA6347" s="91"/>
    </row>
    <row r="6348" spans="2:27" ht="18" thickBot="1" x14ac:dyDescent="0.5">
      <c r="B6348" s="56" t="s">
        <v>10</v>
      </c>
      <c r="C6348" s="47"/>
      <c r="D6348" s="47"/>
      <c r="E6348" s="47"/>
      <c r="F6348" s="47"/>
      <c r="G6348" s="47"/>
      <c r="H6348" s="47"/>
      <c r="I6348" s="47"/>
      <c r="J6348" s="47"/>
      <c r="K6348" s="47"/>
      <c r="L6348" s="47"/>
      <c r="M6348" s="47"/>
      <c r="N6348" s="47"/>
      <c r="O6348" s="47"/>
      <c r="P6348" s="47"/>
      <c r="Q6348" s="47"/>
      <c r="R6348" s="47"/>
      <c r="S6348" s="47"/>
      <c r="T6348" s="47"/>
      <c r="U6348" s="47"/>
      <c r="V6348" s="47"/>
      <c r="W6348" s="47"/>
      <c r="X6348" s="91"/>
      <c r="Y6348" s="90"/>
      <c r="Z6348" s="91"/>
      <c r="AA6348" s="91"/>
    </row>
    <row r="6349" spans="2:27" ht="15" thickBot="1" x14ac:dyDescent="0.35">
      <c r="B6349" s="47" t="s">
        <v>11</v>
      </c>
      <c r="C6349" s="47"/>
      <c r="D6349" s="47"/>
      <c r="E6349" s="47"/>
      <c r="F6349" s="47"/>
      <c r="G6349" s="47"/>
      <c r="H6349" s="112"/>
      <c r="I6349" s="47"/>
      <c r="J6349" s="48" t="s">
        <v>5</v>
      </c>
      <c r="K6349" s="47" t="s">
        <v>12</v>
      </c>
      <c r="L6349" s="47"/>
      <c r="M6349" s="47"/>
      <c r="N6349" s="47"/>
      <c r="O6349" s="47"/>
      <c r="P6349" s="47"/>
      <c r="Q6349" s="47"/>
      <c r="R6349" s="47"/>
      <c r="S6349" s="47"/>
      <c r="T6349" s="47"/>
      <c r="U6349" s="47"/>
      <c r="V6349" s="47"/>
      <c r="W6349" s="47"/>
      <c r="X6349" s="91">
        <f>H6350</f>
        <v>0</v>
      </c>
      <c r="Y6349" s="91">
        <f>H6351</f>
        <v>0</v>
      </c>
      <c r="Z6349" s="91">
        <f>H6352</f>
        <v>0</v>
      </c>
      <c r="AA6349" s="91">
        <f>H6353</f>
        <v>0</v>
      </c>
    </row>
    <row r="6350" spans="2:27" ht="15" thickBot="1" x14ac:dyDescent="0.35">
      <c r="B6350" s="47" t="s">
        <v>13</v>
      </c>
      <c r="C6350" s="47"/>
      <c r="D6350" s="47"/>
      <c r="E6350" s="47"/>
      <c r="F6350" s="47"/>
      <c r="G6350" s="47"/>
      <c r="H6350" s="112"/>
      <c r="I6350" s="59"/>
      <c r="J6350" s="48" t="s">
        <v>5</v>
      </c>
      <c r="K6350" s="47" t="s">
        <v>15</v>
      </c>
      <c r="L6350" s="47"/>
      <c r="M6350" s="47"/>
      <c r="N6350" s="47"/>
      <c r="O6350" s="47"/>
      <c r="P6350" s="47"/>
      <c r="Q6350" s="47"/>
      <c r="R6350" s="47"/>
      <c r="S6350" s="47"/>
      <c r="T6350" s="47"/>
      <c r="U6350" s="47"/>
      <c r="V6350" s="47"/>
      <c r="W6350" s="47"/>
      <c r="X6350" s="91"/>
      <c r="Y6350" s="91"/>
      <c r="Z6350" s="91"/>
      <c r="AA6350" s="91"/>
    </row>
    <row r="6351" spans="2:27" ht="15" thickBot="1" x14ac:dyDescent="0.35">
      <c r="B6351" s="47" t="s">
        <v>16</v>
      </c>
      <c r="C6351" s="47"/>
      <c r="D6351" s="47"/>
      <c r="E6351" s="47"/>
      <c r="F6351" s="47"/>
      <c r="G6351" s="47"/>
      <c r="H6351" s="137"/>
      <c r="I6351" s="47"/>
      <c r="J6351" s="48" t="s">
        <v>5</v>
      </c>
      <c r="K6351" s="47" t="s">
        <v>17</v>
      </c>
      <c r="L6351" s="47"/>
      <c r="M6351" s="47"/>
      <c r="N6351" s="47"/>
      <c r="O6351" s="47"/>
      <c r="P6351" s="47"/>
      <c r="Q6351" s="47"/>
      <c r="R6351" s="47"/>
      <c r="S6351" s="47"/>
      <c r="T6351" s="47"/>
      <c r="U6351" s="47"/>
      <c r="V6351" s="47"/>
      <c r="W6351" s="47"/>
      <c r="X6351" s="91"/>
      <c r="Y6351" s="91"/>
      <c r="Z6351" s="91"/>
      <c r="AA6351" s="91"/>
    </row>
    <row r="6352" spans="2:27" ht="15" thickBot="1" x14ac:dyDescent="0.35">
      <c r="B6352" s="47" t="str">
        <f>IF(H6351="Erdgas","Nettorechnungsbetrag (Erdgas)",IF(H6351="Strom","Nettorechnungsbetrag (Strom)",IF(H6351="Wärme/Kälte","Nettorechnungsbetrag (Wärme/Kälte)","Bitte Energieart auswählen!")))</f>
        <v>Bitte Energieart auswählen!</v>
      </c>
      <c r="C6352" s="47"/>
      <c r="D6352" s="47"/>
      <c r="E6352" s="47"/>
      <c r="F6352" s="47"/>
      <c r="G6352" s="47"/>
      <c r="H6352" s="113"/>
      <c r="I6352" s="60" t="s">
        <v>18</v>
      </c>
      <c r="J6352" s="48" t="s">
        <v>5</v>
      </c>
      <c r="K6352" s="47" t="str">
        <f>IF(H6351="Erdgas","Erdgaskosten exkl. Steuern, Abgaben, Netzentgelte, etc.",IF(H6351="Strom","Stromkosten exkl. Steuern, Abgaben, Netzentgelte, etc.",IF(H6351="Wärme/Kälte","Wärme-/Kältekosten exkl. Steuern, Abgaben, Netzentgelte, etc.","Bitte Energieart auswählen!")))</f>
        <v>Bitte Energieart auswählen!</v>
      </c>
      <c r="L6352" s="47"/>
      <c r="M6352" s="47"/>
      <c r="N6352" s="47"/>
      <c r="O6352" s="47"/>
      <c r="P6352" s="47"/>
      <c r="Q6352" s="47"/>
      <c r="R6352" s="47"/>
      <c r="S6352" s="47"/>
      <c r="T6352" s="47"/>
      <c r="U6352" s="47"/>
      <c r="V6352" s="47"/>
      <c r="W6352" s="47"/>
      <c r="X6352" s="91"/>
      <c r="Y6352" s="91"/>
      <c r="Z6352" s="91"/>
      <c r="AA6352" s="91"/>
    </row>
    <row r="6353" spans="2:27" ht="15" thickBot="1" x14ac:dyDescent="0.35">
      <c r="B6353" s="47" t="str">
        <f>IF(AND(H6351="Erdgas",H6350="Nein"),"Erdgasverbrauch in kWh gem. letzter Jahresabrechnung",IF(H6351="Erdgas","Erdgasverbrauch in kWh im Kalenderjahr 2021",IF(AND(H6351="Strom",H6350="Nein"),"Stromverbrauch in kWh gem. letzter Jahresabrechnung",IF(H6351="Strom","Stromverbrauch in kWh im Kalenderjahr 2021",IF(AND(H6351="Wärme/Kälte",H6350="Nein"),"Wärme-/Kälteverbrauch in kWh gem. letzter Jahresabrechnung",IF(H6351="Wärme/Kälte","Wärme-/Kälteverbrauch in kWh im Kalenderjahr 2021","Bitte Energieart auswählen!"))))))</f>
        <v>Bitte Energieart auswählen!</v>
      </c>
      <c r="C6353" s="47"/>
      <c r="D6353" s="47"/>
      <c r="E6353" s="47"/>
      <c r="F6353" s="47"/>
      <c r="G6353" s="47"/>
      <c r="H6353" s="114"/>
      <c r="I6353" s="60" t="s">
        <v>19</v>
      </c>
      <c r="J6353" s="48" t="s">
        <v>5</v>
      </c>
      <c r="K6353" s="47" t="str">
        <f>IF(H6350="Nein",IF(H6351="Erdgas","Den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endet."),IF(H6351="Erdgas","Bitte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53" s="47"/>
      <c r="M6353" s="47"/>
      <c r="N6353" s="47"/>
      <c r="O6353" s="47"/>
      <c r="P6353" s="47"/>
      <c r="Q6353" s="47"/>
      <c r="R6353" s="47"/>
      <c r="S6353" s="47"/>
      <c r="T6353" s="47"/>
      <c r="U6353" s="47"/>
      <c r="V6353" s="47"/>
      <c r="W6353" s="47"/>
      <c r="X6353" s="91"/>
      <c r="Y6353" s="91"/>
      <c r="Z6353" s="91"/>
      <c r="AA6353" s="91"/>
    </row>
    <row r="6354" spans="2:27" x14ac:dyDescent="0.3">
      <c r="B6354" s="46"/>
      <c r="C6354" s="46"/>
      <c r="D6354" s="46"/>
      <c r="E6354" s="46"/>
      <c r="F6354" s="46"/>
      <c r="G6354" s="46"/>
      <c r="H6354" s="46"/>
      <c r="I6354" s="46"/>
      <c r="J6354" s="46"/>
      <c r="K6354" s="46"/>
      <c r="L6354" s="46"/>
      <c r="M6354" s="46"/>
      <c r="N6354" s="46"/>
      <c r="O6354" s="46"/>
      <c r="P6354" s="46"/>
      <c r="Q6354" s="46"/>
      <c r="R6354" s="46"/>
      <c r="S6354" s="46"/>
      <c r="T6354" s="46"/>
      <c r="U6354" s="46"/>
      <c r="V6354" s="46"/>
      <c r="W6354" s="46"/>
      <c r="X6354" s="91"/>
      <c r="Y6354" s="91"/>
      <c r="Z6354" s="91"/>
      <c r="AA6354" s="91"/>
    </row>
    <row r="6355" spans="2:27" ht="18" thickBot="1" x14ac:dyDescent="0.5">
      <c r="B6355" s="56" t="s">
        <v>10</v>
      </c>
      <c r="C6355" s="47"/>
      <c r="D6355" s="47"/>
      <c r="E6355" s="47"/>
      <c r="F6355" s="47"/>
      <c r="G6355" s="47"/>
      <c r="H6355" s="47"/>
      <c r="I6355" s="47"/>
      <c r="J6355" s="47"/>
      <c r="K6355" s="47"/>
      <c r="L6355" s="47"/>
      <c r="M6355" s="47"/>
      <c r="N6355" s="47"/>
      <c r="O6355" s="47"/>
      <c r="P6355" s="47"/>
      <c r="Q6355" s="47"/>
      <c r="R6355" s="47"/>
      <c r="S6355" s="47"/>
      <c r="T6355" s="47"/>
      <c r="U6355" s="47"/>
      <c r="V6355" s="47"/>
      <c r="W6355" s="47"/>
      <c r="X6355" s="91"/>
      <c r="Y6355" s="90"/>
      <c r="Z6355" s="91"/>
      <c r="AA6355" s="91"/>
    </row>
    <row r="6356" spans="2:27" ht="15" thickBot="1" x14ac:dyDescent="0.35">
      <c r="B6356" s="47" t="s">
        <v>11</v>
      </c>
      <c r="C6356" s="47"/>
      <c r="D6356" s="47"/>
      <c r="E6356" s="47"/>
      <c r="F6356" s="47"/>
      <c r="G6356" s="47"/>
      <c r="H6356" s="112"/>
      <c r="I6356" s="47"/>
      <c r="J6356" s="48" t="s">
        <v>5</v>
      </c>
      <c r="K6356" s="47" t="s">
        <v>12</v>
      </c>
      <c r="L6356" s="47"/>
      <c r="M6356" s="47"/>
      <c r="N6356" s="47"/>
      <c r="O6356" s="47"/>
      <c r="P6356" s="47"/>
      <c r="Q6356" s="47"/>
      <c r="R6356" s="47"/>
      <c r="S6356" s="47"/>
      <c r="T6356" s="47"/>
      <c r="U6356" s="47"/>
      <c r="V6356" s="47"/>
      <c r="W6356" s="47"/>
      <c r="X6356" s="91">
        <f>H6357</f>
        <v>0</v>
      </c>
      <c r="Y6356" s="91">
        <f>H6358</f>
        <v>0</v>
      </c>
      <c r="Z6356" s="91">
        <f>H6359</f>
        <v>0</v>
      </c>
      <c r="AA6356" s="91">
        <f>H6360</f>
        <v>0</v>
      </c>
    </row>
    <row r="6357" spans="2:27" ht="15" thickBot="1" x14ac:dyDescent="0.35">
      <c r="B6357" s="47" t="s">
        <v>13</v>
      </c>
      <c r="C6357" s="47"/>
      <c r="D6357" s="47"/>
      <c r="E6357" s="47"/>
      <c r="F6357" s="47"/>
      <c r="G6357" s="47"/>
      <c r="H6357" s="112"/>
      <c r="I6357" s="59"/>
      <c r="J6357" s="48" t="s">
        <v>5</v>
      </c>
      <c r="K6357" s="47" t="s">
        <v>15</v>
      </c>
      <c r="L6357" s="47"/>
      <c r="M6357" s="47"/>
      <c r="N6357" s="47"/>
      <c r="O6357" s="47"/>
      <c r="P6357" s="47"/>
      <c r="Q6357" s="47"/>
      <c r="R6357" s="47"/>
      <c r="S6357" s="47"/>
      <c r="T6357" s="47"/>
      <c r="U6357" s="47"/>
      <c r="V6357" s="47"/>
      <c r="W6357" s="47"/>
      <c r="X6357" s="91"/>
      <c r="Y6357" s="91"/>
      <c r="Z6357" s="91"/>
      <c r="AA6357" s="91"/>
    </row>
    <row r="6358" spans="2:27" ht="15" thickBot="1" x14ac:dyDescent="0.35">
      <c r="B6358" s="47" t="s">
        <v>16</v>
      </c>
      <c r="C6358" s="47"/>
      <c r="D6358" s="47"/>
      <c r="E6358" s="47"/>
      <c r="F6358" s="47"/>
      <c r="G6358" s="47"/>
      <c r="H6358" s="137"/>
      <c r="I6358" s="47"/>
      <c r="J6358" s="48" t="s">
        <v>5</v>
      </c>
      <c r="K6358" s="47" t="s">
        <v>17</v>
      </c>
      <c r="L6358" s="47"/>
      <c r="M6358" s="47"/>
      <c r="N6358" s="47"/>
      <c r="O6358" s="47"/>
      <c r="P6358" s="47"/>
      <c r="Q6358" s="47"/>
      <c r="R6358" s="47"/>
      <c r="S6358" s="47"/>
      <c r="T6358" s="47"/>
      <c r="U6358" s="47"/>
      <c r="V6358" s="47"/>
      <c r="W6358" s="47"/>
      <c r="X6358" s="91"/>
      <c r="Y6358" s="91"/>
      <c r="Z6358" s="91"/>
      <c r="AA6358" s="91"/>
    </row>
    <row r="6359" spans="2:27" ht="15" thickBot="1" x14ac:dyDescent="0.35">
      <c r="B6359" s="47" t="str">
        <f>IF(H6358="Erdgas","Nettorechnungsbetrag (Erdgas)",IF(H6358="Strom","Nettorechnungsbetrag (Strom)",IF(H6358="Wärme/Kälte","Nettorechnungsbetrag (Wärme/Kälte)","Bitte Energieart auswählen!")))</f>
        <v>Bitte Energieart auswählen!</v>
      </c>
      <c r="C6359" s="47"/>
      <c r="D6359" s="47"/>
      <c r="E6359" s="47"/>
      <c r="F6359" s="47"/>
      <c r="G6359" s="47"/>
      <c r="H6359" s="113"/>
      <c r="I6359" s="60" t="s">
        <v>18</v>
      </c>
      <c r="J6359" s="48" t="s">
        <v>5</v>
      </c>
      <c r="K6359" s="47" t="str">
        <f>IF(H6358="Erdgas","Erdgaskosten exkl. Steuern, Abgaben, Netzentgelte, etc.",IF(H6358="Strom","Stromkosten exkl. Steuern, Abgaben, Netzentgelte, etc.",IF(H6358="Wärme/Kälte","Wärme-/Kältekosten exkl. Steuern, Abgaben, Netzentgelte, etc.","Bitte Energieart auswählen!")))</f>
        <v>Bitte Energieart auswählen!</v>
      </c>
      <c r="L6359" s="47"/>
      <c r="M6359" s="47"/>
      <c r="N6359" s="47"/>
      <c r="O6359" s="47"/>
      <c r="P6359" s="47"/>
      <c r="Q6359" s="47"/>
      <c r="R6359" s="47"/>
      <c r="S6359" s="47"/>
      <c r="T6359" s="47"/>
      <c r="U6359" s="47"/>
      <c r="V6359" s="47"/>
      <c r="W6359" s="47"/>
      <c r="X6359" s="91"/>
      <c r="Y6359" s="91"/>
      <c r="Z6359" s="91"/>
      <c r="AA6359" s="91"/>
    </row>
    <row r="6360" spans="2:27" ht="15" thickBot="1" x14ac:dyDescent="0.35">
      <c r="B6360" s="47" t="str">
        <f>IF(AND(H6358="Erdgas",H6357="Nein"),"Erdgasverbrauch in kWh gem. letzter Jahresabrechnung",IF(H6358="Erdgas","Erdgasverbrauch in kWh im Kalenderjahr 2021",IF(AND(H6358="Strom",H6357="Nein"),"Stromverbrauch in kWh gem. letzter Jahresabrechnung",IF(H6358="Strom","Stromverbrauch in kWh im Kalenderjahr 2021",IF(AND(H6358="Wärme/Kälte",H6357="Nein"),"Wärme-/Kälteverbrauch in kWh gem. letzter Jahresabrechnung",IF(H6358="Wärme/Kälte","Wärme-/Kälteverbrauch in kWh im Kalenderjahr 2021","Bitte Energieart auswählen!"))))))</f>
        <v>Bitte Energieart auswählen!</v>
      </c>
      <c r="C6360" s="47"/>
      <c r="D6360" s="47"/>
      <c r="E6360" s="47"/>
      <c r="F6360" s="47"/>
      <c r="G6360" s="47"/>
      <c r="H6360" s="114"/>
      <c r="I6360" s="60" t="s">
        <v>19</v>
      </c>
      <c r="J6360" s="48" t="s">
        <v>5</v>
      </c>
      <c r="K6360" s="47" t="str">
        <f>IF(H6357="Nein",IF(H6358="Erdgas","Den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endet."),IF(H6358="Erdgas","Bitte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60" s="47"/>
      <c r="M6360" s="47"/>
      <c r="N6360" s="47"/>
      <c r="O6360" s="47"/>
      <c r="P6360" s="47"/>
      <c r="Q6360" s="47"/>
      <c r="R6360" s="47"/>
      <c r="S6360" s="47"/>
      <c r="T6360" s="47"/>
      <c r="U6360" s="47"/>
      <c r="V6360" s="47"/>
      <c r="W6360" s="47"/>
      <c r="X6360" s="91"/>
      <c r="Y6360" s="91"/>
      <c r="Z6360" s="91"/>
      <c r="AA6360" s="91"/>
    </row>
    <row r="6361" spans="2:27" x14ac:dyDescent="0.3">
      <c r="B6361" s="46"/>
      <c r="C6361" s="46"/>
      <c r="D6361" s="46"/>
      <c r="E6361" s="46"/>
      <c r="F6361" s="46"/>
      <c r="G6361" s="46"/>
      <c r="H6361" s="46"/>
      <c r="I6361" s="46"/>
      <c r="J6361" s="46"/>
      <c r="K6361" s="46"/>
      <c r="L6361" s="46"/>
      <c r="M6361" s="46"/>
      <c r="N6361" s="46"/>
      <c r="O6361" s="46"/>
      <c r="P6361" s="46"/>
      <c r="Q6361" s="46"/>
      <c r="R6361" s="46"/>
      <c r="S6361" s="46"/>
      <c r="T6361" s="46"/>
      <c r="U6361" s="46"/>
      <c r="V6361" s="46"/>
      <c r="W6361" s="46"/>
      <c r="X6361" s="91"/>
      <c r="Y6361" s="91"/>
      <c r="Z6361" s="91"/>
      <c r="AA6361" s="91"/>
    </row>
    <row r="6362" spans="2:27" ht="18" thickBot="1" x14ac:dyDescent="0.5">
      <c r="B6362" s="56" t="s">
        <v>10</v>
      </c>
      <c r="C6362" s="47"/>
      <c r="D6362" s="47"/>
      <c r="E6362" s="47"/>
      <c r="F6362" s="47"/>
      <c r="G6362" s="47"/>
      <c r="H6362" s="47"/>
      <c r="I6362" s="47"/>
      <c r="J6362" s="47"/>
      <c r="K6362" s="47"/>
      <c r="L6362" s="47"/>
      <c r="M6362" s="47"/>
      <c r="N6362" s="47"/>
      <c r="O6362" s="47"/>
      <c r="P6362" s="47"/>
      <c r="Q6362" s="47"/>
      <c r="R6362" s="47"/>
      <c r="S6362" s="47"/>
      <c r="T6362" s="47"/>
      <c r="U6362" s="47"/>
      <c r="V6362" s="47"/>
      <c r="W6362" s="47"/>
      <c r="X6362" s="91"/>
      <c r="Y6362" s="90"/>
      <c r="Z6362" s="91"/>
      <c r="AA6362" s="91"/>
    </row>
    <row r="6363" spans="2:27" ht="15" thickBot="1" x14ac:dyDescent="0.35">
      <c r="B6363" s="47" t="s">
        <v>11</v>
      </c>
      <c r="C6363" s="47"/>
      <c r="D6363" s="47"/>
      <c r="E6363" s="47"/>
      <c r="F6363" s="47"/>
      <c r="G6363" s="47"/>
      <c r="H6363" s="112"/>
      <c r="I6363" s="47"/>
      <c r="J6363" s="48" t="s">
        <v>5</v>
      </c>
      <c r="K6363" s="47" t="s">
        <v>12</v>
      </c>
      <c r="L6363" s="47"/>
      <c r="M6363" s="47"/>
      <c r="N6363" s="47"/>
      <c r="O6363" s="47"/>
      <c r="P6363" s="47"/>
      <c r="Q6363" s="47"/>
      <c r="R6363" s="47"/>
      <c r="S6363" s="47"/>
      <c r="T6363" s="47"/>
      <c r="U6363" s="47"/>
      <c r="V6363" s="47"/>
      <c r="W6363" s="47"/>
      <c r="X6363" s="91">
        <f>H6364</f>
        <v>0</v>
      </c>
      <c r="Y6363" s="91">
        <f>H6365</f>
        <v>0</v>
      </c>
      <c r="Z6363" s="91">
        <f>H6366</f>
        <v>0</v>
      </c>
      <c r="AA6363" s="91">
        <f>H6367</f>
        <v>0</v>
      </c>
    </row>
    <row r="6364" spans="2:27" ht="15" thickBot="1" x14ac:dyDescent="0.35">
      <c r="B6364" s="47" t="s">
        <v>13</v>
      </c>
      <c r="C6364" s="47"/>
      <c r="D6364" s="47"/>
      <c r="E6364" s="47"/>
      <c r="F6364" s="47"/>
      <c r="G6364" s="47"/>
      <c r="H6364" s="112"/>
      <c r="I6364" s="59"/>
      <c r="J6364" s="48" t="s">
        <v>5</v>
      </c>
      <c r="K6364" s="47" t="s">
        <v>15</v>
      </c>
      <c r="L6364" s="47"/>
      <c r="M6364" s="47"/>
      <c r="N6364" s="47"/>
      <c r="O6364" s="47"/>
      <c r="P6364" s="47"/>
      <c r="Q6364" s="47"/>
      <c r="R6364" s="47"/>
      <c r="S6364" s="47"/>
      <c r="T6364" s="47"/>
      <c r="U6364" s="47"/>
      <c r="V6364" s="47"/>
      <c r="W6364" s="47"/>
      <c r="X6364" s="91"/>
      <c r="Y6364" s="91"/>
      <c r="Z6364" s="91"/>
      <c r="AA6364" s="91"/>
    </row>
    <row r="6365" spans="2:27" ht="15" thickBot="1" x14ac:dyDescent="0.35">
      <c r="B6365" s="47" t="s">
        <v>16</v>
      </c>
      <c r="C6365" s="47"/>
      <c r="D6365" s="47"/>
      <c r="E6365" s="47"/>
      <c r="F6365" s="47"/>
      <c r="G6365" s="47"/>
      <c r="H6365" s="137"/>
      <c r="I6365" s="47"/>
      <c r="J6365" s="48" t="s">
        <v>5</v>
      </c>
      <c r="K6365" s="47" t="s">
        <v>17</v>
      </c>
      <c r="L6365" s="47"/>
      <c r="M6365" s="47"/>
      <c r="N6365" s="47"/>
      <c r="O6365" s="47"/>
      <c r="P6365" s="47"/>
      <c r="Q6365" s="47"/>
      <c r="R6365" s="47"/>
      <c r="S6365" s="47"/>
      <c r="T6365" s="47"/>
      <c r="U6365" s="47"/>
      <c r="V6365" s="47"/>
      <c r="W6365" s="47"/>
      <c r="X6365" s="91"/>
      <c r="Y6365" s="91"/>
      <c r="Z6365" s="91"/>
      <c r="AA6365" s="91"/>
    </row>
    <row r="6366" spans="2:27" ht="15" thickBot="1" x14ac:dyDescent="0.35">
      <c r="B6366" s="47" t="str">
        <f>IF(H6365="Erdgas","Nettorechnungsbetrag (Erdgas)",IF(H6365="Strom","Nettorechnungsbetrag (Strom)",IF(H6365="Wärme/Kälte","Nettorechnungsbetrag (Wärme/Kälte)","Bitte Energieart auswählen!")))</f>
        <v>Bitte Energieart auswählen!</v>
      </c>
      <c r="C6366" s="47"/>
      <c r="D6366" s="47"/>
      <c r="E6366" s="47"/>
      <c r="F6366" s="47"/>
      <c r="G6366" s="47"/>
      <c r="H6366" s="113"/>
      <c r="I6366" s="60" t="s">
        <v>18</v>
      </c>
      <c r="J6366" s="48" t="s">
        <v>5</v>
      </c>
      <c r="K6366" s="47" t="str">
        <f>IF(H6365="Erdgas","Erdgaskosten exkl. Steuern, Abgaben, Netzentgelte, etc.",IF(H6365="Strom","Stromkosten exkl. Steuern, Abgaben, Netzentgelte, etc.",IF(H6365="Wärme/Kälte","Wärme-/Kältekosten exkl. Steuern, Abgaben, Netzentgelte, etc.","Bitte Energieart auswählen!")))</f>
        <v>Bitte Energieart auswählen!</v>
      </c>
      <c r="L6366" s="47"/>
      <c r="M6366" s="47"/>
      <c r="N6366" s="47"/>
      <c r="O6366" s="47"/>
      <c r="P6366" s="47"/>
      <c r="Q6366" s="47"/>
      <c r="R6366" s="47"/>
      <c r="S6366" s="47"/>
      <c r="T6366" s="47"/>
      <c r="U6366" s="47"/>
      <c r="V6366" s="47"/>
      <c r="W6366" s="47"/>
      <c r="X6366" s="91"/>
      <c r="Y6366" s="91"/>
      <c r="Z6366" s="91"/>
      <c r="AA6366" s="91"/>
    </row>
    <row r="6367" spans="2:27" ht="15" thickBot="1" x14ac:dyDescent="0.35">
      <c r="B6367" s="47" t="str">
        <f>IF(AND(H6365="Erdgas",H6364="Nein"),"Erdgasverbrauch in kWh gem. letzter Jahresabrechnung",IF(H6365="Erdgas","Erdgasverbrauch in kWh im Kalenderjahr 2021",IF(AND(H6365="Strom",H6364="Nein"),"Stromverbrauch in kWh gem. letzter Jahresabrechnung",IF(H6365="Strom","Stromverbrauch in kWh im Kalenderjahr 2021",IF(AND(H6365="Wärme/Kälte",H6364="Nein"),"Wärme-/Kälteverbrauch in kWh gem. letzter Jahresabrechnung",IF(H6365="Wärme/Kälte","Wärme-/Kälteverbrauch in kWh im Kalenderjahr 2021","Bitte Energieart auswählen!"))))))</f>
        <v>Bitte Energieart auswählen!</v>
      </c>
      <c r="C6367" s="47"/>
      <c r="D6367" s="47"/>
      <c r="E6367" s="47"/>
      <c r="F6367" s="47"/>
      <c r="G6367" s="47"/>
      <c r="H6367" s="114"/>
      <c r="I6367" s="60" t="s">
        <v>19</v>
      </c>
      <c r="J6367" s="48" t="s">
        <v>5</v>
      </c>
      <c r="K6367" s="47" t="str">
        <f>IF(H6364="Nein",IF(H6365="Erdgas","Den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endet."),IF(H6365="Erdgas","Bitte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67" s="47"/>
      <c r="M6367" s="47"/>
      <c r="N6367" s="47"/>
      <c r="O6367" s="47"/>
      <c r="P6367" s="47"/>
      <c r="Q6367" s="47"/>
      <c r="R6367" s="47"/>
      <c r="S6367" s="47"/>
      <c r="T6367" s="47"/>
      <c r="U6367" s="47"/>
      <c r="V6367" s="47"/>
      <c r="W6367" s="47"/>
      <c r="X6367" s="91"/>
      <c r="Y6367" s="91"/>
      <c r="Z6367" s="91"/>
      <c r="AA6367" s="91"/>
    </row>
    <row r="6368" spans="2:27" x14ac:dyDescent="0.3">
      <c r="B6368" s="46"/>
      <c r="C6368" s="46"/>
      <c r="D6368" s="46"/>
      <c r="E6368" s="46"/>
      <c r="F6368" s="46"/>
      <c r="G6368" s="46"/>
      <c r="H6368" s="46"/>
      <c r="I6368" s="46"/>
      <c r="J6368" s="46"/>
      <c r="K6368" s="46"/>
      <c r="L6368" s="46"/>
      <c r="M6368" s="46"/>
      <c r="N6368" s="46"/>
      <c r="O6368" s="46"/>
      <c r="P6368" s="46"/>
      <c r="Q6368" s="46"/>
      <c r="R6368" s="46"/>
      <c r="S6368" s="46"/>
      <c r="T6368" s="46"/>
      <c r="U6368" s="46"/>
      <c r="V6368" s="46"/>
      <c r="W6368" s="46"/>
      <c r="X6368" s="91"/>
      <c r="Y6368" s="91"/>
      <c r="Z6368" s="91"/>
      <c r="AA6368" s="91"/>
    </row>
    <row r="6369" spans="2:27" ht="18" thickBot="1" x14ac:dyDescent="0.5">
      <c r="B6369" s="56" t="s">
        <v>10</v>
      </c>
      <c r="C6369" s="47"/>
      <c r="D6369" s="47"/>
      <c r="E6369" s="47"/>
      <c r="F6369" s="47"/>
      <c r="G6369" s="47"/>
      <c r="H6369" s="47"/>
      <c r="I6369" s="47"/>
      <c r="J6369" s="47"/>
      <c r="K6369" s="47"/>
      <c r="L6369" s="47"/>
      <c r="M6369" s="47"/>
      <c r="N6369" s="47"/>
      <c r="O6369" s="47"/>
      <c r="P6369" s="47"/>
      <c r="Q6369" s="47"/>
      <c r="R6369" s="47"/>
      <c r="S6369" s="47"/>
      <c r="T6369" s="47"/>
      <c r="U6369" s="47"/>
      <c r="V6369" s="47"/>
      <c r="W6369" s="47"/>
      <c r="X6369" s="91"/>
      <c r="Y6369" s="90"/>
      <c r="Z6369" s="91"/>
      <c r="AA6369" s="91"/>
    </row>
    <row r="6370" spans="2:27" ht="15" thickBot="1" x14ac:dyDescent="0.35">
      <c r="B6370" s="47" t="s">
        <v>11</v>
      </c>
      <c r="C6370" s="47"/>
      <c r="D6370" s="47"/>
      <c r="E6370" s="47"/>
      <c r="F6370" s="47"/>
      <c r="G6370" s="47"/>
      <c r="H6370" s="112"/>
      <c r="I6370" s="47"/>
      <c r="J6370" s="48" t="s">
        <v>5</v>
      </c>
      <c r="K6370" s="47" t="s">
        <v>12</v>
      </c>
      <c r="L6370" s="47"/>
      <c r="M6370" s="47"/>
      <c r="N6370" s="47"/>
      <c r="O6370" s="47"/>
      <c r="P6370" s="47"/>
      <c r="Q6370" s="47"/>
      <c r="R6370" s="47"/>
      <c r="S6370" s="47"/>
      <c r="T6370" s="47"/>
      <c r="U6370" s="47"/>
      <c r="V6370" s="47"/>
      <c r="W6370" s="47"/>
      <c r="X6370" s="91">
        <f>H6371</f>
        <v>0</v>
      </c>
      <c r="Y6370" s="91">
        <f>H6372</f>
        <v>0</v>
      </c>
      <c r="Z6370" s="91">
        <f>H6373</f>
        <v>0</v>
      </c>
      <c r="AA6370" s="91">
        <f>H6374</f>
        <v>0</v>
      </c>
    </row>
    <row r="6371" spans="2:27" ht="15" thickBot="1" x14ac:dyDescent="0.35">
      <c r="B6371" s="47" t="s">
        <v>13</v>
      </c>
      <c r="C6371" s="47"/>
      <c r="D6371" s="47"/>
      <c r="E6371" s="47"/>
      <c r="F6371" s="47"/>
      <c r="G6371" s="47"/>
      <c r="H6371" s="112"/>
      <c r="I6371" s="59"/>
      <c r="J6371" s="48" t="s">
        <v>5</v>
      </c>
      <c r="K6371" s="47" t="s">
        <v>15</v>
      </c>
      <c r="L6371" s="47"/>
      <c r="M6371" s="47"/>
      <c r="N6371" s="47"/>
      <c r="O6371" s="47"/>
      <c r="P6371" s="47"/>
      <c r="Q6371" s="47"/>
      <c r="R6371" s="47"/>
      <c r="S6371" s="47"/>
      <c r="T6371" s="47"/>
      <c r="U6371" s="47"/>
      <c r="V6371" s="47"/>
      <c r="W6371" s="47"/>
      <c r="X6371" s="91"/>
      <c r="Y6371" s="91"/>
      <c r="Z6371" s="91"/>
      <c r="AA6371" s="91"/>
    </row>
    <row r="6372" spans="2:27" ht="15" thickBot="1" x14ac:dyDescent="0.35">
      <c r="B6372" s="47" t="s">
        <v>16</v>
      </c>
      <c r="C6372" s="47"/>
      <c r="D6372" s="47"/>
      <c r="E6372" s="47"/>
      <c r="F6372" s="47"/>
      <c r="G6372" s="47"/>
      <c r="H6372" s="137"/>
      <c r="I6372" s="47"/>
      <c r="J6372" s="48" t="s">
        <v>5</v>
      </c>
      <c r="K6372" s="47" t="s">
        <v>17</v>
      </c>
      <c r="L6372" s="47"/>
      <c r="M6372" s="47"/>
      <c r="N6372" s="47"/>
      <c r="O6372" s="47"/>
      <c r="P6372" s="47"/>
      <c r="Q6372" s="47"/>
      <c r="R6372" s="47"/>
      <c r="S6372" s="47"/>
      <c r="T6372" s="47"/>
      <c r="U6372" s="47"/>
      <c r="V6372" s="47"/>
      <c r="W6372" s="47"/>
      <c r="X6372" s="91"/>
      <c r="Y6372" s="91"/>
      <c r="Z6372" s="91"/>
      <c r="AA6372" s="91"/>
    </row>
    <row r="6373" spans="2:27" ht="15" thickBot="1" x14ac:dyDescent="0.35">
      <c r="B6373" s="47" t="str">
        <f>IF(H6372="Erdgas","Nettorechnungsbetrag (Erdgas)",IF(H6372="Strom","Nettorechnungsbetrag (Strom)",IF(H6372="Wärme/Kälte","Nettorechnungsbetrag (Wärme/Kälte)","Bitte Energieart auswählen!")))</f>
        <v>Bitte Energieart auswählen!</v>
      </c>
      <c r="C6373" s="47"/>
      <c r="D6373" s="47"/>
      <c r="E6373" s="47"/>
      <c r="F6373" s="47"/>
      <c r="G6373" s="47"/>
      <c r="H6373" s="113"/>
      <c r="I6373" s="60" t="s">
        <v>18</v>
      </c>
      <c r="J6373" s="48" t="s">
        <v>5</v>
      </c>
      <c r="K6373" s="47" t="str">
        <f>IF(H6372="Erdgas","Erdgaskosten exkl. Steuern, Abgaben, Netzentgelte, etc.",IF(H6372="Strom","Stromkosten exkl. Steuern, Abgaben, Netzentgelte, etc.",IF(H6372="Wärme/Kälte","Wärme-/Kältekosten exkl. Steuern, Abgaben, Netzentgelte, etc.","Bitte Energieart auswählen!")))</f>
        <v>Bitte Energieart auswählen!</v>
      </c>
      <c r="L6373" s="47"/>
      <c r="M6373" s="47"/>
      <c r="N6373" s="47"/>
      <c r="O6373" s="47"/>
      <c r="P6373" s="47"/>
      <c r="Q6373" s="47"/>
      <c r="R6373" s="47"/>
      <c r="S6373" s="47"/>
      <c r="T6373" s="47"/>
      <c r="U6373" s="47"/>
      <c r="V6373" s="47"/>
      <c r="W6373" s="47"/>
      <c r="X6373" s="91"/>
      <c r="Y6373" s="91"/>
      <c r="Z6373" s="91"/>
      <c r="AA6373" s="91"/>
    </row>
    <row r="6374" spans="2:27" ht="15" thickBot="1" x14ac:dyDescent="0.35">
      <c r="B6374" s="47" t="str">
        <f>IF(AND(H6372="Erdgas",H6371="Nein"),"Erdgasverbrauch in kWh gem. letzter Jahresabrechnung",IF(H6372="Erdgas","Erdgasverbrauch in kWh im Kalenderjahr 2021",IF(AND(H6372="Strom",H6371="Nein"),"Stromverbrauch in kWh gem. letzter Jahresabrechnung",IF(H6372="Strom","Stromverbrauch in kWh im Kalenderjahr 2021",IF(AND(H6372="Wärme/Kälte",H6371="Nein"),"Wärme-/Kälteverbrauch in kWh gem. letzter Jahresabrechnung",IF(H6372="Wärme/Kälte","Wärme-/Kälteverbrauch in kWh im Kalenderjahr 2021","Bitte Energieart auswählen!"))))))</f>
        <v>Bitte Energieart auswählen!</v>
      </c>
      <c r="C6374" s="47"/>
      <c r="D6374" s="47"/>
      <c r="E6374" s="47"/>
      <c r="F6374" s="47"/>
      <c r="G6374" s="47"/>
      <c r="H6374" s="114"/>
      <c r="I6374" s="60" t="s">
        <v>19</v>
      </c>
      <c r="J6374" s="48" t="s">
        <v>5</v>
      </c>
      <c r="K6374" s="47" t="str">
        <f>IF(H6371="Nein",IF(H6372="Erdgas","Den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endet."),IF(H6372="Erdgas","Bitte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74" s="47"/>
      <c r="M6374" s="47"/>
      <c r="N6374" s="47"/>
      <c r="O6374" s="47"/>
      <c r="P6374" s="47"/>
      <c r="Q6374" s="47"/>
      <c r="R6374" s="47"/>
      <c r="S6374" s="47"/>
      <c r="T6374" s="47"/>
      <c r="U6374" s="47"/>
      <c r="V6374" s="47"/>
      <c r="W6374" s="47"/>
      <c r="X6374" s="91"/>
      <c r="Y6374" s="91"/>
      <c r="Z6374" s="91"/>
      <c r="AA6374" s="91"/>
    </row>
    <row r="6375" spans="2:27" x14ac:dyDescent="0.3">
      <c r="B6375" s="46"/>
      <c r="C6375" s="46"/>
      <c r="D6375" s="46"/>
      <c r="E6375" s="46"/>
      <c r="F6375" s="46"/>
      <c r="G6375" s="46"/>
      <c r="H6375" s="46"/>
      <c r="I6375" s="46"/>
      <c r="J6375" s="46"/>
      <c r="K6375" s="46"/>
      <c r="L6375" s="46"/>
      <c r="M6375" s="46"/>
      <c r="N6375" s="46"/>
      <c r="O6375" s="46"/>
      <c r="P6375" s="46"/>
      <c r="Q6375" s="46"/>
      <c r="R6375" s="46"/>
      <c r="S6375" s="46"/>
      <c r="T6375" s="46"/>
      <c r="U6375" s="46"/>
      <c r="V6375" s="46"/>
      <c r="W6375" s="46"/>
      <c r="X6375" s="91"/>
      <c r="Y6375" s="91"/>
      <c r="Z6375" s="91"/>
      <c r="AA6375" s="91"/>
    </row>
    <row r="6376" spans="2:27" ht="18" thickBot="1" x14ac:dyDescent="0.5">
      <c r="B6376" s="56" t="s">
        <v>10</v>
      </c>
      <c r="C6376" s="47"/>
      <c r="D6376" s="47"/>
      <c r="E6376" s="47"/>
      <c r="F6376" s="47"/>
      <c r="G6376" s="47"/>
      <c r="H6376" s="47"/>
      <c r="I6376" s="47"/>
      <c r="J6376" s="47"/>
      <c r="K6376" s="47"/>
      <c r="L6376" s="47"/>
      <c r="M6376" s="47"/>
      <c r="N6376" s="47"/>
      <c r="O6376" s="47"/>
      <c r="P6376" s="47"/>
      <c r="Q6376" s="47"/>
      <c r="R6376" s="47"/>
      <c r="S6376" s="47"/>
      <c r="T6376" s="47"/>
      <c r="U6376" s="47"/>
      <c r="V6376" s="47"/>
      <c r="W6376" s="47"/>
      <c r="X6376" s="91"/>
      <c r="Y6376" s="90"/>
      <c r="Z6376" s="91"/>
      <c r="AA6376" s="91"/>
    </row>
    <row r="6377" spans="2:27" ht="15" thickBot="1" x14ac:dyDescent="0.35">
      <c r="B6377" s="47" t="s">
        <v>11</v>
      </c>
      <c r="C6377" s="47"/>
      <c r="D6377" s="47"/>
      <c r="E6377" s="47"/>
      <c r="F6377" s="47"/>
      <c r="G6377" s="47"/>
      <c r="H6377" s="112"/>
      <c r="I6377" s="47"/>
      <c r="J6377" s="48" t="s">
        <v>5</v>
      </c>
      <c r="K6377" s="47" t="s">
        <v>12</v>
      </c>
      <c r="L6377" s="47"/>
      <c r="M6377" s="47"/>
      <c r="N6377" s="47"/>
      <c r="O6377" s="47"/>
      <c r="P6377" s="47"/>
      <c r="Q6377" s="47"/>
      <c r="R6377" s="47"/>
      <c r="S6377" s="47"/>
      <c r="T6377" s="47"/>
      <c r="U6377" s="47"/>
      <c r="V6377" s="47"/>
      <c r="W6377" s="47"/>
      <c r="X6377" s="91">
        <f>H6378</f>
        <v>0</v>
      </c>
      <c r="Y6377" s="91">
        <f>H6379</f>
        <v>0</v>
      </c>
      <c r="Z6377" s="91">
        <f>H6380</f>
        <v>0</v>
      </c>
      <c r="AA6377" s="91">
        <f>H6381</f>
        <v>0</v>
      </c>
    </row>
    <row r="6378" spans="2:27" ht="15" thickBot="1" x14ac:dyDescent="0.35">
      <c r="B6378" s="47" t="s">
        <v>13</v>
      </c>
      <c r="C6378" s="47"/>
      <c r="D6378" s="47"/>
      <c r="E6378" s="47"/>
      <c r="F6378" s="47"/>
      <c r="G6378" s="47"/>
      <c r="H6378" s="112"/>
      <c r="I6378" s="59"/>
      <c r="J6378" s="48" t="s">
        <v>5</v>
      </c>
      <c r="K6378" s="47" t="s">
        <v>15</v>
      </c>
      <c r="L6378" s="47"/>
      <c r="M6378" s="47"/>
      <c r="N6378" s="47"/>
      <c r="O6378" s="47"/>
      <c r="P6378" s="47"/>
      <c r="Q6378" s="47"/>
      <c r="R6378" s="47"/>
      <c r="S6378" s="47"/>
      <c r="T6378" s="47"/>
      <c r="U6378" s="47"/>
      <c r="V6378" s="47"/>
      <c r="W6378" s="47"/>
      <c r="X6378" s="91"/>
      <c r="Y6378" s="91"/>
      <c r="Z6378" s="91"/>
      <c r="AA6378" s="91"/>
    </row>
    <row r="6379" spans="2:27" ht="15" thickBot="1" x14ac:dyDescent="0.35">
      <c r="B6379" s="47" t="s">
        <v>16</v>
      </c>
      <c r="C6379" s="47"/>
      <c r="D6379" s="47"/>
      <c r="E6379" s="47"/>
      <c r="F6379" s="47"/>
      <c r="G6379" s="47"/>
      <c r="H6379" s="137"/>
      <c r="I6379" s="47"/>
      <c r="J6379" s="48" t="s">
        <v>5</v>
      </c>
      <c r="K6379" s="47" t="s">
        <v>17</v>
      </c>
      <c r="L6379" s="47"/>
      <c r="M6379" s="47"/>
      <c r="N6379" s="47"/>
      <c r="O6379" s="47"/>
      <c r="P6379" s="47"/>
      <c r="Q6379" s="47"/>
      <c r="R6379" s="47"/>
      <c r="S6379" s="47"/>
      <c r="T6379" s="47"/>
      <c r="U6379" s="47"/>
      <c r="V6379" s="47"/>
      <c r="W6379" s="47"/>
      <c r="X6379" s="91"/>
      <c r="Y6379" s="91"/>
      <c r="Z6379" s="91"/>
      <c r="AA6379" s="91"/>
    </row>
    <row r="6380" spans="2:27" ht="15" thickBot="1" x14ac:dyDescent="0.35">
      <c r="B6380" s="47" t="str">
        <f>IF(H6379="Erdgas","Nettorechnungsbetrag (Erdgas)",IF(H6379="Strom","Nettorechnungsbetrag (Strom)",IF(H6379="Wärme/Kälte","Nettorechnungsbetrag (Wärme/Kälte)","Bitte Energieart auswählen!")))</f>
        <v>Bitte Energieart auswählen!</v>
      </c>
      <c r="C6380" s="47"/>
      <c r="D6380" s="47"/>
      <c r="E6380" s="47"/>
      <c r="F6380" s="47"/>
      <c r="G6380" s="47"/>
      <c r="H6380" s="113"/>
      <c r="I6380" s="60" t="s">
        <v>18</v>
      </c>
      <c r="J6380" s="48" t="s">
        <v>5</v>
      </c>
      <c r="K6380" s="47" t="str">
        <f>IF(H6379="Erdgas","Erdgaskosten exkl. Steuern, Abgaben, Netzentgelte, etc.",IF(H6379="Strom","Stromkosten exkl. Steuern, Abgaben, Netzentgelte, etc.",IF(H6379="Wärme/Kälte","Wärme-/Kältekosten exkl. Steuern, Abgaben, Netzentgelte, etc.","Bitte Energieart auswählen!")))</f>
        <v>Bitte Energieart auswählen!</v>
      </c>
      <c r="L6380" s="47"/>
      <c r="M6380" s="47"/>
      <c r="N6380" s="47"/>
      <c r="O6380" s="47"/>
      <c r="P6380" s="47"/>
      <c r="Q6380" s="47"/>
      <c r="R6380" s="47"/>
      <c r="S6380" s="47"/>
      <c r="T6380" s="47"/>
      <c r="U6380" s="47"/>
      <c r="V6380" s="47"/>
      <c r="W6380" s="47"/>
      <c r="X6380" s="91"/>
      <c r="Y6380" s="91"/>
      <c r="Z6380" s="91"/>
      <c r="AA6380" s="91"/>
    </row>
    <row r="6381" spans="2:27" ht="15" thickBot="1" x14ac:dyDescent="0.35">
      <c r="B6381" s="47" t="str">
        <f>IF(AND(H6379="Erdgas",H6378="Nein"),"Erdgasverbrauch in kWh gem. letzter Jahresabrechnung",IF(H6379="Erdgas","Erdgasverbrauch in kWh im Kalenderjahr 2021",IF(AND(H6379="Strom",H6378="Nein"),"Stromverbrauch in kWh gem. letzter Jahresabrechnung",IF(H6379="Strom","Stromverbrauch in kWh im Kalenderjahr 2021",IF(AND(H6379="Wärme/Kälte",H6378="Nein"),"Wärme-/Kälteverbrauch in kWh gem. letzter Jahresabrechnung",IF(H6379="Wärme/Kälte","Wärme-/Kälteverbrauch in kWh im Kalenderjahr 2021","Bitte Energieart auswählen!"))))))</f>
        <v>Bitte Energieart auswählen!</v>
      </c>
      <c r="C6381" s="47"/>
      <c r="D6381" s="47"/>
      <c r="E6381" s="47"/>
      <c r="F6381" s="47"/>
      <c r="G6381" s="47"/>
      <c r="H6381" s="114"/>
      <c r="I6381" s="60" t="s">
        <v>19</v>
      </c>
      <c r="J6381" s="48" t="s">
        <v>5</v>
      </c>
      <c r="K6381" s="47" t="str">
        <f>IF(H6378="Nein",IF(H6379="Erdgas","Den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endet."),IF(H6379="Erdgas","Bitte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81" s="47"/>
      <c r="M6381" s="47"/>
      <c r="N6381" s="47"/>
      <c r="O6381" s="47"/>
      <c r="P6381" s="47"/>
      <c r="Q6381" s="47"/>
      <c r="R6381" s="47"/>
      <c r="S6381" s="47"/>
      <c r="T6381" s="47"/>
      <c r="U6381" s="47"/>
      <c r="V6381" s="47"/>
      <c r="W6381" s="47"/>
      <c r="X6381" s="91"/>
      <c r="Y6381" s="91"/>
      <c r="Z6381" s="91"/>
      <c r="AA6381" s="91"/>
    </row>
    <row r="6382" spans="2:27" x14ac:dyDescent="0.3">
      <c r="B6382" s="46"/>
      <c r="C6382" s="46"/>
      <c r="D6382" s="46"/>
      <c r="E6382" s="46"/>
      <c r="F6382" s="46"/>
      <c r="G6382" s="46"/>
      <c r="H6382" s="46"/>
      <c r="I6382" s="46"/>
      <c r="J6382" s="46"/>
      <c r="K6382" s="46"/>
      <c r="L6382" s="46"/>
      <c r="M6382" s="46"/>
      <c r="N6382" s="46"/>
      <c r="O6382" s="46"/>
      <c r="P6382" s="46"/>
      <c r="Q6382" s="46"/>
      <c r="R6382" s="46"/>
      <c r="S6382" s="46"/>
      <c r="T6382" s="46"/>
      <c r="U6382" s="46"/>
      <c r="V6382" s="46"/>
      <c r="W6382" s="46"/>
      <c r="X6382" s="91"/>
      <c r="Y6382" s="91"/>
      <c r="Z6382" s="91"/>
      <c r="AA6382" s="91"/>
    </row>
    <row r="6383" spans="2:27" ht="18" thickBot="1" x14ac:dyDescent="0.5">
      <c r="B6383" s="56" t="s">
        <v>10</v>
      </c>
      <c r="C6383" s="47"/>
      <c r="D6383" s="47"/>
      <c r="E6383" s="47"/>
      <c r="F6383" s="47"/>
      <c r="G6383" s="47"/>
      <c r="H6383" s="47"/>
      <c r="I6383" s="47"/>
      <c r="J6383" s="47"/>
      <c r="K6383" s="47"/>
      <c r="L6383" s="47"/>
      <c r="M6383" s="47"/>
      <c r="N6383" s="47"/>
      <c r="O6383" s="47"/>
      <c r="P6383" s="47"/>
      <c r="Q6383" s="47"/>
      <c r="R6383" s="47"/>
      <c r="S6383" s="47"/>
      <c r="T6383" s="47"/>
      <c r="U6383" s="47"/>
      <c r="V6383" s="47"/>
      <c r="W6383" s="47"/>
      <c r="X6383" s="91"/>
      <c r="Y6383" s="90"/>
      <c r="Z6383" s="91"/>
      <c r="AA6383" s="91"/>
    </row>
    <row r="6384" spans="2:27" ht="15" thickBot="1" x14ac:dyDescent="0.35">
      <c r="B6384" s="47" t="s">
        <v>11</v>
      </c>
      <c r="C6384" s="47"/>
      <c r="D6384" s="47"/>
      <c r="E6384" s="47"/>
      <c r="F6384" s="47"/>
      <c r="G6384" s="47"/>
      <c r="H6384" s="112"/>
      <c r="I6384" s="47"/>
      <c r="J6384" s="48" t="s">
        <v>5</v>
      </c>
      <c r="K6384" s="47" t="s">
        <v>12</v>
      </c>
      <c r="L6384" s="47"/>
      <c r="M6384" s="47"/>
      <c r="N6384" s="47"/>
      <c r="O6384" s="47"/>
      <c r="P6384" s="47"/>
      <c r="Q6384" s="47"/>
      <c r="R6384" s="47"/>
      <c r="S6384" s="47"/>
      <c r="T6384" s="47"/>
      <c r="U6384" s="47"/>
      <c r="V6384" s="47"/>
      <c r="W6384" s="47"/>
      <c r="X6384" s="91">
        <f>H6385</f>
        <v>0</v>
      </c>
      <c r="Y6384" s="91">
        <f>H6386</f>
        <v>0</v>
      </c>
      <c r="Z6384" s="91">
        <f>H6387</f>
        <v>0</v>
      </c>
      <c r="AA6384" s="91">
        <f>H6388</f>
        <v>0</v>
      </c>
    </row>
    <row r="6385" spans="2:27" ht="15" thickBot="1" x14ac:dyDescent="0.35">
      <c r="B6385" s="47" t="s">
        <v>13</v>
      </c>
      <c r="C6385" s="47"/>
      <c r="D6385" s="47"/>
      <c r="E6385" s="47"/>
      <c r="F6385" s="47"/>
      <c r="G6385" s="47"/>
      <c r="H6385" s="112"/>
      <c r="I6385" s="59"/>
      <c r="J6385" s="48" t="s">
        <v>5</v>
      </c>
      <c r="K6385" s="47" t="s">
        <v>15</v>
      </c>
      <c r="L6385" s="47"/>
      <c r="M6385" s="47"/>
      <c r="N6385" s="47"/>
      <c r="O6385" s="47"/>
      <c r="P6385" s="47"/>
      <c r="Q6385" s="47"/>
      <c r="R6385" s="47"/>
      <c r="S6385" s="47"/>
      <c r="T6385" s="47"/>
      <c r="U6385" s="47"/>
      <c r="V6385" s="47"/>
      <c r="W6385" s="47"/>
      <c r="X6385" s="91"/>
      <c r="Y6385" s="91"/>
      <c r="Z6385" s="91"/>
      <c r="AA6385" s="91"/>
    </row>
    <row r="6386" spans="2:27" ht="15" thickBot="1" x14ac:dyDescent="0.35">
      <c r="B6386" s="47" t="s">
        <v>16</v>
      </c>
      <c r="C6386" s="47"/>
      <c r="D6386" s="47"/>
      <c r="E6386" s="47"/>
      <c r="F6386" s="47"/>
      <c r="G6386" s="47"/>
      <c r="H6386" s="137"/>
      <c r="I6386" s="47"/>
      <c r="J6386" s="48" t="s">
        <v>5</v>
      </c>
      <c r="K6386" s="47" t="s">
        <v>17</v>
      </c>
      <c r="L6386" s="47"/>
      <c r="M6386" s="47"/>
      <c r="N6386" s="47"/>
      <c r="O6386" s="47"/>
      <c r="P6386" s="47"/>
      <c r="Q6386" s="47"/>
      <c r="R6386" s="47"/>
      <c r="S6386" s="47"/>
      <c r="T6386" s="47"/>
      <c r="U6386" s="47"/>
      <c r="V6386" s="47"/>
      <c r="W6386" s="47"/>
      <c r="X6386" s="91"/>
      <c r="Y6386" s="91"/>
      <c r="Z6386" s="91"/>
      <c r="AA6386" s="91"/>
    </row>
    <row r="6387" spans="2:27" ht="15" thickBot="1" x14ac:dyDescent="0.35">
      <c r="B6387" s="47" t="str">
        <f>IF(H6386="Erdgas","Nettorechnungsbetrag (Erdgas)",IF(H6386="Strom","Nettorechnungsbetrag (Strom)",IF(H6386="Wärme/Kälte","Nettorechnungsbetrag (Wärme/Kälte)","Bitte Energieart auswählen!")))</f>
        <v>Bitte Energieart auswählen!</v>
      </c>
      <c r="C6387" s="47"/>
      <c r="D6387" s="47"/>
      <c r="E6387" s="47"/>
      <c r="F6387" s="47"/>
      <c r="G6387" s="47"/>
      <c r="H6387" s="113"/>
      <c r="I6387" s="60" t="s">
        <v>18</v>
      </c>
      <c r="J6387" s="48" t="s">
        <v>5</v>
      </c>
      <c r="K6387" s="47" t="str">
        <f>IF(H6386="Erdgas","Erdgaskosten exkl. Steuern, Abgaben, Netzentgelte, etc.",IF(H6386="Strom","Stromkosten exkl. Steuern, Abgaben, Netzentgelte, etc.",IF(H6386="Wärme/Kälte","Wärme-/Kältekosten exkl. Steuern, Abgaben, Netzentgelte, etc.","Bitte Energieart auswählen!")))</f>
        <v>Bitte Energieart auswählen!</v>
      </c>
      <c r="L6387" s="47"/>
      <c r="M6387" s="47"/>
      <c r="N6387" s="47"/>
      <c r="O6387" s="47"/>
      <c r="P6387" s="47"/>
      <c r="Q6387" s="47"/>
      <c r="R6387" s="47"/>
      <c r="S6387" s="47"/>
      <c r="T6387" s="47"/>
      <c r="U6387" s="47"/>
      <c r="V6387" s="47"/>
      <c r="W6387" s="47"/>
      <c r="X6387" s="91"/>
      <c r="Y6387" s="91"/>
      <c r="Z6387" s="91"/>
      <c r="AA6387" s="91"/>
    </row>
    <row r="6388" spans="2:27" ht="15" thickBot="1" x14ac:dyDescent="0.35">
      <c r="B6388" s="47" t="str">
        <f>IF(AND(H6386="Erdgas",H6385="Nein"),"Erdgasverbrauch in kWh gem. letzter Jahresabrechnung",IF(H6386="Erdgas","Erdgasverbrauch in kWh im Kalenderjahr 2021",IF(AND(H6386="Strom",H6385="Nein"),"Stromverbrauch in kWh gem. letzter Jahresabrechnung",IF(H6386="Strom","Stromverbrauch in kWh im Kalenderjahr 2021",IF(AND(H6386="Wärme/Kälte",H6385="Nein"),"Wärme-/Kälteverbrauch in kWh gem. letzter Jahresabrechnung",IF(H6386="Wärme/Kälte","Wärme-/Kälteverbrauch in kWh im Kalenderjahr 2021","Bitte Energieart auswählen!"))))))</f>
        <v>Bitte Energieart auswählen!</v>
      </c>
      <c r="C6388" s="47"/>
      <c r="D6388" s="47"/>
      <c r="E6388" s="47"/>
      <c r="F6388" s="47"/>
      <c r="G6388" s="47"/>
      <c r="H6388" s="114"/>
      <c r="I6388" s="60" t="s">
        <v>19</v>
      </c>
      <c r="J6388" s="48" t="s">
        <v>5</v>
      </c>
      <c r="K6388" s="47" t="str">
        <f>IF(H6385="Nein",IF(H6386="Erdgas","Den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endet."),IF(H6386="Erdgas","Bitte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88" s="47"/>
      <c r="M6388" s="47"/>
      <c r="N6388" s="47"/>
      <c r="O6388" s="47"/>
      <c r="P6388" s="47"/>
      <c r="Q6388" s="47"/>
      <c r="R6388" s="47"/>
      <c r="S6388" s="47"/>
      <c r="T6388" s="47"/>
      <c r="U6388" s="47"/>
      <c r="V6388" s="47"/>
      <c r="W6388" s="47"/>
      <c r="X6388" s="91"/>
      <c r="Y6388" s="91"/>
      <c r="Z6388" s="91"/>
      <c r="AA6388" s="91"/>
    </row>
    <row r="6389" spans="2:27" x14ac:dyDescent="0.3">
      <c r="B6389" s="46"/>
      <c r="C6389" s="46"/>
      <c r="D6389" s="46"/>
      <c r="E6389" s="46"/>
      <c r="F6389" s="46"/>
      <c r="G6389" s="46"/>
      <c r="H6389" s="46"/>
      <c r="I6389" s="46"/>
      <c r="J6389" s="46"/>
      <c r="K6389" s="46"/>
      <c r="L6389" s="46"/>
      <c r="M6389" s="46"/>
      <c r="N6389" s="46"/>
      <c r="O6389" s="46"/>
      <c r="P6389" s="46"/>
      <c r="Q6389" s="46"/>
      <c r="R6389" s="46"/>
      <c r="S6389" s="46"/>
      <c r="T6389" s="46"/>
      <c r="U6389" s="46"/>
      <c r="V6389" s="46"/>
      <c r="W6389" s="46"/>
      <c r="X6389" s="91"/>
      <c r="Y6389" s="91"/>
      <c r="Z6389" s="91"/>
      <c r="AA6389" s="91"/>
    </row>
    <row r="6390" spans="2:27" ht="18" thickBot="1" x14ac:dyDescent="0.5">
      <c r="B6390" s="56" t="s">
        <v>10</v>
      </c>
      <c r="C6390" s="47"/>
      <c r="D6390" s="47"/>
      <c r="E6390" s="47"/>
      <c r="F6390" s="47"/>
      <c r="G6390" s="47"/>
      <c r="H6390" s="47"/>
      <c r="I6390" s="47"/>
      <c r="J6390" s="47"/>
      <c r="K6390" s="47"/>
      <c r="L6390" s="47"/>
      <c r="M6390" s="47"/>
      <c r="N6390" s="47"/>
      <c r="O6390" s="47"/>
      <c r="P6390" s="47"/>
      <c r="Q6390" s="47"/>
      <c r="R6390" s="47"/>
      <c r="S6390" s="47"/>
      <c r="T6390" s="47"/>
      <c r="U6390" s="47"/>
      <c r="V6390" s="47"/>
      <c r="W6390" s="47"/>
      <c r="X6390" s="91"/>
      <c r="Y6390" s="90"/>
      <c r="Z6390" s="91"/>
      <c r="AA6390" s="91"/>
    </row>
    <row r="6391" spans="2:27" ht="15" thickBot="1" x14ac:dyDescent="0.35">
      <c r="B6391" s="47" t="s">
        <v>11</v>
      </c>
      <c r="C6391" s="47"/>
      <c r="D6391" s="47"/>
      <c r="E6391" s="47"/>
      <c r="F6391" s="47"/>
      <c r="G6391" s="47"/>
      <c r="H6391" s="112"/>
      <c r="I6391" s="47"/>
      <c r="J6391" s="48" t="s">
        <v>5</v>
      </c>
      <c r="K6391" s="47" t="s">
        <v>12</v>
      </c>
      <c r="L6391" s="47"/>
      <c r="M6391" s="47"/>
      <c r="N6391" s="47"/>
      <c r="O6391" s="47"/>
      <c r="P6391" s="47"/>
      <c r="Q6391" s="47"/>
      <c r="R6391" s="47"/>
      <c r="S6391" s="47"/>
      <c r="T6391" s="47"/>
      <c r="U6391" s="47"/>
      <c r="V6391" s="47"/>
      <c r="W6391" s="47"/>
      <c r="X6391" s="91">
        <f>H6392</f>
        <v>0</v>
      </c>
      <c r="Y6391" s="91">
        <f>H6393</f>
        <v>0</v>
      </c>
      <c r="Z6391" s="91">
        <f>H6394</f>
        <v>0</v>
      </c>
      <c r="AA6391" s="91">
        <f>H6395</f>
        <v>0</v>
      </c>
    </row>
    <row r="6392" spans="2:27" ht="15" thickBot="1" x14ac:dyDescent="0.35">
      <c r="B6392" s="47" t="s">
        <v>13</v>
      </c>
      <c r="C6392" s="47"/>
      <c r="D6392" s="47"/>
      <c r="E6392" s="47"/>
      <c r="F6392" s="47"/>
      <c r="G6392" s="47"/>
      <c r="H6392" s="112"/>
      <c r="I6392" s="59"/>
      <c r="J6392" s="48" t="s">
        <v>5</v>
      </c>
      <c r="K6392" s="47" t="s">
        <v>15</v>
      </c>
      <c r="L6392" s="47"/>
      <c r="M6392" s="47"/>
      <c r="N6392" s="47"/>
      <c r="O6392" s="47"/>
      <c r="P6392" s="47"/>
      <c r="Q6392" s="47"/>
      <c r="R6392" s="47"/>
      <c r="S6392" s="47"/>
      <c r="T6392" s="47"/>
      <c r="U6392" s="47"/>
      <c r="V6392" s="47"/>
      <c r="W6392" s="47"/>
      <c r="X6392" s="91"/>
      <c r="Y6392" s="91"/>
      <c r="Z6392" s="91"/>
      <c r="AA6392" s="91"/>
    </row>
    <row r="6393" spans="2:27" ht="15" thickBot="1" x14ac:dyDescent="0.35">
      <c r="B6393" s="47" t="s">
        <v>16</v>
      </c>
      <c r="C6393" s="47"/>
      <c r="D6393" s="47"/>
      <c r="E6393" s="47"/>
      <c r="F6393" s="47"/>
      <c r="G6393" s="47"/>
      <c r="H6393" s="137"/>
      <c r="I6393" s="47"/>
      <c r="J6393" s="48" t="s">
        <v>5</v>
      </c>
      <c r="K6393" s="47" t="s">
        <v>17</v>
      </c>
      <c r="L6393" s="47"/>
      <c r="M6393" s="47"/>
      <c r="N6393" s="47"/>
      <c r="O6393" s="47"/>
      <c r="P6393" s="47"/>
      <c r="Q6393" s="47"/>
      <c r="R6393" s="47"/>
      <c r="S6393" s="47"/>
      <c r="T6393" s="47"/>
      <c r="U6393" s="47"/>
      <c r="V6393" s="47"/>
      <c r="W6393" s="47"/>
      <c r="X6393" s="91"/>
      <c r="Y6393" s="91"/>
      <c r="Z6393" s="91"/>
      <c r="AA6393" s="91"/>
    </row>
    <row r="6394" spans="2:27" ht="15" thickBot="1" x14ac:dyDescent="0.35">
      <c r="B6394" s="47" t="str">
        <f>IF(H6393="Erdgas","Nettorechnungsbetrag (Erdgas)",IF(H6393="Strom","Nettorechnungsbetrag (Strom)",IF(H6393="Wärme/Kälte","Nettorechnungsbetrag (Wärme/Kälte)","Bitte Energieart auswählen!")))</f>
        <v>Bitte Energieart auswählen!</v>
      </c>
      <c r="C6394" s="47"/>
      <c r="D6394" s="47"/>
      <c r="E6394" s="47"/>
      <c r="F6394" s="47"/>
      <c r="G6394" s="47"/>
      <c r="H6394" s="113"/>
      <c r="I6394" s="60" t="s">
        <v>18</v>
      </c>
      <c r="J6394" s="48" t="s">
        <v>5</v>
      </c>
      <c r="K6394" s="47" t="str">
        <f>IF(H6393="Erdgas","Erdgaskosten exkl. Steuern, Abgaben, Netzentgelte, etc.",IF(H6393="Strom","Stromkosten exkl. Steuern, Abgaben, Netzentgelte, etc.",IF(H6393="Wärme/Kälte","Wärme-/Kältekosten exkl. Steuern, Abgaben, Netzentgelte, etc.","Bitte Energieart auswählen!")))</f>
        <v>Bitte Energieart auswählen!</v>
      </c>
      <c r="L6394" s="47"/>
      <c r="M6394" s="47"/>
      <c r="N6394" s="47"/>
      <c r="O6394" s="47"/>
      <c r="P6394" s="47"/>
      <c r="Q6394" s="47"/>
      <c r="R6394" s="47"/>
      <c r="S6394" s="47"/>
      <c r="T6394" s="47"/>
      <c r="U6394" s="47"/>
      <c r="V6394" s="47"/>
      <c r="W6394" s="47"/>
      <c r="X6394" s="91"/>
      <c r="Y6394" s="91"/>
      <c r="Z6394" s="91"/>
      <c r="AA6394" s="91"/>
    </row>
    <row r="6395" spans="2:27" ht="15" thickBot="1" x14ac:dyDescent="0.35">
      <c r="B6395" s="47" t="str">
        <f>IF(AND(H6393="Erdgas",H6392="Nein"),"Erdgasverbrauch in kWh gem. letzter Jahresabrechnung",IF(H6393="Erdgas","Erdgasverbrauch in kWh im Kalenderjahr 2021",IF(AND(H6393="Strom",H6392="Nein"),"Stromverbrauch in kWh gem. letzter Jahresabrechnung",IF(H6393="Strom","Stromverbrauch in kWh im Kalenderjahr 2021",IF(AND(H6393="Wärme/Kälte",H6392="Nein"),"Wärme-/Kälteverbrauch in kWh gem. letzter Jahresabrechnung",IF(H6393="Wärme/Kälte","Wärme-/Kälteverbrauch in kWh im Kalenderjahr 2021","Bitte Energieart auswählen!"))))))</f>
        <v>Bitte Energieart auswählen!</v>
      </c>
      <c r="C6395" s="47"/>
      <c r="D6395" s="47"/>
      <c r="E6395" s="47"/>
      <c r="F6395" s="47"/>
      <c r="G6395" s="47"/>
      <c r="H6395" s="114"/>
      <c r="I6395" s="60" t="s">
        <v>19</v>
      </c>
      <c r="J6395" s="48" t="s">
        <v>5</v>
      </c>
      <c r="K6395" s="47" t="str">
        <f>IF(H6392="Nein",IF(H6393="Erdgas","Den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endet."),IF(H6393="Erdgas","Bitte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395" s="47"/>
      <c r="M6395" s="47"/>
      <c r="N6395" s="47"/>
      <c r="O6395" s="47"/>
      <c r="P6395" s="47"/>
      <c r="Q6395" s="47"/>
      <c r="R6395" s="47"/>
      <c r="S6395" s="47"/>
      <c r="T6395" s="47"/>
      <c r="U6395" s="47"/>
      <c r="V6395" s="47"/>
      <c r="W6395" s="47"/>
      <c r="X6395" s="91"/>
      <c r="Y6395" s="91"/>
      <c r="Z6395" s="91"/>
      <c r="AA6395" s="91"/>
    </row>
    <row r="6396" spans="2:27" x14ac:dyDescent="0.3">
      <c r="B6396" s="46"/>
      <c r="C6396" s="46"/>
      <c r="D6396" s="46"/>
      <c r="E6396" s="46"/>
      <c r="F6396" s="46"/>
      <c r="G6396" s="46"/>
      <c r="H6396" s="46"/>
      <c r="I6396" s="46"/>
      <c r="J6396" s="46"/>
      <c r="K6396" s="46"/>
      <c r="L6396" s="46"/>
      <c r="M6396" s="46"/>
      <c r="N6396" s="46"/>
      <c r="O6396" s="46"/>
      <c r="P6396" s="46"/>
      <c r="Q6396" s="46"/>
      <c r="R6396" s="46"/>
      <c r="S6396" s="46"/>
      <c r="T6396" s="46"/>
      <c r="U6396" s="46"/>
      <c r="V6396" s="46"/>
      <c r="W6396" s="46"/>
      <c r="X6396" s="91"/>
      <c r="Y6396" s="91"/>
      <c r="Z6396" s="91"/>
      <c r="AA6396" s="91"/>
    </row>
    <row r="6397" spans="2:27" ht="18" thickBot="1" x14ac:dyDescent="0.5">
      <c r="B6397" s="56" t="s">
        <v>10</v>
      </c>
      <c r="C6397" s="47"/>
      <c r="D6397" s="47"/>
      <c r="E6397" s="47"/>
      <c r="F6397" s="47"/>
      <c r="G6397" s="47"/>
      <c r="H6397" s="47"/>
      <c r="I6397" s="47"/>
      <c r="J6397" s="47"/>
      <c r="K6397" s="47"/>
      <c r="L6397" s="47"/>
      <c r="M6397" s="47"/>
      <c r="N6397" s="47"/>
      <c r="O6397" s="47"/>
      <c r="P6397" s="47"/>
      <c r="Q6397" s="47"/>
      <c r="R6397" s="47"/>
      <c r="S6397" s="47"/>
      <c r="T6397" s="47"/>
      <c r="U6397" s="47"/>
      <c r="V6397" s="47"/>
      <c r="W6397" s="47"/>
      <c r="X6397" s="91"/>
      <c r="Y6397" s="90"/>
      <c r="Z6397" s="91"/>
      <c r="AA6397" s="91"/>
    </row>
    <row r="6398" spans="2:27" ht="15" thickBot="1" x14ac:dyDescent="0.35">
      <c r="B6398" s="47" t="s">
        <v>11</v>
      </c>
      <c r="C6398" s="47"/>
      <c r="D6398" s="47"/>
      <c r="E6398" s="47"/>
      <c r="F6398" s="47"/>
      <c r="G6398" s="47"/>
      <c r="H6398" s="112"/>
      <c r="I6398" s="47"/>
      <c r="J6398" s="48" t="s">
        <v>5</v>
      </c>
      <c r="K6398" s="47" t="s">
        <v>12</v>
      </c>
      <c r="L6398" s="47"/>
      <c r="M6398" s="47"/>
      <c r="N6398" s="47"/>
      <c r="O6398" s="47"/>
      <c r="P6398" s="47"/>
      <c r="Q6398" s="47"/>
      <c r="R6398" s="47"/>
      <c r="S6398" s="47"/>
      <c r="T6398" s="47"/>
      <c r="U6398" s="47"/>
      <c r="V6398" s="47"/>
      <c r="W6398" s="47"/>
      <c r="X6398" s="91">
        <f>H6399</f>
        <v>0</v>
      </c>
      <c r="Y6398" s="91">
        <f>H6400</f>
        <v>0</v>
      </c>
      <c r="Z6398" s="91">
        <f>H6401</f>
        <v>0</v>
      </c>
      <c r="AA6398" s="91">
        <f>H6402</f>
        <v>0</v>
      </c>
    </row>
    <row r="6399" spans="2:27" ht="15" thickBot="1" x14ac:dyDescent="0.35">
      <c r="B6399" s="47" t="s">
        <v>13</v>
      </c>
      <c r="C6399" s="47"/>
      <c r="D6399" s="47"/>
      <c r="E6399" s="47"/>
      <c r="F6399" s="47"/>
      <c r="G6399" s="47"/>
      <c r="H6399" s="112"/>
      <c r="I6399" s="59"/>
      <c r="J6399" s="48" t="s">
        <v>5</v>
      </c>
      <c r="K6399" s="47" t="s">
        <v>15</v>
      </c>
      <c r="L6399" s="47"/>
      <c r="M6399" s="47"/>
      <c r="N6399" s="47"/>
      <c r="O6399" s="47"/>
      <c r="P6399" s="47"/>
      <c r="Q6399" s="47"/>
      <c r="R6399" s="47"/>
      <c r="S6399" s="47"/>
      <c r="T6399" s="47"/>
      <c r="U6399" s="47"/>
      <c r="V6399" s="47"/>
      <c r="W6399" s="47"/>
      <c r="X6399" s="91"/>
      <c r="Y6399" s="91"/>
      <c r="Z6399" s="91"/>
      <c r="AA6399" s="91"/>
    </row>
    <row r="6400" spans="2:27" ht="15" thickBot="1" x14ac:dyDescent="0.35">
      <c r="B6400" s="47" t="s">
        <v>16</v>
      </c>
      <c r="C6400" s="47"/>
      <c r="D6400" s="47"/>
      <c r="E6400" s="47"/>
      <c r="F6400" s="47"/>
      <c r="G6400" s="47"/>
      <c r="H6400" s="137"/>
      <c r="I6400" s="47"/>
      <c r="J6400" s="48" t="s">
        <v>5</v>
      </c>
      <c r="K6400" s="47" t="s">
        <v>17</v>
      </c>
      <c r="L6400" s="47"/>
      <c r="M6400" s="47"/>
      <c r="N6400" s="47"/>
      <c r="O6400" s="47"/>
      <c r="P6400" s="47"/>
      <c r="Q6400" s="47"/>
      <c r="R6400" s="47"/>
      <c r="S6400" s="47"/>
      <c r="T6400" s="47"/>
      <c r="U6400" s="47"/>
      <c r="V6400" s="47"/>
      <c r="W6400" s="47"/>
      <c r="X6400" s="91"/>
      <c r="Y6400" s="91"/>
      <c r="Z6400" s="91"/>
      <c r="AA6400" s="91"/>
    </row>
    <row r="6401" spans="2:27" ht="15" thickBot="1" x14ac:dyDescent="0.35">
      <c r="B6401" s="47" t="str">
        <f>IF(H6400="Erdgas","Nettorechnungsbetrag (Erdgas)",IF(H6400="Strom","Nettorechnungsbetrag (Strom)",IF(H6400="Wärme/Kälte","Nettorechnungsbetrag (Wärme/Kälte)","Bitte Energieart auswählen!")))</f>
        <v>Bitte Energieart auswählen!</v>
      </c>
      <c r="C6401" s="47"/>
      <c r="D6401" s="47"/>
      <c r="E6401" s="47"/>
      <c r="F6401" s="47"/>
      <c r="G6401" s="47"/>
      <c r="H6401" s="113"/>
      <c r="I6401" s="60" t="s">
        <v>18</v>
      </c>
      <c r="J6401" s="48" t="s">
        <v>5</v>
      </c>
      <c r="K6401" s="47" t="str">
        <f>IF(H6400="Erdgas","Erdgaskosten exkl. Steuern, Abgaben, Netzentgelte, etc.",IF(H6400="Strom","Stromkosten exkl. Steuern, Abgaben, Netzentgelte, etc.",IF(H6400="Wärme/Kälte","Wärme-/Kältekosten exkl. Steuern, Abgaben, Netzentgelte, etc.","Bitte Energieart auswählen!")))</f>
        <v>Bitte Energieart auswählen!</v>
      </c>
      <c r="L6401" s="47"/>
      <c r="M6401" s="47"/>
      <c r="N6401" s="47"/>
      <c r="O6401" s="47"/>
      <c r="P6401" s="47"/>
      <c r="Q6401" s="47"/>
      <c r="R6401" s="47"/>
      <c r="S6401" s="47"/>
      <c r="T6401" s="47"/>
      <c r="U6401" s="47"/>
      <c r="V6401" s="47"/>
      <c r="W6401" s="47"/>
      <c r="X6401" s="91"/>
      <c r="Y6401" s="91"/>
      <c r="Z6401" s="91"/>
      <c r="AA6401" s="91"/>
    </row>
    <row r="6402" spans="2:27" ht="15" thickBot="1" x14ac:dyDescent="0.35">
      <c r="B6402" s="47" t="str">
        <f>IF(AND(H6400="Erdgas",H6399="Nein"),"Erdgasverbrauch in kWh gem. letzter Jahresabrechnung",IF(H6400="Erdgas","Erdgasverbrauch in kWh im Kalenderjahr 2021",IF(AND(H6400="Strom",H6399="Nein"),"Stromverbrauch in kWh gem. letzter Jahresabrechnung",IF(H6400="Strom","Stromverbrauch in kWh im Kalenderjahr 2021",IF(AND(H6400="Wärme/Kälte",H6399="Nein"),"Wärme-/Kälteverbrauch in kWh gem. letzter Jahresabrechnung",IF(H6400="Wärme/Kälte","Wärme-/Kälteverbrauch in kWh im Kalenderjahr 2021","Bitte Energieart auswählen!"))))))</f>
        <v>Bitte Energieart auswählen!</v>
      </c>
      <c r="C6402" s="47"/>
      <c r="D6402" s="47"/>
      <c r="E6402" s="47"/>
      <c r="F6402" s="47"/>
      <c r="G6402" s="47"/>
      <c r="H6402" s="114"/>
      <c r="I6402" s="60" t="s">
        <v>19</v>
      </c>
      <c r="J6402" s="48" t="s">
        <v>5</v>
      </c>
      <c r="K6402" s="47" t="str">
        <f>IF(H6399="Nein",IF(H6400="Erdgas","Den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endet."),IF(H6400="Erdgas","Bitte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02" s="47"/>
      <c r="M6402" s="47"/>
      <c r="N6402" s="47"/>
      <c r="O6402" s="47"/>
      <c r="P6402" s="47"/>
      <c r="Q6402" s="47"/>
      <c r="R6402" s="47"/>
      <c r="S6402" s="47"/>
      <c r="T6402" s="47"/>
      <c r="U6402" s="47"/>
      <c r="V6402" s="47"/>
      <c r="W6402" s="47"/>
      <c r="X6402" s="91"/>
      <c r="Y6402" s="91"/>
      <c r="Z6402" s="91"/>
      <c r="AA6402" s="91"/>
    </row>
    <row r="6403" spans="2:27" x14ac:dyDescent="0.3">
      <c r="B6403" s="46"/>
      <c r="C6403" s="46"/>
      <c r="D6403" s="46"/>
      <c r="E6403" s="46"/>
      <c r="F6403" s="46"/>
      <c r="G6403" s="46"/>
      <c r="H6403" s="46"/>
      <c r="I6403" s="46"/>
      <c r="J6403" s="46"/>
      <c r="K6403" s="46"/>
      <c r="L6403" s="46"/>
      <c r="M6403" s="46"/>
      <c r="N6403" s="46"/>
      <c r="O6403" s="46"/>
      <c r="P6403" s="46"/>
      <c r="Q6403" s="46"/>
      <c r="R6403" s="46"/>
      <c r="S6403" s="46"/>
      <c r="T6403" s="46"/>
      <c r="U6403" s="46"/>
      <c r="V6403" s="46"/>
      <c r="W6403" s="46"/>
      <c r="X6403" s="91"/>
      <c r="Y6403" s="91"/>
      <c r="Z6403" s="91"/>
      <c r="AA6403" s="91"/>
    </row>
    <row r="6404" spans="2:27" ht="18" thickBot="1" x14ac:dyDescent="0.5">
      <c r="B6404" s="56" t="s">
        <v>10</v>
      </c>
      <c r="C6404" s="47"/>
      <c r="D6404" s="47"/>
      <c r="E6404" s="47"/>
      <c r="F6404" s="47"/>
      <c r="G6404" s="47"/>
      <c r="H6404" s="47"/>
      <c r="I6404" s="47"/>
      <c r="J6404" s="47"/>
      <c r="K6404" s="47"/>
      <c r="L6404" s="47"/>
      <c r="M6404" s="47"/>
      <c r="N6404" s="47"/>
      <c r="O6404" s="47"/>
      <c r="P6404" s="47"/>
      <c r="Q6404" s="47"/>
      <c r="R6404" s="47"/>
      <c r="S6404" s="47"/>
      <c r="T6404" s="47"/>
      <c r="U6404" s="47"/>
      <c r="V6404" s="47"/>
      <c r="W6404" s="47"/>
      <c r="X6404" s="91"/>
      <c r="Y6404" s="90"/>
      <c r="Z6404" s="91"/>
      <c r="AA6404" s="91"/>
    </row>
    <row r="6405" spans="2:27" ht="15" thickBot="1" x14ac:dyDescent="0.35">
      <c r="B6405" s="47" t="s">
        <v>11</v>
      </c>
      <c r="C6405" s="47"/>
      <c r="D6405" s="47"/>
      <c r="E6405" s="47"/>
      <c r="F6405" s="47"/>
      <c r="G6405" s="47"/>
      <c r="H6405" s="112"/>
      <c r="I6405" s="47"/>
      <c r="J6405" s="48" t="s">
        <v>5</v>
      </c>
      <c r="K6405" s="47" t="s">
        <v>12</v>
      </c>
      <c r="L6405" s="47"/>
      <c r="M6405" s="47"/>
      <c r="N6405" s="47"/>
      <c r="O6405" s="47"/>
      <c r="P6405" s="47"/>
      <c r="Q6405" s="47"/>
      <c r="R6405" s="47"/>
      <c r="S6405" s="47"/>
      <c r="T6405" s="47"/>
      <c r="U6405" s="47"/>
      <c r="V6405" s="47"/>
      <c r="W6405" s="47"/>
      <c r="X6405" s="91">
        <f>H6406</f>
        <v>0</v>
      </c>
      <c r="Y6405" s="91">
        <f>H6407</f>
        <v>0</v>
      </c>
      <c r="Z6405" s="91">
        <f>H6408</f>
        <v>0</v>
      </c>
      <c r="AA6405" s="91">
        <f>H6409</f>
        <v>0</v>
      </c>
    </row>
    <row r="6406" spans="2:27" ht="15" thickBot="1" x14ac:dyDescent="0.35">
      <c r="B6406" s="47" t="s">
        <v>13</v>
      </c>
      <c r="C6406" s="47"/>
      <c r="D6406" s="47"/>
      <c r="E6406" s="47"/>
      <c r="F6406" s="47"/>
      <c r="G6406" s="47"/>
      <c r="H6406" s="112"/>
      <c r="I6406" s="59"/>
      <c r="J6406" s="48" t="s">
        <v>5</v>
      </c>
      <c r="K6406" s="47" t="s">
        <v>15</v>
      </c>
      <c r="L6406" s="47"/>
      <c r="M6406" s="47"/>
      <c r="N6406" s="47"/>
      <c r="O6406" s="47"/>
      <c r="P6406" s="47"/>
      <c r="Q6406" s="47"/>
      <c r="R6406" s="47"/>
      <c r="S6406" s="47"/>
      <c r="T6406" s="47"/>
      <c r="U6406" s="47"/>
      <c r="V6406" s="47"/>
      <c r="W6406" s="47"/>
      <c r="X6406" s="91"/>
      <c r="Y6406" s="91"/>
      <c r="Z6406" s="91"/>
      <c r="AA6406" s="91"/>
    </row>
    <row r="6407" spans="2:27" ht="15" thickBot="1" x14ac:dyDescent="0.35">
      <c r="B6407" s="47" t="s">
        <v>16</v>
      </c>
      <c r="C6407" s="47"/>
      <c r="D6407" s="47"/>
      <c r="E6407" s="47"/>
      <c r="F6407" s="47"/>
      <c r="G6407" s="47"/>
      <c r="H6407" s="137"/>
      <c r="I6407" s="47"/>
      <c r="J6407" s="48" t="s">
        <v>5</v>
      </c>
      <c r="K6407" s="47" t="s">
        <v>17</v>
      </c>
      <c r="L6407" s="47"/>
      <c r="M6407" s="47"/>
      <c r="N6407" s="47"/>
      <c r="O6407" s="47"/>
      <c r="P6407" s="47"/>
      <c r="Q6407" s="47"/>
      <c r="R6407" s="47"/>
      <c r="S6407" s="47"/>
      <c r="T6407" s="47"/>
      <c r="U6407" s="47"/>
      <c r="V6407" s="47"/>
      <c r="W6407" s="47"/>
      <c r="X6407" s="91"/>
      <c r="Y6407" s="91"/>
      <c r="Z6407" s="91"/>
      <c r="AA6407" s="91"/>
    </row>
    <row r="6408" spans="2:27" ht="15" thickBot="1" x14ac:dyDescent="0.35">
      <c r="B6408" s="47" t="str">
        <f>IF(H6407="Erdgas","Nettorechnungsbetrag (Erdgas)",IF(H6407="Strom","Nettorechnungsbetrag (Strom)",IF(H6407="Wärme/Kälte","Nettorechnungsbetrag (Wärme/Kälte)","Bitte Energieart auswählen!")))</f>
        <v>Bitte Energieart auswählen!</v>
      </c>
      <c r="C6408" s="47"/>
      <c r="D6408" s="47"/>
      <c r="E6408" s="47"/>
      <c r="F6408" s="47"/>
      <c r="G6408" s="47"/>
      <c r="H6408" s="113"/>
      <c r="I6408" s="60" t="s">
        <v>18</v>
      </c>
      <c r="J6408" s="48" t="s">
        <v>5</v>
      </c>
      <c r="K6408" s="47" t="str">
        <f>IF(H6407="Erdgas","Erdgaskosten exkl. Steuern, Abgaben, Netzentgelte, etc.",IF(H6407="Strom","Stromkosten exkl. Steuern, Abgaben, Netzentgelte, etc.",IF(H6407="Wärme/Kälte","Wärme-/Kältekosten exkl. Steuern, Abgaben, Netzentgelte, etc.","Bitte Energieart auswählen!")))</f>
        <v>Bitte Energieart auswählen!</v>
      </c>
      <c r="L6408" s="47"/>
      <c r="M6408" s="47"/>
      <c r="N6408" s="47"/>
      <c r="O6408" s="47"/>
      <c r="P6408" s="47"/>
      <c r="Q6408" s="47"/>
      <c r="R6408" s="47"/>
      <c r="S6408" s="47"/>
      <c r="T6408" s="47"/>
      <c r="U6408" s="47"/>
      <c r="V6408" s="47"/>
      <c r="W6408" s="47"/>
      <c r="X6408" s="91"/>
      <c r="Y6408" s="91"/>
      <c r="Z6408" s="91"/>
      <c r="AA6408" s="91"/>
    </row>
    <row r="6409" spans="2:27" ht="15" thickBot="1" x14ac:dyDescent="0.35">
      <c r="B6409" s="47" t="str">
        <f>IF(AND(H6407="Erdgas",H6406="Nein"),"Erdgasverbrauch in kWh gem. letzter Jahresabrechnung",IF(H6407="Erdgas","Erdgasverbrauch in kWh im Kalenderjahr 2021",IF(AND(H6407="Strom",H6406="Nein"),"Stromverbrauch in kWh gem. letzter Jahresabrechnung",IF(H6407="Strom","Stromverbrauch in kWh im Kalenderjahr 2021",IF(AND(H6407="Wärme/Kälte",H6406="Nein"),"Wärme-/Kälteverbrauch in kWh gem. letzter Jahresabrechnung",IF(H6407="Wärme/Kälte","Wärme-/Kälteverbrauch in kWh im Kalenderjahr 2021","Bitte Energieart auswählen!"))))))</f>
        <v>Bitte Energieart auswählen!</v>
      </c>
      <c r="C6409" s="47"/>
      <c r="D6409" s="47"/>
      <c r="E6409" s="47"/>
      <c r="F6409" s="47"/>
      <c r="G6409" s="47"/>
      <c r="H6409" s="114"/>
      <c r="I6409" s="60" t="s">
        <v>19</v>
      </c>
      <c r="J6409" s="48" t="s">
        <v>5</v>
      </c>
      <c r="K6409" s="47" t="str">
        <f>IF(H6406="Nein",IF(H6407="Erdgas","Den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endet."),IF(H6407="Erdgas","Bitte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09" s="47"/>
      <c r="M6409" s="47"/>
      <c r="N6409" s="47"/>
      <c r="O6409" s="47"/>
      <c r="P6409" s="47"/>
      <c r="Q6409" s="47"/>
      <c r="R6409" s="47"/>
      <c r="S6409" s="47"/>
      <c r="T6409" s="47"/>
      <c r="U6409" s="47"/>
      <c r="V6409" s="47"/>
      <c r="W6409" s="47"/>
      <c r="X6409" s="91"/>
      <c r="Y6409" s="91"/>
      <c r="Z6409" s="91"/>
      <c r="AA6409" s="91"/>
    </row>
    <row r="6410" spans="2:27" x14ac:dyDescent="0.3">
      <c r="B6410" s="46"/>
      <c r="C6410" s="46"/>
      <c r="D6410" s="46"/>
      <c r="E6410" s="46"/>
      <c r="F6410" s="46"/>
      <c r="G6410" s="46"/>
      <c r="H6410" s="46"/>
      <c r="I6410" s="46"/>
      <c r="J6410" s="46"/>
      <c r="K6410" s="46"/>
      <c r="L6410" s="46"/>
      <c r="M6410" s="46"/>
      <c r="N6410" s="46"/>
      <c r="O6410" s="46"/>
      <c r="P6410" s="46"/>
      <c r="Q6410" s="46"/>
      <c r="R6410" s="46"/>
      <c r="S6410" s="46"/>
      <c r="T6410" s="46"/>
      <c r="U6410" s="46"/>
      <c r="V6410" s="46"/>
      <c r="W6410" s="46"/>
      <c r="X6410" s="91"/>
      <c r="Y6410" s="91"/>
      <c r="Z6410" s="91"/>
      <c r="AA6410" s="91"/>
    </row>
    <row r="6411" spans="2:27" ht="18" thickBot="1" x14ac:dyDescent="0.5">
      <c r="B6411" s="56" t="s">
        <v>10</v>
      </c>
      <c r="C6411" s="47"/>
      <c r="D6411" s="47"/>
      <c r="E6411" s="47"/>
      <c r="F6411" s="47"/>
      <c r="G6411" s="47"/>
      <c r="H6411" s="47"/>
      <c r="I6411" s="47"/>
      <c r="J6411" s="47"/>
      <c r="K6411" s="47"/>
      <c r="L6411" s="47"/>
      <c r="M6411" s="47"/>
      <c r="N6411" s="47"/>
      <c r="O6411" s="47"/>
      <c r="P6411" s="47"/>
      <c r="Q6411" s="47"/>
      <c r="R6411" s="47"/>
      <c r="S6411" s="47"/>
      <c r="T6411" s="47"/>
      <c r="U6411" s="47"/>
      <c r="V6411" s="47"/>
      <c r="W6411" s="47"/>
      <c r="X6411" s="91"/>
      <c r="Y6411" s="90"/>
      <c r="Z6411" s="91"/>
      <c r="AA6411" s="91"/>
    </row>
    <row r="6412" spans="2:27" ht="15" thickBot="1" x14ac:dyDescent="0.35">
      <c r="B6412" s="47" t="s">
        <v>11</v>
      </c>
      <c r="C6412" s="47"/>
      <c r="D6412" s="47"/>
      <c r="E6412" s="47"/>
      <c r="F6412" s="47"/>
      <c r="G6412" s="47"/>
      <c r="H6412" s="112"/>
      <c r="I6412" s="47"/>
      <c r="J6412" s="48" t="s">
        <v>5</v>
      </c>
      <c r="K6412" s="47" t="s">
        <v>12</v>
      </c>
      <c r="L6412" s="47"/>
      <c r="M6412" s="47"/>
      <c r="N6412" s="47"/>
      <c r="O6412" s="47"/>
      <c r="P6412" s="47"/>
      <c r="Q6412" s="47"/>
      <c r="R6412" s="47"/>
      <c r="S6412" s="47"/>
      <c r="T6412" s="47"/>
      <c r="U6412" s="47"/>
      <c r="V6412" s="47"/>
      <c r="W6412" s="47"/>
      <c r="X6412" s="91">
        <f>H6413</f>
        <v>0</v>
      </c>
      <c r="Y6412" s="91">
        <f>H6414</f>
        <v>0</v>
      </c>
      <c r="Z6412" s="91">
        <f>H6415</f>
        <v>0</v>
      </c>
      <c r="AA6412" s="91">
        <f>H6416</f>
        <v>0</v>
      </c>
    </row>
    <row r="6413" spans="2:27" ht="15" thickBot="1" x14ac:dyDescent="0.35">
      <c r="B6413" s="47" t="s">
        <v>13</v>
      </c>
      <c r="C6413" s="47"/>
      <c r="D6413" s="47"/>
      <c r="E6413" s="47"/>
      <c r="F6413" s="47"/>
      <c r="G6413" s="47"/>
      <c r="H6413" s="112"/>
      <c r="I6413" s="59"/>
      <c r="J6413" s="48" t="s">
        <v>5</v>
      </c>
      <c r="K6413" s="47" t="s">
        <v>15</v>
      </c>
      <c r="L6413" s="47"/>
      <c r="M6413" s="47"/>
      <c r="N6413" s="47"/>
      <c r="O6413" s="47"/>
      <c r="P6413" s="47"/>
      <c r="Q6413" s="47"/>
      <c r="R6413" s="47"/>
      <c r="S6413" s="47"/>
      <c r="T6413" s="47"/>
      <c r="U6413" s="47"/>
      <c r="V6413" s="47"/>
      <c r="W6413" s="47"/>
      <c r="X6413" s="91"/>
      <c r="Y6413" s="91"/>
      <c r="Z6413" s="91"/>
      <c r="AA6413" s="91"/>
    </row>
    <row r="6414" spans="2:27" ht="15" thickBot="1" x14ac:dyDescent="0.35">
      <c r="B6414" s="47" t="s">
        <v>16</v>
      </c>
      <c r="C6414" s="47"/>
      <c r="D6414" s="47"/>
      <c r="E6414" s="47"/>
      <c r="F6414" s="47"/>
      <c r="G6414" s="47"/>
      <c r="H6414" s="137"/>
      <c r="I6414" s="47"/>
      <c r="J6414" s="48" t="s">
        <v>5</v>
      </c>
      <c r="K6414" s="47" t="s">
        <v>17</v>
      </c>
      <c r="L6414" s="47"/>
      <c r="M6414" s="47"/>
      <c r="N6414" s="47"/>
      <c r="O6414" s="47"/>
      <c r="P6414" s="47"/>
      <c r="Q6414" s="47"/>
      <c r="R6414" s="47"/>
      <c r="S6414" s="47"/>
      <c r="T6414" s="47"/>
      <c r="U6414" s="47"/>
      <c r="V6414" s="47"/>
      <c r="W6414" s="47"/>
      <c r="X6414" s="91"/>
      <c r="Y6414" s="91"/>
      <c r="Z6414" s="91"/>
      <c r="AA6414" s="91"/>
    </row>
    <row r="6415" spans="2:27" ht="15" thickBot="1" x14ac:dyDescent="0.35">
      <c r="B6415" s="47" t="str">
        <f>IF(H6414="Erdgas","Nettorechnungsbetrag (Erdgas)",IF(H6414="Strom","Nettorechnungsbetrag (Strom)",IF(H6414="Wärme/Kälte","Nettorechnungsbetrag (Wärme/Kälte)","Bitte Energieart auswählen!")))</f>
        <v>Bitte Energieart auswählen!</v>
      </c>
      <c r="C6415" s="47"/>
      <c r="D6415" s="47"/>
      <c r="E6415" s="47"/>
      <c r="F6415" s="47"/>
      <c r="G6415" s="47"/>
      <c r="H6415" s="113"/>
      <c r="I6415" s="60" t="s">
        <v>18</v>
      </c>
      <c r="J6415" s="48" t="s">
        <v>5</v>
      </c>
      <c r="K6415" s="47" t="str">
        <f>IF(H6414="Erdgas","Erdgaskosten exkl. Steuern, Abgaben, Netzentgelte, etc.",IF(H6414="Strom","Stromkosten exkl. Steuern, Abgaben, Netzentgelte, etc.",IF(H6414="Wärme/Kälte","Wärme-/Kältekosten exkl. Steuern, Abgaben, Netzentgelte, etc.","Bitte Energieart auswählen!")))</f>
        <v>Bitte Energieart auswählen!</v>
      </c>
      <c r="L6415" s="47"/>
      <c r="M6415" s="47"/>
      <c r="N6415" s="47"/>
      <c r="O6415" s="47"/>
      <c r="P6415" s="47"/>
      <c r="Q6415" s="47"/>
      <c r="R6415" s="47"/>
      <c r="S6415" s="47"/>
      <c r="T6415" s="47"/>
      <c r="U6415" s="47"/>
      <c r="V6415" s="47"/>
      <c r="W6415" s="47"/>
      <c r="X6415" s="91"/>
      <c r="Y6415" s="91"/>
      <c r="Z6415" s="91"/>
      <c r="AA6415" s="91"/>
    </row>
    <row r="6416" spans="2:27" ht="15" thickBot="1" x14ac:dyDescent="0.35">
      <c r="B6416" s="47" t="str">
        <f>IF(AND(H6414="Erdgas",H6413="Nein"),"Erdgasverbrauch in kWh gem. letzter Jahresabrechnung",IF(H6414="Erdgas","Erdgasverbrauch in kWh im Kalenderjahr 2021",IF(AND(H6414="Strom",H6413="Nein"),"Stromverbrauch in kWh gem. letzter Jahresabrechnung",IF(H6414="Strom","Stromverbrauch in kWh im Kalenderjahr 2021",IF(AND(H6414="Wärme/Kälte",H6413="Nein"),"Wärme-/Kälteverbrauch in kWh gem. letzter Jahresabrechnung",IF(H6414="Wärme/Kälte","Wärme-/Kälteverbrauch in kWh im Kalenderjahr 2021","Bitte Energieart auswählen!"))))))</f>
        <v>Bitte Energieart auswählen!</v>
      </c>
      <c r="C6416" s="47"/>
      <c r="D6416" s="47"/>
      <c r="E6416" s="47"/>
      <c r="F6416" s="47"/>
      <c r="G6416" s="47"/>
      <c r="H6416" s="114"/>
      <c r="I6416" s="60" t="s">
        <v>19</v>
      </c>
      <c r="J6416" s="48" t="s">
        <v>5</v>
      </c>
      <c r="K6416" s="47" t="str">
        <f>IF(H6413="Nein",IF(H6414="Erdgas","Den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endet."),IF(H6414="Erdgas","Bitte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16" s="47"/>
      <c r="M6416" s="47"/>
      <c r="N6416" s="47"/>
      <c r="O6416" s="47"/>
      <c r="P6416" s="47"/>
      <c r="Q6416" s="47"/>
      <c r="R6416" s="47"/>
      <c r="S6416" s="47"/>
      <c r="T6416" s="47"/>
      <c r="U6416" s="47"/>
      <c r="V6416" s="47"/>
      <c r="W6416" s="47"/>
      <c r="X6416" s="91"/>
      <c r="Y6416" s="91"/>
      <c r="Z6416" s="91"/>
      <c r="AA6416" s="91"/>
    </row>
    <row r="6417" spans="2:27" x14ac:dyDescent="0.3">
      <c r="B6417" s="46"/>
      <c r="C6417" s="46"/>
      <c r="D6417" s="46"/>
      <c r="E6417" s="46"/>
      <c r="F6417" s="46"/>
      <c r="G6417" s="46"/>
      <c r="H6417" s="46"/>
      <c r="I6417" s="46"/>
      <c r="J6417" s="46"/>
      <c r="K6417" s="46"/>
      <c r="L6417" s="46"/>
      <c r="M6417" s="46"/>
      <c r="N6417" s="46"/>
      <c r="O6417" s="46"/>
      <c r="P6417" s="46"/>
      <c r="Q6417" s="46"/>
      <c r="R6417" s="46"/>
      <c r="S6417" s="46"/>
      <c r="T6417" s="46"/>
      <c r="U6417" s="46"/>
      <c r="V6417" s="46"/>
      <c r="W6417" s="46"/>
      <c r="X6417" s="91"/>
      <c r="Y6417" s="91"/>
      <c r="Z6417" s="91"/>
      <c r="AA6417" s="91"/>
    </row>
    <row r="6418" spans="2:27" ht="18" thickBot="1" x14ac:dyDescent="0.5">
      <c r="B6418" s="56" t="s">
        <v>10</v>
      </c>
      <c r="C6418" s="47"/>
      <c r="D6418" s="47"/>
      <c r="E6418" s="47"/>
      <c r="F6418" s="47"/>
      <c r="G6418" s="47"/>
      <c r="H6418" s="47"/>
      <c r="I6418" s="47"/>
      <c r="J6418" s="47"/>
      <c r="K6418" s="47"/>
      <c r="L6418" s="47"/>
      <c r="M6418" s="47"/>
      <c r="N6418" s="47"/>
      <c r="O6418" s="47"/>
      <c r="P6418" s="47"/>
      <c r="Q6418" s="47"/>
      <c r="R6418" s="47"/>
      <c r="S6418" s="47"/>
      <c r="T6418" s="47"/>
      <c r="U6418" s="47"/>
      <c r="V6418" s="47"/>
      <c r="W6418" s="47"/>
      <c r="X6418" s="91"/>
      <c r="Y6418" s="90"/>
      <c r="Z6418" s="91"/>
      <c r="AA6418" s="91"/>
    </row>
    <row r="6419" spans="2:27" ht="15" thickBot="1" x14ac:dyDescent="0.35">
      <c r="B6419" s="47" t="s">
        <v>11</v>
      </c>
      <c r="C6419" s="47"/>
      <c r="D6419" s="47"/>
      <c r="E6419" s="47"/>
      <c r="F6419" s="47"/>
      <c r="G6419" s="47"/>
      <c r="H6419" s="112"/>
      <c r="I6419" s="47"/>
      <c r="J6419" s="48" t="s">
        <v>5</v>
      </c>
      <c r="K6419" s="47" t="s">
        <v>12</v>
      </c>
      <c r="L6419" s="47"/>
      <c r="M6419" s="47"/>
      <c r="N6419" s="47"/>
      <c r="O6419" s="47"/>
      <c r="P6419" s="47"/>
      <c r="Q6419" s="47"/>
      <c r="R6419" s="47"/>
      <c r="S6419" s="47"/>
      <c r="T6419" s="47"/>
      <c r="U6419" s="47"/>
      <c r="V6419" s="47"/>
      <c r="W6419" s="47"/>
      <c r="X6419" s="91">
        <f>H6420</f>
        <v>0</v>
      </c>
      <c r="Y6419" s="91">
        <f>H6421</f>
        <v>0</v>
      </c>
      <c r="Z6419" s="91">
        <f>H6422</f>
        <v>0</v>
      </c>
      <c r="AA6419" s="91">
        <f>H6423</f>
        <v>0</v>
      </c>
    </row>
    <row r="6420" spans="2:27" ht="15" thickBot="1" x14ac:dyDescent="0.35">
      <c r="B6420" s="47" t="s">
        <v>13</v>
      </c>
      <c r="C6420" s="47"/>
      <c r="D6420" s="47"/>
      <c r="E6420" s="47"/>
      <c r="F6420" s="47"/>
      <c r="G6420" s="47"/>
      <c r="H6420" s="112"/>
      <c r="I6420" s="59"/>
      <c r="J6420" s="48" t="s">
        <v>5</v>
      </c>
      <c r="K6420" s="47" t="s">
        <v>15</v>
      </c>
      <c r="L6420" s="47"/>
      <c r="M6420" s="47"/>
      <c r="N6420" s="47"/>
      <c r="O6420" s="47"/>
      <c r="P6420" s="47"/>
      <c r="Q6420" s="47"/>
      <c r="R6420" s="47"/>
      <c r="S6420" s="47"/>
      <c r="T6420" s="47"/>
      <c r="U6420" s="47"/>
      <c r="V6420" s="47"/>
      <c r="W6420" s="47"/>
      <c r="X6420" s="91"/>
      <c r="Y6420" s="91"/>
      <c r="Z6420" s="91"/>
      <c r="AA6420" s="91"/>
    </row>
    <row r="6421" spans="2:27" ht="15" thickBot="1" x14ac:dyDescent="0.35">
      <c r="B6421" s="47" t="s">
        <v>16</v>
      </c>
      <c r="C6421" s="47"/>
      <c r="D6421" s="47"/>
      <c r="E6421" s="47"/>
      <c r="F6421" s="47"/>
      <c r="G6421" s="47"/>
      <c r="H6421" s="137"/>
      <c r="I6421" s="47"/>
      <c r="J6421" s="48" t="s">
        <v>5</v>
      </c>
      <c r="K6421" s="47" t="s">
        <v>17</v>
      </c>
      <c r="L6421" s="47"/>
      <c r="M6421" s="47"/>
      <c r="N6421" s="47"/>
      <c r="O6421" s="47"/>
      <c r="P6421" s="47"/>
      <c r="Q6421" s="47"/>
      <c r="R6421" s="47"/>
      <c r="S6421" s="47"/>
      <c r="T6421" s="47"/>
      <c r="U6421" s="47"/>
      <c r="V6421" s="47"/>
      <c r="W6421" s="47"/>
      <c r="X6421" s="91"/>
      <c r="Y6421" s="91"/>
      <c r="Z6421" s="91"/>
      <c r="AA6421" s="91"/>
    </row>
    <row r="6422" spans="2:27" ht="15" thickBot="1" x14ac:dyDescent="0.35">
      <c r="B6422" s="47" t="str">
        <f>IF(H6421="Erdgas","Nettorechnungsbetrag (Erdgas)",IF(H6421="Strom","Nettorechnungsbetrag (Strom)",IF(H6421="Wärme/Kälte","Nettorechnungsbetrag (Wärme/Kälte)","Bitte Energieart auswählen!")))</f>
        <v>Bitte Energieart auswählen!</v>
      </c>
      <c r="C6422" s="47"/>
      <c r="D6422" s="47"/>
      <c r="E6422" s="47"/>
      <c r="F6422" s="47"/>
      <c r="G6422" s="47"/>
      <c r="H6422" s="113"/>
      <c r="I6422" s="60" t="s">
        <v>18</v>
      </c>
      <c r="J6422" s="48" t="s">
        <v>5</v>
      </c>
      <c r="K6422" s="47" t="str">
        <f>IF(H6421="Erdgas","Erdgaskosten exkl. Steuern, Abgaben, Netzentgelte, etc.",IF(H6421="Strom","Stromkosten exkl. Steuern, Abgaben, Netzentgelte, etc.",IF(H6421="Wärme/Kälte","Wärme-/Kältekosten exkl. Steuern, Abgaben, Netzentgelte, etc.","Bitte Energieart auswählen!")))</f>
        <v>Bitte Energieart auswählen!</v>
      </c>
      <c r="L6422" s="47"/>
      <c r="M6422" s="47"/>
      <c r="N6422" s="47"/>
      <c r="O6422" s="47"/>
      <c r="P6422" s="47"/>
      <c r="Q6422" s="47"/>
      <c r="R6422" s="47"/>
      <c r="S6422" s="47"/>
      <c r="T6422" s="47"/>
      <c r="U6422" s="47"/>
      <c r="V6422" s="47"/>
      <c r="W6422" s="47"/>
      <c r="X6422" s="91"/>
      <c r="Y6422" s="91"/>
      <c r="Z6422" s="91"/>
      <c r="AA6422" s="91"/>
    </row>
    <row r="6423" spans="2:27" ht="15" thickBot="1" x14ac:dyDescent="0.35">
      <c r="B6423" s="47" t="str">
        <f>IF(AND(H6421="Erdgas",H6420="Nein"),"Erdgasverbrauch in kWh gem. letzter Jahresabrechnung",IF(H6421="Erdgas","Erdgasverbrauch in kWh im Kalenderjahr 2021",IF(AND(H6421="Strom",H6420="Nein"),"Stromverbrauch in kWh gem. letzter Jahresabrechnung",IF(H6421="Strom","Stromverbrauch in kWh im Kalenderjahr 2021",IF(AND(H6421="Wärme/Kälte",H6420="Nein"),"Wärme-/Kälteverbrauch in kWh gem. letzter Jahresabrechnung",IF(H6421="Wärme/Kälte","Wärme-/Kälteverbrauch in kWh im Kalenderjahr 2021","Bitte Energieart auswählen!"))))))</f>
        <v>Bitte Energieart auswählen!</v>
      </c>
      <c r="C6423" s="47"/>
      <c r="D6423" s="47"/>
      <c r="E6423" s="47"/>
      <c r="F6423" s="47"/>
      <c r="G6423" s="47"/>
      <c r="H6423" s="114"/>
      <c r="I6423" s="60" t="s">
        <v>19</v>
      </c>
      <c r="J6423" s="48" t="s">
        <v>5</v>
      </c>
      <c r="K6423" s="47" t="str">
        <f>IF(H6420="Nein",IF(H6421="Erdgas","Den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endet."),IF(H6421="Erdgas","Bitte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23" s="47"/>
      <c r="M6423" s="47"/>
      <c r="N6423" s="47"/>
      <c r="O6423" s="47"/>
      <c r="P6423" s="47"/>
      <c r="Q6423" s="47"/>
      <c r="R6423" s="47"/>
      <c r="S6423" s="47"/>
      <c r="T6423" s="47"/>
      <c r="U6423" s="47"/>
      <c r="V6423" s="47"/>
      <c r="W6423" s="47"/>
      <c r="X6423" s="91"/>
      <c r="Y6423" s="91"/>
      <c r="Z6423" s="91"/>
      <c r="AA6423" s="91"/>
    </row>
    <row r="6424" spans="2:27" x14ac:dyDescent="0.3">
      <c r="B6424" s="46"/>
      <c r="C6424" s="46"/>
      <c r="D6424" s="46"/>
      <c r="E6424" s="46"/>
      <c r="F6424" s="46"/>
      <c r="G6424" s="46"/>
      <c r="H6424" s="46"/>
      <c r="I6424" s="46"/>
      <c r="J6424" s="46"/>
      <c r="K6424" s="46"/>
      <c r="L6424" s="46"/>
      <c r="M6424" s="46"/>
      <c r="N6424" s="46"/>
      <c r="O6424" s="46"/>
      <c r="P6424" s="46"/>
      <c r="Q6424" s="46"/>
      <c r="R6424" s="46"/>
      <c r="S6424" s="46"/>
      <c r="T6424" s="46"/>
      <c r="U6424" s="46"/>
      <c r="V6424" s="46"/>
      <c r="W6424" s="46"/>
      <c r="X6424" s="91"/>
      <c r="Y6424" s="91"/>
      <c r="Z6424" s="91"/>
      <c r="AA6424" s="91"/>
    </row>
    <row r="6425" spans="2:27" ht="18" thickBot="1" x14ac:dyDescent="0.5">
      <c r="B6425" s="56" t="s">
        <v>10</v>
      </c>
      <c r="C6425" s="47"/>
      <c r="D6425" s="47"/>
      <c r="E6425" s="47"/>
      <c r="F6425" s="47"/>
      <c r="G6425" s="47"/>
      <c r="H6425" s="47"/>
      <c r="I6425" s="47"/>
      <c r="J6425" s="47"/>
      <c r="K6425" s="47"/>
      <c r="L6425" s="47"/>
      <c r="M6425" s="47"/>
      <c r="N6425" s="47"/>
      <c r="O6425" s="47"/>
      <c r="P6425" s="47"/>
      <c r="Q6425" s="47"/>
      <c r="R6425" s="47"/>
      <c r="S6425" s="47"/>
      <c r="T6425" s="47"/>
      <c r="U6425" s="47"/>
      <c r="V6425" s="47"/>
      <c r="W6425" s="47"/>
      <c r="X6425" s="91"/>
      <c r="Y6425" s="90"/>
      <c r="Z6425" s="91"/>
      <c r="AA6425" s="91"/>
    </row>
    <row r="6426" spans="2:27" ht="15" thickBot="1" x14ac:dyDescent="0.35">
      <c r="B6426" s="47" t="s">
        <v>11</v>
      </c>
      <c r="C6426" s="47"/>
      <c r="D6426" s="47"/>
      <c r="E6426" s="47"/>
      <c r="F6426" s="47"/>
      <c r="G6426" s="47"/>
      <c r="H6426" s="112"/>
      <c r="I6426" s="47"/>
      <c r="J6426" s="48" t="s">
        <v>5</v>
      </c>
      <c r="K6426" s="47" t="s">
        <v>12</v>
      </c>
      <c r="L6426" s="47"/>
      <c r="M6426" s="47"/>
      <c r="N6426" s="47"/>
      <c r="O6426" s="47"/>
      <c r="P6426" s="47"/>
      <c r="Q6426" s="47"/>
      <c r="R6426" s="47"/>
      <c r="S6426" s="47"/>
      <c r="T6426" s="47"/>
      <c r="U6426" s="47"/>
      <c r="V6426" s="47"/>
      <c r="W6426" s="47"/>
      <c r="X6426" s="91">
        <f>H6427</f>
        <v>0</v>
      </c>
      <c r="Y6426" s="91">
        <f>H6428</f>
        <v>0</v>
      </c>
      <c r="Z6426" s="91">
        <f>H6429</f>
        <v>0</v>
      </c>
      <c r="AA6426" s="91">
        <f>H6430</f>
        <v>0</v>
      </c>
    </row>
    <row r="6427" spans="2:27" ht="15" thickBot="1" x14ac:dyDescent="0.35">
      <c r="B6427" s="47" t="s">
        <v>13</v>
      </c>
      <c r="C6427" s="47"/>
      <c r="D6427" s="47"/>
      <c r="E6427" s="47"/>
      <c r="F6427" s="47"/>
      <c r="G6427" s="47"/>
      <c r="H6427" s="112"/>
      <c r="I6427" s="59"/>
      <c r="J6427" s="48" t="s">
        <v>5</v>
      </c>
      <c r="K6427" s="47" t="s">
        <v>15</v>
      </c>
      <c r="L6427" s="47"/>
      <c r="M6427" s="47"/>
      <c r="N6427" s="47"/>
      <c r="O6427" s="47"/>
      <c r="P6427" s="47"/>
      <c r="Q6427" s="47"/>
      <c r="R6427" s="47"/>
      <c r="S6427" s="47"/>
      <c r="T6427" s="47"/>
      <c r="U6427" s="47"/>
      <c r="V6427" s="47"/>
      <c r="W6427" s="47"/>
      <c r="X6427" s="91"/>
      <c r="Y6427" s="91"/>
      <c r="Z6427" s="91"/>
      <c r="AA6427" s="91"/>
    </row>
    <row r="6428" spans="2:27" ht="15" thickBot="1" x14ac:dyDescent="0.35">
      <c r="B6428" s="47" t="s">
        <v>16</v>
      </c>
      <c r="C6428" s="47"/>
      <c r="D6428" s="47"/>
      <c r="E6428" s="47"/>
      <c r="F6428" s="47"/>
      <c r="G6428" s="47"/>
      <c r="H6428" s="137"/>
      <c r="I6428" s="47"/>
      <c r="J6428" s="48" t="s">
        <v>5</v>
      </c>
      <c r="K6428" s="47" t="s">
        <v>17</v>
      </c>
      <c r="L6428" s="47"/>
      <c r="M6428" s="47"/>
      <c r="N6428" s="47"/>
      <c r="O6428" s="47"/>
      <c r="P6428" s="47"/>
      <c r="Q6428" s="47"/>
      <c r="R6428" s="47"/>
      <c r="S6428" s="47"/>
      <c r="T6428" s="47"/>
      <c r="U6428" s="47"/>
      <c r="V6428" s="47"/>
      <c r="W6428" s="47"/>
      <c r="X6428" s="91"/>
      <c r="Y6428" s="91"/>
      <c r="Z6428" s="91"/>
      <c r="AA6428" s="91"/>
    </row>
    <row r="6429" spans="2:27" ht="15" thickBot="1" x14ac:dyDescent="0.35">
      <c r="B6429" s="47" t="str">
        <f>IF(H6428="Erdgas","Nettorechnungsbetrag (Erdgas)",IF(H6428="Strom","Nettorechnungsbetrag (Strom)",IF(H6428="Wärme/Kälte","Nettorechnungsbetrag (Wärme/Kälte)","Bitte Energieart auswählen!")))</f>
        <v>Bitte Energieart auswählen!</v>
      </c>
      <c r="C6429" s="47"/>
      <c r="D6429" s="47"/>
      <c r="E6429" s="47"/>
      <c r="F6429" s="47"/>
      <c r="G6429" s="47"/>
      <c r="H6429" s="113"/>
      <c r="I6429" s="60" t="s">
        <v>18</v>
      </c>
      <c r="J6429" s="48" t="s">
        <v>5</v>
      </c>
      <c r="K6429" s="47" t="str">
        <f>IF(H6428="Erdgas","Erdgaskosten exkl. Steuern, Abgaben, Netzentgelte, etc.",IF(H6428="Strom","Stromkosten exkl. Steuern, Abgaben, Netzentgelte, etc.",IF(H6428="Wärme/Kälte","Wärme-/Kältekosten exkl. Steuern, Abgaben, Netzentgelte, etc.","Bitte Energieart auswählen!")))</f>
        <v>Bitte Energieart auswählen!</v>
      </c>
      <c r="L6429" s="47"/>
      <c r="M6429" s="47"/>
      <c r="N6429" s="47"/>
      <c r="O6429" s="47"/>
      <c r="P6429" s="47"/>
      <c r="Q6429" s="47"/>
      <c r="R6429" s="47"/>
      <c r="S6429" s="47"/>
      <c r="T6429" s="47"/>
      <c r="U6429" s="47"/>
      <c r="V6429" s="47"/>
      <c r="W6429" s="47"/>
      <c r="X6429" s="91"/>
      <c r="Y6429" s="91"/>
      <c r="Z6429" s="91"/>
      <c r="AA6429" s="91"/>
    </row>
    <row r="6430" spans="2:27" ht="15" thickBot="1" x14ac:dyDescent="0.35">
      <c r="B6430" s="47" t="str">
        <f>IF(AND(H6428="Erdgas",H6427="Nein"),"Erdgasverbrauch in kWh gem. letzter Jahresabrechnung",IF(H6428="Erdgas","Erdgasverbrauch in kWh im Kalenderjahr 2021",IF(AND(H6428="Strom",H6427="Nein"),"Stromverbrauch in kWh gem. letzter Jahresabrechnung",IF(H6428="Strom","Stromverbrauch in kWh im Kalenderjahr 2021",IF(AND(H6428="Wärme/Kälte",H6427="Nein"),"Wärme-/Kälteverbrauch in kWh gem. letzter Jahresabrechnung",IF(H6428="Wärme/Kälte","Wärme-/Kälteverbrauch in kWh im Kalenderjahr 2021","Bitte Energieart auswählen!"))))))</f>
        <v>Bitte Energieart auswählen!</v>
      </c>
      <c r="C6430" s="47"/>
      <c r="D6430" s="47"/>
      <c r="E6430" s="47"/>
      <c r="F6430" s="47"/>
      <c r="G6430" s="47"/>
      <c r="H6430" s="114"/>
      <c r="I6430" s="60" t="s">
        <v>19</v>
      </c>
      <c r="J6430" s="48" t="s">
        <v>5</v>
      </c>
      <c r="K6430" s="47" t="str">
        <f>IF(H6427="Nein",IF(H6428="Erdgas","Den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endet."),IF(H6428="Erdgas","Bitte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30" s="47"/>
      <c r="M6430" s="47"/>
      <c r="N6430" s="47"/>
      <c r="O6430" s="47"/>
      <c r="P6430" s="47"/>
      <c r="Q6430" s="47"/>
      <c r="R6430" s="47"/>
      <c r="S6430" s="47"/>
      <c r="T6430" s="47"/>
      <c r="U6430" s="47"/>
      <c r="V6430" s="47"/>
      <c r="W6430" s="47"/>
      <c r="X6430" s="91"/>
      <c r="Y6430" s="91"/>
      <c r="Z6430" s="91"/>
      <c r="AA6430" s="91"/>
    </row>
    <row r="6431" spans="2:27" x14ac:dyDescent="0.3">
      <c r="B6431" s="46"/>
      <c r="C6431" s="46"/>
      <c r="D6431" s="46"/>
      <c r="E6431" s="46"/>
      <c r="F6431" s="46"/>
      <c r="G6431" s="46"/>
      <c r="H6431" s="46"/>
      <c r="I6431" s="46"/>
      <c r="J6431" s="46"/>
      <c r="K6431" s="46"/>
      <c r="L6431" s="46"/>
      <c r="M6431" s="46"/>
      <c r="N6431" s="46"/>
      <c r="O6431" s="46"/>
      <c r="P6431" s="46"/>
      <c r="Q6431" s="46"/>
      <c r="R6431" s="46"/>
      <c r="S6431" s="46"/>
      <c r="T6431" s="46"/>
      <c r="U6431" s="46"/>
      <c r="V6431" s="46"/>
      <c r="W6431" s="46"/>
      <c r="X6431" s="91"/>
      <c r="Y6431" s="91"/>
      <c r="Z6431" s="91"/>
      <c r="AA6431" s="91"/>
    </row>
    <row r="6432" spans="2:27" ht="18" thickBot="1" x14ac:dyDescent="0.5">
      <c r="B6432" s="56" t="s">
        <v>10</v>
      </c>
      <c r="C6432" s="47"/>
      <c r="D6432" s="47"/>
      <c r="E6432" s="47"/>
      <c r="F6432" s="47"/>
      <c r="G6432" s="47"/>
      <c r="H6432" s="47"/>
      <c r="I6432" s="47"/>
      <c r="J6432" s="47"/>
      <c r="K6432" s="47"/>
      <c r="L6432" s="47"/>
      <c r="M6432" s="47"/>
      <c r="N6432" s="47"/>
      <c r="O6432" s="47"/>
      <c r="P6432" s="47"/>
      <c r="Q6432" s="47"/>
      <c r="R6432" s="47"/>
      <c r="S6432" s="47"/>
      <c r="T6432" s="47"/>
      <c r="U6432" s="47"/>
      <c r="V6432" s="47"/>
      <c r="W6432" s="47"/>
      <c r="X6432" s="91"/>
      <c r="Y6432" s="90"/>
      <c r="Z6432" s="91"/>
      <c r="AA6432" s="91"/>
    </row>
    <row r="6433" spans="2:27" ht="15" thickBot="1" x14ac:dyDescent="0.35">
      <c r="B6433" s="47" t="s">
        <v>11</v>
      </c>
      <c r="C6433" s="47"/>
      <c r="D6433" s="47"/>
      <c r="E6433" s="47"/>
      <c r="F6433" s="47"/>
      <c r="G6433" s="47"/>
      <c r="H6433" s="112"/>
      <c r="I6433" s="47"/>
      <c r="J6433" s="48" t="s">
        <v>5</v>
      </c>
      <c r="K6433" s="47" t="s">
        <v>12</v>
      </c>
      <c r="L6433" s="47"/>
      <c r="M6433" s="47"/>
      <c r="N6433" s="47"/>
      <c r="O6433" s="47"/>
      <c r="P6433" s="47"/>
      <c r="Q6433" s="47"/>
      <c r="R6433" s="47"/>
      <c r="S6433" s="47"/>
      <c r="T6433" s="47"/>
      <c r="U6433" s="47"/>
      <c r="V6433" s="47"/>
      <c r="W6433" s="47"/>
      <c r="X6433" s="91">
        <f>H6434</f>
        <v>0</v>
      </c>
      <c r="Y6433" s="91">
        <f>H6435</f>
        <v>0</v>
      </c>
      <c r="Z6433" s="91">
        <f>H6436</f>
        <v>0</v>
      </c>
      <c r="AA6433" s="91">
        <f>H6437</f>
        <v>0</v>
      </c>
    </row>
    <row r="6434" spans="2:27" ht="15" thickBot="1" x14ac:dyDescent="0.35">
      <c r="B6434" s="47" t="s">
        <v>13</v>
      </c>
      <c r="C6434" s="47"/>
      <c r="D6434" s="47"/>
      <c r="E6434" s="47"/>
      <c r="F6434" s="47"/>
      <c r="G6434" s="47"/>
      <c r="H6434" s="112"/>
      <c r="I6434" s="59"/>
      <c r="J6434" s="48" t="s">
        <v>5</v>
      </c>
      <c r="K6434" s="47" t="s">
        <v>15</v>
      </c>
      <c r="L6434" s="47"/>
      <c r="M6434" s="47"/>
      <c r="N6434" s="47"/>
      <c r="O6434" s="47"/>
      <c r="P6434" s="47"/>
      <c r="Q6434" s="47"/>
      <c r="R6434" s="47"/>
      <c r="S6434" s="47"/>
      <c r="T6434" s="47"/>
      <c r="U6434" s="47"/>
      <c r="V6434" s="47"/>
      <c r="W6434" s="47"/>
      <c r="X6434" s="91"/>
      <c r="Y6434" s="91"/>
      <c r="Z6434" s="91"/>
      <c r="AA6434" s="91"/>
    </row>
    <row r="6435" spans="2:27" ht="15" thickBot="1" x14ac:dyDescent="0.35">
      <c r="B6435" s="47" t="s">
        <v>16</v>
      </c>
      <c r="C6435" s="47"/>
      <c r="D6435" s="47"/>
      <c r="E6435" s="47"/>
      <c r="F6435" s="47"/>
      <c r="G6435" s="47"/>
      <c r="H6435" s="137"/>
      <c r="I6435" s="47"/>
      <c r="J6435" s="48" t="s">
        <v>5</v>
      </c>
      <c r="K6435" s="47" t="s">
        <v>17</v>
      </c>
      <c r="L6435" s="47"/>
      <c r="M6435" s="47"/>
      <c r="N6435" s="47"/>
      <c r="O6435" s="47"/>
      <c r="P6435" s="47"/>
      <c r="Q6435" s="47"/>
      <c r="R6435" s="47"/>
      <c r="S6435" s="47"/>
      <c r="T6435" s="47"/>
      <c r="U6435" s="47"/>
      <c r="V6435" s="47"/>
      <c r="W6435" s="47"/>
      <c r="X6435" s="91"/>
      <c r="Y6435" s="91"/>
      <c r="Z6435" s="91"/>
      <c r="AA6435" s="91"/>
    </row>
    <row r="6436" spans="2:27" ht="15" thickBot="1" x14ac:dyDescent="0.35">
      <c r="B6436" s="47" t="str">
        <f>IF(H6435="Erdgas","Nettorechnungsbetrag (Erdgas)",IF(H6435="Strom","Nettorechnungsbetrag (Strom)",IF(H6435="Wärme/Kälte","Nettorechnungsbetrag (Wärme/Kälte)","Bitte Energieart auswählen!")))</f>
        <v>Bitte Energieart auswählen!</v>
      </c>
      <c r="C6436" s="47"/>
      <c r="D6436" s="47"/>
      <c r="E6436" s="47"/>
      <c r="F6436" s="47"/>
      <c r="G6436" s="47"/>
      <c r="H6436" s="113"/>
      <c r="I6436" s="60" t="s">
        <v>18</v>
      </c>
      <c r="J6436" s="48" t="s">
        <v>5</v>
      </c>
      <c r="K6436" s="47" t="str">
        <f>IF(H6435="Erdgas","Erdgaskosten exkl. Steuern, Abgaben, Netzentgelte, etc.",IF(H6435="Strom","Stromkosten exkl. Steuern, Abgaben, Netzentgelte, etc.",IF(H6435="Wärme/Kälte","Wärme-/Kältekosten exkl. Steuern, Abgaben, Netzentgelte, etc.","Bitte Energieart auswählen!")))</f>
        <v>Bitte Energieart auswählen!</v>
      </c>
      <c r="L6436" s="47"/>
      <c r="M6436" s="47"/>
      <c r="N6436" s="47"/>
      <c r="O6436" s="47"/>
      <c r="P6436" s="47"/>
      <c r="Q6436" s="47"/>
      <c r="R6436" s="47"/>
      <c r="S6436" s="47"/>
      <c r="T6436" s="47"/>
      <c r="U6436" s="47"/>
      <c r="V6436" s="47"/>
      <c r="W6436" s="47"/>
      <c r="X6436" s="91"/>
      <c r="Y6436" s="91"/>
      <c r="Z6436" s="91"/>
      <c r="AA6436" s="91"/>
    </row>
    <row r="6437" spans="2:27" ht="15" thickBot="1" x14ac:dyDescent="0.35">
      <c r="B6437" s="47" t="str">
        <f>IF(AND(H6435="Erdgas",H6434="Nein"),"Erdgasverbrauch in kWh gem. letzter Jahresabrechnung",IF(H6435="Erdgas","Erdgasverbrauch in kWh im Kalenderjahr 2021",IF(AND(H6435="Strom",H6434="Nein"),"Stromverbrauch in kWh gem. letzter Jahresabrechnung",IF(H6435="Strom","Stromverbrauch in kWh im Kalenderjahr 2021",IF(AND(H6435="Wärme/Kälte",H6434="Nein"),"Wärme-/Kälteverbrauch in kWh gem. letzter Jahresabrechnung",IF(H6435="Wärme/Kälte","Wärme-/Kälteverbrauch in kWh im Kalenderjahr 2021","Bitte Energieart auswählen!"))))))</f>
        <v>Bitte Energieart auswählen!</v>
      </c>
      <c r="C6437" s="47"/>
      <c r="D6437" s="47"/>
      <c r="E6437" s="47"/>
      <c r="F6437" s="47"/>
      <c r="G6437" s="47"/>
      <c r="H6437" s="114"/>
      <c r="I6437" s="60" t="s">
        <v>19</v>
      </c>
      <c r="J6437" s="48" t="s">
        <v>5</v>
      </c>
      <c r="K6437" s="47" t="str">
        <f>IF(H6434="Nein",IF(H6435="Erdgas","Den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endet."),IF(H6435="Erdgas","Bitte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37" s="47"/>
      <c r="M6437" s="47"/>
      <c r="N6437" s="47"/>
      <c r="O6437" s="47"/>
      <c r="P6437" s="47"/>
      <c r="Q6437" s="47"/>
      <c r="R6437" s="47"/>
      <c r="S6437" s="47"/>
      <c r="T6437" s="47"/>
      <c r="U6437" s="47"/>
      <c r="V6437" s="47"/>
      <c r="W6437" s="47"/>
      <c r="X6437" s="91"/>
      <c r="Y6437" s="91"/>
      <c r="Z6437" s="91"/>
      <c r="AA6437" s="91"/>
    </row>
    <row r="6438" spans="2:27" x14ac:dyDescent="0.3">
      <c r="B6438" s="46"/>
      <c r="C6438" s="46"/>
      <c r="D6438" s="46"/>
      <c r="E6438" s="46"/>
      <c r="F6438" s="46"/>
      <c r="G6438" s="46"/>
      <c r="H6438" s="46"/>
      <c r="I6438" s="46"/>
      <c r="J6438" s="46"/>
      <c r="K6438" s="46"/>
      <c r="L6438" s="46"/>
      <c r="M6438" s="46"/>
      <c r="N6438" s="46"/>
      <c r="O6438" s="46"/>
      <c r="P6438" s="46"/>
      <c r="Q6438" s="46"/>
      <c r="R6438" s="46"/>
      <c r="S6438" s="46"/>
      <c r="T6438" s="46"/>
      <c r="U6438" s="46"/>
      <c r="V6438" s="46"/>
      <c r="W6438" s="46"/>
      <c r="X6438" s="91"/>
      <c r="Y6438" s="91"/>
      <c r="Z6438" s="91"/>
      <c r="AA6438" s="91"/>
    </row>
    <row r="6439" spans="2:27" ht="18" thickBot="1" x14ac:dyDescent="0.5">
      <c r="B6439" s="56" t="s">
        <v>10</v>
      </c>
      <c r="C6439" s="47"/>
      <c r="D6439" s="47"/>
      <c r="E6439" s="47"/>
      <c r="F6439" s="47"/>
      <c r="G6439" s="47"/>
      <c r="H6439" s="47"/>
      <c r="I6439" s="47"/>
      <c r="J6439" s="47"/>
      <c r="K6439" s="47"/>
      <c r="L6439" s="47"/>
      <c r="M6439" s="47"/>
      <c r="N6439" s="47"/>
      <c r="O6439" s="47"/>
      <c r="P6439" s="47"/>
      <c r="Q6439" s="47"/>
      <c r="R6439" s="47"/>
      <c r="S6439" s="47"/>
      <c r="T6439" s="47"/>
      <c r="U6439" s="47"/>
      <c r="V6439" s="47"/>
      <c r="W6439" s="47"/>
      <c r="X6439" s="91"/>
      <c r="Y6439" s="90"/>
      <c r="Z6439" s="91"/>
      <c r="AA6439" s="91"/>
    </row>
    <row r="6440" spans="2:27" ht="15" thickBot="1" x14ac:dyDescent="0.35">
      <c r="B6440" s="47" t="s">
        <v>11</v>
      </c>
      <c r="C6440" s="47"/>
      <c r="D6440" s="47"/>
      <c r="E6440" s="47"/>
      <c r="F6440" s="47"/>
      <c r="G6440" s="47"/>
      <c r="H6440" s="112"/>
      <c r="I6440" s="47"/>
      <c r="J6440" s="48" t="s">
        <v>5</v>
      </c>
      <c r="K6440" s="47" t="s">
        <v>12</v>
      </c>
      <c r="L6440" s="47"/>
      <c r="M6440" s="47"/>
      <c r="N6440" s="47"/>
      <c r="O6440" s="47"/>
      <c r="P6440" s="47"/>
      <c r="Q6440" s="47"/>
      <c r="R6440" s="47"/>
      <c r="S6440" s="47"/>
      <c r="T6440" s="47"/>
      <c r="U6440" s="47"/>
      <c r="V6440" s="47"/>
      <c r="W6440" s="47"/>
      <c r="X6440" s="91">
        <f>H6441</f>
        <v>0</v>
      </c>
      <c r="Y6440" s="91">
        <f>H6442</f>
        <v>0</v>
      </c>
      <c r="Z6440" s="91">
        <f>H6443</f>
        <v>0</v>
      </c>
      <c r="AA6440" s="91">
        <f>H6444</f>
        <v>0</v>
      </c>
    </row>
    <row r="6441" spans="2:27" ht="15" thickBot="1" x14ac:dyDescent="0.35">
      <c r="B6441" s="47" t="s">
        <v>13</v>
      </c>
      <c r="C6441" s="47"/>
      <c r="D6441" s="47"/>
      <c r="E6441" s="47"/>
      <c r="F6441" s="47"/>
      <c r="G6441" s="47"/>
      <c r="H6441" s="112"/>
      <c r="I6441" s="59"/>
      <c r="J6441" s="48" t="s">
        <v>5</v>
      </c>
      <c r="K6441" s="47" t="s">
        <v>15</v>
      </c>
      <c r="L6441" s="47"/>
      <c r="M6441" s="47"/>
      <c r="N6441" s="47"/>
      <c r="O6441" s="47"/>
      <c r="P6441" s="47"/>
      <c r="Q6441" s="47"/>
      <c r="R6441" s="47"/>
      <c r="S6441" s="47"/>
      <c r="T6441" s="47"/>
      <c r="U6441" s="47"/>
      <c r="V6441" s="47"/>
      <c r="W6441" s="47"/>
      <c r="X6441" s="91"/>
      <c r="Y6441" s="91"/>
      <c r="Z6441" s="91"/>
      <c r="AA6441" s="91"/>
    </row>
    <row r="6442" spans="2:27" ht="15" thickBot="1" x14ac:dyDescent="0.35">
      <c r="B6442" s="47" t="s">
        <v>16</v>
      </c>
      <c r="C6442" s="47"/>
      <c r="D6442" s="47"/>
      <c r="E6442" s="47"/>
      <c r="F6442" s="47"/>
      <c r="G6442" s="47"/>
      <c r="H6442" s="137"/>
      <c r="I6442" s="47"/>
      <c r="J6442" s="48" t="s">
        <v>5</v>
      </c>
      <c r="K6442" s="47" t="s">
        <v>17</v>
      </c>
      <c r="L6442" s="47"/>
      <c r="M6442" s="47"/>
      <c r="N6442" s="47"/>
      <c r="O6442" s="47"/>
      <c r="P6442" s="47"/>
      <c r="Q6442" s="47"/>
      <c r="R6442" s="47"/>
      <c r="S6442" s="47"/>
      <c r="T6442" s="47"/>
      <c r="U6442" s="47"/>
      <c r="V6442" s="47"/>
      <c r="W6442" s="47"/>
      <c r="X6442" s="91"/>
      <c r="Y6442" s="91"/>
      <c r="Z6442" s="91"/>
      <c r="AA6442" s="91"/>
    </row>
    <row r="6443" spans="2:27" ht="15" thickBot="1" x14ac:dyDescent="0.35">
      <c r="B6443" s="47" t="str">
        <f>IF(H6442="Erdgas","Nettorechnungsbetrag (Erdgas)",IF(H6442="Strom","Nettorechnungsbetrag (Strom)",IF(H6442="Wärme/Kälte","Nettorechnungsbetrag (Wärme/Kälte)","Bitte Energieart auswählen!")))</f>
        <v>Bitte Energieart auswählen!</v>
      </c>
      <c r="C6443" s="47"/>
      <c r="D6443" s="47"/>
      <c r="E6443" s="47"/>
      <c r="F6443" s="47"/>
      <c r="G6443" s="47"/>
      <c r="H6443" s="113"/>
      <c r="I6443" s="60" t="s">
        <v>18</v>
      </c>
      <c r="J6443" s="48" t="s">
        <v>5</v>
      </c>
      <c r="K6443" s="47" t="str">
        <f>IF(H6442="Erdgas","Erdgaskosten exkl. Steuern, Abgaben, Netzentgelte, etc.",IF(H6442="Strom","Stromkosten exkl. Steuern, Abgaben, Netzentgelte, etc.",IF(H6442="Wärme/Kälte","Wärme-/Kältekosten exkl. Steuern, Abgaben, Netzentgelte, etc.","Bitte Energieart auswählen!")))</f>
        <v>Bitte Energieart auswählen!</v>
      </c>
      <c r="L6443" s="47"/>
      <c r="M6443" s="47"/>
      <c r="N6443" s="47"/>
      <c r="O6443" s="47"/>
      <c r="P6443" s="47"/>
      <c r="Q6443" s="47"/>
      <c r="R6443" s="47"/>
      <c r="S6443" s="47"/>
      <c r="T6443" s="47"/>
      <c r="U6443" s="47"/>
      <c r="V6443" s="47"/>
      <c r="W6443" s="47"/>
      <c r="X6443" s="91"/>
      <c r="Y6443" s="91"/>
      <c r="Z6443" s="91"/>
      <c r="AA6443" s="91"/>
    </row>
    <row r="6444" spans="2:27" ht="15" thickBot="1" x14ac:dyDescent="0.35">
      <c r="B6444" s="47" t="str">
        <f>IF(AND(H6442="Erdgas",H6441="Nein"),"Erdgasverbrauch in kWh gem. letzter Jahresabrechnung",IF(H6442="Erdgas","Erdgasverbrauch in kWh im Kalenderjahr 2021",IF(AND(H6442="Strom",H6441="Nein"),"Stromverbrauch in kWh gem. letzter Jahresabrechnung",IF(H6442="Strom","Stromverbrauch in kWh im Kalenderjahr 2021",IF(AND(H6442="Wärme/Kälte",H6441="Nein"),"Wärme-/Kälteverbrauch in kWh gem. letzter Jahresabrechnung",IF(H6442="Wärme/Kälte","Wärme-/Kälteverbrauch in kWh im Kalenderjahr 2021","Bitte Energieart auswählen!"))))))</f>
        <v>Bitte Energieart auswählen!</v>
      </c>
      <c r="C6444" s="47"/>
      <c r="D6444" s="47"/>
      <c r="E6444" s="47"/>
      <c r="F6444" s="47"/>
      <c r="G6444" s="47"/>
      <c r="H6444" s="114"/>
      <c r="I6444" s="60" t="s">
        <v>19</v>
      </c>
      <c r="J6444" s="48" t="s">
        <v>5</v>
      </c>
      <c r="K6444" s="47" t="str">
        <f>IF(H6441="Nein",IF(H6442="Erdgas","Den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endet."),IF(H6442="Erdgas","Bitte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44" s="47"/>
      <c r="M6444" s="47"/>
      <c r="N6444" s="47"/>
      <c r="O6444" s="47"/>
      <c r="P6444" s="47"/>
      <c r="Q6444" s="47"/>
      <c r="R6444" s="47"/>
      <c r="S6444" s="47"/>
      <c r="T6444" s="47"/>
      <c r="U6444" s="47"/>
      <c r="V6444" s="47"/>
      <c r="W6444" s="47"/>
      <c r="X6444" s="91"/>
      <c r="Y6444" s="91"/>
      <c r="Z6444" s="91"/>
      <c r="AA6444" s="91"/>
    </row>
    <row r="6445" spans="2:27" x14ac:dyDescent="0.3">
      <c r="B6445" s="46"/>
      <c r="C6445" s="46"/>
      <c r="D6445" s="46"/>
      <c r="E6445" s="46"/>
      <c r="F6445" s="46"/>
      <c r="G6445" s="46"/>
      <c r="H6445" s="46"/>
      <c r="I6445" s="46"/>
      <c r="J6445" s="46"/>
      <c r="K6445" s="46"/>
      <c r="L6445" s="46"/>
      <c r="M6445" s="46"/>
      <c r="N6445" s="46"/>
      <c r="O6445" s="46"/>
      <c r="P6445" s="46"/>
      <c r="Q6445" s="46"/>
      <c r="R6445" s="46"/>
      <c r="S6445" s="46"/>
      <c r="T6445" s="46"/>
      <c r="U6445" s="46"/>
      <c r="V6445" s="46"/>
      <c r="W6445" s="46"/>
      <c r="X6445" s="91"/>
      <c r="Y6445" s="91"/>
      <c r="Z6445" s="91"/>
      <c r="AA6445" s="91"/>
    </row>
    <row r="6446" spans="2:27" ht="18" thickBot="1" x14ac:dyDescent="0.5">
      <c r="B6446" s="56" t="s">
        <v>10</v>
      </c>
      <c r="C6446" s="47"/>
      <c r="D6446" s="47"/>
      <c r="E6446" s="47"/>
      <c r="F6446" s="47"/>
      <c r="G6446" s="47"/>
      <c r="H6446" s="47"/>
      <c r="I6446" s="47"/>
      <c r="J6446" s="47"/>
      <c r="K6446" s="47"/>
      <c r="L6446" s="47"/>
      <c r="M6446" s="47"/>
      <c r="N6446" s="47"/>
      <c r="O6446" s="47"/>
      <c r="P6446" s="47"/>
      <c r="Q6446" s="47"/>
      <c r="R6446" s="47"/>
      <c r="S6446" s="47"/>
      <c r="T6446" s="47"/>
      <c r="U6446" s="47"/>
      <c r="V6446" s="47"/>
      <c r="W6446" s="47"/>
      <c r="X6446" s="91"/>
      <c r="Y6446" s="90"/>
      <c r="Z6446" s="91"/>
      <c r="AA6446" s="91"/>
    </row>
    <row r="6447" spans="2:27" ht="15" thickBot="1" x14ac:dyDescent="0.35">
      <c r="B6447" s="47" t="s">
        <v>11</v>
      </c>
      <c r="C6447" s="47"/>
      <c r="D6447" s="47"/>
      <c r="E6447" s="47"/>
      <c r="F6447" s="47"/>
      <c r="G6447" s="47"/>
      <c r="H6447" s="112"/>
      <c r="I6447" s="47"/>
      <c r="J6447" s="48" t="s">
        <v>5</v>
      </c>
      <c r="K6447" s="47" t="s">
        <v>12</v>
      </c>
      <c r="L6447" s="47"/>
      <c r="M6447" s="47"/>
      <c r="N6447" s="47"/>
      <c r="O6447" s="47"/>
      <c r="P6447" s="47"/>
      <c r="Q6447" s="47"/>
      <c r="R6447" s="47"/>
      <c r="S6447" s="47"/>
      <c r="T6447" s="47"/>
      <c r="U6447" s="47"/>
      <c r="V6447" s="47"/>
      <c r="W6447" s="47"/>
      <c r="X6447" s="91">
        <f>H6448</f>
        <v>0</v>
      </c>
      <c r="Y6447" s="91">
        <f>H6449</f>
        <v>0</v>
      </c>
      <c r="Z6447" s="91">
        <f>H6450</f>
        <v>0</v>
      </c>
      <c r="AA6447" s="91">
        <f>H6451</f>
        <v>0</v>
      </c>
    </row>
    <row r="6448" spans="2:27" ht="15" thickBot="1" x14ac:dyDescent="0.35">
      <c r="B6448" s="47" t="s">
        <v>13</v>
      </c>
      <c r="C6448" s="47"/>
      <c r="D6448" s="47"/>
      <c r="E6448" s="47"/>
      <c r="F6448" s="47"/>
      <c r="G6448" s="47"/>
      <c r="H6448" s="112"/>
      <c r="I6448" s="59"/>
      <c r="J6448" s="48" t="s">
        <v>5</v>
      </c>
      <c r="K6448" s="47" t="s">
        <v>15</v>
      </c>
      <c r="L6448" s="47"/>
      <c r="M6448" s="47"/>
      <c r="N6448" s="47"/>
      <c r="O6448" s="47"/>
      <c r="P6448" s="47"/>
      <c r="Q6448" s="47"/>
      <c r="R6448" s="47"/>
      <c r="S6448" s="47"/>
      <c r="T6448" s="47"/>
      <c r="U6448" s="47"/>
      <c r="V6448" s="47"/>
      <c r="W6448" s="47"/>
      <c r="X6448" s="91"/>
      <c r="Y6448" s="91"/>
      <c r="Z6448" s="91"/>
      <c r="AA6448" s="91"/>
    </row>
    <row r="6449" spans="2:27" ht="15" thickBot="1" x14ac:dyDescent="0.35">
      <c r="B6449" s="47" t="s">
        <v>16</v>
      </c>
      <c r="C6449" s="47"/>
      <c r="D6449" s="47"/>
      <c r="E6449" s="47"/>
      <c r="F6449" s="47"/>
      <c r="G6449" s="47"/>
      <c r="H6449" s="137"/>
      <c r="I6449" s="47"/>
      <c r="J6449" s="48" t="s">
        <v>5</v>
      </c>
      <c r="K6449" s="47" t="s">
        <v>17</v>
      </c>
      <c r="L6449" s="47"/>
      <c r="M6449" s="47"/>
      <c r="N6449" s="47"/>
      <c r="O6449" s="47"/>
      <c r="P6449" s="47"/>
      <c r="Q6449" s="47"/>
      <c r="R6449" s="47"/>
      <c r="S6449" s="47"/>
      <c r="T6449" s="47"/>
      <c r="U6449" s="47"/>
      <c r="V6449" s="47"/>
      <c r="W6449" s="47"/>
      <c r="X6449" s="91"/>
      <c r="Y6449" s="91"/>
      <c r="Z6449" s="91"/>
      <c r="AA6449" s="91"/>
    </row>
    <row r="6450" spans="2:27" ht="15" thickBot="1" x14ac:dyDescent="0.35">
      <c r="B6450" s="47" t="str">
        <f>IF(H6449="Erdgas","Nettorechnungsbetrag (Erdgas)",IF(H6449="Strom","Nettorechnungsbetrag (Strom)",IF(H6449="Wärme/Kälte","Nettorechnungsbetrag (Wärme/Kälte)","Bitte Energieart auswählen!")))</f>
        <v>Bitte Energieart auswählen!</v>
      </c>
      <c r="C6450" s="47"/>
      <c r="D6450" s="47"/>
      <c r="E6450" s="47"/>
      <c r="F6450" s="47"/>
      <c r="G6450" s="47"/>
      <c r="H6450" s="113"/>
      <c r="I6450" s="60" t="s">
        <v>18</v>
      </c>
      <c r="J6450" s="48" t="s">
        <v>5</v>
      </c>
      <c r="K6450" s="47" t="str">
        <f>IF(H6449="Erdgas","Erdgaskosten exkl. Steuern, Abgaben, Netzentgelte, etc.",IF(H6449="Strom","Stromkosten exkl. Steuern, Abgaben, Netzentgelte, etc.",IF(H6449="Wärme/Kälte","Wärme-/Kältekosten exkl. Steuern, Abgaben, Netzentgelte, etc.","Bitte Energieart auswählen!")))</f>
        <v>Bitte Energieart auswählen!</v>
      </c>
      <c r="L6450" s="47"/>
      <c r="M6450" s="47"/>
      <c r="N6450" s="47"/>
      <c r="O6450" s="47"/>
      <c r="P6450" s="47"/>
      <c r="Q6450" s="47"/>
      <c r="R6450" s="47"/>
      <c r="S6450" s="47"/>
      <c r="T6450" s="47"/>
      <c r="U6450" s="47"/>
      <c r="V6450" s="47"/>
      <c r="W6450" s="47"/>
      <c r="X6450" s="91"/>
      <c r="Y6450" s="91"/>
      <c r="Z6450" s="91"/>
      <c r="AA6450" s="91"/>
    </row>
    <row r="6451" spans="2:27" ht="15" thickBot="1" x14ac:dyDescent="0.35">
      <c r="B6451" s="47" t="str">
        <f>IF(AND(H6449="Erdgas",H6448="Nein"),"Erdgasverbrauch in kWh gem. letzter Jahresabrechnung",IF(H6449="Erdgas","Erdgasverbrauch in kWh im Kalenderjahr 2021",IF(AND(H6449="Strom",H6448="Nein"),"Stromverbrauch in kWh gem. letzter Jahresabrechnung",IF(H6449="Strom","Stromverbrauch in kWh im Kalenderjahr 2021",IF(AND(H6449="Wärme/Kälte",H6448="Nein"),"Wärme-/Kälteverbrauch in kWh gem. letzter Jahresabrechnung",IF(H6449="Wärme/Kälte","Wärme-/Kälteverbrauch in kWh im Kalenderjahr 2021","Bitte Energieart auswählen!"))))))</f>
        <v>Bitte Energieart auswählen!</v>
      </c>
      <c r="C6451" s="47"/>
      <c r="D6451" s="47"/>
      <c r="E6451" s="47"/>
      <c r="F6451" s="47"/>
      <c r="G6451" s="47"/>
      <c r="H6451" s="114"/>
      <c r="I6451" s="60" t="s">
        <v>19</v>
      </c>
      <c r="J6451" s="48" t="s">
        <v>5</v>
      </c>
      <c r="K6451" s="47" t="str">
        <f>IF(H6448="Nein",IF(H6449="Erdgas","Den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endet."),IF(H6449="Erdgas","Bitte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51" s="47"/>
      <c r="M6451" s="47"/>
      <c r="N6451" s="47"/>
      <c r="O6451" s="47"/>
      <c r="P6451" s="47"/>
      <c r="Q6451" s="47"/>
      <c r="R6451" s="47"/>
      <c r="S6451" s="47"/>
      <c r="T6451" s="47"/>
      <c r="U6451" s="47"/>
      <c r="V6451" s="47"/>
      <c r="W6451" s="47"/>
      <c r="X6451" s="91"/>
      <c r="Y6451" s="91"/>
      <c r="Z6451" s="91"/>
      <c r="AA6451" s="91"/>
    </row>
    <row r="6452" spans="2:27" x14ac:dyDescent="0.3">
      <c r="B6452" s="46"/>
      <c r="C6452" s="46"/>
      <c r="D6452" s="46"/>
      <c r="E6452" s="46"/>
      <c r="F6452" s="46"/>
      <c r="G6452" s="46"/>
      <c r="H6452" s="46"/>
      <c r="I6452" s="46"/>
      <c r="J6452" s="46"/>
      <c r="K6452" s="46"/>
      <c r="L6452" s="46"/>
      <c r="M6452" s="46"/>
      <c r="N6452" s="46"/>
      <c r="O6452" s="46"/>
      <c r="P6452" s="46"/>
      <c r="Q6452" s="46"/>
      <c r="R6452" s="46"/>
      <c r="S6452" s="46"/>
      <c r="T6452" s="46"/>
      <c r="U6452" s="46"/>
      <c r="V6452" s="46"/>
      <c r="W6452" s="46"/>
      <c r="X6452" s="91"/>
      <c r="Y6452" s="91"/>
      <c r="Z6452" s="91"/>
      <c r="AA6452" s="91"/>
    </row>
    <row r="6453" spans="2:27" ht="18" thickBot="1" x14ac:dyDescent="0.5">
      <c r="B6453" s="56" t="s">
        <v>10</v>
      </c>
      <c r="C6453" s="47"/>
      <c r="D6453" s="47"/>
      <c r="E6453" s="47"/>
      <c r="F6453" s="47"/>
      <c r="G6453" s="47"/>
      <c r="H6453" s="47"/>
      <c r="I6453" s="47"/>
      <c r="J6453" s="47"/>
      <c r="K6453" s="47"/>
      <c r="L6453" s="47"/>
      <c r="M6453" s="47"/>
      <c r="N6453" s="47"/>
      <c r="O6453" s="47"/>
      <c r="P6453" s="47"/>
      <c r="Q6453" s="47"/>
      <c r="R6453" s="47"/>
      <c r="S6453" s="47"/>
      <c r="T6453" s="47"/>
      <c r="U6453" s="47"/>
      <c r="V6453" s="47"/>
      <c r="W6453" s="47"/>
      <c r="X6453" s="91"/>
      <c r="Y6453" s="90"/>
      <c r="Z6453" s="91"/>
      <c r="AA6453" s="91"/>
    </row>
    <row r="6454" spans="2:27" ht="15" thickBot="1" x14ac:dyDescent="0.35">
      <c r="B6454" s="47" t="s">
        <v>11</v>
      </c>
      <c r="C6454" s="47"/>
      <c r="D6454" s="47"/>
      <c r="E6454" s="47"/>
      <c r="F6454" s="47"/>
      <c r="G6454" s="47"/>
      <c r="H6454" s="112"/>
      <c r="I6454" s="47"/>
      <c r="J6454" s="48" t="s">
        <v>5</v>
      </c>
      <c r="K6454" s="47" t="s">
        <v>12</v>
      </c>
      <c r="L6454" s="47"/>
      <c r="M6454" s="47"/>
      <c r="N6454" s="47"/>
      <c r="O6454" s="47"/>
      <c r="P6454" s="47"/>
      <c r="Q6454" s="47"/>
      <c r="R6454" s="47"/>
      <c r="S6454" s="47"/>
      <c r="T6454" s="47"/>
      <c r="U6454" s="47"/>
      <c r="V6454" s="47"/>
      <c r="W6454" s="47"/>
      <c r="X6454" s="91">
        <f>H6455</f>
        <v>0</v>
      </c>
      <c r="Y6454" s="91">
        <f>H6456</f>
        <v>0</v>
      </c>
      <c r="Z6454" s="91">
        <f>H6457</f>
        <v>0</v>
      </c>
      <c r="AA6454" s="91">
        <f>H6458</f>
        <v>0</v>
      </c>
    </row>
    <row r="6455" spans="2:27" ht="15" thickBot="1" x14ac:dyDescent="0.35">
      <c r="B6455" s="47" t="s">
        <v>13</v>
      </c>
      <c r="C6455" s="47"/>
      <c r="D6455" s="47"/>
      <c r="E6455" s="47"/>
      <c r="F6455" s="47"/>
      <c r="G6455" s="47"/>
      <c r="H6455" s="112"/>
      <c r="I6455" s="59"/>
      <c r="J6455" s="48" t="s">
        <v>5</v>
      </c>
      <c r="K6455" s="47" t="s">
        <v>15</v>
      </c>
      <c r="L6455" s="47"/>
      <c r="M6455" s="47"/>
      <c r="N6455" s="47"/>
      <c r="O6455" s="47"/>
      <c r="P6455" s="47"/>
      <c r="Q6455" s="47"/>
      <c r="R6455" s="47"/>
      <c r="S6455" s="47"/>
      <c r="T6455" s="47"/>
      <c r="U6455" s="47"/>
      <c r="V6455" s="47"/>
      <c r="W6455" s="47"/>
      <c r="X6455" s="91"/>
      <c r="Y6455" s="91"/>
      <c r="Z6455" s="91"/>
      <c r="AA6455" s="91"/>
    </row>
    <row r="6456" spans="2:27" ht="15" thickBot="1" x14ac:dyDescent="0.35">
      <c r="B6456" s="47" t="s">
        <v>16</v>
      </c>
      <c r="C6456" s="47"/>
      <c r="D6456" s="47"/>
      <c r="E6456" s="47"/>
      <c r="F6456" s="47"/>
      <c r="G6456" s="47"/>
      <c r="H6456" s="137"/>
      <c r="I6456" s="47"/>
      <c r="J6456" s="48" t="s">
        <v>5</v>
      </c>
      <c r="K6456" s="47" t="s">
        <v>17</v>
      </c>
      <c r="L6456" s="47"/>
      <c r="M6456" s="47"/>
      <c r="N6456" s="47"/>
      <c r="O6456" s="47"/>
      <c r="P6456" s="47"/>
      <c r="Q6456" s="47"/>
      <c r="R6456" s="47"/>
      <c r="S6456" s="47"/>
      <c r="T6456" s="47"/>
      <c r="U6456" s="47"/>
      <c r="V6456" s="47"/>
      <c r="W6456" s="47"/>
      <c r="X6456" s="91"/>
      <c r="Y6456" s="91"/>
      <c r="Z6456" s="91"/>
      <c r="AA6456" s="91"/>
    </row>
    <row r="6457" spans="2:27" ht="15" thickBot="1" x14ac:dyDescent="0.35">
      <c r="B6457" s="47" t="str">
        <f>IF(H6456="Erdgas","Nettorechnungsbetrag (Erdgas)",IF(H6456="Strom","Nettorechnungsbetrag (Strom)",IF(H6456="Wärme/Kälte","Nettorechnungsbetrag (Wärme/Kälte)","Bitte Energieart auswählen!")))</f>
        <v>Bitte Energieart auswählen!</v>
      </c>
      <c r="C6457" s="47"/>
      <c r="D6457" s="47"/>
      <c r="E6457" s="47"/>
      <c r="F6457" s="47"/>
      <c r="G6457" s="47"/>
      <c r="H6457" s="113"/>
      <c r="I6457" s="60" t="s">
        <v>18</v>
      </c>
      <c r="J6457" s="48" t="s">
        <v>5</v>
      </c>
      <c r="K6457" s="47" t="str">
        <f>IF(H6456="Erdgas","Erdgaskosten exkl. Steuern, Abgaben, Netzentgelte, etc.",IF(H6456="Strom","Stromkosten exkl. Steuern, Abgaben, Netzentgelte, etc.",IF(H6456="Wärme/Kälte","Wärme-/Kältekosten exkl. Steuern, Abgaben, Netzentgelte, etc.","Bitte Energieart auswählen!")))</f>
        <v>Bitte Energieart auswählen!</v>
      </c>
      <c r="L6457" s="47"/>
      <c r="M6457" s="47"/>
      <c r="N6457" s="47"/>
      <c r="O6457" s="47"/>
      <c r="P6457" s="47"/>
      <c r="Q6457" s="47"/>
      <c r="R6457" s="47"/>
      <c r="S6457" s="47"/>
      <c r="T6457" s="47"/>
      <c r="U6457" s="47"/>
      <c r="V6457" s="47"/>
      <c r="W6457" s="47"/>
      <c r="X6457" s="91"/>
      <c r="Y6457" s="91"/>
      <c r="Z6457" s="91"/>
      <c r="AA6457" s="91"/>
    </row>
    <row r="6458" spans="2:27" ht="15" thickBot="1" x14ac:dyDescent="0.35">
      <c r="B6458" s="47" t="str">
        <f>IF(AND(H6456="Erdgas",H6455="Nein"),"Erdgasverbrauch in kWh gem. letzter Jahresabrechnung",IF(H6456="Erdgas","Erdgasverbrauch in kWh im Kalenderjahr 2021",IF(AND(H6456="Strom",H6455="Nein"),"Stromverbrauch in kWh gem. letzter Jahresabrechnung",IF(H6456="Strom","Stromverbrauch in kWh im Kalenderjahr 2021",IF(AND(H6456="Wärme/Kälte",H6455="Nein"),"Wärme-/Kälteverbrauch in kWh gem. letzter Jahresabrechnung",IF(H6456="Wärme/Kälte","Wärme-/Kälteverbrauch in kWh im Kalenderjahr 2021","Bitte Energieart auswählen!"))))))</f>
        <v>Bitte Energieart auswählen!</v>
      </c>
      <c r="C6458" s="47"/>
      <c r="D6458" s="47"/>
      <c r="E6458" s="47"/>
      <c r="F6458" s="47"/>
      <c r="G6458" s="47"/>
      <c r="H6458" s="114"/>
      <c r="I6458" s="60" t="s">
        <v>19</v>
      </c>
      <c r="J6458" s="48" t="s">
        <v>5</v>
      </c>
      <c r="K6458" s="47" t="str">
        <f>IF(H6455="Nein",IF(H6456="Erdgas","Den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endet."),IF(H6456="Erdgas","Bitte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58" s="47"/>
      <c r="M6458" s="47"/>
      <c r="N6458" s="47"/>
      <c r="O6458" s="47"/>
      <c r="P6458" s="47"/>
      <c r="Q6458" s="47"/>
      <c r="R6458" s="47"/>
      <c r="S6458" s="47"/>
      <c r="T6458" s="47"/>
      <c r="U6458" s="47"/>
      <c r="V6458" s="47"/>
      <c r="W6458" s="47"/>
      <c r="X6458" s="91"/>
      <c r="Y6458" s="91"/>
      <c r="Z6458" s="91"/>
      <c r="AA6458" s="91"/>
    </row>
    <row r="6459" spans="2:27" x14ac:dyDescent="0.3">
      <c r="B6459" s="46"/>
      <c r="C6459" s="46"/>
      <c r="D6459" s="46"/>
      <c r="E6459" s="46"/>
      <c r="F6459" s="46"/>
      <c r="G6459" s="46"/>
      <c r="H6459" s="46"/>
      <c r="I6459" s="46"/>
      <c r="J6459" s="46"/>
      <c r="K6459" s="46"/>
      <c r="L6459" s="46"/>
      <c r="M6459" s="46"/>
      <c r="N6459" s="46"/>
      <c r="O6459" s="46"/>
      <c r="P6459" s="46"/>
      <c r="Q6459" s="46"/>
      <c r="R6459" s="46"/>
      <c r="S6459" s="46"/>
      <c r="T6459" s="46"/>
      <c r="U6459" s="46"/>
      <c r="V6459" s="46"/>
      <c r="W6459" s="46"/>
      <c r="X6459" s="91"/>
      <c r="Y6459" s="91"/>
      <c r="Z6459" s="91"/>
      <c r="AA6459" s="91"/>
    </row>
    <row r="6460" spans="2:27" ht="18" thickBot="1" x14ac:dyDescent="0.5">
      <c r="B6460" s="56" t="s">
        <v>10</v>
      </c>
      <c r="C6460" s="47"/>
      <c r="D6460" s="47"/>
      <c r="E6460" s="47"/>
      <c r="F6460" s="47"/>
      <c r="G6460" s="47"/>
      <c r="H6460" s="47"/>
      <c r="I6460" s="47"/>
      <c r="J6460" s="47"/>
      <c r="K6460" s="47"/>
      <c r="L6460" s="47"/>
      <c r="M6460" s="47"/>
      <c r="N6460" s="47"/>
      <c r="O6460" s="47"/>
      <c r="P6460" s="47"/>
      <c r="Q6460" s="47"/>
      <c r="R6460" s="47"/>
      <c r="S6460" s="47"/>
      <c r="T6460" s="47"/>
      <c r="U6460" s="47"/>
      <c r="V6460" s="47"/>
      <c r="W6460" s="47"/>
      <c r="X6460" s="91"/>
      <c r="Y6460" s="90"/>
      <c r="Z6460" s="91"/>
      <c r="AA6460" s="91"/>
    </row>
    <row r="6461" spans="2:27" ht="15" thickBot="1" x14ac:dyDescent="0.35">
      <c r="B6461" s="47" t="s">
        <v>11</v>
      </c>
      <c r="C6461" s="47"/>
      <c r="D6461" s="47"/>
      <c r="E6461" s="47"/>
      <c r="F6461" s="47"/>
      <c r="G6461" s="47"/>
      <c r="H6461" s="112"/>
      <c r="I6461" s="47"/>
      <c r="J6461" s="48" t="s">
        <v>5</v>
      </c>
      <c r="K6461" s="47" t="s">
        <v>12</v>
      </c>
      <c r="L6461" s="47"/>
      <c r="M6461" s="47"/>
      <c r="N6461" s="47"/>
      <c r="O6461" s="47"/>
      <c r="P6461" s="47"/>
      <c r="Q6461" s="47"/>
      <c r="R6461" s="47"/>
      <c r="S6461" s="47"/>
      <c r="T6461" s="47"/>
      <c r="U6461" s="47"/>
      <c r="V6461" s="47"/>
      <c r="W6461" s="47"/>
      <c r="X6461" s="91">
        <f>H6462</f>
        <v>0</v>
      </c>
      <c r="Y6461" s="91">
        <f>H6463</f>
        <v>0</v>
      </c>
      <c r="Z6461" s="91">
        <f>H6464</f>
        <v>0</v>
      </c>
      <c r="AA6461" s="91">
        <f>H6465</f>
        <v>0</v>
      </c>
    </row>
    <row r="6462" spans="2:27" ht="15" thickBot="1" x14ac:dyDescent="0.35">
      <c r="B6462" s="47" t="s">
        <v>13</v>
      </c>
      <c r="C6462" s="47"/>
      <c r="D6462" s="47"/>
      <c r="E6462" s="47"/>
      <c r="F6462" s="47"/>
      <c r="G6462" s="47"/>
      <c r="H6462" s="112"/>
      <c r="I6462" s="59"/>
      <c r="J6462" s="48" t="s">
        <v>5</v>
      </c>
      <c r="K6462" s="47" t="s">
        <v>15</v>
      </c>
      <c r="L6462" s="47"/>
      <c r="M6462" s="47"/>
      <c r="N6462" s="47"/>
      <c r="O6462" s="47"/>
      <c r="P6462" s="47"/>
      <c r="Q6462" s="47"/>
      <c r="R6462" s="47"/>
      <c r="S6462" s="47"/>
      <c r="T6462" s="47"/>
      <c r="U6462" s="47"/>
      <c r="V6462" s="47"/>
      <c r="W6462" s="47"/>
      <c r="X6462" s="91"/>
      <c r="Y6462" s="91"/>
      <c r="Z6462" s="91"/>
      <c r="AA6462" s="91"/>
    </row>
    <row r="6463" spans="2:27" ht="15" thickBot="1" x14ac:dyDescent="0.35">
      <c r="B6463" s="47" t="s">
        <v>16</v>
      </c>
      <c r="C6463" s="47"/>
      <c r="D6463" s="47"/>
      <c r="E6463" s="47"/>
      <c r="F6463" s="47"/>
      <c r="G6463" s="47"/>
      <c r="H6463" s="137"/>
      <c r="I6463" s="47"/>
      <c r="J6463" s="48" t="s">
        <v>5</v>
      </c>
      <c r="K6463" s="47" t="s">
        <v>17</v>
      </c>
      <c r="L6463" s="47"/>
      <c r="M6463" s="47"/>
      <c r="N6463" s="47"/>
      <c r="O6463" s="47"/>
      <c r="P6463" s="47"/>
      <c r="Q6463" s="47"/>
      <c r="R6463" s="47"/>
      <c r="S6463" s="47"/>
      <c r="T6463" s="47"/>
      <c r="U6463" s="47"/>
      <c r="V6463" s="47"/>
      <c r="W6463" s="47"/>
      <c r="X6463" s="91"/>
      <c r="Y6463" s="91"/>
      <c r="Z6463" s="91"/>
      <c r="AA6463" s="91"/>
    </row>
    <row r="6464" spans="2:27" ht="15" thickBot="1" x14ac:dyDescent="0.35">
      <c r="B6464" s="47" t="str">
        <f>IF(H6463="Erdgas","Nettorechnungsbetrag (Erdgas)",IF(H6463="Strom","Nettorechnungsbetrag (Strom)",IF(H6463="Wärme/Kälte","Nettorechnungsbetrag (Wärme/Kälte)","Bitte Energieart auswählen!")))</f>
        <v>Bitte Energieart auswählen!</v>
      </c>
      <c r="C6464" s="47"/>
      <c r="D6464" s="47"/>
      <c r="E6464" s="47"/>
      <c r="F6464" s="47"/>
      <c r="G6464" s="47"/>
      <c r="H6464" s="113"/>
      <c r="I6464" s="60" t="s">
        <v>18</v>
      </c>
      <c r="J6464" s="48" t="s">
        <v>5</v>
      </c>
      <c r="K6464" s="47" t="str">
        <f>IF(H6463="Erdgas","Erdgaskosten exkl. Steuern, Abgaben, Netzentgelte, etc.",IF(H6463="Strom","Stromkosten exkl. Steuern, Abgaben, Netzentgelte, etc.",IF(H6463="Wärme/Kälte","Wärme-/Kältekosten exkl. Steuern, Abgaben, Netzentgelte, etc.","Bitte Energieart auswählen!")))</f>
        <v>Bitte Energieart auswählen!</v>
      </c>
      <c r="L6464" s="47"/>
      <c r="M6464" s="47"/>
      <c r="N6464" s="47"/>
      <c r="O6464" s="47"/>
      <c r="P6464" s="47"/>
      <c r="Q6464" s="47"/>
      <c r="R6464" s="47"/>
      <c r="S6464" s="47"/>
      <c r="T6464" s="47"/>
      <c r="U6464" s="47"/>
      <c r="V6464" s="47"/>
      <c r="W6464" s="47"/>
      <c r="X6464" s="91"/>
      <c r="Y6464" s="91"/>
      <c r="Z6464" s="91"/>
      <c r="AA6464" s="91"/>
    </row>
    <row r="6465" spans="2:27" ht="15" thickBot="1" x14ac:dyDescent="0.35">
      <c r="B6465" s="47" t="str">
        <f>IF(AND(H6463="Erdgas",H6462="Nein"),"Erdgasverbrauch in kWh gem. letzter Jahresabrechnung",IF(H6463="Erdgas","Erdgasverbrauch in kWh im Kalenderjahr 2021",IF(AND(H6463="Strom",H6462="Nein"),"Stromverbrauch in kWh gem. letzter Jahresabrechnung",IF(H6463="Strom","Stromverbrauch in kWh im Kalenderjahr 2021",IF(AND(H6463="Wärme/Kälte",H6462="Nein"),"Wärme-/Kälteverbrauch in kWh gem. letzter Jahresabrechnung",IF(H6463="Wärme/Kälte","Wärme-/Kälteverbrauch in kWh im Kalenderjahr 2021","Bitte Energieart auswählen!"))))))</f>
        <v>Bitte Energieart auswählen!</v>
      </c>
      <c r="C6465" s="47"/>
      <c r="D6465" s="47"/>
      <c r="E6465" s="47"/>
      <c r="F6465" s="47"/>
      <c r="G6465" s="47"/>
      <c r="H6465" s="114"/>
      <c r="I6465" s="60" t="s">
        <v>19</v>
      </c>
      <c r="J6465" s="48" t="s">
        <v>5</v>
      </c>
      <c r="K6465" s="47" t="str">
        <f>IF(H6462="Nein",IF(H6463="Erdgas","Den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endet."),IF(H6463="Erdgas","Bitte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65" s="47"/>
      <c r="M6465" s="47"/>
      <c r="N6465" s="47"/>
      <c r="O6465" s="47"/>
      <c r="P6465" s="47"/>
      <c r="Q6465" s="47"/>
      <c r="R6465" s="47"/>
      <c r="S6465" s="47"/>
      <c r="T6465" s="47"/>
      <c r="U6465" s="47"/>
      <c r="V6465" s="47"/>
      <c r="W6465" s="47"/>
      <c r="X6465" s="91"/>
      <c r="Y6465" s="91"/>
      <c r="Z6465" s="91"/>
      <c r="AA6465" s="91"/>
    </row>
    <row r="6466" spans="2:27" x14ac:dyDescent="0.3">
      <c r="B6466" s="46"/>
      <c r="C6466" s="46"/>
      <c r="D6466" s="46"/>
      <c r="E6466" s="46"/>
      <c r="F6466" s="46"/>
      <c r="G6466" s="46"/>
      <c r="H6466" s="46"/>
      <c r="I6466" s="46"/>
      <c r="J6466" s="46"/>
      <c r="K6466" s="46"/>
      <c r="L6466" s="46"/>
      <c r="M6466" s="46"/>
      <c r="N6466" s="46"/>
      <c r="O6466" s="46"/>
      <c r="P6466" s="46"/>
      <c r="Q6466" s="46"/>
      <c r="R6466" s="46"/>
      <c r="S6466" s="46"/>
      <c r="T6466" s="46"/>
      <c r="U6466" s="46"/>
      <c r="V6466" s="46"/>
      <c r="W6466" s="46"/>
      <c r="X6466" s="91"/>
      <c r="Y6466" s="91"/>
      <c r="Z6466" s="91"/>
      <c r="AA6466" s="91"/>
    </row>
    <row r="6467" spans="2:27" ht="18" thickBot="1" x14ac:dyDescent="0.5">
      <c r="B6467" s="56" t="s">
        <v>10</v>
      </c>
      <c r="C6467" s="47"/>
      <c r="D6467" s="47"/>
      <c r="E6467" s="47"/>
      <c r="F6467" s="47"/>
      <c r="G6467" s="47"/>
      <c r="H6467" s="47"/>
      <c r="I6467" s="47"/>
      <c r="J6467" s="47"/>
      <c r="K6467" s="47"/>
      <c r="L6467" s="47"/>
      <c r="M6467" s="47"/>
      <c r="N6467" s="47"/>
      <c r="O6467" s="47"/>
      <c r="P6467" s="47"/>
      <c r="Q6467" s="47"/>
      <c r="R6467" s="47"/>
      <c r="S6467" s="47"/>
      <c r="T6467" s="47"/>
      <c r="U6467" s="47"/>
      <c r="V6467" s="47"/>
      <c r="W6467" s="47"/>
      <c r="X6467" s="91"/>
      <c r="Y6467" s="90"/>
      <c r="Z6467" s="91"/>
      <c r="AA6467" s="91"/>
    </row>
    <row r="6468" spans="2:27" ht="15" thickBot="1" x14ac:dyDescent="0.35">
      <c r="B6468" s="47" t="s">
        <v>11</v>
      </c>
      <c r="C6468" s="47"/>
      <c r="D6468" s="47"/>
      <c r="E6468" s="47"/>
      <c r="F6468" s="47"/>
      <c r="G6468" s="47"/>
      <c r="H6468" s="112"/>
      <c r="I6468" s="47"/>
      <c r="J6468" s="48" t="s">
        <v>5</v>
      </c>
      <c r="K6468" s="47" t="s">
        <v>12</v>
      </c>
      <c r="L6468" s="47"/>
      <c r="M6468" s="47"/>
      <c r="N6468" s="47"/>
      <c r="O6468" s="47"/>
      <c r="P6468" s="47"/>
      <c r="Q6468" s="47"/>
      <c r="R6468" s="47"/>
      <c r="S6468" s="47"/>
      <c r="T6468" s="47"/>
      <c r="U6468" s="47"/>
      <c r="V6468" s="47"/>
      <c r="W6468" s="47"/>
      <c r="X6468" s="91">
        <f>H6469</f>
        <v>0</v>
      </c>
      <c r="Y6468" s="91">
        <f>H6470</f>
        <v>0</v>
      </c>
      <c r="Z6468" s="91">
        <f>H6471</f>
        <v>0</v>
      </c>
      <c r="AA6468" s="91">
        <f>H6472</f>
        <v>0</v>
      </c>
    </row>
    <row r="6469" spans="2:27" ht="15" thickBot="1" x14ac:dyDescent="0.35">
      <c r="B6469" s="47" t="s">
        <v>13</v>
      </c>
      <c r="C6469" s="47"/>
      <c r="D6469" s="47"/>
      <c r="E6469" s="47"/>
      <c r="F6469" s="47"/>
      <c r="G6469" s="47"/>
      <c r="H6469" s="112"/>
      <c r="I6469" s="59"/>
      <c r="J6469" s="48" t="s">
        <v>5</v>
      </c>
      <c r="K6469" s="47" t="s">
        <v>15</v>
      </c>
      <c r="L6469" s="47"/>
      <c r="M6469" s="47"/>
      <c r="N6469" s="47"/>
      <c r="O6469" s="47"/>
      <c r="P6469" s="47"/>
      <c r="Q6469" s="47"/>
      <c r="R6469" s="47"/>
      <c r="S6469" s="47"/>
      <c r="T6469" s="47"/>
      <c r="U6469" s="47"/>
      <c r="V6469" s="47"/>
      <c r="W6469" s="47"/>
      <c r="X6469" s="91"/>
      <c r="Y6469" s="91"/>
      <c r="Z6469" s="91"/>
      <c r="AA6469" s="91"/>
    </row>
    <row r="6470" spans="2:27" ht="15" thickBot="1" x14ac:dyDescent="0.35">
      <c r="B6470" s="47" t="s">
        <v>16</v>
      </c>
      <c r="C6470" s="47"/>
      <c r="D6470" s="47"/>
      <c r="E6470" s="47"/>
      <c r="F6470" s="47"/>
      <c r="G6470" s="47"/>
      <c r="H6470" s="137"/>
      <c r="I6470" s="47"/>
      <c r="J6470" s="48" t="s">
        <v>5</v>
      </c>
      <c r="K6470" s="47" t="s">
        <v>17</v>
      </c>
      <c r="L6470" s="47"/>
      <c r="M6470" s="47"/>
      <c r="N6470" s="47"/>
      <c r="O6470" s="47"/>
      <c r="P6470" s="47"/>
      <c r="Q6470" s="47"/>
      <c r="R6470" s="47"/>
      <c r="S6470" s="47"/>
      <c r="T6470" s="47"/>
      <c r="U6470" s="47"/>
      <c r="V6470" s="47"/>
      <c r="W6470" s="47"/>
      <c r="X6470" s="91"/>
      <c r="Y6470" s="91"/>
      <c r="Z6470" s="91"/>
      <c r="AA6470" s="91"/>
    </row>
    <row r="6471" spans="2:27" ht="15" thickBot="1" x14ac:dyDescent="0.35">
      <c r="B6471" s="47" t="str">
        <f>IF(H6470="Erdgas","Nettorechnungsbetrag (Erdgas)",IF(H6470="Strom","Nettorechnungsbetrag (Strom)",IF(H6470="Wärme/Kälte","Nettorechnungsbetrag (Wärme/Kälte)","Bitte Energieart auswählen!")))</f>
        <v>Bitte Energieart auswählen!</v>
      </c>
      <c r="C6471" s="47"/>
      <c r="D6471" s="47"/>
      <c r="E6471" s="47"/>
      <c r="F6471" s="47"/>
      <c r="G6471" s="47"/>
      <c r="H6471" s="113"/>
      <c r="I6471" s="60" t="s">
        <v>18</v>
      </c>
      <c r="J6471" s="48" t="s">
        <v>5</v>
      </c>
      <c r="K6471" s="47" t="str">
        <f>IF(H6470="Erdgas","Erdgaskosten exkl. Steuern, Abgaben, Netzentgelte, etc.",IF(H6470="Strom","Stromkosten exkl. Steuern, Abgaben, Netzentgelte, etc.",IF(H6470="Wärme/Kälte","Wärme-/Kältekosten exkl. Steuern, Abgaben, Netzentgelte, etc.","Bitte Energieart auswählen!")))</f>
        <v>Bitte Energieart auswählen!</v>
      </c>
      <c r="L6471" s="47"/>
      <c r="M6471" s="47"/>
      <c r="N6471" s="47"/>
      <c r="O6471" s="47"/>
      <c r="P6471" s="47"/>
      <c r="Q6471" s="47"/>
      <c r="R6471" s="47"/>
      <c r="S6471" s="47"/>
      <c r="T6471" s="47"/>
      <c r="U6471" s="47"/>
      <c r="V6471" s="47"/>
      <c r="W6471" s="47"/>
      <c r="X6471" s="91"/>
      <c r="Y6471" s="91"/>
      <c r="Z6471" s="91"/>
      <c r="AA6471" s="91"/>
    </row>
    <row r="6472" spans="2:27" ht="15" thickBot="1" x14ac:dyDescent="0.35">
      <c r="B6472" s="47" t="str">
        <f>IF(AND(H6470="Erdgas",H6469="Nein"),"Erdgasverbrauch in kWh gem. letzter Jahresabrechnung",IF(H6470="Erdgas","Erdgasverbrauch in kWh im Kalenderjahr 2021",IF(AND(H6470="Strom",H6469="Nein"),"Stromverbrauch in kWh gem. letzter Jahresabrechnung",IF(H6470="Strom","Stromverbrauch in kWh im Kalenderjahr 2021",IF(AND(H6470="Wärme/Kälte",H6469="Nein"),"Wärme-/Kälteverbrauch in kWh gem. letzter Jahresabrechnung",IF(H6470="Wärme/Kälte","Wärme-/Kälteverbrauch in kWh im Kalenderjahr 2021","Bitte Energieart auswählen!"))))))</f>
        <v>Bitte Energieart auswählen!</v>
      </c>
      <c r="C6472" s="47"/>
      <c r="D6472" s="47"/>
      <c r="E6472" s="47"/>
      <c r="F6472" s="47"/>
      <c r="G6472" s="47"/>
      <c r="H6472" s="114"/>
      <c r="I6472" s="60" t="s">
        <v>19</v>
      </c>
      <c r="J6472" s="48" t="s">
        <v>5</v>
      </c>
      <c r="K6472" s="47" t="str">
        <f>IF(H6469="Nein",IF(H6470="Erdgas","Den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endet."),IF(H6470="Erdgas","Bitte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72" s="47"/>
      <c r="M6472" s="47"/>
      <c r="N6472" s="47"/>
      <c r="O6472" s="47"/>
      <c r="P6472" s="47"/>
      <c r="Q6472" s="47"/>
      <c r="R6472" s="47"/>
      <c r="S6472" s="47"/>
      <c r="T6472" s="47"/>
      <c r="U6472" s="47"/>
      <c r="V6472" s="47"/>
      <c r="W6472" s="47"/>
      <c r="X6472" s="91"/>
      <c r="Y6472" s="91"/>
      <c r="Z6472" s="91"/>
      <c r="AA6472" s="91"/>
    </row>
    <row r="6473" spans="2:27" x14ac:dyDescent="0.3">
      <c r="B6473" s="46"/>
      <c r="C6473" s="46"/>
      <c r="D6473" s="46"/>
      <c r="E6473" s="46"/>
      <c r="F6473" s="46"/>
      <c r="G6473" s="46"/>
      <c r="H6473" s="46"/>
      <c r="I6473" s="46"/>
      <c r="J6473" s="46"/>
      <c r="K6473" s="46"/>
      <c r="L6473" s="46"/>
      <c r="M6473" s="46"/>
      <c r="N6473" s="46"/>
      <c r="O6473" s="46"/>
      <c r="P6473" s="46"/>
      <c r="Q6473" s="46"/>
      <c r="R6473" s="46"/>
      <c r="S6473" s="46"/>
      <c r="T6473" s="46"/>
      <c r="U6473" s="46"/>
      <c r="V6473" s="46"/>
      <c r="W6473" s="46"/>
      <c r="X6473" s="91"/>
      <c r="Y6473" s="91"/>
      <c r="Z6473" s="91"/>
      <c r="AA6473" s="91"/>
    </row>
    <row r="6474" spans="2:27" ht="18" thickBot="1" x14ac:dyDescent="0.5">
      <c r="B6474" s="56" t="s">
        <v>10</v>
      </c>
      <c r="C6474" s="47"/>
      <c r="D6474" s="47"/>
      <c r="E6474" s="47"/>
      <c r="F6474" s="47"/>
      <c r="G6474" s="47"/>
      <c r="H6474" s="47"/>
      <c r="I6474" s="47"/>
      <c r="J6474" s="47"/>
      <c r="K6474" s="47"/>
      <c r="L6474" s="47"/>
      <c r="M6474" s="47"/>
      <c r="N6474" s="47"/>
      <c r="O6474" s="47"/>
      <c r="P6474" s="47"/>
      <c r="Q6474" s="47"/>
      <c r="R6474" s="47"/>
      <c r="S6474" s="47"/>
      <c r="T6474" s="47"/>
      <c r="U6474" s="47"/>
      <c r="V6474" s="47"/>
      <c r="W6474" s="47"/>
      <c r="X6474" s="91"/>
      <c r="Y6474" s="90"/>
      <c r="Z6474" s="91"/>
      <c r="AA6474" s="91"/>
    </row>
    <row r="6475" spans="2:27" ht="15" thickBot="1" x14ac:dyDescent="0.35">
      <c r="B6475" s="47" t="s">
        <v>11</v>
      </c>
      <c r="C6475" s="47"/>
      <c r="D6475" s="47"/>
      <c r="E6475" s="47"/>
      <c r="F6475" s="47"/>
      <c r="G6475" s="47"/>
      <c r="H6475" s="112"/>
      <c r="I6475" s="47"/>
      <c r="J6475" s="48" t="s">
        <v>5</v>
      </c>
      <c r="K6475" s="47" t="s">
        <v>12</v>
      </c>
      <c r="L6475" s="47"/>
      <c r="M6475" s="47"/>
      <c r="N6475" s="47"/>
      <c r="O6475" s="47"/>
      <c r="P6475" s="47"/>
      <c r="Q6475" s="47"/>
      <c r="R6475" s="47"/>
      <c r="S6475" s="47"/>
      <c r="T6475" s="47"/>
      <c r="U6475" s="47"/>
      <c r="V6475" s="47"/>
      <c r="W6475" s="47"/>
      <c r="X6475" s="91">
        <f>H6476</f>
        <v>0</v>
      </c>
      <c r="Y6475" s="91">
        <f>H6477</f>
        <v>0</v>
      </c>
      <c r="Z6475" s="91">
        <f>H6478</f>
        <v>0</v>
      </c>
      <c r="AA6475" s="91">
        <f>H6479</f>
        <v>0</v>
      </c>
    </row>
    <row r="6476" spans="2:27" ht="15" thickBot="1" x14ac:dyDescent="0.35">
      <c r="B6476" s="47" t="s">
        <v>13</v>
      </c>
      <c r="C6476" s="47"/>
      <c r="D6476" s="47"/>
      <c r="E6476" s="47"/>
      <c r="F6476" s="47"/>
      <c r="G6476" s="47"/>
      <c r="H6476" s="112"/>
      <c r="I6476" s="59"/>
      <c r="J6476" s="48" t="s">
        <v>5</v>
      </c>
      <c r="K6476" s="47" t="s">
        <v>15</v>
      </c>
      <c r="L6476" s="47"/>
      <c r="M6476" s="47"/>
      <c r="N6476" s="47"/>
      <c r="O6476" s="47"/>
      <c r="P6476" s="47"/>
      <c r="Q6476" s="47"/>
      <c r="R6476" s="47"/>
      <c r="S6476" s="47"/>
      <c r="T6476" s="47"/>
      <c r="U6476" s="47"/>
      <c r="V6476" s="47"/>
      <c r="W6476" s="47"/>
      <c r="X6476" s="91"/>
      <c r="Y6476" s="91"/>
      <c r="Z6476" s="91"/>
      <c r="AA6476" s="91"/>
    </row>
    <row r="6477" spans="2:27" ht="15" thickBot="1" x14ac:dyDescent="0.35">
      <c r="B6477" s="47" t="s">
        <v>16</v>
      </c>
      <c r="C6477" s="47"/>
      <c r="D6477" s="47"/>
      <c r="E6477" s="47"/>
      <c r="F6477" s="47"/>
      <c r="G6477" s="47"/>
      <c r="H6477" s="137"/>
      <c r="I6477" s="47"/>
      <c r="J6477" s="48" t="s">
        <v>5</v>
      </c>
      <c r="K6477" s="47" t="s">
        <v>17</v>
      </c>
      <c r="L6477" s="47"/>
      <c r="M6477" s="47"/>
      <c r="N6477" s="47"/>
      <c r="O6477" s="47"/>
      <c r="P6477" s="47"/>
      <c r="Q6477" s="47"/>
      <c r="R6477" s="47"/>
      <c r="S6477" s="47"/>
      <c r="T6477" s="47"/>
      <c r="U6477" s="47"/>
      <c r="V6477" s="47"/>
      <c r="W6477" s="47"/>
      <c r="X6477" s="91"/>
      <c r="Y6477" s="91"/>
      <c r="Z6477" s="91"/>
      <c r="AA6477" s="91"/>
    </row>
    <row r="6478" spans="2:27" ht="15" thickBot="1" x14ac:dyDescent="0.35">
      <c r="B6478" s="47" t="str">
        <f>IF(H6477="Erdgas","Nettorechnungsbetrag (Erdgas)",IF(H6477="Strom","Nettorechnungsbetrag (Strom)",IF(H6477="Wärme/Kälte","Nettorechnungsbetrag (Wärme/Kälte)","Bitte Energieart auswählen!")))</f>
        <v>Bitte Energieart auswählen!</v>
      </c>
      <c r="C6478" s="47"/>
      <c r="D6478" s="47"/>
      <c r="E6478" s="47"/>
      <c r="F6478" s="47"/>
      <c r="G6478" s="47"/>
      <c r="H6478" s="113"/>
      <c r="I6478" s="60" t="s">
        <v>18</v>
      </c>
      <c r="J6478" s="48" t="s">
        <v>5</v>
      </c>
      <c r="K6478" s="47" t="str">
        <f>IF(H6477="Erdgas","Erdgaskosten exkl. Steuern, Abgaben, Netzentgelte, etc.",IF(H6477="Strom","Stromkosten exkl. Steuern, Abgaben, Netzentgelte, etc.",IF(H6477="Wärme/Kälte","Wärme-/Kältekosten exkl. Steuern, Abgaben, Netzentgelte, etc.","Bitte Energieart auswählen!")))</f>
        <v>Bitte Energieart auswählen!</v>
      </c>
      <c r="L6478" s="47"/>
      <c r="M6478" s="47"/>
      <c r="N6478" s="47"/>
      <c r="O6478" s="47"/>
      <c r="P6478" s="47"/>
      <c r="Q6478" s="47"/>
      <c r="R6478" s="47"/>
      <c r="S6478" s="47"/>
      <c r="T6478" s="47"/>
      <c r="U6478" s="47"/>
      <c r="V6478" s="47"/>
      <c r="W6478" s="47"/>
      <c r="X6478" s="91"/>
      <c r="Y6478" s="91"/>
      <c r="Z6478" s="91"/>
      <c r="AA6478" s="91"/>
    </row>
    <row r="6479" spans="2:27" ht="15" thickBot="1" x14ac:dyDescent="0.35">
      <c r="B6479" s="47" t="str">
        <f>IF(AND(H6477="Erdgas",H6476="Nein"),"Erdgasverbrauch in kWh gem. letzter Jahresabrechnung",IF(H6477="Erdgas","Erdgasverbrauch in kWh im Kalenderjahr 2021",IF(AND(H6477="Strom",H6476="Nein"),"Stromverbrauch in kWh gem. letzter Jahresabrechnung",IF(H6477="Strom","Stromverbrauch in kWh im Kalenderjahr 2021",IF(AND(H6477="Wärme/Kälte",H6476="Nein"),"Wärme-/Kälteverbrauch in kWh gem. letzter Jahresabrechnung",IF(H6477="Wärme/Kälte","Wärme-/Kälteverbrauch in kWh im Kalenderjahr 2021","Bitte Energieart auswählen!"))))))</f>
        <v>Bitte Energieart auswählen!</v>
      </c>
      <c r="C6479" s="47"/>
      <c r="D6479" s="47"/>
      <c r="E6479" s="47"/>
      <c r="F6479" s="47"/>
      <c r="G6479" s="47"/>
      <c r="H6479" s="114"/>
      <c r="I6479" s="60" t="s">
        <v>19</v>
      </c>
      <c r="J6479" s="48" t="s">
        <v>5</v>
      </c>
      <c r="K6479" s="47" t="str">
        <f>IF(H6476="Nein",IF(H6477="Erdgas","Den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endet."),IF(H6477="Erdgas","Bitte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79" s="47"/>
      <c r="M6479" s="47"/>
      <c r="N6479" s="47"/>
      <c r="O6479" s="47"/>
      <c r="P6479" s="47"/>
      <c r="Q6479" s="47"/>
      <c r="R6479" s="47"/>
      <c r="S6479" s="47"/>
      <c r="T6479" s="47"/>
      <c r="U6479" s="47"/>
      <c r="V6479" s="47"/>
      <c r="W6479" s="47"/>
      <c r="X6479" s="91"/>
      <c r="Y6479" s="91"/>
      <c r="Z6479" s="91"/>
      <c r="AA6479" s="91"/>
    </row>
    <row r="6480" spans="2:27" x14ac:dyDescent="0.3">
      <c r="B6480" s="46"/>
      <c r="C6480" s="46"/>
      <c r="D6480" s="46"/>
      <c r="E6480" s="46"/>
      <c r="F6480" s="46"/>
      <c r="G6480" s="46"/>
      <c r="H6480" s="46"/>
      <c r="I6480" s="46"/>
      <c r="J6480" s="46"/>
      <c r="K6480" s="46"/>
      <c r="L6480" s="46"/>
      <c r="M6480" s="46"/>
      <c r="N6480" s="46"/>
      <c r="O6480" s="46"/>
      <c r="P6480" s="46"/>
      <c r="Q6480" s="46"/>
      <c r="R6480" s="46"/>
      <c r="S6480" s="46"/>
      <c r="T6480" s="46"/>
      <c r="U6480" s="46"/>
      <c r="V6480" s="46"/>
      <c r="W6480" s="46"/>
      <c r="X6480" s="91"/>
      <c r="Y6480" s="91"/>
      <c r="Z6480" s="91"/>
      <c r="AA6480" s="91"/>
    </row>
    <row r="6481" spans="2:27" ht="18" thickBot="1" x14ac:dyDescent="0.5">
      <c r="B6481" s="56" t="s">
        <v>10</v>
      </c>
      <c r="C6481" s="47"/>
      <c r="D6481" s="47"/>
      <c r="E6481" s="47"/>
      <c r="F6481" s="47"/>
      <c r="G6481" s="47"/>
      <c r="H6481" s="47"/>
      <c r="I6481" s="47"/>
      <c r="J6481" s="47"/>
      <c r="K6481" s="47"/>
      <c r="L6481" s="47"/>
      <c r="M6481" s="47"/>
      <c r="N6481" s="47"/>
      <c r="O6481" s="47"/>
      <c r="P6481" s="47"/>
      <c r="Q6481" s="47"/>
      <c r="R6481" s="47"/>
      <c r="S6481" s="47"/>
      <c r="T6481" s="47"/>
      <c r="U6481" s="47"/>
      <c r="V6481" s="47"/>
      <c r="W6481" s="47"/>
      <c r="X6481" s="91"/>
      <c r="Y6481" s="90"/>
      <c r="Z6481" s="91"/>
      <c r="AA6481" s="91"/>
    </row>
    <row r="6482" spans="2:27" ht="15" thickBot="1" x14ac:dyDescent="0.35">
      <c r="B6482" s="47" t="s">
        <v>11</v>
      </c>
      <c r="C6482" s="47"/>
      <c r="D6482" s="47"/>
      <c r="E6482" s="47"/>
      <c r="F6482" s="47"/>
      <c r="G6482" s="47"/>
      <c r="H6482" s="112"/>
      <c r="I6482" s="47"/>
      <c r="J6482" s="48" t="s">
        <v>5</v>
      </c>
      <c r="K6482" s="47" t="s">
        <v>12</v>
      </c>
      <c r="L6482" s="47"/>
      <c r="M6482" s="47"/>
      <c r="N6482" s="47"/>
      <c r="O6482" s="47"/>
      <c r="P6482" s="47"/>
      <c r="Q6482" s="47"/>
      <c r="R6482" s="47"/>
      <c r="S6482" s="47"/>
      <c r="T6482" s="47"/>
      <c r="U6482" s="47"/>
      <c r="V6482" s="47"/>
      <c r="W6482" s="47"/>
      <c r="X6482" s="91">
        <f>H6483</f>
        <v>0</v>
      </c>
      <c r="Y6482" s="91">
        <f>H6484</f>
        <v>0</v>
      </c>
      <c r="Z6482" s="91">
        <f>H6485</f>
        <v>0</v>
      </c>
      <c r="AA6482" s="91">
        <f>H6486</f>
        <v>0</v>
      </c>
    </row>
    <row r="6483" spans="2:27" ht="15" thickBot="1" x14ac:dyDescent="0.35">
      <c r="B6483" s="47" t="s">
        <v>13</v>
      </c>
      <c r="C6483" s="47"/>
      <c r="D6483" s="47"/>
      <c r="E6483" s="47"/>
      <c r="F6483" s="47"/>
      <c r="G6483" s="47"/>
      <c r="H6483" s="112"/>
      <c r="I6483" s="59"/>
      <c r="J6483" s="48" t="s">
        <v>5</v>
      </c>
      <c r="K6483" s="47" t="s">
        <v>15</v>
      </c>
      <c r="L6483" s="47"/>
      <c r="M6483" s="47"/>
      <c r="N6483" s="47"/>
      <c r="O6483" s="47"/>
      <c r="P6483" s="47"/>
      <c r="Q6483" s="47"/>
      <c r="R6483" s="47"/>
      <c r="S6483" s="47"/>
      <c r="T6483" s="47"/>
      <c r="U6483" s="47"/>
      <c r="V6483" s="47"/>
      <c r="W6483" s="47"/>
      <c r="X6483" s="91"/>
      <c r="Y6483" s="91"/>
      <c r="Z6483" s="91"/>
      <c r="AA6483" s="91"/>
    </row>
    <row r="6484" spans="2:27" ht="15" thickBot="1" x14ac:dyDescent="0.35">
      <c r="B6484" s="47" t="s">
        <v>16</v>
      </c>
      <c r="C6484" s="47"/>
      <c r="D6484" s="47"/>
      <c r="E6484" s="47"/>
      <c r="F6484" s="47"/>
      <c r="G6484" s="47"/>
      <c r="H6484" s="137"/>
      <c r="I6484" s="47"/>
      <c r="J6484" s="48" t="s">
        <v>5</v>
      </c>
      <c r="K6484" s="47" t="s">
        <v>17</v>
      </c>
      <c r="L6484" s="47"/>
      <c r="M6484" s="47"/>
      <c r="N6484" s="47"/>
      <c r="O6484" s="47"/>
      <c r="P6484" s="47"/>
      <c r="Q6484" s="47"/>
      <c r="R6484" s="47"/>
      <c r="S6484" s="47"/>
      <c r="T6484" s="47"/>
      <c r="U6484" s="47"/>
      <c r="V6484" s="47"/>
      <c r="W6484" s="47"/>
      <c r="X6484" s="91"/>
      <c r="Y6484" s="91"/>
      <c r="Z6484" s="91"/>
      <c r="AA6484" s="91"/>
    </row>
    <row r="6485" spans="2:27" ht="15" thickBot="1" x14ac:dyDescent="0.35">
      <c r="B6485" s="47" t="str">
        <f>IF(H6484="Erdgas","Nettorechnungsbetrag (Erdgas)",IF(H6484="Strom","Nettorechnungsbetrag (Strom)",IF(H6484="Wärme/Kälte","Nettorechnungsbetrag (Wärme/Kälte)","Bitte Energieart auswählen!")))</f>
        <v>Bitte Energieart auswählen!</v>
      </c>
      <c r="C6485" s="47"/>
      <c r="D6485" s="47"/>
      <c r="E6485" s="47"/>
      <c r="F6485" s="47"/>
      <c r="G6485" s="47"/>
      <c r="H6485" s="113"/>
      <c r="I6485" s="60" t="s">
        <v>18</v>
      </c>
      <c r="J6485" s="48" t="s">
        <v>5</v>
      </c>
      <c r="K6485" s="47" t="str">
        <f>IF(H6484="Erdgas","Erdgaskosten exkl. Steuern, Abgaben, Netzentgelte, etc.",IF(H6484="Strom","Stromkosten exkl. Steuern, Abgaben, Netzentgelte, etc.",IF(H6484="Wärme/Kälte","Wärme-/Kältekosten exkl. Steuern, Abgaben, Netzentgelte, etc.","Bitte Energieart auswählen!")))</f>
        <v>Bitte Energieart auswählen!</v>
      </c>
      <c r="L6485" s="47"/>
      <c r="M6485" s="47"/>
      <c r="N6485" s="47"/>
      <c r="O6485" s="47"/>
      <c r="P6485" s="47"/>
      <c r="Q6485" s="47"/>
      <c r="R6485" s="47"/>
      <c r="S6485" s="47"/>
      <c r="T6485" s="47"/>
      <c r="U6485" s="47"/>
      <c r="V6485" s="47"/>
      <c r="W6485" s="47"/>
      <c r="X6485" s="91"/>
      <c r="Y6485" s="91"/>
      <c r="Z6485" s="91"/>
      <c r="AA6485" s="91"/>
    </row>
    <row r="6486" spans="2:27" ht="15" thickBot="1" x14ac:dyDescent="0.35">
      <c r="B6486" s="47" t="str">
        <f>IF(AND(H6484="Erdgas",H6483="Nein"),"Erdgasverbrauch in kWh gem. letzter Jahresabrechnung",IF(H6484="Erdgas","Erdgasverbrauch in kWh im Kalenderjahr 2021",IF(AND(H6484="Strom",H6483="Nein"),"Stromverbrauch in kWh gem. letzter Jahresabrechnung",IF(H6484="Strom","Stromverbrauch in kWh im Kalenderjahr 2021",IF(AND(H6484="Wärme/Kälte",H6483="Nein"),"Wärme-/Kälteverbrauch in kWh gem. letzter Jahresabrechnung",IF(H6484="Wärme/Kälte","Wärme-/Kälteverbrauch in kWh im Kalenderjahr 2021","Bitte Energieart auswählen!"))))))</f>
        <v>Bitte Energieart auswählen!</v>
      </c>
      <c r="C6486" s="47"/>
      <c r="D6486" s="47"/>
      <c r="E6486" s="47"/>
      <c r="F6486" s="47"/>
      <c r="G6486" s="47"/>
      <c r="H6486" s="114"/>
      <c r="I6486" s="60" t="s">
        <v>19</v>
      </c>
      <c r="J6486" s="48" t="s">
        <v>5</v>
      </c>
      <c r="K6486" s="47" t="str">
        <f>IF(H6483="Nein",IF(H6484="Erdgas","Den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endet."),IF(H6484="Erdgas","Bitte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86" s="47"/>
      <c r="M6486" s="47"/>
      <c r="N6486" s="47"/>
      <c r="O6486" s="47"/>
      <c r="P6486" s="47"/>
      <c r="Q6486" s="47"/>
      <c r="R6486" s="47"/>
      <c r="S6486" s="47"/>
      <c r="T6486" s="47"/>
      <c r="U6486" s="47"/>
      <c r="V6486" s="47"/>
      <c r="W6486" s="47"/>
      <c r="X6486" s="91"/>
      <c r="Y6486" s="91"/>
      <c r="Z6486" s="91"/>
      <c r="AA6486" s="91"/>
    </row>
    <row r="6487" spans="2:27" x14ac:dyDescent="0.3">
      <c r="B6487" s="46"/>
      <c r="C6487" s="46"/>
      <c r="D6487" s="46"/>
      <c r="E6487" s="46"/>
      <c r="F6487" s="46"/>
      <c r="G6487" s="46"/>
      <c r="H6487" s="46"/>
      <c r="I6487" s="46"/>
      <c r="J6487" s="46"/>
      <c r="K6487" s="46"/>
      <c r="L6487" s="46"/>
      <c r="M6487" s="46"/>
      <c r="N6487" s="46"/>
      <c r="O6487" s="46"/>
      <c r="P6487" s="46"/>
      <c r="Q6487" s="46"/>
      <c r="R6487" s="46"/>
      <c r="S6487" s="46"/>
      <c r="T6487" s="46"/>
      <c r="U6487" s="46"/>
      <c r="V6487" s="46"/>
      <c r="W6487" s="46"/>
      <c r="X6487" s="91"/>
      <c r="Y6487" s="91"/>
      <c r="Z6487" s="91"/>
      <c r="AA6487" s="91"/>
    </row>
    <row r="6488" spans="2:27" ht="18" thickBot="1" x14ac:dyDescent="0.5">
      <c r="B6488" s="56" t="s">
        <v>10</v>
      </c>
      <c r="C6488" s="47"/>
      <c r="D6488" s="47"/>
      <c r="E6488" s="47"/>
      <c r="F6488" s="47"/>
      <c r="G6488" s="47"/>
      <c r="H6488" s="47"/>
      <c r="I6488" s="47"/>
      <c r="J6488" s="47"/>
      <c r="K6488" s="47"/>
      <c r="L6488" s="47"/>
      <c r="M6488" s="47"/>
      <c r="N6488" s="47"/>
      <c r="O6488" s="47"/>
      <c r="P6488" s="47"/>
      <c r="Q6488" s="47"/>
      <c r="R6488" s="47"/>
      <c r="S6488" s="47"/>
      <c r="T6488" s="47"/>
      <c r="U6488" s="47"/>
      <c r="V6488" s="47"/>
      <c r="W6488" s="47"/>
      <c r="X6488" s="91"/>
      <c r="Y6488" s="90"/>
      <c r="Z6488" s="91"/>
      <c r="AA6488" s="91"/>
    </row>
    <row r="6489" spans="2:27" ht="15" thickBot="1" x14ac:dyDescent="0.35">
      <c r="B6489" s="47" t="s">
        <v>11</v>
      </c>
      <c r="C6489" s="47"/>
      <c r="D6489" s="47"/>
      <c r="E6489" s="47"/>
      <c r="F6489" s="47"/>
      <c r="G6489" s="47"/>
      <c r="H6489" s="112"/>
      <c r="I6489" s="47"/>
      <c r="J6489" s="48" t="s">
        <v>5</v>
      </c>
      <c r="K6489" s="47" t="s">
        <v>12</v>
      </c>
      <c r="L6489" s="47"/>
      <c r="M6489" s="47"/>
      <c r="N6489" s="47"/>
      <c r="O6489" s="47"/>
      <c r="P6489" s="47"/>
      <c r="Q6489" s="47"/>
      <c r="R6489" s="47"/>
      <c r="S6489" s="47"/>
      <c r="T6489" s="47"/>
      <c r="U6489" s="47"/>
      <c r="V6489" s="47"/>
      <c r="W6489" s="47"/>
      <c r="X6489" s="91">
        <f>H6490</f>
        <v>0</v>
      </c>
      <c r="Y6489" s="91">
        <f>H6491</f>
        <v>0</v>
      </c>
      <c r="Z6489" s="91">
        <f>H6492</f>
        <v>0</v>
      </c>
      <c r="AA6489" s="91">
        <f>H6493</f>
        <v>0</v>
      </c>
    </row>
    <row r="6490" spans="2:27" ht="15" thickBot="1" x14ac:dyDescent="0.35">
      <c r="B6490" s="47" t="s">
        <v>13</v>
      </c>
      <c r="C6490" s="47"/>
      <c r="D6490" s="47"/>
      <c r="E6490" s="47"/>
      <c r="F6490" s="47"/>
      <c r="G6490" s="47"/>
      <c r="H6490" s="112"/>
      <c r="I6490" s="59"/>
      <c r="J6490" s="48" t="s">
        <v>5</v>
      </c>
      <c r="K6490" s="47" t="s">
        <v>15</v>
      </c>
      <c r="L6490" s="47"/>
      <c r="M6490" s="47"/>
      <c r="N6490" s="47"/>
      <c r="O6490" s="47"/>
      <c r="P6490" s="47"/>
      <c r="Q6490" s="47"/>
      <c r="R6490" s="47"/>
      <c r="S6490" s="47"/>
      <c r="T6490" s="47"/>
      <c r="U6490" s="47"/>
      <c r="V6490" s="47"/>
      <c r="W6490" s="47"/>
      <c r="X6490" s="91"/>
      <c r="Y6490" s="91"/>
      <c r="Z6490" s="91"/>
      <c r="AA6490" s="91"/>
    </row>
    <row r="6491" spans="2:27" ht="15" thickBot="1" x14ac:dyDescent="0.35">
      <c r="B6491" s="47" t="s">
        <v>16</v>
      </c>
      <c r="C6491" s="47"/>
      <c r="D6491" s="47"/>
      <c r="E6491" s="47"/>
      <c r="F6491" s="47"/>
      <c r="G6491" s="47"/>
      <c r="H6491" s="137"/>
      <c r="I6491" s="47"/>
      <c r="J6491" s="48" t="s">
        <v>5</v>
      </c>
      <c r="K6491" s="47" t="s">
        <v>17</v>
      </c>
      <c r="L6491" s="47"/>
      <c r="M6491" s="47"/>
      <c r="N6491" s="47"/>
      <c r="O6491" s="47"/>
      <c r="P6491" s="47"/>
      <c r="Q6491" s="47"/>
      <c r="R6491" s="47"/>
      <c r="S6491" s="47"/>
      <c r="T6491" s="47"/>
      <c r="U6491" s="47"/>
      <c r="V6491" s="47"/>
      <c r="W6491" s="47"/>
      <c r="X6491" s="91"/>
      <c r="Y6491" s="91"/>
      <c r="Z6491" s="91"/>
      <c r="AA6491" s="91"/>
    </row>
    <row r="6492" spans="2:27" ht="15" thickBot="1" x14ac:dyDescent="0.35">
      <c r="B6492" s="47" t="str">
        <f>IF(H6491="Erdgas","Nettorechnungsbetrag (Erdgas)",IF(H6491="Strom","Nettorechnungsbetrag (Strom)",IF(H6491="Wärme/Kälte","Nettorechnungsbetrag (Wärme/Kälte)","Bitte Energieart auswählen!")))</f>
        <v>Bitte Energieart auswählen!</v>
      </c>
      <c r="C6492" s="47"/>
      <c r="D6492" s="47"/>
      <c r="E6492" s="47"/>
      <c r="F6492" s="47"/>
      <c r="G6492" s="47"/>
      <c r="H6492" s="113"/>
      <c r="I6492" s="60" t="s">
        <v>18</v>
      </c>
      <c r="J6492" s="48" t="s">
        <v>5</v>
      </c>
      <c r="K6492" s="47" t="str">
        <f>IF(H6491="Erdgas","Erdgaskosten exkl. Steuern, Abgaben, Netzentgelte, etc.",IF(H6491="Strom","Stromkosten exkl. Steuern, Abgaben, Netzentgelte, etc.",IF(H6491="Wärme/Kälte","Wärme-/Kältekosten exkl. Steuern, Abgaben, Netzentgelte, etc.","Bitte Energieart auswählen!")))</f>
        <v>Bitte Energieart auswählen!</v>
      </c>
      <c r="L6492" s="47"/>
      <c r="M6492" s="47"/>
      <c r="N6492" s="47"/>
      <c r="O6492" s="47"/>
      <c r="P6492" s="47"/>
      <c r="Q6492" s="47"/>
      <c r="R6492" s="47"/>
      <c r="S6492" s="47"/>
      <c r="T6492" s="47"/>
      <c r="U6492" s="47"/>
      <c r="V6492" s="47"/>
      <c r="W6492" s="47"/>
      <c r="X6492" s="91"/>
      <c r="Y6492" s="91"/>
      <c r="Z6492" s="91"/>
      <c r="AA6492" s="91"/>
    </row>
    <row r="6493" spans="2:27" ht="15" thickBot="1" x14ac:dyDescent="0.35">
      <c r="B6493" s="47" t="str">
        <f>IF(AND(H6491="Erdgas",H6490="Nein"),"Erdgasverbrauch in kWh gem. letzter Jahresabrechnung",IF(H6491="Erdgas","Erdgasverbrauch in kWh im Kalenderjahr 2021",IF(AND(H6491="Strom",H6490="Nein"),"Stromverbrauch in kWh gem. letzter Jahresabrechnung",IF(H6491="Strom","Stromverbrauch in kWh im Kalenderjahr 2021",IF(AND(H6491="Wärme/Kälte",H6490="Nein"),"Wärme-/Kälteverbrauch in kWh gem. letzter Jahresabrechnung",IF(H6491="Wärme/Kälte","Wärme-/Kälteverbrauch in kWh im Kalenderjahr 2021","Bitte Energieart auswählen!"))))))</f>
        <v>Bitte Energieart auswählen!</v>
      </c>
      <c r="C6493" s="47"/>
      <c r="D6493" s="47"/>
      <c r="E6493" s="47"/>
      <c r="F6493" s="47"/>
      <c r="G6493" s="47"/>
      <c r="H6493" s="114"/>
      <c r="I6493" s="60" t="s">
        <v>19</v>
      </c>
      <c r="J6493" s="48" t="s">
        <v>5</v>
      </c>
      <c r="K6493" s="47" t="str">
        <f>IF(H6490="Nein",IF(H6491="Erdgas","Den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endet."),IF(H6491="Erdgas","Bitte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493" s="47"/>
      <c r="M6493" s="47"/>
      <c r="N6493" s="47"/>
      <c r="O6493" s="47"/>
      <c r="P6493" s="47"/>
      <c r="Q6493" s="47"/>
      <c r="R6493" s="47"/>
      <c r="S6493" s="47"/>
      <c r="T6493" s="47"/>
      <c r="U6493" s="47"/>
      <c r="V6493" s="47"/>
      <c r="W6493" s="47"/>
      <c r="X6493" s="91"/>
      <c r="Y6493" s="91"/>
      <c r="Z6493" s="91"/>
      <c r="AA6493" s="91"/>
    </row>
    <row r="6494" spans="2:27" x14ac:dyDescent="0.3">
      <c r="B6494" s="46"/>
      <c r="C6494" s="46"/>
      <c r="D6494" s="46"/>
      <c r="E6494" s="46"/>
      <c r="F6494" s="46"/>
      <c r="G6494" s="46"/>
      <c r="H6494" s="46"/>
      <c r="I6494" s="46"/>
      <c r="J6494" s="46"/>
      <c r="K6494" s="46"/>
      <c r="L6494" s="46"/>
      <c r="M6494" s="46"/>
      <c r="N6494" s="46"/>
      <c r="O6494" s="46"/>
      <c r="P6494" s="46"/>
      <c r="Q6494" s="46"/>
      <c r="R6494" s="46"/>
      <c r="S6494" s="46"/>
      <c r="T6494" s="46"/>
      <c r="U6494" s="46"/>
      <c r="V6494" s="46"/>
      <c r="W6494" s="46"/>
      <c r="X6494" s="91"/>
      <c r="Y6494" s="91"/>
      <c r="Z6494" s="91"/>
      <c r="AA6494" s="91"/>
    </row>
    <row r="6495" spans="2:27" ht="18" thickBot="1" x14ac:dyDescent="0.5">
      <c r="B6495" s="56" t="s">
        <v>10</v>
      </c>
      <c r="C6495" s="47"/>
      <c r="D6495" s="47"/>
      <c r="E6495" s="47"/>
      <c r="F6495" s="47"/>
      <c r="G6495" s="47"/>
      <c r="H6495" s="47"/>
      <c r="I6495" s="47"/>
      <c r="J6495" s="47"/>
      <c r="K6495" s="47"/>
      <c r="L6495" s="47"/>
      <c r="M6495" s="47"/>
      <c r="N6495" s="47"/>
      <c r="O6495" s="47"/>
      <c r="P6495" s="47"/>
      <c r="Q6495" s="47"/>
      <c r="R6495" s="47"/>
      <c r="S6495" s="47"/>
      <c r="T6495" s="47"/>
      <c r="U6495" s="47"/>
      <c r="V6495" s="47"/>
      <c r="W6495" s="47"/>
      <c r="X6495" s="91"/>
      <c r="Y6495" s="90"/>
      <c r="Z6495" s="91"/>
      <c r="AA6495" s="91"/>
    </row>
    <row r="6496" spans="2:27" ht="15" thickBot="1" x14ac:dyDescent="0.35">
      <c r="B6496" s="47" t="s">
        <v>11</v>
      </c>
      <c r="C6496" s="47"/>
      <c r="D6496" s="47"/>
      <c r="E6496" s="47"/>
      <c r="F6496" s="47"/>
      <c r="G6496" s="47"/>
      <c r="H6496" s="112"/>
      <c r="I6496" s="47"/>
      <c r="J6496" s="48" t="s">
        <v>5</v>
      </c>
      <c r="K6496" s="47" t="s">
        <v>12</v>
      </c>
      <c r="L6496" s="47"/>
      <c r="M6496" s="47"/>
      <c r="N6496" s="47"/>
      <c r="O6496" s="47"/>
      <c r="P6496" s="47"/>
      <c r="Q6496" s="47"/>
      <c r="R6496" s="47"/>
      <c r="S6496" s="47"/>
      <c r="T6496" s="47"/>
      <c r="U6496" s="47"/>
      <c r="V6496" s="47"/>
      <c r="W6496" s="47"/>
      <c r="X6496" s="91">
        <f>H6497</f>
        <v>0</v>
      </c>
      <c r="Y6496" s="91">
        <f>H6498</f>
        <v>0</v>
      </c>
      <c r="Z6496" s="91">
        <f>H6499</f>
        <v>0</v>
      </c>
      <c r="AA6496" s="91">
        <f>H6500</f>
        <v>0</v>
      </c>
    </row>
    <row r="6497" spans="2:27" ht="15" thickBot="1" x14ac:dyDescent="0.35">
      <c r="B6497" s="47" t="s">
        <v>13</v>
      </c>
      <c r="C6497" s="47"/>
      <c r="D6497" s="47"/>
      <c r="E6497" s="47"/>
      <c r="F6497" s="47"/>
      <c r="G6497" s="47"/>
      <c r="H6497" s="112"/>
      <c r="I6497" s="59"/>
      <c r="J6497" s="48" t="s">
        <v>5</v>
      </c>
      <c r="K6497" s="47" t="s">
        <v>15</v>
      </c>
      <c r="L6497" s="47"/>
      <c r="M6497" s="47"/>
      <c r="N6497" s="47"/>
      <c r="O6497" s="47"/>
      <c r="P6497" s="47"/>
      <c r="Q6497" s="47"/>
      <c r="R6497" s="47"/>
      <c r="S6497" s="47"/>
      <c r="T6497" s="47"/>
      <c r="U6497" s="47"/>
      <c r="V6497" s="47"/>
      <c r="W6497" s="47"/>
      <c r="X6497" s="91"/>
      <c r="Y6497" s="91"/>
      <c r="Z6497" s="91"/>
      <c r="AA6497" s="91"/>
    </row>
    <row r="6498" spans="2:27" ht="15" thickBot="1" x14ac:dyDescent="0.35">
      <c r="B6498" s="47" t="s">
        <v>16</v>
      </c>
      <c r="C6498" s="47"/>
      <c r="D6498" s="47"/>
      <c r="E6498" s="47"/>
      <c r="F6498" s="47"/>
      <c r="G6498" s="47"/>
      <c r="H6498" s="137"/>
      <c r="I6498" s="47"/>
      <c r="J6498" s="48" t="s">
        <v>5</v>
      </c>
      <c r="K6498" s="47" t="s">
        <v>17</v>
      </c>
      <c r="L6498" s="47"/>
      <c r="M6498" s="47"/>
      <c r="N6498" s="47"/>
      <c r="O6498" s="47"/>
      <c r="P6498" s="47"/>
      <c r="Q6498" s="47"/>
      <c r="R6498" s="47"/>
      <c r="S6498" s="47"/>
      <c r="T6498" s="47"/>
      <c r="U6498" s="47"/>
      <c r="V6498" s="47"/>
      <c r="W6498" s="47"/>
      <c r="X6498" s="91"/>
      <c r="Y6498" s="91"/>
      <c r="Z6498" s="91"/>
      <c r="AA6498" s="91"/>
    </row>
    <row r="6499" spans="2:27" ht="15" thickBot="1" x14ac:dyDescent="0.35">
      <c r="B6499" s="47" t="str">
        <f>IF(H6498="Erdgas","Nettorechnungsbetrag (Erdgas)",IF(H6498="Strom","Nettorechnungsbetrag (Strom)",IF(H6498="Wärme/Kälte","Nettorechnungsbetrag (Wärme/Kälte)","Bitte Energieart auswählen!")))</f>
        <v>Bitte Energieart auswählen!</v>
      </c>
      <c r="C6499" s="47"/>
      <c r="D6499" s="47"/>
      <c r="E6499" s="47"/>
      <c r="F6499" s="47"/>
      <c r="G6499" s="47"/>
      <c r="H6499" s="113"/>
      <c r="I6499" s="60" t="s">
        <v>18</v>
      </c>
      <c r="J6499" s="48" t="s">
        <v>5</v>
      </c>
      <c r="K6499" s="47" t="str">
        <f>IF(H6498="Erdgas","Erdgaskosten exkl. Steuern, Abgaben, Netzentgelte, etc.",IF(H6498="Strom","Stromkosten exkl. Steuern, Abgaben, Netzentgelte, etc.",IF(H6498="Wärme/Kälte","Wärme-/Kältekosten exkl. Steuern, Abgaben, Netzentgelte, etc.","Bitte Energieart auswählen!")))</f>
        <v>Bitte Energieart auswählen!</v>
      </c>
      <c r="L6499" s="47"/>
      <c r="M6499" s="47"/>
      <c r="N6499" s="47"/>
      <c r="O6499" s="47"/>
      <c r="P6499" s="47"/>
      <c r="Q6499" s="47"/>
      <c r="R6499" s="47"/>
      <c r="S6499" s="47"/>
      <c r="T6499" s="47"/>
      <c r="U6499" s="47"/>
      <c r="V6499" s="47"/>
      <c r="W6499" s="47"/>
      <c r="X6499" s="91"/>
      <c r="Y6499" s="91"/>
      <c r="Z6499" s="91"/>
      <c r="AA6499" s="91"/>
    </row>
    <row r="6500" spans="2:27" ht="15" thickBot="1" x14ac:dyDescent="0.35">
      <c r="B6500" s="47" t="str">
        <f>IF(AND(H6498="Erdgas",H6497="Nein"),"Erdgasverbrauch in kWh gem. letzter Jahresabrechnung",IF(H6498="Erdgas","Erdgasverbrauch in kWh im Kalenderjahr 2021",IF(AND(H6498="Strom",H6497="Nein"),"Stromverbrauch in kWh gem. letzter Jahresabrechnung",IF(H6498="Strom","Stromverbrauch in kWh im Kalenderjahr 2021",IF(AND(H6498="Wärme/Kälte",H6497="Nein"),"Wärme-/Kälteverbrauch in kWh gem. letzter Jahresabrechnung",IF(H6498="Wärme/Kälte","Wärme-/Kälteverbrauch in kWh im Kalenderjahr 2021","Bitte Energieart auswählen!"))))))</f>
        <v>Bitte Energieart auswählen!</v>
      </c>
      <c r="C6500" s="47"/>
      <c r="D6500" s="47"/>
      <c r="E6500" s="47"/>
      <c r="F6500" s="47"/>
      <c r="G6500" s="47"/>
      <c r="H6500" s="114"/>
      <c r="I6500" s="60" t="s">
        <v>19</v>
      </c>
      <c r="J6500" s="48" t="s">
        <v>5</v>
      </c>
      <c r="K6500" s="47" t="str">
        <f>IF(H6497="Nein",IF(H6498="Erdgas","Den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endet."),IF(H6498="Erdgas","Bitte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00" s="47"/>
      <c r="M6500" s="47"/>
      <c r="N6500" s="47"/>
      <c r="O6500" s="47"/>
      <c r="P6500" s="47"/>
      <c r="Q6500" s="47"/>
      <c r="R6500" s="47"/>
      <c r="S6500" s="47"/>
      <c r="T6500" s="47"/>
      <c r="U6500" s="47"/>
      <c r="V6500" s="47"/>
      <c r="W6500" s="47"/>
      <c r="X6500" s="91"/>
      <c r="Y6500" s="91"/>
      <c r="Z6500" s="91"/>
      <c r="AA6500" s="91"/>
    </row>
    <row r="6501" spans="2:27" x14ac:dyDescent="0.3">
      <c r="B6501" s="46"/>
      <c r="C6501" s="46"/>
      <c r="D6501" s="46"/>
      <c r="E6501" s="46"/>
      <c r="F6501" s="46"/>
      <c r="G6501" s="46"/>
      <c r="H6501" s="46"/>
      <c r="I6501" s="46"/>
      <c r="J6501" s="46"/>
      <c r="K6501" s="46"/>
      <c r="L6501" s="46"/>
      <c r="M6501" s="46"/>
      <c r="N6501" s="46"/>
      <c r="O6501" s="46"/>
      <c r="P6501" s="46"/>
      <c r="Q6501" s="46"/>
      <c r="R6501" s="46"/>
      <c r="S6501" s="46"/>
      <c r="T6501" s="46"/>
      <c r="U6501" s="46"/>
      <c r="V6501" s="46"/>
      <c r="W6501" s="46"/>
      <c r="X6501" s="91"/>
      <c r="Y6501" s="91"/>
      <c r="Z6501" s="91"/>
      <c r="AA6501" s="91"/>
    </row>
    <row r="6502" spans="2:27" ht="18" thickBot="1" x14ac:dyDescent="0.5">
      <c r="B6502" s="56" t="s">
        <v>10</v>
      </c>
      <c r="C6502" s="47"/>
      <c r="D6502" s="47"/>
      <c r="E6502" s="47"/>
      <c r="F6502" s="47"/>
      <c r="G6502" s="47"/>
      <c r="H6502" s="47"/>
      <c r="I6502" s="47"/>
      <c r="J6502" s="47"/>
      <c r="K6502" s="47"/>
      <c r="L6502" s="47"/>
      <c r="M6502" s="47"/>
      <c r="N6502" s="47"/>
      <c r="O6502" s="47"/>
      <c r="P6502" s="47"/>
      <c r="Q6502" s="47"/>
      <c r="R6502" s="47"/>
      <c r="S6502" s="47"/>
      <c r="T6502" s="47"/>
      <c r="U6502" s="47"/>
      <c r="V6502" s="47"/>
      <c r="W6502" s="47"/>
      <c r="X6502" s="91"/>
      <c r="Y6502" s="90"/>
      <c r="Z6502" s="91"/>
      <c r="AA6502" s="91"/>
    </row>
    <row r="6503" spans="2:27" ht="15" thickBot="1" x14ac:dyDescent="0.35">
      <c r="B6503" s="47" t="s">
        <v>11</v>
      </c>
      <c r="C6503" s="47"/>
      <c r="D6503" s="47"/>
      <c r="E6503" s="47"/>
      <c r="F6503" s="47"/>
      <c r="G6503" s="47"/>
      <c r="H6503" s="112"/>
      <c r="I6503" s="47"/>
      <c r="J6503" s="48" t="s">
        <v>5</v>
      </c>
      <c r="K6503" s="47" t="s">
        <v>12</v>
      </c>
      <c r="L6503" s="47"/>
      <c r="M6503" s="47"/>
      <c r="N6503" s="47"/>
      <c r="O6503" s="47"/>
      <c r="P6503" s="47"/>
      <c r="Q6503" s="47"/>
      <c r="R6503" s="47"/>
      <c r="S6503" s="47"/>
      <c r="T6503" s="47"/>
      <c r="U6503" s="47"/>
      <c r="V6503" s="47"/>
      <c r="W6503" s="47"/>
      <c r="X6503" s="91">
        <f>H6504</f>
        <v>0</v>
      </c>
      <c r="Y6503" s="91">
        <f>H6505</f>
        <v>0</v>
      </c>
      <c r="Z6503" s="91">
        <f>H6506</f>
        <v>0</v>
      </c>
      <c r="AA6503" s="91">
        <f>H6507</f>
        <v>0</v>
      </c>
    </row>
    <row r="6504" spans="2:27" ht="15" thickBot="1" x14ac:dyDescent="0.35">
      <c r="B6504" s="47" t="s">
        <v>13</v>
      </c>
      <c r="C6504" s="47"/>
      <c r="D6504" s="47"/>
      <c r="E6504" s="47"/>
      <c r="F6504" s="47"/>
      <c r="G6504" s="47"/>
      <c r="H6504" s="112"/>
      <c r="I6504" s="59"/>
      <c r="J6504" s="48" t="s">
        <v>5</v>
      </c>
      <c r="K6504" s="47" t="s">
        <v>15</v>
      </c>
      <c r="L6504" s="47"/>
      <c r="M6504" s="47"/>
      <c r="N6504" s="47"/>
      <c r="O6504" s="47"/>
      <c r="P6504" s="47"/>
      <c r="Q6504" s="47"/>
      <c r="R6504" s="47"/>
      <c r="S6504" s="47"/>
      <c r="T6504" s="47"/>
      <c r="U6504" s="47"/>
      <c r="V6504" s="47"/>
      <c r="W6504" s="47"/>
      <c r="X6504" s="91"/>
      <c r="Y6504" s="91"/>
      <c r="Z6504" s="91"/>
      <c r="AA6504" s="91"/>
    </row>
    <row r="6505" spans="2:27" ht="15" thickBot="1" x14ac:dyDescent="0.35">
      <c r="B6505" s="47" t="s">
        <v>16</v>
      </c>
      <c r="C6505" s="47"/>
      <c r="D6505" s="47"/>
      <c r="E6505" s="47"/>
      <c r="F6505" s="47"/>
      <c r="G6505" s="47"/>
      <c r="H6505" s="137"/>
      <c r="I6505" s="47"/>
      <c r="J6505" s="48" t="s">
        <v>5</v>
      </c>
      <c r="K6505" s="47" t="s">
        <v>17</v>
      </c>
      <c r="L6505" s="47"/>
      <c r="M6505" s="47"/>
      <c r="N6505" s="47"/>
      <c r="O6505" s="47"/>
      <c r="P6505" s="47"/>
      <c r="Q6505" s="47"/>
      <c r="R6505" s="47"/>
      <c r="S6505" s="47"/>
      <c r="T6505" s="47"/>
      <c r="U6505" s="47"/>
      <c r="V6505" s="47"/>
      <c r="W6505" s="47"/>
      <c r="X6505" s="91"/>
      <c r="Y6505" s="91"/>
      <c r="Z6505" s="91"/>
      <c r="AA6505" s="91"/>
    </row>
    <row r="6506" spans="2:27" ht="15" thickBot="1" x14ac:dyDescent="0.35">
      <c r="B6506" s="47" t="str">
        <f>IF(H6505="Erdgas","Nettorechnungsbetrag (Erdgas)",IF(H6505="Strom","Nettorechnungsbetrag (Strom)",IF(H6505="Wärme/Kälte","Nettorechnungsbetrag (Wärme/Kälte)","Bitte Energieart auswählen!")))</f>
        <v>Bitte Energieart auswählen!</v>
      </c>
      <c r="C6506" s="47"/>
      <c r="D6506" s="47"/>
      <c r="E6506" s="47"/>
      <c r="F6506" s="47"/>
      <c r="G6506" s="47"/>
      <c r="H6506" s="113"/>
      <c r="I6506" s="60" t="s">
        <v>18</v>
      </c>
      <c r="J6506" s="48" t="s">
        <v>5</v>
      </c>
      <c r="K6506" s="47" t="str">
        <f>IF(H6505="Erdgas","Erdgaskosten exkl. Steuern, Abgaben, Netzentgelte, etc.",IF(H6505="Strom","Stromkosten exkl. Steuern, Abgaben, Netzentgelte, etc.",IF(H6505="Wärme/Kälte","Wärme-/Kältekosten exkl. Steuern, Abgaben, Netzentgelte, etc.","Bitte Energieart auswählen!")))</f>
        <v>Bitte Energieart auswählen!</v>
      </c>
      <c r="L6506" s="47"/>
      <c r="M6506" s="47"/>
      <c r="N6506" s="47"/>
      <c r="O6506" s="47"/>
      <c r="P6506" s="47"/>
      <c r="Q6506" s="47"/>
      <c r="R6506" s="47"/>
      <c r="S6506" s="47"/>
      <c r="T6506" s="47"/>
      <c r="U6506" s="47"/>
      <c r="V6506" s="47"/>
      <c r="W6506" s="47"/>
      <c r="X6506" s="91"/>
      <c r="Y6506" s="91"/>
      <c r="Z6506" s="91"/>
      <c r="AA6506" s="91"/>
    </row>
    <row r="6507" spans="2:27" ht="15" thickBot="1" x14ac:dyDescent="0.35">
      <c r="B6507" s="47" t="str">
        <f>IF(AND(H6505="Erdgas",H6504="Nein"),"Erdgasverbrauch in kWh gem. letzter Jahresabrechnung",IF(H6505="Erdgas","Erdgasverbrauch in kWh im Kalenderjahr 2021",IF(AND(H6505="Strom",H6504="Nein"),"Stromverbrauch in kWh gem. letzter Jahresabrechnung",IF(H6505="Strom","Stromverbrauch in kWh im Kalenderjahr 2021",IF(AND(H6505="Wärme/Kälte",H6504="Nein"),"Wärme-/Kälteverbrauch in kWh gem. letzter Jahresabrechnung",IF(H6505="Wärme/Kälte","Wärme-/Kälteverbrauch in kWh im Kalenderjahr 2021","Bitte Energieart auswählen!"))))))</f>
        <v>Bitte Energieart auswählen!</v>
      </c>
      <c r="C6507" s="47"/>
      <c r="D6507" s="47"/>
      <c r="E6507" s="47"/>
      <c r="F6507" s="47"/>
      <c r="G6507" s="47"/>
      <c r="H6507" s="114"/>
      <c r="I6507" s="60" t="s">
        <v>19</v>
      </c>
      <c r="J6507" s="48" t="s">
        <v>5</v>
      </c>
      <c r="K6507" s="47" t="str">
        <f>IF(H6504="Nein",IF(H6505="Erdgas","Den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endet."),IF(H6505="Erdgas","Bitte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07" s="47"/>
      <c r="M6507" s="47"/>
      <c r="N6507" s="47"/>
      <c r="O6507" s="47"/>
      <c r="P6507" s="47"/>
      <c r="Q6507" s="47"/>
      <c r="R6507" s="47"/>
      <c r="S6507" s="47"/>
      <c r="T6507" s="47"/>
      <c r="U6507" s="47"/>
      <c r="V6507" s="47"/>
      <c r="W6507" s="47"/>
      <c r="X6507" s="91"/>
      <c r="Y6507" s="91"/>
      <c r="Z6507" s="91"/>
      <c r="AA6507" s="91"/>
    </row>
    <row r="6508" spans="2:27" x14ac:dyDescent="0.3">
      <c r="B6508" s="46"/>
      <c r="C6508" s="46"/>
      <c r="D6508" s="46"/>
      <c r="E6508" s="46"/>
      <c r="F6508" s="46"/>
      <c r="G6508" s="46"/>
      <c r="H6508" s="46"/>
      <c r="I6508" s="46"/>
      <c r="J6508" s="46"/>
      <c r="K6508" s="46"/>
      <c r="L6508" s="46"/>
      <c r="M6508" s="46"/>
      <c r="N6508" s="46"/>
      <c r="O6508" s="46"/>
      <c r="P6508" s="46"/>
      <c r="Q6508" s="46"/>
      <c r="R6508" s="46"/>
      <c r="S6508" s="46"/>
      <c r="T6508" s="46"/>
      <c r="U6508" s="46"/>
      <c r="V6508" s="46"/>
      <c r="W6508" s="46"/>
      <c r="X6508" s="91"/>
      <c r="Y6508" s="91"/>
      <c r="Z6508" s="91"/>
      <c r="AA6508" s="91"/>
    </row>
    <row r="6509" spans="2:27" ht="18" thickBot="1" x14ac:dyDescent="0.5">
      <c r="B6509" s="56" t="s">
        <v>10</v>
      </c>
      <c r="C6509" s="47"/>
      <c r="D6509" s="47"/>
      <c r="E6509" s="47"/>
      <c r="F6509" s="47"/>
      <c r="G6509" s="47"/>
      <c r="H6509" s="47"/>
      <c r="I6509" s="47"/>
      <c r="J6509" s="47"/>
      <c r="K6509" s="47"/>
      <c r="L6509" s="47"/>
      <c r="M6509" s="47"/>
      <c r="N6509" s="47"/>
      <c r="O6509" s="47"/>
      <c r="P6509" s="47"/>
      <c r="Q6509" s="47"/>
      <c r="R6509" s="47"/>
      <c r="S6509" s="47"/>
      <c r="T6509" s="47"/>
      <c r="U6509" s="47"/>
      <c r="V6509" s="47"/>
      <c r="W6509" s="47"/>
      <c r="X6509" s="91"/>
      <c r="Y6509" s="90"/>
      <c r="Z6509" s="91"/>
      <c r="AA6509" s="91"/>
    </row>
    <row r="6510" spans="2:27" ht="15" thickBot="1" x14ac:dyDescent="0.35">
      <c r="B6510" s="47" t="s">
        <v>11</v>
      </c>
      <c r="C6510" s="47"/>
      <c r="D6510" s="47"/>
      <c r="E6510" s="47"/>
      <c r="F6510" s="47"/>
      <c r="G6510" s="47"/>
      <c r="H6510" s="112"/>
      <c r="I6510" s="47"/>
      <c r="J6510" s="48" t="s">
        <v>5</v>
      </c>
      <c r="K6510" s="47" t="s">
        <v>12</v>
      </c>
      <c r="L6510" s="47"/>
      <c r="M6510" s="47"/>
      <c r="N6510" s="47"/>
      <c r="O6510" s="47"/>
      <c r="P6510" s="47"/>
      <c r="Q6510" s="47"/>
      <c r="R6510" s="47"/>
      <c r="S6510" s="47"/>
      <c r="T6510" s="47"/>
      <c r="U6510" s="47"/>
      <c r="V6510" s="47"/>
      <c r="W6510" s="47"/>
      <c r="X6510" s="91">
        <f>H6511</f>
        <v>0</v>
      </c>
      <c r="Y6510" s="91">
        <f>H6512</f>
        <v>0</v>
      </c>
      <c r="Z6510" s="91">
        <f>H6513</f>
        <v>0</v>
      </c>
      <c r="AA6510" s="91">
        <f>H6514</f>
        <v>0</v>
      </c>
    </row>
    <row r="6511" spans="2:27" ht="15" thickBot="1" x14ac:dyDescent="0.35">
      <c r="B6511" s="47" t="s">
        <v>13</v>
      </c>
      <c r="C6511" s="47"/>
      <c r="D6511" s="47"/>
      <c r="E6511" s="47"/>
      <c r="F6511" s="47"/>
      <c r="G6511" s="47"/>
      <c r="H6511" s="112"/>
      <c r="I6511" s="59"/>
      <c r="J6511" s="48" t="s">
        <v>5</v>
      </c>
      <c r="K6511" s="47" t="s">
        <v>15</v>
      </c>
      <c r="L6511" s="47"/>
      <c r="M6511" s="47"/>
      <c r="N6511" s="47"/>
      <c r="O6511" s="47"/>
      <c r="P6511" s="47"/>
      <c r="Q6511" s="47"/>
      <c r="R6511" s="47"/>
      <c r="S6511" s="47"/>
      <c r="T6511" s="47"/>
      <c r="U6511" s="47"/>
      <c r="V6511" s="47"/>
      <c r="W6511" s="47"/>
      <c r="X6511" s="91"/>
      <c r="Y6511" s="91"/>
      <c r="Z6511" s="91"/>
      <c r="AA6511" s="91"/>
    </row>
    <row r="6512" spans="2:27" ht="15" thickBot="1" x14ac:dyDescent="0.35">
      <c r="B6512" s="47" t="s">
        <v>16</v>
      </c>
      <c r="C6512" s="47"/>
      <c r="D6512" s="47"/>
      <c r="E6512" s="47"/>
      <c r="F6512" s="47"/>
      <c r="G6512" s="47"/>
      <c r="H6512" s="137"/>
      <c r="I6512" s="47"/>
      <c r="J6512" s="48" t="s">
        <v>5</v>
      </c>
      <c r="K6512" s="47" t="s">
        <v>17</v>
      </c>
      <c r="L6512" s="47"/>
      <c r="M6512" s="47"/>
      <c r="N6512" s="47"/>
      <c r="O6512" s="47"/>
      <c r="P6512" s="47"/>
      <c r="Q6512" s="47"/>
      <c r="R6512" s="47"/>
      <c r="S6512" s="47"/>
      <c r="T6512" s="47"/>
      <c r="U6512" s="47"/>
      <c r="V6512" s="47"/>
      <c r="W6512" s="47"/>
      <c r="X6512" s="91"/>
      <c r="Y6512" s="91"/>
      <c r="Z6512" s="91"/>
      <c r="AA6512" s="91"/>
    </row>
    <row r="6513" spans="2:27" ht="15" thickBot="1" x14ac:dyDescent="0.35">
      <c r="B6513" s="47" t="str">
        <f>IF(H6512="Erdgas","Nettorechnungsbetrag (Erdgas)",IF(H6512="Strom","Nettorechnungsbetrag (Strom)",IF(H6512="Wärme/Kälte","Nettorechnungsbetrag (Wärme/Kälte)","Bitte Energieart auswählen!")))</f>
        <v>Bitte Energieart auswählen!</v>
      </c>
      <c r="C6513" s="47"/>
      <c r="D6513" s="47"/>
      <c r="E6513" s="47"/>
      <c r="F6513" s="47"/>
      <c r="G6513" s="47"/>
      <c r="H6513" s="113"/>
      <c r="I6513" s="60" t="s">
        <v>18</v>
      </c>
      <c r="J6513" s="48" t="s">
        <v>5</v>
      </c>
      <c r="K6513" s="47" t="str">
        <f>IF(H6512="Erdgas","Erdgaskosten exkl. Steuern, Abgaben, Netzentgelte, etc.",IF(H6512="Strom","Stromkosten exkl. Steuern, Abgaben, Netzentgelte, etc.",IF(H6512="Wärme/Kälte","Wärme-/Kältekosten exkl. Steuern, Abgaben, Netzentgelte, etc.","Bitte Energieart auswählen!")))</f>
        <v>Bitte Energieart auswählen!</v>
      </c>
      <c r="L6513" s="47"/>
      <c r="M6513" s="47"/>
      <c r="N6513" s="47"/>
      <c r="O6513" s="47"/>
      <c r="P6513" s="47"/>
      <c r="Q6513" s="47"/>
      <c r="R6513" s="47"/>
      <c r="S6513" s="47"/>
      <c r="T6513" s="47"/>
      <c r="U6513" s="47"/>
      <c r="V6513" s="47"/>
      <c r="W6513" s="47"/>
      <c r="X6513" s="91"/>
      <c r="Y6513" s="91"/>
      <c r="Z6513" s="91"/>
      <c r="AA6513" s="91"/>
    </row>
    <row r="6514" spans="2:27" ht="15" thickBot="1" x14ac:dyDescent="0.35">
      <c r="B6514" s="47" t="str">
        <f>IF(AND(H6512="Erdgas",H6511="Nein"),"Erdgasverbrauch in kWh gem. letzter Jahresabrechnung",IF(H6512="Erdgas","Erdgasverbrauch in kWh im Kalenderjahr 2021",IF(AND(H6512="Strom",H6511="Nein"),"Stromverbrauch in kWh gem. letzter Jahresabrechnung",IF(H6512="Strom","Stromverbrauch in kWh im Kalenderjahr 2021",IF(AND(H6512="Wärme/Kälte",H6511="Nein"),"Wärme-/Kälteverbrauch in kWh gem. letzter Jahresabrechnung",IF(H6512="Wärme/Kälte","Wärme-/Kälteverbrauch in kWh im Kalenderjahr 2021","Bitte Energieart auswählen!"))))))</f>
        <v>Bitte Energieart auswählen!</v>
      </c>
      <c r="C6514" s="47"/>
      <c r="D6514" s="47"/>
      <c r="E6514" s="47"/>
      <c r="F6514" s="47"/>
      <c r="G6514" s="47"/>
      <c r="H6514" s="114"/>
      <c r="I6514" s="60" t="s">
        <v>19</v>
      </c>
      <c r="J6514" s="48" t="s">
        <v>5</v>
      </c>
      <c r="K6514" s="47" t="str">
        <f>IF(H6511="Nein",IF(H6512="Erdgas","Den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endet."),IF(H6512="Erdgas","Bitte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14" s="47"/>
      <c r="M6514" s="47"/>
      <c r="N6514" s="47"/>
      <c r="O6514" s="47"/>
      <c r="P6514" s="47"/>
      <c r="Q6514" s="47"/>
      <c r="R6514" s="47"/>
      <c r="S6514" s="47"/>
      <c r="T6514" s="47"/>
      <c r="U6514" s="47"/>
      <c r="V6514" s="47"/>
      <c r="W6514" s="47"/>
      <c r="X6514" s="91"/>
      <c r="Y6514" s="91"/>
      <c r="Z6514" s="91"/>
      <c r="AA6514" s="91"/>
    </row>
    <row r="6515" spans="2:27" x14ac:dyDescent="0.3">
      <c r="B6515" s="46"/>
      <c r="C6515" s="46"/>
      <c r="D6515" s="46"/>
      <c r="E6515" s="46"/>
      <c r="F6515" s="46"/>
      <c r="G6515" s="46"/>
      <c r="H6515" s="46"/>
      <c r="I6515" s="46"/>
      <c r="J6515" s="46"/>
      <c r="K6515" s="46"/>
      <c r="L6515" s="46"/>
      <c r="M6515" s="46"/>
      <c r="N6515" s="46"/>
      <c r="O6515" s="46"/>
      <c r="P6515" s="46"/>
      <c r="Q6515" s="46"/>
      <c r="R6515" s="46"/>
      <c r="S6515" s="46"/>
      <c r="T6515" s="46"/>
      <c r="U6515" s="46"/>
      <c r="V6515" s="46"/>
      <c r="W6515" s="46"/>
      <c r="X6515" s="91"/>
      <c r="Y6515" s="91"/>
      <c r="Z6515" s="91"/>
      <c r="AA6515" s="91"/>
    </row>
    <row r="6516" spans="2:27" ht="18" thickBot="1" x14ac:dyDescent="0.5">
      <c r="B6516" s="56" t="s">
        <v>10</v>
      </c>
      <c r="C6516" s="47"/>
      <c r="D6516" s="47"/>
      <c r="E6516" s="47"/>
      <c r="F6516" s="47"/>
      <c r="G6516" s="47"/>
      <c r="H6516" s="47"/>
      <c r="I6516" s="47"/>
      <c r="J6516" s="47"/>
      <c r="K6516" s="47"/>
      <c r="L6516" s="47"/>
      <c r="M6516" s="47"/>
      <c r="N6516" s="47"/>
      <c r="O6516" s="47"/>
      <c r="P6516" s="47"/>
      <c r="Q6516" s="47"/>
      <c r="R6516" s="47"/>
      <c r="S6516" s="47"/>
      <c r="T6516" s="47"/>
      <c r="U6516" s="47"/>
      <c r="V6516" s="47"/>
      <c r="W6516" s="47"/>
      <c r="X6516" s="91"/>
      <c r="Y6516" s="90"/>
      <c r="Z6516" s="91"/>
      <c r="AA6516" s="91"/>
    </row>
    <row r="6517" spans="2:27" ht="15" thickBot="1" x14ac:dyDescent="0.35">
      <c r="B6517" s="47" t="s">
        <v>11</v>
      </c>
      <c r="C6517" s="47"/>
      <c r="D6517" s="47"/>
      <c r="E6517" s="47"/>
      <c r="F6517" s="47"/>
      <c r="G6517" s="47"/>
      <c r="H6517" s="112"/>
      <c r="I6517" s="47"/>
      <c r="J6517" s="48" t="s">
        <v>5</v>
      </c>
      <c r="K6517" s="47" t="s">
        <v>12</v>
      </c>
      <c r="L6517" s="47"/>
      <c r="M6517" s="47"/>
      <c r="N6517" s="47"/>
      <c r="O6517" s="47"/>
      <c r="P6517" s="47"/>
      <c r="Q6517" s="47"/>
      <c r="R6517" s="47"/>
      <c r="S6517" s="47"/>
      <c r="T6517" s="47"/>
      <c r="U6517" s="47"/>
      <c r="V6517" s="47"/>
      <c r="W6517" s="47"/>
      <c r="X6517" s="91">
        <f>H6518</f>
        <v>0</v>
      </c>
      <c r="Y6517" s="91">
        <f>H6519</f>
        <v>0</v>
      </c>
      <c r="Z6517" s="91">
        <f>H6520</f>
        <v>0</v>
      </c>
      <c r="AA6517" s="91">
        <f>H6521</f>
        <v>0</v>
      </c>
    </row>
    <row r="6518" spans="2:27" ht="15" thickBot="1" x14ac:dyDescent="0.35">
      <c r="B6518" s="47" t="s">
        <v>13</v>
      </c>
      <c r="C6518" s="47"/>
      <c r="D6518" s="47"/>
      <c r="E6518" s="47"/>
      <c r="F6518" s="47"/>
      <c r="G6518" s="47"/>
      <c r="H6518" s="112"/>
      <c r="I6518" s="59"/>
      <c r="J6518" s="48" t="s">
        <v>5</v>
      </c>
      <c r="K6518" s="47" t="s">
        <v>15</v>
      </c>
      <c r="L6518" s="47"/>
      <c r="M6518" s="47"/>
      <c r="N6518" s="47"/>
      <c r="O6518" s="47"/>
      <c r="P6518" s="47"/>
      <c r="Q6518" s="47"/>
      <c r="R6518" s="47"/>
      <c r="S6518" s="47"/>
      <c r="T6518" s="47"/>
      <c r="U6518" s="47"/>
      <c r="V6518" s="47"/>
      <c r="W6518" s="47"/>
      <c r="X6518" s="91"/>
      <c r="Y6518" s="91"/>
      <c r="Z6518" s="91"/>
      <c r="AA6518" s="91"/>
    </row>
    <row r="6519" spans="2:27" ht="15" thickBot="1" x14ac:dyDescent="0.35">
      <c r="B6519" s="47" t="s">
        <v>16</v>
      </c>
      <c r="C6519" s="47"/>
      <c r="D6519" s="47"/>
      <c r="E6519" s="47"/>
      <c r="F6519" s="47"/>
      <c r="G6519" s="47"/>
      <c r="H6519" s="137"/>
      <c r="I6519" s="47"/>
      <c r="J6519" s="48" t="s">
        <v>5</v>
      </c>
      <c r="K6519" s="47" t="s">
        <v>17</v>
      </c>
      <c r="L6519" s="47"/>
      <c r="M6519" s="47"/>
      <c r="N6519" s="47"/>
      <c r="O6519" s="47"/>
      <c r="P6519" s="47"/>
      <c r="Q6519" s="47"/>
      <c r="R6519" s="47"/>
      <c r="S6519" s="47"/>
      <c r="T6519" s="47"/>
      <c r="U6519" s="47"/>
      <c r="V6519" s="47"/>
      <c r="W6519" s="47"/>
      <c r="X6519" s="91"/>
      <c r="Y6519" s="91"/>
      <c r="Z6519" s="91"/>
      <c r="AA6519" s="91"/>
    </row>
    <row r="6520" spans="2:27" ht="15" thickBot="1" x14ac:dyDescent="0.35">
      <c r="B6520" s="47" t="str">
        <f>IF(H6519="Erdgas","Nettorechnungsbetrag (Erdgas)",IF(H6519="Strom","Nettorechnungsbetrag (Strom)",IF(H6519="Wärme/Kälte","Nettorechnungsbetrag (Wärme/Kälte)","Bitte Energieart auswählen!")))</f>
        <v>Bitte Energieart auswählen!</v>
      </c>
      <c r="C6520" s="47"/>
      <c r="D6520" s="47"/>
      <c r="E6520" s="47"/>
      <c r="F6520" s="47"/>
      <c r="G6520" s="47"/>
      <c r="H6520" s="113"/>
      <c r="I6520" s="60" t="s">
        <v>18</v>
      </c>
      <c r="J6520" s="48" t="s">
        <v>5</v>
      </c>
      <c r="K6520" s="47" t="str">
        <f>IF(H6519="Erdgas","Erdgaskosten exkl. Steuern, Abgaben, Netzentgelte, etc.",IF(H6519="Strom","Stromkosten exkl. Steuern, Abgaben, Netzentgelte, etc.",IF(H6519="Wärme/Kälte","Wärme-/Kältekosten exkl. Steuern, Abgaben, Netzentgelte, etc.","Bitte Energieart auswählen!")))</f>
        <v>Bitte Energieart auswählen!</v>
      </c>
      <c r="L6520" s="47"/>
      <c r="M6520" s="47"/>
      <c r="N6520" s="47"/>
      <c r="O6520" s="47"/>
      <c r="P6520" s="47"/>
      <c r="Q6520" s="47"/>
      <c r="R6520" s="47"/>
      <c r="S6520" s="47"/>
      <c r="T6520" s="47"/>
      <c r="U6520" s="47"/>
      <c r="V6520" s="47"/>
      <c r="W6520" s="47"/>
      <c r="X6520" s="91"/>
      <c r="Y6520" s="91"/>
      <c r="Z6520" s="91"/>
      <c r="AA6520" s="91"/>
    </row>
    <row r="6521" spans="2:27" ht="15" thickBot="1" x14ac:dyDescent="0.35">
      <c r="B6521" s="47" t="str">
        <f>IF(AND(H6519="Erdgas",H6518="Nein"),"Erdgasverbrauch in kWh gem. letzter Jahresabrechnung",IF(H6519="Erdgas","Erdgasverbrauch in kWh im Kalenderjahr 2021",IF(AND(H6519="Strom",H6518="Nein"),"Stromverbrauch in kWh gem. letzter Jahresabrechnung",IF(H6519="Strom","Stromverbrauch in kWh im Kalenderjahr 2021",IF(AND(H6519="Wärme/Kälte",H6518="Nein"),"Wärme-/Kälteverbrauch in kWh gem. letzter Jahresabrechnung",IF(H6519="Wärme/Kälte","Wärme-/Kälteverbrauch in kWh im Kalenderjahr 2021","Bitte Energieart auswählen!"))))))</f>
        <v>Bitte Energieart auswählen!</v>
      </c>
      <c r="C6521" s="47"/>
      <c r="D6521" s="47"/>
      <c r="E6521" s="47"/>
      <c r="F6521" s="47"/>
      <c r="G6521" s="47"/>
      <c r="H6521" s="114"/>
      <c r="I6521" s="60" t="s">
        <v>19</v>
      </c>
      <c r="J6521" s="48" t="s">
        <v>5</v>
      </c>
      <c r="K6521" s="47" t="str">
        <f>IF(H6518="Nein",IF(H6519="Erdgas","Den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endet."),IF(H6519="Erdgas","Bitte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21" s="47"/>
      <c r="M6521" s="47"/>
      <c r="N6521" s="47"/>
      <c r="O6521" s="47"/>
      <c r="P6521" s="47"/>
      <c r="Q6521" s="47"/>
      <c r="R6521" s="47"/>
      <c r="S6521" s="47"/>
      <c r="T6521" s="47"/>
      <c r="U6521" s="47"/>
      <c r="V6521" s="47"/>
      <c r="W6521" s="47"/>
      <c r="X6521" s="91"/>
      <c r="Y6521" s="91"/>
      <c r="Z6521" s="91"/>
      <c r="AA6521" s="91"/>
    </row>
    <row r="6522" spans="2:27" x14ac:dyDescent="0.3">
      <c r="B6522" s="46"/>
      <c r="C6522" s="46"/>
      <c r="D6522" s="46"/>
      <c r="E6522" s="46"/>
      <c r="F6522" s="46"/>
      <c r="G6522" s="46"/>
      <c r="H6522" s="46"/>
      <c r="I6522" s="46"/>
      <c r="J6522" s="46"/>
      <c r="K6522" s="46"/>
      <c r="L6522" s="46"/>
      <c r="M6522" s="46"/>
      <c r="N6522" s="46"/>
      <c r="O6522" s="46"/>
      <c r="P6522" s="46"/>
      <c r="Q6522" s="46"/>
      <c r="R6522" s="46"/>
      <c r="S6522" s="46"/>
      <c r="T6522" s="46"/>
      <c r="U6522" s="46"/>
      <c r="V6522" s="46"/>
      <c r="W6522" s="46"/>
      <c r="X6522" s="91"/>
      <c r="Y6522" s="91"/>
      <c r="Z6522" s="91"/>
      <c r="AA6522" s="91"/>
    </row>
    <row r="6523" spans="2:27" ht="18" thickBot="1" x14ac:dyDescent="0.5">
      <c r="B6523" s="56" t="s">
        <v>10</v>
      </c>
      <c r="C6523" s="47"/>
      <c r="D6523" s="47"/>
      <c r="E6523" s="47"/>
      <c r="F6523" s="47"/>
      <c r="G6523" s="47"/>
      <c r="H6523" s="47"/>
      <c r="I6523" s="47"/>
      <c r="J6523" s="47"/>
      <c r="K6523" s="47"/>
      <c r="L6523" s="47"/>
      <c r="M6523" s="47"/>
      <c r="N6523" s="47"/>
      <c r="O6523" s="47"/>
      <c r="P6523" s="47"/>
      <c r="Q6523" s="47"/>
      <c r="R6523" s="47"/>
      <c r="S6523" s="47"/>
      <c r="T6523" s="47"/>
      <c r="U6523" s="47"/>
      <c r="V6523" s="47"/>
      <c r="W6523" s="47"/>
      <c r="X6523" s="91"/>
      <c r="Y6523" s="90"/>
      <c r="Z6523" s="91"/>
      <c r="AA6523" s="91"/>
    </row>
    <row r="6524" spans="2:27" ht="15" thickBot="1" x14ac:dyDescent="0.35">
      <c r="B6524" s="47" t="s">
        <v>11</v>
      </c>
      <c r="C6524" s="47"/>
      <c r="D6524" s="47"/>
      <c r="E6524" s="47"/>
      <c r="F6524" s="47"/>
      <c r="G6524" s="47"/>
      <c r="H6524" s="112"/>
      <c r="I6524" s="47"/>
      <c r="J6524" s="48" t="s">
        <v>5</v>
      </c>
      <c r="K6524" s="47" t="s">
        <v>12</v>
      </c>
      <c r="L6524" s="47"/>
      <c r="M6524" s="47"/>
      <c r="N6524" s="47"/>
      <c r="O6524" s="47"/>
      <c r="P6524" s="47"/>
      <c r="Q6524" s="47"/>
      <c r="R6524" s="47"/>
      <c r="S6524" s="47"/>
      <c r="T6524" s="47"/>
      <c r="U6524" s="47"/>
      <c r="V6524" s="47"/>
      <c r="W6524" s="47"/>
      <c r="X6524" s="91">
        <f>H6525</f>
        <v>0</v>
      </c>
      <c r="Y6524" s="91">
        <f>H6526</f>
        <v>0</v>
      </c>
      <c r="Z6524" s="91">
        <f>H6527</f>
        <v>0</v>
      </c>
      <c r="AA6524" s="91">
        <f>H6528</f>
        <v>0</v>
      </c>
    </row>
    <row r="6525" spans="2:27" ht="15" thickBot="1" x14ac:dyDescent="0.35">
      <c r="B6525" s="47" t="s">
        <v>13</v>
      </c>
      <c r="C6525" s="47"/>
      <c r="D6525" s="47"/>
      <c r="E6525" s="47"/>
      <c r="F6525" s="47"/>
      <c r="G6525" s="47"/>
      <c r="H6525" s="112"/>
      <c r="I6525" s="59"/>
      <c r="J6525" s="48" t="s">
        <v>5</v>
      </c>
      <c r="K6525" s="47" t="s">
        <v>15</v>
      </c>
      <c r="L6525" s="47"/>
      <c r="M6525" s="47"/>
      <c r="N6525" s="47"/>
      <c r="O6525" s="47"/>
      <c r="P6525" s="47"/>
      <c r="Q6525" s="47"/>
      <c r="R6525" s="47"/>
      <c r="S6525" s="47"/>
      <c r="T6525" s="47"/>
      <c r="U6525" s="47"/>
      <c r="V6525" s="47"/>
      <c r="W6525" s="47"/>
      <c r="X6525" s="91"/>
      <c r="Y6525" s="91"/>
      <c r="Z6525" s="91"/>
      <c r="AA6525" s="91"/>
    </row>
    <row r="6526" spans="2:27" ht="15" thickBot="1" x14ac:dyDescent="0.35">
      <c r="B6526" s="47" t="s">
        <v>16</v>
      </c>
      <c r="C6526" s="47"/>
      <c r="D6526" s="47"/>
      <c r="E6526" s="47"/>
      <c r="F6526" s="47"/>
      <c r="G6526" s="47"/>
      <c r="H6526" s="137"/>
      <c r="I6526" s="47"/>
      <c r="J6526" s="48" t="s">
        <v>5</v>
      </c>
      <c r="K6526" s="47" t="s">
        <v>17</v>
      </c>
      <c r="L6526" s="47"/>
      <c r="M6526" s="47"/>
      <c r="N6526" s="47"/>
      <c r="O6526" s="47"/>
      <c r="P6526" s="47"/>
      <c r="Q6526" s="47"/>
      <c r="R6526" s="47"/>
      <c r="S6526" s="47"/>
      <c r="T6526" s="47"/>
      <c r="U6526" s="47"/>
      <c r="V6526" s="47"/>
      <c r="W6526" s="47"/>
      <c r="X6526" s="91"/>
      <c r="Y6526" s="91"/>
      <c r="Z6526" s="91"/>
      <c r="AA6526" s="91"/>
    </row>
    <row r="6527" spans="2:27" ht="15" thickBot="1" x14ac:dyDescent="0.35">
      <c r="B6527" s="47" t="str">
        <f>IF(H6526="Erdgas","Nettorechnungsbetrag (Erdgas)",IF(H6526="Strom","Nettorechnungsbetrag (Strom)",IF(H6526="Wärme/Kälte","Nettorechnungsbetrag (Wärme/Kälte)","Bitte Energieart auswählen!")))</f>
        <v>Bitte Energieart auswählen!</v>
      </c>
      <c r="C6527" s="47"/>
      <c r="D6527" s="47"/>
      <c r="E6527" s="47"/>
      <c r="F6527" s="47"/>
      <c r="G6527" s="47"/>
      <c r="H6527" s="113"/>
      <c r="I6527" s="60" t="s">
        <v>18</v>
      </c>
      <c r="J6527" s="48" t="s">
        <v>5</v>
      </c>
      <c r="K6527" s="47" t="str">
        <f>IF(H6526="Erdgas","Erdgaskosten exkl. Steuern, Abgaben, Netzentgelte, etc.",IF(H6526="Strom","Stromkosten exkl. Steuern, Abgaben, Netzentgelte, etc.",IF(H6526="Wärme/Kälte","Wärme-/Kältekosten exkl. Steuern, Abgaben, Netzentgelte, etc.","Bitte Energieart auswählen!")))</f>
        <v>Bitte Energieart auswählen!</v>
      </c>
      <c r="L6527" s="47"/>
      <c r="M6527" s="47"/>
      <c r="N6527" s="47"/>
      <c r="O6527" s="47"/>
      <c r="P6527" s="47"/>
      <c r="Q6527" s="47"/>
      <c r="R6527" s="47"/>
      <c r="S6527" s="47"/>
      <c r="T6527" s="47"/>
      <c r="U6527" s="47"/>
      <c r="V6527" s="47"/>
      <c r="W6527" s="47"/>
      <c r="X6527" s="91"/>
      <c r="Y6527" s="91"/>
      <c r="Z6527" s="91"/>
      <c r="AA6527" s="91"/>
    </row>
    <row r="6528" spans="2:27" ht="15" thickBot="1" x14ac:dyDescent="0.35">
      <c r="B6528" s="47" t="str">
        <f>IF(AND(H6526="Erdgas",H6525="Nein"),"Erdgasverbrauch in kWh gem. letzter Jahresabrechnung",IF(H6526="Erdgas","Erdgasverbrauch in kWh im Kalenderjahr 2021",IF(AND(H6526="Strom",H6525="Nein"),"Stromverbrauch in kWh gem. letzter Jahresabrechnung",IF(H6526="Strom","Stromverbrauch in kWh im Kalenderjahr 2021",IF(AND(H6526="Wärme/Kälte",H6525="Nein"),"Wärme-/Kälteverbrauch in kWh gem. letzter Jahresabrechnung",IF(H6526="Wärme/Kälte","Wärme-/Kälteverbrauch in kWh im Kalenderjahr 2021","Bitte Energieart auswählen!"))))))</f>
        <v>Bitte Energieart auswählen!</v>
      </c>
      <c r="C6528" s="47"/>
      <c r="D6528" s="47"/>
      <c r="E6528" s="47"/>
      <c r="F6528" s="47"/>
      <c r="G6528" s="47"/>
      <c r="H6528" s="114"/>
      <c r="I6528" s="60" t="s">
        <v>19</v>
      </c>
      <c r="J6528" s="48" t="s">
        <v>5</v>
      </c>
      <c r="K6528" s="47" t="str">
        <f>IF(H6525="Nein",IF(H6526="Erdgas","Den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endet."),IF(H6526="Erdgas","Bitte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28" s="47"/>
      <c r="M6528" s="47"/>
      <c r="N6528" s="47"/>
      <c r="O6528" s="47"/>
      <c r="P6528" s="47"/>
      <c r="Q6528" s="47"/>
      <c r="R6528" s="47"/>
      <c r="S6528" s="47"/>
      <c r="T6528" s="47"/>
      <c r="U6528" s="47"/>
      <c r="V6528" s="47"/>
      <c r="W6528" s="47"/>
      <c r="X6528" s="91"/>
      <c r="Y6528" s="91"/>
      <c r="Z6528" s="91"/>
      <c r="AA6528" s="91"/>
    </row>
    <row r="6529" spans="2:27" x14ac:dyDescent="0.3">
      <c r="B6529" s="46"/>
      <c r="C6529" s="46"/>
      <c r="D6529" s="46"/>
      <c r="E6529" s="46"/>
      <c r="F6529" s="46"/>
      <c r="G6529" s="46"/>
      <c r="H6529" s="46"/>
      <c r="I6529" s="46"/>
      <c r="J6529" s="46"/>
      <c r="K6529" s="46"/>
      <c r="L6529" s="46"/>
      <c r="M6529" s="46"/>
      <c r="N6529" s="46"/>
      <c r="O6529" s="46"/>
      <c r="P6529" s="46"/>
      <c r="Q6529" s="46"/>
      <c r="R6529" s="46"/>
      <c r="S6529" s="46"/>
      <c r="T6529" s="46"/>
      <c r="U6529" s="46"/>
      <c r="V6529" s="46"/>
      <c r="W6529" s="46"/>
      <c r="X6529" s="91"/>
      <c r="Y6529" s="91"/>
      <c r="Z6529" s="91"/>
      <c r="AA6529" s="91"/>
    </row>
    <row r="6530" spans="2:27" ht="18" thickBot="1" x14ac:dyDescent="0.5">
      <c r="B6530" s="56" t="s">
        <v>10</v>
      </c>
      <c r="C6530" s="47"/>
      <c r="D6530" s="47"/>
      <c r="E6530" s="47"/>
      <c r="F6530" s="47"/>
      <c r="G6530" s="47"/>
      <c r="H6530" s="47"/>
      <c r="I6530" s="47"/>
      <c r="J6530" s="47"/>
      <c r="K6530" s="47"/>
      <c r="L6530" s="47"/>
      <c r="M6530" s="47"/>
      <c r="N6530" s="47"/>
      <c r="O6530" s="47"/>
      <c r="P6530" s="47"/>
      <c r="Q6530" s="47"/>
      <c r="R6530" s="47"/>
      <c r="S6530" s="47"/>
      <c r="T6530" s="47"/>
      <c r="U6530" s="47"/>
      <c r="V6530" s="47"/>
      <c r="W6530" s="47"/>
      <c r="X6530" s="91"/>
      <c r="Y6530" s="90"/>
      <c r="Z6530" s="91"/>
      <c r="AA6530" s="91"/>
    </row>
    <row r="6531" spans="2:27" ht="15" thickBot="1" x14ac:dyDescent="0.35">
      <c r="B6531" s="47" t="s">
        <v>11</v>
      </c>
      <c r="C6531" s="47"/>
      <c r="D6531" s="47"/>
      <c r="E6531" s="47"/>
      <c r="F6531" s="47"/>
      <c r="G6531" s="47"/>
      <c r="H6531" s="112"/>
      <c r="I6531" s="47"/>
      <c r="J6531" s="48" t="s">
        <v>5</v>
      </c>
      <c r="K6531" s="47" t="s">
        <v>12</v>
      </c>
      <c r="L6531" s="47"/>
      <c r="M6531" s="47"/>
      <c r="N6531" s="47"/>
      <c r="O6531" s="47"/>
      <c r="P6531" s="47"/>
      <c r="Q6531" s="47"/>
      <c r="R6531" s="47"/>
      <c r="S6531" s="47"/>
      <c r="T6531" s="47"/>
      <c r="U6531" s="47"/>
      <c r="V6531" s="47"/>
      <c r="W6531" s="47"/>
      <c r="X6531" s="91">
        <f>H6532</f>
        <v>0</v>
      </c>
      <c r="Y6531" s="91">
        <f>H6533</f>
        <v>0</v>
      </c>
      <c r="Z6531" s="91">
        <f>H6534</f>
        <v>0</v>
      </c>
      <c r="AA6531" s="91">
        <f>H6535</f>
        <v>0</v>
      </c>
    </row>
    <row r="6532" spans="2:27" ht="15" thickBot="1" x14ac:dyDescent="0.35">
      <c r="B6532" s="47" t="s">
        <v>13</v>
      </c>
      <c r="C6532" s="47"/>
      <c r="D6532" s="47"/>
      <c r="E6532" s="47"/>
      <c r="F6532" s="47"/>
      <c r="G6532" s="47"/>
      <c r="H6532" s="112"/>
      <c r="I6532" s="59"/>
      <c r="J6532" s="48" t="s">
        <v>5</v>
      </c>
      <c r="K6532" s="47" t="s">
        <v>15</v>
      </c>
      <c r="L6532" s="47"/>
      <c r="M6532" s="47"/>
      <c r="N6532" s="47"/>
      <c r="O6532" s="47"/>
      <c r="P6532" s="47"/>
      <c r="Q6532" s="47"/>
      <c r="R6532" s="47"/>
      <c r="S6532" s="47"/>
      <c r="T6532" s="47"/>
      <c r="U6532" s="47"/>
      <c r="V6532" s="47"/>
      <c r="W6532" s="47"/>
      <c r="X6532" s="91"/>
      <c r="Y6532" s="91"/>
      <c r="Z6532" s="91"/>
      <c r="AA6532" s="91"/>
    </row>
    <row r="6533" spans="2:27" ht="15" thickBot="1" x14ac:dyDescent="0.35">
      <c r="B6533" s="47" t="s">
        <v>16</v>
      </c>
      <c r="C6533" s="47"/>
      <c r="D6533" s="47"/>
      <c r="E6533" s="47"/>
      <c r="F6533" s="47"/>
      <c r="G6533" s="47"/>
      <c r="H6533" s="137"/>
      <c r="I6533" s="47"/>
      <c r="J6533" s="48" t="s">
        <v>5</v>
      </c>
      <c r="K6533" s="47" t="s">
        <v>17</v>
      </c>
      <c r="L6533" s="47"/>
      <c r="M6533" s="47"/>
      <c r="N6533" s="47"/>
      <c r="O6533" s="47"/>
      <c r="P6533" s="47"/>
      <c r="Q6533" s="47"/>
      <c r="R6533" s="47"/>
      <c r="S6533" s="47"/>
      <c r="T6533" s="47"/>
      <c r="U6533" s="47"/>
      <c r="V6533" s="47"/>
      <c r="W6533" s="47"/>
      <c r="X6533" s="91"/>
      <c r="Y6533" s="91"/>
      <c r="Z6533" s="91"/>
      <c r="AA6533" s="91"/>
    </row>
    <row r="6534" spans="2:27" ht="15" thickBot="1" x14ac:dyDescent="0.35">
      <c r="B6534" s="47" t="str">
        <f>IF(H6533="Erdgas","Nettorechnungsbetrag (Erdgas)",IF(H6533="Strom","Nettorechnungsbetrag (Strom)",IF(H6533="Wärme/Kälte","Nettorechnungsbetrag (Wärme/Kälte)","Bitte Energieart auswählen!")))</f>
        <v>Bitte Energieart auswählen!</v>
      </c>
      <c r="C6534" s="47"/>
      <c r="D6534" s="47"/>
      <c r="E6534" s="47"/>
      <c r="F6534" s="47"/>
      <c r="G6534" s="47"/>
      <c r="H6534" s="113"/>
      <c r="I6534" s="60" t="s">
        <v>18</v>
      </c>
      <c r="J6534" s="48" t="s">
        <v>5</v>
      </c>
      <c r="K6534" s="47" t="str">
        <f>IF(H6533="Erdgas","Erdgaskosten exkl. Steuern, Abgaben, Netzentgelte, etc.",IF(H6533="Strom","Stromkosten exkl. Steuern, Abgaben, Netzentgelte, etc.",IF(H6533="Wärme/Kälte","Wärme-/Kältekosten exkl. Steuern, Abgaben, Netzentgelte, etc.","Bitte Energieart auswählen!")))</f>
        <v>Bitte Energieart auswählen!</v>
      </c>
      <c r="L6534" s="47"/>
      <c r="M6534" s="47"/>
      <c r="N6534" s="47"/>
      <c r="O6534" s="47"/>
      <c r="P6534" s="47"/>
      <c r="Q6534" s="47"/>
      <c r="R6534" s="47"/>
      <c r="S6534" s="47"/>
      <c r="T6534" s="47"/>
      <c r="U6534" s="47"/>
      <c r="V6534" s="47"/>
      <c r="W6534" s="47"/>
      <c r="X6534" s="91"/>
      <c r="Y6534" s="91"/>
      <c r="Z6534" s="91"/>
      <c r="AA6534" s="91"/>
    </row>
    <row r="6535" spans="2:27" ht="15" thickBot="1" x14ac:dyDescent="0.35">
      <c r="B6535" s="47" t="str">
        <f>IF(AND(H6533="Erdgas",H6532="Nein"),"Erdgasverbrauch in kWh gem. letzter Jahresabrechnung",IF(H6533="Erdgas","Erdgasverbrauch in kWh im Kalenderjahr 2021",IF(AND(H6533="Strom",H6532="Nein"),"Stromverbrauch in kWh gem. letzter Jahresabrechnung",IF(H6533="Strom","Stromverbrauch in kWh im Kalenderjahr 2021",IF(AND(H6533="Wärme/Kälte",H6532="Nein"),"Wärme-/Kälteverbrauch in kWh gem. letzter Jahresabrechnung",IF(H6533="Wärme/Kälte","Wärme-/Kälteverbrauch in kWh im Kalenderjahr 2021","Bitte Energieart auswählen!"))))))</f>
        <v>Bitte Energieart auswählen!</v>
      </c>
      <c r="C6535" s="47"/>
      <c r="D6535" s="47"/>
      <c r="E6535" s="47"/>
      <c r="F6535" s="47"/>
      <c r="G6535" s="47"/>
      <c r="H6535" s="114"/>
      <c r="I6535" s="60" t="s">
        <v>19</v>
      </c>
      <c r="J6535" s="48" t="s">
        <v>5</v>
      </c>
      <c r="K6535" s="47" t="str">
        <f>IF(H6532="Nein",IF(H6533="Erdgas","Den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endet."),IF(H6533="Erdgas","Bitte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35" s="47"/>
      <c r="M6535" s="47"/>
      <c r="N6535" s="47"/>
      <c r="O6535" s="47"/>
      <c r="P6535" s="47"/>
      <c r="Q6535" s="47"/>
      <c r="R6535" s="47"/>
      <c r="S6535" s="47"/>
      <c r="T6535" s="47"/>
      <c r="U6535" s="47"/>
      <c r="V6535" s="47"/>
      <c r="W6535" s="47"/>
      <c r="X6535" s="91"/>
      <c r="Y6535" s="91"/>
      <c r="Z6535" s="91"/>
      <c r="AA6535" s="91"/>
    </row>
    <row r="6536" spans="2:27" x14ac:dyDescent="0.3">
      <c r="B6536" s="46"/>
      <c r="C6536" s="46"/>
      <c r="D6536" s="46"/>
      <c r="E6536" s="46"/>
      <c r="F6536" s="46"/>
      <c r="G6536" s="46"/>
      <c r="H6536" s="46"/>
      <c r="I6536" s="46"/>
      <c r="J6536" s="46"/>
      <c r="K6536" s="46"/>
      <c r="L6536" s="46"/>
      <c r="M6536" s="46"/>
      <c r="N6536" s="46"/>
      <c r="O6536" s="46"/>
      <c r="P6536" s="46"/>
      <c r="Q6536" s="46"/>
      <c r="R6536" s="46"/>
      <c r="S6536" s="46"/>
      <c r="T6536" s="46"/>
      <c r="U6536" s="46"/>
      <c r="V6536" s="46"/>
      <c r="W6536" s="46"/>
      <c r="X6536" s="91"/>
      <c r="Y6536" s="91"/>
      <c r="Z6536" s="91"/>
      <c r="AA6536" s="91"/>
    </row>
    <row r="6537" spans="2:27" ht="18" thickBot="1" x14ac:dyDescent="0.5">
      <c r="B6537" s="56" t="s">
        <v>10</v>
      </c>
      <c r="C6537" s="47"/>
      <c r="D6537" s="47"/>
      <c r="E6537" s="47"/>
      <c r="F6537" s="47"/>
      <c r="G6537" s="47"/>
      <c r="H6537" s="47"/>
      <c r="I6537" s="47"/>
      <c r="J6537" s="47"/>
      <c r="K6537" s="47"/>
      <c r="L6537" s="47"/>
      <c r="M6537" s="47"/>
      <c r="N6537" s="47"/>
      <c r="O6537" s="47"/>
      <c r="P6537" s="47"/>
      <c r="Q6537" s="47"/>
      <c r="R6537" s="47"/>
      <c r="S6537" s="47"/>
      <c r="T6537" s="47"/>
      <c r="U6537" s="47"/>
      <c r="V6537" s="47"/>
      <c r="W6537" s="47"/>
      <c r="X6537" s="91"/>
      <c r="Y6537" s="90"/>
      <c r="Z6537" s="91"/>
      <c r="AA6537" s="91"/>
    </row>
    <row r="6538" spans="2:27" ht="15" thickBot="1" x14ac:dyDescent="0.35">
      <c r="B6538" s="47" t="s">
        <v>11</v>
      </c>
      <c r="C6538" s="47"/>
      <c r="D6538" s="47"/>
      <c r="E6538" s="47"/>
      <c r="F6538" s="47"/>
      <c r="G6538" s="47"/>
      <c r="H6538" s="112"/>
      <c r="I6538" s="47"/>
      <c r="J6538" s="48" t="s">
        <v>5</v>
      </c>
      <c r="K6538" s="47" t="s">
        <v>12</v>
      </c>
      <c r="L6538" s="47"/>
      <c r="M6538" s="47"/>
      <c r="N6538" s="47"/>
      <c r="O6538" s="47"/>
      <c r="P6538" s="47"/>
      <c r="Q6538" s="47"/>
      <c r="R6538" s="47"/>
      <c r="S6538" s="47"/>
      <c r="T6538" s="47"/>
      <c r="U6538" s="47"/>
      <c r="V6538" s="47"/>
      <c r="W6538" s="47"/>
      <c r="X6538" s="91">
        <f>H6539</f>
        <v>0</v>
      </c>
      <c r="Y6538" s="91">
        <f>H6540</f>
        <v>0</v>
      </c>
      <c r="Z6538" s="91">
        <f>H6541</f>
        <v>0</v>
      </c>
      <c r="AA6538" s="91">
        <f>H6542</f>
        <v>0</v>
      </c>
    </row>
    <row r="6539" spans="2:27" ht="15" thickBot="1" x14ac:dyDescent="0.35">
      <c r="B6539" s="47" t="s">
        <v>13</v>
      </c>
      <c r="C6539" s="47"/>
      <c r="D6539" s="47"/>
      <c r="E6539" s="47"/>
      <c r="F6539" s="47"/>
      <c r="G6539" s="47"/>
      <c r="H6539" s="112"/>
      <c r="I6539" s="59"/>
      <c r="J6539" s="48" t="s">
        <v>5</v>
      </c>
      <c r="K6539" s="47" t="s">
        <v>15</v>
      </c>
      <c r="L6539" s="47"/>
      <c r="M6539" s="47"/>
      <c r="N6539" s="47"/>
      <c r="O6539" s="47"/>
      <c r="P6539" s="47"/>
      <c r="Q6539" s="47"/>
      <c r="R6539" s="47"/>
      <c r="S6539" s="47"/>
      <c r="T6539" s="47"/>
      <c r="U6539" s="47"/>
      <c r="V6539" s="47"/>
      <c r="W6539" s="47"/>
      <c r="X6539" s="91"/>
      <c r="Y6539" s="91"/>
      <c r="Z6539" s="91"/>
      <c r="AA6539" s="91"/>
    </row>
    <row r="6540" spans="2:27" ht="15" thickBot="1" x14ac:dyDescent="0.35">
      <c r="B6540" s="47" t="s">
        <v>16</v>
      </c>
      <c r="C6540" s="47"/>
      <c r="D6540" s="47"/>
      <c r="E6540" s="47"/>
      <c r="F6540" s="47"/>
      <c r="G6540" s="47"/>
      <c r="H6540" s="137"/>
      <c r="I6540" s="47"/>
      <c r="J6540" s="48" t="s">
        <v>5</v>
      </c>
      <c r="K6540" s="47" t="s">
        <v>17</v>
      </c>
      <c r="L6540" s="47"/>
      <c r="M6540" s="47"/>
      <c r="N6540" s="47"/>
      <c r="O6540" s="47"/>
      <c r="P6540" s="47"/>
      <c r="Q6540" s="47"/>
      <c r="R6540" s="47"/>
      <c r="S6540" s="47"/>
      <c r="T6540" s="47"/>
      <c r="U6540" s="47"/>
      <c r="V6540" s="47"/>
      <c r="W6540" s="47"/>
      <c r="X6540" s="91"/>
      <c r="Y6540" s="91"/>
      <c r="Z6540" s="91"/>
      <c r="AA6540" s="91"/>
    </row>
    <row r="6541" spans="2:27" ht="15" thickBot="1" x14ac:dyDescent="0.35">
      <c r="B6541" s="47" t="str">
        <f>IF(H6540="Erdgas","Nettorechnungsbetrag (Erdgas)",IF(H6540="Strom","Nettorechnungsbetrag (Strom)",IF(H6540="Wärme/Kälte","Nettorechnungsbetrag (Wärme/Kälte)","Bitte Energieart auswählen!")))</f>
        <v>Bitte Energieart auswählen!</v>
      </c>
      <c r="C6541" s="47"/>
      <c r="D6541" s="47"/>
      <c r="E6541" s="47"/>
      <c r="F6541" s="47"/>
      <c r="G6541" s="47"/>
      <c r="H6541" s="113"/>
      <c r="I6541" s="60" t="s">
        <v>18</v>
      </c>
      <c r="J6541" s="48" t="s">
        <v>5</v>
      </c>
      <c r="K6541" s="47" t="str">
        <f>IF(H6540="Erdgas","Erdgaskosten exkl. Steuern, Abgaben, Netzentgelte, etc.",IF(H6540="Strom","Stromkosten exkl. Steuern, Abgaben, Netzentgelte, etc.",IF(H6540="Wärme/Kälte","Wärme-/Kältekosten exkl. Steuern, Abgaben, Netzentgelte, etc.","Bitte Energieart auswählen!")))</f>
        <v>Bitte Energieart auswählen!</v>
      </c>
      <c r="L6541" s="47"/>
      <c r="M6541" s="47"/>
      <c r="N6541" s="47"/>
      <c r="O6541" s="47"/>
      <c r="P6541" s="47"/>
      <c r="Q6541" s="47"/>
      <c r="R6541" s="47"/>
      <c r="S6541" s="47"/>
      <c r="T6541" s="47"/>
      <c r="U6541" s="47"/>
      <c r="V6541" s="47"/>
      <c r="W6541" s="47"/>
      <c r="X6541" s="91"/>
      <c r="Y6541" s="91"/>
      <c r="Z6541" s="91"/>
      <c r="AA6541" s="91"/>
    </row>
    <row r="6542" spans="2:27" ht="15" thickBot="1" x14ac:dyDescent="0.35">
      <c r="B6542" s="47" t="str">
        <f>IF(AND(H6540="Erdgas",H6539="Nein"),"Erdgasverbrauch in kWh gem. letzter Jahresabrechnung",IF(H6540="Erdgas","Erdgasverbrauch in kWh im Kalenderjahr 2021",IF(AND(H6540="Strom",H6539="Nein"),"Stromverbrauch in kWh gem. letzter Jahresabrechnung",IF(H6540="Strom","Stromverbrauch in kWh im Kalenderjahr 2021",IF(AND(H6540="Wärme/Kälte",H6539="Nein"),"Wärme-/Kälteverbrauch in kWh gem. letzter Jahresabrechnung",IF(H6540="Wärme/Kälte","Wärme-/Kälteverbrauch in kWh im Kalenderjahr 2021","Bitte Energieart auswählen!"))))))</f>
        <v>Bitte Energieart auswählen!</v>
      </c>
      <c r="C6542" s="47"/>
      <c r="D6542" s="47"/>
      <c r="E6542" s="47"/>
      <c r="F6542" s="47"/>
      <c r="G6542" s="47"/>
      <c r="H6542" s="114"/>
      <c r="I6542" s="60" t="s">
        <v>19</v>
      </c>
      <c r="J6542" s="48" t="s">
        <v>5</v>
      </c>
      <c r="K6542" s="47" t="str">
        <f>IF(H6539="Nein",IF(H6540="Erdgas","Den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endet."),IF(H6540="Erdgas","Bitte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42" s="47"/>
      <c r="M6542" s="47"/>
      <c r="N6542" s="47"/>
      <c r="O6542" s="47"/>
      <c r="P6542" s="47"/>
      <c r="Q6542" s="47"/>
      <c r="R6542" s="47"/>
      <c r="S6542" s="47"/>
      <c r="T6542" s="47"/>
      <c r="U6542" s="47"/>
      <c r="V6542" s="47"/>
      <c r="W6542" s="47"/>
      <c r="X6542" s="91"/>
      <c r="Y6542" s="91"/>
      <c r="Z6542" s="91"/>
      <c r="AA6542" s="91"/>
    </row>
    <row r="6543" spans="2:27" x14ac:dyDescent="0.3">
      <c r="B6543" s="46"/>
      <c r="C6543" s="46"/>
      <c r="D6543" s="46"/>
      <c r="E6543" s="46"/>
      <c r="F6543" s="46"/>
      <c r="G6543" s="46"/>
      <c r="H6543" s="46"/>
      <c r="I6543" s="46"/>
      <c r="J6543" s="46"/>
      <c r="K6543" s="46"/>
      <c r="L6543" s="46"/>
      <c r="M6543" s="46"/>
      <c r="N6543" s="46"/>
      <c r="O6543" s="46"/>
      <c r="P6543" s="46"/>
      <c r="Q6543" s="46"/>
      <c r="R6543" s="46"/>
      <c r="S6543" s="46"/>
      <c r="T6543" s="46"/>
      <c r="U6543" s="46"/>
      <c r="V6543" s="46"/>
      <c r="W6543" s="46"/>
      <c r="X6543" s="91"/>
      <c r="Y6543" s="91"/>
      <c r="Z6543" s="91"/>
      <c r="AA6543" s="91"/>
    </row>
    <row r="6544" spans="2:27" ht="18" thickBot="1" x14ac:dyDescent="0.5">
      <c r="B6544" s="56" t="s">
        <v>10</v>
      </c>
      <c r="C6544" s="47"/>
      <c r="D6544" s="47"/>
      <c r="E6544" s="47"/>
      <c r="F6544" s="47"/>
      <c r="G6544" s="47"/>
      <c r="H6544" s="47"/>
      <c r="I6544" s="47"/>
      <c r="J6544" s="47"/>
      <c r="K6544" s="47"/>
      <c r="L6544" s="47"/>
      <c r="M6544" s="47"/>
      <c r="N6544" s="47"/>
      <c r="O6544" s="47"/>
      <c r="P6544" s="47"/>
      <c r="Q6544" s="47"/>
      <c r="R6544" s="47"/>
      <c r="S6544" s="47"/>
      <c r="T6544" s="47"/>
      <c r="U6544" s="47"/>
      <c r="V6544" s="47"/>
      <c r="W6544" s="47"/>
      <c r="X6544" s="91"/>
      <c r="Y6544" s="90"/>
      <c r="Z6544" s="91"/>
      <c r="AA6544" s="91"/>
    </row>
    <row r="6545" spans="2:27" ht="15" thickBot="1" x14ac:dyDescent="0.35">
      <c r="B6545" s="47" t="s">
        <v>11</v>
      </c>
      <c r="C6545" s="47"/>
      <c r="D6545" s="47"/>
      <c r="E6545" s="47"/>
      <c r="F6545" s="47"/>
      <c r="G6545" s="47"/>
      <c r="H6545" s="112"/>
      <c r="I6545" s="47"/>
      <c r="J6545" s="48" t="s">
        <v>5</v>
      </c>
      <c r="K6545" s="47" t="s">
        <v>12</v>
      </c>
      <c r="L6545" s="47"/>
      <c r="M6545" s="47"/>
      <c r="N6545" s="47"/>
      <c r="O6545" s="47"/>
      <c r="P6545" s="47"/>
      <c r="Q6545" s="47"/>
      <c r="R6545" s="47"/>
      <c r="S6545" s="47"/>
      <c r="T6545" s="47"/>
      <c r="U6545" s="47"/>
      <c r="V6545" s="47"/>
      <c r="W6545" s="47"/>
      <c r="X6545" s="91">
        <f>H6546</f>
        <v>0</v>
      </c>
      <c r="Y6545" s="91">
        <f>H6547</f>
        <v>0</v>
      </c>
      <c r="Z6545" s="91">
        <f>H6548</f>
        <v>0</v>
      </c>
      <c r="AA6545" s="91">
        <f>H6549</f>
        <v>0</v>
      </c>
    </row>
    <row r="6546" spans="2:27" ht="15" thickBot="1" x14ac:dyDescent="0.35">
      <c r="B6546" s="47" t="s">
        <v>13</v>
      </c>
      <c r="C6546" s="47"/>
      <c r="D6546" s="47"/>
      <c r="E6546" s="47"/>
      <c r="F6546" s="47"/>
      <c r="G6546" s="47"/>
      <c r="H6546" s="112"/>
      <c r="I6546" s="59"/>
      <c r="J6546" s="48" t="s">
        <v>5</v>
      </c>
      <c r="K6546" s="47" t="s">
        <v>15</v>
      </c>
      <c r="L6546" s="47"/>
      <c r="M6546" s="47"/>
      <c r="N6546" s="47"/>
      <c r="O6546" s="47"/>
      <c r="P6546" s="47"/>
      <c r="Q6546" s="47"/>
      <c r="R6546" s="47"/>
      <c r="S6546" s="47"/>
      <c r="T6546" s="47"/>
      <c r="U6546" s="47"/>
      <c r="V6546" s="47"/>
      <c r="W6546" s="47"/>
      <c r="X6546" s="91"/>
      <c r="Y6546" s="91"/>
      <c r="Z6546" s="91"/>
      <c r="AA6546" s="91"/>
    </row>
    <row r="6547" spans="2:27" ht="15" thickBot="1" x14ac:dyDescent="0.35">
      <c r="B6547" s="47" t="s">
        <v>16</v>
      </c>
      <c r="C6547" s="47"/>
      <c r="D6547" s="47"/>
      <c r="E6547" s="47"/>
      <c r="F6547" s="47"/>
      <c r="G6547" s="47"/>
      <c r="H6547" s="137"/>
      <c r="I6547" s="47"/>
      <c r="J6547" s="48" t="s">
        <v>5</v>
      </c>
      <c r="K6547" s="47" t="s">
        <v>17</v>
      </c>
      <c r="L6547" s="47"/>
      <c r="M6547" s="47"/>
      <c r="N6547" s="47"/>
      <c r="O6547" s="47"/>
      <c r="P6547" s="47"/>
      <c r="Q6547" s="47"/>
      <c r="R6547" s="47"/>
      <c r="S6547" s="47"/>
      <c r="T6547" s="47"/>
      <c r="U6547" s="47"/>
      <c r="V6547" s="47"/>
      <c r="W6547" s="47"/>
      <c r="X6547" s="91"/>
      <c r="Y6547" s="91"/>
      <c r="Z6547" s="91"/>
      <c r="AA6547" s="91"/>
    </row>
    <row r="6548" spans="2:27" ht="15" thickBot="1" x14ac:dyDescent="0.35">
      <c r="B6548" s="47" t="str">
        <f>IF(H6547="Erdgas","Nettorechnungsbetrag (Erdgas)",IF(H6547="Strom","Nettorechnungsbetrag (Strom)",IF(H6547="Wärme/Kälte","Nettorechnungsbetrag (Wärme/Kälte)","Bitte Energieart auswählen!")))</f>
        <v>Bitte Energieart auswählen!</v>
      </c>
      <c r="C6548" s="47"/>
      <c r="D6548" s="47"/>
      <c r="E6548" s="47"/>
      <c r="F6548" s="47"/>
      <c r="G6548" s="47"/>
      <c r="H6548" s="113"/>
      <c r="I6548" s="60" t="s">
        <v>18</v>
      </c>
      <c r="J6548" s="48" t="s">
        <v>5</v>
      </c>
      <c r="K6548" s="47" t="str">
        <f>IF(H6547="Erdgas","Erdgaskosten exkl. Steuern, Abgaben, Netzentgelte, etc.",IF(H6547="Strom","Stromkosten exkl. Steuern, Abgaben, Netzentgelte, etc.",IF(H6547="Wärme/Kälte","Wärme-/Kältekosten exkl. Steuern, Abgaben, Netzentgelte, etc.","Bitte Energieart auswählen!")))</f>
        <v>Bitte Energieart auswählen!</v>
      </c>
      <c r="L6548" s="47"/>
      <c r="M6548" s="47"/>
      <c r="N6548" s="47"/>
      <c r="O6548" s="47"/>
      <c r="P6548" s="47"/>
      <c r="Q6548" s="47"/>
      <c r="R6548" s="47"/>
      <c r="S6548" s="47"/>
      <c r="T6548" s="47"/>
      <c r="U6548" s="47"/>
      <c r="V6548" s="47"/>
      <c r="W6548" s="47"/>
      <c r="X6548" s="91"/>
      <c r="Y6548" s="91"/>
      <c r="Z6548" s="91"/>
      <c r="AA6548" s="91"/>
    </row>
    <row r="6549" spans="2:27" ht="15" thickBot="1" x14ac:dyDescent="0.35">
      <c r="B6549" s="47" t="str">
        <f>IF(AND(H6547="Erdgas",H6546="Nein"),"Erdgasverbrauch in kWh gem. letzter Jahresabrechnung",IF(H6547="Erdgas","Erdgasverbrauch in kWh im Kalenderjahr 2021",IF(AND(H6547="Strom",H6546="Nein"),"Stromverbrauch in kWh gem. letzter Jahresabrechnung",IF(H6547="Strom","Stromverbrauch in kWh im Kalenderjahr 2021",IF(AND(H6547="Wärme/Kälte",H6546="Nein"),"Wärme-/Kälteverbrauch in kWh gem. letzter Jahresabrechnung",IF(H6547="Wärme/Kälte","Wärme-/Kälteverbrauch in kWh im Kalenderjahr 2021","Bitte Energieart auswählen!"))))))</f>
        <v>Bitte Energieart auswählen!</v>
      </c>
      <c r="C6549" s="47"/>
      <c r="D6549" s="47"/>
      <c r="E6549" s="47"/>
      <c r="F6549" s="47"/>
      <c r="G6549" s="47"/>
      <c r="H6549" s="114"/>
      <c r="I6549" s="60" t="s">
        <v>19</v>
      </c>
      <c r="J6549" s="48" t="s">
        <v>5</v>
      </c>
      <c r="K6549" s="47" t="str">
        <f>IF(H6546="Nein",IF(H6547="Erdgas","Den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endet."),IF(H6547="Erdgas","Bitte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49" s="47"/>
      <c r="M6549" s="47"/>
      <c r="N6549" s="47"/>
      <c r="O6549" s="47"/>
      <c r="P6549" s="47"/>
      <c r="Q6549" s="47"/>
      <c r="R6549" s="47"/>
      <c r="S6549" s="47"/>
      <c r="T6549" s="47"/>
      <c r="U6549" s="47"/>
      <c r="V6549" s="47"/>
      <c r="W6549" s="47"/>
      <c r="X6549" s="91"/>
      <c r="Y6549" s="91"/>
      <c r="Z6549" s="91"/>
      <c r="AA6549" s="91"/>
    </row>
    <row r="6550" spans="2:27" x14ac:dyDescent="0.3">
      <c r="B6550" s="46"/>
      <c r="C6550" s="46"/>
      <c r="D6550" s="46"/>
      <c r="E6550" s="46"/>
      <c r="F6550" s="46"/>
      <c r="G6550" s="46"/>
      <c r="H6550" s="46"/>
      <c r="I6550" s="46"/>
      <c r="J6550" s="46"/>
      <c r="K6550" s="46"/>
      <c r="L6550" s="46"/>
      <c r="M6550" s="46"/>
      <c r="N6550" s="46"/>
      <c r="O6550" s="46"/>
      <c r="P6550" s="46"/>
      <c r="Q6550" s="46"/>
      <c r="R6550" s="46"/>
      <c r="S6550" s="46"/>
      <c r="T6550" s="46"/>
      <c r="U6550" s="46"/>
      <c r="V6550" s="46"/>
      <c r="W6550" s="46"/>
      <c r="X6550" s="91"/>
      <c r="Y6550" s="91"/>
      <c r="Z6550" s="91"/>
      <c r="AA6550" s="91"/>
    </row>
    <row r="6551" spans="2:27" ht="18" thickBot="1" x14ac:dyDescent="0.5">
      <c r="B6551" s="56" t="s">
        <v>10</v>
      </c>
      <c r="C6551" s="47"/>
      <c r="D6551" s="47"/>
      <c r="E6551" s="47"/>
      <c r="F6551" s="47"/>
      <c r="G6551" s="47"/>
      <c r="H6551" s="47"/>
      <c r="I6551" s="47"/>
      <c r="J6551" s="47"/>
      <c r="K6551" s="47"/>
      <c r="L6551" s="47"/>
      <c r="M6551" s="47"/>
      <c r="N6551" s="47"/>
      <c r="O6551" s="47"/>
      <c r="P6551" s="47"/>
      <c r="Q6551" s="47"/>
      <c r="R6551" s="47"/>
      <c r="S6551" s="47"/>
      <c r="T6551" s="47"/>
      <c r="U6551" s="47"/>
      <c r="V6551" s="47"/>
      <c r="W6551" s="47"/>
      <c r="X6551" s="91"/>
      <c r="Y6551" s="90"/>
      <c r="Z6551" s="91"/>
      <c r="AA6551" s="91"/>
    </row>
    <row r="6552" spans="2:27" ht="15" thickBot="1" x14ac:dyDescent="0.35">
      <c r="B6552" s="47" t="s">
        <v>11</v>
      </c>
      <c r="C6552" s="47"/>
      <c r="D6552" s="47"/>
      <c r="E6552" s="47"/>
      <c r="F6552" s="47"/>
      <c r="G6552" s="47"/>
      <c r="H6552" s="112"/>
      <c r="I6552" s="47"/>
      <c r="J6552" s="48" t="s">
        <v>5</v>
      </c>
      <c r="K6552" s="47" t="s">
        <v>12</v>
      </c>
      <c r="L6552" s="47"/>
      <c r="M6552" s="47"/>
      <c r="N6552" s="47"/>
      <c r="O6552" s="47"/>
      <c r="P6552" s="47"/>
      <c r="Q6552" s="47"/>
      <c r="R6552" s="47"/>
      <c r="S6552" s="47"/>
      <c r="T6552" s="47"/>
      <c r="U6552" s="47"/>
      <c r="V6552" s="47"/>
      <c r="W6552" s="47"/>
      <c r="X6552" s="91">
        <f>H6553</f>
        <v>0</v>
      </c>
      <c r="Y6552" s="91">
        <f>H6554</f>
        <v>0</v>
      </c>
      <c r="Z6552" s="91">
        <f>H6555</f>
        <v>0</v>
      </c>
      <c r="AA6552" s="91">
        <f>H6556</f>
        <v>0</v>
      </c>
    </row>
    <row r="6553" spans="2:27" ht="15" thickBot="1" x14ac:dyDescent="0.35">
      <c r="B6553" s="47" t="s">
        <v>13</v>
      </c>
      <c r="C6553" s="47"/>
      <c r="D6553" s="47"/>
      <c r="E6553" s="47"/>
      <c r="F6553" s="47"/>
      <c r="G6553" s="47"/>
      <c r="H6553" s="112"/>
      <c r="I6553" s="59"/>
      <c r="J6553" s="48" t="s">
        <v>5</v>
      </c>
      <c r="K6553" s="47" t="s">
        <v>15</v>
      </c>
      <c r="L6553" s="47"/>
      <c r="M6553" s="47"/>
      <c r="N6553" s="47"/>
      <c r="O6553" s="47"/>
      <c r="P6553" s="47"/>
      <c r="Q6553" s="47"/>
      <c r="R6553" s="47"/>
      <c r="S6553" s="47"/>
      <c r="T6553" s="47"/>
      <c r="U6553" s="47"/>
      <c r="V6553" s="47"/>
      <c r="W6553" s="47"/>
      <c r="X6553" s="91"/>
      <c r="Y6553" s="91"/>
      <c r="Z6553" s="91"/>
      <c r="AA6553" s="91"/>
    </row>
    <row r="6554" spans="2:27" ht="15" thickBot="1" x14ac:dyDescent="0.35">
      <c r="B6554" s="47" t="s">
        <v>16</v>
      </c>
      <c r="C6554" s="47"/>
      <c r="D6554" s="47"/>
      <c r="E6554" s="47"/>
      <c r="F6554" s="47"/>
      <c r="G6554" s="47"/>
      <c r="H6554" s="137"/>
      <c r="I6554" s="47"/>
      <c r="J6554" s="48" t="s">
        <v>5</v>
      </c>
      <c r="K6554" s="47" t="s">
        <v>17</v>
      </c>
      <c r="L6554" s="47"/>
      <c r="M6554" s="47"/>
      <c r="N6554" s="47"/>
      <c r="O6554" s="47"/>
      <c r="P6554" s="47"/>
      <c r="Q6554" s="47"/>
      <c r="R6554" s="47"/>
      <c r="S6554" s="47"/>
      <c r="T6554" s="47"/>
      <c r="U6554" s="47"/>
      <c r="V6554" s="47"/>
      <c r="W6554" s="47"/>
      <c r="X6554" s="91"/>
      <c r="Y6554" s="91"/>
      <c r="Z6554" s="91"/>
      <c r="AA6554" s="91"/>
    </row>
    <row r="6555" spans="2:27" ht="15" thickBot="1" x14ac:dyDescent="0.35">
      <c r="B6555" s="47" t="str">
        <f>IF(H6554="Erdgas","Nettorechnungsbetrag (Erdgas)",IF(H6554="Strom","Nettorechnungsbetrag (Strom)",IF(H6554="Wärme/Kälte","Nettorechnungsbetrag (Wärme/Kälte)","Bitte Energieart auswählen!")))</f>
        <v>Bitte Energieart auswählen!</v>
      </c>
      <c r="C6555" s="47"/>
      <c r="D6555" s="47"/>
      <c r="E6555" s="47"/>
      <c r="F6555" s="47"/>
      <c r="G6555" s="47"/>
      <c r="H6555" s="113"/>
      <c r="I6555" s="60" t="s">
        <v>18</v>
      </c>
      <c r="J6555" s="48" t="s">
        <v>5</v>
      </c>
      <c r="K6555" s="47" t="str">
        <f>IF(H6554="Erdgas","Erdgaskosten exkl. Steuern, Abgaben, Netzentgelte, etc.",IF(H6554="Strom","Stromkosten exkl. Steuern, Abgaben, Netzentgelte, etc.",IF(H6554="Wärme/Kälte","Wärme-/Kältekosten exkl. Steuern, Abgaben, Netzentgelte, etc.","Bitte Energieart auswählen!")))</f>
        <v>Bitte Energieart auswählen!</v>
      </c>
      <c r="L6555" s="47"/>
      <c r="M6555" s="47"/>
      <c r="N6555" s="47"/>
      <c r="O6555" s="47"/>
      <c r="P6555" s="47"/>
      <c r="Q6555" s="47"/>
      <c r="R6555" s="47"/>
      <c r="S6555" s="47"/>
      <c r="T6555" s="47"/>
      <c r="U6555" s="47"/>
      <c r="V6555" s="47"/>
      <c r="W6555" s="47"/>
      <c r="X6555" s="91"/>
      <c r="Y6555" s="91"/>
      <c r="Z6555" s="91"/>
      <c r="AA6555" s="91"/>
    </row>
    <row r="6556" spans="2:27" ht="15" thickBot="1" x14ac:dyDescent="0.35">
      <c r="B6556" s="47" t="str">
        <f>IF(AND(H6554="Erdgas",H6553="Nein"),"Erdgasverbrauch in kWh gem. letzter Jahresabrechnung",IF(H6554="Erdgas","Erdgasverbrauch in kWh im Kalenderjahr 2021",IF(AND(H6554="Strom",H6553="Nein"),"Stromverbrauch in kWh gem. letzter Jahresabrechnung",IF(H6554="Strom","Stromverbrauch in kWh im Kalenderjahr 2021",IF(AND(H6554="Wärme/Kälte",H6553="Nein"),"Wärme-/Kälteverbrauch in kWh gem. letzter Jahresabrechnung",IF(H6554="Wärme/Kälte","Wärme-/Kälteverbrauch in kWh im Kalenderjahr 2021","Bitte Energieart auswählen!"))))))</f>
        <v>Bitte Energieart auswählen!</v>
      </c>
      <c r="C6556" s="47"/>
      <c r="D6556" s="47"/>
      <c r="E6556" s="47"/>
      <c r="F6556" s="47"/>
      <c r="G6556" s="47"/>
      <c r="H6556" s="114"/>
      <c r="I6556" s="60" t="s">
        <v>19</v>
      </c>
      <c r="J6556" s="48" t="s">
        <v>5</v>
      </c>
      <c r="K6556" s="47" t="str">
        <f>IF(H6553="Nein",IF(H6554="Erdgas","Den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endet."),IF(H6554="Erdgas","Bitte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56" s="47"/>
      <c r="M6556" s="47"/>
      <c r="N6556" s="47"/>
      <c r="O6556" s="47"/>
      <c r="P6556" s="47"/>
      <c r="Q6556" s="47"/>
      <c r="R6556" s="47"/>
      <c r="S6556" s="47"/>
      <c r="T6556" s="47"/>
      <c r="U6556" s="47"/>
      <c r="V6556" s="47"/>
      <c r="W6556" s="47"/>
      <c r="X6556" s="91"/>
      <c r="Y6556" s="91"/>
      <c r="Z6556" s="91"/>
      <c r="AA6556" s="91"/>
    </row>
    <row r="6557" spans="2:27" x14ac:dyDescent="0.3">
      <c r="B6557" s="46"/>
      <c r="C6557" s="46"/>
      <c r="D6557" s="46"/>
      <c r="E6557" s="46"/>
      <c r="F6557" s="46"/>
      <c r="G6557" s="46"/>
      <c r="H6557" s="46"/>
      <c r="I6557" s="46"/>
      <c r="J6557" s="46"/>
      <c r="K6557" s="46"/>
      <c r="L6557" s="46"/>
      <c r="M6557" s="46"/>
      <c r="N6557" s="46"/>
      <c r="O6557" s="46"/>
      <c r="P6557" s="46"/>
      <c r="Q6557" s="46"/>
      <c r="R6557" s="46"/>
      <c r="S6557" s="46"/>
      <c r="T6557" s="46"/>
      <c r="U6557" s="46"/>
      <c r="V6557" s="46"/>
      <c r="W6557" s="46"/>
      <c r="X6557" s="91"/>
      <c r="Y6557" s="91"/>
      <c r="Z6557" s="91"/>
      <c r="AA6557" s="91"/>
    </row>
    <row r="6558" spans="2:27" ht="18" thickBot="1" x14ac:dyDescent="0.5">
      <c r="B6558" s="56" t="s">
        <v>10</v>
      </c>
      <c r="C6558" s="47"/>
      <c r="D6558" s="47"/>
      <c r="E6558" s="47"/>
      <c r="F6558" s="47"/>
      <c r="G6558" s="47"/>
      <c r="H6558" s="47"/>
      <c r="I6558" s="47"/>
      <c r="J6558" s="47"/>
      <c r="K6558" s="47"/>
      <c r="L6558" s="47"/>
      <c r="M6558" s="47"/>
      <c r="N6558" s="47"/>
      <c r="O6558" s="47"/>
      <c r="P6558" s="47"/>
      <c r="Q6558" s="47"/>
      <c r="R6558" s="47"/>
      <c r="S6558" s="47"/>
      <c r="T6558" s="47"/>
      <c r="U6558" s="47"/>
      <c r="V6558" s="47"/>
      <c r="W6558" s="47"/>
      <c r="X6558" s="91"/>
      <c r="Y6558" s="90"/>
      <c r="Z6558" s="91"/>
      <c r="AA6558" s="91"/>
    </row>
    <row r="6559" spans="2:27" ht="15" thickBot="1" x14ac:dyDescent="0.35">
      <c r="B6559" s="47" t="s">
        <v>11</v>
      </c>
      <c r="C6559" s="47"/>
      <c r="D6559" s="47"/>
      <c r="E6559" s="47"/>
      <c r="F6559" s="47"/>
      <c r="G6559" s="47"/>
      <c r="H6559" s="112"/>
      <c r="I6559" s="47"/>
      <c r="J6559" s="48" t="s">
        <v>5</v>
      </c>
      <c r="K6559" s="47" t="s">
        <v>12</v>
      </c>
      <c r="L6559" s="47"/>
      <c r="M6559" s="47"/>
      <c r="N6559" s="47"/>
      <c r="O6559" s="47"/>
      <c r="P6559" s="47"/>
      <c r="Q6559" s="47"/>
      <c r="R6559" s="47"/>
      <c r="S6559" s="47"/>
      <c r="T6559" s="47"/>
      <c r="U6559" s="47"/>
      <c r="V6559" s="47"/>
      <c r="W6559" s="47"/>
      <c r="X6559" s="91">
        <f>H6560</f>
        <v>0</v>
      </c>
      <c r="Y6559" s="91">
        <f>H6561</f>
        <v>0</v>
      </c>
      <c r="Z6559" s="91">
        <f>H6562</f>
        <v>0</v>
      </c>
      <c r="AA6559" s="91">
        <f>H6563</f>
        <v>0</v>
      </c>
    </row>
    <row r="6560" spans="2:27" ht="15" thickBot="1" x14ac:dyDescent="0.35">
      <c r="B6560" s="47" t="s">
        <v>13</v>
      </c>
      <c r="C6560" s="47"/>
      <c r="D6560" s="47"/>
      <c r="E6560" s="47"/>
      <c r="F6560" s="47"/>
      <c r="G6560" s="47"/>
      <c r="H6560" s="112"/>
      <c r="I6560" s="59"/>
      <c r="J6560" s="48" t="s">
        <v>5</v>
      </c>
      <c r="K6560" s="47" t="s">
        <v>15</v>
      </c>
      <c r="L6560" s="47"/>
      <c r="M6560" s="47"/>
      <c r="N6560" s="47"/>
      <c r="O6560" s="47"/>
      <c r="P6560" s="47"/>
      <c r="Q6560" s="47"/>
      <c r="R6560" s="47"/>
      <c r="S6560" s="47"/>
      <c r="T6560" s="47"/>
      <c r="U6560" s="47"/>
      <c r="V6560" s="47"/>
      <c r="W6560" s="47"/>
      <c r="X6560" s="91"/>
      <c r="Y6560" s="91"/>
      <c r="Z6560" s="91"/>
      <c r="AA6560" s="91"/>
    </row>
    <row r="6561" spans="2:27" ht="15" thickBot="1" x14ac:dyDescent="0.35">
      <c r="B6561" s="47" t="s">
        <v>16</v>
      </c>
      <c r="C6561" s="47"/>
      <c r="D6561" s="47"/>
      <c r="E6561" s="47"/>
      <c r="F6561" s="47"/>
      <c r="G6561" s="47"/>
      <c r="H6561" s="137"/>
      <c r="I6561" s="47"/>
      <c r="J6561" s="48" t="s">
        <v>5</v>
      </c>
      <c r="K6561" s="47" t="s">
        <v>17</v>
      </c>
      <c r="L6561" s="47"/>
      <c r="M6561" s="47"/>
      <c r="N6561" s="47"/>
      <c r="O6561" s="47"/>
      <c r="P6561" s="47"/>
      <c r="Q6561" s="47"/>
      <c r="R6561" s="47"/>
      <c r="S6561" s="47"/>
      <c r="T6561" s="47"/>
      <c r="U6561" s="47"/>
      <c r="V6561" s="47"/>
      <c r="W6561" s="47"/>
      <c r="X6561" s="91"/>
      <c r="Y6561" s="91"/>
      <c r="Z6561" s="91"/>
      <c r="AA6561" s="91"/>
    </row>
    <row r="6562" spans="2:27" ht="15" thickBot="1" x14ac:dyDescent="0.35">
      <c r="B6562" s="47" t="str">
        <f>IF(H6561="Erdgas","Nettorechnungsbetrag (Erdgas)",IF(H6561="Strom","Nettorechnungsbetrag (Strom)",IF(H6561="Wärme/Kälte","Nettorechnungsbetrag (Wärme/Kälte)","Bitte Energieart auswählen!")))</f>
        <v>Bitte Energieart auswählen!</v>
      </c>
      <c r="C6562" s="47"/>
      <c r="D6562" s="47"/>
      <c r="E6562" s="47"/>
      <c r="F6562" s="47"/>
      <c r="G6562" s="47"/>
      <c r="H6562" s="113"/>
      <c r="I6562" s="60" t="s">
        <v>18</v>
      </c>
      <c r="J6562" s="48" t="s">
        <v>5</v>
      </c>
      <c r="K6562" s="47" t="str">
        <f>IF(H6561="Erdgas","Erdgaskosten exkl. Steuern, Abgaben, Netzentgelte, etc.",IF(H6561="Strom","Stromkosten exkl. Steuern, Abgaben, Netzentgelte, etc.",IF(H6561="Wärme/Kälte","Wärme-/Kältekosten exkl. Steuern, Abgaben, Netzentgelte, etc.","Bitte Energieart auswählen!")))</f>
        <v>Bitte Energieart auswählen!</v>
      </c>
      <c r="L6562" s="47"/>
      <c r="M6562" s="47"/>
      <c r="N6562" s="47"/>
      <c r="O6562" s="47"/>
      <c r="P6562" s="47"/>
      <c r="Q6562" s="47"/>
      <c r="R6562" s="47"/>
      <c r="S6562" s="47"/>
      <c r="T6562" s="47"/>
      <c r="U6562" s="47"/>
      <c r="V6562" s="47"/>
      <c r="W6562" s="47"/>
      <c r="X6562" s="91"/>
      <c r="Y6562" s="91"/>
      <c r="Z6562" s="91"/>
      <c r="AA6562" s="91"/>
    </row>
    <row r="6563" spans="2:27" ht="15" thickBot="1" x14ac:dyDescent="0.35">
      <c r="B6563" s="47" t="str">
        <f>IF(AND(H6561="Erdgas",H6560="Nein"),"Erdgasverbrauch in kWh gem. letzter Jahresabrechnung",IF(H6561="Erdgas","Erdgasverbrauch in kWh im Kalenderjahr 2021",IF(AND(H6561="Strom",H6560="Nein"),"Stromverbrauch in kWh gem. letzter Jahresabrechnung",IF(H6561="Strom","Stromverbrauch in kWh im Kalenderjahr 2021",IF(AND(H6561="Wärme/Kälte",H6560="Nein"),"Wärme-/Kälteverbrauch in kWh gem. letzter Jahresabrechnung",IF(H6561="Wärme/Kälte","Wärme-/Kälteverbrauch in kWh im Kalenderjahr 2021","Bitte Energieart auswählen!"))))))</f>
        <v>Bitte Energieart auswählen!</v>
      </c>
      <c r="C6563" s="47"/>
      <c r="D6563" s="47"/>
      <c r="E6563" s="47"/>
      <c r="F6563" s="47"/>
      <c r="G6563" s="47"/>
      <c r="H6563" s="114"/>
      <c r="I6563" s="60" t="s">
        <v>19</v>
      </c>
      <c r="J6563" s="48" t="s">
        <v>5</v>
      </c>
      <c r="K6563" s="47" t="str">
        <f>IF(H6560="Nein",IF(H6561="Erdgas","Den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endet."),IF(H6561="Erdgas","Bitte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63" s="47"/>
      <c r="M6563" s="47"/>
      <c r="N6563" s="47"/>
      <c r="O6563" s="47"/>
      <c r="P6563" s="47"/>
      <c r="Q6563" s="47"/>
      <c r="R6563" s="47"/>
      <c r="S6563" s="47"/>
      <c r="T6563" s="47"/>
      <c r="U6563" s="47"/>
      <c r="V6563" s="47"/>
      <c r="W6563" s="47"/>
      <c r="X6563" s="91"/>
      <c r="Y6563" s="91"/>
      <c r="Z6563" s="91"/>
      <c r="AA6563" s="91"/>
    </row>
    <row r="6564" spans="2:27" x14ac:dyDescent="0.3">
      <c r="B6564" s="46"/>
      <c r="C6564" s="46"/>
      <c r="D6564" s="46"/>
      <c r="E6564" s="46"/>
      <c r="F6564" s="46"/>
      <c r="G6564" s="46"/>
      <c r="H6564" s="46"/>
      <c r="I6564" s="46"/>
      <c r="J6564" s="46"/>
      <c r="K6564" s="46"/>
      <c r="L6564" s="46"/>
      <c r="M6564" s="46"/>
      <c r="N6564" s="46"/>
      <c r="O6564" s="46"/>
      <c r="P6564" s="46"/>
      <c r="Q6564" s="46"/>
      <c r="R6564" s="46"/>
      <c r="S6564" s="46"/>
      <c r="T6564" s="46"/>
      <c r="U6564" s="46"/>
      <c r="V6564" s="46"/>
      <c r="W6564" s="46"/>
      <c r="X6564" s="91"/>
      <c r="Y6564" s="91"/>
      <c r="Z6564" s="91"/>
      <c r="AA6564" s="91"/>
    </row>
    <row r="6565" spans="2:27" ht="18" thickBot="1" x14ac:dyDescent="0.5">
      <c r="B6565" s="56" t="s">
        <v>10</v>
      </c>
      <c r="C6565" s="47"/>
      <c r="D6565" s="47"/>
      <c r="E6565" s="47"/>
      <c r="F6565" s="47"/>
      <c r="G6565" s="47"/>
      <c r="H6565" s="47"/>
      <c r="I6565" s="47"/>
      <c r="J6565" s="47"/>
      <c r="K6565" s="47"/>
      <c r="L6565" s="47"/>
      <c r="M6565" s="47"/>
      <c r="N6565" s="47"/>
      <c r="O6565" s="47"/>
      <c r="P6565" s="47"/>
      <c r="Q6565" s="47"/>
      <c r="R6565" s="47"/>
      <c r="S6565" s="47"/>
      <c r="T6565" s="47"/>
      <c r="U6565" s="47"/>
      <c r="V6565" s="47"/>
      <c r="W6565" s="47"/>
      <c r="X6565" s="91"/>
      <c r="Y6565" s="90"/>
      <c r="Z6565" s="91"/>
      <c r="AA6565" s="91"/>
    </row>
    <row r="6566" spans="2:27" ht="15" thickBot="1" x14ac:dyDescent="0.35">
      <c r="B6566" s="47" t="s">
        <v>11</v>
      </c>
      <c r="C6566" s="47"/>
      <c r="D6566" s="47"/>
      <c r="E6566" s="47"/>
      <c r="F6566" s="47"/>
      <c r="G6566" s="47"/>
      <c r="H6566" s="112"/>
      <c r="I6566" s="47"/>
      <c r="J6566" s="48" t="s">
        <v>5</v>
      </c>
      <c r="K6566" s="47" t="s">
        <v>12</v>
      </c>
      <c r="L6566" s="47"/>
      <c r="M6566" s="47"/>
      <c r="N6566" s="47"/>
      <c r="O6566" s="47"/>
      <c r="P6566" s="47"/>
      <c r="Q6566" s="47"/>
      <c r="R6566" s="47"/>
      <c r="S6566" s="47"/>
      <c r="T6566" s="47"/>
      <c r="U6566" s="47"/>
      <c r="V6566" s="47"/>
      <c r="W6566" s="47"/>
      <c r="X6566" s="91">
        <f>H6567</f>
        <v>0</v>
      </c>
      <c r="Y6566" s="91">
        <f>H6568</f>
        <v>0</v>
      </c>
      <c r="Z6566" s="91">
        <f>H6569</f>
        <v>0</v>
      </c>
      <c r="AA6566" s="91">
        <f>H6570</f>
        <v>0</v>
      </c>
    </row>
    <row r="6567" spans="2:27" ht="15" thickBot="1" x14ac:dyDescent="0.35">
      <c r="B6567" s="47" t="s">
        <v>13</v>
      </c>
      <c r="C6567" s="47"/>
      <c r="D6567" s="47"/>
      <c r="E6567" s="47"/>
      <c r="F6567" s="47"/>
      <c r="G6567" s="47"/>
      <c r="H6567" s="112"/>
      <c r="I6567" s="59"/>
      <c r="J6567" s="48" t="s">
        <v>5</v>
      </c>
      <c r="K6567" s="47" t="s">
        <v>15</v>
      </c>
      <c r="L6567" s="47"/>
      <c r="M6567" s="47"/>
      <c r="N6567" s="47"/>
      <c r="O6567" s="47"/>
      <c r="P6567" s="47"/>
      <c r="Q6567" s="47"/>
      <c r="R6567" s="47"/>
      <c r="S6567" s="47"/>
      <c r="T6567" s="47"/>
      <c r="U6567" s="47"/>
      <c r="V6567" s="47"/>
      <c r="W6567" s="47"/>
      <c r="X6567" s="91"/>
      <c r="Y6567" s="91"/>
      <c r="Z6567" s="91"/>
      <c r="AA6567" s="91"/>
    </row>
    <row r="6568" spans="2:27" ht="15" thickBot="1" x14ac:dyDescent="0.35">
      <c r="B6568" s="47" t="s">
        <v>16</v>
      </c>
      <c r="C6568" s="47"/>
      <c r="D6568" s="47"/>
      <c r="E6568" s="47"/>
      <c r="F6568" s="47"/>
      <c r="G6568" s="47"/>
      <c r="H6568" s="137"/>
      <c r="I6568" s="47"/>
      <c r="J6568" s="48" t="s">
        <v>5</v>
      </c>
      <c r="K6568" s="47" t="s">
        <v>17</v>
      </c>
      <c r="L6568" s="47"/>
      <c r="M6568" s="47"/>
      <c r="N6568" s="47"/>
      <c r="O6568" s="47"/>
      <c r="P6568" s="47"/>
      <c r="Q6568" s="47"/>
      <c r="R6568" s="47"/>
      <c r="S6568" s="47"/>
      <c r="T6568" s="47"/>
      <c r="U6568" s="47"/>
      <c r="V6568" s="47"/>
      <c r="W6568" s="47"/>
      <c r="X6568" s="91"/>
      <c r="Y6568" s="91"/>
      <c r="Z6568" s="91"/>
      <c r="AA6568" s="91"/>
    </row>
    <row r="6569" spans="2:27" ht="15" thickBot="1" x14ac:dyDescent="0.35">
      <c r="B6569" s="47" t="str">
        <f>IF(H6568="Erdgas","Nettorechnungsbetrag (Erdgas)",IF(H6568="Strom","Nettorechnungsbetrag (Strom)",IF(H6568="Wärme/Kälte","Nettorechnungsbetrag (Wärme/Kälte)","Bitte Energieart auswählen!")))</f>
        <v>Bitte Energieart auswählen!</v>
      </c>
      <c r="C6569" s="47"/>
      <c r="D6569" s="47"/>
      <c r="E6569" s="47"/>
      <c r="F6569" s="47"/>
      <c r="G6569" s="47"/>
      <c r="H6569" s="113"/>
      <c r="I6569" s="60" t="s">
        <v>18</v>
      </c>
      <c r="J6569" s="48" t="s">
        <v>5</v>
      </c>
      <c r="K6569" s="47" t="str">
        <f>IF(H6568="Erdgas","Erdgaskosten exkl. Steuern, Abgaben, Netzentgelte, etc.",IF(H6568="Strom","Stromkosten exkl. Steuern, Abgaben, Netzentgelte, etc.",IF(H6568="Wärme/Kälte","Wärme-/Kältekosten exkl. Steuern, Abgaben, Netzentgelte, etc.","Bitte Energieart auswählen!")))</f>
        <v>Bitte Energieart auswählen!</v>
      </c>
      <c r="L6569" s="47"/>
      <c r="M6569" s="47"/>
      <c r="N6569" s="47"/>
      <c r="O6569" s="47"/>
      <c r="P6569" s="47"/>
      <c r="Q6569" s="47"/>
      <c r="R6569" s="47"/>
      <c r="S6569" s="47"/>
      <c r="T6569" s="47"/>
      <c r="U6569" s="47"/>
      <c r="V6569" s="47"/>
      <c r="W6569" s="47"/>
      <c r="X6569" s="91"/>
      <c r="Y6569" s="91"/>
      <c r="Z6569" s="91"/>
      <c r="AA6569" s="91"/>
    </row>
    <row r="6570" spans="2:27" ht="15" thickBot="1" x14ac:dyDescent="0.35">
      <c r="B6570" s="47" t="str">
        <f>IF(AND(H6568="Erdgas",H6567="Nein"),"Erdgasverbrauch in kWh gem. letzter Jahresabrechnung",IF(H6568="Erdgas","Erdgasverbrauch in kWh im Kalenderjahr 2021",IF(AND(H6568="Strom",H6567="Nein"),"Stromverbrauch in kWh gem. letzter Jahresabrechnung",IF(H6568="Strom","Stromverbrauch in kWh im Kalenderjahr 2021",IF(AND(H6568="Wärme/Kälte",H6567="Nein"),"Wärme-/Kälteverbrauch in kWh gem. letzter Jahresabrechnung",IF(H6568="Wärme/Kälte","Wärme-/Kälteverbrauch in kWh im Kalenderjahr 2021","Bitte Energieart auswählen!"))))))</f>
        <v>Bitte Energieart auswählen!</v>
      </c>
      <c r="C6570" s="47"/>
      <c r="D6570" s="47"/>
      <c r="E6570" s="47"/>
      <c r="F6570" s="47"/>
      <c r="G6570" s="47"/>
      <c r="H6570" s="114"/>
      <c r="I6570" s="60" t="s">
        <v>19</v>
      </c>
      <c r="J6570" s="48" t="s">
        <v>5</v>
      </c>
      <c r="K6570" s="47" t="str">
        <f>IF(H6567="Nein",IF(H6568="Erdgas","Den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endet."),IF(H6568="Erdgas","Bitte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70" s="47"/>
      <c r="M6570" s="47"/>
      <c r="N6570" s="47"/>
      <c r="O6570" s="47"/>
      <c r="P6570" s="47"/>
      <c r="Q6570" s="47"/>
      <c r="R6570" s="47"/>
      <c r="S6570" s="47"/>
      <c r="T6570" s="47"/>
      <c r="U6570" s="47"/>
      <c r="V6570" s="47"/>
      <c r="W6570" s="47"/>
      <c r="X6570" s="91"/>
      <c r="Y6570" s="91"/>
      <c r="Z6570" s="91"/>
      <c r="AA6570" s="91"/>
    </row>
    <row r="6571" spans="2:27" x14ac:dyDescent="0.3">
      <c r="B6571" s="46"/>
      <c r="C6571" s="46"/>
      <c r="D6571" s="46"/>
      <c r="E6571" s="46"/>
      <c r="F6571" s="46"/>
      <c r="G6571" s="46"/>
      <c r="H6571" s="46"/>
      <c r="I6571" s="46"/>
      <c r="J6571" s="46"/>
      <c r="K6571" s="46"/>
      <c r="L6571" s="46"/>
      <c r="M6571" s="46"/>
      <c r="N6571" s="46"/>
      <c r="O6571" s="46"/>
      <c r="P6571" s="46"/>
      <c r="Q6571" s="46"/>
      <c r="R6571" s="46"/>
      <c r="S6571" s="46"/>
      <c r="T6571" s="46"/>
      <c r="U6571" s="46"/>
      <c r="V6571" s="46"/>
      <c r="W6571" s="46"/>
      <c r="X6571" s="91"/>
      <c r="Y6571" s="91"/>
      <c r="Z6571" s="91"/>
      <c r="AA6571" s="91"/>
    </row>
    <row r="6572" spans="2:27" ht="18" thickBot="1" x14ac:dyDescent="0.5">
      <c r="B6572" s="56" t="s">
        <v>10</v>
      </c>
      <c r="C6572" s="47"/>
      <c r="D6572" s="47"/>
      <c r="E6572" s="47"/>
      <c r="F6572" s="47"/>
      <c r="G6572" s="47"/>
      <c r="H6572" s="47"/>
      <c r="I6572" s="47"/>
      <c r="J6572" s="47"/>
      <c r="K6572" s="47"/>
      <c r="L6572" s="47"/>
      <c r="M6572" s="47"/>
      <c r="N6572" s="47"/>
      <c r="O6572" s="47"/>
      <c r="P6572" s="47"/>
      <c r="Q6572" s="47"/>
      <c r="R6572" s="47"/>
      <c r="S6572" s="47"/>
      <c r="T6572" s="47"/>
      <c r="U6572" s="47"/>
      <c r="V6572" s="47"/>
      <c r="W6572" s="47"/>
      <c r="X6572" s="91"/>
      <c r="Y6572" s="90"/>
      <c r="Z6572" s="91"/>
      <c r="AA6572" s="91"/>
    </row>
    <row r="6573" spans="2:27" ht="15" thickBot="1" x14ac:dyDescent="0.35">
      <c r="B6573" s="47" t="s">
        <v>11</v>
      </c>
      <c r="C6573" s="47"/>
      <c r="D6573" s="47"/>
      <c r="E6573" s="47"/>
      <c r="F6573" s="47"/>
      <c r="G6573" s="47"/>
      <c r="H6573" s="112"/>
      <c r="I6573" s="47"/>
      <c r="J6573" s="48" t="s">
        <v>5</v>
      </c>
      <c r="K6573" s="47" t="s">
        <v>12</v>
      </c>
      <c r="L6573" s="47"/>
      <c r="M6573" s="47"/>
      <c r="N6573" s="47"/>
      <c r="O6573" s="47"/>
      <c r="P6573" s="47"/>
      <c r="Q6573" s="47"/>
      <c r="R6573" s="47"/>
      <c r="S6573" s="47"/>
      <c r="T6573" s="47"/>
      <c r="U6573" s="47"/>
      <c r="V6573" s="47"/>
      <c r="W6573" s="47"/>
      <c r="X6573" s="91">
        <f>H6574</f>
        <v>0</v>
      </c>
      <c r="Y6573" s="91">
        <f>H6575</f>
        <v>0</v>
      </c>
      <c r="Z6573" s="91">
        <f>H6576</f>
        <v>0</v>
      </c>
      <c r="AA6573" s="91">
        <f>H6577</f>
        <v>0</v>
      </c>
    </row>
    <row r="6574" spans="2:27" ht="15" thickBot="1" x14ac:dyDescent="0.35">
      <c r="B6574" s="47" t="s">
        <v>13</v>
      </c>
      <c r="C6574" s="47"/>
      <c r="D6574" s="47"/>
      <c r="E6574" s="47"/>
      <c r="F6574" s="47"/>
      <c r="G6574" s="47"/>
      <c r="H6574" s="112"/>
      <c r="I6574" s="59"/>
      <c r="J6574" s="48" t="s">
        <v>5</v>
      </c>
      <c r="K6574" s="47" t="s">
        <v>15</v>
      </c>
      <c r="L6574" s="47"/>
      <c r="M6574" s="47"/>
      <c r="N6574" s="47"/>
      <c r="O6574" s="47"/>
      <c r="P6574" s="47"/>
      <c r="Q6574" s="47"/>
      <c r="R6574" s="47"/>
      <c r="S6574" s="47"/>
      <c r="T6574" s="47"/>
      <c r="U6574" s="47"/>
      <c r="V6574" s="47"/>
      <c r="W6574" s="47"/>
      <c r="X6574" s="91"/>
      <c r="Y6574" s="91"/>
      <c r="Z6574" s="91"/>
      <c r="AA6574" s="91"/>
    </row>
    <row r="6575" spans="2:27" ht="15" thickBot="1" x14ac:dyDescent="0.35">
      <c r="B6575" s="47" t="s">
        <v>16</v>
      </c>
      <c r="C6575" s="47"/>
      <c r="D6575" s="47"/>
      <c r="E6575" s="47"/>
      <c r="F6575" s="47"/>
      <c r="G6575" s="47"/>
      <c r="H6575" s="137"/>
      <c r="I6575" s="47"/>
      <c r="J6575" s="48" t="s">
        <v>5</v>
      </c>
      <c r="K6575" s="47" t="s">
        <v>17</v>
      </c>
      <c r="L6575" s="47"/>
      <c r="M6575" s="47"/>
      <c r="N6575" s="47"/>
      <c r="O6575" s="47"/>
      <c r="P6575" s="47"/>
      <c r="Q6575" s="47"/>
      <c r="R6575" s="47"/>
      <c r="S6575" s="47"/>
      <c r="T6575" s="47"/>
      <c r="U6575" s="47"/>
      <c r="V6575" s="47"/>
      <c r="W6575" s="47"/>
      <c r="X6575" s="91"/>
      <c r="Y6575" s="91"/>
      <c r="Z6575" s="91"/>
      <c r="AA6575" s="91"/>
    </row>
    <row r="6576" spans="2:27" ht="15" thickBot="1" x14ac:dyDescent="0.35">
      <c r="B6576" s="47" t="str">
        <f>IF(H6575="Erdgas","Nettorechnungsbetrag (Erdgas)",IF(H6575="Strom","Nettorechnungsbetrag (Strom)",IF(H6575="Wärme/Kälte","Nettorechnungsbetrag (Wärme/Kälte)","Bitte Energieart auswählen!")))</f>
        <v>Bitte Energieart auswählen!</v>
      </c>
      <c r="C6576" s="47"/>
      <c r="D6576" s="47"/>
      <c r="E6576" s="47"/>
      <c r="F6576" s="47"/>
      <c r="G6576" s="47"/>
      <c r="H6576" s="113"/>
      <c r="I6576" s="60" t="s">
        <v>18</v>
      </c>
      <c r="J6576" s="48" t="s">
        <v>5</v>
      </c>
      <c r="K6576" s="47" t="str">
        <f>IF(H6575="Erdgas","Erdgaskosten exkl. Steuern, Abgaben, Netzentgelte, etc.",IF(H6575="Strom","Stromkosten exkl. Steuern, Abgaben, Netzentgelte, etc.",IF(H6575="Wärme/Kälte","Wärme-/Kältekosten exkl. Steuern, Abgaben, Netzentgelte, etc.","Bitte Energieart auswählen!")))</f>
        <v>Bitte Energieart auswählen!</v>
      </c>
      <c r="L6576" s="47"/>
      <c r="M6576" s="47"/>
      <c r="N6576" s="47"/>
      <c r="O6576" s="47"/>
      <c r="P6576" s="47"/>
      <c r="Q6576" s="47"/>
      <c r="R6576" s="47"/>
      <c r="S6576" s="47"/>
      <c r="T6576" s="47"/>
      <c r="U6576" s="47"/>
      <c r="V6576" s="47"/>
      <c r="W6576" s="47"/>
      <c r="X6576" s="91"/>
      <c r="Y6576" s="91"/>
      <c r="Z6576" s="91"/>
      <c r="AA6576" s="91"/>
    </row>
    <row r="6577" spans="2:27" ht="15" thickBot="1" x14ac:dyDescent="0.35">
      <c r="B6577" s="47" t="str">
        <f>IF(AND(H6575="Erdgas",H6574="Nein"),"Erdgasverbrauch in kWh gem. letzter Jahresabrechnung",IF(H6575="Erdgas","Erdgasverbrauch in kWh im Kalenderjahr 2021",IF(AND(H6575="Strom",H6574="Nein"),"Stromverbrauch in kWh gem. letzter Jahresabrechnung",IF(H6575="Strom","Stromverbrauch in kWh im Kalenderjahr 2021",IF(AND(H6575="Wärme/Kälte",H6574="Nein"),"Wärme-/Kälteverbrauch in kWh gem. letzter Jahresabrechnung",IF(H6575="Wärme/Kälte","Wärme-/Kälteverbrauch in kWh im Kalenderjahr 2021","Bitte Energieart auswählen!"))))))</f>
        <v>Bitte Energieart auswählen!</v>
      </c>
      <c r="C6577" s="47"/>
      <c r="D6577" s="47"/>
      <c r="E6577" s="47"/>
      <c r="F6577" s="47"/>
      <c r="G6577" s="47"/>
      <c r="H6577" s="114"/>
      <c r="I6577" s="60" t="s">
        <v>19</v>
      </c>
      <c r="J6577" s="48" t="s">
        <v>5</v>
      </c>
      <c r="K6577" s="47" t="str">
        <f>IF(H6574="Nein",IF(H6575="Erdgas","Den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endet."),IF(H6575="Erdgas","Bitte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77" s="47"/>
      <c r="M6577" s="47"/>
      <c r="N6577" s="47"/>
      <c r="O6577" s="47"/>
      <c r="P6577" s="47"/>
      <c r="Q6577" s="47"/>
      <c r="R6577" s="47"/>
      <c r="S6577" s="47"/>
      <c r="T6577" s="47"/>
      <c r="U6577" s="47"/>
      <c r="V6577" s="47"/>
      <c r="W6577" s="47"/>
      <c r="X6577" s="91"/>
      <c r="Y6577" s="91"/>
      <c r="Z6577" s="91"/>
      <c r="AA6577" s="91"/>
    </row>
    <row r="6578" spans="2:27" x14ac:dyDescent="0.3">
      <c r="B6578" s="46"/>
      <c r="C6578" s="46"/>
      <c r="D6578" s="46"/>
      <c r="E6578" s="46"/>
      <c r="F6578" s="46"/>
      <c r="G6578" s="46"/>
      <c r="H6578" s="46"/>
      <c r="I6578" s="46"/>
      <c r="J6578" s="46"/>
      <c r="K6578" s="46"/>
      <c r="L6578" s="46"/>
      <c r="M6578" s="46"/>
      <c r="N6578" s="46"/>
      <c r="O6578" s="46"/>
      <c r="P6578" s="46"/>
      <c r="Q6578" s="46"/>
      <c r="R6578" s="46"/>
      <c r="S6578" s="46"/>
      <c r="T6578" s="46"/>
      <c r="U6578" s="46"/>
      <c r="V6578" s="46"/>
      <c r="W6578" s="46"/>
      <c r="X6578" s="91"/>
      <c r="Y6578" s="91"/>
      <c r="Z6578" s="91"/>
      <c r="AA6578" s="91"/>
    </row>
    <row r="6579" spans="2:27" ht="18" thickBot="1" x14ac:dyDescent="0.5">
      <c r="B6579" s="56" t="s">
        <v>10</v>
      </c>
      <c r="C6579" s="47"/>
      <c r="D6579" s="47"/>
      <c r="E6579" s="47"/>
      <c r="F6579" s="47"/>
      <c r="G6579" s="47"/>
      <c r="H6579" s="47"/>
      <c r="I6579" s="47"/>
      <c r="J6579" s="47"/>
      <c r="K6579" s="47"/>
      <c r="L6579" s="47"/>
      <c r="M6579" s="47"/>
      <c r="N6579" s="47"/>
      <c r="O6579" s="47"/>
      <c r="P6579" s="47"/>
      <c r="Q6579" s="47"/>
      <c r="R6579" s="47"/>
      <c r="S6579" s="47"/>
      <c r="T6579" s="47"/>
      <c r="U6579" s="47"/>
      <c r="V6579" s="47"/>
      <c r="W6579" s="47"/>
      <c r="X6579" s="91"/>
      <c r="Y6579" s="90"/>
      <c r="Z6579" s="91"/>
      <c r="AA6579" s="91"/>
    </row>
    <row r="6580" spans="2:27" ht="15" thickBot="1" x14ac:dyDescent="0.35">
      <c r="B6580" s="47" t="s">
        <v>11</v>
      </c>
      <c r="C6580" s="47"/>
      <c r="D6580" s="47"/>
      <c r="E6580" s="47"/>
      <c r="F6580" s="47"/>
      <c r="G6580" s="47"/>
      <c r="H6580" s="112"/>
      <c r="I6580" s="47"/>
      <c r="J6580" s="48" t="s">
        <v>5</v>
      </c>
      <c r="K6580" s="47" t="s">
        <v>12</v>
      </c>
      <c r="L6580" s="47"/>
      <c r="M6580" s="47"/>
      <c r="N6580" s="47"/>
      <c r="O6580" s="47"/>
      <c r="P6580" s="47"/>
      <c r="Q6580" s="47"/>
      <c r="R6580" s="47"/>
      <c r="S6580" s="47"/>
      <c r="T6580" s="47"/>
      <c r="U6580" s="47"/>
      <c r="V6580" s="47"/>
      <c r="W6580" s="47"/>
      <c r="X6580" s="91">
        <f>H6581</f>
        <v>0</v>
      </c>
      <c r="Y6580" s="91">
        <f>H6582</f>
        <v>0</v>
      </c>
      <c r="Z6580" s="91">
        <f>H6583</f>
        <v>0</v>
      </c>
      <c r="AA6580" s="91">
        <f>H6584</f>
        <v>0</v>
      </c>
    </row>
    <row r="6581" spans="2:27" ht="15" thickBot="1" x14ac:dyDescent="0.35">
      <c r="B6581" s="47" t="s">
        <v>13</v>
      </c>
      <c r="C6581" s="47"/>
      <c r="D6581" s="47"/>
      <c r="E6581" s="47"/>
      <c r="F6581" s="47"/>
      <c r="G6581" s="47"/>
      <c r="H6581" s="112"/>
      <c r="I6581" s="59"/>
      <c r="J6581" s="48" t="s">
        <v>5</v>
      </c>
      <c r="K6581" s="47" t="s">
        <v>15</v>
      </c>
      <c r="L6581" s="47"/>
      <c r="M6581" s="47"/>
      <c r="N6581" s="47"/>
      <c r="O6581" s="47"/>
      <c r="P6581" s="47"/>
      <c r="Q6581" s="47"/>
      <c r="R6581" s="47"/>
      <c r="S6581" s="47"/>
      <c r="T6581" s="47"/>
      <c r="U6581" s="47"/>
      <c r="V6581" s="47"/>
      <c r="W6581" s="47"/>
      <c r="X6581" s="91"/>
      <c r="Y6581" s="91"/>
      <c r="Z6581" s="91"/>
      <c r="AA6581" s="91"/>
    </row>
    <row r="6582" spans="2:27" ht="15" thickBot="1" x14ac:dyDescent="0.35">
      <c r="B6582" s="47" t="s">
        <v>16</v>
      </c>
      <c r="C6582" s="47"/>
      <c r="D6582" s="47"/>
      <c r="E6582" s="47"/>
      <c r="F6582" s="47"/>
      <c r="G6582" s="47"/>
      <c r="H6582" s="137"/>
      <c r="I6582" s="47"/>
      <c r="J6582" s="48" t="s">
        <v>5</v>
      </c>
      <c r="K6582" s="47" t="s">
        <v>17</v>
      </c>
      <c r="L6582" s="47"/>
      <c r="M6582" s="47"/>
      <c r="N6582" s="47"/>
      <c r="O6582" s="47"/>
      <c r="P6582" s="47"/>
      <c r="Q6582" s="47"/>
      <c r="R6582" s="47"/>
      <c r="S6582" s="47"/>
      <c r="T6582" s="47"/>
      <c r="U6582" s="47"/>
      <c r="V6582" s="47"/>
      <c r="W6582" s="47"/>
      <c r="X6582" s="91"/>
      <c r="Y6582" s="91"/>
      <c r="Z6582" s="91"/>
      <c r="AA6582" s="91"/>
    </row>
    <row r="6583" spans="2:27" ht="15" thickBot="1" x14ac:dyDescent="0.35">
      <c r="B6583" s="47" t="str">
        <f>IF(H6582="Erdgas","Nettorechnungsbetrag (Erdgas)",IF(H6582="Strom","Nettorechnungsbetrag (Strom)",IF(H6582="Wärme/Kälte","Nettorechnungsbetrag (Wärme/Kälte)","Bitte Energieart auswählen!")))</f>
        <v>Bitte Energieart auswählen!</v>
      </c>
      <c r="C6583" s="47"/>
      <c r="D6583" s="47"/>
      <c r="E6583" s="47"/>
      <c r="F6583" s="47"/>
      <c r="G6583" s="47"/>
      <c r="H6583" s="113"/>
      <c r="I6583" s="60" t="s">
        <v>18</v>
      </c>
      <c r="J6583" s="48" t="s">
        <v>5</v>
      </c>
      <c r="K6583" s="47" t="str">
        <f>IF(H6582="Erdgas","Erdgaskosten exkl. Steuern, Abgaben, Netzentgelte, etc.",IF(H6582="Strom","Stromkosten exkl. Steuern, Abgaben, Netzentgelte, etc.",IF(H6582="Wärme/Kälte","Wärme-/Kältekosten exkl. Steuern, Abgaben, Netzentgelte, etc.","Bitte Energieart auswählen!")))</f>
        <v>Bitte Energieart auswählen!</v>
      </c>
      <c r="L6583" s="47"/>
      <c r="M6583" s="47"/>
      <c r="N6583" s="47"/>
      <c r="O6583" s="47"/>
      <c r="P6583" s="47"/>
      <c r="Q6583" s="47"/>
      <c r="R6583" s="47"/>
      <c r="S6583" s="47"/>
      <c r="T6583" s="47"/>
      <c r="U6583" s="47"/>
      <c r="V6583" s="47"/>
      <c r="W6583" s="47"/>
      <c r="X6583" s="91"/>
      <c r="Y6583" s="91"/>
      <c r="Z6583" s="91"/>
      <c r="AA6583" s="91"/>
    </row>
    <row r="6584" spans="2:27" ht="15" thickBot="1" x14ac:dyDescent="0.35">
      <c r="B6584" s="47" t="str">
        <f>IF(AND(H6582="Erdgas",H6581="Nein"),"Erdgasverbrauch in kWh gem. letzter Jahresabrechnung",IF(H6582="Erdgas","Erdgasverbrauch in kWh im Kalenderjahr 2021",IF(AND(H6582="Strom",H6581="Nein"),"Stromverbrauch in kWh gem. letzter Jahresabrechnung",IF(H6582="Strom","Stromverbrauch in kWh im Kalenderjahr 2021",IF(AND(H6582="Wärme/Kälte",H6581="Nein"),"Wärme-/Kälteverbrauch in kWh gem. letzter Jahresabrechnung",IF(H6582="Wärme/Kälte","Wärme-/Kälteverbrauch in kWh im Kalenderjahr 2021","Bitte Energieart auswählen!"))))))</f>
        <v>Bitte Energieart auswählen!</v>
      </c>
      <c r="C6584" s="47"/>
      <c r="D6584" s="47"/>
      <c r="E6584" s="47"/>
      <c r="F6584" s="47"/>
      <c r="G6584" s="47"/>
      <c r="H6584" s="114"/>
      <c r="I6584" s="60" t="s">
        <v>19</v>
      </c>
      <c r="J6584" s="48" t="s">
        <v>5</v>
      </c>
      <c r="K6584" s="47" t="str">
        <f>IF(H6581="Nein",IF(H6582="Erdgas","Den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endet."),IF(H6582="Erdgas","Bitte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84" s="47"/>
      <c r="M6584" s="47"/>
      <c r="N6584" s="47"/>
      <c r="O6584" s="47"/>
      <c r="P6584" s="47"/>
      <c r="Q6584" s="47"/>
      <c r="R6584" s="47"/>
      <c r="S6584" s="47"/>
      <c r="T6584" s="47"/>
      <c r="U6584" s="47"/>
      <c r="V6584" s="47"/>
      <c r="W6584" s="47"/>
      <c r="X6584" s="91"/>
      <c r="Y6584" s="91"/>
      <c r="Z6584" s="91"/>
      <c r="AA6584" s="91"/>
    </row>
    <row r="6585" spans="2:27" x14ac:dyDescent="0.3">
      <c r="B6585" s="46"/>
      <c r="C6585" s="46"/>
      <c r="D6585" s="46"/>
      <c r="E6585" s="46"/>
      <c r="F6585" s="46"/>
      <c r="G6585" s="46"/>
      <c r="H6585" s="46"/>
      <c r="I6585" s="46"/>
      <c r="J6585" s="46"/>
      <c r="K6585" s="46"/>
      <c r="L6585" s="46"/>
      <c r="M6585" s="46"/>
      <c r="N6585" s="46"/>
      <c r="O6585" s="46"/>
      <c r="P6585" s="46"/>
      <c r="Q6585" s="46"/>
      <c r="R6585" s="46"/>
      <c r="S6585" s="46"/>
      <c r="T6585" s="46"/>
      <c r="U6585" s="46"/>
      <c r="V6585" s="46"/>
      <c r="W6585" s="46"/>
      <c r="X6585" s="91"/>
      <c r="Y6585" s="91"/>
      <c r="Z6585" s="91"/>
      <c r="AA6585" s="91"/>
    </row>
    <row r="6586" spans="2:27" ht="18" thickBot="1" x14ac:dyDescent="0.5">
      <c r="B6586" s="56" t="s">
        <v>10</v>
      </c>
      <c r="C6586" s="47"/>
      <c r="D6586" s="47"/>
      <c r="E6586" s="47"/>
      <c r="F6586" s="47"/>
      <c r="G6586" s="47"/>
      <c r="H6586" s="47"/>
      <c r="I6586" s="47"/>
      <c r="J6586" s="47"/>
      <c r="K6586" s="47"/>
      <c r="L6586" s="47"/>
      <c r="M6586" s="47"/>
      <c r="N6586" s="47"/>
      <c r="O6586" s="47"/>
      <c r="P6586" s="47"/>
      <c r="Q6586" s="47"/>
      <c r="R6586" s="47"/>
      <c r="S6586" s="47"/>
      <c r="T6586" s="47"/>
      <c r="U6586" s="47"/>
      <c r="V6586" s="47"/>
      <c r="W6586" s="47"/>
      <c r="X6586" s="91"/>
      <c r="Y6586" s="90"/>
      <c r="Z6586" s="91"/>
      <c r="AA6586" s="91"/>
    </row>
    <row r="6587" spans="2:27" ht="15" thickBot="1" x14ac:dyDescent="0.35">
      <c r="B6587" s="47" t="s">
        <v>11</v>
      </c>
      <c r="C6587" s="47"/>
      <c r="D6587" s="47"/>
      <c r="E6587" s="47"/>
      <c r="F6587" s="47"/>
      <c r="G6587" s="47"/>
      <c r="H6587" s="112"/>
      <c r="I6587" s="47"/>
      <c r="J6587" s="48" t="s">
        <v>5</v>
      </c>
      <c r="K6587" s="47" t="s">
        <v>12</v>
      </c>
      <c r="L6587" s="47"/>
      <c r="M6587" s="47"/>
      <c r="N6587" s="47"/>
      <c r="O6587" s="47"/>
      <c r="P6587" s="47"/>
      <c r="Q6587" s="47"/>
      <c r="R6587" s="47"/>
      <c r="S6587" s="47"/>
      <c r="T6587" s="47"/>
      <c r="U6587" s="47"/>
      <c r="V6587" s="47"/>
      <c r="W6587" s="47"/>
      <c r="X6587" s="91">
        <f>H6588</f>
        <v>0</v>
      </c>
      <c r="Y6587" s="91">
        <f>H6589</f>
        <v>0</v>
      </c>
      <c r="Z6587" s="91">
        <f>H6590</f>
        <v>0</v>
      </c>
      <c r="AA6587" s="91">
        <f>H6591</f>
        <v>0</v>
      </c>
    </row>
    <row r="6588" spans="2:27" ht="15" thickBot="1" x14ac:dyDescent="0.35">
      <c r="B6588" s="47" t="s">
        <v>13</v>
      </c>
      <c r="C6588" s="47"/>
      <c r="D6588" s="47"/>
      <c r="E6588" s="47"/>
      <c r="F6588" s="47"/>
      <c r="G6588" s="47"/>
      <c r="H6588" s="112"/>
      <c r="I6588" s="59"/>
      <c r="J6588" s="48" t="s">
        <v>5</v>
      </c>
      <c r="K6588" s="47" t="s">
        <v>15</v>
      </c>
      <c r="L6588" s="47"/>
      <c r="M6588" s="47"/>
      <c r="N6588" s="47"/>
      <c r="O6588" s="47"/>
      <c r="P6588" s="47"/>
      <c r="Q6588" s="47"/>
      <c r="R6588" s="47"/>
      <c r="S6588" s="47"/>
      <c r="T6588" s="47"/>
      <c r="U6588" s="47"/>
      <c r="V6588" s="47"/>
      <c r="W6588" s="47"/>
      <c r="X6588" s="91"/>
      <c r="Y6588" s="91"/>
      <c r="Z6588" s="91"/>
      <c r="AA6588" s="91"/>
    </row>
    <row r="6589" spans="2:27" ht="15" thickBot="1" x14ac:dyDescent="0.35">
      <c r="B6589" s="47" t="s">
        <v>16</v>
      </c>
      <c r="C6589" s="47"/>
      <c r="D6589" s="47"/>
      <c r="E6589" s="47"/>
      <c r="F6589" s="47"/>
      <c r="G6589" s="47"/>
      <c r="H6589" s="137"/>
      <c r="I6589" s="47"/>
      <c r="J6589" s="48" t="s">
        <v>5</v>
      </c>
      <c r="K6589" s="47" t="s">
        <v>17</v>
      </c>
      <c r="L6589" s="47"/>
      <c r="M6589" s="47"/>
      <c r="N6589" s="47"/>
      <c r="O6589" s="47"/>
      <c r="P6589" s="47"/>
      <c r="Q6589" s="47"/>
      <c r="R6589" s="47"/>
      <c r="S6589" s="47"/>
      <c r="T6589" s="47"/>
      <c r="U6589" s="47"/>
      <c r="V6589" s="47"/>
      <c r="W6589" s="47"/>
      <c r="X6589" s="91"/>
      <c r="Y6589" s="91"/>
      <c r="Z6589" s="91"/>
      <c r="AA6589" s="91"/>
    </row>
    <row r="6590" spans="2:27" ht="15" thickBot="1" x14ac:dyDescent="0.35">
      <c r="B6590" s="47" t="str">
        <f>IF(H6589="Erdgas","Nettorechnungsbetrag (Erdgas)",IF(H6589="Strom","Nettorechnungsbetrag (Strom)",IF(H6589="Wärme/Kälte","Nettorechnungsbetrag (Wärme/Kälte)","Bitte Energieart auswählen!")))</f>
        <v>Bitte Energieart auswählen!</v>
      </c>
      <c r="C6590" s="47"/>
      <c r="D6590" s="47"/>
      <c r="E6590" s="47"/>
      <c r="F6590" s="47"/>
      <c r="G6590" s="47"/>
      <c r="H6590" s="113"/>
      <c r="I6590" s="60" t="s">
        <v>18</v>
      </c>
      <c r="J6590" s="48" t="s">
        <v>5</v>
      </c>
      <c r="K6590" s="47" t="str">
        <f>IF(H6589="Erdgas","Erdgaskosten exkl. Steuern, Abgaben, Netzentgelte, etc.",IF(H6589="Strom","Stromkosten exkl. Steuern, Abgaben, Netzentgelte, etc.",IF(H6589="Wärme/Kälte","Wärme-/Kältekosten exkl. Steuern, Abgaben, Netzentgelte, etc.","Bitte Energieart auswählen!")))</f>
        <v>Bitte Energieart auswählen!</v>
      </c>
      <c r="L6590" s="47"/>
      <c r="M6590" s="47"/>
      <c r="N6590" s="47"/>
      <c r="O6590" s="47"/>
      <c r="P6590" s="47"/>
      <c r="Q6590" s="47"/>
      <c r="R6590" s="47"/>
      <c r="S6590" s="47"/>
      <c r="T6590" s="47"/>
      <c r="U6590" s="47"/>
      <c r="V6590" s="47"/>
      <c r="W6590" s="47"/>
      <c r="X6590" s="91"/>
      <c r="Y6590" s="91"/>
      <c r="Z6590" s="91"/>
      <c r="AA6590" s="91"/>
    </row>
    <row r="6591" spans="2:27" ht="15" thickBot="1" x14ac:dyDescent="0.35">
      <c r="B6591" s="47" t="str">
        <f>IF(AND(H6589="Erdgas",H6588="Nein"),"Erdgasverbrauch in kWh gem. letzter Jahresabrechnung",IF(H6589="Erdgas","Erdgasverbrauch in kWh im Kalenderjahr 2021",IF(AND(H6589="Strom",H6588="Nein"),"Stromverbrauch in kWh gem. letzter Jahresabrechnung",IF(H6589="Strom","Stromverbrauch in kWh im Kalenderjahr 2021",IF(AND(H6589="Wärme/Kälte",H6588="Nein"),"Wärme-/Kälteverbrauch in kWh gem. letzter Jahresabrechnung",IF(H6589="Wärme/Kälte","Wärme-/Kälteverbrauch in kWh im Kalenderjahr 2021","Bitte Energieart auswählen!"))))))</f>
        <v>Bitte Energieart auswählen!</v>
      </c>
      <c r="C6591" s="47"/>
      <c r="D6591" s="47"/>
      <c r="E6591" s="47"/>
      <c r="F6591" s="47"/>
      <c r="G6591" s="47"/>
      <c r="H6591" s="114"/>
      <c r="I6591" s="60" t="s">
        <v>19</v>
      </c>
      <c r="J6591" s="48" t="s">
        <v>5</v>
      </c>
      <c r="K6591" s="47" t="str">
        <f>IF(H6588="Nein",IF(H6589="Erdgas","Den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endet."),IF(H6589="Erdgas","Bitte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91" s="47"/>
      <c r="M6591" s="47"/>
      <c r="N6591" s="47"/>
      <c r="O6591" s="47"/>
      <c r="P6591" s="47"/>
      <c r="Q6591" s="47"/>
      <c r="R6591" s="47"/>
      <c r="S6591" s="47"/>
      <c r="T6591" s="47"/>
      <c r="U6591" s="47"/>
      <c r="V6591" s="47"/>
      <c r="W6591" s="47"/>
      <c r="X6591" s="91"/>
      <c r="Y6591" s="91"/>
      <c r="Z6591" s="91"/>
      <c r="AA6591" s="91"/>
    </row>
    <row r="6592" spans="2:27" x14ac:dyDescent="0.3">
      <c r="B6592" s="46"/>
      <c r="C6592" s="46"/>
      <c r="D6592" s="46"/>
      <c r="E6592" s="46"/>
      <c r="F6592" s="46"/>
      <c r="G6592" s="46"/>
      <c r="H6592" s="46"/>
      <c r="I6592" s="46"/>
      <c r="J6592" s="46"/>
      <c r="K6592" s="46"/>
      <c r="L6592" s="46"/>
      <c r="M6592" s="46"/>
      <c r="N6592" s="46"/>
      <c r="O6592" s="46"/>
      <c r="P6592" s="46"/>
      <c r="Q6592" s="46"/>
      <c r="R6592" s="46"/>
      <c r="S6592" s="46"/>
      <c r="T6592" s="46"/>
      <c r="U6592" s="46"/>
      <c r="V6592" s="46"/>
      <c r="W6592" s="46"/>
      <c r="X6592" s="91"/>
      <c r="Y6592" s="91"/>
      <c r="Z6592" s="91"/>
      <c r="AA6592" s="91"/>
    </row>
    <row r="6593" spans="2:27" ht="18" thickBot="1" x14ac:dyDescent="0.5">
      <c r="B6593" s="56" t="s">
        <v>10</v>
      </c>
      <c r="C6593" s="47"/>
      <c r="D6593" s="47"/>
      <c r="E6593" s="47"/>
      <c r="F6593" s="47"/>
      <c r="G6593" s="47"/>
      <c r="H6593" s="47"/>
      <c r="I6593" s="47"/>
      <c r="J6593" s="47"/>
      <c r="K6593" s="47"/>
      <c r="L6593" s="47"/>
      <c r="M6593" s="47"/>
      <c r="N6593" s="47"/>
      <c r="O6593" s="47"/>
      <c r="P6593" s="47"/>
      <c r="Q6593" s="47"/>
      <c r="R6593" s="47"/>
      <c r="S6593" s="47"/>
      <c r="T6593" s="47"/>
      <c r="U6593" s="47"/>
      <c r="V6593" s="47"/>
      <c r="W6593" s="47"/>
      <c r="X6593" s="91"/>
      <c r="Y6593" s="90"/>
      <c r="Z6593" s="91"/>
      <c r="AA6593" s="91"/>
    </row>
    <row r="6594" spans="2:27" ht="15" thickBot="1" x14ac:dyDescent="0.35">
      <c r="B6594" s="47" t="s">
        <v>11</v>
      </c>
      <c r="C6594" s="47"/>
      <c r="D6594" s="47"/>
      <c r="E6594" s="47"/>
      <c r="F6594" s="47"/>
      <c r="G6594" s="47"/>
      <c r="H6594" s="112"/>
      <c r="I6594" s="47"/>
      <c r="J6594" s="48" t="s">
        <v>5</v>
      </c>
      <c r="K6594" s="47" t="s">
        <v>12</v>
      </c>
      <c r="L6594" s="47"/>
      <c r="M6594" s="47"/>
      <c r="N6594" s="47"/>
      <c r="O6594" s="47"/>
      <c r="P6594" s="47"/>
      <c r="Q6594" s="47"/>
      <c r="R6594" s="47"/>
      <c r="S6594" s="47"/>
      <c r="T6594" s="47"/>
      <c r="U6594" s="47"/>
      <c r="V6594" s="47"/>
      <c r="W6594" s="47"/>
      <c r="X6594" s="91">
        <f>H6595</f>
        <v>0</v>
      </c>
      <c r="Y6594" s="91">
        <f>H6596</f>
        <v>0</v>
      </c>
      <c r="Z6594" s="91">
        <f>H6597</f>
        <v>0</v>
      </c>
      <c r="AA6594" s="91">
        <f>H6598</f>
        <v>0</v>
      </c>
    </row>
    <row r="6595" spans="2:27" ht="15" thickBot="1" x14ac:dyDescent="0.35">
      <c r="B6595" s="47" t="s">
        <v>13</v>
      </c>
      <c r="C6595" s="47"/>
      <c r="D6595" s="47"/>
      <c r="E6595" s="47"/>
      <c r="F6595" s="47"/>
      <c r="G6595" s="47"/>
      <c r="H6595" s="112"/>
      <c r="I6595" s="59"/>
      <c r="J6595" s="48" t="s">
        <v>5</v>
      </c>
      <c r="K6595" s="47" t="s">
        <v>15</v>
      </c>
      <c r="L6595" s="47"/>
      <c r="M6595" s="47"/>
      <c r="N6595" s="47"/>
      <c r="O6595" s="47"/>
      <c r="P6595" s="47"/>
      <c r="Q6595" s="47"/>
      <c r="R6595" s="47"/>
      <c r="S6595" s="47"/>
      <c r="T6595" s="47"/>
      <c r="U6595" s="47"/>
      <c r="V6595" s="47"/>
      <c r="W6595" s="47"/>
      <c r="X6595" s="91"/>
      <c r="Y6595" s="91"/>
      <c r="Z6595" s="91"/>
      <c r="AA6595" s="91"/>
    </row>
    <row r="6596" spans="2:27" ht="15" thickBot="1" x14ac:dyDescent="0.35">
      <c r="B6596" s="47" t="s">
        <v>16</v>
      </c>
      <c r="C6596" s="47"/>
      <c r="D6596" s="47"/>
      <c r="E6596" s="47"/>
      <c r="F6596" s="47"/>
      <c r="G6596" s="47"/>
      <c r="H6596" s="137"/>
      <c r="I6596" s="47"/>
      <c r="J6596" s="48" t="s">
        <v>5</v>
      </c>
      <c r="K6596" s="47" t="s">
        <v>17</v>
      </c>
      <c r="L6596" s="47"/>
      <c r="M6596" s="47"/>
      <c r="N6596" s="47"/>
      <c r="O6596" s="47"/>
      <c r="P6596" s="47"/>
      <c r="Q6596" s="47"/>
      <c r="R6596" s="47"/>
      <c r="S6596" s="47"/>
      <c r="T6596" s="47"/>
      <c r="U6596" s="47"/>
      <c r="V6596" s="47"/>
      <c r="W6596" s="47"/>
      <c r="X6596" s="91"/>
      <c r="Y6596" s="91"/>
      <c r="Z6596" s="91"/>
      <c r="AA6596" s="91"/>
    </row>
    <row r="6597" spans="2:27" ht="15" thickBot="1" x14ac:dyDescent="0.35">
      <c r="B6597" s="47" t="str">
        <f>IF(H6596="Erdgas","Nettorechnungsbetrag (Erdgas)",IF(H6596="Strom","Nettorechnungsbetrag (Strom)",IF(H6596="Wärme/Kälte","Nettorechnungsbetrag (Wärme/Kälte)","Bitte Energieart auswählen!")))</f>
        <v>Bitte Energieart auswählen!</v>
      </c>
      <c r="C6597" s="47"/>
      <c r="D6597" s="47"/>
      <c r="E6597" s="47"/>
      <c r="F6597" s="47"/>
      <c r="G6597" s="47"/>
      <c r="H6597" s="113"/>
      <c r="I6597" s="60" t="s">
        <v>18</v>
      </c>
      <c r="J6597" s="48" t="s">
        <v>5</v>
      </c>
      <c r="K6597" s="47" t="str">
        <f>IF(H6596="Erdgas","Erdgaskosten exkl. Steuern, Abgaben, Netzentgelte, etc.",IF(H6596="Strom","Stromkosten exkl. Steuern, Abgaben, Netzentgelte, etc.",IF(H6596="Wärme/Kälte","Wärme-/Kältekosten exkl. Steuern, Abgaben, Netzentgelte, etc.","Bitte Energieart auswählen!")))</f>
        <v>Bitte Energieart auswählen!</v>
      </c>
      <c r="L6597" s="47"/>
      <c r="M6597" s="47"/>
      <c r="N6597" s="47"/>
      <c r="O6597" s="47"/>
      <c r="P6597" s="47"/>
      <c r="Q6597" s="47"/>
      <c r="R6597" s="47"/>
      <c r="S6597" s="47"/>
      <c r="T6597" s="47"/>
      <c r="U6597" s="47"/>
      <c r="V6597" s="47"/>
      <c r="W6597" s="47"/>
      <c r="X6597" s="91"/>
      <c r="Y6597" s="91"/>
      <c r="Z6597" s="91"/>
      <c r="AA6597" s="91"/>
    </row>
    <row r="6598" spans="2:27" ht="15" thickBot="1" x14ac:dyDescent="0.35">
      <c r="B6598" s="47" t="str">
        <f>IF(AND(H6596="Erdgas",H6595="Nein"),"Erdgasverbrauch in kWh gem. letzter Jahresabrechnung",IF(H6596="Erdgas","Erdgasverbrauch in kWh im Kalenderjahr 2021",IF(AND(H6596="Strom",H6595="Nein"),"Stromverbrauch in kWh gem. letzter Jahresabrechnung",IF(H6596="Strom","Stromverbrauch in kWh im Kalenderjahr 2021",IF(AND(H6596="Wärme/Kälte",H6595="Nein"),"Wärme-/Kälteverbrauch in kWh gem. letzter Jahresabrechnung",IF(H6596="Wärme/Kälte","Wärme-/Kälteverbrauch in kWh im Kalenderjahr 2021","Bitte Energieart auswählen!"))))))</f>
        <v>Bitte Energieart auswählen!</v>
      </c>
      <c r="C6598" s="47"/>
      <c r="D6598" s="47"/>
      <c r="E6598" s="47"/>
      <c r="F6598" s="47"/>
      <c r="G6598" s="47"/>
      <c r="H6598" s="114"/>
      <c r="I6598" s="60" t="s">
        <v>19</v>
      </c>
      <c r="J6598" s="48" t="s">
        <v>5</v>
      </c>
      <c r="K6598" s="47" t="str">
        <f>IF(H6595="Nein",IF(H6596="Erdgas","Den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endet."),IF(H6596="Erdgas","Bitte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598" s="47"/>
      <c r="M6598" s="47"/>
      <c r="N6598" s="47"/>
      <c r="O6598" s="47"/>
      <c r="P6598" s="47"/>
      <c r="Q6598" s="47"/>
      <c r="R6598" s="47"/>
      <c r="S6598" s="47"/>
      <c r="T6598" s="47"/>
      <c r="U6598" s="47"/>
      <c r="V6598" s="47"/>
      <c r="W6598" s="47"/>
      <c r="X6598" s="91"/>
      <c r="Y6598" s="91"/>
      <c r="Z6598" s="91"/>
      <c r="AA6598" s="91"/>
    </row>
    <row r="6599" spans="2:27" x14ac:dyDescent="0.3">
      <c r="B6599" s="46"/>
      <c r="C6599" s="46"/>
      <c r="D6599" s="46"/>
      <c r="E6599" s="46"/>
      <c r="F6599" s="46"/>
      <c r="G6599" s="46"/>
      <c r="H6599" s="46"/>
      <c r="I6599" s="46"/>
      <c r="J6599" s="46"/>
      <c r="K6599" s="46"/>
      <c r="L6599" s="46"/>
      <c r="M6599" s="46"/>
      <c r="N6599" s="46"/>
      <c r="O6599" s="46"/>
      <c r="P6599" s="46"/>
      <c r="Q6599" s="46"/>
      <c r="R6599" s="46"/>
      <c r="S6599" s="46"/>
      <c r="T6599" s="46"/>
      <c r="U6599" s="46"/>
      <c r="V6599" s="46"/>
      <c r="W6599" s="46"/>
      <c r="X6599" s="91"/>
      <c r="Y6599" s="91"/>
      <c r="Z6599" s="91"/>
      <c r="AA6599" s="91"/>
    </row>
    <row r="6600" spans="2:27" ht="18" thickBot="1" x14ac:dyDescent="0.5">
      <c r="B6600" s="56" t="s">
        <v>10</v>
      </c>
      <c r="C6600" s="47"/>
      <c r="D6600" s="47"/>
      <c r="E6600" s="47"/>
      <c r="F6600" s="47"/>
      <c r="G6600" s="47"/>
      <c r="H6600" s="47"/>
      <c r="I6600" s="47"/>
      <c r="J6600" s="47"/>
      <c r="K6600" s="47"/>
      <c r="L6600" s="47"/>
      <c r="M6600" s="47"/>
      <c r="N6600" s="47"/>
      <c r="O6600" s="47"/>
      <c r="P6600" s="47"/>
      <c r="Q6600" s="47"/>
      <c r="R6600" s="47"/>
      <c r="S6600" s="47"/>
      <c r="T6600" s="47"/>
      <c r="U6600" s="47"/>
      <c r="V6600" s="47"/>
      <c r="W6600" s="47"/>
      <c r="X6600" s="91"/>
      <c r="Y6600" s="90"/>
      <c r="Z6600" s="91"/>
      <c r="AA6600" s="91"/>
    </row>
    <row r="6601" spans="2:27" ht="15" thickBot="1" x14ac:dyDescent="0.35">
      <c r="B6601" s="47" t="s">
        <v>11</v>
      </c>
      <c r="C6601" s="47"/>
      <c r="D6601" s="47"/>
      <c r="E6601" s="47"/>
      <c r="F6601" s="47"/>
      <c r="G6601" s="47"/>
      <c r="H6601" s="112"/>
      <c r="I6601" s="47"/>
      <c r="J6601" s="48" t="s">
        <v>5</v>
      </c>
      <c r="K6601" s="47" t="s">
        <v>12</v>
      </c>
      <c r="L6601" s="47"/>
      <c r="M6601" s="47"/>
      <c r="N6601" s="47"/>
      <c r="O6601" s="47"/>
      <c r="P6601" s="47"/>
      <c r="Q6601" s="47"/>
      <c r="R6601" s="47"/>
      <c r="S6601" s="47"/>
      <c r="T6601" s="47"/>
      <c r="U6601" s="47"/>
      <c r="V6601" s="47"/>
      <c r="W6601" s="47"/>
      <c r="X6601" s="91">
        <f>H6602</f>
        <v>0</v>
      </c>
      <c r="Y6601" s="91">
        <f>H6603</f>
        <v>0</v>
      </c>
      <c r="Z6601" s="91">
        <f>H6604</f>
        <v>0</v>
      </c>
      <c r="AA6601" s="91">
        <f>H6605</f>
        <v>0</v>
      </c>
    </row>
    <row r="6602" spans="2:27" ht="15" thickBot="1" x14ac:dyDescent="0.35">
      <c r="B6602" s="47" t="s">
        <v>13</v>
      </c>
      <c r="C6602" s="47"/>
      <c r="D6602" s="47"/>
      <c r="E6602" s="47"/>
      <c r="F6602" s="47"/>
      <c r="G6602" s="47"/>
      <c r="H6602" s="112"/>
      <c r="I6602" s="59"/>
      <c r="J6602" s="48" t="s">
        <v>5</v>
      </c>
      <c r="K6602" s="47" t="s">
        <v>15</v>
      </c>
      <c r="L6602" s="47"/>
      <c r="M6602" s="47"/>
      <c r="N6602" s="47"/>
      <c r="O6602" s="47"/>
      <c r="P6602" s="47"/>
      <c r="Q6602" s="47"/>
      <c r="R6602" s="47"/>
      <c r="S6602" s="47"/>
      <c r="T6602" s="47"/>
      <c r="U6602" s="47"/>
      <c r="V6602" s="47"/>
      <c r="W6602" s="47"/>
      <c r="X6602" s="91"/>
      <c r="Y6602" s="91"/>
      <c r="Z6602" s="91"/>
      <c r="AA6602" s="91"/>
    </row>
    <row r="6603" spans="2:27" ht="15" thickBot="1" x14ac:dyDescent="0.35">
      <c r="B6603" s="47" t="s">
        <v>16</v>
      </c>
      <c r="C6603" s="47"/>
      <c r="D6603" s="47"/>
      <c r="E6603" s="47"/>
      <c r="F6603" s="47"/>
      <c r="G6603" s="47"/>
      <c r="H6603" s="137"/>
      <c r="I6603" s="47"/>
      <c r="J6603" s="48" t="s">
        <v>5</v>
      </c>
      <c r="K6603" s="47" t="s">
        <v>17</v>
      </c>
      <c r="L6603" s="47"/>
      <c r="M6603" s="47"/>
      <c r="N6603" s="47"/>
      <c r="O6603" s="47"/>
      <c r="P6603" s="47"/>
      <c r="Q6603" s="47"/>
      <c r="R6603" s="47"/>
      <c r="S6603" s="47"/>
      <c r="T6603" s="47"/>
      <c r="U6603" s="47"/>
      <c r="V6603" s="47"/>
      <c r="W6603" s="47"/>
      <c r="X6603" s="91"/>
      <c r="Y6603" s="91"/>
      <c r="Z6603" s="91"/>
      <c r="AA6603" s="91"/>
    </row>
    <row r="6604" spans="2:27" ht="15" thickBot="1" x14ac:dyDescent="0.35">
      <c r="B6604" s="47" t="str">
        <f>IF(H6603="Erdgas","Nettorechnungsbetrag (Erdgas)",IF(H6603="Strom","Nettorechnungsbetrag (Strom)",IF(H6603="Wärme/Kälte","Nettorechnungsbetrag (Wärme/Kälte)","Bitte Energieart auswählen!")))</f>
        <v>Bitte Energieart auswählen!</v>
      </c>
      <c r="C6604" s="47"/>
      <c r="D6604" s="47"/>
      <c r="E6604" s="47"/>
      <c r="F6604" s="47"/>
      <c r="G6604" s="47"/>
      <c r="H6604" s="113"/>
      <c r="I6604" s="60" t="s">
        <v>18</v>
      </c>
      <c r="J6604" s="48" t="s">
        <v>5</v>
      </c>
      <c r="K6604" s="47" t="str">
        <f>IF(H6603="Erdgas","Erdgaskosten exkl. Steuern, Abgaben, Netzentgelte, etc.",IF(H6603="Strom","Stromkosten exkl. Steuern, Abgaben, Netzentgelte, etc.",IF(H6603="Wärme/Kälte","Wärme-/Kältekosten exkl. Steuern, Abgaben, Netzentgelte, etc.","Bitte Energieart auswählen!")))</f>
        <v>Bitte Energieart auswählen!</v>
      </c>
      <c r="L6604" s="47"/>
      <c r="M6604" s="47"/>
      <c r="N6604" s="47"/>
      <c r="O6604" s="47"/>
      <c r="P6604" s="47"/>
      <c r="Q6604" s="47"/>
      <c r="R6604" s="47"/>
      <c r="S6604" s="47"/>
      <c r="T6604" s="47"/>
      <c r="U6604" s="47"/>
      <c r="V6604" s="47"/>
      <c r="W6604" s="47"/>
      <c r="X6604" s="91"/>
      <c r="Y6604" s="91"/>
      <c r="Z6604" s="91"/>
      <c r="AA6604" s="91"/>
    </row>
    <row r="6605" spans="2:27" ht="15" thickBot="1" x14ac:dyDescent="0.35">
      <c r="B6605" s="47" t="str">
        <f>IF(AND(H6603="Erdgas",H6602="Nein"),"Erdgasverbrauch in kWh gem. letzter Jahresabrechnung",IF(H6603="Erdgas","Erdgasverbrauch in kWh im Kalenderjahr 2021",IF(AND(H6603="Strom",H6602="Nein"),"Stromverbrauch in kWh gem. letzter Jahresabrechnung",IF(H6603="Strom","Stromverbrauch in kWh im Kalenderjahr 2021",IF(AND(H6603="Wärme/Kälte",H6602="Nein"),"Wärme-/Kälteverbrauch in kWh gem. letzter Jahresabrechnung",IF(H6603="Wärme/Kälte","Wärme-/Kälteverbrauch in kWh im Kalenderjahr 2021","Bitte Energieart auswählen!"))))))</f>
        <v>Bitte Energieart auswählen!</v>
      </c>
      <c r="C6605" s="47"/>
      <c r="D6605" s="47"/>
      <c r="E6605" s="47"/>
      <c r="F6605" s="47"/>
      <c r="G6605" s="47"/>
      <c r="H6605" s="114"/>
      <c r="I6605" s="60" t="s">
        <v>19</v>
      </c>
      <c r="J6605" s="48" t="s">
        <v>5</v>
      </c>
      <c r="K6605" s="47" t="str">
        <f>IF(H6602="Nein",IF(H6603="Erdgas","Den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endet."),IF(H6603="Erdgas","Bitte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05" s="47"/>
      <c r="M6605" s="47"/>
      <c r="N6605" s="47"/>
      <c r="O6605" s="47"/>
      <c r="P6605" s="47"/>
      <c r="Q6605" s="47"/>
      <c r="R6605" s="47"/>
      <c r="S6605" s="47"/>
      <c r="T6605" s="47"/>
      <c r="U6605" s="47"/>
      <c r="V6605" s="47"/>
      <c r="W6605" s="47"/>
      <c r="X6605" s="91"/>
      <c r="Y6605" s="91"/>
      <c r="Z6605" s="91"/>
      <c r="AA6605" s="91"/>
    </row>
    <row r="6606" spans="2:27" x14ac:dyDescent="0.3">
      <c r="B6606" s="46"/>
      <c r="C6606" s="46"/>
      <c r="D6606" s="46"/>
      <c r="E6606" s="46"/>
      <c r="F6606" s="46"/>
      <c r="G6606" s="46"/>
      <c r="H6606" s="46"/>
      <c r="I6606" s="46"/>
      <c r="J6606" s="46"/>
      <c r="K6606" s="46"/>
      <c r="L6606" s="46"/>
      <c r="M6606" s="46"/>
      <c r="N6606" s="46"/>
      <c r="O6606" s="46"/>
      <c r="P6606" s="46"/>
      <c r="Q6606" s="46"/>
      <c r="R6606" s="46"/>
      <c r="S6606" s="46"/>
      <c r="T6606" s="46"/>
      <c r="U6606" s="46"/>
      <c r="V6606" s="46"/>
      <c r="W6606" s="46"/>
      <c r="X6606" s="91"/>
      <c r="Y6606" s="91"/>
      <c r="Z6606" s="91"/>
      <c r="AA6606" s="91"/>
    </row>
    <row r="6607" spans="2:27" ht="18" thickBot="1" x14ac:dyDescent="0.5">
      <c r="B6607" s="56" t="s">
        <v>10</v>
      </c>
      <c r="C6607" s="47"/>
      <c r="D6607" s="47"/>
      <c r="E6607" s="47"/>
      <c r="F6607" s="47"/>
      <c r="G6607" s="47"/>
      <c r="H6607" s="47"/>
      <c r="I6607" s="47"/>
      <c r="J6607" s="47"/>
      <c r="K6607" s="47"/>
      <c r="L6607" s="47"/>
      <c r="M6607" s="47"/>
      <c r="N6607" s="47"/>
      <c r="O6607" s="47"/>
      <c r="P6607" s="47"/>
      <c r="Q6607" s="47"/>
      <c r="R6607" s="47"/>
      <c r="S6607" s="47"/>
      <c r="T6607" s="47"/>
      <c r="U6607" s="47"/>
      <c r="V6607" s="47"/>
      <c r="W6607" s="47"/>
      <c r="X6607" s="91"/>
      <c r="Y6607" s="90"/>
      <c r="Z6607" s="91"/>
      <c r="AA6607" s="91"/>
    </row>
    <row r="6608" spans="2:27" ht="15" thickBot="1" x14ac:dyDescent="0.35">
      <c r="B6608" s="47" t="s">
        <v>11</v>
      </c>
      <c r="C6608" s="47"/>
      <c r="D6608" s="47"/>
      <c r="E6608" s="47"/>
      <c r="F6608" s="47"/>
      <c r="G6608" s="47"/>
      <c r="H6608" s="112"/>
      <c r="I6608" s="47"/>
      <c r="J6608" s="48" t="s">
        <v>5</v>
      </c>
      <c r="K6608" s="47" t="s">
        <v>12</v>
      </c>
      <c r="L6608" s="47"/>
      <c r="M6608" s="47"/>
      <c r="N6608" s="47"/>
      <c r="O6608" s="47"/>
      <c r="P6608" s="47"/>
      <c r="Q6608" s="47"/>
      <c r="R6608" s="47"/>
      <c r="S6608" s="47"/>
      <c r="T6608" s="47"/>
      <c r="U6608" s="47"/>
      <c r="V6608" s="47"/>
      <c r="W6608" s="47"/>
      <c r="X6608" s="91">
        <f>H6609</f>
        <v>0</v>
      </c>
      <c r="Y6608" s="91">
        <f>H6610</f>
        <v>0</v>
      </c>
      <c r="Z6608" s="91">
        <f>H6611</f>
        <v>0</v>
      </c>
      <c r="AA6608" s="91">
        <f>H6612</f>
        <v>0</v>
      </c>
    </row>
    <row r="6609" spans="2:27" ht="15" thickBot="1" x14ac:dyDescent="0.35">
      <c r="B6609" s="47" t="s">
        <v>13</v>
      </c>
      <c r="C6609" s="47"/>
      <c r="D6609" s="47"/>
      <c r="E6609" s="47"/>
      <c r="F6609" s="47"/>
      <c r="G6609" s="47"/>
      <c r="H6609" s="112"/>
      <c r="I6609" s="59"/>
      <c r="J6609" s="48" t="s">
        <v>5</v>
      </c>
      <c r="K6609" s="47" t="s">
        <v>15</v>
      </c>
      <c r="L6609" s="47"/>
      <c r="M6609" s="47"/>
      <c r="N6609" s="47"/>
      <c r="O6609" s="47"/>
      <c r="P6609" s="47"/>
      <c r="Q6609" s="47"/>
      <c r="R6609" s="47"/>
      <c r="S6609" s="47"/>
      <c r="T6609" s="47"/>
      <c r="U6609" s="47"/>
      <c r="V6609" s="47"/>
      <c r="W6609" s="47"/>
      <c r="X6609" s="91"/>
      <c r="Y6609" s="91"/>
      <c r="Z6609" s="91"/>
      <c r="AA6609" s="91"/>
    </row>
    <row r="6610" spans="2:27" ht="15" thickBot="1" x14ac:dyDescent="0.35">
      <c r="B6610" s="47" t="s">
        <v>16</v>
      </c>
      <c r="C6610" s="47"/>
      <c r="D6610" s="47"/>
      <c r="E6610" s="47"/>
      <c r="F6610" s="47"/>
      <c r="G6610" s="47"/>
      <c r="H6610" s="137"/>
      <c r="I6610" s="47"/>
      <c r="J6610" s="48" t="s">
        <v>5</v>
      </c>
      <c r="K6610" s="47" t="s">
        <v>17</v>
      </c>
      <c r="L6610" s="47"/>
      <c r="M6610" s="47"/>
      <c r="N6610" s="47"/>
      <c r="O6610" s="47"/>
      <c r="P6610" s="47"/>
      <c r="Q6610" s="47"/>
      <c r="R6610" s="47"/>
      <c r="S6610" s="47"/>
      <c r="T6610" s="47"/>
      <c r="U6610" s="47"/>
      <c r="V6610" s="47"/>
      <c r="W6610" s="47"/>
      <c r="X6610" s="91"/>
      <c r="Y6610" s="91"/>
      <c r="Z6610" s="91"/>
      <c r="AA6610" s="91"/>
    </row>
    <row r="6611" spans="2:27" ht="15" thickBot="1" x14ac:dyDescent="0.35">
      <c r="B6611" s="47" t="str">
        <f>IF(H6610="Erdgas","Nettorechnungsbetrag (Erdgas)",IF(H6610="Strom","Nettorechnungsbetrag (Strom)",IF(H6610="Wärme/Kälte","Nettorechnungsbetrag (Wärme/Kälte)","Bitte Energieart auswählen!")))</f>
        <v>Bitte Energieart auswählen!</v>
      </c>
      <c r="C6611" s="47"/>
      <c r="D6611" s="47"/>
      <c r="E6611" s="47"/>
      <c r="F6611" s="47"/>
      <c r="G6611" s="47"/>
      <c r="H6611" s="113"/>
      <c r="I6611" s="60" t="s">
        <v>18</v>
      </c>
      <c r="J6611" s="48" t="s">
        <v>5</v>
      </c>
      <c r="K6611" s="47" t="str">
        <f>IF(H6610="Erdgas","Erdgaskosten exkl. Steuern, Abgaben, Netzentgelte, etc.",IF(H6610="Strom","Stromkosten exkl. Steuern, Abgaben, Netzentgelte, etc.",IF(H6610="Wärme/Kälte","Wärme-/Kältekosten exkl. Steuern, Abgaben, Netzentgelte, etc.","Bitte Energieart auswählen!")))</f>
        <v>Bitte Energieart auswählen!</v>
      </c>
      <c r="L6611" s="47"/>
      <c r="M6611" s="47"/>
      <c r="N6611" s="47"/>
      <c r="O6611" s="47"/>
      <c r="P6611" s="47"/>
      <c r="Q6611" s="47"/>
      <c r="R6611" s="47"/>
      <c r="S6611" s="47"/>
      <c r="T6611" s="47"/>
      <c r="U6611" s="47"/>
      <c r="V6611" s="47"/>
      <c r="W6611" s="47"/>
      <c r="X6611" s="91"/>
      <c r="Y6611" s="91"/>
      <c r="Z6611" s="91"/>
      <c r="AA6611" s="91"/>
    </row>
    <row r="6612" spans="2:27" ht="15" thickBot="1" x14ac:dyDescent="0.35">
      <c r="B6612" s="47" t="str">
        <f>IF(AND(H6610="Erdgas",H6609="Nein"),"Erdgasverbrauch in kWh gem. letzter Jahresabrechnung",IF(H6610="Erdgas","Erdgasverbrauch in kWh im Kalenderjahr 2021",IF(AND(H6610="Strom",H6609="Nein"),"Stromverbrauch in kWh gem. letzter Jahresabrechnung",IF(H6610="Strom","Stromverbrauch in kWh im Kalenderjahr 2021",IF(AND(H6610="Wärme/Kälte",H6609="Nein"),"Wärme-/Kälteverbrauch in kWh gem. letzter Jahresabrechnung",IF(H6610="Wärme/Kälte","Wärme-/Kälteverbrauch in kWh im Kalenderjahr 2021","Bitte Energieart auswählen!"))))))</f>
        <v>Bitte Energieart auswählen!</v>
      </c>
      <c r="C6612" s="47"/>
      <c r="D6612" s="47"/>
      <c r="E6612" s="47"/>
      <c r="F6612" s="47"/>
      <c r="G6612" s="47"/>
      <c r="H6612" s="114"/>
      <c r="I6612" s="60" t="s">
        <v>19</v>
      </c>
      <c r="J6612" s="48" t="s">
        <v>5</v>
      </c>
      <c r="K6612" s="47" t="str">
        <f>IF(H6609="Nein",IF(H6610="Erdgas","Den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endet."),IF(H6610="Erdgas","Bitte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12" s="47"/>
      <c r="M6612" s="47"/>
      <c r="N6612" s="47"/>
      <c r="O6612" s="47"/>
      <c r="P6612" s="47"/>
      <c r="Q6612" s="47"/>
      <c r="R6612" s="47"/>
      <c r="S6612" s="47"/>
      <c r="T6612" s="47"/>
      <c r="U6612" s="47"/>
      <c r="V6612" s="47"/>
      <c r="W6612" s="47"/>
      <c r="X6612" s="91"/>
      <c r="Y6612" s="91"/>
      <c r="Z6612" s="91"/>
      <c r="AA6612" s="91"/>
    </row>
    <row r="6613" spans="2:27" x14ac:dyDescent="0.3">
      <c r="B6613" s="46"/>
      <c r="C6613" s="46"/>
      <c r="D6613" s="46"/>
      <c r="E6613" s="46"/>
      <c r="F6613" s="46"/>
      <c r="G6613" s="46"/>
      <c r="H6613" s="46"/>
      <c r="I6613" s="46"/>
      <c r="J6613" s="46"/>
      <c r="K6613" s="46"/>
      <c r="L6613" s="46"/>
      <c r="M6613" s="46"/>
      <c r="N6613" s="46"/>
      <c r="O6613" s="46"/>
      <c r="P6613" s="46"/>
      <c r="Q6613" s="46"/>
      <c r="R6613" s="46"/>
      <c r="S6613" s="46"/>
      <c r="T6613" s="46"/>
      <c r="U6613" s="46"/>
      <c r="V6613" s="46"/>
      <c r="W6613" s="46"/>
      <c r="X6613" s="91"/>
      <c r="Y6613" s="91"/>
      <c r="Z6613" s="91"/>
      <c r="AA6613" s="91"/>
    </row>
    <row r="6614" spans="2:27" ht="18" thickBot="1" x14ac:dyDescent="0.5">
      <c r="B6614" s="56" t="s">
        <v>10</v>
      </c>
      <c r="C6614" s="47"/>
      <c r="D6614" s="47"/>
      <c r="E6614" s="47"/>
      <c r="F6614" s="47"/>
      <c r="G6614" s="47"/>
      <c r="H6614" s="47"/>
      <c r="I6614" s="47"/>
      <c r="J6614" s="47"/>
      <c r="K6614" s="47"/>
      <c r="L6614" s="47"/>
      <c r="M6614" s="47"/>
      <c r="N6614" s="47"/>
      <c r="O6614" s="47"/>
      <c r="P6614" s="47"/>
      <c r="Q6614" s="47"/>
      <c r="R6614" s="47"/>
      <c r="S6614" s="47"/>
      <c r="T6614" s="47"/>
      <c r="U6614" s="47"/>
      <c r="V6614" s="47"/>
      <c r="W6614" s="47"/>
      <c r="X6614" s="91"/>
      <c r="Y6614" s="90"/>
      <c r="Z6614" s="91"/>
      <c r="AA6614" s="91"/>
    </row>
    <row r="6615" spans="2:27" ht="15" thickBot="1" x14ac:dyDescent="0.35">
      <c r="B6615" s="47" t="s">
        <v>11</v>
      </c>
      <c r="C6615" s="47"/>
      <c r="D6615" s="47"/>
      <c r="E6615" s="47"/>
      <c r="F6615" s="47"/>
      <c r="G6615" s="47"/>
      <c r="H6615" s="112"/>
      <c r="I6615" s="47"/>
      <c r="J6615" s="48" t="s">
        <v>5</v>
      </c>
      <c r="K6615" s="47" t="s">
        <v>12</v>
      </c>
      <c r="L6615" s="47"/>
      <c r="M6615" s="47"/>
      <c r="N6615" s="47"/>
      <c r="O6615" s="47"/>
      <c r="P6615" s="47"/>
      <c r="Q6615" s="47"/>
      <c r="R6615" s="47"/>
      <c r="S6615" s="47"/>
      <c r="T6615" s="47"/>
      <c r="U6615" s="47"/>
      <c r="V6615" s="47"/>
      <c r="W6615" s="47"/>
      <c r="X6615" s="91">
        <f>H6616</f>
        <v>0</v>
      </c>
      <c r="Y6615" s="91">
        <f>H6617</f>
        <v>0</v>
      </c>
      <c r="Z6615" s="91">
        <f>H6618</f>
        <v>0</v>
      </c>
      <c r="AA6615" s="91">
        <f>H6619</f>
        <v>0</v>
      </c>
    </row>
    <row r="6616" spans="2:27" ht="15" thickBot="1" x14ac:dyDescent="0.35">
      <c r="B6616" s="47" t="s">
        <v>13</v>
      </c>
      <c r="C6616" s="47"/>
      <c r="D6616" s="47"/>
      <c r="E6616" s="47"/>
      <c r="F6616" s="47"/>
      <c r="G6616" s="47"/>
      <c r="H6616" s="112"/>
      <c r="I6616" s="59"/>
      <c r="J6616" s="48" t="s">
        <v>5</v>
      </c>
      <c r="K6616" s="47" t="s">
        <v>15</v>
      </c>
      <c r="L6616" s="47"/>
      <c r="M6616" s="47"/>
      <c r="N6616" s="47"/>
      <c r="O6616" s="47"/>
      <c r="P6616" s="47"/>
      <c r="Q6616" s="47"/>
      <c r="R6616" s="47"/>
      <c r="S6616" s="47"/>
      <c r="T6616" s="47"/>
      <c r="U6616" s="47"/>
      <c r="V6616" s="47"/>
      <c r="W6616" s="47"/>
      <c r="X6616" s="91"/>
      <c r="Y6616" s="91"/>
      <c r="Z6616" s="91"/>
      <c r="AA6616" s="91"/>
    </row>
    <row r="6617" spans="2:27" ht="15" thickBot="1" x14ac:dyDescent="0.35">
      <c r="B6617" s="47" t="s">
        <v>16</v>
      </c>
      <c r="C6617" s="47"/>
      <c r="D6617" s="47"/>
      <c r="E6617" s="47"/>
      <c r="F6617" s="47"/>
      <c r="G6617" s="47"/>
      <c r="H6617" s="137"/>
      <c r="I6617" s="47"/>
      <c r="J6617" s="48" t="s">
        <v>5</v>
      </c>
      <c r="K6617" s="47" t="s">
        <v>17</v>
      </c>
      <c r="L6617" s="47"/>
      <c r="M6617" s="47"/>
      <c r="N6617" s="47"/>
      <c r="O6617" s="47"/>
      <c r="P6617" s="47"/>
      <c r="Q6617" s="47"/>
      <c r="R6617" s="47"/>
      <c r="S6617" s="47"/>
      <c r="T6617" s="47"/>
      <c r="U6617" s="47"/>
      <c r="V6617" s="47"/>
      <c r="W6617" s="47"/>
      <c r="X6617" s="91"/>
      <c r="Y6617" s="91"/>
      <c r="Z6617" s="91"/>
      <c r="AA6617" s="91"/>
    </row>
    <row r="6618" spans="2:27" ht="15" thickBot="1" x14ac:dyDescent="0.35">
      <c r="B6618" s="47" t="str">
        <f>IF(H6617="Erdgas","Nettorechnungsbetrag (Erdgas)",IF(H6617="Strom","Nettorechnungsbetrag (Strom)",IF(H6617="Wärme/Kälte","Nettorechnungsbetrag (Wärme/Kälte)","Bitte Energieart auswählen!")))</f>
        <v>Bitte Energieart auswählen!</v>
      </c>
      <c r="C6618" s="47"/>
      <c r="D6618" s="47"/>
      <c r="E6618" s="47"/>
      <c r="F6618" s="47"/>
      <c r="G6618" s="47"/>
      <c r="H6618" s="113"/>
      <c r="I6618" s="60" t="s">
        <v>18</v>
      </c>
      <c r="J6618" s="48" t="s">
        <v>5</v>
      </c>
      <c r="K6618" s="47" t="str">
        <f>IF(H6617="Erdgas","Erdgaskosten exkl. Steuern, Abgaben, Netzentgelte, etc.",IF(H6617="Strom","Stromkosten exkl. Steuern, Abgaben, Netzentgelte, etc.",IF(H6617="Wärme/Kälte","Wärme-/Kältekosten exkl. Steuern, Abgaben, Netzentgelte, etc.","Bitte Energieart auswählen!")))</f>
        <v>Bitte Energieart auswählen!</v>
      </c>
      <c r="L6618" s="47"/>
      <c r="M6618" s="47"/>
      <c r="N6618" s="47"/>
      <c r="O6618" s="47"/>
      <c r="P6618" s="47"/>
      <c r="Q6618" s="47"/>
      <c r="R6618" s="47"/>
      <c r="S6618" s="47"/>
      <c r="T6618" s="47"/>
      <c r="U6618" s="47"/>
      <c r="V6618" s="47"/>
      <c r="W6618" s="47"/>
      <c r="X6618" s="91"/>
      <c r="Y6618" s="91"/>
      <c r="Z6618" s="91"/>
      <c r="AA6618" s="91"/>
    </row>
    <row r="6619" spans="2:27" ht="15" thickBot="1" x14ac:dyDescent="0.35">
      <c r="B6619" s="47" t="str">
        <f>IF(AND(H6617="Erdgas",H6616="Nein"),"Erdgasverbrauch in kWh gem. letzter Jahresabrechnung",IF(H6617="Erdgas","Erdgasverbrauch in kWh im Kalenderjahr 2021",IF(AND(H6617="Strom",H6616="Nein"),"Stromverbrauch in kWh gem. letzter Jahresabrechnung",IF(H6617="Strom","Stromverbrauch in kWh im Kalenderjahr 2021",IF(AND(H6617="Wärme/Kälte",H6616="Nein"),"Wärme-/Kälteverbrauch in kWh gem. letzter Jahresabrechnung",IF(H6617="Wärme/Kälte","Wärme-/Kälteverbrauch in kWh im Kalenderjahr 2021","Bitte Energieart auswählen!"))))))</f>
        <v>Bitte Energieart auswählen!</v>
      </c>
      <c r="C6619" s="47"/>
      <c r="D6619" s="47"/>
      <c r="E6619" s="47"/>
      <c r="F6619" s="47"/>
      <c r="G6619" s="47"/>
      <c r="H6619" s="114"/>
      <c r="I6619" s="60" t="s">
        <v>19</v>
      </c>
      <c r="J6619" s="48" t="s">
        <v>5</v>
      </c>
      <c r="K6619" s="47" t="str">
        <f>IF(H6616="Nein",IF(H6617="Erdgas","Den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endet."),IF(H6617="Erdgas","Bitte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19" s="47"/>
      <c r="M6619" s="47"/>
      <c r="N6619" s="47"/>
      <c r="O6619" s="47"/>
      <c r="P6619" s="47"/>
      <c r="Q6619" s="47"/>
      <c r="R6619" s="47"/>
      <c r="S6619" s="47"/>
      <c r="T6619" s="47"/>
      <c r="U6619" s="47"/>
      <c r="V6619" s="47"/>
      <c r="W6619" s="47"/>
      <c r="X6619" s="91"/>
      <c r="Y6619" s="91"/>
      <c r="Z6619" s="91"/>
      <c r="AA6619" s="91"/>
    </row>
    <row r="6620" spans="2:27" x14ac:dyDescent="0.3">
      <c r="B6620" s="46"/>
      <c r="C6620" s="46"/>
      <c r="D6620" s="46"/>
      <c r="E6620" s="46"/>
      <c r="F6620" s="46"/>
      <c r="G6620" s="46"/>
      <c r="H6620" s="46"/>
      <c r="I6620" s="46"/>
      <c r="J6620" s="46"/>
      <c r="K6620" s="46"/>
      <c r="L6620" s="46"/>
      <c r="M6620" s="46"/>
      <c r="N6620" s="46"/>
      <c r="O6620" s="46"/>
      <c r="P6620" s="46"/>
      <c r="Q6620" s="46"/>
      <c r="R6620" s="46"/>
      <c r="S6620" s="46"/>
      <c r="T6620" s="46"/>
      <c r="U6620" s="46"/>
      <c r="V6620" s="46"/>
      <c r="W6620" s="46"/>
      <c r="X6620" s="91"/>
      <c r="Y6620" s="91"/>
      <c r="Z6620" s="91"/>
      <c r="AA6620" s="91"/>
    </row>
    <row r="6621" spans="2:27" ht="18" thickBot="1" x14ac:dyDescent="0.5">
      <c r="B6621" s="56" t="s">
        <v>10</v>
      </c>
      <c r="C6621" s="47"/>
      <c r="D6621" s="47"/>
      <c r="E6621" s="47"/>
      <c r="F6621" s="47"/>
      <c r="G6621" s="47"/>
      <c r="H6621" s="47"/>
      <c r="I6621" s="47"/>
      <c r="J6621" s="47"/>
      <c r="K6621" s="47"/>
      <c r="L6621" s="47"/>
      <c r="M6621" s="47"/>
      <c r="N6621" s="47"/>
      <c r="O6621" s="47"/>
      <c r="P6621" s="47"/>
      <c r="Q6621" s="47"/>
      <c r="R6621" s="47"/>
      <c r="S6621" s="47"/>
      <c r="T6621" s="47"/>
      <c r="U6621" s="47"/>
      <c r="V6621" s="47"/>
      <c r="W6621" s="47"/>
      <c r="X6621" s="91"/>
      <c r="Y6621" s="90"/>
      <c r="Z6621" s="91"/>
      <c r="AA6621" s="91"/>
    </row>
    <row r="6622" spans="2:27" ht="15" thickBot="1" x14ac:dyDescent="0.35">
      <c r="B6622" s="47" t="s">
        <v>11</v>
      </c>
      <c r="C6622" s="47"/>
      <c r="D6622" s="47"/>
      <c r="E6622" s="47"/>
      <c r="F6622" s="47"/>
      <c r="G6622" s="47"/>
      <c r="H6622" s="112"/>
      <c r="I6622" s="47"/>
      <c r="J6622" s="48" t="s">
        <v>5</v>
      </c>
      <c r="K6622" s="47" t="s">
        <v>12</v>
      </c>
      <c r="L6622" s="47"/>
      <c r="M6622" s="47"/>
      <c r="N6622" s="47"/>
      <c r="O6622" s="47"/>
      <c r="P6622" s="47"/>
      <c r="Q6622" s="47"/>
      <c r="R6622" s="47"/>
      <c r="S6622" s="47"/>
      <c r="T6622" s="47"/>
      <c r="U6622" s="47"/>
      <c r="V6622" s="47"/>
      <c r="W6622" s="47"/>
      <c r="X6622" s="91">
        <f>H6623</f>
        <v>0</v>
      </c>
      <c r="Y6622" s="91">
        <f>H6624</f>
        <v>0</v>
      </c>
      <c r="Z6622" s="91">
        <f>H6625</f>
        <v>0</v>
      </c>
      <c r="AA6622" s="91">
        <f>H6626</f>
        <v>0</v>
      </c>
    </row>
    <row r="6623" spans="2:27" ht="15" thickBot="1" x14ac:dyDescent="0.35">
      <c r="B6623" s="47" t="s">
        <v>13</v>
      </c>
      <c r="C6623" s="47"/>
      <c r="D6623" s="47"/>
      <c r="E6623" s="47"/>
      <c r="F6623" s="47"/>
      <c r="G6623" s="47"/>
      <c r="H6623" s="112"/>
      <c r="I6623" s="59"/>
      <c r="J6623" s="48" t="s">
        <v>5</v>
      </c>
      <c r="K6623" s="47" t="s">
        <v>15</v>
      </c>
      <c r="L6623" s="47"/>
      <c r="M6623" s="47"/>
      <c r="N6623" s="47"/>
      <c r="O6623" s="47"/>
      <c r="P6623" s="47"/>
      <c r="Q6623" s="47"/>
      <c r="R6623" s="47"/>
      <c r="S6623" s="47"/>
      <c r="T6623" s="47"/>
      <c r="U6623" s="47"/>
      <c r="V6623" s="47"/>
      <c r="W6623" s="47"/>
      <c r="X6623" s="91"/>
      <c r="Y6623" s="91"/>
      <c r="Z6623" s="91"/>
      <c r="AA6623" s="91"/>
    </row>
    <row r="6624" spans="2:27" ht="15" thickBot="1" x14ac:dyDescent="0.35">
      <c r="B6624" s="47" t="s">
        <v>16</v>
      </c>
      <c r="C6624" s="47"/>
      <c r="D6624" s="47"/>
      <c r="E6624" s="47"/>
      <c r="F6624" s="47"/>
      <c r="G6624" s="47"/>
      <c r="H6624" s="137"/>
      <c r="I6624" s="47"/>
      <c r="J6624" s="48" t="s">
        <v>5</v>
      </c>
      <c r="K6624" s="47" t="s">
        <v>17</v>
      </c>
      <c r="L6624" s="47"/>
      <c r="M6624" s="47"/>
      <c r="N6624" s="47"/>
      <c r="O6624" s="47"/>
      <c r="P6624" s="47"/>
      <c r="Q6624" s="47"/>
      <c r="R6624" s="47"/>
      <c r="S6624" s="47"/>
      <c r="T6624" s="47"/>
      <c r="U6624" s="47"/>
      <c r="V6624" s="47"/>
      <c r="W6624" s="47"/>
      <c r="X6624" s="91"/>
      <c r="Y6624" s="91"/>
      <c r="Z6624" s="91"/>
      <c r="AA6624" s="91"/>
    </row>
    <row r="6625" spans="2:27" ht="15" thickBot="1" x14ac:dyDescent="0.35">
      <c r="B6625" s="47" t="str">
        <f>IF(H6624="Erdgas","Nettorechnungsbetrag (Erdgas)",IF(H6624="Strom","Nettorechnungsbetrag (Strom)",IF(H6624="Wärme/Kälte","Nettorechnungsbetrag (Wärme/Kälte)","Bitte Energieart auswählen!")))</f>
        <v>Bitte Energieart auswählen!</v>
      </c>
      <c r="C6625" s="47"/>
      <c r="D6625" s="47"/>
      <c r="E6625" s="47"/>
      <c r="F6625" s="47"/>
      <c r="G6625" s="47"/>
      <c r="H6625" s="113"/>
      <c r="I6625" s="60" t="s">
        <v>18</v>
      </c>
      <c r="J6625" s="48" t="s">
        <v>5</v>
      </c>
      <c r="K6625" s="47" t="str">
        <f>IF(H6624="Erdgas","Erdgaskosten exkl. Steuern, Abgaben, Netzentgelte, etc.",IF(H6624="Strom","Stromkosten exkl. Steuern, Abgaben, Netzentgelte, etc.",IF(H6624="Wärme/Kälte","Wärme-/Kältekosten exkl. Steuern, Abgaben, Netzentgelte, etc.","Bitte Energieart auswählen!")))</f>
        <v>Bitte Energieart auswählen!</v>
      </c>
      <c r="L6625" s="47"/>
      <c r="M6625" s="47"/>
      <c r="N6625" s="47"/>
      <c r="O6625" s="47"/>
      <c r="P6625" s="47"/>
      <c r="Q6625" s="47"/>
      <c r="R6625" s="47"/>
      <c r="S6625" s="47"/>
      <c r="T6625" s="47"/>
      <c r="U6625" s="47"/>
      <c r="V6625" s="47"/>
      <c r="W6625" s="47"/>
      <c r="X6625" s="91"/>
      <c r="Y6625" s="91"/>
      <c r="Z6625" s="91"/>
      <c r="AA6625" s="91"/>
    </row>
    <row r="6626" spans="2:27" ht="15" thickBot="1" x14ac:dyDescent="0.35">
      <c r="B6626" s="47" t="str">
        <f>IF(AND(H6624="Erdgas",H6623="Nein"),"Erdgasverbrauch in kWh gem. letzter Jahresabrechnung",IF(H6624="Erdgas","Erdgasverbrauch in kWh im Kalenderjahr 2021",IF(AND(H6624="Strom",H6623="Nein"),"Stromverbrauch in kWh gem. letzter Jahresabrechnung",IF(H6624="Strom","Stromverbrauch in kWh im Kalenderjahr 2021",IF(AND(H6624="Wärme/Kälte",H6623="Nein"),"Wärme-/Kälteverbrauch in kWh gem. letzter Jahresabrechnung",IF(H6624="Wärme/Kälte","Wärme-/Kälteverbrauch in kWh im Kalenderjahr 2021","Bitte Energieart auswählen!"))))))</f>
        <v>Bitte Energieart auswählen!</v>
      </c>
      <c r="C6626" s="47"/>
      <c r="D6626" s="47"/>
      <c r="E6626" s="47"/>
      <c r="F6626" s="47"/>
      <c r="G6626" s="47"/>
      <c r="H6626" s="114"/>
      <c r="I6626" s="60" t="s">
        <v>19</v>
      </c>
      <c r="J6626" s="48" t="s">
        <v>5</v>
      </c>
      <c r="K6626" s="47" t="str">
        <f>IF(H6623="Nein",IF(H6624="Erdgas","Den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endet."),IF(H6624="Erdgas","Bitte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26" s="47"/>
      <c r="M6626" s="47"/>
      <c r="N6626" s="47"/>
      <c r="O6626" s="47"/>
      <c r="P6626" s="47"/>
      <c r="Q6626" s="47"/>
      <c r="R6626" s="47"/>
      <c r="S6626" s="47"/>
      <c r="T6626" s="47"/>
      <c r="U6626" s="47"/>
      <c r="V6626" s="47"/>
      <c r="W6626" s="47"/>
      <c r="X6626" s="91"/>
      <c r="Y6626" s="91"/>
      <c r="Z6626" s="91"/>
      <c r="AA6626" s="91"/>
    </row>
    <row r="6627" spans="2:27" x14ac:dyDescent="0.3">
      <c r="B6627" s="46"/>
      <c r="C6627" s="46"/>
      <c r="D6627" s="46"/>
      <c r="E6627" s="46"/>
      <c r="F6627" s="46"/>
      <c r="G6627" s="46"/>
      <c r="H6627" s="46"/>
      <c r="I6627" s="46"/>
      <c r="J6627" s="46"/>
      <c r="K6627" s="46"/>
      <c r="L6627" s="46"/>
      <c r="M6627" s="46"/>
      <c r="N6627" s="46"/>
      <c r="O6627" s="46"/>
      <c r="P6627" s="46"/>
      <c r="Q6627" s="46"/>
      <c r="R6627" s="46"/>
      <c r="S6627" s="46"/>
      <c r="T6627" s="46"/>
      <c r="U6627" s="46"/>
      <c r="V6627" s="46"/>
      <c r="W6627" s="46"/>
      <c r="X6627" s="91"/>
      <c r="Y6627" s="91"/>
      <c r="Z6627" s="91"/>
      <c r="AA6627" s="91"/>
    </row>
    <row r="6628" spans="2:27" ht="18" thickBot="1" x14ac:dyDescent="0.5">
      <c r="B6628" s="56" t="s">
        <v>10</v>
      </c>
      <c r="C6628" s="47"/>
      <c r="D6628" s="47"/>
      <c r="E6628" s="47"/>
      <c r="F6628" s="47"/>
      <c r="G6628" s="47"/>
      <c r="H6628" s="47"/>
      <c r="I6628" s="47"/>
      <c r="J6628" s="47"/>
      <c r="K6628" s="47"/>
      <c r="L6628" s="47"/>
      <c r="M6628" s="47"/>
      <c r="N6628" s="47"/>
      <c r="O6628" s="47"/>
      <c r="P6628" s="47"/>
      <c r="Q6628" s="47"/>
      <c r="R6628" s="47"/>
      <c r="S6628" s="47"/>
      <c r="T6628" s="47"/>
      <c r="U6628" s="47"/>
      <c r="V6628" s="47"/>
      <c r="W6628" s="47"/>
      <c r="X6628" s="91"/>
      <c r="Y6628" s="90"/>
      <c r="Z6628" s="91"/>
      <c r="AA6628" s="91"/>
    </row>
    <row r="6629" spans="2:27" ht="15" thickBot="1" x14ac:dyDescent="0.35">
      <c r="B6629" s="47" t="s">
        <v>11</v>
      </c>
      <c r="C6629" s="47"/>
      <c r="D6629" s="47"/>
      <c r="E6629" s="47"/>
      <c r="F6629" s="47"/>
      <c r="G6629" s="47"/>
      <c r="H6629" s="112"/>
      <c r="I6629" s="47"/>
      <c r="J6629" s="48" t="s">
        <v>5</v>
      </c>
      <c r="K6629" s="47" t="s">
        <v>12</v>
      </c>
      <c r="L6629" s="47"/>
      <c r="M6629" s="47"/>
      <c r="N6629" s="47"/>
      <c r="O6629" s="47"/>
      <c r="P6629" s="47"/>
      <c r="Q6629" s="47"/>
      <c r="R6629" s="47"/>
      <c r="S6629" s="47"/>
      <c r="T6629" s="47"/>
      <c r="U6629" s="47"/>
      <c r="V6629" s="47"/>
      <c r="W6629" s="47"/>
      <c r="X6629" s="91">
        <f>H6630</f>
        <v>0</v>
      </c>
      <c r="Y6629" s="91">
        <f>H6631</f>
        <v>0</v>
      </c>
      <c r="Z6629" s="91">
        <f>H6632</f>
        <v>0</v>
      </c>
      <c r="AA6629" s="91">
        <f>H6633</f>
        <v>0</v>
      </c>
    </row>
    <row r="6630" spans="2:27" ht="15" thickBot="1" x14ac:dyDescent="0.35">
      <c r="B6630" s="47" t="s">
        <v>13</v>
      </c>
      <c r="C6630" s="47"/>
      <c r="D6630" s="47"/>
      <c r="E6630" s="47"/>
      <c r="F6630" s="47"/>
      <c r="G6630" s="47"/>
      <c r="H6630" s="112"/>
      <c r="I6630" s="59"/>
      <c r="J6630" s="48" t="s">
        <v>5</v>
      </c>
      <c r="K6630" s="47" t="s">
        <v>15</v>
      </c>
      <c r="L6630" s="47"/>
      <c r="M6630" s="47"/>
      <c r="N6630" s="47"/>
      <c r="O6630" s="47"/>
      <c r="P6630" s="47"/>
      <c r="Q6630" s="47"/>
      <c r="R6630" s="47"/>
      <c r="S6630" s="47"/>
      <c r="T6630" s="47"/>
      <c r="U6630" s="47"/>
      <c r="V6630" s="47"/>
      <c r="W6630" s="47"/>
      <c r="X6630" s="91"/>
      <c r="Y6630" s="91"/>
      <c r="Z6630" s="91"/>
      <c r="AA6630" s="91"/>
    </row>
    <row r="6631" spans="2:27" ht="15" thickBot="1" x14ac:dyDescent="0.35">
      <c r="B6631" s="47" t="s">
        <v>16</v>
      </c>
      <c r="C6631" s="47"/>
      <c r="D6631" s="47"/>
      <c r="E6631" s="47"/>
      <c r="F6631" s="47"/>
      <c r="G6631" s="47"/>
      <c r="H6631" s="137"/>
      <c r="I6631" s="47"/>
      <c r="J6631" s="48" t="s">
        <v>5</v>
      </c>
      <c r="K6631" s="47" t="s">
        <v>17</v>
      </c>
      <c r="L6631" s="47"/>
      <c r="M6631" s="47"/>
      <c r="N6631" s="47"/>
      <c r="O6631" s="47"/>
      <c r="P6631" s="47"/>
      <c r="Q6631" s="47"/>
      <c r="R6631" s="47"/>
      <c r="S6631" s="47"/>
      <c r="T6631" s="47"/>
      <c r="U6631" s="47"/>
      <c r="V6631" s="47"/>
      <c r="W6631" s="47"/>
      <c r="X6631" s="91"/>
      <c r="Y6631" s="91"/>
      <c r="Z6631" s="91"/>
      <c r="AA6631" s="91"/>
    </row>
    <row r="6632" spans="2:27" ht="15" thickBot="1" x14ac:dyDescent="0.35">
      <c r="B6632" s="47" t="str">
        <f>IF(H6631="Erdgas","Nettorechnungsbetrag (Erdgas)",IF(H6631="Strom","Nettorechnungsbetrag (Strom)",IF(H6631="Wärme/Kälte","Nettorechnungsbetrag (Wärme/Kälte)","Bitte Energieart auswählen!")))</f>
        <v>Bitte Energieart auswählen!</v>
      </c>
      <c r="C6632" s="47"/>
      <c r="D6632" s="47"/>
      <c r="E6632" s="47"/>
      <c r="F6632" s="47"/>
      <c r="G6632" s="47"/>
      <c r="H6632" s="113"/>
      <c r="I6632" s="60" t="s">
        <v>18</v>
      </c>
      <c r="J6632" s="48" t="s">
        <v>5</v>
      </c>
      <c r="K6632" s="47" t="str">
        <f>IF(H6631="Erdgas","Erdgaskosten exkl. Steuern, Abgaben, Netzentgelte, etc.",IF(H6631="Strom","Stromkosten exkl. Steuern, Abgaben, Netzentgelte, etc.",IF(H6631="Wärme/Kälte","Wärme-/Kältekosten exkl. Steuern, Abgaben, Netzentgelte, etc.","Bitte Energieart auswählen!")))</f>
        <v>Bitte Energieart auswählen!</v>
      </c>
      <c r="L6632" s="47"/>
      <c r="M6632" s="47"/>
      <c r="N6632" s="47"/>
      <c r="O6632" s="47"/>
      <c r="P6632" s="47"/>
      <c r="Q6632" s="47"/>
      <c r="R6632" s="47"/>
      <c r="S6632" s="47"/>
      <c r="T6632" s="47"/>
      <c r="U6632" s="47"/>
      <c r="V6632" s="47"/>
      <c r="W6632" s="47"/>
      <c r="X6632" s="91"/>
      <c r="Y6632" s="91"/>
      <c r="Z6632" s="91"/>
      <c r="AA6632" s="91"/>
    </row>
    <row r="6633" spans="2:27" ht="15" thickBot="1" x14ac:dyDescent="0.35">
      <c r="B6633" s="47" t="str">
        <f>IF(AND(H6631="Erdgas",H6630="Nein"),"Erdgasverbrauch in kWh gem. letzter Jahresabrechnung",IF(H6631="Erdgas","Erdgasverbrauch in kWh im Kalenderjahr 2021",IF(AND(H6631="Strom",H6630="Nein"),"Stromverbrauch in kWh gem. letzter Jahresabrechnung",IF(H6631="Strom","Stromverbrauch in kWh im Kalenderjahr 2021",IF(AND(H6631="Wärme/Kälte",H6630="Nein"),"Wärme-/Kälteverbrauch in kWh gem. letzter Jahresabrechnung",IF(H6631="Wärme/Kälte","Wärme-/Kälteverbrauch in kWh im Kalenderjahr 2021","Bitte Energieart auswählen!"))))))</f>
        <v>Bitte Energieart auswählen!</v>
      </c>
      <c r="C6633" s="47"/>
      <c r="D6633" s="47"/>
      <c r="E6633" s="47"/>
      <c r="F6633" s="47"/>
      <c r="G6633" s="47"/>
      <c r="H6633" s="114"/>
      <c r="I6633" s="60" t="s">
        <v>19</v>
      </c>
      <c r="J6633" s="48" t="s">
        <v>5</v>
      </c>
      <c r="K6633" s="47" t="str">
        <f>IF(H6630="Nein",IF(H6631="Erdgas","Den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endet."),IF(H6631="Erdgas","Bitte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33" s="47"/>
      <c r="M6633" s="47"/>
      <c r="N6633" s="47"/>
      <c r="O6633" s="47"/>
      <c r="P6633" s="47"/>
      <c r="Q6633" s="47"/>
      <c r="R6633" s="47"/>
      <c r="S6633" s="47"/>
      <c r="T6633" s="47"/>
      <c r="U6633" s="47"/>
      <c r="V6633" s="47"/>
      <c r="W6633" s="47"/>
      <c r="X6633" s="91"/>
      <c r="Y6633" s="91"/>
      <c r="Z6633" s="91"/>
      <c r="AA6633" s="91"/>
    </row>
    <row r="6634" spans="2:27" x14ac:dyDescent="0.3">
      <c r="B6634" s="46"/>
      <c r="C6634" s="46"/>
      <c r="D6634" s="46"/>
      <c r="E6634" s="46"/>
      <c r="F6634" s="46"/>
      <c r="G6634" s="46"/>
      <c r="H6634" s="46"/>
      <c r="I6634" s="46"/>
      <c r="J6634" s="46"/>
      <c r="K6634" s="46"/>
      <c r="L6634" s="46"/>
      <c r="M6634" s="46"/>
      <c r="N6634" s="46"/>
      <c r="O6634" s="46"/>
      <c r="P6634" s="46"/>
      <c r="Q6634" s="46"/>
      <c r="R6634" s="46"/>
      <c r="S6634" s="46"/>
      <c r="T6634" s="46"/>
      <c r="U6634" s="46"/>
      <c r="V6634" s="46"/>
      <c r="W6634" s="46"/>
      <c r="X6634" s="91"/>
      <c r="Y6634" s="91"/>
      <c r="Z6634" s="91"/>
      <c r="AA6634" s="91"/>
    </row>
    <row r="6635" spans="2:27" ht="18" thickBot="1" x14ac:dyDescent="0.5">
      <c r="B6635" s="56" t="s">
        <v>10</v>
      </c>
      <c r="C6635" s="47"/>
      <c r="D6635" s="47"/>
      <c r="E6635" s="47"/>
      <c r="F6635" s="47"/>
      <c r="G6635" s="47"/>
      <c r="H6635" s="47"/>
      <c r="I6635" s="47"/>
      <c r="J6635" s="47"/>
      <c r="K6635" s="47"/>
      <c r="L6635" s="47"/>
      <c r="M6635" s="47"/>
      <c r="N6635" s="47"/>
      <c r="O6635" s="47"/>
      <c r="P6635" s="47"/>
      <c r="Q6635" s="47"/>
      <c r="R6635" s="47"/>
      <c r="S6635" s="47"/>
      <c r="T6635" s="47"/>
      <c r="U6635" s="47"/>
      <c r="V6635" s="47"/>
      <c r="W6635" s="47"/>
      <c r="X6635" s="91"/>
      <c r="Y6635" s="90"/>
      <c r="Z6635" s="91"/>
      <c r="AA6635" s="91"/>
    </row>
    <row r="6636" spans="2:27" ht="15" thickBot="1" x14ac:dyDescent="0.35">
      <c r="B6636" s="47" t="s">
        <v>11</v>
      </c>
      <c r="C6636" s="47"/>
      <c r="D6636" s="47"/>
      <c r="E6636" s="47"/>
      <c r="F6636" s="47"/>
      <c r="G6636" s="47"/>
      <c r="H6636" s="112"/>
      <c r="I6636" s="47"/>
      <c r="J6636" s="48" t="s">
        <v>5</v>
      </c>
      <c r="K6636" s="47" t="s">
        <v>12</v>
      </c>
      <c r="L6636" s="47"/>
      <c r="M6636" s="47"/>
      <c r="N6636" s="47"/>
      <c r="O6636" s="47"/>
      <c r="P6636" s="47"/>
      <c r="Q6636" s="47"/>
      <c r="R6636" s="47"/>
      <c r="S6636" s="47"/>
      <c r="T6636" s="47"/>
      <c r="U6636" s="47"/>
      <c r="V6636" s="47"/>
      <c r="W6636" s="47"/>
      <c r="X6636" s="91">
        <f>H6637</f>
        <v>0</v>
      </c>
      <c r="Y6636" s="91">
        <f>H6638</f>
        <v>0</v>
      </c>
      <c r="Z6636" s="91">
        <f>H6639</f>
        <v>0</v>
      </c>
      <c r="AA6636" s="91">
        <f>H6640</f>
        <v>0</v>
      </c>
    </row>
    <row r="6637" spans="2:27" ht="15" thickBot="1" x14ac:dyDescent="0.35">
      <c r="B6637" s="47" t="s">
        <v>13</v>
      </c>
      <c r="C6637" s="47"/>
      <c r="D6637" s="47"/>
      <c r="E6637" s="47"/>
      <c r="F6637" s="47"/>
      <c r="G6637" s="47"/>
      <c r="H6637" s="112"/>
      <c r="I6637" s="59"/>
      <c r="J6637" s="48" t="s">
        <v>5</v>
      </c>
      <c r="K6637" s="47" t="s">
        <v>15</v>
      </c>
      <c r="L6637" s="47"/>
      <c r="M6637" s="47"/>
      <c r="N6637" s="47"/>
      <c r="O6637" s="47"/>
      <c r="P6637" s="47"/>
      <c r="Q6637" s="47"/>
      <c r="R6637" s="47"/>
      <c r="S6637" s="47"/>
      <c r="T6637" s="47"/>
      <c r="U6637" s="47"/>
      <c r="V6637" s="47"/>
      <c r="W6637" s="47"/>
      <c r="X6637" s="91"/>
      <c r="Y6637" s="91"/>
      <c r="Z6637" s="91"/>
      <c r="AA6637" s="91"/>
    </row>
    <row r="6638" spans="2:27" ht="15" thickBot="1" x14ac:dyDescent="0.35">
      <c r="B6638" s="47" t="s">
        <v>16</v>
      </c>
      <c r="C6638" s="47"/>
      <c r="D6638" s="47"/>
      <c r="E6638" s="47"/>
      <c r="F6638" s="47"/>
      <c r="G6638" s="47"/>
      <c r="H6638" s="137"/>
      <c r="I6638" s="47"/>
      <c r="J6638" s="48" t="s">
        <v>5</v>
      </c>
      <c r="K6638" s="47" t="s">
        <v>17</v>
      </c>
      <c r="L6638" s="47"/>
      <c r="M6638" s="47"/>
      <c r="N6638" s="47"/>
      <c r="O6638" s="47"/>
      <c r="P6638" s="47"/>
      <c r="Q6638" s="47"/>
      <c r="R6638" s="47"/>
      <c r="S6638" s="47"/>
      <c r="T6638" s="47"/>
      <c r="U6638" s="47"/>
      <c r="V6638" s="47"/>
      <c r="W6638" s="47"/>
      <c r="X6638" s="91"/>
      <c r="Y6638" s="91"/>
      <c r="Z6638" s="91"/>
      <c r="AA6638" s="91"/>
    </row>
    <row r="6639" spans="2:27" ht="15" thickBot="1" x14ac:dyDescent="0.35">
      <c r="B6639" s="47" t="str">
        <f>IF(H6638="Erdgas","Nettorechnungsbetrag (Erdgas)",IF(H6638="Strom","Nettorechnungsbetrag (Strom)",IF(H6638="Wärme/Kälte","Nettorechnungsbetrag (Wärme/Kälte)","Bitte Energieart auswählen!")))</f>
        <v>Bitte Energieart auswählen!</v>
      </c>
      <c r="C6639" s="47"/>
      <c r="D6639" s="47"/>
      <c r="E6639" s="47"/>
      <c r="F6639" s="47"/>
      <c r="G6639" s="47"/>
      <c r="H6639" s="113"/>
      <c r="I6639" s="60" t="s">
        <v>18</v>
      </c>
      <c r="J6639" s="48" t="s">
        <v>5</v>
      </c>
      <c r="K6639" s="47" t="str">
        <f>IF(H6638="Erdgas","Erdgaskosten exkl. Steuern, Abgaben, Netzentgelte, etc.",IF(H6638="Strom","Stromkosten exkl. Steuern, Abgaben, Netzentgelte, etc.",IF(H6638="Wärme/Kälte","Wärme-/Kältekosten exkl. Steuern, Abgaben, Netzentgelte, etc.","Bitte Energieart auswählen!")))</f>
        <v>Bitte Energieart auswählen!</v>
      </c>
      <c r="L6639" s="47"/>
      <c r="M6639" s="47"/>
      <c r="N6639" s="47"/>
      <c r="O6639" s="47"/>
      <c r="P6639" s="47"/>
      <c r="Q6639" s="47"/>
      <c r="R6639" s="47"/>
      <c r="S6639" s="47"/>
      <c r="T6639" s="47"/>
      <c r="U6639" s="47"/>
      <c r="V6639" s="47"/>
      <c r="W6639" s="47"/>
      <c r="X6639" s="91"/>
      <c r="Y6639" s="91"/>
      <c r="Z6639" s="91"/>
      <c r="AA6639" s="91"/>
    </row>
    <row r="6640" spans="2:27" ht="15" thickBot="1" x14ac:dyDescent="0.35">
      <c r="B6640" s="47" t="str">
        <f>IF(AND(H6638="Erdgas",H6637="Nein"),"Erdgasverbrauch in kWh gem. letzter Jahresabrechnung",IF(H6638="Erdgas","Erdgasverbrauch in kWh im Kalenderjahr 2021",IF(AND(H6638="Strom",H6637="Nein"),"Stromverbrauch in kWh gem. letzter Jahresabrechnung",IF(H6638="Strom","Stromverbrauch in kWh im Kalenderjahr 2021",IF(AND(H6638="Wärme/Kälte",H6637="Nein"),"Wärme-/Kälteverbrauch in kWh gem. letzter Jahresabrechnung",IF(H6638="Wärme/Kälte","Wärme-/Kälteverbrauch in kWh im Kalenderjahr 2021","Bitte Energieart auswählen!"))))))</f>
        <v>Bitte Energieart auswählen!</v>
      </c>
      <c r="C6640" s="47"/>
      <c r="D6640" s="47"/>
      <c r="E6640" s="47"/>
      <c r="F6640" s="47"/>
      <c r="G6640" s="47"/>
      <c r="H6640" s="114"/>
      <c r="I6640" s="60" t="s">
        <v>19</v>
      </c>
      <c r="J6640" s="48" t="s">
        <v>5</v>
      </c>
      <c r="K6640" s="47" t="str">
        <f>IF(H6637="Nein",IF(H6638="Erdgas","Den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endet."),IF(H6638="Erdgas","Bitte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40" s="47"/>
      <c r="M6640" s="47"/>
      <c r="N6640" s="47"/>
      <c r="O6640" s="47"/>
      <c r="P6640" s="47"/>
      <c r="Q6640" s="47"/>
      <c r="R6640" s="47"/>
      <c r="S6640" s="47"/>
      <c r="T6640" s="47"/>
      <c r="U6640" s="47"/>
      <c r="V6640" s="47"/>
      <c r="W6640" s="47"/>
      <c r="X6640" s="91"/>
      <c r="Y6640" s="91"/>
      <c r="Z6640" s="91"/>
      <c r="AA6640" s="91"/>
    </row>
    <row r="6641" spans="2:27" x14ac:dyDescent="0.3">
      <c r="B6641" s="46"/>
      <c r="C6641" s="46"/>
      <c r="D6641" s="46"/>
      <c r="E6641" s="46"/>
      <c r="F6641" s="46"/>
      <c r="G6641" s="46"/>
      <c r="H6641" s="46"/>
      <c r="I6641" s="46"/>
      <c r="J6641" s="46"/>
      <c r="K6641" s="46"/>
      <c r="L6641" s="46"/>
      <c r="M6641" s="46"/>
      <c r="N6641" s="46"/>
      <c r="O6641" s="46"/>
      <c r="P6641" s="46"/>
      <c r="Q6641" s="46"/>
      <c r="R6641" s="46"/>
      <c r="S6641" s="46"/>
      <c r="T6641" s="46"/>
      <c r="U6641" s="46"/>
      <c r="V6641" s="46"/>
      <c r="W6641" s="46"/>
      <c r="X6641" s="91"/>
      <c r="Y6641" s="91"/>
      <c r="Z6641" s="91"/>
      <c r="AA6641" s="91"/>
    </row>
    <row r="6642" spans="2:27" ht="18" thickBot="1" x14ac:dyDescent="0.5">
      <c r="B6642" s="56" t="s">
        <v>10</v>
      </c>
      <c r="C6642" s="47"/>
      <c r="D6642" s="47"/>
      <c r="E6642" s="47"/>
      <c r="F6642" s="47"/>
      <c r="G6642" s="47"/>
      <c r="H6642" s="47"/>
      <c r="I6642" s="47"/>
      <c r="J6642" s="47"/>
      <c r="K6642" s="47"/>
      <c r="L6642" s="47"/>
      <c r="M6642" s="47"/>
      <c r="N6642" s="47"/>
      <c r="O6642" s="47"/>
      <c r="P6642" s="47"/>
      <c r="Q6642" s="47"/>
      <c r="R6642" s="47"/>
      <c r="S6642" s="47"/>
      <c r="T6642" s="47"/>
      <c r="U6642" s="47"/>
      <c r="V6642" s="47"/>
      <c r="W6642" s="47"/>
      <c r="X6642" s="91"/>
      <c r="Y6642" s="90"/>
      <c r="Z6642" s="91"/>
      <c r="AA6642" s="91"/>
    </row>
    <row r="6643" spans="2:27" ht="15" thickBot="1" x14ac:dyDescent="0.35">
      <c r="B6643" s="47" t="s">
        <v>11</v>
      </c>
      <c r="C6643" s="47"/>
      <c r="D6643" s="47"/>
      <c r="E6643" s="47"/>
      <c r="F6643" s="47"/>
      <c r="G6643" s="47"/>
      <c r="H6643" s="112"/>
      <c r="I6643" s="47"/>
      <c r="J6643" s="48" t="s">
        <v>5</v>
      </c>
      <c r="K6643" s="47" t="s">
        <v>12</v>
      </c>
      <c r="L6643" s="47"/>
      <c r="M6643" s="47"/>
      <c r="N6643" s="47"/>
      <c r="O6643" s="47"/>
      <c r="P6643" s="47"/>
      <c r="Q6643" s="47"/>
      <c r="R6643" s="47"/>
      <c r="S6643" s="47"/>
      <c r="T6643" s="47"/>
      <c r="U6643" s="47"/>
      <c r="V6643" s="47"/>
      <c r="W6643" s="47"/>
      <c r="X6643" s="91">
        <f>H6644</f>
        <v>0</v>
      </c>
      <c r="Y6643" s="91">
        <f>H6645</f>
        <v>0</v>
      </c>
      <c r="Z6643" s="91">
        <f>H6646</f>
        <v>0</v>
      </c>
      <c r="AA6643" s="91">
        <f>H6647</f>
        <v>0</v>
      </c>
    </row>
    <row r="6644" spans="2:27" ht="15" thickBot="1" x14ac:dyDescent="0.35">
      <c r="B6644" s="47" t="s">
        <v>13</v>
      </c>
      <c r="C6644" s="47"/>
      <c r="D6644" s="47"/>
      <c r="E6644" s="47"/>
      <c r="F6644" s="47"/>
      <c r="G6644" s="47"/>
      <c r="H6644" s="112"/>
      <c r="I6644" s="59"/>
      <c r="J6644" s="48" t="s">
        <v>5</v>
      </c>
      <c r="K6644" s="47" t="s">
        <v>15</v>
      </c>
      <c r="L6644" s="47"/>
      <c r="M6644" s="47"/>
      <c r="N6644" s="47"/>
      <c r="O6644" s="47"/>
      <c r="P6644" s="47"/>
      <c r="Q6644" s="47"/>
      <c r="R6644" s="47"/>
      <c r="S6644" s="47"/>
      <c r="T6644" s="47"/>
      <c r="U6644" s="47"/>
      <c r="V6644" s="47"/>
      <c r="W6644" s="47"/>
      <c r="X6644" s="91"/>
      <c r="Y6644" s="91"/>
      <c r="Z6644" s="91"/>
      <c r="AA6644" s="91"/>
    </row>
    <row r="6645" spans="2:27" ht="15" thickBot="1" x14ac:dyDescent="0.35">
      <c r="B6645" s="47" t="s">
        <v>16</v>
      </c>
      <c r="C6645" s="47"/>
      <c r="D6645" s="47"/>
      <c r="E6645" s="47"/>
      <c r="F6645" s="47"/>
      <c r="G6645" s="47"/>
      <c r="H6645" s="137"/>
      <c r="I6645" s="47"/>
      <c r="J6645" s="48" t="s">
        <v>5</v>
      </c>
      <c r="K6645" s="47" t="s">
        <v>17</v>
      </c>
      <c r="L6645" s="47"/>
      <c r="M6645" s="47"/>
      <c r="N6645" s="47"/>
      <c r="O6645" s="47"/>
      <c r="P6645" s="47"/>
      <c r="Q6645" s="47"/>
      <c r="R6645" s="47"/>
      <c r="S6645" s="47"/>
      <c r="T6645" s="47"/>
      <c r="U6645" s="47"/>
      <c r="V6645" s="47"/>
      <c r="W6645" s="47"/>
      <c r="X6645" s="91"/>
      <c r="Y6645" s="91"/>
      <c r="Z6645" s="91"/>
      <c r="AA6645" s="91"/>
    </row>
    <row r="6646" spans="2:27" ht="15" thickBot="1" x14ac:dyDescent="0.35">
      <c r="B6646" s="47" t="str">
        <f>IF(H6645="Erdgas","Nettorechnungsbetrag (Erdgas)",IF(H6645="Strom","Nettorechnungsbetrag (Strom)",IF(H6645="Wärme/Kälte","Nettorechnungsbetrag (Wärme/Kälte)","Bitte Energieart auswählen!")))</f>
        <v>Bitte Energieart auswählen!</v>
      </c>
      <c r="C6646" s="47"/>
      <c r="D6646" s="47"/>
      <c r="E6646" s="47"/>
      <c r="F6646" s="47"/>
      <c r="G6646" s="47"/>
      <c r="H6646" s="113"/>
      <c r="I6646" s="60" t="s">
        <v>18</v>
      </c>
      <c r="J6646" s="48" t="s">
        <v>5</v>
      </c>
      <c r="K6646" s="47" t="str">
        <f>IF(H6645="Erdgas","Erdgaskosten exkl. Steuern, Abgaben, Netzentgelte, etc.",IF(H6645="Strom","Stromkosten exkl. Steuern, Abgaben, Netzentgelte, etc.",IF(H6645="Wärme/Kälte","Wärme-/Kältekosten exkl. Steuern, Abgaben, Netzentgelte, etc.","Bitte Energieart auswählen!")))</f>
        <v>Bitte Energieart auswählen!</v>
      </c>
      <c r="L6646" s="47"/>
      <c r="M6646" s="47"/>
      <c r="N6646" s="47"/>
      <c r="O6646" s="47"/>
      <c r="P6646" s="47"/>
      <c r="Q6646" s="47"/>
      <c r="R6646" s="47"/>
      <c r="S6646" s="47"/>
      <c r="T6646" s="47"/>
      <c r="U6646" s="47"/>
      <c r="V6646" s="47"/>
      <c r="W6646" s="47"/>
      <c r="X6646" s="91"/>
      <c r="Y6646" s="91"/>
      <c r="Z6646" s="91"/>
      <c r="AA6646" s="91"/>
    </row>
    <row r="6647" spans="2:27" ht="15" thickBot="1" x14ac:dyDescent="0.35">
      <c r="B6647" s="47" t="str">
        <f>IF(AND(H6645="Erdgas",H6644="Nein"),"Erdgasverbrauch in kWh gem. letzter Jahresabrechnung",IF(H6645="Erdgas","Erdgasverbrauch in kWh im Kalenderjahr 2021",IF(AND(H6645="Strom",H6644="Nein"),"Stromverbrauch in kWh gem. letzter Jahresabrechnung",IF(H6645="Strom","Stromverbrauch in kWh im Kalenderjahr 2021",IF(AND(H6645="Wärme/Kälte",H6644="Nein"),"Wärme-/Kälteverbrauch in kWh gem. letzter Jahresabrechnung",IF(H6645="Wärme/Kälte","Wärme-/Kälteverbrauch in kWh im Kalenderjahr 2021","Bitte Energieart auswählen!"))))))</f>
        <v>Bitte Energieart auswählen!</v>
      </c>
      <c r="C6647" s="47"/>
      <c r="D6647" s="47"/>
      <c r="E6647" s="47"/>
      <c r="F6647" s="47"/>
      <c r="G6647" s="47"/>
      <c r="H6647" s="114"/>
      <c r="I6647" s="60" t="s">
        <v>19</v>
      </c>
      <c r="J6647" s="48" t="s">
        <v>5</v>
      </c>
      <c r="K6647" s="47" t="str">
        <f>IF(H6644="Nein",IF(H6645="Erdgas","Den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endet."),IF(H6645="Erdgas","Bitte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47" s="47"/>
      <c r="M6647" s="47"/>
      <c r="N6647" s="47"/>
      <c r="O6647" s="47"/>
      <c r="P6647" s="47"/>
      <c r="Q6647" s="47"/>
      <c r="R6647" s="47"/>
      <c r="S6647" s="47"/>
      <c r="T6647" s="47"/>
      <c r="U6647" s="47"/>
      <c r="V6647" s="47"/>
      <c r="W6647" s="47"/>
      <c r="X6647" s="91"/>
      <c r="Y6647" s="91"/>
      <c r="Z6647" s="91"/>
      <c r="AA6647" s="91"/>
    </row>
    <row r="6648" spans="2:27" x14ac:dyDescent="0.3">
      <c r="B6648" s="46"/>
      <c r="C6648" s="46"/>
      <c r="D6648" s="46"/>
      <c r="E6648" s="46"/>
      <c r="F6648" s="46"/>
      <c r="G6648" s="46"/>
      <c r="H6648" s="46"/>
      <c r="I6648" s="46"/>
      <c r="J6648" s="46"/>
      <c r="K6648" s="46"/>
      <c r="L6648" s="46"/>
      <c r="M6648" s="46"/>
      <c r="N6648" s="46"/>
      <c r="O6648" s="46"/>
      <c r="P6648" s="46"/>
      <c r="Q6648" s="46"/>
      <c r="R6648" s="46"/>
      <c r="S6648" s="46"/>
      <c r="T6648" s="46"/>
      <c r="U6648" s="46"/>
      <c r="V6648" s="46"/>
      <c r="W6648" s="46"/>
      <c r="X6648" s="91"/>
      <c r="Y6648" s="91"/>
      <c r="Z6648" s="91"/>
      <c r="AA6648" s="91"/>
    </row>
    <row r="6649" spans="2:27" ht="18" thickBot="1" x14ac:dyDescent="0.5">
      <c r="B6649" s="56" t="s">
        <v>10</v>
      </c>
      <c r="C6649" s="47"/>
      <c r="D6649" s="47"/>
      <c r="E6649" s="47"/>
      <c r="F6649" s="47"/>
      <c r="G6649" s="47"/>
      <c r="H6649" s="47"/>
      <c r="I6649" s="47"/>
      <c r="J6649" s="47"/>
      <c r="K6649" s="47"/>
      <c r="L6649" s="47"/>
      <c r="M6649" s="47"/>
      <c r="N6649" s="47"/>
      <c r="O6649" s="47"/>
      <c r="P6649" s="47"/>
      <c r="Q6649" s="47"/>
      <c r="R6649" s="47"/>
      <c r="S6649" s="47"/>
      <c r="T6649" s="47"/>
      <c r="U6649" s="47"/>
      <c r="V6649" s="47"/>
      <c r="W6649" s="47"/>
      <c r="X6649" s="91"/>
      <c r="Y6649" s="90"/>
      <c r="Z6649" s="91"/>
      <c r="AA6649" s="91"/>
    </row>
    <row r="6650" spans="2:27" ht="15" thickBot="1" x14ac:dyDescent="0.35">
      <c r="B6650" s="47" t="s">
        <v>11</v>
      </c>
      <c r="C6650" s="47"/>
      <c r="D6650" s="47"/>
      <c r="E6650" s="47"/>
      <c r="F6650" s="47"/>
      <c r="G6650" s="47"/>
      <c r="H6650" s="112"/>
      <c r="I6650" s="47"/>
      <c r="J6650" s="48" t="s">
        <v>5</v>
      </c>
      <c r="K6650" s="47" t="s">
        <v>12</v>
      </c>
      <c r="L6650" s="47"/>
      <c r="M6650" s="47"/>
      <c r="N6650" s="47"/>
      <c r="O6650" s="47"/>
      <c r="P6650" s="47"/>
      <c r="Q6650" s="47"/>
      <c r="R6650" s="47"/>
      <c r="S6650" s="47"/>
      <c r="T6650" s="47"/>
      <c r="U6650" s="47"/>
      <c r="V6650" s="47"/>
      <c r="W6650" s="47"/>
      <c r="X6650" s="91">
        <f>H6651</f>
        <v>0</v>
      </c>
      <c r="Y6650" s="91">
        <f>H6652</f>
        <v>0</v>
      </c>
      <c r="Z6650" s="91">
        <f>H6653</f>
        <v>0</v>
      </c>
      <c r="AA6650" s="91">
        <f>H6654</f>
        <v>0</v>
      </c>
    </row>
    <row r="6651" spans="2:27" ht="15" thickBot="1" x14ac:dyDescent="0.35">
      <c r="B6651" s="47" t="s">
        <v>13</v>
      </c>
      <c r="C6651" s="47"/>
      <c r="D6651" s="47"/>
      <c r="E6651" s="47"/>
      <c r="F6651" s="47"/>
      <c r="G6651" s="47"/>
      <c r="H6651" s="112"/>
      <c r="I6651" s="59"/>
      <c r="J6651" s="48" t="s">
        <v>5</v>
      </c>
      <c r="K6651" s="47" t="s">
        <v>15</v>
      </c>
      <c r="L6651" s="47"/>
      <c r="M6651" s="47"/>
      <c r="N6651" s="47"/>
      <c r="O6651" s="47"/>
      <c r="P6651" s="47"/>
      <c r="Q6651" s="47"/>
      <c r="R6651" s="47"/>
      <c r="S6651" s="47"/>
      <c r="T6651" s="47"/>
      <c r="U6651" s="47"/>
      <c r="V6651" s="47"/>
      <c r="W6651" s="47"/>
      <c r="X6651" s="91"/>
      <c r="Y6651" s="91"/>
      <c r="Z6651" s="91"/>
      <c r="AA6651" s="91"/>
    </row>
    <row r="6652" spans="2:27" ht="15" thickBot="1" x14ac:dyDescent="0.35">
      <c r="B6652" s="47" t="s">
        <v>16</v>
      </c>
      <c r="C6652" s="47"/>
      <c r="D6652" s="47"/>
      <c r="E6652" s="47"/>
      <c r="F6652" s="47"/>
      <c r="G6652" s="47"/>
      <c r="H6652" s="137"/>
      <c r="I6652" s="47"/>
      <c r="J6652" s="48" t="s">
        <v>5</v>
      </c>
      <c r="K6652" s="47" t="s">
        <v>17</v>
      </c>
      <c r="L6652" s="47"/>
      <c r="M6652" s="47"/>
      <c r="N6652" s="47"/>
      <c r="O6652" s="47"/>
      <c r="P6652" s="47"/>
      <c r="Q6652" s="47"/>
      <c r="R6652" s="47"/>
      <c r="S6652" s="47"/>
      <c r="T6652" s="47"/>
      <c r="U6652" s="47"/>
      <c r="V6652" s="47"/>
      <c r="W6652" s="47"/>
      <c r="X6652" s="91"/>
      <c r="Y6652" s="91"/>
      <c r="Z6652" s="91"/>
      <c r="AA6652" s="91"/>
    </row>
    <row r="6653" spans="2:27" ht="15" thickBot="1" x14ac:dyDescent="0.35">
      <c r="B6653" s="47" t="str">
        <f>IF(H6652="Erdgas","Nettorechnungsbetrag (Erdgas)",IF(H6652="Strom","Nettorechnungsbetrag (Strom)",IF(H6652="Wärme/Kälte","Nettorechnungsbetrag (Wärme/Kälte)","Bitte Energieart auswählen!")))</f>
        <v>Bitte Energieart auswählen!</v>
      </c>
      <c r="C6653" s="47"/>
      <c r="D6653" s="47"/>
      <c r="E6653" s="47"/>
      <c r="F6653" s="47"/>
      <c r="G6653" s="47"/>
      <c r="H6653" s="113"/>
      <c r="I6653" s="60" t="s">
        <v>18</v>
      </c>
      <c r="J6653" s="48" t="s">
        <v>5</v>
      </c>
      <c r="K6653" s="47" t="str">
        <f>IF(H6652="Erdgas","Erdgaskosten exkl. Steuern, Abgaben, Netzentgelte, etc.",IF(H6652="Strom","Stromkosten exkl. Steuern, Abgaben, Netzentgelte, etc.",IF(H6652="Wärme/Kälte","Wärme-/Kältekosten exkl. Steuern, Abgaben, Netzentgelte, etc.","Bitte Energieart auswählen!")))</f>
        <v>Bitte Energieart auswählen!</v>
      </c>
      <c r="L6653" s="47"/>
      <c r="M6653" s="47"/>
      <c r="N6653" s="47"/>
      <c r="O6653" s="47"/>
      <c r="P6653" s="47"/>
      <c r="Q6653" s="47"/>
      <c r="R6653" s="47"/>
      <c r="S6653" s="47"/>
      <c r="T6653" s="47"/>
      <c r="U6653" s="47"/>
      <c r="V6653" s="47"/>
      <c r="W6653" s="47"/>
      <c r="X6653" s="91"/>
      <c r="Y6653" s="91"/>
      <c r="Z6653" s="91"/>
      <c r="AA6653" s="91"/>
    </row>
    <row r="6654" spans="2:27" ht="15" thickBot="1" x14ac:dyDescent="0.35">
      <c r="B6654" s="47" t="str">
        <f>IF(AND(H6652="Erdgas",H6651="Nein"),"Erdgasverbrauch in kWh gem. letzter Jahresabrechnung",IF(H6652="Erdgas","Erdgasverbrauch in kWh im Kalenderjahr 2021",IF(AND(H6652="Strom",H6651="Nein"),"Stromverbrauch in kWh gem. letzter Jahresabrechnung",IF(H6652="Strom","Stromverbrauch in kWh im Kalenderjahr 2021",IF(AND(H6652="Wärme/Kälte",H6651="Nein"),"Wärme-/Kälteverbrauch in kWh gem. letzter Jahresabrechnung",IF(H6652="Wärme/Kälte","Wärme-/Kälteverbrauch in kWh im Kalenderjahr 2021","Bitte Energieart auswählen!"))))))</f>
        <v>Bitte Energieart auswählen!</v>
      </c>
      <c r="C6654" s="47"/>
      <c r="D6654" s="47"/>
      <c r="E6654" s="47"/>
      <c r="F6654" s="47"/>
      <c r="G6654" s="47"/>
      <c r="H6654" s="114"/>
      <c r="I6654" s="60" t="s">
        <v>19</v>
      </c>
      <c r="J6654" s="48" t="s">
        <v>5</v>
      </c>
      <c r="K6654" s="47" t="str">
        <f>IF(H6651="Nein",IF(H6652="Erdgas","Den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endet."),IF(H6652="Erdgas","Bitte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54" s="47"/>
      <c r="M6654" s="47"/>
      <c r="N6654" s="47"/>
      <c r="O6654" s="47"/>
      <c r="P6654" s="47"/>
      <c r="Q6654" s="47"/>
      <c r="R6654" s="47"/>
      <c r="S6654" s="47"/>
      <c r="T6654" s="47"/>
      <c r="U6654" s="47"/>
      <c r="V6654" s="47"/>
      <c r="W6654" s="47"/>
      <c r="X6654" s="91"/>
      <c r="Y6654" s="91"/>
      <c r="Z6654" s="91"/>
      <c r="AA6654" s="91"/>
    </row>
    <row r="6655" spans="2:27" x14ac:dyDescent="0.3">
      <c r="B6655" s="46"/>
      <c r="C6655" s="46"/>
      <c r="D6655" s="46"/>
      <c r="E6655" s="46"/>
      <c r="F6655" s="46"/>
      <c r="G6655" s="46"/>
      <c r="H6655" s="46"/>
      <c r="I6655" s="46"/>
      <c r="J6655" s="46"/>
      <c r="K6655" s="46"/>
      <c r="L6655" s="46"/>
      <c r="M6655" s="46"/>
      <c r="N6655" s="46"/>
      <c r="O6655" s="46"/>
      <c r="P6655" s="46"/>
      <c r="Q6655" s="46"/>
      <c r="R6655" s="46"/>
      <c r="S6655" s="46"/>
      <c r="T6655" s="46"/>
      <c r="U6655" s="46"/>
      <c r="V6655" s="46"/>
      <c r="W6655" s="46"/>
      <c r="X6655" s="91"/>
      <c r="Y6655" s="91"/>
      <c r="Z6655" s="91"/>
      <c r="AA6655" s="91"/>
    </row>
    <row r="6656" spans="2:27" ht="18" thickBot="1" x14ac:dyDescent="0.5">
      <c r="B6656" s="56" t="s">
        <v>10</v>
      </c>
      <c r="C6656" s="47"/>
      <c r="D6656" s="47"/>
      <c r="E6656" s="47"/>
      <c r="F6656" s="47"/>
      <c r="G6656" s="47"/>
      <c r="H6656" s="47"/>
      <c r="I6656" s="47"/>
      <c r="J6656" s="47"/>
      <c r="K6656" s="47"/>
      <c r="L6656" s="47"/>
      <c r="M6656" s="47"/>
      <c r="N6656" s="47"/>
      <c r="O6656" s="47"/>
      <c r="P6656" s="47"/>
      <c r="Q6656" s="47"/>
      <c r="R6656" s="47"/>
      <c r="S6656" s="47"/>
      <c r="T6656" s="47"/>
      <c r="U6656" s="47"/>
      <c r="V6656" s="47"/>
      <c r="W6656" s="47"/>
      <c r="X6656" s="91"/>
      <c r="Y6656" s="90"/>
      <c r="Z6656" s="91"/>
      <c r="AA6656" s="91"/>
    </row>
    <row r="6657" spans="2:27" ht="15" thickBot="1" x14ac:dyDescent="0.35">
      <c r="B6657" s="47" t="s">
        <v>11</v>
      </c>
      <c r="C6657" s="47"/>
      <c r="D6657" s="47"/>
      <c r="E6657" s="47"/>
      <c r="F6657" s="47"/>
      <c r="G6657" s="47"/>
      <c r="H6657" s="112"/>
      <c r="I6657" s="47"/>
      <c r="J6657" s="48" t="s">
        <v>5</v>
      </c>
      <c r="K6657" s="47" t="s">
        <v>12</v>
      </c>
      <c r="L6657" s="47"/>
      <c r="M6657" s="47"/>
      <c r="N6657" s="47"/>
      <c r="O6657" s="47"/>
      <c r="P6657" s="47"/>
      <c r="Q6657" s="47"/>
      <c r="R6657" s="47"/>
      <c r="S6657" s="47"/>
      <c r="T6657" s="47"/>
      <c r="U6657" s="47"/>
      <c r="V6657" s="47"/>
      <c r="W6657" s="47"/>
      <c r="X6657" s="91">
        <f>H6658</f>
        <v>0</v>
      </c>
      <c r="Y6657" s="91">
        <f>H6659</f>
        <v>0</v>
      </c>
      <c r="Z6657" s="91">
        <f>H6660</f>
        <v>0</v>
      </c>
      <c r="AA6657" s="91">
        <f>H6661</f>
        <v>0</v>
      </c>
    </row>
    <row r="6658" spans="2:27" ht="15" thickBot="1" x14ac:dyDescent="0.35">
      <c r="B6658" s="47" t="s">
        <v>13</v>
      </c>
      <c r="C6658" s="47"/>
      <c r="D6658" s="47"/>
      <c r="E6658" s="47"/>
      <c r="F6658" s="47"/>
      <c r="G6658" s="47"/>
      <c r="H6658" s="112"/>
      <c r="I6658" s="59"/>
      <c r="J6658" s="48" t="s">
        <v>5</v>
      </c>
      <c r="K6658" s="47" t="s">
        <v>15</v>
      </c>
      <c r="L6658" s="47"/>
      <c r="M6658" s="47"/>
      <c r="N6658" s="47"/>
      <c r="O6658" s="47"/>
      <c r="P6658" s="47"/>
      <c r="Q6658" s="47"/>
      <c r="R6658" s="47"/>
      <c r="S6658" s="47"/>
      <c r="T6658" s="47"/>
      <c r="U6658" s="47"/>
      <c r="V6658" s="47"/>
      <c r="W6658" s="47"/>
      <c r="X6658" s="91"/>
      <c r="Y6658" s="91"/>
      <c r="Z6658" s="91"/>
      <c r="AA6658" s="91"/>
    </row>
    <row r="6659" spans="2:27" ht="15" thickBot="1" x14ac:dyDescent="0.35">
      <c r="B6659" s="47" t="s">
        <v>16</v>
      </c>
      <c r="C6659" s="47"/>
      <c r="D6659" s="47"/>
      <c r="E6659" s="47"/>
      <c r="F6659" s="47"/>
      <c r="G6659" s="47"/>
      <c r="H6659" s="137"/>
      <c r="I6659" s="47"/>
      <c r="J6659" s="48" t="s">
        <v>5</v>
      </c>
      <c r="K6659" s="47" t="s">
        <v>17</v>
      </c>
      <c r="L6659" s="47"/>
      <c r="M6659" s="47"/>
      <c r="N6659" s="47"/>
      <c r="O6659" s="47"/>
      <c r="P6659" s="47"/>
      <c r="Q6659" s="47"/>
      <c r="R6659" s="47"/>
      <c r="S6659" s="47"/>
      <c r="T6659" s="47"/>
      <c r="U6659" s="47"/>
      <c r="V6659" s="47"/>
      <c r="W6659" s="47"/>
      <c r="X6659" s="91"/>
      <c r="Y6659" s="91"/>
      <c r="Z6659" s="91"/>
      <c r="AA6659" s="91"/>
    </row>
    <row r="6660" spans="2:27" ht="15" thickBot="1" x14ac:dyDescent="0.35">
      <c r="B6660" s="47" t="str">
        <f>IF(H6659="Erdgas","Nettorechnungsbetrag (Erdgas)",IF(H6659="Strom","Nettorechnungsbetrag (Strom)",IF(H6659="Wärme/Kälte","Nettorechnungsbetrag (Wärme/Kälte)","Bitte Energieart auswählen!")))</f>
        <v>Bitte Energieart auswählen!</v>
      </c>
      <c r="C6660" s="47"/>
      <c r="D6660" s="47"/>
      <c r="E6660" s="47"/>
      <c r="F6660" s="47"/>
      <c r="G6660" s="47"/>
      <c r="H6660" s="113"/>
      <c r="I6660" s="60" t="s">
        <v>18</v>
      </c>
      <c r="J6660" s="48" t="s">
        <v>5</v>
      </c>
      <c r="K6660" s="47" t="str">
        <f>IF(H6659="Erdgas","Erdgaskosten exkl. Steuern, Abgaben, Netzentgelte, etc.",IF(H6659="Strom","Stromkosten exkl. Steuern, Abgaben, Netzentgelte, etc.",IF(H6659="Wärme/Kälte","Wärme-/Kältekosten exkl. Steuern, Abgaben, Netzentgelte, etc.","Bitte Energieart auswählen!")))</f>
        <v>Bitte Energieart auswählen!</v>
      </c>
      <c r="L6660" s="47"/>
      <c r="M6660" s="47"/>
      <c r="N6660" s="47"/>
      <c r="O6660" s="47"/>
      <c r="P6660" s="47"/>
      <c r="Q6660" s="47"/>
      <c r="R6660" s="47"/>
      <c r="S6660" s="47"/>
      <c r="T6660" s="47"/>
      <c r="U6660" s="47"/>
      <c r="V6660" s="47"/>
      <c r="W6660" s="47"/>
      <c r="X6660" s="91"/>
      <c r="Y6660" s="91"/>
      <c r="Z6660" s="91"/>
      <c r="AA6660" s="91"/>
    </row>
    <row r="6661" spans="2:27" ht="15" thickBot="1" x14ac:dyDescent="0.35">
      <c r="B6661" s="47" t="str">
        <f>IF(AND(H6659="Erdgas",H6658="Nein"),"Erdgasverbrauch in kWh gem. letzter Jahresabrechnung",IF(H6659="Erdgas","Erdgasverbrauch in kWh im Kalenderjahr 2021",IF(AND(H6659="Strom",H6658="Nein"),"Stromverbrauch in kWh gem. letzter Jahresabrechnung",IF(H6659="Strom","Stromverbrauch in kWh im Kalenderjahr 2021",IF(AND(H6659="Wärme/Kälte",H6658="Nein"),"Wärme-/Kälteverbrauch in kWh gem. letzter Jahresabrechnung",IF(H6659="Wärme/Kälte","Wärme-/Kälteverbrauch in kWh im Kalenderjahr 2021","Bitte Energieart auswählen!"))))))</f>
        <v>Bitte Energieart auswählen!</v>
      </c>
      <c r="C6661" s="47"/>
      <c r="D6661" s="47"/>
      <c r="E6661" s="47"/>
      <c r="F6661" s="47"/>
      <c r="G6661" s="47"/>
      <c r="H6661" s="114"/>
      <c r="I6661" s="60" t="s">
        <v>19</v>
      </c>
      <c r="J6661" s="48" t="s">
        <v>5</v>
      </c>
      <c r="K6661" s="47" t="str">
        <f>IF(H6658="Nein",IF(H6659="Erdgas","Den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endet."),IF(H6659="Erdgas","Bitte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61" s="47"/>
      <c r="M6661" s="47"/>
      <c r="N6661" s="47"/>
      <c r="O6661" s="47"/>
      <c r="P6661" s="47"/>
      <c r="Q6661" s="47"/>
      <c r="R6661" s="47"/>
      <c r="S6661" s="47"/>
      <c r="T6661" s="47"/>
      <c r="U6661" s="47"/>
      <c r="V6661" s="47"/>
      <c r="W6661" s="47"/>
      <c r="X6661" s="91"/>
      <c r="Y6661" s="91"/>
      <c r="Z6661" s="91"/>
      <c r="AA6661" s="91"/>
    </row>
    <row r="6662" spans="2:27" x14ac:dyDescent="0.3">
      <c r="B6662" s="46"/>
      <c r="C6662" s="46"/>
      <c r="D6662" s="46"/>
      <c r="E6662" s="46"/>
      <c r="F6662" s="46"/>
      <c r="G6662" s="46"/>
      <c r="H6662" s="46"/>
      <c r="I6662" s="46"/>
      <c r="J6662" s="46"/>
      <c r="K6662" s="46"/>
      <c r="L6662" s="46"/>
      <c r="M6662" s="46"/>
      <c r="N6662" s="46"/>
      <c r="O6662" s="46"/>
      <c r="P6662" s="46"/>
      <c r="Q6662" s="46"/>
      <c r="R6662" s="46"/>
      <c r="S6662" s="46"/>
      <c r="T6662" s="46"/>
      <c r="U6662" s="46"/>
      <c r="V6662" s="46"/>
      <c r="W6662" s="46"/>
      <c r="X6662" s="91"/>
      <c r="Y6662" s="91"/>
      <c r="Z6662" s="91"/>
      <c r="AA6662" s="91"/>
    </row>
    <row r="6663" spans="2:27" ht="18" thickBot="1" x14ac:dyDescent="0.5">
      <c r="B6663" s="56" t="s">
        <v>10</v>
      </c>
      <c r="C6663" s="47"/>
      <c r="D6663" s="47"/>
      <c r="E6663" s="47"/>
      <c r="F6663" s="47"/>
      <c r="G6663" s="47"/>
      <c r="H6663" s="47"/>
      <c r="I6663" s="47"/>
      <c r="J6663" s="47"/>
      <c r="K6663" s="47"/>
      <c r="L6663" s="47"/>
      <c r="M6663" s="47"/>
      <c r="N6663" s="47"/>
      <c r="O6663" s="47"/>
      <c r="P6663" s="47"/>
      <c r="Q6663" s="47"/>
      <c r="R6663" s="47"/>
      <c r="S6663" s="47"/>
      <c r="T6663" s="47"/>
      <c r="U6663" s="47"/>
      <c r="V6663" s="47"/>
      <c r="W6663" s="47"/>
      <c r="X6663" s="91"/>
      <c r="Y6663" s="90"/>
      <c r="Z6663" s="91"/>
      <c r="AA6663" s="91"/>
    </row>
    <row r="6664" spans="2:27" ht="15" thickBot="1" x14ac:dyDescent="0.35">
      <c r="B6664" s="47" t="s">
        <v>11</v>
      </c>
      <c r="C6664" s="47"/>
      <c r="D6664" s="47"/>
      <c r="E6664" s="47"/>
      <c r="F6664" s="47"/>
      <c r="G6664" s="47"/>
      <c r="H6664" s="112"/>
      <c r="I6664" s="47"/>
      <c r="J6664" s="48" t="s">
        <v>5</v>
      </c>
      <c r="K6664" s="47" t="s">
        <v>12</v>
      </c>
      <c r="L6664" s="47"/>
      <c r="M6664" s="47"/>
      <c r="N6664" s="47"/>
      <c r="O6664" s="47"/>
      <c r="P6664" s="47"/>
      <c r="Q6664" s="47"/>
      <c r="R6664" s="47"/>
      <c r="S6664" s="47"/>
      <c r="T6664" s="47"/>
      <c r="U6664" s="47"/>
      <c r="V6664" s="47"/>
      <c r="W6664" s="47"/>
      <c r="X6664" s="91">
        <f>H6665</f>
        <v>0</v>
      </c>
      <c r="Y6664" s="91">
        <f>H6666</f>
        <v>0</v>
      </c>
      <c r="Z6664" s="91">
        <f>H6667</f>
        <v>0</v>
      </c>
      <c r="AA6664" s="91">
        <f>H6668</f>
        <v>0</v>
      </c>
    </row>
    <row r="6665" spans="2:27" ht="15" thickBot="1" x14ac:dyDescent="0.35">
      <c r="B6665" s="47" t="s">
        <v>13</v>
      </c>
      <c r="C6665" s="47"/>
      <c r="D6665" s="47"/>
      <c r="E6665" s="47"/>
      <c r="F6665" s="47"/>
      <c r="G6665" s="47"/>
      <c r="H6665" s="112"/>
      <c r="I6665" s="59"/>
      <c r="J6665" s="48" t="s">
        <v>5</v>
      </c>
      <c r="K6665" s="47" t="s">
        <v>15</v>
      </c>
      <c r="L6665" s="47"/>
      <c r="M6665" s="47"/>
      <c r="N6665" s="47"/>
      <c r="O6665" s="47"/>
      <c r="P6665" s="47"/>
      <c r="Q6665" s="47"/>
      <c r="R6665" s="47"/>
      <c r="S6665" s="47"/>
      <c r="T6665" s="47"/>
      <c r="U6665" s="47"/>
      <c r="V6665" s="47"/>
      <c r="W6665" s="47"/>
      <c r="X6665" s="91"/>
      <c r="Y6665" s="91"/>
      <c r="Z6665" s="91"/>
      <c r="AA6665" s="91"/>
    </row>
    <row r="6666" spans="2:27" ht="15" thickBot="1" x14ac:dyDescent="0.35">
      <c r="B6666" s="47" t="s">
        <v>16</v>
      </c>
      <c r="C6666" s="47"/>
      <c r="D6666" s="47"/>
      <c r="E6666" s="47"/>
      <c r="F6666" s="47"/>
      <c r="G6666" s="47"/>
      <c r="H6666" s="137"/>
      <c r="I6666" s="47"/>
      <c r="J6666" s="48" t="s">
        <v>5</v>
      </c>
      <c r="K6666" s="47" t="s">
        <v>17</v>
      </c>
      <c r="L6666" s="47"/>
      <c r="M6666" s="47"/>
      <c r="N6666" s="47"/>
      <c r="O6666" s="47"/>
      <c r="P6666" s="47"/>
      <c r="Q6666" s="47"/>
      <c r="R6666" s="47"/>
      <c r="S6666" s="47"/>
      <c r="T6666" s="47"/>
      <c r="U6666" s="47"/>
      <c r="V6666" s="47"/>
      <c r="W6666" s="47"/>
      <c r="X6666" s="91"/>
      <c r="Y6666" s="91"/>
      <c r="Z6666" s="91"/>
      <c r="AA6666" s="91"/>
    </row>
    <row r="6667" spans="2:27" ht="15" thickBot="1" x14ac:dyDescent="0.35">
      <c r="B6667" s="47" t="str">
        <f>IF(H6666="Erdgas","Nettorechnungsbetrag (Erdgas)",IF(H6666="Strom","Nettorechnungsbetrag (Strom)",IF(H6666="Wärme/Kälte","Nettorechnungsbetrag (Wärme/Kälte)","Bitte Energieart auswählen!")))</f>
        <v>Bitte Energieart auswählen!</v>
      </c>
      <c r="C6667" s="47"/>
      <c r="D6667" s="47"/>
      <c r="E6667" s="47"/>
      <c r="F6667" s="47"/>
      <c r="G6667" s="47"/>
      <c r="H6667" s="113"/>
      <c r="I6667" s="60" t="s">
        <v>18</v>
      </c>
      <c r="J6667" s="48" t="s">
        <v>5</v>
      </c>
      <c r="K6667" s="47" t="str">
        <f>IF(H6666="Erdgas","Erdgaskosten exkl. Steuern, Abgaben, Netzentgelte, etc.",IF(H6666="Strom","Stromkosten exkl. Steuern, Abgaben, Netzentgelte, etc.",IF(H6666="Wärme/Kälte","Wärme-/Kältekosten exkl. Steuern, Abgaben, Netzentgelte, etc.","Bitte Energieart auswählen!")))</f>
        <v>Bitte Energieart auswählen!</v>
      </c>
      <c r="L6667" s="47"/>
      <c r="M6667" s="47"/>
      <c r="N6667" s="47"/>
      <c r="O6667" s="47"/>
      <c r="P6667" s="47"/>
      <c r="Q6667" s="47"/>
      <c r="R6667" s="47"/>
      <c r="S6667" s="47"/>
      <c r="T6667" s="47"/>
      <c r="U6667" s="47"/>
      <c r="V6667" s="47"/>
      <c r="W6667" s="47"/>
      <c r="X6667" s="91"/>
      <c r="Y6667" s="91"/>
      <c r="Z6667" s="91"/>
      <c r="AA6667" s="91"/>
    </row>
    <row r="6668" spans="2:27" ht="15" thickBot="1" x14ac:dyDescent="0.35">
      <c r="B6668" s="47" t="str">
        <f>IF(AND(H6666="Erdgas",H6665="Nein"),"Erdgasverbrauch in kWh gem. letzter Jahresabrechnung",IF(H6666="Erdgas","Erdgasverbrauch in kWh im Kalenderjahr 2021",IF(AND(H6666="Strom",H6665="Nein"),"Stromverbrauch in kWh gem. letzter Jahresabrechnung",IF(H6666="Strom","Stromverbrauch in kWh im Kalenderjahr 2021",IF(AND(H6666="Wärme/Kälte",H6665="Nein"),"Wärme-/Kälteverbrauch in kWh gem. letzter Jahresabrechnung",IF(H6666="Wärme/Kälte","Wärme-/Kälteverbrauch in kWh im Kalenderjahr 2021","Bitte Energieart auswählen!"))))))</f>
        <v>Bitte Energieart auswählen!</v>
      </c>
      <c r="C6668" s="47"/>
      <c r="D6668" s="47"/>
      <c r="E6668" s="47"/>
      <c r="F6668" s="47"/>
      <c r="G6668" s="47"/>
      <c r="H6668" s="114"/>
      <c r="I6668" s="60" t="s">
        <v>19</v>
      </c>
      <c r="J6668" s="48" t="s">
        <v>5</v>
      </c>
      <c r="K6668" s="47" t="str">
        <f>IF(H6665="Nein",IF(H6666="Erdgas","Den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endet."),IF(H6666="Erdgas","Bitte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68" s="47"/>
      <c r="M6668" s="47"/>
      <c r="N6668" s="47"/>
      <c r="O6668" s="47"/>
      <c r="P6668" s="47"/>
      <c r="Q6668" s="47"/>
      <c r="R6668" s="47"/>
      <c r="S6668" s="47"/>
      <c r="T6668" s="47"/>
      <c r="U6668" s="47"/>
      <c r="V6668" s="47"/>
      <c r="W6668" s="47"/>
      <c r="X6668" s="91"/>
      <c r="Y6668" s="91"/>
      <c r="Z6668" s="91"/>
      <c r="AA6668" s="91"/>
    </row>
    <row r="6669" spans="2:27" x14ac:dyDescent="0.3">
      <c r="B6669" s="46"/>
      <c r="C6669" s="46"/>
      <c r="D6669" s="46"/>
      <c r="E6669" s="46"/>
      <c r="F6669" s="46"/>
      <c r="G6669" s="46"/>
      <c r="H6669" s="46"/>
      <c r="I6669" s="46"/>
      <c r="J6669" s="46"/>
      <c r="K6669" s="46"/>
      <c r="L6669" s="46"/>
      <c r="M6669" s="46"/>
      <c r="N6669" s="46"/>
      <c r="O6669" s="46"/>
      <c r="P6669" s="46"/>
      <c r="Q6669" s="46"/>
      <c r="R6669" s="46"/>
      <c r="S6669" s="46"/>
      <c r="T6669" s="46"/>
      <c r="U6669" s="46"/>
      <c r="V6669" s="46"/>
      <c r="W6669" s="46"/>
      <c r="X6669" s="91"/>
      <c r="Y6669" s="91"/>
      <c r="Z6669" s="91"/>
      <c r="AA6669" s="91"/>
    </row>
    <row r="6670" spans="2:27" ht="18" thickBot="1" x14ac:dyDescent="0.5">
      <c r="B6670" s="56" t="s">
        <v>10</v>
      </c>
      <c r="C6670" s="47"/>
      <c r="D6670" s="47"/>
      <c r="E6670" s="47"/>
      <c r="F6670" s="47"/>
      <c r="G6670" s="47"/>
      <c r="H6670" s="47"/>
      <c r="I6670" s="47"/>
      <c r="J6670" s="47"/>
      <c r="K6670" s="47"/>
      <c r="L6670" s="47"/>
      <c r="M6670" s="47"/>
      <c r="N6670" s="47"/>
      <c r="O6670" s="47"/>
      <c r="P6670" s="47"/>
      <c r="Q6670" s="47"/>
      <c r="R6670" s="47"/>
      <c r="S6670" s="47"/>
      <c r="T6670" s="47"/>
      <c r="U6670" s="47"/>
      <c r="V6670" s="47"/>
      <c r="W6670" s="47"/>
      <c r="X6670" s="91"/>
      <c r="Y6670" s="90"/>
      <c r="Z6670" s="91"/>
      <c r="AA6670" s="91"/>
    </row>
    <row r="6671" spans="2:27" ht="15" thickBot="1" x14ac:dyDescent="0.35">
      <c r="B6671" s="47" t="s">
        <v>11</v>
      </c>
      <c r="C6671" s="47"/>
      <c r="D6671" s="47"/>
      <c r="E6671" s="47"/>
      <c r="F6671" s="47"/>
      <c r="G6671" s="47"/>
      <c r="H6671" s="112"/>
      <c r="I6671" s="47"/>
      <c r="J6671" s="48" t="s">
        <v>5</v>
      </c>
      <c r="K6671" s="47" t="s">
        <v>12</v>
      </c>
      <c r="L6671" s="47"/>
      <c r="M6671" s="47"/>
      <c r="N6671" s="47"/>
      <c r="O6671" s="47"/>
      <c r="P6671" s="47"/>
      <c r="Q6671" s="47"/>
      <c r="R6671" s="47"/>
      <c r="S6671" s="47"/>
      <c r="T6671" s="47"/>
      <c r="U6671" s="47"/>
      <c r="V6671" s="47"/>
      <c r="W6671" s="47"/>
      <c r="X6671" s="91">
        <f>H6672</f>
        <v>0</v>
      </c>
      <c r="Y6671" s="91">
        <f>H6673</f>
        <v>0</v>
      </c>
      <c r="Z6671" s="91">
        <f>H6674</f>
        <v>0</v>
      </c>
      <c r="AA6671" s="91">
        <f>H6675</f>
        <v>0</v>
      </c>
    </row>
    <row r="6672" spans="2:27" ht="15" thickBot="1" x14ac:dyDescent="0.35">
      <c r="B6672" s="47" t="s">
        <v>13</v>
      </c>
      <c r="C6672" s="47"/>
      <c r="D6672" s="47"/>
      <c r="E6672" s="47"/>
      <c r="F6672" s="47"/>
      <c r="G6672" s="47"/>
      <c r="H6672" s="112"/>
      <c r="I6672" s="59"/>
      <c r="J6672" s="48" t="s">
        <v>5</v>
      </c>
      <c r="K6672" s="47" t="s">
        <v>15</v>
      </c>
      <c r="L6672" s="47"/>
      <c r="M6672" s="47"/>
      <c r="N6672" s="47"/>
      <c r="O6672" s="47"/>
      <c r="P6672" s="47"/>
      <c r="Q6672" s="47"/>
      <c r="R6672" s="47"/>
      <c r="S6672" s="47"/>
      <c r="T6672" s="47"/>
      <c r="U6672" s="47"/>
      <c r="V6672" s="47"/>
      <c r="W6672" s="47"/>
      <c r="X6672" s="91"/>
      <c r="Y6672" s="91"/>
      <c r="Z6672" s="91"/>
      <c r="AA6672" s="91"/>
    </row>
    <row r="6673" spans="2:27" ht="15" thickBot="1" x14ac:dyDescent="0.35">
      <c r="B6673" s="47" t="s">
        <v>16</v>
      </c>
      <c r="C6673" s="47"/>
      <c r="D6673" s="47"/>
      <c r="E6673" s="47"/>
      <c r="F6673" s="47"/>
      <c r="G6673" s="47"/>
      <c r="H6673" s="137"/>
      <c r="I6673" s="47"/>
      <c r="J6673" s="48" t="s">
        <v>5</v>
      </c>
      <c r="K6673" s="47" t="s">
        <v>17</v>
      </c>
      <c r="L6673" s="47"/>
      <c r="M6673" s="47"/>
      <c r="N6673" s="47"/>
      <c r="O6673" s="47"/>
      <c r="P6673" s="47"/>
      <c r="Q6673" s="47"/>
      <c r="R6673" s="47"/>
      <c r="S6673" s="47"/>
      <c r="T6673" s="47"/>
      <c r="U6673" s="47"/>
      <c r="V6673" s="47"/>
      <c r="W6673" s="47"/>
      <c r="X6673" s="91"/>
      <c r="Y6673" s="91"/>
      <c r="Z6673" s="91"/>
      <c r="AA6673" s="91"/>
    </row>
    <row r="6674" spans="2:27" ht="15" thickBot="1" x14ac:dyDescent="0.35">
      <c r="B6674" s="47" t="str">
        <f>IF(H6673="Erdgas","Nettorechnungsbetrag (Erdgas)",IF(H6673="Strom","Nettorechnungsbetrag (Strom)",IF(H6673="Wärme/Kälte","Nettorechnungsbetrag (Wärme/Kälte)","Bitte Energieart auswählen!")))</f>
        <v>Bitte Energieart auswählen!</v>
      </c>
      <c r="C6674" s="47"/>
      <c r="D6674" s="47"/>
      <c r="E6674" s="47"/>
      <c r="F6674" s="47"/>
      <c r="G6674" s="47"/>
      <c r="H6674" s="113"/>
      <c r="I6674" s="60" t="s">
        <v>18</v>
      </c>
      <c r="J6674" s="48" t="s">
        <v>5</v>
      </c>
      <c r="K6674" s="47" t="str">
        <f>IF(H6673="Erdgas","Erdgaskosten exkl. Steuern, Abgaben, Netzentgelte, etc.",IF(H6673="Strom","Stromkosten exkl. Steuern, Abgaben, Netzentgelte, etc.",IF(H6673="Wärme/Kälte","Wärme-/Kältekosten exkl. Steuern, Abgaben, Netzentgelte, etc.","Bitte Energieart auswählen!")))</f>
        <v>Bitte Energieart auswählen!</v>
      </c>
      <c r="L6674" s="47"/>
      <c r="M6674" s="47"/>
      <c r="N6674" s="47"/>
      <c r="O6674" s="47"/>
      <c r="P6674" s="47"/>
      <c r="Q6674" s="47"/>
      <c r="R6674" s="47"/>
      <c r="S6674" s="47"/>
      <c r="T6674" s="47"/>
      <c r="U6674" s="47"/>
      <c r="V6674" s="47"/>
      <c r="W6674" s="47"/>
      <c r="X6674" s="91"/>
      <c r="Y6674" s="91"/>
      <c r="Z6674" s="91"/>
      <c r="AA6674" s="91"/>
    </row>
    <row r="6675" spans="2:27" ht="15" thickBot="1" x14ac:dyDescent="0.35">
      <c r="B6675" s="47" t="str">
        <f>IF(AND(H6673="Erdgas",H6672="Nein"),"Erdgasverbrauch in kWh gem. letzter Jahresabrechnung",IF(H6673="Erdgas","Erdgasverbrauch in kWh im Kalenderjahr 2021",IF(AND(H6673="Strom",H6672="Nein"),"Stromverbrauch in kWh gem. letzter Jahresabrechnung",IF(H6673="Strom","Stromverbrauch in kWh im Kalenderjahr 2021",IF(AND(H6673="Wärme/Kälte",H6672="Nein"),"Wärme-/Kälteverbrauch in kWh gem. letzter Jahresabrechnung",IF(H6673="Wärme/Kälte","Wärme-/Kälteverbrauch in kWh im Kalenderjahr 2021","Bitte Energieart auswählen!"))))))</f>
        <v>Bitte Energieart auswählen!</v>
      </c>
      <c r="C6675" s="47"/>
      <c r="D6675" s="47"/>
      <c r="E6675" s="47"/>
      <c r="F6675" s="47"/>
      <c r="G6675" s="47"/>
      <c r="H6675" s="114"/>
      <c r="I6675" s="60" t="s">
        <v>19</v>
      </c>
      <c r="J6675" s="48" t="s">
        <v>5</v>
      </c>
      <c r="K6675" s="47" t="str">
        <f>IF(H6672="Nein",IF(H6673="Erdgas","Den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endet."),IF(H6673="Erdgas","Bitte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75" s="47"/>
      <c r="M6675" s="47"/>
      <c r="N6675" s="47"/>
      <c r="O6675" s="47"/>
      <c r="P6675" s="47"/>
      <c r="Q6675" s="47"/>
      <c r="R6675" s="47"/>
      <c r="S6675" s="47"/>
      <c r="T6675" s="47"/>
      <c r="U6675" s="47"/>
      <c r="V6675" s="47"/>
      <c r="W6675" s="47"/>
      <c r="X6675" s="91"/>
      <c r="Y6675" s="91"/>
      <c r="Z6675" s="91"/>
      <c r="AA6675" s="91"/>
    </row>
    <row r="6676" spans="2:27" x14ac:dyDescent="0.3">
      <c r="B6676" s="46"/>
      <c r="C6676" s="46"/>
      <c r="D6676" s="46"/>
      <c r="E6676" s="46"/>
      <c r="F6676" s="46"/>
      <c r="G6676" s="46"/>
      <c r="H6676" s="46"/>
      <c r="I6676" s="46"/>
      <c r="J6676" s="46"/>
      <c r="K6676" s="46"/>
      <c r="L6676" s="46"/>
      <c r="M6676" s="46"/>
      <c r="N6676" s="46"/>
      <c r="O6676" s="46"/>
      <c r="P6676" s="46"/>
      <c r="Q6676" s="46"/>
      <c r="R6676" s="46"/>
      <c r="S6676" s="46"/>
      <c r="T6676" s="46"/>
      <c r="U6676" s="46"/>
      <c r="V6676" s="46"/>
      <c r="W6676" s="46"/>
      <c r="X6676" s="91"/>
      <c r="Y6676" s="91"/>
      <c r="Z6676" s="91"/>
      <c r="AA6676" s="91"/>
    </row>
    <row r="6677" spans="2:27" ht="18" thickBot="1" x14ac:dyDescent="0.5">
      <c r="B6677" s="56" t="s">
        <v>10</v>
      </c>
      <c r="C6677" s="47"/>
      <c r="D6677" s="47"/>
      <c r="E6677" s="47"/>
      <c r="F6677" s="47"/>
      <c r="G6677" s="47"/>
      <c r="H6677" s="47"/>
      <c r="I6677" s="47"/>
      <c r="J6677" s="47"/>
      <c r="K6677" s="47"/>
      <c r="L6677" s="47"/>
      <c r="M6677" s="47"/>
      <c r="N6677" s="47"/>
      <c r="O6677" s="47"/>
      <c r="P6677" s="47"/>
      <c r="Q6677" s="47"/>
      <c r="R6677" s="47"/>
      <c r="S6677" s="47"/>
      <c r="T6677" s="47"/>
      <c r="U6677" s="47"/>
      <c r="V6677" s="47"/>
      <c r="W6677" s="47"/>
      <c r="X6677" s="91"/>
      <c r="Y6677" s="90"/>
      <c r="Z6677" s="91"/>
      <c r="AA6677" s="91"/>
    </row>
    <row r="6678" spans="2:27" ht="15" thickBot="1" x14ac:dyDescent="0.35">
      <c r="B6678" s="47" t="s">
        <v>11</v>
      </c>
      <c r="C6678" s="47"/>
      <c r="D6678" s="47"/>
      <c r="E6678" s="47"/>
      <c r="F6678" s="47"/>
      <c r="G6678" s="47"/>
      <c r="H6678" s="112"/>
      <c r="I6678" s="47"/>
      <c r="J6678" s="48" t="s">
        <v>5</v>
      </c>
      <c r="K6678" s="47" t="s">
        <v>12</v>
      </c>
      <c r="L6678" s="47"/>
      <c r="M6678" s="47"/>
      <c r="N6678" s="47"/>
      <c r="O6678" s="47"/>
      <c r="P6678" s="47"/>
      <c r="Q6678" s="47"/>
      <c r="R6678" s="47"/>
      <c r="S6678" s="47"/>
      <c r="T6678" s="47"/>
      <c r="U6678" s="47"/>
      <c r="V6678" s="47"/>
      <c r="W6678" s="47"/>
      <c r="X6678" s="91">
        <f>H6679</f>
        <v>0</v>
      </c>
      <c r="Y6678" s="91">
        <f>H6680</f>
        <v>0</v>
      </c>
      <c r="Z6678" s="91">
        <f>H6681</f>
        <v>0</v>
      </c>
      <c r="AA6678" s="91">
        <f>H6682</f>
        <v>0</v>
      </c>
    </row>
    <row r="6679" spans="2:27" ht="15" thickBot="1" x14ac:dyDescent="0.35">
      <c r="B6679" s="47" t="s">
        <v>13</v>
      </c>
      <c r="C6679" s="47"/>
      <c r="D6679" s="47"/>
      <c r="E6679" s="47"/>
      <c r="F6679" s="47"/>
      <c r="G6679" s="47"/>
      <c r="H6679" s="112"/>
      <c r="I6679" s="59"/>
      <c r="J6679" s="48" t="s">
        <v>5</v>
      </c>
      <c r="K6679" s="47" t="s">
        <v>15</v>
      </c>
      <c r="L6679" s="47"/>
      <c r="M6679" s="47"/>
      <c r="N6679" s="47"/>
      <c r="O6679" s="47"/>
      <c r="P6679" s="47"/>
      <c r="Q6679" s="47"/>
      <c r="R6679" s="47"/>
      <c r="S6679" s="47"/>
      <c r="T6679" s="47"/>
      <c r="U6679" s="47"/>
      <c r="V6679" s="47"/>
      <c r="W6679" s="47"/>
      <c r="X6679" s="91"/>
      <c r="Y6679" s="91"/>
      <c r="Z6679" s="91"/>
      <c r="AA6679" s="91"/>
    </row>
    <row r="6680" spans="2:27" ht="15" thickBot="1" x14ac:dyDescent="0.35">
      <c r="B6680" s="47" t="s">
        <v>16</v>
      </c>
      <c r="C6680" s="47"/>
      <c r="D6680" s="47"/>
      <c r="E6680" s="47"/>
      <c r="F6680" s="47"/>
      <c r="G6680" s="47"/>
      <c r="H6680" s="137"/>
      <c r="I6680" s="47"/>
      <c r="J6680" s="48" t="s">
        <v>5</v>
      </c>
      <c r="K6680" s="47" t="s">
        <v>17</v>
      </c>
      <c r="L6680" s="47"/>
      <c r="M6680" s="47"/>
      <c r="N6680" s="47"/>
      <c r="O6680" s="47"/>
      <c r="P6680" s="47"/>
      <c r="Q6680" s="47"/>
      <c r="R6680" s="47"/>
      <c r="S6680" s="47"/>
      <c r="T6680" s="47"/>
      <c r="U6680" s="47"/>
      <c r="V6680" s="47"/>
      <c r="W6680" s="47"/>
      <c r="X6680" s="91"/>
      <c r="Y6680" s="91"/>
      <c r="Z6680" s="91"/>
      <c r="AA6680" s="91"/>
    </row>
    <row r="6681" spans="2:27" ht="15" thickBot="1" x14ac:dyDescent="0.35">
      <c r="B6681" s="47" t="str">
        <f>IF(H6680="Erdgas","Nettorechnungsbetrag (Erdgas)",IF(H6680="Strom","Nettorechnungsbetrag (Strom)",IF(H6680="Wärme/Kälte","Nettorechnungsbetrag (Wärme/Kälte)","Bitte Energieart auswählen!")))</f>
        <v>Bitte Energieart auswählen!</v>
      </c>
      <c r="C6681" s="47"/>
      <c r="D6681" s="47"/>
      <c r="E6681" s="47"/>
      <c r="F6681" s="47"/>
      <c r="G6681" s="47"/>
      <c r="H6681" s="113"/>
      <c r="I6681" s="60" t="s">
        <v>18</v>
      </c>
      <c r="J6681" s="48" t="s">
        <v>5</v>
      </c>
      <c r="K6681" s="47" t="str">
        <f>IF(H6680="Erdgas","Erdgaskosten exkl. Steuern, Abgaben, Netzentgelte, etc.",IF(H6680="Strom","Stromkosten exkl. Steuern, Abgaben, Netzentgelte, etc.",IF(H6680="Wärme/Kälte","Wärme-/Kältekosten exkl. Steuern, Abgaben, Netzentgelte, etc.","Bitte Energieart auswählen!")))</f>
        <v>Bitte Energieart auswählen!</v>
      </c>
      <c r="L6681" s="47"/>
      <c r="M6681" s="47"/>
      <c r="N6681" s="47"/>
      <c r="O6681" s="47"/>
      <c r="P6681" s="47"/>
      <c r="Q6681" s="47"/>
      <c r="R6681" s="47"/>
      <c r="S6681" s="47"/>
      <c r="T6681" s="47"/>
      <c r="U6681" s="47"/>
      <c r="V6681" s="47"/>
      <c r="W6681" s="47"/>
      <c r="X6681" s="91"/>
      <c r="Y6681" s="91"/>
      <c r="Z6681" s="91"/>
      <c r="AA6681" s="91"/>
    </row>
    <row r="6682" spans="2:27" ht="15" thickBot="1" x14ac:dyDescent="0.35">
      <c r="B6682" s="47" t="str">
        <f>IF(AND(H6680="Erdgas",H6679="Nein"),"Erdgasverbrauch in kWh gem. letzter Jahresabrechnung",IF(H6680="Erdgas","Erdgasverbrauch in kWh im Kalenderjahr 2021",IF(AND(H6680="Strom",H6679="Nein"),"Stromverbrauch in kWh gem. letzter Jahresabrechnung",IF(H6680="Strom","Stromverbrauch in kWh im Kalenderjahr 2021",IF(AND(H6680="Wärme/Kälte",H6679="Nein"),"Wärme-/Kälteverbrauch in kWh gem. letzter Jahresabrechnung",IF(H6680="Wärme/Kälte","Wärme-/Kälteverbrauch in kWh im Kalenderjahr 2021","Bitte Energieart auswählen!"))))))</f>
        <v>Bitte Energieart auswählen!</v>
      </c>
      <c r="C6682" s="47"/>
      <c r="D6682" s="47"/>
      <c r="E6682" s="47"/>
      <c r="F6682" s="47"/>
      <c r="G6682" s="47"/>
      <c r="H6682" s="114"/>
      <c r="I6682" s="60" t="s">
        <v>19</v>
      </c>
      <c r="J6682" s="48" t="s">
        <v>5</v>
      </c>
      <c r="K6682" s="47" t="str">
        <f>IF(H6679="Nein",IF(H6680="Erdgas","Den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endet."),IF(H6680="Erdgas","Bitte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82" s="47"/>
      <c r="M6682" s="47"/>
      <c r="N6682" s="47"/>
      <c r="O6682" s="47"/>
      <c r="P6682" s="47"/>
      <c r="Q6682" s="47"/>
      <c r="R6682" s="47"/>
      <c r="S6682" s="47"/>
      <c r="T6682" s="47"/>
      <c r="U6682" s="47"/>
      <c r="V6682" s="47"/>
      <c r="W6682" s="47"/>
      <c r="X6682" s="91"/>
      <c r="Y6682" s="91"/>
      <c r="Z6682" s="91"/>
      <c r="AA6682" s="91"/>
    </row>
    <row r="6683" spans="2:27" x14ac:dyDescent="0.3">
      <c r="B6683" s="46"/>
      <c r="C6683" s="46"/>
      <c r="D6683" s="46"/>
      <c r="E6683" s="46"/>
      <c r="F6683" s="46"/>
      <c r="G6683" s="46"/>
      <c r="H6683" s="46"/>
      <c r="I6683" s="46"/>
      <c r="J6683" s="46"/>
      <c r="K6683" s="46"/>
      <c r="L6683" s="46"/>
      <c r="M6683" s="46"/>
      <c r="N6683" s="46"/>
      <c r="O6683" s="46"/>
      <c r="P6683" s="46"/>
      <c r="Q6683" s="46"/>
      <c r="R6683" s="46"/>
      <c r="S6683" s="46"/>
      <c r="T6683" s="46"/>
      <c r="U6683" s="46"/>
      <c r="V6683" s="46"/>
      <c r="W6683" s="46"/>
      <c r="X6683" s="91"/>
      <c r="Y6683" s="91"/>
      <c r="Z6683" s="91"/>
      <c r="AA6683" s="91"/>
    </row>
    <row r="6684" spans="2:27" ht="18" thickBot="1" x14ac:dyDescent="0.5">
      <c r="B6684" s="56" t="s">
        <v>10</v>
      </c>
      <c r="C6684" s="47"/>
      <c r="D6684" s="47"/>
      <c r="E6684" s="47"/>
      <c r="F6684" s="47"/>
      <c r="G6684" s="47"/>
      <c r="H6684" s="47"/>
      <c r="I6684" s="47"/>
      <c r="J6684" s="47"/>
      <c r="K6684" s="47"/>
      <c r="L6684" s="47"/>
      <c r="M6684" s="47"/>
      <c r="N6684" s="47"/>
      <c r="O6684" s="47"/>
      <c r="P6684" s="47"/>
      <c r="Q6684" s="47"/>
      <c r="R6684" s="47"/>
      <c r="S6684" s="47"/>
      <c r="T6684" s="47"/>
      <c r="U6684" s="47"/>
      <c r="V6684" s="47"/>
      <c r="W6684" s="47"/>
      <c r="X6684" s="91"/>
      <c r="Y6684" s="90"/>
      <c r="Z6684" s="91"/>
      <c r="AA6684" s="91"/>
    </row>
    <row r="6685" spans="2:27" ht="15" thickBot="1" x14ac:dyDescent="0.35">
      <c r="B6685" s="47" t="s">
        <v>11</v>
      </c>
      <c r="C6685" s="47"/>
      <c r="D6685" s="47"/>
      <c r="E6685" s="47"/>
      <c r="F6685" s="47"/>
      <c r="G6685" s="47"/>
      <c r="H6685" s="112"/>
      <c r="I6685" s="47"/>
      <c r="J6685" s="48" t="s">
        <v>5</v>
      </c>
      <c r="K6685" s="47" t="s">
        <v>12</v>
      </c>
      <c r="L6685" s="47"/>
      <c r="M6685" s="47"/>
      <c r="N6685" s="47"/>
      <c r="O6685" s="47"/>
      <c r="P6685" s="47"/>
      <c r="Q6685" s="47"/>
      <c r="R6685" s="47"/>
      <c r="S6685" s="47"/>
      <c r="T6685" s="47"/>
      <c r="U6685" s="47"/>
      <c r="V6685" s="47"/>
      <c r="W6685" s="47"/>
      <c r="X6685" s="91">
        <f>H6686</f>
        <v>0</v>
      </c>
      <c r="Y6685" s="91">
        <f>H6687</f>
        <v>0</v>
      </c>
      <c r="Z6685" s="91">
        <f>H6688</f>
        <v>0</v>
      </c>
      <c r="AA6685" s="91">
        <f>H6689</f>
        <v>0</v>
      </c>
    </row>
    <row r="6686" spans="2:27" ht="15" thickBot="1" x14ac:dyDescent="0.35">
      <c r="B6686" s="47" t="s">
        <v>13</v>
      </c>
      <c r="C6686" s="47"/>
      <c r="D6686" s="47"/>
      <c r="E6686" s="47"/>
      <c r="F6686" s="47"/>
      <c r="G6686" s="47"/>
      <c r="H6686" s="112"/>
      <c r="I6686" s="59"/>
      <c r="J6686" s="48" t="s">
        <v>5</v>
      </c>
      <c r="K6686" s="47" t="s">
        <v>15</v>
      </c>
      <c r="L6686" s="47"/>
      <c r="M6686" s="47"/>
      <c r="N6686" s="47"/>
      <c r="O6686" s="47"/>
      <c r="P6686" s="47"/>
      <c r="Q6686" s="47"/>
      <c r="R6686" s="47"/>
      <c r="S6686" s="47"/>
      <c r="T6686" s="47"/>
      <c r="U6686" s="47"/>
      <c r="V6686" s="47"/>
      <c r="W6686" s="47"/>
      <c r="X6686" s="91"/>
      <c r="Y6686" s="91"/>
      <c r="Z6686" s="91"/>
      <c r="AA6686" s="91"/>
    </row>
    <row r="6687" spans="2:27" ht="15" thickBot="1" x14ac:dyDescent="0.35">
      <c r="B6687" s="47" t="s">
        <v>16</v>
      </c>
      <c r="C6687" s="47"/>
      <c r="D6687" s="47"/>
      <c r="E6687" s="47"/>
      <c r="F6687" s="47"/>
      <c r="G6687" s="47"/>
      <c r="H6687" s="137"/>
      <c r="I6687" s="47"/>
      <c r="J6687" s="48" t="s">
        <v>5</v>
      </c>
      <c r="K6687" s="47" t="s">
        <v>17</v>
      </c>
      <c r="L6687" s="47"/>
      <c r="M6687" s="47"/>
      <c r="N6687" s="47"/>
      <c r="O6687" s="47"/>
      <c r="P6687" s="47"/>
      <c r="Q6687" s="47"/>
      <c r="R6687" s="47"/>
      <c r="S6687" s="47"/>
      <c r="T6687" s="47"/>
      <c r="U6687" s="47"/>
      <c r="V6687" s="47"/>
      <c r="W6687" s="47"/>
      <c r="X6687" s="91"/>
      <c r="Y6687" s="91"/>
      <c r="Z6687" s="91"/>
      <c r="AA6687" s="91"/>
    </row>
    <row r="6688" spans="2:27" ht="15" thickBot="1" x14ac:dyDescent="0.35">
      <c r="B6688" s="47" t="str">
        <f>IF(H6687="Erdgas","Nettorechnungsbetrag (Erdgas)",IF(H6687="Strom","Nettorechnungsbetrag (Strom)",IF(H6687="Wärme/Kälte","Nettorechnungsbetrag (Wärme/Kälte)","Bitte Energieart auswählen!")))</f>
        <v>Bitte Energieart auswählen!</v>
      </c>
      <c r="C6688" s="47"/>
      <c r="D6688" s="47"/>
      <c r="E6688" s="47"/>
      <c r="F6688" s="47"/>
      <c r="G6688" s="47"/>
      <c r="H6688" s="113"/>
      <c r="I6688" s="60" t="s">
        <v>18</v>
      </c>
      <c r="J6688" s="48" t="s">
        <v>5</v>
      </c>
      <c r="K6688" s="47" t="str">
        <f>IF(H6687="Erdgas","Erdgaskosten exkl. Steuern, Abgaben, Netzentgelte, etc.",IF(H6687="Strom","Stromkosten exkl. Steuern, Abgaben, Netzentgelte, etc.",IF(H6687="Wärme/Kälte","Wärme-/Kältekosten exkl. Steuern, Abgaben, Netzentgelte, etc.","Bitte Energieart auswählen!")))</f>
        <v>Bitte Energieart auswählen!</v>
      </c>
      <c r="L6688" s="47"/>
      <c r="M6688" s="47"/>
      <c r="N6688" s="47"/>
      <c r="O6688" s="47"/>
      <c r="P6688" s="47"/>
      <c r="Q6688" s="47"/>
      <c r="R6688" s="47"/>
      <c r="S6688" s="47"/>
      <c r="T6688" s="47"/>
      <c r="U6688" s="47"/>
      <c r="V6688" s="47"/>
      <c r="W6688" s="47"/>
      <c r="X6688" s="91"/>
      <c r="Y6688" s="91"/>
      <c r="Z6688" s="91"/>
      <c r="AA6688" s="91"/>
    </row>
    <row r="6689" spans="2:27" ht="15" thickBot="1" x14ac:dyDescent="0.35">
      <c r="B6689" s="47" t="str">
        <f>IF(AND(H6687="Erdgas",H6686="Nein"),"Erdgasverbrauch in kWh gem. letzter Jahresabrechnung",IF(H6687="Erdgas","Erdgasverbrauch in kWh im Kalenderjahr 2021",IF(AND(H6687="Strom",H6686="Nein"),"Stromverbrauch in kWh gem. letzter Jahresabrechnung",IF(H6687="Strom","Stromverbrauch in kWh im Kalenderjahr 2021",IF(AND(H6687="Wärme/Kälte",H6686="Nein"),"Wärme-/Kälteverbrauch in kWh gem. letzter Jahresabrechnung",IF(H6687="Wärme/Kälte","Wärme-/Kälteverbrauch in kWh im Kalenderjahr 2021","Bitte Energieart auswählen!"))))))</f>
        <v>Bitte Energieart auswählen!</v>
      </c>
      <c r="C6689" s="47"/>
      <c r="D6689" s="47"/>
      <c r="E6689" s="47"/>
      <c r="F6689" s="47"/>
      <c r="G6689" s="47"/>
      <c r="H6689" s="114"/>
      <c r="I6689" s="60" t="s">
        <v>19</v>
      </c>
      <c r="J6689" s="48" t="s">
        <v>5</v>
      </c>
      <c r="K6689" s="47" t="str">
        <f>IF(H6686="Nein",IF(H6687="Erdgas","Den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endet."),IF(H6687="Erdgas","Bitte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89" s="47"/>
      <c r="M6689" s="47"/>
      <c r="N6689" s="47"/>
      <c r="O6689" s="47"/>
      <c r="P6689" s="47"/>
      <c r="Q6689" s="47"/>
      <c r="R6689" s="47"/>
      <c r="S6689" s="47"/>
      <c r="T6689" s="47"/>
      <c r="U6689" s="47"/>
      <c r="V6689" s="47"/>
      <c r="W6689" s="47"/>
      <c r="X6689" s="91"/>
      <c r="Y6689" s="91"/>
      <c r="Z6689" s="91"/>
      <c r="AA6689" s="91"/>
    </row>
    <row r="6690" spans="2:27" x14ac:dyDescent="0.3">
      <c r="B6690" s="46"/>
      <c r="C6690" s="46"/>
      <c r="D6690" s="46"/>
      <c r="E6690" s="46"/>
      <c r="F6690" s="46"/>
      <c r="G6690" s="46"/>
      <c r="H6690" s="46"/>
      <c r="I6690" s="46"/>
      <c r="J6690" s="46"/>
      <c r="K6690" s="46"/>
      <c r="L6690" s="46"/>
      <c r="M6690" s="46"/>
      <c r="N6690" s="46"/>
      <c r="O6690" s="46"/>
      <c r="P6690" s="46"/>
      <c r="Q6690" s="46"/>
      <c r="R6690" s="46"/>
      <c r="S6690" s="46"/>
      <c r="T6690" s="46"/>
      <c r="U6690" s="46"/>
      <c r="V6690" s="46"/>
      <c r="W6690" s="46"/>
      <c r="X6690" s="91"/>
      <c r="Y6690" s="91"/>
      <c r="Z6690" s="91"/>
      <c r="AA6690" s="91"/>
    </row>
    <row r="6691" spans="2:27" ht="18" thickBot="1" x14ac:dyDescent="0.5">
      <c r="B6691" s="56" t="s">
        <v>10</v>
      </c>
      <c r="C6691" s="47"/>
      <c r="D6691" s="47"/>
      <c r="E6691" s="47"/>
      <c r="F6691" s="47"/>
      <c r="G6691" s="47"/>
      <c r="H6691" s="47"/>
      <c r="I6691" s="47"/>
      <c r="J6691" s="47"/>
      <c r="K6691" s="47"/>
      <c r="L6691" s="47"/>
      <c r="M6691" s="47"/>
      <c r="N6691" s="47"/>
      <c r="O6691" s="47"/>
      <c r="P6691" s="47"/>
      <c r="Q6691" s="47"/>
      <c r="R6691" s="47"/>
      <c r="S6691" s="47"/>
      <c r="T6691" s="47"/>
      <c r="U6691" s="47"/>
      <c r="V6691" s="47"/>
      <c r="W6691" s="47"/>
      <c r="X6691" s="91"/>
      <c r="Y6691" s="90"/>
      <c r="Z6691" s="91"/>
      <c r="AA6691" s="91"/>
    </row>
    <row r="6692" spans="2:27" ht="15" thickBot="1" x14ac:dyDescent="0.35">
      <c r="B6692" s="47" t="s">
        <v>11</v>
      </c>
      <c r="C6692" s="47"/>
      <c r="D6692" s="47"/>
      <c r="E6692" s="47"/>
      <c r="F6692" s="47"/>
      <c r="G6692" s="47"/>
      <c r="H6692" s="112"/>
      <c r="I6692" s="47"/>
      <c r="J6692" s="48" t="s">
        <v>5</v>
      </c>
      <c r="K6692" s="47" t="s">
        <v>12</v>
      </c>
      <c r="L6692" s="47"/>
      <c r="M6692" s="47"/>
      <c r="N6692" s="47"/>
      <c r="O6692" s="47"/>
      <c r="P6692" s="47"/>
      <c r="Q6692" s="47"/>
      <c r="R6692" s="47"/>
      <c r="S6692" s="47"/>
      <c r="T6692" s="47"/>
      <c r="U6692" s="47"/>
      <c r="V6692" s="47"/>
      <c r="W6692" s="47"/>
      <c r="X6692" s="91">
        <f>H6693</f>
        <v>0</v>
      </c>
      <c r="Y6692" s="91">
        <f>H6694</f>
        <v>0</v>
      </c>
      <c r="Z6692" s="91">
        <f>H6695</f>
        <v>0</v>
      </c>
      <c r="AA6692" s="91">
        <f>H6696</f>
        <v>0</v>
      </c>
    </row>
    <row r="6693" spans="2:27" ht="15" thickBot="1" x14ac:dyDescent="0.35">
      <c r="B6693" s="47" t="s">
        <v>13</v>
      </c>
      <c r="C6693" s="47"/>
      <c r="D6693" s="47"/>
      <c r="E6693" s="47"/>
      <c r="F6693" s="47"/>
      <c r="G6693" s="47"/>
      <c r="H6693" s="112"/>
      <c r="I6693" s="59"/>
      <c r="J6693" s="48" t="s">
        <v>5</v>
      </c>
      <c r="K6693" s="47" t="s">
        <v>15</v>
      </c>
      <c r="L6693" s="47"/>
      <c r="M6693" s="47"/>
      <c r="N6693" s="47"/>
      <c r="O6693" s="47"/>
      <c r="P6693" s="47"/>
      <c r="Q6693" s="47"/>
      <c r="R6693" s="47"/>
      <c r="S6693" s="47"/>
      <c r="T6693" s="47"/>
      <c r="U6693" s="47"/>
      <c r="V6693" s="47"/>
      <c r="W6693" s="47"/>
      <c r="X6693" s="91"/>
      <c r="Y6693" s="91"/>
      <c r="Z6693" s="91"/>
      <c r="AA6693" s="91"/>
    </row>
    <row r="6694" spans="2:27" ht="15" thickBot="1" x14ac:dyDescent="0.35">
      <c r="B6694" s="47" t="s">
        <v>16</v>
      </c>
      <c r="C6694" s="47"/>
      <c r="D6694" s="47"/>
      <c r="E6694" s="47"/>
      <c r="F6694" s="47"/>
      <c r="G6694" s="47"/>
      <c r="H6694" s="137"/>
      <c r="I6694" s="47"/>
      <c r="J6694" s="48" t="s">
        <v>5</v>
      </c>
      <c r="K6694" s="47" t="s">
        <v>17</v>
      </c>
      <c r="L6694" s="47"/>
      <c r="M6694" s="47"/>
      <c r="N6694" s="47"/>
      <c r="O6694" s="47"/>
      <c r="P6694" s="47"/>
      <c r="Q6694" s="47"/>
      <c r="R6694" s="47"/>
      <c r="S6694" s="47"/>
      <c r="T6694" s="47"/>
      <c r="U6694" s="47"/>
      <c r="V6694" s="47"/>
      <c r="W6694" s="47"/>
      <c r="X6694" s="91"/>
      <c r="Y6694" s="91"/>
      <c r="Z6694" s="91"/>
      <c r="AA6694" s="91"/>
    </row>
    <row r="6695" spans="2:27" ht="15" thickBot="1" x14ac:dyDescent="0.35">
      <c r="B6695" s="47" t="str">
        <f>IF(H6694="Erdgas","Nettorechnungsbetrag (Erdgas)",IF(H6694="Strom","Nettorechnungsbetrag (Strom)",IF(H6694="Wärme/Kälte","Nettorechnungsbetrag (Wärme/Kälte)","Bitte Energieart auswählen!")))</f>
        <v>Bitte Energieart auswählen!</v>
      </c>
      <c r="C6695" s="47"/>
      <c r="D6695" s="47"/>
      <c r="E6695" s="47"/>
      <c r="F6695" s="47"/>
      <c r="G6695" s="47"/>
      <c r="H6695" s="113"/>
      <c r="I6695" s="60" t="s">
        <v>18</v>
      </c>
      <c r="J6695" s="48" t="s">
        <v>5</v>
      </c>
      <c r="K6695" s="47" t="str">
        <f>IF(H6694="Erdgas","Erdgaskosten exkl. Steuern, Abgaben, Netzentgelte, etc.",IF(H6694="Strom","Stromkosten exkl. Steuern, Abgaben, Netzentgelte, etc.",IF(H6694="Wärme/Kälte","Wärme-/Kältekosten exkl. Steuern, Abgaben, Netzentgelte, etc.","Bitte Energieart auswählen!")))</f>
        <v>Bitte Energieart auswählen!</v>
      </c>
      <c r="L6695" s="47"/>
      <c r="M6695" s="47"/>
      <c r="N6695" s="47"/>
      <c r="O6695" s="47"/>
      <c r="P6695" s="47"/>
      <c r="Q6695" s="47"/>
      <c r="R6695" s="47"/>
      <c r="S6695" s="47"/>
      <c r="T6695" s="47"/>
      <c r="U6695" s="47"/>
      <c r="V6695" s="47"/>
      <c r="W6695" s="47"/>
      <c r="X6695" s="91"/>
      <c r="Y6695" s="91"/>
      <c r="Z6695" s="91"/>
      <c r="AA6695" s="91"/>
    </row>
    <row r="6696" spans="2:27" ht="15" thickBot="1" x14ac:dyDescent="0.35">
      <c r="B6696" s="47" t="str">
        <f>IF(AND(H6694="Erdgas",H6693="Nein"),"Erdgasverbrauch in kWh gem. letzter Jahresabrechnung",IF(H6694="Erdgas","Erdgasverbrauch in kWh im Kalenderjahr 2021",IF(AND(H6694="Strom",H6693="Nein"),"Stromverbrauch in kWh gem. letzter Jahresabrechnung",IF(H6694="Strom","Stromverbrauch in kWh im Kalenderjahr 2021",IF(AND(H6694="Wärme/Kälte",H6693="Nein"),"Wärme-/Kälteverbrauch in kWh gem. letzter Jahresabrechnung",IF(H6694="Wärme/Kälte","Wärme-/Kälteverbrauch in kWh im Kalenderjahr 2021","Bitte Energieart auswählen!"))))))</f>
        <v>Bitte Energieart auswählen!</v>
      </c>
      <c r="C6696" s="47"/>
      <c r="D6696" s="47"/>
      <c r="E6696" s="47"/>
      <c r="F6696" s="47"/>
      <c r="G6696" s="47"/>
      <c r="H6696" s="114"/>
      <c r="I6696" s="60" t="s">
        <v>19</v>
      </c>
      <c r="J6696" s="48" t="s">
        <v>5</v>
      </c>
      <c r="K6696" s="47" t="str">
        <f>IF(H6693="Nein",IF(H6694="Erdgas","Den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endet."),IF(H6694="Erdgas","Bitte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696" s="47"/>
      <c r="M6696" s="47"/>
      <c r="N6696" s="47"/>
      <c r="O6696" s="47"/>
      <c r="P6696" s="47"/>
      <c r="Q6696" s="47"/>
      <c r="R6696" s="47"/>
      <c r="S6696" s="47"/>
      <c r="T6696" s="47"/>
      <c r="U6696" s="47"/>
      <c r="V6696" s="47"/>
      <c r="W6696" s="47"/>
      <c r="X6696" s="91"/>
      <c r="Y6696" s="91"/>
      <c r="Z6696" s="91"/>
      <c r="AA6696" s="91"/>
    </row>
    <row r="6697" spans="2:27" x14ac:dyDescent="0.3">
      <c r="B6697" s="46"/>
      <c r="C6697" s="46"/>
      <c r="D6697" s="46"/>
      <c r="E6697" s="46"/>
      <c r="F6697" s="46"/>
      <c r="G6697" s="46"/>
      <c r="H6697" s="46"/>
      <c r="I6697" s="46"/>
      <c r="J6697" s="46"/>
      <c r="K6697" s="46"/>
      <c r="L6697" s="46"/>
      <c r="M6697" s="46"/>
      <c r="N6697" s="46"/>
      <c r="O6697" s="46"/>
      <c r="P6697" s="46"/>
      <c r="Q6697" s="46"/>
      <c r="R6697" s="46"/>
      <c r="S6697" s="46"/>
      <c r="T6697" s="46"/>
      <c r="U6697" s="46"/>
      <c r="V6697" s="46"/>
      <c r="W6697" s="46"/>
      <c r="X6697" s="91"/>
      <c r="Y6697" s="91"/>
      <c r="Z6697" s="91"/>
      <c r="AA6697" s="91"/>
    </row>
    <row r="6698" spans="2:27" ht="18" thickBot="1" x14ac:dyDescent="0.5">
      <c r="B6698" s="56" t="s">
        <v>10</v>
      </c>
      <c r="C6698" s="47"/>
      <c r="D6698" s="47"/>
      <c r="E6698" s="47"/>
      <c r="F6698" s="47"/>
      <c r="G6698" s="47"/>
      <c r="H6698" s="47"/>
      <c r="I6698" s="47"/>
      <c r="J6698" s="47"/>
      <c r="K6698" s="47"/>
      <c r="L6698" s="47"/>
      <c r="M6698" s="47"/>
      <c r="N6698" s="47"/>
      <c r="O6698" s="47"/>
      <c r="P6698" s="47"/>
      <c r="Q6698" s="47"/>
      <c r="R6698" s="47"/>
      <c r="S6698" s="47"/>
      <c r="T6698" s="47"/>
      <c r="U6698" s="47"/>
      <c r="V6698" s="47"/>
      <c r="W6698" s="47"/>
      <c r="X6698" s="91"/>
      <c r="Y6698" s="90"/>
      <c r="Z6698" s="91"/>
      <c r="AA6698" s="91"/>
    </row>
    <row r="6699" spans="2:27" ht="15" thickBot="1" x14ac:dyDescent="0.35">
      <c r="B6699" s="47" t="s">
        <v>11</v>
      </c>
      <c r="C6699" s="47"/>
      <c r="D6699" s="47"/>
      <c r="E6699" s="47"/>
      <c r="F6699" s="47"/>
      <c r="G6699" s="47"/>
      <c r="H6699" s="112"/>
      <c r="I6699" s="47"/>
      <c r="J6699" s="48" t="s">
        <v>5</v>
      </c>
      <c r="K6699" s="47" t="s">
        <v>12</v>
      </c>
      <c r="L6699" s="47"/>
      <c r="M6699" s="47"/>
      <c r="N6699" s="47"/>
      <c r="O6699" s="47"/>
      <c r="P6699" s="47"/>
      <c r="Q6699" s="47"/>
      <c r="R6699" s="47"/>
      <c r="S6699" s="47"/>
      <c r="T6699" s="47"/>
      <c r="U6699" s="47"/>
      <c r="V6699" s="47"/>
      <c r="W6699" s="47"/>
      <c r="X6699" s="91">
        <f>H6700</f>
        <v>0</v>
      </c>
      <c r="Y6699" s="91">
        <f>H6701</f>
        <v>0</v>
      </c>
      <c r="Z6699" s="91">
        <f>H6702</f>
        <v>0</v>
      </c>
      <c r="AA6699" s="91">
        <f>H6703</f>
        <v>0</v>
      </c>
    </row>
    <row r="6700" spans="2:27" ht="15" thickBot="1" x14ac:dyDescent="0.35">
      <c r="B6700" s="47" t="s">
        <v>13</v>
      </c>
      <c r="C6700" s="47"/>
      <c r="D6700" s="47"/>
      <c r="E6700" s="47"/>
      <c r="F6700" s="47"/>
      <c r="G6700" s="47"/>
      <c r="H6700" s="112"/>
      <c r="I6700" s="59"/>
      <c r="J6700" s="48" t="s">
        <v>5</v>
      </c>
      <c r="K6700" s="47" t="s">
        <v>15</v>
      </c>
      <c r="L6700" s="47"/>
      <c r="M6700" s="47"/>
      <c r="N6700" s="47"/>
      <c r="O6700" s="47"/>
      <c r="P6700" s="47"/>
      <c r="Q6700" s="47"/>
      <c r="R6700" s="47"/>
      <c r="S6700" s="47"/>
      <c r="T6700" s="47"/>
      <c r="U6700" s="47"/>
      <c r="V6700" s="47"/>
      <c r="W6700" s="47"/>
      <c r="X6700" s="91"/>
      <c r="Y6700" s="91"/>
      <c r="Z6700" s="91"/>
      <c r="AA6700" s="91"/>
    </row>
    <row r="6701" spans="2:27" ht="15" thickBot="1" x14ac:dyDescent="0.35">
      <c r="B6701" s="47" t="s">
        <v>16</v>
      </c>
      <c r="C6701" s="47"/>
      <c r="D6701" s="47"/>
      <c r="E6701" s="47"/>
      <c r="F6701" s="47"/>
      <c r="G6701" s="47"/>
      <c r="H6701" s="137"/>
      <c r="I6701" s="47"/>
      <c r="J6701" s="48" t="s">
        <v>5</v>
      </c>
      <c r="K6701" s="47" t="s">
        <v>17</v>
      </c>
      <c r="L6701" s="47"/>
      <c r="M6701" s="47"/>
      <c r="N6701" s="47"/>
      <c r="O6701" s="47"/>
      <c r="P6701" s="47"/>
      <c r="Q6701" s="47"/>
      <c r="R6701" s="47"/>
      <c r="S6701" s="47"/>
      <c r="T6701" s="47"/>
      <c r="U6701" s="47"/>
      <c r="V6701" s="47"/>
      <c r="W6701" s="47"/>
      <c r="X6701" s="91"/>
      <c r="Y6701" s="91"/>
      <c r="Z6701" s="91"/>
      <c r="AA6701" s="91"/>
    </row>
    <row r="6702" spans="2:27" ht="15" thickBot="1" x14ac:dyDescent="0.35">
      <c r="B6702" s="47" t="str">
        <f>IF(H6701="Erdgas","Nettorechnungsbetrag (Erdgas)",IF(H6701="Strom","Nettorechnungsbetrag (Strom)",IF(H6701="Wärme/Kälte","Nettorechnungsbetrag (Wärme/Kälte)","Bitte Energieart auswählen!")))</f>
        <v>Bitte Energieart auswählen!</v>
      </c>
      <c r="C6702" s="47"/>
      <c r="D6702" s="47"/>
      <c r="E6702" s="47"/>
      <c r="F6702" s="47"/>
      <c r="G6702" s="47"/>
      <c r="H6702" s="113"/>
      <c r="I6702" s="60" t="s">
        <v>18</v>
      </c>
      <c r="J6702" s="48" t="s">
        <v>5</v>
      </c>
      <c r="K6702" s="47" t="str">
        <f>IF(H6701="Erdgas","Erdgaskosten exkl. Steuern, Abgaben, Netzentgelte, etc.",IF(H6701="Strom","Stromkosten exkl. Steuern, Abgaben, Netzentgelte, etc.",IF(H6701="Wärme/Kälte","Wärme-/Kältekosten exkl. Steuern, Abgaben, Netzentgelte, etc.","Bitte Energieart auswählen!")))</f>
        <v>Bitte Energieart auswählen!</v>
      </c>
      <c r="L6702" s="47"/>
      <c r="M6702" s="47"/>
      <c r="N6702" s="47"/>
      <c r="O6702" s="47"/>
      <c r="P6702" s="47"/>
      <c r="Q6702" s="47"/>
      <c r="R6702" s="47"/>
      <c r="S6702" s="47"/>
      <c r="T6702" s="47"/>
      <c r="U6702" s="47"/>
      <c r="V6702" s="47"/>
      <c r="W6702" s="47"/>
      <c r="X6702" s="91"/>
      <c r="Y6702" s="91"/>
      <c r="Z6702" s="91"/>
      <c r="AA6702" s="91"/>
    </row>
    <row r="6703" spans="2:27" ht="15" thickBot="1" x14ac:dyDescent="0.35">
      <c r="B6703" s="47" t="str">
        <f>IF(AND(H6701="Erdgas",H6700="Nein"),"Erdgasverbrauch in kWh gem. letzter Jahresabrechnung",IF(H6701="Erdgas","Erdgasverbrauch in kWh im Kalenderjahr 2021",IF(AND(H6701="Strom",H6700="Nein"),"Stromverbrauch in kWh gem. letzter Jahresabrechnung",IF(H6701="Strom","Stromverbrauch in kWh im Kalenderjahr 2021",IF(AND(H6701="Wärme/Kälte",H6700="Nein"),"Wärme-/Kälteverbrauch in kWh gem. letzter Jahresabrechnung",IF(H6701="Wärme/Kälte","Wärme-/Kälteverbrauch in kWh im Kalenderjahr 2021","Bitte Energieart auswählen!"))))))</f>
        <v>Bitte Energieart auswählen!</v>
      </c>
      <c r="C6703" s="47"/>
      <c r="D6703" s="47"/>
      <c r="E6703" s="47"/>
      <c r="F6703" s="47"/>
      <c r="G6703" s="47"/>
      <c r="H6703" s="114"/>
      <c r="I6703" s="60" t="s">
        <v>19</v>
      </c>
      <c r="J6703" s="48" t="s">
        <v>5</v>
      </c>
      <c r="K6703" s="47" t="str">
        <f>IF(H6700="Nein",IF(H6701="Erdgas","Den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endet."),IF(H6701="Erdgas","Bitte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03" s="47"/>
      <c r="M6703" s="47"/>
      <c r="N6703" s="47"/>
      <c r="O6703" s="47"/>
      <c r="P6703" s="47"/>
      <c r="Q6703" s="47"/>
      <c r="R6703" s="47"/>
      <c r="S6703" s="47"/>
      <c r="T6703" s="47"/>
      <c r="U6703" s="47"/>
      <c r="V6703" s="47"/>
      <c r="W6703" s="47"/>
      <c r="X6703" s="91"/>
      <c r="Y6703" s="91"/>
      <c r="Z6703" s="91"/>
      <c r="AA6703" s="91"/>
    </row>
    <row r="6704" spans="2:27" x14ac:dyDescent="0.3">
      <c r="B6704" s="46"/>
      <c r="C6704" s="46"/>
      <c r="D6704" s="46"/>
      <c r="E6704" s="46"/>
      <c r="F6704" s="46"/>
      <c r="G6704" s="46"/>
      <c r="H6704" s="46"/>
      <c r="I6704" s="46"/>
      <c r="J6704" s="46"/>
      <c r="K6704" s="46"/>
      <c r="L6704" s="46"/>
      <c r="M6704" s="46"/>
      <c r="N6704" s="46"/>
      <c r="O6704" s="46"/>
      <c r="P6704" s="46"/>
      <c r="Q6704" s="46"/>
      <c r="R6704" s="46"/>
      <c r="S6704" s="46"/>
      <c r="T6704" s="46"/>
      <c r="U6704" s="46"/>
      <c r="V6704" s="46"/>
      <c r="W6704" s="46"/>
      <c r="X6704" s="91"/>
      <c r="Y6704" s="91"/>
      <c r="Z6704" s="91"/>
      <c r="AA6704" s="91"/>
    </row>
    <row r="6705" spans="2:27" ht="18" thickBot="1" x14ac:dyDescent="0.5">
      <c r="B6705" s="56" t="s">
        <v>10</v>
      </c>
      <c r="C6705" s="47"/>
      <c r="D6705" s="47"/>
      <c r="E6705" s="47"/>
      <c r="F6705" s="47"/>
      <c r="G6705" s="47"/>
      <c r="H6705" s="47"/>
      <c r="I6705" s="47"/>
      <c r="J6705" s="47"/>
      <c r="K6705" s="47"/>
      <c r="L6705" s="47"/>
      <c r="M6705" s="47"/>
      <c r="N6705" s="47"/>
      <c r="O6705" s="47"/>
      <c r="P6705" s="47"/>
      <c r="Q6705" s="47"/>
      <c r="R6705" s="47"/>
      <c r="S6705" s="47"/>
      <c r="T6705" s="47"/>
      <c r="U6705" s="47"/>
      <c r="V6705" s="47"/>
      <c r="W6705" s="47"/>
      <c r="X6705" s="91"/>
      <c r="Y6705" s="90"/>
      <c r="Z6705" s="91"/>
      <c r="AA6705" s="91"/>
    </row>
    <row r="6706" spans="2:27" ht="15" thickBot="1" x14ac:dyDescent="0.35">
      <c r="B6706" s="47" t="s">
        <v>11</v>
      </c>
      <c r="C6706" s="47"/>
      <c r="D6706" s="47"/>
      <c r="E6706" s="47"/>
      <c r="F6706" s="47"/>
      <c r="G6706" s="47"/>
      <c r="H6706" s="112"/>
      <c r="I6706" s="47"/>
      <c r="J6706" s="48" t="s">
        <v>5</v>
      </c>
      <c r="K6706" s="47" t="s">
        <v>12</v>
      </c>
      <c r="L6706" s="47"/>
      <c r="M6706" s="47"/>
      <c r="N6706" s="47"/>
      <c r="O6706" s="47"/>
      <c r="P6706" s="47"/>
      <c r="Q6706" s="47"/>
      <c r="R6706" s="47"/>
      <c r="S6706" s="47"/>
      <c r="T6706" s="47"/>
      <c r="U6706" s="47"/>
      <c r="V6706" s="47"/>
      <c r="W6706" s="47"/>
      <c r="X6706" s="91">
        <f>H6707</f>
        <v>0</v>
      </c>
      <c r="Y6706" s="91">
        <f>H6708</f>
        <v>0</v>
      </c>
      <c r="Z6706" s="91">
        <f>H6709</f>
        <v>0</v>
      </c>
      <c r="AA6706" s="91">
        <f>H6710</f>
        <v>0</v>
      </c>
    </row>
    <row r="6707" spans="2:27" ht="15" thickBot="1" x14ac:dyDescent="0.35">
      <c r="B6707" s="47" t="s">
        <v>13</v>
      </c>
      <c r="C6707" s="47"/>
      <c r="D6707" s="47"/>
      <c r="E6707" s="47"/>
      <c r="F6707" s="47"/>
      <c r="G6707" s="47"/>
      <c r="H6707" s="112"/>
      <c r="I6707" s="59"/>
      <c r="J6707" s="48" t="s">
        <v>5</v>
      </c>
      <c r="K6707" s="47" t="s">
        <v>15</v>
      </c>
      <c r="L6707" s="47"/>
      <c r="M6707" s="47"/>
      <c r="N6707" s="47"/>
      <c r="O6707" s="47"/>
      <c r="P6707" s="47"/>
      <c r="Q6707" s="47"/>
      <c r="R6707" s="47"/>
      <c r="S6707" s="47"/>
      <c r="T6707" s="47"/>
      <c r="U6707" s="47"/>
      <c r="V6707" s="47"/>
      <c r="W6707" s="47"/>
      <c r="X6707" s="91"/>
      <c r="Y6707" s="91"/>
      <c r="Z6707" s="91"/>
      <c r="AA6707" s="91"/>
    </row>
    <row r="6708" spans="2:27" ht="15" thickBot="1" x14ac:dyDescent="0.35">
      <c r="B6708" s="47" t="s">
        <v>16</v>
      </c>
      <c r="C6708" s="47"/>
      <c r="D6708" s="47"/>
      <c r="E6708" s="47"/>
      <c r="F6708" s="47"/>
      <c r="G6708" s="47"/>
      <c r="H6708" s="137"/>
      <c r="I6708" s="47"/>
      <c r="J6708" s="48" t="s">
        <v>5</v>
      </c>
      <c r="K6708" s="47" t="s">
        <v>17</v>
      </c>
      <c r="L6708" s="47"/>
      <c r="M6708" s="47"/>
      <c r="N6708" s="47"/>
      <c r="O6708" s="47"/>
      <c r="P6708" s="47"/>
      <c r="Q6708" s="47"/>
      <c r="R6708" s="47"/>
      <c r="S6708" s="47"/>
      <c r="T6708" s="47"/>
      <c r="U6708" s="47"/>
      <c r="V6708" s="47"/>
      <c r="W6708" s="47"/>
      <c r="X6708" s="91"/>
      <c r="Y6708" s="91"/>
      <c r="Z6708" s="91"/>
      <c r="AA6708" s="91"/>
    </row>
    <row r="6709" spans="2:27" ht="15" thickBot="1" x14ac:dyDescent="0.35">
      <c r="B6709" s="47" t="str">
        <f>IF(H6708="Erdgas","Nettorechnungsbetrag (Erdgas)",IF(H6708="Strom","Nettorechnungsbetrag (Strom)",IF(H6708="Wärme/Kälte","Nettorechnungsbetrag (Wärme/Kälte)","Bitte Energieart auswählen!")))</f>
        <v>Bitte Energieart auswählen!</v>
      </c>
      <c r="C6709" s="47"/>
      <c r="D6709" s="47"/>
      <c r="E6709" s="47"/>
      <c r="F6709" s="47"/>
      <c r="G6709" s="47"/>
      <c r="H6709" s="113"/>
      <c r="I6709" s="60" t="s">
        <v>18</v>
      </c>
      <c r="J6709" s="48" t="s">
        <v>5</v>
      </c>
      <c r="K6709" s="47" t="str">
        <f>IF(H6708="Erdgas","Erdgaskosten exkl. Steuern, Abgaben, Netzentgelte, etc.",IF(H6708="Strom","Stromkosten exkl. Steuern, Abgaben, Netzentgelte, etc.",IF(H6708="Wärme/Kälte","Wärme-/Kältekosten exkl. Steuern, Abgaben, Netzentgelte, etc.","Bitte Energieart auswählen!")))</f>
        <v>Bitte Energieart auswählen!</v>
      </c>
      <c r="L6709" s="47"/>
      <c r="M6709" s="47"/>
      <c r="N6709" s="47"/>
      <c r="O6709" s="47"/>
      <c r="P6709" s="47"/>
      <c r="Q6709" s="47"/>
      <c r="R6709" s="47"/>
      <c r="S6709" s="47"/>
      <c r="T6709" s="47"/>
      <c r="U6709" s="47"/>
      <c r="V6709" s="47"/>
      <c r="W6709" s="47"/>
      <c r="X6709" s="91"/>
      <c r="Y6709" s="91"/>
      <c r="Z6709" s="91"/>
      <c r="AA6709" s="91"/>
    </row>
    <row r="6710" spans="2:27" ht="15" thickBot="1" x14ac:dyDescent="0.35">
      <c r="B6710" s="47" t="str">
        <f>IF(AND(H6708="Erdgas",H6707="Nein"),"Erdgasverbrauch in kWh gem. letzter Jahresabrechnung",IF(H6708="Erdgas","Erdgasverbrauch in kWh im Kalenderjahr 2021",IF(AND(H6708="Strom",H6707="Nein"),"Stromverbrauch in kWh gem. letzter Jahresabrechnung",IF(H6708="Strom","Stromverbrauch in kWh im Kalenderjahr 2021",IF(AND(H6708="Wärme/Kälte",H6707="Nein"),"Wärme-/Kälteverbrauch in kWh gem. letzter Jahresabrechnung",IF(H6708="Wärme/Kälte","Wärme-/Kälteverbrauch in kWh im Kalenderjahr 2021","Bitte Energieart auswählen!"))))))</f>
        <v>Bitte Energieart auswählen!</v>
      </c>
      <c r="C6710" s="47"/>
      <c r="D6710" s="47"/>
      <c r="E6710" s="47"/>
      <c r="F6710" s="47"/>
      <c r="G6710" s="47"/>
      <c r="H6710" s="114"/>
      <c r="I6710" s="60" t="s">
        <v>19</v>
      </c>
      <c r="J6710" s="48" t="s">
        <v>5</v>
      </c>
      <c r="K6710" s="47" t="str">
        <f>IF(H6707="Nein",IF(H6708="Erdgas","Den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endet."),IF(H6708="Erdgas","Bitte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10" s="47"/>
      <c r="M6710" s="47"/>
      <c r="N6710" s="47"/>
      <c r="O6710" s="47"/>
      <c r="P6710" s="47"/>
      <c r="Q6710" s="47"/>
      <c r="R6710" s="47"/>
      <c r="S6710" s="47"/>
      <c r="T6710" s="47"/>
      <c r="U6710" s="47"/>
      <c r="V6710" s="47"/>
      <c r="W6710" s="47"/>
      <c r="X6710" s="91"/>
      <c r="Y6710" s="91"/>
      <c r="Z6710" s="91"/>
      <c r="AA6710" s="91"/>
    </row>
    <row r="6711" spans="2:27" x14ac:dyDescent="0.3">
      <c r="B6711" s="46"/>
      <c r="C6711" s="46"/>
      <c r="D6711" s="46"/>
      <c r="E6711" s="46"/>
      <c r="F6711" s="46"/>
      <c r="G6711" s="46"/>
      <c r="H6711" s="46"/>
      <c r="I6711" s="46"/>
      <c r="J6711" s="46"/>
      <c r="K6711" s="46"/>
      <c r="L6711" s="46"/>
      <c r="M6711" s="46"/>
      <c r="N6711" s="46"/>
      <c r="O6711" s="46"/>
      <c r="P6711" s="46"/>
      <c r="Q6711" s="46"/>
      <c r="R6711" s="46"/>
      <c r="S6711" s="46"/>
      <c r="T6711" s="46"/>
      <c r="U6711" s="46"/>
      <c r="V6711" s="46"/>
      <c r="W6711" s="46"/>
      <c r="X6711" s="91"/>
      <c r="Y6711" s="91"/>
      <c r="Z6711" s="91"/>
      <c r="AA6711" s="91"/>
    </row>
    <row r="6712" spans="2:27" ht="18" thickBot="1" x14ac:dyDescent="0.5">
      <c r="B6712" s="56" t="s">
        <v>10</v>
      </c>
      <c r="C6712" s="47"/>
      <c r="D6712" s="47"/>
      <c r="E6712" s="47"/>
      <c r="F6712" s="47"/>
      <c r="G6712" s="47"/>
      <c r="H6712" s="47"/>
      <c r="I6712" s="47"/>
      <c r="J6712" s="47"/>
      <c r="K6712" s="47"/>
      <c r="L6712" s="47"/>
      <c r="M6712" s="47"/>
      <c r="N6712" s="47"/>
      <c r="O6712" s="47"/>
      <c r="P6712" s="47"/>
      <c r="Q6712" s="47"/>
      <c r="R6712" s="47"/>
      <c r="S6712" s="47"/>
      <c r="T6712" s="47"/>
      <c r="U6712" s="47"/>
      <c r="V6712" s="47"/>
      <c r="W6712" s="47"/>
      <c r="X6712" s="91"/>
      <c r="Y6712" s="90"/>
      <c r="Z6712" s="91"/>
      <c r="AA6712" s="91"/>
    </row>
    <row r="6713" spans="2:27" ht="15" thickBot="1" x14ac:dyDescent="0.35">
      <c r="B6713" s="47" t="s">
        <v>11</v>
      </c>
      <c r="C6713" s="47"/>
      <c r="D6713" s="47"/>
      <c r="E6713" s="47"/>
      <c r="F6713" s="47"/>
      <c r="G6713" s="47"/>
      <c r="H6713" s="112"/>
      <c r="I6713" s="47"/>
      <c r="J6713" s="48" t="s">
        <v>5</v>
      </c>
      <c r="K6713" s="47" t="s">
        <v>12</v>
      </c>
      <c r="L6713" s="47"/>
      <c r="M6713" s="47"/>
      <c r="N6713" s="47"/>
      <c r="O6713" s="47"/>
      <c r="P6713" s="47"/>
      <c r="Q6713" s="47"/>
      <c r="R6713" s="47"/>
      <c r="S6713" s="47"/>
      <c r="T6713" s="47"/>
      <c r="U6713" s="47"/>
      <c r="V6713" s="47"/>
      <c r="W6713" s="47"/>
      <c r="X6713" s="91">
        <f>H6714</f>
        <v>0</v>
      </c>
      <c r="Y6713" s="91">
        <f>H6715</f>
        <v>0</v>
      </c>
      <c r="Z6713" s="91">
        <f>H6716</f>
        <v>0</v>
      </c>
      <c r="AA6713" s="91">
        <f>H6717</f>
        <v>0</v>
      </c>
    </row>
    <row r="6714" spans="2:27" ht="15" thickBot="1" x14ac:dyDescent="0.35">
      <c r="B6714" s="47" t="s">
        <v>13</v>
      </c>
      <c r="C6714" s="47"/>
      <c r="D6714" s="47"/>
      <c r="E6714" s="47"/>
      <c r="F6714" s="47"/>
      <c r="G6714" s="47"/>
      <c r="H6714" s="112"/>
      <c r="I6714" s="59"/>
      <c r="J6714" s="48" t="s">
        <v>5</v>
      </c>
      <c r="K6714" s="47" t="s">
        <v>15</v>
      </c>
      <c r="L6714" s="47"/>
      <c r="M6714" s="47"/>
      <c r="N6714" s="47"/>
      <c r="O6714" s="47"/>
      <c r="P6714" s="47"/>
      <c r="Q6714" s="47"/>
      <c r="R6714" s="47"/>
      <c r="S6714" s="47"/>
      <c r="T6714" s="47"/>
      <c r="U6714" s="47"/>
      <c r="V6714" s="47"/>
      <c r="W6714" s="47"/>
      <c r="X6714" s="91"/>
      <c r="Y6714" s="91"/>
      <c r="Z6714" s="91"/>
      <c r="AA6714" s="91"/>
    </row>
    <row r="6715" spans="2:27" ht="15" thickBot="1" x14ac:dyDescent="0.35">
      <c r="B6715" s="47" t="s">
        <v>16</v>
      </c>
      <c r="C6715" s="47"/>
      <c r="D6715" s="47"/>
      <c r="E6715" s="47"/>
      <c r="F6715" s="47"/>
      <c r="G6715" s="47"/>
      <c r="H6715" s="137"/>
      <c r="I6715" s="47"/>
      <c r="J6715" s="48" t="s">
        <v>5</v>
      </c>
      <c r="K6715" s="47" t="s">
        <v>17</v>
      </c>
      <c r="L6715" s="47"/>
      <c r="M6715" s="47"/>
      <c r="N6715" s="47"/>
      <c r="O6715" s="47"/>
      <c r="P6715" s="47"/>
      <c r="Q6715" s="47"/>
      <c r="R6715" s="47"/>
      <c r="S6715" s="47"/>
      <c r="T6715" s="47"/>
      <c r="U6715" s="47"/>
      <c r="V6715" s="47"/>
      <c r="W6715" s="47"/>
      <c r="X6715" s="91"/>
      <c r="Y6715" s="91"/>
      <c r="Z6715" s="91"/>
      <c r="AA6715" s="91"/>
    </row>
    <row r="6716" spans="2:27" ht="15" thickBot="1" x14ac:dyDescent="0.35">
      <c r="B6716" s="47" t="str">
        <f>IF(H6715="Erdgas","Nettorechnungsbetrag (Erdgas)",IF(H6715="Strom","Nettorechnungsbetrag (Strom)",IF(H6715="Wärme/Kälte","Nettorechnungsbetrag (Wärme/Kälte)","Bitte Energieart auswählen!")))</f>
        <v>Bitte Energieart auswählen!</v>
      </c>
      <c r="C6716" s="47"/>
      <c r="D6716" s="47"/>
      <c r="E6716" s="47"/>
      <c r="F6716" s="47"/>
      <c r="G6716" s="47"/>
      <c r="H6716" s="113"/>
      <c r="I6716" s="60" t="s">
        <v>18</v>
      </c>
      <c r="J6716" s="48" t="s">
        <v>5</v>
      </c>
      <c r="K6716" s="47" t="str">
        <f>IF(H6715="Erdgas","Erdgaskosten exkl. Steuern, Abgaben, Netzentgelte, etc.",IF(H6715="Strom","Stromkosten exkl. Steuern, Abgaben, Netzentgelte, etc.",IF(H6715="Wärme/Kälte","Wärme-/Kältekosten exkl. Steuern, Abgaben, Netzentgelte, etc.","Bitte Energieart auswählen!")))</f>
        <v>Bitte Energieart auswählen!</v>
      </c>
      <c r="L6716" s="47"/>
      <c r="M6716" s="47"/>
      <c r="N6716" s="47"/>
      <c r="O6716" s="47"/>
      <c r="P6716" s="47"/>
      <c r="Q6716" s="47"/>
      <c r="R6716" s="47"/>
      <c r="S6716" s="47"/>
      <c r="T6716" s="47"/>
      <c r="U6716" s="47"/>
      <c r="V6716" s="47"/>
      <c r="W6716" s="47"/>
      <c r="X6716" s="91"/>
      <c r="Y6716" s="91"/>
      <c r="Z6716" s="91"/>
      <c r="AA6716" s="91"/>
    </row>
    <row r="6717" spans="2:27" ht="15" thickBot="1" x14ac:dyDescent="0.35">
      <c r="B6717" s="47" t="str">
        <f>IF(AND(H6715="Erdgas",H6714="Nein"),"Erdgasverbrauch in kWh gem. letzter Jahresabrechnung",IF(H6715="Erdgas","Erdgasverbrauch in kWh im Kalenderjahr 2021",IF(AND(H6715="Strom",H6714="Nein"),"Stromverbrauch in kWh gem. letzter Jahresabrechnung",IF(H6715="Strom","Stromverbrauch in kWh im Kalenderjahr 2021",IF(AND(H6715="Wärme/Kälte",H6714="Nein"),"Wärme-/Kälteverbrauch in kWh gem. letzter Jahresabrechnung",IF(H6715="Wärme/Kälte","Wärme-/Kälteverbrauch in kWh im Kalenderjahr 2021","Bitte Energieart auswählen!"))))))</f>
        <v>Bitte Energieart auswählen!</v>
      </c>
      <c r="C6717" s="47"/>
      <c r="D6717" s="47"/>
      <c r="E6717" s="47"/>
      <c r="F6717" s="47"/>
      <c r="G6717" s="47"/>
      <c r="H6717" s="114"/>
      <c r="I6717" s="60" t="s">
        <v>19</v>
      </c>
      <c r="J6717" s="48" t="s">
        <v>5</v>
      </c>
      <c r="K6717" s="47" t="str">
        <f>IF(H6714="Nein",IF(H6715="Erdgas","Den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endet."),IF(H6715="Erdgas","Bitte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17" s="47"/>
      <c r="M6717" s="47"/>
      <c r="N6717" s="47"/>
      <c r="O6717" s="47"/>
      <c r="P6717" s="47"/>
      <c r="Q6717" s="47"/>
      <c r="R6717" s="47"/>
      <c r="S6717" s="47"/>
      <c r="T6717" s="47"/>
      <c r="U6717" s="47"/>
      <c r="V6717" s="47"/>
      <c r="W6717" s="47"/>
      <c r="X6717" s="91"/>
      <c r="Y6717" s="91"/>
      <c r="Z6717" s="91"/>
      <c r="AA6717" s="91"/>
    </row>
    <row r="6718" spans="2:27" x14ac:dyDescent="0.3">
      <c r="B6718" s="46"/>
      <c r="C6718" s="46"/>
      <c r="D6718" s="46"/>
      <c r="E6718" s="46"/>
      <c r="F6718" s="46"/>
      <c r="G6718" s="46"/>
      <c r="H6718" s="46"/>
      <c r="I6718" s="46"/>
      <c r="J6718" s="46"/>
      <c r="K6718" s="46"/>
      <c r="L6718" s="46"/>
      <c r="M6718" s="46"/>
      <c r="N6718" s="46"/>
      <c r="O6718" s="46"/>
      <c r="P6718" s="46"/>
      <c r="Q6718" s="46"/>
      <c r="R6718" s="46"/>
      <c r="S6718" s="46"/>
      <c r="T6718" s="46"/>
      <c r="U6718" s="46"/>
      <c r="V6718" s="46"/>
      <c r="W6718" s="46"/>
      <c r="X6718" s="91"/>
      <c r="Y6718" s="91"/>
      <c r="Z6718" s="91"/>
      <c r="AA6718" s="91"/>
    </row>
    <row r="6719" spans="2:27" ht="18" thickBot="1" x14ac:dyDescent="0.5">
      <c r="B6719" s="56" t="s">
        <v>10</v>
      </c>
      <c r="C6719" s="47"/>
      <c r="D6719" s="47"/>
      <c r="E6719" s="47"/>
      <c r="F6719" s="47"/>
      <c r="G6719" s="47"/>
      <c r="H6719" s="47"/>
      <c r="I6719" s="47"/>
      <c r="J6719" s="47"/>
      <c r="K6719" s="47"/>
      <c r="L6719" s="47"/>
      <c r="M6719" s="47"/>
      <c r="N6719" s="47"/>
      <c r="O6719" s="47"/>
      <c r="P6719" s="47"/>
      <c r="Q6719" s="47"/>
      <c r="R6719" s="47"/>
      <c r="S6719" s="47"/>
      <c r="T6719" s="47"/>
      <c r="U6719" s="47"/>
      <c r="V6719" s="47"/>
      <c r="W6719" s="47"/>
      <c r="X6719" s="91"/>
      <c r="Y6719" s="90"/>
      <c r="Z6719" s="91"/>
      <c r="AA6719" s="91"/>
    </row>
    <row r="6720" spans="2:27" ht="15" thickBot="1" x14ac:dyDescent="0.35">
      <c r="B6720" s="47" t="s">
        <v>11</v>
      </c>
      <c r="C6720" s="47"/>
      <c r="D6720" s="47"/>
      <c r="E6720" s="47"/>
      <c r="F6720" s="47"/>
      <c r="G6720" s="47"/>
      <c r="H6720" s="112"/>
      <c r="I6720" s="47"/>
      <c r="J6720" s="48" t="s">
        <v>5</v>
      </c>
      <c r="K6720" s="47" t="s">
        <v>12</v>
      </c>
      <c r="L6720" s="47"/>
      <c r="M6720" s="47"/>
      <c r="N6720" s="47"/>
      <c r="O6720" s="47"/>
      <c r="P6720" s="47"/>
      <c r="Q6720" s="47"/>
      <c r="R6720" s="47"/>
      <c r="S6720" s="47"/>
      <c r="T6720" s="47"/>
      <c r="U6720" s="47"/>
      <c r="V6720" s="47"/>
      <c r="W6720" s="47"/>
      <c r="X6720" s="91">
        <f>H6721</f>
        <v>0</v>
      </c>
      <c r="Y6720" s="91">
        <f>H6722</f>
        <v>0</v>
      </c>
      <c r="Z6720" s="91">
        <f>H6723</f>
        <v>0</v>
      </c>
      <c r="AA6720" s="91">
        <f>H6724</f>
        <v>0</v>
      </c>
    </row>
    <row r="6721" spans="2:27" ht="15" thickBot="1" x14ac:dyDescent="0.35">
      <c r="B6721" s="47" t="s">
        <v>13</v>
      </c>
      <c r="C6721" s="47"/>
      <c r="D6721" s="47"/>
      <c r="E6721" s="47"/>
      <c r="F6721" s="47"/>
      <c r="G6721" s="47"/>
      <c r="H6721" s="112"/>
      <c r="I6721" s="59"/>
      <c r="J6721" s="48" t="s">
        <v>5</v>
      </c>
      <c r="K6721" s="47" t="s">
        <v>15</v>
      </c>
      <c r="L6721" s="47"/>
      <c r="M6721" s="47"/>
      <c r="N6721" s="47"/>
      <c r="O6721" s="47"/>
      <c r="P6721" s="47"/>
      <c r="Q6721" s="47"/>
      <c r="R6721" s="47"/>
      <c r="S6721" s="47"/>
      <c r="T6721" s="47"/>
      <c r="U6721" s="47"/>
      <c r="V6721" s="47"/>
      <c r="W6721" s="47"/>
      <c r="X6721" s="91"/>
      <c r="Y6721" s="91"/>
      <c r="Z6721" s="91"/>
      <c r="AA6721" s="91"/>
    </row>
    <row r="6722" spans="2:27" ht="15" thickBot="1" x14ac:dyDescent="0.35">
      <c r="B6722" s="47" t="s">
        <v>16</v>
      </c>
      <c r="C6722" s="47"/>
      <c r="D6722" s="47"/>
      <c r="E6722" s="47"/>
      <c r="F6722" s="47"/>
      <c r="G6722" s="47"/>
      <c r="H6722" s="137"/>
      <c r="I6722" s="47"/>
      <c r="J6722" s="48" t="s">
        <v>5</v>
      </c>
      <c r="K6722" s="47" t="s">
        <v>17</v>
      </c>
      <c r="L6722" s="47"/>
      <c r="M6722" s="47"/>
      <c r="N6722" s="47"/>
      <c r="O6722" s="47"/>
      <c r="P6722" s="47"/>
      <c r="Q6722" s="47"/>
      <c r="R6722" s="47"/>
      <c r="S6722" s="47"/>
      <c r="T6722" s="47"/>
      <c r="U6722" s="47"/>
      <c r="V6722" s="47"/>
      <c r="W6722" s="47"/>
      <c r="X6722" s="91"/>
      <c r="Y6722" s="91"/>
      <c r="Z6722" s="91"/>
      <c r="AA6722" s="91"/>
    </row>
    <row r="6723" spans="2:27" ht="15" thickBot="1" x14ac:dyDescent="0.35">
      <c r="B6723" s="47" t="str">
        <f>IF(H6722="Erdgas","Nettorechnungsbetrag (Erdgas)",IF(H6722="Strom","Nettorechnungsbetrag (Strom)",IF(H6722="Wärme/Kälte","Nettorechnungsbetrag (Wärme/Kälte)","Bitte Energieart auswählen!")))</f>
        <v>Bitte Energieart auswählen!</v>
      </c>
      <c r="C6723" s="47"/>
      <c r="D6723" s="47"/>
      <c r="E6723" s="47"/>
      <c r="F6723" s="47"/>
      <c r="G6723" s="47"/>
      <c r="H6723" s="113"/>
      <c r="I6723" s="60" t="s">
        <v>18</v>
      </c>
      <c r="J6723" s="48" t="s">
        <v>5</v>
      </c>
      <c r="K6723" s="47" t="str">
        <f>IF(H6722="Erdgas","Erdgaskosten exkl. Steuern, Abgaben, Netzentgelte, etc.",IF(H6722="Strom","Stromkosten exkl. Steuern, Abgaben, Netzentgelte, etc.",IF(H6722="Wärme/Kälte","Wärme-/Kältekosten exkl. Steuern, Abgaben, Netzentgelte, etc.","Bitte Energieart auswählen!")))</f>
        <v>Bitte Energieart auswählen!</v>
      </c>
      <c r="L6723" s="47"/>
      <c r="M6723" s="47"/>
      <c r="N6723" s="47"/>
      <c r="O6723" s="47"/>
      <c r="P6723" s="47"/>
      <c r="Q6723" s="47"/>
      <c r="R6723" s="47"/>
      <c r="S6723" s="47"/>
      <c r="T6723" s="47"/>
      <c r="U6723" s="47"/>
      <c r="V6723" s="47"/>
      <c r="W6723" s="47"/>
      <c r="X6723" s="91"/>
      <c r="Y6723" s="91"/>
      <c r="Z6723" s="91"/>
      <c r="AA6723" s="91"/>
    </row>
    <row r="6724" spans="2:27" ht="15" thickBot="1" x14ac:dyDescent="0.35">
      <c r="B6724" s="47" t="str">
        <f>IF(AND(H6722="Erdgas",H6721="Nein"),"Erdgasverbrauch in kWh gem. letzter Jahresabrechnung",IF(H6722="Erdgas","Erdgasverbrauch in kWh im Kalenderjahr 2021",IF(AND(H6722="Strom",H6721="Nein"),"Stromverbrauch in kWh gem. letzter Jahresabrechnung",IF(H6722="Strom","Stromverbrauch in kWh im Kalenderjahr 2021",IF(AND(H6722="Wärme/Kälte",H6721="Nein"),"Wärme-/Kälteverbrauch in kWh gem. letzter Jahresabrechnung",IF(H6722="Wärme/Kälte","Wärme-/Kälteverbrauch in kWh im Kalenderjahr 2021","Bitte Energieart auswählen!"))))))</f>
        <v>Bitte Energieart auswählen!</v>
      </c>
      <c r="C6724" s="47"/>
      <c r="D6724" s="47"/>
      <c r="E6724" s="47"/>
      <c r="F6724" s="47"/>
      <c r="G6724" s="47"/>
      <c r="H6724" s="114"/>
      <c r="I6724" s="60" t="s">
        <v>19</v>
      </c>
      <c r="J6724" s="48" t="s">
        <v>5</v>
      </c>
      <c r="K6724" s="47" t="str">
        <f>IF(H6721="Nein",IF(H6722="Erdgas","Den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endet."),IF(H6722="Erdgas","Bitte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24" s="47"/>
      <c r="M6724" s="47"/>
      <c r="N6724" s="47"/>
      <c r="O6724" s="47"/>
      <c r="P6724" s="47"/>
      <c r="Q6724" s="47"/>
      <c r="R6724" s="47"/>
      <c r="S6724" s="47"/>
      <c r="T6724" s="47"/>
      <c r="U6724" s="47"/>
      <c r="V6724" s="47"/>
      <c r="W6724" s="47"/>
      <c r="X6724" s="91"/>
      <c r="Y6724" s="91"/>
      <c r="Z6724" s="91"/>
      <c r="AA6724" s="91"/>
    </row>
    <row r="6725" spans="2:27" x14ac:dyDescent="0.3">
      <c r="B6725" s="46"/>
      <c r="C6725" s="46"/>
      <c r="D6725" s="46"/>
      <c r="E6725" s="46"/>
      <c r="F6725" s="46"/>
      <c r="G6725" s="46"/>
      <c r="H6725" s="46"/>
      <c r="I6725" s="46"/>
      <c r="J6725" s="46"/>
      <c r="K6725" s="46"/>
      <c r="L6725" s="46"/>
      <c r="M6725" s="46"/>
      <c r="N6725" s="46"/>
      <c r="O6725" s="46"/>
      <c r="P6725" s="46"/>
      <c r="Q6725" s="46"/>
      <c r="R6725" s="46"/>
      <c r="S6725" s="46"/>
      <c r="T6725" s="46"/>
      <c r="U6725" s="46"/>
      <c r="V6725" s="46"/>
      <c r="W6725" s="46"/>
      <c r="X6725" s="91"/>
      <c r="Y6725" s="91"/>
      <c r="Z6725" s="91"/>
      <c r="AA6725" s="91"/>
    </row>
    <row r="6726" spans="2:27" ht="18" thickBot="1" x14ac:dyDescent="0.5">
      <c r="B6726" s="56" t="s">
        <v>10</v>
      </c>
      <c r="C6726" s="47"/>
      <c r="D6726" s="47"/>
      <c r="E6726" s="47"/>
      <c r="F6726" s="47"/>
      <c r="G6726" s="47"/>
      <c r="H6726" s="47"/>
      <c r="I6726" s="47"/>
      <c r="J6726" s="47"/>
      <c r="K6726" s="47"/>
      <c r="L6726" s="47"/>
      <c r="M6726" s="47"/>
      <c r="N6726" s="47"/>
      <c r="O6726" s="47"/>
      <c r="P6726" s="47"/>
      <c r="Q6726" s="47"/>
      <c r="R6726" s="47"/>
      <c r="S6726" s="47"/>
      <c r="T6726" s="47"/>
      <c r="U6726" s="47"/>
      <c r="V6726" s="47"/>
      <c r="W6726" s="47"/>
      <c r="X6726" s="91"/>
      <c r="Y6726" s="90"/>
      <c r="Z6726" s="91"/>
      <c r="AA6726" s="91"/>
    </row>
    <row r="6727" spans="2:27" ht="15" thickBot="1" x14ac:dyDescent="0.35">
      <c r="B6727" s="47" t="s">
        <v>11</v>
      </c>
      <c r="C6727" s="47"/>
      <c r="D6727" s="47"/>
      <c r="E6727" s="47"/>
      <c r="F6727" s="47"/>
      <c r="G6727" s="47"/>
      <c r="H6727" s="112"/>
      <c r="I6727" s="47"/>
      <c r="J6727" s="48" t="s">
        <v>5</v>
      </c>
      <c r="K6727" s="47" t="s">
        <v>12</v>
      </c>
      <c r="L6727" s="47"/>
      <c r="M6727" s="47"/>
      <c r="N6727" s="47"/>
      <c r="O6727" s="47"/>
      <c r="P6727" s="47"/>
      <c r="Q6727" s="47"/>
      <c r="R6727" s="47"/>
      <c r="S6727" s="47"/>
      <c r="T6727" s="47"/>
      <c r="U6727" s="47"/>
      <c r="V6727" s="47"/>
      <c r="W6727" s="47"/>
      <c r="X6727" s="91">
        <f>H6728</f>
        <v>0</v>
      </c>
      <c r="Y6727" s="91">
        <f>H6729</f>
        <v>0</v>
      </c>
      <c r="Z6727" s="91">
        <f>H6730</f>
        <v>0</v>
      </c>
      <c r="AA6727" s="91">
        <f>H6731</f>
        <v>0</v>
      </c>
    </row>
    <row r="6728" spans="2:27" ht="15" thickBot="1" x14ac:dyDescent="0.35">
      <c r="B6728" s="47" t="s">
        <v>13</v>
      </c>
      <c r="C6728" s="47"/>
      <c r="D6728" s="47"/>
      <c r="E6728" s="47"/>
      <c r="F6728" s="47"/>
      <c r="G6728" s="47"/>
      <c r="H6728" s="112"/>
      <c r="I6728" s="59"/>
      <c r="J6728" s="48" t="s">
        <v>5</v>
      </c>
      <c r="K6728" s="47" t="s">
        <v>15</v>
      </c>
      <c r="L6728" s="47"/>
      <c r="M6728" s="47"/>
      <c r="N6728" s="47"/>
      <c r="O6728" s="47"/>
      <c r="P6728" s="47"/>
      <c r="Q6728" s="47"/>
      <c r="R6728" s="47"/>
      <c r="S6728" s="47"/>
      <c r="T6728" s="47"/>
      <c r="U6728" s="47"/>
      <c r="V6728" s="47"/>
      <c r="W6728" s="47"/>
      <c r="X6728" s="91"/>
      <c r="Y6728" s="91"/>
      <c r="Z6728" s="91"/>
      <c r="AA6728" s="91"/>
    </row>
    <row r="6729" spans="2:27" ht="15" thickBot="1" x14ac:dyDescent="0.35">
      <c r="B6729" s="47" t="s">
        <v>16</v>
      </c>
      <c r="C6729" s="47"/>
      <c r="D6729" s="47"/>
      <c r="E6729" s="47"/>
      <c r="F6729" s="47"/>
      <c r="G6729" s="47"/>
      <c r="H6729" s="137"/>
      <c r="I6729" s="47"/>
      <c r="J6729" s="48" t="s">
        <v>5</v>
      </c>
      <c r="K6729" s="47" t="s">
        <v>17</v>
      </c>
      <c r="L6729" s="47"/>
      <c r="M6729" s="47"/>
      <c r="N6729" s="47"/>
      <c r="O6729" s="47"/>
      <c r="P6729" s="47"/>
      <c r="Q6729" s="47"/>
      <c r="R6729" s="47"/>
      <c r="S6729" s="47"/>
      <c r="T6729" s="47"/>
      <c r="U6729" s="47"/>
      <c r="V6729" s="47"/>
      <c r="W6729" s="47"/>
      <c r="X6729" s="91"/>
      <c r="Y6729" s="91"/>
      <c r="Z6729" s="91"/>
      <c r="AA6729" s="91"/>
    </row>
    <row r="6730" spans="2:27" ht="15" thickBot="1" x14ac:dyDescent="0.35">
      <c r="B6730" s="47" t="str">
        <f>IF(H6729="Erdgas","Nettorechnungsbetrag (Erdgas)",IF(H6729="Strom","Nettorechnungsbetrag (Strom)",IF(H6729="Wärme/Kälte","Nettorechnungsbetrag (Wärme/Kälte)","Bitte Energieart auswählen!")))</f>
        <v>Bitte Energieart auswählen!</v>
      </c>
      <c r="C6730" s="47"/>
      <c r="D6730" s="47"/>
      <c r="E6730" s="47"/>
      <c r="F6730" s="47"/>
      <c r="G6730" s="47"/>
      <c r="H6730" s="113"/>
      <c r="I6730" s="60" t="s">
        <v>18</v>
      </c>
      <c r="J6730" s="48" t="s">
        <v>5</v>
      </c>
      <c r="K6730" s="47" t="str">
        <f>IF(H6729="Erdgas","Erdgaskosten exkl. Steuern, Abgaben, Netzentgelte, etc.",IF(H6729="Strom","Stromkosten exkl. Steuern, Abgaben, Netzentgelte, etc.",IF(H6729="Wärme/Kälte","Wärme-/Kältekosten exkl. Steuern, Abgaben, Netzentgelte, etc.","Bitte Energieart auswählen!")))</f>
        <v>Bitte Energieart auswählen!</v>
      </c>
      <c r="L6730" s="47"/>
      <c r="M6730" s="47"/>
      <c r="N6730" s="47"/>
      <c r="O6730" s="47"/>
      <c r="P6730" s="47"/>
      <c r="Q6730" s="47"/>
      <c r="R6730" s="47"/>
      <c r="S6730" s="47"/>
      <c r="T6730" s="47"/>
      <c r="U6730" s="47"/>
      <c r="V6730" s="47"/>
      <c r="W6730" s="47"/>
      <c r="X6730" s="91"/>
      <c r="Y6730" s="91"/>
      <c r="Z6730" s="91"/>
      <c r="AA6730" s="91"/>
    </row>
    <row r="6731" spans="2:27" ht="15" thickBot="1" x14ac:dyDescent="0.35">
      <c r="B6731" s="47" t="str">
        <f>IF(AND(H6729="Erdgas",H6728="Nein"),"Erdgasverbrauch in kWh gem. letzter Jahresabrechnung",IF(H6729="Erdgas","Erdgasverbrauch in kWh im Kalenderjahr 2021",IF(AND(H6729="Strom",H6728="Nein"),"Stromverbrauch in kWh gem. letzter Jahresabrechnung",IF(H6729="Strom","Stromverbrauch in kWh im Kalenderjahr 2021",IF(AND(H6729="Wärme/Kälte",H6728="Nein"),"Wärme-/Kälteverbrauch in kWh gem. letzter Jahresabrechnung",IF(H6729="Wärme/Kälte","Wärme-/Kälteverbrauch in kWh im Kalenderjahr 2021","Bitte Energieart auswählen!"))))))</f>
        <v>Bitte Energieart auswählen!</v>
      </c>
      <c r="C6731" s="47"/>
      <c r="D6731" s="47"/>
      <c r="E6731" s="47"/>
      <c r="F6731" s="47"/>
      <c r="G6731" s="47"/>
      <c r="H6731" s="114"/>
      <c r="I6731" s="60" t="s">
        <v>19</v>
      </c>
      <c r="J6731" s="48" t="s">
        <v>5</v>
      </c>
      <c r="K6731" s="47" t="str">
        <f>IF(H6728="Nein",IF(H6729="Erdgas","Den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endet."),IF(H6729="Erdgas","Bitte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31" s="47"/>
      <c r="M6731" s="47"/>
      <c r="N6731" s="47"/>
      <c r="O6731" s="47"/>
      <c r="P6731" s="47"/>
      <c r="Q6731" s="47"/>
      <c r="R6731" s="47"/>
      <c r="S6731" s="47"/>
      <c r="T6731" s="47"/>
      <c r="U6731" s="47"/>
      <c r="V6731" s="47"/>
      <c r="W6731" s="47"/>
      <c r="X6731" s="91"/>
      <c r="Y6731" s="91"/>
      <c r="Z6731" s="91"/>
      <c r="AA6731" s="91"/>
    </row>
    <row r="6732" spans="2:27" x14ac:dyDescent="0.3">
      <c r="B6732" s="46"/>
      <c r="C6732" s="46"/>
      <c r="D6732" s="46"/>
      <c r="E6732" s="46"/>
      <c r="F6732" s="46"/>
      <c r="G6732" s="46"/>
      <c r="H6732" s="46"/>
      <c r="I6732" s="46"/>
      <c r="J6732" s="46"/>
      <c r="K6732" s="46"/>
      <c r="L6732" s="46"/>
      <c r="M6732" s="46"/>
      <c r="N6732" s="46"/>
      <c r="O6732" s="46"/>
      <c r="P6732" s="46"/>
      <c r="Q6732" s="46"/>
      <c r="R6732" s="46"/>
      <c r="S6732" s="46"/>
      <c r="T6732" s="46"/>
      <c r="U6732" s="46"/>
      <c r="V6732" s="46"/>
      <c r="W6732" s="46"/>
      <c r="X6732" s="91"/>
      <c r="Y6732" s="91"/>
      <c r="Z6732" s="91"/>
      <c r="AA6732" s="91"/>
    </row>
    <row r="6733" spans="2:27" ht="18" thickBot="1" x14ac:dyDescent="0.5">
      <c r="B6733" s="56" t="s">
        <v>10</v>
      </c>
      <c r="C6733" s="47"/>
      <c r="D6733" s="47"/>
      <c r="E6733" s="47"/>
      <c r="F6733" s="47"/>
      <c r="G6733" s="47"/>
      <c r="H6733" s="47"/>
      <c r="I6733" s="47"/>
      <c r="J6733" s="47"/>
      <c r="K6733" s="47"/>
      <c r="L6733" s="47"/>
      <c r="M6733" s="47"/>
      <c r="N6733" s="47"/>
      <c r="O6733" s="47"/>
      <c r="P6733" s="47"/>
      <c r="Q6733" s="47"/>
      <c r="R6733" s="47"/>
      <c r="S6733" s="47"/>
      <c r="T6733" s="47"/>
      <c r="U6733" s="47"/>
      <c r="V6733" s="47"/>
      <c r="W6733" s="47"/>
      <c r="X6733" s="91"/>
      <c r="Y6733" s="90"/>
      <c r="Z6733" s="91"/>
      <c r="AA6733" s="91"/>
    </row>
    <row r="6734" spans="2:27" ht="15" thickBot="1" x14ac:dyDescent="0.35">
      <c r="B6734" s="47" t="s">
        <v>11</v>
      </c>
      <c r="C6734" s="47"/>
      <c r="D6734" s="47"/>
      <c r="E6734" s="47"/>
      <c r="F6734" s="47"/>
      <c r="G6734" s="47"/>
      <c r="H6734" s="112"/>
      <c r="I6734" s="47"/>
      <c r="J6734" s="48" t="s">
        <v>5</v>
      </c>
      <c r="K6734" s="47" t="s">
        <v>12</v>
      </c>
      <c r="L6734" s="47"/>
      <c r="M6734" s="47"/>
      <c r="N6734" s="47"/>
      <c r="O6734" s="47"/>
      <c r="P6734" s="47"/>
      <c r="Q6734" s="47"/>
      <c r="R6734" s="47"/>
      <c r="S6734" s="47"/>
      <c r="T6734" s="47"/>
      <c r="U6734" s="47"/>
      <c r="V6734" s="47"/>
      <c r="W6734" s="47"/>
      <c r="X6734" s="91">
        <f>H6735</f>
        <v>0</v>
      </c>
      <c r="Y6734" s="91">
        <f>H6736</f>
        <v>0</v>
      </c>
      <c r="Z6734" s="91">
        <f>H6737</f>
        <v>0</v>
      </c>
      <c r="AA6734" s="91">
        <f>H6738</f>
        <v>0</v>
      </c>
    </row>
    <row r="6735" spans="2:27" ht="15" thickBot="1" x14ac:dyDescent="0.35">
      <c r="B6735" s="47" t="s">
        <v>13</v>
      </c>
      <c r="C6735" s="47"/>
      <c r="D6735" s="47"/>
      <c r="E6735" s="47"/>
      <c r="F6735" s="47"/>
      <c r="G6735" s="47"/>
      <c r="H6735" s="112"/>
      <c r="I6735" s="59"/>
      <c r="J6735" s="48" t="s">
        <v>5</v>
      </c>
      <c r="K6735" s="47" t="s">
        <v>15</v>
      </c>
      <c r="L6735" s="47"/>
      <c r="M6735" s="47"/>
      <c r="N6735" s="47"/>
      <c r="O6735" s="47"/>
      <c r="P6735" s="47"/>
      <c r="Q6735" s="47"/>
      <c r="R6735" s="47"/>
      <c r="S6735" s="47"/>
      <c r="T6735" s="47"/>
      <c r="U6735" s="47"/>
      <c r="V6735" s="47"/>
      <c r="W6735" s="47"/>
      <c r="X6735" s="91"/>
      <c r="Y6735" s="91"/>
      <c r="Z6735" s="91"/>
      <c r="AA6735" s="91"/>
    </row>
    <row r="6736" spans="2:27" ht="15" thickBot="1" x14ac:dyDescent="0.35">
      <c r="B6736" s="47" t="s">
        <v>16</v>
      </c>
      <c r="C6736" s="47"/>
      <c r="D6736" s="47"/>
      <c r="E6736" s="47"/>
      <c r="F6736" s="47"/>
      <c r="G6736" s="47"/>
      <c r="H6736" s="137"/>
      <c r="I6736" s="47"/>
      <c r="J6736" s="48" t="s">
        <v>5</v>
      </c>
      <c r="K6736" s="47" t="s">
        <v>17</v>
      </c>
      <c r="L6736" s="47"/>
      <c r="M6736" s="47"/>
      <c r="N6736" s="47"/>
      <c r="O6736" s="47"/>
      <c r="P6736" s="47"/>
      <c r="Q6736" s="47"/>
      <c r="R6736" s="47"/>
      <c r="S6736" s="47"/>
      <c r="T6736" s="47"/>
      <c r="U6736" s="47"/>
      <c r="V6736" s="47"/>
      <c r="W6736" s="47"/>
      <c r="X6736" s="91"/>
      <c r="Y6736" s="91"/>
      <c r="Z6736" s="91"/>
      <c r="AA6736" s="91"/>
    </row>
    <row r="6737" spans="2:27" ht="15" thickBot="1" x14ac:dyDescent="0.35">
      <c r="B6737" s="47" t="str">
        <f>IF(H6736="Erdgas","Nettorechnungsbetrag (Erdgas)",IF(H6736="Strom","Nettorechnungsbetrag (Strom)",IF(H6736="Wärme/Kälte","Nettorechnungsbetrag (Wärme/Kälte)","Bitte Energieart auswählen!")))</f>
        <v>Bitte Energieart auswählen!</v>
      </c>
      <c r="C6737" s="47"/>
      <c r="D6737" s="47"/>
      <c r="E6737" s="47"/>
      <c r="F6737" s="47"/>
      <c r="G6737" s="47"/>
      <c r="H6737" s="113"/>
      <c r="I6737" s="60" t="s">
        <v>18</v>
      </c>
      <c r="J6737" s="48" t="s">
        <v>5</v>
      </c>
      <c r="K6737" s="47" t="str">
        <f>IF(H6736="Erdgas","Erdgaskosten exkl. Steuern, Abgaben, Netzentgelte, etc.",IF(H6736="Strom","Stromkosten exkl. Steuern, Abgaben, Netzentgelte, etc.",IF(H6736="Wärme/Kälte","Wärme-/Kältekosten exkl. Steuern, Abgaben, Netzentgelte, etc.","Bitte Energieart auswählen!")))</f>
        <v>Bitte Energieart auswählen!</v>
      </c>
      <c r="L6737" s="47"/>
      <c r="M6737" s="47"/>
      <c r="N6737" s="47"/>
      <c r="O6737" s="47"/>
      <c r="P6737" s="47"/>
      <c r="Q6737" s="47"/>
      <c r="R6737" s="47"/>
      <c r="S6737" s="47"/>
      <c r="T6737" s="47"/>
      <c r="U6737" s="47"/>
      <c r="V6737" s="47"/>
      <c r="W6737" s="47"/>
      <c r="X6737" s="91"/>
      <c r="Y6737" s="91"/>
      <c r="Z6737" s="91"/>
      <c r="AA6737" s="91"/>
    </row>
    <row r="6738" spans="2:27" ht="15" thickBot="1" x14ac:dyDescent="0.35">
      <c r="B6738" s="47" t="str">
        <f>IF(AND(H6736="Erdgas",H6735="Nein"),"Erdgasverbrauch in kWh gem. letzter Jahresabrechnung",IF(H6736="Erdgas","Erdgasverbrauch in kWh im Kalenderjahr 2021",IF(AND(H6736="Strom",H6735="Nein"),"Stromverbrauch in kWh gem. letzter Jahresabrechnung",IF(H6736="Strom","Stromverbrauch in kWh im Kalenderjahr 2021",IF(AND(H6736="Wärme/Kälte",H6735="Nein"),"Wärme-/Kälteverbrauch in kWh gem. letzter Jahresabrechnung",IF(H6736="Wärme/Kälte","Wärme-/Kälteverbrauch in kWh im Kalenderjahr 2021","Bitte Energieart auswählen!"))))))</f>
        <v>Bitte Energieart auswählen!</v>
      </c>
      <c r="C6738" s="47"/>
      <c r="D6738" s="47"/>
      <c r="E6738" s="47"/>
      <c r="F6738" s="47"/>
      <c r="G6738" s="47"/>
      <c r="H6738" s="114"/>
      <c r="I6738" s="60" t="s">
        <v>19</v>
      </c>
      <c r="J6738" s="48" t="s">
        <v>5</v>
      </c>
      <c r="K6738" s="47" t="str">
        <f>IF(H6735="Nein",IF(H6736="Erdgas","Den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endet."),IF(H6736="Erdgas","Bitte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38" s="47"/>
      <c r="M6738" s="47"/>
      <c r="N6738" s="47"/>
      <c r="O6738" s="47"/>
      <c r="P6738" s="47"/>
      <c r="Q6738" s="47"/>
      <c r="R6738" s="47"/>
      <c r="S6738" s="47"/>
      <c r="T6738" s="47"/>
      <c r="U6738" s="47"/>
      <c r="V6738" s="47"/>
      <c r="W6738" s="47"/>
      <c r="X6738" s="91"/>
      <c r="Y6738" s="91"/>
      <c r="Z6738" s="91"/>
      <c r="AA6738" s="91"/>
    </row>
    <row r="6739" spans="2:27" x14ac:dyDescent="0.3">
      <c r="B6739" s="46"/>
      <c r="C6739" s="46"/>
      <c r="D6739" s="46"/>
      <c r="E6739" s="46"/>
      <c r="F6739" s="46"/>
      <c r="G6739" s="46"/>
      <c r="H6739" s="46"/>
      <c r="I6739" s="46"/>
      <c r="J6739" s="46"/>
      <c r="K6739" s="46"/>
      <c r="L6739" s="46"/>
      <c r="M6739" s="46"/>
      <c r="N6739" s="46"/>
      <c r="O6739" s="46"/>
      <c r="P6739" s="46"/>
      <c r="Q6739" s="46"/>
      <c r="R6739" s="46"/>
      <c r="S6739" s="46"/>
      <c r="T6739" s="46"/>
      <c r="U6739" s="46"/>
      <c r="V6739" s="46"/>
      <c r="W6739" s="46"/>
      <c r="X6739" s="91"/>
      <c r="Y6739" s="91"/>
      <c r="Z6739" s="91"/>
      <c r="AA6739" s="91"/>
    </row>
    <row r="6740" spans="2:27" ht="18" thickBot="1" x14ac:dyDescent="0.5">
      <c r="B6740" s="56" t="s">
        <v>10</v>
      </c>
      <c r="C6740" s="47"/>
      <c r="D6740" s="47"/>
      <c r="E6740" s="47"/>
      <c r="F6740" s="47"/>
      <c r="G6740" s="47"/>
      <c r="H6740" s="47"/>
      <c r="I6740" s="47"/>
      <c r="J6740" s="47"/>
      <c r="K6740" s="47"/>
      <c r="L6740" s="47"/>
      <c r="M6740" s="47"/>
      <c r="N6740" s="47"/>
      <c r="O6740" s="47"/>
      <c r="P6740" s="47"/>
      <c r="Q6740" s="47"/>
      <c r="R6740" s="47"/>
      <c r="S6740" s="47"/>
      <c r="T6740" s="47"/>
      <c r="U6740" s="47"/>
      <c r="V6740" s="47"/>
      <c r="W6740" s="47"/>
      <c r="X6740" s="91"/>
      <c r="Y6740" s="90"/>
      <c r="Z6740" s="91"/>
      <c r="AA6740" s="91"/>
    </row>
    <row r="6741" spans="2:27" ht="15" thickBot="1" x14ac:dyDescent="0.35">
      <c r="B6741" s="47" t="s">
        <v>11</v>
      </c>
      <c r="C6741" s="47"/>
      <c r="D6741" s="47"/>
      <c r="E6741" s="47"/>
      <c r="F6741" s="47"/>
      <c r="G6741" s="47"/>
      <c r="H6741" s="112"/>
      <c r="I6741" s="47"/>
      <c r="J6741" s="48" t="s">
        <v>5</v>
      </c>
      <c r="K6741" s="47" t="s">
        <v>12</v>
      </c>
      <c r="L6741" s="47"/>
      <c r="M6741" s="47"/>
      <c r="N6741" s="47"/>
      <c r="O6741" s="47"/>
      <c r="P6741" s="47"/>
      <c r="Q6741" s="47"/>
      <c r="R6741" s="47"/>
      <c r="S6741" s="47"/>
      <c r="T6741" s="47"/>
      <c r="U6741" s="47"/>
      <c r="V6741" s="47"/>
      <c r="W6741" s="47"/>
      <c r="X6741" s="91">
        <f>H6742</f>
        <v>0</v>
      </c>
      <c r="Y6741" s="91">
        <f>H6743</f>
        <v>0</v>
      </c>
      <c r="Z6741" s="91">
        <f>H6744</f>
        <v>0</v>
      </c>
      <c r="AA6741" s="91">
        <f>H6745</f>
        <v>0</v>
      </c>
    </row>
    <row r="6742" spans="2:27" ht="15" thickBot="1" x14ac:dyDescent="0.35">
      <c r="B6742" s="47" t="s">
        <v>13</v>
      </c>
      <c r="C6742" s="47"/>
      <c r="D6742" s="47"/>
      <c r="E6742" s="47"/>
      <c r="F6742" s="47"/>
      <c r="G6742" s="47"/>
      <c r="H6742" s="112"/>
      <c r="I6742" s="59"/>
      <c r="J6742" s="48" t="s">
        <v>5</v>
      </c>
      <c r="K6742" s="47" t="s">
        <v>15</v>
      </c>
      <c r="L6742" s="47"/>
      <c r="M6742" s="47"/>
      <c r="N6742" s="47"/>
      <c r="O6742" s="47"/>
      <c r="P6742" s="47"/>
      <c r="Q6742" s="47"/>
      <c r="R6742" s="47"/>
      <c r="S6742" s="47"/>
      <c r="T6742" s="47"/>
      <c r="U6742" s="47"/>
      <c r="V6742" s="47"/>
      <c r="W6742" s="47"/>
      <c r="X6742" s="91"/>
      <c r="Y6742" s="91"/>
      <c r="Z6742" s="91"/>
      <c r="AA6742" s="91"/>
    </row>
    <row r="6743" spans="2:27" ht="15" thickBot="1" x14ac:dyDescent="0.35">
      <c r="B6743" s="47" t="s">
        <v>16</v>
      </c>
      <c r="C6743" s="47"/>
      <c r="D6743" s="47"/>
      <c r="E6743" s="47"/>
      <c r="F6743" s="47"/>
      <c r="G6743" s="47"/>
      <c r="H6743" s="137"/>
      <c r="I6743" s="47"/>
      <c r="J6743" s="48" t="s">
        <v>5</v>
      </c>
      <c r="K6743" s="47" t="s">
        <v>17</v>
      </c>
      <c r="L6743" s="47"/>
      <c r="M6743" s="47"/>
      <c r="N6743" s="47"/>
      <c r="O6743" s="47"/>
      <c r="P6743" s="47"/>
      <c r="Q6743" s="47"/>
      <c r="R6743" s="47"/>
      <c r="S6743" s="47"/>
      <c r="T6743" s="47"/>
      <c r="U6743" s="47"/>
      <c r="V6743" s="47"/>
      <c r="W6743" s="47"/>
      <c r="X6743" s="91"/>
      <c r="Y6743" s="91"/>
      <c r="Z6743" s="91"/>
      <c r="AA6743" s="91"/>
    </row>
    <row r="6744" spans="2:27" ht="15" thickBot="1" x14ac:dyDescent="0.35">
      <c r="B6744" s="47" t="str">
        <f>IF(H6743="Erdgas","Nettorechnungsbetrag (Erdgas)",IF(H6743="Strom","Nettorechnungsbetrag (Strom)",IF(H6743="Wärme/Kälte","Nettorechnungsbetrag (Wärme/Kälte)","Bitte Energieart auswählen!")))</f>
        <v>Bitte Energieart auswählen!</v>
      </c>
      <c r="C6744" s="47"/>
      <c r="D6744" s="47"/>
      <c r="E6744" s="47"/>
      <c r="F6744" s="47"/>
      <c r="G6744" s="47"/>
      <c r="H6744" s="113"/>
      <c r="I6744" s="60" t="s">
        <v>18</v>
      </c>
      <c r="J6744" s="48" t="s">
        <v>5</v>
      </c>
      <c r="K6744" s="47" t="str">
        <f>IF(H6743="Erdgas","Erdgaskosten exkl. Steuern, Abgaben, Netzentgelte, etc.",IF(H6743="Strom","Stromkosten exkl. Steuern, Abgaben, Netzentgelte, etc.",IF(H6743="Wärme/Kälte","Wärme-/Kältekosten exkl. Steuern, Abgaben, Netzentgelte, etc.","Bitte Energieart auswählen!")))</f>
        <v>Bitte Energieart auswählen!</v>
      </c>
      <c r="L6744" s="47"/>
      <c r="M6744" s="47"/>
      <c r="N6744" s="47"/>
      <c r="O6744" s="47"/>
      <c r="P6744" s="47"/>
      <c r="Q6744" s="47"/>
      <c r="R6744" s="47"/>
      <c r="S6744" s="47"/>
      <c r="T6744" s="47"/>
      <c r="U6744" s="47"/>
      <c r="V6744" s="47"/>
      <c r="W6744" s="47"/>
      <c r="X6744" s="91"/>
      <c r="Y6744" s="91"/>
      <c r="Z6744" s="91"/>
      <c r="AA6744" s="91"/>
    </row>
    <row r="6745" spans="2:27" ht="15" thickBot="1" x14ac:dyDescent="0.35">
      <c r="B6745" s="47" t="str">
        <f>IF(AND(H6743="Erdgas",H6742="Nein"),"Erdgasverbrauch in kWh gem. letzter Jahresabrechnung",IF(H6743="Erdgas","Erdgasverbrauch in kWh im Kalenderjahr 2021",IF(AND(H6743="Strom",H6742="Nein"),"Stromverbrauch in kWh gem. letzter Jahresabrechnung",IF(H6743="Strom","Stromverbrauch in kWh im Kalenderjahr 2021",IF(AND(H6743="Wärme/Kälte",H6742="Nein"),"Wärme-/Kälteverbrauch in kWh gem. letzter Jahresabrechnung",IF(H6743="Wärme/Kälte","Wärme-/Kälteverbrauch in kWh im Kalenderjahr 2021","Bitte Energieart auswählen!"))))))</f>
        <v>Bitte Energieart auswählen!</v>
      </c>
      <c r="C6745" s="47"/>
      <c r="D6745" s="47"/>
      <c r="E6745" s="47"/>
      <c r="F6745" s="47"/>
      <c r="G6745" s="47"/>
      <c r="H6745" s="114"/>
      <c r="I6745" s="60" t="s">
        <v>19</v>
      </c>
      <c r="J6745" s="48" t="s">
        <v>5</v>
      </c>
      <c r="K6745" s="47" t="str">
        <f>IF(H6742="Nein",IF(H6743="Erdgas","Den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endet."),IF(H6743="Erdgas","Bitte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45" s="47"/>
      <c r="M6745" s="47"/>
      <c r="N6745" s="47"/>
      <c r="O6745" s="47"/>
      <c r="P6745" s="47"/>
      <c r="Q6745" s="47"/>
      <c r="R6745" s="47"/>
      <c r="S6745" s="47"/>
      <c r="T6745" s="47"/>
      <c r="U6745" s="47"/>
      <c r="V6745" s="47"/>
      <c r="W6745" s="47"/>
      <c r="X6745" s="91"/>
      <c r="Y6745" s="91"/>
      <c r="Z6745" s="91"/>
      <c r="AA6745" s="91"/>
    </row>
    <row r="6746" spans="2:27" x14ac:dyDescent="0.3">
      <c r="B6746" s="46"/>
      <c r="C6746" s="46"/>
      <c r="D6746" s="46"/>
      <c r="E6746" s="46"/>
      <c r="F6746" s="46"/>
      <c r="G6746" s="46"/>
      <c r="H6746" s="46"/>
      <c r="I6746" s="46"/>
      <c r="J6746" s="46"/>
      <c r="K6746" s="46"/>
      <c r="L6746" s="46"/>
      <c r="M6746" s="46"/>
      <c r="N6746" s="46"/>
      <c r="O6746" s="46"/>
      <c r="P6746" s="46"/>
      <c r="Q6746" s="46"/>
      <c r="R6746" s="46"/>
      <c r="S6746" s="46"/>
      <c r="T6746" s="46"/>
      <c r="U6746" s="46"/>
      <c r="V6746" s="46"/>
      <c r="W6746" s="46"/>
      <c r="X6746" s="91"/>
      <c r="Y6746" s="91"/>
      <c r="Z6746" s="91"/>
      <c r="AA6746" s="91"/>
    </row>
    <row r="6747" spans="2:27" ht="18" thickBot="1" x14ac:dyDescent="0.5">
      <c r="B6747" s="56" t="s">
        <v>10</v>
      </c>
      <c r="C6747" s="47"/>
      <c r="D6747" s="47"/>
      <c r="E6747" s="47"/>
      <c r="F6747" s="47"/>
      <c r="G6747" s="47"/>
      <c r="H6747" s="47"/>
      <c r="I6747" s="47"/>
      <c r="J6747" s="47"/>
      <c r="K6747" s="47"/>
      <c r="L6747" s="47"/>
      <c r="M6747" s="47"/>
      <c r="N6747" s="47"/>
      <c r="O6747" s="47"/>
      <c r="P6747" s="47"/>
      <c r="Q6747" s="47"/>
      <c r="R6747" s="47"/>
      <c r="S6747" s="47"/>
      <c r="T6747" s="47"/>
      <c r="U6747" s="47"/>
      <c r="V6747" s="47"/>
      <c r="W6747" s="47"/>
      <c r="X6747" s="91"/>
      <c r="Y6747" s="90"/>
      <c r="Z6747" s="91"/>
      <c r="AA6747" s="91"/>
    </row>
    <row r="6748" spans="2:27" ht="15" thickBot="1" x14ac:dyDescent="0.35">
      <c r="B6748" s="47" t="s">
        <v>11</v>
      </c>
      <c r="C6748" s="47"/>
      <c r="D6748" s="47"/>
      <c r="E6748" s="47"/>
      <c r="F6748" s="47"/>
      <c r="G6748" s="47"/>
      <c r="H6748" s="112"/>
      <c r="I6748" s="47"/>
      <c r="J6748" s="48" t="s">
        <v>5</v>
      </c>
      <c r="K6748" s="47" t="s">
        <v>12</v>
      </c>
      <c r="L6748" s="47"/>
      <c r="M6748" s="47"/>
      <c r="N6748" s="47"/>
      <c r="O6748" s="47"/>
      <c r="P6748" s="47"/>
      <c r="Q6748" s="47"/>
      <c r="R6748" s="47"/>
      <c r="S6748" s="47"/>
      <c r="T6748" s="47"/>
      <c r="U6748" s="47"/>
      <c r="V6748" s="47"/>
      <c r="W6748" s="47"/>
      <c r="X6748" s="91">
        <f>H6749</f>
        <v>0</v>
      </c>
      <c r="Y6748" s="91">
        <f>H6750</f>
        <v>0</v>
      </c>
      <c r="Z6748" s="91">
        <f>H6751</f>
        <v>0</v>
      </c>
      <c r="AA6748" s="91">
        <f>H6752</f>
        <v>0</v>
      </c>
    </row>
    <row r="6749" spans="2:27" ht="15" thickBot="1" x14ac:dyDescent="0.35">
      <c r="B6749" s="47" t="s">
        <v>13</v>
      </c>
      <c r="C6749" s="47"/>
      <c r="D6749" s="47"/>
      <c r="E6749" s="47"/>
      <c r="F6749" s="47"/>
      <c r="G6749" s="47"/>
      <c r="H6749" s="112"/>
      <c r="I6749" s="59"/>
      <c r="J6749" s="48" t="s">
        <v>5</v>
      </c>
      <c r="K6749" s="47" t="s">
        <v>15</v>
      </c>
      <c r="L6749" s="47"/>
      <c r="M6749" s="47"/>
      <c r="N6749" s="47"/>
      <c r="O6749" s="47"/>
      <c r="P6749" s="47"/>
      <c r="Q6749" s="47"/>
      <c r="R6749" s="47"/>
      <c r="S6749" s="47"/>
      <c r="T6749" s="47"/>
      <c r="U6749" s="47"/>
      <c r="V6749" s="47"/>
      <c r="W6749" s="47"/>
      <c r="X6749" s="91"/>
      <c r="Y6749" s="91"/>
      <c r="Z6749" s="91"/>
      <c r="AA6749" s="91"/>
    </row>
    <row r="6750" spans="2:27" ht="15" thickBot="1" x14ac:dyDescent="0.35">
      <c r="B6750" s="47" t="s">
        <v>16</v>
      </c>
      <c r="C6750" s="47"/>
      <c r="D6750" s="47"/>
      <c r="E6750" s="47"/>
      <c r="F6750" s="47"/>
      <c r="G6750" s="47"/>
      <c r="H6750" s="137"/>
      <c r="I6750" s="47"/>
      <c r="J6750" s="48" t="s">
        <v>5</v>
      </c>
      <c r="K6750" s="47" t="s">
        <v>17</v>
      </c>
      <c r="L6750" s="47"/>
      <c r="M6750" s="47"/>
      <c r="N6750" s="47"/>
      <c r="O6750" s="47"/>
      <c r="P6750" s="47"/>
      <c r="Q6750" s="47"/>
      <c r="R6750" s="47"/>
      <c r="S6750" s="47"/>
      <c r="T6750" s="47"/>
      <c r="U6750" s="47"/>
      <c r="V6750" s="47"/>
      <c r="W6750" s="47"/>
      <c r="X6750" s="91"/>
      <c r="Y6750" s="91"/>
      <c r="Z6750" s="91"/>
      <c r="AA6750" s="91"/>
    </row>
    <row r="6751" spans="2:27" ht="15" thickBot="1" x14ac:dyDescent="0.35">
      <c r="B6751" s="47" t="str">
        <f>IF(H6750="Erdgas","Nettorechnungsbetrag (Erdgas)",IF(H6750="Strom","Nettorechnungsbetrag (Strom)",IF(H6750="Wärme/Kälte","Nettorechnungsbetrag (Wärme/Kälte)","Bitte Energieart auswählen!")))</f>
        <v>Bitte Energieart auswählen!</v>
      </c>
      <c r="C6751" s="47"/>
      <c r="D6751" s="47"/>
      <c r="E6751" s="47"/>
      <c r="F6751" s="47"/>
      <c r="G6751" s="47"/>
      <c r="H6751" s="113"/>
      <c r="I6751" s="60" t="s">
        <v>18</v>
      </c>
      <c r="J6751" s="48" t="s">
        <v>5</v>
      </c>
      <c r="K6751" s="47" t="str">
        <f>IF(H6750="Erdgas","Erdgaskosten exkl. Steuern, Abgaben, Netzentgelte, etc.",IF(H6750="Strom","Stromkosten exkl. Steuern, Abgaben, Netzentgelte, etc.",IF(H6750="Wärme/Kälte","Wärme-/Kältekosten exkl. Steuern, Abgaben, Netzentgelte, etc.","Bitte Energieart auswählen!")))</f>
        <v>Bitte Energieart auswählen!</v>
      </c>
      <c r="L6751" s="47"/>
      <c r="M6751" s="47"/>
      <c r="N6751" s="47"/>
      <c r="O6751" s="47"/>
      <c r="P6751" s="47"/>
      <c r="Q6751" s="47"/>
      <c r="R6751" s="47"/>
      <c r="S6751" s="47"/>
      <c r="T6751" s="47"/>
      <c r="U6751" s="47"/>
      <c r="V6751" s="47"/>
      <c r="W6751" s="47"/>
      <c r="X6751" s="91"/>
      <c r="Y6751" s="91"/>
      <c r="Z6751" s="91"/>
      <c r="AA6751" s="91"/>
    </row>
    <row r="6752" spans="2:27" ht="15" thickBot="1" x14ac:dyDescent="0.35">
      <c r="B6752" s="47" t="str">
        <f>IF(AND(H6750="Erdgas",H6749="Nein"),"Erdgasverbrauch in kWh gem. letzter Jahresabrechnung",IF(H6750="Erdgas","Erdgasverbrauch in kWh im Kalenderjahr 2021",IF(AND(H6750="Strom",H6749="Nein"),"Stromverbrauch in kWh gem. letzter Jahresabrechnung",IF(H6750="Strom","Stromverbrauch in kWh im Kalenderjahr 2021",IF(AND(H6750="Wärme/Kälte",H6749="Nein"),"Wärme-/Kälteverbrauch in kWh gem. letzter Jahresabrechnung",IF(H6750="Wärme/Kälte","Wärme-/Kälteverbrauch in kWh im Kalenderjahr 2021","Bitte Energieart auswählen!"))))))</f>
        <v>Bitte Energieart auswählen!</v>
      </c>
      <c r="C6752" s="47"/>
      <c r="D6752" s="47"/>
      <c r="E6752" s="47"/>
      <c r="F6752" s="47"/>
      <c r="G6752" s="47"/>
      <c r="H6752" s="114"/>
      <c r="I6752" s="60" t="s">
        <v>19</v>
      </c>
      <c r="J6752" s="48" t="s">
        <v>5</v>
      </c>
      <c r="K6752" s="47" t="str">
        <f>IF(H6749="Nein",IF(H6750="Erdgas","Den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endet."),IF(H6750="Erdgas","Bitte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52" s="47"/>
      <c r="M6752" s="47"/>
      <c r="N6752" s="47"/>
      <c r="O6752" s="47"/>
      <c r="P6752" s="47"/>
      <c r="Q6752" s="47"/>
      <c r="R6752" s="47"/>
      <c r="S6752" s="47"/>
      <c r="T6752" s="47"/>
      <c r="U6752" s="47"/>
      <c r="V6752" s="47"/>
      <c r="W6752" s="47"/>
      <c r="X6752" s="91"/>
      <c r="Y6752" s="91"/>
      <c r="Z6752" s="91"/>
      <c r="AA6752" s="91"/>
    </row>
    <row r="6753" spans="2:27" x14ac:dyDescent="0.3">
      <c r="B6753" s="46"/>
      <c r="C6753" s="46"/>
      <c r="D6753" s="46"/>
      <c r="E6753" s="46"/>
      <c r="F6753" s="46"/>
      <c r="G6753" s="46"/>
      <c r="H6753" s="46"/>
      <c r="I6753" s="46"/>
      <c r="J6753" s="46"/>
      <c r="K6753" s="46"/>
      <c r="L6753" s="46"/>
      <c r="M6753" s="46"/>
      <c r="N6753" s="46"/>
      <c r="O6753" s="46"/>
      <c r="P6753" s="46"/>
      <c r="Q6753" s="46"/>
      <c r="R6753" s="46"/>
      <c r="S6753" s="46"/>
      <c r="T6753" s="46"/>
      <c r="U6753" s="46"/>
      <c r="V6753" s="46"/>
      <c r="W6753" s="46"/>
      <c r="X6753" s="91"/>
      <c r="Y6753" s="91"/>
      <c r="Z6753" s="91"/>
      <c r="AA6753" s="91"/>
    </row>
    <row r="6754" spans="2:27" ht="18" thickBot="1" x14ac:dyDescent="0.5">
      <c r="B6754" s="56" t="s">
        <v>10</v>
      </c>
      <c r="C6754" s="47"/>
      <c r="D6754" s="47"/>
      <c r="E6754" s="47"/>
      <c r="F6754" s="47"/>
      <c r="G6754" s="47"/>
      <c r="H6754" s="47"/>
      <c r="I6754" s="47"/>
      <c r="J6754" s="47"/>
      <c r="K6754" s="47"/>
      <c r="L6754" s="47"/>
      <c r="M6754" s="47"/>
      <c r="N6754" s="47"/>
      <c r="O6754" s="47"/>
      <c r="P6754" s="47"/>
      <c r="Q6754" s="47"/>
      <c r="R6754" s="47"/>
      <c r="S6754" s="47"/>
      <c r="T6754" s="47"/>
      <c r="U6754" s="47"/>
      <c r="V6754" s="47"/>
      <c r="W6754" s="47"/>
      <c r="X6754" s="91"/>
      <c r="Y6754" s="90"/>
      <c r="Z6754" s="91"/>
      <c r="AA6754" s="91"/>
    </row>
    <row r="6755" spans="2:27" ht="15" thickBot="1" x14ac:dyDescent="0.35">
      <c r="B6755" s="47" t="s">
        <v>11</v>
      </c>
      <c r="C6755" s="47"/>
      <c r="D6755" s="47"/>
      <c r="E6755" s="47"/>
      <c r="F6755" s="47"/>
      <c r="G6755" s="47"/>
      <c r="H6755" s="112"/>
      <c r="I6755" s="47"/>
      <c r="J6755" s="48" t="s">
        <v>5</v>
      </c>
      <c r="K6755" s="47" t="s">
        <v>12</v>
      </c>
      <c r="L6755" s="47"/>
      <c r="M6755" s="47"/>
      <c r="N6755" s="47"/>
      <c r="O6755" s="47"/>
      <c r="P6755" s="47"/>
      <c r="Q6755" s="47"/>
      <c r="R6755" s="47"/>
      <c r="S6755" s="47"/>
      <c r="T6755" s="47"/>
      <c r="U6755" s="47"/>
      <c r="V6755" s="47"/>
      <c r="W6755" s="47"/>
      <c r="X6755" s="91">
        <f>H6756</f>
        <v>0</v>
      </c>
      <c r="Y6755" s="91">
        <f>H6757</f>
        <v>0</v>
      </c>
      <c r="Z6755" s="91">
        <f>H6758</f>
        <v>0</v>
      </c>
      <c r="AA6755" s="91">
        <f>H6759</f>
        <v>0</v>
      </c>
    </row>
    <row r="6756" spans="2:27" ht="15" thickBot="1" x14ac:dyDescent="0.35">
      <c r="B6756" s="47" t="s">
        <v>13</v>
      </c>
      <c r="C6756" s="47"/>
      <c r="D6756" s="47"/>
      <c r="E6756" s="47"/>
      <c r="F6756" s="47"/>
      <c r="G6756" s="47"/>
      <c r="H6756" s="112"/>
      <c r="I6756" s="59"/>
      <c r="J6756" s="48" t="s">
        <v>5</v>
      </c>
      <c r="K6756" s="47" t="s">
        <v>15</v>
      </c>
      <c r="L6756" s="47"/>
      <c r="M6756" s="47"/>
      <c r="N6756" s="47"/>
      <c r="O6756" s="47"/>
      <c r="P6756" s="47"/>
      <c r="Q6756" s="47"/>
      <c r="R6756" s="47"/>
      <c r="S6756" s="47"/>
      <c r="T6756" s="47"/>
      <c r="U6756" s="47"/>
      <c r="V6756" s="47"/>
      <c r="W6756" s="47"/>
      <c r="X6756" s="91"/>
      <c r="Y6756" s="91"/>
      <c r="Z6756" s="91"/>
      <c r="AA6756" s="91"/>
    </row>
    <row r="6757" spans="2:27" ht="15" thickBot="1" x14ac:dyDescent="0.35">
      <c r="B6757" s="47" t="s">
        <v>16</v>
      </c>
      <c r="C6757" s="47"/>
      <c r="D6757" s="47"/>
      <c r="E6757" s="47"/>
      <c r="F6757" s="47"/>
      <c r="G6757" s="47"/>
      <c r="H6757" s="137"/>
      <c r="I6757" s="47"/>
      <c r="J6757" s="48" t="s">
        <v>5</v>
      </c>
      <c r="K6757" s="47" t="s">
        <v>17</v>
      </c>
      <c r="L6757" s="47"/>
      <c r="M6757" s="47"/>
      <c r="N6757" s="47"/>
      <c r="O6757" s="47"/>
      <c r="P6757" s="47"/>
      <c r="Q6757" s="47"/>
      <c r="R6757" s="47"/>
      <c r="S6757" s="47"/>
      <c r="T6757" s="47"/>
      <c r="U6757" s="47"/>
      <c r="V6757" s="47"/>
      <c r="W6757" s="47"/>
      <c r="X6757" s="91"/>
      <c r="Y6757" s="91"/>
      <c r="Z6757" s="91"/>
      <c r="AA6757" s="91"/>
    </row>
    <row r="6758" spans="2:27" ht="15" thickBot="1" x14ac:dyDescent="0.35">
      <c r="B6758" s="47" t="str">
        <f>IF(H6757="Erdgas","Nettorechnungsbetrag (Erdgas)",IF(H6757="Strom","Nettorechnungsbetrag (Strom)",IF(H6757="Wärme/Kälte","Nettorechnungsbetrag (Wärme/Kälte)","Bitte Energieart auswählen!")))</f>
        <v>Bitte Energieart auswählen!</v>
      </c>
      <c r="C6758" s="47"/>
      <c r="D6758" s="47"/>
      <c r="E6758" s="47"/>
      <c r="F6758" s="47"/>
      <c r="G6758" s="47"/>
      <c r="H6758" s="113"/>
      <c r="I6758" s="60" t="s">
        <v>18</v>
      </c>
      <c r="J6758" s="48" t="s">
        <v>5</v>
      </c>
      <c r="K6758" s="47" t="str">
        <f>IF(H6757="Erdgas","Erdgaskosten exkl. Steuern, Abgaben, Netzentgelte, etc.",IF(H6757="Strom","Stromkosten exkl. Steuern, Abgaben, Netzentgelte, etc.",IF(H6757="Wärme/Kälte","Wärme-/Kältekosten exkl. Steuern, Abgaben, Netzentgelte, etc.","Bitte Energieart auswählen!")))</f>
        <v>Bitte Energieart auswählen!</v>
      </c>
      <c r="L6758" s="47"/>
      <c r="M6758" s="47"/>
      <c r="N6758" s="47"/>
      <c r="O6758" s="47"/>
      <c r="P6758" s="47"/>
      <c r="Q6758" s="47"/>
      <c r="R6758" s="47"/>
      <c r="S6758" s="47"/>
      <c r="T6758" s="47"/>
      <c r="U6758" s="47"/>
      <c r="V6758" s="47"/>
      <c r="W6758" s="47"/>
      <c r="X6758" s="91"/>
      <c r="Y6758" s="91"/>
      <c r="Z6758" s="91"/>
      <c r="AA6758" s="91"/>
    </row>
    <row r="6759" spans="2:27" ht="15" thickBot="1" x14ac:dyDescent="0.35">
      <c r="B6759" s="47" t="str">
        <f>IF(AND(H6757="Erdgas",H6756="Nein"),"Erdgasverbrauch in kWh gem. letzter Jahresabrechnung",IF(H6757="Erdgas","Erdgasverbrauch in kWh im Kalenderjahr 2021",IF(AND(H6757="Strom",H6756="Nein"),"Stromverbrauch in kWh gem. letzter Jahresabrechnung",IF(H6757="Strom","Stromverbrauch in kWh im Kalenderjahr 2021",IF(AND(H6757="Wärme/Kälte",H6756="Nein"),"Wärme-/Kälteverbrauch in kWh gem. letzter Jahresabrechnung",IF(H6757="Wärme/Kälte","Wärme-/Kälteverbrauch in kWh im Kalenderjahr 2021","Bitte Energieart auswählen!"))))))</f>
        <v>Bitte Energieart auswählen!</v>
      </c>
      <c r="C6759" s="47"/>
      <c r="D6759" s="47"/>
      <c r="E6759" s="47"/>
      <c r="F6759" s="47"/>
      <c r="G6759" s="47"/>
      <c r="H6759" s="114"/>
      <c r="I6759" s="60" t="s">
        <v>19</v>
      </c>
      <c r="J6759" s="48" t="s">
        <v>5</v>
      </c>
      <c r="K6759" s="47" t="str">
        <f>IF(H6756="Nein",IF(H6757="Erdgas","Den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endet."),IF(H6757="Erdgas","Bitte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59" s="47"/>
      <c r="M6759" s="47"/>
      <c r="N6759" s="47"/>
      <c r="O6759" s="47"/>
      <c r="P6759" s="47"/>
      <c r="Q6759" s="47"/>
      <c r="R6759" s="47"/>
      <c r="S6759" s="47"/>
      <c r="T6759" s="47"/>
      <c r="U6759" s="47"/>
      <c r="V6759" s="47"/>
      <c r="W6759" s="47"/>
      <c r="X6759" s="91"/>
      <c r="Y6759" s="91"/>
      <c r="Z6759" s="91"/>
      <c r="AA6759" s="91"/>
    </row>
    <row r="6760" spans="2:27" x14ac:dyDescent="0.3">
      <c r="B6760" s="46"/>
      <c r="C6760" s="46"/>
      <c r="D6760" s="46"/>
      <c r="E6760" s="46"/>
      <c r="F6760" s="46"/>
      <c r="G6760" s="46"/>
      <c r="H6760" s="46"/>
      <c r="I6760" s="46"/>
      <c r="J6760" s="46"/>
      <c r="K6760" s="46"/>
      <c r="L6760" s="46"/>
      <c r="M6760" s="46"/>
      <c r="N6760" s="46"/>
      <c r="O6760" s="46"/>
      <c r="P6760" s="46"/>
      <c r="Q6760" s="46"/>
      <c r="R6760" s="46"/>
      <c r="S6760" s="46"/>
      <c r="T6760" s="46"/>
      <c r="U6760" s="46"/>
      <c r="V6760" s="46"/>
      <c r="W6760" s="46"/>
      <c r="X6760" s="91"/>
      <c r="Y6760" s="91"/>
      <c r="Z6760" s="91"/>
      <c r="AA6760" s="91"/>
    </row>
    <row r="6761" spans="2:27" ht="18" thickBot="1" x14ac:dyDescent="0.5">
      <c r="B6761" s="56" t="s">
        <v>10</v>
      </c>
      <c r="C6761" s="47"/>
      <c r="D6761" s="47"/>
      <c r="E6761" s="47"/>
      <c r="F6761" s="47"/>
      <c r="G6761" s="47"/>
      <c r="H6761" s="47"/>
      <c r="I6761" s="47"/>
      <c r="J6761" s="47"/>
      <c r="K6761" s="47"/>
      <c r="L6761" s="47"/>
      <c r="M6761" s="47"/>
      <c r="N6761" s="47"/>
      <c r="O6761" s="47"/>
      <c r="P6761" s="47"/>
      <c r="Q6761" s="47"/>
      <c r="R6761" s="47"/>
      <c r="S6761" s="47"/>
      <c r="T6761" s="47"/>
      <c r="U6761" s="47"/>
      <c r="V6761" s="47"/>
      <c r="W6761" s="47"/>
      <c r="X6761" s="91"/>
      <c r="Y6761" s="90"/>
      <c r="Z6761" s="91"/>
      <c r="AA6761" s="91"/>
    </row>
    <row r="6762" spans="2:27" ht="15" thickBot="1" x14ac:dyDescent="0.35">
      <c r="B6762" s="47" t="s">
        <v>11</v>
      </c>
      <c r="C6762" s="47"/>
      <c r="D6762" s="47"/>
      <c r="E6762" s="47"/>
      <c r="F6762" s="47"/>
      <c r="G6762" s="47"/>
      <c r="H6762" s="112"/>
      <c r="I6762" s="47"/>
      <c r="J6762" s="48" t="s">
        <v>5</v>
      </c>
      <c r="K6762" s="47" t="s">
        <v>12</v>
      </c>
      <c r="L6762" s="47"/>
      <c r="M6762" s="47"/>
      <c r="N6762" s="47"/>
      <c r="O6762" s="47"/>
      <c r="P6762" s="47"/>
      <c r="Q6762" s="47"/>
      <c r="R6762" s="47"/>
      <c r="S6762" s="47"/>
      <c r="T6762" s="47"/>
      <c r="U6762" s="47"/>
      <c r="V6762" s="47"/>
      <c r="W6762" s="47"/>
      <c r="X6762" s="91">
        <f>H6763</f>
        <v>0</v>
      </c>
      <c r="Y6762" s="91">
        <f>H6764</f>
        <v>0</v>
      </c>
      <c r="Z6762" s="91">
        <f>H6765</f>
        <v>0</v>
      </c>
      <c r="AA6762" s="91">
        <f>H6766</f>
        <v>0</v>
      </c>
    </row>
    <row r="6763" spans="2:27" ht="15" thickBot="1" x14ac:dyDescent="0.35">
      <c r="B6763" s="47" t="s">
        <v>13</v>
      </c>
      <c r="C6763" s="47"/>
      <c r="D6763" s="47"/>
      <c r="E6763" s="47"/>
      <c r="F6763" s="47"/>
      <c r="G6763" s="47"/>
      <c r="H6763" s="112"/>
      <c r="I6763" s="59"/>
      <c r="J6763" s="48" t="s">
        <v>5</v>
      </c>
      <c r="K6763" s="47" t="s">
        <v>15</v>
      </c>
      <c r="L6763" s="47"/>
      <c r="M6763" s="47"/>
      <c r="N6763" s="47"/>
      <c r="O6763" s="47"/>
      <c r="P6763" s="47"/>
      <c r="Q6763" s="47"/>
      <c r="R6763" s="47"/>
      <c r="S6763" s="47"/>
      <c r="T6763" s="47"/>
      <c r="U6763" s="47"/>
      <c r="V6763" s="47"/>
      <c r="W6763" s="47"/>
      <c r="X6763" s="91"/>
      <c r="Y6763" s="91"/>
      <c r="Z6763" s="91"/>
      <c r="AA6763" s="91"/>
    </row>
    <row r="6764" spans="2:27" ht="15" thickBot="1" x14ac:dyDescent="0.35">
      <c r="B6764" s="47" t="s">
        <v>16</v>
      </c>
      <c r="C6764" s="47"/>
      <c r="D6764" s="47"/>
      <c r="E6764" s="47"/>
      <c r="F6764" s="47"/>
      <c r="G6764" s="47"/>
      <c r="H6764" s="137"/>
      <c r="I6764" s="47"/>
      <c r="J6764" s="48" t="s">
        <v>5</v>
      </c>
      <c r="K6764" s="47" t="s">
        <v>17</v>
      </c>
      <c r="L6764" s="47"/>
      <c r="M6764" s="47"/>
      <c r="N6764" s="47"/>
      <c r="O6764" s="47"/>
      <c r="P6764" s="47"/>
      <c r="Q6764" s="47"/>
      <c r="R6764" s="47"/>
      <c r="S6764" s="47"/>
      <c r="T6764" s="47"/>
      <c r="U6764" s="47"/>
      <c r="V6764" s="47"/>
      <c r="W6764" s="47"/>
      <c r="X6764" s="91"/>
      <c r="Y6764" s="91"/>
      <c r="Z6764" s="91"/>
      <c r="AA6764" s="91"/>
    </row>
    <row r="6765" spans="2:27" ht="15" thickBot="1" x14ac:dyDescent="0.35">
      <c r="B6765" s="47" t="str">
        <f>IF(H6764="Erdgas","Nettorechnungsbetrag (Erdgas)",IF(H6764="Strom","Nettorechnungsbetrag (Strom)",IF(H6764="Wärme/Kälte","Nettorechnungsbetrag (Wärme/Kälte)","Bitte Energieart auswählen!")))</f>
        <v>Bitte Energieart auswählen!</v>
      </c>
      <c r="C6765" s="47"/>
      <c r="D6765" s="47"/>
      <c r="E6765" s="47"/>
      <c r="F6765" s="47"/>
      <c r="G6765" s="47"/>
      <c r="H6765" s="113"/>
      <c r="I6765" s="60" t="s">
        <v>18</v>
      </c>
      <c r="J6765" s="48" t="s">
        <v>5</v>
      </c>
      <c r="K6765" s="47" t="str">
        <f>IF(H6764="Erdgas","Erdgaskosten exkl. Steuern, Abgaben, Netzentgelte, etc.",IF(H6764="Strom","Stromkosten exkl. Steuern, Abgaben, Netzentgelte, etc.",IF(H6764="Wärme/Kälte","Wärme-/Kältekosten exkl. Steuern, Abgaben, Netzentgelte, etc.","Bitte Energieart auswählen!")))</f>
        <v>Bitte Energieart auswählen!</v>
      </c>
      <c r="L6765" s="47"/>
      <c r="M6765" s="47"/>
      <c r="N6765" s="47"/>
      <c r="O6765" s="47"/>
      <c r="P6765" s="47"/>
      <c r="Q6765" s="47"/>
      <c r="R6765" s="47"/>
      <c r="S6765" s="47"/>
      <c r="T6765" s="47"/>
      <c r="U6765" s="47"/>
      <c r="V6765" s="47"/>
      <c r="W6765" s="47"/>
      <c r="X6765" s="91"/>
      <c r="Y6765" s="91"/>
      <c r="Z6765" s="91"/>
      <c r="AA6765" s="91"/>
    </row>
    <row r="6766" spans="2:27" ht="15" thickBot="1" x14ac:dyDescent="0.35">
      <c r="B6766" s="47" t="str">
        <f>IF(AND(H6764="Erdgas",H6763="Nein"),"Erdgasverbrauch in kWh gem. letzter Jahresabrechnung",IF(H6764="Erdgas","Erdgasverbrauch in kWh im Kalenderjahr 2021",IF(AND(H6764="Strom",H6763="Nein"),"Stromverbrauch in kWh gem. letzter Jahresabrechnung",IF(H6764="Strom","Stromverbrauch in kWh im Kalenderjahr 2021",IF(AND(H6764="Wärme/Kälte",H6763="Nein"),"Wärme-/Kälteverbrauch in kWh gem. letzter Jahresabrechnung",IF(H6764="Wärme/Kälte","Wärme-/Kälteverbrauch in kWh im Kalenderjahr 2021","Bitte Energieart auswählen!"))))))</f>
        <v>Bitte Energieart auswählen!</v>
      </c>
      <c r="C6766" s="47"/>
      <c r="D6766" s="47"/>
      <c r="E6766" s="47"/>
      <c r="F6766" s="47"/>
      <c r="G6766" s="47"/>
      <c r="H6766" s="114"/>
      <c r="I6766" s="60" t="s">
        <v>19</v>
      </c>
      <c r="J6766" s="48" t="s">
        <v>5</v>
      </c>
      <c r="K6766" s="47" t="str">
        <f>IF(H6763="Nein",IF(H6764="Erdgas","Den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endet."),IF(H6764="Erdgas","Bitte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66" s="47"/>
      <c r="M6766" s="47"/>
      <c r="N6766" s="47"/>
      <c r="O6766" s="47"/>
      <c r="P6766" s="47"/>
      <c r="Q6766" s="47"/>
      <c r="R6766" s="47"/>
      <c r="S6766" s="47"/>
      <c r="T6766" s="47"/>
      <c r="U6766" s="47"/>
      <c r="V6766" s="47"/>
      <c r="W6766" s="47"/>
      <c r="X6766" s="91"/>
      <c r="Y6766" s="91"/>
      <c r="Z6766" s="91"/>
      <c r="AA6766" s="91"/>
    </row>
    <row r="6767" spans="2:27" x14ac:dyDescent="0.3">
      <c r="B6767" s="46"/>
      <c r="C6767" s="46"/>
      <c r="D6767" s="46"/>
      <c r="E6767" s="46"/>
      <c r="F6767" s="46"/>
      <c r="G6767" s="46"/>
      <c r="H6767" s="46"/>
      <c r="I6767" s="46"/>
      <c r="J6767" s="46"/>
      <c r="K6767" s="46"/>
      <c r="L6767" s="46"/>
      <c r="M6767" s="46"/>
      <c r="N6767" s="46"/>
      <c r="O6767" s="46"/>
      <c r="P6767" s="46"/>
      <c r="Q6767" s="46"/>
      <c r="R6767" s="46"/>
      <c r="S6767" s="46"/>
      <c r="T6767" s="46"/>
      <c r="U6767" s="46"/>
      <c r="V6767" s="46"/>
      <c r="W6767" s="46"/>
      <c r="X6767" s="91"/>
      <c r="Y6767" s="91"/>
      <c r="Z6767" s="91"/>
      <c r="AA6767" s="91"/>
    </row>
    <row r="6768" spans="2:27" ht="18" thickBot="1" x14ac:dyDescent="0.5">
      <c r="B6768" s="56" t="s">
        <v>10</v>
      </c>
      <c r="C6768" s="47"/>
      <c r="D6768" s="47"/>
      <c r="E6768" s="47"/>
      <c r="F6768" s="47"/>
      <c r="G6768" s="47"/>
      <c r="H6768" s="47"/>
      <c r="I6768" s="47"/>
      <c r="J6768" s="47"/>
      <c r="K6768" s="47"/>
      <c r="L6768" s="47"/>
      <c r="M6768" s="47"/>
      <c r="N6768" s="47"/>
      <c r="O6768" s="47"/>
      <c r="P6768" s="47"/>
      <c r="Q6768" s="47"/>
      <c r="R6768" s="47"/>
      <c r="S6768" s="47"/>
      <c r="T6768" s="47"/>
      <c r="U6768" s="47"/>
      <c r="V6768" s="47"/>
      <c r="W6768" s="47"/>
      <c r="X6768" s="91"/>
      <c r="Y6768" s="90"/>
      <c r="Z6768" s="91"/>
      <c r="AA6768" s="91"/>
    </row>
    <row r="6769" spans="2:27" ht="15" thickBot="1" x14ac:dyDescent="0.35">
      <c r="B6769" s="47" t="s">
        <v>11</v>
      </c>
      <c r="C6769" s="47"/>
      <c r="D6769" s="47"/>
      <c r="E6769" s="47"/>
      <c r="F6769" s="47"/>
      <c r="G6769" s="47"/>
      <c r="H6769" s="112"/>
      <c r="I6769" s="47"/>
      <c r="J6769" s="48" t="s">
        <v>5</v>
      </c>
      <c r="K6769" s="47" t="s">
        <v>12</v>
      </c>
      <c r="L6769" s="47"/>
      <c r="M6769" s="47"/>
      <c r="N6769" s="47"/>
      <c r="O6769" s="47"/>
      <c r="P6769" s="47"/>
      <c r="Q6769" s="47"/>
      <c r="R6769" s="47"/>
      <c r="S6769" s="47"/>
      <c r="T6769" s="47"/>
      <c r="U6769" s="47"/>
      <c r="V6769" s="47"/>
      <c r="W6769" s="47"/>
      <c r="X6769" s="91">
        <f>H6770</f>
        <v>0</v>
      </c>
      <c r="Y6769" s="91">
        <f>H6771</f>
        <v>0</v>
      </c>
      <c r="Z6769" s="91">
        <f>H6772</f>
        <v>0</v>
      </c>
      <c r="AA6769" s="91">
        <f>H6773</f>
        <v>0</v>
      </c>
    </row>
    <row r="6770" spans="2:27" ht="15" thickBot="1" x14ac:dyDescent="0.35">
      <c r="B6770" s="47" t="s">
        <v>13</v>
      </c>
      <c r="C6770" s="47"/>
      <c r="D6770" s="47"/>
      <c r="E6770" s="47"/>
      <c r="F6770" s="47"/>
      <c r="G6770" s="47"/>
      <c r="H6770" s="112"/>
      <c r="I6770" s="59"/>
      <c r="J6770" s="48" t="s">
        <v>5</v>
      </c>
      <c r="K6770" s="47" t="s">
        <v>15</v>
      </c>
      <c r="L6770" s="47"/>
      <c r="M6770" s="47"/>
      <c r="N6770" s="47"/>
      <c r="O6770" s="47"/>
      <c r="P6770" s="47"/>
      <c r="Q6770" s="47"/>
      <c r="R6770" s="47"/>
      <c r="S6770" s="47"/>
      <c r="T6770" s="47"/>
      <c r="U6770" s="47"/>
      <c r="V6770" s="47"/>
      <c r="W6770" s="47"/>
      <c r="X6770" s="91"/>
      <c r="Y6770" s="91"/>
      <c r="Z6770" s="91"/>
      <c r="AA6770" s="91"/>
    </row>
    <row r="6771" spans="2:27" ht="15" thickBot="1" x14ac:dyDescent="0.35">
      <c r="B6771" s="47" t="s">
        <v>16</v>
      </c>
      <c r="C6771" s="47"/>
      <c r="D6771" s="47"/>
      <c r="E6771" s="47"/>
      <c r="F6771" s="47"/>
      <c r="G6771" s="47"/>
      <c r="H6771" s="137"/>
      <c r="I6771" s="47"/>
      <c r="J6771" s="48" t="s">
        <v>5</v>
      </c>
      <c r="K6771" s="47" t="s">
        <v>17</v>
      </c>
      <c r="L6771" s="47"/>
      <c r="M6771" s="47"/>
      <c r="N6771" s="47"/>
      <c r="O6771" s="47"/>
      <c r="P6771" s="47"/>
      <c r="Q6771" s="47"/>
      <c r="R6771" s="47"/>
      <c r="S6771" s="47"/>
      <c r="T6771" s="47"/>
      <c r="U6771" s="47"/>
      <c r="V6771" s="47"/>
      <c r="W6771" s="47"/>
      <c r="X6771" s="91"/>
      <c r="Y6771" s="91"/>
      <c r="Z6771" s="91"/>
      <c r="AA6771" s="91"/>
    </row>
    <row r="6772" spans="2:27" ht="15" thickBot="1" x14ac:dyDescent="0.35">
      <c r="B6772" s="47" t="str">
        <f>IF(H6771="Erdgas","Nettorechnungsbetrag (Erdgas)",IF(H6771="Strom","Nettorechnungsbetrag (Strom)",IF(H6771="Wärme/Kälte","Nettorechnungsbetrag (Wärme/Kälte)","Bitte Energieart auswählen!")))</f>
        <v>Bitte Energieart auswählen!</v>
      </c>
      <c r="C6772" s="47"/>
      <c r="D6772" s="47"/>
      <c r="E6772" s="47"/>
      <c r="F6772" s="47"/>
      <c r="G6772" s="47"/>
      <c r="H6772" s="113"/>
      <c r="I6772" s="60" t="s">
        <v>18</v>
      </c>
      <c r="J6772" s="48" t="s">
        <v>5</v>
      </c>
      <c r="K6772" s="47" t="str">
        <f>IF(H6771="Erdgas","Erdgaskosten exkl. Steuern, Abgaben, Netzentgelte, etc.",IF(H6771="Strom","Stromkosten exkl. Steuern, Abgaben, Netzentgelte, etc.",IF(H6771="Wärme/Kälte","Wärme-/Kältekosten exkl. Steuern, Abgaben, Netzentgelte, etc.","Bitte Energieart auswählen!")))</f>
        <v>Bitte Energieart auswählen!</v>
      </c>
      <c r="L6772" s="47"/>
      <c r="M6772" s="47"/>
      <c r="N6772" s="47"/>
      <c r="O6772" s="47"/>
      <c r="P6772" s="47"/>
      <c r="Q6772" s="47"/>
      <c r="R6772" s="47"/>
      <c r="S6772" s="47"/>
      <c r="T6772" s="47"/>
      <c r="U6772" s="47"/>
      <c r="V6772" s="47"/>
      <c r="W6772" s="47"/>
      <c r="X6772" s="91"/>
      <c r="Y6772" s="91"/>
      <c r="Z6772" s="91"/>
      <c r="AA6772" s="91"/>
    </row>
    <row r="6773" spans="2:27" ht="15" thickBot="1" x14ac:dyDescent="0.35">
      <c r="B6773" s="47" t="str">
        <f>IF(AND(H6771="Erdgas",H6770="Nein"),"Erdgasverbrauch in kWh gem. letzter Jahresabrechnung",IF(H6771="Erdgas","Erdgasverbrauch in kWh im Kalenderjahr 2021",IF(AND(H6771="Strom",H6770="Nein"),"Stromverbrauch in kWh gem. letzter Jahresabrechnung",IF(H6771="Strom","Stromverbrauch in kWh im Kalenderjahr 2021",IF(AND(H6771="Wärme/Kälte",H6770="Nein"),"Wärme-/Kälteverbrauch in kWh gem. letzter Jahresabrechnung",IF(H6771="Wärme/Kälte","Wärme-/Kälteverbrauch in kWh im Kalenderjahr 2021","Bitte Energieart auswählen!"))))))</f>
        <v>Bitte Energieart auswählen!</v>
      </c>
      <c r="C6773" s="47"/>
      <c r="D6773" s="47"/>
      <c r="E6773" s="47"/>
      <c r="F6773" s="47"/>
      <c r="G6773" s="47"/>
      <c r="H6773" s="114"/>
      <c r="I6773" s="60" t="s">
        <v>19</v>
      </c>
      <c r="J6773" s="48" t="s">
        <v>5</v>
      </c>
      <c r="K6773" s="47" t="str">
        <f>IF(H6770="Nein",IF(H6771="Erdgas","Den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endet."),IF(H6771="Erdgas","Bitte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73" s="47"/>
      <c r="M6773" s="47"/>
      <c r="N6773" s="47"/>
      <c r="O6773" s="47"/>
      <c r="P6773" s="47"/>
      <c r="Q6773" s="47"/>
      <c r="R6773" s="47"/>
      <c r="S6773" s="47"/>
      <c r="T6773" s="47"/>
      <c r="U6773" s="47"/>
      <c r="V6773" s="47"/>
      <c r="W6773" s="47"/>
      <c r="X6773" s="91"/>
      <c r="Y6773" s="91"/>
      <c r="Z6773" s="91"/>
      <c r="AA6773" s="91"/>
    </row>
    <row r="6774" spans="2:27" x14ac:dyDescent="0.3">
      <c r="B6774" s="46"/>
      <c r="C6774" s="46"/>
      <c r="D6774" s="46"/>
      <c r="E6774" s="46"/>
      <c r="F6774" s="46"/>
      <c r="G6774" s="46"/>
      <c r="H6774" s="46"/>
      <c r="I6774" s="46"/>
      <c r="J6774" s="46"/>
      <c r="K6774" s="46"/>
      <c r="L6774" s="46"/>
      <c r="M6774" s="46"/>
      <c r="N6774" s="46"/>
      <c r="O6774" s="46"/>
      <c r="P6774" s="46"/>
      <c r="Q6774" s="46"/>
      <c r="R6774" s="46"/>
      <c r="S6774" s="46"/>
      <c r="T6774" s="46"/>
      <c r="U6774" s="46"/>
      <c r="V6774" s="46"/>
      <c r="W6774" s="46"/>
      <c r="X6774" s="91"/>
      <c r="Y6774" s="91"/>
      <c r="Z6774" s="91"/>
      <c r="AA6774" s="91"/>
    </row>
    <row r="6775" spans="2:27" ht="18" thickBot="1" x14ac:dyDescent="0.5">
      <c r="B6775" s="56" t="s">
        <v>10</v>
      </c>
      <c r="C6775" s="47"/>
      <c r="D6775" s="47"/>
      <c r="E6775" s="47"/>
      <c r="F6775" s="47"/>
      <c r="G6775" s="47"/>
      <c r="H6775" s="47"/>
      <c r="I6775" s="47"/>
      <c r="J6775" s="47"/>
      <c r="K6775" s="47"/>
      <c r="L6775" s="47"/>
      <c r="M6775" s="47"/>
      <c r="N6775" s="47"/>
      <c r="O6775" s="47"/>
      <c r="P6775" s="47"/>
      <c r="Q6775" s="47"/>
      <c r="R6775" s="47"/>
      <c r="S6775" s="47"/>
      <c r="T6775" s="47"/>
      <c r="U6775" s="47"/>
      <c r="V6775" s="47"/>
      <c r="W6775" s="47"/>
      <c r="X6775" s="91"/>
      <c r="Y6775" s="90"/>
      <c r="Z6775" s="91"/>
      <c r="AA6775" s="91"/>
    </row>
    <row r="6776" spans="2:27" ht="15" thickBot="1" x14ac:dyDescent="0.35">
      <c r="B6776" s="47" t="s">
        <v>11</v>
      </c>
      <c r="C6776" s="47"/>
      <c r="D6776" s="47"/>
      <c r="E6776" s="47"/>
      <c r="F6776" s="47"/>
      <c r="G6776" s="47"/>
      <c r="H6776" s="112"/>
      <c r="I6776" s="47"/>
      <c r="J6776" s="48" t="s">
        <v>5</v>
      </c>
      <c r="K6776" s="47" t="s">
        <v>12</v>
      </c>
      <c r="L6776" s="47"/>
      <c r="M6776" s="47"/>
      <c r="N6776" s="47"/>
      <c r="O6776" s="47"/>
      <c r="P6776" s="47"/>
      <c r="Q6776" s="47"/>
      <c r="R6776" s="47"/>
      <c r="S6776" s="47"/>
      <c r="T6776" s="47"/>
      <c r="U6776" s="47"/>
      <c r="V6776" s="47"/>
      <c r="W6776" s="47"/>
      <c r="X6776" s="91">
        <f>H6777</f>
        <v>0</v>
      </c>
      <c r="Y6776" s="91">
        <f>H6778</f>
        <v>0</v>
      </c>
      <c r="Z6776" s="91">
        <f>H6779</f>
        <v>0</v>
      </c>
      <c r="AA6776" s="91">
        <f>H6780</f>
        <v>0</v>
      </c>
    </row>
    <row r="6777" spans="2:27" ht="15" thickBot="1" x14ac:dyDescent="0.35">
      <c r="B6777" s="47" t="s">
        <v>13</v>
      </c>
      <c r="C6777" s="47"/>
      <c r="D6777" s="47"/>
      <c r="E6777" s="47"/>
      <c r="F6777" s="47"/>
      <c r="G6777" s="47"/>
      <c r="H6777" s="112"/>
      <c r="I6777" s="59"/>
      <c r="J6777" s="48" t="s">
        <v>5</v>
      </c>
      <c r="K6777" s="47" t="s">
        <v>15</v>
      </c>
      <c r="L6777" s="47"/>
      <c r="M6777" s="47"/>
      <c r="N6777" s="47"/>
      <c r="O6777" s="47"/>
      <c r="P6777" s="47"/>
      <c r="Q6777" s="47"/>
      <c r="R6777" s="47"/>
      <c r="S6777" s="47"/>
      <c r="T6777" s="47"/>
      <c r="U6777" s="47"/>
      <c r="V6777" s="47"/>
      <c r="W6777" s="47"/>
      <c r="X6777" s="91"/>
      <c r="Y6777" s="91"/>
      <c r="Z6777" s="91"/>
      <c r="AA6777" s="91"/>
    </row>
    <row r="6778" spans="2:27" ht="15" thickBot="1" x14ac:dyDescent="0.35">
      <c r="B6778" s="47" t="s">
        <v>16</v>
      </c>
      <c r="C6778" s="47"/>
      <c r="D6778" s="47"/>
      <c r="E6778" s="47"/>
      <c r="F6778" s="47"/>
      <c r="G6778" s="47"/>
      <c r="H6778" s="137"/>
      <c r="I6778" s="47"/>
      <c r="J6778" s="48" t="s">
        <v>5</v>
      </c>
      <c r="K6778" s="47" t="s">
        <v>17</v>
      </c>
      <c r="L6778" s="47"/>
      <c r="M6778" s="47"/>
      <c r="N6778" s="47"/>
      <c r="O6778" s="47"/>
      <c r="P6778" s="47"/>
      <c r="Q6778" s="47"/>
      <c r="R6778" s="47"/>
      <c r="S6778" s="47"/>
      <c r="T6778" s="47"/>
      <c r="U6778" s="47"/>
      <c r="V6778" s="47"/>
      <c r="W6778" s="47"/>
      <c r="X6778" s="91"/>
      <c r="Y6778" s="91"/>
      <c r="Z6778" s="91"/>
      <c r="AA6778" s="91"/>
    </row>
    <row r="6779" spans="2:27" ht="15" thickBot="1" x14ac:dyDescent="0.35">
      <c r="B6779" s="47" t="str">
        <f>IF(H6778="Erdgas","Nettorechnungsbetrag (Erdgas)",IF(H6778="Strom","Nettorechnungsbetrag (Strom)",IF(H6778="Wärme/Kälte","Nettorechnungsbetrag (Wärme/Kälte)","Bitte Energieart auswählen!")))</f>
        <v>Bitte Energieart auswählen!</v>
      </c>
      <c r="C6779" s="47"/>
      <c r="D6779" s="47"/>
      <c r="E6779" s="47"/>
      <c r="F6779" s="47"/>
      <c r="G6779" s="47"/>
      <c r="H6779" s="113"/>
      <c r="I6779" s="60" t="s">
        <v>18</v>
      </c>
      <c r="J6779" s="48" t="s">
        <v>5</v>
      </c>
      <c r="K6779" s="47" t="str">
        <f>IF(H6778="Erdgas","Erdgaskosten exkl. Steuern, Abgaben, Netzentgelte, etc.",IF(H6778="Strom","Stromkosten exkl. Steuern, Abgaben, Netzentgelte, etc.",IF(H6778="Wärme/Kälte","Wärme-/Kältekosten exkl. Steuern, Abgaben, Netzentgelte, etc.","Bitte Energieart auswählen!")))</f>
        <v>Bitte Energieart auswählen!</v>
      </c>
      <c r="L6779" s="47"/>
      <c r="M6779" s="47"/>
      <c r="N6779" s="47"/>
      <c r="O6779" s="47"/>
      <c r="P6779" s="47"/>
      <c r="Q6779" s="47"/>
      <c r="R6779" s="47"/>
      <c r="S6779" s="47"/>
      <c r="T6779" s="47"/>
      <c r="U6779" s="47"/>
      <c r="V6779" s="47"/>
      <c r="W6779" s="47"/>
      <c r="X6779" s="91"/>
      <c r="Y6779" s="91"/>
      <c r="Z6779" s="91"/>
      <c r="AA6779" s="91"/>
    </row>
    <row r="6780" spans="2:27" ht="15" thickBot="1" x14ac:dyDescent="0.35">
      <c r="B6780" s="47" t="str">
        <f>IF(AND(H6778="Erdgas",H6777="Nein"),"Erdgasverbrauch in kWh gem. letzter Jahresabrechnung",IF(H6778="Erdgas","Erdgasverbrauch in kWh im Kalenderjahr 2021",IF(AND(H6778="Strom",H6777="Nein"),"Stromverbrauch in kWh gem. letzter Jahresabrechnung",IF(H6778="Strom","Stromverbrauch in kWh im Kalenderjahr 2021",IF(AND(H6778="Wärme/Kälte",H6777="Nein"),"Wärme-/Kälteverbrauch in kWh gem. letzter Jahresabrechnung",IF(H6778="Wärme/Kälte","Wärme-/Kälteverbrauch in kWh im Kalenderjahr 2021","Bitte Energieart auswählen!"))))))</f>
        <v>Bitte Energieart auswählen!</v>
      </c>
      <c r="C6780" s="47"/>
      <c r="D6780" s="47"/>
      <c r="E6780" s="47"/>
      <c r="F6780" s="47"/>
      <c r="G6780" s="47"/>
      <c r="H6780" s="114"/>
      <c r="I6780" s="60" t="s">
        <v>19</v>
      </c>
      <c r="J6780" s="48" t="s">
        <v>5</v>
      </c>
      <c r="K6780" s="47" t="str">
        <f>IF(H6777="Nein",IF(H6778="Erdgas","Den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endet."),IF(H6778="Erdgas","Bitte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80" s="47"/>
      <c r="M6780" s="47"/>
      <c r="N6780" s="47"/>
      <c r="O6780" s="47"/>
      <c r="P6780" s="47"/>
      <c r="Q6780" s="47"/>
      <c r="R6780" s="47"/>
      <c r="S6780" s="47"/>
      <c r="T6780" s="47"/>
      <c r="U6780" s="47"/>
      <c r="V6780" s="47"/>
      <c r="W6780" s="47"/>
      <c r="X6780" s="91"/>
      <c r="Y6780" s="91"/>
      <c r="Z6780" s="91"/>
      <c r="AA6780" s="91"/>
    </row>
    <row r="6781" spans="2:27" x14ac:dyDescent="0.3">
      <c r="B6781" s="46"/>
      <c r="C6781" s="46"/>
      <c r="D6781" s="46"/>
      <c r="E6781" s="46"/>
      <c r="F6781" s="46"/>
      <c r="G6781" s="46"/>
      <c r="H6781" s="46"/>
      <c r="I6781" s="46"/>
      <c r="J6781" s="46"/>
      <c r="K6781" s="46"/>
      <c r="L6781" s="46"/>
      <c r="M6781" s="46"/>
      <c r="N6781" s="46"/>
      <c r="O6781" s="46"/>
      <c r="P6781" s="46"/>
      <c r="Q6781" s="46"/>
      <c r="R6781" s="46"/>
      <c r="S6781" s="46"/>
      <c r="T6781" s="46"/>
      <c r="U6781" s="46"/>
      <c r="V6781" s="46"/>
      <c r="W6781" s="46"/>
      <c r="X6781" s="91"/>
      <c r="Y6781" s="91"/>
      <c r="Z6781" s="91"/>
      <c r="AA6781" s="91"/>
    </row>
    <row r="6782" spans="2:27" ht="18" thickBot="1" x14ac:dyDescent="0.5">
      <c r="B6782" s="56" t="s">
        <v>10</v>
      </c>
      <c r="C6782" s="47"/>
      <c r="D6782" s="47"/>
      <c r="E6782" s="47"/>
      <c r="F6782" s="47"/>
      <c r="G6782" s="47"/>
      <c r="H6782" s="47"/>
      <c r="I6782" s="47"/>
      <c r="J6782" s="47"/>
      <c r="K6782" s="47"/>
      <c r="L6782" s="47"/>
      <c r="M6782" s="47"/>
      <c r="N6782" s="47"/>
      <c r="O6782" s="47"/>
      <c r="P6782" s="47"/>
      <c r="Q6782" s="47"/>
      <c r="R6782" s="47"/>
      <c r="S6782" s="47"/>
      <c r="T6782" s="47"/>
      <c r="U6782" s="47"/>
      <c r="V6782" s="47"/>
      <c r="W6782" s="47"/>
      <c r="X6782" s="91"/>
      <c r="Y6782" s="90"/>
      <c r="Z6782" s="91"/>
      <c r="AA6782" s="91"/>
    </row>
    <row r="6783" spans="2:27" ht="15" thickBot="1" x14ac:dyDescent="0.35">
      <c r="B6783" s="47" t="s">
        <v>11</v>
      </c>
      <c r="C6783" s="47"/>
      <c r="D6783" s="47"/>
      <c r="E6783" s="47"/>
      <c r="F6783" s="47"/>
      <c r="G6783" s="47"/>
      <c r="H6783" s="112"/>
      <c r="I6783" s="47"/>
      <c r="J6783" s="48" t="s">
        <v>5</v>
      </c>
      <c r="K6783" s="47" t="s">
        <v>12</v>
      </c>
      <c r="L6783" s="47"/>
      <c r="M6783" s="47"/>
      <c r="N6783" s="47"/>
      <c r="O6783" s="47"/>
      <c r="P6783" s="47"/>
      <c r="Q6783" s="47"/>
      <c r="R6783" s="47"/>
      <c r="S6783" s="47"/>
      <c r="T6783" s="47"/>
      <c r="U6783" s="47"/>
      <c r="V6783" s="47"/>
      <c r="W6783" s="47"/>
      <c r="X6783" s="91">
        <f>H6784</f>
        <v>0</v>
      </c>
      <c r="Y6783" s="91">
        <f>H6785</f>
        <v>0</v>
      </c>
      <c r="Z6783" s="91">
        <f>H6786</f>
        <v>0</v>
      </c>
      <c r="AA6783" s="91">
        <f>H6787</f>
        <v>0</v>
      </c>
    </row>
    <row r="6784" spans="2:27" ht="15" thickBot="1" x14ac:dyDescent="0.35">
      <c r="B6784" s="47" t="s">
        <v>13</v>
      </c>
      <c r="C6784" s="47"/>
      <c r="D6784" s="47"/>
      <c r="E6784" s="47"/>
      <c r="F6784" s="47"/>
      <c r="G6784" s="47"/>
      <c r="H6784" s="112"/>
      <c r="I6784" s="59"/>
      <c r="J6784" s="48" t="s">
        <v>5</v>
      </c>
      <c r="K6784" s="47" t="s">
        <v>15</v>
      </c>
      <c r="L6784" s="47"/>
      <c r="M6784" s="47"/>
      <c r="N6784" s="47"/>
      <c r="O6784" s="47"/>
      <c r="P6784" s="47"/>
      <c r="Q6784" s="47"/>
      <c r="R6784" s="47"/>
      <c r="S6784" s="47"/>
      <c r="T6784" s="47"/>
      <c r="U6784" s="47"/>
      <c r="V6784" s="47"/>
      <c r="W6784" s="47"/>
      <c r="X6784" s="91"/>
      <c r="Y6784" s="91"/>
      <c r="Z6784" s="91"/>
      <c r="AA6784" s="91"/>
    </row>
    <row r="6785" spans="2:27" ht="15" thickBot="1" x14ac:dyDescent="0.35">
      <c r="B6785" s="47" t="s">
        <v>16</v>
      </c>
      <c r="C6785" s="47"/>
      <c r="D6785" s="47"/>
      <c r="E6785" s="47"/>
      <c r="F6785" s="47"/>
      <c r="G6785" s="47"/>
      <c r="H6785" s="137"/>
      <c r="I6785" s="47"/>
      <c r="J6785" s="48" t="s">
        <v>5</v>
      </c>
      <c r="K6785" s="47" t="s">
        <v>17</v>
      </c>
      <c r="L6785" s="47"/>
      <c r="M6785" s="47"/>
      <c r="N6785" s="47"/>
      <c r="O6785" s="47"/>
      <c r="P6785" s="47"/>
      <c r="Q6785" s="47"/>
      <c r="R6785" s="47"/>
      <c r="S6785" s="47"/>
      <c r="T6785" s="47"/>
      <c r="U6785" s="47"/>
      <c r="V6785" s="47"/>
      <c r="W6785" s="47"/>
      <c r="X6785" s="91"/>
      <c r="Y6785" s="91"/>
      <c r="Z6785" s="91"/>
      <c r="AA6785" s="91"/>
    </row>
    <row r="6786" spans="2:27" ht="15" thickBot="1" x14ac:dyDescent="0.35">
      <c r="B6786" s="47" t="str">
        <f>IF(H6785="Erdgas","Nettorechnungsbetrag (Erdgas)",IF(H6785="Strom","Nettorechnungsbetrag (Strom)",IF(H6785="Wärme/Kälte","Nettorechnungsbetrag (Wärme/Kälte)","Bitte Energieart auswählen!")))</f>
        <v>Bitte Energieart auswählen!</v>
      </c>
      <c r="C6786" s="47"/>
      <c r="D6786" s="47"/>
      <c r="E6786" s="47"/>
      <c r="F6786" s="47"/>
      <c r="G6786" s="47"/>
      <c r="H6786" s="113"/>
      <c r="I6786" s="60" t="s">
        <v>18</v>
      </c>
      <c r="J6786" s="48" t="s">
        <v>5</v>
      </c>
      <c r="K6786" s="47" t="str">
        <f>IF(H6785="Erdgas","Erdgaskosten exkl. Steuern, Abgaben, Netzentgelte, etc.",IF(H6785="Strom","Stromkosten exkl. Steuern, Abgaben, Netzentgelte, etc.",IF(H6785="Wärme/Kälte","Wärme-/Kältekosten exkl. Steuern, Abgaben, Netzentgelte, etc.","Bitte Energieart auswählen!")))</f>
        <v>Bitte Energieart auswählen!</v>
      </c>
      <c r="L6786" s="47"/>
      <c r="M6786" s="47"/>
      <c r="N6786" s="47"/>
      <c r="O6786" s="47"/>
      <c r="P6786" s="47"/>
      <c r="Q6786" s="47"/>
      <c r="R6786" s="47"/>
      <c r="S6786" s="47"/>
      <c r="T6786" s="47"/>
      <c r="U6786" s="47"/>
      <c r="V6786" s="47"/>
      <c r="W6786" s="47"/>
      <c r="X6786" s="91"/>
      <c r="Y6786" s="91"/>
      <c r="Z6786" s="91"/>
      <c r="AA6786" s="91"/>
    </row>
    <row r="6787" spans="2:27" ht="15" thickBot="1" x14ac:dyDescent="0.35">
      <c r="B6787" s="47" t="str">
        <f>IF(AND(H6785="Erdgas",H6784="Nein"),"Erdgasverbrauch in kWh gem. letzter Jahresabrechnung",IF(H6785="Erdgas","Erdgasverbrauch in kWh im Kalenderjahr 2021",IF(AND(H6785="Strom",H6784="Nein"),"Stromverbrauch in kWh gem. letzter Jahresabrechnung",IF(H6785="Strom","Stromverbrauch in kWh im Kalenderjahr 2021",IF(AND(H6785="Wärme/Kälte",H6784="Nein"),"Wärme-/Kälteverbrauch in kWh gem. letzter Jahresabrechnung",IF(H6785="Wärme/Kälte","Wärme-/Kälteverbrauch in kWh im Kalenderjahr 2021","Bitte Energieart auswählen!"))))))</f>
        <v>Bitte Energieart auswählen!</v>
      </c>
      <c r="C6787" s="47"/>
      <c r="D6787" s="47"/>
      <c r="E6787" s="47"/>
      <c r="F6787" s="47"/>
      <c r="G6787" s="47"/>
      <c r="H6787" s="114"/>
      <c r="I6787" s="60" t="s">
        <v>19</v>
      </c>
      <c r="J6787" s="48" t="s">
        <v>5</v>
      </c>
      <c r="K6787" s="47" t="str">
        <f>IF(H6784="Nein",IF(H6785="Erdgas","Den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endet."),IF(H6785="Erdgas","Bitte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87" s="47"/>
      <c r="M6787" s="47"/>
      <c r="N6787" s="47"/>
      <c r="O6787" s="47"/>
      <c r="P6787" s="47"/>
      <c r="Q6787" s="47"/>
      <c r="R6787" s="47"/>
      <c r="S6787" s="47"/>
      <c r="T6787" s="47"/>
      <c r="U6787" s="47"/>
      <c r="V6787" s="47"/>
      <c r="W6787" s="47"/>
      <c r="X6787" s="91"/>
      <c r="Y6787" s="91"/>
      <c r="Z6787" s="91"/>
      <c r="AA6787" s="91"/>
    </row>
    <row r="6788" spans="2:27" x14ac:dyDescent="0.3">
      <c r="B6788" s="46"/>
      <c r="C6788" s="46"/>
      <c r="D6788" s="46"/>
      <c r="E6788" s="46"/>
      <c r="F6788" s="46"/>
      <c r="G6788" s="46"/>
      <c r="H6788" s="46"/>
      <c r="I6788" s="46"/>
      <c r="J6788" s="46"/>
      <c r="K6788" s="46"/>
      <c r="L6788" s="46"/>
      <c r="M6788" s="46"/>
      <c r="N6788" s="46"/>
      <c r="O6788" s="46"/>
      <c r="P6788" s="46"/>
      <c r="Q6788" s="46"/>
      <c r="R6788" s="46"/>
      <c r="S6788" s="46"/>
      <c r="T6788" s="46"/>
      <c r="U6788" s="46"/>
      <c r="V6788" s="46"/>
      <c r="W6788" s="46"/>
      <c r="X6788" s="91"/>
      <c r="Y6788" s="91"/>
      <c r="Z6788" s="91"/>
      <c r="AA6788" s="91"/>
    </row>
    <row r="6789" spans="2:27" ht="18" thickBot="1" x14ac:dyDescent="0.5">
      <c r="B6789" s="56" t="s">
        <v>10</v>
      </c>
      <c r="C6789" s="47"/>
      <c r="D6789" s="47"/>
      <c r="E6789" s="47"/>
      <c r="F6789" s="47"/>
      <c r="G6789" s="47"/>
      <c r="H6789" s="47"/>
      <c r="I6789" s="47"/>
      <c r="J6789" s="47"/>
      <c r="K6789" s="47"/>
      <c r="L6789" s="47"/>
      <c r="M6789" s="47"/>
      <c r="N6789" s="47"/>
      <c r="O6789" s="47"/>
      <c r="P6789" s="47"/>
      <c r="Q6789" s="47"/>
      <c r="R6789" s="47"/>
      <c r="S6789" s="47"/>
      <c r="T6789" s="47"/>
      <c r="U6789" s="47"/>
      <c r="V6789" s="47"/>
      <c r="W6789" s="47"/>
      <c r="X6789" s="91"/>
      <c r="Y6789" s="90"/>
      <c r="Z6789" s="91"/>
      <c r="AA6789" s="91"/>
    </row>
    <row r="6790" spans="2:27" ht="15" thickBot="1" x14ac:dyDescent="0.35">
      <c r="B6790" s="47" t="s">
        <v>11</v>
      </c>
      <c r="C6790" s="47"/>
      <c r="D6790" s="47"/>
      <c r="E6790" s="47"/>
      <c r="F6790" s="47"/>
      <c r="G6790" s="47"/>
      <c r="H6790" s="112"/>
      <c r="I6790" s="47"/>
      <c r="J6790" s="48" t="s">
        <v>5</v>
      </c>
      <c r="K6790" s="47" t="s">
        <v>12</v>
      </c>
      <c r="L6790" s="47"/>
      <c r="M6790" s="47"/>
      <c r="N6790" s="47"/>
      <c r="O6790" s="47"/>
      <c r="P6790" s="47"/>
      <c r="Q6790" s="47"/>
      <c r="R6790" s="47"/>
      <c r="S6790" s="47"/>
      <c r="T6790" s="47"/>
      <c r="U6790" s="47"/>
      <c r="V6790" s="47"/>
      <c r="W6790" s="47"/>
      <c r="X6790" s="91">
        <f>H6791</f>
        <v>0</v>
      </c>
      <c r="Y6790" s="91">
        <f>H6792</f>
        <v>0</v>
      </c>
      <c r="Z6790" s="91">
        <f>H6793</f>
        <v>0</v>
      </c>
      <c r="AA6790" s="91">
        <f>H6794</f>
        <v>0</v>
      </c>
    </row>
    <row r="6791" spans="2:27" ht="15" thickBot="1" x14ac:dyDescent="0.35">
      <c r="B6791" s="47" t="s">
        <v>13</v>
      </c>
      <c r="C6791" s="47"/>
      <c r="D6791" s="47"/>
      <c r="E6791" s="47"/>
      <c r="F6791" s="47"/>
      <c r="G6791" s="47"/>
      <c r="H6791" s="112"/>
      <c r="I6791" s="59"/>
      <c r="J6791" s="48" t="s">
        <v>5</v>
      </c>
      <c r="K6791" s="47" t="s">
        <v>15</v>
      </c>
      <c r="L6791" s="47"/>
      <c r="M6791" s="47"/>
      <c r="N6791" s="47"/>
      <c r="O6791" s="47"/>
      <c r="P6791" s="47"/>
      <c r="Q6791" s="47"/>
      <c r="R6791" s="47"/>
      <c r="S6791" s="47"/>
      <c r="T6791" s="47"/>
      <c r="U6791" s="47"/>
      <c r="V6791" s="47"/>
      <c r="W6791" s="47"/>
      <c r="X6791" s="91"/>
      <c r="Y6791" s="91"/>
      <c r="Z6791" s="91"/>
      <c r="AA6791" s="91"/>
    </row>
    <row r="6792" spans="2:27" ht="15" thickBot="1" x14ac:dyDescent="0.35">
      <c r="B6792" s="47" t="s">
        <v>16</v>
      </c>
      <c r="C6792" s="47"/>
      <c r="D6792" s="47"/>
      <c r="E6792" s="47"/>
      <c r="F6792" s="47"/>
      <c r="G6792" s="47"/>
      <c r="H6792" s="137"/>
      <c r="I6792" s="47"/>
      <c r="J6792" s="48" t="s">
        <v>5</v>
      </c>
      <c r="K6792" s="47" t="s">
        <v>17</v>
      </c>
      <c r="L6792" s="47"/>
      <c r="M6792" s="47"/>
      <c r="N6792" s="47"/>
      <c r="O6792" s="47"/>
      <c r="P6792" s="47"/>
      <c r="Q6792" s="47"/>
      <c r="R6792" s="47"/>
      <c r="S6792" s="47"/>
      <c r="T6792" s="47"/>
      <c r="U6792" s="47"/>
      <c r="V6792" s="47"/>
      <c r="W6792" s="47"/>
      <c r="X6792" s="91"/>
      <c r="Y6792" s="91"/>
      <c r="Z6792" s="91"/>
      <c r="AA6792" s="91"/>
    </row>
    <row r="6793" spans="2:27" ht="15" thickBot="1" x14ac:dyDescent="0.35">
      <c r="B6793" s="47" t="str">
        <f>IF(H6792="Erdgas","Nettorechnungsbetrag (Erdgas)",IF(H6792="Strom","Nettorechnungsbetrag (Strom)",IF(H6792="Wärme/Kälte","Nettorechnungsbetrag (Wärme/Kälte)","Bitte Energieart auswählen!")))</f>
        <v>Bitte Energieart auswählen!</v>
      </c>
      <c r="C6793" s="47"/>
      <c r="D6793" s="47"/>
      <c r="E6793" s="47"/>
      <c r="F6793" s="47"/>
      <c r="G6793" s="47"/>
      <c r="H6793" s="113"/>
      <c r="I6793" s="60" t="s">
        <v>18</v>
      </c>
      <c r="J6793" s="48" t="s">
        <v>5</v>
      </c>
      <c r="K6793" s="47" t="str">
        <f>IF(H6792="Erdgas","Erdgaskosten exkl. Steuern, Abgaben, Netzentgelte, etc.",IF(H6792="Strom","Stromkosten exkl. Steuern, Abgaben, Netzentgelte, etc.",IF(H6792="Wärme/Kälte","Wärme-/Kältekosten exkl. Steuern, Abgaben, Netzentgelte, etc.","Bitte Energieart auswählen!")))</f>
        <v>Bitte Energieart auswählen!</v>
      </c>
      <c r="L6793" s="47"/>
      <c r="M6793" s="47"/>
      <c r="N6793" s="47"/>
      <c r="O6793" s="47"/>
      <c r="P6793" s="47"/>
      <c r="Q6793" s="47"/>
      <c r="R6793" s="47"/>
      <c r="S6793" s="47"/>
      <c r="T6793" s="47"/>
      <c r="U6793" s="47"/>
      <c r="V6793" s="47"/>
      <c r="W6793" s="47"/>
      <c r="X6793" s="91"/>
      <c r="Y6793" s="91"/>
      <c r="Z6793" s="91"/>
      <c r="AA6793" s="91"/>
    </row>
    <row r="6794" spans="2:27" ht="15" thickBot="1" x14ac:dyDescent="0.35">
      <c r="B6794" s="47" t="str">
        <f>IF(AND(H6792="Erdgas",H6791="Nein"),"Erdgasverbrauch in kWh gem. letzter Jahresabrechnung",IF(H6792="Erdgas","Erdgasverbrauch in kWh im Kalenderjahr 2021",IF(AND(H6792="Strom",H6791="Nein"),"Stromverbrauch in kWh gem. letzter Jahresabrechnung",IF(H6792="Strom","Stromverbrauch in kWh im Kalenderjahr 2021",IF(AND(H6792="Wärme/Kälte",H6791="Nein"),"Wärme-/Kälteverbrauch in kWh gem. letzter Jahresabrechnung",IF(H6792="Wärme/Kälte","Wärme-/Kälteverbrauch in kWh im Kalenderjahr 2021","Bitte Energieart auswählen!"))))))</f>
        <v>Bitte Energieart auswählen!</v>
      </c>
      <c r="C6794" s="47"/>
      <c r="D6794" s="47"/>
      <c r="E6794" s="47"/>
      <c r="F6794" s="47"/>
      <c r="G6794" s="47"/>
      <c r="H6794" s="114"/>
      <c r="I6794" s="60" t="s">
        <v>19</v>
      </c>
      <c r="J6794" s="48" t="s">
        <v>5</v>
      </c>
      <c r="K6794" s="47" t="str">
        <f>IF(H6791="Nein",IF(H6792="Erdgas","Den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endet."),IF(H6792="Erdgas","Bitte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794" s="47"/>
      <c r="M6794" s="47"/>
      <c r="N6794" s="47"/>
      <c r="O6794" s="47"/>
      <c r="P6794" s="47"/>
      <c r="Q6794" s="47"/>
      <c r="R6794" s="47"/>
      <c r="S6794" s="47"/>
      <c r="T6794" s="47"/>
      <c r="U6794" s="47"/>
      <c r="V6794" s="47"/>
      <c r="W6794" s="47"/>
      <c r="X6794" s="91"/>
      <c r="Y6794" s="91"/>
      <c r="Z6794" s="91"/>
      <c r="AA6794" s="91"/>
    </row>
    <row r="6795" spans="2:27" x14ac:dyDescent="0.3">
      <c r="B6795" s="46"/>
      <c r="C6795" s="46"/>
      <c r="D6795" s="46"/>
      <c r="E6795" s="46"/>
      <c r="F6795" s="46"/>
      <c r="G6795" s="46"/>
      <c r="H6795" s="46"/>
      <c r="I6795" s="46"/>
      <c r="J6795" s="46"/>
      <c r="K6795" s="46"/>
      <c r="L6795" s="46"/>
      <c r="M6795" s="46"/>
      <c r="N6795" s="46"/>
      <c r="O6795" s="46"/>
      <c r="P6795" s="46"/>
      <c r="Q6795" s="46"/>
      <c r="R6795" s="46"/>
      <c r="S6795" s="46"/>
      <c r="T6795" s="46"/>
      <c r="U6795" s="46"/>
      <c r="V6795" s="46"/>
      <c r="W6795" s="46"/>
      <c r="X6795" s="91"/>
      <c r="Y6795" s="91"/>
      <c r="Z6795" s="91"/>
      <c r="AA6795" s="91"/>
    </row>
    <row r="6796" spans="2:27" ht="18" thickBot="1" x14ac:dyDescent="0.5">
      <c r="B6796" s="56" t="s">
        <v>10</v>
      </c>
      <c r="C6796" s="47"/>
      <c r="D6796" s="47"/>
      <c r="E6796" s="47"/>
      <c r="F6796" s="47"/>
      <c r="G6796" s="47"/>
      <c r="H6796" s="47"/>
      <c r="I6796" s="47"/>
      <c r="J6796" s="47"/>
      <c r="K6796" s="47"/>
      <c r="L6796" s="47"/>
      <c r="M6796" s="47"/>
      <c r="N6796" s="47"/>
      <c r="O6796" s="47"/>
      <c r="P6796" s="47"/>
      <c r="Q6796" s="47"/>
      <c r="R6796" s="47"/>
      <c r="S6796" s="47"/>
      <c r="T6796" s="47"/>
      <c r="U6796" s="47"/>
      <c r="V6796" s="47"/>
      <c r="W6796" s="47"/>
      <c r="X6796" s="91"/>
      <c r="Y6796" s="90"/>
      <c r="Z6796" s="91"/>
      <c r="AA6796" s="91"/>
    </row>
    <row r="6797" spans="2:27" ht="15" thickBot="1" x14ac:dyDescent="0.35">
      <c r="B6797" s="47" t="s">
        <v>11</v>
      </c>
      <c r="C6797" s="47"/>
      <c r="D6797" s="47"/>
      <c r="E6797" s="47"/>
      <c r="F6797" s="47"/>
      <c r="G6797" s="47"/>
      <c r="H6797" s="112"/>
      <c r="I6797" s="47"/>
      <c r="J6797" s="48" t="s">
        <v>5</v>
      </c>
      <c r="K6797" s="47" t="s">
        <v>12</v>
      </c>
      <c r="L6797" s="47"/>
      <c r="M6797" s="47"/>
      <c r="N6797" s="47"/>
      <c r="O6797" s="47"/>
      <c r="P6797" s="47"/>
      <c r="Q6797" s="47"/>
      <c r="R6797" s="47"/>
      <c r="S6797" s="47"/>
      <c r="T6797" s="47"/>
      <c r="U6797" s="47"/>
      <c r="V6797" s="47"/>
      <c r="W6797" s="47"/>
      <c r="X6797" s="91">
        <f>H6798</f>
        <v>0</v>
      </c>
      <c r="Y6797" s="91">
        <f>H6799</f>
        <v>0</v>
      </c>
      <c r="Z6797" s="91">
        <f>H6800</f>
        <v>0</v>
      </c>
      <c r="AA6797" s="91">
        <f>H6801</f>
        <v>0</v>
      </c>
    </row>
    <row r="6798" spans="2:27" ht="15" thickBot="1" x14ac:dyDescent="0.35">
      <c r="B6798" s="47" t="s">
        <v>13</v>
      </c>
      <c r="C6798" s="47"/>
      <c r="D6798" s="47"/>
      <c r="E6798" s="47"/>
      <c r="F6798" s="47"/>
      <c r="G6798" s="47"/>
      <c r="H6798" s="112"/>
      <c r="I6798" s="59"/>
      <c r="J6798" s="48" t="s">
        <v>5</v>
      </c>
      <c r="K6798" s="47" t="s">
        <v>15</v>
      </c>
      <c r="L6798" s="47"/>
      <c r="M6798" s="47"/>
      <c r="N6798" s="47"/>
      <c r="O6798" s="47"/>
      <c r="P6798" s="47"/>
      <c r="Q6798" s="47"/>
      <c r="R6798" s="47"/>
      <c r="S6798" s="47"/>
      <c r="T6798" s="47"/>
      <c r="U6798" s="47"/>
      <c r="V6798" s="47"/>
      <c r="W6798" s="47"/>
      <c r="X6798" s="91"/>
      <c r="Y6798" s="91"/>
      <c r="Z6798" s="91"/>
      <c r="AA6798" s="91"/>
    </row>
    <row r="6799" spans="2:27" ht="15" thickBot="1" x14ac:dyDescent="0.35">
      <c r="B6799" s="47" t="s">
        <v>16</v>
      </c>
      <c r="C6799" s="47"/>
      <c r="D6799" s="47"/>
      <c r="E6799" s="47"/>
      <c r="F6799" s="47"/>
      <c r="G6799" s="47"/>
      <c r="H6799" s="137"/>
      <c r="I6799" s="47"/>
      <c r="J6799" s="48" t="s">
        <v>5</v>
      </c>
      <c r="K6799" s="47" t="s">
        <v>17</v>
      </c>
      <c r="L6799" s="47"/>
      <c r="M6799" s="47"/>
      <c r="N6799" s="47"/>
      <c r="O6799" s="47"/>
      <c r="P6799" s="47"/>
      <c r="Q6799" s="47"/>
      <c r="R6799" s="47"/>
      <c r="S6799" s="47"/>
      <c r="T6799" s="47"/>
      <c r="U6799" s="47"/>
      <c r="V6799" s="47"/>
      <c r="W6799" s="47"/>
      <c r="X6799" s="91"/>
      <c r="Y6799" s="91"/>
      <c r="Z6799" s="91"/>
      <c r="AA6799" s="91"/>
    </row>
    <row r="6800" spans="2:27" ht="15" thickBot="1" x14ac:dyDescent="0.35">
      <c r="B6800" s="47" t="str">
        <f>IF(H6799="Erdgas","Nettorechnungsbetrag (Erdgas)",IF(H6799="Strom","Nettorechnungsbetrag (Strom)",IF(H6799="Wärme/Kälte","Nettorechnungsbetrag (Wärme/Kälte)","Bitte Energieart auswählen!")))</f>
        <v>Bitte Energieart auswählen!</v>
      </c>
      <c r="C6800" s="47"/>
      <c r="D6800" s="47"/>
      <c r="E6800" s="47"/>
      <c r="F6800" s="47"/>
      <c r="G6800" s="47"/>
      <c r="H6800" s="113"/>
      <c r="I6800" s="60" t="s">
        <v>18</v>
      </c>
      <c r="J6800" s="48" t="s">
        <v>5</v>
      </c>
      <c r="K6800" s="47" t="str">
        <f>IF(H6799="Erdgas","Erdgaskosten exkl. Steuern, Abgaben, Netzentgelte, etc.",IF(H6799="Strom","Stromkosten exkl. Steuern, Abgaben, Netzentgelte, etc.",IF(H6799="Wärme/Kälte","Wärme-/Kältekosten exkl. Steuern, Abgaben, Netzentgelte, etc.","Bitte Energieart auswählen!")))</f>
        <v>Bitte Energieart auswählen!</v>
      </c>
      <c r="L6800" s="47"/>
      <c r="M6800" s="47"/>
      <c r="N6800" s="47"/>
      <c r="O6800" s="47"/>
      <c r="P6800" s="47"/>
      <c r="Q6800" s="47"/>
      <c r="R6800" s="47"/>
      <c r="S6800" s="47"/>
      <c r="T6800" s="47"/>
      <c r="U6800" s="47"/>
      <c r="V6800" s="47"/>
      <c r="W6800" s="47"/>
      <c r="X6800" s="91"/>
      <c r="Y6800" s="91"/>
      <c r="Z6800" s="91"/>
      <c r="AA6800" s="91"/>
    </row>
    <row r="6801" spans="2:27" ht="15" thickBot="1" x14ac:dyDescent="0.35">
      <c r="B6801" s="47" t="str">
        <f>IF(AND(H6799="Erdgas",H6798="Nein"),"Erdgasverbrauch in kWh gem. letzter Jahresabrechnung",IF(H6799="Erdgas","Erdgasverbrauch in kWh im Kalenderjahr 2021",IF(AND(H6799="Strom",H6798="Nein"),"Stromverbrauch in kWh gem. letzter Jahresabrechnung",IF(H6799="Strom","Stromverbrauch in kWh im Kalenderjahr 2021",IF(AND(H6799="Wärme/Kälte",H6798="Nein"),"Wärme-/Kälteverbrauch in kWh gem. letzter Jahresabrechnung",IF(H6799="Wärme/Kälte","Wärme-/Kälteverbrauch in kWh im Kalenderjahr 2021","Bitte Energieart auswählen!"))))))</f>
        <v>Bitte Energieart auswählen!</v>
      </c>
      <c r="C6801" s="47"/>
      <c r="D6801" s="47"/>
      <c r="E6801" s="47"/>
      <c r="F6801" s="47"/>
      <c r="G6801" s="47"/>
      <c r="H6801" s="114"/>
      <c r="I6801" s="60" t="s">
        <v>19</v>
      </c>
      <c r="J6801" s="48" t="s">
        <v>5</v>
      </c>
      <c r="K6801" s="47" t="str">
        <f>IF(H6798="Nein",IF(H6799="Erdgas","Den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endet."),IF(H6799="Erdgas","Bitte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01" s="47"/>
      <c r="M6801" s="47"/>
      <c r="N6801" s="47"/>
      <c r="O6801" s="47"/>
      <c r="P6801" s="47"/>
      <c r="Q6801" s="47"/>
      <c r="R6801" s="47"/>
      <c r="S6801" s="47"/>
      <c r="T6801" s="47"/>
      <c r="U6801" s="47"/>
      <c r="V6801" s="47"/>
      <c r="W6801" s="47"/>
      <c r="X6801" s="91"/>
      <c r="Y6801" s="91"/>
      <c r="Z6801" s="91"/>
      <c r="AA6801" s="91"/>
    </row>
    <row r="6802" spans="2:27" x14ac:dyDescent="0.3">
      <c r="B6802" s="46"/>
      <c r="C6802" s="46"/>
      <c r="D6802" s="46"/>
      <c r="E6802" s="46"/>
      <c r="F6802" s="46"/>
      <c r="G6802" s="46"/>
      <c r="H6802" s="46"/>
      <c r="I6802" s="46"/>
      <c r="J6802" s="46"/>
      <c r="K6802" s="46"/>
      <c r="L6802" s="46"/>
      <c r="M6802" s="46"/>
      <c r="N6802" s="46"/>
      <c r="O6802" s="46"/>
      <c r="P6802" s="46"/>
      <c r="Q6802" s="46"/>
      <c r="R6802" s="46"/>
      <c r="S6802" s="46"/>
      <c r="T6802" s="46"/>
      <c r="U6802" s="46"/>
      <c r="V6802" s="46"/>
      <c r="W6802" s="46"/>
      <c r="X6802" s="91"/>
      <c r="Y6802" s="91"/>
      <c r="Z6802" s="91"/>
      <c r="AA6802" s="91"/>
    </row>
    <row r="6803" spans="2:27" ht="18" thickBot="1" x14ac:dyDescent="0.5">
      <c r="B6803" s="56" t="s">
        <v>10</v>
      </c>
      <c r="C6803" s="47"/>
      <c r="D6803" s="47"/>
      <c r="E6803" s="47"/>
      <c r="F6803" s="47"/>
      <c r="G6803" s="47"/>
      <c r="H6803" s="47"/>
      <c r="I6803" s="47"/>
      <c r="J6803" s="47"/>
      <c r="K6803" s="47"/>
      <c r="L6803" s="47"/>
      <c r="M6803" s="47"/>
      <c r="N6803" s="47"/>
      <c r="O6803" s="47"/>
      <c r="P6803" s="47"/>
      <c r="Q6803" s="47"/>
      <c r="R6803" s="47"/>
      <c r="S6803" s="47"/>
      <c r="T6803" s="47"/>
      <c r="U6803" s="47"/>
      <c r="V6803" s="47"/>
      <c r="W6803" s="47"/>
      <c r="X6803" s="91"/>
      <c r="Y6803" s="90"/>
      <c r="Z6803" s="91"/>
      <c r="AA6803" s="91"/>
    </row>
    <row r="6804" spans="2:27" ht="15" thickBot="1" x14ac:dyDescent="0.35">
      <c r="B6804" s="47" t="s">
        <v>11</v>
      </c>
      <c r="C6804" s="47"/>
      <c r="D6804" s="47"/>
      <c r="E6804" s="47"/>
      <c r="F6804" s="47"/>
      <c r="G6804" s="47"/>
      <c r="H6804" s="112"/>
      <c r="I6804" s="47"/>
      <c r="J6804" s="48" t="s">
        <v>5</v>
      </c>
      <c r="K6804" s="47" t="s">
        <v>12</v>
      </c>
      <c r="L6804" s="47"/>
      <c r="M6804" s="47"/>
      <c r="N6804" s="47"/>
      <c r="O6804" s="47"/>
      <c r="P6804" s="47"/>
      <c r="Q6804" s="47"/>
      <c r="R6804" s="47"/>
      <c r="S6804" s="47"/>
      <c r="T6804" s="47"/>
      <c r="U6804" s="47"/>
      <c r="V6804" s="47"/>
      <c r="W6804" s="47"/>
      <c r="X6804" s="91">
        <f>H6805</f>
        <v>0</v>
      </c>
      <c r="Y6804" s="91">
        <f>H6806</f>
        <v>0</v>
      </c>
      <c r="Z6804" s="91">
        <f>H6807</f>
        <v>0</v>
      </c>
      <c r="AA6804" s="91">
        <f>H6808</f>
        <v>0</v>
      </c>
    </row>
    <row r="6805" spans="2:27" ht="15" thickBot="1" x14ac:dyDescent="0.35">
      <c r="B6805" s="47" t="s">
        <v>13</v>
      </c>
      <c r="C6805" s="47"/>
      <c r="D6805" s="47"/>
      <c r="E6805" s="47"/>
      <c r="F6805" s="47"/>
      <c r="G6805" s="47"/>
      <c r="H6805" s="112"/>
      <c r="I6805" s="59"/>
      <c r="J6805" s="48" t="s">
        <v>5</v>
      </c>
      <c r="K6805" s="47" t="s">
        <v>15</v>
      </c>
      <c r="L6805" s="47"/>
      <c r="M6805" s="47"/>
      <c r="N6805" s="47"/>
      <c r="O6805" s="47"/>
      <c r="P6805" s="47"/>
      <c r="Q6805" s="47"/>
      <c r="R6805" s="47"/>
      <c r="S6805" s="47"/>
      <c r="T6805" s="47"/>
      <c r="U6805" s="47"/>
      <c r="V6805" s="47"/>
      <c r="W6805" s="47"/>
      <c r="X6805" s="91"/>
      <c r="Y6805" s="91"/>
      <c r="Z6805" s="91"/>
      <c r="AA6805" s="91"/>
    </row>
    <row r="6806" spans="2:27" ht="15" thickBot="1" x14ac:dyDescent="0.35">
      <c r="B6806" s="47" t="s">
        <v>16</v>
      </c>
      <c r="C6806" s="47"/>
      <c r="D6806" s="47"/>
      <c r="E6806" s="47"/>
      <c r="F6806" s="47"/>
      <c r="G6806" s="47"/>
      <c r="H6806" s="137"/>
      <c r="I6806" s="47"/>
      <c r="J6806" s="48" t="s">
        <v>5</v>
      </c>
      <c r="K6806" s="47" t="s">
        <v>17</v>
      </c>
      <c r="L6806" s="47"/>
      <c r="M6806" s="47"/>
      <c r="N6806" s="47"/>
      <c r="O6806" s="47"/>
      <c r="P6806" s="47"/>
      <c r="Q6806" s="47"/>
      <c r="R6806" s="47"/>
      <c r="S6806" s="47"/>
      <c r="T6806" s="47"/>
      <c r="U6806" s="47"/>
      <c r="V6806" s="47"/>
      <c r="W6806" s="47"/>
      <c r="X6806" s="91"/>
      <c r="Y6806" s="91"/>
      <c r="Z6806" s="91"/>
      <c r="AA6806" s="91"/>
    </row>
    <row r="6807" spans="2:27" ht="15" thickBot="1" x14ac:dyDescent="0.35">
      <c r="B6807" s="47" t="str">
        <f>IF(H6806="Erdgas","Nettorechnungsbetrag (Erdgas)",IF(H6806="Strom","Nettorechnungsbetrag (Strom)",IF(H6806="Wärme/Kälte","Nettorechnungsbetrag (Wärme/Kälte)","Bitte Energieart auswählen!")))</f>
        <v>Bitte Energieart auswählen!</v>
      </c>
      <c r="C6807" s="47"/>
      <c r="D6807" s="47"/>
      <c r="E6807" s="47"/>
      <c r="F6807" s="47"/>
      <c r="G6807" s="47"/>
      <c r="H6807" s="113"/>
      <c r="I6807" s="60" t="s">
        <v>18</v>
      </c>
      <c r="J6807" s="48" t="s">
        <v>5</v>
      </c>
      <c r="K6807" s="47" t="str">
        <f>IF(H6806="Erdgas","Erdgaskosten exkl. Steuern, Abgaben, Netzentgelte, etc.",IF(H6806="Strom","Stromkosten exkl. Steuern, Abgaben, Netzentgelte, etc.",IF(H6806="Wärme/Kälte","Wärme-/Kältekosten exkl. Steuern, Abgaben, Netzentgelte, etc.","Bitte Energieart auswählen!")))</f>
        <v>Bitte Energieart auswählen!</v>
      </c>
      <c r="L6807" s="47"/>
      <c r="M6807" s="47"/>
      <c r="N6807" s="47"/>
      <c r="O6807" s="47"/>
      <c r="P6807" s="47"/>
      <c r="Q6807" s="47"/>
      <c r="R6807" s="47"/>
      <c r="S6807" s="47"/>
      <c r="T6807" s="47"/>
      <c r="U6807" s="47"/>
      <c r="V6807" s="47"/>
      <c r="W6807" s="47"/>
      <c r="X6807" s="91"/>
      <c r="Y6807" s="91"/>
      <c r="Z6807" s="91"/>
      <c r="AA6807" s="91"/>
    </row>
    <row r="6808" spans="2:27" ht="15" thickBot="1" x14ac:dyDescent="0.35">
      <c r="B6808" s="47" t="str">
        <f>IF(AND(H6806="Erdgas",H6805="Nein"),"Erdgasverbrauch in kWh gem. letzter Jahresabrechnung",IF(H6806="Erdgas","Erdgasverbrauch in kWh im Kalenderjahr 2021",IF(AND(H6806="Strom",H6805="Nein"),"Stromverbrauch in kWh gem. letzter Jahresabrechnung",IF(H6806="Strom","Stromverbrauch in kWh im Kalenderjahr 2021",IF(AND(H6806="Wärme/Kälte",H6805="Nein"),"Wärme-/Kälteverbrauch in kWh gem. letzter Jahresabrechnung",IF(H6806="Wärme/Kälte","Wärme-/Kälteverbrauch in kWh im Kalenderjahr 2021","Bitte Energieart auswählen!"))))))</f>
        <v>Bitte Energieart auswählen!</v>
      </c>
      <c r="C6808" s="47"/>
      <c r="D6808" s="47"/>
      <c r="E6808" s="47"/>
      <c r="F6808" s="47"/>
      <c r="G6808" s="47"/>
      <c r="H6808" s="114"/>
      <c r="I6808" s="60" t="s">
        <v>19</v>
      </c>
      <c r="J6808" s="48" t="s">
        <v>5</v>
      </c>
      <c r="K6808" s="47" t="str">
        <f>IF(H6805="Nein",IF(H6806="Erdgas","Den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endet."),IF(H6806="Erdgas","Bitte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08" s="47"/>
      <c r="M6808" s="47"/>
      <c r="N6808" s="47"/>
      <c r="O6808" s="47"/>
      <c r="P6808" s="47"/>
      <c r="Q6808" s="47"/>
      <c r="R6808" s="47"/>
      <c r="S6808" s="47"/>
      <c r="T6808" s="47"/>
      <c r="U6808" s="47"/>
      <c r="V6808" s="47"/>
      <c r="W6808" s="47"/>
      <c r="X6808" s="91"/>
      <c r="Y6808" s="91"/>
      <c r="Z6808" s="91"/>
      <c r="AA6808" s="91"/>
    </row>
    <row r="6809" spans="2:27" x14ac:dyDescent="0.3">
      <c r="B6809" s="46"/>
      <c r="C6809" s="46"/>
      <c r="D6809" s="46"/>
      <c r="E6809" s="46"/>
      <c r="F6809" s="46"/>
      <c r="G6809" s="46"/>
      <c r="H6809" s="46"/>
      <c r="I6809" s="46"/>
      <c r="J6809" s="46"/>
      <c r="K6809" s="46"/>
      <c r="L6809" s="46"/>
      <c r="M6809" s="46"/>
      <c r="N6809" s="46"/>
      <c r="O6809" s="46"/>
      <c r="P6809" s="46"/>
      <c r="Q6809" s="46"/>
      <c r="R6809" s="46"/>
      <c r="S6809" s="46"/>
      <c r="T6809" s="46"/>
      <c r="U6809" s="46"/>
      <c r="V6809" s="46"/>
      <c r="W6809" s="46"/>
      <c r="X6809" s="91"/>
      <c r="Y6809" s="91"/>
      <c r="Z6809" s="91"/>
      <c r="AA6809" s="91"/>
    </row>
    <row r="6810" spans="2:27" ht="18" thickBot="1" x14ac:dyDescent="0.5">
      <c r="B6810" s="56" t="s">
        <v>10</v>
      </c>
      <c r="C6810" s="47"/>
      <c r="D6810" s="47"/>
      <c r="E6810" s="47"/>
      <c r="F6810" s="47"/>
      <c r="G6810" s="47"/>
      <c r="H6810" s="47"/>
      <c r="I6810" s="47"/>
      <c r="J6810" s="47"/>
      <c r="K6810" s="47"/>
      <c r="L6810" s="47"/>
      <c r="M6810" s="47"/>
      <c r="N6810" s="47"/>
      <c r="O6810" s="47"/>
      <c r="P6810" s="47"/>
      <c r="Q6810" s="47"/>
      <c r="R6810" s="47"/>
      <c r="S6810" s="47"/>
      <c r="T6810" s="47"/>
      <c r="U6810" s="47"/>
      <c r="V6810" s="47"/>
      <c r="W6810" s="47"/>
      <c r="X6810" s="91"/>
      <c r="Y6810" s="90"/>
      <c r="Z6810" s="91"/>
      <c r="AA6810" s="91"/>
    </row>
    <row r="6811" spans="2:27" ht="15" thickBot="1" x14ac:dyDescent="0.35">
      <c r="B6811" s="47" t="s">
        <v>11</v>
      </c>
      <c r="C6811" s="47"/>
      <c r="D6811" s="47"/>
      <c r="E6811" s="47"/>
      <c r="F6811" s="47"/>
      <c r="G6811" s="47"/>
      <c r="H6811" s="112"/>
      <c r="I6811" s="47"/>
      <c r="J6811" s="48" t="s">
        <v>5</v>
      </c>
      <c r="K6811" s="47" t="s">
        <v>12</v>
      </c>
      <c r="L6811" s="47"/>
      <c r="M6811" s="47"/>
      <c r="N6811" s="47"/>
      <c r="O6811" s="47"/>
      <c r="P6811" s="47"/>
      <c r="Q6811" s="47"/>
      <c r="R6811" s="47"/>
      <c r="S6811" s="47"/>
      <c r="T6811" s="47"/>
      <c r="U6811" s="47"/>
      <c r="V6811" s="47"/>
      <c r="W6811" s="47"/>
      <c r="X6811" s="91">
        <f>H6812</f>
        <v>0</v>
      </c>
      <c r="Y6811" s="91">
        <f>H6813</f>
        <v>0</v>
      </c>
      <c r="Z6811" s="91">
        <f>H6814</f>
        <v>0</v>
      </c>
      <c r="AA6811" s="91">
        <f>H6815</f>
        <v>0</v>
      </c>
    </row>
    <row r="6812" spans="2:27" ht="15" thickBot="1" x14ac:dyDescent="0.35">
      <c r="B6812" s="47" t="s">
        <v>13</v>
      </c>
      <c r="C6812" s="47"/>
      <c r="D6812" s="47"/>
      <c r="E6812" s="47"/>
      <c r="F6812" s="47"/>
      <c r="G6812" s="47"/>
      <c r="H6812" s="112"/>
      <c r="I6812" s="59"/>
      <c r="J6812" s="48" t="s">
        <v>5</v>
      </c>
      <c r="K6812" s="47" t="s">
        <v>15</v>
      </c>
      <c r="L6812" s="47"/>
      <c r="M6812" s="47"/>
      <c r="N6812" s="47"/>
      <c r="O6812" s="47"/>
      <c r="P6812" s="47"/>
      <c r="Q6812" s="47"/>
      <c r="R6812" s="47"/>
      <c r="S6812" s="47"/>
      <c r="T6812" s="47"/>
      <c r="U6812" s="47"/>
      <c r="V6812" s="47"/>
      <c r="W6812" s="47"/>
      <c r="X6812" s="91"/>
      <c r="Y6812" s="91"/>
      <c r="Z6812" s="91"/>
      <c r="AA6812" s="91"/>
    </row>
    <row r="6813" spans="2:27" ht="15" thickBot="1" x14ac:dyDescent="0.35">
      <c r="B6813" s="47" t="s">
        <v>16</v>
      </c>
      <c r="C6813" s="47"/>
      <c r="D6813" s="47"/>
      <c r="E6813" s="47"/>
      <c r="F6813" s="47"/>
      <c r="G6813" s="47"/>
      <c r="H6813" s="137"/>
      <c r="I6813" s="47"/>
      <c r="J6813" s="48" t="s">
        <v>5</v>
      </c>
      <c r="K6813" s="47" t="s">
        <v>17</v>
      </c>
      <c r="L6813" s="47"/>
      <c r="M6813" s="47"/>
      <c r="N6813" s="47"/>
      <c r="O6813" s="47"/>
      <c r="P6813" s="47"/>
      <c r="Q6813" s="47"/>
      <c r="R6813" s="47"/>
      <c r="S6813" s="47"/>
      <c r="T6813" s="47"/>
      <c r="U6813" s="47"/>
      <c r="V6813" s="47"/>
      <c r="W6813" s="47"/>
      <c r="X6813" s="91"/>
      <c r="Y6813" s="91"/>
      <c r="Z6813" s="91"/>
      <c r="AA6813" s="91"/>
    </row>
    <row r="6814" spans="2:27" ht="15" thickBot="1" x14ac:dyDescent="0.35">
      <c r="B6814" s="47" t="str">
        <f>IF(H6813="Erdgas","Nettorechnungsbetrag (Erdgas)",IF(H6813="Strom","Nettorechnungsbetrag (Strom)",IF(H6813="Wärme/Kälte","Nettorechnungsbetrag (Wärme/Kälte)","Bitte Energieart auswählen!")))</f>
        <v>Bitte Energieart auswählen!</v>
      </c>
      <c r="C6814" s="47"/>
      <c r="D6814" s="47"/>
      <c r="E6814" s="47"/>
      <c r="F6814" s="47"/>
      <c r="G6814" s="47"/>
      <c r="H6814" s="113"/>
      <c r="I6814" s="60" t="s">
        <v>18</v>
      </c>
      <c r="J6814" s="48" t="s">
        <v>5</v>
      </c>
      <c r="K6814" s="47" t="str">
        <f>IF(H6813="Erdgas","Erdgaskosten exkl. Steuern, Abgaben, Netzentgelte, etc.",IF(H6813="Strom","Stromkosten exkl. Steuern, Abgaben, Netzentgelte, etc.",IF(H6813="Wärme/Kälte","Wärme-/Kältekosten exkl. Steuern, Abgaben, Netzentgelte, etc.","Bitte Energieart auswählen!")))</f>
        <v>Bitte Energieart auswählen!</v>
      </c>
      <c r="L6814" s="47"/>
      <c r="M6814" s="47"/>
      <c r="N6814" s="47"/>
      <c r="O6814" s="47"/>
      <c r="P6814" s="47"/>
      <c r="Q6814" s="47"/>
      <c r="R6814" s="47"/>
      <c r="S6814" s="47"/>
      <c r="T6814" s="47"/>
      <c r="U6814" s="47"/>
      <c r="V6814" s="47"/>
      <c r="W6814" s="47"/>
      <c r="X6814" s="91"/>
      <c r="Y6814" s="91"/>
      <c r="Z6814" s="91"/>
      <c r="AA6814" s="91"/>
    </row>
    <row r="6815" spans="2:27" ht="15" thickBot="1" x14ac:dyDescent="0.35">
      <c r="B6815" s="47" t="str">
        <f>IF(AND(H6813="Erdgas",H6812="Nein"),"Erdgasverbrauch in kWh gem. letzter Jahresabrechnung",IF(H6813="Erdgas","Erdgasverbrauch in kWh im Kalenderjahr 2021",IF(AND(H6813="Strom",H6812="Nein"),"Stromverbrauch in kWh gem. letzter Jahresabrechnung",IF(H6813="Strom","Stromverbrauch in kWh im Kalenderjahr 2021",IF(AND(H6813="Wärme/Kälte",H6812="Nein"),"Wärme-/Kälteverbrauch in kWh gem. letzter Jahresabrechnung",IF(H6813="Wärme/Kälte","Wärme-/Kälteverbrauch in kWh im Kalenderjahr 2021","Bitte Energieart auswählen!"))))))</f>
        <v>Bitte Energieart auswählen!</v>
      </c>
      <c r="C6815" s="47"/>
      <c r="D6815" s="47"/>
      <c r="E6815" s="47"/>
      <c r="F6815" s="47"/>
      <c r="G6815" s="47"/>
      <c r="H6815" s="114"/>
      <c r="I6815" s="60" t="s">
        <v>19</v>
      </c>
      <c r="J6815" s="48" t="s">
        <v>5</v>
      </c>
      <c r="K6815" s="47" t="str">
        <f>IF(H6812="Nein",IF(H6813="Erdgas","Den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endet."),IF(H6813="Erdgas","Bitte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15" s="47"/>
      <c r="M6815" s="47"/>
      <c r="N6815" s="47"/>
      <c r="O6815" s="47"/>
      <c r="P6815" s="47"/>
      <c r="Q6815" s="47"/>
      <c r="R6815" s="47"/>
      <c r="S6815" s="47"/>
      <c r="T6815" s="47"/>
      <c r="U6815" s="47"/>
      <c r="V6815" s="47"/>
      <c r="W6815" s="47"/>
      <c r="X6815" s="91"/>
      <c r="Y6815" s="91"/>
      <c r="Z6815" s="91"/>
      <c r="AA6815" s="91"/>
    </row>
    <row r="6816" spans="2:27" x14ac:dyDescent="0.3">
      <c r="B6816" s="46"/>
      <c r="C6816" s="46"/>
      <c r="D6816" s="46"/>
      <c r="E6816" s="46"/>
      <c r="F6816" s="46"/>
      <c r="G6816" s="46"/>
      <c r="H6816" s="46"/>
      <c r="I6816" s="46"/>
      <c r="J6816" s="46"/>
      <c r="K6816" s="46"/>
      <c r="L6816" s="46"/>
      <c r="M6816" s="46"/>
      <c r="N6816" s="46"/>
      <c r="O6816" s="46"/>
      <c r="P6816" s="46"/>
      <c r="Q6816" s="46"/>
      <c r="R6816" s="46"/>
      <c r="S6816" s="46"/>
      <c r="T6816" s="46"/>
      <c r="U6816" s="46"/>
      <c r="V6816" s="46"/>
      <c r="W6816" s="46"/>
      <c r="X6816" s="91"/>
      <c r="Y6816" s="91"/>
      <c r="Z6816" s="91"/>
      <c r="AA6816" s="91"/>
    </row>
    <row r="6817" spans="2:27" ht="18" thickBot="1" x14ac:dyDescent="0.5">
      <c r="B6817" s="56" t="s">
        <v>10</v>
      </c>
      <c r="C6817" s="47"/>
      <c r="D6817" s="47"/>
      <c r="E6817" s="47"/>
      <c r="F6817" s="47"/>
      <c r="G6817" s="47"/>
      <c r="H6817" s="47"/>
      <c r="I6817" s="47"/>
      <c r="J6817" s="47"/>
      <c r="K6817" s="47"/>
      <c r="L6817" s="47"/>
      <c r="M6817" s="47"/>
      <c r="N6817" s="47"/>
      <c r="O6817" s="47"/>
      <c r="P6817" s="47"/>
      <c r="Q6817" s="47"/>
      <c r="R6817" s="47"/>
      <c r="S6817" s="47"/>
      <c r="T6817" s="47"/>
      <c r="U6817" s="47"/>
      <c r="V6817" s="47"/>
      <c r="W6817" s="47"/>
      <c r="X6817" s="91"/>
      <c r="Y6817" s="90"/>
      <c r="Z6817" s="91"/>
      <c r="AA6817" s="91"/>
    </row>
    <row r="6818" spans="2:27" ht="15" thickBot="1" x14ac:dyDescent="0.35">
      <c r="B6818" s="47" t="s">
        <v>11</v>
      </c>
      <c r="C6818" s="47"/>
      <c r="D6818" s="47"/>
      <c r="E6818" s="47"/>
      <c r="F6818" s="47"/>
      <c r="G6818" s="47"/>
      <c r="H6818" s="112"/>
      <c r="I6818" s="47"/>
      <c r="J6818" s="48" t="s">
        <v>5</v>
      </c>
      <c r="K6818" s="47" t="s">
        <v>12</v>
      </c>
      <c r="L6818" s="47"/>
      <c r="M6818" s="47"/>
      <c r="N6818" s="47"/>
      <c r="O6818" s="47"/>
      <c r="P6818" s="47"/>
      <c r="Q6818" s="47"/>
      <c r="R6818" s="47"/>
      <c r="S6818" s="47"/>
      <c r="T6818" s="47"/>
      <c r="U6818" s="47"/>
      <c r="V6818" s="47"/>
      <c r="W6818" s="47"/>
      <c r="X6818" s="91">
        <f>H6819</f>
        <v>0</v>
      </c>
      <c r="Y6818" s="91">
        <f>H6820</f>
        <v>0</v>
      </c>
      <c r="Z6818" s="91">
        <f>H6821</f>
        <v>0</v>
      </c>
      <c r="AA6818" s="91">
        <f>H6822</f>
        <v>0</v>
      </c>
    </row>
    <row r="6819" spans="2:27" ht="15" thickBot="1" x14ac:dyDescent="0.35">
      <c r="B6819" s="47" t="s">
        <v>13</v>
      </c>
      <c r="C6819" s="47"/>
      <c r="D6819" s="47"/>
      <c r="E6819" s="47"/>
      <c r="F6819" s="47"/>
      <c r="G6819" s="47"/>
      <c r="H6819" s="112"/>
      <c r="I6819" s="59"/>
      <c r="J6819" s="48" t="s">
        <v>5</v>
      </c>
      <c r="K6819" s="47" t="s">
        <v>15</v>
      </c>
      <c r="L6819" s="47"/>
      <c r="M6819" s="47"/>
      <c r="N6819" s="47"/>
      <c r="O6819" s="47"/>
      <c r="P6819" s="47"/>
      <c r="Q6819" s="47"/>
      <c r="R6819" s="47"/>
      <c r="S6819" s="47"/>
      <c r="T6819" s="47"/>
      <c r="U6819" s="47"/>
      <c r="V6819" s="47"/>
      <c r="W6819" s="47"/>
      <c r="X6819" s="91"/>
      <c r="Y6819" s="91"/>
      <c r="Z6819" s="91"/>
      <c r="AA6819" s="91"/>
    </row>
    <row r="6820" spans="2:27" ht="15" thickBot="1" x14ac:dyDescent="0.35">
      <c r="B6820" s="47" t="s">
        <v>16</v>
      </c>
      <c r="C6820" s="47"/>
      <c r="D6820" s="47"/>
      <c r="E6820" s="47"/>
      <c r="F6820" s="47"/>
      <c r="G6820" s="47"/>
      <c r="H6820" s="137"/>
      <c r="I6820" s="47"/>
      <c r="J6820" s="48" t="s">
        <v>5</v>
      </c>
      <c r="K6820" s="47" t="s">
        <v>17</v>
      </c>
      <c r="L6820" s="47"/>
      <c r="M6820" s="47"/>
      <c r="N6820" s="47"/>
      <c r="O6820" s="47"/>
      <c r="P6820" s="47"/>
      <c r="Q6820" s="47"/>
      <c r="R6820" s="47"/>
      <c r="S6820" s="47"/>
      <c r="T6820" s="47"/>
      <c r="U6820" s="47"/>
      <c r="V6820" s="47"/>
      <c r="W6820" s="47"/>
      <c r="X6820" s="91"/>
      <c r="Y6820" s="91"/>
      <c r="Z6820" s="91"/>
      <c r="AA6820" s="91"/>
    </row>
    <row r="6821" spans="2:27" ht="15" thickBot="1" x14ac:dyDescent="0.35">
      <c r="B6821" s="47" t="str">
        <f>IF(H6820="Erdgas","Nettorechnungsbetrag (Erdgas)",IF(H6820="Strom","Nettorechnungsbetrag (Strom)",IF(H6820="Wärme/Kälte","Nettorechnungsbetrag (Wärme/Kälte)","Bitte Energieart auswählen!")))</f>
        <v>Bitte Energieart auswählen!</v>
      </c>
      <c r="C6821" s="47"/>
      <c r="D6821" s="47"/>
      <c r="E6821" s="47"/>
      <c r="F6821" s="47"/>
      <c r="G6821" s="47"/>
      <c r="H6821" s="113"/>
      <c r="I6821" s="60" t="s">
        <v>18</v>
      </c>
      <c r="J6821" s="48" t="s">
        <v>5</v>
      </c>
      <c r="K6821" s="47" t="str">
        <f>IF(H6820="Erdgas","Erdgaskosten exkl. Steuern, Abgaben, Netzentgelte, etc.",IF(H6820="Strom","Stromkosten exkl. Steuern, Abgaben, Netzentgelte, etc.",IF(H6820="Wärme/Kälte","Wärme-/Kältekosten exkl. Steuern, Abgaben, Netzentgelte, etc.","Bitte Energieart auswählen!")))</f>
        <v>Bitte Energieart auswählen!</v>
      </c>
      <c r="L6821" s="47"/>
      <c r="M6821" s="47"/>
      <c r="N6821" s="47"/>
      <c r="O6821" s="47"/>
      <c r="P6821" s="47"/>
      <c r="Q6821" s="47"/>
      <c r="R6821" s="47"/>
      <c r="S6821" s="47"/>
      <c r="T6821" s="47"/>
      <c r="U6821" s="47"/>
      <c r="V6821" s="47"/>
      <c r="W6821" s="47"/>
      <c r="X6821" s="91"/>
      <c r="Y6821" s="91"/>
      <c r="Z6821" s="91"/>
      <c r="AA6821" s="91"/>
    </row>
    <row r="6822" spans="2:27" ht="15" thickBot="1" x14ac:dyDescent="0.35">
      <c r="B6822" s="47" t="str">
        <f>IF(AND(H6820="Erdgas",H6819="Nein"),"Erdgasverbrauch in kWh gem. letzter Jahresabrechnung",IF(H6820="Erdgas","Erdgasverbrauch in kWh im Kalenderjahr 2021",IF(AND(H6820="Strom",H6819="Nein"),"Stromverbrauch in kWh gem. letzter Jahresabrechnung",IF(H6820="Strom","Stromverbrauch in kWh im Kalenderjahr 2021",IF(AND(H6820="Wärme/Kälte",H6819="Nein"),"Wärme-/Kälteverbrauch in kWh gem. letzter Jahresabrechnung",IF(H6820="Wärme/Kälte","Wärme-/Kälteverbrauch in kWh im Kalenderjahr 2021","Bitte Energieart auswählen!"))))))</f>
        <v>Bitte Energieart auswählen!</v>
      </c>
      <c r="C6822" s="47"/>
      <c r="D6822" s="47"/>
      <c r="E6822" s="47"/>
      <c r="F6822" s="47"/>
      <c r="G6822" s="47"/>
      <c r="H6822" s="114"/>
      <c r="I6822" s="60" t="s">
        <v>19</v>
      </c>
      <c r="J6822" s="48" t="s">
        <v>5</v>
      </c>
      <c r="K6822" s="47" t="str">
        <f>IF(H6819="Nein",IF(H6820="Erdgas","Den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endet."),IF(H6820="Erdgas","Bitte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22" s="47"/>
      <c r="M6822" s="47"/>
      <c r="N6822" s="47"/>
      <c r="O6822" s="47"/>
      <c r="P6822" s="47"/>
      <c r="Q6822" s="47"/>
      <c r="R6822" s="47"/>
      <c r="S6822" s="47"/>
      <c r="T6822" s="47"/>
      <c r="U6822" s="47"/>
      <c r="V6822" s="47"/>
      <c r="W6822" s="47"/>
      <c r="X6822" s="91"/>
      <c r="Y6822" s="91"/>
      <c r="Z6822" s="91"/>
      <c r="AA6822" s="91"/>
    </row>
    <row r="6823" spans="2:27" x14ac:dyDescent="0.3">
      <c r="B6823" s="46"/>
      <c r="C6823" s="46"/>
      <c r="D6823" s="46"/>
      <c r="E6823" s="46"/>
      <c r="F6823" s="46"/>
      <c r="G6823" s="46"/>
      <c r="H6823" s="46"/>
      <c r="I6823" s="46"/>
      <c r="J6823" s="46"/>
      <c r="K6823" s="46"/>
      <c r="L6823" s="46"/>
      <c r="M6823" s="46"/>
      <c r="N6823" s="46"/>
      <c r="O6823" s="46"/>
      <c r="P6823" s="46"/>
      <c r="Q6823" s="46"/>
      <c r="R6823" s="46"/>
      <c r="S6823" s="46"/>
      <c r="T6823" s="46"/>
      <c r="U6823" s="46"/>
      <c r="V6823" s="46"/>
      <c r="W6823" s="46"/>
      <c r="X6823" s="91"/>
      <c r="Y6823" s="91"/>
      <c r="Z6823" s="91"/>
      <c r="AA6823" s="91"/>
    </row>
    <row r="6824" spans="2:27" ht="18" thickBot="1" x14ac:dyDescent="0.5">
      <c r="B6824" s="56" t="s">
        <v>10</v>
      </c>
      <c r="C6824" s="47"/>
      <c r="D6824" s="47"/>
      <c r="E6824" s="47"/>
      <c r="F6824" s="47"/>
      <c r="G6824" s="47"/>
      <c r="H6824" s="47"/>
      <c r="I6824" s="47"/>
      <c r="J6824" s="47"/>
      <c r="K6824" s="47"/>
      <c r="L6824" s="47"/>
      <c r="M6824" s="47"/>
      <c r="N6824" s="47"/>
      <c r="O6824" s="47"/>
      <c r="P6824" s="47"/>
      <c r="Q6824" s="47"/>
      <c r="R6824" s="47"/>
      <c r="S6824" s="47"/>
      <c r="T6824" s="47"/>
      <c r="U6824" s="47"/>
      <c r="V6824" s="47"/>
      <c r="W6824" s="47"/>
      <c r="X6824" s="91"/>
      <c r="Y6824" s="90"/>
      <c r="Z6824" s="91"/>
      <c r="AA6824" s="91"/>
    </row>
    <row r="6825" spans="2:27" ht="15" thickBot="1" x14ac:dyDescent="0.35">
      <c r="B6825" s="47" t="s">
        <v>11</v>
      </c>
      <c r="C6825" s="47"/>
      <c r="D6825" s="47"/>
      <c r="E6825" s="47"/>
      <c r="F6825" s="47"/>
      <c r="G6825" s="47"/>
      <c r="H6825" s="112"/>
      <c r="I6825" s="47"/>
      <c r="J6825" s="48" t="s">
        <v>5</v>
      </c>
      <c r="K6825" s="47" t="s">
        <v>12</v>
      </c>
      <c r="L6825" s="47"/>
      <c r="M6825" s="47"/>
      <c r="N6825" s="47"/>
      <c r="O6825" s="47"/>
      <c r="P6825" s="47"/>
      <c r="Q6825" s="47"/>
      <c r="R6825" s="47"/>
      <c r="S6825" s="47"/>
      <c r="T6825" s="47"/>
      <c r="U6825" s="47"/>
      <c r="V6825" s="47"/>
      <c r="W6825" s="47"/>
      <c r="X6825" s="91">
        <f>H6826</f>
        <v>0</v>
      </c>
      <c r="Y6825" s="91">
        <f>H6827</f>
        <v>0</v>
      </c>
      <c r="Z6825" s="91">
        <f>H6828</f>
        <v>0</v>
      </c>
      <c r="AA6825" s="91">
        <f>H6829</f>
        <v>0</v>
      </c>
    </row>
    <row r="6826" spans="2:27" ht="15" thickBot="1" x14ac:dyDescent="0.35">
      <c r="B6826" s="47" t="s">
        <v>13</v>
      </c>
      <c r="C6826" s="47"/>
      <c r="D6826" s="47"/>
      <c r="E6826" s="47"/>
      <c r="F6826" s="47"/>
      <c r="G6826" s="47"/>
      <c r="H6826" s="112"/>
      <c r="I6826" s="59"/>
      <c r="J6826" s="48" t="s">
        <v>5</v>
      </c>
      <c r="K6826" s="47" t="s">
        <v>15</v>
      </c>
      <c r="L6826" s="47"/>
      <c r="M6826" s="47"/>
      <c r="N6826" s="47"/>
      <c r="O6826" s="47"/>
      <c r="P6826" s="47"/>
      <c r="Q6826" s="47"/>
      <c r="R6826" s="47"/>
      <c r="S6826" s="47"/>
      <c r="T6826" s="47"/>
      <c r="U6826" s="47"/>
      <c r="V6826" s="47"/>
      <c r="W6826" s="47"/>
      <c r="X6826" s="91"/>
      <c r="Y6826" s="91"/>
      <c r="Z6826" s="91"/>
      <c r="AA6826" s="91"/>
    </row>
    <row r="6827" spans="2:27" ht="15" thickBot="1" x14ac:dyDescent="0.35">
      <c r="B6827" s="47" t="s">
        <v>16</v>
      </c>
      <c r="C6827" s="47"/>
      <c r="D6827" s="47"/>
      <c r="E6827" s="47"/>
      <c r="F6827" s="47"/>
      <c r="G6827" s="47"/>
      <c r="H6827" s="137"/>
      <c r="I6827" s="47"/>
      <c r="J6827" s="48" t="s">
        <v>5</v>
      </c>
      <c r="K6827" s="47" t="s">
        <v>17</v>
      </c>
      <c r="L6827" s="47"/>
      <c r="M6827" s="47"/>
      <c r="N6827" s="47"/>
      <c r="O6827" s="47"/>
      <c r="P6827" s="47"/>
      <c r="Q6827" s="47"/>
      <c r="R6827" s="47"/>
      <c r="S6827" s="47"/>
      <c r="T6827" s="47"/>
      <c r="U6827" s="47"/>
      <c r="V6827" s="47"/>
      <c r="W6827" s="47"/>
      <c r="X6827" s="91"/>
      <c r="Y6827" s="91"/>
      <c r="Z6827" s="91"/>
      <c r="AA6827" s="91"/>
    </row>
    <row r="6828" spans="2:27" ht="15" thickBot="1" x14ac:dyDescent="0.35">
      <c r="B6828" s="47" t="str">
        <f>IF(H6827="Erdgas","Nettorechnungsbetrag (Erdgas)",IF(H6827="Strom","Nettorechnungsbetrag (Strom)",IF(H6827="Wärme/Kälte","Nettorechnungsbetrag (Wärme/Kälte)","Bitte Energieart auswählen!")))</f>
        <v>Bitte Energieart auswählen!</v>
      </c>
      <c r="C6828" s="47"/>
      <c r="D6828" s="47"/>
      <c r="E6828" s="47"/>
      <c r="F6828" s="47"/>
      <c r="G6828" s="47"/>
      <c r="H6828" s="113"/>
      <c r="I6828" s="60" t="s">
        <v>18</v>
      </c>
      <c r="J6828" s="48" t="s">
        <v>5</v>
      </c>
      <c r="K6828" s="47" t="str">
        <f>IF(H6827="Erdgas","Erdgaskosten exkl. Steuern, Abgaben, Netzentgelte, etc.",IF(H6827="Strom","Stromkosten exkl. Steuern, Abgaben, Netzentgelte, etc.",IF(H6827="Wärme/Kälte","Wärme-/Kältekosten exkl. Steuern, Abgaben, Netzentgelte, etc.","Bitte Energieart auswählen!")))</f>
        <v>Bitte Energieart auswählen!</v>
      </c>
      <c r="L6828" s="47"/>
      <c r="M6828" s="47"/>
      <c r="N6828" s="47"/>
      <c r="O6828" s="47"/>
      <c r="P6828" s="47"/>
      <c r="Q6828" s="47"/>
      <c r="R6828" s="47"/>
      <c r="S6828" s="47"/>
      <c r="T6828" s="47"/>
      <c r="U6828" s="47"/>
      <c r="V6828" s="47"/>
      <c r="W6828" s="47"/>
      <c r="X6828" s="91"/>
      <c r="Y6828" s="91"/>
      <c r="Z6828" s="91"/>
      <c r="AA6828" s="91"/>
    </row>
    <row r="6829" spans="2:27" ht="15" thickBot="1" x14ac:dyDescent="0.35">
      <c r="B6829" s="47" t="str">
        <f>IF(AND(H6827="Erdgas",H6826="Nein"),"Erdgasverbrauch in kWh gem. letzter Jahresabrechnung",IF(H6827="Erdgas","Erdgasverbrauch in kWh im Kalenderjahr 2021",IF(AND(H6827="Strom",H6826="Nein"),"Stromverbrauch in kWh gem. letzter Jahresabrechnung",IF(H6827="Strom","Stromverbrauch in kWh im Kalenderjahr 2021",IF(AND(H6827="Wärme/Kälte",H6826="Nein"),"Wärme-/Kälteverbrauch in kWh gem. letzter Jahresabrechnung",IF(H6827="Wärme/Kälte","Wärme-/Kälteverbrauch in kWh im Kalenderjahr 2021","Bitte Energieart auswählen!"))))))</f>
        <v>Bitte Energieart auswählen!</v>
      </c>
      <c r="C6829" s="47"/>
      <c r="D6829" s="47"/>
      <c r="E6829" s="47"/>
      <c r="F6829" s="47"/>
      <c r="G6829" s="47"/>
      <c r="H6829" s="114"/>
      <c r="I6829" s="60" t="s">
        <v>19</v>
      </c>
      <c r="J6829" s="48" t="s">
        <v>5</v>
      </c>
      <c r="K6829" s="47" t="str">
        <f>IF(H6826="Nein",IF(H6827="Erdgas","Den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endet."),IF(H6827="Erdgas","Bitte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29" s="47"/>
      <c r="M6829" s="47"/>
      <c r="N6829" s="47"/>
      <c r="O6829" s="47"/>
      <c r="P6829" s="47"/>
      <c r="Q6829" s="47"/>
      <c r="R6829" s="47"/>
      <c r="S6829" s="47"/>
      <c r="T6829" s="47"/>
      <c r="U6829" s="47"/>
      <c r="V6829" s="47"/>
      <c r="W6829" s="47"/>
      <c r="X6829" s="91"/>
      <c r="Y6829" s="91"/>
      <c r="Z6829" s="91"/>
      <c r="AA6829" s="91"/>
    </row>
    <row r="6830" spans="2:27" x14ac:dyDescent="0.3">
      <c r="B6830" s="46"/>
      <c r="C6830" s="46"/>
      <c r="D6830" s="46"/>
      <c r="E6830" s="46"/>
      <c r="F6830" s="46"/>
      <c r="G6830" s="46"/>
      <c r="H6830" s="46"/>
      <c r="I6830" s="46"/>
      <c r="J6830" s="46"/>
      <c r="K6830" s="46"/>
      <c r="L6830" s="46"/>
      <c r="M6830" s="46"/>
      <c r="N6830" s="46"/>
      <c r="O6830" s="46"/>
      <c r="P6830" s="46"/>
      <c r="Q6830" s="46"/>
      <c r="R6830" s="46"/>
      <c r="S6830" s="46"/>
      <c r="T6830" s="46"/>
      <c r="U6830" s="46"/>
      <c r="V6830" s="46"/>
      <c r="W6830" s="46"/>
      <c r="X6830" s="91"/>
      <c r="Y6830" s="91"/>
      <c r="Z6830" s="91"/>
      <c r="AA6830" s="91"/>
    </row>
    <row r="6831" spans="2:27" ht="18" thickBot="1" x14ac:dyDescent="0.5">
      <c r="B6831" s="56" t="s">
        <v>10</v>
      </c>
      <c r="C6831" s="47"/>
      <c r="D6831" s="47"/>
      <c r="E6831" s="47"/>
      <c r="F6831" s="47"/>
      <c r="G6831" s="47"/>
      <c r="H6831" s="47"/>
      <c r="I6831" s="47"/>
      <c r="J6831" s="47"/>
      <c r="K6831" s="47"/>
      <c r="L6831" s="47"/>
      <c r="M6831" s="47"/>
      <c r="N6831" s="47"/>
      <c r="O6831" s="47"/>
      <c r="P6831" s="47"/>
      <c r="Q6831" s="47"/>
      <c r="R6831" s="47"/>
      <c r="S6831" s="47"/>
      <c r="T6831" s="47"/>
      <c r="U6831" s="47"/>
      <c r="V6831" s="47"/>
      <c r="W6831" s="47"/>
      <c r="X6831" s="91"/>
      <c r="Y6831" s="90"/>
      <c r="Z6831" s="91"/>
      <c r="AA6831" s="91"/>
    </row>
    <row r="6832" spans="2:27" ht="15" thickBot="1" x14ac:dyDescent="0.35">
      <c r="B6832" s="47" t="s">
        <v>11</v>
      </c>
      <c r="C6832" s="47"/>
      <c r="D6832" s="47"/>
      <c r="E6832" s="47"/>
      <c r="F6832" s="47"/>
      <c r="G6832" s="47"/>
      <c r="H6832" s="112"/>
      <c r="I6832" s="47"/>
      <c r="J6832" s="48" t="s">
        <v>5</v>
      </c>
      <c r="K6832" s="47" t="s">
        <v>12</v>
      </c>
      <c r="L6832" s="47"/>
      <c r="M6832" s="47"/>
      <c r="N6832" s="47"/>
      <c r="O6832" s="47"/>
      <c r="P6832" s="47"/>
      <c r="Q6832" s="47"/>
      <c r="R6832" s="47"/>
      <c r="S6832" s="47"/>
      <c r="T6832" s="47"/>
      <c r="U6832" s="47"/>
      <c r="V6832" s="47"/>
      <c r="W6832" s="47"/>
      <c r="X6832" s="91">
        <f>H6833</f>
        <v>0</v>
      </c>
      <c r="Y6832" s="91">
        <f>H6834</f>
        <v>0</v>
      </c>
      <c r="Z6832" s="91">
        <f>H6835</f>
        <v>0</v>
      </c>
      <c r="AA6832" s="91">
        <f>H6836</f>
        <v>0</v>
      </c>
    </row>
    <row r="6833" spans="2:27" ht="15" thickBot="1" x14ac:dyDescent="0.35">
      <c r="B6833" s="47" t="s">
        <v>13</v>
      </c>
      <c r="C6833" s="47"/>
      <c r="D6833" s="47"/>
      <c r="E6833" s="47"/>
      <c r="F6833" s="47"/>
      <c r="G6833" s="47"/>
      <c r="H6833" s="112"/>
      <c r="I6833" s="59"/>
      <c r="J6833" s="48" t="s">
        <v>5</v>
      </c>
      <c r="K6833" s="47" t="s">
        <v>15</v>
      </c>
      <c r="L6833" s="47"/>
      <c r="M6833" s="47"/>
      <c r="N6833" s="47"/>
      <c r="O6833" s="47"/>
      <c r="P6833" s="47"/>
      <c r="Q6833" s="47"/>
      <c r="R6833" s="47"/>
      <c r="S6833" s="47"/>
      <c r="T6833" s="47"/>
      <c r="U6833" s="47"/>
      <c r="V6833" s="47"/>
      <c r="W6833" s="47"/>
      <c r="X6833" s="91"/>
      <c r="Y6833" s="91"/>
      <c r="Z6833" s="91"/>
      <c r="AA6833" s="91"/>
    </row>
    <row r="6834" spans="2:27" ht="15" thickBot="1" x14ac:dyDescent="0.35">
      <c r="B6834" s="47" t="s">
        <v>16</v>
      </c>
      <c r="C6834" s="47"/>
      <c r="D6834" s="47"/>
      <c r="E6834" s="47"/>
      <c r="F6834" s="47"/>
      <c r="G6834" s="47"/>
      <c r="H6834" s="137"/>
      <c r="I6834" s="47"/>
      <c r="J6834" s="48" t="s">
        <v>5</v>
      </c>
      <c r="K6834" s="47" t="s">
        <v>17</v>
      </c>
      <c r="L6834" s="47"/>
      <c r="M6834" s="47"/>
      <c r="N6834" s="47"/>
      <c r="O6834" s="47"/>
      <c r="P6834" s="47"/>
      <c r="Q6834" s="47"/>
      <c r="R6834" s="47"/>
      <c r="S6834" s="47"/>
      <c r="T6834" s="47"/>
      <c r="U6834" s="47"/>
      <c r="V6834" s="47"/>
      <c r="W6834" s="47"/>
      <c r="X6834" s="91"/>
      <c r="Y6834" s="91"/>
      <c r="Z6834" s="91"/>
      <c r="AA6834" s="91"/>
    </row>
    <row r="6835" spans="2:27" ht="15" thickBot="1" x14ac:dyDescent="0.35">
      <c r="B6835" s="47" t="str">
        <f>IF(H6834="Erdgas","Nettorechnungsbetrag (Erdgas)",IF(H6834="Strom","Nettorechnungsbetrag (Strom)",IF(H6834="Wärme/Kälte","Nettorechnungsbetrag (Wärme/Kälte)","Bitte Energieart auswählen!")))</f>
        <v>Bitte Energieart auswählen!</v>
      </c>
      <c r="C6835" s="47"/>
      <c r="D6835" s="47"/>
      <c r="E6835" s="47"/>
      <c r="F6835" s="47"/>
      <c r="G6835" s="47"/>
      <c r="H6835" s="113"/>
      <c r="I6835" s="60" t="s">
        <v>18</v>
      </c>
      <c r="J6835" s="48" t="s">
        <v>5</v>
      </c>
      <c r="K6835" s="47" t="str">
        <f>IF(H6834="Erdgas","Erdgaskosten exkl. Steuern, Abgaben, Netzentgelte, etc.",IF(H6834="Strom","Stromkosten exkl. Steuern, Abgaben, Netzentgelte, etc.",IF(H6834="Wärme/Kälte","Wärme-/Kältekosten exkl. Steuern, Abgaben, Netzentgelte, etc.","Bitte Energieart auswählen!")))</f>
        <v>Bitte Energieart auswählen!</v>
      </c>
      <c r="L6835" s="47"/>
      <c r="M6835" s="47"/>
      <c r="N6835" s="47"/>
      <c r="O6835" s="47"/>
      <c r="P6835" s="47"/>
      <c r="Q6835" s="47"/>
      <c r="R6835" s="47"/>
      <c r="S6835" s="47"/>
      <c r="T6835" s="47"/>
      <c r="U6835" s="47"/>
      <c r="V6835" s="47"/>
      <c r="W6835" s="47"/>
      <c r="X6835" s="91"/>
      <c r="Y6835" s="91"/>
      <c r="Z6835" s="91"/>
      <c r="AA6835" s="91"/>
    </row>
    <row r="6836" spans="2:27" ht="15" thickBot="1" x14ac:dyDescent="0.35">
      <c r="B6836" s="47" t="str">
        <f>IF(AND(H6834="Erdgas",H6833="Nein"),"Erdgasverbrauch in kWh gem. letzter Jahresabrechnung",IF(H6834="Erdgas","Erdgasverbrauch in kWh im Kalenderjahr 2021",IF(AND(H6834="Strom",H6833="Nein"),"Stromverbrauch in kWh gem. letzter Jahresabrechnung",IF(H6834="Strom","Stromverbrauch in kWh im Kalenderjahr 2021",IF(AND(H6834="Wärme/Kälte",H6833="Nein"),"Wärme-/Kälteverbrauch in kWh gem. letzter Jahresabrechnung",IF(H6834="Wärme/Kälte","Wärme-/Kälteverbrauch in kWh im Kalenderjahr 2021","Bitte Energieart auswählen!"))))))</f>
        <v>Bitte Energieart auswählen!</v>
      </c>
      <c r="C6836" s="47"/>
      <c r="D6836" s="47"/>
      <c r="E6836" s="47"/>
      <c r="F6836" s="47"/>
      <c r="G6836" s="47"/>
      <c r="H6836" s="114"/>
      <c r="I6836" s="60" t="s">
        <v>19</v>
      </c>
      <c r="J6836" s="48" t="s">
        <v>5</v>
      </c>
      <c r="K6836" s="47" t="str">
        <f>IF(H6833="Nein",IF(H6834="Erdgas","Den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endet."),IF(H6834="Erdgas","Bitte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36" s="47"/>
      <c r="M6836" s="47"/>
      <c r="N6836" s="47"/>
      <c r="O6836" s="47"/>
      <c r="P6836" s="47"/>
      <c r="Q6836" s="47"/>
      <c r="R6836" s="47"/>
      <c r="S6836" s="47"/>
      <c r="T6836" s="47"/>
      <c r="U6836" s="47"/>
      <c r="V6836" s="47"/>
      <c r="W6836" s="47"/>
      <c r="X6836" s="91"/>
      <c r="Y6836" s="91"/>
      <c r="Z6836" s="91"/>
      <c r="AA6836" s="91"/>
    </row>
    <row r="6837" spans="2:27" x14ac:dyDescent="0.3">
      <c r="B6837" s="46"/>
      <c r="C6837" s="46"/>
      <c r="D6837" s="46"/>
      <c r="E6837" s="46"/>
      <c r="F6837" s="46"/>
      <c r="G6837" s="46"/>
      <c r="H6837" s="46"/>
      <c r="I6837" s="46"/>
      <c r="J6837" s="46"/>
      <c r="K6837" s="46"/>
      <c r="L6837" s="46"/>
      <c r="M6837" s="46"/>
      <c r="N6837" s="46"/>
      <c r="O6837" s="46"/>
      <c r="P6837" s="46"/>
      <c r="Q6837" s="46"/>
      <c r="R6837" s="46"/>
      <c r="S6837" s="46"/>
      <c r="T6837" s="46"/>
      <c r="U6837" s="46"/>
      <c r="V6837" s="46"/>
      <c r="W6837" s="46"/>
      <c r="X6837" s="91"/>
      <c r="Y6837" s="91"/>
      <c r="Z6837" s="91"/>
      <c r="AA6837" s="91"/>
    </row>
    <row r="6838" spans="2:27" ht="18" thickBot="1" x14ac:dyDescent="0.5">
      <c r="B6838" s="56" t="s">
        <v>10</v>
      </c>
      <c r="C6838" s="47"/>
      <c r="D6838" s="47"/>
      <c r="E6838" s="47"/>
      <c r="F6838" s="47"/>
      <c r="G6838" s="47"/>
      <c r="H6838" s="47"/>
      <c r="I6838" s="47"/>
      <c r="J6838" s="47"/>
      <c r="K6838" s="47"/>
      <c r="L6838" s="47"/>
      <c r="M6838" s="47"/>
      <c r="N6838" s="47"/>
      <c r="O6838" s="47"/>
      <c r="P6838" s="47"/>
      <c r="Q6838" s="47"/>
      <c r="R6838" s="47"/>
      <c r="S6838" s="47"/>
      <c r="T6838" s="47"/>
      <c r="U6838" s="47"/>
      <c r="V6838" s="47"/>
      <c r="W6838" s="47"/>
      <c r="X6838" s="91"/>
      <c r="Y6838" s="90"/>
      <c r="Z6838" s="91"/>
      <c r="AA6838" s="91"/>
    </row>
    <row r="6839" spans="2:27" ht="15" thickBot="1" x14ac:dyDescent="0.35">
      <c r="B6839" s="47" t="s">
        <v>11</v>
      </c>
      <c r="C6839" s="47"/>
      <c r="D6839" s="47"/>
      <c r="E6839" s="47"/>
      <c r="F6839" s="47"/>
      <c r="G6839" s="47"/>
      <c r="H6839" s="112"/>
      <c r="I6839" s="47"/>
      <c r="J6839" s="48" t="s">
        <v>5</v>
      </c>
      <c r="K6839" s="47" t="s">
        <v>12</v>
      </c>
      <c r="L6839" s="47"/>
      <c r="M6839" s="47"/>
      <c r="N6839" s="47"/>
      <c r="O6839" s="47"/>
      <c r="P6839" s="47"/>
      <c r="Q6839" s="47"/>
      <c r="R6839" s="47"/>
      <c r="S6839" s="47"/>
      <c r="T6839" s="47"/>
      <c r="U6839" s="47"/>
      <c r="V6839" s="47"/>
      <c r="W6839" s="47"/>
      <c r="X6839" s="91">
        <f>H6840</f>
        <v>0</v>
      </c>
      <c r="Y6839" s="91">
        <f>H6841</f>
        <v>0</v>
      </c>
      <c r="Z6839" s="91">
        <f>H6842</f>
        <v>0</v>
      </c>
      <c r="AA6839" s="91">
        <f>H6843</f>
        <v>0</v>
      </c>
    </row>
    <row r="6840" spans="2:27" ht="15" thickBot="1" x14ac:dyDescent="0.35">
      <c r="B6840" s="47" t="s">
        <v>13</v>
      </c>
      <c r="C6840" s="47"/>
      <c r="D6840" s="47"/>
      <c r="E6840" s="47"/>
      <c r="F6840" s="47"/>
      <c r="G6840" s="47"/>
      <c r="H6840" s="112"/>
      <c r="I6840" s="59"/>
      <c r="J6840" s="48" t="s">
        <v>5</v>
      </c>
      <c r="K6840" s="47" t="s">
        <v>15</v>
      </c>
      <c r="L6840" s="47"/>
      <c r="M6840" s="47"/>
      <c r="N6840" s="47"/>
      <c r="O6840" s="47"/>
      <c r="P6840" s="47"/>
      <c r="Q6840" s="47"/>
      <c r="R6840" s="47"/>
      <c r="S6840" s="47"/>
      <c r="T6840" s="47"/>
      <c r="U6840" s="47"/>
      <c r="V6840" s="47"/>
      <c r="W6840" s="47"/>
      <c r="X6840" s="91"/>
      <c r="Y6840" s="91"/>
      <c r="Z6840" s="91"/>
      <c r="AA6840" s="91"/>
    </row>
    <row r="6841" spans="2:27" ht="15" thickBot="1" x14ac:dyDescent="0.35">
      <c r="B6841" s="47" t="s">
        <v>16</v>
      </c>
      <c r="C6841" s="47"/>
      <c r="D6841" s="47"/>
      <c r="E6841" s="47"/>
      <c r="F6841" s="47"/>
      <c r="G6841" s="47"/>
      <c r="H6841" s="137"/>
      <c r="I6841" s="47"/>
      <c r="J6841" s="48" t="s">
        <v>5</v>
      </c>
      <c r="K6841" s="47" t="s">
        <v>17</v>
      </c>
      <c r="L6841" s="47"/>
      <c r="M6841" s="47"/>
      <c r="N6841" s="47"/>
      <c r="O6841" s="47"/>
      <c r="P6841" s="47"/>
      <c r="Q6841" s="47"/>
      <c r="R6841" s="47"/>
      <c r="S6841" s="47"/>
      <c r="T6841" s="47"/>
      <c r="U6841" s="47"/>
      <c r="V6841" s="47"/>
      <c r="W6841" s="47"/>
      <c r="X6841" s="91"/>
      <c r="Y6841" s="91"/>
      <c r="Z6841" s="91"/>
      <c r="AA6841" s="91"/>
    </row>
    <row r="6842" spans="2:27" ht="15" thickBot="1" x14ac:dyDescent="0.35">
      <c r="B6842" s="47" t="str">
        <f>IF(H6841="Erdgas","Nettorechnungsbetrag (Erdgas)",IF(H6841="Strom","Nettorechnungsbetrag (Strom)",IF(H6841="Wärme/Kälte","Nettorechnungsbetrag (Wärme/Kälte)","Bitte Energieart auswählen!")))</f>
        <v>Bitte Energieart auswählen!</v>
      </c>
      <c r="C6842" s="47"/>
      <c r="D6842" s="47"/>
      <c r="E6842" s="47"/>
      <c r="F6842" s="47"/>
      <c r="G6842" s="47"/>
      <c r="H6842" s="113"/>
      <c r="I6842" s="60" t="s">
        <v>18</v>
      </c>
      <c r="J6842" s="48" t="s">
        <v>5</v>
      </c>
      <c r="K6842" s="47" t="str">
        <f>IF(H6841="Erdgas","Erdgaskosten exkl. Steuern, Abgaben, Netzentgelte, etc.",IF(H6841="Strom","Stromkosten exkl. Steuern, Abgaben, Netzentgelte, etc.",IF(H6841="Wärme/Kälte","Wärme-/Kältekosten exkl. Steuern, Abgaben, Netzentgelte, etc.","Bitte Energieart auswählen!")))</f>
        <v>Bitte Energieart auswählen!</v>
      </c>
      <c r="L6842" s="47"/>
      <c r="M6842" s="47"/>
      <c r="N6842" s="47"/>
      <c r="O6842" s="47"/>
      <c r="P6842" s="47"/>
      <c r="Q6842" s="47"/>
      <c r="R6842" s="47"/>
      <c r="S6842" s="47"/>
      <c r="T6842" s="47"/>
      <c r="U6842" s="47"/>
      <c r="V6842" s="47"/>
      <c r="W6842" s="47"/>
      <c r="X6842" s="91"/>
      <c r="Y6842" s="91"/>
      <c r="Z6842" s="91"/>
      <c r="AA6842" s="91"/>
    </row>
    <row r="6843" spans="2:27" ht="15" thickBot="1" x14ac:dyDescent="0.35">
      <c r="B6843" s="47" t="str">
        <f>IF(AND(H6841="Erdgas",H6840="Nein"),"Erdgasverbrauch in kWh gem. letzter Jahresabrechnung",IF(H6841="Erdgas","Erdgasverbrauch in kWh im Kalenderjahr 2021",IF(AND(H6841="Strom",H6840="Nein"),"Stromverbrauch in kWh gem. letzter Jahresabrechnung",IF(H6841="Strom","Stromverbrauch in kWh im Kalenderjahr 2021",IF(AND(H6841="Wärme/Kälte",H6840="Nein"),"Wärme-/Kälteverbrauch in kWh gem. letzter Jahresabrechnung",IF(H6841="Wärme/Kälte","Wärme-/Kälteverbrauch in kWh im Kalenderjahr 2021","Bitte Energieart auswählen!"))))))</f>
        <v>Bitte Energieart auswählen!</v>
      </c>
      <c r="C6843" s="47"/>
      <c r="D6843" s="47"/>
      <c r="E6843" s="47"/>
      <c r="F6843" s="47"/>
      <c r="G6843" s="47"/>
      <c r="H6843" s="114"/>
      <c r="I6843" s="60" t="s">
        <v>19</v>
      </c>
      <c r="J6843" s="48" t="s">
        <v>5</v>
      </c>
      <c r="K6843" s="47" t="str">
        <f>IF(H6840="Nein",IF(H6841="Erdgas","Den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endet."),IF(H6841="Erdgas","Bitte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43" s="47"/>
      <c r="M6843" s="47"/>
      <c r="N6843" s="47"/>
      <c r="O6843" s="47"/>
      <c r="P6843" s="47"/>
      <c r="Q6843" s="47"/>
      <c r="R6843" s="47"/>
      <c r="S6843" s="47"/>
      <c r="T6843" s="47"/>
      <c r="U6843" s="47"/>
      <c r="V6843" s="47"/>
      <c r="W6843" s="47"/>
      <c r="X6843" s="91"/>
      <c r="Y6843" s="91"/>
      <c r="Z6843" s="91"/>
      <c r="AA6843" s="91"/>
    </row>
    <row r="6844" spans="2:27" x14ac:dyDescent="0.3">
      <c r="B6844" s="46"/>
      <c r="C6844" s="46"/>
      <c r="D6844" s="46"/>
      <c r="E6844" s="46"/>
      <c r="F6844" s="46"/>
      <c r="G6844" s="46"/>
      <c r="H6844" s="46"/>
      <c r="I6844" s="46"/>
      <c r="J6844" s="46"/>
      <c r="K6844" s="46"/>
      <c r="L6844" s="46"/>
      <c r="M6844" s="46"/>
      <c r="N6844" s="46"/>
      <c r="O6844" s="46"/>
      <c r="P6844" s="46"/>
      <c r="Q6844" s="46"/>
      <c r="R6844" s="46"/>
      <c r="S6844" s="46"/>
      <c r="T6844" s="46"/>
      <c r="U6844" s="46"/>
      <c r="V6844" s="46"/>
      <c r="W6844" s="46"/>
      <c r="X6844" s="91"/>
      <c r="Y6844" s="91"/>
      <c r="Z6844" s="91"/>
      <c r="AA6844" s="91"/>
    </row>
    <row r="6845" spans="2:27" ht="18" thickBot="1" x14ac:dyDescent="0.5">
      <c r="B6845" s="56" t="s">
        <v>10</v>
      </c>
      <c r="C6845" s="47"/>
      <c r="D6845" s="47"/>
      <c r="E6845" s="47"/>
      <c r="F6845" s="47"/>
      <c r="G6845" s="47"/>
      <c r="H6845" s="47"/>
      <c r="I6845" s="47"/>
      <c r="J6845" s="47"/>
      <c r="K6845" s="47"/>
      <c r="L6845" s="47"/>
      <c r="M6845" s="47"/>
      <c r="N6845" s="47"/>
      <c r="O6845" s="47"/>
      <c r="P6845" s="47"/>
      <c r="Q6845" s="47"/>
      <c r="R6845" s="47"/>
      <c r="S6845" s="47"/>
      <c r="T6845" s="47"/>
      <c r="U6845" s="47"/>
      <c r="V6845" s="47"/>
      <c r="W6845" s="47"/>
      <c r="X6845" s="91"/>
      <c r="Y6845" s="90"/>
      <c r="Z6845" s="91"/>
      <c r="AA6845" s="91"/>
    </row>
    <row r="6846" spans="2:27" ht="15" thickBot="1" x14ac:dyDescent="0.35">
      <c r="B6846" s="47" t="s">
        <v>11</v>
      </c>
      <c r="C6846" s="47"/>
      <c r="D6846" s="47"/>
      <c r="E6846" s="47"/>
      <c r="F6846" s="47"/>
      <c r="G6846" s="47"/>
      <c r="H6846" s="112"/>
      <c r="I6846" s="47"/>
      <c r="J6846" s="48" t="s">
        <v>5</v>
      </c>
      <c r="K6846" s="47" t="s">
        <v>12</v>
      </c>
      <c r="L6846" s="47"/>
      <c r="M6846" s="47"/>
      <c r="N6846" s="47"/>
      <c r="O6846" s="47"/>
      <c r="P6846" s="47"/>
      <c r="Q6846" s="47"/>
      <c r="R6846" s="47"/>
      <c r="S6846" s="47"/>
      <c r="T6846" s="47"/>
      <c r="U6846" s="47"/>
      <c r="V6846" s="47"/>
      <c r="W6846" s="47"/>
      <c r="X6846" s="91">
        <f>H6847</f>
        <v>0</v>
      </c>
      <c r="Y6846" s="91">
        <f>H6848</f>
        <v>0</v>
      </c>
      <c r="Z6846" s="91">
        <f>H6849</f>
        <v>0</v>
      </c>
      <c r="AA6846" s="91">
        <f>H6850</f>
        <v>0</v>
      </c>
    </row>
    <row r="6847" spans="2:27" ht="15" thickBot="1" x14ac:dyDescent="0.35">
      <c r="B6847" s="47" t="s">
        <v>13</v>
      </c>
      <c r="C6847" s="47"/>
      <c r="D6847" s="47"/>
      <c r="E6847" s="47"/>
      <c r="F6847" s="47"/>
      <c r="G6847" s="47"/>
      <c r="H6847" s="112"/>
      <c r="I6847" s="59"/>
      <c r="J6847" s="48" t="s">
        <v>5</v>
      </c>
      <c r="K6847" s="47" t="s">
        <v>15</v>
      </c>
      <c r="L6847" s="47"/>
      <c r="M6847" s="47"/>
      <c r="N6847" s="47"/>
      <c r="O6847" s="47"/>
      <c r="P6847" s="47"/>
      <c r="Q6847" s="47"/>
      <c r="R6847" s="47"/>
      <c r="S6847" s="47"/>
      <c r="T6847" s="47"/>
      <c r="U6847" s="47"/>
      <c r="V6847" s="47"/>
      <c r="W6847" s="47"/>
      <c r="X6847" s="91"/>
      <c r="Y6847" s="91"/>
      <c r="Z6847" s="91"/>
      <c r="AA6847" s="91"/>
    </row>
    <row r="6848" spans="2:27" ht="15" thickBot="1" x14ac:dyDescent="0.35">
      <c r="B6848" s="47" t="s">
        <v>16</v>
      </c>
      <c r="C6848" s="47"/>
      <c r="D6848" s="47"/>
      <c r="E6848" s="47"/>
      <c r="F6848" s="47"/>
      <c r="G6848" s="47"/>
      <c r="H6848" s="137"/>
      <c r="I6848" s="47"/>
      <c r="J6848" s="48" t="s">
        <v>5</v>
      </c>
      <c r="K6848" s="47" t="s">
        <v>17</v>
      </c>
      <c r="L6848" s="47"/>
      <c r="M6848" s="47"/>
      <c r="N6848" s="47"/>
      <c r="O6848" s="47"/>
      <c r="P6848" s="47"/>
      <c r="Q6848" s="47"/>
      <c r="R6848" s="47"/>
      <c r="S6848" s="47"/>
      <c r="T6848" s="47"/>
      <c r="U6848" s="47"/>
      <c r="V6848" s="47"/>
      <c r="W6848" s="47"/>
      <c r="X6848" s="91"/>
      <c r="Y6848" s="91"/>
      <c r="Z6848" s="91"/>
      <c r="AA6848" s="91"/>
    </row>
    <row r="6849" spans="2:27" ht="15" thickBot="1" x14ac:dyDescent="0.35">
      <c r="B6849" s="47" t="str">
        <f>IF(H6848="Erdgas","Nettorechnungsbetrag (Erdgas)",IF(H6848="Strom","Nettorechnungsbetrag (Strom)",IF(H6848="Wärme/Kälte","Nettorechnungsbetrag (Wärme/Kälte)","Bitte Energieart auswählen!")))</f>
        <v>Bitte Energieart auswählen!</v>
      </c>
      <c r="C6849" s="47"/>
      <c r="D6849" s="47"/>
      <c r="E6849" s="47"/>
      <c r="F6849" s="47"/>
      <c r="G6849" s="47"/>
      <c r="H6849" s="113"/>
      <c r="I6849" s="60" t="s">
        <v>18</v>
      </c>
      <c r="J6849" s="48" t="s">
        <v>5</v>
      </c>
      <c r="K6849" s="47" t="str">
        <f>IF(H6848="Erdgas","Erdgaskosten exkl. Steuern, Abgaben, Netzentgelte, etc.",IF(H6848="Strom","Stromkosten exkl. Steuern, Abgaben, Netzentgelte, etc.",IF(H6848="Wärme/Kälte","Wärme-/Kältekosten exkl. Steuern, Abgaben, Netzentgelte, etc.","Bitte Energieart auswählen!")))</f>
        <v>Bitte Energieart auswählen!</v>
      </c>
      <c r="L6849" s="47"/>
      <c r="M6849" s="47"/>
      <c r="N6849" s="47"/>
      <c r="O6849" s="47"/>
      <c r="P6849" s="47"/>
      <c r="Q6849" s="47"/>
      <c r="R6849" s="47"/>
      <c r="S6849" s="47"/>
      <c r="T6849" s="47"/>
      <c r="U6849" s="47"/>
      <c r="V6849" s="47"/>
      <c r="W6849" s="47"/>
      <c r="X6849" s="91"/>
      <c r="Y6849" s="91"/>
      <c r="Z6849" s="91"/>
      <c r="AA6849" s="91"/>
    </row>
    <row r="6850" spans="2:27" ht="15" thickBot="1" x14ac:dyDescent="0.35">
      <c r="B6850" s="47" t="str">
        <f>IF(AND(H6848="Erdgas",H6847="Nein"),"Erdgasverbrauch in kWh gem. letzter Jahresabrechnung",IF(H6848="Erdgas","Erdgasverbrauch in kWh im Kalenderjahr 2021",IF(AND(H6848="Strom",H6847="Nein"),"Stromverbrauch in kWh gem. letzter Jahresabrechnung",IF(H6848="Strom","Stromverbrauch in kWh im Kalenderjahr 2021",IF(AND(H6848="Wärme/Kälte",H6847="Nein"),"Wärme-/Kälteverbrauch in kWh gem. letzter Jahresabrechnung",IF(H6848="Wärme/Kälte","Wärme-/Kälteverbrauch in kWh im Kalenderjahr 2021","Bitte Energieart auswählen!"))))))</f>
        <v>Bitte Energieart auswählen!</v>
      </c>
      <c r="C6850" s="47"/>
      <c r="D6850" s="47"/>
      <c r="E6850" s="47"/>
      <c r="F6850" s="47"/>
      <c r="G6850" s="47"/>
      <c r="H6850" s="114"/>
      <c r="I6850" s="60" t="s">
        <v>19</v>
      </c>
      <c r="J6850" s="48" t="s">
        <v>5</v>
      </c>
      <c r="K6850" s="47" t="str">
        <f>IF(H6847="Nein",IF(H6848="Erdgas","Den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endet."),IF(H6848="Erdgas","Bitte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50" s="47"/>
      <c r="M6850" s="47"/>
      <c r="N6850" s="47"/>
      <c r="O6850" s="47"/>
      <c r="P6850" s="47"/>
      <c r="Q6850" s="47"/>
      <c r="R6850" s="47"/>
      <c r="S6850" s="47"/>
      <c r="T6850" s="47"/>
      <c r="U6850" s="47"/>
      <c r="V6850" s="47"/>
      <c r="W6850" s="47"/>
      <c r="X6850" s="91"/>
      <c r="Y6850" s="91"/>
      <c r="Z6850" s="91"/>
      <c r="AA6850" s="91"/>
    </row>
    <row r="6851" spans="2:27" x14ac:dyDescent="0.3">
      <c r="B6851" s="46"/>
      <c r="C6851" s="46"/>
      <c r="D6851" s="46"/>
      <c r="E6851" s="46"/>
      <c r="F6851" s="46"/>
      <c r="G6851" s="46"/>
      <c r="H6851" s="46"/>
      <c r="I6851" s="46"/>
      <c r="J6851" s="46"/>
      <c r="K6851" s="46"/>
      <c r="L6851" s="46"/>
      <c r="M6851" s="46"/>
      <c r="N6851" s="46"/>
      <c r="O6851" s="46"/>
      <c r="P6851" s="46"/>
      <c r="Q6851" s="46"/>
      <c r="R6851" s="46"/>
      <c r="S6851" s="46"/>
      <c r="T6851" s="46"/>
      <c r="U6851" s="46"/>
      <c r="V6851" s="46"/>
      <c r="W6851" s="46"/>
      <c r="X6851" s="91"/>
      <c r="Y6851" s="91"/>
      <c r="Z6851" s="91"/>
      <c r="AA6851" s="91"/>
    </row>
    <row r="6852" spans="2:27" ht="18" thickBot="1" x14ac:dyDescent="0.5">
      <c r="B6852" s="56" t="s">
        <v>10</v>
      </c>
      <c r="C6852" s="47"/>
      <c r="D6852" s="47"/>
      <c r="E6852" s="47"/>
      <c r="F6852" s="47"/>
      <c r="G6852" s="47"/>
      <c r="H6852" s="47"/>
      <c r="I6852" s="47"/>
      <c r="J6852" s="47"/>
      <c r="K6852" s="47"/>
      <c r="L6852" s="47"/>
      <c r="M6852" s="47"/>
      <c r="N6852" s="47"/>
      <c r="O6852" s="47"/>
      <c r="P6852" s="47"/>
      <c r="Q6852" s="47"/>
      <c r="R6852" s="47"/>
      <c r="S6852" s="47"/>
      <c r="T6852" s="47"/>
      <c r="U6852" s="47"/>
      <c r="V6852" s="47"/>
      <c r="W6852" s="47"/>
      <c r="X6852" s="91"/>
      <c r="Y6852" s="90"/>
      <c r="Z6852" s="91"/>
      <c r="AA6852" s="91"/>
    </row>
    <row r="6853" spans="2:27" ht="15" thickBot="1" x14ac:dyDescent="0.35">
      <c r="B6853" s="47" t="s">
        <v>11</v>
      </c>
      <c r="C6853" s="47"/>
      <c r="D6853" s="47"/>
      <c r="E6853" s="47"/>
      <c r="F6853" s="47"/>
      <c r="G6853" s="47"/>
      <c r="H6853" s="112"/>
      <c r="I6853" s="47"/>
      <c r="J6853" s="48" t="s">
        <v>5</v>
      </c>
      <c r="K6853" s="47" t="s">
        <v>12</v>
      </c>
      <c r="L6853" s="47"/>
      <c r="M6853" s="47"/>
      <c r="N6853" s="47"/>
      <c r="O6853" s="47"/>
      <c r="P6853" s="47"/>
      <c r="Q6853" s="47"/>
      <c r="R6853" s="47"/>
      <c r="S6853" s="47"/>
      <c r="T6853" s="47"/>
      <c r="U6853" s="47"/>
      <c r="V6853" s="47"/>
      <c r="W6853" s="47"/>
      <c r="X6853" s="91">
        <f>H6854</f>
        <v>0</v>
      </c>
      <c r="Y6853" s="91">
        <f>H6855</f>
        <v>0</v>
      </c>
      <c r="Z6853" s="91">
        <f>H6856</f>
        <v>0</v>
      </c>
      <c r="AA6853" s="91">
        <f>H6857</f>
        <v>0</v>
      </c>
    </row>
    <row r="6854" spans="2:27" ht="15" thickBot="1" x14ac:dyDescent="0.35">
      <c r="B6854" s="47" t="s">
        <v>13</v>
      </c>
      <c r="C6854" s="47"/>
      <c r="D6854" s="47"/>
      <c r="E6854" s="47"/>
      <c r="F6854" s="47"/>
      <c r="G6854" s="47"/>
      <c r="H6854" s="112"/>
      <c r="I6854" s="59"/>
      <c r="J6854" s="48" t="s">
        <v>5</v>
      </c>
      <c r="K6854" s="47" t="s">
        <v>15</v>
      </c>
      <c r="L6854" s="47"/>
      <c r="M6854" s="47"/>
      <c r="N6854" s="47"/>
      <c r="O6854" s="47"/>
      <c r="P6854" s="47"/>
      <c r="Q6854" s="47"/>
      <c r="R6854" s="47"/>
      <c r="S6854" s="47"/>
      <c r="T6854" s="47"/>
      <c r="U6854" s="47"/>
      <c r="V6854" s="47"/>
      <c r="W6854" s="47"/>
      <c r="X6854" s="91"/>
      <c r="Y6854" s="91"/>
      <c r="Z6854" s="91"/>
      <c r="AA6854" s="91"/>
    </row>
    <row r="6855" spans="2:27" ht="15" thickBot="1" x14ac:dyDescent="0.35">
      <c r="B6855" s="47" t="s">
        <v>16</v>
      </c>
      <c r="C6855" s="47"/>
      <c r="D6855" s="47"/>
      <c r="E6855" s="47"/>
      <c r="F6855" s="47"/>
      <c r="G6855" s="47"/>
      <c r="H6855" s="137"/>
      <c r="I6855" s="47"/>
      <c r="J6855" s="48" t="s">
        <v>5</v>
      </c>
      <c r="K6855" s="47" t="s">
        <v>17</v>
      </c>
      <c r="L6855" s="47"/>
      <c r="M6855" s="47"/>
      <c r="N6855" s="47"/>
      <c r="O6855" s="47"/>
      <c r="P6855" s="47"/>
      <c r="Q6855" s="47"/>
      <c r="R6855" s="47"/>
      <c r="S6855" s="47"/>
      <c r="T6855" s="47"/>
      <c r="U6855" s="47"/>
      <c r="V6855" s="47"/>
      <c r="W6855" s="47"/>
      <c r="X6855" s="91"/>
      <c r="Y6855" s="91"/>
      <c r="Z6855" s="91"/>
      <c r="AA6855" s="91"/>
    </row>
    <row r="6856" spans="2:27" ht="15" thickBot="1" x14ac:dyDescent="0.35">
      <c r="B6856" s="47" t="str">
        <f>IF(H6855="Erdgas","Nettorechnungsbetrag (Erdgas)",IF(H6855="Strom","Nettorechnungsbetrag (Strom)",IF(H6855="Wärme/Kälte","Nettorechnungsbetrag (Wärme/Kälte)","Bitte Energieart auswählen!")))</f>
        <v>Bitte Energieart auswählen!</v>
      </c>
      <c r="C6856" s="47"/>
      <c r="D6856" s="47"/>
      <c r="E6856" s="47"/>
      <c r="F6856" s="47"/>
      <c r="G6856" s="47"/>
      <c r="H6856" s="113"/>
      <c r="I6856" s="60" t="s">
        <v>18</v>
      </c>
      <c r="J6856" s="48" t="s">
        <v>5</v>
      </c>
      <c r="K6856" s="47" t="str">
        <f>IF(H6855="Erdgas","Erdgaskosten exkl. Steuern, Abgaben, Netzentgelte, etc.",IF(H6855="Strom","Stromkosten exkl. Steuern, Abgaben, Netzentgelte, etc.",IF(H6855="Wärme/Kälte","Wärme-/Kältekosten exkl. Steuern, Abgaben, Netzentgelte, etc.","Bitte Energieart auswählen!")))</f>
        <v>Bitte Energieart auswählen!</v>
      </c>
      <c r="L6856" s="47"/>
      <c r="M6856" s="47"/>
      <c r="N6856" s="47"/>
      <c r="O6856" s="47"/>
      <c r="P6856" s="47"/>
      <c r="Q6856" s="47"/>
      <c r="R6856" s="47"/>
      <c r="S6856" s="47"/>
      <c r="T6856" s="47"/>
      <c r="U6856" s="47"/>
      <c r="V6856" s="47"/>
      <c r="W6856" s="47"/>
      <c r="X6856" s="91"/>
      <c r="Y6856" s="91"/>
      <c r="Z6856" s="91"/>
      <c r="AA6856" s="91"/>
    </row>
    <row r="6857" spans="2:27" ht="15" thickBot="1" x14ac:dyDescent="0.35">
      <c r="B6857" s="47" t="str">
        <f>IF(AND(H6855="Erdgas",H6854="Nein"),"Erdgasverbrauch in kWh gem. letzter Jahresabrechnung",IF(H6855="Erdgas","Erdgasverbrauch in kWh im Kalenderjahr 2021",IF(AND(H6855="Strom",H6854="Nein"),"Stromverbrauch in kWh gem. letzter Jahresabrechnung",IF(H6855="Strom","Stromverbrauch in kWh im Kalenderjahr 2021",IF(AND(H6855="Wärme/Kälte",H6854="Nein"),"Wärme-/Kälteverbrauch in kWh gem. letzter Jahresabrechnung",IF(H6855="Wärme/Kälte","Wärme-/Kälteverbrauch in kWh im Kalenderjahr 2021","Bitte Energieart auswählen!"))))))</f>
        <v>Bitte Energieart auswählen!</v>
      </c>
      <c r="C6857" s="47"/>
      <c r="D6857" s="47"/>
      <c r="E6857" s="47"/>
      <c r="F6857" s="47"/>
      <c r="G6857" s="47"/>
      <c r="H6857" s="114"/>
      <c r="I6857" s="60" t="s">
        <v>19</v>
      </c>
      <c r="J6857" s="48" t="s">
        <v>5</v>
      </c>
      <c r="K6857" s="47" t="str">
        <f>IF(H6854="Nein",IF(H6855="Erdgas","Den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endet."),IF(H6855="Erdgas","Bitte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57" s="47"/>
      <c r="M6857" s="47"/>
      <c r="N6857" s="47"/>
      <c r="O6857" s="47"/>
      <c r="P6857" s="47"/>
      <c r="Q6857" s="47"/>
      <c r="R6857" s="47"/>
      <c r="S6857" s="47"/>
      <c r="T6857" s="47"/>
      <c r="U6857" s="47"/>
      <c r="V6857" s="47"/>
      <c r="W6857" s="47"/>
      <c r="X6857" s="91"/>
      <c r="Y6857" s="91"/>
      <c r="Z6857" s="91"/>
      <c r="AA6857" s="91"/>
    </row>
    <row r="6858" spans="2:27" x14ac:dyDescent="0.3">
      <c r="B6858" s="46"/>
      <c r="C6858" s="46"/>
      <c r="D6858" s="46"/>
      <c r="E6858" s="46"/>
      <c r="F6858" s="46"/>
      <c r="G6858" s="46"/>
      <c r="H6858" s="46"/>
      <c r="I6858" s="46"/>
      <c r="J6858" s="46"/>
      <c r="K6858" s="46"/>
      <c r="L6858" s="46"/>
      <c r="M6858" s="46"/>
      <c r="N6858" s="46"/>
      <c r="O6858" s="46"/>
      <c r="P6858" s="46"/>
      <c r="Q6858" s="46"/>
      <c r="R6858" s="46"/>
      <c r="S6858" s="46"/>
      <c r="T6858" s="46"/>
      <c r="U6858" s="46"/>
      <c r="V6858" s="46"/>
      <c r="W6858" s="46"/>
      <c r="X6858" s="91"/>
      <c r="Y6858" s="91"/>
      <c r="Z6858" s="91"/>
      <c r="AA6858" s="91"/>
    </row>
    <row r="6859" spans="2:27" ht="18" thickBot="1" x14ac:dyDescent="0.5">
      <c r="B6859" s="56" t="s">
        <v>10</v>
      </c>
      <c r="C6859" s="47"/>
      <c r="D6859" s="47"/>
      <c r="E6859" s="47"/>
      <c r="F6859" s="47"/>
      <c r="G6859" s="47"/>
      <c r="H6859" s="47"/>
      <c r="I6859" s="47"/>
      <c r="J6859" s="47"/>
      <c r="K6859" s="47"/>
      <c r="L6859" s="47"/>
      <c r="M6859" s="47"/>
      <c r="N6859" s="47"/>
      <c r="O6859" s="47"/>
      <c r="P6859" s="47"/>
      <c r="Q6859" s="47"/>
      <c r="R6859" s="47"/>
      <c r="S6859" s="47"/>
      <c r="T6859" s="47"/>
      <c r="U6859" s="47"/>
      <c r="V6859" s="47"/>
      <c r="W6859" s="47"/>
      <c r="X6859" s="91"/>
      <c r="Y6859" s="90"/>
      <c r="Z6859" s="91"/>
      <c r="AA6859" s="91"/>
    </row>
    <row r="6860" spans="2:27" ht="15" thickBot="1" x14ac:dyDescent="0.35">
      <c r="B6860" s="47" t="s">
        <v>11</v>
      </c>
      <c r="C6860" s="47"/>
      <c r="D6860" s="47"/>
      <c r="E6860" s="47"/>
      <c r="F6860" s="47"/>
      <c r="G6860" s="47"/>
      <c r="H6860" s="112"/>
      <c r="I6860" s="47"/>
      <c r="J6860" s="48" t="s">
        <v>5</v>
      </c>
      <c r="K6860" s="47" t="s">
        <v>12</v>
      </c>
      <c r="L6860" s="47"/>
      <c r="M6860" s="47"/>
      <c r="N6860" s="47"/>
      <c r="O6860" s="47"/>
      <c r="P6860" s="47"/>
      <c r="Q6860" s="47"/>
      <c r="R6860" s="47"/>
      <c r="S6860" s="47"/>
      <c r="T6860" s="47"/>
      <c r="U6860" s="47"/>
      <c r="V6860" s="47"/>
      <c r="W6860" s="47"/>
      <c r="X6860" s="91">
        <f>H6861</f>
        <v>0</v>
      </c>
      <c r="Y6860" s="91">
        <f>H6862</f>
        <v>0</v>
      </c>
      <c r="Z6860" s="91">
        <f>H6863</f>
        <v>0</v>
      </c>
      <c r="AA6860" s="91">
        <f>H6864</f>
        <v>0</v>
      </c>
    </row>
    <row r="6861" spans="2:27" ht="15" thickBot="1" x14ac:dyDescent="0.35">
      <c r="B6861" s="47" t="s">
        <v>13</v>
      </c>
      <c r="C6861" s="47"/>
      <c r="D6861" s="47"/>
      <c r="E6861" s="47"/>
      <c r="F6861" s="47"/>
      <c r="G6861" s="47"/>
      <c r="H6861" s="112"/>
      <c r="I6861" s="59"/>
      <c r="J6861" s="48" t="s">
        <v>5</v>
      </c>
      <c r="K6861" s="47" t="s">
        <v>15</v>
      </c>
      <c r="L6861" s="47"/>
      <c r="M6861" s="47"/>
      <c r="N6861" s="47"/>
      <c r="O6861" s="47"/>
      <c r="P6861" s="47"/>
      <c r="Q6861" s="47"/>
      <c r="R6861" s="47"/>
      <c r="S6861" s="47"/>
      <c r="T6861" s="47"/>
      <c r="U6861" s="47"/>
      <c r="V6861" s="47"/>
      <c r="W6861" s="47"/>
      <c r="X6861" s="91"/>
      <c r="Y6861" s="91"/>
      <c r="Z6861" s="91"/>
      <c r="AA6861" s="91"/>
    </row>
    <row r="6862" spans="2:27" ht="15" thickBot="1" x14ac:dyDescent="0.35">
      <c r="B6862" s="47" t="s">
        <v>16</v>
      </c>
      <c r="C6862" s="47"/>
      <c r="D6862" s="47"/>
      <c r="E6862" s="47"/>
      <c r="F6862" s="47"/>
      <c r="G6862" s="47"/>
      <c r="H6862" s="137"/>
      <c r="I6862" s="47"/>
      <c r="J6862" s="48" t="s">
        <v>5</v>
      </c>
      <c r="K6862" s="47" t="s">
        <v>17</v>
      </c>
      <c r="L6862" s="47"/>
      <c r="M6862" s="47"/>
      <c r="N6862" s="47"/>
      <c r="O6862" s="47"/>
      <c r="P6862" s="47"/>
      <c r="Q6862" s="47"/>
      <c r="R6862" s="47"/>
      <c r="S6862" s="47"/>
      <c r="T6862" s="47"/>
      <c r="U6862" s="47"/>
      <c r="V6862" s="47"/>
      <c r="W6862" s="47"/>
      <c r="X6862" s="91"/>
      <c r="Y6862" s="91"/>
      <c r="Z6862" s="91"/>
      <c r="AA6862" s="91"/>
    </row>
    <row r="6863" spans="2:27" ht="15" thickBot="1" x14ac:dyDescent="0.35">
      <c r="B6863" s="47" t="str">
        <f>IF(H6862="Erdgas","Nettorechnungsbetrag (Erdgas)",IF(H6862="Strom","Nettorechnungsbetrag (Strom)",IF(H6862="Wärme/Kälte","Nettorechnungsbetrag (Wärme/Kälte)","Bitte Energieart auswählen!")))</f>
        <v>Bitte Energieart auswählen!</v>
      </c>
      <c r="C6863" s="47"/>
      <c r="D6863" s="47"/>
      <c r="E6863" s="47"/>
      <c r="F6863" s="47"/>
      <c r="G6863" s="47"/>
      <c r="H6863" s="113"/>
      <c r="I6863" s="60" t="s">
        <v>18</v>
      </c>
      <c r="J6863" s="48" t="s">
        <v>5</v>
      </c>
      <c r="K6863" s="47" t="str">
        <f>IF(H6862="Erdgas","Erdgaskosten exkl. Steuern, Abgaben, Netzentgelte, etc.",IF(H6862="Strom","Stromkosten exkl. Steuern, Abgaben, Netzentgelte, etc.",IF(H6862="Wärme/Kälte","Wärme-/Kältekosten exkl. Steuern, Abgaben, Netzentgelte, etc.","Bitte Energieart auswählen!")))</f>
        <v>Bitte Energieart auswählen!</v>
      </c>
      <c r="L6863" s="47"/>
      <c r="M6863" s="47"/>
      <c r="N6863" s="47"/>
      <c r="O6863" s="47"/>
      <c r="P6863" s="47"/>
      <c r="Q6863" s="47"/>
      <c r="R6863" s="47"/>
      <c r="S6863" s="47"/>
      <c r="T6863" s="47"/>
      <c r="U6863" s="47"/>
      <c r="V6863" s="47"/>
      <c r="W6863" s="47"/>
      <c r="X6863" s="91"/>
      <c r="Y6863" s="91"/>
      <c r="Z6863" s="91"/>
      <c r="AA6863" s="91"/>
    </row>
    <row r="6864" spans="2:27" ht="15" thickBot="1" x14ac:dyDescent="0.35">
      <c r="B6864" s="47" t="str">
        <f>IF(AND(H6862="Erdgas",H6861="Nein"),"Erdgasverbrauch in kWh gem. letzter Jahresabrechnung",IF(H6862="Erdgas","Erdgasverbrauch in kWh im Kalenderjahr 2021",IF(AND(H6862="Strom",H6861="Nein"),"Stromverbrauch in kWh gem. letzter Jahresabrechnung",IF(H6862="Strom","Stromverbrauch in kWh im Kalenderjahr 2021",IF(AND(H6862="Wärme/Kälte",H6861="Nein"),"Wärme-/Kälteverbrauch in kWh gem. letzter Jahresabrechnung",IF(H6862="Wärme/Kälte","Wärme-/Kälteverbrauch in kWh im Kalenderjahr 2021","Bitte Energieart auswählen!"))))))</f>
        <v>Bitte Energieart auswählen!</v>
      </c>
      <c r="C6864" s="47"/>
      <c r="D6864" s="47"/>
      <c r="E6864" s="47"/>
      <c r="F6864" s="47"/>
      <c r="G6864" s="47"/>
      <c r="H6864" s="114"/>
      <c r="I6864" s="60" t="s">
        <v>19</v>
      </c>
      <c r="J6864" s="48" t="s">
        <v>5</v>
      </c>
      <c r="K6864" s="47" t="str">
        <f>IF(H6861="Nein",IF(H6862="Erdgas","Den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endet."),IF(H6862="Erdgas","Bitte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64" s="47"/>
      <c r="M6864" s="47"/>
      <c r="N6864" s="47"/>
      <c r="O6864" s="47"/>
      <c r="P6864" s="47"/>
      <c r="Q6864" s="47"/>
      <c r="R6864" s="47"/>
      <c r="S6864" s="47"/>
      <c r="T6864" s="47"/>
      <c r="U6864" s="47"/>
      <c r="V6864" s="47"/>
      <c r="W6864" s="47"/>
      <c r="X6864" s="91"/>
      <c r="Y6864" s="91"/>
      <c r="Z6864" s="91"/>
      <c r="AA6864" s="91"/>
    </row>
    <row r="6865" spans="2:27" x14ac:dyDescent="0.3">
      <c r="B6865" s="46"/>
      <c r="C6865" s="46"/>
      <c r="D6865" s="46"/>
      <c r="E6865" s="46"/>
      <c r="F6865" s="46"/>
      <c r="G6865" s="46"/>
      <c r="H6865" s="46"/>
      <c r="I6865" s="46"/>
      <c r="J6865" s="46"/>
      <c r="K6865" s="46"/>
      <c r="L6865" s="46"/>
      <c r="M6865" s="46"/>
      <c r="N6865" s="46"/>
      <c r="O6865" s="46"/>
      <c r="P6865" s="46"/>
      <c r="Q6865" s="46"/>
      <c r="R6865" s="46"/>
      <c r="S6865" s="46"/>
      <c r="T6865" s="46"/>
      <c r="U6865" s="46"/>
      <c r="V6865" s="46"/>
      <c r="W6865" s="46"/>
      <c r="X6865" s="91"/>
      <c r="Y6865" s="91"/>
      <c r="Z6865" s="91"/>
      <c r="AA6865" s="91"/>
    </row>
    <row r="6866" spans="2:27" ht="18" thickBot="1" x14ac:dyDescent="0.5">
      <c r="B6866" s="56" t="s">
        <v>10</v>
      </c>
      <c r="C6866" s="47"/>
      <c r="D6866" s="47"/>
      <c r="E6866" s="47"/>
      <c r="F6866" s="47"/>
      <c r="G6866" s="47"/>
      <c r="H6866" s="47"/>
      <c r="I6866" s="47"/>
      <c r="J6866" s="47"/>
      <c r="K6866" s="47"/>
      <c r="L6866" s="47"/>
      <c r="M6866" s="47"/>
      <c r="N6866" s="47"/>
      <c r="O6866" s="47"/>
      <c r="P6866" s="47"/>
      <c r="Q6866" s="47"/>
      <c r="R6866" s="47"/>
      <c r="S6866" s="47"/>
      <c r="T6866" s="47"/>
      <c r="U6866" s="47"/>
      <c r="V6866" s="47"/>
      <c r="W6866" s="47"/>
      <c r="X6866" s="91"/>
      <c r="Y6866" s="90"/>
      <c r="Z6866" s="91"/>
      <c r="AA6866" s="91"/>
    </row>
    <row r="6867" spans="2:27" ht="15" thickBot="1" x14ac:dyDescent="0.35">
      <c r="B6867" s="47" t="s">
        <v>11</v>
      </c>
      <c r="C6867" s="47"/>
      <c r="D6867" s="47"/>
      <c r="E6867" s="47"/>
      <c r="F6867" s="47"/>
      <c r="G6867" s="47"/>
      <c r="H6867" s="112"/>
      <c r="I6867" s="47"/>
      <c r="J6867" s="48" t="s">
        <v>5</v>
      </c>
      <c r="K6867" s="47" t="s">
        <v>12</v>
      </c>
      <c r="L6867" s="47"/>
      <c r="M6867" s="47"/>
      <c r="N6867" s="47"/>
      <c r="O6867" s="47"/>
      <c r="P6867" s="47"/>
      <c r="Q6867" s="47"/>
      <c r="R6867" s="47"/>
      <c r="S6867" s="47"/>
      <c r="T6867" s="47"/>
      <c r="U6867" s="47"/>
      <c r="V6867" s="47"/>
      <c r="W6867" s="47"/>
      <c r="X6867" s="91">
        <f>H6868</f>
        <v>0</v>
      </c>
      <c r="Y6867" s="91">
        <f>H6869</f>
        <v>0</v>
      </c>
      <c r="Z6867" s="91">
        <f>H6870</f>
        <v>0</v>
      </c>
      <c r="AA6867" s="91">
        <f>H6871</f>
        <v>0</v>
      </c>
    </row>
    <row r="6868" spans="2:27" ht="15" thickBot="1" x14ac:dyDescent="0.35">
      <c r="B6868" s="47" t="s">
        <v>13</v>
      </c>
      <c r="C6868" s="47"/>
      <c r="D6868" s="47"/>
      <c r="E6868" s="47"/>
      <c r="F6868" s="47"/>
      <c r="G6868" s="47"/>
      <c r="H6868" s="112"/>
      <c r="I6868" s="59"/>
      <c r="J6868" s="48" t="s">
        <v>5</v>
      </c>
      <c r="K6868" s="47" t="s">
        <v>15</v>
      </c>
      <c r="L6868" s="47"/>
      <c r="M6868" s="47"/>
      <c r="N6868" s="47"/>
      <c r="O6868" s="47"/>
      <c r="P6868" s="47"/>
      <c r="Q6868" s="47"/>
      <c r="R6868" s="47"/>
      <c r="S6868" s="47"/>
      <c r="T6868" s="47"/>
      <c r="U6868" s="47"/>
      <c r="V6868" s="47"/>
      <c r="W6868" s="47"/>
      <c r="X6868" s="91"/>
      <c r="Y6868" s="91"/>
      <c r="Z6868" s="91"/>
      <c r="AA6868" s="91"/>
    </row>
    <row r="6869" spans="2:27" ht="15" thickBot="1" x14ac:dyDescent="0.35">
      <c r="B6869" s="47" t="s">
        <v>16</v>
      </c>
      <c r="C6869" s="47"/>
      <c r="D6869" s="47"/>
      <c r="E6869" s="47"/>
      <c r="F6869" s="47"/>
      <c r="G6869" s="47"/>
      <c r="H6869" s="137"/>
      <c r="I6869" s="47"/>
      <c r="J6869" s="48" t="s">
        <v>5</v>
      </c>
      <c r="K6869" s="47" t="s">
        <v>17</v>
      </c>
      <c r="L6869" s="47"/>
      <c r="M6869" s="47"/>
      <c r="N6869" s="47"/>
      <c r="O6869" s="47"/>
      <c r="P6869" s="47"/>
      <c r="Q6869" s="47"/>
      <c r="R6869" s="47"/>
      <c r="S6869" s="47"/>
      <c r="T6869" s="47"/>
      <c r="U6869" s="47"/>
      <c r="V6869" s="47"/>
      <c r="W6869" s="47"/>
      <c r="X6869" s="91"/>
      <c r="Y6869" s="91"/>
      <c r="Z6869" s="91"/>
      <c r="AA6869" s="91"/>
    </row>
    <row r="6870" spans="2:27" ht="15" thickBot="1" x14ac:dyDescent="0.35">
      <c r="B6870" s="47" t="str">
        <f>IF(H6869="Erdgas","Nettorechnungsbetrag (Erdgas)",IF(H6869="Strom","Nettorechnungsbetrag (Strom)",IF(H6869="Wärme/Kälte","Nettorechnungsbetrag (Wärme/Kälte)","Bitte Energieart auswählen!")))</f>
        <v>Bitte Energieart auswählen!</v>
      </c>
      <c r="C6870" s="47"/>
      <c r="D6870" s="47"/>
      <c r="E6870" s="47"/>
      <c r="F6870" s="47"/>
      <c r="G6870" s="47"/>
      <c r="H6870" s="113"/>
      <c r="I6870" s="60" t="s">
        <v>18</v>
      </c>
      <c r="J6870" s="48" t="s">
        <v>5</v>
      </c>
      <c r="K6870" s="47" t="str">
        <f>IF(H6869="Erdgas","Erdgaskosten exkl. Steuern, Abgaben, Netzentgelte, etc.",IF(H6869="Strom","Stromkosten exkl. Steuern, Abgaben, Netzentgelte, etc.",IF(H6869="Wärme/Kälte","Wärme-/Kältekosten exkl. Steuern, Abgaben, Netzentgelte, etc.","Bitte Energieart auswählen!")))</f>
        <v>Bitte Energieart auswählen!</v>
      </c>
      <c r="L6870" s="47"/>
      <c r="M6870" s="47"/>
      <c r="N6870" s="47"/>
      <c r="O6870" s="47"/>
      <c r="P6870" s="47"/>
      <c r="Q6870" s="47"/>
      <c r="R6870" s="47"/>
      <c r="S6870" s="47"/>
      <c r="T6870" s="47"/>
      <c r="U6870" s="47"/>
      <c r="V6870" s="47"/>
      <c r="W6870" s="47"/>
      <c r="X6870" s="91"/>
      <c r="Y6870" s="91"/>
      <c r="Z6870" s="91"/>
      <c r="AA6870" s="91"/>
    </row>
    <row r="6871" spans="2:27" ht="15" thickBot="1" x14ac:dyDescent="0.35">
      <c r="B6871" s="47" t="str">
        <f>IF(AND(H6869="Erdgas",H6868="Nein"),"Erdgasverbrauch in kWh gem. letzter Jahresabrechnung",IF(H6869="Erdgas","Erdgasverbrauch in kWh im Kalenderjahr 2021",IF(AND(H6869="Strom",H6868="Nein"),"Stromverbrauch in kWh gem. letzter Jahresabrechnung",IF(H6869="Strom","Stromverbrauch in kWh im Kalenderjahr 2021",IF(AND(H6869="Wärme/Kälte",H6868="Nein"),"Wärme-/Kälteverbrauch in kWh gem. letzter Jahresabrechnung",IF(H6869="Wärme/Kälte","Wärme-/Kälteverbrauch in kWh im Kalenderjahr 2021","Bitte Energieart auswählen!"))))))</f>
        <v>Bitte Energieart auswählen!</v>
      </c>
      <c r="C6871" s="47"/>
      <c r="D6871" s="47"/>
      <c r="E6871" s="47"/>
      <c r="F6871" s="47"/>
      <c r="G6871" s="47"/>
      <c r="H6871" s="114"/>
      <c r="I6871" s="60" t="s">
        <v>19</v>
      </c>
      <c r="J6871" s="48" t="s">
        <v>5</v>
      </c>
      <c r="K6871" s="47" t="str">
        <f>IF(H6868="Nein",IF(H6869="Erdgas","Den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endet."),IF(H6869="Erdgas","Bitte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71" s="47"/>
      <c r="M6871" s="47"/>
      <c r="N6871" s="47"/>
      <c r="O6871" s="47"/>
      <c r="P6871" s="47"/>
      <c r="Q6871" s="47"/>
      <c r="R6871" s="47"/>
      <c r="S6871" s="47"/>
      <c r="T6871" s="47"/>
      <c r="U6871" s="47"/>
      <c r="V6871" s="47"/>
      <c r="W6871" s="47"/>
      <c r="X6871" s="91"/>
      <c r="Y6871" s="91"/>
      <c r="Z6871" s="91"/>
      <c r="AA6871" s="91"/>
    </row>
    <row r="6872" spans="2:27" x14ac:dyDescent="0.3">
      <c r="B6872" s="46"/>
      <c r="C6872" s="46"/>
      <c r="D6872" s="46"/>
      <c r="E6872" s="46"/>
      <c r="F6872" s="46"/>
      <c r="G6872" s="46"/>
      <c r="H6872" s="46"/>
      <c r="I6872" s="46"/>
      <c r="J6872" s="46"/>
      <c r="K6872" s="46"/>
      <c r="L6872" s="46"/>
      <c r="M6872" s="46"/>
      <c r="N6872" s="46"/>
      <c r="O6872" s="46"/>
      <c r="P6872" s="46"/>
      <c r="Q6872" s="46"/>
      <c r="R6872" s="46"/>
      <c r="S6872" s="46"/>
      <c r="T6872" s="46"/>
      <c r="U6872" s="46"/>
      <c r="V6872" s="46"/>
      <c r="W6872" s="46"/>
      <c r="X6872" s="91"/>
      <c r="Y6872" s="91"/>
      <c r="Z6872" s="91"/>
      <c r="AA6872" s="91"/>
    </row>
    <row r="6873" spans="2:27" ht="18" thickBot="1" x14ac:dyDescent="0.5">
      <c r="B6873" s="56" t="s">
        <v>10</v>
      </c>
      <c r="C6873" s="47"/>
      <c r="D6873" s="47"/>
      <c r="E6873" s="47"/>
      <c r="F6873" s="47"/>
      <c r="G6873" s="47"/>
      <c r="H6873" s="47"/>
      <c r="I6873" s="47"/>
      <c r="J6873" s="47"/>
      <c r="K6873" s="47"/>
      <c r="L6873" s="47"/>
      <c r="M6873" s="47"/>
      <c r="N6873" s="47"/>
      <c r="O6873" s="47"/>
      <c r="P6873" s="47"/>
      <c r="Q6873" s="47"/>
      <c r="R6873" s="47"/>
      <c r="S6873" s="47"/>
      <c r="T6873" s="47"/>
      <c r="U6873" s="47"/>
      <c r="V6873" s="47"/>
      <c r="W6873" s="47"/>
      <c r="X6873" s="91"/>
      <c r="Y6873" s="90"/>
      <c r="Z6873" s="91"/>
      <c r="AA6873" s="91"/>
    </row>
    <row r="6874" spans="2:27" ht="15" thickBot="1" x14ac:dyDescent="0.35">
      <c r="B6874" s="47" t="s">
        <v>11</v>
      </c>
      <c r="C6874" s="47"/>
      <c r="D6874" s="47"/>
      <c r="E6874" s="47"/>
      <c r="F6874" s="47"/>
      <c r="G6874" s="47"/>
      <c r="H6874" s="112"/>
      <c r="I6874" s="47"/>
      <c r="J6874" s="48" t="s">
        <v>5</v>
      </c>
      <c r="K6874" s="47" t="s">
        <v>12</v>
      </c>
      <c r="L6874" s="47"/>
      <c r="M6874" s="47"/>
      <c r="N6874" s="47"/>
      <c r="O6874" s="47"/>
      <c r="P6874" s="47"/>
      <c r="Q6874" s="47"/>
      <c r="R6874" s="47"/>
      <c r="S6874" s="47"/>
      <c r="T6874" s="47"/>
      <c r="U6874" s="47"/>
      <c r="V6874" s="47"/>
      <c r="W6874" s="47"/>
      <c r="X6874" s="91">
        <f>H6875</f>
        <v>0</v>
      </c>
      <c r="Y6874" s="91">
        <f>H6876</f>
        <v>0</v>
      </c>
      <c r="Z6874" s="91">
        <f>H6877</f>
        <v>0</v>
      </c>
      <c r="AA6874" s="91">
        <f>H6878</f>
        <v>0</v>
      </c>
    </row>
    <row r="6875" spans="2:27" ht="15" thickBot="1" x14ac:dyDescent="0.35">
      <c r="B6875" s="47" t="s">
        <v>13</v>
      </c>
      <c r="C6875" s="47"/>
      <c r="D6875" s="47"/>
      <c r="E6875" s="47"/>
      <c r="F6875" s="47"/>
      <c r="G6875" s="47"/>
      <c r="H6875" s="112"/>
      <c r="I6875" s="59"/>
      <c r="J6875" s="48" t="s">
        <v>5</v>
      </c>
      <c r="K6875" s="47" t="s">
        <v>15</v>
      </c>
      <c r="L6875" s="47"/>
      <c r="M6875" s="47"/>
      <c r="N6875" s="47"/>
      <c r="O6875" s="47"/>
      <c r="P6875" s="47"/>
      <c r="Q6875" s="47"/>
      <c r="R6875" s="47"/>
      <c r="S6875" s="47"/>
      <c r="T6875" s="47"/>
      <c r="U6875" s="47"/>
      <c r="V6875" s="47"/>
      <c r="W6875" s="47"/>
      <c r="X6875" s="91"/>
      <c r="Y6875" s="91"/>
      <c r="Z6875" s="91"/>
      <c r="AA6875" s="91"/>
    </row>
    <row r="6876" spans="2:27" ht="15" thickBot="1" x14ac:dyDescent="0.35">
      <c r="B6876" s="47" t="s">
        <v>16</v>
      </c>
      <c r="C6876" s="47"/>
      <c r="D6876" s="47"/>
      <c r="E6876" s="47"/>
      <c r="F6876" s="47"/>
      <c r="G6876" s="47"/>
      <c r="H6876" s="137"/>
      <c r="I6876" s="47"/>
      <c r="J6876" s="48" t="s">
        <v>5</v>
      </c>
      <c r="K6876" s="47" t="s">
        <v>17</v>
      </c>
      <c r="L6876" s="47"/>
      <c r="M6876" s="47"/>
      <c r="N6876" s="47"/>
      <c r="O6876" s="47"/>
      <c r="P6876" s="47"/>
      <c r="Q6876" s="47"/>
      <c r="R6876" s="47"/>
      <c r="S6876" s="47"/>
      <c r="T6876" s="47"/>
      <c r="U6876" s="47"/>
      <c r="V6876" s="47"/>
      <c r="W6876" s="47"/>
      <c r="X6876" s="91"/>
      <c r="Y6876" s="91"/>
      <c r="Z6876" s="91"/>
      <c r="AA6876" s="91"/>
    </row>
    <row r="6877" spans="2:27" ht="15" thickBot="1" x14ac:dyDescent="0.35">
      <c r="B6877" s="47" t="str">
        <f>IF(H6876="Erdgas","Nettorechnungsbetrag (Erdgas)",IF(H6876="Strom","Nettorechnungsbetrag (Strom)",IF(H6876="Wärme/Kälte","Nettorechnungsbetrag (Wärme/Kälte)","Bitte Energieart auswählen!")))</f>
        <v>Bitte Energieart auswählen!</v>
      </c>
      <c r="C6877" s="47"/>
      <c r="D6877" s="47"/>
      <c r="E6877" s="47"/>
      <c r="F6877" s="47"/>
      <c r="G6877" s="47"/>
      <c r="H6877" s="113"/>
      <c r="I6877" s="60" t="s">
        <v>18</v>
      </c>
      <c r="J6877" s="48" t="s">
        <v>5</v>
      </c>
      <c r="K6877" s="47" t="str">
        <f>IF(H6876="Erdgas","Erdgaskosten exkl. Steuern, Abgaben, Netzentgelte, etc.",IF(H6876="Strom","Stromkosten exkl. Steuern, Abgaben, Netzentgelte, etc.",IF(H6876="Wärme/Kälte","Wärme-/Kältekosten exkl. Steuern, Abgaben, Netzentgelte, etc.","Bitte Energieart auswählen!")))</f>
        <v>Bitte Energieart auswählen!</v>
      </c>
      <c r="L6877" s="47"/>
      <c r="M6877" s="47"/>
      <c r="N6877" s="47"/>
      <c r="O6877" s="47"/>
      <c r="P6877" s="47"/>
      <c r="Q6877" s="47"/>
      <c r="R6877" s="47"/>
      <c r="S6877" s="47"/>
      <c r="T6877" s="47"/>
      <c r="U6877" s="47"/>
      <c r="V6877" s="47"/>
      <c r="W6877" s="47"/>
      <c r="X6877" s="91"/>
      <c r="Y6877" s="91"/>
      <c r="Z6877" s="91"/>
      <c r="AA6877" s="91"/>
    </row>
    <row r="6878" spans="2:27" ht="15" thickBot="1" x14ac:dyDescent="0.35">
      <c r="B6878" s="47" t="str">
        <f>IF(AND(H6876="Erdgas",H6875="Nein"),"Erdgasverbrauch in kWh gem. letzter Jahresabrechnung",IF(H6876="Erdgas","Erdgasverbrauch in kWh im Kalenderjahr 2021",IF(AND(H6876="Strom",H6875="Nein"),"Stromverbrauch in kWh gem. letzter Jahresabrechnung",IF(H6876="Strom","Stromverbrauch in kWh im Kalenderjahr 2021",IF(AND(H6876="Wärme/Kälte",H6875="Nein"),"Wärme-/Kälteverbrauch in kWh gem. letzter Jahresabrechnung",IF(H6876="Wärme/Kälte","Wärme-/Kälteverbrauch in kWh im Kalenderjahr 2021","Bitte Energieart auswählen!"))))))</f>
        <v>Bitte Energieart auswählen!</v>
      </c>
      <c r="C6878" s="47"/>
      <c r="D6878" s="47"/>
      <c r="E6878" s="47"/>
      <c r="F6878" s="47"/>
      <c r="G6878" s="47"/>
      <c r="H6878" s="114"/>
      <c r="I6878" s="60" t="s">
        <v>19</v>
      </c>
      <c r="J6878" s="48" t="s">
        <v>5</v>
      </c>
      <c r="K6878" s="47" t="str">
        <f>IF(H6875="Nein",IF(H6876="Erdgas","Den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endet."),IF(H6876="Erdgas","Bitte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78" s="47"/>
      <c r="M6878" s="47"/>
      <c r="N6878" s="47"/>
      <c r="O6878" s="47"/>
      <c r="P6878" s="47"/>
      <c r="Q6878" s="47"/>
      <c r="R6878" s="47"/>
      <c r="S6878" s="47"/>
      <c r="T6878" s="47"/>
      <c r="U6878" s="47"/>
      <c r="V6878" s="47"/>
      <c r="W6878" s="47"/>
      <c r="X6878" s="91"/>
      <c r="Y6878" s="91"/>
      <c r="Z6878" s="91"/>
      <c r="AA6878" s="91"/>
    </row>
    <row r="6879" spans="2:27" x14ac:dyDescent="0.3">
      <c r="B6879" s="46"/>
      <c r="C6879" s="46"/>
      <c r="D6879" s="46"/>
      <c r="E6879" s="46"/>
      <c r="F6879" s="46"/>
      <c r="G6879" s="46"/>
      <c r="H6879" s="46"/>
      <c r="I6879" s="46"/>
      <c r="J6879" s="46"/>
      <c r="K6879" s="46"/>
      <c r="L6879" s="46"/>
      <c r="M6879" s="46"/>
      <c r="N6879" s="46"/>
      <c r="O6879" s="46"/>
      <c r="P6879" s="46"/>
      <c r="Q6879" s="46"/>
      <c r="R6879" s="46"/>
      <c r="S6879" s="46"/>
      <c r="T6879" s="46"/>
      <c r="U6879" s="46"/>
      <c r="V6879" s="46"/>
      <c r="W6879" s="46"/>
      <c r="X6879" s="91"/>
      <c r="Y6879" s="91"/>
      <c r="Z6879" s="91"/>
      <c r="AA6879" s="91"/>
    </row>
    <row r="6880" spans="2:27" ht="18" thickBot="1" x14ac:dyDescent="0.5">
      <c r="B6880" s="56" t="s">
        <v>10</v>
      </c>
      <c r="C6880" s="47"/>
      <c r="D6880" s="47"/>
      <c r="E6880" s="47"/>
      <c r="F6880" s="47"/>
      <c r="G6880" s="47"/>
      <c r="H6880" s="47"/>
      <c r="I6880" s="47"/>
      <c r="J6880" s="47"/>
      <c r="K6880" s="47"/>
      <c r="L6880" s="47"/>
      <c r="M6880" s="47"/>
      <c r="N6880" s="47"/>
      <c r="O6880" s="47"/>
      <c r="P6880" s="47"/>
      <c r="Q6880" s="47"/>
      <c r="R6880" s="47"/>
      <c r="S6880" s="47"/>
      <c r="T6880" s="47"/>
      <c r="U6880" s="47"/>
      <c r="V6880" s="47"/>
      <c r="W6880" s="47"/>
      <c r="X6880" s="91"/>
      <c r="Y6880" s="90"/>
      <c r="Z6880" s="91"/>
      <c r="AA6880" s="91"/>
    </row>
    <row r="6881" spans="2:27" ht="15" thickBot="1" x14ac:dyDescent="0.35">
      <c r="B6881" s="47" t="s">
        <v>11</v>
      </c>
      <c r="C6881" s="47"/>
      <c r="D6881" s="47"/>
      <c r="E6881" s="47"/>
      <c r="F6881" s="47"/>
      <c r="G6881" s="47"/>
      <c r="H6881" s="112"/>
      <c r="I6881" s="47"/>
      <c r="J6881" s="48" t="s">
        <v>5</v>
      </c>
      <c r="K6881" s="47" t="s">
        <v>12</v>
      </c>
      <c r="L6881" s="47"/>
      <c r="M6881" s="47"/>
      <c r="N6881" s="47"/>
      <c r="O6881" s="47"/>
      <c r="P6881" s="47"/>
      <c r="Q6881" s="47"/>
      <c r="R6881" s="47"/>
      <c r="S6881" s="47"/>
      <c r="T6881" s="47"/>
      <c r="U6881" s="47"/>
      <c r="V6881" s="47"/>
      <c r="W6881" s="47"/>
      <c r="X6881" s="91">
        <f>H6882</f>
        <v>0</v>
      </c>
      <c r="Y6881" s="91">
        <f>H6883</f>
        <v>0</v>
      </c>
      <c r="Z6881" s="91">
        <f>H6884</f>
        <v>0</v>
      </c>
      <c r="AA6881" s="91">
        <f>H6885</f>
        <v>0</v>
      </c>
    </row>
    <row r="6882" spans="2:27" ht="15" thickBot="1" x14ac:dyDescent="0.35">
      <c r="B6882" s="47" t="s">
        <v>13</v>
      </c>
      <c r="C6882" s="47"/>
      <c r="D6882" s="47"/>
      <c r="E6882" s="47"/>
      <c r="F6882" s="47"/>
      <c r="G6882" s="47"/>
      <c r="H6882" s="112"/>
      <c r="I6882" s="59"/>
      <c r="J6882" s="48" t="s">
        <v>5</v>
      </c>
      <c r="K6882" s="47" t="s">
        <v>15</v>
      </c>
      <c r="L6882" s="47"/>
      <c r="M6882" s="47"/>
      <c r="N6882" s="47"/>
      <c r="O6882" s="47"/>
      <c r="P6882" s="47"/>
      <c r="Q6882" s="47"/>
      <c r="R6882" s="47"/>
      <c r="S6882" s="47"/>
      <c r="T6882" s="47"/>
      <c r="U6882" s="47"/>
      <c r="V6882" s="47"/>
      <c r="W6882" s="47"/>
      <c r="X6882" s="91"/>
      <c r="Y6882" s="91"/>
      <c r="Z6882" s="91"/>
      <c r="AA6882" s="91"/>
    </row>
    <row r="6883" spans="2:27" ht="15" thickBot="1" x14ac:dyDescent="0.35">
      <c r="B6883" s="47" t="s">
        <v>16</v>
      </c>
      <c r="C6883" s="47"/>
      <c r="D6883" s="47"/>
      <c r="E6883" s="47"/>
      <c r="F6883" s="47"/>
      <c r="G6883" s="47"/>
      <c r="H6883" s="137"/>
      <c r="I6883" s="47"/>
      <c r="J6883" s="48" t="s">
        <v>5</v>
      </c>
      <c r="K6883" s="47" t="s">
        <v>17</v>
      </c>
      <c r="L6883" s="47"/>
      <c r="M6883" s="47"/>
      <c r="N6883" s="47"/>
      <c r="O6883" s="47"/>
      <c r="P6883" s="47"/>
      <c r="Q6883" s="47"/>
      <c r="R6883" s="47"/>
      <c r="S6883" s="47"/>
      <c r="T6883" s="47"/>
      <c r="U6883" s="47"/>
      <c r="V6883" s="47"/>
      <c r="W6883" s="47"/>
      <c r="X6883" s="91"/>
      <c r="Y6883" s="91"/>
      <c r="Z6883" s="91"/>
      <c r="AA6883" s="91"/>
    </row>
    <row r="6884" spans="2:27" ht="15" thickBot="1" x14ac:dyDescent="0.35">
      <c r="B6884" s="47" t="str">
        <f>IF(H6883="Erdgas","Nettorechnungsbetrag (Erdgas)",IF(H6883="Strom","Nettorechnungsbetrag (Strom)",IF(H6883="Wärme/Kälte","Nettorechnungsbetrag (Wärme/Kälte)","Bitte Energieart auswählen!")))</f>
        <v>Bitte Energieart auswählen!</v>
      </c>
      <c r="C6884" s="47"/>
      <c r="D6884" s="47"/>
      <c r="E6884" s="47"/>
      <c r="F6884" s="47"/>
      <c r="G6884" s="47"/>
      <c r="H6884" s="113"/>
      <c r="I6884" s="60" t="s">
        <v>18</v>
      </c>
      <c r="J6884" s="48" t="s">
        <v>5</v>
      </c>
      <c r="K6884" s="47" t="str">
        <f>IF(H6883="Erdgas","Erdgaskosten exkl. Steuern, Abgaben, Netzentgelte, etc.",IF(H6883="Strom","Stromkosten exkl. Steuern, Abgaben, Netzentgelte, etc.",IF(H6883="Wärme/Kälte","Wärme-/Kältekosten exkl. Steuern, Abgaben, Netzentgelte, etc.","Bitte Energieart auswählen!")))</f>
        <v>Bitte Energieart auswählen!</v>
      </c>
      <c r="L6884" s="47"/>
      <c r="M6884" s="47"/>
      <c r="N6884" s="47"/>
      <c r="O6884" s="47"/>
      <c r="P6884" s="47"/>
      <c r="Q6884" s="47"/>
      <c r="R6884" s="47"/>
      <c r="S6884" s="47"/>
      <c r="T6884" s="47"/>
      <c r="U6884" s="47"/>
      <c r="V6884" s="47"/>
      <c r="W6884" s="47"/>
      <c r="X6884" s="91"/>
      <c r="Y6884" s="91"/>
      <c r="Z6884" s="91"/>
      <c r="AA6884" s="91"/>
    </row>
    <row r="6885" spans="2:27" ht="15" thickBot="1" x14ac:dyDescent="0.35">
      <c r="B6885" s="47" t="str">
        <f>IF(AND(H6883="Erdgas",H6882="Nein"),"Erdgasverbrauch in kWh gem. letzter Jahresabrechnung",IF(H6883="Erdgas","Erdgasverbrauch in kWh im Kalenderjahr 2021",IF(AND(H6883="Strom",H6882="Nein"),"Stromverbrauch in kWh gem. letzter Jahresabrechnung",IF(H6883="Strom","Stromverbrauch in kWh im Kalenderjahr 2021",IF(AND(H6883="Wärme/Kälte",H6882="Nein"),"Wärme-/Kälteverbrauch in kWh gem. letzter Jahresabrechnung",IF(H6883="Wärme/Kälte","Wärme-/Kälteverbrauch in kWh im Kalenderjahr 2021","Bitte Energieart auswählen!"))))))</f>
        <v>Bitte Energieart auswählen!</v>
      </c>
      <c r="C6885" s="47"/>
      <c r="D6885" s="47"/>
      <c r="E6885" s="47"/>
      <c r="F6885" s="47"/>
      <c r="G6885" s="47"/>
      <c r="H6885" s="114"/>
      <c r="I6885" s="60" t="s">
        <v>19</v>
      </c>
      <c r="J6885" s="48" t="s">
        <v>5</v>
      </c>
      <c r="K6885" s="47" t="str">
        <f>IF(H6882="Nein",IF(H6883="Erdgas","Den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endet."),IF(H6883="Erdgas","Bitte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85" s="47"/>
      <c r="M6885" s="47"/>
      <c r="N6885" s="47"/>
      <c r="O6885" s="47"/>
      <c r="P6885" s="47"/>
      <c r="Q6885" s="47"/>
      <c r="R6885" s="47"/>
      <c r="S6885" s="47"/>
      <c r="T6885" s="47"/>
      <c r="U6885" s="47"/>
      <c r="V6885" s="47"/>
      <c r="W6885" s="47"/>
      <c r="X6885" s="91"/>
      <c r="Y6885" s="91"/>
      <c r="Z6885" s="91"/>
      <c r="AA6885" s="91"/>
    </row>
    <row r="6886" spans="2:27" x14ac:dyDescent="0.3">
      <c r="B6886" s="46"/>
      <c r="C6886" s="46"/>
      <c r="D6886" s="46"/>
      <c r="E6886" s="46"/>
      <c r="F6886" s="46"/>
      <c r="G6886" s="46"/>
      <c r="H6886" s="46"/>
      <c r="I6886" s="46"/>
      <c r="J6886" s="46"/>
      <c r="K6886" s="46"/>
      <c r="L6886" s="46"/>
      <c r="M6886" s="46"/>
      <c r="N6886" s="46"/>
      <c r="O6886" s="46"/>
      <c r="P6886" s="46"/>
      <c r="Q6886" s="46"/>
      <c r="R6886" s="46"/>
      <c r="S6886" s="46"/>
      <c r="T6886" s="46"/>
      <c r="U6886" s="46"/>
      <c r="V6886" s="46"/>
      <c r="W6886" s="46"/>
      <c r="X6886" s="91"/>
      <c r="Y6886" s="91"/>
      <c r="Z6886" s="91"/>
      <c r="AA6886" s="91"/>
    </row>
    <row r="6887" spans="2:27" ht="18" thickBot="1" x14ac:dyDescent="0.5">
      <c r="B6887" s="56" t="s">
        <v>10</v>
      </c>
      <c r="C6887" s="47"/>
      <c r="D6887" s="47"/>
      <c r="E6887" s="47"/>
      <c r="F6887" s="47"/>
      <c r="G6887" s="47"/>
      <c r="H6887" s="47"/>
      <c r="I6887" s="47"/>
      <c r="J6887" s="47"/>
      <c r="K6887" s="47"/>
      <c r="L6887" s="47"/>
      <c r="M6887" s="47"/>
      <c r="N6887" s="47"/>
      <c r="O6887" s="47"/>
      <c r="P6887" s="47"/>
      <c r="Q6887" s="47"/>
      <c r="R6887" s="47"/>
      <c r="S6887" s="47"/>
      <c r="T6887" s="47"/>
      <c r="U6887" s="47"/>
      <c r="V6887" s="47"/>
      <c r="W6887" s="47"/>
      <c r="X6887" s="91"/>
      <c r="Y6887" s="90"/>
      <c r="Z6887" s="91"/>
      <c r="AA6887" s="91"/>
    </row>
    <row r="6888" spans="2:27" ht="15" thickBot="1" x14ac:dyDescent="0.35">
      <c r="B6888" s="47" t="s">
        <v>11</v>
      </c>
      <c r="C6888" s="47"/>
      <c r="D6888" s="47"/>
      <c r="E6888" s="47"/>
      <c r="F6888" s="47"/>
      <c r="G6888" s="47"/>
      <c r="H6888" s="112"/>
      <c r="I6888" s="47"/>
      <c r="J6888" s="48" t="s">
        <v>5</v>
      </c>
      <c r="K6888" s="47" t="s">
        <v>12</v>
      </c>
      <c r="L6888" s="47"/>
      <c r="M6888" s="47"/>
      <c r="N6888" s="47"/>
      <c r="O6888" s="47"/>
      <c r="P6888" s="47"/>
      <c r="Q6888" s="47"/>
      <c r="R6888" s="47"/>
      <c r="S6888" s="47"/>
      <c r="T6888" s="47"/>
      <c r="U6888" s="47"/>
      <c r="V6888" s="47"/>
      <c r="W6888" s="47"/>
      <c r="X6888" s="91">
        <f>H6889</f>
        <v>0</v>
      </c>
      <c r="Y6888" s="91">
        <f>H6890</f>
        <v>0</v>
      </c>
      <c r="Z6888" s="91">
        <f>H6891</f>
        <v>0</v>
      </c>
      <c r="AA6888" s="91">
        <f>H6892</f>
        <v>0</v>
      </c>
    </row>
    <row r="6889" spans="2:27" ht="15" thickBot="1" x14ac:dyDescent="0.35">
      <c r="B6889" s="47" t="s">
        <v>13</v>
      </c>
      <c r="C6889" s="47"/>
      <c r="D6889" s="47"/>
      <c r="E6889" s="47"/>
      <c r="F6889" s="47"/>
      <c r="G6889" s="47"/>
      <c r="H6889" s="112"/>
      <c r="I6889" s="59"/>
      <c r="J6889" s="48" t="s">
        <v>5</v>
      </c>
      <c r="K6889" s="47" t="s">
        <v>15</v>
      </c>
      <c r="L6889" s="47"/>
      <c r="M6889" s="47"/>
      <c r="N6889" s="47"/>
      <c r="O6889" s="47"/>
      <c r="P6889" s="47"/>
      <c r="Q6889" s="47"/>
      <c r="R6889" s="47"/>
      <c r="S6889" s="47"/>
      <c r="T6889" s="47"/>
      <c r="U6889" s="47"/>
      <c r="V6889" s="47"/>
      <c r="W6889" s="47"/>
      <c r="X6889" s="91"/>
      <c r="Y6889" s="91"/>
      <c r="Z6889" s="91"/>
      <c r="AA6889" s="91"/>
    </row>
    <row r="6890" spans="2:27" ht="15" thickBot="1" x14ac:dyDescent="0.35">
      <c r="B6890" s="47" t="s">
        <v>16</v>
      </c>
      <c r="C6890" s="47"/>
      <c r="D6890" s="47"/>
      <c r="E6890" s="47"/>
      <c r="F6890" s="47"/>
      <c r="G6890" s="47"/>
      <c r="H6890" s="137"/>
      <c r="I6890" s="47"/>
      <c r="J6890" s="48" t="s">
        <v>5</v>
      </c>
      <c r="K6890" s="47" t="s">
        <v>17</v>
      </c>
      <c r="L6890" s="47"/>
      <c r="M6890" s="47"/>
      <c r="N6890" s="47"/>
      <c r="O6890" s="47"/>
      <c r="P6890" s="47"/>
      <c r="Q6890" s="47"/>
      <c r="R6890" s="47"/>
      <c r="S6890" s="47"/>
      <c r="T6890" s="47"/>
      <c r="U6890" s="47"/>
      <c r="V6890" s="47"/>
      <c r="W6890" s="47"/>
      <c r="X6890" s="91"/>
      <c r="Y6890" s="91"/>
      <c r="Z6890" s="91"/>
      <c r="AA6890" s="91"/>
    </row>
    <row r="6891" spans="2:27" ht="15" thickBot="1" x14ac:dyDescent="0.35">
      <c r="B6891" s="47" t="str">
        <f>IF(H6890="Erdgas","Nettorechnungsbetrag (Erdgas)",IF(H6890="Strom","Nettorechnungsbetrag (Strom)",IF(H6890="Wärme/Kälte","Nettorechnungsbetrag (Wärme/Kälte)","Bitte Energieart auswählen!")))</f>
        <v>Bitte Energieart auswählen!</v>
      </c>
      <c r="C6891" s="47"/>
      <c r="D6891" s="47"/>
      <c r="E6891" s="47"/>
      <c r="F6891" s="47"/>
      <c r="G6891" s="47"/>
      <c r="H6891" s="113"/>
      <c r="I6891" s="60" t="s">
        <v>18</v>
      </c>
      <c r="J6891" s="48" t="s">
        <v>5</v>
      </c>
      <c r="K6891" s="47" t="str">
        <f>IF(H6890="Erdgas","Erdgaskosten exkl. Steuern, Abgaben, Netzentgelte, etc.",IF(H6890="Strom","Stromkosten exkl. Steuern, Abgaben, Netzentgelte, etc.",IF(H6890="Wärme/Kälte","Wärme-/Kältekosten exkl. Steuern, Abgaben, Netzentgelte, etc.","Bitte Energieart auswählen!")))</f>
        <v>Bitte Energieart auswählen!</v>
      </c>
      <c r="L6891" s="47"/>
      <c r="M6891" s="47"/>
      <c r="N6891" s="47"/>
      <c r="O6891" s="47"/>
      <c r="P6891" s="47"/>
      <c r="Q6891" s="47"/>
      <c r="R6891" s="47"/>
      <c r="S6891" s="47"/>
      <c r="T6891" s="47"/>
      <c r="U6891" s="47"/>
      <c r="V6891" s="47"/>
      <c r="W6891" s="47"/>
      <c r="X6891" s="91"/>
      <c r="Y6891" s="91"/>
      <c r="Z6891" s="91"/>
      <c r="AA6891" s="91"/>
    </row>
    <row r="6892" spans="2:27" ht="15" thickBot="1" x14ac:dyDescent="0.35">
      <c r="B6892" s="47" t="str">
        <f>IF(AND(H6890="Erdgas",H6889="Nein"),"Erdgasverbrauch in kWh gem. letzter Jahresabrechnung",IF(H6890="Erdgas","Erdgasverbrauch in kWh im Kalenderjahr 2021",IF(AND(H6890="Strom",H6889="Nein"),"Stromverbrauch in kWh gem. letzter Jahresabrechnung",IF(H6890="Strom","Stromverbrauch in kWh im Kalenderjahr 2021",IF(AND(H6890="Wärme/Kälte",H6889="Nein"),"Wärme-/Kälteverbrauch in kWh gem. letzter Jahresabrechnung",IF(H6890="Wärme/Kälte","Wärme-/Kälteverbrauch in kWh im Kalenderjahr 2021","Bitte Energieart auswählen!"))))))</f>
        <v>Bitte Energieart auswählen!</v>
      </c>
      <c r="C6892" s="47"/>
      <c r="D6892" s="47"/>
      <c r="E6892" s="47"/>
      <c r="F6892" s="47"/>
      <c r="G6892" s="47"/>
      <c r="H6892" s="114"/>
      <c r="I6892" s="60" t="s">
        <v>19</v>
      </c>
      <c r="J6892" s="48" t="s">
        <v>5</v>
      </c>
      <c r="K6892" s="47" t="str">
        <f>IF(H6889="Nein",IF(H6890="Erdgas","Den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endet."),IF(H6890="Erdgas","Bitte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92" s="47"/>
      <c r="M6892" s="47"/>
      <c r="N6892" s="47"/>
      <c r="O6892" s="47"/>
      <c r="P6892" s="47"/>
      <c r="Q6892" s="47"/>
      <c r="R6892" s="47"/>
      <c r="S6892" s="47"/>
      <c r="T6892" s="47"/>
      <c r="U6892" s="47"/>
      <c r="V6892" s="47"/>
      <c r="W6892" s="47"/>
      <c r="X6892" s="91"/>
      <c r="Y6892" s="91"/>
      <c r="Z6892" s="91"/>
      <c r="AA6892" s="91"/>
    </row>
    <row r="6893" spans="2:27" x14ac:dyDescent="0.3">
      <c r="B6893" s="46"/>
      <c r="C6893" s="46"/>
      <c r="D6893" s="46"/>
      <c r="E6893" s="46"/>
      <c r="F6893" s="46"/>
      <c r="G6893" s="46"/>
      <c r="H6893" s="46"/>
      <c r="I6893" s="46"/>
      <c r="J6893" s="46"/>
      <c r="K6893" s="46"/>
      <c r="L6893" s="46"/>
      <c r="M6893" s="46"/>
      <c r="N6893" s="46"/>
      <c r="O6893" s="46"/>
      <c r="P6893" s="46"/>
      <c r="Q6893" s="46"/>
      <c r="R6893" s="46"/>
      <c r="S6893" s="46"/>
      <c r="T6893" s="46"/>
      <c r="U6893" s="46"/>
      <c r="V6893" s="46"/>
      <c r="W6893" s="46"/>
      <c r="X6893" s="91"/>
      <c r="Y6893" s="91"/>
      <c r="Z6893" s="91"/>
      <c r="AA6893" s="91"/>
    </row>
    <row r="6894" spans="2:27" ht="18" thickBot="1" x14ac:dyDescent="0.5">
      <c r="B6894" s="56" t="s">
        <v>10</v>
      </c>
      <c r="C6894" s="47"/>
      <c r="D6894" s="47"/>
      <c r="E6894" s="47"/>
      <c r="F6894" s="47"/>
      <c r="G6894" s="47"/>
      <c r="H6894" s="47"/>
      <c r="I6894" s="47"/>
      <c r="J6894" s="47"/>
      <c r="K6894" s="47"/>
      <c r="L6894" s="47"/>
      <c r="M6894" s="47"/>
      <c r="N6894" s="47"/>
      <c r="O6894" s="47"/>
      <c r="P6894" s="47"/>
      <c r="Q6894" s="47"/>
      <c r="R6894" s="47"/>
      <c r="S6894" s="47"/>
      <c r="T6894" s="47"/>
      <c r="U6894" s="47"/>
      <c r="V6894" s="47"/>
      <c r="W6894" s="47"/>
      <c r="X6894" s="91"/>
      <c r="Y6894" s="90"/>
      <c r="Z6894" s="91"/>
      <c r="AA6894" s="91"/>
    </row>
    <row r="6895" spans="2:27" ht="15" thickBot="1" x14ac:dyDescent="0.35">
      <c r="B6895" s="47" t="s">
        <v>11</v>
      </c>
      <c r="C6895" s="47"/>
      <c r="D6895" s="47"/>
      <c r="E6895" s="47"/>
      <c r="F6895" s="47"/>
      <c r="G6895" s="47"/>
      <c r="H6895" s="112"/>
      <c r="I6895" s="47"/>
      <c r="J6895" s="48" t="s">
        <v>5</v>
      </c>
      <c r="K6895" s="47" t="s">
        <v>12</v>
      </c>
      <c r="L6895" s="47"/>
      <c r="M6895" s="47"/>
      <c r="N6895" s="47"/>
      <c r="O6895" s="47"/>
      <c r="P6895" s="47"/>
      <c r="Q6895" s="47"/>
      <c r="R6895" s="47"/>
      <c r="S6895" s="47"/>
      <c r="T6895" s="47"/>
      <c r="U6895" s="47"/>
      <c r="V6895" s="47"/>
      <c r="W6895" s="47"/>
      <c r="X6895" s="91">
        <f>H6896</f>
        <v>0</v>
      </c>
      <c r="Y6895" s="91">
        <f>H6897</f>
        <v>0</v>
      </c>
      <c r="Z6895" s="91">
        <f>H6898</f>
        <v>0</v>
      </c>
      <c r="AA6895" s="91">
        <f>H6899</f>
        <v>0</v>
      </c>
    </row>
    <row r="6896" spans="2:27" ht="15" thickBot="1" x14ac:dyDescent="0.35">
      <c r="B6896" s="47" t="s">
        <v>13</v>
      </c>
      <c r="C6896" s="47"/>
      <c r="D6896" s="47"/>
      <c r="E6896" s="47"/>
      <c r="F6896" s="47"/>
      <c r="G6896" s="47"/>
      <c r="H6896" s="112"/>
      <c r="I6896" s="59"/>
      <c r="J6896" s="48" t="s">
        <v>5</v>
      </c>
      <c r="K6896" s="47" t="s">
        <v>15</v>
      </c>
      <c r="L6896" s="47"/>
      <c r="M6896" s="47"/>
      <c r="N6896" s="47"/>
      <c r="O6896" s="47"/>
      <c r="P6896" s="47"/>
      <c r="Q6896" s="47"/>
      <c r="R6896" s="47"/>
      <c r="S6896" s="47"/>
      <c r="T6896" s="47"/>
      <c r="U6896" s="47"/>
      <c r="V6896" s="47"/>
      <c r="W6896" s="47"/>
      <c r="X6896" s="91"/>
      <c r="Y6896" s="91"/>
      <c r="Z6896" s="91"/>
      <c r="AA6896" s="91"/>
    </row>
    <row r="6897" spans="2:27" ht="15" thickBot="1" x14ac:dyDescent="0.35">
      <c r="B6897" s="47" t="s">
        <v>16</v>
      </c>
      <c r="C6897" s="47"/>
      <c r="D6897" s="47"/>
      <c r="E6897" s="47"/>
      <c r="F6897" s="47"/>
      <c r="G6897" s="47"/>
      <c r="H6897" s="137"/>
      <c r="I6897" s="47"/>
      <c r="J6897" s="48" t="s">
        <v>5</v>
      </c>
      <c r="K6897" s="47" t="s">
        <v>17</v>
      </c>
      <c r="L6897" s="47"/>
      <c r="M6897" s="47"/>
      <c r="N6897" s="47"/>
      <c r="O6897" s="47"/>
      <c r="P6897" s="47"/>
      <c r="Q6897" s="47"/>
      <c r="R6897" s="47"/>
      <c r="S6897" s="47"/>
      <c r="T6897" s="47"/>
      <c r="U6897" s="47"/>
      <c r="V6897" s="47"/>
      <c r="W6897" s="47"/>
      <c r="X6897" s="91"/>
      <c r="Y6897" s="91"/>
      <c r="Z6897" s="91"/>
      <c r="AA6897" s="91"/>
    </row>
    <row r="6898" spans="2:27" ht="15" thickBot="1" x14ac:dyDescent="0.35">
      <c r="B6898" s="47" t="str">
        <f>IF(H6897="Erdgas","Nettorechnungsbetrag (Erdgas)",IF(H6897="Strom","Nettorechnungsbetrag (Strom)",IF(H6897="Wärme/Kälte","Nettorechnungsbetrag (Wärme/Kälte)","Bitte Energieart auswählen!")))</f>
        <v>Bitte Energieart auswählen!</v>
      </c>
      <c r="C6898" s="47"/>
      <c r="D6898" s="47"/>
      <c r="E6898" s="47"/>
      <c r="F6898" s="47"/>
      <c r="G6898" s="47"/>
      <c r="H6898" s="113"/>
      <c r="I6898" s="60" t="s">
        <v>18</v>
      </c>
      <c r="J6898" s="48" t="s">
        <v>5</v>
      </c>
      <c r="K6898" s="47" t="str">
        <f>IF(H6897="Erdgas","Erdgaskosten exkl. Steuern, Abgaben, Netzentgelte, etc.",IF(H6897="Strom","Stromkosten exkl. Steuern, Abgaben, Netzentgelte, etc.",IF(H6897="Wärme/Kälte","Wärme-/Kältekosten exkl. Steuern, Abgaben, Netzentgelte, etc.","Bitte Energieart auswählen!")))</f>
        <v>Bitte Energieart auswählen!</v>
      </c>
      <c r="L6898" s="47"/>
      <c r="M6898" s="47"/>
      <c r="N6898" s="47"/>
      <c r="O6898" s="47"/>
      <c r="P6898" s="47"/>
      <c r="Q6898" s="47"/>
      <c r="R6898" s="47"/>
      <c r="S6898" s="47"/>
      <c r="T6898" s="47"/>
      <c r="U6898" s="47"/>
      <c r="V6898" s="47"/>
      <c r="W6898" s="47"/>
      <c r="X6898" s="91"/>
      <c r="Y6898" s="91"/>
      <c r="Z6898" s="91"/>
      <c r="AA6898" s="91"/>
    </row>
    <row r="6899" spans="2:27" ht="15" thickBot="1" x14ac:dyDescent="0.35">
      <c r="B6899" s="47" t="str">
        <f>IF(AND(H6897="Erdgas",H6896="Nein"),"Erdgasverbrauch in kWh gem. letzter Jahresabrechnung",IF(H6897="Erdgas","Erdgasverbrauch in kWh im Kalenderjahr 2021",IF(AND(H6897="Strom",H6896="Nein"),"Stromverbrauch in kWh gem. letzter Jahresabrechnung",IF(H6897="Strom","Stromverbrauch in kWh im Kalenderjahr 2021",IF(AND(H6897="Wärme/Kälte",H6896="Nein"),"Wärme-/Kälteverbrauch in kWh gem. letzter Jahresabrechnung",IF(H6897="Wärme/Kälte","Wärme-/Kälteverbrauch in kWh im Kalenderjahr 2021","Bitte Energieart auswählen!"))))))</f>
        <v>Bitte Energieart auswählen!</v>
      </c>
      <c r="C6899" s="47"/>
      <c r="D6899" s="47"/>
      <c r="E6899" s="47"/>
      <c r="F6899" s="47"/>
      <c r="G6899" s="47"/>
      <c r="H6899" s="114"/>
      <c r="I6899" s="60" t="s">
        <v>19</v>
      </c>
      <c r="J6899" s="48" t="s">
        <v>5</v>
      </c>
      <c r="K6899" s="47" t="str">
        <f>IF(H6896="Nein",IF(H6897="Erdgas","Den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endet."),IF(H6897="Erdgas","Bitte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899" s="47"/>
      <c r="M6899" s="47"/>
      <c r="N6899" s="47"/>
      <c r="O6899" s="47"/>
      <c r="P6899" s="47"/>
      <c r="Q6899" s="47"/>
      <c r="R6899" s="47"/>
      <c r="S6899" s="47"/>
      <c r="T6899" s="47"/>
      <c r="U6899" s="47"/>
      <c r="V6899" s="47"/>
      <c r="W6899" s="47"/>
      <c r="X6899" s="91"/>
      <c r="Y6899" s="91"/>
      <c r="Z6899" s="91"/>
      <c r="AA6899" s="91"/>
    </row>
    <row r="6900" spans="2:27" x14ac:dyDescent="0.3">
      <c r="B6900" s="46"/>
      <c r="C6900" s="46"/>
      <c r="D6900" s="46"/>
      <c r="E6900" s="46"/>
      <c r="F6900" s="46"/>
      <c r="G6900" s="46"/>
      <c r="H6900" s="46"/>
      <c r="I6900" s="46"/>
      <c r="J6900" s="46"/>
      <c r="K6900" s="46"/>
      <c r="L6900" s="46"/>
      <c r="M6900" s="46"/>
      <c r="N6900" s="46"/>
      <c r="O6900" s="46"/>
      <c r="P6900" s="46"/>
      <c r="Q6900" s="46"/>
      <c r="R6900" s="46"/>
      <c r="S6900" s="46"/>
      <c r="T6900" s="46"/>
      <c r="U6900" s="46"/>
      <c r="V6900" s="46"/>
      <c r="W6900" s="46"/>
      <c r="X6900" s="91"/>
      <c r="Y6900" s="91"/>
      <c r="Z6900" s="91"/>
      <c r="AA6900" s="91"/>
    </row>
    <row r="6901" spans="2:27" ht="18" thickBot="1" x14ac:dyDescent="0.5">
      <c r="B6901" s="56" t="s">
        <v>10</v>
      </c>
      <c r="C6901" s="47"/>
      <c r="D6901" s="47"/>
      <c r="E6901" s="47"/>
      <c r="F6901" s="47"/>
      <c r="G6901" s="47"/>
      <c r="H6901" s="47"/>
      <c r="I6901" s="47"/>
      <c r="J6901" s="47"/>
      <c r="K6901" s="47"/>
      <c r="L6901" s="47"/>
      <c r="M6901" s="47"/>
      <c r="N6901" s="47"/>
      <c r="O6901" s="47"/>
      <c r="P6901" s="47"/>
      <c r="Q6901" s="47"/>
      <c r="R6901" s="47"/>
      <c r="S6901" s="47"/>
      <c r="T6901" s="47"/>
      <c r="U6901" s="47"/>
      <c r="V6901" s="47"/>
      <c r="W6901" s="47"/>
      <c r="X6901" s="91"/>
      <c r="Y6901" s="90"/>
      <c r="Z6901" s="91"/>
      <c r="AA6901" s="91"/>
    </row>
    <row r="6902" spans="2:27" ht="15" thickBot="1" x14ac:dyDescent="0.35">
      <c r="B6902" s="47" t="s">
        <v>11</v>
      </c>
      <c r="C6902" s="47"/>
      <c r="D6902" s="47"/>
      <c r="E6902" s="47"/>
      <c r="F6902" s="47"/>
      <c r="G6902" s="47"/>
      <c r="H6902" s="112"/>
      <c r="I6902" s="47"/>
      <c r="J6902" s="48" t="s">
        <v>5</v>
      </c>
      <c r="K6902" s="47" t="s">
        <v>12</v>
      </c>
      <c r="L6902" s="47"/>
      <c r="M6902" s="47"/>
      <c r="N6902" s="47"/>
      <c r="O6902" s="47"/>
      <c r="P6902" s="47"/>
      <c r="Q6902" s="47"/>
      <c r="R6902" s="47"/>
      <c r="S6902" s="47"/>
      <c r="T6902" s="47"/>
      <c r="U6902" s="47"/>
      <c r="V6902" s="47"/>
      <c r="W6902" s="47"/>
      <c r="X6902" s="91">
        <f>H6903</f>
        <v>0</v>
      </c>
      <c r="Y6902" s="91">
        <f>H6904</f>
        <v>0</v>
      </c>
      <c r="Z6902" s="91">
        <f>H6905</f>
        <v>0</v>
      </c>
      <c r="AA6902" s="91">
        <f>H6906</f>
        <v>0</v>
      </c>
    </row>
    <row r="6903" spans="2:27" ht="15" thickBot="1" x14ac:dyDescent="0.35">
      <c r="B6903" s="47" t="s">
        <v>13</v>
      </c>
      <c r="C6903" s="47"/>
      <c r="D6903" s="47"/>
      <c r="E6903" s="47"/>
      <c r="F6903" s="47"/>
      <c r="G6903" s="47"/>
      <c r="H6903" s="112"/>
      <c r="I6903" s="59"/>
      <c r="J6903" s="48" t="s">
        <v>5</v>
      </c>
      <c r="K6903" s="47" t="s">
        <v>15</v>
      </c>
      <c r="L6903" s="47"/>
      <c r="M6903" s="47"/>
      <c r="N6903" s="47"/>
      <c r="O6903" s="47"/>
      <c r="P6903" s="47"/>
      <c r="Q6903" s="47"/>
      <c r="R6903" s="47"/>
      <c r="S6903" s="47"/>
      <c r="T6903" s="47"/>
      <c r="U6903" s="47"/>
      <c r="V6903" s="47"/>
      <c r="W6903" s="47"/>
      <c r="X6903" s="91"/>
      <c r="Y6903" s="91"/>
      <c r="Z6903" s="91"/>
      <c r="AA6903" s="91"/>
    </row>
    <row r="6904" spans="2:27" ht="15" thickBot="1" x14ac:dyDescent="0.35">
      <c r="B6904" s="47" t="s">
        <v>16</v>
      </c>
      <c r="C6904" s="47"/>
      <c r="D6904" s="47"/>
      <c r="E6904" s="47"/>
      <c r="F6904" s="47"/>
      <c r="G6904" s="47"/>
      <c r="H6904" s="137"/>
      <c r="I6904" s="47"/>
      <c r="J6904" s="48" t="s">
        <v>5</v>
      </c>
      <c r="K6904" s="47" t="s">
        <v>17</v>
      </c>
      <c r="L6904" s="47"/>
      <c r="M6904" s="47"/>
      <c r="N6904" s="47"/>
      <c r="O6904" s="47"/>
      <c r="P6904" s="47"/>
      <c r="Q6904" s="47"/>
      <c r="R6904" s="47"/>
      <c r="S6904" s="47"/>
      <c r="T6904" s="47"/>
      <c r="U6904" s="47"/>
      <c r="V6904" s="47"/>
      <c r="W6904" s="47"/>
      <c r="X6904" s="91"/>
      <c r="Y6904" s="91"/>
      <c r="Z6904" s="91"/>
      <c r="AA6904" s="91"/>
    </row>
    <row r="6905" spans="2:27" ht="15" thickBot="1" x14ac:dyDescent="0.35">
      <c r="B6905" s="47" t="str">
        <f>IF(H6904="Erdgas","Nettorechnungsbetrag (Erdgas)",IF(H6904="Strom","Nettorechnungsbetrag (Strom)",IF(H6904="Wärme/Kälte","Nettorechnungsbetrag (Wärme/Kälte)","Bitte Energieart auswählen!")))</f>
        <v>Bitte Energieart auswählen!</v>
      </c>
      <c r="C6905" s="47"/>
      <c r="D6905" s="47"/>
      <c r="E6905" s="47"/>
      <c r="F6905" s="47"/>
      <c r="G6905" s="47"/>
      <c r="H6905" s="113"/>
      <c r="I6905" s="60" t="s">
        <v>18</v>
      </c>
      <c r="J6905" s="48" t="s">
        <v>5</v>
      </c>
      <c r="K6905" s="47" t="str">
        <f>IF(H6904="Erdgas","Erdgaskosten exkl. Steuern, Abgaben, Netzentgelte, etc.",IF(H6904="Strom","Stromkosten exkl. Steuern, Abgaben, Netzentgelte, etc.",IF(H6904="Wärme/Kälte","Wärme-/Kältekosten exkl. Steuern, Abgaben, Netzentgelte, etc.","Bitte Energieart auswählen!")))</f>
        <v>Bitte Energieart auswählen!</v>
      </c>
      <c r="L6905" s="47"/>
      <c r="M6905" s="47"/>
      <c r="N6905" s="47"/>
      <c r="O6905" s="47"/>
      <c r="P6905" s="47"/>
      <c r="Q6905" s="47"/>
      <c r="R6905" s="47"/>
      <c r="S6905" s="47"/>
      <c r="T6905" s="47"/>
      <c r="U6905" s="47"/>
      <c r="V6905" s="47"/>
      <c r="W6905" s="47"/>
      <c r="X6905" s="91"/>
      <c r="Y6905" s="91"/>
      <c r="Z6905" s="91"/>
      <c r="AA6905" s="91"/>
    </row>
    <row r="6906" spans="2:27" ht="15" thickBot="1" x14ac:dyDescent="0.35">
      <c r="B6906" s="47" t="str">
        <f>IF(AND(H6904="Erdgas",H6903="Nein"),"Erdgasverbrauch in kWh gem. letzter Jahresabrechnung",IF(H6904="Erdgas","Erdgasverbrauch in kWh im Kalenderjahr 2021",IF(AND(H6904="Strom",H6903="Nein"),"Stromverbrauch in kWh gem. letzter Jahresabrechnung",IF(H6904="Strom","Stromverbrauch in kWh im Kalenderjahr 2021",IF(AND(H6904="Wärme/Kälte",H6903="Nein"),"Wärme-/Kälteverbrauch in kWh gem. letzter Jahresabrechnung",IF(H6904="Wärme/Kälte","Wärme-/Kälteverbrauch in kWh im Kalenderjahr 2021","Bitte Energieart auswählen!"))))))</f>
        <v>Bitte Energieart auswählen!</v>
      </c>
      <c r="C6906" s="47"/>
      <c r="D6906" s="47"/>
      <c r="E6906" s="47"/>
      <c r="F6906" s="47"/>
      <c r="G6906" s="47"/>
      <c r="H6906" s="114"/>
      <c r="I6906" s="60" t="s">
        <v>19</v>
      </c>
      <c r="J6906" s="48" t="s">
        <v>5</v>
      </c>
      <c r="K6906" s="47" t="str">
        <f>IF(H6903="Nein",IF(H6904="Erdgas","Den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endet."),IF(H6904="Erdgas","Bitte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06" s="47"/>
      <c r="M6906" s="47"/>
      <c r="N6906" s="47"/>
      <c r="O6906" s="47"/>
      <c r="P6906" s="47"/>
      <c r="Q6906" s="47"/>
      <c r="R6906" s="47"/>
      <c r="S6906" s="47"/>
      <c r="T6906" s="47"/>
      <c r="U6906" s="47"/>
      <c r="V6906" s="47"/>
      <c r="W6906" s="47"/>
      <c r="X6906" s="91"/>
      <c r="Y6906" s="91"/>
      <c r="Z6906" s="91"/>
      <c r="AA6906" s="91"/>
    </row>
    <row r="6907" spans="2:27" x14ac:dyDescent="0.3">
      <c r="B6907" s="46"/>
      <c r="C6907" s="46"/>
      <c r="D6907" s="46"/>
      <c r="E6907" s="46"/>
      <c r="F6907" s="46"/>
      <c r="G6907" s="46"/>
      <c r="H6907" s="46"/>
      <c r="I6907" s="46"/>
      <c r="J6907" s="46"/>
      <c r="K6907" s="46"/>
      <c r="L6907" s="46"/>
      <c r="M6907" s="46"/>
      <c r="N6907" s="46"/>
      <c r="O6907" s="46"/>
      <c r="P6907" s="46"/>
      <c r="Q6907" s="46"/>
      <c r="R6907" s="46"/>
      <c r="S6907" s="46"/>
      <c r="T6907" s="46"/>
      <c r="U6907" s="46"/>
      <c r="V6907" s="46"/>
      <c r="W6907" s="46"/>
      <c r="X6907" s="91"/>
      <c r="Y6907" s="91"/>
      <c r="Z6907" s="91"/>
      <c r="AA6907" s="91"/>
    </row>
    <row r="6908" spans="2:27" ht="18" thickBot="1" x14ac:dyDescent="0.5">
      <c r="B6908" s="56" t="s">
        <v>10</v>
      </c>
      <c r="C6908" s="47"/>
      <c r="D6908" s="47"/>
      <c r="E6908" s="47"/>
      <c r="F6908" s="47"/>
      <c r="G6908" s="47"/>
      <c r="H6908" s="47"/>
      <c r="I6908" s="47"/>
      <c r="J6908" s="47"/>
      <c r="K6908" s="47"/>
      <c r="L6908" s="47"/>
      <c r="M6908" s="47"/>
      <c r="N6908" s="47"/>
      <c r="O6908" s="47"/>
      <c r="P6908" s="47"/>
      <c r="Q6908" s="47"/>
      <c r="R6908" s="47"/>
      <c r="S6908" s="47"/>
      <c r="T6908" s="47"/>
      <c r="U6908" s="47"/>
      <c r="V6908" s="47"/>
      <c r="W6908" s="47"/>
      <c r="X6908" s="91"/>
      <c r="Y6908" s="90"/>
      <c r="Z6908" s="91"/>
      <c r="AA6908" s="91"/>
    </row>
    <row r="6909" spans="2:27" ht="15" thickBot="1" x14ac:dyDescent="0.35">
      <c r="B6909" s="47" t="s">
        <v>11</v>
      </c>
      <c r="C6909" s="47"/>
      <c r="D6909" s="47"/>
      <c r="E6909" s="47"/>
      <c r="F6909" s="47"/>
      <c r="G6909" s="47"/>
      <c r="H6909" s="112"/>
      <c r="I6909" s="47"/>
      <c r="J6909" s="48" t="s">
        <v>5</v>
      </c>
      <c r="K6909" s="47" t="s">
        <v>12</v>
      </c>
      <c r="L6909" s="47"/>
      <c r="M6909" s="47"/>
      <c r="N6909" s="47"/>
      <c r="O6909" s="47"/>
      <c r="P6909" s="47"/>
      <c r="Q6909" s="47"/>
      <c r="R6909" s="47"/>
      <c r="S6909" s="47"/>
      <c r="T6909" s="47"/>
      <c r="U6909" s="47"/>
      <c r="V6909" s="47"/>
      <c r="W6909" s="47"/>
      <c r="X6909" s="91">
        <f>H6910</f>
        <v>0</v>
      </c>
      <c r="Y6909" s="91">
        <f>H6911</f>
        <v>0</v>
      </c>
      <c r="Z6909" s="91">
        <f>H6912</f>
        <v>0</v>
      </c>
      <c r="AA6909" s="91">
        <f>H6913</f>
        <v>0</v>
      </c>
    </row>
    <row r="6910" spans="2:27" ht="15" thickBot="1" x14ac:dyDescent="0.35">
      <c r="B6910" s="47" t="s">
        <v>13</v>
      </c>
      <c r="C6910" s="47"/>
      <c r="D6910" s="47"/>
      <c r="E6910" s="47"/>
      <c r="F6910" s="47"/>
      <c r="G6910" s="47"/>
      <c r="H6910" s="112"/>
      <c r="I6910" s="59"/>
      <c r="J6910" s="48" t="s">
        <v>5</v>
      </c>
      <c r="K6910" s="47" t="s">
        <v>15</v>
      </c>
      <c r="L6910" s="47"/>
      <c r="M6910" s="47"/>
      <c r="N6910" s="47"/>
      <c r="O6910" s="47"/>
      <c r="P6910" s="47"/>
      <c r="Q6910" s="47"/>
      <c r="R6910" s="47"/>
      <c r="S6910" s="47"/>
      <c r="T6910" s="47"/>
      <c r="U6910" s="47"/>
      <c r="V6910" s="47"/>
      <c r="W6910" s="47"/>
      <c r="X6910" s="91"/>
      <c r="Y6910" s="91"/>
      <c r="Z6910" s="91"/>
      <c r="AA6910" s="91"/>
    </row>
    <row r="6911" spans="2:27" ht="15" thickBot="1" x14ac:dyDescent="0.35">
      <c r="B6911" s="47" t="s">
        <v>16</v>
      </c>
      <c r="C6911" s="47"/>
      <c r="D6911" s="47"/>
      <c r="E6911" s="47"/>
      <c r="F6911" s="47"/>
      <c r="G6911" s="47"/>
      <c r="H6911" s="137"/>
      <c r="I6911" s="47"/>
      <c r="J6911" s="48" t="s">
        <v>5</v>
      </c>
      <c r="K6911" s="47" t="s">
        <v>17</v>
      </c>
      <c r="L6911" s="47"/>
      <c r="M6911" s="47"/>
      <c r="N6911" s="47"/>
      <c r="O6911" s="47"/>
      <c r="P6911" s="47"/>
      <c r="Q6911" s="47"/>
      <c r="R6911" s="47"/>
      <c r="S6911" s="47"/>
      <c r="T6911" s="47"/>
      <c r="U6911" s="47"/>
      <c r="V6911" s="47"/>
      <c r="W6911" s="47"/>
      <c r="X6911" s="91"/>
      <c r="Y6911" s="91"/>
      <c r="Z6911" s="91"/>
      <c r="AA6911" s="91"/>
    </row>
    <row r="6912" spans="2:27" ht="15" thickBot="1" x14ac:dyDescent="0.35">
      <c r="B6912" s="47" t="str">
        <f>IF(H6911="Erdgas","Nettorechnungsbetrag (Erdgas)",IF(H6911="Strom","Nettorechnungsbetrag (Strom)",IF(H6911="Wärme/Kälte","Nettorechnungsbetrag (Wärme/Kälte)","Bitte Energieart auswählen!")))</f>
        <v>Bitte Energieart auswählen!</v>
      </c>
      <c r="C6912" s="47"/>
      <c r="D6912" s="47"/>
      <c r="E6912" s="47"/>
      <c r="F6912" s="47"/>
      <c r="G6912" s="47"/>
      <c r="H6912" s="113"/>
      <c r="I6912" s="60" t="s">
        <v>18</v>
      </c>
      <c r="J6912" s="48" t="s">
        <v>5</v>
      </c>
      <c r="K6912" s="47" t="str">
        <f>IF(H6911="Erdgas","Erdgaskosten exkl. Steuern, Abgaben, Netzentgelte, etc.",IF(H6911="Strom","Stromkosten exkl. Steuern, Abgaben, Netzentgelte, etc.",IF(H6911="Wärme/Kälte","Wärme-/Kältekosten exkl. Steuern, Abgaben, Netzentgelte, etc.","Bitte Energieart auswählen!")))</f>
        <v>Bitte Energieart auswählen!</v>
      </c>
      <c r="L6912" s="47"/>
      <c r="M6912" s="47"/>
      <c r="N6912" s="47"/>
      <c r="O6912" s="47"/>
      <c r="P6912" s="47"/>
      <c r="Q6912" s="47"/>
      <c r="R6912" s="47"/>
      <c r="S6912" s="47"/>
      <c r="T6912" s="47"/>
      <c r="U6912" s="47"/>
      <c r="V6912" s="47"/>
      <c r="W6912" s="47"/>
      <c r="X6912" s="91"/>
      <c r="Y6912" s="91"/>
      <c r="Z6912" s="91"/>
      <c r="AA6912" s="91"/>
    </row>
    <row r="6913" spans="2:27" ht="15" thickBot="1" x14ac:dyDescent="0.35">
      <c r="B6913" s="47" t="str">
        <f>IF(AND(H6911="Erdgas",H6910="Nein"),"Erdgasverbrauch in kWh gem. letzter Jahresabrechnung",IF(H6911="Erdgas","Erdgasverbrauch in kWh im Kalenderjahr 2021",IF(AND(H6911="Strom",H6910="Nein"),"Stromverbrauch in kWh gem. letzter Jahresabrechnung",IF(H6911="Strom","Stromverbrauch in kWh im Kalenderjahr 2021",IF(AND(H6911="Wärme/Kälte",H6910="Nein"),"Wärme-/Kälteverbrauch in kWh gem. letzter Jahresabrechnung",IF(H6911="Wärme/Kälte","Wärme-/Kälteverbrauch in kWh im Kalenderjahr 2021","Bitte Energieart auswählen!"))))))</f>
        <v>Bitte Energieart auswählen!</v>
      </c>
      <c r="C6913" s="47"/>
      <c r="D6913" s="47"/>
      <c r="E6913" s="47"/>
      <c r="F6913" s="47"/>
      <c r="G6913" s="47"/>
      <c r="H6913" s="114"/>
      <c r="I6913" s="60" t="s">
        <v>19</v>
      </c>
      <c r="J6913" s="48" t="s">
        <v>5</v>
      </c>
      <c r="K6913" s="47" t="str">
        <f>IF(H6910="Nein",IF(H6911="Erdgas","Den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endet."),IF(H6911="Erdgas","Bitte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13" s="47"/>
      <c r="M6913" s="47"/>
      <c r="N6913" s="47"/>
      <c r="O6913" s="47"/>
      <c r="P6913" s="47"/>
      <c r="Q6913" s="47"/>
      <c r="R6913" s="47"/>
      <c r="S6913" s="47"/>
      <c r="T6913" s="47"/>
      <c r="U6913" s="47"/>
      <c r="V6913" s="47"/>
      <c r="W6913" s="47"/>
      <c r="X6913" s="91"/>
      <c r="Y6913" s="91"/>
      <c r="Z6913" s="91"/>
      <c r="AA6913" s="91"/>
    </row>
    <row r="6914" spans="2:27" x14ac:dyDescent="0.3">
      <c r="B6914" s="46"/>
      <c r="C6914" s="46"/>
      <c r="D6914" s="46"/>
      <c r="E6914" s="46"/>
      <c r="F6914" s="46"/>
      <c r="G6914" s="46"/>
      <c r="H6914" s="46"/>
      <c r="I6914" s="46"/>
      <c r="J6914" s="46"/>
      <c r="K6914" s="46"/>
      <c r="L6914" s="46"/>
      <c r="M6914" s="46"/>
      <c r="N6914" s="46"/>
      <c r="O6914" s="46"/>
      <c r="P6914" s="46"/>
      <c r="Q6914" s="46"/>
      <c r="R6914" s="46"/>
      <c r="S6914" s="46"/>
      <c r="T6914" s="46"/>
      <c r="U6914" s="46"/>
      <c r="V6914" s="46"/>
      <c r="W6914" s="46"/>
      <c r="X6914" s="91"/>
      <c r="Y6914" s="91"/>
      <c r="Z6914" s="91"/>
      <c r="AA6914" s="91"/>
    </row>
    <row r="6915" spans="2:27" ht="18" thickBot="1" x14ac:dyDescent="0.5">
      <c r="B6915" s="56" t="s">
        <v>10</v>
      </c>
      <c r="C6915" s="47"/>
      <c r="D6915" s="47"/>
      <c r="E6915" s="47"/>
      <c r="F6915" s="47"/>
      <c r="G6915" s="47"/>
      <c r="H6915" s="47"/>
      <c r="I6915" s="47"/>
      <c r="J6915" s="47"/>
      <c r="K6915" s="47"/>
      <c r="L6915" s="47"/>
      <c r="M6915" s="47"/>
      <c r="N6915" s="47"/>
      <c r="O6915" s="47"/>
      <c r="P6915" s="47"/>
      <c r="Q6915" s="47"/>
      <c r="R6915" s="47"/>
      <c r="S6915" s="47"/>
      <c r="T6915" s="47"/>
      <c r="U6915" s="47"/>
      <c r="V6915" s="47"/>
      <c r="W6915" s="47"/>
      <c r="X6915" s="91"/>
      <c r="Y6915" s="90"/>
      <c r="Z6915" s="91"/>
      <c r="AA6915" s="91"/>
    </row>
    <row r="6916" spans="2:27" ht="15" thickBot="1" x14ac:dyDescent="0.35">
      <c r="B6916" s="47" t="s">
        <v>11</v>
      </c>
      <c r="C6916" s="47"/>
      <c r="D6916" s="47"/>
      <c r="E6916" s="47"/>
      <c r="F6916" s="47"/>
      <c r="G6916" s="47"/>
      <c r="H6916" s="112"/>
      <c r="I6916" s="47"/>
      <c r="J6916" s="48" t="s">
        <v>5</v>
      </c>
      <c r="K6916" s="47" t="s">
        <v>12</v>
      </c>
      <c r="L6916" s="47"/>
      <c r="M6916" s="47"/>
      <c r="N6916" s="47"/>
      <c r="O6916" s="47"/>
      <c r="P6916" s="47"/>
      <c r="Q6916" s="47"/>
      <c r="R6916" s="47"/>
      <c r="S6916" s="47"/>
      <c r="T6916" s="47"/>
      <c r="U6916" s="47"/>
      <c r="V6916" s="47"/>
      <c r="W6916" s="47"/>
      <c r="X6916" s="91">
        <f>H6917</f>
        <v>0</v>
      </c>
      <c r="Y6916" s="91">
        <f>H6918</f>
        <v>0</v>
      </c>
      <c r="Z6916" s="91">
        <f>H6919</f>
        <v>0</v>
      </c>
      <c r="AA6916" s="91">
        <f>H6920</f>
        <v>0</v>
      </c>
    </row>
    <row r="6917" spans="2:27" ht="15" thickBot="1" x14ac:dyDescent="0.35">
      <c r="B6917" s="47" t="s">
        <v>13</v>
      </c>
      <c r="C6917" s="47"/>
      <c r="D6917" s="47"/>
      <c r="E6917" s="47"/>
      <c r="F6917" s="47"/>
      <c r="G6917" s="47"/>
      <c r="H6917" s="112"/>
      <c r="I6917" s="59"/>
      <c r="J6917" s="48" t="s">
        <v>5</v>
      </c>
      <c r="K6917" s="47" t="s">
        <v>15</v>
      </c>
      <c r="L6917" s="47"/>
      <c r="M6917" s="47"/>
      <c r="N6917" s="47"/>
      <c r="O6917" s="47"/>
      <c r="P6917" s="47"/>
      <c r="Q6917" s="47"/>
      <c r="R6917" s="47"/>
      <c r="S6917" s="47"/>
      <c r="T6917" s="47"/>
      <c r="U6917" s="47"/>
      <c r="V6917" s="47"/>
      <c r="W6917" s="47"/>
      <c r="X6917" s="91"/>
      <c r="Y6917" s="91"/>
      <c r="Z6917" s="91"/>
      <c r="AA6917" s="91"/>
    </row>
    <row r="6918" spans="2:27" ht="15" thickBot="1" x14ac:dyDescent="0.35">
      <c r="B6918" s="47" t="s">
        <v>16</v>
      </c>
      <c r="C6918" s="47"/>
      <c r="D6918" s="47"/>
      <c r="E6918" s="47"/>
      <c r="F6918" s="47"/>
      <c r="G6918" s="47"/>
      <c r="H6918" s="137"/>
      <c r="I6918" s="47"/>
      <c r="J6918" s="48" t="s">
        <v>5</v>
      </c>
      <c r="K6918" s="47" t="s">
        <v>17</v>
      </c>
      <c r="L6918" s="47"/>
      <c r="M6918" s="47"/>
      <c r="N6918" s="47"/>
      <c r="O6918" s="47"/>
      <c r="P6918" s="47"/>
      <c r="Q6918" s="47"/>
      <c r="R6918" s="47"/>
      <c r="S6918" s="47"/>
      <c r="T6918" s="47"/>
      <c r="U6918" s="47"/>
      <c r="V6918" s="47"/>
      <c r="W6918" s="47"/>
      <c r="X6918" s="91"/>
      <c r="Y6918" s="91"/>
      <c r="Z6918" s="91"/>
      <c r="AA6918" s="91"/>
    </row>
    <row r="6919" spans="2:27" ht="15" thickBot="1" x14ac:dyDescent="0.35">
      <c r="B6919" s="47" t="str">
        <f>IF(H6918="Erdgas","Nettorechnungsbetrag (Erdgas)",IF(H6918="Strom","Nettorechnungsbetrag (Strom)",IF(H6918="Wärme/Kälte","Nettorechnungsbetrag (Wärme/Kälte)","Bitte Energieart auswählen!")))</f>
        <v>Bitte Energieart auswählen!</v>
      </c>
      <c r="C6919" s="47"/>
      <c r="D6919" s="47"/>
      <c r="E6919" s="47"/>
      <c r="F6919" s="47"/>
      <c r="G6919" s="47"/>
      <c r="H6919" s="113"/>
      <c r="I6919" s="60" t="s">
        <v>18</v>
      </c>
      <c r="J6919" s="48" t="s">
        <v>5</v>
      </c>
      <c r="K6919" s="47" t="str">
        <f>IF(H6918="Erdgas","Erdgaskosten exkl. Steuern, Abgaben, Netzentgelte, etc.",IF(H6918="Strom","Stromkosten exkl. Steuern, Abgaben, Netzentgelte, etc.",IF(H6918="Wärme/Kälte","Wärme-/Kältekosten exkl. Steuern, Abgaben, Netzentgelte, etc.","Bitte Energieart auswählen!")))</f>
        <v>Bitte Energieart auswählen!</v>
      </c>
      <c r="L6919" s="47"/>
      <c r="M6919" s="47"/>
      <c r="N6919" s="47"/>
      <c r="O6919" s="47"/>
      <c r="P6919" s="47"/>
      <c r="Q6919" s="47"/>
      <c r="R6919" s="47"/>
      <c r="S6919" s="47"/>
      <c r="T6919" s="47"/>
      <c r="U6919" s="47"/>
      <c r="V6919" s="47"/>
      <c r="W6919" s="47"/>
      <c r="X6919" s="91"/>
      <c r="Y6919" s="91"/>
      <c r="Z6919" s="91"/>
      <c r="AA6919" s="91"/>
    </row>
    <row r="6920" spans="2:27" ht="15" thickBot="1" x14ac:dyDescent="0.35">
      <c r="B6920" s="47" t="str">
        <f>IF(AND(H6918="Erdgas",H6917="Nein"),"Erdgasverbrauch in kWh gem. letzter Jahresabrechnung",IF(H6918="Erdgas","Erdgasverbrauch in kWh im Kalenderjahr 2021",IF(AND(H6918="Strom",H6917="Nein"),"Stromverbrauch in kWh gem. letzter Jahresabrechnung",IF(H6918="Strom","Stromverbrauch in kWh im Kalenderjahr 2021",IF(AND(H6918="Wärme/Kälte",H6917="Nein"),"Wärme-/Kälteverbrauch in kWh gem. letzter Jahresabrechnung",IF(H6918="Wärme/Kälte","Wärme-/Kälteverbrauch in kWh im Kalenderjahr 2021","Bitte Energieart auswählen!"))))))</f>
        <v>Bitte Energieart auswählen!</v>
      </c>
      <c r="C6920" s="47"/>
      <c r="D6920" s="47"/>
      <c r="E6920" s="47"/>
      <c r="F6920" s="47"/>
      <c r="G6920" s="47"/>
      <c r="H6920" s="114"/>
      <c r="I6920" s="60" t="s">
        <v>19</v>
      </c>
      <c r="J6920" s="48" t="s">
        <v>5</v>
      </c>
      <c r="K6920" s="47" t="str">
        <f>IF(H6917="Nein",IF(H6918="Erdgas","Den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endet."),IF(H6918="Erdgas","Bitte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20" s="47"/>
      <c r="M6920" s="47"/>
      <c r="N6920" s="47"/>
      <c r="O6920" s="47"/>
      <c r="P6920" s="47"/>
      <c r="Q6920" s="47"/>
      <c r="R6920" s="47"/>
      <c r="S6920" s="47"/>
      <c r="T6920" s="47"/>
      <c r="U6920" s="47"/>
      <c r="V6920" s="47"/>
      <c r="W6920" s="47"/>
      <c r="X6920" s="91"/>
      <c r="Y6920" s="91"/>
      <c r="Z6920" s="91"/>
      <c r="AA6920" s="91"/>
    </row>
    <row r="6921" spans="2:27" x14ac:dyDescent="0.3">
      <c r="B6921" s="46"/>
      <c r="C6921" s="46"/>
      <c r="D6921" s="46"/>
      <c r="E6921" s="46"/>
      <c r="F6921" s="46"/>
      <c r="G6921" s="46"/>
      <c r="H6921" s="46"/>
      <c r="I6921" s="46"/>
      <c r="J6921" s="46"/>
      <c r="K6921" s="46"/>
      <c r="L6921" s="46"/>
      <c r="M6921" s="46"/>
      <c r="N6921" s="46"/>
      <c r="O6921" s="46"/>
      <c r="P6921" s="46"/>
      <c r="Q6921" s="46"/>
      <c r="R6921" s="46"/>
      <c r="S6921" s="46"/>
      <c r="T6921" s="46"/>
      <c r="U6921" s="46"/>
      <c r="V6921" s="46"/>
      <c r="W6921" s="46"/>
      <c r="X6921" s="91"/>
      <c r="Y6921" s="91"/>
      <c r="Z6921" s="91"/>
      <c r="AA6921" s="91"/>
    </row>
    <row r="6922" spans="2:27" ht="18" thickBot="1" x14ac:dyDescent="0.5">
      <c r="B6922" s="56" t="s">
        <v>10</v>
      </c>
      <c r="C6922" s="47"/>
      <c r="D6922" s="47"/>
      <c r="E6922" s="47"/>
      <c r="F6922" s="47"/>
      <c r="G6922" s="47"/>
      <c r="H6922" s="47"/>
      <c r="I6922" s="47"/>
      <c r="J6922" s="47"/>
      <c r="K6922" s="47"/>
      <c r="L6922" s="47"/>
      <c r="M6922" s="47"/>
      <c r="N6922" s="47"/>
      <c r="O6922" s="47"/>
      <c r="P6922" s="47"/>
      <c r="Q6922" s="47"/>
      <c r="R6922" s="47"/>
      <c r="S6922" s="47"/>
      <c r="T6922" s="47"/>
      <c r="U6922" s="47"/>
      <c r="V6922" s="47"/>
      <c r="W6922" s="47"/>
      <c r="X6922" s="91"/>
      <c r="Y6922" s="90"/>
      <c r="Z6922" s="91"/>
      <c r="AA6922" s="91"/>
    </row>
    <row r="6923" spans="2:27" ht="15" thickBot="1" x14ac:dyDescent="0.35">
      <c r="B6923" s="47" t="s">
        <v>11</v>
      </c>
      <c r="C6923" s="47"/>
      <c r="D6923" s="47"/>
      <c r="E6923" s="47"/>
      <c r="F6923" s="47"/>
      <c r="G6923" s="47"/>
      <c r="H6923" s="112"/>
      <c r="I6923" s="47"/>
      <c r="J6923" s="48" t="s">
        <v>5</v>
      </c>
      <c r="K6923" s="47" t="s">
        <v>12</v>
      </c>
      <c r="L6923" s="47"/>
      <c r="M6923" s="47"/>
      <c r="N6923" s="47"/>
      <c r="O6923" s="47"/>
      <c r="P6923" s="47"/>
      <c r="Q6923" s="47"/>
      <c r="R6923" s="47"/>
      <c r="S6923" s="47"/>
      <c r="T6923" s="47"/>
      <c r="U6923" s="47"/>
      <c r="V6923" s="47"/>
      <c r="W6923" s="47"/>
      <c r="X6923" s="91">
        <f>H6924</f>
        <v>0</v>
      </c>
      <c r="Y6923" s="91">
        <f>H6925</f>
        <v>0</v>
      </c>
      <c r="Z6923" s="91">
        <f>H6926</f>
        <v>0</v>
      </c>
      <c r="AA6923" s="91">
        <f>H6927</f>
        <v>0</v>
      </c>
    </row>
    <row r="6924" spans="2:27" ht="15" thickBot="1" x14ac:dyDescent="0.35">
      <c r="B6924" s="47" t="s">
        <v>13</v>
      </c>
      <c r="C6924" s="47"/>
      <c r="D6924" s="47"/>
      <c r="E6924" s="47"/>
      <c r="F6924" s="47"/>
      <c r="G6924" s="47"/>
      <c r="H6924" s="112"/>
      <c r="I6924" s="59"/>
      <c r="J6924" s="48" t="s">
        <v>5</v>
      </c>
      <c r="K6924" s="47" t="s">
        <v>15</v>
      </c>
      <c r="L6924" s="47"/>
      <c r="M6924" s="47"/>
      <c r="N6924" s="47"/>
      <c r="O6924" s="47"/>
      <c r="P6924" s="47"/>
      <c r="Q6924" s="47"/>
      <c r="R6924" s="47"/>
      <c r="S6924" s="47"/>
      <c r="T6924" s="47"/>
      <c r="U6924" s="47"/>
      <c r="V6924" s="47"/>
      <c r="W6924" s="47"/>
      <c r="X6924" s="91"/>
      <c r="Y6924" s="91"/>
      <c r="Z6924" s="91"/>
      <c r="AA6924" s="91"/>
    </row>
    <row r="6925" spans="2:27" ht="15" thickBot="1" x14ac:dyDescent="0.35">
      <c r="B6925" s="47" t="s">
        <v>16</v>
      </c>
      <c r="C6925" s="47"/>
      <c r="D6925" s="47"/>
      <c r="E6925" s="47"/>
      <c r="F6925" s="47"/>
      <c r="G6925" s="47"/>
      <c r="H6925" s="137"/>
      <c r="I6925" s="47"/>
      <c r="J6925" s="48" t="s">
        <v>5</v>
      </c>
      <c r="K6925" s="47" t="s">
        <v>17</v>
      </c>
      <c r="L6925" s="47"/>
      <c r="M6925" s="47"/>
      <c r="N6925" s="47"/>
      <c r="O6925" s="47"/>
      <c r="P6925" s="47"/>
      <c r="Q6925" s="47"/>
      <c r="R6925" s="47"/>
      <c r="S6925" s="47"/>
      <c r="T6925" s="47"/>
      <c r="U6925" s="47"/>
      <c r="V6925" s="47"/>
      <c r="W6925" s="47"/>
      <c r="X6925" s="91"/>
      <c r="Y6925" s="91"/>
      <c r="Z6925" s="91"/>
      <c r="AA6925" s="91"/>
    </row>
    <row r="6926" spans="2:27" ht="15" thickBot="1" x14ac:dyDescent="0.35">
      <c r="B6926" s="47" t="str">
        <f>IF(H6925="Erdgas","Nettorechnungsbetrag (Erdgas)",IF(H6925="Strom","Nettorechnungsbetrag (Strom)",IF(H6925="Wärme/Kälte","Nettorechnungsbetrag (Wärme/Kälte)","Bitte Energieart auswählen!")))</f>
        <v>Bitte Energieart auswählen!</v>
      </c>
      <c r="C6926" s="47"/>
      <c r="D6926" s="47"/>
      <c r="E6926" s="47"/>
      <c r="F6926" s="47"/>
      <c r="G6926" s="47"/>
      <c r="H6926" s="113"/>
      <c r="I6926" s="60" t="s">
        <v>18</v>
      </c>
      <c r="J6926" s="48" t="s">
        <v>5</v>
      </c>
      <c r="K6926" s="47" t="str">
        <f>IF(H6925="Erdgas","Erdgaskosten exkl. Steuern, Abgaben, Netzentgelte, etc.",IF(H6925="Strom","Stromkosten exkl. Steuern, Abgaben, Netzentgelte, etc.",IF(H6925="Wärme/Kälte","Wärme-/Kältekosten exkl. Steuern, Abgaben, Netzentgelte, etc.","Bitte Energieart auswählen!")))</f>
        <v>Bitte Energieart auswählen!</v>
      </c>
      <c r="L6926" s="47"/>
      <c r="M6926" s="47"/>
      <c r="N6926" s="47"/>
      <c r="O6926" s="47"/>
      <c r="P6926" s="47"/>
      <c r="Q6926" s="47"/>
      <c r="R6926" s="47"/>
      <c r="S6926" s="47"/>
      <c r="T6926" s="47"/>
      <c r="U6926" s="47"/>
      <c r="V6926" s="47"/>
      <c r="W6926" s="47"/>
      <c r="X6926" s="91"/>
      <c r="Y6926" s="91"/>
      <c r="Z6926" s="91"/>
      <c r="AA6926" s="91"/>
    </row>
    <row r="6927" spans="2:27" ht="15" thickBot="1" x14ac:dyDescent="0.35">
      <c r="B6927" s="47" t="str">
        <f>IF(AND(H6925="Erdgas",H6924="Nein"),"Erdgasverbrauch in kWh gem. letzter Jahresabrechnung",IF(H6925="Erdgas","Erdgasverbrauch in kWh im Kalenderjahr 2021",IF(AND(H6925="Strom",H6924="Nein"),"Stromverbrauch in kWh gem. letzter Jahresabrechnung",IF(H6925="Strom","Stromverbrauch in kWh im Kalenderjahr 2021",IF(AND(H6925="Wärme/Kälte",H6924="Nein"),"Wärme-/Kälteverbrauch in kWh gem. letzter Jahresabrechnung",IF(H6925="Wärme/Kälte","Wärme-/Kälteverbrauch in kWh im Kalenderjahr 2021","Bitte Energieart auswählen!"))))))</f>
        <v>Bitte Energieart auswählen!</v>
      </c>
      <c r="C6927" s="47"/>
      <c r="D6927" s="47"/>
      <c r="E6927" s="47"/>
      <c r="F6927" s="47"/>
      <c r="G6927" s="47"/>
      <c r="H6927" s="114"/>
      <c r="I6927" s="60" t="s">
        <v>19</v>
      </c>
      <c r="J6927" s="48" t="s">
        <v>5</v>
      </c>
      <c r="K6927" s="47" t="str">
        <f>IF(H6924="Nein",IF(H6925="Erdgas","Den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endet."),IF(H6925="Erdgas","Bitte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27" s="47"/>
      <c r="M6927" s="47"/>
      <c r="N6927" s="47"/>
      <c r="O6927" s="47"/>
      <c r="P6927" s="47"/>
      <c r="Q6927" s="47"/>
      <c r="R6927" s="47"/>
      <c r="S6927" s="47"/>
      <c r="T6927" s="47"/>
      <c r="U6927" s="47"/>
      <c r="V6927" s="47"/>
      <c r="W6927" s="47"/>
      <c r="X6927" s="91"/>
      <c r="Y6927" s="91"/>
      <c r="Z6927" s="91"/>
      <c r="AA6927" s="91"/>
    </row>
    <row r="6928" spans="2:27" x14ac:dyDescent="0.3">
      <c r="B6928" s="46"/>
      <c r="C6928" s="46"/>
      <c r="D6928" s="46"/>
      <c r="E6928" s="46"/>
      <c r="F6928" s="46"/>
      <c r="G6928" s="46"/>
      <c r="H6928" s="46"/>
      <c r="I6928" s="46"/>
      <c r="J6928" s="46"/>
      <c r="K6928" s="46"/>
      <c r="L6928" s="46"/>
      <c r="M6928" s="46"/>
      <c r="N6928" s="46"/>
      <c r="O6928" s="46"/>
      <c r="P6928" s="46"/>
      <c r="Q6928" s="46"/>
      <c r="R6928" s="46"/>
      <c r="S6928" s="46"/>
      <c r="T6928" s="46"/>
      <c r="U6928" s="46"/>
      <c r="V6928" s="46"/>
      <c r="W6928" s="46"/>
      <c r="X6928" s="91"/>
      <c r="Y6928" s="91"/>
      <c r="Z6928" s="91"/>
      <c r="AA6928" s="91"/>
    </row>
    <row r="6929" spans="2:27" ht="18" thickBot="1" x14ac:dyDescent="0.5">
      <c r="B6929" s="56" t="s">
        <v>10</v>
      </c>
      <c r="C6929" s="47"/>
      <c r="D6929" s="47"/>
      <c r="E6929" s="47"/>
      <c r="F6929" s="47"/>
      <c r="G6929" s="47"/>
      <c r="H6929" s="47"/>
      <c r="I6929" s="47"/>
      <c r="J6929" s="47"/>
      <c r="K6929" s="47"/>
      <c r="L6929" s="47"/>
      <c r="M6929" s="47"/>
      <c r="N6929" s="47"/>
      <c r="O6929" s="47"/>
      <c r="P6929" s="47"/>
      <c r="Q6929" s="47"/>
      <c r="R6929" s="47"/>
      <c r="S6929" s="47"/>
      <c r="T6929" s="47"/>
      <c r="U6929" s="47"/>
      <c r="V6929" s="47"/>
      <c r="W6929" s="47"/>
      <c r="X6929" s="91"/>
      <c r="Y6929" s="90"/>
      <c r="Z6929" s="91"/>
      <c r="AA6929" s="91"/>
    </row>
    <row r="6930" spans="2:27" ht="15" thickBot="1" x14ac:dyDescent="0.35">
      <c r="B6930" s="47" t="s">
        <v>11</v>
      </c>
      <c r="C6930" s="47"/>
      <c r="D6930" s="47"/>
      <c r="E6930" s="47"/>
      <c r="F6930" s="47"/>
      <c r="G6930" s="47"/>
      <c r="H6930" s="112"/>
      <c r="I6930" s="47"/>
      <c r="J6930" s="48" t="s">
        <v>5</v>
      </c>
      <c r="K6930" s="47" t="s">
        <v>12</v>
      </c>
      <c r="L6930" s="47"/>
      <c r="M6930" s="47"/>
      <c r="N6930" s="47"/>
      <c r="O6930" s="47"/>
      <c r="P6930" s="47"/>
      <c r="Q6930" s="47"/>
      <c r="R6930" s="47"/>
      <c r="S6930" s="47"/>
      <c r="T6930" s="47"/>
      <c r="U6930" s="47"/>
      <c r="V6930" s="47"/>
      <c r="W6930" s="47"/>
      <c r="X6930" s="91">
        <f>H6931</f>
        <v>0</v>
      </c>
      <c r="Y6930" s="91">
        <f>H6932</f>
        <v>0</v>
      </c>
      <c r="Z6930" s="91">
        <f>H6933</f>
        <v>0</v>
      </c>
      <c r="AA6930" s="91">
        <f>H6934</f>
        <v>0</v>
      </c>
    </row>
    <row r="6931" spans="2:27" ht="15" thickBot="1" x14ac:dyDescent="0.35">
      <c r="B6931" s="47" t="s">
        <v>13</v>
      </c>
      <c r="C6931" s="47"/>
      <c r="D6931" s="47"/>
      <c r="E6931" s="47"/>
      <c r="F6931" s="47"/>
      <c r="G6931" s="47"/>
      <c r="H6931" s="112"/>
      <c r="I6931" s="59"/>
      <c r="J6931" s="48" t="s">
        <v>5</v>
      </c>
      <c r="K6931" s="47" t="s">
        <v>15</v>
      </c>
      <c r="L6931" s="47"/>
      <c r="M6931" s="47"/>
      <c r="N6931" s="47"/>
      <c r="O6931" s="47"/>
      <c r="P6931" s="47"/>
      <c r="Q6931" s="47"/>
      <c r="R6931" s="47"/>
      <c r="S6931" s="47"/>
      <c r="T6931" s="47"/>
      <c r="U6931" s="47"/>
      <c r="V6931" s="47"/>
      <c r="W6931" s="47"/>
      <c r="X6931" s="91"/>
      <c r="Y6931" s="91"/>
      <c r="Z6931" s="91"/>
      <c r="AA6931" s="91"/>
    </row>
    <row r="6932" spans="2:27" ht="15" thickBot="1" x14ac:dyDescent="0.35">
      <c r="B6932" s="47" t="s">
        <v>16</v>
      </c>
      <c r="C6932" s="47"/>
      <c r="D6932" s="47"/>
      <c r="E6932" s="47"/>
      <c r="F6932" s="47"/>
      <c r="G6932" s="47"/>
      <c r="H6932" s="137"/>
      <c r="I6932" s="47"/>
      <c r="J6932" s="48" t="s">
        <v>5</v>
      </c>
      <c r="K6932" s="47" t="s">
        <v>17</v>
      </c>
      <c r="L6932" s="47"/>
      <c r="M6932" s="47"/>
      <c r="N6932" s="47"/>
      <c r="O6932" s="47"/>
      <c r="P6932" s="47"/>
      <c r="Q6932" s="47"/>
      <c r="R6932" s="47"/>
      <c r="S6932" s="47"/>
      <c r="T6932" s="47"/>
      <c r="U6932" s="47"/>
      <c r="V6932" s="47"/>
      <c r="W6932" s="47"/>
      <c r="X6932" s="91"/>
      <c r="Y6932" s="91"/>
      <c r="Z6932" s="91"/>
      <c r="AA6932" s="91"/>
    </row>
    <row r="6933" spans="2:27" ht="15" thickBot="1" x14ac:dyDescent="0.35">
      <c r="B6933" s="47" t="str">
        <f>IF(H6932="Erdgas","Nettorechnungsbetrag (Erdgas)",IF(H6932="Strom","Nettorechnungsbetrag (Strom)",IF(H6932="Wärme/Kälte","Nettorechnungsbetrag (Wärme/Kälte)","Bitte Energieart auswählen!")))</f>
        <v>Bitte Energieart auswählen!</v>
      </c>
      <c r="C6933" s="47"/>
      <c r="D6933" s="47"/>
      <c r="E6933" s="47"/>
      <c r="F6933" s="47"/>
      <c r="G6933" s="47"/>
      <c r="H6933" s="113"/>
      <c r="I6933" s="60" t="s">
        <v>18</v>
      </c>
      <c r="J6933" s="48" t="s">
        <v>5</v>
      </c>
      <c r="K6933" s="47" t="str">
        <f>IF(H6932="Erdgas","Erdgaskosten exkl. Steuern, Abgaben, Netzentgelte, etc.",IF(H6932="Strom","Stromkosten exkl. Steuern, Abgaben, Netzentgelte, etc.",IF(H6932="Wärme/Kälte","Wärme-/Kältekosten exkl. Steuern, Abgaben, Netzentgelte, etc.","Bitte Energieart auswählen!")))</f>
        <v>Bitte Energieart auswählen!</v>
      </c>
      <c r="L6933" s="47"/>
      <c r="M6933" s="47"/>
      <c r="N6933" s="47"/>
      <c r="O6933" s="47"/>
      <c r="P6933" s="47"/>
      <c r="Q6933" s="47"/>
      <c r="R6933" s="47"/>
      <c r="S6933" s="47"/>
      <c r="T6933" s="47"/>
      <c r="U6933" s="47"/>
      <c r="V6933" s="47"/>
      <c r="W6933" s="47"/>
      <c r="X6933" s="91"/>
      <c r="Y6933" s="91"/>
      <c r="Z6933" s="91"/>
      <c r="AA6933" s="91"/>
    </row>
    <row r="6934" spans="2:27" ht="15" thickBot="1" x14ac:dyDescent="0.35">
      <c r="B6934" s="47" t="str">
        <f>IF(AND(H6932="Erdgas",H6931="Nein"),"Erdgasverbrauch in kWh gem. letzter Jahresabrechnung",IF(H6932="Erdgas","Erdgasverbrauch in kWh im Kalenderjahr 2021",IF(AND(H6932="Strom",H6931="Nein"),"Stromverbrauch in kWh gem. letzter Jahresabrechnung",IF(H6932="Strom","Stromverbrauch in kWh im Kalenderjahr 2021",IF(AND(H6932="Wärme/Kälte",H6931="Nein"),"Wärme-/Kälteverbrauch in kWh gem. letzter Jahresabrechnung",IF(H6932="Wärme/Kälte","Wärme-/Kälteverbrauch in kWh im Kalenderjahr 2021","Bitte Energieart auswählen!"))))))</f>
        <v>Bitte Energieart auswählen!</v>
      </c>
      <c r="C6934" s="47"/>
      <c r="D6934" s="47"/>
      <c r="E6934" s="47"/>
      <c r="F6934" s="47"/>
      <c r="G6934" s="47"/>
      <c r="H6934" s="114"/>
      <c r="I6934" s="60" t="s">
        <v>19</v>
      </c>
      <c r="J6934" s="48" t="s">
        <v>5</v>
      </c>
      <c r="K6934" s="47" t="str">
        <f>IF(H6931="Nein",IF(H6932="Erdgas","Den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endet."),IF(H6932="Erdgas","Bitte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34" s="47"/>
      <c r="M6934" s="47"/>
      <c r="N6934" s="47"/>
      <c r="O6934" s="47"/>
      <c r="P6934" s="47"/>
      <c r="Q6934" s="47"/>
      <c r="R6934" s="47"/>
      <c r="S6934" s="47"/>
      <c r="T6934" s="47"/>
      <c r="U6934" s="47"/>
      <c r="V6934" s="47"/>
      <c r="W6934" s="47"/>
      <c r="X6934" s="91"/>
      <c r="Y6934" s="91"/>
      <c r="Z6934" s="91"/>
      <c r="AA6934" s="91"/>
    </row>
    <row r="6935" spans="2:27" x14ac:dyDescent="0.3">
      <c r="B6935" s="46"/>
      <c r="C6935" s="46"/>
      <c r="D6935" s="46"/>
      <c r="E6935" s="46"/>
      <c r="F6935" s="46"/>
      <c r="G6935" s="46"/>
      <c r="H6935" s="46"/>
      <c r="I6935" s="46"/>
      <c r="J6935" s="46"/>
      <c r="K6935" s="46"/>
      <c r="L6935" s="46"/>
      <c r="M6935" s="46"/>
      <c r="N6935" s="46"/>
      <c r="O6935" s="46"/>
      <c r="P6935" s="46"/>
      <c r="Q6935" s="46"/>
      <c r="R6935" s="46"/>
      <c r="S6935" s="46"/>
      <c r="T6935" s="46"/>
      <c r="U6935" s="46"/>
      <c r="V6935" s="46"/>
      <c r="W6935" s="46"/>
      <c r="X6935" s="91"/>
      <c r="Y6935" s="91"/>
      <c r="Z6935" s="91"/>
      <c r="AA6935" s="91"/>
    </row>
    <row r="6936" spans="2:27" ht="18" thickBot="1" x14ac:dyDescent="0.5">
      <c r="B6936" s="56" t="s">
        <v>10</v>
      </c>
      <c r="C6936" s="47"/>
      <c r="D6936" s="47"/>
      <c r="E6936" s="47"/>
      <c r="F6936" s="47"/>
      <c r="G6936" s="47"/>
      <c r="H6936" s="47"/>
      <c r="I6936" s="47"/>
      <c r="J6936" s="47"/>
      <c r="K6936" s="47"/>
      <c r="L6936" s="47"/>
      <c r="M6936" s="47"/>
      <c r="N6936" s="47"/>
      <c r="O6936" s="47"/>
      <c r="P6936" s="47"/>
      <c r="Q6936" s="47"/>
      <c r="R6936" s="47"/>
      <c r="S6936" s="47"/>
      <c r="T6936" s="47"/>
      <c r="U6936" s="47"/>
      <c r="V6936" s="47"/>
      <c r="W6936" s="47"/>
      <c r="X6936" s="91"/>
      <c r="Y6936" s="90"/>
      <c r="Z6936" s="91"/>
      <c r="AA6936" s="91"/>
    </row>
    <row r="6937" spans="2:27" ht="15" thickBot="1" x14ac:dyDescent="0.35">
      <c r="B6937" s="47" t="s">
        <v>11</v>
      </c>
      <c r="C6937" s="47"/>
      <c r="D6937" s="47"/>
      <c r="E6937" s="47"/>
      <c r="F6937" s="47"/>
      <c r="G6937" s="47"/>
      <c r="H6937" s="112"/>
      <c r="I6937" s="47"/>
      <c r="J6937" s="48" t="s">
        <v>5</v>
      </c>
      <c r="K6937" s="47" t="s">
        <v>12</v>
      </c>
      <c r="L6937" s="47"/>
      <c r="M6937" s="47"/>
      <c r="N6937" s="47"/>
      <c r="O6937" s="47"/>
      <c r="P6937" s="47"/>
      <c r="Q6937" s="47"/>
      <c r="R6937" s="47"/>
      <c r="S6937" s="47"/>
      <c r="T6937" s="47"/>
      <c r="U6937" s="47"/>
      <c r="V6937" s="47"/>
      <c r="W6937" s="47"/>
      <c r="X6937" s="91">
        <f>H6938</f>
        <v>0</v>
      </c>
      <c r="Y6937" s="91">
        <f>H6939</f>
        <v>0</v>
      </c>
      <c r="Z6937" s="91">
        <f>H6940</f>
        <v>0</v>
      </c>
      <c r="AA6937" s="91">
        <f>H6941</f>
        <v>0</v>
      </c>
    </row>
    <row r="6938" spans="2:27" ht="15" thickBot="1" x14ac:dyDescent="0.35">
      <c r="B6938" s="47" t="s">
        <v>13</v>
      </c>
      <c r="C6938" s="47"/>
      <c r="D6938" s="47"/>
      <c r="E6938" s="47"/>
      <c r="F6938" s="47"/>
      <c r="G6938" s="47"/>
      <c r="H6938" s="112"/>
      <c r="I6938" s="59"/>
      <c r="J6938" s="48" t="s">
        <v>5</v>
      </c>
      <c r="K6938" s="47" t="s">
        <v>15</v>
      </c>
      <c r="L6938" s="47"/>
      <c r="M6938" s="47"/>
      <c r="N6938" s="47"/>
      <c r="O6938" s="47"/>
      <c r="P6938" s="47"/>
      <c r="Q6938" s="47"/>
      <c r="R6938" s="47"/>
      <c r="S6938" s="47"/>
      <c r="T6938" s="47"/>
      <c r="U6938" s="47"/>
      <c r="V6938" s="47"/>
      <c r="W6938" s="47"/>
      <c r="X6938" s="91"/>
      <c r="Y6938" s="91"/>
      <c r="Z6938" s="91"/>
      <c r="AA6938" s="91"/>
    </row>
    <row r="6939" spans="2:27" ht="15" thickBot="1" x14ac:dyDescent="0.35">
      <c r="B6939" s="47" t="s">
        <v>16</v>
      </c>
      <c r="C6939" s="47"/>
      <c r="D6939" s="47"/>
      <c r="E6939" s="47"/>
      <c r="F6939" s="47"/>
      <c r="G6939" s="47"/>
      <c r="H6939" s="137"/>
      <c r="I6939" s="47"/>
      <c r="J6939" s="48" t="s">
        <v>5</v>
      </c>
      <c r="K6939" s="47" t="s">
        <v>17</v>
      </c>
      <c r="L6939" s="47"/>
      <c r="M6939" s="47"/>
      <c r="N6939" s="47"/>
      <c r="O6939" s="47"/>
      <c r="P6939" s="47"/>
      <c r="Q6939" s="47"/>
      <c r="R6939" s="47"/>
      <c r="S6939" s="47"/>
      <c r="T6939" s="47"/>
      <c r="U6939" s="47"/>
      <c r="V6939" s="47"/>
      <c r="W6939" s="47"/>
      <c r="X6939" s="91"/>
      <c r="Y6939" s="91"/>
      <c r="Z6939" s="91"/>
      <c r="AA6939" s="91"/>
    </row>
    <row r="6940" spans="2:27" ht="15" thickBot="1" x14ac:dyDescent="0.35">
      <c r="B6940" s="47" t="str">
        <f>IF(H6939="Erdgas","Nettorechnungsbetrag (Erdgas)",IF(H6939="Strom","Nettorechnungsbetrag (Strom)",IF(H6939="Wärme/Kälte","Nettorechnungsbetrag (Wärme/Kälte)","Bitte Energieart auswählen!")))</f>
        <v>Bitte Energieart auswählen!</v>
      </c>
      <c r="C6940" s="47"/>
      <c r="D6940" s="47"/>
      <c r="E6940" s="47"/>
      <c r="F6940" s="47"/>
      <c r="G6940" s="47"/>
      <c r="H6940" s="113"/>
      <c r="I6940" s="60" t="s">
        <v>18</v>
      </c>
      <c r="J6940" s="48" t="s">
        <v>5</v>
      </c>
      <c r="K6940" s="47" t="str">
        <f>IF(H6939="Erdgas","Erdgaskosten exkl. Steuern, Abgaben, Netzentgelte, etc.",IF(H6939="Strom","Stromkosten exkl. Steuern, Abgaben, Netzentgelte, etc.",IF(H6939="Wärme/Kälte","Wärme-/Kältekosten exkl. Steuern, Abgaben, Netzentgelte, etc.","Bitte Energieart auswählen!")))</f>
        <v>Bitte Energieart auswählen!</v>
      </c>
      <c r="L6940" s="47"/>
      <c r="M6940" s="47"/>
      <c r="N6940" s="47"/>
      <c r="O6940" s="47"/>
      <c r="P6940" s="47"/>
      <c r="Q6940" s="47"/>
      <c r="R6940" s="47"/>
      <c r="S6940" s="47"/>
      <c r="T6940" s="47"/>
      <c r="U6940" s="47"/>
      <c r="V6940" s="47"/>
      <c r="W6940" s="47"/>
      <c r="X6940" s="91"/>
      <c r="Y6940" s="91"/>
      <c r="Z6940" s="91"/>
      <c r="AA6940" s="91"/>
    </row>
    <row r="6941" spans="2:27" ht="15" thickBot="1" x14ac:dyDescent="0.35">
      <c r="B6941" s="47" t="str">
        <f>IF(AND(H6939="Erdgas",H6938="Nein"),"Erdgasverbrauch in kWh gem. letzter Jahresabrechnung",IF(H6939="Erdgas","Erdgasverbrauch in kWh im Kalenderjahr 2021",IF(AND(H6939="Strom",H6938="Nein"),"Stromverbrauch in kWh gem. letzter Jahresabrechnung",IF(H6939="Strom","Stromverbrauch in kWh im Kalenderjahr 2021",IF(AND(H6939="Wärme/Kälte",H6938="Nein"),"Wärme-/Kälteverbrauch in kWh gem. letzter Jahresabrechnung",IF(H6939="Wärme/Kälte","Wärme-/Kälteverbrauch in kWh im Kalenderjahr 2021","Bitte Energieart auswählen!"))))))</f>
        <v>Bitte Energieart auswählen!</v>
      </c>
      <c r="C6941" s="47"/>
      <c r="D6941" s="47"/>
      <c r="E6941" s="47"/>
      <c r="F6941" s="47"/>
      <c r="G6941" s="47"/>
      <c r="H6941" s="114"/>
      <c r="I6941" s="60" t="s">
        <v>19</v>
      </c>
      <c r="J6941" s="48" t="s">
        <v>5</v>
      </c>
      <c r="K6941" s="47" t="str">
        <f>IF(H6938="Nein",IF(H6939="Erdgas","Den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endet."),IF(H6939="Erdgas","Bitte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41" s="47"/>
      <c r="M6941" s="47"/>
      <c r="N6941" s="47"/>
      <c r="O6941" s="47"/>
      <c r="P6941" s="47"/>
      <c r="Q6941" s="47"/>
      <c r="R6941" s="47"/>
      <c r="S6941" s="47"/>
      <c r="T6941" s="47"/>
      <c r="U6941" s="47"/>
      <c r="V6941" s="47"/>
      <c r="W6941" s="47"/>
      <c r="X6941" s="91"/>
      <c r="Y6941" s="91"/>
      <c r="Z6941" s="91"/>
      <c r="AA6941" s="91"/>
    </row>
    <row r="6942" spans="2:27" x14ac:dyDescent="0.3">
      <c r="B6942" s="46"/>
      <c r="C6942" s="46"/>
      <c r="D6942" s="46"/>
      <c r="E6942" s="46"/>
      <c r="F6942" s="46"/>
      <c r="G6942" s="46"/>
      <c r="H6942" s="46"/>
      <c r="I6942" s="46"/>
      <c r="J6942" s="46"/>
      <c r="K6942" s="46"/>
      <c r="L6942" s="46"/>
      <c r="M6942" s="46"/>
      <c r="N6942" s="46"/>
      <c r="O6942" s="46"/>
      <c r="P6942" s="46"/>
      <c r="Q6942" s="46"/>
      <c r="R6942" s="46"/>
      <c r="S6942" s="46"/>
      <c r="T6942" s="46"/>
      <c r="U6942" s="46"/>
      <c r="V6942" s="46"/>
      <c r="W6942" s="46"/>
      <c r="X6942" s="91"/>
      <c r="Y6942" s="91"/>
      <c r="Z6942" s="91"/>
      <c r="AA6942" s="91"/>
    </row>
    <row r="6943" spans="2:27" ht="18" thickBot="1" x14ac:dyDescent="0.5">
      <c r="B6943" s="56" t="s">
        <v>10</v>
      </c>
      <c r="C6943" s="47"/>
      <c r="D6943" s="47"/>
      <c r="E6943" s="47"/>
      <c r="F6943" s="47"/>
      <c r="G6943" s="47"/>
      <c r="H6943" s="47"/>
      <c r="I6943" s="47"/>
      <c r="J6943" s="47"/>
      <c r="K6943" s="47"/>
      <c r="L6943" s="47"/>
      <c r="M6943" s="47"/>
      <c r="N6943" s="47"/>
      <c r="O6943" s="47"/>
      <c r="P6943" s="47"/>
      <c r="Q6943" s="47"/>
      <c r="R6943" s="47"/>
      <c r="S6943" s="47"/>
      <c r="T6943" s="47"/>
      <c r="U6943" s="47"/>
      <c r="V6943" s="47"/>
      <c r="W6943" s="47"/>
      <c r="X6943" s="91"/>
      <c r="Y6943" s="90"/>
      <c r="Z6943" s="91"/>
      <c r="AA6943" s="91"/>
    </row>
    <row r="6944" spans="2:27" ht="15" thickBot="1" x14ac:dyDescent="0.35">
      <c r="B6944" s="47" t="s">
        <v>11</v>
      </c>
      <c r="C6944" s="47"/>
      <c r="D6944" s="47"/>
      <c r="E6944" s="47"/>
      <c r="F6944" s="47"/>
      <c r="G6944" s="47"/>
      <c r="H6944" s="112"/>
      <c r="I6944" s="47"/>
      <c r="J6944" s="48" t="s">
        <v>5</v>
      </c>
      <c r="K6944" s="47" t="s">
        <v>12</v>
      </c>
      <c r="L6944" s="47"/>
      <c r="M6944" s="47"/>
      <c r="N6944" s="47"/>
      <c r="O6944" s="47"/>
      <c r="P6944" s="47"/>
      <c r="Q6944" s="47"/>
      <c r="R6944" s="47"/>
      <c r="S6944" s="47"/>
      <c r="T6944" s="47"/>
      <c r="U6944" s="47"/>
      <c r="V6944" s="47"/>
      <c r="W6944" s="47"/>
      <c r="X6944" s="91">
        <f>H6945</f>
        <v>0</v>
      </c>
      <c r="Y6944" s="91">
        <f>H6946</f>
        <v>0</v>
      </c>
      <c r="Z6944" s="91">
        <f>H6947</f>
        <v>0</v>
      </c>
      <c r="AA6944" s="91">
        <f>H6948</f>
        <v>0</v>
      </c>
    </row>
    <row r="6945" spans="2:27" ht="15" thickBot="1" x14ac:dyDescent="0.35">
      <c r="B6945" s="47" t="s">
        <v>13</v>
      </c>
      <c r="C6945" s="47"/>
      <c r="D6945" s="47"/>
      <c r="E6945" s="47"/>
      <c r="F6945" s="47"/>
      <c r="G6945" s="47"/>
      <c r="H6945" s="112"/>
      <c r="I6945" s="59"/>
      <c r="J6945" s="48" t="s">
        <v>5</v>
      </c>
      <c r="K6945" s="47" t="s">
        <v>15</v>
      </c>
      <c r="L6945" s="47"/>
      <c r="M6945" s="47"/>
      <c r="N6945" s="47"/>
      <c r="O6945" s="47"/>
      <c r="P6945" s="47"/>
      <c r="Q6945" s="47"/>
      <c r="R6945" s="47"/>
      <c r="S6945" s="47"/>
      <c r="T6945" s="47"/>
      <c r="U6945" s="47"/>
      <c r="V6945" s="47"/>
      <c r="W6945" s="47"/>
      <c r="X6945" s="91"/>
      <c r="Y6945" s="91"/>
      <c r="Z6945" s="91"/>
      <c r="AA6945" s="91"/>
    </row>
    <row r="6946" spans="2:27" ht="15" thickBot="1" x14ac:dyDescent="0.35">
      <c r="B6946" s="47" t="s">
        <v>16</v>
      </c>
      <c r="C6946" s="47"/>
      <c r="D6946" s="47"/>
      <c r="E6946" s="47"/>
      <c r="F6946" s="47"/>
      <c r="G6946" s="47"/>
      <c r="H6946" s="137"/>
      <c r="I6946" s="47"/>
      <c r="J6946" s="48" t="s">
        <v>5</v>
      </c>
      <c r="K6946" s="47" t="s">
        <v>17</v>
      </c>
      <c r="L6946" s="47"/>
      <c r="M6946" s="47"/>
      <c r="N6946" s="47"/>
      <c r="O6946" s="47"/>
      <c r="P6946" s="47"/>
      <c r="Q6946" s="47"/>
      <c r="R6946" s="47"/>
      <c r="S6946" s="47"/>
      <c r="T6946" s="47"/>
      <c r="U6946" s="47"/>
      <c r="V6946" s="47"/>
      <c r="W6946" s="47"/>
      <c r="X6946" s="91"/>
      <c r="Y6946" s="91"/>
      <c r="Z6946" s="91"/>
      <c r="AA6946" s="91"/>
    </row>
    <row r="6947" spans="2:27" ht="15" thickBot="1" x14ac:dyDescent="0.35">
      <c r="B6947" s="47" t="str">
        <f>IF(H6946="Erdgas","Nettorechnungsbetrag (Erdgas)",IF(H6946="Strom","Nettorechnungsbetrag (Strom)",IF(H6946="Wärme/Kälte","Nettorechnungsbetrag (Wärme/Kälte)","Bitte Energieart auswählen!")))</f>
        <v>Bitte Energieart auswählen!</v>
      </c>
      <c r="C6947" s="47"/>
      <c r="D6947" s="47"/>
      <c r="E6947" s="47"/>
      <c r="F6947" s="47"/>
      <c r="G6947" s="47"/>
      <c r="H6947" s="113"/>
      <c r="I6947" s="60" t="s">
        <v>18</v>
      </c>
      <c r="J6947" s="48" t="s">
        <v>5</v>
      </c>
      <c r="K6947" s="47" t="str">
        <f>IF(H6946="Erdgas","Erdgaskosten exkl. Steuern, Abgaben, Netzentgelte, etc.",IF(H6946="Strom","Stromkosten exkl. Steuern, Abgaben, Netzentgelte, etc.",IF(H6946="Wärme/Kälte","Wärme-/Kältekosten exkl. Steuern, Abgaben, Netzentgelte, etc.","Bitte Energieart auswählen!")))</f>
        <v>Bitte Energieart auswählen!</v>
      </c>
      <c r="L6947" s="47"/>
      <c r="M6947" s="47"/>
      <c r="N6947" s="47"/>
      <c r="O6947" s="47"/>
      <c r="P6947" s="47"/>
      <c r="Q6947" s="47"/>
      <c r="R6947" s="47"/>
      <c r="S6947" s="47"/>
      <c r="T6947" s="47"/>
      <c r="U6947" s="47"/>
      <c r="V6947" s="47"/>
      <c r="W6947" s="47"/>
      <c r="X6947" s="91"/>
      <c r="Y6947" s="91"/>
      <c r="Z6947" s="91"/>
      <c r="AA6947" s="91"/>
    </row>
    <row r="6948" spans="2:27" ht="15" thickBot="1" x14ac:dyDescent="0.35">
      <c r="B6948" s="47" t="str">
        <f>IF(AND(H6946="Erdgas",H6945="Nein"),"Erdgasverbrauch in kWh gem. letzter Jahresabrechnung",IF(H6946="Erdgas","Erdgasverbrauch in kWh im Kalenderjahr 2021",IF(AND(H6946="Strom",H6945="Nein"),"Stromverbrauch in kWh gem. letzter Jahresabrechnung",IF(H6946="Strom","Stromverbrauch in kWh im Kalenderjahr 2021",IF(AND(H6946="Wärme/Kälte",H6945="Nein"),"Wärme-/Kälteverbrauch in kWh gem. letzter Jahresabrechnung",IF(H6946="Wärme/Kälte","Wärme-/Kälteverbrauch in kWh im Kalenderjahr 2021","Bitte Energieart auswählen!"))))))</f>
        <v>Bitte Energieart auswählen!</v>
      </c>
      <c r="C6948" s="47"/>
      <c r="D6948" s="47"/>
      <c r="E6948" s="47"/>
      <c r="F6948" s="47"/>
      <c r="G6948" s="47"/>
      <c r="H6948" s="114"/>
      <c r="I6948" s="60" t="s">
        <v>19</v>
      </c>
      <c r="J6948" s="48" t="s">
        <v>5</v>
      </c>
      <c r="K6948" s="47" t="str">
        <f>IF(H6945="Nein",IF(H6946="Erdgas","Den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endet."),IF(H6946="Erdgas","Bitte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48" s="47"/>
      <c r="M6948" s="47"/>
      <c r="N6948" s="47"/>
      <c r="O6948" s="47"/>
      <c r="P6948" s="47"/>
      <c r="Q6948" s="47"/>
      <c r="R6948" s="47"/>
      <c r="S6948" s="47"/>
      <c r="T6948" s="47"/>
      <c r="U6948" s="47"/>
      <c r="V6948" s="47"/>
      <c r="W6948" s="47"/>
      <c r="X6948" s="91"/>
      <c r="Y6948" s="91"/>
      <c r="Z6948" s="91"/>
      <c r="AA6948" s="91"/>
    </row>
    <row r="6949" spans="2:27" x14ac:dyDescent="0.3">
      <c r="B6949" s="46"/>
      <c r="C6949" s="46"/>
      <c r="D6949" s="46"/>
      <c r="E6949" s="46"/>
      <c r="F6949" s="46"/>
      <c r="G6949" s="46"/>
      <c r="H6949" s="46"/>
      <c r="I6949" s="46"/>
      <c r="J6949" s="46"/>
      <c r="K6949" s="46"/>
      <c r="L6949" s="46"/>
      <c r="M6949" s="46"/>
      <c r="N6949" s="46"/>
      <c r="O6949" s="46"/>
      <c r="P6949" s="46"/>
      <c r="Q6949" s="46"/>
      <c r="R6949" s="46"/>
      <c r="S6949" s="46"/>
      <c r="T6949" s="46"/>
      <c r="U6949" s="46"/>
      <c r="V6949" s="46"/>
      <c r="W6949" s="46"/>
      <c r="X6949" s="91"/>
      <c r="Y6949" s="91"/>
      <c r="Z6949" s="91"/>
      <c r="AA6949" s="91"/>
    </row>
    <row r="6950" spans="2:27" ht="18" thickBot="1" x14ac:dyDescent="0.5">
      <c r="B6950" s="56" t="s">
        <v>10</v>
      </c>
      <c r="C6950" s="47"/>
      <c r="D6950" s="47"/>
      <c r="E6950" s="47"/>
      <c r="F6950" s="47"/>
      <c r="G6950" s="47"/>
      <c r="H6950" s="47"/>
      <c r="I6950" s="47"/>
      <c r="J6950" s="47"/>
      <c r="K6950" s="47"/>
      <c r="L6950" s="47"/>
      <c r="M6950" s="47"/>
      <c r="N6950" s="47"/>
      <c r="O6950" s="47"/>
      <c r="P6950" s="47"/>
      <c r="Q6950" s="47"/>
      <c r="R6950" s="47"/>
      <c r="S6950" s="47"/>
      <c r="T6950" s="47"/>
      <c r="U6950" s="47"/>
      <c r="V6950" s="47"/>
      <c r="W6950" s="47"/>
      <c r="X6950" s="91"/>
      <c r="Y6950" s="90"/>
      <c r="Z6950" s="91"/>
      <c r="AA6950" s="91"/>
    </row>
    <row r="6951" spans="2:27" ht="15" thickBot="1" x14ac:dyDescent="0.35">
      <c r="B6951" s="47" t="s">
        <v>11</v>
      </c>
      <c r="C6951" s="47"/>
      <c r="D6951" s="47"/>
      <c r="E6951" s="47"/>
      <c r="F6951" s="47"/>
      <c r="G6951" s="47"/>
      <c r="H6951" s="112"/>
      <c r="I6951" s="47"/>
      <c r="J6951" s="48" t="s">
        <v>5</v>
      </c>
      <c r="K6951" s="47" t="s">
        <v>12</v>
      </c>
      <c r="L6951" s="47"/>
      <c r="M6951" s="47"/>
      <c r="N6951" s="47"/>
      <c r="O6951" s="47"/>
      <c r="P6951" s="47"/>
      <c r="Q6951" s="47"/>
      <c r="R6951" s="47"/>
      <c r="S6951" s="47"/>
      <c r="T6951" s="47"/>
      <c r="U6951" s="47"/>
      <c r="V6951" s="47"/>
      <c r="W6951" s="47"/>
      <c r="X6951" s="91">
        <f>H6952</f>
        <v>0</v>
      </c>
      <c r="Y6951" s="91">
        <f>H6953</f>
        <v>0</v>
      </c>
      <c r="Z6951" s="91">
        <f>H6954</f>
        <v>0</v>
      </c>
      <c r="AA6951" s="91">
        <f>H6955</f>
        <v>0</v>
      </c>
    </row>
    <row r="6952" spans="2:27" ht="15" thickBot="1" x14ac:dyDescent="0.35">
      <c r="B6952" s="47" t="s">
        <v>13</v>
      </c>
      <c r="C6952" s="47"/>
      <c r="D6952" s="47"/>
      <c r="E6952" s="47"/>
      <c r="F6952" s="47"/>
      <c r="G6952" s="47"/>
      <c r="H6952" s="112"/>
      <c r="I6952" s="59"/>
      <c r="J6952" s="48" t="s">
        <v>5</v>
      </c>
      <c r="K6952" s="47" t="s">
        <v>15</v>
      </c>
      <c r="L6952" s="47"/>
      <c r="M6952" s="47"/>
      <c r="N6952" s="47"/>
      <c r="O6952" s="47"/>
      <c r="P6952" s="47"/>
      <c r="Q6952" s="47"/>
      <c r="R6952" s="47"/>
      <c r="S6952" s="47"/>
      <c r="T6952" s="47"/>
      <c r="U6952" s="47"/>
      <c r="V6952" s="47"/>
      <c r="W6952" s="47"/>
      <c r="X6952" s="91"/>
      <c r="Y6952" s="91"/>
      <c r="Z6952" s="91"/>
      <c r="AA6952" s="91"/>
    </row>
    <row r="6953" spans="2:27" ht="15" thickBot="1" x14ac:dyDescent="0.35">
      <c r="B6953" s="47" t="s">
        <v>16</v>
      </c>
      <c r="C6953" s="47"/>
      <c r="D6953" s="47"/>
      <c r="E6953" s="47"/>
      <c r="F6953" s="47"/>
      <c r="G6953" s="47"/>
      <c r="H6953" s="137"/>
      <c r="I6953" s="47"/>
      <c r="J6953" s="48" t="s">
        <v>5</v>
      </c>
      <c r="K6953" s="47" t="s">
        <v>17</v>
      </c>
      <c r="L6953" s="47"/>
      <c r="M6953" s="47"/>
      <c r="N6953" s="47"/>
      <c r="O6953" s="47"/>
      <c r="P6953" s="47"/>
      <c r="Q6953" s="47"/>
      <c r="R6953" s="47"/>
      <c r="S6953" s="47"/>
      <c r="T6953" s="47"/>
      <c r="U6953" s="47"/>
      <c r="V6953" s="47"/>
      <c r="W6953" s="47"/>
      <c r="X6953" s="91"/>
      <c r="Y6953" s="91"/>
      <c r="Z6953" s="91"/>
      <c r="AA6953" s="91"/>
    </row>
    <row r="6954" spans="2:27" ht="15" thickBot="1" x14ac:dyDescent="0.35">
      <c r="B6954" s="47" t="str">
        <f>IF(H6953="Erdgas","Nettorechnungsbetrag (Erdgas)",IF(H6953="Strom","Nettorechnungsbetrag (Strom)",IF(H6953="Wärme/Kälte","Nettorechnungsbetrag (Wärme/Kälte)","Bitte Energieart auswählen!")))</f>
        <v>Bitte Energieart auswählen!</v>
      </c>
      <c r="C6954" s="47"/>
      <c r="D6954" s="47"/>
      <c r="E6954" s="47"/>
      <c r="F6954" s="47"/>
      <c r="G6954" s="47"/>
      <c r="H6954" s="113"/>
      <c r="I6954" s="60" t="s">
        <v>18</v>
      </c>
      <c r="J6954" s="48" t="s">
        <v>5</v>
      </c>
      <c r="K6954" s="47" t="str">
        <f>IF(H6953="Erdgas","Erdgaskosten exkl. Steuern, Abgaben, Netzentgelte, etc.",IF(H6953="Strom","Stromkosten exkl. Steuern, Abgaben, Netzentgelte, etc.",IF(H6953="Wärme/Kälte","Wärme-/Kältekosten exkl. Steuern, Abgaben, Netzentgelte, etc.","Bitte Energieart auswählen!")))</f>
        <v>Bitte Energieart auswählen!</v>
      </c>
      <c r="L6954" s="47"/>
      <c r="M6954" s="47"/>
      <c r="N6954" s="47"/>
      <c r="O6954" s="47"/>
      <c r="P6954" s="47"/>
      <c r="Q6954" s="47"/>
      <c r="R6954" s="47"/>
      <c r="S6954" s="47"/>
      <c r="T6954" s="47"/>
      <c r="U6954" s="47"/>
      <c r="V6954" s="47"/>
      <c r="W6954" s="47"/>
      <c r="X6954" s="91"/>
      <c r="Y6954" s="91"/>
      <c r="Z6954" s="91"/>
      <c r="AA6954" s="91"/>
    </row>
    <row r="6955" spans="2:27" ht="15" thickBot="1" x14ac:dyDescent="0.35">
      <c r="B6955" s="47" t="str">
        <f>IF(AND(H6953="Erdgas",H6952="Nein"),"Erdgasverbrauch in kWh gem. letzter Jahresabrechnung",IF(H6953="Erdgas","Erdgasverbrauch in kWh im Kalenderjahr 2021",IF(AND(H6953="Strom",H6952="Nein"),"Stromverbrauch in kWh gem. letzter Jahresabrechnung",IF(H6953="Strom","Stromverbrauch in kWh im Kalenderjahr 2021",IF(AND(H6953="Wärme/Kälte",H6952="Nein"),"Wärme-/Kälteverbrauch in kWh gem. letzter Jahresabrechnung",IF(H6953="Wärme/Kälte","Wärme-/Kälteverbrauch in kWh im Kalenderjahr 2021","Bitte Energieart auswählen!"))))))</f>
        <v>Bitte Energieart auswählen!</v>
      </c>
      <c r="C6955" s="47"/>
      <c r="D6955" s="47"/>
      <c r="E6955" s="47"/>
      <c r="F6955" s="47"/>
      <c r="G6955" s="47"/>
      <c r="H6955" s="114"/>
      <c r="I6955" s="60" t="s">
        <v>19</v>
      </c>
      <c r="J6955" s="48" t="s">
        <v>5</v>
      </c>
      <c r="K6955" s="47" t="str">
        <f>IF(H6952="Nein",IF(H6953="Erdgas","Den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endet."),IF(H6953="Erdgas","Bitte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55" s="47"/>
      <c r="M6955" s="47"/>
      <c r="N6955" s="47"/>
      <c r="O6955" s="47"/>
      <c r="P6955" s="47"/>
      <c r="Q6955" s="47"/>
      <c r="R6955" s="47"/>
      <c r="S6955" s="47"/>
      <c r="T6955" s="47"/>
      <c r="U6955" s="47"/>
      <c r="V6955" s="47"/>
      <c r="W6955" s="47"/>
      <c r="X6955" s="91"/>
      <c r="Y6955" s="91"/>
      <c r="Z6955" s="91"/>
      <c r="AA6955" s="91"/>
    </row>
    <row r="6956" spans="2:27" x14ac:dyDescent="0.3">
      <c r="B6956" s="46"/>
      <c r="C6956" s="46"/>
      <c r="D6956" s="46"/>
      <c r="E6956" s="46"/>
      <c r="F6956" s="46"/>
      <c r="G6956" s="46"/>
      <c r="H6956" s="46"/>
      <c r="I6956" s="46"/>
      <c r="J6956" s="46"/>
      <c r="K6956" s="46"/>
      <c r="L6956" s="46"/>
      <c r="M6956" s="46"/>
      <c r="N6956" s="46"/>
      <c r="O6956" s="46"/>
      <c r="P6956" s="46"/>
      <c r="Q6956" s="46"/>
      <c r="R6956" s="46"/>
      <c r="S6956" s="46"/>
      <c r="T6956" s="46"/>
      <c r="U6956" s="46"/>
      <c r="V6956" s="46"/>
      <c r="W6956" s="46"/>
      <c r="X6956" s="91"/>
      <c r="Y6956" s="91"/>
      <c r="Z6956" s="91"/>
      <c r="AA6956" s="91"/>
    </row>
    <row r="6957" spans="2:27" ht="18" thickBot="1" x14ac:dyDescent="0.5">
      <c r="B6957" s="56" t="s">
        <v>10</v>
      </c>
      <c r="C6957" s="47"/>
      <c r="D6957" s="47"/>
      <c r="E6957" s="47"/>
      <c r="F6957" s="47"/>
      <c r="G6957" s="47"/>
      <c r="H6957" s="47"/>
      <c r="I6957" s="47"/>
      <c r="J6957" s="47"/>
      <c r="K6957" s="47"/>
      <c r="L6957" s="47"/>
      <c r="M6957" s="47"/>
      <c r="N6957" s="47"/>
      <c r="O6957" s="47"/>
      <c r="P6957" s="47"/>
      <c r="Q6957" s="47"/>
      <c r="R6957" s="47"/>
      <c r="S6957" s="47"/>
      <c r="T6957" s="47"/>
      <c r="U6957" s="47"/>
      <c r="V6957" s="47"/>
      <c r="W6957" s="47"/>
      <c r="X6957" s="91"/>
      <c r="Y6957" s="90"/>
      <c r="Z6957" s="91"/>
      <c r="AA6957" s="91"/>
    </row>
    <row r="6958" spans="2:27" ht="15" thickBot="1" x14ac:dyDescent="0.35">
      <c r="B6958" s="47" t="s">
        <v>11</v>
      </c>
      <c r="C6958" s="47"/>
      <c r="D6958" s="47"/>
      <c r="E6958" s="47"/>
      <c r="F6958" s="47"/>
      <c r="G6958" s="47"/>
      <c r="H6958" s="112"/>
      <c r="I6958" s="47"/>
      <c r="J6958" s="48" t="s">
        <v>5</v>
      </c>
      <c r="K6958" s="47" t="s">
        <v>12</v>
      </c>
      <c r="L6958" s="47"/>
      <c r="M6958" s="47"/>
      <c r="N6958" s="47"/>
      <c r="O6958" s="47"/>
      <c r="P6958" s="47"/>
      <c r="Q6958" s="47"/>
      <c r="R6958" s="47"/>
      <c r="S6958" s="47"/>
      <c r="T6958" s="47"/>
      <c r="U6958" s="47"/>
      <c r="V6958" s="47"/>
      <c r="W6958" s="47"/>
      <c r="X6958" s="91">
        <f>H6959</f>
        <v>0</v>
      </c>
      <c r="Y6958" s="91">
        <f>H6960</f>
        <v>0</v>
      </c>
      <c r="Z6958" s="91">
        <f>H6961</f>
        <v>0</v>
      </c>
      <c r="AA6958" s="91">
        <f>H6962</f>
        <v>0</v>
      </c>
    </row>
    <row r="6959" spans="2:27" ht="15" thickBot="1" x14ac:dyDescent="0.35">
      <c r="B6959" s="47" t="s">
        <v>13</v>
      </c>
      <c r="C6959" s="47"/>
      <c r="D6959" s="47"/>
      <c r="E6959" s="47"/>
      <c r="F6959" s="47"/>
      <c r="G6959" s="47"/>
      <c r="H6959" s="112"/>
      <c r="I6959" s="59"/>
      <c r="J6959" s="48" t="s">
        <v>5</v>
      </c>
      <c r="K6959" s="47" t="s">
        <v>15</v>
      </c>
      <c r="L6959" s="47"/>
      <c r="M6959" s="47"/>
      <c r="N6959" s="47"/>
      <c r="O6959" s="47"/>
      <c r="P6959" s="47"/>
      <c r="Q6959" s="47"/>
      <c r="R6959" s="47"/>
      <c r="S6959" s="47"/>
      <c r="T6959" s="47"/>
      <c r="U6959" s="47"/>
      <c r="V6959" s="47"/>
      <c r="W6959" s="47"/>
      <c r="X6959" s="91"/>
      <c r="Y6959" s="91"/>
      <c r="Z6959" s="91"/>
      <c r="AA6959" s="91"/>
    </row>
    <row r="6960" spans="2:27" ht="15" thickBot="1" x14ac:dyDescent="0.35">
      <c r="B6960" s="47" t="s">
        <v>16</v>
      </c>
      <c r="C6960" s="47"/>
      <c r="D6960" s="47"/>
      <c r="E6960" s="47"/>
      <c r="F6960" s="47"/>
      <c r="G6960" s="47"/>
      <c r="H6960" s="137"/>
      <c r="I6960" s="47"/>
      <c r="J6960" s="48" t="s">
        <v>5</v>
      </c>
      <c r="K6960" s="47" t="s">
        <v>17</v>
      </c>
      <c r="L6960" s="47"/>
      <c r="M6960" s="47"/>
      <c r="N6960" s="47"/>
      <c r="O6960" s="47"/>
      <c r="P6960" s="47"/>
      <c r="Q6960" s="47"/>
      <c r="R6960" s="47"/>
      <c r="S6960" s="47"/>
      <c r="T6960" s="47"/>
      <c r="U6960" s="47"/>
      <c r="V6960" s="47"/>
      <c r="W6960" s="47"/>
      <c r="X6960" s="91"/>
      <c r="Y6960" s="91"/>
      <c r="Z6960" s="91"/>
      <c r="AA6960" s="91"/>
    </row>
    <row r="6961" spans="2:27" ht="15" thickBot="1" x14ac:dyDescent="0.35">
      <c r="B6961" s="47" t="str">
        <f>IF(H6960="Erdgas","Nettorechnungsbetrag (Erdgas)",IF(H6960="Strom","Nettorechnungsbetrag (Strom)",IF(H6960="Wärme/Kälte","Nettorechnungsbetrag (Wärme/Kälte)","Bitte Energieart auswählen!")))</f>
        <v>Bitte Energieart auswählen!</v>
      </c>
      <c r="C6961" s="47"/>
      <c r="D6961" s="47"/>
      <c r="E6961" s="47"/>
      <c r="F6961" s="47"/>
      <c r="G6961" s="47"/>
      <c r="H6961" s="113"/>
      <c r="I6961" s="60" t="s">
        <v>18</v>
      </c>
      <c r="J6961" s="48" t="s">
        <v>5</v>
      </c>
      <c r="K6961" s="47" t="str">
        <f>IF(H6960="Erdgas","Erdgaskosten exkl. Steuern, Abgaben, Netzentgelte, etc.",IF(H6960="Strom","Stromkosten exkl. Steuern, Abgaben, Netzentgelte, etc.",IF(H6960="Wärme/Kälte","Wärme-/Kältekosten exkl. Steuern, Abgaben, Netzentgelte, etc.","Bitte Energieart auswählen!")))</f>
        <v>Bitte Energieart auswählen!</v>
      </c>
      <c r="L6961" s="47"/>
      <c r="M6961" s="47"/>
      <c r="N6961" s="47"/>
      <c r="O6961" s="47"/>
      <c r="P6961" s="47"/>
      <c r="Q6961" s="47"/>
      <c r="R6961" s="47"/>
      <c r="S6961" s="47"/>
      <c r="T6961" s="47"/>
      <c r="U6961" s="47"/>
      <c r="V6961" s="47"/>
      <c r="W6961" s="47"/>
      <c r="X6961" s="91"/>
      <c r="Y6961" s="91"/>
      <c r="Z6961" s="91"/>
      <c r="AA6961" s="91"/>
    </row>
    <row r="6962" spans="2:27" ht="15" thickBot="1" x14ac:dyDescent="0.35">
      <c r="B6962" s="47" t="str">
        <f>IF(AND(H6960="Erdgas",H6959="Nein"),"Erdgasverbrauch in kWh gem. letzter Jahresabrechnung",IF(H6960="Erdgas","Erdgasverbrauch in kWh im Kalenderjahr 2021",IF(AND(H6960="Strom",H6959="Nein"),"Stromverbrauch in kWh gem. letzter Jahresabrechnung",IF(H6960="Strom","Stromverbrauch in kWh im Kalenderjahr 2021",IF(AND(H6960="Wärme/Kälte",H6959="Nein"),"Wärme-/Kälteverbrauch in kWh gem. letzter Jahresabrechnung",IF(H6960="Wärme/Kälte","Wärme-/Kälteverbrauch in kWh im Kalenderjahr 2021","Bitte Energieart auswählen!"))))))</f>
        <v>Bitte Energieart auswählen!</v>
      </c>
      <c r="C6962" s="47"/>
      <c r="D6962" s="47"/>
      <c r="E6962" s="47"/>
      <c r="F6962" s="47"/>
      <c r="G6962" s="47"/>
      <c r="H6962" s="114"/>
      <c r="I6962" s="60" t="s">
        <v>19</v>
      </c>
      <c r="J6962" s="48" t="s">
        <v>5</v>
      </c>
      <c r="K6962" s="47" t="str">
        <f>IF(H6959="Nein",IF(H6960="Erdgas","Den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endet."),IF(H6960="Erdgas","Bitte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62" s="47"/>
      <c r="M6962" s="47"/>
      <c r="N6962" s="47"/>
      <c r="O6962" s="47"/>
      <c r="P6962" s="47"/>
      <c r="Q6962" s="47"/>
      <c r="R6962" s="47"/>
      <c r="S6962" s="47"/>
      <c r="T6962" s="47"/>
      <c r="U6962" s="47"/>
      <c r="V6962" s="47"/>
      <c r="W6962" s="47"/>
      <c r="X6962" s="91"/>
      <c r="Y6962" s="91"/>
      <c r="Z6962" s="91"/>
      <c r="AA6962" s="91"/>
    </row>
    <row r="6963" spans="2:27" x14ac:dyDescent="0.3">
      <c r="B6963" s="46"/>
      <c r="C6963" s="46"/>
      <c r="D6963" s="46"/>
      <c r="E6963" s="46"/>
      <c r="F6963" s="46"/>
      <c r="G6963" s="46"/>
      <c r="H6963" s="46"/>
      <c r="I6963" s="46"/>
      <c r="J6963" s="46"/>
      <c r="K6963" s="46"/>
      <c r="L6963" s="46"/>
      <c r="M6963" s="46"/>
      <c r="N6963" s="46"/>
      <c r="O6963" s="46"/>
      <c r="P6963" s="46"/>
      <c r="Q6963" s="46"/>
      <c r="R6963" s="46"/>
      <c r="S6963" s="46"/>
      <c r="T6963" s="46"/>
      <c r="U6963" s="46"/>
      <c r="V6963" s="46"/>
      <c r="W6963" s="46"/>
      <c r="X6963" s="91"/>
      <c r="Y6963" s="91"/>
      <c r="Z6963" s="91"/>
      <c r="AA6963" s="91"/>
    </row>
    <row r="6964" spans="2:27" ht="18" thickBot="1" x14ac:dyDescent="0.5">
      <c r="B6964" s="56" t="s">
        <v>10</v>
      </c>
      <c r="C6964" s="47"/>
      <c r="D6964" s="47"/>
      <c r="E6964" s="47"/>
      <c r="F6964" s="47"/>
      <c r="G6964" s="47"/>
      <c r="H6964" s="47"/>
      <c r="I6964" s="47"/>
      <c r="J6964" s="47"/>
      <c r="K6964" s="47"/>
      <c r="L6964" s="47"/>
      <c r="M6964" s="47"/>
      <c r="N6964" s="47"/>
      <c r="O6964" s="47"/>
      <c r="P6964" s="47"/>
      <c r="Q6964" s="47"/>
      <c r="R6964" s="47"/>
      <c r="S6964" s="47"/>
      <c r="T6964" s="47"/>
      <c r="U6964" s="47"/>
      <c r="V6964" s="47"/>
      <c r="W6964" s="47"/>
      <c r="X6964" s="91"/>
      <c r="Y6964" s="90"/>
      <c r="Z6964" s="91"/>
      <c r="AA6964" s="91"/>
    </row>
    <row r="6965" spans="2:27" ht="15" thickBot="1" x14ac:dyDescent="0.35">
      <c r="B6965" s="47" t="s">
        <v>11</v>
      </c>
      <c r="C6965" s="47"/>
      <c r="D6965" s="47"/>
      <c r="E6965" s="47"/>
      <c r="F6965" s="47"/>
      <c r="G6965" s="47"/>
      <c r="H6965" s="112"/>
      <c r="I6965" s="47"/>
      <c r="J6965" s="48" t="s">
        <v>5</v>
      </c>
      <c r="K6965" s="47" t="s">
        <v>12</v>
      </c>
      <c r="L6965" s="47"/>
      <c r="M6965" s="47"/>
      <c r="N6965" s="47"/>
      <c r="O6965" s="47"/>
      <c r="P6965" s="47"/>
      <c r="Q6965" s="47"/>
      <c r="R6965" s="47"/>
      <c r="S6965" s="47"/>
      <c r="T6965" s="47"/>
      <c r="U6965" s="47"/>
      <c r="V6965" s="47"/>
      <c r="W6965" s="47"/>
      <c r="X6965" s="91">
        <f>H6966</f>
        <v>0</v>
      </c>
      <c r="Y6965" s="91">
        <f>H6967</f>
        <v>0</v>
      </c>
      <c r="Z6965" s="91">
        <f>H6968</f>
        <v>0</v>
      </c>
      <c r="AA6965" s="91">
        <f>H6969</f>
        <v>0</v>
      </c>
    </row>
    <row r="6966" spans="2:27" ht="15" thickBot="1" x14ac:dyDescent="0.35">
      <c r="B6966" s="47" t="s">
        <v>13</v>
      </c>
      <c r="C6966" s="47"/>
      <c r="D6966" s="47"/>
      <c r="E6966" s="47"/>
      <c r="F6966" s="47"/>
      <c r="G6966" s="47"/>
      <c r="H6966" s="112"/>
      <c r="I6966" s="59"/>
      <c r="J6966" s="48" t="s">
        <v>5</v>
      </c>
      <c r="K6966" s="47" t="s">
        <v>15</v>
      </c>
      <c r="L6966" s="47"/>
      <c r="M6966" s="47"/>
      <c r="N6966" s="47"/>
      <c r="O6966" s="47"/>
      <c r="P6966" s="47"/>
      <c r="Q6966" s="47"/>
      <c r="R6966" s="47"/>
      <c r="S6966" s="47"/>
      <c r="T6966" s="47"/>
      <c r="U6966" s="47"/>
      <c r="V6966" s="47"/>
      <c r="W6966" s="47"/>
      <c r="X6966" s="91"/>
      <c r="Y6966" s="91"/>
      <c r="Z6966" s="91"/>
      <c r="AA6966" s="91"/>
    </row>
    <row r="6967" spans="2:27" ht="15" thickBot="1" x14ac:dyDescent="0.35">
      <c r="B6967" s="47" t="s">
        <v>16</v>
      </c>
      <c r="C6967" s="47"/>
      <c r="D6967" s="47"/>
      <c r="E6967" s="47"/>
      <c r="F6967" s="47"/>
      <c r="G6967" s="47"/>
      <c r="H6967" s="137"/>
      <c r="I6967" s="47"/>
      <c r="J6967" s="48" t="s">
        <v>5</v>
      </c>
      <c r="K6967" s="47" t="s">
        <v>17</v>
      </c>
      <c r="L6967" s="47"/>
      <c r="M6967" s="47"/>
      <c r="N6967" s="47"/>
      <c r="O6967" s="47"/>
      <c r="P6967" s="47"/>
      <c r="Q6967" s="47"/>
      <c r="R6967" s="47"/>
      <c r="S6967" s="47"/>
      <c r="T6967" s="47"/>
      <c r="U6967" s="47"/>
      <c r="V6967" s="47"/>
      <c r="W6967" s="47"/>
      <c r="X6967" s="91"/>
      <c r="Y6967" s="91"/>
      <c r="Z6967" s="91"/>
      <c r="AA6967" s="91"/>
    </row>
    <row r="6968" spans="2:27" ht="15" thickBot="1" x14ac:dyDescent="0.35">
      <c r="B6968" s="47" t="str">
        <f>IF(H6967="Erdgas","Nettorechnungsbetrag (Erdgas)",IF(H6967="Strom","Nettorechnungsbetrag (Strom)",IF(H6967="Wärme/Kälte","Nettorechnungsbetrag (Wärme/Kälte)","Bitte Energieart auswählen!")))</f>
        <v>Bitte Energieart auswählen!</v>
      </c>
      <c r="C6968" s="47"/>
      <c r="D6968" s="47"/>
      <c r="E6968" s="47"/>
      <c r="F6968" s="47"/>
      <c r="G6968" s="47"/>
      <c r="H6968" s="113"/>
      <c r="I6968" s="60" t="s">
        <v>18</v>
      </c>
      <c r="J6968" s="48" t="s">
        <v>5</v>
      </c>
      <c r="K6968" s="47" t="str">
        <f>IF(H6967="Erdgas","Erdgaskosten exkl. Steuern, Abgaben, Netzentgelte, etc.",IF(H6967="Strom","Stromkosten exkl. Steuern, Abgaben, Netzentgelte, etc.",IF(H6967="Wärme/Kälte","Wärme-/Kältekosten exkl. Steuern, Abgaben, Netzentgelte, etc.","Bitte Energieart auswählen!")))</f>
        <v>Bitte Energieart auswählen!</v>
      </c>
      <c r="L6968" s="47"/>
      <c r="M6968" s="47"/>
      <c r="N6968" s="47"/>
      <c r="O6968" s="47"/>
      <c r="P6968" s="47"/>
      <c r="Q6968" s="47"/>
      <c r="R6968" s="47"/>
      <c r="S6968" s="47"/>
      <c r="T6968" s="47"/>
      <c r="U6968" s="47"/>
      <c r="V6968" s="47"/>
      <c r="W6968" s="47"/>
      <c r="X6968" s="91"/>
      <c r="Y6968" s="91"/>
      <c r="Z6968" s="91"/>
      <c r="AA6968" s="91"/>
    </row>
    <row r="6969" spans="2:27" ht="15" thickBot="1" x14ac:dyDescent="0.35">
      <c r="B6969" s="47" t="str">
        <f>IF(AND(H6967="Erdgas",H6966="Nein"),"Erdgasverbrauch in kWh gem. letzter Jahresabrechnung",IF(H6967="Erdgas","Erdgasverbrauch in kWh im Kalenderjahr 2021",IF(AND(H6967="Strom",H6966="Nein"),"Stromverbrauch in kWh gem. letzter Jahresabrechnung",IF(H6967="Strom","Stromverbrauch in kWh im Kalenderjahr 2021",IF(AND(H6967="Wärme/Kälte",H6966="Nein"),"Wärme-/Kälteverbrauch in kWh gem. letzter Jahresabrechnung",IF(H6967="Wärme/Kälte","Wärme-/Kälteverbrauch in kWh im Kalenderjahr 2021","Bitte Energieart auswählen!"))))))</f>
        <v>Bitte Energieart auswählen!</v>
      </c>
      <c r="C6969" s="47"/>
      <c r="D6969" s="47"/>
      <c r="E6969" s="47"/>
      <c r="F6969" s="47"/>
      <c r="G6969" s="47"/>
      <c r="H6969" s="114"/>
      <c r="I6969" s="60" t="s">
        <v>19</v>
      </c>
      <c r="J6969" s="48" t="s">
        <v>5</v>
      </c>
      <c r="K6969" s="47" t="str">
        <f>IF(H6966="Nein",IF(H6967="Erdgas","Den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endet."),IF(H6967="Erdgas","Bitte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69" s="47"/>
      <c r="M6969" s="47"/>
      <c r="N6969" s="47"/>
      <c r="O6969" s="47"/>
      <c r="P6969" s="47"/>
      <c r="Q6969" s="47"/>
      <c r="R6969" s="47"/>
      <c r="S6969" s="47"/>
      <c r="T6969" s="47"/>
      <c r="U6969" s="47"/>
      <c r="V6969" s="47"/>
      <c r="W6969" s="47"/>
      <c r="X6969" s="91"/>
      <c r="Y6969" s="91"/>
      <c r="Z6969" s="91"/>
      <c r="AA6969" s="91"/>
    </row>
    <row r="6970" spans="2:27" x14ac:dyDescent="0.3">
      <c r="B6970" s="46"/>
      <c r="C6970" s="46"/>
      <c r="D6970" s="46"/>
      <c r="E6970" s="46"/>
      <c r="F6970" s="46"/>
      <c r="G6970" s="46"/>
      <c r="H6970" s="46"/>
      <c r="I6970" s="46"/>
      <c r="J6970" s="46"/>
      <c r="K6970" s="46"/>
      <c r="L6970" s="46"/>
      <c r="M6970" s="46"/>
      <c r="N6970" s="46"/>
      <c r="O6970" s="46"/>
      <c r="P6970" s="46"/>
      <c r="Q6970" s="46"/>
      <c r="R6970" s="46"/>
      <c r="S6970" s="46"/>
      <c r="T6970" s="46"/>
      <c r="U6970" s="46"/>
      <c r="V6970" s="46"/>
      <c r="W6970" s="46"/>
      <c r="X6970" s="91"/>
      <c r="Y6970" s="91"/>
      <c r="Z6970" s="91"/>
      <c r="AA6970" s="91"/>
    </row>
    <row r="6971" spans="2:27" ht="18" thickBot="1" x14ac:dyDescent="0.5">
      <c r="B6971" s="56" t="s">
        <v>10</v>
      </c>
      <c r="C6971" s="47"/>
      <c r="D6971" s="47"/>
      <c r="E6971" s="47"/>
      <c r="F6971" s="47"/>
      <c r="G6971" s="47"/>
      <c r="H6971" s="47"/>
      <c r="I6971" s="47"/>
      <c r="J6971" s="47"/>
      <c r="K6971" s="47"/>
      <c r="L6971" s="47"/>
      <c r="M6971" s="47"/>
      <c r="N6971" s="47"/>
      <c r="O6971" s="47"/>
      <c r="P6971" s="47"/>
      <c r="Q6971" s="47"/>
      <c r="R6971" s="47"/>
      <c r="S6971" s="47"/>
      <c r="T6971" s="47"/>
      <c r="U6971" s="47"/>
      <c r="V6971" s="47"/>
      <c r="W6971" s="47"/>
      <c r="X6971" s="91"/>
      <c r="Y6971" s="90"/>
      <c r="Z6971" s="91"/>
      <c r="AA6971" s="91"/>
    </row>
    <row r="6972" spans="2:27" ht="15" thickBot="1" x14ac:dyDescent="0.35">
      <c r="B6972" s="47" t="s">
        <v>11</v>
      </c>
      <c r="C6972" s="47"/>
      <c r="D6972" s="47"/>
      <c r="E6972" s="47"/>
      <c r="F6972" s="47"/>
      <c r="G6972" s="47"/>
      <c r="H6972" s="112"/>
      <c r="I6972" s="47"/>
      <c r="J6972" s="48" t="s">
        <v>5</v>
      </c>
      <c r="K6972" s="47" t="s">
        <v>12</v>
      </c>
      <c r="L6972" s="47"/>
      <c r="M6972" s="47"/>
      <c r="N6972" s="47"/>
      <c r="O6972" s="47"/>
      <c r="P6972" s="47"/>
      <c r="Q6972" s="47"/>
      <c r="R6972" s="47"/>
      <c r="S6972" s="47"/>
      <c r="T6972" s="47"/>
      <c r="U6972" s="47"/>
      <c r="V6972" s="47"/>
      <c r="W6972" s="47"/>
      <c r="X6972" s="91">
        <f>H6973</f>
        <v>0</v>
      </c>
      <c r="Y6972" s="91">
        <f>H6974</f>
        <v>0</v>
      </c>
      <c r="Z6972" s="91">
        <f>H6975</f>
        <v>0</v>
      </c>
      <c r="AA6972" s="91">
        <f>H6976</f>
        <v>0</v>
      </c>
    </row>
    <row r="6973" spans="2:27" ht="15" thickBot="1" x14ac:dyDescent="0.35">
      <c r="B6973" s="47" t="s">
        <v>13</v>
      </c>
      <c r="C6973" s="47"/>
      <c r="D6973" s="47"/>
      <c r="E6973" s="47"/>
      <c r="F6973" s="47"/>
      <c r="G6973" s="47"/>
      <c r="H6973" s="112"/>
      <c r="I6973" s="59"/>
      <c r="J6973" s="48" t="s">
        <v>5</v>
      </c>
      <c r="K6973" s="47" t="s">
        <v>15</v>
      </c>
      <c r="L6973" s="47"/>
      <c r="M6973" s="47"/>
      <c r="N6973" s="47"/>
      <c r="O6973" s="47"/>
      <c r="P6973" s="47"/>
      <c r="Q6973" s="47"/>
      <c r="R6973" s="47"/>
      <c r="S6973" s="47"/>
      <c r="T6973" s="47"/>
      <c r="U6973" s="47"/>
      <c r="V6973" s="47"/>
      <c r="W6973" s="47"/>
      <c r="X6973" s="91"/>
      <c r="Y6973" s="91"/>
      <c r="Z6973" s="91"/>
      <c r="AA6973" s="91"/>
    </row>
    <row r="6974" spans="2:27" ht="15" thickBot="1" x14ac:dyDescent="0.35">
      <c r="B6974" s="47" t="s">
        <v>16</v>
      </c>
      <c r="C6974" s="47"/>
      <c r="D6974" s="47"/>
      <c r="E6974" s="47"/>
      <c r="F6974" s="47"/>
      <c r="G6974" s="47"/>
      <c r="H6974" s="137"/>
      <c r="I6974" s="47"/>
      <c r="J6974" s="48" t="s">
        <v>5</v>
      </c>
      <c r="K6974" s="47" t="s">
        <v>17</v>
      </c>
      <c r="L6974" s="47"/>
      <c r="M6974" s="47"/>
      <c r="N6974" s="47"/>
      <c r="O6974" s="47"/>
      <c r="P6974" s="47"/>
      <c r="Q6974" s="47"/>
      <c r="R6974" s="47"/>
      <c r="S6974" s="47"/>
      <c r="T6974" s="47"/>
      <c r="U6974" s="47"/>
      <c r="V6974" s="47"/>
      <c r="W6974" s="47"/>
      <c r="X6974" s="91"/>
      <c r="Y6974" s="91"/>
      <c r="Z6974" s="91"/>
      <c r="AA6974" s="91"/>
    </row>
    <row r="6975" spans="2:27" ht="15" thickBot="1" x14ac:dyDescent="0.35">
      <c r="B6975" s="47" t="str">
        <f>IF(H6974="Erdgas","Nettorechnungsbetrag (Erdgas)",IF(H6974="Strom","Nettorechnungsbetrag (Strom)",IF(H6974="Wärme/Kälte","Nettorechnungsbetrag (Wärme/Kälte)","Bitte Energieart auswählen!")))</f>
        <v>Bitte Energieart auswählen!</v>
      </c>
      <c r="C6975" s="47"/>
      <c r="D6975" s="47"/>
      <c r="E6975" s="47"/>
      <c r="F6975" s="47"/>
      <c r="G6975" s="47"/>
      <c r="H6975" s="113"/>
      <c r="I6975" s="60" t="s">
        <v>18</v>
      </c>
      <c r="J6975" s="48" t="s">
        <v>5</v>
      </c>
      <c r="K6975" s="47" t="str">
        <f>IF(H6974="Erdgas","Erdgaskosten exkl. Steuern, Abgaben, Netzentgelte, etc.",IF(H6974="Strom","Stromkosten exkl. Steuern, Abgaben, Netzentgelte, etc.",IF(H6974="Wärme/Kälte","Wärme-/Kältekosten exkl. Steuern, Abgaben, Netzentgelte, etc.","Bitte Energieart auswählen!")))</f>
        <v>Bitte Energieart auswählen!</v>
      </c>
      <c r="L6975" s="47"/>
      <c r="M6975" s="47"/>
      <c r="N6975" s="47"/>
      <c r="O6975" s="47"/>
      <c r="P6975" s="47"/>
      <c r="Q6975" s="47"/>
      <c r="R6975" s="47"/>
      <c r="S6975" s="47"/>
      <c r="T6975" s="47"/>
      <c r="U6975" s="47"/>
      <c r="V6975" s="47"/>
      <c r="W6975" s="47"/>
      <c r="X6975" s="91"/>
      <c r="Y6975" s="91"/>
      <c r="Z6975" s="91"/>
      <c r="AA6975" s="91"/>
    </row>
    <row r="6976" spans="2:27" ht="15" thickBot="1" x14ac:dyDescent="0.35">
      <c r="B6976" s="47" t="str">
        <f>IF(AND(H6974="Erdgas",H6973="Nein"),"Erdgasverbrauch in kWh gem. letzter Jahresabrechnung",IF(H6974="Erdgas","Erdgasverbrauch in kWh im Kalenderjahr 2021",IF(AND(H6974="Strom",H6973="Nein"),"Stromverbrauch in kWh gem. letzter Jahresabrechnung",IF(H6974="Strom","Stromverbrauch in kWh im Kalenderjahr 2021",IF(AND(H6974="Wärme/Kälte",H6973="Nein"),"Wärme-/Kälteverbrauch in kWh gem. letzter Jahresabrechnung",IF(H6974="Wärme/Kälte","Wärme-/Kälteverbrauch in kWh im Kalenderjahr 2021","Bitte Energieart auswählen!"))))))</f>
        <v>Bitte Energieart auswählen!</v>
      </c>
      <c r="C6976" s="47"/>
      <c r="D6976" s="47"/>
      <c r="E6976" s="47"/>
      <c r="F6976" s="47"/>
      <c r="G6976" s="47"/>
      <c r="H6976" s="114"/>
      <c r="I6976" s="60" t="s">
        <v>19</v>
      </c>
      <c r="J6976" s="48" t="s">
        <v>5</v>
      </c>
      <c r="K6976" s="47" t="str">
        <f>IF(H6973="Nein",IF(H6974="Erdgas","Den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endet."),IF(H6974="Erdgas","Bitte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76" s="47"/>
      <c r="M6976" s="47"/>
      <c r="N6976" s="47"/>
      <c r="O6976" s="47"/>
      <c r="P6976" s="47"/>
      <c r="Q6976" s="47"/>
      <c r="R6976" s="47"/>
      <c r="S6976" s="47"/>
      <c r="T6976" s="47"/>
      <c r="U6976" s="47"/>
      <c r="V6976" s="47"/>
      <c r="W6976" s="47"/>
      <c r="X6976" s="91"/>
      <c r="Y6976" s="91"/>
      <c r="Z6976" s="91"/>
      <c r="AA6976" s="91"/>
    </row>
    <row r="6977" spans="2:27" x14ac:dyDescent="0.3">
      <c r="B6977" s="46"/>
      <c r="C6977" s="46"/>
      <c r="D6977" s="46"/>
      <c r="E6977" s="46"/>
      <c r="F6977" s="46"/>
      <c r="G6977" s="46"/>
      <c r="H6977" s="46"/>
      <c r="I6977" s="46"/>
      <c r="J6977" s="46"/>
      <c r="K6977" s="46"/>
      <c r="L6977" s="46"/>
      <c r="M6977" s="46"/>
      <c r="N6977" s="46"/>
      <c r="O6977" s="46"/>
      <c r="P6977" s="46"/>
      <c r="Q6977" s="46"/>
      <c r="R6977" s="46"/>
      <c r="S6977" s="46"/>
      <c r="T6977" s="46"/>
      <c r="U6977" s="46"/>
      <c r="V6977" s="46"/>
      <c r="W6977" s="46"/>
      <c r="X6977" s="91"/>
      <c r="Y6977" s="91"/>
      <c r="Z6977" s="91"/>
      <c r="AA6977" s="91"/>
    </row>
    <row r="6978" spans="2:27" ht="18" thickBot="1" x14ac:dyDescent="0.5">
      <c r="B6978" s="56" t="s">
        <v>10</v>
      </c>
      <c r="C6978" s="47"/>
      <c r="D6978" s="47"/>
      <c r="E6978" s="47"/>
      <c r="F6978" s="47"/>
      <c r="G6978" s="47"/>
      <c r="H6978" s="47"/>
      <c r="I6978" s="47"/>
      <c r="J6978" s="47"/>
      <c r="K6978" s="47"/>
      <c r="L6978" s="47"/>
      <c r="M6978" s="47"/>
      <c r="N6978" s="47"/>
      <c r="O6978" s="47"/>
      <c r="P6978" s="47"/>
      <c r="Q6978" s="47"/>
      <c r="R6978" s="47"/>
      <c r="S6978" s="47"/>
      <c r="T6978" s="47"/>
      <c r="U6978" s="47"/>
      <c r="V6978" s="47"/>
      <c r="W6978" s="47"/>
      <c r="X6978" s="91"/>
      <c r="Y6978" s="90"/>
      <c r="Z6978" s="91"/>
      <c r="AA6978" s="91"/>
    </row>
    <row r="6979" spans="2:27" ht="15" thickBot="1" x14ac:dyDescent="0.35">
      <c r="B6979" s="47" t="s">
        <v>11</v>
      </c>
      <c r="C6979" s="47"/>
      <c r="D6979" s="47"/>
      <c r="E6979" s="47"/>
      <c r="F6979" s="47"/>
      <c r="G6979" s="47"/>
      <c r="H6979" s="112"/>
      <c r="I6979" s="47"/>
      <c r="J6979" s="48" t="s">
        <v>5</v>
      </c>
      <c r="K6979" s="47" t="s">
        <v>12</v>
      </c>
      <c r="L6979" s="47"/>
      <c r="M6979" s="47"/>
      <c r="N6979" s="47"/>
      <c r="O6979" s="47"/>
      <c r="P6979" s="47"/>
      <c r="Q6979" s="47"/>
      <c r="R6979" s="47"/>
      <c r="S6979" s="47"/>
      <c r="T6979" s="47"/>
      <c r="U6979" s="47"/>
      <c r="V6979" s="47"/>
      <c r="W6979" s="47"/>
      <c r="X6979" s="91">
        <f>H6980</f>
        <v>0</v>
      </c>
      <c r="Y6979" s="91">
        <f>H6981</f>
        <v>0</v>
      </c>
      <c r="Z6979" s="91">
        <f>H6982</f>
        <v>0</v>
      </c>
      <c r="AA6979" s="91">
        <f>H6983</f>
        <v>0</v>
      </c>
    </row>
    <row r="6980" spans="2:27" ht="15" thickBot="1" x14ac:dyDescent="0.35">
      <c r="B6980" s="47" t="s">
        <v>13</v>
      </c>
      <c r="C6980" s="47"/>
      <c r="D6980" s="47"/>
      <c r="E6980" s="47"/>
      <c r="F6980" s="47"/>
      <c r="G6980" s="47"/>
      <c r="H6980" s="112"/>
      <c r="I6980" s="59"/>
      <c r="J6980" s="48" t="s">
        <v>5</v>
      </c>
      <c r="K6980" s="47" t="s">
        <v>15</v>
      </c>
      <c r="L6980" s="47"/>
      <c r="M6980" s="47"/>
      <c r="N6980" s="47"/>
      <c r="O6980" s="47"/>
      <c r="P6980" s="47"/>
      <c r="Q6980" s="47"/>
      <c r="R6980" s="47"/>
      <c r="S6980" s="47"/>
      <c r="T6980" s="47"/>
      <c r="U6980" s="47"/>
      <c r="V6980" s="47"/>
      <c r="W6980" s="47"/>
      <c r="X6980" s="91"/>
      <c r="Y6980" s="91"/>
      <c r="Z6980" s="91"/>
      <c r="AA6980" s="91"/>
    </row>
    <row r="6981" spans="2:27" ht="15" thickBot="1" x14ac:dyDescent="0.35">
      <c r="B6981" s="47" t="s">
        <v>16</v>
      </c>
      <c r="C6981" s="47"/>
      <c r="D6981" s="47"/>
      <c r="E6981" s="47"/>
      <c r="F6981" s="47"/>
      <c r="G6981" s="47"/>
      <c r="H6981" s="137"/>
      <c r="I6981" s="47"/>
      <c r="J6981" s="48" t="s">
        <v>5</v>
      </c>
      <c r="K6981" s="47" t="s">
        <v>17</v>
      </c>
      <c r="L6981" s="47"/>
      <c r="M6981" s="47"/>
      <c r="N6981" s="47"/>
      <c r="O6981" s="47"/>
      <c r="P6981" s="47"/>
      <c r="Q6981" s="47"/>
      <c r="R6981" s="47"/>
      <c r="S6981" s="47"/>
      <c r="T6981" s="47"/>
      <c r="U6981" s="47"/>
      <c r="V6981" s="47"/>
      <c r="W6981" s="47"/>
      <c r="X6981" s="91"/>
      <c r="Y6981" s="91"/>
      <c r="Z6981" s="91"/>
      <c r="AA6981" s="91"/>
    </row>
    <row r="6982" spans="2:27" ht="15" thickBot="1" x14ac:dyDescent="0.35">
      <c r="B6982" s="47" t="str">
        <f>IF(H6981="Erdgas","Nettorechnungsbetrag (Erdgas)",IF(H6981="Strom","Nettorechnungsbetrag (Strom)",IF(H6981="Wärme/Kälte","Nettorechnungsbetrag (Wärme/Kälte)","Bitte Energieart auswählen!")))</f>
        <v>Bitte Energieart auswählen!</v>
      </c>
      <c r="C6982" s="47"/>
      <c r="D6982" s="47"/>
      <c r="E6982" s="47"/>
      <c r="F6982" s="47"/>
      <c r="G6982" s="47"/>
      <c r="H6982" s="113"/>
      <c r="I6982" s="60" t="s">
        <v>18</v>
      </c>
      <c r="J6982" s="48" t="s">
        <v>5</v>
      </c>
      <c r="K6982" s="47" t="str">
        <f>IF(H6981="Erdgas","Erdgaskosten exkl. Steuern, Abgaben, Netzentgelte, etc.",IF(H6981="Strom","Stromkosten exkl. Steuern, Abgaben, Netzentgelte, etc.",IF(H6981="Wärme/Kälte","Wärme-/Kältekosten exkl. Steuern, Abgaben, Netzentgelte, etc.","Bitte Energieart auswählen!")))</f>
        <v>Bitte Energieart auswählen!</v>
      </c>
      <c r="L6982" s="47"/>
      <c r="M6982" s="47"/>
      <c r="N6982" s="47"/>
      <c r="O6982" s="47"/>
      <c r="P6982" s="47"/>
      <c r="Q6982" s="47"/>
      <c r="R6982" s="47"/>
      <c r="S6982" s="47"/>
      <c r="T6982" s="47"/>
      <c r="U6982" s="47"/>
      <c r="V6982" s="47"/>
      <c r="W6982" s="47"/>
      <c r="X6982" s="91"/>
      <c r="Y6982" s="91"/>
      <c r="Z6982" s="91"/>
      <c r="AA6982" s="91"/>
    </row>
    <row r="6983" spans="2:27" ht="15" thickBot="1" x14ac:dyDescent="0.35">
      <c r="B6983" s="47" t="str">
        <f>IF(AND(H6981="Erdgas",H6980="Nein"),"Erdgasverbrauch in kWh gem. letzter Jahresabrechnung",IF(H6981="Erdgas","Erdgasverbrauch in kWh im Kalenderjahr 2021",IF(AND(H6981="Strom",H6980="Nein"),"Stromverbrauch in kWh gem. letzter Jahresabrechnung",IF(H6981="Strom","Stromverbrauch in kWh im Kalenderjahr 2021",IF(AND(H6981="Wärme/Kälte",H6980="Nein"),"Wärme-/Kälteverbrauch in kWh gem. letzter Jahresabrechnung",IF(H6981="Wärme/Kälte","Wärme-/Kälteverbrauch in kWh im Kalenderjahr 2021","Bitte Energieart auswählen!"))))))</f>
        <v>Bitte Energieart auswählen!</v>
      </c>
      <c r="C6983" s="47"/>
      <c r="D6983" s="47"/>
      <c r="E6983" s="47"/>
      <c r="F6983" s="47"/>
      <c r="G6983" s="47"/>
      <c r="H6983" s="114"/>
      <c r="I6983" s="60" t="s">
        <v>19</v>
      </c>
      <c r="J6983" s="48" t="s">
        <v>5</v>
      </c>
      <c r="K6983" s="47" t="str">
        <f>IF(H6980="Nein",IF(H6981="Erdgas","Den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endet."),IF(H6981="Erdgas","Bitte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83" s="47"/>
      <c r="M6983" s="47"/>
      <c r="N6983" s="47"/>
      <c r="O6983" s="47"/>
      <c r="P6983" s="47"/>
      <c r="Q6983" s="47"/>
      <c r="R6983" s="47"/>
      <c r="S6983" s="47"/>
      <c r="T6983" s="47"/>
      <c r="U6983" s="47"/>
      <c r="V6983" s="47"/>
      <c r="W6983" s="47"/>
      <c r="X6983" s="91"/>
      <c r="Y6983" s="91"/>
      <c r="Z6983" s="91"/>
      <c r="AA6983" s="91"/>
    </row>
    <row r="6984" spans="2:27" x14ac:dyDescent="0.3">
      <c r="B6984" s="46"/>
      <c r="C6984" s="46"/>
      <c r="D6984" s="46"/>
      <c r="E6984" s="46"/>
      <c r="F6984" s="46"/>
      <c r="G6984" s="46"/>
      <c r="H6984" s="46"/>
      <c r="I6984" s="46"/>
      <c r="J6984" s="46"/>
      <c r="K6984" s="46"/>
      <c r="L6984" s="46"/>
      <c r="M6984" s="46"/>
      <c r="N6984" s="46"/>
      <c r="O6984" s="46"/>
      <c r="P6984" s="46"/>
      <c r="Q6984" s="46"/>
      <c r="R6984" s="46"/>
      <c r="S6984" s="46"/>
      <c r="T6984" s="46"/>
      <c r="U6984" s="46"/>
      <c r="V6984" s="46"/>
      <c r="W6984" s="46"/>
      <c r="X6984" s="91"/>
      <c r="Y6984" s="91"/>
      <c r="Z6984" s="91"/>
      <c r="AA6984" s="91"/>
    </row>
    <row r="6985" spans="2:27" ht="18" thickBot="1" x14ac:dyDescent="0.5">
      <c r="B6985" s="56" t="s">
        <v>10</v>
      </c>
      <c r="C6985" s="47"/>
      <c r="D6985" s="47"/>
      <c r="E6985" s="47"/>
      <c r="F6985" s="47"/>
      <c r="G6985" s="47"/>
      <c r="H6985" s="47"/>
      <c r="I6985" s="47"/>
      <c r="J6985" s="47"/>
      <c r="K6985" s="47"/>
      <c r="L6985" s="47"/>
      <c r="M6985" s="47"/>
      <c r="N6985" s="47"/>
      <c r="O6985" s="47"/>
      <c r="P6985" s="47"/>
      <c r="Q6985" s="47"/>
      <c r="R6985" s="47"/>
      <c r="S6985" s="47"/>
      <c r="T6985" s="47"/>
      <c r="U6985" s="47"/>
      <c r="V6985" s="47"/>
      <c r="W6985" s="47"/>
      <c r="X6985" s="91"/>
      <c r="Y6985" s="90"/>
      <c r="Z6985" s="91"/>
      <c r="AA6985" s="91"/>
    </row>
    <row r="6986" spans="2:27" ht="15" thickBot="1" x14ac:dyDescent="0.35">
      <c r="B6986" s="47" t="s">
        <v>11</v>
      </c>
      <c r="C6986" s="47"/>
      <c r="D6986" s="47"/>
      <c r="E6986" s="47"/>
      <c r="F6986" s="47"/>
      <c r="G6986" s="47"/>
      <c r="H6986" s="112"/>
      <c r="I6986" s="47"/>
      <c r="J6986" s="48" t="s">
        <v>5</v>
      </c>
      <c r="K6986" s="47" t="s">
        <v>12</v>
      </c>
      <c r="L6986" s="47"/>
      <c r="M6986" s="47"/>
      <c r="N6986" s="47"/>
      <c r="O6986" s="47"/>
      <c r="P6986" s="47"/>
      <c r="Q6986" s="47"/>
      <c r="R6986" s="47"/>
      <c r="S6986" s="47"/>
      <c r="T6986" s="47"/>
      <c r="U6986" s="47"/>
      <c r="V6986" s="47"/>
      <c r="W6986" s="47"/>
      <c r="X6986" s="91">
        <f>H6987</f>
        <v>0</v>
      </c>
      <c r="Y6986" s="91">
        <f>H6988</f>
        <v>0</v>
      </c>
      <c r="Z6986" s="91">
        <f>H6989</f>
        <v>0</v>
      </c>
      <c r="AA6986" s="91">
        <f>H6990</f>
        <v>0</v>
      </c>
    </row>
    <row r="6987" spans="2:27" ht="15" thickBot="1" x14ac:dyDescent="0.35">
      <c r="B6987" s="47" t="s">
        <v>13</v>
      </c>
      <c r="C6987" s="47"/>
      <c r="D6987" s="47"/>
      <c r="E6987" s="47"/>
      <c r="F6987" s="47"/>
      <c r="G6987" s="47"/>
      <c r="H6987" s="112"/>
      <c r="I6987" s="59"/>
      <c r="J6987" s="48" t="s">
        <v>5</v>
      </c>
      <c r="K6987" s="47" t="s">
        <v>15</v>
      </c>
      <c r="L6987" s="47"/>
      <c r="M6987" s="47"/>
      <c r="N6987" s="47"/>
      <c r="O6987" s="47"/>
      <c r="P6987" s="47"/>
      <c r="Q6987" s="47"/>
      <c r="R6987" s="47"/>
      <c r="S6987" s="47"/>
      <c r="T6987" s="47"/>
      <c r="U6987" s="47"/>
      <c r="V6987" s="47"/>
      <c r="W6987" s="47"/>
      <c r="X6987" s="91"/>
      <c r="Y6987" s="91"/>
      <c r="Z6987" s="91"/>
      <c r="AA6987" s="91"/>
    </row>
    <row r="6988" spans="2:27" ht="15" thickBot="1" x14ac:dyDescent="0.35">
      <c r="B6988" s="47" t="s">
        <v>16</v>
      </c>
      <c r="C6988" s="47"/>
      <c r="D6988" s="47"/>
      <c r="E6988" s="47"/>
      <c r="F6988" s="47"/>
      <c r="G6988" s="47"/>
      <c r="H6988" s="137"/>
      <c r="I6988" s="47"/>
      <c r="J6988" s="48" t="s">
        <v>5</v>
      </c>
      <c r="K6988" s="47" t="s">
        <v>17</v>
      </c>
      <c r="L6988" s="47"/>
      <c r="M6988" s="47"/>
      <c r="N6988" s="47"/>
      <c r="O6988" s="47"/>
      <c r="P6988" s="47"/>
      <c r="Q6988" s="47"/>
      <c r="R6988" s="47"/>
      <c r="S6988" s="47"/>
      <c r="T6988" s="47"/>
      <c r="U6988" s="47"/>
      <c r="V6988" s="47"/>
      <c r="W6988" s="47"/>
      <c r="X6988" s="91"/>
      <c r="Y6988" s="91"/>
      <c r="Z6988" s="91"/>
      <c r="AA6988" s="91"/>
    </row>
    <row r="6989" spans="2:27" ht="15" thickBot="1" x14ac:dyDescent="0.35">
      <c r="B6989" s="47" t="str">
        <f>IF(H6988="Erdgas","Nettorechnungsbetrag (Erdgas)",IF(H6988="Strom","Nettorechnungsbetrag (Strom)",IF(H6988="Wärme/Kälte","Nettorechnungsbetrag (Wärme/Kälte)","Bitte Energieart auswählen!")))</f>
        <v>Bitte Energieart auswählen!</v>
      </c>
      <c r="C6989" s="47"/>
      <c r="D6989" s="47"/>
      <c r="E6989" s="47"/>
      <c r="F6989" s="47"/>
      <c r="G6989" s="47"/>
      <c r="H6989" s="113"/>
      <c r="I6989" s="60" t="s">
        <v>18</v>
      </c>
      <c r="J6989" s="48" t="s">
        <v>5</v>
      </c>
      <c r="K6989" s="47" t="str">
        <f>IF(H6988="Erdgas","Erdgaskosten exkl. Steuern, Abgaben, Netzentgelte, etc.",IF(H6988="Strom","Stromkosten exkl. Steuern, Abgaben, Netzentgelte, etc.",IF(H6988="Wärme/Kälte","Wärme-/Kältekosten exkl. Steuern, Abgaben, Netzentgelte, etc.","Bitte Energieart auswählen!")))</f>
        <v>Bitte Energieart auswählen!</v>
      </c>
      <c r="L6989" s="47"/>
      <c r="M6989" s="47"/>
      <c r="N6989" s="47"/>
      <c r="O6989" s="47"/>
      <c r="P6989" s="47"/>
      <c r="Q6989" s="47"/>
      <c r="R6989" s="47"/>
      <c r="S6989" s="47"/>
      <c r="T6989" s="47"/>
      <c r="U6989" s="47"/>
      <c r="V6989" s="47"/>
      <c r="W6989" s="47"/>
      <c r="X6989" s="91"/>
      <c r="Y6989" s="91"/>
      <c r="Z6989" s="91"/>
      <c r="AA6989" s="91"/>
    </row>
    <row r="6990" spans="2:27" ht="15" thickBot="1" x14ac:dyDescent="0.35">
      <c r="B6990" s="47" t="str">
        <f>IF(AND(H6988="Erdgas",H6987="Nein"),"Erdgasverbrauch in kWh gem. letzter Jahresabrechnung",IF(H6988="Erdgas","Erdgasverbrauch in kWh im Kalenderjahr 2021",IF(AND(H6988="Strom",H6987="Nein"),"Stromverbrauch in kWh gem. letzter Jahresabrechnung",IF(H6988="Strom","Stromverbrauch in kWh im Kalenderjahr 2021",IF(AND(H6988="Wärme/Kälte",H6987="Nein"),"Wärme-/Kälteverbrauch in kWh gem. letzter Jahresabrechnung",IF(H6988="Wärme/Kälte","Wärme-/Kälteverbrauch in kWh im Kalenderjahr 2021","Bitte Energieart auswählen!"))))))</f>
        <v>Bitte Energieart auswählen!</v>
      </c>
      <c r="C6990" s="47"/>
      <c r="D6990" s="47"/>
      <c r="E6990" s="47"/>
      <c r="F6990" s="47"/>
      <c r="G6990" s="47"/>
      <c r="H6990" s="114"/>
      <c r="I6990" s="60" t="s">
        <v>19</v>
      </c>
      <c r="J6990" s="48" t="s">
        <v>5</v>
      </c>
      <c r="K6990" s="47" t="str">
        <f>IF(H6987="Nein",IF(H6988="Erdgas","Den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endet."),IF(H6988="Erdgas","Bitte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90" s="47"/>
      <c r="M6990" s="47"/>
      <c r="N6990" s="47"/>
      <c r="O6990" s="47"/>
      <c r="P6990" s="47"/>
      <c r="Q6990" s="47"/>
      <c r="R6990" s="47"/>
      <c r="S6990" s="47"/>
      <c r="T6990" s="47"/>
      <c r="U6990" s="47"/>
      <c r="V6990" s="47"/>
      <c r="W6990" s="47"/>
      <c r="X6990" s="91"/>
      <c r="Y6990" s="91"/>
      <c r="Z6990" s="91"/>
      <c r="AA6990" s="91"/>
    </row>
    <row r="6991" spans="2:27" x14ac:dyDescent="0.3">
      <c r="B6991" s="46"/>
      <c r="C6991" s="46"/>
      <c r="D6991" s="46"/>
      <c r="E6991" s="46"/>
      <c r="F6991" s="46"/>
      <c r="G6991" s="46"/>
      <c r="H6991" s="46"/>
      <c r="I6991" s="46"/>
      <c r="J6991" s="46"/>
      <c r="K6991" s="46"/>
      <c r="L6991" s="46"/>
      <c r="M6991" s="46"/>
      <c r="N6991" s="46"/>
      <c r="O6991" s="46"/>
      <c r="P6991" s="46"/>
      <c r="Q6991" s="46"/>
      <c r="R6991" s="46"/>
      <c r="S6991" s="46"/>
      <c r="T6991" s="46"/>
      <c r="U6991" s="46"/>
      <c r="V6991" s="46"/>
      <c r="W6991" s="46"/>
      <c r="X6991" s="91"/>
      <c r="Y6991" s="91"/>
      <c r="Z6991" s="91"/>
      <c r="AA6991" s="91"/>
    </row>
    <row r="6992" spans="2:27" ht="18" thickBot="1" x14ac:dyDescent="0.5">
      <c r="B6992" s="56" t="s">
        <v>10</v>
      </c>
      <c r="C6992" s="47"/>
      <c r="D6992" s="47"/>
      <c r="E6992" s="47"/>
      <c r="F6992" s="47"/>
      <c r="G6992" s="47"/>
      <c r="H6992" s="47"/>
      <c r="I6992" s="47"/>
      <c r="J6992" s="47"/>
      <c r="K6992" s="47"/>
      <c r="L6992" s="47"/>
      <c r="M6992" s="47"/>
      <c r="N6992" s="47"/>
      <c r="O6992" s="47"/>
      <c r="P6992" s="47"/>
      <c r="Q6992" s="47"/>
      <c r="R6992" s="47"/>
      <c r="S6992" s="47"/>
      <c r="T6992" s="47"/>
      <c r="U6992" s="47"/>
      <c r="V6992" s="47"/>
      <c r="W6992" s="47"/>
      <c r="X6992" s="91"/>
      <c r="Y6992" s="90"/>
      <c r="Z6992" s="91"/>
      <c r="AA6992" s="91"/>
    </row>
    <row r="6993" spans="2:27" ht="15" thickBot="1" x14ac:dyDescent="0.35">
      <c r="B6993" s="47" t="s">
        <v>11</v>
      </c>
      <c r="C6993" s="47"/>
      <c r="D6993" s="47"/>
      <c r="E6993" s="47"/>
      <c r="F6993" s="47"/>
      <c r="G6993" s="47"/>
      <c r="H6993" s="112"/>
      <c r="I6993" s="47"/>
      <c r="J6993" s="48" t="s">
        <v>5</v>
      </c>
      <c r="K6993" s="47" t="s">
        <v>12</v>
      </c>
      <c r="L6993" s="47"/>
      <c r="M6993" s="47"/>
      <c r="N6993" s="47"/>
      <c r="O6993" s="47"/>
      <c r="P6993" s="47"/>
      <c r="Q6993" s="47"/>
      <c r="R6993" s="47"/>
      <c r="S6993" s="47"/>
      <c r="T6993" s="47"/>
      <c r="U6993" s="47"/>
      <c r="V6993" s="47"/>
      <c r="W6993" s="47"/>
      <c r="X6993" s="91">
        <f>H6994</f>
        <v>0</v>
      </c>
      <c r="Y6993" s="91">
        <f>H6995</f>
        <v>0</v>
      </c>
      <c r="Z6993" s="91">
        <f>H6996</f>
        <v>0</v>
      </c>
      <c r="AA6993" s="91">
        <f>H6997</f>
        <v>0</v>
      </c>
    </row>
    <row r="6994" spans="2:27" ht="15" thickBot="1" x14ac:dyDescent="0.35">
      <c r="B6994" s="47" t="s">
        <v>13</v>
      </c>
      <c r="C6994" s="47"/>
      <c r="D6994" s="47"/>
      <c r="E6994" s="47"/>
      <c r="F6994" s="47"/>
      <c r="G6994" s="47"/>
      <c r="H6994" s="112"/>
      <c r="I6994" s="59"/>
      <c r="J6994" s="48" t="s">
        <v>5</v>
      </c>
      <c r="K6994" s="47" t="s">
        <v>15</v>
      </c>
      <c r="L6994" s="47"/>
      <c r="M6994" s="47"/>
      <c r="N6994" s="47"/>
      <c r="O6994" s="47"/>
      <c r="P6994" s="47"/>
      <c r="Q6994" s="47"/>
      <c r="R6994" s="47"/>
      <c r="S6994" s="47"/>
      <c r="T6994" s="47"/>
      <c r="U6994" s="47"/>
      <c r="V6994" s="47"/>
      <c r="W6994" s="47"/>
      <c r="X6994" s="91"/>
      <c r="Y6994" s="91"/>
      <c r="Z6994" s="91"/>
      <c r="AA6994" s="91"/>
    </row>
    <row r="6995" spans="2:27" ht="15" thickBot="1" x14ac:dyDescent="0.35">
      <c r="B6995" s="47" t="s">
        <v>16</v>
      </c>
      <c r="C6995" s="47"/>
      <c r="D6995" s="47"/>
      <c r="E6995" s="47"/>
      <c r="F6995" s="47"/>
      <c r="G6995" s="47"/>
      <c r="H6995" s="137"/>
      <c r="I6995" s="47"/>
      <c r="J6995" s="48" t="s">
        <v>5</v>
      </c>
      <c r="K6995" s="47" t="s">
        <v>17</v>
      </c>
      <c r="L6995" s="47"/>
      <c r="M6995" s="47"/>
      <c r="N6995" s="47"/>
      <c r="O6995" s="47"/>
      <c r="P6995" s="47"/>
      <c r="Q6995" s="47"/>
      <c r="R6995" s="47"/>
      <c r="S6995" s="47"/>
      <c r="T6995" s="47"/>
      <c r="U6995" s="47"/>
      <c r="V6995" s="47"/>
      <c r="W6995" s="47"/>
      <c r="X6995" s="91"/>
      <c r="Y6995" s="91"/>
      <c r="Z6995" s="91"/>
      <c r="AA6995" s="91"/>
    </row>
    <row r="6996" spans="2:27" ht="15" thickBot="1" x14ac:dyDescent="0.35">
      <c r="B6996" s="47" t="str">
        <f>IF(H6995="Erdgas","Nettorechnungsbetrag (Erdgas)",IF(H6995="Strom","Nettorechnungsbetrag (Strom)",IF(H6995="Wärme/Kälte","Nettorechnungsbetrag (Wärme/Kälte)","Bitte Energieart auswählen!")))</f>
        <v>Bitte Energieart auswählen!</v>
      </c>
      <c r="C6996" s="47"/>
      <c r="D6996" s="47"/>
      <c r="E6996" s="47"/>
      <c r="F6996" s="47"/>
      <c r="G6996" s="47"/>
      <c r="H6996" s="113"/>
      <c r="I6996" s="60" t="s">
        <v>18</v>
      </c>
      <c r="J6996" s="48" t="s">
        <v>5</v>
      </c>
      <c r="K6996" s="47" t="str">
        <f>IF(H6995="Erdgas","Erdgaskosten exkl. Steuern, Abgaben, Netzentgelte, etc.",IF(H6995="Strom","Stromkosten exkl. Steuern, Abgaben, Netzentgelte, etc.",IF(H6995="Wärme/Kälte","Wärme-/Kältekosten exkl. Steuern, Abgaben, Netzentgelte, etc.","Bitte Energieart auswählen!")))</f>
        <v>Bitte Energieart auswählen!</v>
      </c>
      <c r="L6996" s="47"/>
      <c r="M6996" s="47"/>
      <c r="N6996" s="47"/>
      <c r="O6996" s="47"/>
      <c r="P6996" s="47"/>
      <c r="Q6996" s="47"/>
      <c r="R6996" s="47"/>
      <c r="S6996" s="47"/>
      <c r="T6996" s="47"/>
      <c r="U6996" s="47"/>
      <c r="V6996" s="47"/>
      <c r="W6996" s="47"/>
      <c r="X6996" s="91"/>
      <c r="Y6996" s="91"/>
      <c r="Z6996" s="91"/>
      <c r="AA6996" s="91"/>
    </row>
    <row r="6997" spans="2:27" ht="15" thickBot="1" x14ac:dyDescent="0.35">
      <c r="B6997" s="47" t="str">
        <f>IF(AND(H6995="Erdgas",H6994="Nein"),"Erdgasverbrauch in kWh gem. letzter Jahresabrechnung",IF(H6995="Erdgas","Erdgasverbrauch in kWh im Kalenderjahr 2021",IF(AND(H6995="Strom",H6994="Nein"),"Stromverbrauch in kWh gem. letzter Jahresabrechnung",IF(H6995="Strom","Stromverbrauch in kWh im Kalenderjahr 2021",IF(AND(H6995="Wärme/Kälte",H6994="Nein"),"Wärme-/Kälteverbrauch in kWh gem. letzter Jahresabrechnung",IF(H6995="Wärme/Kälte","Wärme-/Kälteverbrauch in kWh im Kalenderjahr 2021","Bitte Energieart auswählen!"))))))</f>
        <v>Bitte Energieart auswählen!</v>
      </c>
      <c r="C6997" s="47"/>
      <c r="D6997" s="47"/>
      <c r="E6997" s="47"/>
      <c r="F6997" s="47"/>
      <c r="G6997" s="47"/>
      <c r="H6997" s="114"/>
      <c r="I6997" s="60" t="s">
        <v>19</v>
      </c>
      <c r="J6997" s="48" t="s">
        <v>5</v>
      </c>
      <c r="K6997" s="47" t="str">
        <f>IF(H6994="Nein",IF(H6995="Erdgas","Den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endet."),IF(H6995="Erdgas","Bitte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6997" s="47"/>
      <c r="M6997" s="47"/>
      <c r="N6997" s="47"/>
      <c r="O6997" s="47"/>
      <c r="P6997" s="47"/>
      <c r="Q6997" s="47"/>
      <c r="R6997" s="47"/>
      <c r="S6997" s="47"/>
      <c r="T6997" s="47"/>
      <c r="U6997" s="47"/>
      <c r="V6997" s="47"/>
      <c r="W6997" s="47"/>
      <c r="X6997" s="91"/>
      <c r="Y6997" s="91"/>
      <c r="Z6997" s="91"/>
      <c r="AA6997" s="91"/>
    </row>
    <row r="6998" spans="2:27" x14ac:dyDescent="0.3">
      <c r="B6998" s="46"/>
      <c r="C6998" s="46"/>
      <c r="D6998" s="46"/>
      <c r="E6998" s="46"/>
      <c r="F6998" s="46"/>
      <c r="G6998" s="46"/>
      <c r="H6998" s="46"/>
      <c r="I6998" s="46"/>
      <c r="J6998" s="46"/>
      <c r="K6998" s="46"/>
      <c r="L6998" s="46"/>
      <c r="M6998" s="46"/>
      <c r="N6998" s="46"/>
      <c r="O6998" s="46"/>
      <c r="P6998" s="46"/>
      <c r="Q6998" s="46"/>
      <c r="R6998" s="46"/>
      <c r="S6998" s="46"/>
      <c r="T6998" s="46"/>
      <c r="U6998" s="46"/>
      <c r="V6998" s="46"/>
      <c r="W6998" s="46"/>
      <c r="X6998" s="91"/>
      <c r="Y6998" s="91"/>
      <c r="Z6998" s="91"/>
      <c r="AA6998" s="91"/>
    </row>
    <row r="6999" spans="2:27" ht="18" thickBot="1" x14ac:dyDescent="0.5">
      <c r="B6999" s="56" t="s">
        <v>10</v>
      </c>
      <c r="C6999" s="47"/>
      <c r="D6999" s="47"/>
      <c r="E6999" s="47"/>
      <c r="F6999" s="47"/>
      <c r="G6999" s="47"/>
      <c r="H6999" s="47"/>
      <c r="I6999" s="47"/>
      <c r="J6999" s="47"/>
      <c r="K6999" s="47"/>
      <c r="L6999" s="47"/>
      <c r="M6999" s="47"/>
      <c r="N6999" s="47"/>
      <c r="O6999" s="47"/>
      <c r="P6999" s="47"/>
      <c r="Q6999" s="47"/>
      <c r="R6999" s="47"/>
      <c r="S6999" s="47"/>
      <c r="T6999" s="47"/>
      <c r="U6999" s="47"/>
      <c r="V6999" s="47"/>
      <c r="W6999" s="47"/>
      <c r="X6999" s="91"/>
      <c r="Y6999" s="90"/>
      <c r="Z6999" s="91"/>
      <c r="AA6999" s="91"/>
    </row>
    <row r="7000" spans="2:27" ht="15" thickBot="1" x14ac:dyDescent="0.35">
      <c r="B7000" s="47" t="s">
        <v>11</v>
      </c>
      <c r="C7000" s="47"/>
      <c r="D7000" s="47"/>
      <c r="E7000" s="47"/>
      <c r="F7000" s="47"/>
      <c r="G7000" s="47"/>
      <c r="H7000" s="112"/>
      <c r="I7000" s="47"/>
      <c r="J7000" s="48" t="s">
        <v>5</v>
      </c>
      <c r="K7000" s="47" t="s">
        <v>12</v>
      </c>
      <c r="L7000" s="47"/>
      <c r="M7000" s="47"/>
      <c r="N7000" s="47"/>
      <c r="O7000" s="47"/>
      <c r="P7000" s="47"/>
      <c r="Q7000" s="47"/>
      <c r="R7000" s="47"/>
      <c r="S7000" s="47"/>
      <c r="T7000" s="47"/>
      <c r="U7000" s="47"/>
      <c r="V7000" s="47"/>
      <c r="W7000" s="47"/>
      <c r="X7000" s="91">
        <f>H7001</f>
        <v>0</v>
      </c>
      <c r="Y7000" s="91">
        <f>H7002</f>
        <v>0</v>
      </c>
      <c r="Z7000" s="91">
        <f>H7003</f>
        <v>0</v>
      </c>
      <c r="AA7000" s="91">
        <f>H7004</f>
        <v>0</v>
      </c>
    </row>
    <row r="7001" spans="2:27" ht="15" thickBot="1" x14ac:dyDescent="0.35">
      <c r="B7001" s="47" t="s">
        <v>13</v>
      </c>
      <c r="C7001" s="47"/>
      <c r="D7001" s="47"/>
      <c r="E7001" s="47"/>
      <c r="F7001" s="47"/>
      <c r="G7001" s="47"/>
      <c r="H7001" s="112"/>
      <c r="I7001" s="59"/>
      <c r="J7001" s="48" t="s">
        <v>5</v>
      </c>
      <c r="K7001" s="47" t="s">
        <v>15</v>
      </c>
      <c r="L7001" s="47"/>
      <c r="M7001" s="47"/>
      <c r="N7001" s="47"/>
      <c r="O7001" s="47"/>
      <c r="P7001" s="47"/>
      <c r="Q7001" s="47"/>
      <c r="R7001" s="47"/>
      <c r="S7001" s="47"/>
      <c r="T7001" s="47"/>
      <c r="U7001" s="47"/>
      <c r="V7001" s="47"/>
      <c r="W7001" s="47"/>
      <c r="X7001" s="91"/>
      <c r="Y7001" s="91"/>
      <c r="Z7001" s="91"/>
      <c r="AA7001" s="91"/>
    </row>
    <row r="7002" spans="2:27" ht="15" thickBot="1" x14ac:dyDescent="0.35">
      <c r="B7002" s="47" t="s">
        <v>16</v>
      </c>
      <c r="C7002" s="47"/>
      <c r="D7002" s="47"/>
      <c r="E7002" s="47"/>
      <c r="F7002" s="47"/>
      <c r="G7002" s="47"/>
      <c r="H7002" s="137"/>
      <c r="I7002" s="47"/>
      <c r="J7002" s="48" t="s">
        <v>5</v>
      </c>
      <c r="K7002" s="47" t="s">
        <v>17</v>
      </c>
      <c r="L7002" s="47"/>
      <c r="M7002" s="47"/>
      <c r="N7002" s="47"/>
      <c r="O7002" s="47"/>
      <c r="P7002" s="47"/>
      <c r="Q7002" s="47"/>
      <c r="R7002" s="47"/>
      <c r="S7002" s="47"/>
      <c r="T7002" s="47"/>
      <c r="U7002" s="47"/>
      <c r="V7002" s="47"/>
      <c r="W7002" s="47"/>
      <c r="X7002" s="91"/>
      <c r="Y7002" s="91"/>
      <c r="Z7002" s="91"/>
      <c r="AA7002" s="91"/>
    </row>
    <row r="7003" spans="2:27" ht="15" thickBot="1" x14ac:dyDescent="0.35">
      <c r="B7003" s="47" t="str">
        <f>IF(H7002="Erdgas","Nettorechnungsbetrag (Erdgas)",IF(H7002="Strom","Nettorechnungsbetrag (Strom)",IF(H7002="Wärme/Kälte","Nettorechnungsbetrag (Wärme/Kälte)","Bitte Energieart auswählen!")))</f>
        <v>Bitte Energieart auswählen!</v>
      </c>
      <c r="C7003" s="47"/>
      <c r="D7003" s="47"/>
      <c r="E7003" s="47"/>
      <c r="F7003" s="47"/>
      <c r="G7003" s="47"/>
      <c r="H7003" s="113"/>
      <c r="I7003" s="60" t="s">
        <v>18</v>
      </c>
      <c r="J7003" s="48" t="s">
        <v>5</v>
      </c>
      <c r="K7003" s="47" t="str">
        <f>IF(H7002="Erdgas","Erdgaskosten exkl. Steuern, Abgaben, Netzentgelte, etc.",IF(H7002="Strom","Stromkosten exkl. Steuern, Abgaben, Netzentgelte, etc.",IF(H7002="Wärme/Kälte","Wärme-/Kältekosten exkl. Steuern, Abgaben, Netzentgelte, etc.","Bitte Energieart auswählen!")))</f>
        <v>Bitte Energieart auswählen!</v>
      </c>
      <c r="L7003" s="47"/>
      <c r="M7003" s="47"/>
      <c r="N7003" s="47"/>
      <c r="O7003" s="47"/>
      <c r="P7003" s="47"/>
      <c r="Q7003" s="47"/>
      <c r="R7003" s="47"/>
      <c r="S7003" s="47"/>
      <c r="T7003" s="47"/>
      <c r="U7003" s="47"/>
      <c r="V7003" s="47"/>
      <c r="W7003" s="47"/>
      <c r="X7003" s="91"/>
      <c r="Y7003" s="91"/>
      <c r="Z7003" s="91"/>
      <c r="AA7003" s="91"/>
    </row>
    <row r="7004" spans="2:27" ht="15" thickBot="1" x14ac:dyDescent="0.35">
      <c r="B7004" s="47" t="str">
        <f>IF(AND(H7002="Erdgas",H7001="Nein"),"Erdgasverbrauch in kWh gem. letzter Jahresabrechnung",IF(H7002="Erdgas","Erdgasverbrauch in kWh im Kalenderjahr 2021",IF(AND(H7002="Strom",H7001="Nein"),"Stromverbrauch in kWh gem. letzter Jahresabrechnung",IF(H7002="Strom","Stromverbrauch in kWh im Kalenderjahr 2021",IF(AND(H7002="Wärme/Kälte",H7001="Nein"),"Wärme-/Kälteverbrauch in kWh gem. letzter Jahresabrechnung",IF(H7002="Wärme/Kälte","Wärme-/Kälteverbrauch in kWh im Kalenderjahr 2021","Bitte Energieart auswählen!"))))))</f>
        <v>Bitte Energieart auswählen!</v>
      </c>
      <c r="C7004" s="47"/>
      <c r="D7004" s="47"/>
      <c r="E7004" s="47"/>
      <c r="F7004" s="47"/>
      <c r="G7004" s="47"/>
      <c r="H7004" s="114"/>
      <c r="I7004" s="60" t="s">
        <v>19</v>
      </c>
      <c r="J7004" s="48" t="s">
        <v>5</v>
      </c>
      <c r="K7004" s="47" t="str">
        <f>IF(H7001="Nein",IF(H7002="Erdgas","Den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endet."),IF(H7002="Erdgas","Bitte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004" s="47"/>
      <c r="M7004" s="47"/>
      <c r="N7004" s="47"/>
      <c r="O7004" s="47"/>
      <c r="P7004" s="47"/>
      <c r="Q7004" s="47"/>
      <c r="R7004" s="47"/>
      <c r="S7004" s="47"/>
      <c r="T7004" s="47"/>
      <c r="U7004" s="47"/>
      <c r="V7004" s="47"/>
      <c r="W7004" s="47"/>
      <c r="X7004" s="91"/>
      <c r="Y7004" s="91"/>
      <c r="Z7004" s="91"/>
      <c r="AA7004" s="91"/>
    </row>
    <row r="7005" spans="2:27" x14ac:dyDescent="0.3">
      <c r="B7005" s="46"/>
      <c r="C7005" s="46"/>
      <c r="D7005" s="46"/>
      <c r="E7005" s="46"/>
      <c r="F7005" s="46"/>
      <c r="G7005" s="46"/>
      <c r="H7005" s="46"/>
      <c r="I7005" s="46"/>
      <c r="J7005" s="46"/>
      <c r="K7005" s="46"/>
      <c r="L7005" s="46"/>
      <c r="M7005" s="46"/>
      <c r="N7005" s="46"/>
      <c r="O7005" s="46"/>
      <c r="P7005" s="46"/>
      <c r="Q7005" s="46"/>
      <c r="R7005" s="46"/>
      <c r="S7005" s="46"/>
      <c r="T7005" s="46"/>
      <c r="U7005" s="46"/>
      <c r="V7005" s="46"/>
      <c r="W7005" s="46"/>
      <c r="X7005" s="91"/>
      <c r="Y7005" s="91"/>
      <c r="Z7005" s="91"/>
      <c r="AA7005" s="91"/>
    </row>
    <row r="7006" spans="2:27" ht="18" thickBot="1" x14ac:dyDescent="0.5">
      <c r="B7006" s="56" t="s">
        <v>10</v>
      </c>
      <c r="C7006" s="47"/>
      <c r="D7006" s="47"/>
      <c r="E7006" s="47"/>
      <c r="F7006" s="47"/>
      <c r="G7006" s="47"/>
      <c r="H7006" s="47"/>
      <c r="I7006" s="47"/>
      <c r="J7006" s="47"/>
      <c r="K7006" s="47"/>
      <c r="L7006" s="47"/>
      <c r="M7006" s="47"/>
      <c r="N7006" s="47"/>
      <c r="O7006" s="47"/>
      <c r="P7006" s="47"/>
      <c r="Q7006" s="47"/>
      <c r="R7006" s="47"/>
      <c r="S7006" s="47"/>
      <c r="T7006" s="47"/>
      <c r="U7006" s="47"/>
      <c r="V7006" s="47"/>
      <c r="W7006" s="47"/>
      <c r="X7006" s="91"/>
      <c r="Y7006" s="90"/>
      <c r="Z7006" s="91"/>
      <c r="AA7006" s="91"/>
    </row>
    <row r="7007" spans="2:27" ht="15" thickBot="1" x14ac:dyDescent="0.35">
      <c r="B7007" s="47" t="s">
        <v>11</v>
      </c>
      <c r="C7007" s="47"/>
      <c r="D7007" s="47"/>
      <c r="E7007" s="47"/>
      <c r="F7007" s="47"/>
      <c r="G7007" s="47"/>
      <c r="H7007" s="112"/>
      <c r="I7007" s="47"/>
      <c r="J7007" s="48" t="s">
        <v>5</v>
      </c>
      <c r="K7007" s="47" t="s">
        <v>12</v>
      </c>
      <c r="L7007" s="47"/>
      <c r="M7007" s="47"/>
      <c r="N7007" s="47"/>
      <c r="O7007" s="47"/>
      <c r="P7007" s="47"/>
      <c r="Q7007" s="47"/>
      <c r="R7007" s="47"/>
      <c r="S7007" s="47"/>
      <c r="T7007" s="47"/>
      <c r="U7007" s="47"/>
      <c r="V7007" s="47"/>
      <c r="W7007" s="47"/>
      <c r="X7007" s="91">
        <f>H7008</f>
        <v>0</v>
      </c>
      <c r="Y7007" s="91">
        <f>H7009</f>
        <v>0</v>
      </c>
      <c r="Z7007" s="91">
        <f>H7010</f>
        <v>0</v>
      </c>
      <c r="AA7007" s="91">
        <f>H7011</f>
        <v>0</v>
      </c>
    </row>
    <row r="7008" spans="2:27" ht="15" thickBot="1" x14ac:dyDescent="0.35">
      <c r="B7008" s="47" t="s">
        <v>13</v>
      </c>
      <c r="C7008" s="47"/>
      <c r="D7008" s="47"/>
      <c r="E7008" s="47"/>
      <c r="F7008" s="47"/>
      <c r="G7008" s="47"/>
      <c r="H7008" s="112"/>
      <c r="I7008" s="59"/>
      <c r="J7008" s="48" t="s">
        <v>5</v>
      </c>
      <c r="K7008" s="47" t="s">
        <v>15</v>
      </c>
      <c r="L7008" s="47"/>
      <c r="M7008" s="47"/>
      <c r="N7008" s="47"/>
      <c r="O7008" s="47"/>
      <c r="P7008" s="47"/>
      <c r="Q7008" s="47"/>
      <c r="R7008" s="47"/>
      <c r="S7008" s="47"/>
      <c r="T7008" s="47"/>
      <c r="U7008" s="47"/>
      <c r="V7008" s="47"/>
      <c r="W7008" s="47"/>
      <c r="X7008" s="91"/>
      <c r="Y7008" s="91"/>
      <c r="Z7008" s="91"/>
      <c r="AA7008" s="91"/>
    </row>
    <row r="7009" spans="2:27" ht="15" thickBot="1" x14ac:dyDescent="0.35">
      <c r="B7009" s="47" t="s">
        <v>16</v>
      </c>
      <c r="C7009" s="47"/>
      <c r="D7009" s="47"/>
      <c r="E7009" s="47"/>
      <c r="F7009" s="47"/>
      <c r="G7009" s="47"/>
      <c r="H7009" s="137"/>
      <c r="I7009" s="47"/>
      <c r="J7009" s="48" t="s">
        <v>5</v>
      </c>
      <c r="K7009" s="47" t="s">
        <v>17</v>
      </c>
      <c r="L7009" s="47"/>
      <c r="M7009" s="47"/>
      <c r="N7009" s="47"/>
      <c r="O7009" s="47"/>
      <c r="P7009" s="47"/>
      <c r="Q7009" s="47"/>
      <c r="R7009" s="47"/>
      <c r="S7009" s="47"/>
      <c r="T7009" s="47"/>
      <c r="U7009" s="47"/>
      <c r="V7009" s="47"/>
      <c r="W7009" s="47"/>
      <c r="X7009" s="91"/>
      <c r="Y7009" s="91"/>
      <c r="Z7009" s="91"/>
      <c r="AA7009" s="91"/>
    </row>
    <row r="7010" spans="2:27" ht="15" thickBot="1" x14ac:dyDescent="0.35">
      <c r="B7010" s="47" t="str">
        <f>IF(H7009="Erdgas","Nettorechnungsbetrag (Erdgas)",IF(H7009="Strom","Nettorechnungsbetrag (Strom)",IF(H7009="Wärme/Kälte","Nettorechnungsbetrag (Wärme/Kälte)","Bitte Energieart auswählen!")))</f>
        <v>Bitte Energieart auswählen!</v>
      </c>
      <c r="C7010" s="47"/>
      <c r="D7010" s="47"/>
      <c r="E7010" s="47"/>
      <c r="F7010" s="47"/>
      <c r="G7010" s="47"/>
      <c r="H7010" s="113"/>
      <c r="I7010" s="60" t="s">
        <v>18</v>
      </c>
      <c r="J7010" s="48" t="s">
        <v>5</v>
      </c>
      <c r="K7010" s="47" t="str">
        <f>IF(H7009="Erdgas","Erdgaskosten exkl. Steuern, Abgaben, Netzentgelte, etc.",IF(H7009="Strom","Stromkosten exkl. Steuern, Abgaben, Netzentgelte, etc.",IF(H7009="Wärme/Kälte","Wärme-/Kältekosten exkl. Steuern, Abgaben, Netzentgelte, etc.","Bitte Energieart auswählen!")))</f>
        <v>Bitte Energieart auswählen!</v>
      </c>
      <c r="L7010" s="47"/>
      <c r="M7010" s="47"/>
      <c r="N7010" s="47"/>
      <c r="O7010" s="47"/>
      <c r="P7010" s="47"/>
      <c r="Q7010" s="47"/>
      <c r="R7010" s="47"/>
      <c r="S7010" s="47"/>
      <c r="T7010" s="47"/>
      <c r="U7010" s="47"/>
      <c r="V7010" s="47"/>
      <c r="W7010" s="47"/>
      <c r="X7010" s="91"/>
      <c r="Y7010" s="91"/>
      <c r="Z7010" s="91"/>
      <c r="AA7010" s="91"/>
    </row>
    <row r="7011" spans="2:27" ht="15" thickBot="1" x14ac:dyDescent="0.35">
      <c r="B7011" s="47" t="str">
        <f>IF(AND(H7009="Erdgas",H7008="Nein"),"Erdgasverbrauch in kWh gem. letzter Jahresabrechnung",IF(H7009="Erdgas","Erdgasverbrauch in kWh im Kalenderjahr 2021",IF(AND(H7009="Strom",H7008="Nein"),"Stromverbrauch in kWh gem. letzter Jahresabrechnung",IF(H7009="Strom","Stromverbrauch in kWh im Kalenderjahr 2021",IF(AND(H7009="Wärme/Kälte",H7008="Nein"),"Wärme-/Kälteverbrauch in kWh gem. letzter Jahresabrechnung",IF(H7009="Wärme/Kälte","Wärme-/Kälteverbrauch in kWh im Kalenderjahr 2021","Bitte Energieart auswählen!"))))))</f>
        <v>Bitte Energieart auswählen!</v>
      </c>
      <c r="C7011" s="47"/>
      <c r="D7011" s="47"/>
      <c r="E7011" s="47"/>
      <c r="F7011" s="47"/>
      <c r="G7011" s="47"/>
      <c r="H7011" s="114"/>
      <c r="I7011" s="60" t="s">
        <v>19</v>
      </c>
      <c r="J7011" s="48" t="s">
        <v>5</v>
      </c>
      <c r="K7011" s="47" t="str">
        <f>IF(H7008="Nein",IF(H7009="Erdgas","Den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endet."),IF(H7009="Erdgas","Bitte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011" s="47"/>
      <c r="M7011" s="47"/>
      <c r="N7011" s="47"/>
      <c r="O7011" s="47"/>
      <c r="P7011" s="47"/>
      <c r="Q7011" s="47"/>
      <c r="R7011" s="47"/>
      <c r="S7011" s="47"/>
      <c r="T7011" s="47"/>
      <c r="U7011" s="47"/>
      <c r="V7011" s="47"/>
      <c r="W7011" s="47"/>
      <c r="X7011" s="91"/>
      <c r="Y7011" s="91"/>
      <c r="Z7011" s="91"/>
      <c r="AA7011" s="91"/>
    </row>
    <row r="7012" spans="2:27" x14ac:dyDescent="0.3">
      <c r="B7012" s="46"/>
      <c r="C7012" s="46"/>
      <c r="D7012" s="46"/>
      <c r="E7012" s="46"/>
      <c r="F7012" s="46"/>
      <c r="G7012" s="46"/>
      <c r="H7012" s="46"/>
      <c r="I7012" s="46"/>
      <c r="J7012" s="46"/>
      <c r="K7012" s="46"/>
      <c r="L7012" s="46"/>
      <c r="M7012" s="46"/>
      <c r="N7012" s="46"/>
      <c r="O7012" s="46"/>
      <c r="P7012" s="46"/>
      <c r="Q7012" s="46"/>
      <c r="R7012" s="46"/>
      <c r="S7012" s="46"/>
      <c r="T7012" s="46"/>
      <c r="U7012" s="46"/>
      <c r="V7012" s="46"/>
      <c r="W7012" s="46"/>
      <c r="X7012" s="91"/>
      <c r="Y7012" s="91"/>
      <c r="Z7012" s="91"/>
      <c r="AA7012" s="91"/>
    </row>
    <row r="7013" spans="2:27" ht="18" thickBot="1" x14ac:dyDescent="0.5">
      <c r="B7013" s="56" t="s">
        <v>10</v>
      </c>
      <c r="C7013" s="47"/>
      <c r="D7013" s="47"/>
      <c r="E7013" s="47"/>
      <c r="F7013" s="47"/>
      <c r="G7013" s="47"/>
      <c r="H7013" s="47"/>
      <c r="I7013" s="47"/>
      <c r="J7013" s="47"/>
      <c r="K7013" s="47"/>
      <c r="L7013" s="47"/>
      <c r="M7013" s="47"/>
      <c r="N7013" s="47"/>
      <c r="O7013" s="47"/>
      <c r="P7013" s="47"/>
      <c r="Q7013" s="47"/>
      <c r="R7013" s="47"/>
      <c r="S7013" s="47"/>
      <c r="T7013" s="47"/>
      <c r="U7013" s="47"/>
      <c r="V7013" s="47"/>
      <c r="W7013" s="47"/>
      <c r="X7013" s="91"/>
      <c r="Y7013" s="90"/>
      <c r="Z7013" s="91"/>
      <c r="AA7013" s="91"/>
    </row>
    <row r="7014" spans="2:27" ht="15" thickBot="1" x14ac:dyDescent="0.35">
      <c r="B7014" s="47" t="s">
        <v>11</v>
      </c>
      <c r="C7014" s="47"/>
      <c r="D7014" s="47"/>
      <c r="E7014" s="47"/>
      <c r="F7014" s="47"/>
      <c r="G7014" s="47"/>
      <c r="H7014" s="112"/>
      <c r="I7014" s="47"/>
      <c r="J7014" s="48" t="s">
        <v>5</v>
      </c>
      <c r="K7014" s="47" t="s">
        <v>12</v>
      </c>
      <c r="L7014" s="47"/>
      <c r="M7014" s="47"/>
      <c r="N7014" s="47"/>
      <c r="O7014" s="47"/>
      <c r="P7014" s="47"/>
      <c r="Q7014" s="47"/>
      <c r="R7014" s="47"/>
      <c r="S7014" s="47"/>
      <c r="T7014" s="47"/>
      <c r="U7014" s="47"/>
      <c r="V7014" s="47"/>
      <c r="W7014" s="47"/>
      <c r="X7014" s="91">
        <f>H7015</f>
        <v>0</v>
      </c>
      <c r="Y7014" s="91">
        <f>H7016</f>
        <v>0</v>
      </c>
      <c r="Z7014" s="91">
        <f>H7017</f>
        <v>0</v>
      </c>
      <c r="AA7014" s="91">
        <f>H7018</f>
        <v>0</v>
      </c>
    </row>
    <row r="7015" spans="2:27" ht="15" thickBot="1" x14ac:dyDescent="0.35">
      <c r="B7015" s="47" t="s">
        <v>13</v>
      </c>
      <c r="C7015" s="47"/>
      <c r="D7015" s="47"/>
      <c r="E7015" s="47"/>
      <c r="F7015" s="47"/>
      <c r="G7015" s="47"/>
      <c r="H7015" s="112"/>
      <c r="I7015" s="59"/>
      <c r="J7015" s="48" t="s">
        <v>5</v>
      </c>
      <c r="K7015" s="47" t="s">
        <v>15</v>
      </c>
      <c r="L7015" s="47"/>
      <c r="M7015" s="47"/>
      <c r="N7015" s="47"/>
      <c r="O7015" s="47"/>
      <c r="P7015" s="47"/>
      <c r="Q7015" s="47"/>
      <c r="R7015" s="47"/>
      <c r="S7015" s="47"/>
      <c r="T7015" s="47"/>
      <c r="U7015" s="47"/>
      <c r="V7015" s="47"/>
      <c r="W7015" s="47"/>
      <c r="X7015" s="91"/>
      <c r="Y7015" s="91"/>
      <c r="Z7015" s="91"/>
      <c r="AA7015" s="91"/>
    </row>
    <row r="7016" spans="2:27" ht="15" thickBot="1" x14ac:dyDescent="0.35">
      <c r="B7016" s="47" t="s">
        <v>16</v>
      </c>
      <c r="C7016" s="47"/>
      <c r="D7016" s="47"/>
      <c r="E7016" s="47"/>
      <c r="F7016" s="47"/>
      <c r="G7016" s="47"/>
      <c r="H7016" s="137"/>
      <c r="I7016" s="47"/>
      <c r="J7016" s="48" t="s">
        <v>5</v>
      </c>
      <c r="K7016" s="47" t="s">
        <v>17</v>
      </c>
      <c r="L7016" s="47"/>
      <c r="M7016" s="47"/>
      <c r="N7016" s="47"/>
      <c r="O7016" s="47"/>
      <c r="P7016" s="47"/>
      <c r="Q7016" s="47"/>
      <c r="R7016" s="47"/>
      <c r="S7016" s="47"/>
      <c r="T7016" s="47"/>
      <c r="U7016" s="47"/>
      <c r="V7016" s="47"/>
      <c r="W7016" s="47"/>
      <c r="X7016" s="91"/>
      <c r="Y7016" s="91"/>
      <c r="Z7016" s="91"/>
      <c r="AA7016" s="91"/>
    </row>
    <row r="7017" spans="2:27" ht="15" thickBot="1" x14ac:dyDescent="0.35">
      <c r="B7017" s="47" t="str">
        <f>IF(H7016="Erdgas","Nettorechnungsbetrag (Erdgas)",IF(H7016="Strom","Nettorechnungsbetrag (Strom)",IF(H7016="Wärme/Kälte","Nettorechnungsbetrag (Wärme/Kälte)","Bitte Energieart auswählen!")))</f>
        <v>Bitte Energieart auswählen!</v>
      </c>
      <c r="C7017" s="47"/>
      <c r="D7017" s="47"/>
      <c r="E7017" s="47"/>
      <c r="F7017" s="47"/>
      <c r="G7017" s="47"/>
      <c r="H7017" s="113"/>
      <c r="I7017" s="60" t="s">
        <v>18</v>
      </c>
      <c r="J7017" s="48" t="s">
        <v>5</v>
      </c>
      <c r="K7017" s="47" t="str">
        <f>IF(H7016="Erdgas","Erdgaskosten exkl. Steuern, Abgaben, Netzentgelte, etc.",IF(H7016="Strom","Stromkosten exkl. Steuern, Abgaben, Netzentgelte, etc.",IF(H7016="Wärme/Kälte","Wärme-/Kältekosten exkl. Steuern, Abgaben, Netzentgelte, etc.","Bitte Energieart auswählen!")))</f>
        <v>Bitte Energieart auswählen!</v>
      </c>
      <c r="L7017" s="47"/>
      <c r="M7017" s="47"/>
      <c r="N7017" s="47"/>
      <c r="O7017" s="47"/>
      <c r="P7017" s="47"/>
      <c r="Q7017" s="47"/>
      <c r="R7017" s="47"/>
      <c r="S7017" s="47"/>
      <c r="T7017" s="47"/>
      <c r="U7017" s="47"/>
      <c r="V7017" s="47"/>
      <c r="W7017" s="47"/>
      <c r="X7017" s="91"/>
      <c r="Y7017" s="91"/>
      <c r="Z7017" s="91"/>
      <c r="AA7017" s="91"/>
    </row>
    <row r="7018" spans="2:27" ht="15" thickBot="1" x14ac:dyDescent="0.35">
      <c r="B7018" s="47" t="str">
        <f>IF(AND(H7016="Erdgas",H7015="Nein"),"Erdgasverbrauch in kWh gem. letzter Jahresabrechnung",IF(H7016="Erdgas","Erdgasverbrauch in kWh im Kalenderjahr 2021",IF(AND(H7016="Strom",H7015="Nein"),"Stromverbrauch in kWh gem. letzter Jahresabrechnung",IF(H7016="Strom","Stromverbrauch in kWh im Kalenderjahr 2021",IF(AND(H7016="Wärme/Kälte",H7015="Nein"),"Wärme-/Kälteverbrauch in kWh gem. letzter Jahresabrechnung",IF(H7016="Wärme/Kälte","Wärme-/Kälteverbrauch in kWh im Kalenderjahr 2021","Bitte Energieart auswählen!"))))))</f>
        <v>Bitte Energieart auswählen!</v>
      </c>
      <c r="C7018" s="47"/>
      <c r="D7018" s="47"/>
      <c r="E7018" s="47"/>
      <c r="F7018" s="47"/>
      <c r="G7018" s="47"/>
      <c r="H7018" s="114"/>
      <c r="I7018" s="60" t="s">
        <v>19</v>
      </c>
      <c r="J7018" s="48" t="s">
        <v>5</v>
      </c>
      <c r="K7018" s="47" t="str">
        <f>IF(H7015="Nein",IF(H7016="Erdgas","Den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endet."),IF(H7016="Erdgas","Bitte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018" s="47"/>
      <c r="M7018" s="47"/>
      <c r="N7018" s="47"/>
      <c r="O7018" s="47"/>
      <c r="P7018" s="47"/>
      <c r="Q7018" s="47"/>
      <c r="R7018" s="47"/>
      <c r="S7018" s="47"/>
      <c r="T7018" s="47"/>
      <c r="U7018" s="47"/>
      <c r="V7018" s="47"/>
      <c r="W7018" s="47"/>
      <c r="X7018" s="91"/>
      <c r="Y7018" s="91"/>
      <c r="Z7018" s="91"/>
      <c r="AA7018" s="91"/>
    </row>
    <row r="7019" spans="2:27" x14ac:dyDescent="0.3">
      <c r="B7019" s="46"/>
      <c r="C7019" s="46"/>
      <c r="D7019" s="46"/>
      <c r="E7019" s="46"/>
      <c r="F7019" s="46"/>
      <c r="G7019" s="46"/>
      <c r="H7019" s="46"/>
      <c r="I7019" s="46"/>
      <c r="J7019" s="46"/>
      <c r="K7019" s="46"/>
      <c r="L7019" s="46"/>
      <c r="M7019" s="46"/>
      <c r="N7019" s="46"/>
      <c r="O7019" s="46"/>
      <c r="P7019" s="46"/>
      <c r="Q7019" s="46"/>
      <c r="R7019" s="46"/>
      <c r="S7019" s="46"/>
      <c r="T7019" s="46"/>
      <c r="U7019" s="46"/>
      <c r="V7019" s="46"/>
      <c r="W7019" s="46"/>
      <c r="X7019" s="91"/>
      <c r="Y7019" s="91"/>
      <c r="Z7019" s="91"/>
      <c r="AA7019" s="91"/>
    </row>
    <row r="7020" spans="2:27" ht="18" thickBot="1" x14ac:dyDescent="0.5">
      <c r="B7020" s="56" t="s">
        <v>10</v>
      </c>
      <c r="C7020" s="47"/>
      <c r="D7020" s="47"/>
      <c r="E7020" s="47"/>
      <c r="F7020" s="47"/>
      <c r="G7020" s="47"/>
      <c r="H7020" s="47"/>
      <c r="I7020" s="47"/>
      <c r="J7020" s="47"/>
      <c r="K7020" s="47"/>
      <c r="L7020" s="47"/>
      <c r="M7020" s="47"/>
      <c r="N7020" s="47"/>
      <c r="O7020" s="47"/>
      <c r="P7020" s="47"/>
      <c r="Q7020" s="47"/>
      <c r="R7020" s="47"/>
      <c r="S7020" s="47"/>
      <c r="T7020" s="47"/>
      <c r="U7020" s="47"/>
      <c r="V7020" s="47"/>
      <c r="W7020" s="47"/>
      <c r="X7020" s="91"/>
      <c r="Y7020" s="90"/>
      <c r="Z7020" s="91"/>
      <c r="AA7020" s="91"/>
    </row>
    <row r="7021" spans="2:27" ht="15" thickBot="1" x14ac:dyDescent="0.35">
      <c r="B7021" s="47" t="s">
        <v>11</v>
      </c>
      <c r="C7021" s="47"/>
      <c r="D7021" s="47"/>
      <c r="E7021" s="47"/>
      <c r="F7021" s="47"/>
      <c r="G7021" s="47"/>
      <c r="H7021" s="112"/>
      <c r="I7021" s="47"/>
      <c r="J7021" s="48" t="s">
        <v>5</v>
      </c>
      <c r="K7021" s="47" t="s">
        <v>12</v>
      </c>
      <c r="L7021" s="47"/>
      <c r="M7021" s="47"/>
      <c r="N7021" s="47"/>
      <c r="O7021" s="47"/>
      <c r="P7021" s="47"/>
      <c r="Q7021" s="47"/>
      <c r="R7021" s="47"/>
      <c r="S7021" s="47"/>
      <c r="T7021" s="47"/>
      <c r="U7021" s="47"/>
      <c r="V7021" s="47"/>
      <c r="W7021" s="47"/>
      <c r="X7021" s="91">
        <f>H7022</f>
        <v>0</v>
      </c>
      <c r="Y7021" s="91">
        <f>H7023</f>
        <v>0</v>
      </c>
      <c r="Z7021" s="91">
        <f>H7024</f>
        <v>0</v>
      </c>
      <c r="AA7021" s="91">
        <f>H7025</f>
        <v>0</v>
      </c>
    </row>
    <row r="7022" spans="2:27" ht="15" thickBot="1" x14ac:dyDescent="0.35">
      <c r="B7022" s="47" t="s">
        <v>13</v>
      </c>
      <c r="C7022" s="47"/>
      <c r="D7022" s="47"/>
      <c r="E7022" s="47"/>
      <c r="F7022" s="47"/>
      <c r="G7022" s="47"/>
      <c r="H7022" s="112"/>
      <c r="I7022" s="59"/>
      <c r="J7022" s="48" t="s">
        <v>5</v>
      </c>
      <c r="K7022" s="47" t="s">
        <v>15</v>
      </c>
      <c r="L7022" s="47"/>
      <c r="M7022" s="47"/>
      <c r="N7022" s="47"/>
      <c r="O7022" s="47"/>
      <c r="P7022" s="47"/>
      <c r="Q7022" s="47"/>
      <c r="R7022" s="47"/>
      <c r="S7022" s="47"/>
      <c r="T7022" s="47"/>
      <c r="U7022" s="47"/>
      <c r="V7022" s="47"/>
      <c r="W7022" s="47"/>
      <c r="X7022" s="91"/>
      <c r="Y7022" s="91"/>
      <c r="Z7022" s="91"/>
      <c r="AA7022" s="91"/>
    </row>
    <row r="7023" spans="2:27" ht="15" thickBot="1" x14ac:dyDescent="0.35">
      <c r="B7023" s="47" t="s">
        <v>16</v>
      </c>
      <c r="C7023" s="47"/>
      <c r="D7023" s="47"/>
      <c r="E7023" s="47"/>
      <c r="F7023" s="47"/>
      <c r="G7023" s="47"/>
      <c r="H7023" s="137"/>
      <c r="I7023" s="47"/>
      <c r="J7023" s="48" t="s">
        <v>5</v>
      </c>
      <c r="K7023" s="47" t="s">
        <v>17</v>
      </c>
      <c r="L7023" s="47"/>
      <c r="M7023" s="47"/>
      <c r="N7023" s="47"/>
      <c r="O7023" s="47"/>
      <c r="P7023" s="47"/>
      <c r="Q7023" s="47"/>
      <c r="R7023" s="47"/>
      <c r="S7023" s="47"/>
      <c r="T7023" s="47"/>
      <c r="U7023" s="47"/>
      <c r="V7023" s="47"/>
      <c r="W7023" s="47"/>
      <c r="X7023" s="91"/>
      <c r="Y7023" s="91"/>
      <c r="Z7023" s="91"/>
      <c r="AA7023" s="91"/>
    </row>
    <row r="7024" spans="2:27" ht="15" thickBot="1" x14ac:dyDescent="0.35">
      <c r="B7024" s="47" t="str">
        <f>IF(H7023="Erdgas","Nettorechnungsbetrag (Erdgas)",IF(H7023="Strom","Nettorechnungsbetrag (Strom)",IF(H7023="Wärme/Kälte","Nettorechnungsbetrag (Wärme/Kälte)","Bitte Energieart auswählen!")))</f>
        <v>Bitte Energieart auswählen!</v>
      </c>
      <c r="C7024" s="47"/>
      <c r="D7024" s="47"/>
      <c r="E7024" s="47"/>
      <c r="F7024" s="47"/>
      <c r="G7024" s="47"/>
      <c r="H7024" s="113"/>
      <c r="I7024" s="60" t="s">
        <v>18</v>
      </c>
      <c r="J7024" s="48" t="s">
        <v>5</v>
      </c>
      <c r="K7024" s="47" t="str">
        <f>IF(H7023="Erdgas","Erdgaskosten exkl. Steuern, Abgaben, Netzentgelte, etc.",IF(H7023="Strom","Stromkosten exkl. Steuern, Abgaben, Netzentgelte, etc.",IF(H7023="Wärme/Kälte","Wärme-/Kältekosten exkl. Steuern, Abgaben, Netzentgelte, etc.","Bitte Energieart auswählen!")))</f>
        <v>Bitte Energieart auswählen!</v>
      </c>
      <c r="L7024" s="47"/>
      <c r="M7024" s="47"/>
      <c r="N7024" s="47"/>
      <c r="O7024" s="47"/>
      <c r="P7024" s="47"/>
      <c r="Q7024" s="47"/>
      <c r="R7024" s="47"/>
      <c r="S7024" s="47"/>
      <c r="T7024" s="47"/>
      <c r="U7024" s="47"/>
      <c r="V7024" s="47"/>
      <c r="W7024" s="47"/>
      <c r="X7024" s="91"/>
      <c r="Y7024" s="91"/>
      <c r="Z7024" s="91"/>
      <c r="AA7024" s="91"/>
    </row>
    <row r="7025" spans="2:27" ht="15" thickBot="1" x14ac:dyDescent="0.35">
      <c r="B7025" s="47" t="str">
        <f>IF(AND(H7023="Erdgas",H7022="Nein"),"Erdgasverbrauch in kWh gem. letzter Jahresabrechnung",IF(H7023="Erdgas","Erdgasverbrauch in kWh im Kalenderjahr 2021",IF(AND(H7023="Strom",H7022="Nein"),"Stromverbrauch in kWh gem. letzter Jahresabrechnung",IF(H7023="Strom","Stromverbrauch in kWh im Kalenderjahr 2021",IF(AND(H7023="Wärme/Kälte",H7022="Nein"),"Wärme-/Kälteverbrauch in kWh gem. letzter Jahresabrechnung",IF(H7023="Wärme/Kälte","Wärme-/Kälteverbrauch in kWh im Kalenderjahr 2021","Bitte Energieart auswählen!"))))))</f>
        <v>Bitte Energieart auswählen!</v>
      </c>
      <c r="C7025" s="47"/>
      <c r="D7025" s="47"/>
      <c r="E7025" s="47"/>
      <c r="F7025" s="47"/>
      <c r="G7025" s="47"/>
      <c r="H7025" s="114"/>
      <c r="I7025" s="60" t="s">
        <v>19</v>
      </c>
      <c r="J7025" s="48" t="s">
        <v>5</v>
      </c>
      <c r="K7025" s="47" t="str">
        <f>IF(H7022="Nein",IF(H7023="Erdgas","Den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endet."),IF(H7023="Erdgas","Bitte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025" s="47"/>
      <c r="M7025" s="47"/>
      <c r="N7025" s="47"/>
      <c r="O7025" s="47"/>
      <c r="P7025" s="47"/>
      <c r="Q7025" s="47"/>
      <c r="R7025" s="47"/>
      <c r="S7025" s="47"/>
      <c r="T7025" s="47"/>
      <c r="U7025" s="47"/>
      <c r="V7025" s="47"/>
      <c r="W7025" s="47"/>
      <c r="X7025" s="91"/>
      <c r="Y7025" s="91"/>
      <c r="Z7025" s="91"/>
      <c r="AA7025" s="91"/>
    </row>
    <row r="7026" spans="2:27" x14ac:dyDescent="0.3">
      <c r="B7026" s="46"/>
      <c r="C7026" s="46"/>
      <c r="D7026" s="46"/>
      <c r="E7026" s="46"/>
      <c r="F7026" s="46"/>
      <c r="G7026" s="46"/>
      <c r="H7026" s="46"/>
      <c r="I7026" s="46"/>
      <c r="J7026" s="46"/>
      <c r="K7026" s="46"/>
      <c r="L7026" s="46"/>
      <c r="M7026" s="46"/>
      <c r="N7026" s="46"/>
      <c r="O7026" s="46"/>
      <c r="P7026" s="46"/>
      <c r="Q7026" s="46"/>
      <c r="R7026" s="46"/>
      <c r="S7026" s="46"/>
      <c r="T7026" s="46"/>
      <c r="U7026" s="46"/>
      <c r="V7026" s="46"/>
      <c r="W7026" s="46"/>
      <c r="X7026" s="91"/>
      <c r="Y7026" s="91"/>
      <c r="Z7026" s="91"/>
      <c r="AA7026" s="91"/>
    </row>
    <row r="7027" spans="2:27" ht="18" thickBot="1" x14ac:dyDescent="0.5">
      <c r="B7027" s="56" t="s">
        <v>10</v>
      </c>
      <c r="C7027" s="47"/>
      <c r="D7027" s="47"/>
      <c r="E7027" s="47"/>
      <c r="F7027" s="47"/>
      <c r="G7027" s="47"/>
      <c r="H7027" s="47"/>
      <c r="I7027" s="47"/>
      <c r="J7027" s="47"/>
      <c r="K7027" s="47"/>
      <c r="L7027" s="47"/>
      <c r="M7027" s="47"/>
      <c r="N7027" s="47"/>
      <c r="O7027" s="47"/>
      <c r="P7027" s="47"/>
      <c r="Q7027" s="47"/>
      <c r="R7027" s="47"/>
      <c r="S7027" s="47"/>
      <c r="T7027" s="47"/>
      <c r="U7027" s="47"/>
      <c r="V7027" s="47"/>
      <c r="W7027" s="47"/>
      <c r="X7027" s="91"/>
      <c r="Y7027" s="90"/>
      <c r="Z7027" s="91"/>
      <c r="AA7027" s="91"/>
    </row>
    <row r="7028" spans="2:27" ht="15" thickBot="1" x14ac:dyDescent="0.35">
      <c r="B7028" s="47" t="s">
        <v>11</v>
      </c>
      <c r="C7028" s="47"/>
      <c r="D7028" s="47"/>
      <c r="E7028" s="47"/>
      <c r="F7028" s="47"/>
      <c r="G7028" s="47"/>
      <c r="H7028" s="112"/>
      <c r="I7028" s="47"/>
      <c r="J7028" s="48" t="s">
        <v>5</v>
      </c>
      <c r="K7028" s="47" t="s">
        <v>12</v>
      </c>
      <c r="L7028" s="47"/>
      <c r="M7028" s="47"/>
      <c r="N7028" s="47"/>
      <c r="O7028" s="47"/>
      <c r="P7028" s="47"/>
      <c r="Q7028" s="47"/>
      <c r="R7028" s="47"/>
      <c r="S7028" s="47"/>
      <c r="T7028" s="47"/>
      <c r="U7028" s="47"/>
      <c r="V7028" s="47"/>
      <c r="W7028" s="47"/>
      <c r="X7028" s="91">
        <f>H7029</f>
        <v>0</v>
      </c>
      <c r="Y7028" s="91">
        <f>H7030</f>
        <v>0</v>
      </c>
      <c r="Z7028" s="91">
        <f>H7031</f>
        <v>0</v>
      </c>
      <c r="AA7028" s="91">
        <f>H7032</f>
        <v>0</v>
      </c>
    </row>
    <row r="7029" spans="2:27" ht="15" thickBot="1" x14ac:dyDescent="0.35">
      <c r="B7029" s="47" t="s">
        <v>13</v>
      </c>
      <c r="C7029" s="47"/>
      <c r="D7029" s="47"/>
      <c r="E7029" s="47"/>
      <c r="F7029" s="47"/>
      <c r="G7029" s="47"/>
      <c r="H7029" s="112"/>
      <c r="I7029" s="59"/>
      <c r="J7029" s="48" t="s">
        <v>5</v>
      </c>
      <c r="K7029" s="47" t="s">
        <v>15</v>
      </c>
      <c r="L7029" s="47"/>
      <c r="M7029" s="47"/>
      <c r="N7029" s="47"/>
      <c r="O7029" s="47"/>
      <c r="P7029" s="47"/>
      <c r="Q7029" s="47"/>
      <c r="R7029" s="47"/>
      <c r="S7029" s="47"/>
      <c r="T7029" s="47"/>
      <c r="U7029" s="47"/>
      <c r="V7029" s="47"/>
      <c r="W7029" s="47"/>
      <c r="X7029" s="91"/>
      <c r="Y7029" s="91"/>
      <c r="Z7029" s="91"/>
      <c r="AA7029" s="91"/>
    </row>
    <row r="7030" spans="2:27" ht="15" thickBot="1" x14ac:dyDescent="0.35">
      <c r="B7030" s="47" t="s">
        <v>16</v>
      </c>
      <c r="C7030" s="47"/>
      <c r="D7030" s="47"/>
      <c r="E7030" s="47"/>
      <c r="F7030" s="47"/>
      <c r="G7030" s="47"/>
      <c r="H7030" s="137"/>
      <c r="I7030" s="47"/>
      <c r="J7030" s="48" t="s">
        <v>5</v>
      </c>
      <c r="K7030" s="47" t="s">
        <v>17</v>
      </c>
      <c r="L7030" s="47"/>
      <c r="M7030" s="47"/>
      <c r="N7030" s="47"/>
      <c r="O7030" s="47"/>
      <c r="P7030" s="47"/>
      <c r="Q7030" s="47"/>
      <c r="R7030" s="47"/>
      <c r="S7030" s="47"/>
      <c r="T7030" s="47"/>
      <c r="U7030" s="47"/>
      <c r="V7030" s="47"/>
      <c r="W7030" s="47"/>
      <c r="X7030" s="91"/>
      <c r="Y7030" s="91"/>
      <c r="Z7030" s="91"/>
      <c r="AA7030" s="91"/>
    </row>
    <row r="7031" spans="2:27" ht="15" thickBot="1" x14ac:dyDescent="0.35">
      <c r="B7031" s="47" t="str">
        <f>IF(H7030="Erdgas","Nettorechnungsbetrag (Erdgas)",IF(H7030="Strom","Nettorechnungsbetrag (Strom)",IF(H7030="Wärme/Kälte","Nettorechnungsbetrag (Wärme/Kälte)","Bitte Energieart auswählen!")))</f>
        <v>Bitte Energieart auswählen!</v>
      </c>
      <c r="C7031" s="47"/>
      <c r="D7031" s="47"/>
      <c r="E7031" s="47"/>
      <c r="F7031" s="47"/>
      <c r="G7031" s="47"/>
      <c r="H7031" s="113"/>
      <c r="I7031" s="60" t="s">
        <v>18</v>
      </c>
      <c r="J7031" s="48" t="s">
        <v>5</v>
      </c>
      <c r="K7031" s="47" t="str">
        <f>IF(H7030="Erdgas","Erdgaskosten exkl. Steuern, Abgaben, Netzentgelte, etc.",IF(H7030="Strom","Stromkosten exkl. Steuern, Abgaben, Netzentgelte, etc.",IF(H7030="Wärme/Kälte","Wärme-/Kältekosten exkl. Steuern, Abgaben, Netzentgelte, etc.","Bitte Energieart auswählen!")))</f>
        <v>Bitte Energieart auswählen!</v>
      </c>
      <c r="L7031" s="47"/>
      <c r="M7031" s="47"/>
      <c r="N7031" s="47"/>
      <c r="O7031" s="47"/>
      <c r="P7031" s="47"/>
      <c r="Q7031" s="47"/>
      <c r="R7031" s="47"/>
      <c r="S7031" s="47"/>
      <c r="T7031" s="47"/>
      <c r="U7031" s="47"/>
      <c r="V7031" s="47"/>
      <c r="W7031" s="47"/>
      <c r="X7031" s="91"/>
      <c r="Y7031" s="91"/>
      <c r="Z7031" s="91"/>
      <c r="AA7031" s="91"/>
    </row>
    <row r="7032" spans="2:27" ht="15" thickBot="1" x14ac:dyDescent="0.35">
      <c r="B7032" s="47" t="str">
        <f>IF(AND(H7030="Erdgas",H7029="Nein"),"Erdgasverbrauch in kWh gem. letzter Jahresabrechnung",IF(H7030="Erdgas","Erdgasverbrauch in kWh im Kalenderjahr 2021",IF(AND(H7030="Strom",H7029="Nein"),"Stromverbrauch in kWh gem. letzter Jahresabrechnung",IF(H7030="Strom","Stromverbrauch in kWh im Kalenderjahr 2021",IF(AND(H7030="Wärme/Kälte",H7029="Nein"),"Wärme-/Kälteverbrauch in kWh gem. letzter Jahresabrechnung",IF(H7030="Wärme/Kälte","Wärme-/Kälteverbrauch in kWh im Kalenderjahr 2021","Bitte Energieart auswählen!"))))))</f>
        <v>Bitte Energieart auswählen!</v>
      </c>
      <c r="C7032" s="47"/>
      <c r="D7032" s="47"/>
      <c r="E7032" s="47"/>
      <c r="F7032" s="47"/>
      <c r="G7032" s="47"/>
      <c r="H7032" s="114"/>
      <c r="I7032" s="60" t="s">
        <v>19</v>
      </c>
      <c r="J7032" s="48" t="s">
        <v>5</v>
      </c>
      <c r="K7032" s="47" t="str">
        <f>IF(H7029="Nein",IF(H7030="Erdgas","Den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endet."),IF(H7030="Erdgas","Bitte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032" s="47"/>
      <c r="M7032" s="47"/>
      <c r="N7032" s="47"/>
      <c r="O7032" s="47"/>
      <c r="P7032" s="47"/>
      <c r="Q7032" s="47"/>
      <c r="R7032" s="47"/>
      <c r="S7032" s="47"/>
      <c r="T7032" s="47"/>
      <c r="U7032" s="47"/>
      <c r="V7032" s="47"/>
      <c r="W7032" s="47"/>
      <c r="X7032" s="91"/>
      <c r="Y7032" s="91"/>
      <c r="Z7032" s="91"/>
      <c r="AA7032" s="91"/>
    </row>
    <row r="7033" spans="2:27" x14ac:dyDescent="0.3">
      <c r="B7033" s="46"/>
      <c r="C7033" s="46"/>
      <c r="D7033" s="46"/>
      <c r="E7033" s="46"/>
      <c r="F7033" s="46"/>
      <c r="G7033" s="46"/>
      <c r="H7033" s="46"/>
      <c r="I7033" s="46"/>
      <c r="J7033" s="46"/>
      <c r="K7033" s="46"/>
      <c r="L7033" s="46"/>
      <c r="M7033" s="46"/>
      <c r="N7033" s="46"/>
      <c r="O7033" s="46"/>
      <c r="P7033" s="46"/>
      <c r="Q7033" s="46"/>
      <c r="R7033" s="46"/>
      <c r="S7033" s="46"/>
      <c r="T7033" s="46"/>
      <c r="U7033" s="46"/>
      <c r="V7033" s="46"/>
      <c r="W7033" s="46"/>
      <c r="X7033" s="91"/>
      <c r="Y7033" s="91"/>
      <c r="Z7033" s="91"/>
      <c r="AA7033" s="91"/>
    </row>
    <row r="7034" spans="2:27" ht="18" thickBot="1" x14ac:dyDescent="0.5">
      <c r="B7034" s="56" t="s">
        <v>10</v>
      </c>
      <c r="C7034" s="47"/>
      <c r="D7034" s="47"/>
      <c r="E7034" s="47"/>
      <c r="F7034" s="47"/>
      <c r="G7034" s="47"/>
      <c r="H7034" s="47"/>
      <c r="I7034" s="47"/>
      <c r="J7034" s="47"/>
      <c r="K7034" s="47"/>
      <c r="L7034" s="47"/>
      <c r="M7034" s="47"/>
      <c r="N7034" s="47"/>
      <c r="O7034" s="47"/>
      <c r="P7034" s="47"/>
      <c r="Q7034" s="47"/>
      <c r="R7034" s="47"/>
      <c r="S7034" s="47"/>
      <c r="T7034" s="47"/>
      <c r="U7034" s="47"/>
      <c r="V7034" s="47"/>
      <c r="W7034" s="47"/>
      <c r="X7034" s="91"/>
      <c r="Y7034" s="90"/>
      <c r="Z7034" s="91"/>
      <c r="AA7034" s="91"/>
    </row>
    <row r="7035" spans="2:27" ht="15" thickBot="1" x14ac:dyDescent="0.35">
      <c r="B7035" s="47" t="s">
        <v>11</v>
      </c>
      <c r="C7035" s="47"/>
      <c r="D7035" s="47"/>
      <c r="E7035" s="47"/>
      <c r="F7035" s="47"/>
      <c r="G7035" s="47"/>
      <c r="H7035" s="112"/>
      <c r="I7035" s="47"/>
      <c r="J7035" s="48" t="s">
        <v>5</v>
      </c>
      <c r="K7035" s="47" t="s">
        <v>12</v>
      </c>
      <c r="L7035" s="47"/>
      <c r="M7035" s="47"/>
      <c r="N7035" s="47"/>
      <c r="O7035" s="47"/>
      <c r="P7035" s="47"/>
      <c r="Q7035" s="47"/>
      <c r="R7035" s="47"/>
      <c r="S7035" s="47"/>
      <c r="T7035" s="47"/>
      <c r="U7035" s="47"/>
      <c r="V7035" s="47"/>
      <c r="W7035" s="47"/>
      <c r="X7035" s="91">
        <f>H7036</f>
        <v>0</v>
      </c>
      <c r="Y7035" s="91">
        <f>H7037</f>
        <v>0</v>
      </c>
      <c r="Z7035" s="91">
        <f>H7038</f>
        <v>0</v>
      </c>
      <c r="AA7035" s="91">
        <f>H7039</f>
        <v>0</v>
      </c>
    </row>
    <row r="7036" spans="2:27" ht="15" thickBot="1" x14ac:dyDescent="0.35">
      <c r="B7036" s="47" t="s">
        <v>13</v>
      </c>
      <c r="C7036" s="47"/>
      <c r="D7036" s="47"/>
      <c r="E7036" s="47"/>
      <c r="F7036" s="47"/>
      <c r="G7036" s="47"/>
      <c r="H7036" s="112"/>
      <c r="I7036" s="59"/>
      <c r="J7036" s="48" t="s">
        <v>5</v>
      </c>
      <c r="K7036" s="47" t="s">
        <v>15</v>
      </c>
      <c r="L7036" s="47"/>
      <c r="M7036" s="47"/>
      <c r="N7036" s="47"/>
      <c r="O7036" s="47"/>
      <c r="P7036" s="47"/>
      <c r="Q7036" s="47"/>
      <c r="R7036" s="47"/>
      <c r="S7036" s="47"/>
      <c r="T7036" s="47"/>
      <c r="U7036" s="47"/>
      <c r="V7036" s="47"/>
      <c r="W7036" s="47"/>
      <c r="X7036" s="91"/>
      <c r="Y7036" s="91"/>
      <c r="Z7036" s="91"/>
      <c r="AA7036" s="91"/>
    </row>
    <row r="7037" spans="2:27" ht="15" thickBot="1" x14ac:dyDescent="0.35">
      <c r="B7037" s="47" t="s">
        <v>16</v>
      </c>
      <c r="C7037" s="47"/>
      <c r="D7037" s="47"/>
      <c r="E7037" s="47"/>
      <c r="F7037" s="47"/>
      <c r="G7037" s="47"/>
      <c r="H7037" s="137"/>
      <c r="I7037" s="47"/>
      <c r="J7037" s="48" t="s">
        <v>5</v>
      </c>
      <c r="K7037" s="47" t="s">
        <v>17</v>
      </c>
      <c r="L7037" s="47"/>
      <c r="M7037" s="47"/>
      <c r="N7037" s="47"/>
      <c r="O7037" s="47"/>
      <c r="P7037" s="47"/>
      <c r="Q7037" s="47"/>
      <c r="R7037" s="47"/>
      <c r="S7037" s="47"/>
      <c r="T7037" s="47"/>
      <c r="U7037" s="47"/>
      <c r="V7037" s="47"/>
      <c r="W7037" s="47"/>
      <c r="X7037" s="91"/>
      <c r="Y7037" s="91"/>
      <c r="Z7037" s="91"/>
      <c r="AA7037" s="91"/>
    </row>
    <row r="7038" spans="2:27" ht="15" thickBot="1" x14ac:dyDescent="0.35">
      <c r="B7038" s="47" t="str">
        <f>IF(H7037="Erdgas","Nettorechnungsbetrag (Erdgas)",IF(H7037="Strom","Nettorechnungsbetrag (Strom)",IF(H7037="Wärme/Kälte","Nettorechnungsbetrag (Wärme/Kälte)","Bitte Energieart auswählen!")))</f>
        <v>Bitte Energieart auswählen!</v>
      </c>
      <c r="C7038" s="47"/>
      <c r="D7038" s="47"/>
      <c r="E7038" s="47"/>
      <c r="F7038" s="47"/>
      <c r="G7038" s="47"/>
      <c r="H7038" s="113"/>
      <c r="I7038" s="60" t="s">
        <v>18</v>
      </c>
      <c r="J7038" s="48" t="s">
        <v>5</v>
      </c>
      <c r="K7038" s="47" t="str">
        <f>IF(H7037="Erdgas","Erdgaskosten exkl. Steuern, Abgaben, Netzentgelte, etc.",IF(H7037="Strom","Stromkosten exkl. Steuern, Abgaben, Netzentgelte, etc.",IF(H7037="Wärme/Kälte","Wärme-/Kältekosten exkl. Steuern, Abgaben, Netzentgelte, etc.","Bitte Energieart auswählen!")))</f>
        <v>Bitte Energieart auswählen!</v>
      </c>
      <c r="L7038" s="47"/>
      <c r="M7038" s="47"/>
      <c r="N7038" s="47"/>
      <c r="O7038" s="47"/>
      <c r="P7038" s="47"/>
      <c r="Q7038" s="47"/>
      <c r="R7038" s="47"/>
      <c r="S7038" s="47"/>
      <c r="T7038" s="47"/>
      <c r="U7038" s="47"/>
      <c r="V7038" s="47"/>
      <c r="W7038" s="47"/>
      <c r="X7038" s="91"/>
      <c r="Y7038" s="91"/>
      <c r="Z7038" s="91"/>
      <c r="AA7038" s="91"/>
    </row>
    <row r="7039" spans="2:27" ht="15" thickBot="1" x14ac:dyDescent="0.35">
      <c r="B7039" s="47" t="str">
        <f>IF(AND(H7037="Erdgas",H7036="Nein"),"Erdgasverbrauch in kWh gem. letzter Jahresabrechnung",IF(H7037="Erdgas","Erdgasverbrauch in kWh im Kalenderjahr 2021",IF(AND(H7037="Strom",H7036="Nein"),"Stromverbrauch in kWh gem. letzter Jahresabrechnung",IF(H7037="Strom","Stromverbrauch in kWh im Kalenderjahr 2021",IF(AND(H7037="Wärme/Kälte",H7036="Nein"),"Wärme-/Kälteverbrauch in kWh gem. letzter Jahresabrechnung",IF(H7037="Wärme/Kälte","Wärme-/Kälteverbrauch in kWh im Kalenderjahr 2021","Bitte Energieart auswählen!"))))))</f>
        <v>Bitte Energieart auswählen!</v>
      </c>
      <c r="C7039" s="47"/>
      <c r="D7039" s="47"/>
      <c r="E7039" s="47"/>
      <c r="F7039" s="47"/>
      <c r="G7039" s="47"/>
      <c r="H7039" s="114"/>
      <c r="I7039" s="60" t="s">
        <v>19</v>
      </c>
      <c r="J7039" s="48" t="s">
        <v>5</v>
      </c>
      <c r="K7039" s="47" t="str">
        <f>IF(H7036="Nein",IF(H7037="Erdgas","Den Verbrauch entnehmen Sie bitte der letzten Jahresabrechnung, deren Abrechnungszeitraum zwischen 31. Jänner 2021 und 31. Jänner 2022 endet.","Den Verbrauch entnehmen Sie bitte der letzten Jahresabrechnung, deren Abrechnungszeitraum zwischen 31. Jänner 2021 und 31. Jänner 2022 endet."),IF(H7037="Erdgas","Bitte geben Sie den Verbrauch für den gesamten Zeitraum von 1. Jänner 2021 und 31. Dezember 2021 an.","Bitte geben Sie den Verbrauch für den gesamten Zeitraum von 1. Jänner 2021 und 31. Dezember 2021 an."))</f>
        <v>Bitte geben Sie den Verbrauch für den gesamten Zeitraum von 1. Jänner 2021 und 31. Dezember 2021 an.</v>
      </c>
      <c r="L7039" s="47"/>
      <c r="M7039" s="47"/>
      <c r="N7039" s="47"/>
      <c r="O7039" s="47"/>
      <c r="P7039" s="47"/>
      <c r="Q7039" s="47"/>
      <c r="R7039" s="47"/>
      <c r="S7039" s="47"/>
      <c r="T7039" s="47"/>
      <c r="U7039" s="47"/>
      <c r="V7039" s="47"/>
      <c r="W7039" s="47"/>
      <c r="X7039" s="91"/>
      <c r="Y7039" s="91"/>
      <c r="Z7039" s="91"/>
      <c r="AA7039" s="91"/>
    </row>
    <row r="7040" spans="2:27" x14ac:dyDescent="0.3">
      <c r="B7040" s="46"/>
      <c r="C7040" s="46"/>
      <c r="D7040" s="46"/>
      <c r="E7040" s="46"/>
      <c r="F7040" s="46"/>
      <c r="G7040" s="46"/>
      <c r="H7040" s="46"/>
      <c r="I7040" s="46"/>
      <c r="J7040" s="46"/>
      <c r="K7040" s="46"/>
      <c r="L7040" s="46"/>
      <c r="M7040" s="46"/>
      <c r="N7040" s="46"/>
      <c r="O7040" s="46"/>
      <c r="P7040" s="46"/>
      <c r="Q7040" s="46"/>
      <c r="R7040" s="46"/>
      <c r="S7040" s="46"/>
      <c r="T7040" s="46"/>
      <c r="U7040" s="46"/>
      <c r="V7040" s="46"/>
      <c r="W7040" s="46"/>
      <c r="X7040" s="91"/>
      <c r="Y7040" s="91"/>
      <c r="Z7040" s="91"/>
      <c r="AA7040" s="91"/>
    </row>
  </sheetData>
  <sheetProtection algorithmName="SHA-512" hashValue="2HPa3fHhJFAW1/r5qsI5+/lUaENQuLthdrlqAEsAh9cKsdjs+dwwNerLADAtk38+FrZ7ObC8qVYb3Z9g/Clwrw==" saltValue="D64fl58+xa6yFYC7kjWEXg==" spinCount="100000" sheet="1" objects="1" scenarios="1"/>
  <mergeCells count="1">
    <mergeCell ref="E9:H9"/>
  </mergeCells>
  <conditionalFormatting sqref="E9:E11">
    <cfRule type="cellIs" dxfId="15027" priority="5" operator="equal">
      <formula>"Eingaben vorhanden"</formula>
    </cfRule>
    <cfRule type="cellIs" dxfId="15026" priority="6" operator="equal">
      <formula>"Eingaben offen"</formula>
    </cfRule>
  </conditionalFormatting>
  <conditionalFormatting sqref="E9:E11">
    <cfRule type="cellIs" dxfId="15025" priority="4" operator="equal">
      <formula>"Keine Eingaben erforderlich"</formula>
    </cfRule>
  </conditionalFormatting>
  <conditionalFormatting sqref="H6:H7">
    <cfRule type="cellIs" dxfId="15024" priority="2" operator="equal">
      <formula>"Eingaben vorhanden"</formula>
    </cfRule>
    <cfRule type="cellIs" dxfId="15023" priority="3" operator="equal">
      <formula>"Eingaben offen"</formula>
    </cfRule>
  </conditionalFormatting>
  <conditionalFormatting sqref="H6:H7">
    <cfRule type="cellIs" dxfId="15022" priority="1" operator="equal">
      <formula>"Keine Eingaben erforderlich"</formula>
    </cfRule>
  </conditionalFormatting>
  <dataValidations count="6">
    <dataValidation type="textLength" errorStyle="information" operator="equal" allowBlank="1" showErrorMessage="1" errorTitle="Achtung" error="Bitte geben Sie nur die letzten vier Stellen Ihrer Zählpunktnummer an." sqref="V14:V15 V9:V11" xr:uid="{00000000-0002-0000-0100-000000000000}">
      <formula1>4</formula1>
    </dataValidation>
    <dataValidation type="list" errorStyle="information" operator="equal" allowBlank="1" showErrorMessage="1" errorTitle="Achtung" error="Bitte geben Sie nur die letzten vier Stellen Ihrer Zählpunktnummer an." sqref="H36 H71 H50 H113 H43 H64 H57 H78 H85 H92 H99 H106 H120 H127 H134 H141 H148 H155 H162 H169 H176 H183 H190 H197 H204 H211 H218 H225 H232 H239 H246 H253 H260 H267 H274 H281 H288 H295 H302 H309 H316 H323 H330 H337 H344 H351 H358 H365 H372 H379 H386 H393 H400 H407 H414 H421 H428 H435 H442 H449 H456 H463 H470 H477 H484 H491 H498 H505 H512 H519 H526 H533 H540 H547 H554 H561 H568 H575 H582 H589 H596 H603 H610 H617 H624 H631 H638 H645 H652 H659 H666 H673 H680 H687 H694 H701 H708 H715 H722 H729 H736 H743 H750 H757 H764 H771 H778 H785 H792 H799 H806 H813 H820 H827 H834 H841 H848 H855 H862 H869 H876 H883 H890 H897 H904 H911 H918 H925 H932 H939 H946 H953 H960 H967 H974 H981 H988 H995 H1002 H1009 H1016 H1023 H1030 H1037 H1044 H1051 H1058 H1065 H1072 H1079 H1086 H1093 H1100 H1107 H1114 H1121 H1128 H1135 H1142 H1149 H1156 H1163 H1170 H1177 H1184 H1191 H1198 H1205 H1212 H1219 H1226 H1233 H1240 H1247 H1254 H1261 H1268 H1275 H1282 H1289 H1296 H1303 H1310 H1317 H1324 H1331 H1338 H1345 H1352 H1359 H1366 H1373 H1380 H1387 H1394 H1401 H1408 H1415 H1422 H1429 H1436 H1443 H1450 H1457 H1464 H1471 H1478 H1485 H1492 H1499 H1506 H1513 H1520 H1527 H1534 H1541 H1548 H1555 H1562 H1569 H1576 H1583 H1590 H1597 H1604 H1611 H1618 H1625 H1632 H1639 H1646 H1653 H1660 H1667 H1674 H1681 H1688 H1695 H1702 H1709 H1716 H1723 H1730 H1737 H1744 H1751 H1758 H1765 H1772 H1779 H1786 H1793 H1800 H1807 H1814 H1821 H1828 H1835 H1842 H1849 H1856 H1863 H1870 H1877 H1884 H1891 H1898 H1905 H1912 H1919 H1926 H1933 H1940 H1947 H1954 H1961 H1968 H1975 H1982 H1989 H1996 H2003 H2010 H2017 H2024 H2031 H2038 H2045 H2052 H2059 H2066 H2073 H2080 H2087 H2094 H2101 H2108 H2115 H2122 H2129 H2136 H2143 H2150 H2157 H2164 H2171 H2178 H2185 H2192 H2199 H2206 H2213 H2220 H2227 H2234 H2241 H2248 H2255 H2262 H2269 H2276 H2283 H2290 H2297 H2304 H2311 H2318 H2325 H2332 H2339 H2346 H2353 H2360 H2367 H2374 H2381 H2388 H2395 H2402 H2409 H2416 H2423 H2430 H2437 H2444 H2451 H2458 H2465 H2472 H2479 H2486 H2493 H2500 H2507 H2514 H2521 H2528 H2535 H2542 H2549 H2556 H2563 H2570 H2577 H2584 H2591 H2598 H2605 H2612 H2619 H2626 H2633 H2640 H2647 H2654 H2661 H2668 H2675 H2682 H2689 H2696 H2703 H2710 H2717 H2724 H2731 H2738 H2745 H2752 H2759 H2766 H2773 H2780 H2787 H2794 H2801 H2808 H2815 H2822 H2829 H2836 H2843 H2850 H2857 H2864 H2871 H2878 H2885 H2892 H2899 H2906 H2913 H2920 H2927 H2934 H2941 H2948 H2955 H2962 H2969 H2976 H2983 H2990 H2997 H3004 H3011 H3018 H3025 H3032 H3039 H3046 H3053 H3060 H3067 H3074 H3081 H3088 H3095 H3102 H3109 H3116 H3123 H3130 H3137 H3144 H3151 H3158 H3165 H3172 H3179 H3186 H3193 H3200 H3207 H3214 H3221 H3228 H3235 H3242 H3249 H3256 H3263 H3270 H3277 H3284 H3291 H3298 H3305 H3312 H3319 H3326 H3333 H3340 H3347 H3354 H3361 H3368 H3375 H3382 H3389 H3396 H3403 H3410 H3417 H3424 H3431 H3438 H3445 H3452 H3459 H3466 H3473 H3480 H3487 H3494 H3501 H3508 H3515 H3522 H3529 H3536 H3543 H3550 H3557 H3564 H3571 H3578 H3585 H3592 H3599 H3606 H3613 H3620 H3627 H3634 H3641 H3648 H3655 H3662 H3669 H3676 H3683 H3690 H3697 H3704 H3711 H3718 H3725 H3732 H3739 H3746 H3753 H3760 H3767 H3774 H3781 H3788 H3795 H3802 H3809 H3816 H3823 H3830 H3837 H3844 H3851 H3858 H3865 H3872 H3879 H3886 H3893 H3900 H3907 H3914 H3921 H3928 H3935 H3942 H3949 H3956 H3963 H3970 H3977 H3984 H3991 H3998 H4005 H4012 H4019 H4026 H4033 H4040 H4047 H4054 H4061 H4068 H4075 H4082 H4089 H4096 H4103 H4110 H4117 H4124 H4131 H4138 H4145 H4152 H4159 H4166 H4173 H4180 H4187 H4194 H4201 H4208 H4215 H4222 H4229 H4236 H4243 H4250 H4257 H4264 H4271 H4278 H4285 H4292 H4299 H4306 H4313 H4320 H4327 H4334 H4341 H4348 H4355 H4362 H4369 H4376 H4383 H4390 H4397 H4404 H4411 H4418 H4425 H4432 H4439 H4446 H4453 H4460 H4467 H4474 H4481 H4488 H4495 H4502 H4509 H4516 H4523 H4530 H4537 H4544 H4551 H4558 H4565 H4572 H4579 H4586 H4593 H4600 H4607 H4614 H4621 H4628 H4635 H4642 H4649 H4656 H4663 H4670 H4677 H4684 H4691 H4698 H4705 H4712 H4719 H4726 H4733 H4740 H4747 H4754 H4761 H4768 H4775 H4782 H4789 H4796 H4803 H4810 H4817 H4824 H4831 H4838 H4845 H4852 H4859 H4866 H4873 H4880 H4887 H4894 H4901 H4908 H4915 H4922 H4929 H4936 H4943 H4950 H4957 H4964 H4971 H4978 H4985 H4992 H4999 H5006 H5013 H5020 H5027 H5034 H5041 H5048 H5055 H5062 H5069 H5076 H5083 H5090 H5097 H5104 H5111 H5118 H5125 H5132 H5139 H5146 H5153 H5160 H5167 H5174 H5181 H5188 H5195 H5202 H5209 H5216 H5223 H5230 H5237 H5244 H5251 H5258 H5265 H5272 H5279 H5286 H5293 H5300 H5307 H5314 H5321 H5328 H5335 H5342 H5349 H5356 H5363 H5370 H5377 H5384 H5391 H5398 H5405 H5412 H5419 H5426 H5433 H5440 H5447 H5454 H5461 H5468 H5475 H5482 H5489 H5496 H5503 H5510 H5517 H5524 H5531 H5538 H5545 H5552 H5559 H5566 H5573 H5580 H5587 H5594 H5601 H5608 H5615 H5622 H5629 H5636 H5643 H5650 H5657 H5664 H5671 H5678 H5685 H5692 H5699 H5706 H5713 H5720 H5727 H5734 H5741 H5748 H5755 H5762 H5769 H5776 H5783 H5790 H5797 H5804 H5811 H5818 H5825 H5832 H5839 H5846 H5853 H5860 H5867 H5874 H5881 H5888 H5895 H5902 H5909 H5916 H5923 H5930 H5937 H5944 H5951 H5958 H5965 H5972 H5979 H5986 H5993 H6000 H6007 H6014 H6021 H6028 H6035 H6042 H6049 H6056 H6063 H6070 H6077 H6084 H6091 H6098 H6105 H6112 H6119 H6126 H6133 H6140 H6147 H6154 H6161 H6168 H6175 H6182 H6189 H6196 H6203 H6210 H6217 H6224 H6231 H6238 H6245 H6252 H6259 H6266 H6273 H6280 H6287 H6294 H6301 H6308 H6315 H6322 H6329 H6336 H6343 H6350 H6357 H6364 H6371 H6378 H6385 H6392 H6399 H6406 H6413 H6420 H6427 H6434 H6441 H6448 H6455 H6462 H6469 H6476 H6483 H6490 H6497 H6504 H6511 H6518 H6525 H6532 H6539 H6546 H6553 H6560 H6567 H6574 H6581 H6588 H6595 H6602 H6609 H6616 H6623 H6630 H6637 H6644 H6651 H6658 H6665 H6672 H6679 H6686 H6693 H6700 H6707 H6714 H6721 H6728 H6735 H6742 H6749 H6756 H6763 H6770 H6777 H6784 H6791 H6798 H6805 H6812 H6819 H6826 H6833 H6840 H6847 H6854 H6861 H6868 H6875 H6882 H6889 H6896 H6903 H6910 H6917 H6924 H6931 H6938 H6945 H6952 H6959 H6966 H6973 H6980 H6987 H6994 H7001 H7008 H7015 H7022 H7029 H7036" xr:uid="{00000000-0002-0000-0100-000001000000}">
      <formula1>Lastprofilzähler</formula1>
    </dataValidation>
    <dataValidation type="whole" errorStyle="information" allowBlank="1" showErrorMessage="1" errorTitle="Achtung" error="Bitte geben Sie nur die letzten vier Stellen Ihrer Zählpunktnummer an." sqref="H35 H70 H49 H112 H42 H63 H56 H77 H84 H91 H98 H105 H119 H126 H133 H140 H147 H154 H161 H168 H175 H182 H189 H196 H203 H210 H217 H224 H231 H238 H245 H252 H259 H266 H273 H280 H287 H294 H301 H308 H315 H322 H329 H336 H343 H350 H357 H364 H371 H378 H385 H392 H399 H406 H413 H420 H427 H434 H441 H448 H455 H462 H469 H476 H483 H490 H497 H504 H511 H518 H525 H532 H539 H546 H553 H560 H567 H574 H581 H588 H595 H602 H609 H616 H623 H630 H637 H644 H651 H658 H665 H672 H679 H686 H693 H700 H707 H714 H721 H728 H735 H742 H749 H756 H763 H770 H777 H784 H791 H798 H805 H812 H819 H826 H833 H840 H847 H854 H861 H868 H875 H882 H889 H896 H903 H910 H917 H924 H931 H938 H945 H952 H959 H966 H973 H980 H987 H994 H1001 H1008 H1015 H1022 H1029 H1036 H1043 H1050 H1057 H1064 H1071 H1078 H1085 H1092 H1099 H1106 H1113 H1120 H1127 H1134 H1141 H1148 H1155 H1162 H1169 H1176 H1183 H1190 H1197 H1204 H1211 H1218 H1225 H1232 H1239 H1246 H1253 H1260 H1267 H1274 H1281 H1288 H1295 H1302 H1309 H1316 H1323 H1330 H1337 H1344 H1351 H1358 H1365 H1372 H1379 H1386 H1393 H1400 H1407 H1414 H1421 H1428 H1435 H1442 H1449 H1456 H1463 H1470 H1477 H1484 H1491 H1498 H1505 H1512 H1519 H1526 H1533 H1540 H1547 H1554 H1561 H1568 H1575 H1582 H1589 H1596 H1603 H1610 H1617 H1624 H1631 H1638 H1645 H1652 H1659 H1666 H1673 H1680 H1687 H1694 H1701 H1708 H1715 H1722 H1729 H1736 H1743 H1750 H1757 H1764 H1771 H1778 H1785 H1792 H1799 H1806 H1813 H1820 H1827 H1834 H1841 H1848 H1855 H1862 H1869 H1876 H1883 H1890 H1897 H1904 H1911 H1918 H1925 H1932 H1939 H1946 H1953 H1960 H1967 H1974 H1981 H1988 H1995 H2002 H2009 H2016 H2023 H2030 H2037 H2044 H2051 H2058 H2065 H2072 H2079 H2086 H2093 H2100 H2107 H2114 H2121 H2128 H2135 H2142 H2149 H2156 H2163 H2170 H2177 H2184 H2191 H2198 H2205 H2212 H2219 H2226 H2233 H2240 H2247 H2254 H2261 H2268 H2275 H2282 H2289 H2296 H2303 H2310 H2317 H2324 H2331 H2338 H2345 H2352 H2359 H2366 H2373 H2380 H2387 H2394 H2401 H2408 H2415 H2422 H2429 H2436 H2443 H2450 H2457 H2464 H2471 H2478 H2485 H2492 H2499 H2506 H2513 H2520 H2527 H2534 H2541 H2548 H2555 H2562 H2569 H2576 H2583 H2590 H2597 H2604 H2611 H2618 H2625 H2632 H2639 H2646 H2653 H2660 H2667 H2674 H2681 H2688 H2695 H2702 H2709 H2716 H2723 H2730 H2737 H2744 H2751 H2758 H2765 H2772 H2779 H2786 H2793 H2800 H2807 H2814 H2821 H2828 H2835 H2842 H2849 H2856 H2863 H2870 H2877 H2884 H2891 H2898 H2905 H2912 H2919 H2926 H2933 H2940 H2947 H2954 H2961 H2968 H2975 H2982 H2989 H2996 H3003 H3010 H3017 H3024 H3031 H3038 H3045 H3052 H3059 H3066 H3073 H3080 H3087 H3094 H3101 H3108 H3115 H3122 H3129 H3136 H3143 H3150 H3157 H3164 H3171 H3178 H3185 H3192 H3199 H3206 H3213 H3220 H3227 H3234 H3241 H3248 H3255 H3262 H3269 H3276 H3283 H3290 H3297 H3304 H3311 H3318 H3325 H3332 H3339 H3346 H3353 H3360 H3367 H3374 H3381 H3388 H3395 H3402 H3409 H3416 H3423 H3430 H3437 H3444 H3451 H3458 H3465 H3472 H3479 H3486 H3493 H3500 H3507 H3514 H3521 H3528 H3535 H3542 H3549 H3556 H3563 H3570 H3577 H3584 H3591 H3598 H3605 H3612 H3619 H3626 H3633 H3640 H3647 H3654 H3661 H3668 H3675 H3682 H3689 H3696 H3703 H3710 H3717 H3724 H3731 H3738 H3745 H3752 H3759 H3766 H3773 H3780 H3787 H3794 H3801 H3808 H3815 H3822 H3829 H3836 H3843 H3850 H3857 H3864 H3871 H3878 H3885 H3892 H3899 H3906 H3913 H3920 H3927 H3934 H3941 H3948 H3955 H3962 H3969 H3976 H3983 H3990 H3997 H4004 H4011 H4018 H4025 H4032 H4039 H4046 H4053 H4060 H4067 H4074 H4081 H4088 H4095 H4102 H4109 H4116 H4123 H4130 H4137 H4144 H4151 H4158 H4165 H4172 H4179 H4186 H4193 H4200 H4207 H4214 H4221 H4228 H4235 H4242 H4249 H4256 H4263 H4270 H4277 H4284 H4291 H4298 H4305 H4312 H4319 H4326 H4333 H4340 H4347 H4354 H4361 H4368 H4375 H4382 H4389 H4396 H4403 H4410 H4417 H4424 H4431 H4438 H4445 H4452 H4459 H4466 H4473 H4480 H4487 H4494 H4501 H4508 H4515 H4522 H4529 H4536 H4543 H4550 H4557 H4564 H4571 H4578 H4585 H4592 H4599 H4606 H4613 H4620 H4627 H4634 H4641 H4648 H4655 H4662 H4669 H4676 H4683 H4690 H4697 H4704 H4711 H4718 H4725 H4732 H4739 H4746 H4753 H4760 H4767 H4774 H4781 H4788 H4795 H4802 H4809 H4816 H4823 H4830 H4837 H4844 H4851 H4858 H4865 H4872 H4879 H4886 H4893 H4900 H4907 H4914 H4921 H4928 H4935 H4942 H4949 H4956 H4963 H4970 H4977 H4984 H4991 H4998 H5005 H5012 H5019 H5026 H5033 H5040 H5047 H5054 H5061 H5068 H5075 H5082 H5089 H5096 H5103 H5110 H5117 H5124 H5131 H5138 H5145 H5152 H5159 H5166 H5173 H5180 H5187 H5194 H5201 H5208 H5215 H5222 H5229 H5236 H5243 H5250 H5257 H5264 H5271 H5278 H5285 H5292 H5299 H5306 H5313 H5320 H5327 H5334 H5341 H5348 H5355 H5362 H5369 H5376 H5383 H5390 H5397 H5404 H5411 H5418 H5425 H5432 H5439 H5446 H5453 H5460 H5467 H5474 H5481 H5488 H5495 H5502 H5509 H5516 H5523 H5530 H5537 H5544 H5551 H5558 H5565 H5572 H5579 H5586 H5593 H5600 H5607 H5614 H5621 H5628 H5635 H5642 H5649 H5656 H5663 H5670 H5677 H5684 H5691 H5698 H5705 H5712 H5719 H5726 H5733 H5740 H5747 H5754 H5761 H5768 H5775 H5782 H5789 H5796 H5803 H5810 H5817 H5824 H5831 H5838 H5845 H5852 H5859 H5866 H5873 H5880 H5887 H5894 H5901 H5908 H5915 H5922 H5929 H5936 H5943 H5950 H5957 H5964 H5971 H5978 H5985 H5992 H5999 H6006 H6013 H6020 H6027 H6034 H6041 H6048 H6055 H6062 H6069 H6076 H6083 H6090 H6097 H6104 H6111 H6118 H6125 H6132 H6139 H6146 H6153 H6160 H6167 H6174 H6181 H6188 H6195 H6202 H6209 H6216 H6223 H6230 H6237 H6244 H6251 H6258 H6265 H6272 H6279 H6286 H6293 H6300 H6307 H6314 H6321 H6328 H6335 H6342 H6349 H6356 H6363 H6370 H6377 H6384 H6391 H6398 H6405 H6412 H6419 H6426 H6433 H6440 H6447 H6454 H6461 H6468 H6475 H6482 H6489 H6496 H6503 H6510 H6517 H6524 H6531 H6538 H6545 H6552 H6559 H6566 H6573 H6580 H6587 H6594 H6601 H6608 H6615 H6622 H6629 H6636 H6643 H6650 H6657 H6664 H6671 H6678 H6685 H6692 H6699 H6706 H6713 H6720 H6727 H6734 H6741 H6748 H6755 H6762 H6769 H6776 H6783 H6790 H6797 H6804 H6811 H6818 H6825 H6832 H6839 H6846 H6853 H6860 H6867 H6874 H6881 H6888 H6895 H6902 H6909 H6916 H6923 H6930 H6937 H6944 H6951 H6958 H6965 H6972 H6979 H6986 H6993 H7000 H7007 H7014 H7021 H7028 H7035" xr:uid="{00000000-0002-0000-0100-000002000000}">
      <formula1>0</formula1>
      <formula2>9999</formula2>
    </dataValidation>
    <dataValidation type="decimal" errorStyle="information" operator="greaterThanOrEqual" allowBlank="1" showInputMessage="1" showErrorMessage="1" errorTitle="Bitte beachten Sie" error="Negative Werte sind unzulässig" sqref="H67 H39 H74 H53 H116 H46 H60 H81 H88 H95 H102 H109 H123 H130 H137 H144 H151 H158 H165 H172 H179 H186 H193 H200 H207 H214 H221 H228 H235 H242 H249 H256 H263 H270 H277 H284 H291 H298 H305 H312 H319 H326 H333 H340 H347 H354 H361 H368 H375 H382 H389 H396 H403 H410 H417 H424 H431 H438 H445 H452 H459 H466 H473 H480 H487 H494 H501 H508 H515 H522 H529 H536 H543 H550 H557 H564 H571 H578 H585 H592 H599 H606 H613 H620 H627 H634 H641 H648 H655 H662 H669 H676 H683 H690 H697 H704 H711 H718 H725 H732 H739 H746 H753 H760 H767 H774 H781 H788 H795 H802 H809 H816 H823 H830 H837 H844 H851 H858 H865 H872 H879 H886 H893 H900 H907 H914 H921 H928 H935 H942 H949 H956 H963 H970 H977 H984 H991 H998 H1005 H1012 H1019 H1026 H1033 H1040 H1047 H1054 H1061 H1068 H1075 H1082 H1089 H1096 H1103 H1110 H1117 H1124 H1131 H1138 H1145 H1152 H1159 H1166 H1173 H1180 H1187 H1194 H1201 H1208 H1215 H1222 H1229 H1236 H1243 H1250 H1257 H1264 H1271 H1278 H1285 H1292 H1299 H1306 H1313 H1320 H1327 H1334 H1341 H1348 H1355 H1362 H1369 H1376 H1383 H1390 H1397 H1404 H1411 H1418 H1425 H1432 H1439 H1446 H1453 H1460 H1467 H1474 H1481 H1488 H1495 H1502 H1509 H1516 H1523 H1530 H1537 H1544 H1551 H1558 H1565 H1572 H1579 H1586 H1593 H1600 H1607 H1614 H1621 H1628 H1635 H1642 H1649 H1656 H1663 H1670 H1677 H1684 H1691 H1698 H1705 H1712 H1719 H1726 H1733 H1740 H1747 H1754 H1761 H1768 H1775 H1782 H1789 H1796 H1803 H1810 H1817 H1824 H1831 H1838 H1845 H1852 H1859 H1866 H1873 H1880 H1887 H1894 H1901 H1908 H1915 H1922 H1929 H1936 H1943 H1950 H1957 H1964 H1971 H1978 H1985 H1992 H1999 H2006 H2013 H2020 H2027 H2034 H2041 H2048 H2055 H2062 H2069 H2076 H2083 H2090 H2097 H2104 H2111 H2118 H2125 H2132 H2139 H2146 H2153 H2160 H2167 H2174 H2181 H2188 H2195 H2202 H2209 H2216 H2223 H2230 H2237 H2244 H2251 H2258 H2265 H2272 H2279 H2286 H2293 H2300 H2307 H2314 H2321 H2328 H2335 H2342 H2349 H2356 H2363 H2370 H2377 H2384 H2391 H2398 H2405 H2412 H2419 H2426 H2433 H2440 H2447 H2454 H2461 H2468 H2475 H2482 H2489 H2496 H2503 H2510 H2517 H2524 H2531 H2538 H2545 H2552 H2559 H2566 H2573 H2580 H2587 H2594 H2601 H2608 H2615 H2622 H2629 H2636 H2643 H2650 H2657 H2664 H2671 H2678 H2685 H2692 H2699 H2706 H2713 H2720 H2727 H2734 H2741 H2748 H2755 H2762 H2769 H2776 H2783 H2790 H2797 H2804 H2811 H2818 H2825 H2832 H2839 H2846 H2853 H2860 H2867 H2874 H2881 H2888 H2895 H2902 H2909 H2916 H2923 H2930 H2937 H2944 H2951 H2958 H2965 H2972 H2979 H2986 H2993 H3000 H3007 H3014 H3021 H3028 H3035 H3042 H3049 H3056 H3063 H3070 H3077 H3084 H3091 H3098 H3105 H3112 H3119 H3126 H3133 H3140 H3147 H3154 H3161 H3168 H3175 H3182 H3189 H3196 H3203 H3210 H3217 H3224 H3231 H3238 H3245 H3252 H3259 H3266 H3273 H3280 H3287 H3294 H3301 H3308 H3315 H3322 H3329 H3336 H3343 H3350 H3357 H3364 H3371 H3378 H3385 H3392 H3399 H3406 H3413 H3420 H3427 H3434 H3441 H3448 H3455 H3462 H3469 H3476 H3483 H3490 H3497 H3504 H3511 H3518 H3525 H3532 H3539 H3546 H3553 H3560 H3567 H3574 H3581 H3588 H3595 H3602 H3609 H3616 H3623 H3630 H3637 H3644 H3651 H3658 H3665 H3672 H3679 H3686 H3693 H3700 H3707 H3714 H3721 H3728 H3735 H3742 H3749 H3756 H3763 H3770 H3777 H3784 H3791 H3798 H3805 H3812 H3819 H3826 H3833 H3840 H3847 H3854 H3861 H3868 H3875 H3882 H3889 H3896 H3903 H3910 H3917 H3924 H3931 H3938 H3945 H3952 H3959 H3966 H3973 H3980 H3987 H3994 H4001 H4008 H4015 H4022 H4029 H4036 H4043 H4050 H4057 H4064 H4071 H4078 H4085 H4092 H4099 H4106 H4113 H4120 H4127 H4134 H4141 H4148 H4155 H4162 H4169 H4176 H4183 H4190 H4197 H4204 H4211 H4218 H4225 H4232 H4239 H4246 H4253 H4260 H4267 H4274 H4281 H4288 H4295 H4302 H4309 H4316 H4323 H4330 H4337 H4344 H4351 H4358 H4365 H4372 H4379 H4386 H4393 H4400 H4407 H4414 H4421 H4428 H4435 H4442 H4449 H4456 H4463 H4470 H4477 H4484 H4491 H4498 H4505 H4512 H4519 H4526 H4533 H4540 H4547 H4554 H4561 H4568 H4575 H4582 H4589 H4596 H4603 H4610 H4617 H4624 H4631 H4638 H4645 H4652 H4659 H4666 H4673 H4680 H4687 H4694 H4701 H4708 H4715 H4722 H4729 H4736 H4743 H4750 H4757 H4764 H4771 H4778 H4785 H4792 H4799 H4806 H4813 H4820 H4827 H4834 H4841 H4848 H4855 H4862 H4869 H4876 H4883 H4890 H4897 H4904 H4911 H4918 H4925 H4932 H4939 H4946 H4953 H4960 H4967 H4974 H4981 H4988 H4995 H5002 H5009 H5016 H5023 H5030 H5037 H5044 H5051 H5058 H5065 H5072 H5079 H5086 H5093 H5100 H5107 H5114 H5121 H5128 H5135 H5142 H5149 H5156 H5163 H5170 H5177 H5184 H5191 H5198 H5205 H5212 H5219 H5226 H5233 H5240 H5247 H5254 H5261 H5268 H5275 H5282 H5289 H5296 H5303 H5310 H5317 H5324 H5331 H5338 H5345 H5352 H5359 H5366 H5373 H5380 H5387 H5394 H5401 H5408 H5415 H5422 H5429 H5436 H5443 H5450 H5457 H5464 H5471 H5478 H5485 H5492 H5499 H5506 H5513 H5520 H5527 H5534 H5541 H5548 H5555 H5562 H5569 H5576 H5583 H5590 H5597 H5604 H5611 H5618 H5625 H5632 H5639 H5646 H5653 H5660 H5667 H5674 H5681 H5688 H5695 H5702 H5709 H5716 H5723 H5730 H5737 H5744 H5751 H5758 H5765 H5772 H5779 H5786 H5793 H5800 H5807 H5814 H5821 H5828 H5835 H5842 H5849 H5856 H5863 H5870 H5877 H5884 H5891 H5898 H5905 H5912 H5919 H5926 H5933 H5940 H5947 H5954 H5961 H5968 H5975 H5982 H5989 H5996 H6003 H6010 H6017 H6024 H6031 H6038 H6045 H6052 H6059 H6066 H6073 H6080 H6087 H6094 H6101 H6108 H6115 H6122 H6129 H6136 H6143 H6150 H6157 H6164 H6171 H6178 H6185 H6192 H6199 H6206 H6213 H6220 H6227 H6234 H6241 H6248 H6255 H6262 H6269 H6276 H6283 H6290 H6297 H6304 H6311 H6318 H6325 H6332 H6339 H6346 H6353 H6360 H6367 H6374 H6381 H6388 H6395 H6402 H6409 H6416 H6423 H6430 H6437 H6444 H6451 H6458 H6465 H6472 H6479 H6486 H6493 H6500 H6507 H6514 H6521 H6528 H6535 H6542 H6549 H6556 H6563 H6570 H6577 H6584 H6591 H6598 H6605 H6612 H6619 H6626 H6633 H6640 H6647 H6654 H6661 H6668 H6675 H6682 H6689 H6696 H6703 H6710 H6717 H6724 H6731 H6738 H6745 H6752 H6759 H6766 H6773 H6780 H6787 H6794 H6801 H6808 H6815 H6822 H6829 H6836 H6843 H6850 H6857 H6864 H6871 H6878 H6885 H6892 H6899 H6906 H6913 H6920 H6927 H6934 H6941 H6948 H6955 H6962 H6969 H6976 H6983 H6990 H6997 H7004 H7011 H7018 H7025 H7032 H7039" xr:uid="{00000000-0002-0000-0100-000003000000}">
      <formula1>0</formula1>
    </dataValidation>
    <dataValidation type="list" allowBlank="1" showInputMessage="1" showErrorMessage="1" sqref="H37 H72 H51 H114 H44 H65 H58 H79 H86 H93 H100 H107 H121 H128 H135 H142 H149 H156 H163 H170 H177 H184 H191 H198 H205 H212 H219 H226 H233 H240 H247 H254 H261 H268 H275 H282 H289 H296 H303 H310 H317 H324 H331 H338 H345 H352 H359 H366 H373 H380 H387 H394 H401 H408 H415 H422 H429 H436 H443 H450 H457 H464 H471 H478 H485 H492 H499 H506 H513 H520 H527 H534 H541 H548 H555 H562 H569 H576 H583 H590 H597 H604 H611 H618 H625 H632 H639 H646 H653 H660 H667 H674 H681 H688 H695 H702 H709 H716 H723 H730 H737 H744 H751 H758 H765 H772 H779 H786 H793 H800 H807 H814 H821 H828 H835 H842 H849 H856 H863 H870 H877 H884 H891 H898 H905 H912 H919 H926 H933 H940 H947 H954 H961 H968 H975 H982 H989 H996 H1003 H1010 H1017 H1024 H1031 H1038 H1045 H1052 H1059 H1066 H1073 H1080 H1087 H1094 H1101 H1108 H1115 H1122 H1129 H1136 H1143 H1150 H1157 H1164 H1171 H1178 H1185 H1192 H1199 H1206 H1213 H1220 H1227 H1234 H1241 H1248 H1255 H1262 H1269 H1276 H1283 H1290 H1297 H1304 H1311 H1318 H1325 H1332 H1339 H1346 H1353 H1360 H1367 H1374 H1381 H1388 H1395 H1402 H1409 H1416 H1423 H1430 H1437 H1444 H1451 H1458 H1465 H1472 H1479 H1486 H1493 H1500 H1507 H1514 H1521 H1528 H1535 H1542 H1549 H1556 H1563 H1570 H1577 H1584 H1591 H1598 H1605 H1612 H1619 H1626 H1633 H1640 H1647 H1654 H1661 H1668 H1675 H1682 H1689 H1696 H1703 H1710 H1717 H1724 H1731 H1738 H1745 H1752 H1759 H1766 H1773 H1780 H1787 H1794 H1801 H1808 H1815 H1822 H1829 H1836 H1843 H1850 H1857 H1864 H1871 H1878 H1885 H1892 H1899 H1906 H1913 H1920 H1927 H1934 H1941 H1948 H1955 H1962 H1969 H1976 H1983 H1990 H1997 H2004 H2011 H2018 H2025 H2032 H2039 H2046 H2053 H2060 H2067 H2074 H2081 H2088 H2095 H2102 H2109 H2116 H2123 H2130 H2137 H2144 H2151 H2158 H2165 H2172 H2179 H2186 H2193 H2200 H2207 H2214 H2221 H2228 H2235 H2242 H2249 H2256 H2263 H2270 H2277 H2284 H2291 H2298 H2305 H2312 H2319 H2326 H2333 H2340 H2347 H2354 H2361 H2368 H2375 H2382 H2389 H2396 H2403 H2410 H2417 H2424 H2431 H2438 H2445 H2452 H2459 H2466 H2473 H2480 H2487 H2494 H2501 H2508 H2515 H2522 H2529 H2536 H2543 H2550 H2557 H2564 H2571 H2578 H2585 H2592 H2599 H2606 H2613 H2620 H2627 H2634 H2641 H2648 H2655 H2662 H2669 H2676 H2683 H2690 H2697 H2704 H2711 H2718 H2725 H2732 H2739 H2746 H2753 H2760 H2767 H2774 H2781 H2788 H2795 H2802 H2809 H2816 H2823 H2830 H2837 H2844 H2851 H2858 H2865 H2872 H2879 H2886 H2893 H2900 H2907 H2914 H2921 H2928 H2935 H2942 H2949 H2956 H2963 H2970 H2977 H2984 H2991 H2998 H3005 H3012 H3019 H3026 H3033 H3040 H3047 H3054 H3061 H3068 H3075 H3082 H3089 H3096 H3103 H3110 H3117 H3124 H3131 H3138 H3145 H3152 H3159 H3166 H3173 H3180 H3187 H3194 H3201 H3208 H3215 H3222 H3229 H3236 H3243 H3250 H3257 H3264 H3271 H3278 H3285 H3292 H3299 H3306 H3313 H3320 H3327 H3334 H3341 H3348 H3355 H3362 H3369 H3376 H3383 H3390 H3397 H3404 H3411 H3418 H3425 H3432 H3439 H3446 H3453 H3460 H3467 H3474 H3481 H3488 H3495 H3502 H3509 H3516 H3523 H3530 H3537 H3544 H3551 H3558 H3565 H3572 H3579 H3586 H3593 H3600 H3607 H3614 H3621 H3628 H3635 H3642 H3649 H3656 H3663 H3670 H3677 H3684 H3691 H3698 H3705 H3712 H3719 H3726 H3733 H3740 H3747 H3754 H3761 H3768 H3775 H3782 H3789 H3796 H3803 H3810 H3817 H3824 H3831 H3838 H3845 H3852 H3859 H3866 H3873 H3880 H3887 H3894 H3901 H3908 H3915 H3922 H3929 H3936 H3943 H3950 H3957 H3964 H3971 H3978 H3985 H3992 H3999 H4006 H4013 H4020 H4027 H4034 H4041 H4048 H4055 H4062 H4069 H4076 H4083 H4090 H4097 H4104 H4111 H4118 H4125 H4132 H4139 H4146 H4153 H4160 H4167 H4174 H4181 H4188 H4195 H4202 H4209 H4216 H4223 H4230 H4237 H4244 H4251 H4258 H4265 H4272 H4279 H4286 H4293 H4300 H4307 H4314 H4321 H4328 H4335 H4342 H4349 H4356 H4363 H4370 H4377 H4384 H4391 H4398 H4405 H4412 H4419 H4426 H4433 H4440 H4447 H4454 H4461 H4468 H4475 H4482 H4489 H4496 H4503 H4510 H4517 H4524 H4531 H4538 H4545 H4552 H4559 H4566 H4573 H4580 H4587 H4594 H4601 H4608 H4615 H4622 H4629 H4636 H4643 H4650 H4657 H4664 H4671 H4678 H4685 H4692 H4699 H4706 H4713 H4720 H4727 H4734 H4741 H4748 H4755 H4762 H4769 H4776 H4783 H4790 H4797 H4804 H4811 H4818 H4825 H4832 H4839 H4846 H4853 H4860 H4867 H4874 H4881 H4888 H4895 H4902 H4909 H4916 H4923 H4930 H4937 H4944 H4951 H4958 H4965 H4972 H4979 H4986 H4993 H5000 H5007 H5014 H5021 H5028 H5035 H5042 H5049 H5056 H5063 H5070 H5077 H5084 H5091 H5098 H5105 H5112 H5119 H5126 H5133 H5140 H5147 H5154 H5161 H5168 H5175 H5182 H5189 H5196 H5203 H5210 H5217 H5224 H5231 H5238 H5245 H5252 H5259 H5266 H5273 H5280 H5287 H5294 H5301 H5308 H5315 H5322 H5329 H5336 H5343 H5350 H5357 H5364 H5371 H5378 H5385 H5392 H5399 H5406 H5413 H5420 H5427 H5434 H5441 H5448 H5455 H5462 H5469 H5476 H5483 H5490 H5497 H5504 H5511 H5518 H5525 H5532 H5539 H5546 H5553 H5560 H5567 H5574 H5581 H5588 H5595 H5602 H5609 H5616 H5623 H5630 H5637 H5644 H5651 H5658 H5665 H5672 H5679 H5686 H5693 H5700 H5707 H5714 H5721 H5728 H5735 H5742 H5749 H5756 H5763 H5770 H5777 H5784 H5791 H5798 H5805 H5812 H5819 H5826 H5833 H5840 H5847 H5854 H5861 H5868 H5875 H5882 H5889 H5896 H5903 H5910 H5917 H5924 H5931 H5938 H5945 H5952 H5959 H5966 H5973 H5980 H5987 H5994 H6001 H6008 H6015 H6022 H6029 H6036 H6043 H6050 H6057 H6064 H6071 H6078 H6085 H6092 H6099 H6106 H6113 H6120 H6127 H6134 H6141 H6148 H6155 H6162 H6169 H6176 H6183 H6190 H6197 H6204 H6211 H6218 H6225 H6232 H6239 H6246 H6253 H6260 H6267 H6274 H6281 H6288 H6295 H6302 H6309 H6316 H6323 H6330 H6337 H6344 H6351 H6358 H6365 H6372 H6379 H6386 H6393 H6400 H6407 H6414 H6421 H6428 H6435 H6442 H6449 H6456 H6463 H6470 H6477 H6484 H6491 H6498 H6505 H6512 H6519 H6526 H6533 H6540 H6547 H6554 H6561 H6568 H6575 H6582 H6589 H6596 H6603 H6610 H6617 H6624 H6631 H6638 H6645 H6652 H6659 H6666 H6673 H6680 H6687 H6694 H6701 H6708 H6715 H6722 H6729 H6736 H6743 H6750 H6757 H6764 H6771 H6778 H6785 H6792 H6799 H6806 H6813 H6820 H6827 H6834 H6841 H6848 H6855 H6862 H6869 H6876 H6883 H6890 H6897 H6904 H6911 H6918 H6925 H6932 H6939 H6946 H6953 H6960 H6967 H6974 H6981 H6988 H6995 H7002 H7009 H7016 H7023 H7030 H7037" xr:uid="{00000000-0002-0000-0100-000004000000}">
      <formula1>Energieart</formula1>
    </dataValidation>
    <dataValidation type="decimal" errorStyle="information" operator="greaterThanOrEqual" allowBlank="1" showInputMessage="1" showErrorMessage="1" errorTitle="Bitte beachten Sie" error="Bitte erfassen Sie den kompletten Rechnungsbetrag (exkl. Steuern, Abgaben, Netzentgelte, etc.)." sqref="H38 H73 H52 H115 H45 H59 H66 H80 H87 H94 H101 H108 H122 H129 H136 H143 H150 H157 H164 H171 H178 H185 H192 H199 H206 H213 H220 H227 H234 H241 H248 H255 H262 H269 H276 H283 H290 H297 H304 H311 H318 H325 H332 H339 H346 H353 H360 H367 H374 H381 H388 H395 H402 H409 H416 H423 H430 H437 H444 H451 H458 H465 H472 H479 H486 H493 H500 H507 H514 H521 H528 H535 H542 H549 H556 H563 H570 H577 H584 H591 H598 H605 H612 H619 H626 H633 H640 H647 H654 H661 H668 H675 H682 H689 H696 H703 H710 H717 H724 H731 H738 H745 H752 H759 H766 H773 H780 H787 H794 H801 H808 H815 H822 H829 H836 H843 H850 H857 H864 H871 H878 H885 H892 H899 H906 H913 H920 H927 H934 H941 H948 H955 H962 H969 H976 H983 H990 H997 H1004 H1011 H1018 H1025 H1032 H1039 H1046 H1053 H1060 H1067 H1074 H1081 H1088 H1095 H1102 H1109 H1116 H1123 H1130 H1137 H1144 H1151 H1158 H1165 H1172 H1179 H1186 H1193 H1200 H1207 H1214 H1221 H1228 H1235 H1242 H1249 H1256 H1263 H1270 H1277 H1284 H1291 H1298 H1305 H1312 H1319 H1326 H1333 H1340 H1347 H1354 H1361 H1368 H1375 H1382 H1389 H1396 H1403 H1410 H1417 H1424 H1431 H1438 H1445 H1452 H1459 H1466 H1473 H1480 H1487 H1494 H1501 H1508 H1515 H1522 H1529 H1536 H1543 H1550 H1557 H1564 H1571 H1578 H1585 H1592 H1599 H1606 H1613 H1620 H1627 H1634 H1641 H1648 H1655 H1662 H1669 H1676 H1683 H1690 H1697 H1704 H1711 H1718 H1725 H1732 H1739 H1746 H1753 H1760 H1767 H1774 H1781 H1788 H1795 H1802 H1809 H1816 H1823 H1830 H1837 H1844 H1851 H1858 H1865 H1872 H1879 H1886 H1893 H1900 H1907 H1914 H1921 H1928 H1935 H1942 H1949 H1956 H1963 H1970 H1977 H1984 H1991 H1998 H2005 H2012 H2019 H2026 H2033 H2040 H2047 H2054 H2061 H2068 H2075 H2082 H2089 H2096 H2103 H2110 H2117 H2124 H2131 H2138 H2145 H2152 H2159 H2166 H2173 H2180 H2187 H2194 H2201 H2208 H2215 H2222 H2229 H2236 H2243 H2250 H2257 H2264 H2271 H2278 H2285 H2292 H2299 H2306 H2313 H2320 H2327 H2334 H2341 H2348 H2355 H2362 H2369 H2376 H2383 H2390 H2397 H2404 H2411 H2418 H2425 H2432 H2439 H2446 H2453 H2460 H2467 H2474 H2481 H2488 H2495 H2502 H2509 H2516 H2523 H2530 H2537 H2544 H2551 H2558 H2565 H2572 H2579 H2586 H2593 H2600 H2607 H2614 H2621 H2628 H2635 H2642 H2649 H2656 H2663 H2670 H2677 H2684 H2691 H2698 H2705 H2712 H2719 H2726 H2733 H2740 H2747 H2754 H2761 H2768 H2775 H2782 H2789 H2796 H2803 H2810 H2817 H2824 H2831 H2838 H2845 H2852 H2859 H2866 H2873 H2880 H2887 H2894 H2901 H2908 H2915 H2922 H2929 H2936 H2943 H2950 H2957 H2964 H2971 H2978 H2985 H2992 H2999 H3006 H3013 H3020 H3027 H3034 H3041 H3048 H3055 H3062 H3069 H3076 H3083 H3090 H3097 H3104 H3111 H3118 H3125 H3132 H3139 H3146 H3153 H3160 H3167 H3174 H3181 H3188 H3195 H3202 H3209 H3216 H3223 H3230 H3237 H3244 H3251 H3258 H3265 H3272 H3279 H3286 H3293 H3300 H3307 H3314 H3321 H3328 H3335 H3342 H3349 H3356 H3363 H3370 H3377 H3384 H3391 H3398 H3405 H3412 H3419 H3426 H3433 H3440 H3447 H3454 H3461 H3468 H3475 H3482 H3489 H3496 H3503 H3510 H3517 H3524 H3531 H3538 H3545 H3552 H3559 H3566 H3573 H3580 H3587 H3594 H3601 H3608 H3615 H3622 H3629 H3636 H3643 H3650 H3657 H3664 H3671 H3678 H3685 H3692 H3699 H3706 H3713 H3720 H3727 H3734 H3741 H3748 H3755 H3762 H3769 H3776 H3783 H3790 H3797 H3804 H3811 H3818 H3825 H3832 H3839 H3846 H3853 H3860 H3867 H3874 H3881 H3888 H3895 H3902 H3909 H3916 H3923 H3930 H3937 H3944 H3951 H3958 H3965 H3972 H3979 H3986 H3993 H4000 H4007 H4014 H4021 H4028 H4035 H4042 H4049 H4056 H4063 H4070 H4077 H4084 H4091 H4098 H4105 H4112 H4119 H4126 H4133 H4140 H4147 H4154 H4161 H4168 H4175 H4182 H4189 H4196 H4203 H4210 H4217 H4224 H4231 H4238 H4245 H4252 H4259 H4266 H4273 H4280 H4287 H4294 H4301 H4308 H4315 H4322 H4329 H4336 H4343 H4350 H4357 H4364 H4371 H4378 H4385 H4392 H4399 H4406 H4413 H4420 H4427 H4434 H4441 H4448 H4455 H4462 H4469 H4476 H4483 H4490 H4497 H4504 H4511 H4518 H4525 H4532 H4539 H4546 H4553 H4560 H4567 H4574 H4581 H4588 H4595 H4602 H4609 H4616 H4623 H4630 H4637 H4644 H4651 H4658 H4665 H4672 H4679 H4686 H4693 H4700 H4707 H4714 H4721 H4728 H4735 H4742 H4749 H4756 H4763 H4770 H4777 H4784 H4791 H4798 H4805 H4812 H4819 H4826 H4833 H4840 H4847 H4854 H4861 H4868 H4875 H4882 H4889 H4896 H4903 H4910 H4917 H4924 H4931 H4938 H4945 H4952 H4959 H4966 H4973 H4980 H4987 H4994 H5001 H5008 H5015 H5022 H5029 H5036 H5043 H5050 H5057 H5064 H5071 H5078 H5085 H5092 H5099 H5106 H5113 H5120 H5127 H5134 H5141 H5148 H5155 H5162 H5169 H5176 H5183 H5190 H5197 H5204 H5211 H5218 H5225 H5232 H5239 H5246 H5253 H5260 H5267 H5274 H5281 H5288 H5295 H5302 H5309 H5316 H5323 H5330 H5337 H5344 H5351 H5358 H5365 H5372 H5379 H5386 H5393 H5400 H5407 H5414 H5421 H5428 H5435 H5442 H5449 H5456 H5463 H5470 H5477 H5484 H5491 H5498 H5505 H5512 H5519 H5526 H5533 H5540 H5547 H5554 H5561 H5568 H5575 H5582 H5589 H5596 H5603 H5610 H5617 H5624 H5631 H5638 H5645 H5652 H5659 H5666 H5673 H5680 H5687 H5694 H5701 H5708 H5715 H5722 H5729 H5736 H5743 H5750 H5757 H5764 H5771 H5778 H5785 H5792 H5799 H5806 H5813 H5820 H5827 H5834 H5841 H5848 H5855 H5862 H5869 H5876 H5883 H5890 H5897 H5904 H5911 H5918 H5925 H5932 H5939 H5946 H5953 H5960 H5967 H5974 H5981 H5988 H5995 H6002 H6009 H6016 H6023 H6030 H6037 H6044 H6051 H6058 H6065 H6072 H6079 H6086 H6093 H6100 H6107 H6114 H6121 H6128 H6135 H6142 H6149 H6156 H6163 H6170 H6177 H6184 H6191 H6198 H6205 H6212 H6219 H6226 H6233 H6240 H6247 H6254 H6261 H6268 H6275 H6282 H6289 H6296 H6303 H6310 H6317 H6324 H6331 H6338 H6345 H6352 H6359 H6366 H6373 H6380 H6387 H6394 H6401 H6408 H6415 H6422 H6429 H6436 H6443 H6450 H6457 H6464 H6471 H6478 H6485 H6492 H6499 H6506 H6513 H6520 H6527 H6534 H6541 H6548 H6555 H6562 H6569 H6576 H6583 H6590 H6597 H6604 H6611 H6618 H6625 H6632 H6639 H6646 H6653 H6660 H6667 H6674 H6681 H6688 H6695 H6702 H6709 H6716 H6723 H6730 H6737 H6744 H6751 H6758 H6765 H6772 H6779 H6786 H6793 H6800 H6807 H6814 H6821 H6828 H6835 H6842 H6849 H6856 H6863 H6870 H6877 H6884 H6891 H6898 H6905 H6912 H6919 H6926 H6933 H6940 H6947 H6954 H6961 H6968 H6975 H6982 H6989 H6996 H7003 H7010 H7017 H7024 H7031 H7038" xr:uid="{00000000-0002-0000-0100-000005000000}">
      <formula1>1</formula1>
    </dataValidation>
  </dataValidations>
  <pageMargins left="0.7" right="0.7" top="0.78740157499999996" bottom="0.78740157499999996" header="0.3" footer="0.3"/>
  <pageSetup paperSize="9" scale="34" orientation="portrait" r:id="rId1"/>
  <rowBreaks count="1" manualBreakCount="1">
    <brk id="61"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2:AC8051"/>
  <sheetViews>
    <sheetView showGridLines="0" topLeftCell="A4" zoomScale="70" zoomScaleNormal="70" zoomScaleSheetLayoutView="25" workbookViewId="0">
      <selection activeCell="H45" sqref="H45"/>
    </sheetView>
  </sheetViews>
  <sheetFormatPr baseColWidth="10" defaultColWidth="10.77734375" defaultRowHeight="14.4" x14ac:dyDescent="0.3"/>
  <cols>
    <col min="1" max="1" width="2.44140625" style="37" customWidth="1"/>
    <col min="2" max="2" width="56.88671875" style="37" customWidth="1"/>
    <col min="3" max="5" width="10.77734375" style="37"/>
    <col min="6" max="6" width="18" style="37" customWidth="1"/>
    <col min="7" max="7" width="15.5546875" style="64" customWidth="1"/>
    <col min="8" max="8" width="19.21875" style="37" customWidth="1"/>
    <col min="9" max="9" width="11.44140625" style="37" customWidth="1"/>
    <col min="10" max="11" width="10.77734375" style="37"/>
    <col min="12" max="12" width="19.44140625" style="37" customWidth="1"/>
    <col min="13" max="16384" width="10.77734375" style="37"/>
  </cols>
  <sheetData>
    <row r="2" spans="1:19" ht="27.6" x14ac:dyDescent="0.65">
      <c r="B2" s="39" t="s">
        <v>0</v>
      </c>
    </row>
    <row r="3" spans="1:19" ht="18" x14ac:dyDescent="0.35">
      <c r="B3" s="40" t="s">
        <v>1</v>
      </c>
    </row>
    <row r="6" spans="1:19" s="49" customFormat="1" ht="17.399999999999999" x14ac:dyDescent="0.45">
      <c r="A6" s="37"/>
      <c r="B6" s="56" t="s">
        <v>27</v>
      </c>
      <c r="C6" s="47"/>
      <c r="D6" s="47"/>
      <c r="E6" s="47"/>
      <c r="F6" s="47"/>
      <c r="G6" s="65"/>
      <c r="H6" s="47"/>
      <c r="I6" s="47"/>
      <c r="J6" s="47"/>
      <c r="K6" s="47"/>
      <c r="L6" s="47"/>
      <c r="M6" s="47"/>
      <c r="N6" s="47"/>
      <c r="O6" s="47"/>
      <c r="P6" s="47"/>
      <c r="Q6" s="47"/>
      <c r="R6" s="47"/>
      <c r="S6" s="47"/>
    </row>
    <row r="7" spans="1:19" s="49" customFormat="1" x14ac:dyDescent="0.3">
      <c r="A7" s="37"/>
      <c r="B7" s="47"/>
      <c r="C7" s="47"/>
      <c r="D7" s="47"/>
      <c r="E7" s="47"/>
      <c r="F7" s="47"/>
      <c r="G7" s="65"/>
      <c r="H7" s="47"/>
      <c r="I7" s="47"/>
      <c r="J7" s="47"/>
      <c r="K7" s="47"/>
      <c r="L7" s="47"/>
      <c r="M7" s="47"/>
      <c r="N7" s="47"/>
      <c r="O7" s="47"/>
      <c r="P7" s="47"/>
      <c r="Q7" s="47"/>
      <c r="R7" s="47"/>
      <c r="S7" s="47"/>
    </row>
    <row r="8" spans="1:19" s="49" customFormat="1" x14ac:dyDescent="0.3">
      <c r="A8" s="37"/>
      <c r="B8" s="47" t="s">
        <v>104</v>
      </c>
      <c r="C8" s="47"/>
      <c r="D8" s="47"/>
      <c r="E8" s="47"/>
      <c r="F8" s="47"/>
      <c r="G8" s="65"/>
      <c r="H8" s="47"/>
      <c r="I8" s="47"/>
      <c r="J8" s="47"/>
      <c r="K8" s="47"/>
      <c r="L8" s="47"/>
      <c r="M8" s="47"/>
      <c r="N8" s="47"/>
      <c r="O8" s="47"/>
      <c r="P8" s="47"/>
      <c r="Q8" s="66"/>
      <c r="R8" s="47"/>
      <c r="S8" s="47"/>
    </row>
    <row r="9" spans="1:19" s="49" customFormat="1" x14ac:dyDescent="0.3">
      <c r="A9" s="37"/>
      <c r="B9" s="47" t="s">
        <v>9</v>
      </c>
      <c r="C9" s="47"/>
      <c r="D9" s="47"/>
      <c r="E9" s="47"/>
      <c r="F9" s="47"/>
      <c r="G9" s="65"/>
      <c r="H9" s="47"/>
      <c r="I9" s="47"/>
      <c r="J9" s="47"/>
      <c r="K9" s="47"/>
      <c r="L9" s="47"/>
      <c r="M9" s="47"/>
      <c r="N9" s="47"/>
      <c r="O9" s="47"/>
      <c r="P9" s="47"/>
      <c r="Q9" s="66"/>
      <c r="R9" s="47"/>
      <c r="S9" s="47"/>
    </row>
    <row r="10" spans="1:19" s="49" customFormat="1" ht="15" thickBot="1" x14ac:dyDescent="0.35">
      <c r="A10" s="37"/>
      <c r="B10" s="57"/>
      <c r="C10" s="57"/>
      <c r="D10" s="57"/>
      <c r="E10" s="57"/>
      <c r="F10" s="57"/>
      <c r="G10" s="67"/>
      <c r="H10" s="57"/>
      <c r="I10" s="57"/>
      <c r="J10" s="57"/>
      <c r="K10" s="57"/>
      <c r="L10" s="57"/>
      <c r="M10" s="57"/>
      <c r="N10" s="57"/>
      <c r="O10" s="57"/>
      <c r="P10" s="57"/>
      <c r="Q10" s="57"/>
      <c r="R10" s="57"/>
      <c r="S10" s="57"/>
    </row>
    <row r="11" spans="1:19" s="49" customFormat="1" x14ac:dyDescent="0.3">
      <c r="A11" s="37"/>
      <c r="B11" s="101"/>
      <c r="C11" s="101"/>
      <c r="D11" s="101"/>
      <c r="E11" s="101"/>
      <c r="F11" s="101"/>
      <c r="G11" s="102"/>
      <c r="H11" s="101"/>
      <c r="I11" s="101"/>
      <c r="J11" s="101"/>
      <c r="K11" s="101"/>
      <c r="L11" s="101"/>
      <c r="M11" s="101"/>
      <c r="N11" s="101"/>
      <c r="O11" s="101"/>
      <c r="P11" s="101"/>
      <c r="Q11" s="101"/>
      <c r="R11" s="101"/>
      <c r="S11" s="101"/>
    </row>
    <row r="12" spans="1:19" s="49" customFormat="1" ht="17.399999999999999" x14ac:dyDescent="0.45">
      <c r="A12" s="37"/>
      <c r="B12" s="56" t="s">
        <v>21</v>
      </c>
      <c r="C12" s="47"/>
      <c r="D12" s="47"/>
      <c r="E12" s="47"/>
      <c r="F12" s="78"/>
      <c r="G12" s="79"/>
      <c r="H12" s="78"/>
      <c r="I12" s="47"/>
      <c r="J12" s="47"/>
      <c r="K12" s="47"/>
      <c r="L12" s="79"/>
      <c r="M12" s="65"/>
      <c r="N12" s="80"/>
      <c r="O12" s="65"/>
      <c r="P12" s="65"/>
      <c r="Q12" s="65"/>
      <c r="R12" s="65"/>
      <c r="S12" s="47"/>
    </row>
    <row r="13" spans="1:19" s="49" customFormat="1" ht="16.2" x14ac:dyDescent="0.4">
      <c r="A13" s="37"/>
      <c r="B13" s="47" t="s">
        <v>30</v>
      </c>
      <c r="C13" s="47"/>
      <c r="D13" s="47"/>
      <c r="E13" s="47"/>
      <c r="F13" s="78"/>
      <c r="G13" s="79"/>
      <c r="H13" s="61">
        <f>SUMIFS(H:H,B:B,"Aliquoter Stromverbrauch in kWh von 1. Oktober 2022 bis 31. Dezember 2022")</f>
        <v>0</v>
      </c>
      <c r="I13" s="62" t="s">
        <v>19</v>
      </c>
      <c r="J13" s="48" t="s">
        <v>5</v>
      </c>
      <c r="K13" s="47" t="s">
        <v>31</v>
      </c>
      <c r="L13" s="79"/>
      <c r="M13" s="65"/>
      <c r="N13" s="80"/>
      <c r="O13" s="65"/>
      <c r="P13" s="65"/>
      <c r="Q13" s="65"/>
      <c r="R13" s="65"/>
      <c r="S13" s="47"/>
    </row>
    <row r="14" spans="1:19" s="49" customFormat="1" ht="16.2" x14ac:dyDescent="0.4">
      <c r="A14" s="37"/>
      <c r="B14" s="47" t="s">
        <v>32</v>
      </c>
      <c r="C14" s="47"/>
      <c r="D14" s="47"/>
      <c r="E14" s="47"/>
      <c r="F14" s="78"/>
      <c r="G14" s="79"/>
      <c r="H14" s="61">
        <f>SUMIFS(H:H,B:B,"Stromverbrauch in kWh von 1. Oktober 2022 bis 31. Dezember 2022")</f>
        <v>0</v>
      </c>
      <c r="I14" s="62" t="s">
        <v>19</v>
      </c>
      <c r="J14" s="47"/>
      <c r="K14" s="47"/>
      <c r="L14" s="79"/>
      <c r="M14" s="65"/>
      <c r="N14" s="80"/>
      <c r="O14" s="65"/>
      <c r="P14" s="65"/>
      <c r="Q14" s="65"/>
      <c r="R14" s="65"/>
      <c r="S14" s="47"/>
    </row>
    <row r="15" spans="1:19" s="49" customFormat="1" ht="16.2" x14ac:dyDescent="0.4">
      <c r="A15" s="37"/>
      <c r="B15" s="47" t="s">
        <v>33</v>
      </c>
      <c r="C15" s="47"/>
      <c r="D15" s="47"/>
      <c r="E15" s="47"/>
      <c r="F15" s="47"/>
      <c r="G15" s="65"/>
      <c r="H15" s="61">
        <f>SUM(H13:H14)</f>
        <v>0</v>
      </c>
      <c r="I15" s="62" t="s">
        <v>19</v>
      </c>
      <c r="J15" s="47"/>
      <c r="K15" s="47"/>
      <c r="L15" s="65"/>
      <c r="M15" s="65"/>
      <c r="N15" s="65"/>
      <c r="O15" s="65"/>
      <c r="P15" s="65"/>
      <c r="Q15" s="65"/>
      <c r="R15" s="65"/>
      <c r="S15" s="47"/>
    </row>
    <row r="16" spans="1:19" s="49" customFormat="1" ht="16.2" x14ac:dyDescent="0.4">
      <c r="A16" s="37"/>
      <c r="B16" s="47"/>
      <c r="C16" s="47"/>
      <c r="D16" s="47"/>
      <c r="E16" s="47"/>
      <c r="F16" s="47"/>
      <c r="G16" s="65"/>
      <c r="H16" s="61"/>
      <c r="I16" s="62"/>
      <c r="J16" s="47"/>
      <c r="K16" s="47"/>
      <c r="L16" s="47"/>
      <c r="M16" s="47"/>
      <c r="N16" s="47"/>
      <c r="O16" s="47"/>
      <c r="P16" s="47"/>
      <c r="Q16" s="47"/>
      <c r="R16" s="47"/>
      <c r="S16" s="47"/>
    </row>
    <row r="17" spans="1:21" s="49" customFormat="1" ht="16.2" x14ac:dyDescent="0.4">
      <c r="A17" s="37"/>
      <c r="B17" s="47" t="s">
        <v>34</v>
      </c>
      <c r="C17" s="47"/>
      <c r="D17" s="47"/>
      <c r="E17" s="47"/>
      <c r="F17" s="47"/>
      <c r="G17" s="65"/>
      <c r="H17" s="81">
        <f>IFERROR(ROUND(SUMIFS(G:G,B:B,"Arbeitspreis pro kWh Strom in EUR")/H15,4),0)</f>
        <v>0</v>
      </c>
      <c r="I17" s="82" t="s">
        <v>18</v>
      </c>
      <c r="J17" s="48" t="s">
        <v>5</v>
      </c>
      <c r="K17" s="47" t="s">
        <v>35</v>
      </c>
      <c r="L17" s="47"/>
      <c r="M17" s="47"/>
      <c r="N17" s="47"/>
      <c r="O17" s="47"/>
      <c r="P17" s="47"/>
      <c r="Q17" s="83"/>
      <c r="R17" s="47"/>
      <c r="S17" s="47"/>
    </row>
    <row r="18" spans="1:21" s="49" customFormat="1" ht="16.2" x14ac:dyDescent="0.4">
      <c r="A18" s="37"/>
      <c r="B18" s="47" t="s">
        <v>36</v>
      </c>
      <c r="C18" s="47"/>
      <c r="D18" s="47"/>
      <c r="E18" s="47"/>
      <c r="F18" s="47"/>
      <c r="G18" s="65"/>
      <c r="H18" s="63">
        <f>ROUND('1 - Strom Erdgas Wärme 2021'!$H$21,4)</f>
        <v>0</v>
      </c>
      <c r="I18" s="82" t="s">
        <v>18</v>
      </c>
      <c r="J18" s="48"/>
      <c r="K18" s="47"/>
      <c r="L18" s="47"/>
      <c r="M18" s="47"/>
      <c r="N18" s="47"/>
      <c r="O18" s="47"/>
      <c r="P18" s="47"/>
      <c r="Q18" s="47"/>
      <c r="R18" s="47"/>
      <c r="S18" s="47"/>
    </row>
    <row r="19" spans="1:21" s="49" customFormat="1" ht="16.2" x14ac:dyDescent="0.4">
      <c r="A19" s="37"/>
      <c r="B19" s="47" t="s">
        <v>37</v>
      </c>
      <c r="C19" s="47"/>
      <c r="D19" s="47"/>
      <c r="E19" s="47"/>
      <c r="F19" s="47"/>
      <c r="G19" s="65"/>
      <c r="H19" s="63">
        <f>IF(H18=0,0,MAX(IFERROR(H17-H18,0),0))</f>
        <v>0</v>
      </c>
      <c r="I19" s="82" t="s">
        <v>18</v>
      </c>
      <c r="J19" s="48"/>
      <c r="K19" s="47"/>
      <c r="L19" s="47"/>
      <c r="M19" s="47"/>
      <c r="N19" s="47"/>
      <c r="O19" s="47"/>
      <c r="P19" s="47"/>
      <c r="Q19" s="47"/>
      <c r="R19" s="47"/>
      <c r="S19" s="47"/>
    </row>
    <row r="20" spans="1:21" s="49" customFormat="1" ht="16.2" x14ac:dyDescent="0.4">
      <c r="A20" s="37"/>
      <c r="B20" s="47"/>
      <c r="C20" s="47"/>
      <c r="D20" s="47"/>
      <c r="E20" s="47"/>
      <c r="F20" s="47"/>
      <c r="G20" s="65"/>
      <c r="H20" s="63"/>
      <c r="I20" s="82"/>
      <c r="J20" s="48"/>
      <c r="K20" s="47"/>
      <c r="L20" s="47"/>
      <c r="M20" s="47"/>
      <c r="N20" s="47"/>
      <c r="O20" s="47"/>
      <c r="P20" s="47"/>
      <c r="Q20" s="47"/>
      <c r="R20" s="47"/>
      <c r="S20" s="47"/>
    </row>
    <row r="21" spans="1:21" s="49" customFormat="1" ht="17.399999999999999" x14ac:dyDescent="0.45">
      <c r="A21" s="37"/>
      <c r="B21" s="56" t="s">
        <v>25</v>
      </c>
      <c r="C21" s="47"/>
      <c r="D21" s="47"/>
      <c r="E21" s="47"/>
      <c r="F21" s="78"/>
      <c r="G21" s="79"/>
      <c r="H21" s="47"/>
      <c r="I21" s="47"/>
      <c r="J21" s="47"/>
      <c r="K21" s="47"/>
      <c r="L21" s="47"/>
      <c r="M21" s="47"/>
      <c r="N21" s="47"/>
      <c r="O21" s="47"/>
      <c r="P21" s="47"/>
      <c r="Q21" s="47"/>
      <c r="R21" s="47"/>
      <c r="S21" s="47"/>
    </row>
    <row r="22" spans="1:21" s="49" customFormat="1" ht="16.2" x14ac:dyDescent="0.4">
      <c r="A22" s="37"/>
      <c r="B22" s="47" t="s">
        <v>38</v>
      </c>
      <c r="C22" s="47"/>
      <c r="D22" s="47"/>
      <c r="E22" s="47"/>
      <c r="F22" s="78"/>
      <c r="G22" s="79"/>
      <c r="H22" s="61">
        <f>SUMIFS(H:H,B:B,"Aliquoter Erdgasverbrauch in kWh von 1. Oktober 2022 bis 31. Dezember 2022")</f>
        <v>0</v>
      </c>
      <c r="I22" s="62" t="s">
        <v>19</v>
      </c>
      <c r="J22" s="48" t="s">
        <v>5</v>
      </c>
      <c r="K22" s="47" t="s">
        <v>39</v>
      </c>
      <c r="L22" s="47"/>
      <c r="M22" s="47"/>
      <c r="N22" s="47"/>
      <c r="O22" s="47"/>
      <c r="P22" s="47"/>
      <c r="Q22" s="47"/>
      <c r="R22" s="47"/>
      <c r="S22" s="47"/>
    </row>
    <row r="23" spans="1:21" s="49" customFormat="1" ht="16.2" x14ac:dyDescent="0.4">
      <c r="A23" s="37"/>
      <c r="B23" s="47" t="s">
        <v>40</v>
      </c>
      <c r="C23" s="47"/>
      <c r="D23" s="47"/>
      <c r="E23" s="47"/>
      <c r="F23" s="78"/>
      <c r="G23" s="79"/>
      <c r="H23" s="61">
        <f>SUMIFS(H:H,B:B,"Erdgasverbrauch in kWh von 1. Oktober 2022 bis 31. Dezember 2022")</f>
        <v>0</v>
      </c>
      <c r="I23" s="62" t="s">
        <v>19</v>
      </c>
      <c r="J23" s="47"/>
      <c r="K23" s="47"/>
      <c r="L23" s="47"/>
      <c r="M23" s="47"/>
      <c r="N23" s="47"/>
      <c r="O23" s="47"/>
      <c r="P23" s="47"/>
      <c r="Q23" s="47"/>
      <c r="R23" s="47"/>
      <c r="S23" s="47"/>
    </row>
    <row r="24" spans="1:21" s="49" customFormat="1" ht="16.2" x14ac:dyDescent="0.4">
      <c r="A24" s="37"/>
      <c r="B24" s="47" t="s">
        <v>41</v>
      </c>
      <c r="C24" s="47"/>
      <c r="D24" s="47"/>
      <c r="E24" s="47"/>
      <c r="F24" s="47"/>
      <c r="G24" s="65"/>
      <c r="H24" s="61">
        <f>SUM(H22:H23)</f>
        <v>0</v>
      </c>
      <c r="I24" s="62" t="s">
        <v>19</v>
      </c>
      <c r="J24" s="47"/>
      <c r="K24" s="47"/>
      <c r="L24" s="47"/>
      <c r="M24" s="47"/>
      <c r="N24" s="47"/>
      <c r="O24" s="47"/>
      <c r="P24" s="47"/>
      <c r="Q24" s="47"/>
      <c r="R24" s="47"/>
      <c r="S24" s="47"/>
    </row>
    <row r="25" spans="1:21" s="49" customFormat="1" ht="16.2" x14ac:dyDescent="0.4">
      <c r="A25" s="37"/>
      <c r="B25" s="47"/>
      <c r="C25" s="47"/>
      <c r="D25" s="47"/>
      <c r="E25" s="47"/>
      <c r="F25" s="47"/>
      <c r="G25" s="65"/>
      <c r="H25" s="61"/>
      <c r="I25" s="62"/>
      <c r="J25" s="47"/>
      <c r="K25" s="47"/>
      <c r="L25" s="47"/>
      <c r="M25" s="47"/>
      <c r="N25" s="47"/>
      <c r="O25" s="47"/>
      <c r="P25" s="47"/>
      <c r="Q25" s="47"/>
      <c r="R25" s="47"/>
      <c r="S25" s="47"/>
    </row>
    <row r="26" spans="1:21" s="49" customFormat="1" ht="16.2" x14ac:dyDescent="0.4">
      <c r="A26" s="37"/>
      <c r="B26" s="47" t="s">
        <v>34</v>
      </c>
      <c r="C26" s="47"/>
      <c r="D26" s="47"/>
      <c r="E26" s="47"/>
      <c r="F26" s="47"/>
      <c r="G26" s="65"/>
      <c r="H26" s="63">
        <f>IFERROR(ROUND(SUMIFS(G:G,B:B,"Arbeitspreis pro kWh Erdgas in EUR")/H24,4),0)</f>
        <v>0</v>
      </c>
      <c r="I26" s="82" t="s">
        <v>18</v>
      </c>
      <c r="J26" s="48" t="s">
        <v>5</v>
      </c>
      <c r="K26" s="47" t="s">
        <v>42</v>
      </c>
      <c r="L26" s="47"/>
      <c r="M26" s="47"/>
      <c r="N26" s="47"/>
      <c r="O26" s="47"/>
      <c r="P26" s="47"/>
      <c r="Q26" s="47"/>
      <c r="R26" s="47"/>
      <c r="S26" s="47"/>
    </row>
    <row r="27" spans="1:21" s="49" customFormat="1" ht="16.2" x14ac:dyDescent="0.4">
      <c r="A27" s="37"/>
      <c r="B27" s="47" t="s">
        <v>36</v>
      </c>
      <c r="C27" s="47"/>
      <c r="D27" s="47"/>
      <c r="E27" s="47"/>
      <c r="F27" s="47"/>
      <c r="G27" s="65"/>
      <c r="H27" s="63">
        <f>ROUND('1 - Strom Erdgas Wärme 2021'!$H$26,4)</f>
        <v>0</v>
      </c>
      <c r="I27" s="82" t="s">
        <v>18</v>
      </c>
      <c r="J27" s="47"/>
      <c r="K27" s="47"/>
      <c r="L27" s="47"/>
      <c r="M27" s="47"/>
      <c r="N27" s="47"/>
      <c r="O27" s="47"/>
      <c r="P27" s="47"/>
      <c r="Q27" s="47"/>
      <c r="R27" s="47"/>
      <c r="S27" s="47"/>
    </row>
    <row r="28" spans="1:21" s="49" customFormat="1" ht="16.2" x14ac:dyDescent="0.4">
      <c r="A28" s="37"/>
      <c r="B28" s="47" t="s">
        <v>37</v>
      </c>
      <c r="C28" s="47"/>
      <c r="D28" s="47"/>
      <c r="E28" s="47"/>
      <c r="F28" s="47"/>
      <c r="G28" s="65"/>
      <c r="H28" s="63">
        <f>IF(H27=0,0,MAX(IFERROR(H26-H27,0),0))</f>
        <v>0</v>
      </c>
      <c r="I28" s="82" t="s">
        <v>18</v>
      </c>
      <c r="J28" s="47"/>
      <c r="K28" s="47"/>
      <c r="L28" s="47"/>
      <c r="M28" s="47"/>
      <c r="N28" s="47"/>
      <c r="O28" s="47"/>
      <c r="P28" s="47"/>
      <c r="Q28" s="47"/>
      <c r="R28" s="47"/>
      <c r="S28" s="47"/>
    </row>
    <row r="29" spans="1:21" s="49" customFormat="1" x14ac:dyDescent="0.3">
      <c r="A29" s="37"/>
      <c r="B29" s="47"/>
      <c r="C29" s="47"/>
      <c r="D29" s="47"/>
      <c r="E29" s="47"/>
      <c r="F29" s="47"/>
      <c r="G29" s="65"/>
      <c r="H29" s="47"/>
      <c r="I29" s="47"/>
      <c r="J29" s="47"/>
      <c r="K29" s="47"/>
      <c r="L29" s="47"/>
      <c r="M29" s="47"/>
      <c r="N29" s="47"/>
      <c r="O29" s="47"/>
      <c r="P29" s="47"/>
      <c r="Q29" s="47"/>
      <c r="R29" s="47"/>
      <c r="S29" s="47"/>
    </row>
    <row r="30" spans="1:21" s="49" customFormat="1" ht="17.399999999999999" x14ac:dyDescent="0.45">
      <c r="A30" s="37"/>
      <c r="B30" s="56" t="s">
        <v>64</v>
      </c>
      <c r="C30" s="47"/>
      <c r="D30" s="47"/>
      <c r="E30" s="47"/>
      <c r="F30" s="78"/>
      <c r="G30" s="79"/>
      <c r="H30" s="47"/>
      <c r="I30" s="47"/>
      <c r="J30" s="47"/>
      <c r="K30" s="47"/>
      <c r="L30" s="47"/>
      <c r="M30" s="47"/>
      <c r="N30" s="47"/>
      <c r="O30" s="47"/>
      <c r="P30" s="47"/>
      <c r="Q30" s="47"/>
      <c r="R30" s="47"/>
      <c r="S30" s="47"/>
      <c r="U30" s="52"/>
    </row>
    <row r="31" spans="1:21" s="49" customFormat="1" ht="16.2" x14ac:dyDescent="0.4">
      <c r="A31" s="37"/>
      <c r="B31" s="47" t="s">
        <v>65</v>
      </c>
      <c r="C31" s="47"/>
      <c r="D31" s="47"/>
      <c r="E31" s="47"/>
      <c r="F31" s="78"/>
      <c r="G31" s="79"/>
      <c r="H31" s="61">
        <f>SUMIFS(H:H,B:B,"Aliquoter Wärme-/Kälteverbrauch in kWh von 1. Oktober 2022 bis 31. Dezember 2022")</f>
        <v>0</v>
      </c>
      <c r="I31" s="62" t="s">
        <v>19</v>
      </c>
      <c r="J31" s="48" t="s">
        <v>5</v>
      </c>
      <c r="K31" s="47" t="s">
        <v>39</v>
      </c>
      <c r="L31" s="47"/>
      <c r="M31" s="47"/>
      <c r="N31" s="47"/>
      <c r="O31" s="47"/>
      <c r="P31" s="47"/>
      <c r="Q31" s="47"/>
      <c r="R31" s="47"/>
      <c r="S31" s="47"/>
      <c r="U31" s="37"/>
    </row>
    <row r="32" spans="1:21" s="49" customFormat="1" ht="16.2" x14ac:dyDescent="0.4">
      <c r="A32" s="37"/>
      <c r="B32" s="47" t="s">
        <v>66</v>
      </c>
      <c r="C32" s="47"/>
      <c r="D32" s="47"/>
      <c r="E32" s="47"/>
      <c r="F32" s="78"/>
      <c r="G32" s="79"/>
      <c r="H32" s="61">
        <f>SUMIFS(H:H,B:B,"Wärme-/Kälteverbrauch in kWh von 1. Oktober 2022 bis 31. Dezember 2022")</f>
        <v>0</v>
      </c>
      <c r="I32" s="62" t="s">
        <v>19</v>
      </c>
      <c r="J32" s="47"/>
      <c r="K32" s="47"/>
      <c r="L32" s="47"/>
      <c r="M32" s="47"/>
      <c r="N32" s="47"/>
      <c r="O32" s="47"/>
      <c r="P32" s="47"/>
      <c r="Q32" s="47"/>
      <c r="R32" s="47"/>
      <c r="S32" s="47"/>
      <c r="U32" s="37"/>
    </row>
    <row r="33" spans="1:21" s="49" customFormat="1" ht="16.2" x14ac:dyDescent="0.4">
      <c r="A33" s="37"/>
      <c r="B33" s="47" t="s">
        <v>67</v>
      </c>
      <c r="C33" s="47"/>
      <c r="D33" s="47"/>
      <c r="E33" s="47"/>
      <c r="F33" s="47"/>
      <c r="G33" s="65"/>
      <c r="H33" s="61">
        <f>SUM(H31:H32)</f>
        <v>0</v>
      </c>
      <c r="I33" s="62" t="s">
        <v>19</v>
      </c>
      <c r="J33" s="47"/>
      <c r="K33" s="47"/>
      <c r="L33" s="47"/>
      <c r="M33" s="47"/>
      <c r="N33" s="47"/>
      <c r="O33" s="47"/>
      <c r="P33" s="47"/>
      <c r="Q33" s="47"/>
      <c r="R33" s="47"/>
      <c r="S33" s="47"/>
      <c r="U33" s="37"/>
    </row>
    <row r="34" spans="1:21" s="49" customFormat="1" ht="16.2" x14ac:dyDescent="0.4">
      <c r="A34" s="37"/>
      <c r="B34" s="47" t="s">
        <v>72</v>
      </c>
      <c r="C34" s="47"/>
      <c r="D34" s="47"/>
      <c r="E34" s="47"/>
      <c r="F34" s="47"/>
      <c r="G34" s="65"/>
      <c r="H34" s="111" t="str">
        <f>IFERROR(SUMIFS(F:F,B:B,"Energiemix: Anteil in % der aus Strom oder Erdgas erzeugten Wärme/Kälte")/H33,"0,00")</f>
        <v>0,00</v>
      </c>
      <c r="I34" s="62" t="s">
        <v>105</v>
      </c>
      <c r="J34" s="48" t="s">
        <v>5</v>
      </c>
      <c r="K34" s="47" t="s">
        <v>103</v>
      </c>
      <c r="L34" s="47"/>
      <c r="M34" s="47"/>
      <c r="N34" s="47"/>
      <c r="O34" s="47"/>
      <c r="P34" s="47"/>
      <c r="Q34" s="47"/>
      <c r="R34" s="47"/>
      <c r="S34" s="47"/>
      <c r="U34" s="37"/>
    </row>
    <row r="35" spans="1:21" s="49" customFormat="1" ht="16.2" x14ac:dyDescent="0.4">
      <c r="A35" s="37"/>
      <c r="B35" s="47"/>
      <c r="C35" s="47"/>
      <c r="D35" s="47"/>
      <c r="E35" s="47"/>
      <c r="F35" s="47"/>
      <c r="G35" s="65"/>
      <c r="H35" s="61"/>
      <c r="I35" s="62"/>
      <c r="J35" s="47"/>
      <c r="K35" s="47"/>
      <c r="L35" s="47"/>
      <c r="M35" s="47"/>
      <c r="N35" s="47"/>
      <c r="O35" s="47"/>
      <c r="P35" s="47"/>
      <c r="Q35" s="47"/>
      <c r="R35" s="47"/>
      <c r="S35" s="47"/>
      <c r="U35" s="37"/>
    </row>
    <row r="36" spans="1:21" s="49" customFormat="1" ht="16.2" x14ac:dyDescent="0.4">
      <c r="A36" s="37"/>
      <c r="B36" s="47" t="s">
        <v>34</v>
      </c>
      <c r="C36" s="47"/>
      <c r="D36" s="47"/>
      <c r="E36" s="47"/>
      <c r="F36" s="47"/>
      <c r="G36" s="65"/>
      <c r="H36" s="63">
        <f>IFERROR(ROUND(SUMIFS(G:G,B:B,"Arbeitspreis pro kWh Wärme-/Kälteverbrauch in EUR")/H33,4),0)</f>
        <v>0</v>
      </c>
      <c r="I36" s="82" t="s">
        <v>18</v>
      </c>
      <c r="J36" s="48" t="s">
        <v>5</v>
      </c>
      <c r="K36" s="47" t="s">
        <v>42</v>
      </c>
      <c r="L36" s="47"/>
      <c r="M36" s="47"/>
      <c r="N36" s="47"/>
      <c r="O36" s="47"/>
      <c r="P36" s="47"/>
      <c r="Q36" s="47"/>
      <c r="R36" s="47"/>
      <c r="S36" s="47"/>
      <c r="U36" s="37"/>
    </row>
    <row r="37" spans="1:21" s="49" customFormat="1" ht="16.2" x14ac:dyDescent="0.4">
      <c r="A37" s="37"/>
      <c r="B37" s="47" t="s">
        <v>36</v>
      </c>
      <c r="C37" s="47"/>
      <c r="D37" s="47"/>
      <c r="E37" s="47"/>
      <c r="F37" s="47"/>
      <c r="G37" s="65"/>
      <c r="H37" s="63">
        <f>ROUND('1 - Strom Erdgas Wärme 2021'!$H$31,4)</f>
        <v>0</v>
      </c>
      <c r="I37" s="82" t="s">
        <v>18</v>
      </c>
      <c r="J37" s="47"/>
      <c r="K37" s="47"/>
      <c r="L37" s="47"/>
      <c r="M37" s="47"/>
      <c r="N37" s="47"/>
      <c r="O37" s="47"/>
      <c r="P37" s="47"/>
      <c r="Q37" s="47"/>
      <c r="R37" s="47"/>
      <c r="S37" s="47"/>
      <c r="U37" s="37"/>
    </row>
    <row r="38" spans="1:21" s="49" customFormat="1" ht="16.2" x14ac:dyDescent="0.4">
      <c r="A38" s="37"/>
      <c r="B38" s="47" t="s">
        <v>37</v>
      </c>
      <c r="C38" s="47"/>
      <c r="D38" s="47"/>
      <c r="E38" s="47"/>
      <c r="F38" s="47"/>
      <c r="G38" s="65"/>
      <c r="H38" s="63">
        <f>IF(H37=0,0,MAX(IFERROR(H36-H37,0),0))</f>
        <v>0</v>
      </c>
      <c r="I38" s="82" t="s">
        <v>18</v>
      </c>
      <c r="J38" s="47"/>
      <c r="K38" s="47"/>
      <c r="L38" s="47"/>
      <c r="M38" s="47"/>
      <c r="N38" s="47"/>
      <c r="O38" s="47"/>
      <c r="P38" s="47"/>
      <c r="Q38" s="47"/>
      <c r="R38" s="47"/>
      <c r="S38" s="47"/>
      <c r="U38" s="37"/>
    </row>
    <row r="39" spans="1:21" s="49" customFormat="1" ht="16.2" x14ac:dyDescent="0.4">
      <c r="A39" s="37"/>
      <c r="B39" s="47"/>
      <c r="C39" s="47"/>
      <c r="D39" s="47"/>
      <c r="E39" s="47"/>
      <c r="F39" s="47"/>
      <c r="G39" s="65"/>
      <c r="H39" s="63"/>
      <c r="I39" s="82"/>
      <c r="J39" s="47"/>
      <c r="K39" s="47"/>
      <c r="L39" s="47"/>
      <c r="M39" s="47"/>
      <c r="N39" s="47"/>
      <c r="O39" s="47"/>
      <c r="P39" s="47"/>
      <c r="Q39" s="47"/>
      <c r="R39" s="47"/>
      <c r="S39" s="47"/>
      <c r="U39" s="37"/>
    </row>
    <row r="40" spans="1:21" s="49" customFormat="1" ht="16.2" x14ac:dyDescent="0.4">
      <c r="A40" s="37"/>
      <c r="B40" s="47"/>
      <c r="C40" s="47"/>
      <c r="D40" s="47"/>
      <c r="E40" s="47"/>
      <c r="F40" s="47"/>
      <c r="G40" s="65"/>
      <c r="H40" s="63"/>
      <c r="I40" s="82"/>
      <c r="J40" s="47"/>
      <c r="K40" s="47"/>
      <c r="L40" s="47"/>
      <c r="M40" s="47"/>
      <c r="N40" s="47"/>
      <c r="O40" s="47"/>
      <c r="P40" s="47"/>
      <c r="Q40" s="47"/>
      <c r="R40" s="47"/>
      <c r="S40" s="47"/>
      <c r="U40" s="37"/>
    </row>
    <row r="41" spans="1:21" s="49" customFormat="1" ht="16.2" x14ac:dyDescent="0.4">
      <c r="A41" s="37"/>
      <c r="B41" s="47"/>
      <c r="C41" s="47"/>
      <c r="D41" s="47"/>
      <c r="E41" s="47"/>
      <c r="F41" s="47"/>
      <c r="G41" s="65"/>
      <c r="H41" s="63"/>
      <c r="I41" s="82"/>
      <c r="J41" s="47"/>
      <c r="K41" s="47"/>
      <c r="L41" s="47"/>
      <c r="M41" s="47"/>
      <c r="N41" s="47"/>
      <c r="O41" s="47"/>
      <c r="P41" s="47"/>
      <c r="Q41" s="47"/>
      <c r="R41" s="47"/>
      <c r="S41" s="47"/>
      <c r="U41" s="37"/>
    </row>
    <row r="42" spans="1:21" ht="15" thickBot="1" x14ac:dyDescent="0.35">
      <c r="B42" s="99"/>
      <c r="C42" s="99"/>
      <c r="D42" s="99"/>
      <c r="E42" s="99"/>
      <c r="F42" s="99"/>
      <c r="G42" s="100"/>
      <c r="H42" s="99"/>
      <c r="I42" s="99"/>
      <c r="J42" s="99"/>
      <c r="K42" s="99"/>
      <c r="L42" s="99"/>
      <c r="M42" s="99"/>
      <c r="N42" s="99"/>
      <c r="O42" s="99"/>
      <c r="P42" s="99"/>
      <c r="Q42" s="99"/>
      <c r="R42" s="99"/>
      <c r="S42" s="99"/>
      <c r="T42" s="49"/>
    </row>
    <row r="43" spans="1:21" x14ac:dyDescent="0.3">
      <c r="B43" s="101"/>
      <c r="C43" s="101"/>
      <c r="D43" s="101"/>
      <c r="E43" s="101"/>
      <c r="F43" s="101"/>
      <c r="G43" s="102"/>
      <c r="H43" s="101"/>
      <c r="I43" s="101"/>
      <c r="J43" s="101"/>
      <c r="K43" s="101"/>
      <c r="L43" s="101"/>
      <c r="M43" s="101"/>
      <c r="N43" s="101"/>
      <c r="O43" s="101"/>
      <c r="P43" s="101"/>
      <c r="Q43" s="101"/>
      <c r="R43" s="101"/>
      <c r="S43" s="101"/>
      <c r="T43" s="49"/>
    </row>
    <row r="44" spans="1:21" s="49" customFormat="1" ht="18" thickBot="1" x14ac:dyDescent="0.5">
      <c r="A44" s="37"/>
      <c r="B44" s="56" t="s">
        <v>10</v>
      </c>
      <c r="C44" s="47"/>
      <c r="D44" s="47"/>
      <c r="E44" s="47"/>
      <c r="F44" s="47"/>
      <c r="G44" s="47"/>
      <c r="H44" s="47"/>
      <c r="I44" s="68">
        <v>44835</v>
      </c>
      <c r="J44" s="68">
        <v>44866</v>
      </c>
      <c r="K44" s="68">
        <v>44896</v>
      </c>
      <c r="L44" s="47"/>
      <c r="M44" s="69"/>
      <c r="N44" s="69"/>
      <c r="O44" s="69"/>
      <c r="P44" s="69"/>
      <c r="Q44" s="69"/>
      <c r="R44" s="69"/>
      <c r="S44" s="47"/>
    </row>
    <row r="45" spans="1:21" s="49" customFormat="1" ht="15" thickBot="1" x14ac:dyDescent="0.35">
      <c r="A45" s="37"/>
      <c r="B45" s="47" t="s">
        <v>28</v>
      </c>
      <c r="C45" s="47"/>
      <c r="D45" s="47"/>
      <c r="E45" s="47"/>
      <c r="F45" s="47"/>
      <c r="G45" s="47"/>
      <c r="H45" s="117"/>
      <c r="I45" s="70"/>
      <c r="J45" s="71"/>
      <c r="K45" s="71"/>
      <c r="L45" s="48" t="s">
        <v>5</v>
      </c>
      <c r="M45" s="47" t="s">
        <v>29</v>
      </c>
      <c r="N45" s="69"/>
      <c r="O45" s="69"/>
      <c r="P45" s="69"/>
      <c r="Q45" s="69"/>
      <c r="R45" s="69"/>
      <c r="S45" s="47"/>
    </row>
    <row r="46" spans="1:21" s="49" customFormat="1" ht="15" thickBot="1" x14ac:dyDescent="0.35">
      <c r="A46" s="37"/>
      <c r="B46" s="47" t="s">
        <v>13</v>
      </c>
      <c r="C46" s="47"/>
      <c r="D46" s="47"/>
      <c r="E46" s="47"/>
      <c r="F46" s="47"/>
      <c r="G46" s="47"/>
      <c r="H46" s="138">
        <f>IFERROR(VLOOKUP(H45,'1 - Strom Erdgas Wärme 2021'!H:AA,17,FALSE),"")</f>
        <v>0</v>
      </c>
      <c r="I46" s="70"/>
      <c r="J46" s="71"/>
      <c r="K46" s="71"/>
      <c r="L46" s="48"/>
      <c r="M46" s="47"/>
      <c r="N46" s="69"/>
      <c r="O46" s="69"/>
      <c r="P46" s="69"/>
      <c r="Q46" s="69"/>
      <c r="R46" s="69"/>
      <c r="S46" s="47"/>
    </row>
    <row r="47" spans="1:21" s="49" customFormat="1" ht="15" thickBot="1" x14ac:dyDescent="0.35">
      <c r="A47" s="37"/>
      <c r="B47" s="47" t="s">
        <v>16</v>
      </c>
      <c r="C47" s="47"/>
      <c r="D47" s="47"/>
      <c r="E47" s="47"/>
      <c r="F47" s="47"/>
      <c r="G47" s="47"/>
      <c r="H47" s="139"/>
      <c r="I47" s="72"/>
      <c r="J47" s="73"/>
      <c r="K47" s="73"/>
      <c r="L47" s="48" t="s">
        <v>5</v>
      </c>
      <c r="M47" s="47" t="s">
        <v>17</v>
      </c>
      <c r="N47" s="69"/>
      <c r="O47" s="69"/>
      <c r="P47" s="69"/>
      <c r="Q47" s="69"/>
      <c r="R47" s="69"/>
      <c r="S47" s="47"/>
    </row>
    <row r="48" spans="1:21" s="49" customFormat="1" ht="16.8" thickBot="1" x14ac:dyDescent="0.45">
      <c r="A48" s="37"/>
      <c r="B48" s="47" t="str">
        <f>IF(H47="Erdgas","Arbeitspreis pro kWh Erdgas in EUR",IF(H47="Strom","Arbeitspreis pro kWh Strom in EUR",IF(H47="Wärme/Kälte","Arbeitspreis pro kWh Wärme-/Kälteverbrauch in EUR","Bitte Energieart auswählen!")))</f>
        <v>Bitte Energieart auswählen!</v>
      </c>
      <c r="C48" s="47"/>
      <c r="D48" s="47"/>
      <c r="E48" s="47"/>
      <c r="F48" s="47"/>
      <c r="G48" s="74">
        <f>IFERROR(SUMPRODUCT(I48:K48,I49:K49),"")</f>
        <v>0</v>
      </c>
      <c r="H48" s="47"/>
      <c r="I48" s="118"/>
      <c r="J48" s="118"/>
      <c r="K48" s="118"/>
      <c r="L48" s="48" t="s">
        <v>5</v>
      </c>
      <c r="M48" s="47" t="str">
        <f>IF(H47="Erdgas","Erdgaskosten exkl. Steuern, Abgaben, Netzentgelte, etc.",IF(H47="Strom","Stromkosten exkl. Steuern, Abgaben, Netzentgelte, etc.",IF(H47="Wärme/Kälte","Wärme-/Kältekosten exkl. Steuern, Abgaben, Netzentgelte, etc.", "Bitte Energieart auswählen!")))</f>
        <v>Bitte Energieart auswählen!</v>
      </c>
      <c r="N48" s="47"/>
      <c r="O48" s="47"/>
      <c r="P48" s="75"/>
      <c r="Q48" s="61"/>
      <c r="R48" s="62"/>
      <c r="S48" s="47"/>
    </row>
    <row r="49" spans="1:21" s="49" customFormat="1" ht="15" thickBot="1" x14ac:dyDescent="0.35">
      <c r="A49" s="37"/>
      <c r="B49" s="47" t="str">
        <f>IF(AND(H47="Erdgas",H46="Nein"),"Aliquoter Erdgasverbrauch in kWh von 1. Oktober 2022 bis 31. Dezember 2022",IF(H47="Erdgas","Erdgasverbrauch in kWh von 1. Oktober 2022 bis 31. Dezember 2022",IF(AND(H47="Strom",H46="Nein"),"Aliquoter Stromverbrauch in kWh von 1. Oktober 2022 bis 31. Dezember 2022",IF(H47="Strom","Stromverbrauch in kWh von 1. Oktober 2022 bis 31. Dezember 2022",IF(AND(H47="Wärme/Kälte",H46="Nein"),"Aliquoter Wärme-/Kälteverbrauch in kWh von 1. Oktober 2022 bis 31. Dezember 2022",IF(H47="Wärme/Kälte","Wärme-/Kälteverbrauch in kWh von 1. Oktober 2022 bis 31. Dezember 2022","Bitte Energieart auswählen!"))))))</f>
        <v>Bitte Energieart auswählen!</v>
      </c>
      <c r="C49" s="47"/>
      <c r="D49" s="47"/>
      <c r="E49" s="47"/>
      <c r="F49" s="47"/>
      <c r="G49" s="47"/>
      <c r="H49" s="59">
        <f>SUM(I49:K49)</f>
        <v>0</v>
      </c>
      <c r="I49" s="119" t="str">
        <f>IFERROR(IF(H46="Nein",VLOOKUP(H45,'1 - Strom Erdgas Wärme 2021'!H:AA,20,FALSE)/12,""),"")</f>
        <v/>
      </c>
      <c r="J49" s="119" t="str">
        <f>IFERROR(IF(H46="Nein",VLOOKUP(H45,'1 - Strom Erdgas Wärme 2021'!H:AB,20,FALSE)/12,""),"")</f>
        <v/>
      </c>
      <c r="K49" s="119" t="str">
        <f>IFERROR(IF(H46="Nein",VLOOKUP(H45,'1 - Strom Erdgas Wärme 2021'!H:AC,20,FALSE)/12,""),"")</f>
        <v/>
      </c>
      <c r="L49" s="48" t="s">
        <v>5</v>
      </c>
      <c r="M49" s="76" t="str">
        <f>IFERROR(IF(H46="Nein","Vorbefüllte Verbrauchswerte wurden aliquot (d.h. 1/12) aus dem Jahr 2021 übernommen.","Bitte ergänzen Sie die monatlichen Verbrauchswerte gem. Lastprofilzähler"),"")</f>
        <v>Bitte ergänzen Sie die monatlichen Verbrauchswerte gem. Lastprofilzähler</v>
      </c>
      <c r="N49" s="77"/>
      <c r="O49" s="77"/>
      <c r="P49" s="77"/>
      <c r="Q49" s="77"/>
      <c r="R49" s="77"/>
      <c r="S49" s="77"/>
    </row>
    <row r="50" spans="1:21" x14ac:dyDescent="0.3">
      <c r="B50" s="47" t="str">
        <f>IF(H47="Wärme/Kälte","Energiemix: Anteil in % der aus Strom oder Erdgas erzeugten Wärme/Kälte","")</f>
        <v/>
      </c>
      <c r="C50" s="46"/>
      <c r="D50" s="46"/>
      <c r="E50" s="46"/>
      <c r="F50" s="74">
        <f>IFERROR(SUMPRODUCT(I50:K50,I49:K49),"")</f>
        <v>0</v>
      </c>
      <c r="G50" s="74"/>
      <c r="H50" s="46"/>
      <c r="I50" s="120"/>
      <c r="J50" s="121"/>
      <c r="K50" s="121"/>
      <c r="L50" s="48" t="str">
        <f>IF(H47="Wärme/Kälte","i","")</f>
        <v/>
      </c>
      <c r="M50" s="47" t="str">
        <f>IF(H47="Wärme/Kälte","Bitte geben Sie den Anteil in % (von 0 bis 100, ohne Prozentzeichen) der  direkt aus Strom oder Erdgas erzeugten Wärme/Kälte.","")</f>
        <v/>
      </c>
      <c r="N50" s="46"/>
      <c r="O50" s="46"/>
      <c r="P50" s="46"/>
      <c r="Q50" s="46"/>
      <c r="R50" s="46"/>
      <c r="S50" s="46"/>
      <c r="T50" s="49"/>
      <c r="U50" s="49"/>
    </row>
    <row r="51" spans="1:21" x14ac:dyDescent="0.3">
      <c r="B51" s="46"/>
      <c r="C51" s="46"/>
      <c r="D51" s="46"/>
      <c r="E51" s="46"/>
      <c r="F51" s="46"/>
      <c r="G51" s="46"/>
      <c r="H51" s="46"/>
      <c r="I51" s="98"/>
      <c r="J51" s="46"/>
      <c r="K51" s="46"/>
      <c r="L51" s="48"/>
      <c r="M51" s="47"/>
      <c r="N51" s="46"/>
      <c r="O51" s="46"/>
      <c r="P51" s="46"/>
      <c r="Q51" s="46"/>
      <c r="R51" s="46"/>
      <c r="S51" s="46"/>
      <c r="T51" s="49"/>
      <c r="U51" s="49"/>
    </row>
    <row r="52" spans="1:21" s="49" customFormat="1" ht="18" thickBot="1" x14ac:dyDescent="0.5">
      <c r="A52" s="37"/>
      <c r="B52" s="56" t="s">
        <v>10</v>
      </c>
      <c r="C52" s="47"/>
      <c r="D52" s="47"/>
      <c r="E52" s="47"/>
      <c r="F52" s="47"/>
      <c r="G52" s="47"/>
      <c r="H52" s="47"/>
      <c r="I52" s="68">
        <v>44835</v>
      </c>
      <c r="J52" s="68">
        <v>44866</v>
      </c>
      <c r="K52" s="68">
        <v>44896</v>
      </c>
      <c r="L52" s="47"/>
      <c r="M52" s="69"/>
      <c r="N52" s="69"/>
      <c r="O52" s="69"/>
      <c r="P52" s="69"/>
      <c r="Q52" s="69"/>
      <c r="R52" s="69"/>
      <c r="S52" s="47"/>
    </row>
    <row r="53" spans="1:21" s="49" customFormat="1" ht="15" thickBot="1" x14ac:dyDescent="0.35">
      <c r="A53" s="37"/>
      <c r="B53" s="47" t="s">
        <v>28</v>
      </c>
      <c r="C53" s="47"/>
      <c r="D53" s="47"/>
      <c r="E53" s="47"/>
      <c r="F53" s="47"/>
      <c r="G53" s="47"/>
      <c r="H53" s="117"/>
      <c r="I53" s="70"/>
      <c r="J53" s="71"/>
      <c r="K53" s="71"/>
      <c r="L53" s="48" t="s">
        <v>5</v>
      </c>
      <c r="M53" s="47" t="s">
        <v>29</v>
      </c>
      <c r="N53" s="69"/>
      <c r="O53" s="69"/>
      <c r="P53" s="69"/>
      <c r="Q53" s="69"/>
      <c r="R53" s="69"/>
      <c r="S53" s="47"/>
    </row>
    <row r="54" spans="1:21" s="49" customFormat="1" ht="15" thickBot="1" x14ac:dyDescent="0.35">
      <c r="A54" s="37"/>
      <c r="B54" s="47" t="s">
        <v>13</v>
      </c>
      <c r="C54" s="47"/>
      <c r="D54" s="47"/>
      <c r="E54" s="47"/>
      <c r="F54" s="47"/>
      <c r="G54" s="47"/>
      <c r="H54" s="138">
        <f>IFERROR(VLOOKUP(H53,'1 - Strom Erdgas Wärme 2021'!H:AA,17,FALSE),"")</f>
        <v>0</v>
      </c>
      <c r="I54" s="70"/>
      <c r="J54" s="71"/>
      <c r="K54" s="71"/>
      <c r="L54" s="48"/>
      <c r="M54" s="47"/>
      <c r="N54" s="69"/>
      <c r="O54" s="69"/>
      <c r="P54" s="69"/>
      <c r="Q54" s="69"/>
      <c r="R54" s="69"/>
      <c r="S54" s="47"/>
    </row>
    <row r="55" spans="1:21" s="49" customFormat="1" ht="15" thickBot="1" x14ac:dyDescent="0.35">
      <c r="A55" s="37"/>
      <c r="B55" s="47" t="s">
        <v>16</v>
      </c>
      <c r="C55" s="47"/>
      <c r="D55" s="47"/>
      <c r="E55" s="47"/>
      <c r="F55" s="47"/>
      <c r="G55" s="47"/>
      <c r="H55" s="139"/>
      <c r="I55" s="72"/>
      <c r="J55" s="73"/>
      <c r="K55" s="73"/>
      <c r="L55" s="48" t="s">
        <v>5</v>
      </c>
      <c r="M55" s="47" t="s">
        <v>17</v>
      </c>
      <c r="N55" s="69"/>
      <c r="O55" s="69"/>
      <c r="P55" s="69"/>
      <c r="Q55" s="69"/>
      <c r="R55" s="69"/>
      <c r="S55" s="47"/>
    </row>
    <row r="56" spans="1:21" s="49" customFormat="1" ht="16.8" thickBot="1" x14ac:dyDescent="0.45">
      <c r="A56" s="37"/>
      <c r="B56" s="47" t="str">
        <f>IF(H55="Erdgas","Arbeitspreis pro kWh Erdgas in EUR",IF(H55="Strom","Arbeitspreis pro kWh Strom in EUR",IF(H55="Wärme/Kälte","Arbeitspreis pro kWh Wärme-/Kälteverbrauch in EUR","Bitte Energieart auswählen!")))</f>
        <v>Bitte Energieart auswählen!</v>
      </c>
      <c r="C56" s="47"/>
      <c r="D56" s="47"/>
      <c r="E56" s="47"/>
      <c r="F56" s="47"/>
      <c r="G56" s="74">
        <f>IFERROR(SUMPRODUCT(I56:K56,I57:K57),"")</f>
        <v>0</v>
      </c>
      <c r="H56" s="47"/>
      <c r="I56" s="118"/>
      <c r="J56" s="118"/>
      <c r="K56" s="118"/>
      <c r="L56" s="48" t="s">
        <v>5</v>
      </c>
      <c r="M56" s="47" t="str">
        <f>IF(H55="Erdgas","Erdgaskosten exkl. Steuern, Abgaben, Netzentgelte, etc.",IF(H55="Strom","Stromkosten exkl. Steuern, Abgaben, Netzentgelte, etc.",IF(H55="Wärme/Kälte","Wärme-/Kältekosten exkl. Steuern, Abgaben, Netzentgelte, etc.", "Bitte Energieart auswählen!")))</f>
        <v>Bitte Energieart auswählen!</v>
      </c>
      <c r="N56" s="47"/>
      <c r="O56" s="47"/>
      <c r="P56" s="75"/>
      <c r="Q56" s="61"/>
      <c r="R56" s="62"/>
      <c r="S56" s="47"/>
    </row>
    <row r="57" spans="1:21" s="49" customFormat="1" ht="15" thickBot="1" x14ac:dyDescent="0.35">
      <c r="A57" s="37"/>
      <c r="B57" s="47" t="str">
        <f>IF(AND(H55="Erdgas",H54="Nein"),"Aliquoter Erdgasverbrauch in kWh von 1. Oktober 2022 bis 31. Dezember 2022",IF(H55="Erdgas","Erdgasverbrauch in kWh von 1. Oktober 2022 bis 31. Dezember 2022",IF(AND(H55="Strom",H54="Nein"),"Aliquoter Stromverbrauch in kWh von 1. Oktober 2022 bis 31. Dezember 2022",IF(H55="Strom","Stromverbrauch in kWh von 1. Oktober 2022 bis 31. Dezember 2022",IF(AND(H55="Wärme/Kälte",H54="Nein"),"Aliquoter Wärme-/Kälteverbrauch in kWh von 1. Oktober 2022 bis 31. Dezember 2022",IF(H55="Wärme/Kälte","Wärme-/Kälteverbrauch in kWh von 1. Oktober 2022 bis 31. Dezember 2022","Bitte Energieart auswählen!"))))))</f>
        <v>Bitte Energieart auswählen!</v>
      </c>
      <c r="C57" s="47"/>
      <c r="D57" s="47"/>
      <c r="E57" s="47"/>
      <c r="F57" s="47"/>
      <c r="G57" s="47"/>
      <c r="H57" s="59">
        <f>SUM(I57:K57)</f>
        <v>0</v>
      </c>
      <c r="I57" s="119" t="str">
        <f>IFERROR(IF(H54="Nein",VLOOKUP(H53,'1 - Strom Erdgas Wärme 2021'!H:AA,20,FALSE)/12,""),"")</f>
        <v/>
      </c>
      <c r="J57" s="119" t="str">
        <f>IFERROR(IF(H54="Nein",VLOOKUP(H53,'1 - Strom Erdgas Wärme 2021'!H:AB,20,FALSE)/12,""),"")</f>
        <v/>
      </c>
      <c r="K57" s="119" t="str">
        <f>IFERROR(IF(H54="Nein",VLOOKUP(H53,'1 - Strom Erdgas Wärme 2021'!H:AC,20,FALSE)/12,""),"")</f>
        <v/>
      </c>
      <c r="L57" s="48" t="s">
        <v>5</v>
      </c>
      <c r="M57" s="76" t="str">
        <f>IFERROR(IF(H54="Nein","Vorbefüllte Verbrauchswerte wurden aliquot (d.h. 1/12) aus dem Jahr 2021 übernommen.","Bitte ergänzen Sie die monatlichen Verbrauchswerte gem. Lastprofilzähler"),"")</f>
        <v>Bitte ergänzen Sie die monatlichen Verbrauchswerte gem. Lastprofilzähler</v>
      </c>
      <c r="N57" s="77"/>
      <c r="O57" s="77"/>
      <c r="P57" s="77"/>
      <c r="Q57" s="77"/>
      <c r="R57" s="77"/>
      <c r="S57" s="77"/>
    </row>
    <row r="58" spans="1:21" x14ac:dyDescent="0.3">
      <c r="B58" s="47" t="str">
        <f>IF(H55="Wärme/Kälte","Energiemix: Anteil in % der aus Strom oder Erdgas erzeugten Wärme/Kälte","")</f>
        <v/>
      </c>
      <c r="C58" s="46"/>
      <c r="D58" s="46"/>
      <c r="E58" s="46"/>
      <c r="F58" s="74">
        <f>IFERROR(SUMPRODUCT(I58:K58,I57:K57),"")</f>
        <v>0</v>
      </c>
      <c r="G58" s="74"/>
      <c r="H58" s="46"/>
      <c r="I58" s="120"/>
      <c r="J58" s="121"/>
      <c r="K58" s="121"/>
      <c r="L58" s="48" t="str">
        <f>IF(H55="Wärme/Kälte","i","")</f>
        <v/>
      </c>
      <c r="M58" s="47" t="str">
        <f>IF(H55="Wärme/Kälte","Bitte geben Sie den Anteil in % (von 0 bis 100, ohne Prozentzeichen) der  direkt aus Strom oder Erdgas erzeugten Wärme/Kälte.","")</f>
        <v/>
      </c>
      <c r="N58" s="46"/>
      <c r="O58" s="46"/>
      <c r="P58" s="46"/>
      <c r="Q58" s="46"/>
      <c r="R58" s="46"/>
      <c r="S58" s="46"/>
      <c r="T58" s="49"/>
      <c r="U58" s="49"/>
    </row>
    <row r="59" spans="1:21" x14ac:dyDescent="0.3">
      <c r="B59" s="46"/>
      <c r="C59" s="46"/>
      <c r="D59" s="46"/>
      <c r="E59" s="46"/>
      <c r="F59" s="46"/>
      <c r="G59" s="46"/>
      <c r="H59" s="46"/>
      <c r="I59" s="98"/>
      <c r="J59" s="46"/>
      <c r="K59" s="46"/>
      <c r="L59" s="48"/>
      <c r="M59" s="47"/>
      <c r="N59" s="46"/>
      <c r="O59" s="46"/>
      <c r="P59" s="46"/>
      <c r="Q59" s="46"/>
      <c r="R59" s="46"/>
      <c r="S59" s="46"/>
      <c r="T59" s="49"/>
      <c r="U59" s="49"/>
    </row>
    <row r="60" spans="1:21" s="49" customFormat="1" ht="18" thickBot="1" x14ac:dyDescent="0.5">
      <c r="A60" s="37"/>
      <c r="B60" s="56" t="s">
        <v>10</v>
      </c>
      <c r="C60" s="47"/>
      <c r="D60" s="47"/>
      <c r="E60" s="47"/>
      <c r="F60" s="47"/>
      <c r="G60" s="47"/>
      <c r="H60" s="47"/>
      <c r="I60" s="68">
        <v>44835</v>
      </c>
      <c r="J60" s="68">
        <v>44866</v>
      </c>
      <c r="K60" s="68">
        <v>44896</v>
      </c>
      <c r="L60" s="47"/>
      <c r="M60" s="69"/>
      <c r="N60" s="69"/>
      <c r="O60" s="69"/>
      <c r="P60" s="69"/>
      <c r="Q60" s="69"/>
      <c r="R60" s="69"/>
      <c r="S60" s="47"/>
    </row>
    <row r="61" spans="1:21" s="49" customFormat="1" ht="15" thickBot="1" x14ac:dyDescent="0.35">
      <c r="A61" s="37"/>
      <c r="B61" s="47" t="s">
        <v>28</v>
      </c>
      <c r="C61" s="47"/>
      <c r="D61" s="47"/>
      <c r="E61" s="47"/>
      <c r="F61" s="47"/>
      <c r="G61" s="47"/>
      <c r="H61" s="117"/>
      <c r="I61" s="70"/>
      <c r="J61" s="71"/>
      <c r="K61" s="71"/>
      <c r="L61" s="48" t="s">
        <v>5</v>
      </c>
      <c r="M61" s="47" t="s">
        <v>29</v>
      </c>
      <c r="N61" s="69"/>
      <c r="O61" s="69"/>
      <c r="P61" s="69"/>
      <c r="Q61" s="69"/>
      <c r="R61" s="69"/>
      <c r="S61" s="47"/>
    </row>
    <row r="62" spans="1:21" s="49" customFormat="1" ht="15" thickBot="1" x14ac:dyDescent="0.35">
      <c r="A62" s="37"/>
      <c r="B62" s="47" t="s">
        <v>13</v>
      </c>
      <c r="C62" s="47"/>
      <c r="D62" s="47"/>
      <c r="E62" s="47"/>
      <c r="F62" s="47"/>
      <c r="G62" s="47"/>
      <c r="H62" s="138">
        <f>IFERROR(VLOOKUP(H61,'1 - Strom Erdgas Wärme 2021'!H:AA,17,FALSE),"")</f>
        <v>0</v>
      </c>
      <c r="I62" s="70"/>
      <c r="J62" s="71"/>
      <c r="K62" s="71"/>
      <c r="L62" s="48"/>
      <c r="M62" s="47"/>
      <c r="N62" s="69"/>
      <c r="O62" s="69"/>
      <c r="P62" s="69"/>
      <c r="Q62" s="69"/>
      <c r="R62" s="69"/>
      <c r="S62" s="47"/>
    </row>
    <row r="63" spans="1:21" s="49" customFormat="1" ht="15" thickBot="1" x14ac:dyDescent="0.35">
      <c r="A63" s="37"/>
      <c r="B63" s="47" t="s">
        <v>16</v>
      </c>
      <c r="C63" s="47"/>
      <c r="D63" s="47"/>
      <c r="E63" s="47"/>
      <c r="F63" s="47"/>
      <c r="G63" s="47"/>
      <c r="H63" s="139"/>
      <c r="I63" s="72"/>
      <c r="J63" s="73"/>
      <c r="K63" s="73"/>
      <c r="L63" s="48" t="s">
        <v>5</v>
      </c>
      <c r="M63" s="47" t="s">
        <v>17</v>
      </c>
      <c r="N63" s="69"/>
      <c r="O63" s="69"/>
      <c r="P63" s="69"/>
      <c r="Q63" s="69"/>
      <c r="R63" s="69"/>
      <c r="S63" s="47"/>
    </row>
    <row r="64" spans="1:21" s="49" customFormat="1" ht="16.8" thickBot="1" x14ac:dyDescent="0.45">
      <c r="A64" s="37"/>
      <c r="B64" s="47" t="str">
        <f>IF(H63="Erdgas","Arbeitspreis pro kWh Erdgas in EUR",IF(H63="Strom","Arbeitspreis pro kWh Strom in EUR",IF(H63="Wärme/Kälte","Arbeitspreis pro kWh Wärme-/Kälteverbrauch in EUR","Bitte Energieart auswählen!")))</f>
        <v>Bitte Energieart auswählen!</v>
      </c>
      <c r="C64" s="47"/>
      <c r="D64" s="47"/>
      <c r="E64" s="47"/>
      <c r="F64" s="47"/>
      <c r="G64" s="74">
        <f>IFERROR(SUMPRODUCT(I64:K64,I65:K65),"")</f>
        <v>0</v>
      </c>
      <c r="H64" s="47"/>
      <c r="I64" s="118"/>
      <c r="J64" s="118"/>
      <c r="K64" s="118"/>
      <c r="L64" s="48" t="s">
        <v>5</v>
      </c>
      <c r="M64" s="47" t="str">
        <f>IF(H63="Erdgas","Erdgaskosten exkl. Steuern, Abgaben, Netzentgelte, etc.",IF(H63="Strom","Stromkosten exkl. Steuern, Abgaben, Netzentgelte, etc.",IF(H63="Wärme/Kälte","Wärme-/Kältekosten exkl. Steuern, Abgaben, Netzentgelte, etc.", "Bitte Energieart auswählen!")))</f>
        <v>Bitte Energieart auswählen!</v>
      </c>
      <c r="N64" s="47"/>
      <c r="O64" s="47"/>
      <c r="P64" s="75"/>
      <c r="Q64" s="61"/>
      <c r="R64" s="62"/>
      <c r="S64" s="47"/>
    </row>
    <row r="65" spans="1:29" s="49" customFormat="1" ht="15" thickBot="1" x14ac:dyDescent="0.35">
      <c r="A65" s="37"/>
      <c r="B65" s="47" t="str">
        <f>IF(AND(H63="Erdgas",H62="Nein"),"Aliquoter Erdgasverbrauch in kWh von 1. Oktober 2022 bis 31. Dezember 2022",IF(H63="Erdgas","Erdgasverbrauch in kWh von 1. Oktober 2022 bis 31. Dezember 2022",IF(AND(H63="Strom",H62="Nein"),"Aliquoter Stromverbrauch in kWh von 1. Oktober 2022 bis 31. Dezember 2022",IF(H63="Strom","Stromverbrauch in kWh von 1. Oktober 2022 bis 31. Dezember 2022",IF(AND(H63="Wärme/Kälte",H62="Nein"),"Aliquoter Wärme-/Kälteverbrauch in kWh von 1. Oktober 2022 bis 31. Dezember 2022",IF(H63="Wärme/Kälte","Wärme-/Kälteverbrauch in kWh von 1. Oktober 2022 bis 31. Dezember 2022","Bitte Energieart auswählen!"))))))</f>
        <v>Bitte Energieart auswählen!</v>
      </c>
      <c r="C65" s="47"/>
      <c r="D65" s="47"/>
      <c r="E65" s="47"/>
      <c r="F65" s="47"/>
      <c r="G65" s="47"/>
      <c r="H65" s="59">
        <f>SUM(I65:K65)</f>
        <v>0</v>
      </c>
      <c r="I65" s="119" t="str">
        <f>IFERROR(IF(H62="Nein",VLOOKUP(H61,'1 - Strom Erdgas Wärme 2021'!H:AA,20,FALSE)/12,""),"")</f>
        <v/>
      </c>
      <c r="J65" s="119" t="str">
        <f>IFERROR(IF(H62="Nein",VLOOKUP(H61,'1 - Strom Erdgas Wärme 2021'!H:AB,20,FALSE)/12,""),"")</f>
        <v/>
      </c>
      <c r="K65" s="119" t="str">
        <f>IFERROR(IF(H62="Nein",VLOOKUP(H61,'1 - Strom Erdgas Wärme 2021'!H:AC,20,FALSE)/12,""),"")</f>
        <v/>
      </c>
      <c r="L65" s="48" t="s">
        <v>5</v>
      </c>
      <c r="M65" s="76" t="str">
        <f>IFERROR(IF(H62="Nein","Vorbefüllte Verbrauchswerte wurden aliquot (d.h. 1/12) aus dem Jahr 2021 übernommen.","Bitte ergänzen Sie die monatlichen Verbrauchswerte gem. Lastprofilzähler"),"")</f>
        <v>Bitte ergänzen Sie die monatlichen Verbrauchswerte gem. Lastprofilzähler</v>
      </c>
      <c r="N65" s="77"/>
      <c r="O65" s="77"/>
      <c r="P65" s="77"/>
      <c r="Q65" s="77"/>
      <c r="R65" s="77"/>
      <c r="S65" s="77"/>
    </row>
    <row r="66" spans="1:29" x14ac:dyDescent="0.3">
      <c r="B66" s="47" t="str">
        <f>IF(H63="Wärme/Kälte","Energiemix: Anteil in % der aus Strom oder Erdgas erzeugten Wärme/Kälte","")</f>
        <v/>
      </c>
      <c r="C66" s="46"/>
      <c r="D66" s="46"/>
      <c r="E66" s="46"/>
      <c r="F66" s="74">
        <f>IFERROR(SUMPRODUCT(I66:K66,I65:K65),"")</f>
        <v>0</v>
      </c>
      <c r="G66" s="74"/>
      <c r="H66" s="46"/>
      <c r="I66" s="120"/>
      <c r="J66" s="121"/>
      <c r="K66" s="121"/>
      <c r="L66" s="48" t="str">
        <f>IF(H63="Wärme/Kälte","i","")</f>
        <v/>
      </c>
      <c r="M66" s="47" t="str">
        <f>IF(H63="Wärme/Kälte","Bitte geben Sie den Anteil in % (von 0 bis 100, ohne Prozentzeichen) der  direkt aus Strom oder Erdgas erzeugten Wärme/Kälte.","")</f>
        <v/>
      </c>
      <c r="N66" s="46"/>
      <c r="O66" s="46"/>
      <c r="P66" s="46"/>
      <c r="Q66" s="46"/>
      <c r="R66" s="46"/>
      <c r="S66" s="46"/>
      <c r="T66" s="49"/>
      <c r="U66" s="49"/>
    </row>
    <row r="67" spans="1:29" x14ac:dyDescent="0.3">
      <c r="B67" s="46"/>
      <c r="C67" s="46"/>
      <c r="D67" s="46"/>
      <c r="E67" s="46"/>
      <c r="F67" s="46"/>
      <c r="G67" s="46"/>
      <c r="H67" s="46"/>
      <c r="I67" s="98"/>
      <c r="J67" s="46"/>
      <c r="K67" s="46"/>
      <c r="L67" s="48"/>
      <c r="M67" s="47"/>
      <c r="N67" s="46"/>
      <c r="O67" s="46"/>
      <c r="P67" s="46"/>
      <c r="Q67" s="46"/>
      <c r="R67" s="46"/>
      <c r="S67" s="46"/>
      <c r="T67" s="49"/>
      <c r="U67" s="49"/>
    </row>
    <row r="68" spans="1:29" s="49" customFormat="1" ht="18" thickBot="1" x14ac:dyDescent="0.5">
      <c r="A68" s="37"/>
      <c r="B68" s="56" t="s">
        <v>10</v>
      </c>
      <c r="C68" s="47"/>
      <c r="D68" s="47"/>
      <c r="E68" s="47"/>
      <c r="F68" s="47"/>
      <c r="G68" s="47"/>
      <c r="H68" s="47"/>
      <c r="I68" s="68">
        <v>44835</v>
      </c>
      <c r="J68" s="68">
        <v>44866</v>
      </c>
      <c r="K68" s="68">
        <v>44896</v>
      </c>
      <c r="L68" s="47"/>
      <c r="M68" s="69"/>
      <c r="N68" s="69"/>
      <c r="O68" s="69"/>
      <c r="P68" s="69"/>
      <c r="Q68" s="69"/>
      <c r="R68" s="69"/>
      <c r="S68" s="47"/>
    </row>
    <row r="69" spans="1:29" s="49" customFormat="1" ht="15" thickBot="1" x14ac:dyDescent="0.35">
      <c r="A69" s="37"/>
      <c r="B69" s="47" t="s">
        <v>28</v>
      </c>
      <c r="C69" s="47"/>
      <c r="D69" s="47"/>
      <c r="E69" s="47"/>
      <c r="F69" s="47"/>
      <c r="G69" s="47"/>
      <c r="H69" s="117"/>
      <c r="I69" s="70"/>
      <c r="J69" s="71"/>
      <c r="K69" s="71"/>
      <c r="L69" s="48" t="s">
        <v>5</v>
      </c>
      <c r="M69" s="47" t="s">
        <v>29</v>
      </c>
      <c r="N69" s="69"/>
      <c r="O69" s="69"/>
      <c r="P69" s="69"/>
      <c r="Q69" s="69"/>
      <c r="R69" s="69"/>
      <c r="S69" s="47"/>
    </row>
    <row r="70" spans="1:29" s="49" customFormat="1" ht="15" thickBot="1" x14ac:dyDescent="0.35">
      <c r="A70" s="37"/>
      <c r="B70" s="47" t="s">
        <v>13</v>
      </c>
      <c r="C70" s="47"/>
      <c r="D70" s="47"/>
      <c r="E70" s="47"/>
      <c r="F70" s="47"/>
      <c r="G70" s="47"/>
      <c r="H70" s="138">
        <f>IFERROR(VLOOKUP(H69,'1 - Strom Erdgas Wärme 2021'!H:AA,17,FALSE),"")</f>
        <v>0</v>
      </c>
      <c r="I70" s="70"/>
      <c r="J70" s="71"/>
      <c r="K70" s="71"/>
      <c r="L70" s="48"/>
      <c r="M70" s="47"/>
      <c r="N70" s="69"/>
      <c r="O70" s="69"/>
      <c r="P70" s="69"/>
      <c r="Q70" s="69"/>
      <c r="R70" s="69"/>
      <c r="S70" s="47"/>
    </row>
    <row r="71" spans="1:29" s="49" customFormat="1" ht="15" thickBot="1" x14ac:dyDescent="0.35">
      <c r="A71" s="37"/>
      <c r="B71" s="47" t="s">
        <v>16</v>
      </c>
      <c r="C71" s="47"/>
      <c r="D71" s="47"/>
      <c r="E71" s="47"/>
      <c r="F71" s="47"/>
      <c r="G71" s="47"/>
      <c r="H71" s="139"/>
      <c r="I71" s="72"/>
      <c r="J71" s="73"/>
      <c r="K71" s="73"/>
      <c r="L71" s="48" t="s">
        <v>5</v>
      </c>
      <c r="M71" s="47" t="s">
        <v>17</v>
      </c>
      <c r="N71" s="69"/>
      <c r="O71" s="69"/>
      <c r="P71" s="69"/>
      <c r="Q71" s="69"/>
      <c r="R71" s="69"/>
      <c r="S71" s="47"/>
    </row>
    <row r="72" spans="1:29" s="49" customFormat="1" ht="16.8" thickBot="1" x14ac:dyDescent="0.45">
      <c r="A72" s="37"/>
      <c r="B72" s="47" t="str">
        <f>IF(H71="Erdgas","Arbeitspreis pro kWh Erdgas in EUR",IF(H71="Strom","Arbeitspreis pro kWh Strom in EUR",IF(H71="Wärme/Kälte","Arbeitspreis pro kWh Wärme-/Kälteverbrauch in EUR","Bitte Energieart auswählen!")))</f>
        <v>Bitte Energieart auswählen!</v>
      </c>
      <c r="C72" s="47"/>
      <c r="D72" s="47"/>
      <c r="E72" s="47"/>
      <c r="F72" s="47"/>
      <c r="G72" s="74">
        <f>IFERROR(SUMPRODUCT(I72:K72,I73:K73),"")</f>
        <v>0</v>
      </c>
      <c r="H72" s="47"/>
      <c r="I72" s="118"/>
      <c r="J72" s="118"/>
      <c r="K72" s="118"/>
      <c r="L72" s="48" t="s">
        <v>5</v>
      </c>
      <c r="M72" s="47" t="str">
        <f>IF(H71="Erdgas","Erdgaskosten exkl. Steuern, Abgaben, Netzentgelte, etc.",IF(H71="Strom","Stromkosten exkl. Steuern, Abgaben, Netzentgelte, etc.",IF(H71="Wärme/Kälte","Wärme-/Kältekosten exkl. Steuern, Abgaben, Netzentgelte, etc.", "Bitte Energieart auswählen!")))</f>
        <v>Bitte Energieart auswählen!</v>
      </c>
      <c r="N72" s="47"/>
      <c r="O72" s="47"/>
      <c r="P72" s="75"/>
      <c r="Q72" s="61"/>
      <c r="R72" s="62"/>
      <c r="S72" s="47"/>
    </row>
    <row r="73" spans="1:29" s="49" customFormat="1" ht="15" thickBot="1" x14ac:dyDescent="0.35">
      <c r="A73" s="37"/>
      <c r="B73" s="47" t="str">
        <f>IF(AND(H71="Erdgas",H70="Nein"),"Aliquoter Erdgasverbrauch in kWh von 1. Oktober 2022 bis 31. Dezember 2022",IF(H71="Erdgas","Erdgasverbrauch in kWh von 1. Oktober 2022 bis 31. Dezember 2022",IF(AND(H71="Strom",H70="Nein"),"Aliquoter Stromverbrauch in kWh von 1. Oktober 2022 bis 31. Dezember 2022",IF(H71="Strom","Stromverbrauch in kWh von 1. Oktober 2022 bis 31. Dezember 2022",IF(AND(H71="Wärme/Kälte",H70="Nein"),"Aliquoter Wärme-/Kälteverbrauch in kWh von 1. Oktober 2022 bis 31. Dezember 2022",IF(H71="Wärme/Kälte","Wärme-/Kälteverbrauch in kWh von 1. Oktober 2022 bis 31. Dezember 2022","Bitte Energieart auswählen!"))))))</f>
        <v>Bitte Energieart auswählen!</v>
      </c>
      <c r="C73" s="47"/>
      <c r="D73" s="47"/>
      <c r="E73" s="47"/>
      <c r="F73" s="47"/>
      <c r="G73" s="47"/>
      <c r="H73" s="59">
        <f>SUM(I73:K73)</f>
        <v>0</v>
      </c>
      <c r="I73" s="119" t="str">
        <f>IFERROR(IF(H70="Nein",VLOOKUP(H69,'1 - Strom Erdgas Wärme 2021'!H:AA,20,FALSE)/12,""),"")</f>
        <v/>
      </c>
      <c r="J73" s="119" t="str">
        <f>IFERROR(IF(H70="Nein",VLOOKUP(H69,'1 - Strom Erdgas Wärme 2021'!H:AB,20,FALSE)/12,""),"")</f>
        <v/>
      </c>
      <c r="K73" s="119" t="str">
        <f>IFERROR(IF(H70="Nein",VLOOKUP(H69,'1 - Strom Erdgas Wärme 2021'!H:AC,20,FALSE)/12,""),"")</f>
        <v/>
      </c>
      <c r="L73" s="48" t="s">
        <v>5</v>
      </c>
      <c r="M73" s="76" t="str">
        <f>IFERROR(IF(H70="Nein","Vorbefüllte Verbrauchswerte wurden aliquot (d.h. 1/12) aus dem Jahr 2021 übernommen.","Bitte ergänzen Sie die monatlichen Verbrauchswerte gem. Lastprofilzähler"),"")</f>
        <v>Bitte ergänzen Sie die monatlichen Verbrauchswerte gem. Lastprofilzähler</v>
      </c>
      <c r="N73" s="77"/>
      <c r="O73" s="77"/>
      <c r="P73" s="77"/>
      <c r="Q73" s="77"/>
      <c r="R73" s="77"/>
      <c r="S73" s="77"/>
    </row>
    <row r="74" spans="1:29" x14ac:dyDescent="0.3">
      <c r="B74" s="47" t="str">
        <f>IF(H71="Wärme/Kälte","Energiemix: Anteil in % der aus Strom oder Erdgas erzeugten Wärme/Kälte","")</f>
        <v/>
      </c>
      <c r="C74" s="46"/>
      <c r="D74" s="46"/>
      <c r="E74" s="46"/>
      <c r="F74" s="74">
        <f>IFERROR(SUMPRODUCT(I74:K74,I73:K73),"")</f>
        <v>0</v>
      </c>
      <c r="G74" s="74"/>
      <c r="H74" s="46"/>
      <c r="I74" s="120"/>
      <c r="J74" s="121"/>
      <c r="K74" s="121"/>
      <c r="L74" s="48" t="str">
        <f>IF(H71="Wärme/Kälte","i","")</f>
        <v/>
      </c>
      <c r="M74" s="47" t="str">
        <f>IF(H71="Wärme/Kälte","Bitte geben Sie den Anteil in % (von 0 bis 100, ohne Prozentzeichen) der  direkt aus Strom oder Erdgas erzeugten Wärme/Kälte.","")</f>
        <v/>
      </c>
      <c r="N74" s="46"/>
      <c r="O74" s="46"/>
      <c r="P74" s="46"/>
      <c r="Q74" s="46"/>
      <c r="R74" s="46"/>
      <c r="S74" s="46"/>
      <c r="T74" s="49"/>
      <c r="U74" s="49"/>
      <c r="AC74" s="116"/>
    </row>
    <row r="75" spans="1:29" x14ac:dyDescent="0.3">
      <c r="B75" s="46"/>
      <c r="C75" s="46"/>
      <c r="D75" s="46"/>
      <c r="E75" s="46"/>
      <c r="F75" s="46"/>
      <c r="G75" s="46"/>
      <c r="H75" s="46"/>
      <c r="I75" s="98"/>
      <c r="J75" s="46"/>
      <c r="K75" s="46"/>
      <c r="L75" s="48"/>
      <c r="M75" s="47"/>
      <c r="N75" s="46"/>
      <c r="O75" s="46"/>
      <c r="P75" s="46"/>
      <c r="Q75" s="46"/>
      <c r="R75" s="46"/>
      <c r="S75" s="46"/>
      <c r="T75" s="49"/>
      <c r="U75" s="49"/>
    </row>
    <row r="76" spans="1:29" s="49" customFormat="1" ht="18" thickBot="1" x14ac:dyDescent="0.5">
      <c r="A76" s="37"/>
      <c r="B76" s="56" t="s">
        <v>10</v>
      </c>
      <c r="C76" s="47"/>
      <c r="D76" s="47"/>
      <c r="E76" s="47"/>
      <c r="F76" s="47"/>
      <c r="G76" s="47"/>
      <c r="H76" s="47"/>
      <c r="I76" s="68">
        <v>44835</v>
      </c>
      <c r="J76" s="68">
        <v>44866</v>
      </c>
      <c r="K76" s="68">
        <v>44896</v>
      </c>
      <c r="L76" s="47"/>
      <c r="M76" s="69"/>
      <c r="N76" s="69"/>
      <c r="O76" s="69"/>
      <c r="P76" s="69"/>
      <c r="Q76" s="69"/>
      <c r="R76" s="69"/>
      <c r="S76" s="47"/>
    </row>
    <row r="77" spans="1:29" s="49" customFormat="1" ht="15" thickBot="1" x14ac:dyDescent="0.35">
      <c r="A77" s="37"/>
      <c r="B77" s="47" t="s">
        <v>28</v>
      </c>
      <c r="C77" s="47"/>
      <c r="D77" s="47"/>
      <c r="E77" s="47"/>
      <c r="F77" s="47"/>
      <c r="G77" s="47"/>
      <c r="H77" s="117"/>
      <c r="I77" s="70"/>
      <c r="J77" s="71"/>
      <c r="K77" s="71"/>
      <c r="L77" s="48" t="s">
        <v>5</v>
      </c>
      <c r="M77" s="47" t="s">
        <v>29</v>
      </c>
      <c r="N77" s="69"/>
      <c r="O77" s="69"/>
      <c r="P77" s="69"/>
      <c r="Q77" s="69"/>
      <c r="R77" s="69"/>
      <c r="S77" s="47"/>
    </row>
    <row r="78" spans="1:29" s="49" customFormat="1" ht="15" thickBot="1" x14ac:dyDescent="0.35">
      <c r="A78" s="37"/>
      <c r="B78" s="47" t="s">
        <v>13</v>
      </c>
      <c r="C78" s="47"/>
      <c r="D78" s="47"/>
      <c r="E78" s="47"/>
      <c r="F78" s="47"/>
      <c r="G78" s="47"/>
      <c r="H78" s="138">
        <f>IFERROR(VLOOKUP(H77,'1 - Strom Erdgas Wärme 2021'!H:AA,17,FALSE),"")</f>
        <v>0</v>
      </c>
      <c r="I78" s="70"/>
      <c r="J78" s="71"/>
      <c r="K78" s="71"/>
      <c r="L78" s="48"/>
      <c r="M78" s="47"/>
      <c r="N78" s="69"/>
      <c r="O78" s="69"/>
      <c r="P78" s="69"/>
      <c r="Q78" s="69"/>
      <c r="R78" s="69"/>
      <c r="S78" s="47"/>
    </row>
    <row r="79" spans="1:29" s="49" customFormat="1" ht="15" thickBot="1" x14ac:dyDescent="0.35">
      <c r="A79" s="37"/>
      <c r="B79" s="47" t="s">
        <v>16</v>
      </c>
      <c r="C79" s="47"/>
      <c r="D79" s="47"/>
      <c r="E79" s="47"/>
      <c r="F79" s="47"/>
      <c r="G79" s="47"/>
      <c r="H79" s="139"/>
      <c r="I79" s="72"/>
      <c r="J79" s="73"/>
      <c r="K79" s="73"/>
      <c r="L79" s="48" t="s">
        <v>5</v>
      </c>
      <c r="M79" s="47" t="s">
        <v>17</v>
      </c>
      <c r="N79" s="69"/>
      <c r="O79" s="69"/>
      <c r="P79" s="69"/>
      <c r="Q79" s="69"/>
      <c r="R79" s="69"/>
      <c r="S79" s="47"/>
    </row>
    <row r="80" spans="1:29" s="49" customFormat="1" ht="16.8" thickBot="1" x14ac:dyDescent="0.45">
      <c r="A80" s="37"/>
      <c r="B80" s="47" t="str">
        <f>IF(H79="Erdgas","Arbeitspreis pro kWh Erdgas in EUR",IF(H79="Strom","Arbeitspreis pro kWh Strom in EUR",IF(H79="Wärme/Kälte","Arbeitspreis pro kWh Wärme-/Kälteverbrauch in EUR","Bitte Energieart auswählen!")))</f>
        <v>Bitte Energieart auswählen!</v>
      </c>
      <c r="C80" s="47"/>
      <c r="D80" s="47"/>
      <c r="E80" s="47"/>
      <c r="F80" s="47"/>
      <c r="G80" s="74">
        <f>IFERROR(SUMPRODUCT(I80:K80,I81:K81),"")</f>
        <v>0</v>
      </c>
      <c r="H80" s="47"/>
      <c r="I80" s="118"/>
      <c r="J80" s="118"/>
      <c r="K80" s="118"/>
      <c r="L80" s="48" t="s">
        <v>5</v>
      </c>
      <c r="M80" s="47" t="str">
        <f>IF(H79="Erdgas","Erdgaskosten exkl. Steuern, Abgaben, Netzentgelte, etc.",IF(H79="Strom","Stromkosten exkl. Steuern, Abgaben, Netzentgelte, etc.",IF(H79="Wärme/Kälte","Wärme-/Kältekosten exkl. Steuern, Abgaben, Netzentgelte, etc.", "Bitte Energieart auswählen!")))</f>
        <v>Bitte Energieart auswählen!</v>
      </c>
      <c r="N80" s="47"/>
      <c r="O80" s="47"/>
      <c r="P80" s="75"/>
      <c r="Q80" s="61"/>
      <c r="R80" s="62"/>
      <c r="S80" s="47"/>
    </row>
    <row r="81" spans="1:21" s="49" customFormat="1" ht="15" thickBot="1" x14ac:dyDescent="0.35">
      <c r="A81" s="37"/>
      <c r="B81" s="47" t="str">
        <f>IF(AND(H79="Erdgas",H78="Nein"),"Aliquoter Erdgasverbrauch in kWh von 1. Oktober 2022 bis 31. Dezember 2022",IF(H79="Erdgas","Erdgasverbrauch in kWh von 1. Oktober 2022 bis 31. Dezember 2022",IF(AND(H79="Strom",H78="Nein"),"Aliquoter Stromverbrauch in kWh von 1. Oktober 2022 bis 31. Dezember 2022",IF(H79="Strom","Stromverbrauch in kWh von 1. Oktober 2022 bis 31. Dezember 2022",IF(AND(H79="Wärme/Kälte",H78="Nein"),"Aliquoter Wärme-/Kälteverbrauch in kWh von 1. Oktober 2022 bis 31. Dezember 2022",IF(H79="Wärme/Kälte","Wärme-/Kälteverbrauch in kWh von 1. Oktober 2022 bis 31. Dezember 2022","Bitte Energieart auswählen!"))))))</f>
        <v>Bitte Energieart auswählen!</v>
      </c>
      <c r="C81" s="47"/>
      <c r="D81" s="47"/>
      <c r="E81" s="47"/>
      <c r="F81" s="47"/>
      <c r="G81" s="47"/>
      <c r="H81" s="59">
        <f>SUM(I81:K81)</f>
        <v>0</v>
      </c>
      <c r="I81" s="119" t="str">
        <f>IFERROR(IF(H78="Nein",VLOOKUP(H77,'1 - Strom Erdgas Wärme 2021'!H:AA,20,FALSE)/12,""),"")</f>
        <v/>
      </c>
      <c r="J81" s="119" t="str">
        <f>IFERROR(IF(H78="Nein",VLOOKUP(H77,'1 - Strom Erdgas Wärme 2021'!H:AB,20,FALSE)/12,""),"")</f>
        <v/>
      </c>
      <c r="K81" s="119" t="str">
        <f>IFERROR(IF(H78="Nein",VLOOKUP(H77,'1 - Strom Erdgas Wärme 2021'!H:AC,20,FALSE)/12,""),"")</f>
        <v/>
      </c>
      <c r="L81" s="48" t="s">
        <v>5</v>
      </c>
      <c r="M81" s="76" t="str">
        <f>IFERROR(IF(H78="Nein","Vorbefüllte Verbrauchswerte wurden aliquot (d.h. 1/12) aus dem Jahr 2021 übernommen.","Bitte ergänzen Sie die monatlichen Verbrauchswerte gem. Lastprofilzähler"),"")</f>
        <v>Bitte ergänzen Sie die monatlichen Verbrauchswerte gem. Lastprofilzähler</v>
      </c>
      <c r="N81" s="77"/>
      <c r="O81" s="77"/>
      <c r="P81" s="77"/>
      <c r="Q81" s="77"/>
      <c r="R81" s="77"/>
      <c r="S81" s="77"/>
    </row>
    <row r="82" spans="1:21" x14ac:dyDescent="0.3">
      <c r="B82" s="47" t="str">
        <f>IF(H79="Wärme/Kälte","Energiemix: Anteil in % der aus Strom oder Erdgas erzeugten Wärme/Kälte","")</f>
        <v/>
      </c>
      <c r="C82" s="46"/>
      <c r="D82" s="46"/>
      <c r="E82" s="46"/>
      <c r="F82" s="74">
        <f>IFERROR(SUMPRODUCT(I82:K82,I81:K81),"")</f>
        <v>0</v>
      </c>
      <c r="G82" s="74"/>
      <c r="H82" s="46"/>
      <c r="I82" s="120"/>
      <c r="J82" s="121"/>
      <c r="K82" s="121"/>
      <c r="L82" s="48" t="str">
        <f>IF(H79="Wärme/Kälte","i","")</f>
        <v/>
      </c>
      <c r="M82" s="47" t="str">
        <f>IF(H79="Wärme/Kälte","Bitte geben Sie den Anteil in % (von 0 bis 100, ohne Prozentzeichen) der  direkt aus Strom oder Erdgas erzeugten Wärme/Kälte.","")</f>
        <v/>
      </c>
      <c r="N82" s="46"/>
      <c r="O82" s="46"/>
      <c r="P82" s="46"/>
      <c r="Q82" s="46"/>
      <c r="R82" s="46"/>
      <c r="S82" s="46"/>
      <c r="T82" s="49"/>
      <c r="U82" s="49"/>
    </row>
    <row r="83" spans="1:21" x14ac:dyDescent="0.3">
      <c r="B83" s="46"/>
      <c r="C83" s="46"/>
      <c r="D83" s="46"/>
      <c r="E83" s="46"/>
      <c r="F83" s="46"/>
      <c r="G83" s="46"/>
      <c r="H83" s="46"/>
      <c r="I83" s="98"/>
      <c r="J83" s="46"/>
      <c r="K83" s="46"/>
      <c r="L83" s="48"/>
      <c r="M83" s="47"/>
      <c r="N83" s="46"/>
      <c r="O83" s="46"/>
      <c r="P83" s="46"/>
      <c r="Q83" s="46"/>
      <c r="R83" s="46"/>
      <c r="S83" s="46"/>
      <c r="T83" s="49"/>
      <c r="U83" s="49"/>
    </row>
    <row r="84" spans="1:21" s="49" customFormat="1" ht="18" thickBot="1" x14ac:dyDescent="0.5">
      <c r="A84" s="37"/>
      <c r="B84" s="56" t="s">
        <v>10</v>
      </c>
      <c r="C84" s="47"/>
      <c r="D84" s="47"/>
      <c r="E84" s="47"/>
      <c r="F84" s="47"/>
      <c r="G84" s="47"/>
      <c r="H84" s="47"/>
      <c r="I84" s="68">
        <v>44835</v>
      </c>
      <c r="J84" s="68">
        <v>44866</v>
      </c>
      <c r="K84" s="68">
        <v>44896</v>
      </c>
      <c r="L84" s="47"/>
      <c r="M84" s="69"/>
      <c r="N84" s="69"/>
      <c r="O84" s="69"/>
      <c r="P84" s="69"/>
      <c r="Q84" s="69"/>
      <c r="R84" s="69"/>
      <c r="S84" s="47"/>
    </row>
    <row r="85" spans="1:21" s="49" customFormat="1" ht="15" thickBot="1" x14ac:dyDescent="0.35">
      <c r="A85" s="37"/>
      <c r="B85" s="47" t="s">
        <v>28</v>
      </c>
      <c r="C85" s="47"/>
      <c r="D85" s="47"/>
      <c r="E85" s="47"/>
      <c r="F85" s="47"/>
      <c r="G85" s="47"/>
      <c r="H85" s="117"/>
      <c r="I85" s="70"/>
      <c r="J85" s="71"/>
      <c r="K85" s="71"/>
      <c r="L85" s="48" t="s">
        <v>5</v>
      </c>
      <c r="M85" s="47" t="s">
        <v>29</v>
      </c>
      <c r="N85" s="69"/>
      <c r="O85" s="69"/>
      <c r="P85" s="69"/>
      <c r="Q85" s="69"/>
      <c r="R85" s="69"/>
      <c r="S85" s="47"/>
    </row>
    <row r="86" spans="1:21" s="49" customFormat="1" ht="15" thickBot="1" x14ac:dyDescent="0.35">
      <c r="A86" s="37"/>
      <c r="B86" s="47" t="s">
        <v>13</v>
      </c>
      <c r="C86" s="47"/>
      <c r="D86" s="47"/>
      <c r="E86" s="47"/>
      <c r="F86" s="47"/>
      <c r="G86" s="47"/>
      <c r="H86" s="138">
        <f>IFERROR(VLOOKUP(H85,'1 - Strom Erdgas Wärme 2021'!H:AA,17,FALSE),"")</f>
        <v>0</v>
      </c>
      <c r="I86" s="70"/>
      <c r="J86" s="71"/>
      <c r="K86" s="71"/>
      <c r="L86" s="48"/>
      <c r="M86" s="47"/>
      <c r="N86" s="69"/>
      <c r="O86" s="69"/>
      <c r="P86" s="69"/>
      <c r="Q86" s="69"/>
      <c r="R86" s="69"/>
      <c r="S86" s="47"/>
    </row>
    <row r="87" spans="1:21" s="49" customFormat="1" ht="15" thickBot="1" x14ac:dyDescent="0.35">
      <c r="A87" s="37"/>
      <c r="B87" s="47" t="s">
        <v>16</v>
      </c>
      <c r="C87" s="47"/>
      <c r="D87" s="47"/>
      <c r="E87" s="47"/>
      <c r="F87" s="47"/>
      <c r="G87" s="47"/>
      <c r="H87" s="139"/>
      <c r="I87" s="72"/>
      <c r="J87" s="73"/>
      <c r="K87" s="73"/>
      <c r="L87" s="48" t="s">
        <v>5</v>
      </c>
      <c r="M87" s="47" t="s">
        <v>17</v>
      </c>
      <c r="N87" s="69"/>
      <c r="O87" s="69"/>
      <c r="P87" s="69"/>
      <c r="Q87" s="69"/>
      <c r="R87" s="69"/>
      <c r="S87" s="47"/>
    </row>
    <row r="88" spans="1:21" s="49" customFormat="1" ht="16.8" thickBot="1" x14ac:dyDescent="0.45">
      <c r="A88" s="37"/>
      <c r="B88" s="47" t="str">
        <f>IF(H87="Erdgas","Arbeitspreis pro kWh Erdgas in EUR",IF(H87="Strom","Arbeitspreis pro kWh Strom in EUR",IF(H87="Wärme/Kälte","Arbeitspreis pro kWh Wärme-/Kälteverbrauch in EUR","Bitte Energieart auswählen!")))</f>
        <v>Bitte Energieart auswählen!</v>
      </c>
      <c r="C88" s="47"/>
      <c r="D88" s="47"/>
      <c r="E88" s="47"/>
      <c r="F88" s="47"/>
      <c r="G88" s="74">
        <f>IFERROR(SUMPRODUCT(I88:K88,I89:K89),"")</f>
        <v>0</v>
      </c>
      <c r="H88" s="47"/>
      <c r="I88" s="118"/>
      <c r="J88" s="118"/>
      <c r="K88" s="118"/>
      <c r="L88" s="48" t="s">
        <v>5</v>
      </c>
      <c r="M88" s="47" t="str">
        <f>IF(H87="Erdgas","Erdgaskosten exkl. Steuern, Abgaben, Netzentgelte, etc.",IF(H87="Strom","Stromkosten exkl. Steuern, Abgaben, Netzentgelte, etc.",IF(H87="Wärme/Kälte","Wärme-/Kältekosten exkl. Steuern, Abgaben, Netzentgelte, etc.", "Bitte Energieart auswählen!")))</f>
        <v>Bitte Energieart auswählen!</v>
      </c>
      <c r="N88" s="47"/>
      <c r="O88" s="47"/>
      <c r="P88" s="75"/>
      <c r="Q88" s="61"/>
      <c r="R88" s="62"/>
      <c r="S88" s="47"/>
    </row>
    <row r="89" spans="1:21" s="49" customFormat="1" ht="15" thickBot="1" x14ac:dyDescent="0.35">
      <c r="A89" s="37"/>
      <c r="B89" s="47" t="str">
        <f>IF(AND(H87="Erdgas",H86="Nein"),"Aliquoter Erdgasverbrauch in kWh von 1. Oktober 2022 bis 31. Dezember 2022",IF(H87="Erdgas","Erdgasverbrauch in kWh von 1. Oktober 2022 bis 31. Dezember 2022",IF(AND(H87="Strom",H86="Nein"),"Aliquoter Stromverbrauch in kWh von 1. Oktober 2022 bis 31. Dezember 2022",IF(H87="Strom","Stromverbrauch in kWh von 1. Oktober 2022 bis 31. Dezember 2022",IF(AND(H87="Wärme/Kälte",H86="Nein"),"Aliquoter Wärme-/Kälteverbrauch in kWh von 1. Oktober 2022 bis 31. Dezember 2022",IF(H87="Wärme/Kälte","Wärme-/Kälteverbrauch in kWh von 1. Oktober 2022 bis 31. Dezember 2022","Bitte Energieart auswählen!"))))))</f>
        <v>Bitte Energieart auswählen!</v>
      </c>
      <c r="C89" s="47"/>
      <c r="D89" s="47"/>
      <c r="E89" s="47"/>
      <c r="F89" s="47"/>
      <c r="G89" s="47"/>
      <c r="H89" s="59">
        <f>SUM(I89:K89)</f>
        <v>0</v>
      </c>
      <c r="I89" s="119" t="str">
        <f>IFERROR(IF(H86="Nein",VLOOKUP(H85,'1 - Strom Erdgas Wärme 2021'!H:AA,20,FALSE)/12,""),"")</f>
        <v/>
      </c>
      <c r="J89" s="119" t="str">
        <f>IFERROR(IF(H86="Nein",VLOOKUP(H85,'1 - Strom Erdgas Wärme 2021'!H:AB,20,FALSE)/12,""),"")</f>
        <v/>
      </c>
      <c r="K89" s="119" t="str">
        <f>IFERROR(IF(H86="Nein",VLOOKUP(H85,'1 - Strom Erdgas Wärme 2021'!H:AC,20,FALSE)/12,""),"")</f>
        <v/>
      </c>
      <c r="L89" s="48" t="s">
        <v>5</v>
      </c>
      <c r="M89" s="76" t="str">
        <f>IFERROR(IF(H86="Nein","Vorbefüllte Verbrauchswerte wurden aliquot (d.h. 1/12) aus dem Jahr 2021 übernommen.","Bitte ergänzen Sie die monatlichen Verbrauchswerte gem. Lastprofilzähler"),"")</f>
        <v>Bitte ergänzen Sie die monatlichen Verbrauchswerte gem. Lastprofilzähler</v>
      </c>
      <c r="N89" s="77"/>
      <c r="O89" s="77"/>
      <c r="P89" s="77"/>
      <c r="Q89" s="77"/>
      <c r="R89" s="77"/>
      <c r="S89" s="77"/>
    </row>
    <row r="90" spans="1:21" x14ac:dyDescent="0.3">
      <c r="B90" s="47" t="str">
        <f>IF(H87="Wärme/Kälte","Energiemix: Anteil in % der aus Strom oder Erdgas erzeugten Wärme/Kälte","")</f>
        <v/>
      </c>
      <c r="C90" s="46"/>
      <c r="D90" s="46"/>
      <c r="E90" s="46"/>
      <c r="F90" s="74">
        <f>IFERROR(SUMPRODUCT(I90:K90,I89:K89),"")</f>
        <v>0</v>
      </c>
      <c r="G90" s="74"/>
      <c r="H90" s="46"/>
      <c r="I90" s="120"/>
      <c r="J90" s="121"/>
      <c r="K90" s="121"/>
      <c r="L90" s="48" t="str">
        <f>IF(H87="Wärme/Kälte","i","")</f>
        <v/>
      </c>
      <c r="M90" s="47" t="str">
        <f>IF(H87="Wärme/Kälte","Bitte geben Sie den Anteil in % (von 0 bis 100, ohne Prozentzeichen) der  direkt aus Strom oder Erdgas erzeugten Wärme/Kälte.","")</f>
        <v/>
      </c>
      <c r="N90" s="46"/>
      <c r="O90" s="46"/>
      <c r="P90" s="46"/>
      <c r="Q90" s="46"/>
      <c r="R90" s="46"/>
      <c r="S90" s="46"/>
      <c r="T90" s="49"/>
      <c r="U90" s="49"/>
    </row>
    <row r="91" spans="1:21" x14ac:dyDescent="0.3">
      <c r="B91" s="46"/>
      <c r="C91" s="46"/>
      <c r="D91" s="46"/>
      <c r="E91" s="46"/>
      <c r="F91" s="46"/>
      <c r="G91" s="46"/>
      <c r="H91" s="46"/>
      <c r="I91" s="98"/>
      <c r="J91" s="46"/>
      <c r="K91" s="46"/>
      <c r="L91" s="48"/>
      <c r="M91" s="47"/>
      <c r="N91" s="46"/>
      <c r="O91" s="46"/>
      <c r="P91" s="46"/>
      <c r="Q91" s="46"/>
      <c r="R91" s="46"/>
      <c r="S91" s="46"/>
      <c r="T91" s="49"/>
      <c r="U91" s="49"/>
    </row>
    <row r="92" spans="1:21" s="49" customFormat="1" ht="18" thickBot="1" x14ac:dyDescent="0.5">
      <c r="A92" s="37"/>
      <c r="B92" s="56" t="s">
        <v>10</v>
      </c>
      <c r="C92" s="47"/>
      <c r="D92" s="47"/>
      <c r="E92" s="47"/>
      <c r="F92" s="47"/>
      <c r="G92" s="47"/>
      <c r="H92" s="47"/>
      <c r="I92" s="68">
        <v>44835</v>
      </c>
      <c r="J92" s="68">
        <v>44866</v>
      </c>
      <c r="K92" s="68">
        <v>44896</v>
      </c>
      <c r="L92" s="47"/>
      <c r="M92" s="69"/>
      <c r="N92" s="69"/>
      <c r="O92" s="69"/>
      <c r="P92" s="69"/>
      <c r="Q92" s="69"/>
      <c r="R92" s="69"/>
      <c r="S92" s="47"/>
    </row>
    <row r="93" spans="1:21" s="49" customFormat="1" ht="15" thickBot="1" x14ac:dyDescent="0.35">
      <c r="A93" s="37"/>
      <c r="B93" s="47" t="s">
        <v>28</v>
      </c>
      <c r="C93" s="47"/>
      <c r="D93" s="47"/>
      <c r="E93" s="47"/>
      <c r="F93" s="47"/>
      <c r="G93" s="47"/>
      <c r="H93" s="117"/>
      <c r="I93" s="70"/>
      <c r="J93" s="71"/>
      <c r="K93" s="71"/>
      <c r="L93" s="48" t="s">
        <v>5</v>
      </c>
      <c r="M93" s="47" t="s">
        <v>29</v>
      </c>
      <c r="N93" s="69"/>
      <c r="O93" s="69"/>
      <c r="P93" s="69"/>
      <c r="Q93" s="69"/>
      <c r="R93" s="69"/>
      <c r="S93" s="47"/>
    </row>
    <row r="94" spans="1:21" s="49" customFormat="1" ht="15" thickBot="1" x14ac:dyDescent="0.35">
      <c r="A94" s="37"/>
      <c r="B94" s="47" t="s">
        <v>13</v>
      </c>
      <c r="C94" s="47"/>
      <c r="D94" s="47"/>
      <c r="E94" s="47"/>
      <c r="F94" s="47"/>
      <c r="G94" s="47"/>
      <c r="H94" s="138">
        <f>IFERROR(VLOOKUP(H93,'1 - Strom Erdgas Wärme 2021'!H:AA,17,FALSE),"")</f>
        <v>0</v>
      </c>
      <c r="I94" s="70"/>
      <c r="J94" s="71"/>
      <c r="K94" s="71"/>
      <c r="L94" s="48"/>
      <c r="M94" s="47"/>
      <c r="N94" s="69"/>
      <c r="O94" s="69"/>
      <c r="P94" s="69"/>
      <c r="Q94" s="69"/>
      <c r="R94" s="69"/>
      <c r="S94" s="47"/>
    </row>
    <row r="95" spans="1:21" s="49" customFormat="1" ht="15" thickBot="1" x14ac:dyDescent="0.35">
      <c r="A95" s="37"/>
      <c r="B95" s="47" t="s">
        <v>16</v>
      </c>
      <c r="C95" s="47"/>
      <c r="D95" s="47"/>
      <c r="E95" s="47"/>
      <c r="F95" s="47"/>
      <c r="G95" s="47"/>
      <c r="H95" s="139"/>
      <c r="I95" s="72"/>
      <c r="J95" s="73"/>
      <c r="K95" s="73"/>
      <c r="L95" s="48" t="s">
        <v>5</v>
      </c>
      <c r="M95" s="47" t="s">
        <v>17</v>
      </c>
      <c r="N95" s="69"/>
      <c r="O95" s="69"/>
      <c r="P95" s="69"/>
      <c r="Q95" s="69"/>
      <c r="R95" s="69"/>
      <c r="S95" s="47"/>
    </row>
    <row r="96" spans="1:21" s="49" customFormat="1" ht="16.8" thickBot="1" x14ac:dyDescent="0.45">
      <c r="A96" s="37"/>
      <c r="B96" s="47" t="str">
        <f>IF(H95="Erdgas","Arbeitspreis pro kWh Erdgas in EUR",IF(H95="Strom","Arbeitspreis pro kWh Strom in EUR",IF(H95="Wärme/Kälte","Arbeitspreis pro kWh Wärme-/Kälteverbrauch in EUR","Bitte Energieart auswählen!")))</f>
        <v>Bitte Energieart auswählen!</v>
      </c>
      <c r="C96" s="47"/>
      <c r="D96" s="47"/>
      <c r="E96" s="47"/>
      <c r="F96" s="47"/>
      <c r="G96" s="74">
        <f>IFERROR(SUMPRODUCT(I96:K96,I97:K97),"")</f>
        <v>0</v>
      </c>
      <c r="H96" s="47"/>
      <c r="I96" s="118"/>
      <c r="J96" s="118"/>
      <c r="K96" s="118"/>
      <c r="L96" s="48" t="s">
        <v>5</v>
      </c>
      <c r="M96" s="47" t="str">
        <f>IF(H95="Erdgas","Erdgaskosten exkl. Steuern, Abgaben, Netzentgelte, etc.",IF(H95="Strom","Stromkosten exkl. Steuern, Abgaben, Netzentgelte, etc.",IF(H95="Wärme/Kälte","Wärme-/Kältekosten exkl. Steuern, Abgaben, Netzentgelte, etc.", "Bitte Energieart auswählen!")))</f>
        <v>Bitte Energieart auswählen!</v>
      </c>
      <c r="N96" s="47"/>
      <c r="O96" s="47"/>
      <c r="P96" s="75"/>
      <c r="Q96" s="61"/>
      <c r="R96" s="62"/>
      <c r="S96" s="47"/>
    </row>
    <row r="97" spans="1:21" s="49" customFormat="1" ht="15" thickBot="1" x14ac:dyDescent="0.35">
      <c r="A97" s="37"/>
      <c r="B97" s="47" t="str">
        <f>IF(AND(H95="Erdgas",H94="Nein"),"Aliquoter Erdgasverbrauch in kWh von 1. Oktober 2022 bis 31. Dezember 2022",IF(H95="Erdgas","Erdgasverbrauch in kWh von 1. Oktober 2022 bis 31. Dezember 2022",IF(AND(H95="Strom",H94="Nein"),"Aliquoter Stromverbrauch in kWh von 1. Oktober 2022 bis 31. Dezember 2022",IF(H95="Strom","Stromverbrauch in kWh von 1. Oktober 2022 bis 31. Dezember 2022",IF(AND(H95="Wärme/Kälte",H94="Nein"),"Aliquoter Wärme-/Kälteverbrauch in kWh von 1. Oktober 2022 bis 31. Dezember 2022",IF(H95="Wärme/Kälte","Wärme-/Kälteverbrauch in kWh von 1. Oktober 2022 bis 31. Dezember 2022","Bitte Energieart auswählen!"))))))</f>
        <v>Bitte Energieart auswählen!</v>
      </c>
      <c r="C97" s="47"/>
      <c r="D97" s="47"/>
      <c r="E97" s="47"/>
      <c r="F97" s="47"/>
      <c r="G97" s="47"/>
      <c r="H97" s="59">
        <f>SUM(I97:K97)</f>
        <v>0</v>
      </c>
      <c r="I97" s="119" t="str">
        <f>IFERROR(IF(H94="Nein",VLOOKUP(H93,'1 - Strom Erdgas Wärme 2021'!H:AA,20,FALSE)/12,""),"")</f>
        <v/>
      </c>
      <c r="J97" s="119" t="str">
        <f>IFERROR(IF(H94="Nein",VLOOKUP(H93,'1 - Strom Erdgas Wärme 2021'!H:AB,20,FALSE)/12,""),"")</f>
        <v/>
      </c>
      <c r="K97" s="119" t="str">
        <f>IFERROR(IF(H94="Nein",VLOOKUP(H93,'1 - Strom Erdgas Wärme 2021'!H:AC,20,FALSE)/12,""),"")</f>
        <v/>
      </c>
      <c r="L97" s="48" t="s">
        <v>5</v>
      </c>
      <c r="M97" s="76" t="str">
        <f>IFERROR(IF(H94="Nein","Vorbefüllte Verbrauchswerte wurden aliquot (d.h. 1/12) aus dem Jahr 2021 übernommen.","Bitte ergänzen Sie die monatlichen Verbrauchswerte gem. Lastprofilzähler"),"")</f>
        <v>Bitte ergänzen Sie die monatlichen Verbrauchswerte gem. Lastprofilzähler</v>
      </c>
      <c r="N97" s="77"/>
      <c r="O97" s="77"/>
      <c r="P97" s="77"/>
      <c r="Q97" s="77"/>
      <c r="R97" s="77"/>
      <c r="S97" s="77"/>
    </row>
    <row r="98" spans="1:21" x14ac:dyDescent="0.3">
      <c r="B98" s="47" t="str">
        <f>IF(H95="Wärme/Kälte","Energiemix: Anteil in % der aus Strom oder Erdgas erzeugten Wärme/Kälte","")</f>
        <v/>
      </c>
      <c r="C98" s="46"/>
      <c r="D98" s="46"/>
      <c r="E98" s="46"/>
      <c r="F98" s="74">
        <f>IFERROR(SUMPRODUCT(I98:K98,I97:K97),"")</f>
        <v>0</v>
      </c>
      <c r="G98" s="74"/>
      <c r="H98" s="46"/>
      <c r="I98" s="120"/>
      <c r="J98" s="121"/>
      <c r="K98" s="121"/>
      <c r="L98" s="48" t="str">
        <f>IF(H95="Wärme/Kälte","i","")</f>
        <v/>
      </c>
      <c r="M98" s="47" t="str">
        <f>IF(H95="Wärme/Kälte","Bitte geben Sie den Anteil in % (von 0 bis 100, ohne Prozentzeichen) der  direkt aus Strom oder Erdgas erzeugten Wärme/Kälte.","")</f>
        <v/>
      </c>
      <c r="N98" s="46"/>
      <c r="O98" s="46"/>
      <c r="P98" s="46"/>
      <c r="Q98" s="46"/>
      <c r="R98" s="46"/>
      <c r="S98" s="46"/>
      <c r="T98" s="49"/>
      <c r="U98" s="49"/>
    </row>
    <row r="99" spans="1:21" x14ac:dyDescent="0.3">
      <c r="B99" s="46"/>
      <c r="C99" s="46"/>
      <c r="D99" s="46"/>
      <c r="E99" s="46"/>
      <c r="F99" s="46"/>
      <c r="G99" s="46"/>
      <c r="H99" s="46"/>
      <c r="I99" s="98"/>
      <c r="J99" s="46"/>
      <c r="K99" s="46"/>
      <c r="L99" s="48"/>
      <c r="M99" s="47"/>
      <c r="N99" s="46"/>
      <c r="O99" s="46"/>
      <c r="P99" s="46"/>
      <c r="Q99" s="46"/>
      <c r="R99" s="46"/>
      <c r="S99" s="46"/>
      <c r="T99" s="49"/>
      <c r="U99" s="49"/>
    </row>
    <row r="100" spans="1:21" s="49" customFormat="1" ht="18" thickBot="1" x14ac:dyDescent="0.5">
      <c r="A100" s="37"/>
      <c r="B100" s="56" t="s">
        <v>10</v>
      </c>
      <c r="C100" s="47"/>
      <c r="D100" s="47"/>
      <c r="E100" s="47"/>
      <c r="F100" s="47"/>
      <c r="G100" s="47"/>
      <c r="H100" s="47"/>
      <c r="I100" s="68">
        <v>44835</v>
      </c>
      <c r="J100" s="68">
        <v>44866</v>
      </c>
      <c r="K100" s="68">
        <v>44896</v>
      </c>
      <c r="L100" s="47"/>
      <c r="M100" s="69"/>
      <c r="N100" s="69"/>
      <c r="O100" s="69"/>
      <c r="P100" s="69"/>
      <c r="Q100" s="69"/>
      <c r="R100" s="69"/>
      <c r="S100" s="47"/>
    </row>
    <row r="101" spans="1:21" s="49" customFormat="1" ht="15" thickBot="1" x14ac:dyDescent="0.35">
      <c r="A101" s="37"/>
      <c r="B101" s="47" t="s">
        <v>28</v>
      </c>
      <c r="C101" s="47"/>
      <c r="D101" s="47"/>
      <c r="E101" s="47"/>
      <c r="F101" s="47"/>
      <c r="G101" s="47"/>
      <c r="H101" s="117"/>
      <c r="I101" s="70"/>
      <c r="J101" s="71"/>
      <c r="K101" s="71"/>
      <c r="L101" s="48" t="s">
        <v>5</v>
      </c>
      <c r="M101" s="47" t="s">
        <v>29</v>
      </c>
      <c r="N101" s="69"/>
      <c r="O101" s="69"/>
      <c r="P101" s="69"/>
      <c r="Q101" s="69"/>
      <c r="R101" s="69"/>
      <c r="S101" s="47"/>
    </row>
    <row r="102" spans="1:21" s="49" customFormat="1" ht="15" thickBot="1" x14ac:dyDescent="0.35">
      <c r="A102" s="37"/>
      <c r="B102" s="47" t="s">
        <v>13</v>
      </c>
      <c r="C102" s="47"/>
      <c r="D102" s="47"/>
      <c r="E102" s="47"/>
      <c r="F102" s="47"/>
      <c r="G102" s="47"/>
      <c r="H102" s="138">
        <f>IFERROR(VLOOKUP(H101,'1 - Strom Erdgas Wärme 2021'!H:AA,17,FALSE),"")</f>
        <v>0</v>
      </c>
      <c r="I102" s="70"/>
      <c r="J102" s="71"/>
      <c r="K102" s="71"/>
      <c r="L102" s="48"/>
      <c r="M102" s="47"/>
      <c r="N102" s="69"/>
      <c r="O102" s="69"/>
      <c r="P102" s="69"/>
      <c r="Q102" s="69"/>
      <c r="R102" s="69"/>
      <c r="S102" s="47"/>
    </row>
    <row r="103" spans="1:21" s="49" customFormat="1" ht="15" thickBot="1" x14ac:dyDescent="0.35">
      <c r="A103" s="37"/>
      <c r="B103" s="47" t="s">
        <v>16</v>
      </c>
      <c r="C103" s="47"/>
      <c r="D103" s="47"/>
      <c r="E103" s="47"/>
      <c r="F103" s="47"/>
      <c r="G103" s="47"/>
      <c r="H103" s="139"/>
      <c r="I103" s="72"/>
      <c r="J103" s="73"/>
      <c r="K103" s="73"/>
      <c r="L103" s="48" t="s">
        <v>5</v>
      </c>
      <c r="M103" s="47" t="s">
        <v>17</v>
      </c>
      <c r="N103" s="69"/>
      <c r="O103" s="69"/>
      <c r="P103" s="69"/>
      <c r="Q103" s="69"/>
      <c r="R103" s="69"/>
      <c r="S103" s="47"/>
    </row>
    <row r="104" spans="1:21" s="49" customFormat="1" ht="16.8" thickBot="1" x14ac:dyDescent="0.45">
      <c r="A104" s="37"/>
      <c r="B104" s="47" t="str">
        <f>IF(H103="Erdgas","Arbeitspreis pro kWh Erdgas in EUR",IF(H103="Strom","Arbeitspreis pro kWh Strom in EUR",IF(H103="Wärme/Kälte","Arbeitspreis pro kWh Wärme-/Kälteverbrauch in EUR","Bitte Energieart auswählen!")))</f>
        <v>Bitte Energieart auswählen!</v>
      </c>
      <c r="C104" s="47"/>
      <c r="D104" s="47"/>
      <c r="E104" s="47"/>
      <c r="F104" s="47"/>
      <c r="G104" s="74">
        <f>IFERROR(SUMPRODUCT(I104:K104,I105:K105),"")</f>
        <v>0</v>
      </c>
      <c r="H104" s="47"/>
      <c r="I104" s="118"/>
      <c r="J104" s="118"/>
      <c r="K104" s="118"/>
      <c r="L104" s="48" t="s">
        <v>5</v>
      </c>
      <c r="M104" s="47" t="str">
        <f>IF(H103="Erdgas","Erdgaskosten exkl. Steuern, Abgaben, Netzentgelte, etc.",IF(H103="Strom","Stromkosten exkl. Steuern, Abgaben, Netzentgelte, etc.",IF(H103="Wärme/Kälte","Wärme-/Kältekosten exkl. Steuern, Abgaben, Netzentgelte, etc.", "Bitte Energieart auswählen!")))</f>
        <v>Bitte Energieart auswählen!</v>
      </c>
      <c r="N104" s="47"/>
      <c r="O104" s="47"/>
      <c r="P104" s="75"/>
      <c r="Q104" s="61"/>
      <c r="R104" s="62"/>
      <c r="S104" s="47"/>
    </row>
    <row r="105" spans="1:21" s="49" customFormat="1" ht="15" thickBot="1" x14ac:dyDescent="0.35">
      <c r="A105" s="37"/>
      <c r="B105" s="47" t="str">
        <f>IF(AND(H103="Erdgas",H102="Nein"),"Aliquoter Erdgasverbrauch in kWh von 1. Oktober 2022 bis 31. Dezember 2022",IF(H103="Erdgas","Erdgasverbrauch in kWh von 1. Oktober 2022 bis 31. Dezember 2022",IF(AND(H103="Strom",H102="Nein"),"Aliquoter Stromverbrauch in kWh von 1. Oktober 2022 bis 31. Dezember 2022",IF(H103="Strom","Stromverbrauch in kWh von 1. Oktober 2022 bis 31. Dezember 2022",IF(AND(H103="Wärme/Kälte",H102="Nein"),"Aliquoter Wärme-/Kälteverbrauch in kWh von 1. Oktober 2022 bis 31. Dezember 2022",IF(H103="Wärme/Kälte","Wärme-/Kälteverbrauch in kWh von 1. Oktober 2022 bis 31. Dezember 2022","Bitte Energieart auswählen!"))))))</f>
        <v>Bitte Energieart auswählen!</v>
      </c>
      <c r="C105" s="47"/>
      <c r="D105" s="47"/>
      <c r="E105" s="47"/>
      <c r="F105" s="47"/>
      <c r="G105" s="47"/>
      <c r="H105" s="59">
        <f>SUM(I105:K105)</f>
        <v>0</v>
      </c>
      <c r="I105" s="119" t="str">
        <f>IFERROR(IF(H102="Nein",VLOOKUP(H101,'1 - Strom Erdgas Wärme 2021'!H:AA,20,FALSE)/12,""),"")</f>
        <v/>
      </c>
      <c r="J105" s="119" t="str">
        <f>IFERROR(IF(H102="Nein",VLOOKUP(H101,'1 - Strom Erdgas Wärme 2021'!H:AB,20,FALSE)/12,""),"")</f>
        <v/>
      </c>
      <c r="K105" s="119" t="str">
        <f>IFERROR(IF(H102="Nein",VLOOKUP(H101,'1 - Strom Erdgas Wärme 2021'!H:AC,20,FALSE)/12,""),"")</f>
        <v/>
      </c>
      <c r="L105" s="48" t="s">
        <v>5</v>
      </c>
      <c r="M105" s="76" t="str">
        <f>IFERROR(IF(H102="Nein","Vorbefüllte Verbrauchswerte wurden aliquot (d.h. 1/12) aus dem Jahr 2021 übernommen.","Bitte ergänzen Sie die monatlichen Verbrauchswerte gem. Lastprofilzähler"),"")</f>
        <v>Bitte ergänzen Sie die monatlichen Verbrauchswerte gem. Lastprofilzähler</v>
      </c>
      <c r="N105" s="77"/>
      <c r="O105" s="77"/>
      <c r="P105" s="77"/>
      <c r="Q105" s="77"/>
      <c r="R105" s="77"/>
      <c r="S105" s="77"/>
    </row>
    <row r="106" spans="1:21" s="49" customFormat="1" x14ac:dyDescent="0.3">
      <c r="A106" s="37"/>
      <c r="B106" s="47" t="str">
        <f>IF(H103="Wärme/Kälte","Energiemix: Anteil in % der aus Strom oder Erdgas erzeugten Wärme/Kälte","")</f>
        <v/>
      </c>
      <c r="C106" s="46"/>
      <c r="D106" s="46"/>
      <c r="E106" s="46"/>
      <c r="F106" s="74">
        <f>IFERROR(SUMPRODUCT(I106:K106,I105:K105),"")</f>
        <v>0</v>
      </c>
      <c r="G106" s="74"/>
      <c r="H106" s="46"/>
      <c r="I106" s="120"/>
      <c r="J106" s="121"/>
      <c r="K106" s="121"/>
      <c r="L106" s="48" t="str">
        <f>IF(H103="Wärme/Kälte","i","")</f>
        <v/>
      </c>
      <c r="M106" s="47" t="str">
        <f>IF(H103="Wärme/Kälte","Bitte geben Sie den Anteil in % (von 0 bis 100, ohne Prozentzeichen) der  direkt aus Strom oder Erdgas erzeugten Wärme/Kälte.","")</f>
        <v/>
      </c>
      <c r="N106" s="46"/>
      <c r="O106" s="46"/>
      <c r="P106" s="46"/>
      <c r="Q106" s="46"/>
      <c r="R106" s="46"/>
      <c r="S106" s="46"/>
    </row>
    <row r="107" spans="1:21" s="49" customFormat="1" ht="16.5" customHeight="1" x14ac:dyDescent="0.3">
      <c r="A107" s="37"/>
      <c r="B107" s="46"/>
      <c r="C107" s="46"/>
      <c r="D107" s="46"/>
      <c r="E107" s="46"/>
      <c r="F107" s="46"/>
      <c r="G107" s="46"/>
      <c r="H107" s="46"/>
      <c r="I107" s="98"/>
      <c r="J107" s="46"/>
      <c r="K107" s="46"/>
      <c r="L107" s="48"/>
      <c r="M107" s="47"/>
      <c r="N107" s="46"/>
      <c r="O107" s="46"/>
      <c r="P107" s="46"/>
      <c r="Q107" s="46"/>
      <c r="R107" s="46"/>
      <c r="S107" s="46"/>
    </row>
    <row r="108" spans="1:21" s="49" customFormat="1" ht="18" thickBot="1" x14ac:dyDescent="0.5">
      <c r="A108" s="37"/>
      <c r="B108" s="56" t="s">
        <v>10</v>
      </c>
      <c r="C108" s="47"/>
      <c r="D108" s="47"/>
      <c r="E108" s="47"/>
      <c r="F108" s="47"/>
      <c r="G108" s="47"/>
      <c r="H108" s="47"/>
      <c r="I108" s="68">
        <v>44835</v>
      </c>
      <c r="J108" s="68">
        <v>44866</v>
      </c>
      <c r="K108" s="68">
        <v>44896</v>
      </c>
      <c r="L108" s="47"/>
      <c r="M108" s="69"/>
      <c r="N108" s="69"/>
      <c r="O108" s="69"/>
      <c r="P108" s="69"/>
      <c r="Q108" s="69"/>
      <c r="R108" s="69"/>
      <c r="S108" s="47"/>
    </row>
    <row r="109" spans="1:21" s="49" customFormat="1" ht="15" thickBot="1" x14ac:dyDescent="0.35">
      <c r="A109" s="37"/>
      <c r="B109" s="47" t="s">
        <v>28</v>
      </c>
      <c r="C109" s="47"/>
      <c r="D109" s="47"/>
      <c r="E109" s="47"/>
      <c r="F109" s="47"/>
      <c r="G109" s="47"/>
      <c r="H109" s="117"/>
      <c r="I109" s="70"/>
      <c r="J109" s="71"/>
      <c r="K109" s="71"/>
      <c r="L109" s="48" t="s">
        <v>5</v>
      </c>
      <c r="M109" s="47" t="s">
        <v>29</v>
      </c>
      <c r="N109" s="69"/>
      <c r="O109" s="69"/>
      <c r="P109" s="69"/>
      <c r="Q109" s="69"/>
      <c r="R109" s="69"/>
      <c r="S109" s="47"/>
    </row>
    <row r="110" spans="1:21" s="49" customFormat="1" ht="15" thickBot="1" x14ac:dyDescent="0.35">
      <c r="A110" s="37"/>
      <c r="B110" s="47" t="s">
        <v>13</v>
      </c>
      <c r="C110" s="47"/>
      <c r="D110" s="47"/>
      <c r="E110" s="47"/>
      <c r="F110" s="47"/>
      <c r="G110" s="47"/>
      <c r="H110" s="138">
        <f>IFERROR(VLOOKUP(H109,'1 - Strom Erdgas Wärme 2021'!H:AA,17,FALSE),"")</f>
        <v>0</v>
      </c>
      <c r="I110" s="70"/>
      <c r="J110" s="71"/>
      <c r="K110" s="71"/>
      <c r="L110" s="48"/>
      <c r="M110" s="47"/>
      <c r="N110" s="69"/>
      <c r="O110" s="69"/>
      <c r="P110" s="69"/>
      <c r="Q110" s="69"/>
      <c r="R110" s="69"/>
      <c r="S110" s="47"/>
    </row>
    <row r="111" spans="1:21" s="49" customFormat="1" ht="15" thickBot="1" x14ac:dyDescent="0.35">
      <c r="A111" s="37"/>
      <c r="B111" s="47" t="s">
        <v>16</v>
      </c>
      <c r="C111" s="47"/>
      <c r="D111" s="47"/>
      <c r="E111" s="47"/>
      <c r="F111" s="47"/>
      <c r="G111" s="47"/>
      <c r="H111" s="139"/>
      <c r="I111" s="72"/>
      <c r="J111" s="73"/>
      <c r="K111" s="73"/>
      <c r="L111" s="48" t="s">
        <v>5</v>
      </c>
      <c r="M111" s="47" t="s">
        <v>17</v>
      </c>
      <c r="N111" s="69"/>
      <c r="O111" s="69"/>
      <c r="P111" s="69"/>
      <c r="Q111" s="69"/>
      <c r="R111" s="69"/>
      <c r="S111" s="47"/>
    </row>
    <row r="112" spans="1:21" s="49" customFormat="1" ht="16.8" thickBot="1" x14ac:dyDescent="0.45">
      <c r="A112" s="37"/>
      <c r="B112" s="47" t="str">
        <f>IF(H111="Erdgas","Arbeitspreis pro kWh Erdgas in EUR",IF(H111="Strom","Arbeitspreis pro kWh Strom in EUR",IF(H111="Wärme/Kälte","Arbeitspreis pro kWh Wärme-/Kälteverbrauch in EUR","Bitte Energieart auswählen!")))</f>
        <v>Bitte Energieart auswählen!</v>
      </c>
      <c r="C112" s="47"/>
      <c r="D112" s="47"/>
      <c r="E112" s="47"/>
      <c r="F112" s="47"/>
      <c r="G112" s="74">
        <f>IFERROR(SUMPRODUCT(I112:K112,I113:K113),"")</f>
        <v>0</v>
      </c>
      <c r="H112" s="47"/>
      <c r="I112" s="118"/>
      <c r="J112" s="118"/>
      <c r="K112" s="118"/>
      <c r="L112" s="48" t="s">
        <v>5</v>
      </c>
      <c r="M112" s="47" t="str">
        <f>IF(H111="Erdgas","Erdgaskosten exkl. Steuern, Abgaben, Netzentgelte, etc.",IF(H111="Strom","Stromkosten exkl. Steuern, Abgaben, Netzentgelte, etc.",IF(H111="Wärme/Kälte","Wärme-/Kältekosten exkl. Steuern, Abgaben, Netzentgelte, etc.", "Bitte Energieart auswählen!")))</f>
        <v>Bitte Energieart auswählen!</v>
      </c>
      <c r="N112" s="47"/>
      <c r="O112" s="47"/>
      <c r="P112" s="75"/>
      <c r="Q112" s="61"/>
      <c r="R112" s="62"/>
      <c r="S112" s="47"/>
    </row>
    <row r="113" spans="1:19" s="49" customFormat="1" ht="15" thickBot="1" x14ac:dyDescent="0.35">
      <c r="A113" s="37"/>
      <c r="B113" s="47" t="str">
        <f>IF(AND(H111="Erdgas",H110="Nein"),"Aliquoter Erdgasverbrauch in kWh von 1. Oktober 2022 bis 31. Dezember 2022",IF(H111="Erdgas","Erdgasverbrauch in kWh von 1. Oktober 2022 bis 31. Dezember 2022",IF(AND(H111="Strom",H110="Nein"),"Aliquoter Stromverbrauch in kWh von 1. Oktober 2022 bis 31. Dezember 2022",IF(H111="Strom","Stromverbrauch in kWh von 1. Oktober 2022 bis 31. Dezember 2022",IF(AND(H111="Wärme/Kälte",H110="Nein"),"Aliquoter Wärme-/Kälteverbrauch in kWh von 1. Oktober 2022 bis 31. Dezember 2022",IF(H111="Wärme/Kälte","Wärme-/Kälteverbrauch in kWh von 1. Oktober 2022 bis 31. Dezember 2022","Bitte Energieart auswählen!"))))))</f>
        <v>Bitte Energieart auswählen!</v>
      </c>
      <c r="C113" s="47"/>
      <c r="D113" s="47"/>
      <c r="E113" s="47"/>
      <c r="F113" s="47"/>
      <c r="G113" s="47"/>
      <c r="H113" s="59">
        <f>SUM(I113:K113)</f>
        <v>0</v>
      </c>
      <c r="I113" s="119" t="str">
        <f>IFERROR(IF(H110="Nein",VLOOKUP(H109,'1 - Strom Erdgas Wärme 2021'!H:AA,20,FALSE)/12,""),"")</f>
        <v/>
      </c>
      <c r="J113" s="119" t="str">
        <f>IFERROR(IF(H110="Nein",VLOOKUP(H109,'1 - Strom Erdgas Wärme 2021'!H:AB,20,FALSE)/12,""),"")</f>
        <v/>
      </c>
      <c r="K113" s="119" t="str">
        <f>IFERROR(IF(H110="Nein",VLOOKUP(H109,'1 - Strom Erdgas Wärme 2021'!H:AC,20,FALSE)/12,""),"")</f>
        <v/>
      </c>
      <c r="L113" s="48" t="s">
        <v>5</v>
      </c>
      <c r="M113" s="76" t="str">
        <f>IFERROR(IF(H110="Nein","Vorbefüllte Verbrauchswerte wurden aliquot (d.h. 1/12) aus dem Jahr 2021 übernommen.","Bitte ergänzen Sie die monatlichen Verbrauchswerte gem. Lastprofilzähler"),"")</f>
        <v>Bitte ergänzen Sie die monatlichen Verbrauchswerte gem. Lastprofilzähler</v>
      </c>
      <c r="N113" s="77"/>
      <c r="O113" s="77"/>
      <c r="P113" s="77"/>
      <c r="Q113" s="77"/>
      <c r="R113" s="77"/>
      <c r="S113" s="77"/>
    </row>
    <row r="114" spans="1:19" s="49" customFormat="1" x14ac:dyDescent="0.3">
      <c r="A114" s="37"/>
      <c r="B114" s="47" t="str">
        <f>IF(H111="Wärme/Kälte","Energiemix: Anteil in % der aus Strom oder Erdgas erzeugten Wärme/Kälte","")</f>
        <v/>
      </c>
      <c r="C114" s="46"/>
      <c r="D114" s="46"/>
      <c r="E114" s="46"/>
      <c r="F114" s="74">
        <f>IFERROR(SUMPRODUCT(I114:K114,I113:K113),"")</f>
        <v>0</v>
      </c>
      <c r="G114" s="74"/>
      <c r="H114" s="46"/>
      <c r="I114" s="120"/>
      <c r="J114" s="121"/>
      <c r="K114" s="121"/>
      <c r="L114" s="48" t="str">
        <f>IF(H111="Wärme/Kälte","i","")</f>
        <v/>
      </c>
      <c r="M114" s="47" t="str">
        <f>IF(H111="Wärme/Kälte","Bitte geben Sie den Anteil in % (von 0 bis 100, ohne Prozentzeichen) der  direkt aus Strom oder Erdgas erzeugten Wärme/Kälte.","")</f>
        <v/>
      </c>
      <c r="N114" s="46"/>
      <c r="O114" s="46"/>
      <c r="P114" s="46"/>
      <c r="Q114" s="46"/>
      <c r="R114" s="46"/>
      <c r="S114" s="46"/>
    </row>
    <row r="115" spans="1:19" s="49" customFormat="1" x14ac:dyDescent="0.3">
      <c r="A115" s="37"/>
      <c r="B115" s="46"/>
      <c r="C115" s="46"/>
      <c r="D115" s="46"/>
      <c r="E115" s="46"/>
      <c r="F115" s="46"/>
      <c r="G115" s="46"/>
      <c r="H115" s="46"/>
      <c r="I115" s="98"/>
      <c r="J115" s="46"/>
      <c r="K115" s="46"/>
      <c r="L115" s="48"/>
      <c r="M115" s="47"/>
      <c r="N115" s="46"/>
      <c r="O115" s="46"/>
      <c r="P115" s="46"/>
      <c r="Q115" s="46"/>
      <c r="R115" s="46"/>
      <c r="S115" s="46"/>
    </row>
    <row r="116" spans="1:19" s="49" customFormat="1" ht="18" thickBot="1" x14ac:dyDescent="0.5">
      <c r="A116" s="37"/>
      <c r="B116" s="56" t="s">
        <v>10</v>
      </c>
      <c r="C116" s="47"/>
      <c r="D116" s="47"/>
      <c r="E116" s="47"/>
      <c r="F116" s="47"/>
      <c r="G116" s="47"/>
      <c r="H116" s="47"/>
      <c r="I116" s="68">
        <v>44835</v>
      </c>
      <c r="J116" s="68">
        <v>44866</v>
      </c>
      <c r="K116" s="68">
        <v>44896</v>
      </c>
      <c r="L116" s="47"/>
      <c r="M116" s="69"/>
      <c r="N116" s="69"/>
      <c r="O116" s="69"/>
      <c r="P116" s="69"/>
      <c r="Q116" s="69"/>
      <c r="R116" s="69"/>
      <c r="S116" s="47"/>
    </row>
    <row r="117" spans="1:19" s="49" customFormat="1" ht="15" thickBot="1" x14ac:dyDescent="0.35">
      <c r="A117" s="37"/>
      <c r="B117" s="47" t="s">
        <v>28</v>
      </c>
      <c r="C117" s="47"/>
      <c r="D117" s="47"/>
      <c r="E117" s="47"/>
      <c r="F117" s="47"/>
      <c r="G117" s="47"/>
      <c r="H117" s="117"/>
      <c r="I117" s="70"/>
      <c r="J117" s="71"/>
      <c r="K117" s="71"/>
      <c r="L117" s="48" t="s">
        <v>5</v>
      </c>
      <c r="M117" s="47" t="s">
        <v>29</v>
      </c>
      <c r="N117" s="69"/>
      <c r="O117" s="69"/>
      <c r="P117" s="69"/>
      <c r="Q117" s="69"/>
      <c r="R117" s="69"/>
      <c r="S117" s="47"/>
    </row>
    <row r="118" spans="1:19" s="49" customFormat="1" ht="15" thickBot="1" x14ac:dyDescent="0.35">
      <c r="A118" s="37"/>
      <c r="B118" s="47" t="s">
        <v>13</v>
      </c>
      <c r="C118" s="47"/>
      <c r="D118" s="47"/>
      <c r="E118" s="47"/>
      <c r="F118" s="47"/>
      <c r="G118" s="47"/>
      <c r="H118" s="138">
        <f>IFERROR(VLOOKUP(H117,'1 - Strom Erdgas Wärme 2021'!H:AA,17,FALSE),"")</f>
        <v>0</v>
      </c>
      <c r="I118" s="70"/>
      <c r="J118" s="71"/>
      <c r="K118" s="71"/>
      <c r="L118" s="48"/>
      <c r="M118" s="47"/>
      <c r="N118" s="69"/>
      <c r="O118" s="69"/>
      <c r="P118" s="69"/>
      <c r="Q118" s="69"/>
      <c r="R118" s="69"/>
      <c r="S118" s="47"/>
    </row>
    <row r="119" spans="1:19" s="49" customFormat="1" ht="15" thickBot="1" x14ac:dyDescent="0.35">
      <c r="A119" s="37"/>
      <c r="B119" s="47" t="s">
        <v>16</v>
      </c>
      <c r="C119" s="47"/>
      <c r="D119" s="47"/>
      <c r="E119" s="47"/>
      <c r="F119" s="47"/>
      <c r="G119" s="47"/>
      <c r="H119" s="139"/>
      <c r="I119" s="72"/>
      <c r="J119" s="73"/>
      <c r="K119" s="73"/>
      <c r="L119" s="48" t="s">
        <v>5</v>
      </c>
      <c r="M119" s="47" t="s">
        <v>17</v>
      </c>
      <c r="N119" s="69"/>
      <c r="O119" s="69"/>
      <c r="P119" s="69"/>
      <c r="Q119" s="69"/>
      <c r="R119" s="69"/>
      <c r="S119" s="47"/>
    </row>
    <row r="120" spans="1:19" s="49" customFormat="1" ht="16.8" thickBot="1" x14ac:dyDescent="0.45">
      <c r="A120" s="37"/>
      <c r="B120" s="47" t="str">
        <f>IF(H119="Erdgas","Arbeitspreis pro kWh Erdgas in EUR",IF(H119="Strom","Arbeitspreis pro kWh Strom in EUR",IF(H119="Wärme/Kälte","Arbeitspreis pro kWh Wärme-/Kälteverbrauch in EUR","Bitte Energieart auswählen!")))</f>
        <v>Bitte Energieart auswählen!</v>
      </c>
      <c r="C120" s="47"/>
      <c r="D120" s="47"/>
      <c r="E120" s="47"/>
      <c r="F120" s="47"/>
      <c r="G120" s="74">
        <f>IFERROR(SUMPRODUCT(I120:K120,I121:K121),"")</f>
        <v>0</v>
      </c>
      <c r="H120" s="47"/>
      <c r="I120" s="118"/>
      <c r="J120" s="118"/>
      <c r="K120" s="118"/>
      <c r="L120" s="48" t="s">
        <v>5</v>
      </c>
      <c r="M120" s="47" t="str">
        <f>IF(H119="Erdgas","Erdgaskosten exkl. Steuern, Abgaben, Netzentgelte, etc.",IF(H119="Strom","Stromkosten exkl. Steuern, Abgaben, Netzentgelte, etc.",IF(H119="Wärme/Kälte","Wärme-/Kältekosten exkl. Steuern, Abgaben, Netzentgelte, etc.", "Bitte Energieart auswählen!")))</f>
        <v>Bitte Energieart auswählen!</v>
      </c>
      <c r="N120" s="47"/>
      <c r="O120" s="47"/>
      <c r="P120" s="75"/>
      <c r="Q120" s="61"/>
      <c r="R120" s="62"/>
      <c r="S120" s="47"/>
    </row>
    <row r="121" spans="1:19" s="49" customFormat="1" ht="15" thickBot="1" x14ac:dyDescent="0.35">
      <c r="A121" s="37"/>
      <c r="B121" s="47" t="str">
        <f>IF(AND(H119="Erdgas",H118="Nein"),"Aliquoter Erdgasverbrauch in kWh von 1. Oktober 2022 bis 31. Dezember 2022",IF(H119="Erdgas","Erdgasverbrauch in kWh von 1. Oktober 2022 bis 31. Dezember 2022",IF(AND(H119="Strom",H118="Nein"),"Aliquoter Stromverbrauch in kWh von 1. Oktober 2022 bis 31. Dezember 2022",IF(H119="Strom","Stromverbrauch in kWh von 1. Oktober 2022 bis 31. Dezember 2022",IF(AND(H119="Wärme/Kälte",H118="Nein"),"Aliquoter Wärme-/Kälteverbrauch in kWh von 1. Oktober 2022 bis 31. Dezember 2022",IF(H119="Wärme/Kälte","Wärme-/Kälteverbrauch in kWh von 1. Oktober 2022 bis 31. Dezember 2022","Bitte Energieart auswählen!"))))))</f>
        <v>Bitte Energieart auswählen!</v>
      </c>
      <c r="C121" s="47"/>
      <c r="D121" s="47"/>
      <c r="E121" s="47"/>
      <c r="F121" s="47"/>
      <c r="G121" s="47"/>
      <c r="H121" s="59">
        <f>SUM(I121:K121)</f>
        <v>0</v>
      </c>
      <c r="I121" s="119" t="str">
        <f>IFERROR(IF(H118="Nein",VLOOKUP(H117,'1 - Strom Erdgas Wärme 2021'!H:AA,20,FALSE)/12,""),"")</f>
        <v/>
      </c>
      <c r="J121" s="119" t="str">
        <f>IFERROR(IF(H118="Nein",VLOOKUP(H117,'1 - Strom Erdgas Wärme 2021'!H:AB,20,FALSE)/12,""),"")</f>
        <v/>
      </c>
      <c r="K121" s="119" t="str">
        <f>IFERROR(IF(H118="Nein",VLOOKUP(H117,'1 - Strom Erdgas Wärme 2021'!H:AC,20,FALSE)/12,""),"")</f>
        <v/>
      </c>
      <c r="L121" s="48" t="s">
        <v>5</v>
      </c>
      <c r="M121" s="76" t="str">
        <f>IFERROR(IF(H118="Nein","Vorbefüllte Verbrauchswerte wurden aliquot (d.h. 1/12) aus dem Jahr 2021 übernommen.","Bitte ergänzen Sie die monatlichen Verbrauchswerte gem. Lastprofilzähler"),"")</f>
        <v>Bitte ergänzen Sie die monatlichen Verbrauchswerte gem. Lastprofilzähler</v>
      </c>
      <c r="N121" s="77"/>
      <c r="O121" s="77"/>
      <c r="P121" s="77"/>
      <c r="Q121" s="77"/>
      <c r="R121" s="77"/>
      <c r="S121" s="77"/>
    </row>
    <row r="122" spans="1:19" s="49" customFormat="1" x14ac:dyDescent="0.3">
      <c r="A122" s="37"/>
      <c r="B122" s="47" t="str">
        <f>IF(H119="Wärme/Kälte","Energiemix: Anteil in % der aus Strom oder Erdgas erzeugten Wärme/Kälte","")</f>
        <v/>
      </c>
      <c r="C122" s="46"/>
      <c r="D122" s="46"/>
      <c r="E122" s="46"/>
      <c r="F122" s="74">
        <f>IFERROR(SUMPRODUCT(I122:K122,I121:K121),"")</f>
        <v>0</v>
      </c>
      <c r="G122" s="74"/>
      <c r="H122" s="46"/>
      <c r="I122" s="120"/>
      <c r="J122" s="121"/>
      <c r="K122" s="121"/>
      <c r="L122" s="48" t="str">
        <f>IF(H119="Wärme/Kälte","i","")</f>
        <v/>
      </c>
      <c r="M122" s="47" t="str">
        <f>IF(H119="Wärme/Kälte","Bitte geben Sie den Anteil in % (von 0 bis 100, ohne Prozentzeichen) der  direkt aus Strom oder Erdgas erzeugten Wärme/Kälte.","")</f>
        <v/>
      </c>
      <c r="N122" s="46"/>
      <c r="O122" s="46"/>
      <c r="P122" s="46"/>
      <c r="Q122" s="46"/>
      <c r="R122" s="46"/>
      <c r="S122" s="46"/>
    </row>
    <row r="123" spans="1:19" s="49" customFormat="1" x14ac:dyDescent="0.3">
      <c r="A123" s="37"/>
      <c r="B123" s="46"/>
      <c r="C123" s="46"/>
      <c r="D123" s="46"/>
      <c r="E123" s="46"/>
      <c r="F123" s="46"/>
      <c r="G123" s="46"/>
      <c r="H123" s="46"/>
      <c r="I123" s="98"/>
      <c r="J123" s="46"/>
      <c r="K123" s="46"/>
      <c r="L123" s="48"/>
      <c r="M123" s="47"/>
      <c r="N123" s="46"/>
      <c r="O123" s="46"/>
      <c r="P123" s="46"/>
      <c r="Q123" s="46"/>
      <c r="R123" s="46"/>
      <c r="S123" s="46"/>
    </row>
    <row r="124" spans="1:19" s="49" customFormat="1" ht="18" thickBot="1" x14ac:dyDescent="0.5">
      <c r="A124" s="37"/>
      <c r="B124" s="56" t="s">
        <v>10</v>
      </c>
      <c r="C124" s="47"/>
      <c r="D124" s="47"/>
      <c r="E124" s="47"/>
      <c r="F124" s="47"/>
      <c r="G124" s="47"/>
      <c r="H124" s="47"/>
      <c r="I124" s="68">
        <v>44835</v>
      </c>
      <c r="J124" s="68">
        <v>44866</v>
      </c>
      <c r="K124" s="68">
        <v>44896</v>
      </c>
      <c r="L124" s="47"/>
      <c r="M124" s="69"/>
      <c r="N124" s="69"/>
      <c r="O124" s="69"/>
      <c r="P124" s="69"/>
      <c r="Q124" s="69"/>
      <c r="R124" s="69"/>
      <c r="S124" s="47"/>
    </row>
    <row r="125" spans="1:19" s="49" customFormat="1" ht="15" thickBot="1" x14ac:dyDescent="0.35">
      <c r="A125" s="37"/>
      <c r="B125" s="47" t="s">
        <v>28</v>
      </c>
      <c r="C125" s="47"/>
      <c r="D125" s="47"/>
      <c r="E125" s="47"/>
      <c r="F125" s="47"/>
      <c r="G125" s="47"/>
      <c r="H125" s="117"/>
      <c r="I125" s="70"/>
      <c r="J125" s="71"/>
      <c r="K125" s="71"/>
      <c r="L125" s="48" t="s">
        <v>5</v>
      </c>
      <c r="M125" s="47" t="s">
        <v>29</v>
      </c>
      <c r="N125" s="69"/>
      <c r="O125" s="69"/>
      <c r="P125" s="69"/>
      <c r="Q125" s="69"/>
      <c r="R125" s="69"/>
      <c r="S125" s="47"/>
    </row>
    <row r="126" spans="1:19" s="49" customFormat="1" ht="15" thickBot="1" x14ac:dyDescent="0.35">
      <c r="A126" s="37"/>
      <c r="B126" s="47" t="s">
        <v>13</v>
      </c>
      <c r="C126" s="47"/>
      <c r="D126" s="47"/>
      <c r="E126" s="47"/>
      <c r="F126" s="47"/>
      <c r="G126" s="47"/>
      <c r="H126" s="138">
        <f>IFERROR(VLOOKUP(H125,'1 - Strom Erdgas Wärme 2021'!H:AA,17,FALSE),"")</f>
        <v>0</v>
      </c>
      <c r="I126" s="70"/>
      <c r="J126" s="71"/>
      <c r="K126" s="71"/>
      <c r="L126" s="48"/>
      <c r="M126" s="47"/>
      <c r="N126" s="69"/>
      <c r="O126" s="69"/>
      <c r="P126" s="69"/>
      <c r="Q126" s="69"/>
      <c r="R126" s="69"/>
      <c r="S126" s="47"/>
    </row>
    <row r="127" spans="1:19" s="49" customFormat="1" ht="15" thickBot="1" x14ac:dyDescent="0.35">
      <c r="A127" s="37"/>
      <c r="B127" s="47" t="s">
        <v>16</v>
      </c>
      <c r="C127" s="47"/>
      <c r="D127" s="47"/>
      <c r="E127" s="47"/>
      <c r="F127" s="47"/>
      <c r="G127" s="47"/>
      <c r="H127" s="139"/>
      <c r="I127" s="72"/>
      <c r="J127" s="73"/>
      <c r="K127" s="73"/>
      <c r="L127" s="48" t="s">
        <v>5</v>
      </c>
      <c r="M127" s="47" t="s">
        <v>17</v>
      </c>
      <c r="N127" s="69"/>
      <c r="O127" s="69"/>
      <c r="P127" s="69"/>
      <c r="Q127" s="69"/>
      <c r="R127" s="69"/>
      <c r="S127" s="47"/>
    </row>
    <row r="128" spans="1:19" s="52" customFormat="1" ht="16.8" thickBot="1" x14ac:dyDescent="0.45">
      <c r="A128" s="43"/>
      <c r="B128" s="47" t="str">
        <f>IF(H127="Erdgas","Arbeitspreis pro kWh Erdgas in EUR",IF(H127="Strom","Arbeitspreis pro kWh Strom in EUR",IF(H127="Wärme/Kälte","Arbeitspreis pro kWh Wärme-/Kälteverbrauch in EUR","Bitte Energieart auswählen!")))</f>
        <v>Bitte Energieart auswählen!</v>
      </c>
      <c r="C128" s="47"/>
      <c r="D128" s="47"/>
      <c r="E128" s="47"/>
      <c r="F128" s="47"/>
      <c r="G128" s="74">
        <f>IFERROR(SUMPRODUCT(I128:K128,I129:K129),"")</f>
        <v>0</v>
      </c>
      <c r="H128" s="47"/>
      <c r="I128" s="118"/>
      <c r="J128" s="118"/>
      <c r="K128" s="118"/>
      <c r="L128" s="48" t="s">
        <v>5</v>
      </c>
      <c r="M128" s="47" t="str">
        <f>IF(H127="Erdgas","Erdgaskosten exkl. Steuern, Abgaben, Netzentgelte, etc.",IF(H127="Strom","Stromkosten exkl. Steuern, Abgaben, Netzentgelte, etc.",IF(H127="Wärme/Kälte","Wärme-/Kältekosten exkl. Steuern, Abgaben, Netzentgelte, etc.", "Bitte Energieart auswählen!")))</f>
        <v>Bitte Energieart auswählen!</v>
      </c>
      <c r="N128" s="47"/>
      <c r="O128" s="47"/>
      <c r="P128" s="75"/>
      <c r="Q128" s="61"/>
      <c r="R128" s="62"/>
      <c r="S128" s="47"/>
    </row>
    <row r="129" spans="2:19" ht="15" thickBot="1" x14ac:dyDescent="0.35">
      <c r="B129" s="47" t="str">
        <f>IF(AND(H127="Erdgas",H126="Nein"),"Aliquoter Erdgasverbrauch in kWh von 1. Oktober 2022 bis 31. Dezember 2022",IF(H127="Erdgas","Erdgasverbrauch in kWh von 1. Oktober 2022 bis 31. Dezember 2022",IF(AND(H127="Strom",H126="Nein"),"Aliquoter Stromverbrauch in kWh von 1. Oktober 2022 bis 31. Dezember 2022",IF(H127="Strom","Stromverbrauch in kWh von 1. Oktober 2022 bis 31. Dezember 2022",IF(AND(H127="Wärme/Kälte",H126="Nein"),"Aliquoter Wärme-/Kälteverbrauch in kWh von 1. Oktober 2022 bis 31. Dezember 2022",IF(H127="Wärme/Kälte","Wärme-/Kälteverbrauch in kWh von 1. Oktober 2022 bis 31. Dezember 2022","Bitte Energieart auswählen!"))))))</f>
        <v>Bitte Energieart auswählen!</v>
      </c>
      <c r="C129" s="47"/>
      <c r="D129" s="47"/>
      <c r="E129" s="47"/>
      <c r="F129" s="47"/>
      <c r="G129" s="47"/>
      <c r="H129" s="59">
        <f>SUM(I129:K129)</f>
        <v>0</v>
      </c>
      <c r="I129" s="119" t="str">
        <f>IFERROR(IF(H126="Nein",VLOOKUP(H125,'1 - Strom Erdgas Wärme 2021'!H:AA,20,FALSE)/12,""),"")</f>
        <v/>
      </c>
      <c r="J129" s="119" t="str">
        <f>IFERROR(IF(H126="Nein",VLOOKUP(H125,'1 - Strom Erdgas Wärme 2021'!H:AB,20,FALSE)/12,""),"")</f>
        <v/>
      </c>
      <c r="K129" s="119" t="str">
        <f>IFERROR(IF(H126="Nein",VLOOKUP(H125,'1 - Strom Erdgas Wärme 2021'!H:AC,20,FALSE)/12,""),"")</f>
        <v/>
      </c>
      <c r="L129" s="48" t="s">
        <v>5</v>
      </c>
      <c r="M129" s="76" t="str">
        <f>IFERROR(IF(H126="Nein","Vorbefüllte Verbrauchswerte wurden aliquot (d.h. 1/12) aus dem Jahr 2021 übernommen.","Bitte ergänzen Sie die monatlichen Verbrauchswerte gem. Lastprofilzähler"),"")</f>
        <v>Bitte ergänzen Sie die monatlichen Verbrauchswerte gem. Lastprofilzähler</v>
      </c>
      <c r="N129" s="77"/>
      <c r="O129" s="77"/>
      <c r="P129" s="77"/>
      <c r="Q129" s="77"/>
      <c r="R129" s="77"/>
      <c r="S129" s="77"/>
    </row>
    <row r="130" spans="2:19" x14ac:dyDescent="0.3">
      <c r="B130" s="47" t="str">
        <f>IF(H127="Wärme/Kälte","Energiemix: Anteil in % der aus Strom oder Erdgas erzeugten Wärme/Kälte","")</f>
        <v/>
      </c>
      <c r="C130" s="46"/>
      <c r="D130" s="46"/>
      <c r="E130" s="46"/>
      <c r="F130" s="74">
        <f>IFERROR(SUMPRODUCT(I130:K130,I129:K129),"")</f>
        <v>0</v>
      </c>
      <c r="G130" s="74"/>
      <c r="H130" s="46"/>
      <c r="I130" s="120"/>
      <c r="J130" s="121"/>
      <c r="K130" s="121"/>
      <c r="L130" s="48" t="str">
        <f>IF(H127="Wärme/Kälte","i","")</f>
        <v/>
      </c>
      <c r="M130" s="47" t="str">
        <f>IF(H127="Wärme/Kälte","Bitte geben Sie den Anteil in % (von 0 bis 100, ohne Prozentzeichen) der  direkt aus Strom oder Erdgas erzeugten Wärme/Kälte.","")</f>
        <v/>
      </c>
      <c r="N130" s="46"/>
      <c r="O130" s="46"/>
      <c r="P130" s="46"/>
      <c r="Q130" s="46"/>
      <c r="R130" s="46"/>
      <c r="S130" s="46"/>
    </row>
    <row r="131" spans="2:19" x14ac:dyDescent="0.3">
      <c r="B131" s="46"/>
      <c r="C131" s="46"/>
      <c r="D131" s="46"/>
      <c r="E131" s="46"/>
      <c r="F131" s="46"/>
      <c r="G131" s="46"/>
      <c r="H131" s="46"/>
      <c r="I131" s="98"/>
      <c r="J131" s="46"/>
      <c r="K131" s="46"/>
      <c r="L131" s="48"/>
      <c r="M131" s="47"/>
      <c r="N131" s="46"/>
      <c r="O131" s="46"/>
      <c r="P131" s="46"/>
      <c r="Q131" s="46"/>
      <c r="R131" s="46"/>
      <c r="S131" s="46"/>
    </row>
    <row r="132" spans="2:19" ht="18" thickBot="1" x14ac:dyDescent="0.5">
      <c r="B132" s="56" t="s">
        <v>10</v>
      </c>
      <c r="C132" s="47"/>
      <c r="D132" s="47"/>
      <c r="E132" s="47"/>
      <c r="F132" s="47"/>
      <c r="G132" s="47"/>
      <c r="H132" s="47"/>
      <c r="I132" s="68">
        <v>44835</v>
      </c>
      <c r="J132" s="68">
        <v>44866</v>
      </c>
      <c r="K132" s="68">
        <v>44896</v>
      </c>
      <c r="L132" s="47"/>
      <c r="M132" s="69"/>
      <c r="N132" s="69"/>
      <c r="O132" s="69"/>
      <c r="P132" s="69"/>
      <c r="Q132" s="69"/>
      <c r="R132" s="69"/>
      <c r="S132" s="47"/>
    </row>
    <row r="133" spans="2:19" ht="15" thickBot="1" x14ac:dyDescent="0.35">
      <c r="B133" s="47" t="s">
        <v>28</v>
      </c>
      <c r="C133" s="47"/>
      <c r="D133" s="47"/>
      <c r="E133" s="47"/>
      <c r="F133" s="47"/>
      <c r="G133" s="47"/>
      <c r="H133" s="117"/>
      <c r="I133" s="70"/>
      <c r="J133" s="71"/>
      <c r="K133" s="71"/>
      <c r="L133" s="48" t="s">
        <v>5</v>
      </c>
      <c r="M133" s="47" t="s">
        <v>29</v>
      </c>
      <c r="N133" s="69"/>
      <c r="O133" s="69"/>
      <c r="P133" s="69"/>
      <c r="Q133" s="69"/>
      <c r="R133" s="69"/>
      <c r="S133" s="47"/>
    </row>
    <row r="134" spans="2:19" ht="15" thickBot="1" x14ac:dyDescent="0.35">
      <c r="B134" s="47" t="s">
        <v>13</v>
      </c>
      <c r="C134" s="47"/>
      <c r="D134" s="47"/>
      <c r="E134" s="47"/>
      <c r="F134" s="47"/>
      <c r="G134" s="47"/>
      <c r="H134" s="138">
        <f>IFERROR(VLOOKUP(H133,'1 - Strom Erdgas Wärme 2021'!H:AA,17,FALSE),"")</f>
        <v>0</v>
      </c>
      <c r="I134" s="70"/>
      <c r="J134" s="71"/>
      <c r="K134" s="71"/>
      <c r="L134" s="48"/>
      <c r="M134" s="47"/>
      <c r="N134" s="69"/>
      <c r="O134" s="69"/>
      <c r="P134" s="69"/>
      <c r="Q134" s="69"/>
      <c r="R134" s="69"/>
      <c r="S134" s="47"/>
    </row>
    <row r="135" spans="2:19" ht="15" thickBot="1" x14ac:dyDescent="0.35">
      <c r="B135" s="47" t="s">
        <v>16</v>
      </c>
      <c r="C135" s="47"/>
      <c r="D135" s="47"/>
      <c r="E135" s="47"/>
      <c r="F135" s="47"/>
      <c r="G135" s="47"/>
      <c r="H135" s="139"/>
      <c r="I135" s="72"/>
      <c r="J135" s="73"/>
      <c r="K135" s="73"/>
      <c r="L135" s="48" t="s">
        <v>5</v>
      </c>
      <c r="M135" s="47" t="s">
        <v>17</v>
      </c>
      <c r="N135" s="69"/>
      <c r="O135" s="69"/>
      <c r="P135" s="69"/>
      <c r="Q135" s="69"/>
      <c r="R135" s="69"/>
      <c r="S135" s="47"/>
    </row>
    <row r="136" spans="2:19" ht="16.8" thickBot="1" x14ac:dyDescent="0.45">
      <c r="B136" s="47" t="str">
        <f>IF(H135="Erdgas","Arbeitspreis pro kWh Erdgas in EUR",IF(H135="Strom","Arbeitspreis pro kWh Strom in EUR",IF(H135="Wärme/Kälte","Arbeitspreis pro kWh Wärme-/Kälteverbrauch in EUR","Bitte Energieart auswählen!")))</f>
        <v>Bitte Energieart auswählen!</v>
      </c>
      <c r="C136" s="47"/>
      <c r="D136" s="47"/>
      <c r="E136" s="47"/>
      <c r="F136" s="47"/>
      <c r="G136" s="74">
        <f>IFERROR(SUMPRODUCT(I136:K136,I137:K137),"")</f>
        <v>0</v>
      </c>
      <c r="H136" s="47"/>
      <c r="I136" s="118"/>
      <c r="J136" s="118"/>
      <c r="K136" s="118"/>
      <c r="L136" s="48" t="s">
        <v>5</v>
      </c>
      <c r="M136" s="47" t="str">
        <f>IF(H135="Erdgas","Erdgaskosten exkl. Steuern, Abgaben, Netzentgelte, etc.",IF(H135="Strom","Stromkosten exkl. Steuern, Abgaben, Netzentgelte, etc.",IF(H135="Wärme/Kälte","Wärme-/Kältekosten exkl. Steuern, Abgaben, Netzentgelte, etc.", "Bitte Energieart auswählen!")))</f>
        <v>Bitte Energieart auswählen!</v>
      </c>
      <c r="N136" s="47"/>
      <c r="O136" s="47"/>
      <c r="P136" s="75"/>
      <c r="Q136" s="61"/>
      <c r="R136" s="62"/>
      <c r="S136" s="47"/>
    </row>
    <row r="137" spans="2:19" ht="15" thickBot="1" x14ac:dyDescent="0.35">
      <c r="B137" s="47" t="str">
        <f>IF(AND(H135="Erdgas",H134="Nein"),"Aliquoter Erdgasverbrauch in kWh von 1. Oktober 2022 bis 31. Dezember 2022",IF(H135="Erdgas","Erdgasverbrauch in kWh von 1. Oktober 2022 bis 31. Dezember 2022",IF(AND(H135="Strom",H134="Nein"),"Aliquoter Stromverbrauch in kWh von 1. Oktober 2022 bis 31. Dezember 2022",IF(H135="Strom","Stromverbrauch in kWh von 1. Oktober 2022 bis 31. Dezember 2022",IF(AND(H135="Wärme/Kälte",H134="Nein"),"Aliquoter Wärme-/Kälteverbrauch in kWh von 1. Oktober 2022 bis 31. Dezember 2022",IF(H135="Wärme/Kälte","Wärme-/Kälteverbrauch in kWh von 1. Oktober 2022 bis 31. Dezember 2022","Bitte Energieart auswählen!"))))))</f>
        <v>Bitte Energieart auswählen!</v>
      </c>
      <c r="C137" s="47"/>
      <c r="D137" s="47"/>
      <c r="E137" s="47"/>
      <c r="F137" s="47"/>
      <c r="G137" s="47"/>
      <c r="H137" s="59">
        <f>SUM(I137:K137)</f>
        <v>0</v>
      </c>
      <c r="I137" s="119" t="str">
        <f>IFERROR(IF(H134="Nein",VLOOKUP(H133,'1 - Strom Erdgas Wärme 2021'!H:AA,20,FALSE)/12,""),"")</f>
        <v/>
      </c>
      <c r="J137" s="119" t="str">
        <f>IFERROR(IF(H134="Nein",VLOOKUP(H133,'1 - Strom Erdgas Wärme 2021'!H:AB,20,FALSE)/12,""),"")</f>
        <v/>
      </c>
      <c r="K137" s="119" t="str">
        <f>IFERROR(IF(H134="Nein",VLOOKUP(H133,'1 - Strom Erdgas Wärme 2021'!H:AC,20,FALSE)/12,""),"")</f>
        <v/>
      </c>
      <c r="L137" s="48" t="s">
        <v>5</v>
      </c>
      <c r="M137" s="76" t="str">
        <f>IFERROR(IF(H134="Nein","Vorbefüllte Verbrauchswerte wurden aliquot (d.h. 1/12) aus dem Jahr 2021 übernommen.","Bitte ergänzen Sie die monatlichen Verbrauchswerte gem. Lastprofilzähler"),"")</f>
        <v>Bitte ergänzen Sie die monatlichen Verbrauchswerte gem. Lastprofilzähler</v>
      </c>
      <c r="N137" s="77"/>
      <c r="O137" s="77"/>
      <c r="P137" s="77"/>
      <c r="Q137" s="77"/>
      <c r="R137" s="77"/>
      <c r="S137" s="77"/>
    </row>
    <row r="138" spans="2:19" x14ac:dyDescent="0.3">
      <c r="B138" s="47" t="str">
        <f>IF(H135="Wärme/Kälte","Energiemix: Anteil in % der aus Strom oder Erdgas erzeugten Wärme/Kälte","")</f>
        <v/>
      </c>
      <c r="C138" s="46"/>
      <c r="D138" s="46"/>
      <c r="E138" s="46"/>
      <c r="F138" s="74">
        <f>IFERROR(SUMPRODUCT(I138:K138,I137:K137),"")</f>
        <v>0</v>
      </c>
      <c r="G138" s="74"/>
      <c r="H138" s="46"/>
      <c r="I138" s="120"/>
      <c r="J138" s="121"/>
      <c r="K138" s="121"/>
      <c r="L138" s="48" t="str">
        <f>IF(H135="Wärme/Kälte","i","")</f>
        <v/>
      </c>
      <c r="M138" s="47" t="str">
        <f>IF(H135="Wärme/Kälte","Bitte geben Sie den Anteil in % (von 0 bis 100, ohne Prozentzeichen) der  direkt aus Strom oder Erdgas erzeugten Wärme/Kälte.","")</f>
        <v/>
      </c>
      <c r="N138" s="46"/>
      <c r="O138" s="46"/>
      <c r="P138" s="46"/>
      <c r="Q138" s="46"/>
      <c r="R138" s="46"/>
      <c r="S138" s="46"/>
    </row>
    <row r="139" spans="2:19" x14ac:dyDescent="0.3">
      <c r="B139" s="46"/>
      <c r="C139" s="46"/>
      <c r="D139" s="46"/>
      <c r="E139" s="46"/>
      <c r="F139" s="46"/>
      <c r="G139" s="46"/>
      <c r="H139" s="46"/>
      <c r="I139" s="98"/>
      <c r="J139" s="46"/>
      <c r="K139" s="46"/>
      <c r="L139" s="48"/>
      <c r="M139" s="47"/>
      <c r="N139" s="46"/>
      <c r="O139" s="46"/>
      <c r="P139" s="46"/>
      <c r="Q139" s="46"/>
      <c r="R139" s="46"/>
      <c r="S139" s="46"/>
    </row>
    <row r="140" spans="2:19" ht="18" thickBot="1" x14ac:dyDescent="0.5">
      <c r="B140" s="56" t="s">
        <v>10</v>
      </c>
      <c r="C140" s="47"/>
      <c r="D140" s="47"/>
      <c r="E140" s="47"/>
      <c r="F140" s="47"/>
      <c r="G140" s="47"/>
      <c r="H140" s="47"/>
      <c r="I140" s="68">
        <v>44835</v>
      </c>
      <c r="J140" s="68">
        <v>44866</v>
      </c>
      <c r="K140" s="68">
        <v>44896</v>
      </c>
      <c r="L140" s="47"/>
      <c r="M140" s="69"/>
      <c r="N140" s="69"/>
      <c r="O140" s="69"/>
      <c r="P140" s="69"/>
      <c r="Q140" s="69"/>
      <c r="R140" s="69"/>
      <c r="S140" s="47"/>
    </row>
    <row r="141" spans="2:19" ht="15" thickBot="1" x14ac:dyDescent="0.35">
      <c r="B141" s="47" t="s">
        <v>28</v>
      </c>
      <c r="C141" s="47"/>
      <c r="D141" s="47"/>
      <c r="E141" s="47"/>
      <c r="F141" s="47"/>
      <c r="G141" s="47"/>
      <c r="H141" s="117"/>
      <c r="I141" s="70"/>
      <c r="J141" s="71"/>
      <c r="K141" s="71"/>
      <c r="L141" s="48" t="s">
        <v>5</v>
      </c>
      <c r="M141" s="47" t="s">
        <v>29</v>
      </c>
      <c r="N141" s="69"/>
      <c r="O141" s="69"/>
      <c r="P141" s="69"/>
      <c r="Q141" s="69"/>
      <c r="R141" s="69"/>
      <c r="S141" s="47"/>
    </row>
    <row r="142" spans="2:19" ht="15" thickBot="1" x14ac:dyDescent="0.35">
      <c r="B142" s="47" t="s">
        <v>13</v>
      </c>
      <c r="C142" s="47"/>
      <c r="D142" s="47"/>
      <c r="E142" s="47"/>
      <c r="F142" s="47"/>
      <c r="G142" s="47"/>
      <c r="H142" s="138">
        <f>IFERROR(VLOOKUP(H141,'1 - Strom Erdgas Wärme 2021'!H:AA,17,FALSE),"")</f>
        <v>0</v>
      </c>
      <c r="I142" s="70"/>
      <c r="J142" s="71"/>
      <c r="K142" s="71"/>
      <c r="L142" s="48"/>
      <c r="M142" s="47"/>
      <c r="N142" s="69"/>
      <c r="O142" s="69"/>
      <c r="P142" s="69"/>
      <c r="Q142" s="69"/>
      <c r="R142" s="69"/>
      <c r="S142" s="47"/>
    </row>
    <row r="143" spans="2:19" ht="15" thickBot="1" x14ac:dyDescent="0.35">
      <c r="B143" s="47" t="s">
        <v>16</v>
      </c>
      <c r="C143" s="47"/>
      <c r="D143" s="47"/>
      <c r="E143" s="47"/>
      <c r="F143" s="47"/>
      <c r="G143" s="47"/>
      <c r="H143" s="139"/>
      <c r="I143" s="72"/>
      <c r="J143" s="73"/>
      <c r="K143" s="73"/>
      <c r="L143" s="48" t="s">
        <v>5</v>
      </c>
      <c r="M143" s="47" t="s">
        <v>17</v>
      </c>
      <c r="N143" s="69"/>
      <c r="O143" s="69"/>
      <c r="P143" s="69"/>
      <c r="Q143" s="69"/>
      <c r="R143" s="69"/>
      <c r="S143" s="47"/>
    </row>
    <row r="144" spans="2:19" ht="16.8" thickBot="1" x14ac:dyDescent="0.45">
      <c r="B144" s="47" t="str">
        <f>IF(H143="Erdgas","Arbeitspreis pro kWh Erdgas in EUR",IF(H143="Strom","Arbeitspreis pro kWh Strom in EUR",IF(H143="Wärme/Kälte","Arbeitspreis pro kWh Wärme-/Kälteverbrauch in EUR","Bitte Energieart auswählen!")))</f>
        <v>Bitte Energieart auswählen!</v>
      </c>
      <c r="C144" s="47"/>
      <c r="D144" s="47"/>
      <c r="E144" s="47"/>
      <c r="F144" s="47"/>
      <c r="G144" s="74">
        <f>IFERROR(SUMPRODUCT(I144:K144,I145:K145),"")</f>
        <v>0</v>
      </c>
      <c r="H144" s="47"/>
      <c r="I144" s="118"/>
      <c r="J144" s="118"/>
      <c r="K144" s="118"/>
      <c r="L144" s="48" t="s">
        <v>5</v>
      </c>
      <c r="M144" s="47" t="str">
        <f>IF(H143="Erdgas","Erdgaskosten exkl. Steuern, Abgaben, Netzentgelte, etc.",IF(H143="Strom","Stromkosten exkl. Steuern, Abgaben, Netzentgelte, etc.",IF(H143="Wärme/Kälte","Wärme-/Kältekosten exkl. Steuern, Abgaben, Netzentgelte, etc.", "Bitte Energieart auswählen!")))</f>
        <v>Bitte Energieart auswählen!</v>
      </c>
      <c r="N144" s="47"/>
      <c r="O144" s="47"/>
      <c r="P144" s="75"/>
      <c r="Q144" s="61"/>
      <c r="R144" s="62"/>
      <c r="S144" s="47"/>
    </row>
    <row r="145" spans="2:19" ht="15" thickBot="1" x14ac:dyDescent="0.35">
      <c r="B145" s="47" t="str">
        <f>IF(AND(H143="Erdgas",H142="Nein"),"Aliquoter Erdgasverbrauch in kWh von 1. Oktober 2022 bis 31. Dezember 2022",IF(H143="Erdgas","Erdgasverbrauch in kWh von 1. Oktober 2022 bis 31. Dezember 2022",IF(AND(H143="Strom",H142="Nein"),"Aliquoter Stromverbrauch in kWh von 1. Oktober 2022 bis 31. Dezember 2022",IF(H143="Strom","Stromverbrauch in kWh von 1. Oktober 2022 bis 31. Dezember 2022",IF(AND(H143="Wärme/Kälte",H142="Nein"),"Aliquoter Wärme-/Kälteverbrauch in kWh von 1. Oktober 2022 bis 31. Dezember 2022",IF(H143="Wärme/Kälte","Wärme-/Kälteverbrauch in kWh von 1. Oktober 2022 bis 31. Dezember 2022","Bitte Energieart auswählen!"))))))</f>
        <v>Bitte Energieart auswählen!</v>
      </c>
      <c r="C145" s="47"/>
      <c r="D145" s="47"/>
      <c r="E145" s="47"/>
      <c r="F145" s="47"/>
      <c r="G145" s="47"/>
      <c r="H145" s="59">
        <f>SUM(I145:K145)</f>
        <v>0</v>
      </c>
      <c r="I145" s="119" t="str">
        <f>IFERROR(IF(H142="Nein",VLOOKUP(H141,'1 - Strom Erdgas Wärme 2021'!H:AA,20,FALSE)/12,""),"")</f>
        <v/>
      </c>
      <c r="J145" s="119" t="str">
        <f>IFERROR(IF(H142="Nein",VLOOKUP(H141,'1 - Strom Erdgas Wärme 2021'!H:AB,20,FALSE)/12,""),"")</f>
        <v/>
      </c>
      <c r="K145" s="119" t="str">
        <f>IFERROR(IF(H142="Nein",VLOOKUP(H141,'1 - Strom Erdgas Wärme 2021'!H:AC,20,FALSE)/12,""),"")</f>
        <v/>
      </c>
      <c r="L145" s="48" t="s">
        <v>5</v>
      </c>
      <c r="M145" s="76" t="str">
        <f>IFERROR(IF(H142="Nein","Vorbefüllte Verbrauchswerte wurden aliquot (d.h. 1/12) aus dem Jahr 2021 übernommen.","Bitte ergänzen Sie die monatlichen Verbrauchswerte gem. Lastprofilzähler"),"")</f>
        <v>Bitte ergänzen Sie die monatlichen Verbrauchswerte gem. Lastprofilzähler</v>
      </c>
      <c r="N145" s="77"/>
      <c r="O145" s="77"/>
      <c r="P145" s="77"/>
      <c r="Q145" s="77"/>
      <c r="R145" s="77"/>
      <c r="S145" s="77"/>
    </row>
    <row r="146" spans="2:19" x14ac:dyDescent="0.3">
      <c r="B146" s="47" t="str">
        <f>IF(H143="Wärme/Kälte","Energiemix: Anteil in % der aus Strom oder Erdgas erzeugten Wärme/Kälte","")</f>
        <v/>
      </c>
      <c r="C146" s="46"/>
      <c r="D146" s="46"/>
      <c r="E146" s="46"/>
      <c r="F146" s="74">
        <f>IFERROR(SUMPRODUCT(I146:K146,I145:K145),"")</f>
        <v>0</v>
      </c>
      <c r="G146" s="74"/>
      <c r="H146" s="46"/>
      <c r="I146" s="120"/>
      <c r="J146" s="121"/>
      <c r="K146" s="121"/>
      <c r="L146" s="48" t="str">
        <f>IF(H143="Wärme/Kälte","i","")</f>
        <v/>
      </c>
      <c r="M146" s="47" t="str">
        <f>IF(H143="Wärme/Kälte","Bitte geben Sie den Anteil in % (von 0 bis 100, ohne Prozentzeichen) der  direkt aus Strom oder Erdgas erzeugten Wärme/Kälte.","")</f>
        <v/>
      </c>
      <c r="N146" s="46"/>
      <c r="O146" s="46"/>
      <c r="P146" s="46"/>
      <c r="Q146" s="46"/>
      <c r="R146" s="46"/>
      <c r="S146" s="46"/>
    </row>
    <row r="147" spans="2:19" x14ac:dyDescent="0.3">
      <c r="B147" s="46"/>
      <c r="C147" s="46"/>
      <c r="D147" s="46"/>
      <c r="E147" s="46"/>
      <c r="F147" s="46"/>
      <c r="G147" s="46"/>
      <c r="H147" s="46"/>
      <c r="I147" s="98"/>
      <c r="J147" s="46"/>
      <c r="K147" s="46"/>
      <c r="L147" s="48"/>
      <c r="M147" s="47"/>
      <c r="N147" s="46"/>
      <c r="O147" s="46"/>
      <c r="P147" s="46"/>
      <c r="Q147" s="46"/>
      <c r="R147" s="46"/>
      <c r="S147" s="46"/>
    </row>
    <row r="148" spans="2:19" ht="18" thickBot="1" x14ac:dyDescent="0.5">
      <c r="B148" s="56" t="s">
        <v>10</v>
      </c>
      <c r="C148" s="47"/>
      <c r="D148" s="47"/>
      <c r="E148" s="47"/>
      <c r="F148" s="47"/>
      <c r="G148" s="47"/>
      <c r="H148" s="47"/>
      <c r="I148" s="68">
        <v>44835</v>
      </c>
      <c r="J148" s="68">
        <v>44866</v>
      </c>
      <c r="K148" s="68">
        <v>44896</v>
      </c>
      <c r="L148" s="47"/>
      <c r="M148" s="69"/>
      <c r="N148" s="69"/>
      <c r="O148" s="69"/>
      <c r="P148" s="69"/>
      <c r="Q148" s="69"/>
      <c r="R148" s="69"/>
      <c r="S148" s="47"/>
    </row>
    <row r="149" spans="2:19" ht="15" thickBot="1" x14ac:dyDescent="0.35">
      <c r="B149" s="47" t="s">
        <v>28</v>
      </c>
      <c r="C149" s="47"/>
      <c r="D149" s="47"/>
      <c r="E149" s="47"/>
      <c r="F149" s="47"/>
      <c r="G149" s="47"/>
      <c r="H149" s="117"/>
      <c r="I149" s="70"/>
      <c r="J149" s="71"/>
      <c r="K149" s="71"/>
      <c r="L149" s="48" t="s">
        <v>5</v>
      </c>
      <c r="M149" s="47" t="s">
        <v>29</v>
      </c>
      <c r="N149" s="69"/>
      <c r="O149" s="69"/>
      <c r="P149" s="69"/>
      <c r="Q149" s="69"/>
      <c r="R149" s="69"/>
      <c r="S149" s="47"/>
    </row>
    <row r="150" spans="2:19" ht="15" thickBot="1" x14ac:dyDescent="0.35">
      <c r="B150" s="47" t="s">
        <v>13</v>
      </c>
      <c r="C150" s="47"/>
      <c r="D150" s="47"/>
      <c r="E150" s="47"/>
      <c r="F150" s="47"/>
      <c r="G150" s="47"/>
      <c r="H150" s="138">
        <f>IFERROR(VLOOKUP(H149,'1 - Strom Erdgas Wärme 2021'!H:AA,17,FALSE),"")</f>
        <v>0</v>
      </c>
      <c r="I150" s="70"/>
      <c r="J150" s="71"/>
      <c r="K150" s="71"/>
      <c r="L150" s="48"/>
      <c r="M150" s="47"/>
      <c r="N150" s="69"/>
      <c r="O150" s="69"/>
      <c r="P150" s="69"/>
      <c r="Q150" s="69"/>
      <c r="R150" s="69"/>
      <c r="S150" s="47"/>
    </row>
    <row r="151" spans="2:19" ht="15" thickBot="1" x14ac:dyDescent="0.35">
      <c r="B151" s="47" t="s">
        <v>16</v>
      </c>
      <c r="C151" s="47"/>
      <c r="D151" s="47"/>
      <c r="E151" s="47"/>
      <c r="F151" s="47"/>
      <c r="G151" s="47"/>
      <c r="H151" s="139"/>
      <c r="I151" s="72"/>
      <c r="J151" s="73"/>
      <c r="K151" s="73"/>
      <c r="L151" s="48" t="s">
        <v>5</v>
      </c>
      <c r="M151" s="47" t="s">
        <v>17</v>
      </c>
      <c r="N151" s="69"/>
      <c r="O151" s="69"/>
      <c r="P151" s="69"/>
      <c r="Q151" s="69"/>
      <c r="R151" s="69"/>
      <c r="S151" s="47"/>
    </row>
    <row r="152" spans="2:19" ht="16.8" thickBot="1" x14ac:dyDescent="0.45">
      <c r="B152" s="47" t="str">
        <f>IF(H151="Erdgas","Arbeitspreis pro kWh Erdgas in EUR",IF(H151="Strom","Arbeitspreis pro kWh Strom in EUR",IF(H151="Wärme/Kälte","Arbeitspreis pro kWh Wärme-/Kälteverbrauch in EUR","Bitte Energieart auswählen!")))</f>
        <v>Bitte Energieart auswählen!</v>
      </c>
      <c r="C152" s="47"/>
      <c r="D152" s="47"/>
      <c r="E152" s="47"/>
      <c r="F152" s="47"/>
      <c r="G152" s="74">
        <f>IFERROR(SUMPRODUCT(I152:K152,I153:K153),"")</f>
        <v>0</v>
      </c>
      <c r="H152" s="47"/>
      <c r="I152" s="118"/>
      <c r="J152" s="118"/>
      <c r="K152" s="118"/>
      <c r="L152" s="48" t="s">
        <v>5</v>
      </c>
      <c r="M152" s="47" t="str">
        <f>IF(H151="Erdgas","Erdgaskosten exkl. Steuern, Abgaben, Netzentgelte, etc.",IF(H151="Strom","Stromkosten exkl. Steuern, Abgaben, Netzentgelte, etc.",IF(H151="Wärme/Kälte","Wärme-/Kältekosten exkl. Steuern, Abgaben, Netzentgelte, etc.", "Bitte Energieart auswählen!")))</f>
        <v>Bitte Energieart auswählen!</v>
      </c>
      <c r="N152" s="47"/>
      <c r="O152" s="47"/>
      <c r="P152" s="75"/>
      <c r="Q152" s="61"/>
      <c r="R152" s="62"/>
      <c r="S152" s="47"/>
    </row>
    <row r="153" spans="2:19" ht="15" thickBot="1" x14ac:dyDescent="0.35">
      <c r="B153" s="47" t="str">
        <f>IF(AND(H151="Erdgas",H150="Nein"),"Aliquoter Erdgasverbrauch in kWh von 1. Oktober 2022 bis 31. Dezember 2022",IF(H151="Erdgas","Erdgasverbrauch in kWh von 1. Oktober 2022 bis 31. Dezember 2022",IF(AND(H151="Strom",H150="Nein"),"Aliquoter Stromverbrauch in kWh von 1. Oktober 2022 bis 31. Dezember 2022",IF(H151="Strom","Stromverbrauch in kWh von 1. Oktober 2022 bis 31. Dezember 2022",IF(AND(H151="Wärme/Kälte",H150="Nein"),"Aliquoter Wärme-/Kälteverbrauch in kWh von 1. Oktober 2022 bis 31. Dezember 2022",IF(H151="Wärme/Kälte","Wärme-/Kälteverbrauch in kWh von 1. Oktober 2022 bis 31. Dezember 2022","Bitte Energieart auswählen!"))))))</f>
        <v>Bitte Energieart auswählen!</v>
      </c>
      <c r="C153" s="47"/>
      <c r="D153" s="47"/>
      <c r="E153" s="47"/>
      <c r="F153" s="47"/>
      <c r="G153" s="47"/>
      <c r="H153" s="59">
        <f>SUM(I153:K153)</f>
        <v>0</v>
      </c>
      <c r="I153" s="119" t="str">
        <f>IFERROR(IF(H150="Nein",VLOOKUP(H149,'1 - Strom Erdgas Wärme 2021'!H:AA,20,FALSE)/12,""),"")</f>
        <v/>
      </c>
      <c r="J153" s="119" t="str">
        <f>IFERROR(IF(H150="Nein",VLOOKUP(H149,'1 - Strom Erdgas Wärme 2021'!H:AB,20,FALSE)/12,""),"")</f>
        <v/>
      </c>
      <c r="K153" s="119" t="str">
        <f>IFERROR(IF(H150="Nein",VLOOKUP(H149,'1 - Strom Erdgas Wärme 2021'!H:AC,20,FALSE)/12,""),"")</f>
        <v/>
      </c>
      <c r="L153" s="48" t="s">
        <v>5</v>
      </c>
      <c r="M153" s="76" t="str">
        <f>IFERROR(IF(H150="Nein","Vorbefüllte Verbrauchswerte wurden aliquot (d.h. 1/12) aus dem Jahr 2021 übernommen.","Bitte ergänzen Sie die monatlichen Verbrauchswerte gem. Lastprofilzähler"),"")</f>
        <v>Bitte ergänzen Sie die monatlichen Verbrauchswerte gem. Lastprofilzähler</v>
      </c>
      <c r="N153" s="77"/>
      <c r="O153" s="77"/>
      <c r="P153" s="77"/>
      <c r="Q153" s="77"/>
      <c r="R153" s="77"/>
      <c r="S153" s="77"/>
    </row>
    <row r="154" spans="2:19" x14ac:dyDescent="0.3">
      <c r="B154" s="47" t="str">
        <f>IF(H151="Wärme/Kälte","Energiemix: Anteil in % der aus Strom oder Erdgas erzeugten Wärme/Kälte","")</f>
        <v/>
      </c>
      <c r="C154" s="46"/>
      <c r="D154" s="46"/>
      <c r="E154" s="46"/>
      <c r="F154" s="74">
        <f>IFERROR(SUMPRODUCT(I154:K154,I153:K153),"")</f>
        <v>0</v>
      </c>
      <c r="G154" s="74"/>
      <c r="H154" s="46"/>
      <c r="I154" s="120"/>
      <c r="J154" s="121"/>
      <c r="K154" s="121"/>
      <c r="L154" s="48" t="str">
        <f>IF(H151="Wärme/Kälte","i","")</f>
        <v/>
      </c>
      <c r="M154" s="47" t="str">
        <f>IF(H151="Wärme/Kälte","Bitte geben Sie den Anteil in % (von 0 bis 100, ohne Prozentzeichen) der  direkt aus Strom oder Erdgas erzeugten Wärme/Kälte.","")</f>
        <v/>
      </c>
      <c r="N154" s="46"/>
      <c r="O154" s="46"/>
      <c r="P154" s="46"/>
      <c r="Q154" s="46"/>
      <c r="R154" s="46"/>
      <c r="S154" s="46"/>
    </row>
    <row r="155" spans="2:19" x14ac:dyDescent="0.3">
      <c r="B155" s="46"/>
      <c r="C155" s="46"/>
      <c r="D155" s="46"/>
      <c r="E155" s="46"/>
      <c r="F155" s="46"/>
      <c r="G155" s="46"/>
      <c r="H155" s="46"/>
      <c r="I155" s="98"/>
      <c r="J155" s="46"/>
      <c r="K155" s="46"/>
      <c r="L155" s="48"/>
      <c r="M155" s="47"/>
      <c r="N155" s="46"/>
      <c r="O155" s="46"/>
      <c r="P155" s="46"/>
      <c r="Q155" s="46"/>
      <c r="R155" s="46"/>
      <c r="S155" s="46"/>
    </row>
    <row r="156" spans="2:19" ht="18" thickBot="1" x14ac:dyDescent="0.5">
      <c r="B156" s="56" t="s">
        <v>10</v>
      </c>
      <c r="C156" s="47"/>
      <c r="D156" s="47"/>
      <c r="E156" s="47"/>
      <c r="F156" s="47"/>
      <c r="G156" s="47"/>
      <c r="H156" s="47"/>
      <c r="I156" s="68">
        <v>44835</v>
      </c>
      <c r="J156" s="68">
        <v>44866</v>
      </c>
      <c r="K156" s="68">
        <v>44896</v>
      </c>
      <c r="L156" s="47"/>
      <c r="M156" s="69"/>
      <c r="N156" s="69"/>
      <c r="O156" s="69"/>
      <c r="P156" s="69"/>
      <c r="Q156" s="69"/>
      <c r="R156" s="69"/>
      <c r="S156" s="47"/>
    </row>
    <row r="157" spans="2:19" ht="15" thickBot="1" x14ac:dyDescent="0.35">
      <c r="B157" s="47" t="s">
        <v>28</v>
      </c>
      <c r="C157" s="47"/>
      <c r="D157" s="47"/>
      <c r="E157" s="47"/>
      <c r="F157" s="47"/>
      <c r="G157" s="47"/>
      <c r="H157" s="117"/>
      <c r="I157" s="70"/>
      <c r="J157" s="71"/>
      <c r="K157" s="71"/>
      <c r="L157" s="48" t="s">
        <v>5</v>
      </c>
      <c r="M157" s="47" t="s">
        <v>29</v>
      </c>
      <c r="N157" s="69"/>
      <c r="O157" s="69"/>
      <c r="P157" s="69"/>
      <c r="Q157" s="69"/>
      <c r="R157" s="69"/>
      <c r="S157" s="47"/>
    </row>
    <row r="158" spans="2:19" ht="15" thickBot="1" x14ac:dyDescent="0.35">
      <c r="B158" s="47" t="s">
        <v>13</v>
      </c>
      <c r="C158" s="47"/>
      <c r="D158" s="47"/>
      <c r="E158" s="47"/>
      <c r="F158" s="47"/>
      <c r="G158" s="47"/>
      <c r="H158" s="138">
        <f>IFERROR(VLOOKUP(H157,'1 - Strom Erdgas Wärme 2021'!H:AA,17,FALSE),"")</f>
        <v>0</v>
      </c>
      <c r="I158" s="70"/>
      <c r="J158" s="71"/>
      <c r="K158" s="71"/>
      <c r="L158" s="48"/>
      <c r="M158" s="47"/>
      <c r="N158" s="69"/>
      <c r="O158" s="69"/>
      <c r="P158" s="69"/>
      <c r="Q158" s="69"/>
      <c r="R158" s="69"/>
      <c r="S158" s="47"/>
    </row>
    <row r="159" spans="2:19" ht="15" thickBot="1" x14ac:dyDescent="0.35">
      <c r="B159" s="47" t="s">
        <v>16</v>
      </c>
      <c r="C159" s="47"/>
      <c r="D159" s="47"/>
      <c r="E159" s="47"/>
      <c r="F159" s="47"/>
      <c r="G159" s="47"/>
      <c r="H159" s="139"/>
      <c r="I159" s="72"/>
      <c r="J159" s="73"/>
      <c r="K159" s="73"/>
      <c r="L159" s="48" t="s">
        <v>5</v>
      </c>
      <c r="M159" s="47" t="s">
        <v>17</v>
      </c>
      <c r="N159" s="69"/>
      <c r="O159" s="69"/>
      <c r="P159" s="69"/>
      <c r="Q159" s="69"/>
      <c r="R159" s="69"/>
      <c r="S159" s="47"/>
    </row>
    <row r="160" spans="2:19" ht="16.8" thickBot="1" x14ac:dyDescent="0.45">
      <c r="B160" s="47" t="str">
        <f>IF(H159="Erdgas","Arbeitspreis pro kWh Erdgas in EUR",IF(H159="Strom","Arbeitspreis pro kWh Strom in EUR",IF(H159="Wärme/Kälte","Arbeitspreis pro kWh Wärme-/Kälteverbrauch in EUR","Bitte Energieart auswählen!")))</f>
        <v>Bitte Energieart auswählen!</v>
      </c>
      <c r="C160" s="47"/>
      <c r="D160" s="47"/>
      <c r="E160" s="47"/>
      <c r="F160" s="47"/>
      <c r="G160" s="74">
        <f>IFERROR(SUMPRODUCT(I160:K160,I161:K161),"")</f>
        <v>0</v>
      </c>
      <c r="H160" s="47"/>
      <c r="I160" s="118"/>
      <c r="J160" s="118"/>
      <c r="K160" s="118"/>
      <c r="L160" s="48" t="s">
        <v>5</v>
      </c>
      <c r="M160" s="47" t="str">
        <f>IF(H159="Erdgas","Erdgaskosten exkl. Steuern, Abgaben, Netzentgelte, etc.",IF(H159="Strom","Stromkosten exkl. Steuern, Abgaben, Netzentgelte, etc.",IF(H159="Wärme/Kälte","Wärme-/Kältekosten exkl. Steuern, Abgaben, Netzentgelte, etc.", "Bitte Energieart auswählen!")))</f>
        <v>Bitte Energieart auswählen!</v>
      </c>
      <c r="N160" s="47"/>
      <c r="O160" s="47"/>
      <c r="P160" s="75"/>
      <c r="Q160" s="61"/>
      <c r="R160" s="62"/>
      <c r="S160" s="47"/>
    </row>
    <row r="161" spans="2:19" ht="15" thickBot="1" x14ac:dyDescent="0.35">
      <c r="B161" s="47" t="str">
        <f>IF(AND(H159="Erdgas",H158="Nein"),"Aliquoter Erdgasverbrauch in kWh von 1. Oktober 2022 bis 31. Dezember 2022",IF(H159="Erdgas","Erdgasverbrauch in kWh von 1. Oktober 2022 bis 31. Dezember 2022",IF(AND(H159="Strom",H158="Nein"),"Aliquoter Stromverbrauch in kWh von 1. Oktober 2022 bis 31. Dezember 2022",IF(H159="Strom","Stromverbrauch in kWh von 1. Oktober 2022 bis 31. Dezember 2022",IF(AND(H159="Wärme/Kälte",H158="Nein"),"Aliquoter Wärme-/Kälteverbrauch in kWh von 1. Oktober 2022 bis 31. Dezember 2022",IF(H159="Wärme/Kälte","Wärme-/Kälteverbrauch in kWh von 1. Oktober 2022 bis 31. Dezember 2022","Bitte Energieart auswählen!"))))))</f>
        <v>Bitte Energieart auswählen!</v>
      </c>
      <c r="C161" s="47"/>
      <c r="D161" s="47"/>
      <c r="E161" s="47"/>
      <c r="F161" s="47"/>
      <c r="G161" s="47"/>
      <c r="H161" s="59">
        <f>SUM(I161:K161)</f>
        <v>0</v>
      </c>
      <c r="I161" s="119" t="str">
        <f>IFERROR(IF(H158="Nein",VLOOKUP(H157,'1 - Strom Erdgas Wärme 2021'!H:AA,20,FALSE)/12,""),"")</f>
        <v/>
      </c>
      <c r="J161" s="119" t="str">
        <f>IFERROR(IF(H158="Nein",VLOOKUP(H157,'1 - Strom Erdgas Wärme 2021'!H:AB,20,FALSE)/12,""),"")</f>
        <v/>
      </c>
      <c r="K161" s="119" t="str">
        <f>IFERROR(IF(H158="Nein",VLOOKUP(H157,'1 - Strom Erdgas Wärme 2021'!H:AC,20,FALSE)/12,""),"")</f>
        <v/>
      </c>
      <c r="L161" s="48" t="s">
        <v>5</v>
      </c>
      <c r="M161" s="76" t="str">
        <f>IFERROR(IF(H158="Nein","Vorbefüllte Verbrauchswerte wurden aliquot (d.h. 1/12) aus dem Jahr 2021 übernommen.","Bitte ergänzen Sie die monatlichen Verbrauchswerte gem. Lastprofilzähler"),"")</f>
        <v>Bitte ergänzen Sie die monatlichen Verbrauchswerte gem. Lastprofilzähler</v>
      </c>
      <c r="N161" s="77"/>
      <c r="O161" s="77"/>
      <c r="P161" s="77"/>
      <c r="Q161" s="77"/>
      <c r="R161" s="77"/>
      <c r="S161" s="77"/>
    </row>
    <row r="162" spans="2:19" x14ac:dyDescent="0.3">
      <c r="B162" s="47" t="str">
        <f>IF(H159="Wärme/Kälte","Energiemix: Anteil in % der aus Strom oder Erdgas erzeugten Wärme/Kälte","")</f>
        <v/>
      </c>
      <c r="C162" s="46"/>
      <c r="D162" s="46"/>
      <c r="E162" s="46"/>
      <c r="F162" s="74">
        <f>IFERROR(SUMPRODUCT(I162:K162,I161:K161),"")</f>
        <v>0</v>
      </c>
      <c r="G162" s="74"/>
      <c r="H162" s="46"/>
      <c r="I162" s="120"/>
      <c r="J162" s="121"/>
      <c r="K162" s="121"/>
      <c r="L162" s="48" t="str">
        <f>IF(H159="Wärme/Kälte","i","")</f>
        <v/>
      </c>
      <c r="M162" s="47" t="str">
        <f>IF(H159="Wärme/Kälte","Bitte geben Sie den Anteil in % (von 0 bis 100, ohne Prozentzeichen) der  direkt aus Strom oder Erdgas erzeugten Wärme/Kälte.","")</f>
        <v/>
      </c>
      <c r="N162" s="46"/>
      <c r="O162" s="46"/>
      <c r="P162" s="46"/>
      <c r="Q162" s="46"/>
      <c r="R162" s="46"/>
      <c r="S162" s="46"/>
    </row>
    <row r="163" spans="2:19" x14ac:dyDescent="0.3">
      <c r="B163" s="46"/>
      <c r="C163" s="46"/>
      <c r="D163" s="46"/>
      <c r="E163" s="46"/>
      <c r="F163" s="46"/>
      <c r="G163" s="46"/>
      <c r="H163" s="46"/>
      <c r="I163" s="98"/>
      <c r="J163" s="46"/>
      <c r="K163" s="46"/>
      <c r="L163" s="48"/>
      <c r="M163" s="47"/>
      <c r="N163" s="46"/>
      <c r="O163" s="46"/>
      <c r="P163" s="46"/>
      <c r="Q163" s="46"/>
      <c r="R163" s="46"/>
      <c r="S163" s="46"/>
    </row>
    <row r="164" spans="2:19" ht="18" thickBot="1" x14ac:dyDescent="0.5">
      <c r="B164" s="56" t="s">
        <v>10</v>
      </c>
      <c r="C164" s="47"/>
      <c r="D164" s="47"/>
      <c r="E164" s="47"/>
      <c r="F164" s="47"/>
      <c r="G164" s="47"/>
      <c r="H164" s="47"/>
      <c r="I164" s="68">
        <v>44835</v>
      </c>
      <c r="J164" s="68">
        <v>44866</v>
      </c>
      <c r="K164" s="68">
        <v>44896</v>
      </c>
      <c r="L164" s="47"/>
      <c r="M164" s="69"/>
      <c r="N164" s="69"/>
      <c r="O164" s="69"/>
      <c r="P164" s="69"/>
      <c r="Q164" s="69"/>
      <c r="R164" s="69"/>
      <c r="S164" s="47"/>
    </row>
    <row r="165" spans="2:19" ht="15" thickBot="1" x14ac:dyDescent="0.35">
      <c r="B165" s="47" t="s">
        <v>28</v>
      </c>
      <c r="C165" s="47"/>
      <c r="D165" s="47"/>
      <c r="E165" s="47"/>
      <c r="F165" s="47"/>
      <c r="G165" s="47"/>
      <c r="H165" s="117"/>
      <c r="I165" s="70"/>
      <c r="J165" s="71"/>
      <c r="K165" s="71"/>
      <c r="L165" s="48" t="s">
        <v>5</v>
      </c>
      <c r="M165" s="47" t="s">
        <v>29</v>
      </c>
      <c r="N165" s="69"/>
      <c r="O165" s="69"/>
      <c r="P165" s="69"/>
      <c r="Q165" s="69"/>
      <c r="R165" s="69"/>
      <c r="S165" s="47"/>
    </row>
    <row r="166" spans="2:19" ht="15" thickBot="1" x14ac:dyDescent="0.35">
      <c r="B166" s="47" t="s">
        <v>13</v>
      </c>
      <c r="C166" s="47"/>
      <c r="D166" s="47"/>
      <c r="E166" s="47"/>
      <c r="F166" s="47"/>
      <c r="G166" s="47"/>
      <c r="H166" s="138">
        <f>IFERROR(VLOOKUP(H165,'1 - Strom Erdgas Wärme 2021'!H:AA,17,FALSE),"")</f>
        <v>0</v>
      </c>
      <c r="I166" s="70"/>
      <c r="J166" s="71"/>
      <c r="K166" s="71"/>
      <c r="L166" s="48"/>
      <c r="M166" s="47"/>
      <c r="N166" s="69"/>
      <c r="O166" s="69"/>
      <c r="P166" s="69"/>
      <c r="Q166" s="69"/>
      <c r="R166" s="69"/>
      <c r="S166" s="47"/>
    </row>
    <row r="167" spans="2:19" ht="15" thickBot="1" x14ac:dyDescent="0.35">
      <c r="B167" s="47" t="s">
        <v>16</v>
      </c>
      <c r="C167" s="47"/>
      <c r="D167" s="47"/>
      <c r="E167" s="47"/>
      <c r="F167" s="47"/>
      <c r="G167" s="47"/>
      <c r="H167" s="139"/>
      <c r="I167" s="72"/>
      <c r="J167" s="73"/>
      <c r="K167" s="73"/>
      <c r="L167" s="48" t="s">
        <v>5</v>
      </c>
      <c r="M167" s="47" t="s">
        <v>17</v>
      </c>
      <c r="N167" s="69"/>
      <c r="O167" s="69"/>
      <c r="P167" s="69"/>
      <c r="Q167" s="69"/>
      <c r="R167" s="69"/>
      <c r="S167" s="47"/>
    </row>
    <row r="168" spans="2:19" ht="16.8" thickBot="1" x14ac:dyDescent="0.45">
      <c r="B168" s="47" t="str">
        <f>IF(H167="Erdgas","Arbeitspreis pro kWh Erdgas in EUR",IF(H167="Strom","Arbeitspreis pro kWh Strom in EUR",IF(H167="Wärme/Kälte","Arbeitspreis pro kWh Wärme-/Kälteverbrauch in EUR","Bitte Energieart auswählen!")))</f>
        <v>Bitte Energieart auswählen!</v>
      </c>
      <c r="C168" s="47"/>
      <c r="D168" s="47"/>
      <c r="E168" s="47"/>
      <c r="F168" s="47"/>
      <c r="G168" s="74">
        <f>IFERROR(SUMPRODUCT(I168:K168,I169:K169),"")</f>
        <v>0</v>
      </c>
      <c r="H168" s="47"/>
      <c r="I168" s="118"/>
      <c r="J168" s="118"/>
      <c r="K168" s="118"/>
      <c r="L168" s="48" t="s">
        <v>5</v>
      </c>
      <c r="M168" s="47" t="str">
        <f>IF(H167="Erdgas","Erdgaskosten exkl. Steuern, Abgaben, Netzentgelte, etc.",IF(H167="Strom","Stromkosten exkl. Steuern, Abgaben, Netzentgelte, etc.",IF(H167="Wärme/Kälte","Wärme-/Kältekosten exkl. Steuern, Abgaben, Netzentgelte, etc.", "Bitte Energieart auswählen!")))</f>
        <v>Bitte Energieart auswählen!</v>
      </c>
      <c r="N168" s="47"/>
      <c r="O168" s="47"/>
      <c r="P168" s="75"/>
      <c r="Q168" s="61"/>
      <c r="R168" s="62"/>
      <c r="S168" s="47"/>
    </row>
    <row r="169" spans="2:19" ht="15" thickBot="1" x14ac:dyDescent="0.35">
      <c r="B169" s="47" t="str">
        <f>IF(AND(H167="Erdgas",H166="Nein"),"Aliquoter Erdgasverbrauch in kWh von 1. Oktober 2022 bis 31. Dezember 2022",IF(H167="Erdgas","Erdgasverbrauch in kWh von 1. Oktober 2022 bis 31. Dezember 2022",IF(AND(H167="Strom",H166="Nein"),"Aliquoter Stromverbrauch in kWh von 1. Oktober 2022 bis 31. Dezember 2022",IF(H167="Strom","Stromverbrauch in kWh von 1. Oktober 2022 bis 31. Dezember 2022",IF(AND(H167="Wärme/Kälte",H166="Nein"),"Aliquoter Wärme-/Kälteverbrauch in kWh von 1. Oktober 2022 bis 31. Dezember 2022",IF(H167="Wärme/Kälte","Wärme-/Kälteverbrauch in kWh von 1. Oktober 2022 bis 31. Dezember 2022","Bitte Energieart auswählen!"))))))</f>
        <v>Bitte Energieart auswählen!</v>
      </c>
      <c r="C169" s="47"/>
      <c r="D169" s="47"/>
      <c r="E169" s="47"/>
      <c r="F169" s="47"/>
      <c r="G169" s="47"/>
      <c r="H169" s="59">
        <f>SUM(I169:K169)</f>
        <v>0</v>
      </c>
      <c r="I169" s="119" t="str">
        <f>IFERROR(IF(H166="Nein",VLOOKUP(H165,'1 - Strom Erdgas Wärme 2021'!H:AA,20,FALSE)/12,""),"")</f>
        <v/>
      </c>
      <c r="J169" s="119" t="str">
        <f>IFERROR(IF(H166="Nein",VLOOKUP(H165,'1 - Strom Erdgas Wärme 2021'!H:AB,20,FALSE)/12,""),"")</f>
        <v/>
      </c>
      <c r="K169" s="119" t="str">
        <f>IFERROR(IF(H166="Nein",VLOOKUP(H165,'1 - Strom Erdgas Wärme 2021'!H:AC,20,FALSE)/12,""),"")</f>
        <v/>
      </c>
      <c r="L169" s="48" t="s">
        <v>5</v>
      </c>
      <c r="M169" s="76" t="str">
        <f>IFERROR(IF(H166="Nein","Vorbefüllte Verbrauchswerte wurden aliquot (d.h. 1/12) aus dem Jahr 2021 übernommen.","Bitte ergänzen Sie die monatlichen Verbrauchswerte gem. Lastprofilzähler"),"")</f>
        <v>Bitte ergänzen Sie die monatlichen Verbrauchswerte gem. Lastprofilzähler</v>
      </c>
      <c r="N169" s="77"/>
      <c r="O169" s="77"/>
      <c r="P169" s="77"/>
      <c r="Q169" s="77"/>
      <c r="R169" s="77"/>
      <c r="S169" s="77"/>
    </row>
    <row r="170" spans="2:19" x14ac:dyDescent="0.3">
      <c r="B170" s="47" t="str">
        <f>IF(H167="Wärme/Kälte","Energiemix: Anteil in % der aus Strom oder Erdgas erzeugten Wärme/Kälte","")</f>
        <v/>
      </c>
      <c r="C170" s="46"/>
      <c r="D170" s="46"/>
      <c r="E170" s="46"/>
      <c r="F170" s="74">
        <f>IFERROR(SUMPRODUCT(I170:K170,I169:K169),"")</f>
        <v>0</v>
      </c>
      <c r="G170" s="74"/>
      <c r="H170" s="46"/>
      <c r="I170" s="120"/>
      <c r="J170" s="121"/>
      <c r="K170" s="121"/>
      <c r="L170" s="48" t="str">
        <f>IF(H167="Wärme/Kälte","i","")</f>
        <v/>
      </c>
      <c r="M170" s="47" t="str">
        <f>IF(H167="Wärme/Kälte","Bitte geben Sie den Anteil in % (von 0 bis 100, ohne Prozentzeichen) der  direkt aus Strom oder Erdgas erzeugten Wärme/Kälte.","")</f>
        <v/>
      </c>
      <c r="N170" s="46"/>
      <c r="O170" s="46"/>
      <c r="P170" s="46"/>
      <c r="Q170" s="46"/>
      <c r="R170" s="46"/>
      <c r="S170" s="46"/>
    </row>
    <row r="171" spans="2:19" x14ac:dyDescent="0.3">
      <c r="B171" s="46"/>
      <c r="C171" s="46"/>
      <c r="D171" s="46"/>
      <c r="E171" s="46"/>
      <c r="F171" s="46"/>
      <c r="G171" s="46"/>
      <c r="H171" s="46"/>
      <c r="I171" s="98"/>
      <c r="J171" s="46"/>
      <c r="K171" s="46"/>
      <c r="L171" s="48"/>
      <c r="M171" s="47"/>
      <c r="N171" s="46"/>
      <c r="O171" s="46"/>
      <c r="P171" s="46"/>
      <c r="Q171" s="46"/>
      <c r="R171" s="46"/>
      <c r="S171" s="46"/>
    </row>
    <row r="172" spans="2:19" ht="18" thickBot="1" x14ac:dyDescent="0.5">
      <c r="B172" s="56" t="s">
        <v>10</v>
      </c>
      <c r="C172" s="47"/>
      <c r="D172" s="47"/>
      <c r="E172" s="47"/>
      <c r="F172" s="47"/>
      <c r="G172" s="47"/>
      <c r="H172" s="47"/>
      <c r="I172" s="68">
        <v>44835</v>
      </c>
      <c r="J172" s="68">
        <v>44866</v>
      </c>
      <c r="K172" s="68">
        <v>44896</v>
      </c>
      <c r="L172" s="47"/>
      <c r="M172" s="69"/>
      <c r="N172" s="69"/>
      <c r="O172" s="69"/>
      <c r="P172" s="69"/>
      <c r="Q172" s="69"/>
      <c r="R172" s="69"/>
      <c r="S172" s="47"/>
    </row>
    <row r="173" spans="2:19" ht="15" thickBot="1" x14ac:dyDescent="0.35">
      <c r="B173" s="47" t="s">
        <v>28</v>
      </c>
      <c r="C173" s="47"/>
      <c r="D173" s="47"/>
      <c r="E173" s="47"/>
      <c r="F173" s="47"/>
      <c r="G173" s="47"/>
      <c r="H173" s="117"/>
      <c r="I173" s="70"/>
      <c r="J173" s="71"/>
      <c r="K173" s="71"/>
      <c r="L173" s="48" t="s">
        <v>5</v>
      </c>
      <c r="M173" s="47" t="s">
        <v>29</v>
      </c>
      <c r="N173" s="69"/>
      <c r="O173" s="69"/>
      <c r="P173" s="69"/>
      <c r="Q173" s="69"/>
      <c r="R173" s="69"/>
      <c r="S173" s="47"/>
    </row>
    <row r="174" spans="2:19" ht="15" thickBot="1" x14ac:dyDescent="0.35">
      <c r="B174" s="47" t="s">
        <v>13</v>
      </c>
      <c r="C174" s="47"/>
      <c r="D174" s="47"/>
      <c r="E174" s="47"/>
      <c r="F174" s="47"/>
      <c r="G174" s="47"/>
      <c r="H174" s="138">
        <f>IFERROR(VLOOKUP(H173,'1 - Strom Erdgas Wärme 2021'!H:AA,17,FALSE),"")</f>
        <v>0</v>
      </c>
      <c r="I174" s="70"/>
      <c r="J174" s="71"/>
      <c r="K174" s="71"/>
      <c r="L174" s="48"/>
      <c r="M174" s="47"/>
      <c r="N174" s="69"/>
      <c r="O174" s="69"/>
      <c r="P174" s="69"/>
      <c r="Q174" s="69"/>
      <c r="R174" s="69"/>
      <c r="S174" s="47"/>
    </row>
    <row r="175" spans="2:19" ht="15" thickBot="1" x14ac:dyDescent="0.35">
      <c r="B175" s="47" t="s">
        <v>16</v>
      </c>
      <c r="C175" s="47"/>
      <c r="D175" s="47"/>
      <c r="E175" s="47"/>
      <c r="F175" s="47"/>
      <c r="G175" s="47"/>
      <c r="H175" s="139"/>
      <c r="I175" s="72"/>
      <c r="J175" s="73"/>
      <c r="K175" s="73"/>
      <c r="L175" s="48" t="s">
        <v>5</v>
      </c>
      <c r="M175" s="47" t="s">
        <v>17</v>
      </c>
      <c r="N175" s="69"/>
      <c r="O175" s="69"/>
      <c r="P175" s="69"/>
      <c r="Q175" s="69"/>
      <c r="R175" s="69"/>
      <c r="S175" s="47"/>
    </row>
    <row r="176" spans="2:19" ht="16.8" thickBot="1" x14ac:dyDescent="0.45">
      <c r="B176" s="47" t="str">
        <f>IF(H175="Erdgas","Arbeitspreis pro kWh Erdgas in EUR",IF(H175="Strom","Arbeitspreis pro kWh Strom in EUR",IF(H175="Wärme/Kälte","Arbeitspreis pro kWh Wärme-/Kälteverbrauch in EUR","Bitte Energieart auswählen!")))</f>
        <v>Bitte Energieart auswählen!</v>
      </c>
      <c r="C176" s="47"/>
      <c r="D176" s="47"/>
      <c r="E176" s="47"/>
      <c r="F176" s="47"/>
      <c r="G176" s="74">
        <f>IFERROR(SUMPRODUCT(I176:K176,I177:K177),"")</f>
        <v>0</v>
      </c>
      <c r="H176" s="47"/>
      <c r="I176" s="118"/>
      <c r="J176" s="118"/>
      <c r="K176" s="118"/>
      <c r="L176" s="48" t="s">
        <v>5</v>
      </c>
      <c r="M176" s="47" t="str">
        <f>IF(H175="Erdgas","Erdgaskosten exkl. Steuern, Abgaben, Netzentgelte, etc.",IF(H175="Strom","Stromkosten exkl. Steuern, Abgaben, Netzentgelte, etc.",IF(H175="Wärme/Kälte","Wärme-/Kältekosten exkl. Steuern, Abgaben, Netzentgelte, etc.", "Bitte Energieart auswählen!")))</f>
        <v>Bitte Energieart auswählen!</v>
      </c>
      <c r="N176" s="47"/>
      <c r="O176" s="47"/>
      <c r="P176" s="75"/>
      <c r="Q176" s="61"/>
      <c r="R176" s="62"/>
      <c r="S176" s="47"/>
    </row>
    <row r="177" spans="2:19" ht="15" thickBot="1" x14ac:dyDescent="0.35">
      <c r="B177" s="47" t="str">
        <f>IF(AND(H175="Erdgas",H174="Nein"),"Aliquoter Erdgasverbrauch in kWh von 1. Oktober 2022 bis 31. Dezember 2022",IF(H175="Erdgas","Erdgasverbrauch in kWh von 1. Oktober 2022 bis 31. Dezember 2022",IF(AND(H175="Strom",H174="Nein"),"Aliquoter Stromverbrauch in kWh von 1. Oktober 2022 bis 31. Dezember 2022",IF(H175="Strom","Stromverbrauch in kWh von 1. Oktober 2022 bis 31. Dezember 2022",IF(AND(H175="Wärme/Kälte",H174="Nein"),"Aliquoter Wärme-/Kälteverbrauch in kWh von 1. Oktober 2022 bis 31. Dezember 2022",IF(H175="Wärme/Kälte","Wärme-/Kälteverbrauch in kWh von 1. Oktober 2022 bis 31. Dezember 2022","Bitte Energieart auswählen!"))))))</f>
        <v>Bitte Energieart auswählen!</v>
      </c>
      <c r="C177" s="47"/>
      <c r="D177" s="47"/>
      <c r="E177" s="47"/>
      <c r="F177" s="47"/>
      <c r="G177" s="47"/>
      <c r="H177" s="59">
        <f>SUM(I177:K177)</f>
        <v>0</v>
      </c>
      <c r="I177" s="119" t="str">
        <f>IFERROR(IF(H174="Nein",VLOOKUP(H173,'1 - Strom Erdgas Wärme 2021'!H:AA,20,FALSE)/12,""),"")</f>
        <v/>
      </c>
      <c r="J177" s="119" t="str">
        <f>IFERROR(IF(H174="Nein",VLOOKUP(H173,'1 - Strom Erdgas Wärme 2021'!H:AB,20,FALSE)/12,""),"")</f>
        <v/>
      </c>
      <c r="K177" s="119" t="str">
        <f>IFERROR(IF(H174="Nein",VLOOKUP(H173,'1 - Strom Erdgas Wärme 2021'!H:AC,20,FALSE)/12,""),"")</f>
        <v/>
      </c>
      <c r="L177" s="48" t="s">
        <v>5</v>
      </c>
      <c r="M177" s="76" t="str">
        <f>IFERROR(IF(H174="Nein","Vorbefüllte Verbrauchswerte wurden aliquot (d.h. 1/12) aus dem Jahr 2021 übernommen.","Bitte ergänzen Sie die monatlichen Verbrauchswerte gem. Lastprofilzähler"),"")</f>
        <v>Bitte ergänzen Sie die monatlichen Verbrauchswerte gem. Lastprofilzähler</v>
      </c>
      <c r="N177" s="77"/>
      <c r="O177" s="77"/>
      <c r="P177" s="77"/>
      <c r="Q177" s="77"/>
      <c r="R177" s="77"/>
      <c r="S177" s="77"/>
    </row>
    <row r="178" spans="2:19" x14ac:dyDescent="0.3">
      <c r="B178" s="47" t="str">
        <f>IF(H175="Wärme/Kälte","Energiemix: Anteil in % der aus Strom oder Erdgas erzeugten Wärme/Kälte","")</f>
        <v/>
      </c>
      <c r="C178" s="46"/>
      <c r="D178" s="46"/>
      <c r="E178" s="46"/>
      <c r="F178" s="74">
        <f>IFERROR(SUMPRODUCT(I178:K178,I177:K177),"")</f>
        <v>0</v>
      </c>
      <c r="G178" s="74"/>
      <c r="H178" s="46"/>
      <c r="I178" s="120"/>
      <c r="J178" s="121"/>
      <c r="K178" s="121"/>
      <c r="L178" s="48" t="str">
        <f>IF(H175="Wärme/Kälte","i","")</f>
        <v/>
      </c>
      <c r="M178" s="47" t="str">
        <f>IF(H175="Wärme/Kälte","Bitte geben Sie den Anteil in % (von 0 bis 100, ohne Prozentzeichen) der  direkt aus Strom oder Erdgas erzeugten Wärme/Kälte.","")</f>
        <v/>
      </c>
      <c r="N178" s="46"/>
      <c r="O178" s="46"/>
      <c r="P178" s="46"/>
      <c r="Q178" s="46"/>
      <c r="R178" s="46"/>
      <c r="S178" s="46"/>
    </row>
    <row r="179" spans="2:19" x14ac:dyDescent="0.3">
      <c r="B179" s="46"/>
      <c r="C179" s="46"/>
      <c r="D179" s="46"/>
      <c r="E179" s="46"/>
      <c r="F179" s="46"/>
      <c r="G179" s="46"/>
      <c r="H179" s="46"/>
      <c r="I179" s="98"/>
      <c r="J179" s="46"/>
      <c r="K179" s="46"/>
      <c r="L179" s="48"/>
      <c r="M179" s="47"/>
      <c r="N179" s="46"/>
      <c r="O179" s="46"/>
      <c r="P179" s="46"/>
      <c r="Q179" s="46"/>
      <c r="R179" s="46"/>
      <c r="S179" s="46"/>
    </row>
    <row r="180" spans="2:19" ht="18" thickBot="1" x14ac:dyDescent="0.5">
      <c r="B180" s="56" t="s">
        <v>10</v>
      </c>
      <c r="C180" s="47"/>
      <c r="D180" s="47"/>
      <c r="E180" s="47"/>
      <c r="F180" s="47"/>
      <c r="G180" s="47"/>
      <c r="H180" s="47"/>
      <c r="I180" s="68">
        <v>44835</v>
      </c>
      <c r="J180" s="68">
        <v>44866</v>
      </c>
      <c r="K180" s="68">
        <v>44896</v>
      </c>
      <c r="L180" s="47"/>
      <c r="M180" s="69"/>
      <c r="N180" s="69"/>
      <c r="O180" s="69"/>
      <c r="P180" s="69"/>
      <c r="Q180" s="69"/>
      <c r="R180" s="69"/>
      <c r="S180" s="47"/>
    </row>
    <row r="181" spans="2:19" ht="15" thickBot="1" x14ac:dyDescent="0.35">
      <c r="B181" s="47" t="s">
        <v>28</v>
      </c>
      <c r="C181" s="47"/>
      <c r="D181" s="47"/>
      <c r="E181" s="47"/>
      <c r="F181" s="47"/>
      <c r="G181" s="47"/>
      <c r="H181" s="117"/>
      <c r="I181" s="70"/>
      <c r="J181" s="71"/>
      <c r="K181" s="71"/>
      <c r="L181" s="48" t="s">
        <v>5</v>
      </c>
      <c r="M181" s="47" t="s">
        <v>29</v>
      </c>
      <c r="N181" s="69"/>
      <c r="O181" s="69"/>
      <c r="P181" s="69"/>
      <c r="Q181" s="69"/>
      <c r="R181" s="69"/>
      <c r="S181" s="47"/>
    </row>
    <row r="182" spans="2:19" ht="15" thickBot="1" x14ac:dyDescent="0.35">
      <c r="B182" s="47" t="s">
        <v>13</v>
      </c>
      <c r="C182" s="47"/>
      <c r="D182" s="47"/>
      <c r="E182" s="47"/>
      <c r="F182" s="47"/>
      <c r="G182" s="47"/>
      <c r="H182" s="138">
        <f>IFERROR(VLOOKUP(H181,'1 - Strom Erdgas Wärme 2021'!H:AA,17,FALSE),"")</f>
        <v>0</v>
      </c>
      <c r="I182" s="70"/>
      <c r="J182" s="71"/>
      <c r="K182" s="71"/>
      <c r="L182" s="48"/>
      <c r="M182" s="47"/>
      <c r="N182" s="69"/>
      <c r="O182" s="69"/>
      <c r="P182" s="69"/>
      <c r="Q182" s="69"/>
      <c r="R182" s="69"/>
      <c r="S182" s="47"/>
    </row>
    <row r="183" spans="2:19" ht="15" thickBot="1" x14ac:dyDescent="0.35">
      <c r="B183" s="47" t="s">
        <v>16</v>
      </c>
      <c r="C183" s="47"/>
      <c r="D183" s="47"/>
      <c r="E183" s="47"/>
      <c r="F183" s="47"/>
      <c r="G183" s="47"/>
      <c r="H183" s="139"/>
      <c r="I183" s="72"/>
      <c r="J183" s="73"/>
      <c r="K183" s="73"/>
      <c r="L183" s="48" t="s">
        <v>5</v>
      </c>
      <c r="M183" s="47" t="s">
        <v>17</v>
      </c>
      <c r="N183" s="69"/>
      <c r="O183" s="69"/>
      <c r="P183" s="69"/>
      <c r="Q183" s="69"/>
      <c r="R183" s="69"/>
      <c r="S183" s="47"/>
    </row>
    <row r="184" spans="2:19" ht="16.8" thickBot="1" x14ac:dyDescent="0.45">
      <c r="B184" s="47" t="str">
        <f>IF(H183="Erdgas","Arbeitspreis pro kWh Erdgas in EUR",IF(H183="Strom","Arbeitspreis pro kWh Strom in EUR",IF(H183="Wärme/Kälte","Arbeitspreis pro kWh Wärme-/Kälteverbrauch in EUR","Bitte Energieart auswählen!")))</f>
        <v>Bitte Energieart auswählen!</v>
      </c>
      <c r="C184" s="47"/>
      <c r="D184" s="47"/>
      <c r="E184" s="47"/>
      <c r="F184" s="47"/>
      <c r="G184" s="74">
        <f>IFERROR(SUMPRODUCT(I184:K184,I185:K185),"")</f>
        <v>0</v>
      </c>
      <c r="H184" s="47"/>
      <c r="I184" s="118"/>
      <c r="J184" s="118"/>
      <c r="K184" s="118"/>
      <c r="L184" s="48" t="s">
        <v>5</v>
      </c>
      <c r="M184" s="47" t="str">
        <f>IF(H183="Erdgas","Erdgaskosten exkl. Steuern, Abgaben, Netzentgelte, etc.",IF(H183="Strom","Stromkosten exkl. Steuern, Abgaben, Netzentgelte, etc.",IF(H183="Wärme/Kälte","Wärme-/Kältekosten exkl. Steuern, Abgaben, Netzentgelte, etc.", "Bitte Energieart auswählen!")))</f>
        <v>Bitte Energieart auswählen!</v>
      </c>
      <c r="N184" s="47"/>
      <c r="O184" s="47"/>
      <c r="P184" s="75"/>
      <c r="Q184" s="61"/>
      <c r="R184" s="62"/>
      <c r="S184" s="47"/>
    </row>
    <row r="185" spans="2:19" ht="15" thickBot="1" x14ac:dyDescent="0.35">
      <c r="B185" s="47" t="str">
        <f>IF(AND(H183="Erdgas",H182="Nein"),"Aliquoter Erdgasverbrauch in kWh von 1. Oktober 2022 bis 31. Dezember 2022",IF(H183="Erdgas","Erdgasverbrauch in kWh von 1. Oktober 2022 bis 31. Dezember 2022",IF(AND(H183="Strom",H182="Nein"),"Aliquoter Stromverbrauch in kWh von 1. Oktober 2022 bis 31. Dezember 2022",IF(H183="Strom","Stromverbrauch in kWh von 1. Oktober 2022 bis 31. Dezember 2022",IF(AND(H183="Wärme/Kälte",H182="Nein"),"Aliquoter Wärme-/Kälteverbrauch in kWh von 1. Oktober 2022 bis 31. Dezember 2022",IF(H183="Wärme/Kälte","Wärme-/Kälteverbrauch in kWh von 1. Oktober 2022 bis 31. Dezember 2022","Bitte Energieart auswählen!"))))))</f>
        <v>Bitte Energieart auswählen!</v>
      </c>
      <c r="C185" s="47"/>
      <c r="D185" s="47"/>
      <c r="E185" s="47"/>
      <c r="F185" s="47"/>
      <c r="G185" s="47"/>
      <c r="H185" s="59">
        <f>SUM(I185:K185)</f>
        <v>0</v>
      </c>
      <c r="I185" s="119" t="str">
        <f>IFERROR(IF(H182="Nein",VLOOKUP(H181,'1 - Strom Erdgas Wärme 2021'!H:AA,20,FALSE)/12,""),"")</f>
        <v/>
      </c>
      <c r="J185" s="119" t="str">
        <f>IFERROR(IF(H182="Nein",VLOOKUP(H181,'1 - Strom Erdgas Wärme 2021'!H:AB,20,FALSE)/12,""),"")</f>
        <v/>
      </c>
      <c r="K185" s="119" t="str">
        <f>IFERROR(IF(H182="Nein",VLOOKUP(H181,'1 - Strom Erdgas Wärme 2021'!H:AC,20,FALSE)/12,""),"")</f>
        <v/>
      </c>
      <c r="L185" s="48" t="s">
        <v>5</v>
      </c>
      <c r="M185" s="76" t="str">
        <f>IFERROR(IF(H182="Nein","Vorbefüllte Verbrauchswerte wurden aliquot (d.h. 1/12) aus dem Jahr 2021 übernommen.","Bitte ergänzen Sie die monatlichen Verbrauchswerte gem. Lastprofilzähler"),"")</f>
        <v>Bitte ergänzen Sie die monatlichen Verbrauchswerte gem. Lastprofilzähler</v>
      </c>
      <c r="N185" s="77"/>
      <c r="O185" s="77"/>
      <c r="P185" s="77"/>
      <c r="Q185" s="77"/>
      <c r="R185" s="77"/>
      <c r="S185" s="77"/>
    </row>
    <row r="186" spans="2:19" x14ac:dyDescent="0.3">
      <c r="B186" s="47" t="str">
        <f>IF(H183="Wärme/Kälte","Energiemix: Anteil in % der aus Strom oder Erdgas erzeugten Wärme/Kälte","")</f>
        <v/>
      </c>
      <c r="C186" s="46"/>
      <c r="D186" s="46"/>
      <c r="E186" s="46"/>
      <c r="F186" s="74">
        <f>IFERROR(SUMPRODUCT(I186:K186,I185:K185),"")</f>
        <v>0</v>
      </c>
      <c r="G186" s="74"/>
      <c r="H186" s="46"/>
      <c r="I186" s="120"/>
      <c r="J186" s="121"/>
      <c r="K186" s="121"/>
      <c r="L186" s="48" t="str">
        <f>IF(H183="Wärme/Kälte","i","")</f>
        <v/>
      </c>
      <c r="M186" s="47" t="str">
        <f>IF(H183="Wärme/Kälte","Bitte geben Sie den Anteil in % (von 0 bis 100, ohne Prozentzeichen) der  direkt aus Strom oder Erdgas erzeugten Wärme/Kälte.","")</f>
        <v/>
      </c>
      <c r="N186" s="46"/>
      <c r="O186" s="46"/>
      <c r="P186" s="46"/>
      <c r="Q186" s="46"/>
      <c r="R186" s="46"/>
      <c r="S186" s="46"/>
    </row>
    <row r="187" spans="2:19" x14ac:dyDescent="0.3">
      <c r="B187" s="46"/>
      <c r="C187" s="46"/>
      <c r="D187" s="46"/>
      <c r="E187" s="46"/>
      <c r="F187" s="46"/>
      <c r="G187" s="46"/>
      <c r="H187" s="46"/>
      <c r="I187" s="98"/>
      <c r="J187" s="46"/>
      <c r="K187" s="46"/>
      <c r="L187" s="48"/>
      <c r="M187" s="47"/>
      <c r="N187" s="46"/>
      <c r="O187" s="46"/>
      <c r="P187" s="46"/>
      <c r="Q187" s="46"/>
      <c r="R187" s="46"/>
      <c r="S187" s="46"/>
    </row>
    <row r="188" spans="2:19" ht="18" thickBot="1" x14ac:dyDescent="0.5">
      <c r="B188" s="56" t="s">
        <v>10</v>
      </c>
      <c r="C188" s="47"/>
      <c r="D188" s="47"/>
      <c r="E188" s="47"/>
      <c r="F188" s="47"/>
      <c r="G188" s="47"/>
      <c r="H188" s="47"/>
      <c r="I188" s="68">
        <v>44835</v>
      </c>
      <c r="J188" s="68">
        <v>44866</v>
      </c>
      <c r="K188" s="68">
        <v>44896</v>
      </c>
      <c r="L188" s="47"/>
      <c r="M188" s="69"/>
      <c r="N188" s="69"/>
      <c r="O188" s="69"/>
      <c r="P188" s="69"/>
      <c r="Q188" s="69"/>
      <c r="R188" s="69"/>
      <c r="S188" s="47"/>
    </row>
    <row r="189" spans="2:19" ht="15" thickBot="1" x14ac:dyDescent="0.35">
      <c r="B189" s="47" t="s">
        <v>28</v>
      </c>
      <c r="C189" s="47"/>
      <c r="D189" s="47"/>
      <c r="E189" s="47"/>
      <c r="F189" s="47"/>
      <c r="G189" s="47"/>
      <c r="H189" s="117"/>
      <c r="I189" s="70"/>
      <c r="J189" s="71"/>
      <c r="K189" s="71"/>
      <c r="L189" s="48" t="s">
        <v>5</v>
      </c>
      <c r="M189" s="47" t="s">
        <v>29</v>
      </c>
      <c r="N189" s="69"/>
      <c r="O189" s="69"/>
      <c r="P189" s="69"/>
      <c r="Q189" s="69"/>
      <c r="R189" s="69"/>
      <c r="S189" s="47"/>
    </row>
    <row r="190" spans="2:19" ht="15" thickBot="1" x14ac:dyDescent="0.35">
      <c r="B190" s="47" t="s">
        <v>13</v>
      </c>
      <c r="C190" s="47"/>
      <c r="D190" s="47"/>
      <c r="E190" s="47"/>
      <c r="F190" s="47"/>
      <c r="G190" s="47"/>
      <c r="H190" s="138">
        <f>IFERROR(VLOOKUP(H189,'1 - Strom Erdgas Wärme 2021'!H:AA,17,FALSE),"")</f>
        <v>0</v>
      </c>
      <c r="I190" s="70"/>
      <c r="J190" s="71"/>
      <c r="K190" s="71"/>
      <c r="L190" s="48"/>
      <c r="M190" s="47"/>
      <c r="N190" s="69"/>
      <c r="O190" s="69"/>
      <c r="P190" s="69"/>
      <c r="Q190" s="69"/>
      <c r="R190" s="69"/>
      <c r="S190" s="47"/>
    </row>
    <row r="191" spans="2:19" ht="15" thickBot="1" x14ac:dyDescent="0.35">
      <c r="B191" s="47" t="s">
        <v>16</v>
      </c>
      <c r="C191" s="47"/>
      <c r="D191" s="47"/>
      <c r="E191" s="47"/>
      <c r="F191" s="47"/>
      <c r="G191" s="47"/>
      <c r="H191" s="139"/>
      <c r="I191" s="72"/>
      <c r="J191" s="73"/>
      <c r="K191" s="73"/>
      <c r="L191" s="48" t="s">
        <v>5</v>
      </c>
      <c r="M191" s="47" t="s">
        <v>17</v>
      </c>
      <c r="N191" s="69"/>
      <c r="O191" s="69"/>
      <c r="P191" s="69"/>
      <c r="Q191" s="69"/>
      <c r="R191" s="69"/>
      <c r="S191" s="47"/>
    </row>
    <row r="192" spans="2:19" ht="16.8" thickBot="1" x14ac:dyDescent="0.45">
      <c r="B192" s="47" t="str">
        <f>IF(H191="Erdgas","Arbeitspreis pro kWh Erdgas in EUR",IF(H191="Strom","Arbeitspreis pro kWh Strom in EUR",IF(H191="Wärme/Kälte","Arbeitspreis pro kWh Wärme-/Kälteverbrauch in EUR","Bitte Energieart auswählen!")))</f>
        <v>Bitte Energieart auswählen!</v>
      </c>
      <c r="C192" s="47"/>
      <c r="D192" s="47"/>
      <c r="E192" s="47"/>
      <c r="F192" s="47"/>
      <c r="G192" s="74">
        <f>IFERROR(SUMPRODUCT(I192:K192,I193:K193),"")</f>
        <v>0</v>
      </c>
      <c r="H192" s="47"/>
      <c r="I192" s="118"/>
      <c r="J192" s="118"/>
      <c r="K192" s="118"/>
      <c r="L192" s="48" t="s">
        <v>5</v>
      </c>
      <c r="M192" s="47" t="str">
        <f>IF(H191="Erdgas","Erdgaskosten exkl. Steuern, Abgaben, Netzentgelte, etc.",IF(H191="Strom","Stromkosten exkl. Steuern, Abgaben, Netzentgelte, etc.",IF(H191="Wärme/Kälte","Wärme-/Kältekosten exkl. Steuern, Abgaben, Netzentgelte, etc.", "Bitte Energieart auswählen!")))</f>
        <v>Bitte Energieart auswählen!</v>
      </c>
      <c r="N192" s="47"/>
      <c r="O192" s="47"/>
      <c r="P192" s="75"/>
      <c r="Q192" s="61"/>
      <c r="R192" s="62"/>
      <c r="S192" s="47"/>
    </row>
    <row r="193" spans="2:19" ht="15" thickBot="1" x14ac:dyDescent="0.35">
      <c r="B193" s="47" t="str">
        <f>IF(AND(H191="Erdgas",H190="Nein"),"Aliquoter Erdgasverbrauch in kWh von 1. Oktober 2022 bis 31. Dezember 2022",IF(H191="Erdgas","Erdgasverbrauch in kWh von 1. Oktober 2022 bis 31. Dezember 2022",IF(AND(H191="Strom",H190="Nein"),"Aliquoter Stromverbrauch in kWh von 1. Oktober 2022 bis 31. Dezember 2022",IF(H191="Strom","Stromverbrauch in kWh von 1. Oktober 2022 bis 31. Dezember 2022",IF(AND(H191="Wärme/Kälte",H190="Nein"),"Aliquoter Wärme-/Kälteverbrauch in kWh von 1. Oktober 2022 bis 31. Dezember 2022",IF(H191="Wärme/Kälte","Wärme-/Kälteverbrauch in kWh von 1. Oktober 2022 bis 31. Dezember 2022","Bitte Energieart auswählen!"))))))</f>
        <v>Bitte Energieart auswählen!</v>
      </c>
      <c r="C193" s="47"/>
      <c r="D193" s="47"/>
      <c r="E193" s="47"/>
      <c r="F193" s="47"/>
      <c r="G193" s="47"/>
      <c r="H193" s="59">
        <f>SUM(I193:K193)</f>
        <v>0</v>
      </c>
      <c r="I193" s="119" t="str">
        <f>IFERROR(IF(H190="Nein",VLOOKUP(H189,'1 - Strom Erdgas Wärme 2021'!H:AA,20,FALSE)/12,""),"")</f>
        <v/>
      </c>
      <c r="J193" s="119" t="str">
        <f>IFERROR(IF(H190="Nein",VLOOKUP(H189,'1 - Strom Erdgas Wärme 2021'!H:AB,20,FALSE)/12,""),"")</f>
        <v/>
      </c>
      <c r="K193" s="119" t="str">
        <f>IFERROR(IF(H190="Nein",VLOOKUP(H189,'1 - Strom Erdgas Wärme 2021'!H:AC,20,FALSE)/12,""),"")</f>
        <v/>
      </c>
      <c r="L193" s="48" t="s">
        <v>5</v>
      </c>
      <c r="M193" s="76" t="str">
        <f>IFERROR(IF(H190="Nein","Vorbefüllte Verbrauchswerte wurden aliquot (d.h. 1/12) aus dem Jahr 2021 übernommen.","Bitte ergänzen Sie die monatlichen Verbrauchswerte gem. Lastprofilzähler"),"")</f>
        <v>Bitte ergänzen Sie die monatlichen Verbrauchswerte gem. Lastprofilzähler</v>
      </c>
      <c r="N193" s="77"/>
      <c r="O193" s="77"/>
      <c r="P193" s="77"/>
      <c r="Q193" s="77"/>
      <c r="R193" s="77"/>
      <c r="S193" s="77"/>
    </row>
    <row r="194" spans="2:19" x14ac:dyDescent="0.3">
      <c r="B194" s="47" t="str">
        <f>IF(H191="Wärme/Kälte","Energiemix: Anteil in % der aus Strom oder Erdgas erzeugten Wärme/Kälte","")</f>
        <v/>
      </c>
      <c r="C194" s="46"/>
      <c r="D194" s="46"/>
      <c r="E194" s="46"/>
      <c r="F194" s="74">
        <f>IFERROR(SUMPRODUCT(I194:K194,I193:K193),"")</f>
        <v>0</v>
      </c>
      <c r="G194" s="74"/>
      <c r="H194" s="46"/>
      <c r="I194" s="120"/>
      <c r="J194" s="121"/>
      <c r="K194" s="121"/>
      <c r="L194" s="48" t="str">
        <f>IF(H191="Wärme/Kälte","i","")</f>
        <v/>
      </c>
      <c r="M194" s="47" t="str">
        <f>IF(H191="Wärme/Kälte","Bitte geben Sie den Anteil in % (von 0 bis 100, ohne Prozentzeichen) der  direkt aus Strom oder Erdgas erzeugten Wärme/Kälte.","")</f>
        <v/>
      </c>
      <c r="N194" s="46"/>
      <c r="O194" s="46"/>
      <c r="P194" s="46"/>
      <c r="Q194" s="46"/>
      <c r="R194" s="46"/>
      <c r="S194" s="46"/>
    </row>
    <row r="195" spans="2:19" x14ac:dyDescent="0.3">
      <c r="B195" s="46"/>
      <c r="C195" s="46"/>
      <c r="D195" s="46"/>
      <c r="E195" s="46"/>
      <c r="F195" s="46"/>
      <c r="G195" s="46"/>
      <c r="H195" s="46"/>
      <c r="I195" s="98"/>
      <c r="J195" s="46"/>
      <c r="K195" s="46"/>
      <c r="L195" s="48"/>
      <c r="M195" s="47"/>
      <c r="N195" s="46"/>
      <c r="O195" s="46"/>
      <c r="P195" s="46"/>
      <c r="Q195" s="46"/>
      <c r="R195" s="46"/>
      <c r="S195" s="46"/>
    </row>
    <row r="196" spans="2:19" ht="18" thickBot="1" x14ac:dyDescent="0.5">
      <c r="B196" s="56" t="s">
        <v>10</v>
      </c>
      <c r="C196" s="47"/>
      <c r="D196" s="47"/>
      <c r="E196" s="47"/>
      <c r="F196" s="47"/>
      <c r="G196" s="47"/>
      <c r="H196" s="47"/>
      <c r="I196" s="68">
        <v>44835</v>
      </c>
      <c r="J196" s="68">
        <v>44866</v>
      </c>
      <c r="K196" s="68">
        <v>44896</v>
      </c>
      <c r="L196" s="47"/>
      <c r="M196" s="69"/>
      <c r="N196" s="69"/>
      <c r="O196" s="69"/>
      <c r="P196" s="69"/>
      <c r="Q196" s="69"/>
      <c r="R196" s="69"/>
      <c r="S196" s="47"/>
    </row>
    <row r="197" spans="2:19" ht="15" thickBot="1" x14ac:dyDescent="0.35">
      <c r="B197" s="47" t="s">
        <v>28</v>
      </c>
      <c r="C197" s="47"/>
      <c r="D197" s="47"/>
      <c r="E197" s="47"/>
      <c r="F197" s="47"/>
      <c r="G197" s="47"/>
      <c r="H197" s="117"/>
      <c r="I197" s="70"/>
      <c r="J197" s="71"/>
      <c r="K197" s="71"/>
      <c r="L197" s="48" t="s">
        <v>5</v>
      </c>
      <c r="M197" s="47" t="s">
        <v>29</v>
      </c>
      <c r="N197" s="69"/>
      <c r="O197" s="69"/>
      <c r="P197" s="69"/>
      <c r="Q197" s="69"/>
      <c r="R197" s="69"/>
      <c r="S197" s="47"/>
    </row>
    <row r="198" spans="2:19" ht="15" thickBot="1" x14ac:dyDescent="0.35">
      <c r="B198" s="47" t="s">
        <v>13</v>
      </c>
      <c r="C198" s="47"/>
      <c r="D198" s="47"/>
      <c r="E198" s="47"/>
      <c r="F198" s="47"/>
      <c r="G198" s="47"/>
      <c r="H198" s="138">
        <f>IFERROR(VLOOKUP(H197,'1 - Strom Erdgas Wärme 2021'!H:AA,17,FALSE),"")</f>
        <v>0</v>
      </c>
      <c r="I198" s="70"/>
      <c r="J198" s="71"/>
      <c r="K198" s="71"/>
      <c r="L198" s="48"/>
      <c r="M198" s="47"/>
      <c r="N198" s="69"/>
      <c r="O198" s="69"/>
      <c r="P198" s="69"/>
      <c r="Q198" s="69"/>
      <c r="R198" s="69"/>
      <c r="S198" s="47"/>
    </row>
    <row r="199" spans="2:19" ht="15" thickBot="1" x14ac:dyDescent="0.35">
      <c r="B199" s="47" t="s">
        <v>16</v>
      </c>
      <c r="C199" s="47"/>
      <c r="D199" s="47"/>
      <c r="E199" s="47"/>
      <c r="F199" s="47"/>
      <c r="G199" s="47"/>
      <c r="H199" s="139"/>
      <c r="I199" s="72"/>
      <c r="J199" s="73"/>
      <c r="K199" s="73"/>
      <c r="L199" s="48" t="s">
        <v>5</v>
      </c>
      <c r="M199" s="47" t="s">
        <v>17</v>
      </c>
      <c r="N199" s="69"/>
      <c r="O199" s="69"/>
      <c r="P199" s="69"/>
      <c r="Q199" s="69"/>
      <c r="R199" s="69"/>
      <c r="S199" s="47"/>
    </row>
    <row r="200" spans="2:19" ht="16.8" thickBot="1" x14ac:dyDescent="0.45">
      <c r="B200" s="47" t="str">
        <f>IF(H199="Erdgas","Arbeitspreis pro kWh Erdgas in EUR",IF(H199="Strom","Arbeitspreis pro kWh Strom in EUR",IF(H199="Wärme/Kälte","Arbeitspreis pro kWh Wärme-/Kälteverbrauch in EUR","Bitte Energieart auswählen!")))</f>
        <v>Bitte Energieart auswählen!</v>
      </c>
      <c r="C200" s="47"/>
      <c r="D200" s="47"/>
      <c r="E200" s="47"/>
      <c r="F200" s="47"/>
      <c r="G200" s="74">
        <f>IFERROR(SUMPRODUCT(I200:K200,I201:K201),"")</f>
        <v>0</v>
      </c>
      <c r="H200" s="47"/>
      <c r="I200" s="118"/>
      <c r="J200" s="118"/>
      <c r="K200" s="118"/>
      <c r="L200" s="48" t="s">
        <v>5</v>
      </c>
      <c r="M200" s="47" t="str">
        <f>IF(H199="Erdgas","Erdgaskosten exkl. Steuern, Abgaben, Netzentgelte, etc.",IF(H199="Strom","Stromkosten exkl. Steuern, Abgaben, Netzentgelte, etc.",IF(H199="Wärme/Kälte","Wärme-/Kältekosten exkl. Steuern, Abgaben, Netzentgelte, etc.", "Bitte Energieart auswählen!")))</f>
        <v>Bitte Energieart auswählen!</v>
      </c>
      <c r="N200" s="47"/>
      <c r="O200" s="47"/>
      <c r="P200" s="75"/>
      <c r="Q200" s="61"/>
      <c r="R200" s="62"/>
      <c r="S200" s="47"/>
    </row>
    <row r="201" spans="2:19" ht="15" thickBot="1" x14ac:dyDescent="0.35">
      <c r="B201" s="47" t="str">
        <f>IF(AND(H199="Erdgas",H198="Nein"),"Aliquoter Erdgasverbrauch in kWh von 1. Oktober 2022 bis 31. Dezember 2022",IF(H199="Erdgas","Erdgasverbrauch in kWh von 1. Oktober 2022 bis 31. Dezember 2022",IF(AND(H199="Strom",H198="Nein"),"Aliquoter Stromverbrauch in kWh von 1. Oktober 2022 bis 31. Dezember 2022",IF(H199="Strom","Stromverbrauch in kWh von 1. Oktober 2022 bis 31. Dezember 2022",IF(AND(H199="Wärme/Kälte",H198="Nein"),"Aliquoter Wärme-/Kälteverbrauch in kWh von 1. Oktober 2022 bis 31. Dezember 2022",IF(H199="Wärme/Kälte","Wärme-/Kälteverbrauch in kWh von 1. Oktober 2022 bis 31. Dezember 2022","Bitte Energieart auswählen!"))))))</f>
        <v>Bitte Energieart auswählen!</v>
      </c>
      <c r="C201" s="47"/>
      <c r="D201" s="47"/>
      <c r="E201" s="47"/>
      <c r="F201" s="47"/>
      <c r="G201" s="47"/>
      <c r="H201" s="59">
        <f>SUM(I201:K201)</f>
        <v>0</v>
      </c>
      <c r="I201" s="119" t="str">
        <f>IFERROR(IF(H198="Nein",VLOOKUP(H197,'1 - Strom Erdgas Wärme 2021'!H:AA,20,FALSE)/12,""),"")</f>
        <v/>
      </c>
      <c r="J201" s="119" t="str">
        <f>IFERROR(IF(H198="Nein",VLOOKUP(H197,'1 - Strom Erdgas Wärme 2021'!H:AB,20,FALSE)/12,""),"")</f>
        <v/>
      </c>
      <c r="K201" s="119" t="str">
        <f>IFERROR(IF(H198="Nein",VLOOKUP(H197,'1 - Strom Erdgas Wärme 2021'!H:AC,20,FALSE)/12,""),"")</f>
        <v/>
      </c>
      <c r="L201" s="48" t="s">
        <v>5</v>
      </c>
      <c r="M201" s="76" t="str">
        <f>IFERROR(IF(H198="Nein","Vorbefüllte Verbrauchswerte wurden aliquot (d.h. 1/12) aus dem Jahr 2021 übernommen.","Bitte ergänzen Sie die monatlichen Verbrauchswerte gem. Lastprofilzähler"),"")</f>
        <v>Bitte ergänzen Sie die monatlichen Verbrauchswerte gem. Lastprofilzähler</v>
      </c>
      <c r="N201" s="77"/>
      <c r="O201" s="77"/>
      <c r="P201" s="77"/>
      <c r="Q201" s="77"/>
      <c r="R201" s="77"/>
      <c r="S201" s="77"/>
    </row>
    <row r="202" spans="2:19" x14ac:dyDescent="0.3">
      <c r="B202" s="47" t="str">
        <f>IF(H199="Wärme/Kälte","Energiemix: Anteil in % der aus Strom oder Erdgas erzeugten Wärme/Kälte","")</f>
        <v/>
      </c>
      <c r="C202" s="46"/>
      <c r="D202" s="46"/>
      <c r="E202" s="46"/>
      <c r="F202" s="74">
        <f>IFERROR(SUMPRODUCT(I202:K202,I201:K201),"")</f>
        <v>0</v>
      </c>
      <c r="G202" s="74"/>
      <c r="H202" s="46"/>
      <c r="I202" s="120"/>
      <c r="J202" s="121"/>
      <c r="K202" s="121"/>
      <c r="L202" s="48" t="str">
        <f>IF(H199="Wärme/Kälte","i","")</f>
        <v/>
      </c>
      <c r="M202" s="47" t="str">
        <f>IF(H199="Wärme/Kälte","Bitte geben Sie den Anteil in % (von 0 bis 100, ohne Prozentzeichen) der  direkt aus Strom oder Erdgas erzeugten Wärme/Kälte.","")</f>
        <v/>
      </c>
      <c r="N202" s="46"/>
      <c r="O202" s="46"/>
      <c r="P202" s="46"/>
      <c r="Q202" s="46"/>
      <c r="R202" s="46"/>
      <c r="S202" s="46"/>
    </row>
    <row r="203" spans="2:19" x14ac:dyDescent="0.3">
      <c r="B203" s="46"/>
      <c r="C203" s="46"/>
      <c r="D203" s="46"/>
      <c r="E203" s="46"/>
      <c r="F203" s="46"/>
      <c r="G203" s="46"/>
      <c r="H203" s="46"/>
      <c r="I203" s="98"/>
      <c r="J203" s="46"/>
      <c r="K203" s="46"/>
      <c r="L203" s="48"/>
      <c r="M203" s="47"/>
      <c r="N203" s="46"/>
      <c r="O203" s="46"/>
      <c r="P203" s="46"/>
      <c r="Q203" s="46"/>
      <c r="R203" s="46"/>
      <c r="S203" s="46"/>
    </row>
    <row r="204" spans="2:19" ht="18" thickBot="1" x14ac:dyDescent="0.5">
      <c r="B204" s="56" t="s">
        <v>10</v>
      </c>
      <c r="C204" s="47"/>
      <c r="D204" s="47"/>
      <c r="E204" s="47"/>
      <c r="F204" s="47"/>
      <c r="G204" s="47"/>
      <c r="H204" s="47"/>
      <c r="I204" s="68">
        <v>44835</v>
      </c>
      <c r="J204" s="68">
        <v>44866</v>
      </c>
      <c r="K204" s="68">
        <v>44896</v>
      </c>
      <c r="L204" s="47"/>
      <c r="M204" s="69"/>
      <c r="N204" s="69"/>
      <c r="O204" s="69"/>
      <c r="P204" s="69"/>
      <c r="Q204" s="69"/>
      <c r="R204" s="69"/>
      <c r="S204" s="47"/>
    </row>
    <row r="205" spans="2:19" ht="15" thickBot="1" x14ac:dyDescent="0.35">
      <c r="B205" s="47" t="s">
        <v>28</v>
      </c>
      <c r="C205" s="47"/>
      <c r="D205" s="47"/>
      <c r="E205" s="47"/>
      <c r="F205" s="47"/>
      <c r="G205" s="47"/>
      <c r="H205" s="117"/>
      <c r="I205" s="70"/>
      <c r="J205" s="71"/>
      <c r="K205" s="71"/>
      <c r="L205" s="48" t="s">
        <v>5</v>
      </c>
      <c r="M205" s="47" t="s">
        <v>29</v>
      </c>
      <c r="N205" s="69"/>
      <c r="O205" s="69"/>
      <c r="P205" s="69"/>
      <c r="Q205" s="69"/>
      <c r="R205" s="69"/>
      <c r="S205" s="47"/>
    </row>
    <row r="206" spans="2:19" ht="15" thickBot="1" x14ac:dyDescent="0.35">
      <c r="B206" s="47" t="s">
        <v>13</v>
      </c>
      <c r="C206" s="47"/>
      <c r="D206" s="47"/>
      <c r="E206" s="47"/>
      <c r="F206" s="47"/>
      <c r="G206" s="47"/>
      <c r="H206" s="138">
        <f>IFERROR(VLOOKUP(H205,'1 - Strom Erdgas Wärme 2021'!H:AA,17,FALSE),"")</f>
        <v>0</v>
      </c>
      <c r="I206" s="70"/>
      <c r="J206" s="71"/>
      <c r="K206" s="71"/>
      <c r="L206" s="48"/>
      <c r="M206" s="47"/>
      <c r="N206" s="69"/>
      <c r="O206" s="69"/>
      <c r="P206" s="69"/>
      <c r="Q206" s="69"/>
      <c r="R206" s="69"/>
      <c r="S206" s="47"/>
    </row>
    <row r="207" spans="2:19" ht="15" thickBot="1" x14ac:dyDescent="0.35">
      <c r="B207" s="47" t="s">
        <v>16</v>
      </c>
      <c r="C207" s="47"/>
      <c r="D207" s="47"/>
      <c r="E207" s="47"/>
      <c r="F207" s="47"/>
      <c r="G207" s="47"/>
      <c r="H207" s="139"/>
      <c r="I207" s="72"/>
      <c r="J207" s="73"/>
      <c r="K207" s="73"/>
      <c r="L207" s="48" t="s">
        <v>5</v>
      </c>
      <c r="M207" s="47" t="s">
        <v>17</v>
      </c>
      <c r="N207" s="69"/>
      <c r="O207" s="69"/>
      <c r="P207" s="69"/>
      <c r="Q207" s="69"/>
      <c r="R207" s="69"/>
      <c r="S207" s="47"/>
    </row>
    <row r="208" spans="2:19" ht="16.8" thickBot="1" x14ac:dyDescent="0.45">
      <c r="B208" s="47" t="str">
        <f>IF(H207="Erdgas","Arbeitspreis pro kWh Erdgas in EUR",IF(H207="Strom","Arbeitspreis pro kWh Strom in EUR",IF(H207="Wärme/Kälte","Arbeitspreis pro kWh Wärme-/Kälteverbrauch in EUR","Bitte Energieart auswählen!")))</f>
        <v>Bitte Energieart auswählen!</v>
      </c>
      <c r="C208" s="47"/>
      <c r="D208" s="47"/>
      <c r="E208" s="47"/>
      <c r="F208" s="47"/>
      <c r="G208" s="74">
        <f>IFERROR(SUMPRODUCT(I208:K208,I209:K209),"")</f>
        <v>0</v>
      </c>
      <c r="H208" s="47"/>
      <c r="I208" s="118"/>
      <c r="J208" s="118"/>
      <c r="K208" s="118"/>
      <c r="L208" s="48" t="s">
        <v>5</v>
      </c>
      <c r="M208" s="47" t="str">
        <f>IF(H207="Erdgas","Erdgaskosten exkl. Steuern, Abgaben, Netzentgelte, etc.",IF(H207="Strom","Stromkosten exkl. Steuern, Abgaben, Netzentgelte, etc.",IF(H207="Wärme/Kälte","Wärme-/Kältekosten exkl. Steuern, Abgaben, Netzentgelte, etc.", "Bitte Energieart auswählen!")))</f>
        <v>Bitte Energieart auswählen!</v>
      </c>
      <c r="N208" s="47"/>
      <c r="O208" s="47"/>
      <c r="P208" s="75"/>
      <c r="Q208" s="61"/>
      <c r="R208" s="62"/>
      <c r="S208" s="47"/>
    </row>
    <row r="209" spans="2:19" ht="15" thickBot="1" x14ac:dyDescent="0.35">
      <c r="B209" s="47" t="str">
        <f>IF(AND(H207="Erdgas",H206="Nein"),"Aliquoter Erdgasverbrauch in kWh von 1. Oktober 2022 bis 31. Dezember 2022",IF(H207="Erdgas","Erdgasverbrauch in kWh von 1. Oktober 2022 bis 31. Dezember 2022",IF(AND(H207="Strom",H206="Nein"),"Aliquoter Stromverbrauch in kWh von 1. Oktober 2022 bis 31. Dezember 2022",IF(H207="Strom","Stromverbrauch in kWh von 1. Oktober 2022 bis 31. Dezember 2022",IF(AND(H207="Wärme/Kälte",H206="Nein"),"Aliquoter Wärme-/Kälteverbrauch in kWh von 1. Oktober 2022 bis 31. Dezember 2022",IF(H207="Wärme/Kälte","Wärme-/Kälteverbrauch in kWh von 1. Oktober 2022 bis 31. Dezember 2022","Bitte Energieart auswählen!"))))))</f>
        <v>Bitte Energieart auswählen!</v>
      </c>
      <c r="C209" s="47"/>
      <c r="D209" s="47"/>
      <c r="E209" s="47"/>
      <c r="F209" s="47"/>
      <c r="G209" s="47"/>
      <c r="H209" s="59">
        <f>SUM(I209:K209)</f>
        <v>0</v>
      </c>
      <c r="I209" s="119" t="str">
        <f>IFERROR(IF(H206="Nein",VLOOKUP(H205,'1 - Strom Erdgas Wärme 2021'!H:AA,20,FALSE)/12,""),"")</f>
        <v/>
      </c>
      <c r="J209" s="119" t="str">
        <f>IFERROR(IF(H206="Nein",VLOOKUP(H205,'1 - Strom Erdgas Wärme 2021'!H:AB,20,FALSE)/12,""),"")</f>
        <v/>
      </c>
      <c r="K209" s="119" t="str">
        <f>IFERROR(IF(H206="Nein",VLOOKUP(H205,'1 - Strom Erdgas Wärme 2021'!H:AC,20,FALSE)/12,""),"")</f>
        <v/>
      </c>
      <c r="L209" s="48" t="s">
        <v>5</v>
      </c>
      <c r="M209" s="76" t="str">
        <f>IFERROR(IF(H206="Nein","Vorbefüllte Verbrauchswerte wurden aliquot (d.h. 1/12) aus dem Jahr 2021 übernommen.","Bitte ergänzen Sie die monatlichen Verbrauchswerte gem. Lastprofilzähler"),"")</f>
        <v>Bitte ergänzen Sie die monatlichen Verbrauchswerte gem. Lastprofilzähler</v>
      </c>
      <c r="N209" s="77"/>
      <c r="O209" s="77"/>
      <c r="P209" s="77"/>
      <c r="Q209" s="77"/>
      <c r="R209" s="77"/>
      <c r="S209" s="77"/>
    </row>
    <row r="210" spans="2:19" x14ac:dyDescent="0.3">
      <c r="B210" s="47" t="str">
        <f>IF(H207="Wärme/Kälte","Energiemix: Anteil in % der aus Strom oder Erdgas erzeugten Wärme/Kälte","")</f>
        <v/>
      </c>
      <c r="C210" s="46"/>
      <c r="D210" s="46"/>
      <c r="E210" s="46"/>
      <c r="F210" s="74">
        <f>IFERROR(SUMPRODUCT(I210:K210,I209:K209),"")</f>
        <v>0</v>
      </c>
      <c r="G210" s="74"/>
      <c r="H210" s="46"/>
      <c r="I210" s="120"/>
      <c r="J210" s="121"/>
      <c r="K210" s="121"/>
      <c r="L210" s="48" t="str">
        <f>IF(H207="Wärme/Kälte","i","")</f>
        <v/>
      </c>
      <c r="M210" s="47" t="str">
        <f>IF(H207="Wärme/Kälte","Bitte geben Sie den Anteil in % (von 0 bis 100, ohne Prozentzeichen) der  direkt aus Strom oder Erdgas erzeugten Wärme/Kälte.","")</f>
        <v/>
      </c>
      <c r="N210" s="46"/>
      <c r="O210" s="46"/>
      <c r="P210" s="46"/>
      <c r="Q210" s="46"/>
      <c r="R210" s="46"/>
      <c r="S210" s="46"/>
    </row>
    <row r="211" spans="2:19" x14ac:dyDescent="0.3">
      <c r="B211" s="46"/>
      <c r="C211" s="46"/>
      <c r="D211" s="46"/>
      <c r="E211" s="46"/>
      <c r="F211" s="46"/>
      <c r="G211" s="46"/>
      <c r="H211" s="46"/>
      <c r="I211" s="98"/>
      <c r="J211" s="46"/>
      <c r="K211" s="46"/>
      <c r="L211" s="48"/>
      <c r="M211" s="47"/>
      <c r="N211" s="46"/>
      <c r="O211" s="46"/>
      <c r="P211" s="46"/>
      <c r="Q211" s="46"/>
      <c r="R211" s="46"/>
      <c r="S211" s="46"/>
    </row>
    <row r="212" spans="2:19" ht="18" thickBot="1" x14ac:dyDescent="0.5">
      <c r="B212" s="56" t="s">
        <v>10</v>
      </c>
      <c r="C212" s="47"/>
      <c r="D212" s="47"/>
      <c r="E212" s="47"/>
      <c r="F212" s="47"/>
      <c r="G212" s="47"/>
      <c r="H212" s="47"/>
      <c r="I212" s="68">
        <v>44835</v>
      </c>
      <c r="J212" s="68">
        <v>44866</v>
      </c>
      <c r="K212" s="68">
        <v>44896</v>
      </c>
      <c r="L212" s="47"/>
      <c r="M212" s="69"/>
      <c r="N212" s="69"/>
      <c r="O212" s="69"/>
      <c r="P212" s="69"/>
      <c r="Q212" s="69"/>
      <c r="R212" s="69"/>
      <c r="S212" s="47"/>
    </row>
    <row r="213" spans="2:19" ht="15" thickBot="1" x14ac:dyDescent="0.35">
      <c r="B213" s="47" t="s">
        <v>28</v>
      </c>
      <c r="C213" s="47"/>
      <c r="D213" s="47"/>
      <c r="E213" s="47"/>
      <c r="F213" s="47"/>
      <c r="G213" s="47"/>
      <c r="H213" s="117"/>
      <c r="I213" s="70"/>
      <c r="J213" s="71"/>
      <c r="K213" s="71"/>
      <c r="L213" s="48" t="s">
        <v>5</v>
      </c>
      <c r="M213" s="47" t="s">
        <v>29</v>
      </c>
      <c r="N213" s="69"/>
      <c r="O213" s="69"/>
      <c r="P213" s="69"/>
      <c r="Q213" s="69"/>
      <c r="R213" s="69"/>
      <c r="S213" s="47"/>
    </row>
    <row r="214" spans="2:19" ht="15" thickBot="1" x14ac:dyDescent="0.35">
      <c r="B214" s="47" t="s">
        <v>13</v>
      </c>
      <c r="C214" s="47"/>
      <c r="D214" s="47"/>
      <c r="E214" s="47"/>
      <c r="F214" s="47"/>
      <c r="G214" s="47"/>
      <c r="H214" s="138">
        <f>IFERROR(VLOOKUP(H213,'1 - Strom Erdgas Wärme 2021'!H:AA,17,FALSE),"")</f>
        <v>0</v>
      </c>
      <c r="I214" s="70"/>
      <c r="J214" s="71"/>
      <c r="K214" s="71"/>
      <c r="L214" s="48"/>
      <c r="M214" s="47"/>
      <c r="N214" s="69"/>
      <c r="O214" s="69"/>
      <c r="P214" s="69"/>
      <c r="Q214" s="69"/>
      <c r="R214" s="69"/>
      <c r="S214" s="47"/>
    </row>
    <row r="215" spans="2:19" ht="15" thickBot="1" x14ac:dyDescent="0.35">
      <c r="B215" s="47" t="s">
        <v>16</v>
      </c>
      <c r="C215" s="47"/>
      <c r="D215" s="47"/>
      <c r="E215" s="47"/>
      <c r="F215" s="47"/>
      <c r="G215" s="47"/>
      <c r="H215" s="139"/>
      <c r="I215" s="72"/>
      <c r="J215" s="73"/>
      <c r="K215" s="73"/>
      <c r="L215" s="48" t="s">
        <v>5</v>
      </c>
      <c r="M215" s="47" t="s">
        <v>17</v>
      </c>
      <c r="N215" s="69"/>
      <c r="O215" s="69"/>
      <c r="P215" s="69"/>
      <c r="Q215" s="69"/>
      <c r="R215" s="69"/>
      <c r="S215" s="47"/>
    </row>
    <row r="216" spans="2:19" ht="16.8" thickBot="1" x14ac:dyDescent="0.45">
      <c r="B216" s="47" t="str">
        <f>IF(H215="Erdgas","Arbeitspreis pro kWh Erdgas in EUR",IF(H215="Strom","Arbeitspreis pro kWh Strom in EUR",IF(H215="Wärme/Kälte","Arbeitspreis pro kWh Wärme-/Kälteverbrauch in EUR","Bitte Energieart auswählen!")))</f>
        <v>Bitte Energieart auswählen!</v>
      </c>
      <c r="C216" s="47"/>
      <c r="D216" s="47"/>
      <c r="E216" s="47"/>
      <c r="F216" s="47"/>
      <c r="G216" s="74">
        <f>IFERROR(SUMPRODUCT(I216:K216,I217:K217),"")</f>
        <v>0</v>
      </c>
      <c r="H216" s="47"/>
      <c r="I216" s="118"/>
      <c r="J216" s="118"/>
      <c r="K216" s="118"/>
      <c r="L216" s="48" t="s">
        <v>5</v>
      </c>
      <c r="M216" s="47" t="str">
        <f>IF(H215="Erdgas","Erdgaskosten exkl. Steuern, Abgaben, Netzentgelte, etc.",IF(H215="Strom","Stromkosten exkl. Steuern, Abgaben, Netzentgelte, etc.",IF(H215="Wärme/Kälte","Wärme-/Kältekosten exkl. Steuern, Abgaben, Netzentgelte, etc.", "Bitte Energieart auswählen!")))</f>
        <v>Bitte Energieart auswählen!</v>
      </c>
      <c r="N216" s="47"/>
      <c r="O216" s="47"/>
      <c r="P216" s="75"/>
      <c r="Q216" s="61"/>
      <c r="R216" s="62"/>
      <c r="S216" s="47"/>
    </row>
    <row r="217" spans="2:19" ht="15" thickBot="1" x14ac:dyDescent="0.35">
      <c r="B217" s="47" t="str">
        <f>IF(AND(H215="Erdgas",H214="Nein"),"Aliquoter Erdgasverbrauch in kWh von 1. Oktober 2022 bis 31. Dezember 2022",IF(H215="Erdgas","Erdgasverbrauch in kWh von 1. Oktober 2022 bis 31. Dezember 2022",IF(AND(H215="Strom",H214="Nein"),"Aliquoter Stromverbrauch in kWh von 1. Oktober 2022 bis 31. Dezember 2022",IF(H215="Strom","Stromverbrauch in kWh von 1. Oktober 2022 bis 31. Dezember 2022",IF(AND(H215="Wärme/Kälte",H214="Nein"),"Aliquoter Wärme-/Kälteverbrauch in kWh von 1. Oktober 2022 bis 31. Dezember 2022",IF(H215="Wärme/Kälte","Wärme-/Kälteverbrauch in kWh von 1. Oktober 2022 bis 31. Dezember 2022","Bitte Energieart auswählen!"))))))</f>
        <v>Bitte Energieart auswählen!</v>
      </c>
      <c r="C217" s="47"/>
      <c r="D217" s="47"/>
      <c r="E217" s="47"/>
      <c r="F217" s="47"/>
      <c r="G217" s="47"/>
      <c r="H217" s="59">
        <f>SUM(I217:K217)</f>
        <v>0</v>
      </c>
      <c r="I217" s="119" t="str">
        <f>IFERROR(IF(H214="Nein",VLOOKUP(H213,'1 - Strom Erdgas Wärme 2021'!H:AA,20,FALSE)/12,""),"")</f>
        <v/>
      </c>
      <c r="J217" s="119" t="str">
        <f>IFERROR(IF(H214="Nein",VLOOKUP(H213,'1 - Strom Erdgas Wärme 2021'!H:AB,20,FALSE)/12,""),"")</f>
        <v/>
      </c>
      <c r="K217" s="119" t="str">
        <f>IFERROR(IF(H214="Nein",VLOOKUP(H213,'1 - Strom Erdgas Wärme 2021'!H:AC,20,FALSE)/12,""),"")</f>
        <v/>
      </c>
      <c r="L217" s="48" t="s">
        <v>5</v>
      </c>
      <c r="M217" s="76" t="str">
        <f>IFERROR(IF(H214="Nein","Vorbefüllte Verbrauchswerte wurden aliquot (d.h. 1/12) aus dem Jahr 2021 übernommen.","Bitte ergänzen Sie die monatlichen Verbrauchswerte gem. Lastprofilzähler"),"")</f>
        <v>Bitte ergänzen Sie die monatlichen Verbrauchswerte gem. Lastprofilzähler</v>
      </c>
      <c r="N217" s="77"/>
      <c r="O217" s="77"/>
      <c r="P217" s="77"/>
      <c r="Q217" s="77"/>
      <c r="R217" s="77"/>
      <c r="S217" s="77"/>
    </row>
    <row r="218" spans="2:19" x14ac:dyDescent="0.3">
      <c r="B218" s="47" t="str">
        <f>IF(H215="Wärme/Kälte","Energiemix: Anteil in % der aus Strom oder Erdgas erzeugten Wärme/Kälte","")</f>
        <v/>
      </c>
      <c r="C218" s="46"/>
      <c r="D218" s="46"/>
      <c r="E218" s="46"/>
      <c r="F218" s="74">
        <f>IFERROR(SUMPRODUCT(I218:K218,I217:K217),"")</f>
        <v>0</v>
      </c>
      <c r="G218" s="74"/>
      <c r="H218" s="46"/>
      <c r="I218" s="120"/>
      <c r="J218" s="121"/>
      <c r="K218" s="121"/>
      <c r="L218" s="48" t="str">
        <f>IF(H215="Wärme/Kälte","i","")</f>
        <v/>
      </c>
      <c r="M218" s="47" t="str">
        <f>IF(H215="Wärme/Kälte","Bitte geben Sie den Anteil in % (von 0 bis 100, ohne Prozentzeichen) der  direkt aus Strom oder Erdgas erzeugten Wärme/Kälte.","")</f>
        <v/>
      </c>
      <c r="N218" s="46"/>
      <c r="O218" s="46"/>
      <c r="P218" s="46"/>
      <c r="Q218" s="46"/>
      <c r="R218" s="46"/>
      <c r="S218" s="46"/>
    </row>
    <row r="219" spans="2:19" x14ac:dyDescent="0.3">
      <c r="B219" s="46"/>
      <c r="C219" s="46"/>
      <c r="D219" s="46"/>
      <c r="E219" s="46"/>
      <c r="F219" s="46"/>
      <c r="G219" s="46"/>
      <c r="H219" s="46"/>
      <c r="I219" s="98"/>
      <c r="J219" s="46"/>
      <c r="K219" s="46"/>
      <c r="L219" s="48"/>
      <c r="M219" s="47"/>
      <c r="N219" s="46"/>
      <c r="O219" s="46"/>
      <c r="P219" s="46"/>
      <c r="Q219" s="46"/>
      <c r="R219" s="46"/>
      <c r="S219" s="46"/>
    </row>
    <row r="220" spans="2:19" ht="18" thickBot="1" x14ac:dyDescent="0.5">
      <c r="B220" s="56" t="s">
        <v>10</v>
      </c>
      <c r="C220" s="47"/>
      <c r="D220" s="47"/>
      <c r="E220" s="47"/>
      <c r="F220" s="47"/>
      <c r="G220" s="47"/>
      <c r="H220" s="47"/>
      <c r="I220" s="68">
        <v>44835</v>
      </c>
      <c r="J220" s="68">
        <v>44866</v>
      </c>
      <c r="K220" s="68">
        <v>44896</v>
      </c>
      <c r="L220" s="47"/>
      <c r="M220" s="69"/>
      <c r="N220" s="69"/>
      <c r="O220" s="69"/>
      <c r="P220" s="69"/>
      <c r="Q220" s="69"/>
      <c r="R220" s="69"/>
      <c r="S220" s="47"/>
    </row>
    <row r="221" spans="2:19" ht="15" thickBot="1" x14ac:dyDescent="0.35">
      <c r="B221" s="47" t="s">
        <v>28</v>
      </c>
      <c r="C221" s="47"/>
      <c r="D221" s="47"/>
      <c r="E221" s="47"/>
      <c r="F221" s="47"/>
      <c r="G221" s="47"/>
      <c r="H221" s="117"/>
      <c r="I221" s="70"/>
      <c r="J221" s="71"/>
      <c r="K221" s="71"/>
      <c r="L221" s="48" t="s">
        <v>5</v>
      </c>
      <c r="M221" s="47" t="s">
        <v>29</v>
      </c>
      <c r="N221" s="69"/>
      <c r="O221" s="69"/>
      <c r="P221" s="69"/>
      <c r="Q221" s="69"/>
      <c r="R221" s="69"/>
      <c r="S221" s="47"/>
    </row>
    <row r="222" spans="2:19" ht="15" thickBot="1" x14ac:dyDescent="0.35">
      <c r="B222" s="47" t="s">
        <v>13</v>
      </c>
      <c r="C222" s="47"/>
      <c r="D222" s="47"/>
      <c r="E222" s="47"/>
      <c r="F222" s="47"/>
      <c r="G222" s="47"/>
      <c r="H222" s="138">
        <f>IFERROR(VLOOKUP(H221,'1 - Strom Erdgas Wärme 2021'!H:AA,17,FALSE),"")</f>
        <v>0</v>
      </c>
      <c r="I222" s="70"/>
      <c r="J222" s="71"/>
      <c r="K222" s="71"/>
      <c r="L222" s="48"/>
      <c r="M222" s="47"/>
      <c r="N222" s="69"/>
      <c r="O222" s="69"/>
      <c r="P222" s="69"/>
      <c r="Q222" s="69"/>
      <c r="R222" s="69"/>
      <c r="S222" s="47"/>
    </row>
    <row r="223" spans="2:19" ht="15" thickBot="1" x14ac:dyDescent="0.35">
      <c r="B223" s="47" t="s">
        <v>16</v>
      </c>
      <c r="C223" s="47"/>
      <c r="D223" s="47"/>
      <c r="E223" s="47"/>
      <c r="F223" s="47"/>
      <c r="G223" s="47"/>
      <c r="H223" s="139"/>
      <c r="I223" s="72"/>
      <c r="J223" s="73"/>
      <c r="K223" s="73"/>
      <c r="L223" s="48" t="s">
        <v>5</v>
      </c>
      <c r="M223" s="47" t="s">
        <v>17</v>
      </c>
      <c r="N223" s="69"/>
      <c r="O223" s="69"/>
      <c r="P223" s="69"/>
      <c r="Q223" s="69"/>
      <c r="R223" s="69"/>
      <c r="S223" s="47"/>
    </row>
    <row r="224" spans="2:19" ht="16.8" thickBot="1" x14ac:dyDescent="0.45">
      <c r="B224" s="47" t="str">
        <f>IF(H223="Erdgas","Arbeitspreis pro kWh Erdgas in EUR",IF(H223="Strom","Arbeitspreis pro kWh Strom in EUR",IF(H223="Wärme/Kälte","Arbeitspreis pro kWh Wärme-/Kälteverbrauch in EUR","Bitte Energieart auswählen!")))</f>
        <v>Bitte Energieart auswählen!</v>
      </c>
      <c r="C224" s="47"/>
      <c r="D224" s="47"/>
      <c r="E224" s="47"/>
      <c r="F224" s="47"/>
      <c r="G224" s="74">
        <f>IFERROR(SUMPRODUCT(I224:K224,I225:K225),"")</f>
        <v>0</v>
      </c>
      <c r="H224" s="47"/>
      <c r="I224" s="118"/>
      <c r="J224" s="118"/>
      <c r="K224" s="118"/>
      <c r="L224" s="48" t="s">
        <v>5</v>
      </c>
      <c r="M224" s="47" t="str">
        <f>IF(H223="Erdgas","Erdgaskosten exkl. Steuern, Abgaben, Netzentgelte, etc.",IF(H223="Strom","Stromkosten exkl. Steuern, Abgaben, Netzentgelte, etc.",IF(H223="Wärme/Kälte","Wärme-/Kältekosten exkl. Steuern, Abgaben, Netzentgelte, etc.", "Bitte Energieart auswählen!")))</f>
        <v>Bitte Energieart auswählen!</v>
      </c>
      <c r="N224" s="47"/>
      <c r="O224" s="47"/>
      <c r="P224" s="75"/>
      <c r="Q224" s="61"/>
      <c r="R224" s="62"/>
      <c r="S224" s="47"/>
    </row>
    <row r="225" spans="2:19" ht="15" thickBot="1" x14ac:dyDescent="0.35">
      <c r="B225" s="47" t="str">
        <f>IF(AND(H223="Erdgas",H222="Nein"),"Aliquoter Erdgasverbrauch in kWh von 1. Oktober 2022 bis 31. Dezember 2022",IF(H223="Erdgas","Erdgasverbrauch in kWh von 1. Oktober 2022 bis 31. Dezember 2022",IF(AND(H223="Strom",H222="Nein"),"Aliquoter Stromverbrauch in kWh von 1. Oktober 2022 bis 31. Dezember 2022",IF(H223="Strom","Stromverbrauch in kWh von 1. Oktober 2022 bis 31. Dezember 2022",IF(AND(H223="Wärme/Kälte",H222="Nein"),"Aliquoter Wärme-/Kälteverbrauch in kWh von 1. Oktober 2022 bis 31. Dezember 2022",IF(H223="Wärme/Kälte","Wärme-/Kälteverbrauch in kWh von 1. Oktober 2022 bis 31. Dezember 2022","Bitte Energieart auswählen!"))))))</f>
        <v>Bitte Energieart auswählen!</v>
      </c>
      <c r="C225" s="47"/>
      <c r="D225" s="47"/>
      <c r="E225" s="47"/>
      <c r="F225" s="47"/>
      <c r="G225" s="47"/>
      <c r="H225" s="59">
        <f>SUM(I225:K225)</f>
        <v>0</v>
      </c>
      <c r="I225" s="119" t="str">
        <f>IFERROR(IF(H222="Nein",VLOOKUP(H221,'1 - Strom Erdgas Wärme 2021'!H:AA,20,FALSE)/12,""),"")</f>
        <v/>
      </c>
      <c r="J225" s="119" t="str">
        <f>IFERROR(IF(H222="Nein",VLOOKUP(H221,'1 - Strom Erdgas Wärme 2021'!H:AB,20,FALSE)/12,""),"")</f>
        <v/>
      </c>
      <c r="K225" s="119" t="str">
        <f>IFERROR(IF(H222="Nein",VLOOKUP(H221,'1 - Strom Erdgas Wärme 2021'!H:AC,20,FALSE)/12,""),"")</f>
        <v/>
      </c>
      <c r="L225" s="48" t="s">
        <v>5</v>
      </c>
      <c r="M225" s="76" t="str">
        <f>IFERROR(IF(H222="Nein","Vorbefüllte Verbrauchswerte wurden aliquot (d.h. 1/12) aus dem Jahr 2021 übernommen.","Bitte ergänzen Sie die monatlichen Verbrauchswerte gem. Lastprofilzähler"),"")</f>
        <v>Bitte ergänzen Sie die monatlichen Verbrauchswerte gem. Lastprofilzähler</v>
      </c>
      <c r="N225" s="77"/>
      <c r="O225" s="77"/>
      <c r="P225" s="77"/>
      <c r="Q225" s="77"/>
      <c r="R225" s="77"/>
      <c r="S225" s="77"/>
    </row>
    <row r="226" spans="2:19" x14ac:dyDescent="0.3">
      <c r="B226" s="47" t="str">
        <f>IF(H223="Wärme/Kälte","Energiemix: Anteil in % der aus Strom oder Erdgas erzeugten Wärme/Kälte","")</f>
        <v/>
      </c>
      <c r="C226" s="46"/>
      <c r="D226" s="46"/>
      <c r="E226" s="46"/>
      <c r="F226" s="74">
        <f>IFERROR(SUMPRODUCT(I226:K226,I225:K225),"")</f>
        <v>0</v>
      </c>
      <c r="G226" s="74"/>
      <c r="H226" s="46"/>
      <c r="I226" s="120"/>
      <c r="J226" s="121"/>
      <c r="K226" s="121"/>
      <c r="L226" s="48" t="str">
        <f>IF(H223="Wärme/Kälte","i","")</f>
        <v/>
      </c>
      <c r="M226" s="47" t="str">
        <f>IF(H223="Wärme/Kälte","Bitte geben Sie den Anteil in % (von 0 bis 100, ohne Prozentzeichen) der  direkt aus Strom oder Erdgas erzeugten Wärme/Kälte.","")</f>
        <v/>
      </c>
      <c r="N226" s="46"/>
      <c r="O226" s="46"/>
      <c r="P226" s="46"/>
      <c r="Q226" s="46"/>
      <c r="R226" s="46"/>
      <c r="S226" s="46"/>
    </row>
    <row r="227" spans="2:19" x14ac:dyDescent="0.3">
      <c r="B227" s="46"/>
      <c r="C227" s="46"/>
      <c r="D227" s="46"/>
      <c r="E227" s="46"/>
      <c r="F227" s="46"/>
      <c r="G227" s="46"/>
      <c r="H227" s="46"/>
      <c r="I227" s="98"/>
      <c r="J227" s="46"/>
      <c r="K227" s="46"/>
      <c r="L227" s="48"/>
      <c r="M227" s="47"/>
      <c r="N227" s="46"/>
      <c r="O227" s="46"/>
      <c r="P227" s="46"/>
      <c r="Q227" s="46"/>
      <c r="R227" s="46"/>
      <c r="S227" s="46"/>
    </row>
    <row r="228" spans="2:19" ht="18" thickBot="1" x14ac:dyDescent="0.5">
      <c r="B228" s="56" t="s">
        <v>10</v>
      </c>
      <c r="C228" s="47"/>
      <c r="D228" s="47"/>
      <c r="E228" s="47"/>
      <c r="F228" s="47"/>
      <c r="G228" s="47"/>
      <c r="H228" s="47"/>
      <c r="I228" s="68">
        <v>44835</v>
      </c>
      <c r="J228" s="68">
        <v>44866</v>
      </c>
      <c r="K228" s="68">
        <v>44896</v>
      </c>
      <c r="L228" s="47"/>
      <c r="M228" s="69"/>
      <c r="N228" s="69"/>
      <c r="O228" s="69"/>
      <c r="P228" s="69"/>
      <c r="Q228" s="69"/>
      <c r="R228" s="69"/>
      <c r="S228" s="47"/>
    </row>
    <row r="229" spans="2:19" ht="15" thickBot="1" x14ac:dyDescent="0.35">
      <c r="B229" s="47" t="s">
        <v>28</v>
      </c>
      <c r="C229" s="47"/>
      <c r="D229" s="47"/>
      <c r="E229" s="47"/>
      <c r="F229" s="47"/>
      <c r="G229" s="47"/>
      <c r="H229" s="117"/>
      <c r="I229" s="70"/>
      <c r="J229" s="71"/>
      <c r="K229" s="71"/>
      <c r="L229" s="48" t="s">
        <v>5</v>
      </c>
      <c r="M229" s="47" t="s">
        <v>29</v>
      </c>
      <c r="N229" s="69"/>
      <c r="O229" s="69"/>
      <c r="P229" s="69"/>
      <c r="Q229" s="69"/>
      <c r="R229" s="69"/>
      <c r="S229" s="47"/>
    </row>
    <row r="230" spans="2:19" ht="15" thickBot="1" x14ac:dyDescent="0.35">
      <c r="B230" s="47" t="s">
        <v>13</v>
      </c>
      <c r="C230" s="47"/>
      <c r="D230" s="47"/>
      <c r="E230" s="47"/>
      <c r="F230" s="47"/>
      <c r="G230" s="47"/>
      <c r="H230" s="138">
        <f>IFERROR(VLOOKUP(H229,'1 - Strom Erdgas Wärme 2021'!H:AA,17,FALSE),"")</f>
        <v>0</v>
      </c>
      <c r="I230" s="70"/>
      <c r="J230" s="71"/>
      <c r="K230" s="71"/>
      <c r="L230" s="48"/>
      <c r="M230" s="47"/>
      <c r="N230" s="69"/>
      <c r="O230" s="69"/>
      <c r="P230" s="69"/>
      <c r="Q230" s="69"/>
      <c r="R230" s="69"/>
      <c r="S230" s="47"/>
    </row>
    <row r="231" spans="2:19" ht="15" thickBot="1" x14ac:dyDescent="0.35">
      <c r="B231" s="47" t="s">
        <v>16</v>
      </c>
      <c r="C231" s="47"/>
      <c r="D231" s="47"/>
      <c r="E231" s="47"/>
      <c r="F231" s="47"/>
      <c r="G231" s="47"/>
      <c r="H231" s="139"/>
      <c r="I231" s="72"/>
      <c r="J231" s="73"/>
      <c r="K231" s="73"/>
      <c r="L231" s="48" t="s">
        <v>5</v>
      </c>
      <c r="M231" s="47" t="s">
        <v>17</v>
      </c>
      <c r="N231" s="69"/>
      <c r="O231" s="69"/>
      <c r="P231" s="69"/>
      <c r="Q231" s="69"/>
      <c r="R231" s="69"/>
      <c r="S231" s="47"/>
    </row>
    <row r="232" spans="2:19" ht="16.8" thickBot="1" x14ac:dyDescent="0.45">
      <c r="B232" s="47" t="str">
        <f>IF(H231="Erdgas","Arbeitspreis pro kWh Erdgas in EUR",IF(H231="Strom","Arbeitspreis pro kWh Strom in EUR",IF(H231="Wärme/Kälte","Arbeitspreis pro kWh Wärme-/Kälteverbrauch in EUR","Bitte Energieart auswählen!")))</f>
        <v>Bitte Energieart auswählen!</v>
      </c>
      <c r="C232" s="47"/>
      <c r="D232" s="47"/>
      <c r="E232" s="47"/>
      <c r="F232" s="47"/>
      <c r="G232" s="74">
        <f>IFERROR(SUMPRODUCT(I232:K232,I233:K233),"")</f>
        <v>0</v>
      </c>
      <c r="H232" s="47"/>
      <c r="I232" s="118"/>
      <c r="J232" s="118"/>
      <c r="K232" s="118"/>
      <c r="L232" s="48" t="s">
        <v>5</v>
      </c>
      <c r="M232" s="47" t="str">
        <f>IF(H231="Erdgas","Erdgaskosten exkl. Steuern, Abgaben, Netzentgelte, etc.",IF(H231="Strom","Stromkosten exkl. Steuern, Abgaben, Netzentgelte, etc.",IF(H231="Wärme/Kälte","Wärme-/Kältekosten exkl. Steuern, Abgaben, Netzentgelte, etc.", "Bitte Energieart auswählen!")))</f>
        <v>Bitte Energieart auswählen!</v>
      </c>
      <c r="N232" s="47"/>
      <c r="O232" s="47"/>
      <c r="P232" s="75"/>
      <c r="Q232" s="61"/>
      <c r="R232" s="62"/>
      <c r="S232" s="47"/>
    </row>
    <row r="233" spans="2:19" ht="15" thickBot="1" x14ac:dyDescent="0.35">
      <c r="B233" s="47" t="str">
        <f>IF(AND(H231="Erdgas",H230="Nein"),"Aliquoter Erdgasverbrauch in kWh von 1. Oktober 2022 bis 31. Dezember 2022",IF(H231="Erdgas","Erdgasverbrauch in kWh von 1. Oktober 2022 bis 31. Dezember 2022",IF(AND(H231="Strom",H230="Nein"),"Aliquoter Stromverbrauch in kWh von 1. Oktober 2022 bis 31. Dezember 2022",IF(H231="Strom","Stromverbrauch in kWh von 1. Oktober 2022 bis 31. Dezember 2022",IF(AND(H231="Wärme/Kälte",H230="Nein"),"Aliquoter Wärme-/Kälteverbrauch in kWh von 1. Oktober 2022 bis 31. Dezember 2022",IF(H231="Wärme/Kälte","Wärme-/Kälteverbrauch in kWh von 1. Oktober 2022 bis 31. Dezember 2022","Bitte Energieart auswählen!"))))))</f>
        <v>Bitte Energieart auswählen!</v>
      </c>
      <c r="C233" s="47"/>
      <c r="D233" s="47"/>
      <c r="E233" s="47"/>
      <c r="F233" s="47"/>
      <c r="G233" s="47"/>
      <c r="H233" s="59">
        <f>SUM(I233:K233)</f>
        <v>0</v>
      </c>
      <c r="I233" s="119" t="str">
        <f>IFERROR(IF(H230="Nein",VLOOKUP(H229,'1 - Strom Erdgas Wärme 2021'!H:AA,20,FALSE)/12,""),"")</f>
        <v/>
      </c>
      <c r="J233" s="119" t="str">
        <f>IFERROR(IF(H230="Nein",VLOOKUP(H229,'1 - Strom Erdgas Wärme 2021'!H:AB,20,FALSE)/12,""),"")</f>
        <v/>
      </c>
      <c r="K233" s="119" t="str">
        <f>IFERROR(IF(H230="Nein",VLOOKUP(H229,'1 - Strom Erdgas Wärme 2021'!H:AC,20,FALSE)/12,""),"")</f>
        <v/>
      </c>
      <c r="L233" s="48" t="s">
        <v>5</v>
      </c>
      <c r="M233" s="76" t="str">
        <f>IFERROR(IF(H230="Nein","Vorbefüllte Verbrauchswerte wurden aliquot (d.h. 1/12) aus dem Jahr 2021 übernommen.","Bitte ergänzen Sie die monatlichen Verbrauchswerte gem. Lastprofilzähler"),"")</f>
        <v>Bitte ergänzen Sie die monatlichen Verbrauchswerte gem. Lastprofilzähler</v>
      </c>
      <c r="N233" s="77"/>
      <c r="O233" s="77"/>
      <c r="P233" s="77"/>
      <c r="Q233" s="77"/>
      <c r="R233" s="77"/>
      <c r="S233" s="77"/>
    </row>
    <row r="234" spans="2:19" x14ac:dyDescent="0.3">
      <c r="B234" s="47" t="str">
        <f>IF(H231="Wärme/Kälte","Energiemix: Anteil in % der aus Strom oder Erdgas erzeugten Wärme/Kälte","")</f>
        <v/>
      </c>
      <c r="C234" s="46"/>
      <c r="D234" s="46"/>
      <c r="E234" s="46"/>
      <c r="F234" s="74">
        <f>IFERROR(SUMPRODUCT(I234:K234,I233:K233),"")</f>
        <v>0</v>
      </c>
      <c r="G234" s="74"/>
      <c r="H234" s="46"/>
      <c r="I234" s="120"/>
      <c r="J234" s="121"/>
      <c r="K234" s="121"/>
      <c r="L234" s="48" t="str">
        <f>IF(H231="Wärme/Kälte","i","")</f>
        <v/>
      </c>
      <c r="M234" s="47" t="str">
        <f>IF(H231="Wärme/Kälte","Bitte geben Sie den Anteil in % (von 0 bis 100, ohne Prozentzeichen) der  direkt aus Strom oder Erdgas erzeugten Wärme/Kälte.","")</f>
        <v/>
      </c>
      <c r="N234" s="46"/>
      <c r="O234" s="46"/>
      <c r="P234" s="46"/>
      <c r="Q234" s="46"/>
      <c r="R234" s="46"/>
      <c r="S234" s="46"/>
    </row>
    <row r="235" spans="2:19" x14ac:dyDescent="0.3">
      <c r="B235" s="46"/>
      <c r="C235" s="46"/>
      <c r="D235" s="46"/>
      <c r="E235" s="46"/>
      <c r="F235" s="46"/>
      <c r="G235" s="46"/>
      <c r="H235" s="46"/>
      <c r="I235" s="98"/>
      <c r="J235" s="46"/>
      <c r="K235" s="46"/>
      <c r="L235" s="48"/>
      <c r="M235" s="47"/>
      <c r="N235" s="46"/>
      <c r="O235" s="46"/>
      <c r="P235" s="46"/>
      <c r="Q235" s="46"/>
      <c r="R235" s="46"/>
      <c r="S235" s="46"/>
    </row>
    <row r="236" spans="2:19" ht="18" thickBot="1" x14ac:dyDescent="0.5">
      <c r="B236" s="56" t="s">
        <v>10</v>
      </c>
      <c r="C236" s="47"/>
      <c r="D236" s="47"/>
      <c r="E236" s="47"/>
      <c r="F236" s="47"/>
      <c r="G236" s="47"/>
      <c r="H236" s="47"/>
      <c r="I236" s="68">
        <v>44835</v>
      </c>
      <c r="J236" s="68">
        <v>44866</v>
      </c>
      <c r="K236" s="68">
        <v>44896</v>
      </c>
      <c r="L236" s="47"/>
      <c r="M236" s="69"/>
      <c r="N236" s="69"/>
      <c r="O236" s="69"/>
      <c r="P236" s="69"/>
      <c r="Q236" s="69"/>
      <c r="R236" s="69"/>
      <c r="S236" s="47"/>
    </row>
    <row r="237" spans="2:19" ht="15" thickBot="1" x14ac:dyDescent="0.35">
      <c r="B237" s="47" t="s">
        <v>28</v>
      </c>
      <c r="C237" s="47"/>
      <c r="D237" s="47"/>
      <c r="E237" s="47"/>
      <c r="F237" s="47"/>
      <c r="G237" s="47"/>
      <c r="H237" s="117"/>
      <c r="I237" s="70"/>
      <c r="J237" s="71"/>
      <c r="K237" s="71"/>
      <c r="L237" s="48" t="s">
        <v>5</v>
      </c>
      <c r="M237" s="47" t="s">
        <v>29</v>
      </c>
      <c r="N237" s="69"/>
      <c r="O237" s="69"/>
      <c r="P237" s="69"/>
      <c r="Q237" s="69"/>
      <c r="R237" s="69"/>
      <c r="S237" s="47"/>
    </row>
    <row r="238" spans="2:19" ht="15" thickBot="1" x14ac:dyDescent="0.35">
      <c r="B238" s="47" t="s">
        <v>13</v>
      </c>
      <c r="C238" s="47"/>
      <c r="D238" s="47"/>
      <c r="E238" s="47"/>
      <c r="F238" s="47"/>
      <c r="G238" s="47"/>
      <c r="H238" s="138">
        <f>IFERROR(VLOOKUP(H237,'1 - Strom Erdgas Wärme 2021'!H:AA,17,FALSE),"")</f>
        <v>0</v>
      </c>
      <c r="I238" s="70"/>
      <c r="J238" s="71"/>
      <c r="K238" s="71"/>
      <c r="L238" s="48"/>
      <c r="M238" s="47"/>
      <c r="N238" s="69"/>
      <c r="O238" s="69"/>
      <c r="P238" s="69"/>
      <c r="Q238" s="69"/>
      <c r="R238" s="69"/>
      <c r="S238" s="47"/>
    </row>
    <row r="239" spans="2:19" ht="15" thickBot="1" x14ac:dyDescent="0.35">
      <c r="B239" s="47" t="s">
        <v>16</v>
      </c>
      <c r="C239" s="47"/>
      <c r="D239" s="47"/>
      <c r="E239" s="47"/>
      <c r="F239" s="47"/>
      <c r="G239" s="47"/>
      <c r="H239" s="139"/>
      <c r="I239" s="72"/>
      <c r="J239" s="73"/>
      <c r="K239" s="73"/>
      <c r="L239" s="48" t="s">
        <v>5</v>
      </c>
      <c r="M239" s="47" t="s">
        <v>17</v>
      </c>
      <c r="N239" s="69"/>
      <c r="O239" s="69"/>
      <c r="P239" s="69"/>
      <c r="Q239" s="69"/>
      <c r="R239" s="69"/>
      <c r="S239" s="47"/>
    </row>
    <row r="240" spans="2:19" ht="16.8" thickBot="1" x14ac:dyDescent="0.45">
      <c r="B240" s="47" t="str">
        <f>IF(H239="Erdgas","Arbeitspreis pro kWh Erdgas in EUR",IF(H239="Strom","Arbeitspreis pro kWh Strom in EUR",IF(H239="Wärme/Kälte","Arbeitspreis pro kWh Wärme-/Kälteverbrauch in EUR","Bitte Energieart auswählen!")))</f>
        <v>Bitte Energieart auswählen!</v>
      </c>
      <c r="C240" s="47"/>
      <c r="D240" s="47"/>
      <c r="E240" s="47"/>
      <c r="F240" s="47"/>
      <c r="G240" s="74">
        <f>IFERROR(SUMPRODUCT(I240:K240,I241:K241),"")</f>
        <v>0</v>
      </c>
      <c r="H240" s="47"/>
      <c r="I240" s="118"/>
      <c r="J240" s="118"/>
      <c r="K240" s="118"/>
      <c r="L240" s="48" t="s">
        <v>5</v>
      </c>
      <c r="M240" s="47" t="str">
        <f>IF(H239="Erdgas","Erdgaskosten exkl. Steuern, Abgaben, Netzentgelte, etc.",IF(H239="Strom","Stromkosten exkl. Steuern, Abgaben, Netzentgelte, etc.",IF(H239="Wärme/Kälte","Wärme-/Kältekosten exkl. Steuern, Abgaben, Netzentgelte, etc.", "Bitte Energieart auswählen!")))</f>
        <v>Bitte Energieart auswählen!</v>
      </c>
      <c r="N240" s="47"/>
      <c r="O240" s="47"/>
      <c r="P240" s="75"/>
      <c r="Q240" s="61"/>
      <c r="R240" s="62"/>
      <c r="S240" s="47"/>
    </row>
    <row r="241" spans="2:19" ht="15" thickBot="1" x14ac:dyDescent="0.35">
      <c r="B241" s="47" t="str">
        <f>IF(AND(H239="Erdgas",H238="Nein"),"Aliquoter Erdgasverbrauch in kWh von 1. Oktober 2022 bis 31. Dezember 2022",IF(H239="Erdgas","Erdgasverbrauch in kWh von 1. Oktober 2022 bis 31. Dezember 2022",IF(AND(H239="Strom",H238="Nein"),"Aliquoter Stromverbrauch in kWh von 1. Oktober 2022 bis 31. Dezember 2022",IF(H239="Strom","Stromverbrauch in kWh von 1. Oktober 2022 bis 31. Dezember 2022",IF(AND(H239="Wärme/Kälte",H238="Nein"),"Aliquoter Wärme-/Kälteverbrauch in kWh von 1. Oktober 2022 bis 31. Dezember 2022",IF(H239="Wärme/Kälte","Wärme-/Kälteverbrauch in kWh von 1. Oktober 2022 bis 31. Dezember 2022","Bitte Energieart auswählen!"))))))</f>
        <v>Bitte Energieart auswählen!</v>
      </c>
      <c r="C241" s="47"/>
      <c r="D241" s="47"/>
      <c r="E241" s="47"/>
      <c r="F241" s="47"/>
      <c r="G241" s="47"/>
      <c r="H241" s="59">
        <f>SUM(I241:K241)</f>
        <v>0</v>
      </c>
      <c r="I241" s="119" t="str">
        <f>IFERROR(IF(H238="Nein",VLOOKUP(H237,'1 - Strom Erdgas Wärme 2021'!H:AA,20,FALSE)/12,""),"")</f>
        <v/>
      </c>
      <c r="J241" s="119" t="str">
        <f>IFERROR(IF(H238="Nein",VLOOKUP(H237,'1 - Strom Erdgas Wärme 2021'!H:AB,20,FALSE)/12,""),"")</f>
        <v/>
      </c>
      <c r="K241" s="119" t="str">
        <f>IFERROR(IF(H238="Nein",VLOOKUP(H237,'1 - Strom Erdgas Wärme 2021'!H:AC,20,FALSE)/12,""),"")</f>
        <v/>
      </c>
      <c r="L241" s="48" t="s">
        <v>5</v>
      </c>
      <c r="M241" s="76" t="str">
        <f>IFERROR(IF(H238="Nein","Vorbefüllte Verbrauchswerte wurden aliquot (d.h. 1/12) aus dem Jahr 2021 übernommen.","Bitte ergänzen Sie die monatlichen Verbrauchswerte gem. Lastprofilzähler"),"")</f>
        <v>Bitte ergänzen Sie die monatlichen Verbrauchswerte gem. Lastprofilzähler</v>
      </c>
      <c r="N241" s="77"/>
      <c r="O241" s="77"/>
      <c r="P241" s="77"/>
      <c r="Q241" s="77"/>
      <c r="R241" s="77"/>
      <c r="S241" s="77"/>
    </row>
    <row r="242" spans="2:19" x14ac:dyDescent="0.3">
      <c r="B242" s="47" t="str">
        <f>IF(H239="Wärme/Kälte","Energiemix: Anteil in % der aus Strom oder Erdgas erzeugten Wärme/Kälte","")</f>
        <v/>
      </c>
      <c r="C242" s="46"/>
      <c r="D242" s="46"/>
      <c r="E242" s="46"/>
      <c r="F242" s="74">
        <f>IFERROR(SUMPRODUCT(I242:K242,I241:K241),"")</f>
        <v>0</v>
      </c>
      <c r="G242" s="74"/>
      <c r="H242" s="46"/>
      <c r="I242" s="120"/>
      <c r="J242" s="121"/>
      <c r="K242" s="121"/>
      <c r="L242" s="48" t="str">
        <f>IF(H239="Wärme/Kälte","i","")</f>
        <v/>
      </c>
      <c r="M242" s="47" t="str">
        <f>IF(H239="Wärme/Kälte","Bitte geben Sie den Anteil in % (von 0 bis 100, ohne Prozentzeichen) der  direkt aus Strom oder Erdgas erzeugten Wärme/Kälte.","")</f>
        <v/>
      </c>
      <c r="N242" s="46"/>
      <c r="O242" s="46"/>
      <c r="P242" s="46"/>
      <c r="Q242" s="46"/>
      <c r="R242" s="46"/>
      <c r="S242" s="46"/>
    </row>
    <row r="243" spans="2:19" x14ac:dyDescent="0.3">
      <c r="B243" s="46"/>
      <c r="C243" s="46"/>
      <c r="D243" s="46"/>
      <c r="E243" s="46"/>
      <c r="F243" s="46"/>
      <c r="G243" s="46"/>
      <c r="H243" s="46"/>
      <c r="I243" s="98"/>
      <c r="J243" s="46"/>
      <c r="K243" s="46"/>
      <c r="L243" s="48"/>
      <c r="M243" s="47"/>
      <c r="N243" s="46"/>
      <c r="O243" s="46"/>
      <c r="P243" s="46"/>
      <c r="Q243" s="46"/>
      <c r="R243" s="46"/>
      <c r="S243" s="46"/>
    </row>
    <row r="244" spans="2:19" ht="18" thickBot="1" x14ac:dyDescent="0.5">
      <c r="B244" s="56" t="s">
        <v>10</v>
      </c>
      <c r="C244" s="47"/>
      <c r="D244" s="47"/>
      <c r="E244" s="47"/>
      <c r="F244" s="47"/>
      <c r="G244" s="47"/>
      <c r="H244" s="47"/>
      <c r="I244" s="68">
        <v>44835</v>
      </c>
      <c r="J244" s="68">
        <v>44866</v>
      </c>
      <c r="K244" s="68">
        <v>44896</v>
      </c>
      <c r="L244" s="47"/>
      <c r="M244" s="69"/>
      <c r="N244" s="69"/>
      <c r="O244" s="69"/>
      <c r="P244" s="69"/>
      <c r="Q244" s="69"/>
      <c r="R244" s="69"/>
      <c r="S244" s="47"/>
    </row>
    <row r="245" spans="2:19" ht="15" thickBot="1" x14ac:dyDescent="0.35">
      <c r="B245" s="47" t="s">
        <v>28</v>
      </c>
      <c r="C245" s="47"/>
      <c r="D245" s="47"/>
      <c r="E245" s="47"/>
      <c r="F245" s="47"/>
      <c r="G245" s="47"/>
      <c r="H245" s="117"/>
      <c r="I245" s="70"/>
      <c r="J245" s="71"/>
      <c r="K245" s="71"/>
      <c r="L245" s="48" t="s">
        <v>5</v>
      </c>
      <c r="M245" s="47" t="s">
        <v>29</v>
      </c>
      <c r="N245" s="69"/>
      <c r="O245" s="69"/>
      <c r="P245" s="69"/>
      <c r="Q245" s="69"/>
      <c r="R245" s="69"/>
      <c r="S245" s="47"/>
    </row>
    <row r="246" spans="2:19" ht="15" thickBot="1" x14ac:dyDescent="0.35">
      <c r="B246" s="47" t="s">
        <v>13</v>
      </c>
      <c r="C246" s="47"/>
      <c r="D246" s="47"/>
      <c r="E246" s="47"/>
      <c r="F246" s="47"/>
      <c r="G246" s="47"/>
      <c r="H246" s="138">
        <f>IFERROR(VLOOKUP(H245,'1 - Strom Erdgas Wärme 2021'!H:AA,17,FALSE),"")</f>
        <v>0</v>
      </c>
      <c r="I246" s="70"/>
      <c r="J246" s="71"/>
      <c r="K246" s="71"/>
      <c r="L246" s="48"/>
      <c r="M246" s="47"/>
      <c r="N246" s="69"/>
      <c r="O246" s="69"/>
      <c r="P246" s="69"/>
      <c r="Q246" s="69"/>
      <c r="R246" s="69"/>
      <c r="S246" s="47"/>
    </row>
    <row r="247" spans="2:19" ht="15" thickBot="1" x14ac:dyDescent="0.35">
      <c r="B247" s="47" t="s">
        <v>16</v>
      </c>
      <c r="C247" s="47"/>
      <c r="D247" s="47"/>
      <c r="E247" s="47"/>
      <c r="F247" s="47"/>
      <c r="G247" s="47"/>
      <c r="H247" s="139"/>
      <c r="I247" s="72"/>
      <c r="J247" s="73"/>
      <c r="K247" s="73"/>
      <c r="L247" s="48" t="s">
        <v>5</v>
      </c>
      <c r="M247" s="47" t="s">
        <v>17</v>
      </c>
      <c r="N247" s="69"/>
      <c r="O247" s="69"/>
      <c r="P247" s="69"/>
      <c r="Q247" s="69"/>
      <c r="R247" s="69"/>
      <c r="S247" s="47"/>
    </row>
    <row r="248" spans="2:19" ht="16.8" thickBot="1" x14ac:dyDescent="0.45">
      <c r="B248" s="47" t="str">
        <f>IF(H247="Erdgas","Arbeitspreis pro kWh Erdgas in EUR",IF(H247="Strom","Arbeitspreis pro kWh Strom in EUR",IF(H247="Wärme/Kälte","Arbeitspreis pro kWh Wärme-/Kälteverbrauch in EUR","Bitte Energieart auswählen!")))</f>
        <v>Bitte Energieart auswählen!</v>
      </c>
      <c r="C248" s="47"/>
      <c r="D248" s="47"/>
      <c r="E248" s="47"/>
      <c r="F248" s="47"/>
      <c r="G248" s="74">
        <f>IFERROR(SUMPRODUCT(I248:K248,I249:K249),"")</f>
        <v>0</v>
      </c>
      <c r="H248" s="47"/>
      <c r="I248" s="118"/>
      <c r="J248" s="118"/>
      <c r="K248" s="118"/>
      <c r="L248" s="48" t="s">
        <v>5</v>
      </c>
      <c r="M248" s="47" t="str">
        <f>IF(H247="Erdgas","Erdgaskosten exkl. Steuern, Abgaben, Netzentgelte, etc.",IF(H247="Strom","Stromkosten exkl. Steuern, Abgaben, Netzentgelte, etc.",IF(H247="Wärme/Kälte","Wärme-/Kältekosten exkl. Steuern, Abgaben, Netzentgelte, etc.", "Bitte Energieart auswählen!")))</f>
        <v>Bitte Energieart auswählen!</v>
      </c>
      <c r="N248" s="47"/>
      <c r="O248" s="47"/>
      <c r="P248" s="75"/>
      <c r="Q248" s="61"/>
      <c r="R248" s="62"/>
      <c r="S248" s="47"/>
    </row>
    <row r="249" spans="2:19" ht="15" thickBot="1" x14ac:dyDescent="0.35">
      <c r="B249" s="47" t="str">
        <f>IF(AND(H247="Erdgas",H246="Nein"),"Aliquoter Erdgasverbrauch in kWh von 1. Oktober 2022 bis 31. Dezember 2022",IF(H247="Erdgas","Erdgasverbrauch in kWh von 1. Oktober 2022 bis 31. Dezember 2022",IF(AND(H247="Strom",H246="Nein"),"Aliquoter Stromverbrauch in kWh von 1. Oktober 2022 bis 31. Dezember 2022",IF(H247="Strom","Stromverbrauch in kWh von 1. Oktober 2022 bis 31. Dezember 2022",IF(AND(H247="Wärme/Kälte",H246="Nein"),"Aliquoter Wärme-/Kälteverbrauch in kWh von 1. Oktober 2022 bis 31. Dezember 2022",IF(H247="Wärme/Kälte","Wärme-/Kälteverbrauch in kWh von 1. Oktober 2022 bis 31. Dezember 2022","Bitte Energieart auswählen!"))))))</f>
        <v>Bitte Energieart auswählen!</v>
      </c>
      <c r="C249" s="47"/>
      <c r="D249" s="47"/>
      <c r="E249" s="47"/>
      <c r="F249" s="47"/>
      <c r="G249" s="47"/>
      <c r="H249" s="59">
        <f>SUM(I249:K249)</f>
        <v>0</v>
      </c>
      <c r="I249" s="119" t="str">
        <f>IFERROR(IF(H246="Nein",VLOOKUP(H245,'1 - Strom Erdgas Wärme 2021'!H:AA,20,FALSE)/12,""),"")</f>
        <v/>
      </c>
      <c r="J249" s="119" t="str">
        <f>IFERROR(IF(H246="Nein",VLOOKUP(H245,'1 - Strom Erdgas Wärme 2021'!H:AB,20,FALSE)/12,""),"")</f>
        <v/>
      </c>
      <c r="K249" s="119" t="str">
        <f>IFERROR(IF(H246="Nein",VLOOKUP(H245,'1 - Strom Erdgas Wärme 2021'!H:AC,20,FALSE)/12,""),"")</f>
        <v/>
      </c>
      <c r="L249" s="48" t="s">
        <v>5</v>
      </c>
      <c r="M249" s="76" t="str">
        <f>IFERROR(IF(H246="Nein","Vorbefüllte Verbrauchswerte wurden aliquot (d.h. 1/12) aus dem Jahr 2021 übernommen.","Bitte ergänzen Sie die monatlichen Verbrauchswerte gem. Lastprofilzähler"),"")</f>
        <v>Bitte ergänzen Sie die monatlichen Verbrauchswerte gem. Lastprofilzähler</v>
      </c>
      <c r="N249" s="77"/>
      <c r="O249" s="77"/>
      <c r="P249" s="77"/>
      <c r="Q249" s="77"/>
      <c r="R249" s="77"/>
      <c r="S249" s="77"/>
    </row>
    <row r="250" spans="2:19" x14ac:dyDescent="0.3">
      <c r="B250" s="47" t="str">
        <f>IF(H247="Wärme/Kälte","Energiemix: Anteil in % der aus Strom oder Erdgas erzeugten Wärme/Kälte","")</f>
        <v/>
      </c>
      <c r="C250" s="46"/>
      <c r="D250" s="46"/>
      <c r="E250" s="46"/>
      <c r="F250" s="74">
        <f>IFERROR(SUMPRODUCT(I250:K250,I249:K249),"")</f>
        <v>0</v>
      </c>
      <c r="G250" s="74"/>
      <c r="H250" s="46"/>
      <c r="I250" s="120"/>
      <c r="J250" s="121"/>
      <c r="K250" s="121"/>
      <c r="L250" s="48" t="str">
        <f>IF(H247="Wärme/Kälte","i","")</f>
        <v/>
      </c>
      <c r="M250" s="47" t="str">
        <f>IF(H247="Wärme/Kälte","Bitte geben Sie den Anteil in % (von 0 bis 100, ohne Prozentzeichen) der  direkt aus Strom oder Erdgas erzeugten Wärme/Kälte.","")</f>
        <v/>
      </c>
      <c r="N250" s="46"/>
      <c r="O250" s="46"/>
      <c r="P250" s="46"/>
      <c r="Q250" s="46"/>
      <c r="R250" s="46"/>
      <c r="S250" s="46"/>
    </row>
    <row r="251" spans="2:19" x14ac:dyDescent="0.3">
      <c r="B251" s="46"/>
      <c r="C251" s="46"/>
      <c r="D251" s="46"/>
      <c r="E251" s="46"/>
      <c r="F251" s="46"/>
      <c r="G251" s="46"/>
      <c r="H251" s="46"/>
      <c r="I251" s="98"/>
      <c r="J251" s="46"/>
      <c r="K251" s="46"/>
      <c r="L251" s="48"/>
      <c r="M251" s="47"/>
      <c r="N251" s="46"/>
      <c r="O251" s="46"/>
      <c r="P251" s="46"/>
      <c r="Q251" s="46"/>
      <c r="R251" s="46"/>
      <c r="S251" s="46"/>
    </row>
    <row r="252" spans="2:19" ht="18" thickBot="1" x14ac:dyDescent="0.5">
      <c r="B252" s="56" t="s">
        <v>10</v>
      </c>
      <c r="C252" s="47"/>
      <c r="D252" s="47"/>
      <c r="E252" s="47"/>
      <c r="F252" s="47"/>
      <c r="G252" s="47"/>
      <c r="H252" s="47"/>
      <c r="I252" s="68">
        <v>44835</v>
      </c>
      <c r="J252" s="68">
        <v>44866</v>
      </c>
      <c r="K252" s="68">
        <v>44896</v>
      </c>
      <c r="L252" s="47"/>
      <c r="M252" s="69"/>
      <c r="N252" s="69"/>
      <c r="O252" s="69"/>
      <c r="P252" s="69"/>
      <c r="Q252" s="69"/>
      <c r="R252" s="69"/>
      <c r="S252" s="47"/>
    </row>
    <row r="253" spans="2:19" ht="15" thickBot="1" x14ac:dyDescent="0.35">
      <c r="B253" s="47" t="s">
        <v>28</v>
      </c>
      <c r="C253" s="47"/>
      <c r="D253" s="47"/>
      <c r="E253" s="47"/>
      <c r="F253" s="47"/>
      <c r="G253" s="47"/>
      <c r="H253" s="117"/>
      <c r="I253" s="70"/>
      <c r="J253" s="71"/>
      <c r="K253" s="71"/>
      <c r="L253" s="48" t="s">
        <v>5</v>
      </c>
      <c r="M253" s="47" t="s">
        <v>29</v>
      </c>
      <c r="N253" s="69"/>
      <c r="O253" s="69"/>
      <c r="P253" s="69"/>
      <c r="Q253" s="69"/>
      <c r="R253" s="69"/>
      <c r="S253" s="47"/>
    </row>
    <row r="254" spans="2:19" ht="15" thickBot="1" x14ac:dyDescent="0.35">
      <c r="B254" s="47" t="s">
        <v>13</v>
      </c>
      <c r="C254" s="47"/>
      <c r="D254" s="47"/>
      <c r="E254" s="47"/>
      <c r="F254" s="47"/>
      <c r="G254" s="47"/>
      <c r="H254" s="138">
        <f>IFERROR(VLOOKUP(H253,'1 - Strom Erdgas Wärme 2021'!H:AA,17,FALSE),"")</f>
        <v>0</v>
      </c>
      <c r="I254" s="70"/>
      <c r="J254" s="71"/>
      <c r="K254" s="71"/>
      <c r="L254" s="48"/>
      <c r="M254" s="47"/>
      <c r="N254" s="69"/>
      <c r="O254" s="69"/>
      <c r="P254" s="69"/>
      <c r="Q254" s="69"/>
      <c r="R254" s="69"/>
      <c r="S254" s="47"/>
    </row>
    <row r="255" spans="2:19" ht="15" thickBot="1" x14ac:dyDescent="0.35">
      <c r="B255" s="47" t="s">
        <v>16</v>
      </c>
      <c r="C255" s="47"/>
      <c r="D255" s="47"/>
      <c r="E255" s="47"/>
      <c r="F255" s="47"/>
      <c r="G255" s="47"/>
      <c r="H255" s="139"/>
      <c r="I255" s="72"/>
      <c r="J255" s="73"/>
      <c r="K255" s="73"/>
      <c r="L255" s="48" t="s">
        <v>5</v>
      </c>
      <c r="M255" s="47" t="s">
        <v>17</v>
      </c>
      <c r="N255" s="69"/>
      <c r="O255" s="69"/>
      <c r="P255" s="69"/>
      <c r="Q255" s="69"/>
      <c r="R255" s="69"/>
      <c r="S255" s="47"/>
    </row>
    <row r="256" spans="2:19" ht="16.8" thickBot="1" x14ac:dyDescent="0.45">
      <c r="B256" s="47" t="str">
        <f>IF(H255="Erdgas","Arbeitspreis pro kWh Erdgas in EUR",IF(H255="Strom","Arbeitspreis pro kWh Strom in EUR",IF(H255="Wärme/Kälte","Arbeitspreis pro kWh Wärme-/Kälteverbrauch in EUR","Bitte Energieart auswählen!")))</f>
        <v>Bitte Energieart auswählen!</v>
      </c>
      <c r="C256" s="47"/>
      <c r="D256" s="47"/>
      <c r="E256" s="47"/>
      <c r="F256" s="47"/>
      <c r="G256" s="74">
        <f>IFERROR(SUMPRODUCT(I256:K256,I257:K257),"")</f>
        <v>0</v>
      </c>
      <c r="H256" s="47"/>
      <c r="I256" s="118"/>
      <c r="J256" s="118"/>
      <c r="K256" s="118"/>
      <c r="L256" s="48" t="s">
        <v>5</v>
      </c>
      <c r="M256" s="47" t="str">
        <f>IF(H255="Erdgas","Erdgaskosten exkl. Steuern, Abgaben, Netzentgelte, etc.",IF(H255="Strom","Stromkosten exkl. Steuern, Abgaben, Netzentgelte, etc.",IF(H255="Wärme/Kälte","Wärme-/Kältekosten exkl. Steuern, Abgaben, Netzentgelte, etc.", "Bitte Energieart auswählen!")))</f>
        <v>Bitte Energieart auswählen!</v>
      </c>
      <c r="N256" s="47"/>
      <c r="O256" s="47"/>
      <c r="P256" s="75"/>
      <c r="Q256" s="61"/>
      <c r="R256" s="62"/>
      <c r="S256" s="47"/>
    </row>
    <row r="257" spans="2:19" ht="15" thickBot="1" x14ac:dyDescent="0.35">
      <c r="B257" s="47" t="str">
        <f>IF(AND(H255="Erdgas",H254="Nein"),"Aliquoter Erdgasverbrauch in kWh von 1. Oktober 2022 bis 31. Dezember 2022",IF(H255="Erdgas","Erdgasverbrauch in kWh von 1. Oktober 2022 bis 31. Dezember 2022",IF(AND(H255="Strom",H254="Nein"),"Aliquoter Stromverbrauch in kWh von 1. Oktober 2022 bis 31. Dezember 2022",IF(H255="Strom","Stromverbrauch in kWh von 1. Oktober 2022 bis 31. Dezember 2022",IF(AND(H255="Wärme/Kälte",H254="Nein"),"Aliquoter Wärme-/Kälteverbrauch in kWh von 1. Oktober 2022 bis 31. Dezember 2022",IF(H255="Wärme/Kälte","Wärme-/Kälteverbrauch in kWh von 1. Oktober 2022 bis 31. Dezember 2022","Bitte Energieart auswählen!"))))))</f>
        <v>Bitte Energieart auswählen!</v>
      </c>
      <c r="C257" s="47"/>
      <c r="D257" s="47"/>
      <c r="E257" s="47"/>
      <c r="F257" s="47"/>
      <c r="G257" s="47"/>
      <c r="H257" s="59">
        <f>SUM(I257:K257)</f>
        <v>0</v>
      </c>
      <c r="I257" s="119" t="str">
        <f>IFERROR(IF(H254="Nein",VLOOKUP(H253,'1 - Strom Erdgas Wärme 2021'!H:AA,20,FALSE)/12,""),"")</f>
        <v/>
      </c>
      <c r="J257" s="119" t="str">
        <f>IFERROR(IF(H254="Nein",VLOOKUP(H253,'1 - Strom Erdgas Wärme 2021'!H:AB,20,FALSE)/12,""),"")</f>
        <v/>
      </c>
      <c r="K257" s="119" t="str">
        <f>IFERROR(IF(H254="Nein",VLOOKUP(H253,'1 - Strom Erdgas Wärme 2021'!H:AC,20,FALSE)/12,""),"")</f>
        <v/>
      </c>
      <c r="L257" s="48" t="s">
        <v>5</v>
      </c>
      <c r="M257" s="76" t="str">
        <f>IFERROR(IF(H254="Nein","Vorbefüllte Verbrauchswerte wurden aliquot (d.h. 1/12) aus dem Jahr 2021 übernommen.","Bitte ergänzen Sie die monatlichen Verbrauchswerte gem. Lastprofilzähler"),"")</f>
        <v>Bitte ergänzen Sie die monatlichen Verbrauchswerte gem. Lastprofilzähler</v>
      </c>
      <c r="N257" s="77"/>
      <c r="O257" s="77"/>
      <c r="P257" s="77"/>
      <c r="Q257" s="77"/>
      <c r="R257" s="77"/>
      <c r="S257" s="77"/>
    </row>
    <row r="258" spans="2:19" x14ac:dyDescent="0.3">
      <c r="B258" s="47" t="str">
        <f>IF(H255="Wärme/Kälte","Energiemix: Anteil in % der aus Strom oder Erdgas erzeugten Wärme/Kälte","")</f>
        <v/>
      </c>
      <c r="C258" s="46"/>
      <c r="D258" s="46"/>
      <c r="E258" s="46"/>
      <c r="F258" s="74">
        <f>IFERROR(SUMPRODUCT(I258:K258,I257:K257),"")</f>
        <v>0</v>
      </c>
      <c r="G258" s="74"/>
      <c r="H258" s="46"/>
      <c r="I258" s="120"/>
      <c r="J258" s="121"/>
      <c r="K258" s="121"/>
      <c r="L258" s="48" t="str">
        <f>IF(H255="Wärme/Kälte","i","")</f>
        <v/>
      </c>
      <c r="M258" s="47" t="str">
        <f>IF(H255="Wärme/Kälte","Bitte geben Sie den Anteil in % (von 0 bis 100, ohne Prozentzeichen) der  direkt aus Strom oder Erdgas erzeugten Wärme/Kälte.","")</f>
        <v/>
      </c>
      <c r="N258" s="46"/>
      <c r="O258" s="46"/>
      <c r="P258" s="46"/>
      <c r="Q258" s="46"/>
      <c r="R258" s="46"/>
      <c r="S258" s="46"/>
    </row>
    <row r="259" spans="2:19" x14ac:dyDescent="0.3">
      <c r="B259" s="46"/>
      <c r="C259" s="46"/>
      <c r="D259" s="46"/>
      <c r="E259" s="46"/>
      <c r="F259" s="46"/>
      <c r="G259" s="46"/>
      <c r="H259" s="46"/>
      <c r="I259" s="98"/>
      <c r="J259" s="46"/>
      <c r="K259" s="46"/>
      <c r="L259" s="48"/>
      <c r="M259" s="47"/>
      <c r="N259" s="46"/>
      <c r="O259" s="46"/>
      <c r="P259" s="46"/>
      <c r="Q259" s="46"/>
      <c r="R259" s="46"/>
      <c r="S259" s="46"/>
    </row>
    <row r="260" spans="2:19" ht="18" thickBot="1" x14ac:dyDescent="0.5">
      <c r="B260" s="56" t="s">
        <v>10</v>
      </c>
      <c r="C260" s="47"/>
      <c r="D260" s="47"/>
      <c r="E260" s="47"/>
      <c r="F260" s="47"/>
      <c r="G260" s="47"/>
      <c r="H260" s="47"/>
      <c r="I260" s="68">
        <v>44835</v>
      </c>
      <c r="J260" s="68">
        <v>44866</v>
      </c>
      <c r="K260" s="68">
        <v>44896</v>
      </c>
      <c r="L260" s="47"/>
      <c r="M260" s="69"/>
      <c r="N260" s="69"/>
      <c r="O260" s="69"/>
      <c r="P260" s="69"/>
      <c r="Q260" s="69"/>
      <c r="R260" s="69"/>
      <c r="S260" s="47"/>
    </row>
    <row r="261" spans="2:19" ht="15" thickBot="1" x14ac:dyDescent="0.35">
      <c r="B261" s="47" t="s">
        <v>28</v>
      </c>
      <c r="C261" s="47"/>
      <c r="D261" s="47"/>
      <c r="E261" s="47"/>
      <c r="F261" s="47"/>
      <c r="G261" s="47"/>
      <c r="H261" s="117"/>
      <c r="I261" s="70"/>
      <c r="J261" s="71"/>
      <c r="K261" s="71"/>
      <c r="L261" s="48" t="s">
        <v>5</v>
      </c>
      <c r="M261" s="47" t="s">
        <v>29</v>
      </c>
      <c r="N261" s="69"/>
      <c r="O261" s="69"/>
      <c r="P261" s="69"/>
      <c r="Q261" s="69"/>
      <c r="R261" s="69"/>
      <c r="S261" s="47"/>
    </row>
    <row r="262" spans="2:19" ht="15" thickBot="1" x14ac:dyDescent="0.35">
      <c r="B262" s="47" t="s">
        <v>13</v>
      </c>
      <c r="C262" s="47"/>
      <c r="D262" s="47"/>
      <c r="E262" s="47"/>
      <c r="F262" s="47"/>
      <c r="G262" s="47"/>
      <c r="H262" s="138">
        <f>IFERROR(VLOOKUP(H261,'1 - Strom Erdgas Wärme 2021'!H:AA,17,FALSE),"")</f>
        <v>0</v>
      </c>
      <c r="I262" s="70"/>
      <c r="J262" s="71"/>
      <c r="K262" s="71"/>
      <c r="L262" s="48"/>
      <c r="M262" s="47"/>
      <c r="N262" s="69"/>
      <c r="O262" s="69"/>
      <c r="P262" s="69"/>
      <c r="Q262" s="69"/>
      <c r="R262" s="69"/>
      <c r="S262" s="47"/>
    </row>
    <row r="263" spans="2:19" ht="15" thickBot="1" x14ac:dyDescent="0.35">
      <c r="B263" s="47" t="s">
        <v>16</v>
      </c>
      <c r="C263" s="47"/>
      <c r="D263" s="47"/>
      <c r="E263" s="47"/>
      <c r="F263" s="47"/>
      <c r="G263" s="47"/>
      <c r="H263" s="139"/>
      <c r="I263" s="72"/>
      <c r="J263" s="73"/>
      <c r="K263" s="73"/>
      <c r="L263" s="48" t="s">
        <v>5</v>
      </c>
      <c r="M263" s="47" t="s">
        <v>17</v>
      </c>
      <c r="N263" s="69"/>
      <c r="O263" s="69"/>
      <c r="P263" s="69"/>
      <c r="Q263" s="69"/>
      <c r="R263" s="69"/>
      <c r="S263" s="47"/>
    </row>
    <row r="264" spans="2:19" ht="16.8" thickBot="1" x14ac:dyDescent="0.45">
      <c r="B264" s="47" t="str">
        <f>IF(H263="Erdgas","Arbeitspreis pro kWh Erdgas in EUR",IF(H263="Strom","Arbeitspreis pro kWh Strom in EUR",IF(H263="Wärme/Kälte","Arbeitspreis pro kWh Wärme-/Kälteverbrauch in EUR","Bitte Energieart auswählen!")))</f>
        <v>Bitte Energieart auswählen!</v>
      </c>
      <c r="C264" s="47"/>
      <c r="D264" s="47"/>
      <c r="E264" s="47"/>
      <c r="F264" s="47"/>
      <c r="G264" s="74">
        <f>IFERROR(SUMPRODUCT(I264:K264,I265:K265),"")</f>
        <v>0</v>
      </c>
      <c r="H264" s="47"/>
      <c r="I264" s="118"/>
      <c r="J264" s="118"/>
      <c r="K264" s="118"/>
      <c r="L264" s="48" t="s">
        <v>5</v>
      </c>
      <c r="M264" s="47" t="str">
        <f>IF(H263="Erdgas","Erdgaskosten exkl. Steuern, Abgaben, Netzentgelte, etc.",IF(H263="Strom","Stromkosten exkl. Steuern, Abgaben, Netzentgelte, etc.",IF(H263="Wärme/Kälte","Wärme-/Kältekosten exkl. Steuern, Abgaben, Netzentgelte, etc.", "Bitte Energieart auswählen!")))</f>
        <v>Bitte Energieart auswählen!</v>
      </c>
      <c r="N264" s="47"/>
      <c r="O264" s="47"/>
      <c r="P264" s="75"/>
      <c r="Q264" s="61"/>
      <c r="R264" s="62"/>
      <c r="S264" s="47"/>
    </row>
    <row r="265" spans="2:19" ht="15" thickBot="1" x14ac:dyDescent="0.35">
      <c r="B265" s="47" t="str">
        <f>IF(AND(H263="Erdgas",H262="Nein"),"Aliquoter Erdgasverbrauch in kWh von 1. Oktober 2022 bis 31. Dezember 2022",IF(H263="Erdgas","Erdgasverbrauch in kWh von 1. Oktober 2022 bis 31. Dezember 2022",IF(AND(H263="Strom",H262="Nein"),"Aliquoter Stromverbrauch in kWh von 1. Oktober 2022 bis 31. Dezember 2022",IF(H263="Strom","Stromverbrauch in kWh von 1. Oktober 2022 bis 31. Dezember 2022",IF(AND(H263="Wärme/Kälte",H262="Nein"),"Aliquoter Wärme-/Kälteverbrauch in kWh von 1. Oktober 2022 bis 31. Dezember 2022",IF(H263="Wärme/Kälte","Wärme-/Kälteverbrauch in kWh von 1. Oktober 2022 bis 31. Dezember 2022","Bitte Energieart auswählen!"))))))</f>
        <v>Bitte Energieart auswählen!</v>
      </c>
      <c r="C265" s="47"/>
      <c r="D265" s="47"/>
      <c r="E265" s="47"/>
      <c r="F265" s="47"/>
      <c r="G265" s="47"/>
      <c r="H265" s="59">
        <f>SUM(I265:K265)</f>
        <v>0</v>
      </c>
      <c r="I265" s="119" t="str">
        <f>IFERROR(IF(H262="Nein",VLOOKUP(H261,'1 - Strom Erdgas Wärme 2021'!H:AA,20,FALSE)/12,""),"")</f>
        <v/>
      </c>
      <c r="J265" s="119" t="str">
        <f>IFERROR(IF(H262="Nein",VLOOKUP(H261,'1 - Strom Erdgas Wärme 2021'!H:AB,20,FALSE)/12,""),"")</f>
        <v/>
      </c>
      <c r="K265" s="119" t="str">
        <f>IFERROR(IF(H262="Nein",VLOOKUP(H261,'1 - Strom Erdgas Wärme 2021'!H:AC,20,FALSE)/12,""),"")</f>
        <v/>
      </c>
      <c r="L265" s="48" t="s">
        <v>5</v>
      </c>
      <c r="M265" s="76" t="str">
        <f>IFERROR(IF(H262="Nein","Vorbefüllte Verbrauchswerte wurden aliquot (d.h. 1/12) aus dem Jahr 2021 übernommen.","Bitte ergänzen Sie die monatlichen Verbrauchswerte gem. Lastprofilzähler"),"")</f>
        <v>Bitte ergänzen Sie die monatlichen Verbrauchswerte gem. Lastprofilzähler</v>
      </c>
      <c r="N265" s="77"/>
      <c r="O265" s="77"/>
      <c r="P265" s="77"/>
      <c r="Q265" s="77"/>
      <c r="R265" s="77"/>
      <c r="S265" s="77"/>
    </row>
    <row r="266" spans="2:19" x14ac:dyDescent="0.3">
      <c r="B266" s="47" t="str">
        <f>IF(H263="Wärme/Kälte","Energiemix: Anteil in % der aus Strom oder Erdgas erzeugten Wärme/Kälte","")</f>
        <v/>
      </c>
      <c r="C266" s="46"/>
      <c r="D266" s="46"/>
      <c r="E266" s="46"/>
      <c r="F266" s="74">
        <f>IFERROR(SUMPRODUCT(I266:K266,I265:K265),"")</f>
        <v>0</v>
      </c>
      <c r="G266" s="74"/>
      <c r="H266" s="46"/>
      <c r="I266" s="120"/>
      <c r="J266" s="121"/>
      <c r="K266" s="121"/>
      <c r="L266" s="48" t="str">
        <f>IF(H263="Wärme/Kälte","i","")</f>
        <v/>
      </c>
      <c r="M266" s="47" t="str">
        <f>IF(H263="Wärme/Kälte","Bitte geben Sie den Anteil in % (von 0 bis 100, ohne Prozentzeichen) der  direkt aus Strom oder Erdgas erzeugten Wärme/Kälte.","")</f>
        <v/>
      </c>
      <c r="N266" s="46"/>
      <c r="O266" s="46"/>
      <c r="P266" s="46"/>
      <c r="Q266" s="46"/>
      <c r="R266" s="46"/>
      <c r="S266" s="46"/>
    </row>
    <row r="267" spans="2:19" x14ac:dyDescent="0.3">
      <c r="B267" s="46"/>
      <c r="C267" s="46"/>
      <c r="D267" s="46"/>
      <c r="E267" s="46"/>
      <c r="F267" s="46"/>
      <c r="G267" s="46"/>
      <c r="H267" s="46"/>
      <c r="I267" s="98"/>
      <c r="J267" s="46"/>
      <c r="K267" s="46"/>
      <c r="L267" s="48"/>
      <c r="M267" s="47"/>
      <c r="N267" s="46"/>
      <c r="O267" s="46"/>
      <c r="P267" s="46"/>
      <c r="Q267" s="46"/>
      <c r="R267" s="46"/>
      <c r="S267" s="46"/>
    </row>
    <row r="268" spans="2:19" ht="18" thickBot="1" x14ac:dyDescent="0.5">
      <c r="B268" s="56" t="s">
        <v>10</v>
      </c>
      <c r="C268" s="47"/>
      <c r="D268" s="47"/>
      <c r="E268" s="47"/>
      <c r="F268" s="47"/>
      <c r="G268" s="47"/>
      <c r="H268" s="47"/>
      <c r="I268" s="68">
        <v>44835</v>
      </c>
      <c r="J268" s="68">
        <v>44866</v>
      </c>
      <c r="K268" s="68">
        <v>44896</v>
      </c>
      <c r="L268" s="47"/>
      <c r="M268" s="69"/>
      <c r="N268" s="69"/>
      <c r="O268" s="69"/>
      <c r="P268" s="69"/>
      <c r="Q268" s="69"/>
      <c r="R268" s="69"/>
      <c r="S268" s="47"/>
    </row>
    <row r="269" spans="2:19" ht="15" thickBot="1" x14ac:dyDescent="0.35">
      <c r="B269" s="47" t="s">
        <v>28</v>
      </c>
      <c r="C269" s="47"/>
      <c r="D269" s="47"/>
      <c r="E269" s="47"/>
      <c r="F269" s="47"/>
      <c r="G269" s="47"/>
      <c r="H269" s="117"/>
      <c r="I269" s="70"/>
      <c r="J269" s="71"/>
      <c r="K269" s="71"/>
      <c r="L269" s="48" t="s">
        <v>5</v>
      </c>
      <c r="M269" s="47" t="s">
        <v>29</v>
      </c>
      <c r="N269" s="69"/>
      <c r="O269" s="69"/>
      <c r="P269" s="69"/>
      <c r="Q269" s="69"/>
      <c r="R269" s="69"/>
      <c r="S269" s="47"/>
    </row>
    <row r="270" spans="2:19" ht="15" thickBot="1" x14ac:dyDescent="0.35">
      <c r="B270" s="47" t="s">
        <v>13</v>
      </c>
      <c r="C270" s="47"/>
      <c r="D270" s="47"/>
      <c r="E270" s="47"/>
      <c r="F270" s="47"/>
      <c r="G270" s="47"/>
      <c r="H270" s="138">
        <f>IFERROR(VLOOKUP(H269,'1 - Strom Erdgas Wärme 2021'!H:AA,17,FALSE),"")</f>
        <v>0</v>
      </c>
      <c r="I270" s="70"/>
      <c r="J270" s="71"/>
      <c r="K270" s="71"/>
      <c r="L270" s="48"/>
      <c r="M270" s="47"/>
      <c r="N270" s="69"/>
      <c r="O270" s="69"/>
      <c r="P270" s="69"/>
      <c r="Q270" s="69"/>
      <c r="R270" s="69"/>
      <c r="S270" s="47"/>
    </row>
    <row r="271" spans="2:19" ht="15" thickBot="1" x14ac:dyDescent="0.35">
      <c r="B271" s="47" t="s">
        <v>16</v>
      </c>
      <c r="C271" s="47"/>
      <c r="D271" s="47"/>
      <c r="E271" s="47"/>
      <c r="F271" s="47"/>
      <c r="G271" s="47"/>
      <c r="H271" s="139"/>
      <c r="I271" s="72"/>
      <c r="J271" s="73"/>
      <c r="K271" s="73"/>
      <c r="L271" s="48" t="s">
        <v>5</v>
      </c>
      <c r="M271" s="47" t="s">
        <v>17</v>
      </c>
      <c r="N271" s="69"/>
      <c r="O271" s="69"/>
      <c r="P271" s="69"/>
      <c r="Q271" s="69"/>
      <c r="R271" s="69"/>
      <c r="S271" s="47"/>
    </row>
    <row r="272" spans="2:19" ht="16.8" thickBot="1" x14ac:dyDescent="0.45">
      <c r="B272" s="47" t="str">
        <f>IF(H271="Erdgas","Arbeitspreis pro kWh Erdgas in EUR",IF(H271="Strom","Arbeitspreis pro kWh Strom in EUR",IF(H271="Wärme/Kälte","Arbeitspreis pro kWh Wärme-/Kälteverbrauch in EUR","Bitte Energieart auswählen!")))</f>
        <v>Bitte Energieart auswählen!</v>
      </c>
      <c r="C272" s="47"/>
      <c r="D272" s="47"/>
      <c r="E272" s="47"/>
      <c r="F272" s="47"/>
      <c r="G272" s="74">
        <f>IFERROR(SUMPRODUCT(I272:K272,I273:K273),"")</f>
        <v>0</v>
      </c>
      <c r="H272" s="47"/>
      <c r="I272" s="118"/>
      <c r="J272" s="118"/>
      <c r="K272" s="118"/>
      <c r="L272" s="48" t="s">
        <v>5</v>
      </c>
      <c r="M272" s="47" t="str">
        <f>IF(H271="Erdgas","Erdgaskosten exkl. Steuern, Abgaben, Netzentgelte, etc.",IF(H271="Strom","Stromkosten exkl. Steuern, Abgaben, Netzentgelte, etc.",IF(H271="Wärme/Kälte","Wärme-/Kältekosten exkl. Steuern, Abgaben, Netzentgelte, etc.", "Bitte Energieart auswählen!")))</f>
        <v>Bitte Energieart auswählen!</v>
      </c>
      <c r="N272" s="47"/>
      <c r="O272" s="47"/>
      <c r="P272" s="75"/>
      <c r="Q272" s="61"/>
      <c r="R272" s="62"/>
      <c r="S272" s="47"/>
    </row>
    <row r="273" spans="2:19" ht="15" thickBot="1" x14ac:dyDescent="0.35">
      <c r="B273" s="47" t="str">
        <f>IF(AND(H271="Erdgas",H270="Nein"),"Aliquoter Erdgasverbrauch in kWh von 1. Oktober 2022 bis 31. Dezember 2022",IF(H271="Erdgas","Erdgasverbrauch in kWh von 1. Oktober 2022 bis 31. Dezember 2022",IF(AND(H271="Strom",H270="Nein"),"Aliquoter Stromverbrauch in kWh von 1. Oktober 2022 bis 31. Dezember 2022",IF(H271="Strom","Stromverbrauch in kWh von 1. Oktober 2022 bis 31. Dezember 2022",IF(AND(H271="Wärme/Kälte",H270="Nein"),"Aliquoter Wärme-/Kälteverbrauch in kWh von 1. Oktober 2022 bis 31. Dezember 2022",IF(H271="Wärme/Kälte","Wärme-/Kälteverbrauch in kWh von 1. Oktober 2022 bis 31. Dezember 2022","Bitte Energieart auswählen!"))))))</f>
        <v>Bitte Energieart auswählen!</v>
      </c>
      <c r="C273" s="47"/>
      <c r="D273" s="47"/>
      <c r="E273" s="47"/>
      <c r="F273" s="47"/>
      <c r="G273" s="47"/>
      <c r="H273" s="59">
        <f>SUM(I273:K273)</f>
        <v>0</v>
      </c>
      <c r="I273" s="119" t="str">
        <f>IFERROR(IF(H270="Nein",VLOOKUP(H269,'1 - Strom Erdgas Wärme 2021'!H:AA,20,FALSE)/12,""),"")</f>
        <v/>
      </c>
      <c r="J273" s="119" t="str">
        <f>IFERROR(IF(H270="Nein",VLOOKUP(H269,'1 - Strom Erdgas Wärme 2021'!H:AB,20,FALSE)/12,""),"")</f>
        <v/>
      </c>
      <c r="K273" s="119" t="str">
        <f>IFERROR(IF(H270="Nein",VLOOKUP(H269,'1 - Strom Erdgas Wärme 2021'!H:AC,20,FALSE)/12,""),"")</f>
        <v/>
      </c>
      <c r="L273" s="48" t="s">
        <v>5</v>
      </c>
      <c r="M273" s="76" t="str">
        <f>IFERROR(IF(H270="Nein","Vorbefüllte Verbrauchswerte wurden aliquot (d.h. 1/12) aus dem Jahr 2021 übernommen.","Bitte ergänzen Sie die monatlichen Verbrauchswerte gem. Lastprofilzähler"),"")</f>
        <v>Bitte ergänzen Sie die monatlichen Verbrauchswerte gem. Lastprofilzähler</v>
      </c>
      <c r="N273" s="77"/>
      <c r="O273" s="77"/>
      <c r="P273" s="77"/>
      <c r="Q273" s="77"/>
      <c r="R273" s="77"/>
      <c r="S273" s="77"/>
    </row>
    <row r="274" spans="2:19" x14ac:dyDescent="0.3">
      <c r="B274" s="47" t="str">
        <f>IF(H271="Wärme/Kälte","Energiemix: Anteil in % der aus Strom oder Erdgas erzeugten Wärme/Kälte","")</f>
        <v/>
      </c>
      <c r="C274" s="46"/>
      <c r="D274" s="46"/>
      <c r="E274" s="46"/>
      <c r="F274" s="74">
        <f>IFERROR(SUMPRODUCT(I274:K274,I273:K273),"")</f>
        <v>0</v>
      </c>
      <c r="G274" s="74"/>
      <c r="H274" s="46"/>
      <c r="I274" s="120"/>
      <c r="J274" s="121"/>
      <c r="K274" s="121"/>
      <c r="L274" s="48" t="str">
        <f>IF(H271="Wärme/Kälte","i","")</f>
        <v/>
      </c>
      <c r="M274" s="47" t="str">
        <f>IF(H271="Wärme/Kälte","Bitte geben Sie den Anteil in % (von 0 bis 100, ohne Prozentzeichen) der  direkt aus Strom oder Erdgas erzeugten Wärme/Kälte.","")</f>
        <v/>
      </c>
      <c r="N274" s="46"/>
      <c r="O274" s="46"/>
      <c r="P274" s="46"/>
      <c r="Q274" s="46"/>
      <c r="R274" s="46"/>
      <c r="S274" s="46"/>
    </row>
    <row r="275" spans="2:19" x14ac:dyDescent="0.3">
      <c r="B275" s="46"/>
      <c r="C275" s="46"/>
      <c r="D275" s="46"/>
      <c r="E275" s="46"/>
      <c r="F275" s="46"/>
      <c r="G275" s="46"/>
      <c r="H275" s="46"/>
      <c r="I275" s="98"/>
      <c r="J275" s="46"/>
      <c r="K275" s="46"/>
      <c r="L275" s="48"/>
      <c r="M275" s="47"/>
      <c r="N275" s="46"/>
      <c r="O275" s="46"/>
      <c r="P275" s="46"/>
      <c r="Q275" s="46"/>
      <c r="R275" s="46"/>
      <c r="S275" s="46"/>
    </row>
    <row r="276" spans="2:19" ht="18" thickBot="1" x14ac:dyDescent="0.5">
      <c r="B276" s="56" t="s">
        <v>10</v>
      </c>
      <c r="C276" s="47"/>
      <c r="D276" s="47"/>
      <c r="E276" s="47"/>
      <c r="F276" s="47"/>
      <c r="G276" s="47"/>
      <c r="H276" s="47"/>
      <c r="I276" s="68">
        <v>44835</v>
      </c>
      <c r="J276" s="68">
        <v>44866</v>
      </c>
      <c r="K276" s="68">
        <v>44896</v>
      </c>
      <c r="L276" s="47"/>
      <c r="M276" s="69"/>
      <c r="N276" s="69"/>
      <c r="O276" s="69"/>
      <c r="P276" s="69"/>
      <c r="Q276" s="69"/>
      <c r="R276" s="69"/>
      <c r="S276" s="47"/>
    </row>
    <row r="277" spans="2:19" ht="15" thickBot="1" x14ac:dyDescent="0.35">
      <c r="B277" s="47" t="s">
        <v>28</v>
      </c>
      <c r="C277" s="47"/>
      <c r="D277" s="47"/>
      <c r="E277" s="47"/>
      <c r="F277" s="47"/>
      <c r="G277" s="47"/>
      <c r="H277" s="117"/>
      <c r="I277" s="70"/>
      <c r="J277" s="71"/>
      <c r="K277" s="71"/>
      <c r="L277" s="48" t="s">
        <v>5</v>
      </c>
      <c r="M277" s="47" t="s">
        <v>29</v>
      </c>
      <c r="N277" s="69"/>
      <c r="O277" s="69"/>
      <c r="P277" s="69"/>
      <c r="Q277" s="69"/>
      <c r="R277" s="69"/>
      <c r="S277" s="47"/>
    </row>
    <row r="278" spans="2:19" ht="15" thickBot="1" x14ac:dyDescent="0.35">
      <c r="B278" s="47" t="s">
        <v>13</v>
      </c>
      <c r="C278" s="47"/>
      <c r="D278" s="47"/>
      <c r="E278" s="47"/>
      <c r="F278" s="47"/>
      <c r="G278" s="47"/>
      <c r="H278" s="138">
        <f>IFERROR(VLOOKUP(H277,'1 - Strom Erdgas Wärme 2021'!H:AA,17,FALSE),"")</f>
        <v>0</v>
      </c>
      <c r="I278" s="70"/>
      <c r="J278" s="71"/>
      <c r="K278" s="71"/>
      <c r="L278" s="48"/>
      <c r="M278" s="47"/>
      <c r="N278" s="69"/>
      <c r="O278" s="69"/>
      <c r="P278" s="69"/>
      <c r="Q278" s="69"/>
      <c r="R278" s="69"/>
      <c r="S278" s="47"/>
    </row>
    <row r="279" spans="2:19" ht="15" thickBot="1" x14ac:dyDescent="0.35">
      <c r="B279" s="47" t="s">
        <v>16</v>
      </c>
      <c r="C279" s="47"/>
      <c r="D279" s="47"/>
      <c r="E279" s="47"/>
      <c r="F279" s="47"/>
      <c r="G279" s="47"/>
      <c r="H279" s="139"/>
      <c r="I279" s="72"/>
      <c r="J279" s="73"/>
      <c r="K279" s="73"/>
      <c r="L279" s="48" t="s">
        <v>5</v>
      </c>
      <c r="M279" s="47" t="s">
        <v>17</v>
      </c>
      <c r="N279" s="69"/>
      <c r="O279" s="69"/>
      <c r="P279" s="69"/>
      <c r="Q279" s="69"/>
      <c r="R279" s="69"/>
      <c r="S279" s="47"/>
    </row>
    <row r="280" spans="2:19" ht="16.8" thickBot="1" x14ac:dyDescent="0.45">
      <c r="B280" s="47" t="str">
        <f>IF(H279="Erdgas","Arbeitspreis pro kWh Erdgas in EUR",IF(H279="Strom","Arbeitspreis pro kWh Strom in EUR",IF(H279="Wärme/Kälte","Arbeitspreis pro kWh Wärme-/Kälteverbrauch in EUR","Bitte Energieart auswählen!")))</f>
        <v>Bitte Energieart auswählen!</v>
      </c>
      <c r="C280" s="47"/>
      <c r="D280" s="47"/>
      <c r="E280" s="47"/>
      <c r="F280" s="47"/>
      <c r="G280" s="74">
        <f>IFERROR(SUMPRODUCT(I280:K280,I281:K281),"")</f>
        <v>0</v>
      </c>
      <c r="H280" s="47"/>
      <c r="I280" s="118"/>
      <c r="J280" s="118"/>
      <c r="K280" s="118"/>
      <c r="L280" s="48" t="s">
        <v>5</v>
      </c>
      <c r="M280" s="47" t="str">
        <f>IF(H279="Erdgas","Erdgaskosten exkl. Steuern, Abgaben, Netzentgelte, etc.",IF(H279="Strom","Stromkosten exkl. Steuern, Abgaben, Netzentgelte, etc.",IF(H279="Wärme/Kälte","Wärme-/Kältekosten exkl. Steuern, Abgaben, Netzentgelte, etc.", "Bitte Energieart auswählen!")))</f>
        <v>Bitte Energieart auswählen!</v>
      </c>
      <c r="N280" s="47"/>
      <c r="O280" s="47"/>
      <c r="P280" s="75"/>
      <c r="Q280" s="61"/>
      <c r="R280" s="62"/>
      <c r="S280" s="47"/>
    </row>
    <row r="281" spans="2:19" ht="15" thickBot="1" x14ac:dyDescent="0.35">
      <c r="B281" s="47" t="str">
        <f>IF(AND(H279="Erdgas",H278="Nein"),"Aliquoter Erdgasverbrauch in kWh von 1. Oktober 2022 bis 31. Dezember 2022",IF(H279="Erdgas","Erdgasverbrauch in kWh von 1. Oktober 2022 bis 31. Dezember 2022",IF(AND(H279="Strom",H278="Nein"),"Aliquoter Stromverbrauch in kWh von 1. Oktober 2022 bis 31. Dezember 2022",IF(H279="Strom","Stromverbrauch in kWh von 1. Oktober 2022 bis 31. Dezember 2022",IF(AND(H279="Wärme/Kälte",H278="Nein"),"Aliquoter Wärme-/Kälteverbrauch in kWh von 1. Oktober 2022 bis 31. Dezember 2022",IF(H279="Wärme/Kälte","Wärme-/Kälteverbrauch in kWh von 1. Oktober 2022 bis 31. Dezember 2022","Bitte Energieart auswählen!"))))))</f>
        <v>Bitte Energieart auswählen!</v>
      </c>
      <c r="C281" s="47"/>
      <c r="D281" s="47"/>
      <c r="E281" s="47"/>
      <c r="F281" s="47"/>
      <c r="G281" s="47"/>
      <c r="H281" s="59">
        <f>SUM(I281:K281)</f>
        <v>0</v>
      </c>
      <c r="I281" s="119" t="str">
        <f>IFERROR(IF(H278="Nein",VLOOKUP(H277,'1 - Strom Erdgas Wärme 2021'!H:AA,20,FALSE)/12,""),"")</f>
        <v/>
      </c>
      <c r="J281" s="119" t="str">
        <f>IFERROR(IF(H278="Nein",VLOOKUP(H277,'1 - Strom Erdgas Wärme 2021'!H:AB,20,FALSE)/12,""),"")</f>
        <v/>
      </c>
      <c r="K281" s="119" t="str">
        <f>IFERROR(IF(H278="Nein",VLOOKUP(H277,'1 - Strom Erdgas Wärme 2021'!H:AC,20,FALSE)/12,""),"")</f>
        <v/>
      </c>
      <c r="L281" s="48" t="s">
        <v>5</v>
      </c>
      <c r="M281" s="76" t="str">
        <f>IFERROR(IF(H278="Nein","Vorbefüllte Verbrauchswerte wurden aliquot (d.h. 1/12) aus dem Jahr 2021 übernommen.","Bitte ergänzen Sie die monatlichen Verbrauchswerte gem. Lastprofilzähler"),"")</f>
        <v>Bitte ergänzen Sie die monatlichen Verbrauchswerte gem. Lastprofilzähler</v>
      </c>
      <c r="N281" s="77"/>
      <c r="O281" s="77"/>
      <c r="P281" s="77"/>
      <c r="Q281" s="77"/>
      <c r="R281" s="77"/>
      <c r="S281" s="77"/>
    </row>
    <row r="282" spans="2:19" x14ac:dyDescent="0.3">
      <c r="B282" s="47" t="str">
        <f>IF(H279="Wärme/Kälte","Energiemix: Anteil in % der aus Strom oder Erdgas erzeugten Wärme/Kälte","")</f>
        <v/>
      </c>
      <c r="C282" s="46"/>
      <c r="D282" s="46"/>
      <c r="E282" s="46"/>
      <c r="F282" s="74">
        <f>IFERROR(SUMPRODUCT(I282:K282,I281:K281),"")</f>
        <v>0</v>
      </c>
      <c r="G282" s="74"/>
      <c r="H282" s="46"/>
      <c r="I282" s="120"/>
      <c r="J282" s="121"/>
      <c r="K282" s="121"/>
      <c r="L282" s="48" t="str">
        <f>IF(H279="Wärme/Kälte","i","")</f>
        <v/>
      </c>
      <c r="M282" s="47" t="str">
        <f>IF(H279="Wärme/Kälte","Bitte geben Sie den Anteil in % (von 0 bis 100, ohne Prozentzeichen) der  direkt aus Strom oder Erdgas erzeugten Wärme/Kälte.","")</f>
        <v/>
      </c>
      <c r="N282" s="46"/>
      <c r="O282" s="46"/>
      <c r="P282" s="46"/>
      <c r="Q282" s="46"/>
      <c r="R282" s="46"/>
      <c r="S282" s="46"/>
    </row>
    <row r="283" spans="2:19" x14ac:dyDescent="0.3">
      <c r="B283" s="46"/>
      <c r="C283" s="46"/>
      <c r="D283" s="46"/>
      <c r="E283" s="46"/>
      <c r="F283" s="46"/>
      <c r="G283" s="46"/>
      <c r="H283" s="46"/>
      <c r="I283" s="98"/>
      <c r="J283" s="46"/>
      <c r="K283" s="46"/>
      <c r="L283" s="48"/>
      <c r="M283" s="47"/>
      <c r="N283" s="46"/>
      <c r="O283" s="46"/>
      <c r="P283" s="46"/>
      <c r="Q283" s="46"/>
      <c r="R283" s="46"/>
      <c r="S283" s="46"/>
    </row>
    <row r="284" spans="2:19" ht="18" thickBot="1" x14ac:dyDescent="0.5">
      <c r="B284" s="56" t="s">
        <v>10</v>
      </c>
      <c r="C284" s="47"/>
      <c r="D284" s="47"/>
      <c r="E284" s="47"/>
      <c r="F284" s="47"/>
      <c r="G284" s="47"/>
      <c r="H284" s="47"/>
      <c r="I284" s="68">
        <v>44835</v>
      </c>
      <c r="J284" s="68">
        <v>44866</v>
      </c>
      <c r="K284" s="68">
        <v>44896</v>
      </c>
      <c r="L284" s="47"/>
      <c r="M284" s="69"/>
      <c r="N284" s="69"/>
      <c r="O284" s="69"/>
      <c r="P284" s="69"/>
      <c r="Q284" s="69"/>
      <c r="R284" s="69"/>
      <c r="S284" s="47"/>
    </row>
    <row r="285" spans="2:19" ht="15" thickBot="1" x14ac:dyDescent="0.35">
      <c r="B285" s="47" t="s">
        <v>28</v>
      </c>
      <c r="C285" s="47"/>
      <c r="D285" s="47"/>
      <c r="E285" s="47"/>
      <c r="F285" s="47"/>
      <c r="G285" s="47"/>
      <c r="H285" s="117"/>
      <c r="I285" s="70"/>
      <c r="J285" s="71"/>
      <c r="K285" s="71"/>
      <c r="L285" s="48" t="s">
        <v>5</v>
      </c>
      <c r="M285" s="47" t="s">
        <v>29</v>
      </c>
      <c r="N285" s="69"/>
      <c r="O285" s="69"/>
      <c r="P285" s="69"/>
      <c r="Q285" s="69"/>
      <c r="R285" s="69"/>
      <c r="S285" s="47"/>
    </row>
    <row r="286" spans="2:19" ht="15" thickBot="1" x14ac:dyDescent="0.35">
      <c r="B286" s="47" t="s">
        <v>13</v>
      </c>
      <c r="C286" s="47"/>
      <c r="D286" s="47"/>
      <c r="E286" s="47"/>
      <c r="F286" s="47"/>
      <c r="G286" s="47"/>
      <c r="H286" s="138">
        <f>IFERROR(VLOOKUP(H285,'1 - Strom Erdgas Wärme 2021'!H:AA,17,FALSE),"")</f>
        <v>0</v>
      </c>
      <c r="I286" s="70"/>
      <c r="J286" s="71"/>
      <c r="K286" s="71"/>
      <c r="L286" s="48"/>
      <c r="M286" s="47"/>
      <c r="N286" s="69"/>
      <c r="O286" s="69"/>
      <c r="P286" s="69"/>
      <c r="Q286" s="69"/>
      <c r="R286" s="69"/>
      <c r="S286" s="47"/>
    </row>
    <row r="287" spans="2:19" ht="15" thickBot="1" x14ac:dyDescent="0.35">
      <c r="B287" s="47" t="s">
        <v>16</v>
      </c>
      <c r="C287" s="47"/>
      <c r="D287" s="47"/>
      <c r="E287" s="47"/>
      <c r="F287" s="47"/>
      <c r="G287" s="47"/>
      <c r="H287" s="139"/>
      <c r="I287" s="72"/>
      <c r="J287" s="73"/>
      <c r="K287" s="73"/>
      <c r="L287" s="48" t="s">
        <v>5</v>
      </c>
      <c r="M287" s="47" t="s">
        <v>17</v>
      </c>
      <c r="N287" s="69"/>
      <c r="O287" s="69"/>
      <c r="P287" s="69"/>
      <c r="Q287" s="69"/>
      <c r="R287" s="69"/>
      <c r="S287" s="47"/>
    </row>
    <row r="288" spans="2:19" ht="16.8" thickBot="1" x14ac:dyDescent="0.45">
      <c r="B288" s="47" t="str">
        <f>IF(H287="Erdgas","Arbeitspreis pro kWh Erdgas in EUR",IF(H287="Strom","Arbeitspreis pro kWh Strom in EUR",IF(H287="Wärme/Kälte","Arbeitspreis pro kWh Wärme-/Kälteverbrauch in EUR","Bitte Energieart auswählen!")))</f>
        <v>Bitte Energieart auswählen!</v>
      </c>
      <c r="C288" s="47"/>
      <c r="D288" s="47"/>
      <c r="E288" s="47"/>
      <c r="F288" s="47"/>
      <c r="G288" s="74">
        <f>IFERROR(SUMPRODUCT(I288:K288,I289:K289),"")</f>
        <v>0</v>
      </c>
      <c r="H288" s="47"/>
      <c r="I288" s="118"/>
      <c r="J288" s="118"/>
      <c r="K288" s="118"/>
      <c r="L288" s="48" t="s">
        <v>5</v>
      </c>
      <c r="M288" s="47" t="str">
        <f>IF(H287="Erdgas","Erdgaskosten exkl. Steuern, Abgaben, Netzentgelte, etc.",IF(H287="Strom","Stromkosten exkl. Steuern, Abgaben, Netzentgelte, etc.",IF(H287="Wärme/Kälte","Wärme-/Kältekosten exkl. Steuern, Abgaben, Netzentgelte, etc.", "Bitte Energieart auswählen!")))</f>
        <v>Bitte Energieart auswählen!</v>
      </c>
      <c r="N288" s="47"/>
      <c r="O288" s="47"/>
      <c r="P288" s="75"/>
      <c r="Q288" s="61"/>
      <c r="R288" s="62"/>
      <c r="S288" s="47"/>
    </row>
    <row r="289" spans="2:19" ht="15" thickBot="1" x14ac:dyDescent="0.35">
      <c r="B289" s="47" t="str">
        <f>IF(AND(H287="Erdgas",H286="Nein"),"Aliquoter Erdgasverbrauch in kWh von 1. Oktober 2022 bis 31. Dezember 2022",IF(H287="Erdgas","Erdgasverbrauch in kWh von 1. Oktober 2022 bis 31. Dezember 2022",IF(AND(H287="Strom",H286="Nein"),"Aliquoter Stromverbrauch in kWh von 1. Oktober 2022 bis 31. Dezember 2022",IF(H287="Strom","Stromverbrauch in kWh von 1. Oktober 2022 bis 31. Dezember 2022",IF(AND(H287="Wärme/Kälte",H286="Nein"),"Aliquoter Wärme-/Kälteverbrauch in kWh von 1. Oktober 2022 bis 31. Dezember 2022",IF(H287="Wärme/Kälte","Wärme-/Kälteverbrauch in kWh von 1. Oktober 2022 bis 31. Dezember 2022","Bitte Energieart auswählen!"))))))</f>
        <v>Bitte Energieart auswählen!</v>
      </c>
      <c r="C289" s="47"/>
      <c r="D289" s="47"/>
      <c r="E289" s="47"/>
      <c r="F289" s="47"/>
      <c r="G289" s="47"/>
      <c r="H289" s="59">
        <f>SUM(I289:K289)</f>
        <v>0</v>
      </c>
      <c r="I289" s="119" t="str">
        <f>IFERROR(IF(H286="Nein",VLOOKUP(H285,'1 - Strom Erdgas Wärme 2021'!H:AA,20,FALSE)/12,""),"")</f>
        <v/>
      </c>
      <c r="J289" s="119" t="str">
        <f>IFERROR(IF(H286="Nein",VLOOKUP(H285,'1 - Strom Erdgas Wärme 2021'!H:AB,20,FALSE)/12,""),"")</f>
        <v/>
      </c>
      <c r="K289" s="119" t="str">
        <f>IFERROR(IF(H286="Nein",VLOOKUP(H285,'1 - Strom Erdgas Wärme 2021'!H:AC,20,FALSE)/12,""),"")</f>
        <v/>
      </c>
      <c r="L289" s="48" t="s">
        <v>5</v>
      </c>
      <c r="M289" s="76" t="str">
        <f>IFERROR(IF(H286="Nein","Vorbefüllte Verbrauchswerte wurden aliquot (d.h. 1/12) aus dem Jahr 2021 übernommen.","Bitte ergänzen Sie die monatlichen Verbrauchswerte gem. Lastprofilzähler"),"")</f>
        <v>Bitte ergänzen Sie die monatlichen Verbrauchswerte gem. Lastprofilzähler</v>
      </c>
      <c r="N289" s="77"/>
      <c r="O289" s="77"/>
      <c r="P289" s="77"/>
      <c r="Q289" s="77"/>
      <c r="R289" s="77"/>
      <c r="S289" s="77"/>
    </row>
    <row r="290" spans="2:19" x14ac:dyDescent="0.3">
      <c r="B290" s="47" t="str">
        <f>IF(H287="Wärme/Kälte","Energiemix: Anteil in % der aus Strom oder Erdgas erzeugten Wärme/Kälte","")</f>
        <v/>
      </c>
      <c r="C290" s="46"/>
      <c r="D290" s="46"/>
      <c r="E290" s="46"/>
      <c r="F290" s="74">
        <f>IFERROR(SUMPRODUCT(I290:K290,I289:K289),"")</f>
        <v>0</v>
      </c>
      <c r="G290" s="74"/>
      <c r="H290" s="46"/>
      <c r="I290" s="120"/>
      <c r="J290" s="121"/>
      <c r="K290" s="121"/>
      <c r="L290" s="48" t="str">
        <f>IF(H287="Wärme/Kälte","i","")</f>
        <v/>
      </c>
      <c r="M290" s="47" t="str">
        <f>IF(H287="Wärme/Kälte","Bitte geben Sie den Anteil in % (von 0 bis 100, ohne Prozentzeichen) der  direkt aus Strom oder Erdgas erzeugten Wärme/Kälte.","")</f>
        <v/>
      </c>
      <c r="N290" s="46"/>
      <c r="O290" s="46"/>
      <c r="P290" s="46"/>
      <c r="Q290" s="46"/>
      <c r="R290" s="46"/>
      <c r="S290" s="46"/>
    </row>
    <row r="291" spans="2:19" x14ac:dyDescent="0.3">
      <c r="B291" s="46"/>
      <c r="C291" s="46"/>
      <c r="D291" s="46"/>
      <c r="E291" s="46"/>
      <c r="F291" s="46"/>
      <c r="G291" s="46"/>
      <c r="H291" s="46"/>
      <c r="I291" s="98"/>
      <c r="J291" s="46"/>
      <c r="K291" s="46"/>
      <c r="L291" s="48"/>
      <c r="M291" s="47"/>
      <c r="N291" s="46"/>
      <c r="O291" s="46"/>
      <c r="P291" s="46"/>
      <c r="Q291" s="46"/>
      <c r="R291" s="46"/>
      <c r="S291" s="46"/>
    </row>
    <row r="292" spans="2:19" ht="18" thickBot="1" x14ac:dyDescent="0.5">
      <c r="B292" s="56" t="s">
        <v>10</v>
      </c>
      <c r="C292" s="47"/>
      <c r="D292" s="47"/>
      <c r="E292" s="47"/>
      <c r="F292" s="47"/>
      <c r="G292" s="47"/>
      <c r="H292" s="47"/>
      <c r="I292" s="68">
        <v>44835</v>
      </c>
      <c r="J292" s="68">
        <v>44866</v>
      </c>
      <c r="K292" s="68">
        <v>44896</v>
      </c>
      <c r="L292" s="47"/>
      <c r="M292" s="69"/>
      <c r="N292" s="69"/>
      <c r="O292" s="69"/>
      <c r="P292" s="69"/>
      <c r="Q292" s="69"/>
      <c r="R292" s="69"/>
      <c r="S292" s="47"/>
    </row>
    <row r="293" spans="2:19" ht="15" thickBot="1" x14ac:dyDescent="0.35">
      <c r="B293" s="47" t="s">
        <v>28</v>
      </c>
      <c r="C293" s="47"/>
      <c r="D293" s="47"/>
      <c r="E293" s="47"/>
      <c r="F293" s="47"/>
      <c r="G293" s="47"/>
      <c r="H293" s="117"/>
      <c r="I293" s="70"/>
      <c r="J293" s="71"/>
      <c r="K293" s="71"/>
      <c r="L293" s="48" t="s">
        <v>5</v>
      </c>
      <c r="M293" s="47" t="s">
        <v>29</v>
      </c>
      <c r="N293" s="69"/>
      <c r="O293" s="69"/>
      <c r="P293" s="69"/>
      <c r="Q293" s="69"/>
      <c r="R293" s="69"/>
      <c r="S293" s="47"/>
    </row>
    <row r="294" spans="2:19" ht="15" thickBot="1" x14ac:dyDescent="0.35">
      <c r="B294" s="47" t="s">
        <v>13</v>
      </c>
      <c r="C294" s="47"/>
      <c r="D294" s="47"/>
      <c r="E294" s="47"/>
      <c r="F294" s="47"/>
      <c r="G294" s="47"/>
      <c r="H294" s="138">
        <f>IFERROR(VLOOKUP(H293,'1 - Strom Erdgas Wärme 2021'!H:AA,17,FALSE),"")</f>
        <v>0</v>
      </c>
      <c r="I294" s="70"/>
      <c r="J294" s="71"/>
      <c r="K294" s="71"/>
      <c r="L294" s="48"/>
      <c r="M294" s="47"/>
      <c r="N294" s="69"/>
      <c r="O294" s="69"/>
      <c r="P294" s="69"/>
      <c r="Q294" s="69"/>
      <c r="R294" s="69"/>
      <c r="S294" s="47"/>
    </row>
    <row r="295" spans="2:19" ht="15" thickBot="1" x14ac:dyDescent="0.35">
      <c r="B295" s="47" t="s">
        <v>16</v>
      </c>
      <c r="C295" s="47"/>
      <c r="D295" s="47"/>
      <c r="E295" s="47"/>
      <c r="F295" s="47"/>
      <c r="G295" s="47"/>
      <c r="H295" s="139"/>
      <c r="I295" s="72"/>
      <c r="J295" s="73"/>
      <c r="K295" s="73"/>
      <c r="L295" s="48" t="s">
        <v>5</v>
      </c>
      <c r="M295" s="47" t="s">
        <v>17</v>
      </c>
      <c r="N295" s="69"/>
      <c r="O295" s="69"/>
      <c r="P295" s="69"/>
      <c r="Q295" s="69"/>
      <c r="R295" s="69"/>
      <c r="S295" s="47"/>
    </row>
    <row r="296" spans="2:19" ht="16.8" thickBot="1" x14ac:dyDescent="0.45">
      <c r="B296" s="47" t="str">
        <f>IF(H295="Erdgas","Arbeitspreis pro kWh Erdgas in EUR",IF(H295="Strom","Arbeitspreis pro kWh Strom in EUR",IF(H295="Wärme/Kälte","Arbeitspreis pro kWh Wärme-/Kälteverbrauch in EUR","Bitte Energieart auswählen!")))</f>
        <v>Bitte Energieart auswählen!</v>
      </c>
      <c r="C296" s="47"/>
      <c r="D296" s="47"/>
      <c r="E296" s="47"/>
      <c r="F296" s="47"/>
      <c r="G296" s="74">
        <f>IFERROR(SUMPRODUCT(I296:K296,I297:K297),"")</f>
        <v>0</v>
      </c>
      <c r="H296" s="47"/>
      <c r="I296" s="118"/>
      <c r="J296" s="118"/>
      <c r="K296" s="118"/>
      <c r="L296" s="48" t="s">
        <v>5</v>
      </c>
      <c r="M296" s="47" t="str">
        <f>IF(H295="Erdgas","Erdgaskosten exkl. Steuern, Abgaben, Netzentgelte, etc.",IF(H295="Strom","Stromkosten exkl. Steuern, Abgaben, Netzentgelte, etc.",IF(H295="Wärme/Kälte","Wärme-/Kältekosten exkl. Steuern, Abgaben, Netzentgelte, etc.", "Bitte Energieart auswählen!")))</f>
        <v>Bitte Energieart auswählen!</v>
      </c>
      <c r="N296" s="47"/>
      <c r="O296" s="47"/>
      <c r="P296" s="75"/>
      <c r="Q296" s="61"/>
      <c r="R296" s="62"/>
      <c r="S296" s="47"/>
    </row>
    <row r="297" spans="2:19" ht="15" thickBot="1" x14ac:dyDescent="0.35">
      <c r="B297" s="47" t="str">
        <f>IF(AND(H295="Erdgas",H294="Nein"),"Aliquoter Erdgasverbrauch in kWh von 1. Oktober 2022 bis 31. Dezember 2022",IF(H295="Erdgas","Erdgasverbrauch in kWh von 1. Oktober 2022 bis 31. Dezember 2022",IF(AND(H295="Strom",H294="Nein"),"Aliquoter Stromverbrauch in kWh von 1. Oktober 2022 bis 31. Dezember 2022",IF(H295="Strom","Stromverbrauch in kWh von 1. Oktober 2022 bis 31. Dezember 2022",IF(AND(H295="Wärme/Kälte",H294="Nein"),"Aliquoter Wärme-/Kälteverbrauch in kWh von 1. Oktober 2022 bis 31. Dezember 2022",IF(H295="Wärme/Kälte","Wärme-/Kälteverbrauch in kWh von 1. Oktober 2022 bis 31. Dezember 2022","Bitte Energieart auswählen!"))))))</f>
        <v>Bitte Energieart auswählen!</v>
      </c>
      <c r="C297" s="47"/>
      <c r="D297" s="47"/>
      <c r="E297" s="47"/>
      <c r="F297" s="47"/>
      <c r="G297" s="47"/>
      <c r="H297" s="59">
        <f>SUM(I297:K297)</f>
        <v>0</v>
      </c>
      <c r="I297" s="119" t="str">
        <f>IFERROR(IF(H294="Nein",VLOOKUP(H293,'1 - Strom Erdgas Wärme 2021'!H:AA,20,FALSE)/12,""),"")</f>
        <v/>
      </c>
      <c r="J297" s="119" t="str">
        <f>IFERROR(IF(H294="Nein",VLOOKUP(H293,'1 - Strom Erdgas Wärme 2021'!H:AB,20,FALSE)/12,""),"")</f>
        <v/>
      </c>
      <c r="K297" s="119" t="str">
        <f>IFERROR(IF(H294="Nein",VLOOKUP(H293,'1 - Strom Erdgas Wärme 2021'!H:AC,20,FALSE)/12,""),"")</f>
        <v/>
      </c>
      <c r="L297" s="48" t="s">
        <v>5</v>
      </c>
      <c r="M297" s="76" t="str">
        <f>IFERROR(IF(H294="Nein","Vorbefüllte Verbrauchswerte wurden aliquot (d.h. 1/12) aus dem Jahr 2021 übernommen.","Bitte ergänzen Sie die monatlichen Verbrauchswerte gem. Lastprofilzähler"),"")</f>
        <v>Bitte ergänzen Sie die monatlichen Verbrauchswerte gem. Lastprofilzähler</v>
      </c>
      <c r="N297" s="77"/>
      <c r="O297" s="77"/>
      <c r="P297" s="77"/>
      <c r="Q297" s="77"/>
      <c r="R297" s="77"/>
      <c r="S297" s="77"/>
    </row>
    <row r="298" spans="2:19" x14ac:dyDescent="0.3">
      <c r="B298" s="47" t="str">
        <f>IF(H295="Wärme/Kälte","Energiemix: Anteil in % der aus Strom oder Erdgas erzeugten Wärme/Kälte","")</f>
        <v/>
      </c>
      <c r="C298" s="46"/>
      <c r="D298" s="46"/>
      <c r="E298" s="46"/>
      <c r="F298" s="74">
        <f>IFERROR(SUMPRODUCT(I298:K298,I297:K297),"")</f>
        <v>0</v>
      </c>
      <c r="G298" s="74"/>
      <c r="H298" s="46"/>
      <c r="I298" s="120"/>
      <c r="J298" s="121"/>
      <c r="K298" s="121"/>
      <c r="L298" s="48" t="str">
        <f>IF(H295="Wärme/Kälte","i","")</f>
        <v/>
      </c>
      <c r="M298" s="47" t="str">
        <f>IF(H295="Wärme/Kälte","Bitte geben Sie den Anteil in % (von 0 bis 100, ohne Prozentzeichen) der  direkt aus Strom oder Erdgas erzeugten Wärme/Kälte.","")</f>
        <v/>
      </c>
      <c r="N298" s="46"/>
      <c r="O298" s="46"/>
      <c r="P298" s="46"/>
      <c r="Q298" s="46"/>
      <c r="R298" s="46"/>
      <c r="S298" s="46"/>
    </row>
    <row r="299" spans="2:19" x14ac:dyDescent="0.3">
      <c r="B299" s="46"/>
      <c r="C299" s="46"/>
      <c r="D299" s="46"/>
      <c r="E299" s="46"/>
      <c r="F299" s="46"/>
      <c r="G299" s="46"/>
      <c r="H299" s="46"/>
      <c r="I299" s="98"/>
      <c r="J299" s="46"/>
      <c r="K299" s="46"/>
      <c r="L299" s="48"/>
      <c r="M299" s="47"/>
      <c r="N299" s="46"/>
      <c r="O299" s="46"/>
      <c r="P299" s="46"/>
      <c r="Q299" s="46"/>
      <c r="R299" s="46"/>
      <c r="S299" s="46"/>
    </row>
    <row r="300" spans="2:19" ht="18" thickBot="1" x14ac:dyDescent="0.5">
      <c r="B300" s="56" t="s">
        <v>10</v>
      </c>
      <c r="C300" s="47"/>
      <c r="D300" s="47"/>
      <c r="E300" s="47"/>
      <c r="F300" s="47"/>
      <c r="G300" s="47"/>
      <c r="H300" s="47"/>
      <c r="I300" s="68">
        <v>44835</v>
      </c>
      <c r="J300" s="68">
        <v>44866</v>
      </c>
      <c r="K300" s="68">
        <v>44896</v>
      </c>
      <c r="L300" s="47"/>
      <c r="M300" s="69"/>
      <c r="N300" s="69"/>
      <c r="O300" s="69"/>
      <c r="P300" s="69"/>
      <c r="Q300" s="69"/>
      <c r="R300" s="69"/>
      <c r="S300" s="47"/>
    </row>
    <row r="301" spans="2:19" ht="15" thickBot="1" x14ac:dyDescent="0.35">
      <c r="B301" s="47" t="s">
        <v>28</v>
      </c>
      <c r="C301" s="47"/>
      <c r="D301" s="47"/>
      <c r="E301" s="47"/>
      <c r="F301" s="47"/>
      <c r="G301" s="47"/>
      <c r="H301" s="117"/>
      <c r="I301" s="70"/>
      <c r="J301" s="71"/>
      <c r="K301" s="71"/>
      <c r="L301" s="48" t="s">
        <v>5</v>
      </c>
      <c r="M301" s="47" t="s">
        <v>29</v>
      </c>
      <c r="N301" s="69"/>
      <c r="O301" s="69"/>
      <c r="P301" s="69"/>
      <c r="Q301" s="69"/>
      <c r="R301" s="69"/>
      <c r="S301" s="47"/>
    </row>
    <row r="302" spans="2:19" ht="15" thickBot="1" x14ac:dyDescent="0.35">
      <c r="B302" s="47" t="s">
        <v>13</v>
      </c>
      <c r="C302" s="47"/>
      <c r="D302" s="47"/>
      <c r="E302" s="47"/>
      <c r="F302" s="47"/>
      <c r="G302" s="47"/>
      <c r="H302" s="138">
        <f>IFERROR(VLOOKUP(H301,'1 - Strom Erdgas Wärme 2021'!H:AA,17,FALSE),"")</f>
        <v>0</v>
      </c>
      <c r="I302" s="70"/>
      <c r="J302" s="71"/>
      <c r="K302" s="71"/>
      <c r="L302" s="48"/>
      <c r="M302" s="47"/>
      <c r="N302" s="69"/>
      <c r="O302" s="69"/>
      <c r="P302" s="69"/>
      <c r="Q302" s="69"/>
      <c r="R302" s="69"/>
      <c r="S302" s="47"/>
    </row>
    <row r="303" spans="2:19" ht="15" thickBot="1" x14ac:dyDescent="0.35">
      <c r="B303" s="47" t="s">
        <v>16</v>
      </c>
      <c r="C303" s="47"/>
      <c r="D303" s="47"/>
      <c r="E303" s="47"/>
      <c r="F303" s="47"/>
      <c r="G303" s="47"/>
      <c r="H303" s="139"/>
      <c r="I303" s="72"/>
      <c r="J303" s="73"/>
      <c r="K303" s="73"/>
      <c r="L303" s="48" t="s">
        <v>5</v>
      </c>
      <c r="M303" s="47" t="s">
        <v>17</v>
      </c>
      <c r="N303" s="69"/>
      <c r="O303" s="69"/>
      <c r="P303" s="69"/>
      <c r="Q303" s="69"/>
      <c r="R303" s="69"/>
      <c r="S303" s="47"/>
    </row>
    <row r="304" spans="2:19" ht="16.8" thickBot="1" x14ac:dyDescent="0.45">
      <c r="B304" s="47" t="str">
        <f>IF(H303="Erdgas","Arbeitspreis pro kWh Erdgas in EUR",IF(H303="Strom","Arbeitspreis pro kWh Strom in EUR",IF(H303="Wärme/Kälte","Arbeitspreis pro kWh Wärme-/Kälteverbrauch in EUR","Bitte Energieart auswählen!")))</f>
        <v>Bitte Energieart auswählen!</v>
      </c>
      <c r="C304" s="47"/>
      <c r="D304" s="47"/>
      <c r="E304" s="47"/>
      <c r="F304" s="47"/>
      <c r="G304" s="74">
        <f>IFERROR(SUMPRODUCT(I304:K304,I305:K305),"")</f>
        <v>0</v>
      </c>
      <c r="H304" s="47"/>
      <c r="I304" s="118"/>
      <c r="J304" s="118"/>
      <c r="K304" s="118"/>
      <c r="L304" s="48" t="s">
        <v>5</v>
      </c>
      <c r="M304" s="47" t="str">
        <f>IF(H303="Erdgas","Erdgaskosten exkl. Steuern, Abgaben, Netzentgelte, etc.",IF(H303="Strom","Stromkosten exkl. Steuern, Abgaben, Netzentgelte, etc.",IF(H303="Wärme/Kälte","Wärme-/Kältekosten exkl. Steuern, Abgaben, Netzentgelte, etc.", "Bitte Energieart auswählen!")))</f>
        <v>Bitte Energieart auswählen!</v>
      </c>
      <c r="N304" s="47"/>
      <c r="O304" s="47"/>
      <c r="P304" s="75"/>
      <c r="Q304" s="61"/>
      <c r="R304" s="62"/>
      <c r="S304" s="47"/>
    </row>
    <row r="305" spans="2:19" ht="15" thickBot="1" x14ac:dyDescent="0.35">
      <c r="B305" s="47" t="str">
        <f>IF(AND(H303="Erdgas",H302="Nein"),"Aliquoter Erdgasverbrauch in kWh von 1. Oktober 2022 bis 31. Dezember 2022",IF(H303="Erdgas","Erdgasverbrauch in kWh von 1. Oktober 2022 bis 31. Dezember 2022",IF(AND(H303="Strom",H302="Nein"),"Aliquoter Stromverbrauch in kWh von 1. Oktober 2022 bis 31. Dezember 2022",IF(H303="Strom","Stromverbrauch in kWh von 1. Oktober 2022 bis 31. Dezember 2022",IF(AND(H303="Wärme/Kälte",H302="Nein"),"Aliquoter Wärme-/Kälteverbrauch in kWh von 1. Oktober 2022 bis 31. Dezember 2022",IF(H303="Wärme/Kälte","Wärme-/Kälteverbrauch in kWh von 1. Oktober 2022 bis 31. Dezember 2022","Bitte Energieart auswählen!"))))))</f>
        <v>Bitte Energieart auswählen!</v>
      </c>
      <c r="C305" s="47"/>
      <c r="D305" s="47"/>
      <c r="E305" s="47"/>
      <c r="F305" s="47"/>
      <c r="G305" s="47"/>
      <c r="H305" s="59">
        <f>SUM(I305:K305)</f>
        <v>0</v>
      </c>
      <c r="I305" s="119" t="str">
        <f>IFERROR(IF(H302="Nein",VLOOKUP(H301,'1 - Strom Erdgas Wärme 2021'!H:AA,20,FALSE)/12,""),"")</f>
        <v/>
      </c>
      <c r="J305" s="119" t="str">
        <f>IFERROR(IF(H302="Nein",VLOOKUP(H301,'1 - Strom Erdgas Wärme 2021'!H:AB,20,FALSE)/12,""),"")</f>
        <v/>
      </c>
      <c r="K305" s="119" t="str">
        <f>IFERROR(IF(H302="Nein",VLOOKUP(H301,'1 - Strom Erdgas Wärme 2021'!H:AC,20,FALSE)/12,""),"")</f>
        <v/>
      </c>
      <c r="L305" s="48" t="s">
        <v>5</v>
      </c>
      <c r="M305" s="76" t="str">
        <f>IFERROR(IF(H302="Nein","Vorbefüllte Verbrauchswerte wurden aliquot (d.h. 1/12) aus dem Jahr 2021 übernommen.","Bitte ergänzen Sie die monatlichen Verbrauchswerte gem. Lastprofilzähler"),"")</f>
        <v>Bitte ergänzen Sie die monatlichen Verbrauchswerte gem. Lastprofilzähler</v>
      </c>
      <c r="N305" s="77"/>
      <c r="O305" s="77"/>
      <c r="P305" s="77"/>
      <c r="Q305" s="77"/>
      <c r="R305" s="77"/>
      <c r="S305" s="77"/>
    </row>
    <row r="306" spans="2:19" x14ac:dyDescent="0.3">
      <c r="B306" s="47" t="str">
        <f>IF(H303="Wärme/Kälte","Energiemix: Anteil in % der aus Strom oder Erdgas erzeugten Wärme/Kälte","")</f>
        <v/>
      </c>
      <c r="C306" s="46"/>
      <c r="D306" s="46"/>
      <c r="E306" s="46"/>
      <c r="F306" s="74">
        <f>IFERROR(SUMPRODUCT(I306:K306,I305:K305),"")</f>
        <v>0</v>
      </c>
      <c r="G306" s="74"/>
      <c r="H306" s="46"/>
      <c r="I306" s="120"/>
      <c r="J306" s="121"/>
      <c r="K306" s="121"/>
      <c r="L306" s="48" t="str">
        <f>IF(H303="Wärme/Kälte","i","")</f>
        <v/>
      </c>
      <c r="M306" s="47" t="str">
        <f>IF(H303="Wärme/Kälte","Bitte geben Sie den Anteil in % (von 0 bis 100, ohne Prozentzeichen) der  direkt aus Strom oder Erdgas erzeugten Wärme/Kälte.","")</f>
        <v/>
      </c>
      <c r="N306" s="46"/>
      <c r="O306" s="46"/>
      <c r="P306" s="46"/>
      <c r="Q306" s="46"/>
      <c r="R306" s="46"/>
      <c r="S306" s="46"/>
    </row>
    <row r="307" spans="2:19" x14ac:dyDescent="0.3">
      <c r="B307" s="46"/>
      <c r="C307" s="46"/>
      <c r="D307" s="46"/>
      <c r="E307" s="46"/>
      <c r="F307" s="46"/>
      <c r="G307" s="46"/>
      <c r="H307" s="46"/>
      <c r="I307" s="98"/>
      <c r="J307" s="46"/>
      <c r="K307" s="46"/>
      <c r="L307" s="48"/>
      <c r="M307" s="47"/>
      <c r="N307" s="46"/>
      <c r="O307" s="46"/>
      <c r="P307" s="46"/>
      <c r="Q307" s="46"/>
      <c r="R307" s="46"/>
      <c r="S307" s="46"/>
    </row>
    <row r="308" spans="2:19" ht="18" thickBot="1" x14ac:dyDescent="0.5">
      <c r="B308" s="56" t="s">
        <v>10</v>
      </c>
      <c r="C308" s="47"/>
      <c r="D308" s="47"/>
      <c r="E308" s="47"/>
      <c r="F308" s="47"/>
      <c r="G308" s="47"/>
      <c r="H308" s="47"/>
      <c r="I308" s="68">
        <v>44835</v>
      </c>
      <c r="J308" s="68">
        <v>44866</v>
      </c>
      <c r="K308" s="68">
        <v>44896</v>
      </c>
      <c r="L308" s="47"/>
      <c r="M308" s="69"/>
      <c r="N308" s="69"/>
      <c r="O308" s="69"/>
      <c r="P308" s="69"/>
      <c r="Q308" s="69"/>
      <c r="R308" s="69"/>
      <c r="S308" s="47"/>
    </row>
    <row r="309" spans="2:19" ht="15" thickBot="1" x14ac:dyDescent="0.35">
      <c r="B309" s="47" t="s">
        <v>28</v>
      </c>
      <c r="C309" s="47"/>
      <c r="D309" s="47"/>
      <c r="E309" s="47"/>
      <c r="F309" s="47"/>
      <c r="G309" s="47"/>
      <c r="H309" s="117"/>
      <c r="I309" s="70"/>
      <c r="J309" s="71"/>
      <c r="K309" s="71"/>
      <c r="L309" s="48" t="s">
        <v>5</v>
      </c>
      <c r="M309" s="47" t="s">
        <v>29</v>
      </c>
      <c r="N309" s="69"/>
      <c r="O309" s="69"/>
      <c r="P309" s="69"/>
      <c r="Q309" s="69"/>
      <c r="R309" s="69"/>
      <c r="S309" s="47"/>
    </row>
    <row r="310" spans="2:19" ht="15" thickBot="1" x14ac:dyDescent="0.35">
      <c r="B310" s="47" t="s">
        <v>13</v>
      </c>
      <c r="C310" s="47"/>
      <c r="D310" s="47"/>
      <c r="E310" s="47"/>
      <c r="F310" s="47"/>
      <c r="G310" s="47"/>
      <c r="H310" s="138">
        <f>IFERROR(VLOOKUP(H309,'1 - Strom Erdgas Wärme 2021'!H:AA,17,FALSE),"")</f>
        <v>0</v>
      </c>
      <c r="I310" s="70"/>
      <c r="J310" s="71"/>
      <c r="K310" s="71"/>
      <c r="L310" s="48"/>
      <c r="M310" s="47"/>
      <c r="N310" s="69"/>
      <c r="O310" s="69"/>
      <c r="P310" s="69"/>
      <c r="Q310" s="69"/>
      <c r="R310" s="69"/>
      <c r="S310" s="47"/>
    </row>
    <row r="311" spans="2:19" ht="15" thickBot="1" x14ac:dyDescent="0.35">
      <c r="B311" s="47" t="s">
        <v>16</v>
      </c>
      <c r="C311" s="47"/>
      <c r="D311" s="47"/>
      <c r="E311" s="47"/>
      <c r="F311" s="47"/>
      <c r="G311" s="47"/>
      <c r="H311" s="139"/>
      <c r="I311" s="72"/>
      <c r="J311" s="73"/>
      <c r="K311" s="73"/>
      <c r="L311" s="48" t="s">
        <v>5</v>
      </c>
      <c r="M311" s="47" t="s">
        <v>17</v>
      </c>
      <c r="N311" s="69"/>
      <c r="O311" s="69"/>
      <c r="P311" s="69"/>
      <c r="Q311" s="69"/>
      <c r="R311" s="69"/>
      <c r="S311" s="47"/>
    </row>
    <row r="312" spans="2:19" ht="16.8" thickBot="1" x14ac:dyDescent="0.45">
      <c r="B312" s="47" t="str">
        <f>IF(H311="Erdgas","Arbeitspreis pro kWh Erdgas in EUR",IF(H311="Strom","Arbeitspreis pro kWh Strom in EUR",IF(H311="Wärme/Kälte","Arbeitspreis pro kWh Wärme-/Kälteverbrauch in EUR","Bitte Energieart auswählen!")))</f>
        <v>Bitte Energieart auswählen!</v>
      </c>
      <c r="C312" s="47"/>
      <c r="D312" s="47"/>
      <c r="E312" s="47"/>
      <c r="F312" s="47"/>
      <c r="G312" s="74">
        <f>IFERROR(SUMPRODUCT(I312:K312,I313:K313),"")</f>
        <v>0</v>
      </c>
      <c r="H312" s="47"/>
      <c r="I312" s="118"/>
      <c r="J312" s="118"/>
      <c r="K312" s="118"/>
      <c r="L312" s="48" t="s">
        <v>5</v>
      </c>
      <c r="M312" s="47" t="str">
        <f>IF(H311="Erdgas","Erdgaskosten exkl. Steuern, Abgaben, Netzentgelte, etc.",IF(H311="Strom","Stromkosten exkl. Steuern, Abgaben, Netzentgelte, etc.",IF(H311="Wärme/Kälte","Wärme-/Kältekosten exkl. Steuern, Abgaben, Netzentgelte, etc.", "Bitte Energieart auswählen!")))</f>
        <v>Bitte Energieart auswählen!</v>
      </c>
      <c r="N312" s="47"/>
      <c r="O312" s="47"/>
      <c r="P312" s="75"/>
      <c r="Q312" s="61"/>
      <c r="R312" s="62"/>
      <c r="S312" s="47"/>
    </row>
    <row r="313" spans="2:19" ht="15" thickBot="1" x14ac:dyDescent="0.35">
      <c r="B313" s="47" t="str">
        <f>IF(AND(H311="Erdgas",H310="Nein"),"Aliquoter Erdgasverbrauch in kWh von 1. Oktober 2022 bis 31. Dezember 2022",IF(H311="Erdgas","Erdgasverbrauch in kWh von 1. Oktober 2022 bis 31. Dezember 2022",IF(AND(H311="Strom",H310="Nein"),"Aliquoter Stromverbrauch in kWh von 1. Oktober 2022 bis 31. Dezember 2022",IF(H311="Strom","Stromverbrauch in kWh von 1. Oktober 2022 bis 31. Dezember 2022",IF(AND(H311="Wärme/Kälte",H310="Nein"),"Aliquoter Wärme-/Kälteverbrauch in kWh von 1. Oktober 2022 bis 31. Dezember 2022",IF(H311="Wärme/Kälte","Wärme-/Kälteverbrauch in kWh von 1. Oktober 2022 bis 31. Dezember 2022","Bitte Energieart auswählen!"))))))</f>
        <v>Bitte Energieart auswählen!</v>
      </c>
      <c r="C313" s="47"/>
      <c r="D313" s="47"/>
      <c r="E313" s="47"/>
      <c r="F313" s="47"/>
      <c r="G313" s="47"/>
      <c r="H313" s="59">
        <f>SUM(I313:K313)</f>
        <v>0</v>
      </c>
      <c r="I313" s="119" t="str">
        <f>IFERROR(IF(H310="Nein",VLOOKUP(H309,'1 - Strom Erdgas Wärme 2021'!H:AA,20,FALSE)/12,""),"")</f>
        <v/>
      </c>
      <c r="J313" s="119" t="str">
        <f>IFERROR(IF(H310="Nein",VLOOKUP(H309,'1 - Strom Erdgas Wärme 2021'!H:AB,20,FALSE)/12,""),"")</f>
        <v/>
      </c>
      <c r="K313" s="119" t="str">
        <f>IFERROR(IF(H310="Nein",VLOOKUP(H309,'1 - Strom Erdgas Wärme 2021'!H:AC,20,FALSE)/12,""),"")</f>
        <v/>
      </c>
      <c r="L313" s="48" t="s">
        <v>5</v>
      </c>
      <c r="M313" s="76" t="str">
        <f>IFERROR(IF(H310="Nein","Vorbefüllte Verbrauchswerte wurden aliquot (d.h. 1/12) aus dem Jahr 2021 übernommen.","Bitte ergänzen Sie die monatlichen Verbrauchswerte gem. Lastprofilzähler"),"")</f>
        <v>Bitte ergänzen Sie die monatlichen Verbrauchswerte gem. Lastprofilzähler</v>
      </c>
      <c r="N313" s="77"/>
      <c r="O313" s="77"/>
      <c r="P313" s="77"/>
      <c r="Q313" s="77"/>
      <c r="R313" s="77"/>
      <c r="S313" s="77"/>
    </row>
    <row r="314" spans="2:19" x14ac:dyDescent="0.3">
      <c r="B314" s="47" t="str">
        <f>IF(H311="Wärme/Kälte","Energiemix: Anteil in % der aus Strom oder Erdgas erzeugten Wärme/Kälte","")</f>
        <v/>
      </c>
      <c r="C314" s="46"/>
      <c r="D314" s="46"/>
      <c r="E314" s="46"/>
      <c r="F314" s="74">
        <f>IFERROR(SUMPRODUCT(I314:K314,I313:K313),"")</f>
        <v>0</v>
      </c>
      <c r="G314" s="74"/>
      <c r="H314" s="46"/>
      <c r="I314" s="120"/>
      <c r="J314" s="121"/>
      <c r="K314" s="121"/>
      <c r="L314" s="48" t="str">
        <f>IF(H311="Wärme/Kälte","i","")</f>
        <v/>
      </c>
      <c r="M314" s="47" t="str">
        <f>IF(H311="Wärme/Kälte","Bitte geben Sie den Anteil in % (von 0 bis 100, ohne Prozentzeichen) der  direkt aus Strom oder Erdgas erzeugten Wärme/Kälte.","")</f>
        <v/>
      </c>
      <c r="N314" s="46"/>
      <c r="O314" s="46"/>
      <c r="P314" s="46"/>
      <c r="Q314" s="46"/>
      <c r="R314" s="46"/>
      <c r="S314" s="46"/>
    </row>
    <row r="315" spans="2:19" x14ac:dyDescent="0.3">
      <c r="B315" s="46"/>
      <c r="C315" s="46"/>
      <c r="D315" s="46"/>
      <c r="E315" s="46"/>
      <c r="F315" s="46"/>
      <c r="G315" s="46"/>
      <c r="H315" s="46"/>
      <c r="I315" s="98"/>
      <c r="J315" s="46"/>
      <c r="K315" s="46"/>
      <c r="L315" s="48"/>
      <c r="M315" s="47"/>
      <c r="N315" s="46"/>
      <c r="O315" s="46"/>
      <c r="P315" s="46"/>
      <c r="Q315" s="46"/>
      <c r="R315" s="46"/>
      <c r="S315" s="46"/>
    </row>
    <row r="316" spans="2:19" ht="18" thickBot="1" x14ac:dyDescent="0.5">
      <c r="B316" s="56" t="s">
        <v>10</v>
      </c>
      <c r="C316" s="47"/>
      <c r="D316" s="47"/>
      <c r="E316" s="47"/>
      <c r="F316" s="47"/>
      <c r="G316" s="47"/>
      <c r="H316" s="47"/>
      <c r="I316" s="68">
        <v>44835</v>
      </c>
      <c r="J316" s="68">
        <v>44866</v>
      </c>
      <c r="K316" s="68">
        <v>44896</v>
      </c>
      <c r="L316" s="47"/>
      <c r="M316" s="69"/>
      <c r="N316" s="69"/>
      <c r="O316" s="69"/>
      <c r="P316" s="69"/>
      <c r="Q316" s="69"/>
      <c r="R316" s="69"/>
      <c r="S316" s="47"/>
    </row>
    <row r="317" spans="2:19" ht="15" thickBot="1" x14ac:dyDescent="0.35">
      <c r="B317" s="47" t="s">
        <v>28</v>
      </c>
      <c r="C317" s="47"/>
      <c r="D317" s="47"/>
      <c r="E317" s="47"/>
      <c r="F317" s="47"/>
      <c r="G317" s="47"/>
      <c r="H317" s="117"/>
      <c r="I317" s="70"/>
      <c r="J317" s="71"/>
      <c r="K317" s="71"/>
      <c r="L317" s="48" t="s">
        <v>5</v>
      </c>
      <c r="M317" s="47" t="s">
        <v>29</v>
      </c>
      <c r="N317" s="69"/>
      <c r="O317" s="69"/>
      <c r="P317" s="69"/>
      <c r="Q317" s="69"/>
      <c r="R317" s="69"/>
      <c r="S317" s="47"/>
    </row>
    <row r="318" spans="2:19" ht="15" thickBot="1" x14ac:dyDescent="0.35">
      <c r="B318" s="47" t="s">
        <v>13</v>
      </c>
      <c r="C318" s="47"/>
      <c r="D318" s="47"/>
      <c r="E318" s="47"/>
      <c r="F318" s="47"/>
      <c r="G318" s="47"/>
      <c r="H318" s="138">
        <f>IFERROR(VLOOKUP(H317,'1 - Strom Erdgas Wärme 2021'!H:AA,17,FALSE),"")</f>
        <v>0</v>
      </c>
      <c r="I318" s="70"/>
      <c r="J318" s="71"/>
      <c r="K318" s="71"/>
      <c r="L318" s="48"/>
      <c r="M318" s="47"/>
      <c r="N318" s="69"/>
      <c r="O318" s="69"/>
      <c r="P318" s="69"/>
      <c r="Q318" s="69"/>
      <c r="R318" s="69"/>
      <c r="S318" s="47"/>
    </row>
    <row r="319" spans="2:19" ht="15" thickBot="1" x14ac:dyDescent="0.35">
      <c r="B319" s="47" t="s">
        <v>16</v>
      </c>
      <c r="C319" s="47"/>
      <c r="D319" s="47"/>
      <c r="E319" s="47"/>
      <c r="F319" s="47"/>
      <c r="G319" s="47"/>
      <c r="H319" s="139"/>
      <c r="I319" s="72"/>
      <c r="J319" s="73"/>
      <c r="K319" s="73"/>
      <c r="L319" s="48" t="s">
        <v>5</v>
      </c>
      <c r="M319" s="47" t="s">
        <v>17</v>
      </c>
      <c r="N319" s="69"/>
      <c r="O319" s="69"/>
      <c r="P319" s="69"/>
      <c r="Q319" s="69"/>
      <c r="R319" s="69"/>
      <c r="S319" s="47"/>
    </row>
    <row r="320" spans="2:19" ht="16.8" thickBot="1" x14ac:dyDescent="0.45">
      <c r="B320" s="47" t="str">
        <f>IF(H319="Erdgas","Arbeitspreis pro kWh Erdgas in EUR",IF(H319="Strom","Arbeitspreis pro kWh Strom in EUR",IF(H319="Wärme/Kälte","Arbeitspreis pro kWh Wärme-/Kälteverbrauch in EUR","Bitte Energieart auswählen!")))</f>
        <v>Bitte Energieart auswählen!</v>
      </c>
      <c r="C320" s="47"/>
      <c r="D320" s="47"/>
      <c r="E320" s="47"/>
      <c r="F320" s="47"/>
      <c r="G320" s="74">
        <f>IFERROR(SUMPRODUCT(I320:K320,I321:K321),"")</f>
        <v>0</v>
      </c>
      <c r="H320" s="47"/>
      <c r="I320" s="118"/>
      <c r="J320" s="118"/>
      <c r="K320" s="118"/>
      <c r="L320" s="48" t="s">
        <v>5</v>
      </c>
      <c r="M320" s="47" t="str">
        <f>IF(H319="Erdgas","Erdgaskosten exkl. Steuern, Abgaben, Netzentgelte, etc.",IF(H319="Strom","Stromkosten exkl. Steuern, Abgaben, Netzentgelte, etc.",IF(H319="Wärme/Kälte","Wärme-/Kältekosten exkl. Steuern, Abgaben, Netzentgelte, etc.", "Bitte Energieart auswählen!")))</f>
        <v>Bitte Energieart auswählen!</v>
      </c>
      <c r="N320" s="47"/>
      <c r="O320" s="47"/>
      <c r="P320" s="75"/>
      <c r="Q320" s="61"/>
      <c r="R320" s="62"/>
      <c r="S320" s="47"/>
    </row>
    <row r="321" spans="2:19" ht="15" thickBot="1" x14ac:dyDescent="0.35">
      <c r="B321" s="47" t="str">
        <f>IF(AND(H319="Erdgas",H318="Nein"),"Aliquoter Erdgasverbrauch in kWh von 1. Oktober 2022 bis 31. Dezember 2022",IF(H319="Erdgas","Erdgasverbrauch in kWh von 1. Oktober 2022 bis 31. Dezember 2022",IF(AND(H319="Strom",H318="Nein"),"Aliquoter Stromverbrauch in kWh von 1. Oktober 2022 bis 31. Dezember 2022",IF(H319="Strom","Stromverbrauch in kWh von 1. Oktober 2022 bis 31. Dezember 2022",IF(AND(H319="Wärme/Kälte",H318="Nein"),"Aliquoter Wärme-/Kälteverbrauch in kWh von 1. Oktober 2022 bis 31. Dezember 2022",IF(H319="Wärme/Kälte","Wärme-/Kälteverbrauch in kWh von 1. Oktober 2022 bis 31. Dezember 2022","Bitte Energieart auswählen!"))))))</f>
        <v>Bitte Energieart auswählen!</v>
      </c>
      <c r="C321" s="47"/>
      <c r="D321" s="47"/>
      <c r="E321" s="47"/>
      <c r="F321" s="47"/>
      <c r="G321" s="47"/>
      <c r="H321" s="59">
        <f>SUM(I321:K321)</f>
        <v>0</v>
      </c>
      <c r="I321" s="119" t="str">
        <f>IFERROR(IF(H318="Nein",VLOOKUP(H317,'1 - Strom Erdgas Wärme 2021'!H:AA,20,FALSE)/12,""),"")</f>
        <v/>
      </c>
      <c r="J321" s="119" t="str">
        <f>IFERROR(IF(H318="Nein",VLOOKUP(H317,'1 - Strom Erdgas Wärme 2021'!H:AB,20,FALSE)/12,""),"")</f>
        <v/>
      </c>
      <c r="K321" s="119" t="str">
        <f>IFERROR(IF(H318="Nein",VLOOKUP(H317,'1 - Strom Erdgas Wärme 2021'!H:AC,20,FALSE)/12,""),"")</f>
        <v/>
      </c>
      <c r="L321" s="48" t="s">
        <v>5</v>
      </c>
      <c r="M321" s="76" t="str">
        <f>IFERROR(IF(H318="Nein","Vorbefüllte Verbrauchswerte wurden aliquot (d.h. 1/12) aus dem Jahr 2021 übernommen.","Bitte ergänzen Sie die monatlichen Verbrauchswerte gem. Lastprofilzähler"),"")</f>
        <v>Bitte ergänzen Sie die monatlichen Verbrauchswerte gem. Lastprofilzähler</v>
      </c>
      <c r="N321" s="77"/>
      <c r="O321" s="77"/>
      <c r="P321" s="77"/>
      <c r="Q321" s="77"/>
      <c r="R321" s="77"/>
      <c r="S321" s="77"/>
    </row>
    <row r="322" spans="2:19" x14ac:dyDescent="0.3">
      <c r="B322" s="47" t="str">
        <f>IF(H319="Wärme/Kälte","Energiemix: Anteil in % der aus Strom oder Erdgas erzeugten Wärme/Kälte","")</f>
        <v/>
      </c>
      <c r="C322" s="46"/>
      <c r="D322" s="46"/>
      <c r="E322" s="46"/>
      <c r="F322" s="74">
        <f>IFERROR(SUMPRODUCT(I322:K322,I321:K321),"")</f>
        <v>0</v>
      </c>
      <c r="G322" s="74"/>
      <c r="H322" s="46"/>
      <c r="I322" s="120"/>
      <c r="J322" s="121"/>
      <c r="K322" s="121"/>
      <c r="L322" s="48" t="str">
        <f>IF(H319="Wärme/Kälte","i","")</f>
        <v/>
      </c>
      <c r="M322" s="47" t="str">
        <f>IF(H319="Wärme/Kälte","Bitte geben Sie den Anteil in % (von 0 bis 100, ohne Prozentzeichen) der  direkt aus Strom oder Erdgas erzeugten Wärme/Kälte.","")</f>
        <v/>
      </c>
      <c r="N322" s="46"/>
      <c r="O322" s="46"/>
      <c r="P322" s="46"/>
      <c r="Q322" s="46"/>
      <c r="R322" s="46"/>
      <c r="S322" s="46"/>
    </row>
    <row r="323" spans="2:19" x14ac:dyDescent="0.3">
      <c r="B323" s="46"/>
      <c r="C323" s="46"/>
      <c r="D323" s="46"/>
      <c r="E323" s="46"/>
      <c r="F323" s="46"/>
      <c r="G323" s="46"/>
      <c r="H323" s="46"/>
      <c r="I323" s="98"/>
      <c r="J323" s="46"/>
      <c r="K323" s="46"/>
      <c r="L323" s="48"/>
      <c r="M323" s="47"/>
      <c r="N323" s="46"/>
      <c r="O323" s="46"/>
      <c r="P323" s="46"/>
      <c r="Q323" s="46"/>
      <c r="R323" s="46"/>
      <c r="S323" s="46"/>
    </row>
    <row r="324" spans="2:19" ht="18" thickBot="1" x14ac:dyDescent="0.5">
      <c r="B324" s="56" t="s">
        <v>10</v>
      </c>
      <c r="C324" s="47"/>
      <c r="D324" s="47"/>
      <c r="E324" s="47"/>
      <c r="F324" s="47"/>
      <c r="G324" s="47"/>
      <c r="H324" s="47"/>
      <c r="I324" s="68">
        <v>44835</v>
      </c>
      <c r="J324" s="68">
        <v>44866</v>
      </c>
      <c r="K324" s="68">
        <v>44896</v>
      </c>
      <c r="L324" s="47"/>
      <c r="M324" s="69"/>
      <c r="N324" s="69"/>
      <c r="O324" s="69"/>
      <c r="P324" s="69"/>
      <c r="Q324" s="69"/>
      <c r="R324" s="69"/>
      <c r="S324" s="47"/>
    </row>
    <row r="325" spans="2:19" ht="15" thickBot="1" x14ac:dyDescent="0.35">
      <c r="B325" s="47" t="s">
        <v>28</v>
      </c>
      <c r="C325" s="47"/>
      <c r="D325" s="47"/>
      <c r="E325" s="47"/>
      <c r="F325" s="47"/>
      <c r="G325" s="47"/>
      <c r="H325" s="117"/>
      <c r="I325" s="70"/>
      <c r="J325" s="71"/>
      <c r="K325" s="71"/>
      <c r="L325" s="48" t="s">
        <v>5</v>
      </c>
      <c r="M325" s="47" t="s">
        <v>29</v>
      </c>
      <c r="N325" s="69"/>
      <c r="O325" s="69"/>
      <c r="P325" s="69"/>
      <c r="Q325" s="69"/>
      <c r="R325" s="69"/>
      <c r="S325" s="47"/>
    </row>
    <row r="326" spans="2:19" ht="15" thickBot="1" x14ac:dyDescent="0.35">
      <c r="B326" s="47" t="s">
        <v>13</v>
      </c>
      <c r="C326" s="47"/>
      <c r="D326" s="47"/>
      <c r="E326" s="47"/>
      <c r="F326" s="47"/>
      <c r="G326" s="47"/>
      <c r="H326" s="138">
        <f>IFERROR(VLOOKUP(H325,'1 - Strom Erdgas Wärme 2021'!H:AA,17,FALSE),"")</f>
        <v>0</v>
      </c>
      <c r="I326" s="70"/>
      <c r="J326" s="71"/>
      <c r="K326" s="71"/>
      <c r="L326" s="48"/>
      <c r="M326" s="47"/>
      <c r="N326" s="69"/>
      <c r="O326" s="69"/>
      <c r="P326" s="69"/>
      <c r="Q326" s="69"/>
      <c r="R326" s="69"/>
      <c r="S326" s="47"/>
    </row>
    <row r="327" spans="2:19" ht="15" thickBot="1" x14ac:dyDescent="0.35">
      <c r="B327" s="47" t="s">
        <v>16</v>
      </c>
      <c r="C327" s="47"/>
      <c r="D327" s="47"/>
      <c r="E327" s="47"/>
      <c r="F327" s="47"/>
      <c r="G327" s="47"/>
      <c r="H327" s="139"/>
      <c r="I327" s="72"/>
      <c r="J327" s="73"/>
      <c r="K327" s="73"/>
      <c r="L327" s="48" t="s">
        <v>5</v>
      </c>
      <c r="M327" s="47" t="s">
        <v>17</v>
      </c>
      <c r="N327" s="69"/>
      <c r="O327" s="69"/>
      <c r="P327" s="69"/>
      <c r="Q327" s="69"/>
      <c r="R327" s="69"/>
      <c r="S327" s="47"/>
    </row>
    <row r="328" spans="2:19" ht="16.8" thickBot="1" x14ac:dyDescent="0.45">
      <c r="B328" s="47" t="str">
        <f>IF(H327="Erdgas","Arbeitspreis pro kWh Erdgas in EUR",IF(H327="Strom","Arbeitspreis pro kWh Strom in EUR",IF(H327="Wärme/Kälte","Arbeitspreis pro kWh Wärme-/Kälteverbrauch in EUR","Bitte Energieart auswählen!")))</f>
        <v>Bitte Energieart auswählen!</v>
      </c>
      <c r="C328" s="47"/>
      <c r="D328" s="47"/>
      <c r="E328" s="47"/>
      <c r="F328" s="47"/>
      <c r="G328" s="74">
        <f>IFERROR(SUMPRODUCT(I328:K328,I329:K329),"")</f>
        <v>0</v>
      </c>
      <c r="H328" s="47"/>
      <c r="I328" s="118"/>
      <c r="J328" s="118"/>
      <c r="K328" s="118"/>
      <c r="L328" s="48" t="s">
        <v>5</v>
      </c>
      <c r="M328" s="47" t="str">
        <f>IF(H327="Erdgas","Erdgaskosten exkl. Steuern, Abgaben, Netzentgelte, etc.",IF(H327="Strom","Stromkosten exkl. Steuern, Abgaben, Netzentgelte, etc.",IF(H327="Wärme/Kälte","Wärme-/Kältekosten exkl. Steuern, Abgaben, Netzentgelte, etc.", "Bitte Energieart auswählen!")))</f>
        <v>Bitte Energieart auswählen!</v>
      </c>
      <c r="N328" s="47"/>
      <c r="O328" s="47"/>
      <c r="P328" s="75"/>
      <c r="Q328" s="61"/>
      <c r="R328" s="62"/>
      <c r="S328" s="47"/>
    </row>
    <row r="329" spans="2:19" ht="15" thickBot="1" x14ac:dyDescent="0.35">
      <c r="B329" s="47" t="str">
        <f>IF(AND(H327="Erdgas",H326="Nein"),"Aliquoter Erdgasverbrauch in kWh von 1. Oktober 2022 bis 31. Dezember 2022",IF(H327="Erdgas","Erdgasverbrauch in kWh von 1. Oktober 2022 bis 31. Dezember 2022",IF(AND(H327="Strom",H326="Nein"),"Aliquoter Stromverbrauch in kWh von 1. Oktober 2022 bis 31. Dezember 2022",IF(H327="Strom","Stromverbrauch in kWh von 1. Oktober 2022 bis 31. Dezember 2022",IF(AND(H327="Wärme/Kälte",H326="Nein"),"Aliquoter Wärme-/Kälteverbrauch in kWh von 1. Oktober 2022 bis 31. Dezember 2022",IF(H327="Wärme/Kälte","Wärme-/Kälteverbrauch in kWh von 1. Oktober 2022 bis 31. Dezember 2022","Bitte Energieart auswählen!"))))))</f>
        <v>Bitte Energieart auswählen!</v>
      </c>
      <c r="C329" s="47"/>
      <c r="D329" s="47"/>
      <c r="E329" s="47"/>
      <c r="F329" s="47"/>
      <c r="G329" s="47"/>
      <c r="H329" s="59">
        <f>SUM(I329:K329)</f>
        <v>0</v>
      </c>
      <c r="I329" s="119" t="str">
        <f>IFERROR(IF(H326="Nein",VLOOKUP(H325,'1 - Strom Erdgas Wärme 2021'!H:AA,20,FALSE)/12,""),"")</f>
        <v/>
      </c>
      <c r="J329" s="119" t="str">
        <f>IFERROR(IF(H326="Nein",VLOOKUP(H325,'1 - Strom Erdgas Wärme 2021'!H:AB,20,FALSE)/12,""),"")</f>
        <v/>
      </c>
      <c r="K329" s="119" t="str">
        <f>IFERROR(IF(H326="Nein",VLOOKUP(H325,'1 - Strom Erdgas Wärme 2021'!H:AC,20,FALSE)/12,""),"")</f>
        <v/>
      </c>
      <c r="L329" s="48" t="s">
        <v>5</v>
      </c>
      <c r="M329" s="76" t="str">
        <f>IFERROR(IF(H326="Nein","Vorbefüllte Verbrauchswerte wurden aliquot (d.h. 1/12) aus dem Jahr 2021 übernommen.","Bitte ergänzen Sie die monatlichen Verbrauchswerte gem. Lastprofilzähler"),"")</f>
        <v>Bitte ergänzen Sie die monatlichen Verbrauchswerte gem. Lastprofilzähler</v>
      </c>
      <c r="N329" s="77"/>
      <c r="O329" s="77"/>
      <c r="P329" s="77"/>
      <c r="Q329" s="77"/>
      <c r="R329" s="77"/>
      <c r="S329" s="77"/>
    </row>
    <row r="330" spans="2:19" x14ac:dyDescent="0.3">
      <c r="B330" s="47" t="str">
        <f>IF(H327="Wärme/Kälte","Energiemix: Anteil in % der aus Strom oder Erdgas erzeugten Wärme/Kälte","")</f>
        <v/>
      </c>
      <c r="C330" s="46"/>
      <c r="D330" s="46"/>
      <c r="E330" s="46"/>
      <c r="F330" s="74">
        <f>IFERROR(SUMPRODUCT(I330:K330,I329:K329),"")</f>
        <v>0</v>
      </c>
      <c r="G330" s="74"/>
      <c r="H330" s="46"/>
      <c r="I330" s="120"/>
      <c r="J330" s="121"/>
      <c r="K330" s="121"/>
      <c r="L330" s="48" t="str">
        <f>IF(H327="Wärme/Kälte","i","")</f>
        <v/>
      </c>
      <c r="M330" s="47" t="str">
        <f>IF(H327="Wärme/Kälte","Bitte geben Sie den Anteil in % (von 0 bis 100, ohne Prozentzeichen) der  direkt aus Strom oder Erdgas erzeugten Wärme/Kälte.","")</f>
        <v/>
      </c>
      <c r="N330" s="46"/>
      <c r="O330" s="46"/>
      <c r="P330" s="46"/>
      <c r="Q330" s="46"/>
      <c r="R330" s="46"/>
      <c r="S330" s="46"/>
    </row>
    <row r="331" spans="2:19" x14ac:dyDescent="0.3">
      <c r="B331" s="46"/>
      <c r="C331" s="46"/>
      <c r="D331" s="46"/>
      <c r="E331" s="46"/>
      <c r="F331" s="46"/>
      <c r="G331" s="46"/>
      <c r="H331" s="46"/>
      <c r="I331" s="98"/>
      <c r="J331" s="46"/>
      <c r="K331" s="46"/>
      <c r="L331" s="48"/>
      <c r="M331" s="47"/>
      <c r="N331" s="46"/>
      <c r="O331" s="46"/>
      <c r="P331" s="46"/>
      <c r="Q331" s="46"/>
      <c r="R331" s="46"/>
      <c r="S331" s="46"/>
    </row>
    <row r="332" spans="2:19" ht="18" thickBot="1" x14ac:dyDescent="0.5">
      <c r="B332" s="56" t="s">
        <v>10</v>
      </c>
      <c r="C332" s="47"/>
      <c r="D332" s="47"/>
      <c r="E332" s="47"/>
      <c r="F332" s="47"/>
      <c r="G332" s="47"/>
      <c r="H332" s="47"/>
      <c r="I332" s="68">
        <v>44835</v>
      </c>
      <c r="J332" s="68">
        <v>44866</v>
      </c>
      <c r="K332" s="68">
        <v>44896</v>
      </c>
      <c r="L332" s="47"/>
      <c r="M332" s="69"/>
      <c r="N332" s="69"/>
      <c r="O332" s="69"/>
      <c r="P332" s="69"/>
      <c r="Q332" s="69"/>
      <c r="R332" s="69"/>
      <c r="S332" s="47"/>
    </row>
    <row r="333" spans="2:19" ht="15" thickBot="1" x14ac:dyDescent="0.35">
      <c r="B333" s="47" t="s">
        <v>28</v>
      </c>
      <c r="C333" s="47"/>
      <c r="D333" s="47"/>
      <c r="E333" s="47"/>
      <c r="F333" s="47"/>
      <c r="G333" s="47"/>
      <c r="H333" s="117"/>
      <c r="I333" s="70"/>
      <c r="J333" s="71"/>
      <c r="K333" s="71"/>
      <c r="L333" s="48" t="s">
        <v>5</v>
      </c>
      <c r="M333" s="47" t="s">
        <v>29</v>
      </c>
      <c r="N333" s="69"/>
      <c r="O333" s="69"/>
      <c r="P333" s="69"/>
      <c r="Q333" s="69"/>
      <c r="R333" s="69"/>
      <c r="S333" s="47"/>
    </row>
    <row r="334" spans="2:19" ht="15" thickBot="1" x14ac:dyDescent="0.35">
      <c r="B334" s="47" t="s">
        <v>13</v>
      </c>
      <c r="C334" s="47"/>
      <c r="D334" s="47"/>
      <c r="E334" s="47"/>
      <c r="F334" s="47"/>
      <c r="G334" s="47"/>
      <c r="H334" s="138">
        <f>IFERROR(VLOOKUP(H333,'1 - Strom Erdgas Wärme 2021'!H:AA,17,FALSE),"")</f>
        <v>0</v>
      </c>
      <c r="I334" s="70"/>
      <c r="J334" s="71"/>
      <c r="K334" s="71"/>
      <c r="L334" s="48"/>
      <c r="M334" s="47"/>
      <c r="N334" s="69"/>
      <c r="O334" s="69"/>
      <c r="P334" s="69"/>
      <c r="Q334" s="69"/>
      <c r="R334" s="69"/>
      <c r="S334" s="47"/>
    </row>
    <row r="335" spans="2:19" ht="15" thickBot="1" x14ac:dyDescent="0.35">
      <c r="B335" s="47" t="s">
        <v>16</v>
      </c>
      <c r="C335" s="47"/>
      <c r="D335" s="47"/>
      <c r="E335" s="47"/>
      <c r="F335" s="47"/>
      <c r="G335" s="47"/>
      <c r="H335" s="139"/>
      <c r="I335" s="72"/>
      <c r="J335" s="73"/>
      <c r="K335" s="73"/>
      <c r="L335" s="48" t="s">
        <v>5</v>
      </c>
      <c r="M335" s="47" t="s">
        <v>17</v>
      </c>
      <c r="N335" s="69"/>
      <c r="O335" s="69"/>
      <c r="P335" s="69"/>
      <c r="Q335" s="69"/>
      <c r="R335" s="69"/>
      <c r="S335" s="47"/>
    </row>
    <row r="336" spans="2:19" ht="16.8" thickBot="1" x14ac:dyDescent="0.45">
      <c r="B336" s="47" t="str">
        <f>IF(H335="Erdgas","Arbeitspreis pro kWh Erdgas in EUR",IF(H335="Strom","Arbeitspreis pro kWh Strom in EUR",IF(H335="Wärme/Kälte","Arbeitspreis pro kWh Wärme-/Kälteverbrauch in EUR","Bitte Energieart auswählen!")))</f>
        <v>Bitte Energieart auswählen!</v>
      </c>
      <c r="C336" s="47"/>
      <c r="D336" s="47"/>
      <c r="E336" s="47"/>
      <c r="F336" s="47"/>
      <c r="G336" s="74">
        <f>IFERROR(SUMPRODUCT(I336:K336,I337:K337),"")</f>
        <v>0</v>
      </c>
      <c r="H336" s="47"/>
      <c r="I336" s="118"/>
      <c r="J336" s="118"/>
      <c r="K336" s="118"/>
      <c r="L336" s="48" t="s">
        <v>5</v>
      </c>
      <c r="M336" s="47" t="str">
        <f>IF(H335="Erdgas","Erdgaskosten exkl. Steuern, Abgaben, Netzentgelte, etc.",IF(H335="Strom","Stromkosten exkl. Steuern, Abgaben, Netzentgelte, etc.",IF(H335="Wärme/Kälte","Wärme-/Kältekosten exkl. Steuern, Abgaben, Netzentgelte, etc.", "Bitte Energieart auswählen!")))</f>
        <v>Bitte Energieart auswählen!</v>
      </c>
      <c r="N336" s="47"/>
      <c r="O336" s="47"/>
      <c r="P336" s="75"/>
      <c r="Q336" s="61"/>
      <c r="R336" s="62"/>
      <c r="S336" s="47"/>
    </row>
    <row r="337" spans="2:19" ht="15" thickBot="1" x14ac:dyDescent="0.35">
      <c r="B337" s="47" t="str">
        <f>IF(AND(H335="Erdgas",H334="Nein"),"Aliquoter Erdgasverbrauch in kWh von 1. Oktober 2022 bis 31. Dezember 2022",IF(H335="Erdgas","Erdgasverbrauch in kWh von 1. Oktober 2022 bis 31. Dezember 2022",IF(AND(H335="Strom",H334="Nein"),"Aliquoter Stromverbrauch in kWh von 1. Oktober 2022 bis 31. Dezember 2022",IF(H335="Strom","Stromverbrauch in kWh von 1. Oktober 2022 bis 31. Dezember 2022",IF(AND(H335="Wärme/Kälte",H334="Nein"),"Aliquoter Wärme-/Kälteverbrauch in kWh von 1. Oktober 2022 bis 31. Dezember 2022",IF(H335="Wärme/Kälte","Wärme-/Kälteverbrauch in kWh von 1. Oktober 2022 bis 31. Dezember 2022","Bitte Energieart auswählen!"))))))</f>
        <v>Bitte Energieart auswählen!</v>
      </c>
      <c r="C337" s="47"/>
      <c r="D337" s="47"/>
      <c r="E337" s="47"/>
      <c r="F337" s="47"/>
      <c r="G337" s="47"/>
      <c r="H337" s="59">
        <f>SUM(I337:K337)</f>
        <v>0</v>
      </c>
      <c r="I337" s="119" t="str">
        <f>IFERROR(IF(H334="Nein",VLOOKUP(H333,'1 - Strom Erdgas Wärme 2021'!H:AA,20,FALSE)/12,""),"")</f>
        <v/>
      </c>
      <c r="J337" s="119" t="str">
        <f>IFERROR(IF(H334="Nein",VLOOKUP(H333,'1 - Strom Erdgas Wärme 2021'!H:AB,20,FALSE)/12,""),"")</f>
        <v/>
      </c>
      <c r="K337" s="119" t="str">
        <f>IFERROR(IF(H334="Nein",VLOOKUP(H333,'1 - Strom Erdgas Wärme 2021'!H:AC,20,FALSE)/12,""),"")</f>
        <v/>
      </c>
      <c r="L337" s="48" t="s">
        <v>5</v>
      </c>
      <c r="M337" s="76" t="str">
        <f>IFERROR(IF(H334="Nein","Vorbefüllte Verbrauchswerte wurden aliquot (d.h. 1/12) aus dem Jahr 2021 übernommen.","Bitte ergänzen Sie die monatlichen Verbrauchswerte gem. Lastprofilzähler"),"")</f>
        <v>Bitte ergänzen Sie die monatlichen Verbrauchswerte gem. Lastprofilzähler</v>
      </c>
      <c r="N337" s="77"/>
      <c r="O337" s="77"/>
      <c r="P337" s="77"/>
      <c r="Q337" s="77"/>
      <c r="R337" s="77"/>
      <c r="S337" s="77"/>
    </row>
    <row r="338" spans="2:19" x14ac:dyDescent="0.3">
      <c r="B338" s="47" t="str">
        <f>IF(H335="Wärme/Kälte","Energiemix: Anteil in % der aus Strom oder Erdgas erzeugten Wärme/Kälte","")</f>
        <v/>
      </c>
      <c r="C338" s="46"/>
      <c r="D338" s="46"/>
      <c r="E338" s="46"/>
      <c r="F338" s="74">
        <f>IFERROR(SUMPRODUCT(I338:K338,I337:K337),"")</f>
        <v>0</v>
      </c>
      <c r="G338" s="74"/>
      <c r="H338" s="46"/>
      <c r="I338" s="120"/>
      <c r="J338" s="121"/>
      <c r="K338" s="121"/>
      <c r="L338" s="48" t="str">
        <f>IF(H335="Wärme/Kälte","i","")</f>
        <v/>
      </c>
      <c r="M338" s="47" t="str">
        <f>IF(H335="Wärme/Kälte","Bitte geben Sie den Anteil in % (von 0 bis 100, ohne Prozentzeichen) der  direkt aus Strom oder Erdgas erzeugten Wärme/Kälte.","")</f>
        <v/>
      </c>
      <c r="N338" s="46"/>
      <c r="O338" s="46"/>
      <c r="P338" s="46"/>
      <c r="Q338" s="46"/>
      <c r="R338" s="46"/>
      <c r="S338" s="46"/>
    </row>
    <row r="339" spans="2:19" x14ac:dyDescent="0.3">
      <c r="B339" s="46"/>
      <c r="C339" s="46"/>
      <c r="D339" s="46"/>
      <c r="E339" s="46"/>
      <c r="F339" s="46"/>
      <c r="G339" s="46"/>
      <c r="H339" s="46"/>
      <c r="I339" s="98"/>
      <c r="J339" s="46"/>
      <c r="K339" s="46"/>
      <c r="L339" s="48"/>
      <c r="M339" s="47"/>
      <c r="N339" s="46"/>
      <c r="O339" s="46"/>
      <c r="P339" s="46"/>
      <c r="Q339" s="46"/>
      <c r="R339" s="46"/>
      <c r="S339" s="46"/>
    </row>
    <row r="340" spans="2:19" ht="18" thickBot="1" x14ac:dyDescent="0.5">
      <c r="B340" s="56" t="s">
        <v>10</v>
      </c>
      <c r="C340" s="47"/>
      <c r="D340" s="47"/>
      <c r="E340" s="47"/>
      <c r="F340" s="47"/>
      <c r="G340" s="47"/>
      <c r="H340" s="47"/>
      <c r="I340" s="68">
        <v>44835</v>
      </c>
      <c r="J340" s="68">
        <v>44866</v>
      </c>
      <c r="K340" s="68">
        <v>44896</v>
      </c>
      <c r="L340" s="47"/>
      <c r="M340" s="69"/>
      <c r="N340" s="69"/>
      <c r="O340" s="69"/>
      <c r="P340" s="69"/>
      <c r="Q340" s="69"/>
      <c r="R340" s="69"/>
      <c r="S340" s="47"/>
    </row>
    <row r="341" spans="2:19" ht="15" thickBot="1" x14ac:dyDescent="0.35">
      <c r="B341" s="47" t="s">
        <v>28</v>
      </c>
      <c r="C341" s="47"/>
      <c r="D341" s="47"/>
      <c r="E341" s="47"/>
      <c r="F341" s="47"/>
      <c r="G341" s="47"/>
      <c r="H341" s="117"/>
      <c r="I341" s="70"/>
      <c r="J341" s="71"/>
      <c r="K341" s="71"/>
      <c r="L341" s="48" t="s">
        <v>5</v>
      </c>
      <c r="M341" s="47" t="s">
        <v>29</v>
      </c>
      <c r="N341" s="69"/>
      <c r="O341" s="69"/>
      <c r="P341" s="69"/>
      <c r="Q341" s="69"/>
      <c r="R341" s="69"/>
      <c r="S341" s="47"/>
    </row>
    <row r="342" spans="2:19" ht="15" thickBot="1" x14ac:dyDescent="0.35">
      <c r="B342" s="47" t="s">
        <v>13</v>
      </c>
      <c r="C342" s="47"/>
      <c r="D342" s="47"/>
      <c r="E342" s="47"/>
      <c r="F342" s="47"/>
      <c r="G342" s="47"/>
      <c r="H342" s="138">
        <f>IFERROR(VLOOKUP(H341,'1 - Strom Erdgas Wärme 2021'!H:AA,17,FALSE),"")</f>
        <v>0</v>
      </c>
      <c r="I342" s="70"/>
      <c r="J342" s="71"/>
      <c r="K342" s="71"/>
      <c r="L342" s="48"/>
      <c r="M342" s="47"/>
      <c r="N342" s="69"/>
      <c r="O342" s="69"/>
      <c r="P342" s="69"/>
      <c r="Q342" s="69"/>
      <c r="R342" s="69"/>
      <c r="S342" s="47"/>
    </row>
    <row r="343" spans="2:19" ht="15" thickBot="1" x14ac:dyDescent="0.35">
      <c r="B343" s="47" t="s">
        <v>16</v>
      </c>
      <c r="C343" s="47"/>
      <c r="D343" s="47"/>
      <c r="E343" s="47"/>
      <c r="F343" s="47"/>
      <c r="G343" s="47"/>
      <c r="H343" s="139"/>
      <c r="I343" s="72"/>
      <c r="J343" s="73"/>
      <c r="K343" s="73"/>
      <c r="L343" s="48" t="s">
        <v>5</v>
      </c>
      <c r="M343" s="47" t="s">
        <v>17</v>
      </c>
      <c r="N343" s="69"/>
      <c r="O343" s="69"/>
      <c r="P343" s="69"/>
      <c r="Q343" s="69"/>
      <c r="R343" s="69"/>
      <c r="S343" s="47"/>
    </row>
    <row r="344" spans="2:19" ht="16.8" thickBot="1" x14ac:dyDescent="0.45">
      <c r="B344" s="47" t="str">
        <f>IF(H343="Erdgas","Arbeitspreis pro kWh Erdgas in EUR",IF(H343="Strom","Arbeitspreis pro kWh Strom in EUR",IF(H343="Wärme/Kälte","Arbeitspreis pro kWh Wärme-/Kälteverbrauch in EUR","Bitte Energieart auswählen!")))</f>
        <v>Bitte Energieart auswählen!</v>
      </c>
      <c r="C344" s="47"/>
      <c r="D344" s="47"/>
      <c r="E344" s="47"/>
      <c r="F344" s="47"/>
      <c r="G344" s="74">
        <f>IFERROR(SUMPRODUCT(I344:K344,I345:K345),"")</f>
        <v>0</v>
      </c>
      <c r="H344" s="47"/>
      <c r="I344" s="118"/>
      <c r="J344" s="118"/>
      <c r="K344" s="118"/>
      <c r="L344" s="48" t="s">
        <v>5</v>
      </c>
      <c r="M344" s="47" t="str">
        <f>IF(H343="Erdgas","Erdgaskosten exkl. Steuern, Abgaben, Netzentgelte, etc.",IF(H343="Strom","Stromkosten exkl. Steuern, Abgaben, Netzentgelte, etc.",IF(H343="Wärme/Kälte","Wärme-/Kältekosten exkl. Steuern, Abgaben, Netzentgelte, etc.", "Bitte Energieart auswählen!")))</f>
        <v>Bitte Energieart auswählen!</v>
      </c>
      <c r="N344" s="47"/>
      <c r="O344" s="47"/>
      <c r="P344" s="75"/>
      <c r="Q344" s="61"/>
      <c r="R344" s="62"/>
      <c r="S344" s="47"/>
    </row>
    <row r="345" spans="2:19" ht="15" thickBot="1" x14ac:dyDescent="0.35">
      <c r="B345" s="47" t="str">
        <f>IF(AND(H343="Erdgas",H342="Nein"),"Aliquoter Erdgasverbrauch in kWh von 1. Oktober 2022 bis 31. Dezember 2022",IF(H343="Erdgas","Erdgasverbrauch in kWh von 1. Oktober 2022 bis 31. Dezember 2022",IF(AND(H343="Strom",H342="Nein"),"Aliquoter Stromverbrauch in kWh von 1. Oktober 2022 bis 31. Dezember 2022",IF(H343="Strom","Stromverbrauch in kWh von 1. Oktober 2022 bis 31. Dezember 2022",IF(AND(H343="Wärme/Kälte",H342="Nein"),"Aliquoter Wärme-/Kälteverbrauch in kWh von 1. Oktober 2022 bis 31. Dezember 2022",IF(H343="Wärme/Kälte","Wärme-/Kälteverbrauch in kWh von 1. Oktober 2022 bis 31. Dezember 2022","Bitte Energieart auswählen!"))))))</f>
        <v>Bitte Energieart auswählen!</v>
      </c>
      <c r="C345" s="47"/>
      <c r="D345" s="47"/>
      <c r="E345" s="47"/>
      <c r="F345" s="47"/>
      <c r="G345" s="47"/>
      <c r="H345" s="59">
        <f>SUM(I345:K345)</f>
        <v>0</v>
      </c>
      <c r="I345" s="119" t="str">
        <f>IFERROR(IF(H342="Nein",VLOOKUP(H341,'1 - Strom Erdgas Wärme 2021'!H:AA,20,FALSE)/12,""),"")</f>
        <v/>
      </c>
      <c r="J345" s="119" t="str">
        <f>IFERROR(IF(H342="Nein",VLOOKUP(H341,'1 - Strom Erdgas Wärme 2021'!H:AB,20,FALSE)/12,""),"")</f>
        <v/>
      </c>
      <c r="K345" s="119" t="str">
        <f>IFERROR(IF(H342="Nein",VLOOKUP(H341,'1 - Strom Erdgas Wärme 2021'!H:AC,20,FALSE)/12,""),"")</f>
        <v/>
      </c>
      <c r="L345" s="48" t="s">
        <v>5</v>
      </c>
      <c r="M345" s="76" t="str">
        <f>IFERROR(IF(H342="Nein","Vorbefüllte Verbrauchswerte wurden aliquot (d.h. 1/12) aus dem Jahr 2021 übernommen.","Bitte ergänzen Sie die monatlichen Verbrauchswerte gem. Lastprofilzähler"),"")</f>
        <v>Bitte ergänzen Sie die monatlichen Verbrauchswerte gem. Lastprofilzähler</v>
      </c>
      <c r="N345" s="77"/>
      <c r="O345" s="77"/>
      <c r="P345" s="77"/>
      <c r="Q345" s="77"/>
      <c r="R345" s="77"/>
      <c r="S345" s="77"/>
    </row>
    <row r="346" spans="2:19" x14ac:dyDescent="0.3">
      <c r="B346" s="47" t="str">
        <f>IF(H343="Wärme/Kälte","Energiemix: Anteil in % der aus Strom oder Erdgas erzeugten Wärme/Kälte","")</f>
        <v/>
      </c>
      <c r="C346" s="46"/>
      <c r="D346" s="46"/>
      <c r="E346" s="46"/>
      <c r="F346" s="74">
        <f>IFERROR(SUMPRODUCT(I346:K346,I345:K345),"")</f>
        <v>0</v>
      </c>
      <c r="G346" s="74"/>
      <c r="H346" s="46"/>
      <c r="I346" s="120"/>
      <c r="J346" s="121"/>
      <c r="K346" s="121"/>
      <c r="L346" s="48" t="str">
        <f>IF(H343="Wärme/Kälte","i","")</f>
        <v/>
      </c>
      <c r="M346" s="47" t="str">
        <f>IF(H343="Wärme/Kälte","Bitte geben Sie den Anteil in % (von 0 bis 100, ohne Prozentzeichen) der  direkt aus Strom oder Erdgas erzeugten Wärme/Kälte.","")</f>
        <v/>
      </c>
      <c r="N346" s="46"/>
      <c r="O346" s="46"/>
      <c r="P346" s="46"/>
      <c r="Q346" s="46"/>
      <c r="R346" s="46"/>
      <c r="S346" s="46"/>
    </row>
    <row r="347" spans="2:19" x14ac:dyDescent="0.3">
      <c r="B347" s="46"/>
      <c r="C347" s="46"/>
      <c r="D347" s="46"/>
      <c r="E347" s="46"/>
      <c r="F347" s="46"/>
      <c r="G347" s="46"/>
      <c r="H347" s="46"/>
      <c r="I347" s="98"/>
      <c r="J347" s="46"/>
      <c r="K347" s="46"/>
      <c r="L347" s="48"/>
      <c r="M347" s="47"/>
      <c r="N347" s="46"/>
      <c r="O347" s="46"/>
      <c r="P347" s="46"/>
      <c r="Q347" s="46"/>
      <c r="R347" s="46"/>
      <c r="S347" s="46"/>
    </row>
    <row r="348" spans="2:19" ht="18" thickBot="1" x14ac:dyDescent="0.5">
      <c r="B348" s="56" t="s">
        <v>10</v>
      </c>
      <c r="C348" s="47"/>
      <c r="D348" s="47"/>
      <c r="E348" s="47"/>
      <c r="F348" s="47"/>
      <c r="G348" s="47"/>
      <c r="H348" s="47"/>
      <c r="I348" s="68">
        <v>44835</v>
      </c>
      <c r="J348" s="68">
        <v>44866</v>
      </c>
      <c r="K348" s="68">
        <v>44896</v>
      </c>
      <c r="L348" s="47"/>
      <c r="M348" s="69"/>
      <c r="N348" s="69"/>
      <c r="O348" s="69"/>
      <c r="P348" s="69"/>
      <c r="Q348" s="69"/>
      <c r="R348" s="69"/>
      <c r="S348" s="47"/>
    </row>
    <row r="349" spans="2:19" ht="15" thickBot="1" x14ac:dyDescent="0.35">
      <c r="B349" s="47" t="s">
        <v>28</v>
      </c>
      <c r="C349" s="47"/>
      <c r="D349" s="47"/>
      <c r="E349" s="47"/>
      <c r="F349" s="47"/>
      <c r="G349" s="47"/>
      <c r="H349" s="117"/>
      <c r="I349" s="70"/>
      <c r="J349" s="71"/>
      <c r="K349" s="71"/>
      <c r="L349" s="48" t="s">
        <v>5</v>
      </c>
      <c r="M349" s="47" t="s">
        <v>29</v>
      </c>
      <c r="N349" s="69"/>
      <c r="O349" s="69"/>
      <c r="P349" s="69"/>
      <c r="Q349" s="69"/>
      <c r="R349" s="69"/>
      <c r="S349" s="47"/>
    </row>
    <row r="350" spans="2:19" ht="15" thickBot="1" x14ac:dyDescent="0.35">
      <c r="B350" s="47" t="s">
        <v>13</v>
      </c>
      <c r="C350" s="47"/>
      <c r="D350" s="47"/>
      <c r="E350" s="47"/>
      <c r="F350" s="47"/>
      <c r="G350" s="47"/>
      <c r="H350" s="138">
        <f>IFERROR(VLOOKUP(H349,'1 - Strom Erdgas Wärme 2021'!H:AA,17,FALSE),"")</f>
        <v>0</v>
      </c>
      <c r="I350" s="70"/>
      <c r="J350" s="71"/>
      <c r="K350" s="71"/>
      <c r="L350" s="48"/>
      <c r="M350" s="47"/>
      <c r="N350" s="69"/>
      <c r="O350" s="69"/>
      <c r="P350" s="69"/>
      <c r="Q350" s="69"/>
      <c r="R350" s="69"/>
      <c r="S350" s="47"/>
    </row>
    <row r="351" spans="2:19" ht="15" thickBot="1" x14ac:dyDescent="0.35">
      <c r="B351" s="47" t="s">
        <v>16</v>
      </c>
      <c r="C351" s="47"/>
      <c r="D351" s="47"/>
      <c r="E351" s="47"/>
      <c r="F351" s="47"/>
      <c r="G351" s="47"/>
      <c r="H351" s="139"/>
      <c r="I351" s="72"/>
      <c r="J351" s="73"/>
      <c r="K351" s="73"/>
      <c r="L351" s="48" t="s">
        <v>5</v>
      </c>
      <c r="M351" s="47" t="s">
        <v>17</v>
      </c>
      <c r="N351" s="69"/>
      <c r="O351" s="69"/>
      <c r="P351" s="69"/>
      <c r="Q351" s="69"/>
      <c r="R351" s="69"/>
      <c r="S351" s="47"/>
    </row>
    <row r="352" spans="2:19" ht="16.8" thickBot="1" x14ac:dyDescent="0.45">
      <c r="B352" s="47" t="str">
        <f>IF(H351="Erdgas","Arbeitspreis pro kWh Erdgas in EUR",IF(H351="Strom","Arbeitspreis pro kWh Strom in EUR",IF(H351="Wärme/Kälte","Arbeitspreis pro kWh Wärme-/Kälteverbrauch in EUR","Bitte Energieart auswählen!")))</f>
        <v>Bitte Energieart auswählen!</v>
      </c>
      <c r="C352" s="47"/>
      <c r="D352" s="47"/>
      <c r="E352" s="47"/>
      <c r="F352" s="47"/>
      <c r="G352" s="74">
        <f>IFERROR(SUMPRODUCT(I352:K352,I353:K353),"")</f>
        <v>0</v>
      </c>
      <c r="H352" s="47"/>
      <c r="I352" s="118"/>
      <c r="J352" s="118"/>
      <c r="K352" s="118"/>
      <c r="L352" s="48" t="s">
        <v>5</v>
      </c>
      <c r="M352" s="47" t="str">
        <f>IF(H351="Erdgas","Erdgaskosten exkl. Steuern, Abgaben, Netzentgelte, etc.",IF(H351="Strom","Stromkosten exkl. Steuern, Abgaben, Netzentgelte, etc.",IF(H351="Wärme/Kälte","Wärme-/Kältekosten exkl. Steuern, Abgaben, Netzentgelte, etc.", "Bitte Energieart auswählen!")))</f>
        <v>Bitte Energieart auswählen!</v>
      </c>
      <c r="N352" s="47"/>
      <c r="O352" s="47"/>
      <c r="P352" s="75"/>
      <c r="Q352" s="61"/>
      <c r="R352" s="62"/>
      <c r="S352" s="47"/>
    </row>
    <row r="353" spans="2:19" ht="15" thickBot="1" x14ac:dyDescent="0.35">
      <c r="B353" s="47" t="str">
        <f>IF(AND(H351="Erdgas",H350="Nein"),"Aliquoter Erdgasverbrauch in kWh von 1. Oktober 2022 bis 31. Dezember 2022",IF(H351="Erdgas","Erdgasverbrauch in kWh von 1. Oktober 2022 bis 31. Dezember 2022",IF(AND(H351="Strom",H350="Nein"),"Aliquoter Stromverbrauch in kWh von 1. Oktober 2022 bis 31. Dezember 2022",IF(H351="Strom","Stromverbrauch in kWh von 1. Oktober 2022 bis 31. Dezember 2022",IF(AND(H351="Wärme/Kälte",H350="Nein"),"Aliquoter Wärme-/Kälteverbrauch in kWh von 1. Oktober 2022 bis 31. Dezember 2022",IF(H351="Wärme/Kälte","Wärme-/Kälteverbrauch in kWh von 1. Oktober 2022 bis 31. Dezember 2022","Bitte Energieart auswählen!"))))))</f>
        <v>Bitte Energieart auswählen!</v>
      </c>
      <c r="C353" s="47"/>
      <c r="D353" s="47"/>
      <c r="E353" s="47"/>
      <c r="F353" s="47"/>
      <c r="G353" s="47"/>
      <c r="H353" s="59">
        <f>SUM(I353:K353)</f>
        <v>0</v>
      </c>
      <c r="I353" s="119" t="str">
        <f>IFERROR(IF(H350="Nein",VLOOKUP(H349,'1 - Strom Erdgas Wärme 2021'!H:AA,20,FALSE)/12,""),"")</f>
        <v/>
      </c>
      <c r="J353" s="119" t="str">
        <f>IFERROR(IF(H350="Nein",VLOOKUP(H349,'1 - Strom Erdgas Wärme 2021'!H:AB,20,FALSE)/12,""),"")</f>
        <v/>
      </c>
      <c r="K353" s="119" t="str">
        <f>IFERROR(IF(H350="Nein",VLOOKUP(H349,'1 - Strom Erdgas Wärme 2021'!H:AC,20,FALSE)/12,""),"")</f>
        <v/>
      </c>
      <c r="L353" s="48" t="s">
        <v>5</v>
      </c>
      <c r="M353" s="76" t="str">
        <f>IFERROR(IF(H350="Nein","Vorbefüllte Verbrauchswerte wurden aliquot (d.h. 1/12) aus dem Jahr 2021 übernommen.","Bitte ergänzen Sie die monatlichen Verbrauchswerte gem. Lastprofilzähler"),"")</f>
        <v>Bitte ergänzen Sie die monatlichen Verbrauchswerte gem. Lastprofilzähler</v>
      </c>
      <c r="N353" s="77"/>
      <c r="O353" s="77"/>
      <c r="P353" s="77"/>
      <c r="Q353" s="77"/>
      <c r="R353" s="77"/>
      <c r="S353" s="77"/>
    </row>
    <row r="354" spans="2:19" x14ac:dyDescent="0.3">
      <c r="B354" s="47" t="str">
        <f>IF(H351="Wärme/Kälte","Energiemix: Anteil in % der aus Strom oder Erdgas erzeugten Wärme/Kälte","")</f>
        <v/>
      </c>
      <c r="C354" s="46"/>
      <c r="D354" s="46"/>
      <c r="E354" s="46"/>
      <c r="F354" s="74">
        <f>IFERROR(SUMPRODUCT(I354:K354,I353:K353),"")</f>
        <v>0</v>
      </c>
      <c r="G354" s="74"/>
      <c r="H354" s="46"/>
      <c r="I354" s="120"/>
      <c r="J354" s="121"/>
      <c r="K354" s="121"/>
      <c r="L354" s="48" t="str">
        <f>IF(H351="Wärme/Kälte","i","")</f>
        <v/>
      </c>
      <c r="M354" s="47" t="str">
        <f>IF(H351="Wärme/Kälte","Bitte geben Sie den Anteil in % (von 0 bis 100, ohne Prozentzeichen) der  direkt aus Strom oder Erdgas erzeugten Wärme/Kälte.","")</f>
        <v/>
      </c>
      <c r="N354" s="46"/>
      <c r="O354" s="46"/>
      <c r="P354" s="46"/>
      <c r="Q354" s="46"/>
      <c r="R354" s="46"/>
      <c r="S354" s="46"/>
    </row>
    <row r="355" spans="2:19" x14ac:dyDescent="0.3">
      <c r="B355" s="46"/>
      <c r="C355" s="46"/>
      <c r="D355" s="46"/>
      <c r="E355" s="46"/>
      <c r="F355" s="46"/>
      <c r="G355" s="46"/>
      <c r="H355" s="46"/>
      <c r="I355" s="98"/>
      <c r="J355" s="46"/>
      <c r="K355" s="46"/>
      <c r="L355" s="48"/>
      <c r="M355" s="47"/>
      <c r="N355" s="46"/>
      <c r="O355" s="46"/>
      <c r="P355" s="46"/>
      <c r="Q355" s="46"/>
      <c r="R355" s="46"/>
      <c r="S355" s="46"/>
    </row>
    <row r="356" spans="2:19" ht="18" thickBot="1" x14ac:dyDescent="0.5">
      <c r="B356" s="56" t="s">
        <v>10</v>
      </c>
      <c r="C356" s="47"/>
      <c r="D356" s="47"/>
      <c r="E356" s="47"/>
      <c r="F356" s="47"/>
      <c r="G356" s="47"/>
      <c r="H356" s="47"/>
      <c r="I356" s="68">
        <v>44835</v>
      </c>
      <c r="J356" s="68">
        <v>44866</v>
      </c>
      <c r="K356" s="68">
        <v>44896</v>
      </c>
      <c r="L356" s="47"/>
      <c r="M356" s="69"/>
      <c r="N356" s="69"/>
      <c r="O356" s="69"/>
      <c r="P356" s="69"/>
      <c r="Q356" s="69"/>
      <c r="R356" s="69"/>
      <c r="S356" s="47"/>
    </row>
    <row r="357" spans="2:19" ht="15" thickBot="1" x14ac:dyDescent="0.35">
      <c r="B357" s="47" t="s">
        <v>28</v>
      </c>
      <c r="C357" s="47"/>
      <c r="D357" s="47"/>
      <c r="E357" s="47"/>
      <c r="F357" s="47"/>
      <c r="G357" s="47"/>
      <c r="H357" s="117"/>
      <c r="I357" s="70"/>
      <c r="J357" s="71"/>
      <c r="K357" s="71"/>
      <c r="L357" s="48" t="s">
        <v>5</v>
      </c>
      <c r="M357" s="47" t="s">
        <v>29</v>
      </c>
      <c r="N357" s="69"/>
      <c r="O357" s="69"/>
      <c r="P357" s="69"/>
      <c r="Q357" s="69"/>
      <c r="R357" s="69"/>
      <c r="S357" s="47"/>
    </row>
    <row r="358" spans="2:19" ht="15" thickBot="1" x14ac:dyDescent="0.35">
      <c r="B358" s="47" t="s">
        <v>13</v>
      </c>
      <c r="C358" s="47"/>
      <c r="D358" s="47"/>
      <c r="E358" s="47"/>
      <c r="F358" s="47"/>
      <c r="G358" s="47"/>
      <c r="H358" s="138">
        <f>IFERROR(VLOOKUP(H357,'1 - Strom Erdgas Wärme 2021'!H:AA,17,FALSE),"")</f>
        <v>0</v>
      </c>
      <c r="I358" s="70"/>
      <c r="J358" s="71"/>
      <c r="K358" s="71"/>
      <c r="L358" s="48"/>
      <c r="M358" s="47"/>
      <c r="N358" s="69"/>
      <c r="O358" s="69"/>
      <c r="P358" s="69"/>
      <c r="Q358" s="69"/>
      <c r="R358" s="69"/>
      <c r="S358" s="47"/>
    </row>
    <row r="359" spans="2:19" ht="15" thickBot="1" x14ac:dyDescent="0.35">
      <c r="B359" s="47" t="s">
        <v>16</v>
      </c>
      <c r="C359" s="47"/>
      <c r="D359" s="47"/>
      <c r="E359" s="47"/>
      <c r="F359" s="47"/>
      <c r="G359" s="47"/>
      <c r="H359" s="139"/>
      <c r="I359" s="72"/>
      <c r="J359" s="73"/>
      <c r="K359" s="73"/>
      <c r="L359" s="48" t="s">
        <v>5</v>
      </c>
      <c r="M359" s="47" t="s">
        <v>17</v>
      </c>
      <c r="N359" s="69"/>
      <c r="O359" s="69"/>
      <c r="P359" s="69"/>
      <c r="Q359" s="69"/>
      <c r="R359" s="69"/>
      <c r="S359" s="47"/>
    </row>
    <row r="360" spans="2:19" ht="16.8" thickBot="1" x14ac:dyDescent="0.45">
      <c r="B360" s="47" t="str">
        <f>IF(H359="Erdgas","Arbeitspreis pro kWh Erdgas in EUR",IF(H359="Strom","Arbeitspreis pro kWh Strom in EUR",IF(H359="Wärme/Kälte","Arbeitspreis pro kWh Wärme-/Kälteverbrauch in EUR","Bitte Energieart auswählen!")))</f>
        <v>Bitte Energieart auswählen!</v>
      </c>
      <c r="C360" s="47"/>
      <c r="D360" s="47"/>
      <c r="E360" s="47"/>
      <c r="F360" s="47"/>
      <c r="G360" s="74">
        <f>IFERROR(SUMPRODUCT(I360:K360,I361:K361),"")</f>
        <v>0</v>
      </c>
      <c r="H360" s="47"/>
      <c r="I360" s="118"/>
      <c r="J360" s="118"/>
      <c r="K360" s="118"/>
      <c r="L360" s="48" t="s">
        <v>5</v>
      </c>
      <c r="M360" s="47" t="str">
        <f>IF(H359="Erdgas","Erdgaskosten exkl. Steuern, Abgaben, Netzentgelte, etc.",IF(H359="Strom","Stromkosten exkl. Steuern, Abgaben, Netzentgelte, etc.",IF(H359="Wärme/Kälte","Wärme-/Kältekosten exkl. Steuern, Abgaben, Netzentgelte, etc.", "Bitte Energieart auswählen!")))</f>
        <v>Bitte Energieart auswählen!</v>
      </c>
      <c r="N360" s="47"/>
      <c r="O360" s="47"/>
      <c r="P360" s="75"/>
      <c r="Q360" s="61"/>
      <c r="R360" s="62"/>
      <c r="S360" s="47"/>
    </row>
    <row r="361" spans="2:19" ht="15" thickBot="1" x14ac:dyDescent="0.35">
      <c r="B361" s="47" t="str">
        <f>IF(AND(H359="Erdgas",H358="Nein"),"Aliquoter Erdgasverbrauch in kWh von 1. Oktober 2022 bis 31. Dezember 2022",IF(H359="Erdgas","Erdgasverbrauch in kWh von 1. Oktober 2022 bis 31. Dezember 2022",IF(AND(H359="Strom",H358="Nein"),"Aliquoter Stromverbrauch in kWh von 1. Oktober 2022 bis 31. Dezember 2022",IF(H359="Strom","Stromverbrauch in kWh von 1. Oktober 2022 bis 31. Dezember 2022",IF(AND(H359="Wärme/Kälte",H358="Nein"),"Aliquoter Wärme-/Kälteverbrauch in kWh von 1. Oktober 2022 bis 31. Dezember 2022",IF(H359="Wärme/Kälte","Wärme-/Kälteverbrauch in kWh von 1. Oktober 2022 bis 31. Dezember 2022","Bitte Energieart auswählen!"))))))</f>
        <v>Bitte Energieart auswählen!</v>
      </c>
      <c r="C361" s="47"/>
      <c r="D361" s="47"/>
      <c r="E361" s="47"/>
      <c r="F361" s="47"/>
      <c r="G361" s="47"/>
      <c r="H361" s="59">
        <f>SUM(I361:K361)</f>
        <v>0</v>
      </c>
      <c r="I361" s="119" t="str">
        <f>IFERROR(IF(H358="Nein",VLOOKUP(H357,'1 - Strom Erdgas Wärme 2021'!H:AA,20,FALSE)/12,""),"")</f>
        <v/>
      </c>
      <c r="J361" s="119" t="str">
        <f>IFERROR(IF(H358="Nein",VLOOKUP(H357,'1 - Strom Erdgas Wärme 2021'!H:AB,20,FALSE)/12,""),"")</f>
        <v/>
      </c>
      <c r="K361" s="119" t="str">
        <f>IFERROR(IF(H358="Nein",VLOOKUP(H357,'1 - Strom Erdgas Wärme 2021'!H:AC,20,FALSE)/12,""),"")</f>
        <v/>
      </c>
      <c r="L361" s="48" t="s">
        <v>5</v>
      </c>
      <c r="M361" s="76" t="str">
        <f>IFERROR(IF(H358="Nein","Vorbefüllte Verbrauchswerte wurden aliquot (d.h. 1/12) aus dem Jahr 2021 übernommen.","Bitte ergänzen Sie die monatlichen Verbrauchswerte gem. Lastprofilzähler"),"")</f>
        <v>Bitte ergänzen Sie die monatlichen Verbrauchswerte gem. Lastprofilzähler</v>
      </c>
      <c r="N361" s="77"/>
      <c r="O361" s="77"/>
      <c r="P361" s="77"/>
      <c r="Q361" s="77"/>
      <c r="R361" s="77"/>
      <c r="S361" s="77"/>
    </row>
    <row r="362" spans="2:19" x14ac:dyDescent="0.3">
      <c r="B362" s="47" t="str">
        <f>IF(H359="Wärme/Kälte","Energiemix: Anteil in % der aus Strom oder Erdgas erzeugten Wärme/Kälte","")</f>
        <v/>
      </c>
      <c r="C362" s="46"/>
      <c r="D362" s="46"/>
      <c r="E362" s="46"/>
      <c r="F362" s="74">
        <f>IFERROR(SUMPRODUCT(I362:K362,I361:K361),"")</f>
        <v>0</v>
      </c>
      <c r="G362" s="74"/>
      <c r="H362" s="46"/>
      <c r="I362" s="120"/>
      <c r="J362" s="121"/>
      <c r="K362" s="121"/>
      <c r="L362" s="48" t="str">
        <f>IF(H359="Wärme/Kälte","i","")</f>
        <v/>
      </c>
      <c r="M362" s="47" t="str">
        <f>IF(H359="Wärme/Kälte","Bitte geben Sie den Anteil in % (von 0 bis 100, ohne Prozentzeichen) der  direkt aus Strom oder Erdgas erzeugten Wärme/Kälte.","")</f>
        <v/>
      </c>
      <c r="N362" s="46"/>
      <c r="O362" s="46"/>
      <c r="P362" s="46"/>
      <c r="Q362" s="46"/>
      <c r="R362" s="46"/>
      <c r="S362" s="46"/>
    </row>
    <row r="363" spans="2:19" x14ac:dyDescent="0.3">
      <c r="B363" s="46"/>
      <c r="C363" s="46"/>
      <c r="D363" s="46"/>
      <c r="E363" s="46"/>
      <c r="F363" s="46"/>
      <c r="G363" s="46"/>
      <c r="H363" s="46"/>
      <c r="I363" s="98"/>
      <c r="J363" s="46"/>
      <c r="K363" s="46"/>
      <c r="L363" s="48"/>
      <c r="M363" s="47"/>
      <c r="N363" s="46"/>
      <c r="O363" s="46"/>
      <c r="P363" s="46"/>
      <c r="Q363" s="46"/>
      <c r="R363" s="46"/>
      <c r="S363" s="46"/>
    </row>
    <row r="364" spans="2:19" ht="18" thickBot="1" x14ac:dyDescent="0.5">
      <c r="B364" s="56" t="s">
        <v>10</v>
      </c>
      <c r="C364" s="47"/>
      <c r="D364" s="47"/>
      <c r="E364" s="47"/>
      <c r="F364" s="47"/>
      <c r="G364" s="47"/>
      <c r="H364" s="47"/>
      <c r="I364" s="68">
        <v>44835</v>
      </c>
      <c r="J364" s="68">
        <v>44866</v>
      </c>
      <c r="K364" s="68">
        <v>44896</v>
      </c>
      <c r="L364" s="47"/>
      <c r="M364" s="69"/>
      <c r="N364" s="69"/>
      <c r="O364" s="69"/>
      <c r="P364" s="69"/>
      <c r="Q364" s="69"/>
      <c r="R364" s="69"/>
      <c r="S364" s="47"/>
    </row>
    <row r="365" spans="2:19" ht="15" thickBot="1" x14ac:dyDescent="0.35">
      <c r="B365" s="47" t="s">
        <v>28</v>
      </c>
      <c r="C365" s="47"/>
      <c r="D365" s="47"/>
      <c r="E365" s="47"/>
      <c r="F365" s="47"/>
      <c r="G365" s="47"/>
      <c r="H365" s="117"/>
      <c r="I365" s="70"/>
      <c r="J365" s="71"/>
      <c r="K365" s="71"/>
      <c r="L365" s="48" t="s">
        <v>5</v>
      </c>
      <c r="M365" s="47" t="s">
        <v>29</v>
      </c>
      <c r="N365" s="69"/>
      <c r="O365" s="69"/>
      <c r="P365" s="69"/>
      <c r="Q365" s="69"/>
      <c r="R365" s="69"/>
      <c r="S365" s="47"/>
    </row>
    <row r="366" spans="2:19" ht="15" thickBot="1" x14ac:dyDescent="0.35">
      <c r="B366" s="47" t="s">
        <v>13</v>
      </c>
      <c r="C366" s="47"/>
      <c r="D366" s="47"/>
      <c r="E366" s="47"/>
      <c r="F366" s="47"/>
      <c r="G366" s="47"/>
      <c r="H366" s="138">
        <f>IFERROR(VLOOKUP(H365,'1 - Strom Erdgas Wärme 2021'!H:AA,17,FALSE),"")</f>
        <v>0</v>
      </c>
      <c r="I366" s="70"/>
      <c r="J366" s="71"/>
      <c r="K366" s="71"/>
      <c r="L366" s="48"/>
      <c r="M366" s="47"/>
      <c r="N366" s="69"/>
      <c r="O366" s="69"/>
      <c r="P366" s="69"/>
      <c r="Q366" s="69"/>
      <c r="R366" s="69"/>
      <c r="S366" s="47"/>
    </row>
    <row r="367" spans="2:19" ht="15" thickBot="1" x14ac:dyDescent="0.35">
      <c r="B367" s="47" t="s">
        <v>16</v>
      </c>
      <c r="C367" s="47"/>
      <c r="D367" s="47"/>
      <c r="E367" s="47"/>
      <c r="F367" s="47"/>
      <c r="G367" s="47"/>
      <c r="H367" s="139"/>
      <c r="I367" s="72"/>
      <c r="J367" s="73"/>
      <c r="K367" s="73"/>
      <c r="L367" s="48" t="s">
        <v>5</v>
      </c>
      <c r="M367" s="47" t="s">
        <v>17</v>
      </c>
      <c r="N367" s="69"/>
      <c r="O367" s="69"/>
      <c r="P367" s="69"/>
      <c r="Q367" s="69"/>
      <c r="R367" s="69"/>
      <c r="S367" s="47"/>
    </row>
    <row r="368" spans="2:19" ht="16.8" thickBot="1" x14ac:dyDescent="0.45">
      <c r="B368" s="47" t="str">
        <f>IF(H367="Erdgas","Arbeitspreis pro kWh Erdgas in EUR",IF(H367="Strom","Arbeitspreis pro kWh Strom in EUR",IF(H367="Wärme/Kälte","Arbeitspreis pro kWh Wärme-/Kälteverbrauch in EUR","Bitte Energieart auswählen!")))</f>
        <v>Bitte Energieart auswählen!</v>
      </c>
      <c r="C368" s="47"/>
      <c r="D368" s="47"/>
      <c r="E368" s="47"/>
      <c r="F368" s="47"/>
      <c r="G368" s="74">
        <f>IFERROR(SUMPRODUCT(I368:K368,I369:K369),"")</f>
        <v>0</v>
      </c>
      <c r="H368" s="47"/>
      <c r="I368" s="118"/>
      <c r="J368" s="118"/>
      <c r="K368" s="118"/>
      <c r="L368" s="48" t="s">
        <v>5</v>
      </c>
      <c r="M368" s="47" t="str">
        <f>IF(H367="Erdgas","Erdgaskosten exkl. Steuern, Abgaben, Netzentgelte, etc.",IF(H367="Strom","Stromkosten exkl. Steuern, Abgaben, Netzentgelte, etc.",IF(H367="Wärme/Kälte","Wärme-/Kältekosten exkl. Steuern, Abgaben, Netzentgelte, etc.", "Bitte Energieart auswählen!")))</f>
        <v>Bitte Energieart auswählen!</v>
      </c>
      <c r="N368" s="47"/>
      <c r="O368" s="47"/>
      <c r="P368" s="75"/>
      <c r="Q368" s="61"/>
      <c r="R368" s="62"/>
      <c r="S368" s="47"/>
    </row>
    <row r="369" spans="2:19" ht="15" thickBot="1" x14ac:dyDescent="0.35">
      <c r="B369" s="47" t="str">
        <f>IF(AND(H367="Erdgas",H366="Nein"),"Aliquoter Erdgasverbrauch in kWh von 1. Oktober 2022 bis 31. Dezember 2022",IF(H367="Erdgas","Erdgasverbrauch in kWh von 1. Oktober 2022 bis 31. Dezember 2022",IF(AND(H367="Strom",H366="Nein"),"Aliquoter Stromverbrauch in kWh von 1. Oktober 2022 bis 31. Dezember 2022",IF(H367="Strom","Stromverbrauch in kWh von 1. Oktober 2022 bis 31. Dezember 2022",IF(AND(H367="Wärme/Kälte",H366="Nein"),"Aliquoter Wärme-/Kälteverbrauch in kWh von 1. Oktober 2022 bis 31. Dezember 2022",IF(H367="Wärme/Kälte","Wärme-/Kälteverbrauch in kWh von 1. Oktober 2022 bis 31. Dezember 2022","Bitte Energieart auswählen!"))))))</f>
        <v>Bitte Energieart auswählen!</v>
      </c>
      <c r="C369" s="47"/>
      <c r="D369" s="47"/>
      <c r="E369" s="47"/>
      <c r="F369" s="47"/>
      <c r="G369" s="47"/>
      <c r="H369" s="59">
        <f>SUM(I369:K369)</f>
        <v>0</v>
      </c>
      <c r="I369" s="119" t="str">
        <f>IFERROR(IF(H366="Nein",VLOOKUP(H365,'1 - Strom Erdgas Wärme 2021'!H:AA,20,FALSE)/12,""),"")</f>
        <v/>
      </c>
      <c r="J369" s="119" t="str">
        <f>IFERROR(IF(H366="Nein",VLOOKUP(H365,'1 - Strom Erdgas Wärme 2021'!H:AB,20,FALSE)/12,""),"")</f>
        <v/>
      </c>
      <c r="K369" s="119" t="str">
        <f>IFERROR(IF(H366="Nein",VLOOKUP(H365,'1 - Strom Erdgas Wärme 2021'!H:AC,20,FALSE)/12,""),"")</f>
        <v/>
      </c>
      <c r="L369" s="48" t="s">
        <v>5</v>
      </c>
      <c r="M369" s="76" t="str">
        <f>IFERROR(IF(H366="Nein","Vorbefüllte Verbrauchswerte wurden aliquot (d.h. 1/12) aus dem Jahr 2021 übernommen.","Bitte ergänzen Sie die monatlichen Verbrauchswerte gem. Lastprofilzähler"),"")</f>
        <v>Bitte ergänzen Sie die monatlichen Verbrauchswerte gem. Lastprofilzähler</v>
      </c>
      <c r="N369" s="77"/>
      <c r="O369" s="77"/>
      <c r="P369" s="77"/>
      <c r="Q369" s="77"/>
      <c r="R369" s="77"/>
      <c r="S369" s="77"/>
    </row>
    <row r="370" spans="2:19" x14ac:dyDescent="0.3">
      <c r="B370" s="47" t="str">
        <f>IF(H367="Wärme/Kälte","Energiemix: Anteil in % der aus Strom oder Erdgas erzeugten Wärme/Kälte","")</f>
        <v/>
      </c>
      <c r="C370" s="46"/>
      <c r="D370" s="46"/>
      <c r="E370" s="46"/>
      <c r="F370" s="74">
        <f>IFERROR(SUMPRODUCT(I370:K370,I369:K369),"")</f>
        <v>0</v>
      </c>
      <c r="G370" s="74"/>
      <c r="H370" s="46"/>
      <c r="I370" s="120"/>
      <c r="J370" s="121"/>
      <c r="K370" s="121"/>
      <c r="L370" s="48" t="str">
        <f>IF(H367="Wärme/Kälte","i","")</f>
        <v/>
      </c>
      <c r="M370" s="47" t="str">
        <f>IF(H367="Wärme/Kälte","Bitte geben Sie den Anteil in % (von 0 bis 100, ohne Prozentzeichen) der  direkt aus Strom oder Erdgas erzeugten Wärme/Kälte.","")</f>
        <v/>
      </c>
      <c r="N370" s="46"/>
      <c r="O370" s="46"/>
      <c r="P370" s="46"/>
      <c r="Q370" s="46"/>
      <c r="R370" s="46"/>
      <c r="S370" s="46"/>
    </row>
    <row r="371" spans="2:19" x14ac:dyDescent="0.3">
      <c r="B371" s="46"/>
      <c r="C371" s="46"/>
      <c r="D371" s="46"/>
      <c r="E371" s="46"/>
      <c r="F371" s="46"/>
      <c r="G371" s="46"/>
      <c r="H371" s="46"/>
      <c r="I371" s="98"/>
      <c r="J371" s="46"/>
      <c r="K371" s="46"/>
      <c r="L371" s="48"/>
      <c r="M371" s="47"/>
      <c r="N371" s="46"/>
      <c r="O371" s="46"/>
      <c r="P371" s="46"/>
      <c r="Q371" s="46"/>
      <c r="R371" s="46"/>
      <c r="S371" s="46"/>
    </row>
    <row r="372" spans="2:19" ht="18" thickBot="1" x14ac:dyDescent="0.5">
      <c r="B372" s="56" t="s">
        <v>10</v>
      </c>
      <c r="C372" s="47"/>
      <c r="D372" s="47"/>
      <c r="E372" s="47"/>
      <c r="F372" s="47"/>
      <c r="G372" s="47"/>
      <c r="H372" s="47"/>
      <c r="I372" s="68">
        <v>44835</v>
      </c>
      <c r="J372" s="68">
        <v>44866</v>
      </c>
      <c r="K372" s="68">
        <v>44896</v>
      </c>
      <c r="L372" s="47"/>
      <c r="M372" s="69"/>
      <c r="N372" s="69"/>
      <c r="O372" s="69"/>
      <c r="P372" s="69"/>
      <c r="Q372" s="69"/>
      <c r="R372" s="69"/>
      <c r="S372" s="47"/>
    </row>
    <row r="373" spans="2:19" ht="15" thickBot="1" x14ac:dyDescent="0.35">
      <c r="B373" s="47" t="s">
        <v>28</v>
      </c>
      <c r="C373" s="47"/>
      <c r="D373" s="47"/>
      <c r="E373" s="47"/>
      <c r="F373" s="47"/>
      <c r="G373" s="47"/>
      <c r="H373" s="117"/>
      <c r="I373" s="70"/>
      <c r="J373" s="71"/>
      <c r="K373" s="71"/>
      <c r="L373" s="48" t="s">
        <v>5</v>
      </c>
      <c r="M373" s="47" t="s">
        <v>29</v>
      </c>
      <c r="N373" s="69"/>
      <c r="O373" s="69"/>
      <c r="P373" s="69"/>
      <c r="Q373" s="69"/>
      <c r="R373" s="69"/>
      <c r="S373" s="47"/>
    </row>
    <row r="374" spans="2:19" ht="15" thickBot="1" x14ac:dyDescent="0.35">
      <c r="B374" s="47" t="s">
        <v>13</v>
      </c>
      <c r="C374" s="47"/>
      <c r="D374" s="47"/>
      <c r="E374" s="47"/>
      <c r="F374" s="47"/>
      <c r="G374" s="47"/>
      <c r="H374" s="138">
        <f>IFERROR(VLOOKUP(H373,'1 - Strom Erdgas Wärme 2021'!H:AA,17,FALSE),"")</f>
        <v>0</v>
      </c>
      <c r="I374" s="70"/>
      <c r="J374" s="71"/>
      <c r="K374" s="71"/>
      <c r="L374" s="48"/>
      <c r="M374" s="47"/>
      <c r="N374" s="69"/>
      <c r="O374" s="69"/>
      <c r="P374" s="69"/>
      <c r="Q374" s="69"/>
      <c r="R374" s="69"/>
      <c r="S374" s="47"/>
    </row>
    <row r="375" spans="2:19" ht="15" thickBot="1" x14ac:dyDescent="0.35">
      <c r="B375" s="47" t="s">
        <v>16</v>
      </c>
      <c r="C375" s="47"/>
      <c r="D375" s="47"/>
      <c r="E375" s="47"/>
      <c r="F375" s="47"/>
      <c r="G375" s="47"/>
      <c r="H375" s="139"/>
      <c r="I375" s="72"/>
      <c r="J375" s="73"/>
      <c r="K375" s="73"/>
      <c r="L375" s="48" t="s">
        <v>5</v>
      </c>
      <c r="M375" s="47" t="s">
        <v>17</v>
      </c>
      <c r="N375" s="69"/>
      <c r="O375" s="69"/>
      <c r="P375" s="69"/>
      <c r="Q375" s="69"/>
      <c r="R375" s="69"/>
      <c r="S375" s="47"/>
    </row>
    <row r="376" spans="2:19" ht="16.8" thickBot="1" x14ac:dyDescent="0.45">
      <c r="B376" s="47" t="str">
        <f>IF(H375="Erdgas","Arbeitspreis pro kWh Erdgas in EUR",IF(H375="Strom","Arbeitspreis pro kWh Strom in EUR",IF(H375="Wärme/Kälte","Arbeitspreis pro kWh Wärme-/Kälteverbrauch in EUR","Bitte Energieart auswählen!")))</f>
        <v>Bitte Energieart auswählen!</v>
      </c>
      <c r="C376" s="47"/>
      <c r="D376" s="47"/>
      <c r="E376" s="47"/>
      <c r="F376" s="47"/>
      <c r="G376" s="74">
        <f>IFERROR(SUMPRODUCT(I376:K376,I377:K377),"")</f>
        <v>0</v>
      </c>
      <c r="H376" s="47"/>
      <c r="I376" s="118"/>
      <c r="J376" s="118"/>
      <c r="K376" s="118"/>
      <c r="L376" s="48" t="s">
        <v>5</v>
      </c>
      <c r="M376" s="47" t="str">
        <f>IF(H375="Erdgas","Erdgaskosten exkl. Steuern, Abgaben, Netzentgelte, etc.",IF(H375="Strom","Stromkosten exkl. Steuern, Abgaben, Netzentgelte, etc.",IF(H375="Wärme/Kälte","Wärme-/Kältekosten exkl. Steuern, Abgaben, Netzentgelte, etc.", "Bitte Energieart auswählen!")))</f>
        <v>Bitte Energieart auswählen!</v>
      </c>
      <c r="N376" s="47"/>
      <c r="O376" s="47"/>
      <c r="P376" s="75"/>
      <c r="Q376" s="61"/>
      <c r="R376" s="62"/>
      <c r="S376" s="47"/>
    </row>
    <row r="377" spans="2:19" ht="15" thickBot="1" x14ac:dyDescent="0.35">
      <c r="B377" s="47" t="str">
        <f>IF(AND(H375="Erdgas",H374="Nein"),"Aliquoter Erdgasverbrauch in kWh von 1. Oktober 2022 bis 31. Dezember 2022",IF(H375="Erdgas","Erdgasverbrauch in kWh von 1. Oktober 2022 bis 31. Dezember 2022",IF(AND(H375="Strom",H374="Nein"),"Aliquoter Stromverbrauch in kWh von 1. Oktober 2022 bis 31. Dezember 2022",IF(H375="Strom","Stromverbrauch in kWh von 1. Oktober 2022 bis 31. Dezember 2022",IF(AND(H375="Wärme/Kälte",H374="Nein"),"Aliquoter Wärme-/Kälteverbrauch in kWh von 1. Oktober 2022 bis 31. Dezember 2022",IF(H375="Wärme/Kälte","Wärme-/Kälteverbrauch in kWh von 1. Oktober 2022 bis 31. Dezember 2022","Bitte Energieart auswählen!"))))))</f>
        <v>Bitte Energieart auswählen!</v>
      </c>
      <c r="C377" s="47"/>
      <c r="D377" s="47"/>
      <c r="E377" s="47"/>
      <c r="F377" s="47"/>
      <c r="G377" s="47"/>
      <c r="H377" s="59">
        <f>SUM(I377:K377)</f>
        <v>0</v>
      </c>
      <c r="I377" s="119" t="str">
        <f>IFERROR(IF(H374="Nein",VLOOKUP(H373,'1 - Strom Erdgas Wärme 2021'!H:AA,20,FALSE)/12,""),"")</f>
        <v/>
      </c>
      <c r="J377" s="119" t="str">
        <f>IFERROR(IF(H374="Nein",VLOOKUP(H373,'1 - Strom Erdgas Wärme 2021'!H:AB,20,FALSE)/12,""),"")</f>
        <v/>
      </c>
      <c r="K377" s="119" t="str">
        <f>IFERROR(IF(H374="Nein",VLOOKUP(H373,'1 - Strom Erdgas Wärme 2021'!H:AC,20,FALSE)/12,""),"")</f>
        <v/>
      </c>
      <c r="L377" s="48" t="s">
        <v>5</v>
      </c>
      <c r="M377" s="76" t="str">
        <f>IFERROR(IF(H374="Nein","Vorbefüllte Verbrauchswerte wurden aliquot (d.h. 1/12) aus dem Jahr 2021 übernommen.","Bitte ergänzen Sie die monatlichen Verbrauchswerte gem. Lastprofilzähler"),"")</f>
        <v>Bitte ergänzen Sie die monatlichen Verbrauchswerte gem. Lastprofilzähler</v>
      </c>
      <c r="N377" s="77"/>
      <c r="O377" s="77"/>
      <c r="P377" s="77"/>
      <c r="Q377" s="77"/>
      <c r="R377" s="77"/>
      <c r="S377" s="77"/>
    </row>
    <row r="378" spans="2:19" x14ac:dyDescent="0.3">
      <c r="B378" s="47" t="str">
        <f>IF(H375="Wärme/Kälte","Energiemix: Anteil in % der aus Strom oder Erdgas erzeugten Wärme/Kälte","")</f>
        <v/>
      </c>
      <c r="C378" s="46"/>
      <c r="D378" s="46"/>
      <c r="E378" s="46"/>
      <c r="F378" s="74">
        <f>IFERROR(SUMPRODUCT(I378:K378,I377:K377),"")</f>
        <v>0</v>
      </c>
      <c r="G378" s="74"/>
      <c r="H378" s="46"/>
      <c r="I378" s="120"/>
      <c r="J378" s="121"/>
      <c r="K378" s="121"/>
      <c r="L378" s="48" t="str">
        <f>IF(H375="Wärme/Kälte","i","")</f>
        <v/>
      </c>
      <c r="M378" s="47" t="str">
        <f>IF(H375="Wärme/Kälte","Bitte geben Sie den Anteil in % (von 0 bis 100, ohne Prozentzeichen) der  direkt aus Strom oder Erdgas erzeugten Wärme/Kälte.","")</f>
        <v/>
      </c>
      <c r="N378" s="46"/>
      <c r="O378" s="46"/>
      <c r="P378" s="46"/>
      <c r="Q378" s="46"/>
      <c r="R378" s="46"/>
      <c r="S378" s="46"/>
    </row>
    <row r="379" spans="2:19" x14ac:dyDescent="0.3">
      <c r="B379" s="46"/>
      <c r="C379" s="46"/>
      <c r="D379" s="46"/>
      <c r="E379" s="46"/>
      <c r="F379" s="46"/>
      <c r="G379" s="46"/>
      <c r="H379" s="46"/>
      <c r="I379" s="98"/>
      <c r="J379" s="46"/>
      <c r="K379" s="46"/>
      <c r="L379" s="48"/>
      <c r="M379" s="47"/>
      <c r="N379" s="46"/>
      <c r="O379" s="46"/>
      <c r="P379" s="46"/>
      <c r="Q379" s="46"/>
      <c r="R379" s="46"/>
      <c r="S379" s="46"/>
    </row>
    <row r="380" spans="2:19" ht="18" thickBot="1" x14ac:dyDescent="0.5">
      <c r="B380" s="56" t="s">
        <v>10</v>
      </c>
      <c r="C380" s="47"/>
      <c r="D380" s="47"/>
      <c r="E380" s="47"/>
      <c r="F380" s="47"/>
      <c r="G380" s="47"/>
      <c r="H380" s="47"/>
      <c r="I380" s="68">
        <v>44835</v>
      </c>
      <c r="J380" s="68">
        <v>44866</v>
      </c>
      <c r="K380" s="68">
        <v>44896</v>
      </c>
      <c r="L380" s="47"/>
      <c r="M380" s="69"/>
      <c r="N380" s="69"/>
      <c r="O380" s="69"/>
      <c r="P380" s="69"/>
      <c r="Q380" s="69"/>
      <c r="R380" s="69"/>
      <c r="S380" s="47"/>
    </row>
    <row r="381" spans="2:19" ht="15" thickBot="1" x14ac:dyDescent="0.35">
      <c r="B381" s="47" t="s">
        <v>28</v>
      </c>
      <c r="C381" s="47"/>
      <c r="D381" s="47"/>
      <c r="E381" s="47"/>
      <c r="F381" s="47"/>
      <c r="G381" s="47"/>
      <c r="H381" s="117"/>
      <c r="I381" s="70"/>
      <c r="J381" s="71"/>
      <c r="K381" s="71"/>
      <c r="L381" s="48" t="s">
        <v>5</v>
      </c>
      <c r="M381" s="47" t="s">
        <v>29</v>
      </c>
      <c r="N381" s="69"/>
      <c r="O381" s="69"/>
      <c r="P381" s="69"/>
      <c r="Q381" s="69"/>
      <c r="R381" s="69"/>
      <c r="S381" s="47"/>
    </row>
    <row r="382" spans="2:19" ht="15" thickBot="1" x14ac:dyDescent="0.35">
      <c r="B382" s="47" t="s">
        <v>13</v>
      </c>
      <c r="C382" s="47"/>
      <c r="D382" s="47"/>
      <c r="E382" s="47"/>
      <c r="F382" s="47"/>
      <c r="G382" s="47"/>
      <c r="H382" s="138">
        <f>IFERROR(VLOOKUP(H381,'1 - Strom Erdgas Wärme 2021'!H:AA,17,FALSE),"")</f>
        <v>0</v>
      </c>
      <c r="I382" s="70"/>
      <c r="J382" s="71"/>
      <c r="K382" s="71"/>
      <c r="L382" s="48"/>
      <c r="M382" s="47"/>
      <c r="N382" s="69"/>
      <c r="O382" s="69"/>
      <c r="P382" s="69"/>
      <c r="Q382" s="69"/>
      <c r="R382" s="69"/>
      <c r="S382" s="47"/>
    </row>
    <row r="383" spans="2:19" ht="15" thickBot="1" x14ac:dyDescent="0.35">
      <c r="B383" s="47" t="s">
        <v>16</v>
      </c>
      <c r="C383" s="47"/>
      <c r="D383" s="47"/>
      <c r="E383" s="47"/>
      <c r="F383" s="47"/>
      <c r="G383" s="47"/>
      <c r="H383" s="139"/>
      <c r="I383" s="72"/>
      <c r="J383" s="73"/>
      <c r="K383" s="73"/>
      <c r="L383" s="48" t="s">
        <v>5</v>
      </c>
      <c r="M383" s="47" t="s">
        <v>17</v>
      </c>
      <c r="N383" s="69"/>
      <c r="O383" s="69"/>
      <c r="P383" s="69"/>
      <c r="Q383" s="69"/>
      <c r="R383" s="69"/>
      <c r="S383" s="47"/>
    </row>
    <row r="384" spans="2:19" ht="16.8" thickBot="1" x14ac:dyDescent="0.45">
      <c r="B384" s="47" t="str">
        <f>IF(H383="Erdgas","Arbeitspreis pro kWh Erdgas in EUR",IF(H383="Strom","Arbeitspreis pro kWh Strom in EUR",IF(H383="Wärme/Kälte","Arbeitspreis pro kWh Wärme-/Kälteverbrauch in EUR","Bitte Energieart auswählen!")))</f>
        <v>Bitte Energieart auswählen!</v>
      </c>
      <c r="C384" s="47"/>
      <c r="D384" s="47"/>
      <c r="E384" s="47"/>
      <c r="F384" s="47"/>
      <c r="G384" s="74">
        <f>IFERROR(SUMPRODUCT(I384:K384,I385:K385),"")</f>
        <v>0</v>
      </c>
      <c r="H384" s="47"/>
      <c r="I384" s="118"/>
      <c r="J384" s="118"/>
      <c r="K384" s="118"/>
      <c r="L384" s="48" t="s">
        <v>5</v>
      </c>
      <c r="M384" s="47" t="str">
        <f>IF(H383="Erdgas","Erdgaskosten exkl. Steuern, Abgaben, Netzentgelte, etc.",IF(H383="Strom","Stromkosten exkl. Steuern, Abgaben, Netzentgelte, etc.",IF(H383="Wärme/Kälte","Wärme-/Kältekosten exkl. Steuern, Abgaben, Netzentgelte, etc.", "Bitte Energieart auswählen!")))</f>
        <v>Bitte Energieart auswählen!</v>
      </c>
      <c r="N384" s="47"/>
      <c r="O384" s="47"/>
      <c r="P384" s="75"/>
      <c r="Q384" s="61"/>
      <c r="R384" s="62"/>
      <c r="S384" s="47"/>
    </row>
    <row r="385" spans="2:19" ht="15" thickBot="1" x14ac:dyDescent="0.35">
      <c r="B385" s="47" t="str">
        <f>IF(AND(H383="Erdgas",H382="Nein"),"Aliquoter Erdgasverbrauch in kWh von 1. Oktober 2022 bis 31. Dezember 2022",IF(H383="Erdgas","Erdgasverbrauch in kWh von 1. Oktober 2022 bis 31. Dezember 2022",IF(AND(H383="Strom",H382="Nein"),"Aliquoter Stromverbrauch in kWh von 1. Oktober 2022 bis 31. Dezember 2022",IF(H383="Strom","Stromverbrauch in kWh von 1. Oktober 2022 bis 31. Dezember 2022",IF(AND(H383="Wärme/Kälte",H382="Nein"),"Aliquoter Wärme-/Kälteverbrauch in kWh von 1. Oktober 2022 bis 31. Dezember 2022",IF(H383="Wärme/Kälte","Wärme-/Kälteverbrauch in kWh von 1. Oktober 2022 bis 31. Dezember 2022","Bitte Energieart auswählen!"))))))</f>
        <v>Bitte Energieart auswählen!</v>
      </c>
      <c r="C385" s="47"/>
      <c r="D385" s="47"/>
      <c r="E385" s="47"/>
      <c r="F385" s="47"/>
      <c r="G385" s="47"/>
      <c r="H385" s="59">
        <f>SUM(I385:K385)</f>
        <v>0</v>
      </c>
      <c r="I385" s="119" t="str">
        <f>IFERROR(IF(H382="Nein",VLOOKUP(H381,'1 - Strom Erdgas Wärme 2021'!H:AA,20,FALSE)/12,""),"")</f>
        <v/>
      </c>
      <c r="J385" s="119" t="str">
        <f>IFERROR(IF(H382="Nein",VLOOKUP(H381,'1 - Strom Erdgas Wärme 2021'!H:AB,20,FALSE)/12,""),"")</f>
        <v/>
      </c>
      <c r="K385" s="119" t="str">
        <f>IFERROR(IF(H382="Nein",VLOOKUP(H381,'1 - Strom Erdgas Wärme 2021'!H:AC,20,FALSE)/12,""),"")</f>
        <v/>
      </c>
      <c r="L385" s="48" t="s">
        <v>5</v>
      </c>
      <c r="M385" s="76" t="str">
        <f>IFERROR(IF(H382="Nein","Vorbefüllte Verbrauchswerte wurden aliquot (d.h. 1/12) aus dem Jahr 2021 übernommen.","Bitte ergänzen Sie die monatlichen Verbrauchswerte gem. Lastprofilzähler"),"")</f>
        <v>Bitte ergänzen Sie die monatlichen Verbrauchswerte gem. Lastprofilzähler</v>
      </c>
      <c r="N385" s="77"/>
      <c r="O385" s="77"/>
      <c r="P385" s="77"/>
      <c r="Q385" s="77"/>
      <c r="R385" s="77"/>
      <c r="S385" s="77"/>
    </row>
    <row r="386" spans="2:19" x14ac:dyDescent="0.3">
      <c r="B386" s="47" t="str">
        <f>IF(H383="Wärme/Kälte","Energiemix: Anteil in % der aus Strom oder Erdgas erzeugten Wärme/Kälte","")</f>
        <v/>
      </c>
      <c r="C386" s="46"/>
      <c r="D386" s="46"/>
      <c r="E386" s="46"/>
      <c r="F386" s="74">
        <f>IFERROR(SUMPRODUCT(I386:K386,I385:K385),"")</f>
        <v>0</v>
      </c>
      <c r="G386" s="74"/>
      <c r="H386" s="46"/>
      <c r="I386" s="120"/>
      <c r="J386" s="121"/>
      <c r="K386" s="121"/>
      <c r="L386" s="48" t="str">
        <f>IF(H383="Wärme/Kälte","i","")</f>
        <v/>
      </c>
      <c r="M386" s="47" t="str">
        <f>IF(H383="Wärme/Kälte","Bitte geben Sie den Anteil in % (von 0 bis 100, ohne Prozentzeichen) der  direkt aus Strom oder Erdgas erzeugten Wärme/Kälte.","")</f>
        <v/>
      </c>
      <c r="N386" s="46"/>
      <c r="O386" s="46"/>
      <c r="P386" s="46"/>
      <c r="Q386" s="46"/>
      <c r="R386" s="46"/>
      <c r="S386" s="46"/>
    </row>
    <row r="387" spans="2:19" x14ac:dyDescent="0.3">
      <c r="B387" s="46"/>
      <c r="C387" s="46"/>
      <c r="D387" s="46"/>
      <c r="E387" s="46"/>
      <c r="F387" s="46"/>
      <c r="G387" s="46"/>
      <c r="H387" s="46"/>
      <c r="I387" s="98"/>
      <c r="J387" s="46"/>
      <c r="K387" s="46"/>
      <c r="L387" s="48"/>
      <c r="M387" s="47"/>
      <c r="N387" s="46"/>
      <c r="O387" s="46"/>
      <c r="P387" s="46"/>
      <c r="Q387" s="46"/>
      <c r="R387" s="46"/>
      <c r="S387" s="46"/>
    </row>
    <row r="388" spans="2:19" ht="18" thickBot="1" x14ac:dyDescent="0.5">
      <c r="B388" s="56" t="s">
        <v>10</v>
      </c>
      <c r="C388" s="47"/>
      <c r="D388" s="47"/>
      <c r="E388" s="47"/>
      <c r="F388" s="47"/>
      <c r="G388" s="47"/>
      <c r="H388" s="47"/>
      <c r="I388" s="68">
        <v>44835</v>
      </c>
      <c r="J388" s="68">
        <v>44866</v>
      </c>
      <c r="K388" s="68">
        <v>44896</v>
      </c>
      <c r="L388" s="47"/>
      <c r="M388" s="69"/>
      <c r="N388" s="69"/>
      <c r="O388" s="69"/>
      <c r="P388" s="69"/>
      <c r="Q388" s="69"/>
      <c r="R388" s="69"/>
      <c r="S388" s="47"/>
    </row>
    <row r="389" spans="2:19" ht="15" thickBot="1" x14ac:dyDescent="0.35">
      <c r="B389" s="47" t="s">
        <v>28</v>
      </c>
      <c r="C389" s="47"/>
      <c r="D389" s="47"/>
      <c r="E389" s="47"/>
      <c r="F389" s="47"/>
      <c r="G389" s="47"/>
      <c r="H389" s="117"/>
      <c r="I389" s="70"/>
      <c r="J389" s="71"/>
      <c r="K389" s="71"/>
      <c r="L389" s="48" t="s">
        <v>5</v>
      </c>
      <c r="M389" s="47" t="s">
        <v>29</v>
      </c>
      <c r="N389" s="69"/>
      <c r="O389" s="69"/>
      <c r="P389" s="69"/>
      <c r="Q389" s="69"/>
      <c r="R389" s="69"/>
      <c r="S389" s="47"/>
    </row>
    <row r="390" spans="2:19" ht="15" thickBot="1" x14ac:dyDescent="0.35">
      <c r="B390" s="47" t="s">
        <v>13</v>
      </c>
      <c r="C390" s="47"/>
      <c r="D390" s="47"/>
      <c r="E390" s="47"/>
      <c r="F390" s="47"/>
      <c r="G390" s="47"/>
      <c r="H390" s="138">
        <f>IFERROR(VLOOKUP(H389,'1 - Strom Erdgas Wärme 2021'!H:AA,17,FALSE),"")</f>
        <v>0</v>
      </c>
      <c r="I390" s="70"/>
      <c r="J390" s="71"/>
      <c r="K390" s="71"/>
      <c r="L390" s="48"/>
      <c r="M390" s="47"/>
      <c r="N390" s="69"/>
      <c r="O390" s="69"/>
      <c r="P390" s="69"/>
      <c r="Q390" s="69"/>
      <c r="R390" s="69"/>
      <c r="S390" s="47"/>
    </row>
    <row r="391" spans="2:19" ht="15" thickBot="1" x14ac:dyDescent="0.35">
      <c r="B391" s="47" t="s">
        <v>16</v>
      </c>
      <c r="C391" s="47"/>
      <c r="D391" s="47"/>
      <c r="E391" s="47"/>
      <c r="F391" s="47"/>
      <c r="G391" s="47"/>
      <c r="H391" s="139"/>
      <c r="I391" s="72"/>
      <c r="J391" s="73"/>
      <c r="K391" s="73"/>
      <c r="L391" s="48" t="s">
        <v>5</v>
      </c>
      <c r="M391" s="47" t="s">
        <v>17</v>
      </c>
      <c r="N391" s="69"/>
      <c r="O391" s="69"/>
      <c r="P391" s="69"/>
      <c r="Q391" s="69"/>
      <c r="R391" s="69"/>
      <c r="S391" s="47"/>
    </row>
    <row r="392" spans="2:19" ht="16.8" thickBot="1" x14ac:dyDescent="0.45">
      <c r="B392" s="47" t="str">
        <f>IF(H391="Erdgas","Arbeitspreis pro kWh Erdgas in EUR",IF(H391="Strom","Arbeitspreis pro kWh Strom in EUR",IF(H391="Wärme/Kälte","Arbeitspreis pro kWh Wärme-/Kälteverbrauch in EUR","Bitte Energieart auswählen!")))</f>
        <v>Bitte Energieart auswählen!</v>
      </c>
      <c r="C392" s="47"/>
      <c r="D392" s="47"/>
      <c r="E392" s="47"/>
      <c r="F392" s="47"/>
      <c r="G392" s="74">
        <f>IFERROR(SUMPRODUCT(I392:K392,I393:K393),"")</f>
        <v>0</v>
      </c>
      <c r="H392" s="47"/>
      <c r="I392" s="118"/>
      <c r="J392" s="118"/>
      <c r="K392" s="118"/>
      <c r="L392" s="48" t="s">
        <v>5</v>
      </c>
      <c r="M392" s="47" t="str">
        <f>IF(H391="Erdgas","Erdgaskosten exkl. Steuern, Abgaben, Netzentgelte, etc.",IF(H391="Strom","Stromkosten exkl. Steuern, Abgaben, Netzentgelte, etc.",IF(H391="Wärme/Kälte","Wärme-/Kältekosten exkl. Steuern, Abgaben, Netzentgelte, etc.", "Bitte Energieart auswählen!")))</f>
        <v>Bitte Energieart auswählen!</v>
      </c>
      <c r="N392" s="47"/>
      <c r="O392" s="47"/>
      <c r="P392" s="75"/>
      <c r="Q392" s="61"/>
      <c r="R392" s="62"/>
      <c r="S392" s="47"/>
    </row>
    <row r="393" spans="2:19" ht="15" thickBot="1" x14ac:dyDescent="0.35">
      <c r="B393" s="47" t="str">
        <f>IF(AND(H391="Erdgas",H390="Nein"),"Aliquoter Erdgasverbrauch in kWh von 1. Oktober 2022 bis 31. Dezember 2022",IF(H391="Erdgas","Erdgasverbrauch in kWh von 1. Oktober 2022 bis 31. Dezember 2022",IF(AND(H391="Strom",H390="Nein"),"Aliquoter Stromverbrauch in kWh von 1. Oktober 2022 bis 31. Dezember 2022",IF(H391="Strom","Stromverbrauch in kWh von 1. Oktober 2022 bis 31. Dezember 2022",IF(AND(H391="Wärme/Kälte",H390="Nein"),"Aliquoter Wärme-/Kälteverbrauch in kWh von 1. Oktober 2022 bis 31. Dezember 2022",IF(H391="Wärme/Kälte","Wärme-/Kälteverbrauch in kWh von 1. Oktober 2022 bis 31. Dezember 2022","Bitte Energieart auswählen!"))))))</f>
        <v>Bitte Energieart auswählen!</v>
      </c>
      <c r="C393" s="47"/>
      <c r="D393" s="47"/>
      <c r="E393" s="47"/>
      <c r="F393" s="47"/>
      <c r="G393" s="47"/>
      <c r="H393" s="59">
        <f>SUM(I393:K393)</f>
        <v>0</v>
      </c>
      <c r="I393" s="119" t="str">
        <f>IFERROR(IF(H390="Nein",VLOOKUP(H389,'1 - Strom Erdgas Wärme 2021'!H:AA,20,FALSE)/12,""),"")</f>
        <v/>
      </c>
      <c r="J393" s="119" t="str">
        <f>IFERROR(IF(H390="Nein",VLOOKUP(H389,'1 - Strom Erdgas Wärme 2021'!H:AB,20,FALSE)/12,""),"")</f>
        <v/>
      </c>
      <c r="K393" s="119" t="str">
        <f>IFERROR(IF(H390="Nein",VLOOKUP(H389,'1 - Strom Erdgas Wärme 2021'!H:AC,20,FALSE)/12,""),"")</f>
        <v/>
      </c>
      <c r="L393" s="48" t="s">
        <v>5</v>
      </c>
      <c r="M393" s="76" t="str">
        <f>IFERROR(IF(H390="Nein","Vorbefüllte Verbrauchswerte wurden aliquot (d.h. 1/12) aus dem Jahr 2021 übernommen.","Bitte ergänzen Sie die monatlichen Verbrauchswerte gem. Lastprofilzähler"),"")</f>
        <v>Bitte ergänzen Sie die monatlichen Verbrauchswerte gem. Lastprofilzähler</v>
      </c>
      <c r="N393" s="77"/>
      <c r="O393" s="77"/>
      <c r="P393" s="77"/>
      <c r="Q393" s="77"/>
      <c r="R393" s="77"/>
      <c r="S393" s="77"/>
    </row>
    <row r="394" spans="2:19" x14ac:dyDescent="0.3">
      <c r="B394" s="47" t="str">
        <f>IF(H391="Wärme/Kälte","Energiemix: Anteil in % der aus Strom oder Erdgas erzeugten Wärme/Kälte","")</f>
        <v/>
      </c>
      <c r="C394" s="46"/>
      <c r="D394" s="46"/>
      <c r="E394" s="46"/>
      <c r="F394" s="74">
        <f>IFERROR(SUMPRODUCT(I394:K394,I393:K393),"")</f>
        <v>0</v>
      </c>
      <c r="G394" s="74"/>
      <c r="H394" s="46"/>
      <c r="I394" s="120"/>
      <c r="J394" s="121"/>
      <c r="K394" s="121"/>
      <c r="L394" s="48" t="str">
        <f>IF(H391="Wärme/Kälte","i","")</f>
        <v/>
      </c>
      <c r="M394" s="47" t="str">
        <f>IF(H391="Wärme/Kälte","Bitte geben Sie den Anteil in % (von 0 bis 100, ohne Prozentzeichen) der  direkt aus Strom oder Erdgas erzeugten Wärme/Kälte.","")</f>
        <v/>
      </c>
      <c r="N394" s="46"/>
      <c r="O394" s="46"/>
      <c r="P394" s="46"/>
      <c r="Q394" s="46"/>
      <c r="R394" s="46"/>
      <c r="S394" s="46"/>
    </row>
    <row r="395" spans="2:19" x14ac:dyDescent="0.3">
      <c r="B395" s="46"/>
      <c r="C395" s="46"/>
      <c r="D395" s="46"/>
      <c r="E395" s="46"/>
      <c r="F395" s="46"/>
      <c r="G395" s="46"/>
      <c r="H395" s="46"/>
      <c r="I395" s="98"/>
      <c r="J395" s="46"/>
      <c r="K395" s="46"/>
      <c r="L395" s="48"/>
      <c r="M395" s="47"/>
      <c r="N395" s="46"/>
      <c r="O395" s="46"/>
      <c r="P395" s="46"/>
      <c r="Q395" s="46"/>
      <c r="R395" s="46"/>
      <c r="S395" s="46"/>
    </row>
    <row r="396" spans="2:19" ht="18" thickBot="1" x14ac:dyDescent="0.5">
      <c r="B396" s="56" t="s">
        <v>10</v>
      </c>
      <c r="C396" s="47"/>
      <c r="D396" s="47"/>
      <c r="E396" s="47"/>
      <c r="F396" s="47"/>
      <c r="G396" s="47"/>
      <c r="H396" s="47"/>
      <c r="I396" s="68">
        <v>44835</v>
      </c>
      <c r="J396" s="68">
        <v>44866</v>
      </c>
      <c r="K396" s="68">
        <v>44896</v>
      </c>
      <c r="L396" s="47"/>
      <c r="M396" s="69"/>
      <c r="N396" s="69"/>
      <c r="O396" s="69"/>
      <c r="P396" s="69"/>
      <c r="Q396" s="69"/>
      <c r="R396" s="69"/>
      <c r="S396" s="47"/>
    </row>
    <row r="397" spans="2:19" ht="15" thickBot="1" x14ac:dyDescent="0.35">
      <c r="B397" s="47" t="s">
        <v>28</v>
      </c>
      <c r="C397" s="47"/>
      <c r="D397" s="47"/>
      <c r="E397" s="47"/>
      <c r="F397" s="47"/>
      <c r="G397" s="47"/>
      <c r="H397" s="117"/>
      <c r="I397" s="70"/>
      <c r="J397" s="71"/>
      <c r="K397" s="71"/>
      <c r="L397" s="48" t="s">
        <v>5</v>
      </c>
      <c r="M397" s="47" t="s">
        <v>29</v>
      </c>
      <c r="N397" s="69"/>
      <c r="O397" s="69"/>
      <c r="P397" s="69"/>
      <c r="Q397" s="69"/>
      <c r="R397" s="69"/>
      <c r="S397" s="47"/>
    </row>
    <row r="398" spans="2:19" ht="15" thickBot="1" x14ac:dyDescent="0.35">
      <c r="B398" s="47" t="s">
        <v>13</v>
      </c>
      <c r="C398" s="47"/>
      <c r="D398" s="47"/>
      <c r="E398" s="47"/>
      <c r="F398" s="47"/>
      <c r="G398" s="47"/>
      <c r="H398" s="138">
        <f>IFERROR(VLOOKUP(H397,'1 - Strom Erdgas Wärme 2021'!H:AA,17,FALSE),"")</f>
        <v>0</v>
      </c>
      <c r="I398" s="70"/>
      <c r="J398" s="71"/>
      <c r="K398" s="71"/>
      <c r="L398" s="48"/>
      <c r="M398" s="47"/>
      <c r="N398" s="69"/>
      <c r="O398" s="69"/>
      <c r="P398" s="69"/>
      <c r="Q398" s="69"/>
      <c r="R398" s="69"/>
      <c r="S398" s="47"/>
    </row>
    <row r="399" spans="2:19" ht="15" thickBot="1" x14ac:dyDescent="0.35">
      <c r="B399" s="47" t="s">
        <v>16</v>
      </c>
      <c r="C399" s="47"/>
      <c r="D399" s="47"/>
      <c r="E399" s="47"/>
      <c r="F399" s="47"/>
      <c r="G399" s="47"/>
      <c r="H399" s="139"/>
      <c r="I399" s="72"/>
      <c r="J399" s="73"/>
      <c r="K399" s="73"/>
      <c r="L399" s="48" t="s">
        <v>5</v>
      </c>
      <c r="M399" s="47" t="s">
        <v>17</v>
      </c>
      <c r="N399" s="69"/>
      <c r="O399" s="69"/>
      <c r="P399" s="69"/>
      <c r="Q399" s="69"/>
      <c r="R399" s="69"/>
      <c r="S399" s="47"/>
    </row>
    <row r="400" spans="2:19" ht="16.8" thickBot="1" x14ac:dyDescent="0.45">
      <c r="B400" s="47" t="str">
        <f>IF(H399="Erdgas","Arbeitspreis pro kWh Erdgas in EUR",IF(H399="Strom","Arbeitspreis pro kWh Strom in EUR",IF(H399="Wärme/Kälte","Arbeitspreis pro kWh Wärme-/Kälteverbrauch in EUR","Bitte Energieart auswählen!")))</f>
        <v>Bitte Energieart auswählen!</v>
      </c>
      <c r="C400" s="47"/>
      <c r="D400" s="47"/>
      <c r="E400" s="47"/>
      <c r="F400" s="47"/>
      <c r="G400" s="74">
        <f>IFERROR(SUMPRODUCT(I400:K400,I401:K401),"")</f>
        <v>0</v>
      </c>
      <c r="H400" s="47"/>
      <c r="I400" s="118"/>
      <c r="J400" s="118"/>
      <c r="K400" s="118"/>
      <c r="L400" s="48" t="s">
        <v>5</v>
      </c>
      <c r="M400" s="47" t="str">
        <f>IF(H399="Erdgas","Erdgaskosten exkl. Steuern, Abgaben, Netzentgelte, etc.",IF(H399="Strom","Stromkosten exkl. Steuern, Abgaben, Netzentgelte, etc.",IF(H399="Wärme/Kälte","Wärme-/Kältekosten exkl. Steuern, Abgaben, Netzentgelte, etc.", "Bitte Energieart auswählen!")))</f>
        <v>Bitte Energieart auswählen!</v>
      </c>
      <c r="N400" s="47"/>
      <c r="O400" s="47"/>
      <c r="P400" s="75"/>
      <c r="Q400" s="61"/>
      <c r="R400" s="62"/>
      <c r="S400" s="47"/>
    </row>
    <row r="401" spans="2:19" ht="15" thickBot="1" x14ac:dyDescent="0.35">
      <c r="B401" s="47" t="str">
        <f>IF(AND(H399="Erdgas",H398="Nein"),"Aliquoter Erdgasverbrauch in kWh von 1. Oktober 2022 bis 31. Dezember 2022",IF(H399="Erdgas","Erdgasverbrauch in kWh von 1. Oktober 2022 bis 31. Dezember 2022",IF(AND(H399="Strom",H398="Nein"),"Aliquoter Stromverbrauch in kWh von 1. Oktober 2022 bis 31. Dezember 2022",IF(H399="Strom","Stromverbrauch in kWh von 1. Oktober 2022 bis 31. Dezember 2022",IF(AND(H399="Wärme/Kälte",H398="Nein"),"Aliquoter Wärme-/Kälteverbrauch in kWh von 1. Oktober 2022 bis 31. Dezember 2022",IF(H399="Wärme/Kälte","Wärme-/Kälteverbrauch in kWh von 1. Oktober 2022 bis 31. Dezember 2022","Bitte Energieart auswählen!"))))))</f>
        <v>Bitte Energieart auswählen!</v>
      </c>
      <c r="C401" s="47"/>
      <c r="D401" s="47"/>
      <c r="E401" s="47"/>
      <c r="F401" s="47"/>
      <c r="G401" s="47"/>
      <c r="H401" s="59">
        <f>SUM(I401:K401)</f>
        <v>0</v>
      </c>
      <c r="I401" s="119" t="str">
        <f>IFERROR(IF(H398="Nein",VLOOKUP(H397,'1 - Strom Erdgas Wärme 2021'!H:AA,20,FALSE)/12,""),"")</f>
        <v/>
      </c>
      <c r="J401" s="119" t="str">
        <f>IFERROR(IF(H398="Nein",VLOOKUP(H397,'1 - Strom Erdgas Wärme 2021'!H:AB,20,FALSE)/12,""),"")</f>
        <v/>
      </c>
      <c r="K401" s="119" t="str">
        <f>IFERROR(IF(H398="Nein",VLOOKUP(H397,'1 - Strom Erdgas Wärme 2021'!H:AC,20,FALSE)/12,""),"")</f>
        <v/>
      </c>
      <c r="L401" s="48" t="s">
        <v>5</v>
      </c>
      <c r="M401" s="76" t="str">
        <f>IFERROR(IF(H398="Nein","Vorbefüllte Verbrauchswerte wurden aliquot (d.h. 1/12) aus dem Jahr 2021 übernommen.","Bitte ergänzen Sie die monatlichen Verbrauchswerte gem. Lastprofilzähler"),"")</f>
        <v>Bitte ergänzen Sie die monatlichen Verbrauchswerte gem. Lastprofilzähler</v>
      </c>
      <c r="N401" s="77"/>
      <c r="O401" s="77"/>
      <c r="P401" s="77"/>
      <c r="Q401" s="77"/>
      <c r="R401" s="77"/>
      <c r="S401" s="77"/>
    </row>
    <row r="402" spans="2:19" x14ac:dyDescent="0.3">
      <c r="B402" s="47" t="str">
        <f>IF(H399="Wärme/Kälte","Energiemix: Anteil in % der aus Strom oder Erdgas erzeugten Wärme/Kälte","")</f>
        <v/>
      </c>
      <c r="C402" s="46"/>
      <c r="D402" s="46"/>
      <c r="E402" s="46"/>
      <c r="F402" s="74">
        <f>IFERROR(SUMPRODUCT(I402:K402,I401:K401),"")</f>
        <v>0</v>
      </c>
      <c r="G402" s="74"/>
      <c r="H402" s="46"/>
      <c r="I402" s="120"/>
      <c r="J402" s="121"/>
      <c r="K402" s="121"/>
      <c r="L402" s="48" t="str">
        <f>IF(H399="Wärme/Kälte","i","")</f>
        <v/>
      </c>
      <c r="M402" s="47" t="str">
        <f>IF(H399="Wärme/Kälte","Bitte geben Sie den Anteil in % (von 0 bis 100, ohne Prozentzeichen) der  direkt aus Strom oder Erdgas erzeugten Wärme/Kälte.","")</f>
        <v/>
      </c>
      <c r="N402" s="46"/>
      <c r="O402" s="46"/>
      <c r="P402" s="46"/>
      <c r="Q402" s="46"/>
      <c r="R402" s="46"/>
      <c r="S402" s="46"/>
    </row>
    <row r="403" spans="2:19" x14ac:dyDescent="0.3">
      <c r="B403" s="46"/>
      <c r="C403" s="46"/>
      <c r="D403" s="46"/>
      <c r="E403" s="46"/>
      <c r="F403" s="46"/>
      <c r="G403" s="46"/>
      <c r="H403" s="46"/>
      <c r="I403" s="98"/>
      <c r="J403" s="46"/>
      <c r="K403" s="46"/>
      <c r="L403" s="48"/>
      <c r="M403" s="47"/>
      <c r="N403" s="46"/>
      <c r="O403" s="46"/>
      <c r="P403" s="46"/>
      <c r="Q403" s="46"/>
      <c r="R403" s="46"/>
      <c r="S403" s="46"/>
    </row>
    <row r="404" spans="2:19" ht="18" thickBot="1" x14ac:dyDescent="0.5">
      <c r="B404" s="56" t="s">
        <v>10</v>
      </c>
      <c r="C404" s="47"/>
      <c r="D404" s="47"/>
      <c r="E404" s="47"/>
      <c r="F404" s="47"/>
      <c r="G404" s="47"/>
      <c r="H404" s="47"/>
      <c r="I404" s="68">
        <v>44835</v>
      </c>
      <c r="J404" s="68">
        <v>44866</v>
      </c>
      <c r="K404" s="68">
        <v>44896</v>
      </c>
      <c r="L404" s="47"/>
      <c r="M404" s="69"/>
      <c r="N404" s="69"/>
      <c r="O404" s="69"/>
      <c r="P404" s="69"/>
      <c r="Q404" s="69"/>
      <c r="R404" s="69"/>
      <c r="S404" s="47"/>
    </row>
    <row r="405" spans="2:19" ht="15" thickBot="1" x14ac:dyDescent="0.35">
      <c r="B405" s="47" t="s">
        <v>28</v>
      </c>
      <c r="C405" s="47"/>
      <c r="D405" s="47"/>
      <c r="E405" s="47"/>
      <c r="F405" s="47"/>
      <c r="G405" s="47"/>
      <c r="H405" s="117"/>
      <c r="I405" s="70"/>
      <c r="J405" s="71"/>
      <c r="K405" s="71"/>
      <c r="L405" s="48" t="s">
        <v>5</v>
      </c>
      <c r="M405" s="47" t="s">
        <v>29</v>
      </c>
      <c r="N405" s="69"/>
      <c r="O405" s="69"/>
      <c r="P405" s="69"/>
      <c r="Q405" s="69"/>
      <c r="R405" s="69"/>
      <c r="S405" s="47"/>
    </row>
    <row r="406" spans="2:19" ht="15" thickBot="1" x14ac:dyDescent="0.35">
      <c r="B406" s="47" t="s">
        <v>13</v>
      </c>
      <c r="C406" s="47"/>
      <c r="D406" s="47"/>
      <c r="E406" s="47"/>
      <c r="F406" s="47"/>
      <c r="G406" s="47"/>
      <c r="H406" s="138">
        <f>IFERROR(VLOOKUP(H405,'1 - Strom Erdgas Wärme 2021'!H:AA,17,FALSE),"")</f>
        <v>0</v>
      </c>
      <c r="I406" s="70"/>
      <c r="J406" s="71"/>
      <c r="K406" s="71"/>
      <c r="L406" s="48"/>
      <c r="M406" s="47"/>
      <c r="N406" s="69"/>
      <c r="O406" s="69"/>
      <c r="P406" s="69"/>
      <c r="Q406" s="69"/>
      <c r="R406" s="69"/>
      <c r="S406" s="47"/>
    </row>
    <row r="407" spans="2:19" ht="15" thickBot="1" x14ac:dyDescent="0.35">
      <c r="B407" s="47" t="s">
        <v>16</v>
      </c>
      <c r="C407" s="47"/>
      <c r="D407" s="47"/>
      <c r="E407" s="47"/>
      <c r="F407" s="47"/>
      <c r="G407" s="47"/>
      <c r="H407" s="139"/>
      <c r="I407" s="72"/>
      <c r="J407" s="73"/>
      <c r="K407" s="73"/>
      <c r="L407" s="48" t="s">
        <v>5</v>
      </c>
      <c r="M407" s="47" t="s">
        <v>17</v>
      </c>
      <c r="N407" s="69"/>
      <c r="O407" s="69"/>
      <c r="P407" s="69"/>
      <c r="Q407" s="69"/>
      <c r="R407" s="69"/>
      <c r="S407" s="47"/>
    </row>
    <row r="408" spans="2:19" ht="16.8" thickBot="1" x14ac:dyDescent="0.45">
      <c r="B408" s="47" t="str">
        <f>IF(H407="Erdgas","Arbeitspreis pro kWh Erdgas in EUR",IF(H407="Strom","Arbeitspreis pro kWh Strom in EUR",IF(H407="Wärme/Kälte","Arbeitspreis pro kWh Wärme-/Kälteverbrauch in EUR","Bitte Energieart auswählen!")))</f>
        <v>Bitte Energieart auswählen!</v>
      </c>
      <c r="C408" s="47"/>
      <c r="D408" s="47"/>
      <c r="E408" s="47"/>
      <c r="F408" s="47"/>
      <c r="G408" s="74">
        <f>IFERROR(SUMPRODUCT(I408:K408,I409:K409),"")</f>
        <v>0</v>
      </c>
      <c r="H408" s="47"/>
      <c r="I408" s="118"/>
      <c r="J408" s="118"/>
      <c r="K408" s="118"/>
      <c r="L408" s="48" t="s">
        <v>5</v>
      </c>
      <c r="M408" s="47" t="str">
        <f>IF(H407="Erdgas","Erdgaskosten exkl. Steuern, Abgaben, Netzentgelte, etc.",IF(H407="Strom","Stromkosten exkl. Steuern, Abgaben, Netzentgelte, etc.",IF(H407="Wärme/Kälte","Wärme-/Kältekosten exkl. Steuern, Abgaben, Netzentgelte, etc.", "Bitte Energieart auswählen!")))</f>
        <v>Bitte Energieart auswählen!</v>
      </c>
      <c r="N408" s="47"/>
      <c r="O408" s="47"/>
      <c r="P408" s="75"/>
      <c r="Q408" s="61"/>
      <c r="R408" s="62"/>
      <c r="S408" s="47"/>
    </row>
    <row r="409" spans="2:19" ht="15" thickBot="1" x14ac:dyDescent="0.35">
      <c r="B409" s="47" t="str">
        <f>IF(AND(H407="Erdgas",H406="Nein"),"Aliquoter Erdgasverbrauch in kWh von 1. Oktober 2022 bis 31. Dezember 2022",IF(H407="Erdgas","Erdgasverbrauch in kWh von 1. Oktober 2022 bis 31. Dezember 2022",IF(AND(H407="Strom",H406="Nein"),"Aliquoter Stromverbrauch in kWh von 1. Oktober 2022 bis 31. Dezember 2022",IF(H407="Strom","Stromverbrauch in kWh von 1. Oktober 2022 bis 31. Dezember 2022",IF(AND(H407="Wärme/Kälte",H406="Nein"),"Aliquoter Wärme-/Kälteverbrauch in kWh von 1. Oktober 2022 bis 31. Dezember 2022",IF(H407="Wärme/Kälte","Wärme-/Kälteverbrauch in kWh von 1. Oktober 2022 bis 31. Dezember 2022","Bitte Energieart auswählen!"))))))</f>
        <v>Bitte Energieart auswählen!</v>
      </c>
      <c r="C409" s="47"/>
      <c r="D409" s="47"/>
      <c r="E409" s="47"/>
      <c r="F409" s="47"/>
      <c r="G409" s="47"/>
      <c r="H409" s="59">
        <f>SUM(I409:K409)</f>
        <v>0</v>
      </c>
      <c r="I409" s="119" t="str">
        <f>IFERROR(IF(H406="Nein",VLOOKUP(H405,'1 - Strom Erdgas Wärme 2021'!H:AA,20,FALSE)/12,""),"")</f>
        <v/>
      </c>
      <c r="J409" s="119" t="str">
        <f>IFERROR(IF(H406="Nein",VLOOKUP(H405,'1 - Strom Erdgas Wärme 2021'!H:AB,20,FALSE)/12,""),"")</f>
        <v/>
      </c>
      <c r="K409" s="119" t="str">
        <f>IFERROR(IF(H406="Nein",VLOOKUP(H405,'1 - Strom Erdgas Wärme 2021'!H:AC,20,FALSE)/12,""),"")</f>
        <v/>
      </c>
      <c r="L409" s="48" t="s">
        <v>5</v>
      </c>
      <c r="M409" s="76" t="str">
        <f>IFERROR(IF(H406="Nein","Vorbefüllte Verbrauchswerte wurden aliquot (d.h. 1/12) aus dem Jahr 2021 übernommen.","Bitte ergänzen Sie die monatlichen Verbrauchswerte gem. Lastprofilzähler"),"")</f>
        <v>Bitte ergänzen Sie die monatlichen Verbrauchswerte gem. Lastprofilzähler</v>
      </c>
      <c r="N409" s="77"/>
      <c r="O409" s="77"/>
      <c r="P409" s="77"/>
      <c r="Q409" s="77"/>
      <c r="R409" s="77"/>
      <c r="S409" s="77"/>
    </row>
    <row r="410" spans="2:19" x14ac:dyDescent="0.3">
      <c r="B410" s="47" t="str">
        <f>IF(H407="Wärme/Kälte","Energiemix: Anteil in % der aus Strom oder Erdgas erzeugten Wärme/Kälte","")</f>
        <v/>
      </c>
      <c r="C410" s="46"/>
      <c r="D410" s="46"/>
      <c r="E410" s="46"/>
      <c r="F410" s="74">
        <f>IFERROR(SUMPRODUCT(I410:K410,I409:K409),"")</f>
        <v>0</v>
      </c>
      <c r="G410" s="74"/>
      <c r="H410" s="46"/>
      <c r="I410" s="120"/>
      <c r="J410" s="121"/>
      <c r="K410" s="121"/>
      <c r="L410" s="48" t="str">
        <f>IF(H407="Wärme/Kälte","i","")</f>
        <v/>
      </c>
      <c r="M410" s="47" t="str">
        <f>IF(H407="Wärme/Kälte","Bitte geben Sie den Anteil in % (von 0 bis 100, ohne Prozentzeichen) der  direkt aus Strom oder Erdgas erzeugten Wärme/Kälte.","")</f>
        <v/>
      </c>
      <c r="N410" s="46"/>
      <c r="O410" s="46"/>
      <c r="P410" s="46"/>
      <c r="Q410" s="46"/>
      <c r="R410" s="46"/>
      <c r="S410" s="46"/>
    </row>
    <row r="411" spans="2:19" x14ac:dyDescent="0.3">
      <c r="B411" s="46"/>
      <c r="C411" s="46"/>
      <c r="D411" s="46"/>
      <c r="E411" s="46"/>
      <c r="F411" s="46"/>
      <c r="G411" s="46"/>
      <c r="H411" s="46"/>
      <c r="I411" s="98"/>
      <c r="J411" s="46"/>
      <c r="K411" s="46"/>
      <c r="L411" s="48"/>
      <c r="M411" s="47"/>
      <c r="N411" s="46"/>
      <c r="O411" s="46"/>
      <c r="P411" s="46"/>
      <c r="Q411" s="46"/>
      <c r="R411" s="46"/>
      <c r="S411" s="46"/>
    </row>
    <row r="412" spans="2:19" ht="18" thickBot="1" x14ac:dyDescent="0.5">
      <c r="B412" s="56" t="s">
        <v>10</v>
      </c>
      <c r="C412" s="47"/>
      <c r="D412" s="47"/>
      <c r="E412" s="47"/>
      <c r="F412" s="47"/>
      <c r="G412" s="47"/>
      <c r="H412" s="47"/>
      <c r="I412" s="68">
        <v>44835</v>
      </c>
      <c r="J412" s="68">
        <v>44866</v>
      </c>
      <c r="K412" s="68">
        <v>44896</v>
      </c>
      <c r="L412" s="47"/>
      <c r="M412" s="69"/>
      <c r="N412" s="69"/>
      <c r="O412" s="69"/>
      <c r="P412" s="69"/>
      <c r="Q412" s="69"/>
      <c r="R412" s="69"/>
      <c r="S412" s="47"/>
    </row>
    <row r="413" spans="2:19" ht="15" thickBot="1" x14ac:dyDescent="0.35">
      <c r="B413" s="47" t="s">
        <v>28</v>
      </c>
      <c r="C413" s="47"/>
      <c r="D413" s="47"/>
      <c r="E413" s="47"/>
      <c r="F413" s="47"/>
      <c r="G413" s="47"/>
      <c r="H413" s="117"/>
      <c r="I413" s="70"/>
      <c r="J413" s="71"/>
      <c r="K413" s="71"/>
      <c r="L413" s="48" t="s">
        <v>5</v>
      </c>
      <c r="M413" s="47" t="s">
        <v>29</v>
      </c>
      <c r="N413" s="69"/>
      <c r="O413" s="69"/>
      <c r="P413" s="69"/>
      <c r="Q413" s="69"/>
      <c r="R413" s="69"/>
      <c r="S413" s="47"/>
    </row>
    <row r="414" spans="2:19" ht="15" thickBot="1" x14ac:dyDescent="0.35">
      <c r="B414" s="47" t="s">
        <v>13</v>
      </c>
      <c r="C414" s="47"/>
      <c r="D414" s="47"/>
      <c r="E414" s="47"/>
      <c r="F414" s="47"/>
      <c r="G414" s="47"/>
      <c r="H414" s="138">
        <f>IFERROR(VLOOKUP(H413,'1 - Strom Erdgas Wärme 2021'!H:AA,17,FALSE),"")</f>
        <v>0</v>
      </c>
      <c r="I414" s="70"/>
      <c r="J414" s="71"/>
      <c r="K414" s="71"/>
      <c r="L414" s="48"/>
      <c r="M414" s="47"/>
      <c r="N414" s="69"/>
      <c r="O414" s="69"/>
      <c r="P414" s="69"/>
      <c r="Q414" s="69"/>
      <c r="R414" s="69"/>
      <c r="S414" s="47"/>
    </row>
    <row r="415" spans="2:19" ht="15" thickBot="1" x14ac:dyDescent="0.35">
      <c r="B415" s="47" t="s">
        <v>16</v>
      </c>
      <c r="C415" s="47"/>
      <c r="D415" s="47"/>
      <c r="E415" s="47"/>
      <c r="F415" s="47"/>
      <c r="G415" s="47"/>
      <c r="H415" s="139"/>
      <c r="I415" s="72"/>
      <c r="J415" s="73"/>
      <c r="K415" s="73"/>
      <c r="L415" s="48" t="s">
        <v>5</v>
      </c>
      <c r="M415" s="47" t="s">
        <v>17</v>
      </c>
      <c r="N415" s="69"/>
      <c r="O415" s="69"/>
      <c r="P415" s="69"/>
      <c r="Q415" s="69"/>
      <c r="R415" s="69"/>
      <c r="S415" s="47"/>
    </row>
    <row r="416" spans="2:19" ht="16.8" thickBot="1" x14ac:dyDescent="0.45">
      <c r="B416" s="47" t="str">
        <f>IF(H415="Erdgas","Arbeitspreis pro kWh Erdgas in EUR",IF(H415="Strom","Arbeitspreis pro kWh Strom in EUR",IF(H415="Wärme/Kälte","Arbeitspreis pro kWh Wärme-/Kälteverbrauch in EUR","Bitte Energieart auswählen!")))</f>
        <v>Bitte Energieart auswählen!</v>
      </c>
      <c r="C416" s="47"/>
      <c r="D416" s="47"/>
      <c r="E416" s="47"/>
      <c r="F416" s="47"/>
      <c r="G416" s="74">
        <f>IFERROR(SUMPRODUCT(I416:K416,I417:K417),"")</f>
        <v>0</v>
      </c>
      <c r="H416" s="47"/>
      <c r="I416" s="118"/>
      <c r="J416" s="118"/>
      <c r="K416" s="118"/>
      <c r="L416" s="48" t="s">
        <v>5</v>
      </c>
      <c r="M416" s="47" t="str">
        <f>IF(H415="Erdgas","Erdgaskosten exkl. Steuern, Abgaben, Netzentgelte, etc.",IF(H415="Strom","Stromkosten exkl. Steuern, Abgaben, Netzentgelte, etc.",IF(H415="Wärme/Kälte","Wärme-/Kältekosten exkl. Steuern, Abgaben, Netzentgelte, etc.", "Bitte Energieart auswählen!")))</f>
        <v>Bitte Energieart auswählen!</v>
      </c>
      <c r="N416" s="47"/>
      <c r="O416" s="47"/>
      <c r="P416" s="75"/>
      <c r="Q416" s="61"/>
      <c r="R416" s="62"/>
      <c r="S416" s="47"/>
    </row>
    <row r="417" spans="2:19" ht="15" thickBot="1" x14ac:dyDescent="0.35">
      <c r="B417" s="47" t="str">
        <f>IF(AND(H415="Erdgas",H414="Nein"),"Aliquoter Erdgasverbrauch in kWh von 1. Oktober 2022 bis 31. Dezember 2022",IF(H415="Erdgas","Erdgasverbrauch in kWh von 1. Oktober 2022 bis 31. Dezember 2022",IF(AND(H415="Strom",H414="Nein"),"Aliquoter Stromverbrauch in kWh von 1. Oktober 2022 bis 31. Dezember 2022",IF(H415="Strom","Stromverbrauch in kWh von 1. Oktober 2022 bis 31. Dezember 2022",IF(AND(H415="Wärme/Kälte",H414="Nein"),"Aliquoter Wärme-/Kälteverbrauch in kWh von 1. Oktober 2022 bis 31. Dezember 2022",IF(H415="Wärme/Kälte","Wärme-/Kälteverbrauch in kWh von 1. Oktober 2022 bis 31. Dezember 2022","Bitte Energieart auswählen!"))))))</f>
        <v>Bitte Energieart auswählen!</v>
      </c>
      <c r="C417" s="47"/>
      <c r="D417" s="47"/>
      <c r="E417" s="47"/>
      <c r="F417" s="47"/>
      <c r="G417" s="47"/>
      <c r="H417" s="59">
        <f>SUM(I417:K417)</f>
        <v>0</v>
      </c>
      <c r="I417" s="119" t="str">
        <f>IFERROR(IF(H414="Nein",VLOOKUP(H413,'1 - Strom Erdgas Wärme 2021'!H:AA,20,FALSE)/12,""),"")</f>
        <v/>
      </c>
      <c r="J417" s="119" t="str">
        <f>IFERROR(IF(H414="Nein",VLOOKUP(H413,'1 - Strom Erdgas Wärme 2021'!H:AB,20,FALSE)/12,""),"")</f>
        <v/>
      </c>
      <c r="K417" s="119" t="str">
        <f>IFERROR(IF(H414="Nein",VLOOKUP(H413,'1 - Strom Erdgas Wärme 2021'!H:AC,20,FALSE)/12,""),"")</f>
        <v/>
      </c>
      <c r="L417" s="48" t="s">
        <v>5</v>
      </c>
      <c r="M417" s="76" t="str">
        <f>IFERROR(IF(H414="Nein","Vorbefüllte Verbrauchswerte wurden aliquot (d.h. 1/12) aus dem Jahr 2021 übernommen.","Bitte ergänzen Sie die monatlichen Verbrauchswerte gem. Lastprofilzähler"),"")</f>
        <v>Bitte ergänzen Sie die monatlichen Verbrauchswerte gem. Lastprofilzähler</v>
      </c>
      <c r="N417" s="77"/>
      <c r="O417" s="77"/>
      <c r="P417" s="77"/>
      <c r="Q417" s="77"/>
      <c r="R417" s="77"/>
      <c r="S417" s="77"/>
    </row>
    <row r="418" spans="2:19" x14ac:dyDescent="0.3">
      <c r="B418" s="47" t="str">
        <f>IF(H415="Wärme/Kälte","Energiemix: Anteil in % der aus Strom oder Erdgas erzeugten Wärme/Kälte","")</f>
        <v/>
      </c>
      <c r="C418" s="46"/>
      <c r="D418" s="46"/>
      <c r="E418" s="46"/>
      <c r="F418" s="74">
        <f>IFERROR(SUMPRODUCT(I418:K418,I417:K417),"")</f>
        <v>0</v>
      </c>
      <c r="G418" s="74"/>
      <c r="H418" s="46"/>
      <c r="I418" s="120"/>
      <c r="J418" s="121"/>
      <c r="K418" s="121"/>
      <c r="L418" s="48" t="str">
        <f>IF(H415="Wärme/Kälte","i","")</f>
        <v/>
      </c>
      <c r="M418" s="47" t="str">
        <f>IF(H415="Wärme/Kälte","Bitte geben Sie den Anteil in % (von 0 bis 100, ohne Prozentzeichen) der  direkt aus Strom oder Erdgas erzeugten Wärme/Kälte.","")</f>
        <v/>
      </c>
      <c r="N418" s="46"/>
      <c r="O418" s="46"/>
      <c r="P418" s="46"/>
      <c r="Q418" s="46"/>
      <c r="R418" s="46"/>
      <c r="S418" s="46"/>
    </row>
    <row r="419" spans="2:19" x14ac:dyDescent="0.3">
      <c r="B419" s="46"/>
      <c r="C419" s="46"/>
      <c r="D419" s="46"/>
      <c r="E419" s="46"/>
      <c r="F419" s="46"/>
      <c r="G419" s="46"/>
      <c r="H419" s="46"/>
      <c r="I419" s="98"/>
      <c r="J419" s="46"/>
      <c r="K419" s="46"/>
      <c r="L419" s="48"/>
      <c r="M419" s="47"/>
      <c r="N419" s="46"/>
      <c r="O419" s="46"/>
      <c r="P419" s="46"/>
      <c r="Q419" s="46"/>
      <c r="R419" s="46"/>
      <c r="S419" s="46"/>
    </row>
    <row r="420" spans="2:19" ht="18" thickBot="1" x14ac:dyDescent="0.5">
      <c r="B420" s="56" t="s">
        <v>10</v>
      </c>
      <c r="C420" s="47"/>
      <c r="D420" s="47"/>
      <c r="E420" s="47"/>
      <c r="F420" s="47"/>
      <c r="G420" s="47"/>
      <c r="H420" s="47"/>
      <c r="I420" s="68">
        <v>44835</v>
      </c>
      <c r="J420" s="68">
        <v>44866</v>
      </c>
      <c r="K420" s="68">
        <v>44896</v>
      </c>
      <c r="L420" s="47"/>
      <c r="M420" s="69"/>
      <c r="N420" s="69"/>
      <c r="O420" s="69"/>
      <c r="P420" s="69"/>
      <c r="Q420" s="69"/>
      <c r="R420" s="69"/>
      <c r="S420" s="47"/>
    </row>
    <row r="421" spans="2:19" ht="15" thickBot="1" x14ac:dyDescent="0.35">
      <c r="B421" s="47" t="s">
        <v>28</v>
      </c>
      <c r="C421" s="47"/>
      <c r="D421" s="47"/>
      <c r="E421" s="47"/>
      <c r="F421" s="47"/>
      <c r="G421" s="47"/>
      <c r="H421" s="117"/>
      <c r="I421" s="70"/>
      <c r="J421" s="71"/>
      <c r="K421" s="71"/>
      <c r="L421" s="48" t="s">
        <v>5</v>
      </c>
      <c r="M421" s="47" t="s">
        <v>29</v>
      </c>
      <c r="N421" s="69"/>
      <c r="O421" s="69"/>
      <c r="P421" s="69"/>
      <c r="Q421" s="69"/>
      <c r="R421" s="69"/>
      <c r="S421" s="47"/>
    </row>
    <row r="422" spans="2:19" ht="15" thickBot="1" x14ac:dyDescent="0.35">
      <c r="B422" s="47" t="s">
        <v>13</v>
      </c>
      <c r="C422" s="47"/>
      <c r="D422" s="47"/>
      <c r="E422" s="47"/>
      <c r="F422" s="47"/>
      <c r="G422" s="47"/>
      <c r="H422" s="138">
        <f>IFERROR(VLOOKUP(H421,'1 - Strom Erdgas Wärme 2021'!H:AA,17,FALSE),"")</f>
        <v>0</v>
      </c>
      <c r="I422" s="70"/>
      <c r="J422" s="71"/>
      <c r="K422" s="71"/>
      <c r="L422" s="48"/>
      <c r="M422" s="47"/>
      <c r="N422" s="69"/>
      <c r="O422" s="69"/>
      <c r="P422" s="69"/>
      <c r="Q422" s="69"/>
      <c r="R422" s="69"/>
      <c r="S422" s="47"/>
    </row>
    <row r="423" spans="2:19" ht="15" thickBot="1" x14ac:dyDescent="0.35">
      <c r="B423" s="47" t="s">
        <v>16</v>
      </c>
      <c r="C423" s="47"/>
      <c r="D423" s="47"/>
      <c r="E423" s="47"/>
      <c r="F423" s="47"/>
      <c r="G423" s="47"/>
      <c r="H423" s="139"/>
      <c r="I423" s="72"/>
      <c r="J423" s="73"/>
      <c r="K423" s="73"/>
      <c r="L423" s="48" t="s">
        <v>5</v>
      </c>
      <c r="M423" s="47" t="s">
        <v>17</v>
      </c>
      <c r="N423" s="69"/>
      <c r="O423" s="69"/>
      <c r="P423" s="69"/>
      <c r="Q423" s="69"/>
      <c r="R423" s="69"/>
      <c r="S423" s="47"/>
    </row>
    <row r="424" spans="2:19" ht="16.8" thickBot="1" x14ac:dyDescent="0.45">
      <c r="B424" s="47" t="str">
        <f>IF(H423="Erdgas","Arbeitspreis pro kWh Erdgas in EUR",IF(H423="Strom","Arbeitspreis pro kWh Strom in EUR",IF(H423="Wärme/Kälte","Arbeitspreis pro kWh Wärme-/Kälteverbrauch in EUR","Bitte Energieart auswählen!")))</f>
        <v>Bitte Energieart auswählen!</v>
      </c>
      <c r="C424" s="47"/>
      <c r="D424" s="47"/>
      <c r="E424" s="47"/>
      <c r="F424" s="47"/>
      <c r="G424" s="74">
        <f>IFERROR(SUMPRODUCT(I424:K424,I425:K425),"")</f>
        <v>0</v>
      </c>
      <c r="H424" s="47"/>
      <c r="I424" s="118"/>
      <c r="J424" s="118"/>
      <c r="K424" s="118"/>
      <c r="L424" s="48" t="s">
        <v>5</v>
      </c>
      <c r="M424" s="47" t="str">
        <f>IF(H423="Erdgas","Erdgaskosten exkl. Steuern, Abgaben, Netzentgelte, etc.",IF(H423="Strom","Stromkosten exkl. Steuern, Abgaben, Netzentgelte, etc.",IF(H423="Wärme/Kälte","Wärme-/Kältekosten exkl. Steuern, Abgaben, Netzentgelte, etc.", "Bitte Energieart auswählen!")))</f>
        <v>Bitte Energieart auswählen!</v>
      </c>
      <c r="N424" s="47"/>
      <c r="O424" s="47"/>
      <c r="P424" s="75"/>
      <c r="Q424" s="61"/>
      <c r="R424" s="62"/>
      <c r="S424" s="47"/>
    </row>
    <row r="425" spans="2:19" ht="15" thickBot="1" x14ac:dyDescent="0.35">
      <c r="B425" s="47" t="str">
        <f>IF(AND(H423="Erdgas",H422="Nein"),"Aliquoter Erdgasverbrauch in kWh von 1. Oktober 2022 bis 31. Dezember 2022",IF(H423="Erdgas","Erdgasverbrauch in kWh von 1. Oktober 2022 bis 31. Dezember 2022",IF(AND(H423="Strom",H422="Nein"),"Aliquoter Stromverbrauch in kWh von 1. Oktober 2022 bis 31. Dezember 2022",IF(H423="Strom","Stromverbrauch in kWh von 1. Oktober 2022 bis 31. Dezember 2022",IF(AND(H423="Wärme/Kälte",H422="Nein"),"Aliquoter Wärme-/Kälteverbrauch in kWh von 1. Oktober 2022 bis 31. Dezember 2022",IF(H423="Wärme/Kälte","Wärme-/Kälteverbrauch in kWh von 1. Oktober 2022 bis 31. Dezember 2022","Bitte Energieart auswählen!"))))))</f>
        <v>Bitte Energieart auswählen!</v>
      </c>
      <c r="C425" s="47"/>
      <c r="D425" s="47"/>
      <c r="E425" s="47"/>
      <c r="F425" s="47"/>
      <c r="G425" s="47"/>
      <c r="H425" s="59">
        <f>SUM(I425:K425)</f>
        <v>0</v>
      </c>
      <c r="I425" s="119" t="str">
        <f>IFERROR(IF(H422="Nein",VLOOKUP(H421,'1 - Strom Erdgas Wärme 2021'!H:AA,20,FALSE)/12,""),"")</f>
        <v/>
      </c>
      <c r="J425" s="119" t="str">
        <f>IFERROR(IF(H422="Nein",VLOOKUP(H421,'1 - Strom Erdgas Wärme 2021'!H:AB,20,FALSE)/12,""),"")</f>
        <v/>
      </c>
      <c r="K425" s="119" t="str">
        <f>IFERROR(IF(H422="Nein",VLOOKUP(H421,'1 - Strom Erdgas Wärme 2021'!H:AC,20,FALSE)/12,""),"")</f>
        <v/>
      </c>
      <c r="L425" s="48" t="s">
        <v>5</v>
      </c>
      <c r="M425" s="76" t="str">
        <f>IFERROR(IF(H422="Nein","Vorbefüllte Verbrauchswerte wurden aliquot (d.h. 1/12) aus dem Jahr 2021 übernommen.","Bitte ergänzen Sie die monatlichen Verbrauchswerte gem. Lastprofilzähler"),"")</f>
        <v>Bitte ergänzen Sie die monatlichen Verbrauchswerte gem. Lastprofilzähler</v>
      </c>
      <c r="N425" s="77"/>
      <c r="O425" s="77"/>
      <c r="P425" s="77"/>
      <c r="Q425" s="77"/>
      <c r="R425" s="77"/>
      <c r="S425" s="77"/>
    </row>
    <row r="426" spans="2:19" x14ac:dyDescent="0.3">
      <c r="B426" s="47" t="str">
        <f>IF(H423="Wärme/Kälte","Energiemix: Anteil in % der aus Strom oder Erdgas erzeugten Wärme/Kälte","")</f>
        <v/>
      </c>
      <c r="C426" s="46"/>
      <c r="D426" s="46"/>
      <c r="E426" s="46"/>
      <c r="F426" s="74">
        <f>IFERROR(SUMPRODUCT(I426:K426,I425:K425),"")</f>
        <v>0</v>
      </c>
      <c r="G426" s="74"/>
      <c r="H426" s="46"/>
      <c r="I426" s="120"/>
      <c r="J426" s="121"/>
      <c r="K426" s="121"/>
      <c r="L426" s="48" t="str">
        <f>IF(H423="Wärme/Kälte","i","")</f>
        <v/>
      </c>
      <c r="M426" s="47" t="str">
        <f>IF(H423="Wärme/Kälte","Bitte geben Sie den Anteil in % (von 0 bis 100, ohne Prozentzeichen) der  direkt aus Strom oder Erdgas erzeugten Wärme/Kälte.","")</f>
        <v/>
      </c>
      <c r="N426" s="46"/>
      <c r="O426" s="46"/>
      <c r="P426" s="46"/>
      <c r="Q426" s="46"/>
      <c r="R426" s="46"/>
      <c r="S426" s="46"/>
    </row>
    <row r="427" spans="2:19" x14ac:dyDescent="0.3">
      <c r="B427" s="46"/>
      <c r="C427" s="46"/>
      <c r="D427" s="46"/>
      <c r="E427" s="46"/>
      <c r="F427" s="46"/>
      <c r="G427" s="46"/>
      <c r="H427" s="46"/>
      <c r="I427" s="98"/>
      <c r="J427" s="46"/>
      <c r="K427" s="46"/>
      <c r="L427" s="48"/>
      <c r="M427" s="47"/>
      <c r="N427" s="46"/>
      <c r="O427" s="46"/>
      <c r="P427" s="46"/>
      <c r="Q427" s="46"/>
      <c r="R427" s="46"/>
      <c r="S427" s="46"/>
    </row>
    <row r="428" spans="2:19" ht="18" thickBot="1" x14ac:dyDescent="0.5">
      <c r="B428" s="56" t="s">
        <v>10</v>
      </c>
      <c r="C428" s="47"/>
      <c r="D428" s="47"/>
      <c r="E428" s="47"/>
      <c r="F428" s="47"/>
      <c r="G428" s="47"/>
      <c r="H428" s="47"/>
      <c r="I428" s="68">
        <v>44835</v>
      </c>
      <c r="J428" s="68">
        <v>44866</v>
      </c>
      <c r="K428" s="68">
        <v>44896</v>
      </c>
      <c r="L428" s="47"/>
      <c r="M428" s="69"/>
      <c r="N428" s="69"/>
      <c r="O428" s="69"/>
      <c r="P428" s="69"/>
      <c r="Q428" s="69"/>
      <c r="R428" s="69"/>
      <c r="S428" s="47"/>
    </row>
    <row r="429" spans="2:19" ht="15" thickBot="1" x14ac:dyDescent="0.35">
      <c r="B429" s="47" t="s">
        <v>28</v>
      </c>
      <c r="C429" s="47"/>
      <c r="D429" s="47"/>
      <c r="E429" s="47"/>
      <c r="F429" s="47"/>
      <c r="G429" s="47"/>
      <c r="H429" s="117"/>
      <c r="I429" s="70"/>
      <c r="J429" s="71"/>
      <c r="K429" s="71"/>
      <c r="L429" s="48" t="s">
        <v>5</v>
      </c>
      <c r="M429" s="47" t="s">
        <v>29</v>
      </c>
      <c r="N429" s="69"/>
      <c r="O429" s="69"/>
      <c r="P429" s="69"/>
      <c r="Q429" s="69"/>
      <c r="R429" s="69"/>
      <c r="S429" s="47"/>
    </row>
    <row r="430" spans="2:19" ht="15" thickBot="1" x14ac:dyDescent="0.35">
      <c r="B430" s="47" t="s">
        <v>13</v>
      </c>
      <c r="C430" s="47"/>
      <c r="D430" s="47"/>
      <c r="E430" s="47"/>
      <c r="F430" s="47"/>
      <c r="G430" s="47"/>
      <c r="H430" s="138">
        <f>IFERROR(VLOOKUP(H429,'1 - Strom Erdgas Wärme 2021'!H:AA,17,FALSE),"")</f>
        <v>0</v>
      </c>
      <c r="I430" s="70"/>
      <c r="J430" s="71"/>
      <c r="K430" s="71"/>
      <c r="L430" s="48"/>
      <c r="M430" s="47"/>
      <c r="N430" s="69"/>
      <c r="O430" s="69"/>
      <c r="P430" s="69"/>
      <c r="Q430" s="69"/>
      <c r="R430" s="69"/>
      <c r="S430" s="47"/>
    </row>
    <row r="431" spans="2:19" ht="15" thickBot="1" x14ac:dyDescent="0.35">
      <c r="B431" s="47" t="s">
        <v>16</v>
      </c>
      <c r="C431" s="47"/>
      <c r="D431" s="47"/>
      <c r="E431" s="47"/>
      <c r="F431" s="47"/>
      <c r="G431" s="47"/>
      <c r="H431" s="139"/>
      <c r="I431" s="72"/>
      <c r="J431" s="73"/>
      <c r="K431" s="73"/>
      <c r="L431" s="48" t="s">
        <v>5</v>
      </c>
      <c r="M431" s="47" t="s">
        <v>17</v>
      </c>
      <c r="N431" s="69"/>
      <c r="O431" s="69"/>
      <c r="P431" s="69"/>
      <c r="Q431" s="69"/>
      <c r="R431" s="69"/>
      <c r="S431" s="47"/>
    </row>
    <row r="432" spans="2:19" ht="16.8" thickBot="1" x14ac:dyDescent="0.45">
      <c r="B432" s="47" t="str">
        <f>IF(H431="Erdgas","Arbeitspreis pro kWh Erdgas in EUR",IF(H431="Strom","Arbeitspreis pro kWh Strom in EUR",IF(H431="Wärme/Kälte","Arbeitspreis pro kWh Wärme-/Kälteverbrauch in EUR","Bitte Energieart auswählen!")))</f>
        <v>Bitte Energieart auswählen!</v>
      </c>
      <c r="C432" s="47"/>
      <c r="D432" s="47"/>
      <c r="E432" s="47"/>
      <c r="F432" s="47"/>
      <c r="G432" s="74">
        <f>IFERROR(SUMPRODUCT(I432:K432,I433:K433),"")</f>
        <v>0</v>
      </c>
      <c r="H432" s="47"/>
      <c r="I432" s="118"/>
      <c r="J432" s="118"/>
      <c r="K432" s="118"/>
      <c r="L432" s="48" t="s">
        <v>5</v>
      </c>
      <c r="M432" s="47" t="str">
        <f>IF(H431="Erdgas","Erdgaskosten exkl. Steuern, Abgaben, Netzentgelte, etc.",IF(H431="Strom","Stromkosten exkl. Steuern, Abgaben, Netzentgelte, etc.",IF(H431="Wärme/Kälte","Wärme-/Kältekosten exkl. Steuern, Abgaben, Netzentgelte, etc.", "Bitte Energieart auswählen!")))</f>
        <v>Bitte Energieart auswählen!</v>
      </c>
      <c r="N432" s="47"/>
      <c r="O432" s="47"/>
      <c r="P432" s="75"/>
      <c r="Q432" s="61"/>
      <c r="R432" s="62"/>
      <c r="S432" s="47"/>
    </row>
    <row r="433" spans="2:19" ht="15" thickBot="1" x14ac:dyDescent="0.35">
      <c r="B433" s="47" t="str">
        <f>IF(AND(H431="Erdgas",H430="Nein"),"Aliquoter Erdgasverbrauch in kWh von 1. Oktober 2022 bis 31. Dezember 2022",IF(H431="Erdgas","Erdgasverbrauch in kWh von 1. Oktober 2022 bis 31. Dezember 2022",IF(AND(H431="Strom",H430="Nein"),"Aliquoter Stromverbrauch in kWh von 1. Oktober 2022 bis 31. Dezember 2022",IF(H431="Strom","Stromverbrauch in kWh von 1. Oktober 2022 bis 31. Dezember 2022",IF(AND(H431="Wärme/Kälte",H430="Nein"),"Aliquoter Wärme-/Kälteverbrauch in kWh von 1. Oktober 2022 bis 31. Dezember 2022",IF(H431="Wärme/Kälte","Wärme-/Kälteverbrauch in kWh von 1. Oktober 2022 bis 31. Dezember 2022","Bitte Energieart auswählen!"))))))</f>
        <v>Bitte Energieart auswählen!</v>
      </c>
      <c r="C433" s="47"/>
      <c r="D433" s="47"/>
      <c r="E433" s="47"/>
      <c r="F433" s="47"/>
      <c r="G433" s="47"/>
      <c r="H433" s="59">
        <f>SUM(I433:K433)</f>
        <v>0</v>
      </c>
      <c r="I433" s="119" t="str">
        <f>IFERROR(IF(H430="Nein",VLOOKUP(H429,'1 - Strom Erdgas Wärme 2021'!H:AA,20,FALSE)/12,""),"")</f>
        <v/>
      </c>
      <c r="J433" s="119" t="str">
        <f>IFERROR(IF(H430="Nein",VLOOKUP(H429,'1 - Strom Erdgas Wärme 2021'!H:AB,20,FALSE)/12,""),"")</f>
        <v/>
      </c>
      <c r="K433" s="119" t="str">
        <f>IFERROR(IF(H430="Nein",VLOOKUP(H429,'1 - Strom Erdgas Wärme 2021'!H:AC,20,FALSE)/12,""),"")</f>
        <v/>
      </c>
      <c r="L433" s="48" t="s">
        <v>5</v>
      </c>
      <c r="M433" s="76" t="str">
        <f>IFERROR(IF(H430="Nein","Vorbefüllte Verbrauchswerte wurden aliquot (d.h. 1/12) aus dem Jahr 2021 übernommen.","Bitte ergänzen Sie die monatlichen Verbrauchswerte gem. Lastprofilzähler"),"")</f>
        <v>Bitte ergänzen Sie die monatlichen Verbrauchswerte gem. Lastprofilzähler</v>
      </c>
      <c r="N433" s="77"/>
      <c r="O433" s="77"/>
      <c r="P433" s="77"/>
      <c r="Q433" s="77"/>
      <c r="R433" s="77"/>
      <c r="S433" s="77"/>
    </row>
    <row r="434" spans="2:19" x14ac:dyDescent="0.3">
      <c r="B434" s="47" t="str">
        <f>IF(H431="Wärme/Kälte","Energiemix: Anteil in % der aus Strom oder Erdgas erzeugten Wärme/Kälte","")</f>
        <v/>
      </c>
      <c r="C434" s="46"/>
      <c r="D434" s="46"/>
      <c r="E434" s="46"/>
      <c r="F434" s="74">
        <f>IFERROR(SUMPRODUCT(I434:K434,I433:K433),"")</f>
        <v>0</v>
      </c>
      <c r="G434" s="74"/>
      <c r="H434" s="46"/>
      <c r="I434" s="120"/>
      <c r="J434" s="121"/>
      <c r="K434" s="121"/>
      <c r="L434" s="48" t="str">
        <f>IF(H431="Wärme/Kälte","i","")</f>
        <v/>
      </c>
      <c r="M434" s="47" t="str">
        <f>IF(H431="Wärme/Kälte","Bitte geben Sie den Anteil in % (von 0 bis 100, ohne Prozentzeichen) der  direkt aus Strom oder Erdgas erzeugten Wärme/Kälte.","")</f>
        <v/>
      </c>
      <c r="N434" s="46"/>
      <c r="O434" s="46"/>
      <c r="P434" s="46"/>
      <c r="Q434" s="46"/>
      <c r="R434" s="46"/>
      <c r="S434" s="46"/>
    </row>
    <row r="435" spans="2:19" x14ac:dyDescent="0.3">
      <c r="B435" s="46"/>
      <c r="C435" s="46"/>
      <c r="D435" s="46"/>
      <c r="E435" s="46"/>
      <c r="F435" s="46"/>
      <c r="G435" s="46"/>
      <c r="H435" s="46"/>
      <c r="I435" s="98"/>
      <c r="J435" s="46"/>
      <c r="K435" s="46"/>
      <c r="L435" s="48"/>
      <c r="M435" s="47"/>
      <c r="N435" s="46"/>
      <c r="O435" s="46"/>
      <c r="P435" s="46"/>
      <c r="Q435" s="46"/>
      <c r="R435" s="46"/>
      <c r="S435" s="46"/>
    </row>
    <row r="436" spans="2:19" ht="18" thickBot="1" x14ac:dyDescent="0.5">
      <c r="B436" s="56" t="s">
        <v>10</v>
      </c>
      <c r="C436" s="47"/>
      <c r="D436" s="47"/>
      <c r="E436" s="47"/>
      <c r="F436" s="47"/>
      <c r="G436" s="47"/>
      <c r="H436" s="47"/>
      <c r="I436" s="68">
        <v>44835</v>
      </c>
      <c r="J436" s="68">
        <v>44866</v>
      </c>
      <c r="K436" s="68">
        <v>44896</v>
      </c>
      <c r="L436" s="47"/>
      <c r="M436" s="69"/>
      <c r="N436" s="69"/>
      <c r="O436" s="69"/>
      <c r="P436" s="69"/>
      <c r="Q436" s="69"/>
      <c r="R436" s="69"/>
      <c r="S436" s="47"/>
    </row>
    <row r="437" spans="2:19" ht="15" thickBot="1" x14ac:dyDescent="0.35">
      <c r="B437" s="47" t="s">
        <v>28</v>
      </c>
      <c r="C437" s="47"/>
      <c r="D437" s="47"/>
      <c r="E437" s="47"/>
      <c r="F437" s="47"/>
      <c r="G437" s="47"/>
      <c r="H437" s="117"/>
      <c r="I437" s="70"/>
      <c r="J437" s="71"/>
      <c r="K437" s="71"/>
      <c r="L437" s="48" t="s">
        <v>5</v>
      </c>
      <c r="M437" s="47" t="s">
        <v>29</v>
      </c>
      <c r="N437" s="69"/>
      <c r="O437" s="69"/>
      <c r="P437" s="69"/>
      <c r="Q437" s="69"/>
      <c r="R437" s="69"/>
      <c r="S437" s="47"/>
    </row>
    <row r="438" spans="2:19" ht="15" thickBot="1" x14ac:dyDescent="0.35">
      <c r="B438" s="47" t="s">
        <v>13</v>
      </c>
      <c r="C438" s="47"/>
      <c r="D438" s="47"/>
      <c r="E438" s="47"/>
      <c r="F438" s="47"/>
      <c r="G438" s="47"/>
      <c r="H438" s="138">
        <f>IFERROR(VLOOKUP(H437,'1 - Strom Erdgas Wärme 2021'!H:AA,17,FALSE),"")</f>
        <v>0</v>
      </c>
      <c r="I438" s="70"/>
      <c r="J438" s="71"/>
      <c r="K438" s="71"/>
      <c r="L438" s="48"/>
      <c r="M438" s="47"/>
      <c r="N438" s="69"/>
      <c r="O438" s="69"/>
      <c r="P438" s="69"/>
      <c r="Q438" s="69"/>
      <c r="R438" s="69"/>
      <c r="S438" s="47"/>
    </row>
    <row r="439" spans="2:19" ht="15" thickBot="1" x14ac:dyDescent="0.35">
      <c r="B439" s="47" t="s">
        <v>16</v>
      </c>
      <c r="C439" s="47"/>
      <c r="D439" s="47"/>
      <c r="E439" s="47"/>
      <c r="F439" s="47"/>
      <c r="G439" s="47"/>
      <c r="H439" s="139"/>
      <c r="I439" s="72"/>
      <c r="J439" s="73"/>
      <c r="K439" s="73"/>
      <c r="L439" s="48" t="s">
        <v>5</v>
      </c>
      <c r="M439" s="47" t="s">
        <v>17</v>
      </c>
      <c r="N439" s="69"/>
      <c r="O439" s="69"/>
      <c r="P439" s="69"/>
      <c r="Q439" s="69"/>
      <c r="R439" s="69"/>
      <c r="S439" s="47"/>
    </row>
    <row r="440" spans="2:19" ht="16.8" thickBot="1" x14ac:dyDescent="0.45">
      <c r="B440" s="47" t="str">
        <f>IF(H439="Erdgas","Arbeitspreis pro kWh Erdgas in EUR",IF(H439="Strom","Arbeitspreis pro kWh Strom in EUR",IF(H439="Wärme/Kälte","Arbeitspreis pro kWh Wärme-/Kälteverbrauch in EUR","Bitte Energieart auswählen!")))</f>
        <v>Bitte Energieart auswählen!</v>
      </c>
      <c r="C440" s="47"/>
      <c r="D440" s="47"/>
      <c r="E440" s="47"/>
      <c r="F440" s="47"/>
      <c r="G440" s="74">
        <f>IFERROR(SUMPRODUCT(I440:K440,I441:K441),"")</f>
        <v>0</v>
      </c>
      <c r="H440" s="47"/>
      <c r="I440" s="118"/>
      <c r="J440" s="118"/>
      <c r="K440" s="118"/>
      <c r="L440" s="48" t="s">
        <v>5</v>
      </c>
      <c r="M440" s="47" t="str">
        <f>IF(H439="Erdgas","Erdgaskosten exkl. Steuern, Abgaben, Netzentgelte, etc.",IF(H439="Strom","Stromkosten exkl. Steuern, Abgaben, Netzentgelte, etc.",IF(H439="Wärme/Kälte","Wärme-/Kältekosten exkl. Steuern, Abgaben, Netzentgelte, etc.", "Bitte Energieart auswählen!")))</f>
        <v>Bitte Energieart auswählen!</v>
      </c>
      <c r="N440" s="47"/>
      <c r="O440" s="47"/>
      <c r="P440" s="75"/>
      <c r="Q440" s="61"/>
      <c r="R440" s="62"/>
      <c r="S440" s="47"/>
    </row>
    <row r="441" spans="2:19" ht="15" thickBot="1" x14ac:dyDescent="0.35">
      <c r="B441" s="47" t="str">
        <f>IF(AND(H439="Erdgas",H438="Nein"),"Aliquoter Erdgasverbrauch in kWh von 1. Oktober 2022 bis 31. Dezember 2022",IF(H439="Erdgas","Erdgasverbrauch in kWh von 1. Oktober 2022 bis 31. Dezember 2022",IF(AND(H439="Strom",H438="Nein"),"Aliquoter Stromverbrauch in kWh von 1. Oktober 2022 bis 31. Dezember 2022",IF(H439="Strom","Stromverbrauch in kWh von 1. Oktober 2022 bis 31. Dezember 2022",IF(AND(H439="Wärme/Kälte",H438="Nein"),"Aliquoter Wärme-/Kälteverbrauch in kWh von 1. Oktober 2022 bis 31. Dezember 2022",IF(H439="Wärme/Kälte","Wärme-/Kälteverbrauch in kWh von 1. Oktober 2022 bis 31. Dezember 2022","Bitte Energieart auswählen!"))))))</f>
        <v>Bitte Energieart auswählen!</v>
      </c>
      <c r="C441" s="47"/>
      <c r="D441" s="47"/>
      <c r="E441" s="47"/>
      <c r="F441" s="47"/>
      <c r="G441" s="47"/>
      <c r="H441" s="59">
        <f>SUM(I441:K441)</f>
        <v>0</v>
      </c>
      <c r="I441" s="119" t="str">
        <f>IFERROR(IF(H438="Nein",VLOOKUP(H437,'1 - Strom Erdgas Wärme 2021'!H:AA,20,FALSE)/12,""),"")</f>
        <v/>
      </c>
      <c r="J441" s="119" t="str">
        <f>IFERROR(IF(H438="Nein",VLOOKUP(H437,'1 - Strom Erdgas Wärme 2021'!H:AB,20,FALSE)/12,""),"")</f>
        <v/>
      </c>
      <c r="K441" s="119" t="str">
        <f>IFERROR(IF(H438="Nein",VLOOKUP(H437,'1 - Strom Erdgas Wärme 2021'!H:AC,20,FALSE)/12,""),"")</f>
        <v/>
      </c>
      <c r="L441" s="48" t="s">
        <v>5</v>
      </c>
      <c r="M441" s="76" t="str">
        <f>IFERROR(IF(H438="Nein","Vorbefüllte Verbrauchswerte wurden aliquot (d.h. 1/12) aus dem Jahr 2021 übernommen.","Bitte ergänzen Sie die monatlichen Verbrauchswerte gem. Lastprofilzähler"),"")</f>
        <v>Bitte ergänzen Sie die monatlichen Verbrauchswerte gem. Lastprofilzähler</v>
      </c>
      <c r="N441" s="77"/>
      <c r="O441" s="77"/>
      <c r="P441" s="77"/>
      <c r="Q441" s="77"/>
      <c r="R441" s="77"/>
      <c r="S441" s="77"/>
    </row>
    <row r="442" spans="2:19" x14ac:dyDescent="0.3">
      <c r="B442" s="47" t="str">
        <f>IF(H439="Wärme/Kälte","Energiemix: Anteil in % der aus Strom oder Erdgas erzeugten Wärme/Kälte","")</f>
        <v/>
      </c>
      <c r="C442" s="46"/>
      <c r="D442" s="46"/>
      <c r="E442" s="46"/>
      <c r="F442" s="74">
        <f>IFERROR(SUMPRODUCT(I442:K442,I441:K441),"")</f>
        <v>0</v>
      </c>
      <c r="G442" s="74"/>
      <c r="H442" s="46"/>
      <c r="I442" s="120"/>
      <c r="J442" s="121"/>
      <c r="K442" s="121"/>
      <c r="L442" s="48" t="str">
        <f>IF(H439="Wärme/Kälte","i","")</f>
        <v/>
      </c>
      <c r="M442" s="47" t="str">
        <f>IF(H439="Wärme/Kälte","Bitte geben Sie den Anteil in % (von 0 bis 100, ohne Prozentzeichen) der  direkt aus Strom oder Erdgas erzeugten Wärme/Kälte.","")</f>
        <v/>
      </c>
      <c r="N442" s="46"/>
      <c r="O442" s="46"/>
      <c r="P442" s="46"/>
      <c r="Q442" s="46"/>
      <c r="R442" s="46"/>
      <c r="S442" s="46"/>
    </row>
    <row r="443" spans="2:19" x14ac:dyDescent="0.3">
      <c r="B443" s="46"/>
      <c r="C443" s="46"/>
      <c r="D443" s="46"/>
      <c r="E443" s="46"/>
      <c r="F443" s="46"/>
      <c r="G443" s="46"/>
      <c r="H443" s="46"/>
      <c r="I443" s="98"/>
      <c r="J443" s="46"/>
      <c r="K443" s="46"/>
      <c r="L443" s="48"/>
      <c r="M443" s="47"/>
      <c r="N443" s="46"/>
      <c r="O443" s="46"/>
      <c r="P443" s="46"/>
      <c r="Q443" s="46"/>
      <c r="R443" s="46"/>
      <c r="S443" s="46"/>
    </row>
    <row r="444" spans="2:19" ht="18" thickBot="1" x14ac:dyDescent="0.5">
      <c r="B444" s="56" t="s">
        <v>10</v>
      </c>
      <c r="C444" s="47"/>
      <c r="D444" s="47"/>
      <c r="E444" s="47"/>
      <c r="F444" s="47"/>
      <c r="G444" s="47"/>
      <c r="H444" s="47"/>
      <c r="I444" s="68">
        <v>44835</v>
      </c>
      <c r="J444" s="68">
        <v>44866</v>
      </c>
      <c r="K444" s="68">
        <v>44896</v>
      </c>
      <c r="L444" s="47"/>
      <c r="M444" s="69"/>
      <c r="N444" s="69"/>
      <c r="O444" s="69"/>
      <c r="P444" s="69"/>
      <c r="Q444" s="69"/>
      <c r="R444" s="69"/>
      <c r="S444" s="47"/>
    </row>
    <row r="445" spans="2:19" ht="15" thickBot="1" x14ac:dyDescent="0.35">
      <c r="B445" s="47" t="s">
        <v>28</v>
      </c>
      <c r="C445" s="47"/>
      <c r="D445" s="47"/>
      <c r="E445" s="47"/>
      <c r="F445" s="47"/>
      <c r="G445" s="47"/>
      <c r="H445" s="117"/>
      <c r="I445" s="70"/>
      <c r="J445" s="71"/>
      <c r="K445" s="71"/>
      <c r="L445" s="48" t="s">
        <v>5</v>
      </c>
      <c r="M445" s="47" t="s">
        <v>29</v>
      </c>
      <c r="N445" s="69"/>
      <c r="O445" s="69"/>
      <c r="P445" s="69"/>
      <c r="Q445" s="69"/>
      <c r="R445" s="69"/>
      <c r="S445" s="47"/>
    </row>
    <row r="446" spans="2:19" ht="15" thickBot="1" x14ac:dyDescent="0.35">
      <c r="B446" s="47" t="s">
        <v>13</v>
      </c>
      <c r="C446" s="47"/>
      <c r="D446" s="47"/>
      <c r="E446" s="47"/>
      <c r="F446" s="47"/>
      <c r="G446" s="47"/>
      <c r="H446" s="138">
        <f>IFERROR(VLOOKUP(H445,'1 - Strom Erdgas Wärme 2021'!H:AA,17,FALSE),"")</f>
        <v>0</v>
      </c>
      <c r="I446" s="70"/>
      <c r="J446" s="71"/>
      <c r="K446" s="71"/>
      <c r="L446" s="48"/>
      <c r="M446" s="47"/>
      <c r="N446" s="69"/>
      <c r="O446" s="69"/>
      <c r="P446" s="69"/>
      <c r="Q446" s="69"/>
      <c r="R446" s="69"/>
      <c r="S446" s="47"/>
    </row>
    <row r="447" spans="2:19" ht="15" thickBot="1" x14ac:dyDescent="0.35">
      <c r="B447" s="47" t="s">
        <v>16</v>
      </c>
      <c r="C447" s="47"/>
      <c r="D447" s="47"/>
      <c r="E447" s="47"/>
      <c r="F447" s="47"/>
      <c r="G447" s="47"/>
      <c r="H447" s="139"/>
      <c r="I447" s="72"/>
      <c r="J447" s="73"/>
      <c r="K447" s="73"/>
      <c r="L447" s="48" t="s">
        <v>5</v>
      </c>
      <c r="M447" s="47" t="s">
        <v>17</v>
      </c>
      <c r="N447" s="69"/>
      <c r="O447" s="69"/>
      <c r="P447" s="69"/>
      <c r="Q447" s="69"/>
      <c r="R447" s="69"/>
      <c r="S447" s="47"/>
    </row>
    <row r="448" spans="2:19" ht="16.8" thickBot="1" x14ac:dyDescent="0.45">
      <c r="B448" s="47" t="str">
        <f>IF(H447="Erdgas","Arbeitspreis pro kWh Erdgas in EUR",IF(H447="Strom","Arbeitspreis pro kWh Strom in EUR",IF(H447="Wärme/Kälte","Arbeitspreis pro kWh Wärme-/Kälteverbrauch in EUR","Bitte Energieart auswählen!")))</f>
        <v>Bitte Energieart auswählen!</v>
      </c>
      <c r="C448" s="47"/>
      <c r="D448" s="47"/>
      <c r="E448" s="47"/>
      <c r="F448" s="47"/>
      <c r="G448" s="74">
        <f>IFERROR(SUMPRODUCT(I448:K448,I449:K449),"")</f>
        <v>0</v>
      </c>
      <c r="H448" s="47"/>
      <c r="I448" s="118"/>
      <c r="J448" s="118"/>
      <c r="K448" s="118"/>
      <c r="L448" s="48" t="s">
        <v>5</v>
      </c>
      <c r="M448" s="47" t="str">
        <f>IF(H447="Erdgas","Erdgaskosten exkl. Steuern, Abgaben, Netzentgelte, etc.",IF(H447="Strom","Stromkosten exkl. Steuern, Abgaben, Netzentgelte, etc.",IF(H447="Wärme/Kälte","Wärme-/Kältekosten exkl. Steuern, Abgaben, Netzentgelte, etc.", "Bitte Energieart auswählen!")))</f>
        <v>Bitte Energieart auswählen!</v>
      </c>
      <c r="N448" s="47"/>
      <c r="O448" s="47"/>
      <c r="P448" s="75"/>
      <c r="Q448" s="61"/>
      <c r="R448" s="62"/>
      <c r="S448" s="47"/>
    </row>
    <row r="449" spans="2:19" ht="15" thickBot="1" x14ac:dyDescent="0.35">
      <c r="B449" s="47" t="str">
        <f>IF(AND(H447="Erdgas",H446="Nein"),"Aliquoter Erdgasverbrauch in kWh von 1. Oktober 2022 bis 31. Dezember 2022",IF(H447="Erdgas","Erdgasverbrauch in kWh von 1. Oktober 2022 bis 31. Dezember 2022",IF(AND(H447="Strom",H446="Nein"),"Aliquoter Stromverbrauch in kWh von 1. Oktober 2022 bis 31. Dezember 2022",IF(H447="Strom","Stromverbrauch in kWh von 1. Oktober 2022 bis 31. Dezember 2022",IF(AND(H447="Wärme/Kälte",H446="Nein"),"Aliquoter Wärme-/Kälteverbrauch in kWh von 1. Oktober 2022 bis 31. Dezember 2022",IF(H447="Wärme/Kälte","Wärme-/Kälteverbrauch in kWh von 1. Oktober 2022 bis 31. Dezember 2022","Bitte Energieart auswählen!"))))))</f>
        <v>Bitte Energieart auswählen!</v>
      </c>
      <c r="C449" s="47"/>
      <c r="D449" s="47"/>
      <c r="E449" s="47"/>
      <c r="F449" s="47"/>
      <c r="G449" s="47"/>
      <c r="H449" s="59">
        <f>SUM(I449:K449)</f>
        <v>0</v>
      </c>
      <c r="I449" s="119" t="str">
        <f>IFERROR(IF(H446="Nein",VLOOKUP(H445,'1 - Strom Erdgas Wärme 2021'!H:AA,20,FALSE)/12,""),"")</f>
        <v/>
      </c>
      <c r="J449" s="119" t="str">
        <f>IFERROR(IF(H446="Nein",VLOOKUP(H445,'1 - Strom Erdgas Wärme 2021'!H:AB,20,FALSE)/12,""),"")</f>
        <v/>
      </c>
      <c r="K449" s="119" t="str">
        <f>IFERROR(IF(H446="Nein",VLOOKUP(H445,'1 - Strom Erdgas Wärme 2021'!H:AC,20,FALSE)/12,""),"")</f>
        <v/>
      </c>
      <c r="L449" s="48" t="s">
        <v>5</v>
      </c>
      <c r="M449" s="76" t="str">
        <f>IFERROR(IF(H446="Nein","Vorbefüllte Verbrauchswerte wurden aliquot (d.h. 1/12) aus dem Jahr 2021 übernommen.","Bitte ergänzen Sie die monatlichen Verbrauchswerte gem. Lastprofilzähler"),"")</f>
        <v>Bitte ergänzen Sie die monatlichen Verbrauchswerte gem. Lastprofilzähler</v>
      </c>
      <c r="N449" s="77"/>
      <c r="O449" s="77"/>
      <c r="P449" s="77"/>
      <c r="Q449" s="77"/>
      <c r="R449" s="77"/>
      <c r="S449" s="77"/>
    </row>
    <row r="450" spans="2:19" x14ac:dyDescent="0.3">
      <c r="B450" s="47" t="str">
        <f>IF(H447="Wärme/Kälte","Energiemix: Anteil in % der aus Strom oder Erdgas erzeugten Wärme/Kälte","")</f>
        <v/>
      </c>
      <c r="C450" s="46"/>
      <c r="D450" s="46"/>
      <c r="E450" s="46"/>
      <c r="F450" s="74">
        <f>IFERROR(SUMPRODUCT(I450:K450,I449:K449),"")</f>
        <v>0</v>
      </c>
      <c r="G450" s="74"/>
      <c r="H450" s="46"/>
      <c r="I450" s="120"/>
      <c r="J450" s="121"/>
      <c r="K450" s="121"/>
      <c r="L450" s="48" t="str">
        <f>IF(H447="Wärme/Kälte","i","")</f>
        <v/>
      </c>
      <c r="M450" s="47" t="str">
        <f>IF(H447="Wärme/Kälte","Bitte geben Sie den Anteil in % (von 0 bis 100, ohne Prozentzeichen) der  direkt aus Strom oder Erdgas erzeugten Wärme/Kälte.","")</f>
        <v/>
      </c>
      <c r="N450" s="46"/>
      <c r="O450" s="46"/>
      <c r="P450" s="46"/>
      <c r="Q450" s="46"/>
      <c r="R450" s="46"/>
      <c r="S450" s="46"/>
    </row>
    <row r="451" spans="2:19" x14ac:dyDescent="0.3">
      <c r="B451" s="46"/>
      <c r="C451" s="46"/>
      <c r="D451" s="46"/>
      <c r="E451" s="46"/>
      <c r="F451" s="46"/>
      <c r="G451" s="46"/>
      <c r="H451" s="46"/>
      <c r="I451" s="98"/>
      <c r="J451" s="46"/>
      <c r="K451" s="46"/>
      <c r="L451" s="48"/>
      <c r="M451" s="47"/>
      <c r="N451" s="46"/>
      <c r="O451" s="46"/>
      <c r="P451" s="46"/>
      <c r="Q451" s="46"/>
      <c r="R451" s="46"/>
      <c r="S451" s="46"/>
    </row>
    <row r="452" spans="2:19" ht="18" thickBot="1" x14ac:dyDescent="0.5">
      <c r="B452" s="56" t="s">
        <v>10</v>
      </c>
      <c r="C452" s="47"/>
      <c r="D452" s="47"/>
      <c r="E452" s="47"/>
      <c r="F452" s="47"/>
      <c r="G452" s="47"/>
      <c r="H452" s="47"/>
      <c r="I452" s="68">
        <v>44835</v>
      </c>
      <c r="J452" s="68">
        <v>44866</v>
      </c>
      <c r="K452" s="68">
        <v>44896</v>
      </c>
      <c r="L452" s="47"/>
      <c r="M452" s="69"/>
      <c r="N452" s="69"/>
      <c r="O452" s="69"/>
      <c r="P452" s="69"/>
      <c r="Q452" s="69"/>
      <c r="R452" s="69"/>
      <c r="S452" s="47"/>
    </row>
    <row r="453" spans="2:19" ht="15" thickBot="1" x14ac:dyDescent="0.35">
      <c r="B453" s="47" t="s">
        <v>28</v>
      </c>
      <c r="C453" s="47"/>
      <c r="D453" s="47"/>
      <c r="E453" s="47"/>
      <c r="F453" s="47"/>
      <c r="G453" s="47"/>
      <c r="H453" s="117"/>
      <c r="I453" s="70"/>
      <c r="J453" s="71"/>
      <c r="K453" s="71"/>
      <c r="L453" s="48" t="s">
        <v>5</v>
      </c>
      <c r="M453" s="47" t="s">
        <v>29</v>
      </c>
      <c r="N453" s="69"/>
      <c r="O453" s="69"/>
      <c r="P453" s="69"/>
      <c r="Q453" s="69"/>
      <c r="R453" s="69"/>
      <c r="S453" s="47"/>
    </row>
    <row r="454" spans="2:19" ht="15" thickBot="1" x14ac:dyDescent="0.35">
      <c r="B454" s="47" t="s">
        <v>13</v>
      </c>
      <c r="C454" s="47"/>
      <c r="D454" s="47"/>
      <c r="E454" s="47"/>
      <c r="F454" s="47"/>
      <c r="G454" s="47"/>
      <c r="H454" s="138">
        <f>IFERROR(VLOOKUP(H453,'1 - Strom Erdgas Wärme 2021'!H:AA,17,FALSE),"")</f>
        <v>0</v>
      </c>
      <c r="I454" s="70"/>
      <c r="J454" s="71"/>
      <c r="K454" s="71"/>
      <c r="L454" s="48"/>
      <c r="M454" s="47"/>
      <c r="N454" s="69"/>
      <c r="O454" s="69"/>
      <c r="P454" s="69"/>
      <c r="Q454" s="69"/>
      <c r="R454" s="69"/>
      <c r="S454" s="47"/>
    </row>
    <row r="455" spans="2:19" ht="15" thickBot="1" x14ac:dyDescent="0.35">
      <c r="B455" s="47" t="s">
        <v>16</v>
      </c>
      <c r="C455" s="47"/>
      <c r="D455" s="47"/>
      <c r="E455" s="47"/>
      <c r="F455" s="47"/>
      <c r="G455" s="47"/>
      <c r="H455" s="139"/>
      <c r="I455" s="72"/>
      <c r="J455" s="73"/>
      <c r="K455" s="73"/>
      <c r="L455" s="48" t="s">
        <v>5</v>
      </c>
      <c r="M455" s="47" t="s">
        <v>17</v>
      </c>
      <c r="N455" s="69"/>
      <c r="O455" s="69"/>
      <c r="P455" s="69"/>
      <c r="Q455" s="69"/>
      <c r="R455" s="69"/>
      <c r="S455" s="47"/>
    </row>
    <row r="456" spans="2:19" ht="16.8" thickBot="1" x14ac:dyDescent="0.45">
      <c r="B456" s="47" t="str">
        <f>IF(H455="Erdgas","Arbeitspreis pro kWh Erdgas in EUR",IF(H455="Strom","Arbeitspreis pro kWh Strom in EUR",IF(H455="Wärme/Kälte","Arbeitspreis pro kWh Wärme-/Kälteverbrauch in EUR","Bitte Energieart auswählen!")))</f>
        <v>Bitte Energieart auswählen!</v>
      </c>
      <c r="C456" s="47"/>
      <c r="D456" s="47"/>
      <c r="E456" s="47"/>
      <c r="F456" s="47"/>
      <c r="G456" s="74">
        <f>IFERROR(SUMPRODUCT(I456:K456,I457:K457),"")</f>
        <v>0</v>
      </c>
      <c r="H456" s="47"/>
      <c r="I456" s="118"/>
      <c r="J456" s="118"/>
      <c r="K456" s="118"/>
      <c r="L456" s="48" t="s">
        <v>5</v>
      </c>
      <c r="M456" s="47" t="str">
        <f>IF(H455="Erdgas","Erdgaskosten exkl. Steuern, Abgaben, Netzentgelte, etc.",IF(H455="Strom","Stromkosten exkl. Steuern, Abgaben, Netzentgelte, etc.",IF(H455="Wärme/Kälte","Wärme-/Kältekosten exkl. Steuern, Abgaben, Netzentgelte, etc.", "Bitte Energieart auswählen!")))</f>
        <v>Bitte Energieart auswählen!</v>
      </c>
      <c r="N456" s="47"/>
      <c r="O456" s="47"/>
      <c r="P456" s="75"/>
      <c r="Q456" s="61"/>
      <c r="R456" s="62"/>
      <c r="S456" s="47"/>
    </row>
    <row r="457" spans="2:19" ht="15" thickBot="1" x14ac:dyDescent="0.35">
      <c r="B457" s="47" t="str">
        <f>IF(AND(H455="Erdgas",H454="Nein"),"Aliquoter Erdgasverbrauch in kWh von 1. Oktober 2022 bis 31. Dezember 2022",IF(H455="Erdgas","Erdgasverbrauch in kWh von 1. Oktober 2022 bis 31. Dezember 2022",IF(AND(H455="Strom",H454="Nein"),"Aliquoter Stromverbrauch in kWh von 1. Oktober 2022 bis 31. Dezember 2022",IF(H455="Strom","Stromverbrauch in kWh von 1. Oktober 2022 bis 31. Dezember 2022",IF(AND(H455="Wärme/Kälte",H454="Nein"),"Aliquoter Wärme-/Kälteverbrauch in kWh von 1. Oktober 2022 bis 31. Dezember 2022",IF(H455="Wärme/Kälte","Wärme-/Kälteverbrauch in kWh von 1. Oktober 2022 bis 31. Dezember 2022","Bitte Energieart auswählen!"))))))</f>
        <v>Bitte Energieart auswählen!</v>
      </c>
      <c r="C457" s="47"/>
      <c r="D457" s="47"/>
      <c r="E457" s="47"/>
      <c r="F457" s="47"/>
      <c r="G457" s="47"/>
      <c r="H457" s="59">
        <f>SUM(I457:K457)</f>
        <v>0</v>
      </c>
      <c r="I457" s="119" t="str">
        <f>IFERROR(IF(H454="Nein",VLOOKUP(H453,'1 - Strom Erdgas Wärme 2021'!H:AA,20,FALSE)/12,""),"")</f>
        <v/>
      </c>
      <c r="J457" s="119" t="str">
        <f>IFERROR(IF(H454="Nein",VLOOKUP(H453,'1 - Strom Erdgas Wärme 2021'!H:AB,20,FALSE)/12,""),"")</f>
        <v/>
      </c>
      <c r="K457" s="119" t="str">
        <f>IFERROR(IF(H454="Nein",VLOOKUP(H453,'1 - Strom Erdgas Wärme 2021'!H:AC,20,FALSE)/12,""),"")</f>
        <v/>
      </c>
      <c r="L457" s="48" t="s">
        <v>5</v>
      </c>
      <c r="M457" s="76" t="str">
        <f>IFERROR(IF(H454="Nein","Vorbefüllte Verbrauchswerte wurden aliquot (d.h. 1/12) aus dem Jahr 2021 übernommen.","Bitte ergänzen Sie die monatlichen Verbrauchswerte gem. Lastprofilzähler"),"")</f>
        <v>Bitte ergänzen Sie die monatlichen Verbrauchswerte gem. Lastprofilzähler</v>
      </c>
      <c r="N457" s="77"/>
      <c r="O457" s="77"/>
      <c r="P457" s="77"/>
      <c r="Q457" s="77"/>
      <c r="R457" s="77"/>
      <c r="S457" s="77"/>
    </row>
    <row r="458" spans="2:19" x14ac:dyDescent="0.3">
      <c r="B458" s="47" t="str">
        <f>IF(H455="Wärme/Kälte","Energiemix: Anteil in % der aus Strom oder Erdgas erzeugten Wärme/Kälte","")</f>
        <v/>
      </c>
      <c r="C458" s="46"/>
      <c r="D458" s="46"/>
      <c r="E458" s="46"/>
      <c r="F458" s="74">
        <f>IFERROR(SUMPRODUCT(I458:K458,I457:K457),"")</f>
        <v>0</v>
      </c>
      <c r="G458" s="74"/>
      <c r="H458" s="46"/>
      <c r="I458" s="120"/>
      <c r="J458" s="121"/>
      <c r="K458" s="121"/>
      <c r="L458" s="48" t="str">
        <f>IF(H455="Wärme/Kälte","i","")</f>
        <v/>
      </c>
      <c r="M458" s="47" t="str">
        <f>IF(H455="Wärme/Kälte","Bitte geben Sie den Anteil in % (von 0 bis 100, ohne Prozentzeichen) der  direkt aus Strom oder Erdgas erzeugten Wärme/Kälte.","")</f>
        <v/>
      </c>
      <c r="N458" s="46"/>
      <c r="O458" s="46"/>
      <c r="P458" s="46"/>
      <c r="Q458" s="46"/>
      <c r="R458" s="46"/>
      <c r="S458" s="46"/>
    </row>
    <row r="459" spans="2:19" x14ac:dyDescent="0.3">
      <c r="B459" s="46"/>
      <c r="C459" s="46"/>
      <c r="D459" s="46"/>
      <c r="E459" s="46"/>
      <c r="F459" s="46"/>
      <c r="G459" s="46"/>
      <c r="H459" s="46"/>
      <c r="I459" s="98"/>
      <c r="J459" s="46"/>
      <c r="K459" s="46"/>
      <c r="L459" s="48"/>
      <c r="M459" s="47"/>
      <c r="N459" s="46"/>
      <c r="O459" s="46"/>
      <c r="P459" s="46"/>
      <c r="Q459" s="46"/>
      <c r="R459" s="46"/>
      <c r="S459" s="46"/>
    </row>
    <row r="460" spans="2:19" ht="18" thickBot="1" x14ac:dyDescent="0.5">
      <c r="B460" s="56" t="s">
        <v>10</v>
      </c>
      <c r="C460" s="47"/>
      <c r="D460" s="47"/>
      <c r="E460" s="47"/>
      <c r="F460" s="47"/>
      <c r="G460" s="47"/>
      <c r="H460" s="47"/>
      <c r="I460" s="68">
        <v>44835</v>
      </c>
      <c r="J460" s="68">
        <v>44866</v>
      </c>
      <c r="K460" s="68">
        <v>44896</v>
      </c>
      <c r="L460" s="47"/>
      <c r="M460" s="69"/>
      <c r="N460" s="69"/>
      <c r="O460" s="69"/>
      <c r="P460" s="69"/>
      <c r="Q460" s="69"/>
      <c r="R460" s="69"/>
      <c r="S460" s="47"/>
    </row>
    <row r="461" spans="2:19" ht="15" thickBot="1" x14ac:dyDescent="0.35">
      <c r="B461" s="47" t="s">
        <v>28</v>
      </c>
      <c r="C461" s="47"/>
      <c r="D461" s="47"/>
      <c r="E461" s="47"/>
      <c r="F461" s="47"/>
      <c r="G461" s="47"/>
      <c r="H461" s="117"/>
      <c r="I461" s="70"/>
      <c r="J461" s="71"/>
      <c r="K461" s="71"/>
      <c r="L461" s="48" t="s">
        <v>5</v>
      </c>
      <c r="M461" s="47" t="s">
        <v>29</v>
      </c>
      <c r="N461" s="69"/>
      <c r="O461" s="69"/>
      <c r="P461" s="69"/>
      <c r="Q461" s="69"/>
      <c r="R461" s="69"/>
      <c r="S461" s="47"/>
    </row>
    <row r="462" spans="2:19" ht="15" thickBot="1" x14ac:dyDescent="0.35">
      <c r="B462" s="47" t="s">
        <v>13</v>
      </c>
      <c r="C462" s="47"/>
      <c r="D462" s="47"/>
      <c r="E462" s="47"/>
      <c r="F462" s="47"/>
      <c r="G462" s="47"/>
      <c r="H462" s="138">
        <f>IFERROR(VLOOKUP(H461,'1 - Strom Erdgas Wärme 2021'!H:AA,17,FALSE),"")</f>
        <v>0</v>
      </c>
      <c r="I462" s="70"/>
      <c r="J462" s="71"/>
      <c r="K462" s="71"/>
      <c r="L462" s="48"/>
      <c r="M462" s="47"/>
      <c r="N462" s="69"/>
      <c r="O462" s="69"/>
      <c r="P462" s="69"/>
      <c r="Q462" s="69"/>
      <c r="R462" s="69"/>
      <c r="S462" s="47"/>
    </row>
    <row r="463" spans="2:19" ht="15" thickBot="1" x14ac:dyDescent="0.35">
      <c r="B463" s="47" t="s">
        <v>16</v>
      </c>
      <c r="C463" s="47"/>
      <c r="D463" s="47"/>
      <c r="E463" s="47"/>
      <c r="F463" s="47"/>
      <c r="G463" s="47"/>
      <c r="H463" s="139"/>
      <c r="I463" s="72"/>
      <c r="J463" s="73"/>
      <c r="K463" s="73"/>
      <c r="L463" s="48" t="s">
        <v>5</v>
      </c>
      <c r="M463" s="47" t="s">
        <v>17</v>
      </c>
      <c r="N463" s="69"/>
      <c r="O463" s="69"/>
      <c r="P463" s="69"/>
      <c r="Q463" s="69"/>
      <c r="R463" s="69"/>
      <c r="S463" s="47"/>
    </row>
    <row r="464" spans="2:19" ht="16.8" thickBot="1" x14ac:dyDescent="0.45">
      <c r="B464" s="47" t="str">
        <f>IF(H463="Erdgas","Arbeitspreis pro kWh Erdgas in EUR",IF(H463="Strom","Arbeitspreis pro kWh Strom in EUR",IF(H463="Wärme/Kälte","Arbeitspreis pro kWh Wärme-/Kälteverbrauch in EUR","Bitte Energieart auswählen!")))</f>
        <v>Bitte Energieart auswählen!</v>
      </c>
      <c r="C464" s="47"/>
      <c r="D464" s="47"/>
      <c r="E464" s="47"/>
      <c r="F464" s="47"/>
      <c r="G464" s="74">
        <f>IFERROR(SUMPRODUCT(I464:K464,I465:K465),"")</f>
        <v>0</v>
      </c>
      <c r="H464" s="47"/>
      <c r="I464" s="118"/>
      <c r="J464" s="118"/>
      <c r="K464" s="118"/>
      <c r="L464" s="48" t="s">
        <v>5</v>
      </c>
      <c r="M464" s="47" t="str">
        <f>IF(H463="Erdgas","Erdgaskosten exkl. Steuern, Abgaben, Netzentgelte, etc.",IF(H463="Strom","Stromkosten exkl. Steuern, Abgaben, Netzentgelte, etc.",IF(H463="Wärme/Kälte","Wärme-/Kältekosten exkl. Steuern, Abgaben, Netzentgelte, etc.", "Bitte Energieart auswählen!")))</f>
        <v>Bitte Energieart auswählen!</v>
      </c>
      <c r="N464" s="47"/>
      <c r="O464" s="47"/>
      <c r="P464" s="75"/>
      <c r="Q464" s="61"/>
      <c r="R464" s="62"/>
      <c r="S464" s="47"/>
    </row>
    <row r="465" spans="2:19" ht="15" thickBot="1" x14ac:dyDescent="0.35">
      <c r="B465" s="47" t="str">
        <f>IF(AND(H463="Erdgas",H462="Nein"),"Aliquoter Erdgasverbrauch in kWh von 1. Oktober 2022 bis 31. Dezember 2022",IF(H463="Erdgas","Erdgasverbrauch in kWh von 1. Oktober 2022 bis 31. Dezember 2022",IF(AND(H463="Strom",H462="Nein"),"Aliquoter Stromverbrauch in kWh von 1. Oktober 2022 bis 31. Dezember 2022",IF(H463="Strom","Stromverbrauch in kWh von 1. Oktober 2022 bis 31. Dezember 2022",IF(AND(H463="Wärme/Kälte",H462="Nein"),"Aliquoter Wärme-/Kälteverbrauch in kWh von 1. Oktober 2022 bis 31. Dezember 2022",IF(H463="Wärme/Kälte","Wärme-/Kälteverbrauch in kWh von 1. Oktober 2022 bis 31. Dezember 2022","Bitte Energieart auswählen!"))))))</f>
        <v>Bitte Energieart auswählen!</v>
      </c>
      <c r="C465" s="47"/>
      <c r="D465" s="47"/>
      <c r="E465" s="47"/>
      <c r="F465" s="47"/>
      <c r="G465" s="47"/>
      <c r="H465" s="59">
        <f>SUM(I465:K465)</f>
        <v>0</v>
      </c>
      <c r="I465" s="119" t="str">
        <f>IFERROR(IF(H462="Nein",VLOOKUP(H461,'1 - Strom Erdgas Wärme 2021'!H:AA,20,FALSE)/12,""),"")</f>
        <v/>
      </c>
      <c r="J465" s="119" t="str">
        <f>IFERROR(IF(H462="Nein",VLOOKUP(H461,'1 - Strom Erdgas Wärme 2021'!H:AB,20,FALSE)/12,""),"")</f>
        <v/>
      </c>
      <c r="K465" s="119" t="str">
        <f>IFERROR(IF(H462="Nein",VLOOKUP(H461,'1 - Strom Erdgas Wärme 2021'!H:AC,20,FALSE)/12,""),"")</f>
        <v/>
      </c>
      <c r="L465" s="48" t="s">
        <v>5</v>
      </c>
      <c r="M465" s="76" t="str">
        <f>IFERROR(IF(H462="Nein","Vorbefüllte Verbrauchswerte wurden aliquot (d.h. 1/12) aus dem Jahr 2021 übernommen.","Bitte ergänzen Sie die monatlichen Verbrauchswerte gem. Lastprofilzähler"),"")</f>
        <v>Bitte ergänzen Sie die monatlichen Verbrauchswerte gem. Lastprofilzähler</v>
      </c>
      <c r="N465" s="77"/>
      <c r="O465" s="77"/>
      <c r="P465" s="77"/>
      <c r="Q465" s="77"/>
      <c r="R465" s="77"/>
      <c r="S465" s="77"/>
    </row>
    <row r="466" spans="2:19" x14ac:dyDescent="0.3">
      <c r="B466" s="47" t="str">
        <f>IF(H463="Wärme/Kälte","Energiemix: Anteil in % der aus Strom oder Erdgas erzeugten Wärme/Kälte","")</f>
        <v/>
      </c>
      <c r="C466" s="46"/>
      <c r="D466" s="46"/>
      <c r="E466" s="46"/>
      <c r="F466" s="74">
        <f>IFERROR(SUMPRODUCT(I466:K466,I465:K465),"")</f>
        <v>0</v>
      </c>
      <c r="G466" s="74"/>
      <c r="H466" s="46"/>
      <c r="I466" s="120"/>
      <c r="J466" s="121"/>
      <c r="K466" s="121"/>
      <c r="L466" s="48" t="str">
        <f>IF(H463="Wärme/Kälte","i","")</f>
        <v/>
      </c>
      <c r="M466" s="47" t="str">
        <f>IF(H463="Wärme/Kälte","Bitte geben Sie den Anteil in % (von 0 bis 100, ohne Prozentzeichen) der  direkt aus Strom oder Erdgas erzeugten Wärme/Kälte.","")</f>
        <v/>
      </c>
      <c r="N466" s="46"/>
      <c r="O466" s="46"/>
      <c r="P466" s="46"/>
      <c r="Q466" s="46"/>
      <c r="R466" s="46"/>
      <c r="S466" s="46"/>
    </row>
    <row r="467" spans="2:19" x14ac:dyDescent="0.3">
      <c r="B467" s="46"/>
      <c r="C467" s="46"/>
      <c r="D467" s="46"/>
      <c r="E467" s="46"/>
      <c r="F467" s="46"/>
      <c r="G467" s="46"/>
      <c r="H467" s="46"/>
      <c r="I467" s="98"/>
      <c r="J467" s="46"/>
      <c r="K467" s="46"/>
      <c r="L467" s="48"/>
      <c r="M467" s="47"/>
      <c r="N467" s="46"/>
      <c r="O467" s="46"/>
      <c r="P467" s="46"/>
      <c r="Q467" s="46"/>
      <c r="R467" s="46"/>
      <c r="S467" s="46"/>
    </row>
    <row r="468" spans="2:19" ht="18" thickBot="1" x14ac:dyDescent="0.5">
      <c r="B468" s="56" t="s">
        <v>10</v>
      </c>
      <c r="C468" s="47"/>
      <c r="D468" s="47"/>
      <c r="E468" s="47"/>
      <c r="F468" s="47"/>
      <c r="G468" s="47"/>
      <c r="H468" s="47"/>
      <c r="I468" s="68">
        <v>44835</v>
      </c>
      <c r="J468" s="68">
        <v>44866</v>
      </c>
      <c r="K468" s="68">
        <v>44896</v>
      </c>
      <c r="L468" s="47"/>
      <c r="M468" s="69"/>
      <c r="N468" s="69"/>
      <c r="O468" s="69"/>
      <c r="P468" s="69"/>
      <c r="Q468" s="69"/>
      <c r="R468" s="69"/>
      <c r="S468" s="47"/>
    </row>
    <row r="469" spans="2:19" ht="15" thickBot="1" x14ac:dyDescent="0.35">
      <c r="B469" s="47" t="s">
        <v>28</v>
      </c>
      <c r="C469" s="47"/>
      <c r="D469" s="47"/>
      <c r="E469" s="47"/>
      <c r="F469" s="47"/>
      <c r="G469" s="47"/>
      <c r="H469" s="117"/>
      <c r="I469" s="70"/>
      <c r="J469" s="71"/>
      <c r="K469" s="71"/>
      <c r="L469" s="48" t="s">
        <v>5</v>
      </c>
      <c r="M469" s="47" t="s">
        <v>29</v>
      </c>
      <c r="N469" s="69"/>
      <c r="O469" s="69"/>
      <c r="P469" s="69"/>
      <c r="Q469" s="69"/>
      <c r="R469" s="69"/>
      <c r="S469" s="47"/>
    </row>
    <row r="470" spans="2:19" ht="15" thickBot="1" x14ac:dyDescent="0.35">
      <c r="B470" s="47" t="s">
        <v>13</v>
      </c>
      <c r="C470" s="47"/>
      <c r="D470" s="47"/>
      <c r="E470" s="47"/>
      <c r="F470" s="47"/>
      <c r="G470" s="47"/>
      <c r="H470" s="138">
        <f>IFERROR(VLOOKUP(H469,'1 - Strom Erdgas Wärme 2021'!H:AA,17,FALSE),"")</f>
        <v>0</v>
      </c>
      <c r="I470" s="70"/>
      <c r="J470" s="71"/>
      <c r="K470" s="71"/>
      <c r="L470" s="48"/>
      <c r="M470" s="47"/>
      <c r="N470" s="69"/>
      <c r="O470" s="69"/>
      <c r="P470" s="69"/>
      <c r="Q470" s="69"/>
      <c r="R470" s="69"/>
      <c r="S470" s="47"/>
    </row>
    <row r="471" spans="2:19" ht="15" thickBot="1" x14ac:dyDescent="0.35">
      <c r="B471" s="47" t="s">
        <v>16</v>
      </c>
      <c r="C471" s="47"/>
      <c r="D471" s="47"/>
      <c r="E471" s="47"/>
      <c r="F471" s="47"/>
      <c r="G471" s="47"/>
      <c r="H471" s="139"/>
      <c r="I471" s="72"/>
      <c r="J471" s="73"/>
      <c r="K471" s="73"/>
      <c r="L471" s="48" t="s">
        <v>5</v>
      </c>
      <c r="M471" s="47" t="s">
        <v>17</v>
      </c>
      <c r="N471" s="69"/>
      <c r="O471" s="69"/>
      <c r="P471" s="69"/>
      <c r="Q471" s="69"/>
      <c r="R471" s="69"/>
      <c r="S471" s="47"/>
    </row>
    <row r="472" spans="2:19" ht="16.8" thickBot="1" x14ac:dyDescent="0.45">
      <c r="B472" s="47" t="str">
        <f>IF(H471="Erdgas","Arbeitspreis pro kWh Erdgas in EUR",IF(H471="Strom","Arbeitspreis pro kWh Strom in EUR",IF(H471="Wärme/Kälte","Arbeitspreis pro kWh Wärme-/Kälteverbrauch in EUR","Bitte Energieart auswählen!")))</f>
        <v>Bitte Energieart auswählen!</v>
      </c>
      <c r="C472" s="47"/>
      <c r="D472" s="47"/>
      <c r="E472" s="47"/>
      <c r="F472" s="47"/>
      <c r="G472" s="74">
        <f>IFERROR(SUMPRODUCT(I472:K472,I473:K473),"")</f>
        <v>0</v>
      </c>
      <c r="H472" s="47"/>
      <c r="I472" s="118"/>
      <c r="J472" s="118"/>
      <c r="K472" s="118"/>
      <c r="L472" s="48" t="s">
        <v>5</v>
      </c>
      <c r="M472" s="47" t="str">
        <f>IF(H471="Erdgas","Erdgaskosten exkl. Steuern, Abgaben, Netzentgelte, etc.",IF(H471="Strom","Stromkosten exkl. Steuern, Abgaben, Netzentgelte, etc.",IF(H471="Wärme/Kälte","Wärme-/Kältekosten exkl. Steuern, Abgaben, Netzentgelte, etc.", "Bitte Energieart auswählen!")))</f>
        <v>Bitte Energieart auswählen!</v>
      </c>
      <c r="N472" s="47"/>
      <c r="O472" s="47"/>
      <c r="P472" s="75"/>
      <c r="Q472" s="61"/>
      <c r="R472" s="62"/>
      <c r="S472" s="47"/>
    </row>
    <row r="473" spans="2:19" ht="15" thickBot="1" x14ac:dyDescent="0.35">
      <c r="B473" s="47" t="str">
        <f>IF(AND(H471="Erdgas",H470="Nein"),"Aliquoter Erdgasverbrauch in kWh von 1. Oktober 2022 bis 31. Dezember 2022",IF(H471="Erdgas","Erdgasverbrauch in kWh von 1. Oktober 2022 bis 31. Dezember 2022",IF(AND(H471="Strom",H470="Nein"),"Aliquoter Stromverbrauch in kWh von 1. Oktober 2022 bis 31. Dezember 2022",IF(H471="Strom","Stromverbrauch in kWh von 1. Oktober 2022 bis 31. Dezember 2022",IF(AND(H471="Wärme/Kälte",H470="Nein"),"Aliquoter Wärme-/Kälteverbrauch in kWh von 1. Oktober 2022 bis 31. Dezember 2022",IF(H471="Wärme/Kälte","Wärme-/Kälteverbrauch in kWh von 1. Oktober 2022 bis 31. Dezember 2022","Bitte Energieart auswählen!"))))))</f>
        <v>Bitte Energieart auswählen!</v>
      </c>
      <c r="C473" s="47"/>
      <c r="D473" s="47"/>
      <c r="E473" s="47"/>
      <c r="F473" s="47"/>
      <c r="G473" s="47"/>
      <c r="H473" s="59">
        <f>SUM(I473:K473)</f>
        <v>0</v>
      </c>
      <c r="I473" s="119" t="str">
        <f>IFERROR(IF(H470="Nein",VLOOKUP(H469,'1 - Strom Erdgas Wärme 2021'!H:AA,20,FALSE)/12,""),"")</f>
        <v/>
      </c>
      <c r="J473" s="119" t="str">
        <f>IFERROR(IF(H470="Nein",VLOOKUP(H469,'1 - Strom Erdgas Wärme 2021'!H:AB,20,FALSE)/12,""),"")</f>
        <v/>
      </c>
      <c r="K473" s="119" t="str">
        <f>IFERROR(IF(H470="Nein",VLOOKUP(H469,'1 - Strom Erdgas Wärme 2021'!H:AC,20,FALSE)/12,""),"")</f>
        <v/>
      </c>
      <c r="L473" s="48" t="s">
        <v>5</v>
      </c>
      <c r="M473" s="76" t="str">
        <f>IFERROR(IF(H470="Nein","Vorbefüllte Verbrauchswerte wurden aliquot (d.h. 1/12) aus dem Jahr 2021 übernommen.","Bitte ergänzen Sie die monatlichen Verbrauchswerte gem. Lastprofilzähler"),"")</f>
        <v>Bitte ergänzen Sie die monatlichen Verbrauchswerte gem. Lastprofilzähler</v>
      </c>
      <c r="N473" s="77"/>
      <c r="O473" s="77"/>
      <c r="P473" s="77"/>
      <c r="Q473" s="77"/>
      <c r="R473" s="77"/>
      <c r="S473" s="77"/>
    </row>
    <row r="474" spans="2:19" x14ac:dyDescent="0.3">
      <c r="B474" s="47" t="str">
        <f>IF(H471="Wärme/Kälte","Energiemix: Anteil in % der aus Strom oder Erdgas erzeugten Wärme/Kälte","")</f>
        <v/>
      </c>
      <c r="C474" s="46"/>
      <c r="D474" s="46"/>
      <c r="E474" s="46"/>
      <c r="F474" s="74">
        <f>IFERROR(SUMPRODUCT(I474:K474,I473:K473),"")</f>
        <v>0</v>
      </c>
      <c r="G474" s="74"/>
      <c r="H474" s="46"/>
      <c r="I474" s="120"/>
      <c r="J474" s="121"/>
      <c r="K474" s="121"/>
      <c r="L474" s="48" t="str">
        <f>IF(H471="Wärme/Kälte","i","")</f>
        <v/>
      </c>
      <c r="M474" s="47" t="str">
        <f>IF(H471="Wärme/Kälte","Bitte geben Sie den Anteil in % (von 0 bis 100, ohne Prozentzeichen) der  direkt aus Strom oder Erdgas erzeugten Wärme/Kälte.","")</f>
        <v/>
      </c>
      <c r="N474" s="46"/>
      <c r="O474" s="46"/>
      <c r="P474" s="46"/>
      <c r="Q474" s="46"/>
      <c r="R474" s="46"/>
      <c r="S474" s="46"/>
    </row>
    <row r="475" spans="2:19" x14ac:dyDescent="0.3">
      <c r="B475" s="46"/>
      <c r="C475" s="46"/>
      <c r="D475" s="46"/>
      <c r="E475" s="46"/>
      <c r="F475" s="46"/>
      <c r="G475" s="46"/>
      <c r="H475" s="46"/>
      <c r="I475" s="98"/>
      <c r="J475" s="46"/>
      <c r="K475" s="46"/>
      <c r="L475" s="48"/>
      <c r="M475" s="47"/>
      <c r="N475" s="46"/>
      <c r="O475" s="46"/>
      <c r="P475" s="46"/>
      <c r="Q475" s="46"/>
      <c r="R475" s="46"/>
      <c r="S475" s="46"/>
    </row>
    <row r="476" spans="2:19" ht="18" thickBot="1" x14ac:dyDescent="0.5">
      <c r="B476" s="56" t="s">
        <v>10</v>
      </c>
      <c r="C476" s="47"/>
      <c r="D476" s="47"/>
      <c r="E476" s="47"/>
      <c r="F476" s="47"/>
      <c r="G476" s="47"/>
      <c r="H476" s="47"/>
      <c r="I476" s="68">
        <v>44835</v>
      </c>
      <c r="J476" s="68">
        <v>44866</v>
      </c>
      <c r="K476" s="68">
        <v>44896</v>
      </c>
      <c r="L476" s="47"/>
      <c r="M476" s="69"/>
      <c r="N476" s="69"/>
      <c r="O476" s="69"/>
      <c r="P476" s="69"/>
      <c r="Q476" s="69"/>
      <c r="R476" s="69"/>
      <c r="S476" s="47"/>
    </row>
    <row r="477" spans="2:19" ht="15" thickBot="1" x14ac:dyDescent="0.35">
      <c r="B477" s="47" t="s">
        <v>28</v>
      </c>
      <c r="C477" s="47"/>
      <c r="D477" s="47"/>
      <c r="E477" s="47"/>
      <c r="F477" s="47"/>
      <c r="G477" s="47"/>
      <c r="H477" s="117"/>
      <c r="I477" s="70"/>
      <c r="J477" s="71"/>
      <c r="K477" s="71"/>
      <c r="L477" s="48" t="s">
        <v>5</v>
      </c>
      <c r="M477" s="47" t="s">
        <v>29</v>
      </c>
      <c r="N477" s="69"/>
      <c r="O477" s="69"/>
      <c r="P477" s="69"/>
      <c r="Q477" s="69"/>
      <c r="R477" s="69"/>
      <c r="S477" s="47"/>
    </row>
    <row r="478" spans="2:19" ht="15" thickBot="1" x14ac:dyDescent="0.35">
      <c r="B478" s="47" t="s">
        <v>13</v>
      </c>
      <c r="C478" s="47"/>
      <c r="D478" s="47"/>
      <c r="E478" s="47"/>
      <c r="F478" s="47"/>
      <c r="G478" s="47"/>
      <c r="H478" s="138">
        <f>IFERROR(VLOOKUP(H477,'1 - Strom Erdgas Wärme 2021'!H:AA,17,FALSE),"")</f>
        <v>0</v>
      </c>
      <c r="I478" s="70"/>
      <c r="J478" s="71"/>
      <c r="K478" s="71"/>
      <c r="L478" s="48"/>
      <c r="M478" s="47"/>
      <c r="N478" s="69"/>
      <c r="O478" s="69"/>
      <c r="P478" s="69"/>
      <c r="Q478" s="69"/>
      <c r="R478" s="69"/>
      <c r="S478" s="47"/>
    </row>
    <row r="479" spans="2:19" ht="15" thickBot="1" x14ac:dyDescent="0.35">
      <c r="B479" s="47" t="s">
        <v>16</v>
      </c>
      <c r="C479" s="47"/>
      <c r="D479" s="47"/>
      <c r="E479" s="47"/>
      <c r="F479" s="47"/>
      <c r="G479" s="47"/>
      <c r="H479" s="139"/>
      <c r="I479" s="72"/>
      <c r="J479" s="73"/>
      <c r="K479" s="73"/>
      <c r="L479" s="48" t="s">
        <v>5</v>
      </c>
      <c r="M479" s="47" t="s">
        <v>17</v>
      </c>
      <c r="N479" s="69"/>
      <c r="O479" s="69"/>
      <c r="P479" s="69"/>
      <c r="Q479" s="69"/>
      <c r="R479" s="69"/>
      <c r="S479" s="47"/>
    </row>
    <row r="480" spans="2:19" ht="16.8" thickBot="1" x14ac:dyDescent="0.45">
      <c r="B480" s="47" t="str">
        <f>IF(H479="Erdgas","Arbeitspreis pro kWh Erdgas in EUR",IF(H479="Strom","Arbeitspreis pro kWh Strom in EUR",IF(H479="Wärme/Kälte","Arbeitspreis pro kWh Wärme-/Kälteverbrauch in EUR","Bitte Energieart auswählen!")))</f>
        <v>Bitte Energieart auswählen!</v>
      </c>
      <c r="C480" s="47"/>
      <c r="D480" s="47"/>
      <c r="E480" s="47"/>
      <c r="F480" s="47"/>
      <c r="G480" s="74">
        <f>IFERROR(SUMPRODUCT(I480:K480,I481:K481),"")</f>
        <v>0</v>
      </c>
      <c r="H480" s="47"/>
      <c r="I480" s="118"/>
      <c r="J480" s="118"/>
      <c r="K480" s="118"/>
      <c r="L480" s="48" t="s">
        <v>5</v>
      </c>
      <c r="M480" s="47" t="str">
        <f>IF(H479="Erdgas","Erdgaskosten exkl. Steuern, Abgaben, Netzentgelte, etc.",IF(H479="Strom","Stromkosten exkl. Steuern, Abgaben, Netzentgelte, etc.",IF(H479="Wärme/Kälte","Wärme-/Kältekosten exkl. Steuern, Abgaben, Netzentgelte, etc.", "Bitte Energieart auswählen!")))</f>
        <v>Bitte Energieart auswählen!</v>
      </c>
      <c r="N480" s="47"/>
      <c r="O480" s="47"/>
      <c r="P480" s="75"/>
      <c r="Q480" s="61"/>
      <c r="R480" s="62"/>
      <c r="S480" s="47"/>
    </row>
    <row r="481" spans="2:19" ht="15" thickBot="1" x14ac:dyDescent="0.35">
      <c r="B481" s="47" t="str">
        <f>IF(AND(H479="Erdgas",H478="Nein"),"Aliquoter Erdgasverbrauch in kWh von 1. Oktober 2022 bis 31. Dezember 2022",IF(H479="Erdgas","Erdgasverbrauch in kWh von 1. Oktober 2022 bis 31. Dezember 2022",IF(AND(H479="Strom",H478="Nein"),"Aliquoter Stromverbrauch in kWh von 1. Oktober 2022 bis 31. Dezember 2022",IF(H479="Strom","Stromverbrauch in kWh von 1. Oktober 2022 bis 31. Dezember 2022",IF(AND(H479="Wärme/Kälte",H478="Nein"),"Aliquoter Wärme-/Kälteverbrauch in kWh von 1. Oktober 2022 bis 31. Dezember 2022",IF(H479="Wärme/Kälte","Wärme-/Kälteverbrauch in kWh von 1. Oktober 2022 bis 31. Dezember 2022","Bitte Energieart auswählen!"))))))</f>
        <v>Bitte Energieart auswählen!</v>
      </c>
      <c r="C481" s="47"/>
      <c r="D481" s="47"/>
      <c r="E481" s="47"/>
      <c r="F481" s="47"/>
      <c r="G481" s="47"/>
      <c r="H481" s="59">
        <f>SUM(I481:K481)</f>
        <v>0</v>
      </c>
      <c r="I481" s="119" t="str">
        <f>IFERROR(IF(H478="Nein",VLOOKUP(H477,'1 - Strom Erdgas Wärme 2021'!H:AA,20,FALSE)/12,""),"")</f>
        <v/>
      </c>
      <c r="J481" s="119" t="str">
        <f>IFERROR(IF(H478="Nein",VLOOKUP(H477,'1 - Strom Erdgas Wärme 2021'!H:AB,20,FALSE)/12,""),"")</f>
        <v/>
      </c>
      <c r="K481" s="119" t="str">
        <f>IFERROR(IF(H478="Nein",VLOOKUP(H477,'1 - Strom Erdgas Wärme 2021'!H:AC,20,FALSE)/12,""),"")</f>
        <v/>
      </c>
      <c r="L481" s="48" t="s">
        <v>5</v>
      </c>
      <c r="M481" s="76" t="str">
        <f>IFERROR(IF(H478="Nein","Vorbefüllte Verbrauchswerte wurden aliquot (d.h. 1/12) aus dem Jahr 2021 übernommen.","Bitte ergänzen Sie die monatlichen Verbrauchswerte gem. Lastprofilzähler"),"")</f>
        <v>Bitte ergänzen Sie die monatlichen Verbrauchswerte gem. Lastprofilzähler</v>
      </c>
      <c r="N481" s="77"/>
      <c r="O481" s="77"/>
      <c r="P481" s="77"/>
      <c r="Q481" s="77"/>
      <c r="R481" s="77"/>
      <c r="S481" s="77"/>
    </row>
    <row r="482" spans="2:19" x14ac:dyDescent="0.3">
      <c r="B482" s="47" t="str">
        <f>IF(H479="Wärme/Kälte","Energiemix: Anteil in % der aus Strom oder Erdgas erzeugten Wärme/Kälte","")</f>
        <v/>
      </c>
      <c r="C482" s="46"/>
      <c r="D482" s="46"/>
      <c r="E482" s="46"/>
      <c r="F482" s="74">
        <f>IFERROR(SUMPRODUCT(I482:K482,I481:K481),"")</f>
        <v>0</v>
      </c>
      <c r="G482" s="74"/>
      <c r="H482" s="46"/>
      <c r="I482" s="120"/>
      <c r="J482" s="121"/>
      <c r="K482" s="121"/>
      <c r="L482" s="48" t="str">
        <f>IF(H479="Wärme/Kälte","i","")</f>
        <v/>
      </c>
      <c r="M482" s="47" t="str">
        <f>IF(H479="Wärme/Kälte","Bitte geben Sie den Anteil in % (von 0 bis 100, ohne Prozentzeichen) der  direkt aus Strom oder Erdgas erzeugten Wärme/Kälte.","")</f>
        <v/>
      </c>
      <c r="N482" s="46"/>
      <c r="O482" s="46"/>
      <c r="P482" s="46"/>
      <c r="Q482" s="46"/>
      <c r="R482" s="46"/>
      <c r="S482" s="46"/>
    </row>
    <row r="483" spans="2:19" x14ac:dyDescent="0.3">
      <c r="B483" s="46"/>
      <c r="C483" s="46"/>
      <c r="D483" s="46"/>
      <c r="E483" s="46"/>
      <c r="F483" s="46"/>
      <c r="G483" s="46"/>
      <c r="H483" s="46"/>
      <c r="I483" s="98"/>
      <c r="J483" s="46"/>
      <c r="K483" s="46"/>
      <c r="L483" s="48"/>
      <c r="M483" s="47"/>
      <c r="N483" s="46"/>
      <c r="O483" s="46"/>
      <c r="P483" s="46"/>
      <c r="Q483" s="46"/>
      <c r="R483" s="46"/>
      <c r="S483" s="46"/>
    </row>
    <row r="484" spans="2:19" ht="18" thickBot="1" x14ac:dyDescent="0.5">
      <c r="B484" s="56" t="s">
        <v>10</v>
      </c>
      <c r="C484" s="47"/>
      <c r="D484" s="47"/>
      <c r="E484" s="47"/>
      <c r="F484" s="47"/>
      <c r="G484" s="47"/>
      <c r="H484" s="47"/>
      <c r="I484" s="68">
        <v>44835</v>
      </c>
      <c r="J484" s="68">
        <v>44866</v>
      </c>
      <c r="K484" s="68">
        <v>44896</v>
      </c>
      <c r="L484" s="47"/>
      <c r="M484" s="69"/>
      <c r="N484" s="69"/>
      <c r="O484" s="69"/>
      <c r="P484" s="69"/>
      <c r="Q484" s="69"/>
      <c r="R484" s="69"/>
      <c r="S484" s="47"/>
    </row>
    <row r="485" spans="2:19" ht="15" thickBot="1" x14ac:dyDescent="0.35">
      <c r="B485" s="47" t="s">
        <v>28</v>
      </c>
      <c r="C485" s="47"/>
      <c r="D485" s="47"/>
      <c r="E485" s="47"/>
      <c r="F485" s="47"/>
      <c r="G485" s="47"/>
      <c r="H485" s="117"/>
      <c r="I485" s="70"/>
      <c r="J485" s="71"/>
      <c r="K485" s="71"/>
      <c r="L485" s="48" t="s">
        <v>5</v>
      </c>
      <c r="M485" s="47" t="s">
        <v>29</v>
      </c>
      <c r="N485" s="69"/>
      <c r="O485" s="69"/>
      <c r="P485" s="69"/>
      <c r="Q485" s="69"/>
      <c r="R485" s="69"/>
      <c r="S485" s="47"/>
    </row>
    <row r="486" spans="2:19" ht="15" thickBot="1" x14ac:dyDescent="0.35">
      <c r="B486" s="47" t="s">
        <v>13</v>
      </c>
      <c r="C486" s="47"/>
      <c r="D486" s="47"/>
      <c r="E486" s="47"/>
      <c r="F486" s="47"/>
      <c r="G486" s="47"/>
      <c r="H486" s="138">
        <f>IFERROR(VLOOKUP(H485,'1 - Strom Erdgas Wärme 2021'!H:AA,17,FALSE),"")</f>
        <v>0</v>
      </c>
      <c r="I486" s="70"/>
      <c r="J486" s="71"/>
      <c r="K486" s="71"/>
      <c r="L486" s="48"/>
      <c r="M486" s="47"/>
      <c r="N486" s="69"/>
      <c r="O486" s="69"/>
      <c r="P486" s="69"/>
      <c r="Q486" s="69"/>
      <c r="R486" s="69"/>
      <c r="S486" s="47"/>
    </row>
    <row r="487" spans="2:19" ht="15" thickBot="1" x14ac:dyDescent="0.35">
      <c r="B487" s="47" t="s">
        <v>16</v>
      </c>
      <c r="C487" s="47"/>
      <c r="D487" s="47"/>
      <c r="E487" s="47"/>
      <c r="F487" s="47"/>
      <c r="G487" s="47"/>
      <c r="H487" s="139"/>
      <c r="I487" s="72"/>
      <c r="J487" s="73"/>
      <c r="K487" s="73"/>
      <c r="L487" s="48" t="s">
        <v>5</v>
      </c>
      <c r="M487" s="47" t="s">
        <v>17</v>
      </c>
      <c r="N487" s="69"/>
      <c r="O487" s="69"/>
      <c r="P487" s="69"/>
      <c r="Q487" s="69"/>
      <c r="R487" s="69"/>
      <c r="S487" s="47"/>
    </row>
    <row r="488" spans="2:19" ht="16.8" thickBot="1" x14ac:dyDescent="0.45">
      <c r="B488" s="47" t="str">
        <f>IF(H487="Erdgas","Arbeitspreis pro kWh Erdgas in EUR",IF(H487="Strom","Arbeitspreis pro kWh Strom in EUR",IF(H487="Wärme/Kälte","Arbeitspreis pro kWh Wärme-/Kälteverbrauch in EUR","Bitte Energieart auswählen!")))</f>
        <v>Bitte Energieart auswählen!</v>
      </c>
      <c r="C488" s="47"/>
      <c r="D488" s="47"/>
      <c r="E488" s="47"/>
      <c r="F488" s="47"/>
      <c r="G488" s="74">
        <f>IFERROR(SUMPRODUCT(I488:K488,I489:K489),"")</f>
        <v>0</v>
      </c>
      <c r="H488" s="47"/>
      <c r="I488" s="118"/>
      <c r="J488" s="118"/>
      <c r="K488" s="118"/>
      <c r="L488" s="48" t="s">
        <v>5</v>
      </c>
      <c r="M488" s="47" t="str">
        <f>IF(H487="Erdgas","Erdgaskosten exkl. Steuern, Abgaben, Netzentgelte, etc.",IF(H487="Strom","Stromkosten exkl. Steuern, Abgaben, Netzentgelte, etc.",IF(H487="Wärme/Kälte","Wärme-/Kältekosten exkl. Steuern, Abgaben, Netzentgelte, etc.", "Bitte Energieart auswählen!")))</f>
        <v>Bitte Energieart auswählen!</v>
      </c>
      <c r="N488" s="47"/>
      <c r="O488" s="47"/>
      <c r="P488" s="75"/>
      <c r="Q488" s="61"/>
      <c r="R488" s="62"/>
      <c r="S488" s="47"/>
    </row>
    <row r="489" spans="2:19" ht="15" thickBot="1" x14ac:dyDescent="0.35">
      <c r="B489" s="47" t="str">
        <f>IF(AND(H487="Erdgas",H486="Nein"),"Aliquoter Erdgasverbrauch in kWh von 1. Oktober 2022 bis 31. Dezember 2022",IF(H487="Erdgas","Erdgasverbrauch in kWh von 1. Oktober 2022 bis 31. Dezember 2022",IF(AND(H487="Strom",H486="Nein"),"Aliquoter Stromverbrauch in kWh von 1. Oktober 2022 bis 31. Dezember 2022",IF(H487="Strom","Stromverbrauch in kWh von 1. Oktober 2022 bis 31. Dezember 2022",IF(AND(H487="Wärme/Kälte",H486="Nein"),"Aliquoter Wärme-/Kälteverbrauch in kWh von 1. Oktober 2022 bis 31. Dezember 2022",IF(H487="Wärme/Kälte","Wärme-/Kälteverbrauch in kWh von 1. Oktober 2022 bis 31. Dezember 2022","Bitte Energieart auswählen!"))))))</f>
        <v>Bitte Energieart auswählen!</v>
      </c>
      <c r="C489" s="47"/>
      <c r="D489" s="47"/>
      <c r="E489" s="47"/>
      <c r="F489" s="47"/>
      <c r="G489" s="47"/>
      <c r="H489" s="59">
        <f>SUM(I489:K489)</f>
        <v>0</v>
      </c>
      <c r="I489" s="119" t="str">
        <f>IFERROR(IF(H486="Nein",VLOOKUP(H485,'1 - Strom Erdgas Wärme 2021'!H:AA,20,FALSE)/12,""),"")</f>
        <v/>
      </c>
      <c r="J489" s="119" t="str">
        <f>IFERROR(IF(H486="Nein",VLOOKUP(H485,'1 - Strom Erdgas Wärme 2021'!H:AB,20,FALSE)/12,""),"")</f>
        <v/>
      </c>
      <c r="K489" s="119" t="str">
        <f>IFERROR(IF(H486="Nein",VLOOKUP(H485,'1 - Strom Erdgas Wärme 2021'!H:AC,20,FALSE)/12,""),"")</f>
        <v/>
      </c>
      <c r="L489" s="48" t="s">
        <v>5</v>
      </c>
      <c r="M489" s="76" t="str">
        <f>IFERROR(IF(H486="Nein","Vorbefüllte Verbrauchswerte wurden aliquot (d.h. 1/12) aus dem Jahr 2021 übernommen.","Bitte ergänzen Sie die monatlichen Verbrauchswerte gem. Lastprofilzähler"),"")</f>
        <v>Bitte ergänzen Sie die monatlichen Verbrauchswerte gem. Lastprofilzähler</v>
      </c>
      <c r="N489" s="77"/>
      <c r="O489" s="77"/>
      <c r="P489" s="77"/>
      <c r="Q489" s="77"/>
      <c r="R489" s="77"/>
      <c r="S489" s="77"/>
    </row>
    <row r="490" spans="2:19" x14ac:dyDescent="0.3">
      <c r="B490" s="47" t="str">
        <f>IF(H487="Wärme/Kälte","Energiemix: Anteil in % der aus Strom oder Erdgas erzeugten Wärme/Kälte","")</f>
        <v/>
      </c>
      <c r="C490" s="46"/>
      <c r="D490" s="46"/>
      <c r="E490" s="46"/>
      <c r="F490" s="74">
        <f>IFERROR(SUMPRODUCT(I490:K490,I489:K489),"")</f>
        <v>0</v>
      </c>
      <c r="G490" s="74"/>
      <c r="H490" s="46"/>
      <c r="I490" s="120"/>
      <c r="J490" s="121"/>
      <c r="K490" s="121"/>
      <c r="L490" s="48" t="str">
        <f>IF(H487="Wärme/Kälte","i","")</f>
        <v/>
      </c>
      <c r="M490" s="47" t="str">
        <f>IF(H487="Wärme/Kälte","Bitte geben Sie den Anteil in % (von 0 bis 100, ohne Prozentzeichen) der  direkt aus Strom oder Erdgas erzeugten Wärme/Kälte.","")</f>
        <v/>
      </c>
      <c r="N490" s="46"/>
      <c r="O490" s="46"/>
      <c r="P490" s="46"/>
      <c r="Q490" s="46"/>
      <c r="R490" s="46"/>
      <c r="S490" s="46"/>
    </row>
    <row r="491" spans="2:19" x14ac:dyDescent="0.3">
      <c r="B491" s="46"/>
      <c r="C491" s="46"/>
      <c r="D491" s="46"/>
      <c r="E491" s="46"/>
      <c r="F491" s="46"/>
      <c r="G491" s="46"/>
      <c r="H491" s="46"/>
      <c r="I491" s="98"/>
      <c r="J491" s="46"/>
      <c r="K491" s="46"/>
      <c r="L491" s="48"/>
      <c r="M491" s="47"/>
      <c r="N491" s="46"/>
      <c r="O491" s="46"/>
      <c r="P491" s="46"/>
      <c r="Q491" s="46"/>
      <c r="R491" s="46"/>
      <c r="S491" s="46"/>
    </row>
    <row r="492" spans="2:19" ht="18" thickBot="1" x14ac:dyDescent="0.5">
      <c r="B492" s="56" t="s">
        <v>10</v>
      </c>
      <c r="C492" s="47"/>
      <c r="D492" s="47"/>
      <c r="E492" s="47"/>
      <c r="F492" s="47"/>
      <c r="G492" s="47"/>
      <c r="H492" s="47"/>
      <c r="I492" s="68">
        <v>44835</v>
      </c>
      <c r="J492" s="68">
        <v>44866</v>
      </c>
      <c r="K492" s="68">
        <v>44896</v>
      </c>
      <c r="L492" s="47"/>
      <c r="M492" s="69"/>
      <c r="N492" s="69"/>
      <c r="O492" s="69"/>
      <c r="P492" s="69"/>
      <c r="Q492" s="69"/>
      <c r="R492" s="69"/>
      <c r="S492" s="47"/>
    </row>
    <row r="493" spans="2:19" ht="15" thickBot="1" x14ac:dyDescent="0.35">
      <c r="B493" s="47" t="s">
        <v>28</v>
      </c>
      <c r="C493" s="47"/>
      <c r="D493" s="47"/>
      <c r="E493" s="47"/>
      <c r="F493" s="47"/>
      <c r="G493" s="47"/>
      <c r="H493" s="117"/>
      <c r="I493" s="70"/>
      <c r="J493" s="71"/>
      <c r="K493" s="71"/>
      <c r="L493" s="48" t="s">
        <v>5</v>
      </c>
      <c r="M493" s="47" t="s">
        <v>29</v>
      </c>
      <c r="N493" s="69"/>
      <c r="O493" s="69"/>
      <c r="P493" s="69"/>
      <c r="Q493" s="69"/>
      <c r="R493" s="69"/>
      <c r="S493" s="47"/>
    </row>
    <row r="494" spans="2:19" ht="15" thickBot="1" x14ac:dyDescent="0.35">
      <c r="B494" s="47" t="s">
        <v>13</v>
      </c>
      <c r="C494" s="47"/>
      <c r="D494" s="47"/>
      <c r="E494" s="47"/>
      <c r="F494" s="47"/>
      <c r="G494" s="47"/>
      <c r="H494" s="138">
        <f>IFERROR(VLOOKUP(H493,'1 - Strom Erdgas Wärme 2021'!H:AA,17,FALSE),"")</f>
        <v>0</v>
      </c>
      <c r="I494" s="70"/>
      <c r="J494" s="71"/>
      <c r="K494" s="71"/>
      <c r="L494" s="48"/>
      <c r="M494" s="47"/>
      <c r="N494" s="69"/>
      <c r="O494" s="69"/>
      <c r="P494" s="69"/>
      <c r="Q494" s="69"/>
      <c r="R494" s="69"/>
      <c r="S494" s="47"/>
    </row>
    <row r="495" spans="2:19" ht="15" thickBot="1" x14ac:dyDescent="0.35">
      <c r="B495" s="47" t="s">
        <v>16</v>
      </c>
      <c r="C495" s="47"/>
      <c r="D495" s="47"/>
      <c r="E495" s="47"/>
      <c r="F495" s="47"/>
      <c r="G495" s="47"/>
      <c r="H495" s="139"/>
      <c r="I495" s="72"/>
      <c r="J495" s="73"/>
      <c r="K495" s="73"/>
      <c r="L495" s="48" t="s">
        <v>5</v>
      </c>
      <c r="M495" s="47" t="s">
        <v>17</v>
      </c>
      <c r="N495" s="69"/>
      <c r="O495" s="69"/>
      <c r="P495" s="69"/>
      <c r="Q495" s="69"/>
      <c r="R495" s="69"/>
      <c r="S495" s="47"/>
    </row>
    <row r="496" spans="2:19" ht="16.8" thickBot="1" x14ac:dyDescent="0.45">
      <c r="B496" s="47" t="str">
        <f>IF(H495="Erdgas","Arbeitspreis pro kWh Erdgas in EUR",IF(H495="Strom","Arbeitspreis pro kWh Strom in EUR",IF(H495="Wärme/Kälte","Arbeitspreis pro kWh Wärme-/Kälteverbrauch in EUR","Bitte Energieart auswählen!")))</f>
        <v>Bitte Energieart auswählen!</v>
      </c>
      <c r="C496" s="47"/>
      <c r="D496" s="47"/>
      <c r="E496" s="47"/>
      <c r="F496" s="47"/>
      <c r="G496" s="74">
        <f>IFERROR(SUMPRODUCT(I496:K496,I497:K497),"")</f>
        <v>0</v>
      </c>
      <c r="H496" s="47"/>
      <c r="I496" s="118"/>
      <c r="J496" s="118"/>
      <c r="K496" s="118"/>
      <c r="L496" s="48" t="s">
        <v>5</v>
      </c>
      <c r="M496" s="47" t="str">
        <f>IF(H495="Erdgas","Erdgaskosten exkl. Steuern, Abgaben, Netzentgelte, etc.",IF(H495="Strom","Stromkosten exkl. Steuern, Abgaben, Netzentgelte, etc.",IF(H495="Wärme/Kälte","Wärme-/Kältekosten exkl. Steuern, Abgaben, Netzentgelte, etc.", "Bitte Energieart auswählen!")))</f>
        <v>Bitte Energieart auswählen!</v>
      </c>
      <c r="N496" s="47"/>
      <c r="O496" s="47"/>
      <c r="P496" s="75"/>
      <c r="Q496" s="61"/>
      <c r="R496" s="62"/>
      <c r="S496" s="47"/>
    </row>
    <row r="497" spans="2:19" ht="15" thickBot="1" x14ac:dyDescent="0.35">
      <c r="B497" s="47" t="str">
        <f>IF(AND(H495="Erdgas",H494="Nein"),"Aliquoter Erdgasverbrauch in kWh von 1. Oktober 2022 bis 31. Dezember 2022",IF(H495="Erdgas","Erdgasverbrauch in kWh von 1. Oktober 2022 bis 31. Dezember 2022",IF(AND(H495="Strom",H494="Nein"),"Aliquoter Stromverbrauch in kWh von 1. Oktober 2022 bis 31. Dezember 2022",IF(H495="Strom","Stromverbrauch in kWh von 1. Oktober 2022 bis 31. Dezember 2022",IF(AND(H495="Wärme/Kälte",H494="Nein"),"Aliquoter Wärme-/Kälteverbrauch in kWh von 1. Oktober 2022 bis 31. Dezember 2022",IF(H495="Wärme/Kälte","Wärme-/Kälteverbrauch in kWh von 1. Oktober 2022 bis 31. Dezember 2022","Bitte Energieart auswählen!"))))))</f>
        <v>Bitte Energieart auswählen!</v>
      </c>
      <c r="C497" s="47"/>
      <c r="D497" s="47"/>
      <c r="E497" s="47"/>
      <c r="F497" s="47"/>
      <c r="G497" s="47"/>
      <c r="H497" s="59">
        <f>SUM(I497:K497)</f>
        <v>0</v>
      </c>
      <c r="I497" s="119" t="str">
        <f>IFERROR(IF(H494="Nein",VLOOKUP(H493,'1 - Strom Erdgas Wärme 2021'!H:AA,20,FALSE)/12,""),"")</f>
        <v/>
      </c>
      <c r="J497" s="119" t="str">
        <f>IFERROR(IF(H494="Nein",VLOOKUP(H493,'1 - Strom Erdgas Wärme 2021'!H:AB,20,FALSE)/12,""),"")</f>
        <v/>
      </c>
      <c r="K497" s="119" t="str">
        <f>IFERROR(IF(H494="Nein",VLOOKUP(H493,'1 - Strom Erdgas Wärme 2021'!H:AC,20,FALSE)/12,""),"")</f>
        <v/>
      </c>
      <c r="L497" s="48" t="s">
        <v>5</v>
      </c>
      <c r="M497" s="76" t="str">
        <f>IFERROR(IF(H494="Nein","Vorbefüllte Verbrauchswerte wurden aliquot (d.h. 1/12) aus dem Jahr 2021 übernommen.","Bitte ergänzen Sie die monatlichen Verbrauchswerte gem. Lastprofilzähler"),"")</f>
        <v>Bitte ergänzen Sie die monatlichen Verbrauchswerte gem. Lastprofilzähler</v>
      </c>
      <c r="N497" s="77"/>
      <c r="O497" s="77"/>
      <c r="P497" s="77"/>
      <c r="Q497" s="77"/>
      <c r="R497" s="77"/>
      <c r="S497" s="77"/>
    </row>
    <row r="498" spans="2:19" x14ac:dyDescent="0.3">
      <c r="B498" s="47" t="str">
        <f>IF(H495="Wärme/Kälte","Energiemix: Anteil in % der aus Strom oder Erdgas erzeugten Wärme/Kälte","")</f>
        <v/>
      </c>
      <c r="C498" s="46"/>
      <c r="D498" s="46"/>
      <c r="E498" s="46"/>
      <c r="F498" s="74">
        <f>IFERROR(SUMPRODUCT(I498:K498,I497:K497),"")</f>
        <v>0</v>
      </c>
      <c r="G498" s="74"/>
      <c r="H498" s="46"/>
      <c r="I498" s="120"/>
      <c r="J498" s="121"/>
      <c r="K498" s="121"/>
      <c r="L498" s="48" t="str">
        <f>IF(H495="Wärme/Kälte","i","")</f>
        <v/>
      </c>
      <c r="M498" s="47" t="str">
        <f>IF(H495="Wärme/Kälte","Bitte geben Sie den Anteil in % (von 0 bis 100, ohne Prozentzeichen) der  direkt aus Strom oder Erdgas erzeugten Wärme/Kälte.","")</f>
        <v/>
      </c>
      <c r="N498" s="46"/>
      <c r="O498" s="46"/>
      <c r="P498" s="46"/>
      <c r="Q498" s="46"/>
      <c r="R498" s="46"/>
      <c r="S498" s="46"/>
    </row>
    <row r="499" spans="2:19" x14ac:dyDescent="0.3">
      <c r="B499" s="46"/>
      <c r="C499" s="46"/>
      <c r="D499" s="46"/>
      <c r="E499" s="46"/>
      <c r="F499" s="46"/>
      <c r="G499" s="46"/>
      <c r="H499" s="46"/>
      <c r="I499" s="98"/>
      <c r="J499" s="46"/>
      <c r="K499" s="46"/>
      <c r="L499" s="48"/>
      <c r="M499" s="47"/>
      <c r="N499" s="46"/>
      <c r="O499" s="46"/>
      <c r="P499" s="46"/>
      <c r="Q499" s="46"/>
      <c r="R499" s="46"/>
      <c r="S499" s="46"/>
    </row>
    <row r="500" spans="2:19" ht="18" thickBot="1" x14ac:dyDescent="0.5">
      <c r="B500" s="56" t="s">
        <v>10</v>
      </c>
      <c r="C500" s="47"/>
      <c r="D500" s="47"/>
      <c r="E500" s="47"/>
      <c r="F500" s="47"/>
      <c r="G500" s="47"/>
      <c r="H500" s="47"/>
      <c r="I500" s="68">
        <v>44835</v>
      </c>
      <c r="J500" s="68">
        <v>44866</v>
      </c>
      <c r="K500" s="68">
        <v>44896</v>
      </c>
      <c r="L500" s="47"/>
      <c r="M500" s="69"/>
      <c r="N500" s="69"/>
      <c r="O500" s="69"/>
      <c r="P500" s="69"/>
      <c r="Q500" s="69"/>
      <c r="R500" s="69"/>
      <c r="S500" s="47"/>
    </row>
    <row r="501" spans="2:19" ht="15" thickBot="1" x14ac:dyDescent="0.35">
      <c r="B501" s="47" t="s">
        <v>28</v>
      </c>
      <c r="C501" s="47"/>
      <c r="D501" s="47"/>
      <c r="E501" s="47"/>
      <c r="F501" s="47"/>
      <c r="G501" s="47"/>
      <c r="H501" s="117"/>
      <c r="I501" s="70"/>
      <c r="J501" s="71"/>
      <c r="K501" s="71"/>
      <c r="L501" s="48" t="s">
        <v>5</v>
      </c>
      <c r="M501" s="47" t="s">
        <v>29</v>
      </c>
      <c r="N501" s="69"/>
      <c r="O501" s="69"/>
      <c r="P501" s="69"/>
      <c r="Q501" s="69"/>
      <c r="R501" s="69"/>
      <c r="S501" s="47"/>
    </row>
    <row r="502" spans="2:19" ht="15" thickBot="1" x14ac:dyDescent="0.35">
      <c r="B502" s="47" t="s">
        <v>13</v>
      </c>
      <c r="C502" s="47"/>
      <c r="D502" s="47"/>
      <c r="E502" s="47"/>
      <c r="F502" s="47"/>
      <c r="G502" s="47"/>
      <c r="H502" s="138">
        <f>IFERROR(VLOOKUP(H501,'1 - Strom Erdgas Wärme 2021'!H:AA,17,FALSE),"")</f>
        <v>0</v>
      </c>
      <c r="I502" s="70"/>
      <c r="J502" s="71"/>
      <c r="K502" s="71"/>
      <c r="L502" s="48"/>
      <c r="M502" s="47"/>
      <c r="N502" s="69"/>
      <c r="O502" s="69"/>
      <c r="P502" s="69"/>
      <c r="Q502" s="69"/>
      <c r="R502" s="69"/>
      <c r="S502" s="47"/>
    </row>
    <row r="503" spans="2:19" ht="15" thickBot="1" x14ac:dyDescent="0.35">
      <c r="B503" s="47" t="s">
        <v>16</v>
      </c>
      <c r="C503" s="47"/>
      <c r="D503" s="47"/>
      <c r="E503" s="47"/>
      <c r="F503" s="47"/>
      <c r="G503" s="47"/>
      <c r="H503" s="139"/>
      <c r="I503" s="72"/>
      <c r="J503" s="73"/>
      <c r="K503" s="73"/>
      <c r="L503" s="48" t="s">
        <v>5</v>
      </c>
      <c r="M503" s="47" t="s">
        <v>17</v>
      </c>
      <c r="N503" s="69"/>
      <c r="O503" s="69"/>
      <c r="P503" s="69"/>
      <c r="Q503" s="69"/>
      <c r="R503" s="69"/>
      <c r="S503" s="47"/>
    </row>
    <row r="504" spans="2:19" ht="16.8" thickBot="1" x14ac:dyDescent="0.45">
      <c r="B504" s="47" t="str">
        <f>IF(H503="Erdgas","Arbeitspreis pro kWh Erdgas in EUR",IF(H503="Strom","Arbeitspreis pro kWh Strom in EUR",IF(H503="Wärme/Kälte","Arbeitspreis pro kWh Wärme-/Kälteverbrauch in EUR","Bitte Energieart auswählen!")))</f>
        <v>Bitte Energieart auswählen!</v>
      </c>
      <c r="C504" s="47"/>
      <c r="D504" s="47"/>
      <c r="E504" s="47"/>
      <c r="F504" s="47"/>
      <c r="G504" s="74">
        <f>IFERROR(SUMPRODUCT(I504:K504,I505:K505),"")</f>
        <v>0</v>
      </c>
      <c r="H504" s="47"/>
      <c r="I504" s="118"/>
      <c r="J504" s="118"/>
      <c r="K504" s="118"/>
      <c r="L504" s="48" t="s">
        <v>5</v>
      </c>
      <c r="M504" s="47" t="str">
        <f>IF(H503="Erdgas","Erdgaskosten exkl. Steuern, Abgaben, Netzentgelte, etc.",IF(H503="Strom","Stromkosten exkl. Steuern, Abgaben, Netzentgelte, etc.",IF(H503="Wärme/Kälte","Wärme-/Kältekosten exkl. Steuern, Abgaben, Netzentgelte, etc.", "Bitte Energieart auswählen!")))</f>
        <v>Bitte Energieart auswählen!</v>
      </c>
      <c r="N504" s="47"/>
      <c r="O504" s="47"/>
      <c r="P504" s="75"/>
      <c r="Q504" s="61"/>
      <c r="R504" s="62"/>
      <c r="S504" s="47"/>
    </row>
    <row r="505" spans="2:19" ht="15" thickBot="1" x14ac:dyDescent="0.35">
      <c r="B505" s="47" t="str">
        <f>IF(AND(H503="Erdgas",H502="Nein"),"Aliquoter Erdgasverbrauch in kWh von 1. Oktober 2022 bis 31. Dezember 2022",IF(H503="Erdgas","Erdgasverbrauch in kWh von 1. Oktober 2022 bis 31. Dezember 2022",IF(AND(H503="Strom",H502="Nein"),"Aliquoter Stromverbrauch in kWh von 1. Oktober 2022 bis 31. Dezember 2022",IF(H503="Strom","Stromverbrauch in kWh von 1. Oktober 2022 bis 31. Dezember 2022",IF(AND(H503="Wärme/Kälte",H502="Nein"),"Aliquoter Wärme-/Kälteverbrauch in kWh von 1. Oktober 2022 bis 31. Dezember 2022",IF(H503="Wärme/Kälte","Wärme-/Kälteverbrauch in kWh von 1. Oktober 2022 bis 31. Dezember 2022","Bitte Energieart auswählen!"))))))</f>
        <v>Bitte Energieart auswählen!</v>
      </c>
      <c r="C505" s="47"/>
      <c r="D505" s="47"/>
      <c r="E505" s="47"/>
      <c r="F505" s="47"/>
      <c r="G505" s="47"/>
      <c r="H505" s="59">
        <f>SUM(I505:K505)</f>
        <v>0</v>
      </c>
      <c r="I505" s="119" t="str">
        <f>IFERROR(IF(H502="Nein",VLOOKUP(H501,'1 - Strom Erdgas Wärme 2021'!H:AA,20,FALSE)/12,""),"")</f>
        <v/>
      </c>
      <c r="J505" s="119" t="str">
        <f>IFERROR(IF(H502="Nein",VLOOKUP(H501,'1 - Strom Erdgas Wärme 2021'!H:AB,20,FALSE)/12,""),"")</f>
        <v/>
      </c>
      <c r="K505" s="119" t="str">
        <f>IFERROR(IF(H502="Nein",VLOOKUP(H501,'1 - Strom Erdgas Wärme 2021'!H:AC,20,FALSE)/12,""),"")</f>
        <v/>
      </c>
      <c r="L505" s="48" t="s">
        <v>5</v>
      </c>
      <c r="M505" s="76" t="str">
        <f>IFERROR(IF(H502="Nein","Vorbefüllte Verbrauchswerte wurden aliquot (d.h. 1/12) aus dem Jahr 2021 übernommen.","Bitte ergänzen Sie die monatlichen Verbrauchswerte gem. Lastprofilzähler"),"")</f>
        <v>Bitte ergänzen Sie die monatlichen Verbrauchswerte gem. Lastprofilzähler</v>
      </c>
      <c r="N505" s="77"/>
      <c r="O505" s="77"/>
      <c r="P505" s="77"/>
      <c r="Q505" s="77"/>
      <c r="R505" s="77"/>
      <c r="S505" s="77"/>
    </row>
    <row r="506" spans="2:19" x14ac:dyDescent="0.3">
      <c r="B506" s="47" t="str">
        <f>IF(H503="Wärme/Kälte","Energiemix: Anteil in % der aus Strom oder Erdgas erzeugten Wärme/Kälte","")</f>
        <v/>
      </c>
      <c r="C506" s="46"/>
      <c r="D506" s="46"/>
      <c r="E506" s="46"/>
      <c r="F506" s="74">
        <f>IFERROR(SUMPRODUCT(I506:K506,I505:K505),"")</f>
        <v>0</v>
      </c>
      <c r="G506" s="74"/>
      <c r="H506" s="46"/>
      <c r="I506" s="120"/>
      <c r="J506" s="121"/>
      <c r="K506" s="121"/>
      <c r="L506" s="48" t="str">
        <f>IF(H503="Wärme/Kälte","i","")</f>
        <v/>
      </c>
      <c r="M506" s="47" t="str">
        <f>IF(H503="Wärme/Kälte","Bitte geben Sie den Anteil in % (von 0 bis 100, ohne Prozentzeichen) der  direkt aus Strom oder Erdgas erzeugten Wärme/Kälte.","")</f>
        <v/>
      </c>
      <c r="N506" s="46"/>
      <c r="O506" s="46"/>
      <c r="P506" s="46"/>
      <c r="Q506" s="46"/>
      <c r="R506" s="46"/>
      <c r="S506" s="46"/>
    </row>
    <row r="507" spans="2:19" x14ac:dyDescent="0.3">
      <c r="B507" s="46"/>
      <c r="C507" s="46"/>
      <c r="D507" s="46"/>
      <c r="E507" s="46"/>
      <c r="F507" s="46"/>
      <c r="G507" s="46"/>
      <c r="H507" s="46"/>
      <c r="I507" s="98"/>
      <c r="J507" s="46"/>
      <c r="K507" s="46"/>
      <c r="L507" s="48"/>
      <c r="M507" s="47"/>
      <c r="N507" s="46"/>
      <c r="O507" s="46"/>
      <c r="P507" s="46"/>
      <c r="Q507" s="46"/>
      <c r="R507" s="46"/>
      <c r="S507" s="46"/>
    </row>
    <row r="508" spans="2:19" ht="18" thickBot="1" x14ac:dyDescent="0.5">
      <c r="B508" s="56" t="s">
        <v>10</v>
      </c>
      <c r="C508" s="47"/>
      <c r="D508" s="47"/>
      <c r="E508" s="47"/>
      <c r="F508" s="47"/>
      <c r="G508" s="47"/>
      <c r="H508" s="47"/>
      <c r="I508" s="68">
        <v>44835</v>
      </c>
      <c r="J508" s="68">
        <v>44866</v>
      </c>
      <c r="K508" s="68">
        <v>44896</v>
      </c>
      <c r="L508" s="47"/>
      <c r="M508" s="69"/>
      <c r="N508" s="69"/>
      <c r="O508" s="69"/>
      <c r="P508" s="69"/>
      <c r="Q508" s="69"/>
      <c r="R508" s="69"/>
      <c r="S508" s="47"/>
    </row>
    <row r="509" spans="2:19" ht="15" thickBot="1" x14ac:dyDescent="0.35">
      <c r="B509" s="47" t="s">
        <v>28</v>
      </c>
      <c r="C509" s="47"/>
      <c r="D509" s="47"/>
      <c r="E509" s="47"/>
      <c r="F509" s="47"/>
      <c r="G509" s="47"/>
      <c r="H509" s="117"/>
      <c r="I509" s="70"/>
      <c r="J509" s="71"/>
      <c r="K509" s="71"/>
      <c r="L509" s="48" t="s">
        <v>5</v>
      </c>
      <c r="M509" s="47" t="s">
        <v>29</v>
      </c>
      <c r="N509" s="69"/>
      <c r="O509" s="69"/>
      <c r="P509" s="69"/>
      <c r="Q509" s="69"/>
      <c r="R509" s="69"/>
      <c r="S509" s="47"/>
    </row>
    <row r="510" spans="2:19" ht="15" thickBot="1" x14ac:dyDescent="0.35">
      <c r="B510" s="47" t="s">
        <v>13</v>
      </c>
      <c r="C510" s="47"/>
      <c r="D510" s="47"/>
      <c r="E510" s="47"/>
      <c r="F510" s="47"/>
      <c r="G510" s="47"/>
      <c r="H510" s="138">
        <f>IFERROR(VLOOKUP(H509,'1 - Strom Erdgas Wärme 2021'!H:AA,17,FALSE),"")</f>
        <v>0</v>
      </c>
      <c r="I510" s="70"/>
      <c r="J510" s="71"/>
      <c r="K510" s="71"/>
      <c r="L510" s="48"/>
      <c r="M510" s="47"/>
      <c r="N510" s="69"/>
      <c r="O510" s="69"/>
      <c r="P510" s="69"/>
      <c r="Q510" s="69"/>
      <c r="R510" s="69"/>
      <c r="S510" s="47"/>
    </row>
    <row r="511" spans="2:19" ht="15" thickBot="1" x14ac:dyDescent="0.35">
      <c r="B511" s="47" t="s">
        <v>16</v>
      </c>
      <c r="C511" s="47"/>
      <c r="D511" s="47"/>
      <c r="E511" s="47"/>
      <c r="F511" s="47"/>
      <c r="G511" s="47"/>
      <c r="H511" s="139"/>
      <c r="I511" s="72"/>
      <c r="J511" s="73"/>
      <c r="K511" s="73"/>
      <c r="L511" s="48" t="s">
        <v>5</v>
      </c>
      <c r="M511" s="47" t="s">
        <v>17</v>
      </c>
      <c r="N511" s="69"/>
      <c r="O511" s="69"/>
      <c r="P511" s="69"/>
      <c r="Q511" s="69"/>
      <c r="R511" s="69"/>
      <c r="S511" s="47"/>
    </row>
    <row r="512" spans="2:19" ht="16.8" thickBot="1" x14ac:dyDescent="0.45">
      <c r="B512" s="47" t="str">
        <f>IF(H511="Erdgas","Arbeitspreis pro kWh Erdgas in EUR",IF(H511="Strom","Arbeitspreis pro kWh Strom in EUR",IF(H511="Wärme/Kälte","Arbeitspreis pro kWh Wärme-/Kälteverbrauch in EUR","Bitte Energieart auswählen!")))</f>
        <v>Bitte Energieart auswählen!</v>
      </c>
      <c r="C512" s="47"/>
      <c r="D512" s="47"/>
      <c r="E512" s="47"/>
      <c r="F512" s="47"/>
      <c r="G512" s="74">
        <f>IFERROR(SUMPRODUCT(I512:K512,I513:K513),"")</f>
        <v>0</v>
      </c>
      <c r="H512" s="47"/>
      <c r="I512" s="118"/>
      <c r="J512" s="118"/>
      <c r="K512" s="118"/>
      <c r="L512" s="48" t="s">
        <v>5</v>
      </c>
      <c r="M512" s="47" t="str">
        <f>IF(H511="Erdgas","Erdgaskosten exkl. Steuern, Abgaben, Netzentgelte, etc.",IF(H511="Strom","Stromkosten exkl. Steuern, Abgaben, Netzentgelte, etc.",IF(H511="Wärme/Kälte","Wärme-/Kältekosten exkl. Steuern, Abgaben, Netzentgelte, etc.", "Bitte Energieart auswählen!")))</f>
        <v>Bitte Energieart auswählen!</v>
      </c>
      <c r="N512" s="47"/>
      <c r="O512" s="47"/>
      <c r="P512" s="75"/>
      <c r="Q512" s="61"/>
      <c r="R512" s="62"/>
      <c r="S512" s="47"/>
    </row>
    <row r="513" spans="2:19" ht="15" thickBot="1" x14ac:dyDescent="0.35">
      <c r="B513" s="47" t="str">
        <f>IF(AND(H511="Erdgas",H510="Nein"),"Aliquoter Erdgasverbrauch in kWh von 1. Oktober 2022 bis 31. Dezember 2022",IF(H511="Erdgas","Erdgasverbrauch in kWh von 1. Oktober 2022 bis 31. Dezember 2022",IF(AND(H511="Strom",H510="Nein"),"Aliquoter Stromverbrauch in kWh von 1. Oktober 2022 bis 31. Dezember 2022",IF(H511="Strom","Stromverbrauch in kWh von 1. Oktober 2022 bis 31. Dezember 2022",IF(AND(H511="Wärme/Kälte",H510="Nein"),"Aliquoter Wärme-/Kälteverbrauch in kWh von 1. Oktober 2022 bis 31. Dezember 2022",IF(H511="Wärme/Kälte","Wärme-/Kälteverbrauch in kWh von 1. Oktober 2022 bis 31. Dezember 2022","Bitte Energieart auswählen!"))))))</f>
        <v>Bitte Energieart auswählen!</v>
      </c>
      <c r="C513" s="47"/>
      <c r="D513" s="47"/>
      <c r="E513" s="47"/>
      <c r="F513" s="47"/>
      <c r="G513" s="47"/>
      <c r="H513" s="59">
        <f>SUM(I513:K513)</f>
        <v>0</v>
      </c>
      <c r="I513" s="119" t="str">
        <f>IFERROR(IF(H510="Nein",VLOOKUP(H509,'1 - Strom Erdgas Wärme 2021'!H:AA,20,FALSE)/12,""),"")</f>
        <v/>
      </c>
      <c r="J513" s="119" t="str">
        <f>IFERROR(IF(H510="Nein",VLOOKUP(H509,'1 - Strom Erdgas Wärme 2021'!H:AB,20,FALSE)/12,""),"")</f>
        <v/>
      </c>
      <c r="K513" s="119" t="str">
        <f>IFERROR(IF(H510="Nein",VLOOKUP(H509,'1 - Strom Erdgas Wärme 2021'!H:AC,20,FALSE)/12,""),"")</f>
        <v/>
      </c>
      <c r="L513" s="48" t="s">
        <v>5</v>
      </c>
      <c r="M513" s="76" t="str">
        <f>IFERROR(IF(H510="Nein","Vorbefüllte Verbrauchswerte wurden aliquot (d.h. 1/12) aus dem Jahr 2021 übernommen.","Bitte ergänzen Sie die monatlichen Verbrauchswerte gem. Lastprofilzähler"),"")</f>
        <v>Bitte ergänzen Sie die monatlichen Verbrauchswerte gem. Lastprofilzähler</v>
      </c>
      <c r="N513" s="77"/>
      <c r="O513" s="77"/>
      <c r="P513" s="77"/>
      <c r="Q513" s="77"/>
      <c r="R513" s="77"/>
      <c r="S513" s="77"/>
    </row>
    <row r="514" spans="2:19" x14ac:dyDescent="0.3">
      <c r="B514" s="47" t="str">
        <f>IF(H511="Wärme/Kälte","Energiemix: Anteil in % der aus Strom oder Erdgas erzeugten Wärme/Kälte","")</f>
        <v/>
      </c>
      <c r="C514" s="46"/>
      <c r="D514" s="46"/>
      <c r="E514" s="46"/>
      <c r="F514" s="74">
        <f>IFERROR(SUMPRODUCT(I514:K514,I513:K513),"")</f>
        <v>0</v>
      </c>
      <c r="G514" s="74"/>
      <c r="H514" s="46"/>
      <c r="I514" s="120"/>
      <c r="J514" s="121"/>
      <c r="K514" s="121"/>
      <c r="L514" s="48" t="str">
        <f>IF(H511="Wärme/Kälte","i","")</f>
        <v/>
      </c>
      <c r="M514" s="47" t="str">
        <f>IF(H511="Wärme/Kälte","Bitte geben Sie den Anteil in % (von 0 bis 100, ohne Prozentzeichen) der  direkt aus Strom oder Erdgas erzeugten Wärme/Kälte.","")</f>
        <v/>
      </c>
      <c r="N514" s="46"/>
      <c r="O514" s="46"/>
      <c r="P514" s="46"/>
      <c r="Q514" s="46"/>
      <c r="R514" s="46"/>
      <c r="S514" s="46"/>
    </row>
    <row r="515" spans="2:19" x14ac:dyDescent="0.3">
      <c r="B515" s="46"/>
      <c r="C515" s="46"/>
      <c r="D515" s="46"/>
      <c r="E515" s="46"/>
      <c r="F515" s="46"/>
      <c r="G515" s="46"/>
      <c r="H515" s="46"/>
      <c r="I515" s="98"/>
      <c r="J515" s="46"/>
      <c r="K515" s="46"/>
      <c r="L515" s="48"/>
      <c r="M515" s="47"/>
      <c r="N515" s="46"/>
      <c r="O515" s="46"/>
      <c r="P515" s="46"/>
      <c r="Q515" s="46"/>
      <c r="R515" s="46"/>
      <c r="S515" s="46"/>
    </row>
    <row r="516" spans="2:19" ht="18" thickBot="1" x14ac:dyDescent="0.5">
      <c r="B516" s="56" t="s">
        <v>10</v>
      </c>
      <c r="C516" s="47"/>
      <c r="D516" s="47"/>
      <c r="E516" s="47"/>
      <c r="F516" s="47"/>
      <c r="G516" s="47"/>
      <c r="H516" s="47"/>
      <c r="I516" s="68">
        <v>44835</v>
      </c>
      <c r="J516" s="68">
        <v>44866</v>
      </c>
      <c r="K516" s="68">
        <v>44896</v>
      </c>
      <c r="L516" s="47"/>
      <c r="M516" s="69"/>
      <c r="N516" s="69"/>
      <c r="O516" s="69"/>
      <c r="P516" s="69"/>
      <c r="Q516" s="69"/>
      <c r="R516" s="69"/>
      <c r="S516" s="47"/>
    </row>
    <row r="517" spans="2:19" ht="15" thickBot="1" x14ac:dyDescent="0.35">
      <c r="B517" s="47" t="s">
        <v>28</v>
      </c>
      <c r="C517" s="47"/>
      <c r="D517" s="47"/>
      <c r="E517" s="47"/>
      <c r="F517" s="47"/>
      <c r="G517" s="47"/>
      <c r="H517" s="117"/>
      <c r="I517" s="70"/>
      <c r="J517" s="71"/>
      <c r="K517" s="71"/>
      <c r="L517" s="48" t="s">
        <v>5</v>
      </c>
      <c r="M517" s="47" t="s">
        <v>29</v>
      </c>
      <c r="N517" s="69"/>
      <c r="O517" s="69"/>
      <c r="P517" s="69"/>
      <c r="Q517" s="69"/>
      <c r="R517" s="69"/>
      <c r="S517" s="47"/>
    </row>
    <row r="518" spans="2:19" ht="15" thickBot="1" x14ac:dyDescent="0.35">
      <c r="B518" s="47" t="s">
        <v>13</v>
      </c>
      <c r="C518" s="47"/>
      <c r="D518" s="47"/>
      <c r="E518" s="47"/>
      <c r="F518" s="47"/>
      <c r="G518" s="47"/>
      <c r="H518" s="138">
        <f>IFERROR(VLOOKUP(H517,'1 - Strom Erdgas Wärme 2021'!H:AA,17,FALSE),"")</f>
        <v>0</v>
      </c>
      <c r="I518" s="70"/>
      <c r="J518" s="71"/>
      <c r="K518" s="71"/>
      <c r="L518" s="48"/>
      <c r="M518" s="47"/>
      <c r="N518" s="69"/>
      <c r="O518" s="69"/>
      <c r="P518" s="69"/>
      <c r="Q518" s="69"/>
      <c r="R518" s="69"/>
      <c r="S518" s="47"/>
    </row>
    <row r="519" spans="2:19" ht="15" thickBot="1" x14ac:dyDescent="0.35">
      <c r="B519" s="47" t="s">
        <v>16</v>
      </c>
      <c r="C519" s="47"/>
      <c r="D519" s="47"/>
      <c r="E519" s="47"/>
      <c r="F519" s="47"/>
      <c r="G519" s="47"/>
      <c r="H519" s="139"/>
      <c r="I519" s="72"/>
      <c r="J519" s="73"/>
      <c r="K519" s="73"/>
      <c r="L519" s="48" t="s">
        <v>5</v>
      </c>
      <c r="M519" s="47" t="s">
        <v>17</v>
      </c>
      <c r="N519" s="69"/>
      <c r="O519" s="69"/>
      <c r="P519" s="69"/>
      <c r="Q519" s="69"/>
      <c r="R519" s="69"/>
      <c r="S519" s="47"/>
    </row>
    <row r="520" spans="2:19" ht="16.8" thickBot="1" x14ac:dyDescent="0.45">
      <c r="B520" s="47" t="str">
        <f>IF(H519="Erdgas","Arbeitspreis pro kWh Erdgas in EUR",IF(H519="Strom","Arbeitspreis pro kWh Strom in EUR",IF(H519="Wärme/Kälte","Arbeitspreis pro kWh Wärme-/Kälteverbrauch in EUR","Bitte Energieart auswählen!")))</f>
        <v>Bitte Energieart auswählen!</v>
      </c>
      <c r="C520" s="47"/>
      <c r="D520" s="47"/>
      <c r="E520" s="47"/>
      <c r="F520" s="47"/>
      <c r="G520" s="74">
        <f>IFERROR(SUMPRODUCT(I520:K520,I521:K521),"")</f>
        <v>0</v>
      </c>
      <c r="H520" s="47"/>
      <c r="I520" s="118"/>
      <c r="J520" s="118"/>
      <c r="K520" s="118"/>
      <c r="L520" s="48" t="s">
        <v>5</v>
      </c>
      <c r="M520" s="47" t="str">
        <f>IF(H519="Erdgas","Erdgaskosten exkl. Steuern, Abgaben, Netzentgelte, etc.",IF(H519="Strom","Stromkosten exkl. Steuern, Abgaben, Netzentgelte, etc.",IF(H519="Wärme/Kälte","Wärme-/Kältekosten exkl. Steuern, Abgaben, Netzentgelte, etc.", "Bitte Energieart auswählen!")))</f>
        <v>Bitte Energieart auswählen!</v>
      </c>
      <c r="N520" s="47"/>
      <c r="O520" s="47"/>
      <c r="P520" s="75"/>
      <c r="Q520" s="61"/>
      <c r="R520" s="62"/>
      <c r="S520" s="47"/>
    </row>
    <row r="521" spans="2:19" ht="15" thickBot="1" x14ac:dyDescent="0.35">
      <c r="B521" s="47" t="str">
        <f>IF(AND(H519="Erdgas",H518="Nein"),"Aliquoter Erdgasverbrauch in kWh von 1. Oktober 2022 bis 31. Dezember 2022",IF(H519="Erdgas","Erdgasverbrauch in kWh von 1. Oktober 2022 bis 31. Dezember 2022",IF(AND(H519="Strom",H518="Nein"),"Aliquoter Stromverbrauch in kWh von 1. Oktober 2022 bis 31. Dezember 2022",IF(H519="Strom","Stromverbrauch in kWh von 1. Oktober 2022 bis 31. Dezember 2022",IF(AND(H519="Wärme/Kälte",H518="Nein"),"Aliquoter Wärme-/Kälteverbrauch in kWh von 1. Oktober 2022 bis 31. Dezember 2022",IF(H519="Wärme/Kälte","Wärme-/Kälteverbrauch in kWh von 1. Oktober 2022 bis 31. Dezember 2022","Bitte Energieart auswählen!"))))))</f>
        <v>Bitte Energieart auswählen!</v>
      </c>
      <c r="C521" s="47"/>
      <c r="D521" s="47"/>
      <c r="E521" s="47"/>
      <c r="F521" s="47"/>
      <c r="G521" s="47"/>
      <c r="H521" s="59">
        <f>SUM(I521:K521)</f>
        <v>0</v>
      </c>
      <c r="I521" s="119" t="str">
        <f>IFERROR(IF(H518="Nein",VLOOKUP(H517,'1 - Strom Erdgas Wärme 2021'!H:AA,20,FALSE)/12,""),"")</f>
        <v/>
      </c>
      <c r="J521" s="119" t="str">
        <f>IFERROR(IF(H518="Nein",VLOOKUP(H517,'1 - Strom Erdgas Wärme 2021'!H:AB,20,FALSE)/12,""),"")</f>
        <v/>
      </c>
      <c r="K521" s="119" t="str">
        <f>IFERROR(IF(H518="Nein",VLOOKUP(H517,'1 - Strom Erdgas Wärme 2021'!H:AC,20,FALSE)/12,""),"")</f>
        <v/>
      </c>
      <c r="L521" s="48" t="s">
        <v>5</v>
      </c>
      <c r="M521" s="76" t="str">
        <f>IFERROR(IF(H518="Nein","Vorbefüllte Verbrauchswerte wurden aliquot (d.h. 1/12) aus dem Jahr 2021 übernommen.","Bitte ergänzen Sie die monatlichen Verbrauchswerte gem. Lastprofilzähler"),"")</f>
        <v>Bitte ergänzen Sie die monatlichen Verbrauchswerte gem. Lastprofilzähler</v>
      </c>
      <c r="N521" s="77"/>
      <c r="O521" s="77"/>
      <c r="P521" s="77"/>
      <c r="Q521" s="77"/>
      <c r="R521" s="77"/>
      <c r="S521" s="77"/>
    </row>
    <row r="522" spans="2:19" x14ac:dyDescent="0.3">
      <c r="B522" s="47" t="str">
        <f>IF(H519="Wärme/Kälte","Energiemix: Anteil in % der aus Strom oder Erdgas erzeugten Wärme/Kälte","")</f>
        <v/>
      </c>
      <c r="C522" s="46"/>
      <c r="D522" s="46"/>
      <c r="E522" s="46"/>
      <c r="F522" s="74">
        <f>IFERROR(SUMPRODUCT(I522:K522,I521:K521),"")</f>
        <v>0</v>
      </c>
      <c r="G522" s="74"/>
      <c r="H522" s="46"/>
      <c r="I522" s="120"/>
      <c r="J522" s="121"/>
      <c r="K522" s="121"/>
      <c r="L522" s="48" t="str">
        <f>IF(H519="Wärme/Kälte","i","")</f>
        <v/>
      </c>
      <c r="M522" s="47" t="str">
        <f>IF(H519="Wärme/Kälte","Bitte geben Sie den Anteil in % (von 0 bis 100, ohne Prozentzeichen) der  direkt aus Strom oder Erdgas erzeugten Wärme/Kälte.","")</f>
        <v/>
      </c>
      <c r="N522" s="46"/>
      <c r="O522" s="46"/>
      <c r="P522" s="46"/>
      <c r="Q522" s="46"/>
      <c r="R522" s="46"/>
      <c r="S522" s="46"/>
    </row>
    <row r="523" spans="2:19" x14ac:dyDescent="0.3">
      <c r="B523" s="46"/>
      <c r="C523" s="46"/>
      <c r="D523" s="46"/>
      <c r="E523" s="46"/>
      <c r="F523" s="46"/>
      <c r="G523" s="46"/>
      <c r="H523" s="46"/>
      <c r="I523" s="98"/>
      <c r="J523" s="46"/>
      <c r="K523" s="46"/>
      <c r="L523" s="48"/>
      <c r="M523" s="47"/>
      <c r="N523" s="46"/>
      <c r="O523" s="46"/>
      <c r="P523" s="46"/>
      <c r="Q523" s="46"/>
      <c r="R523" s="46"/>
      <c r="S523" s="46"/>
    </row>
    <row r="524" spans="2:19" ht="18" thickBot="1" x14ac:dyDescent="0.5">
      <c r="B524" s="56" t="s">
        <v>10</v>
      </c>
      <c r="C524" s="47"/>
      <c r="D524" s="47"/>
      <c r="E524" s="47"/>
      <c r="F524" s="47"/>
      <c r="G524" s="47"/>
      <c r="H524" s="47"/>
      <c r="I524" s="68">
        <v>44835</v>
      </c>
      <c r="J524" s="68">
        <v>44866</v>
      </c>
      <c r="K524" s="68">
        <v>44896</v>
      </c>
      <c r="L524" s="47"/>
      <c r="M524" s="69"/>
      <c r="N524" s="69"/>
      <c r="O524" s="69"/>
      <c r="P524" s="69"/>
      <c r="Q524" s="69"/>
      <c r="R524" s="69"/>
      <c r="S524" s="47"/>
    </row>
    <row r="525" spans="2:19" ht="15" thickBot="1" x14ac:dyDescent="0.35">
      <c r="B525" s="47" t="s">
        <v>28</v>
      </c>
      <c r="C525" s="47"/>
      <c r="D525" s="47"/>
      <c r="E525" s="47"/>
      <c r="F525" s="47"/>
      <c r="G525" s="47"/>
      <c r="H525" s="117"/>
      <c r="I525" s="70"/>
      <c r="J525" s="71"/>
      <c r="K525" s="71"/>
      <c r="L525" s="48" t="s">
        <v>5</v>
      </c>
      <c r="M525" s="47" t="s">
        <v>29</v>
      </c>
      <c r="N525" s="69"/>
      <c r="O525" s="69"/>
      <c r="P525" s="69"/>
      <c r="Q525" s="69"/>
      <c r="R525" s="69"/>
      <c r="S525" s="47"/>
    </row>
    <row r="526" spans="2:19" ht="15" thickBot="1" x14ac:dyDescent="0.35">
      <c r="B526" s="47" t="s">
        <v>13</v>
      </c>
      <c r="C526" s="47"/>
      <c r="D526" s="47"/>
      <c r="E526" s="47"/>
      <c r="F526" s="47"/>
      <c r="G526" s="47"/>
      <c r="H526" s="138">
        <f>IFERROR(VLOOKUP(H525,'1 - Strom Erdgas Wärme 2021'!H:AA,17,FALSE),"")</f>
        <v>0</v>
      </c>
      <c r="I526" s="70"/>
      <c r="J526" s="71"/>
      <c r="K526" s="71"/>
      <c r="L526" s="48"/>
      <c r="M526" s="47"/>
      <c r="N526" s="69"/>
      <c r="O526" s="69"/>
      <c r="P526" s="69"/>
      <c r="Q526" s="69"/>
      <c r="R526" s="69"/>
      <c r="S526" s="47"/>
    </row>
    <row r="527" spans="2:19" ht="15" thickBot="1" x14ac:dyDescent="0.35">
      <c r="B527" s="47" t="s">
        <v>16</v>
      </c>
      <c r="C527" s="47"/>
      <c r="D527" s="47"/>
      <c r="E527" s="47"/>
      <c r="F527" s="47"/>
      <c r="G527" s="47"/>
      <c r="H527" s="139"/>
      <c r="I527" s="72"/>
      <c r="J527" s="73"/>
      <c r="K527" s="73"/>
      <c r="L527" s="48" t="s">
        <v>5</v>
      </c>
      <c r="M527" s="47" t="s">
        <v>17</v>
      </c>
      <c r="N527" s="69"/>
      <c r="O527" s="69"/>
      <c r="P527" s="69"/>
      <c r="Q527" s="69"/>
      <c r="R527" s="69"/>
      <c r="S527" s="47"/>
    </row>
    <row r="528" spans="2:19" ht="16.8" thickBot="1" x14ac:dyDescent="0.45">
      <c r="B528" s="47" t="str">
        <f>IF(H527="Erdgas","Arbeitspreis pro kWh Erdgas in EUR",IF(H527="Strom","Arbeitspreis pro kWh Strom in EUR",IF(H527="Wärme/Kälte","Arbeitspreis pro kWh Wärme-/Kälteverbrauch in EUR","Bitte Energieart auswählen!")))</f>
        <v>Bitte Energieart auswählen!</v>
      </c>
      <c r="C528" s="47"/>
      <c r="D528" s="47"/>
      <c r="E528" s="47"/>
      <c r="F528" s="47"/>
      <c r="G528" s="74">
        <f>IFERROR(SUMPRODUCT(I528:K528,I529:K529),"")</f>
        <v>0</v>
      </c>
      <c r="H528" s="47"/>
      <c r="I528" s="118"/>
      <c r="J528" s="118"/>
      <c r="K528" s="118"/>
      <c r="L528" s="48" t="s">
        <v>5</v>
      </c>
      <c r="M528" s="47" t="str">
        <f>IF(H527="Erdgas","Erdgaskosten exkl. Steuern, Abgaben, Netzentgelte, etc.",IF(H527="Strom","Stromkosten exkl. Steuern, Abgaben, Netzentgelte, etc.",IF(H527="Wärme/Kälte","Wärme-/Kältekosten exkl. Steuern, Abgaben, Netzentgelte, etc.", "Bitte Energieart auswählen!")))</f>
        <v>Bitte Energieart auswählen!</v>
      </c>
      <c r="N528" s="47"/>
      <c r="O528" s="47"/>
      <c r="P528" s="75"/>
      <c r="Q528" s="61"/>
      <c r="R528" s="62"/>
      <c r="S528" s="47"/>
    </row>
    <row r="529" spans="2:19" ht="15" thickBot="1" x14ac:dyDescent="0.35">
      <c r="B529" s="47" t="str">
        <f>IF(AND(H527="Erdgas",H526="Nein"),"Aliquoter Erdgasverbrauch in kWh von 1. Oktober 2022 bis 31. Dezember 2022",IF(H527="Erdgas","Erdgasverbrauch in kWh von 1. Oktober 2022 bis 31. Dezember 2022",IF(AND(H527="Strom",H526="Nein"),"Aliquoter Stromverbrauch in kWh von 1. Oktober 2022 bis 31. Dezember 2022",IF(H527="Strom","Stromverbrauch in kWh von 1. Oktober 2022 bis 31. Dezember 2022",IF(AND(H527="Wärme/Kälte",H526="Nein"),"Aliquoter Wärme-/Kälteverbrauch in kWh von 1. Oktober 2022 bis 31. Dezember 2022",IF(H527="Wärme/Kälte","Wärme-/Kälteverbrauch in kWh von 1. Oktober 2022 bis 31. Dezember 2022","Bitte Energieart auswählen!"))))))</f>
        <v>Bitte Energieart auswählen!</v>
      </c>
      <c r="C529" s="47"/>
      <c r="D529" s="47"/>
      <c r="E529" s="47"/>
      <c r="F529" s="47"/>
      <c r="G529" s="47"/>
      <c r="H529" s="59">
        <f>SUM(I529:K529)</f>
        <v>0</v>
      </c>
      <c r="I529" s="119" t="str">
        <f>IFERROR(IF(H526="Nein",VLOOKUP(H525,'1 - Strom Erdgas Wärme 2021'!H:AA,20,FALSE)/12,""),"")</f>
        <v/>
      </c>
      <c r="J529" s="119" t="str">
        <f>IFERROR(IF(H526="Nein",VLOOKUP(H525,'1 - Strom Erdgas Wärme 2021'!H:AB,20,FALSE)/12,""),"")</f>
        <v/>
      </c>
      <c r="K529" s="119" t="str">
        <f>IFERROR(IF(H526="Nein",VLOOKUP(H525,'1 - Strom Erdgas Wärme 2021'!H:AC,20,FALSE)/12,""),"")</f>
        <v/>
      </c>
      <c r="L529" s="48" t="s">
        <v>5</v>
      </c>
      <c r="M529" s="76" t="str">
        <f>IFERROR(IF(H526="Nein","Vorbefüllte Verbrauchswerte wurden aliquot (d.h. 1/12) aus dem Jahr 2021 übernommen.","Bitte ergänzen Sie die monatlichen Verbrauchswerte gem. Lastprofilzähler"),"")</f>
        <v>Bitte ergänzen Sie die monatlichen Verbrauchswerte gem. Lastprofilzähler</v>
      </c>
      <c r="N529" s="77"/>
      <c r="O529" s="77"/>
      <c r="P529" s="77"/>
      <c r="Q529" s="77"/>
      <c r="R529" s="77"/>
      <c r="S529" s="77"/>
    </row>
    <row r="530" spans="2:19" x14ac:dyDescent="0.3">
      <c r="B530" s="47" t="str">
        <f>IF(H527="Wärme/Kälte","Energiemix: Anteil in % der aus Strom oder Erdgas erzeugten Wärme/Kälte","")</f>
        <v/>
      </c>
      <c r="C530" s="46"/>
      <c r="D530" s="46"/>
      <c r="E530" s="46"/>
      <c r="F530" s="74">
        <f>IFERROR(SUMPRODUCT(I530:K530,I529:K529),"")</f>
        <v>0</v>
      </c>
      <c r="G530" s="74"/>
      <c r="H530" s="46"/>
      <c r="I530" s="120"/>
      <c r="J530" s="121"/>
      <c r="K530" s="121"/>
      <c r="L530" s="48" t="str">
        <f>IF(H527="Wärme/Kälte","i","")</f>
        <v/>
      </c>
      <c r="M530" s="47" t="str">
        <f>IF(H527="Wärme/Kälte","Bitte geben Sie den Anteil in % (von 0 bis 100, ohne Prozentzeichen) der  direkt aus Strom oder Erdgas erzeugten Wärme/Kälte.","")</f>
        <v/>
      </c>
      <c r="N530" s="46"/>
      <c r="O530" s="46"/>
      <c r="P530" s="46"/>
      <c r="Q530" s="46"/>
      <c r="R530" s="46"/>
      <c r="S530" s="46"/>
    </row>
    <row r="531" spans="2:19" x14ac:dyDescent="0.3">
      <c r="B531" s="46"/>
      <c r="C531" s="46"/>
      <c r="D531" s="46"/>
      <c r="E531" s="46"/>
      <c r="F531" s="46"/>
      <c r="G531" s="46"/>
      <c r="H531" s="46"/>
      <c r="I531" s="98"/>
      <c r="J531" s="46"/>
      <c r="K531" s="46"/>
      <c r="L531" s="48"/>
      <c r="M531" s="47"/>
      <c r="N531" s="46"/>
      <c r="O531" s="46"/>
      <c r="P531" s="46"/>
      <c r="Q531" s="46"/>
      <c r="R531" s="46"/>
      <c r="S531" s="46"/>
    </row>
    <row r="532" spans="2:19" ht="18" thickBot="1" x14ac:dyDescent="0.5">
      <c r="B532" s="56" t="s">
        <v>10</v>
      </c>
      <c r="C532" s="47"/>
      <c r="D532" s="47"/>
      <c r="E532" s="47"/>
      <c r="F532" s="47"/>
      <c r="G532" s="47"/>
      <c r="H532" s="47"/>
      <c r="I532" s="68">
        <v>44835</v>
      </c>
      <c r="J532" s="68">
        <v>44866</v>
      </c>
      <c r="K532" s="68">
        <v>44896</v>
      </c>
      <c r="L532" s="47"/>
      <c r="M532" s="69"/>
      <c r="N532" s="69"/>
      <c r="O532" s="69"/>
      <c r="P532" s="69"/>
      <c r="Q532" s="69"/>
      <c r="R532" s="69"/>
      <c r="S532" s="47"/>
    </row>
    <row r="533" spans="2:19" ht="15" thickBot="1" x14ac:dyDescent="0.35">
      <c r="B533" s="47" t="s">
        <v>28</v>
      </c>
      <c r="C533" s="47"/>
      <c r="D533" s="47"/>
      <c r="E533" s="47"/>
      <c r="F533" s="47"/>
      <c r="G533" s="47"/>
      <c r="H533" s="117"/>
      <c r="I533" s="70"/>
      <c r="J533" s="71"/>
      <c r="K533" s="71"/>
      <c r="L533" s="48" t="s">
        <v>5</v>
      </c>
      <c r="M533" s="47" t="s">
        <v>29</v>
      </c>
      <c r="N533" s="69"/>
      <c r="O533" s="69"/>
      <c r="P533" s="69"/>
      <c r="Q533" s="69"/>
      <c r="R533" s="69"/>
      <c r="S533" s="47"/>
    </row>
    <row r="534" spans="2:19" ht="15" thickBot="1" x14ac:dyDescent="0.35">
      <c r="B534" s="47" t="s">
        <v>13</v>
      </c>
      <c r="C534" s="47"/>
      <c r="D534" s="47"/>
      <c r="E534" s="47"/>
      <c r="F534" s="47"/>
      <c r="G534" s="47"/>
      <c r="H534" s="138">
        <f>IFERROR(VLOOKUP(H533,'1 - Strom Erdgas Wärme 2021'!H:AA,17,FALSE),"")</f>
        <v>0</v>
      </c>
      <c r="I534" s="70"/>
      <c r="J534" s="71"/>
      <c r="K534" s="71"/>
      <c r="L534" s="48"/>
      <c r="M534" s="47"/>
      <c r="N534" s="69"/>
      <c r="O534" s="69"/>
      <c r="P534" s="69"/>
      <c r="Q534" s="69"/>
      <c r="R534" s="69"/>
      <c r="S534" s="47"/>
    </row>
    <row r="535" spans="2:19" ht="15" thickBot="1" x14ac:dyDescent="0.35">
      <c r="B535" s="47" t="s">
        <v>16</v>
      </c>
      <c r="C535" s="47"/>
      <c r="D535" s="47"/>
      <c r="E535" s="47"/>
      <c r="F535" s="47"/>
      <c r="G535" s="47"/>
      <c r="H535" s="139"/>
      <c r="I535" s="72"/>
      <c r="J535" s="73"/>
      <c r="K535" s="73"/>
      <c r="L535" s="48" t="s">
        <v>5</v>
      </c>
      <c r="M535" s="47" t="s">
        <v>17</v>
      </c>
      <c r="N535" s="69"/>
      <c r="O535" s="69"/>
      <c r="P535" s="69"/>
      <c r="Q535" s="69"/>
      <c r="R535" s="69"/>
      <c r="S535" s="47"/>
    </row>
    <row r="536" spans="2:19" ht="16.8" thickBot="1" x14ac:dyDescent="0.45">
      <c r="B536" s="47" t="str">
        <f>IF(H535="Erdgas","Arbeitspreis pro kWh Erdgas in EUR",IF(H535="Strom","Arbeitspreis pro kWh Strom in EUR",IF(H535="Wärme/Kälte","Arbeitspreis pro kWh Wärme-/Kälteverbrauch in EUR","Bitte Energieart auswählen!")))</f>
        <v>Bitte Energieart auswählen!</v>
      </c>
      <c r="C536" s="47"/>
      <c r="D536" s="47"/>
      <c r="E536" s="47"/>
      <c r="F536" s="47"/>
      <c r="G536" s="74">
        <f>IFERROR(SUMPRODUCT(I536:K536,I537:K537),"")</f>
        <v>0</v>
      </c>
      <c r="H536" s="47"/>
      <c r="I536" s="118"/>
      <c r="J536" s="118"/>
      <c r="K536" s="118"/>
      <c r="L536" s="48" t="s">
        <v>5</v>
      </c>
      <c r="M536" s="47" t="str">
        <f>IF(H535="Erdgas","Erdgaskosten exkl. Steuern, Abgaben, Netzentgelte, etc.",IF(H535="Strom","Stromkosten exkl. Steuern, Abgaben, Netzentgelte, etc.",IF(H535="Wärme/Kälte","Wärme-/Kältekosten exkl. Steuern, Abgaben, Netzentgelte, etc.", "Bitte Energieart auswählen!")))</f>
        <v>Bitte Energieart auswählen!</v>
      </c>
      <c r="N536" s="47"/>
      <c r="O536" s="47"/>
      <c r="P536" s="75"/>
      <c r="Q536" s="61"/>
      <c r="R536" s="62"/>
      <c r="S536" s="47"/>
    </row>
    <row r="537" spans="2:19" ht="15" thickBot="1" x14ac:dyDescent="0.35">
      <c r="B537" s="47" t="str">
        <f>IF(AND(H535="Erdgas",H534="Nein"),"Aliquoter Erdgasverbrauch in kWh von 1. Oktober 2022 bis 31. Dezember 2022",IF(H535="Erdgas","Erdgasverbrauch in kWh von 1. Oktober 2022 bis 31. Dezember 2022",IF(AND(H535="Strom",H534="Nein"),"Aliquoter Stromverbrauch in kWh von 1. Oktober 2022 bis 31. Dezember 2022",IF(H535="Strom","Stromverbrauch in kWh von 1. Oktober 2022 bis 31. Dezember 2022",IF(AND(H535="Wärme/Kälte",H534="Nein"),"Aliquoter Wärme-/Kälteverbrauch in kWh von 1. Oktober 2022 bis 31. Dezember 2022",IF(H535="Wärme/Kälte","Wärme-/Kälteverbrauch in kWh von 1. Oktober 2022 bis 31. Dezember 2022","Bitte Energieart auswählen!"))))))</f>
        <v>Bitte Energieart auswählen!</v>
      </c>
      <c r="C537" s="47"/>
      <c r="D537" s="47"/>
      <c r="E537" s="47"/>
      <c r="F537" s="47"/>
      <c r="G537" s="47"/>
      <c r="H537" s="59">
        <f>SUM(I537:K537)</f>
        <v>0</v>
      </c>
      <c r="I537" s="119" t="str">
        <f>IFERROR(IF(H534="Nein",VLOOKUP(H533,'1 - Strom Erdgas Wärme 2021'!H:AA,20,FALSE)/12,""),"")</f>
        <v/>
      </c>
      <c r="J537" s="119" t="str">
        <f>IFERROR(IF(H534="Nein",VLOOKUP(H533,'1 - Strom Erdgas Wärme 2021'!H:AB,20,FALSE)/12,""),"")</f>
        <v/>
      </c>
      <c r="K537" s="119" t="str">
        <f>IFERROR(IF(H534="Nein",VLOOKUP(H533,'1 - Strom Erdgas Wärme 2021'!H:AC,20,FALSE)/12,""),"")</f>
        <v/>
      </c>
      <c r="L537" s="48" t="s">
        <v>5</v>
      </c>
      <c r="M537" s="76" t="str">
        <f>IFERROR(IF(H534="Nein","Vorbefüllte Verbrauchswerte wurden aliquot (d.h. 1/12) aus dem Jahr 2021 übernommen.","Bitte ergänzen Sie die monatlichen Verbrauchswerte gem. Lastprofilzähler"),"")</f>
        <v>Bitte ergänzen Sie die monatlichen Verbrauchswerte gem. Lastprofilzähler</v>
      </c>
      <c r="N537" s="77"/>
      <c r="O537" s="77"/>
      <c r="P537" s="77"/>
      <c r="Q537" s="77"/>
      <c r="R537" s="77"/>
      <c r="S537" s="77"/>
    </row>
    <row r="538" spans="2:19" x14ac:dyDescent="0.3">
      <c r="B538" s="47" t="str">
        <f>IF(H535="Wärme/Kälte","Energiemix: Anteil in % der aus Strom oder Erdgas erzeugten Wärme/Kälte","")</f>
        <v/>
      </c>
      <c r="C538" s="46"/>
      <c r="D538" s="46"/>
      <c r="E538" s="46"/>
      <c r="F538" s="74">
        <f>IFERROR(SUMPRODUCT(I538:K538,I537:K537),"")</f>
        <v>0</v>
      </c>
      <c r="G538" s="74"/>
      <c r="H538" s="46"/>
      <c r="I538" s="120"/>
      <c r="J538" s="121"/>
      <c r="K538" s="121"/>
      <c r="L538" s="48" t="str">
        <f>IF(H535="Wärme/Kälte","i","")</f>
        <v/>
      </c>
      <c r="M538" s="47" t="str">
        <f>IF(H535="Wärme/Kälte","Bitte geben Sie den Anteil in % (von 0 bis 100, ohne Prozentzeichen) der  direkt aus Strom oder Erdgas erzeugten Wärme/Kälte.","")</f>
        <v/>
      </c>
      <c r="N538" s="46"/>
      <c r="O538" s="46"/>
      <c r="P538" s="46"/>
      <c r="Q538" s="46"/>
      <c r="R538" s="46"/>
      <c r="S538" s="46"/>
    </row>
    <row r="539" spans="2:19" x14ac:dyDescent="0.3">
      <c r="B539" s="46"/>
      <c r="C539" s="46"/>
      <c r="D539" s="46"/>
      <c r="E539" s="46"/>
      <c r="F539" s="46"/>
      <c r="G539" s="46"/>
      <c r="H539" s="46"/>
      <c r="I539" s="98"/>
      <c r="J539" s="46"/>
      <c r="K539" s="46"/>
      <c r="L539" s="48"/>
      <c r="M539" s="47"/>
      <c r="N539" s="46"/>
      <c r="O539" s="46"/>
      <c r="P539" s="46"/>
      <c r="Q539" s="46"/>
      <c r="R539" s="46"/>
      <c r="S539" s="46"/>
    </row>
    <row r="540" spans="2:19" ht="18" thickBot="1" x14ac:dyDescent="0.5">
      <c r="B540" s="56" t="s">
        <v>10</v>
      </c>
      <c r="C540" s="47"/>
      <c r="D540" s="47"/>
      <c r="E540" s="47"/>
      <c r="F540" s="47"/>
      <c r="G540" s="47"/>
      <c r="H540" s="47"/>
      <c r="I540" s="68">
        <v>44835</v>
      </c>
      <c r="J540" s="68">
        <v>44866</v>
      </c>
      <c r="K540" s="68">
        <v>44896</v>
      </c>
      <c r="L540" s="47"/>
      <c r="M540" s="69"/>
      <c r="N540" s="69"/>
      <c r="O540" s="69"/>
      <c r="P540" s="69"/>
      <c r="Q540" s="69"/>
      <c r="R540" s="69"/>
      <c r="S540" s="47"/>
    </row>
    <row r="541" spans="2:19" ht="15" thickBot="1" x14ac:dyDescent="0.35">
      <c r="B541" s="47" t="s">
        <v>28</v>
      </c>
      <c r="C541" s="47"/>
      <c r="D541" s="47"/>
      <c r="E541" s="47"/>
      <c r="F541" s="47"/>
      <c r="G541" s="47"/>
      <c r="H541" s="117"/>
      <c r="I541" s="70"/>
      <c r="J541" s="71"/>
      <c r="K541" s="71"/>
      <c r="L541" s="48" t="s">
        <v>5</v>
      </c>
      <c r="M541" s="47" t="s">
        <v>29</v>
      </c>
      <c r="N541" s="69"/>
      <c r="O541" s="69"/>
      <c r="P541" s="69"/>
      <c r="Q541" s="69"/>
      <c r="R541" s="69"/>
      <c r="S541" s="47"/>
    </row>
    <row r="542" spans="2:19" ht="15" thickBot="1" x14ac:dyDescent="0.35">
      <c r="B542" s="47" t="s">
        <v>13</v>
      </c>
      <c r="C542" s="47"/>
      <c r="D542" s="47"/>
      <c r="E542" s="47"/>
      <c r="F542" s="47"/>
      <c r="G542" s="47"/>
      <c r="H542" s="138">
        <f>IFERROR(VLOOKUP(H541,'1 - Strom Erdgas Wärme 2021'!H:AA,17,FALSE),"")</f>
        <v>0</v>
      </c>
      <c r="I542" s="70"/>
      <c r="J542" s="71"/>
      <c r="K542" s="71"/>
      <c r="L542" s="48"/>
      <c r="M542" s="47"/>
      <c r="N542" s="69"/>
      <c r="O542" s="69"/>
      <c r="P542" s="69"/>
      <c r="Q542" s="69"/>
      <c r="R542" s="69"/>
      <c r="S542" s="47"/>
    </row>
    <row r="543" spans="2:19" ht="15" thickBot="1" x14ac:dyDescent="0.35">
      <c r="B543" s="47" t="s">
        <v>16</v>
      </c>
      <c r="C543" s="47"/>
      <c r="D543" s="47"/>
      <c r="E543" s="47"/>
      <c r="F543" s="47"/>
      <c r="G543" s="47"/>
      <c r="H543" s="139"/>
      <c r="I543" s="72"/>
      <c r="J543" s="73"/>
      <c r="K543" s="73"/>
      <c r="L543" s="48" t="s">
        <v>5</v>
      </c>
      <c r="M543" s="47" t="s">
        <v>17</v>
      </c>
      <c r="N543" s="69"/>
      <c r="O543" s="69"/>
      <c r="P543" s="69"/>
      <c r="Q543" s="69"/>
      <c r="R543" s="69"/>
      <c r="S543" s="47"/>
    </row>
    <row r="544" spans="2:19" ht="16.8" thickBot="1" x14ac:dyDescent="0.45">
      <c r="B544" s="47" t="str">
        <f>IF(H543="Erdgas","Arbeitspreis pro kWh Erdgas in EUR",IF(H543="Strom","Arbeitspreis pro kWh Strom in EUR",IF(H543="Wärme/Kälte","Arbeitspreis pro kWh Wärme-/Kälteverbrauch in EUR","Bitte Energieart auswählen!")))</f>
        <v>Bitte Energieart auswählen!</v>
      </c>
      <c r="C544" s="47"/>
      <c r="D544" s="47"/>
      <c r="E544" s="47"/>
      <c r="F544" s="47"/>
      <c r="G544" s="74">
        <f>IFERROR(SUMPRODUCT(I544:K544,I545:K545),"")</f>
        <v>0</v>
      </c>
      <c r="H544" s="47"/>
      <c r="I544" s="118"/>
      <c r="J544" s="118"/>
      <c r="K544" s="118"/>
      <c r="L544" s="48" t="s">
        <v>5</v>
      </c>
      <c r="M544" s="47" t="str">
        <f>IF(H543="Erdgas","Erdgaskosten exkl. Steuern, Abgaben, Netzentgelte, etc.",IF(H543="Strom","Stromkosten exkl. Steuern, Abgaben, Netzentgelte, etc.",IF(H543="Wärme/Kälte","Wärme-/Kältekosten exkl. Steuern, Abgaben, Netzentgelte, etc.", "Bitte Energieart auswählen!")))</f>
        <v>Bitte Energieart auswählen!</v>
      </c>
      <c r="N544" s="47"/>
      <c r="O544" s="47"/>
      <c r="P544" s="75"/>
      <c r="Q544" s="61"/>
      <c r="R544" s="62"/>
      <c r="S544" s="47"/>
    </row>
    <row r="545" spans="2:19" ht="15" thickBot="1" x14ac:dyDescent="0.35">
      <c r="B545" s="47" t="str">
        <f>IF(AND(H543="Erdgas",H542="Nein"),"Aliquoter Erdgasverbrauch in kWh von 1. Oktober 2022 bis 31. Dezember 2022",IF(H543="Erdgas","Erdgasverbrauch in kWh von 1. Oktober 2022 bis 31. Dezember 2022",IF(AND(H543="Strom",H542="Nein"),"Aliquoter Stromverbrauch in kWh von 1. Oktober 2022 bis 31. Dezember 2022",IF(H543="Strom","Stromverbrauch in kWh von 1. Oktober 2022 bis 31. Dezember 2022",IF(AND(H543="Wärme/Kälte",H542="Nein"),"Aliquoter Wärme-/Kälteverbrauch in kWh von 1. Oktober 2022 bis 31. Dezember 2022",IF(H543="Wärme/Kälte","Wärme-/Kälteverbrauch in kWh von 1. Oktober 2022 bis 31. Dezember 2022","Bitte Energieart auswählen!"))))))</f>
        <v>Bitte Energieart auswählen!</v>
      </c>
      <c r="C545" s="47"/>
      <c r="D545" s="47"/>
      <c r="E545" s="47"/>
      <c r="F545" s="47"/>
      <c r="G545" s="47"/>
      <c r="H545" s="59">
        <f>SUM(I545:K545)</f>
        <v>0</v>
      </c>
      <c r="I545" s="119" t="str">
        <f>IFERROR(IF(H542="Nein",VLOOKUP(H541,'1 - Strom Erdgas Wärme 2021'!H:AA,20,FALSE)/12,""),"")</f>
        <v/>
      </c>
      <c r="J545" s="119" t="str">
        <f>IFERROR(IF(H542="Nein",VLOOKUP(H541,'1 - Strom Erdgas Wärme 2021'!H:AB,20,FALSE)/12,""),"")</f>
        <v/>
      </c>
      <c r="K545" s="119" t="str">
        <f>IFERROR(IF(H542="Nein",VLOOKUP(H541,'1 - Strom Erdgas Wärme 2021'!H:AC,20,FALSE)/12,""),"")</f>
        <v/>
      </c>
      <c r="L545" s="48" t="s">
        <v>5</v>
      </c>
      <c r="M545" s="76" t="str">
        <f>IFERROR(IF(H542="Nein","Vorbefüllte Verbrauchswerte wurden aliquot (d.h. 1/12) aus dem Jahr 2021 übernommen.","Bitte ergänzen Sie die monatlichen Verbrauchswerte gem. Lastprofilzähler"),"")</f>
        <v>Bitte ergänzen Sie die monatlichen Verbrauchswerte gem. Lastprofilzähler</v>
      </c>
      <c r="N545" s="77"/>
      <c r="O545" s="77"/>
      <c r="P545" s="77"/>
      <c r="Q545" s="77"/>
      <c r="R545" s="77"/>
      <c r="S545" s="77"/>
    </row>
    <row r="546" spans="2:19" x14ac:dyDescent="0.3">
      <c r="B546" s="47" t="str">
        <f>IF(H543="Wärme/Kälte","Energiemix: Anteil in % der aus Strom oder Erdgas erzeugten Wärme/Kälte","")</f>
        <v/>
      </c>
      <c r="C546" s="46"/>
      <c r="D546" s="46"/>
      <c r="E546" s="46"/>
      <c r="F546" s="74">
        <f>IFERROR(SUMPRODUCT(I546:K546,I545:K545),"")</f>
        <v>0</v>
      </c>
      <c r="G546" s="74"/>
      <c r="H546" s="46"/>
      <c r="I546" s="120"/>
      <c r="J546" s="121"/>
      <c r="K546" s="121"/>
      <c r="L546" s="48" t="str">
        <f>IF(H543="Wärme/Kälte","i","")</f>
        <v/>
      </c>
      <c r="M546" s="47" t="str">
        <f>IF(H543="Wärme/Kälte","Bitte geben Sie den Anteil in % (von 0 bis 100, ohne Prozentzeichen) der  direkt aus Strom oder Erdgas erzeugten Wärme/Kälte.","")</f>
        <v/>
      </c>
      <c r="N546" s="46"/>
      <c r="O546" s="46"/>
      <c r="P546" s="46"/>
      <c r="Q546" s="46"/>
      <c r="R546" s="46"/>
      <c r="S546" s="46"/>
    </row>
    <row r="547" spans="2:19" x14ac:dyDescent="0.3">
      <c r="B547" s="46"/>
      <c r="C547" s="46"/>
      <c r="D547" s="46"/>
      <c r="E547" s="46"/>
      <c r="F547" s="46"/>
      <c r="G547" s="46"/>
      <c r="H547" s="46"/>
      <c r="I547" s="98"/>
      <c r="J547" s="46"/>
      <c r="K547" s="46"/>
      <c r="L547" s="48"/>
      <c r="M547" s="47"/>
      <c r="N547" s="46"/>
      <c r="O547" s="46"/>
      <c r="P547" s="46"/>
      <c r="Q547" s="46"/>
      <c r="R547" s="46"/>
      <c r="S547" s="46"/>
    </row>
    <row r="548" spans="2:19" ht="18" thickBot="1" x14ac:dyDescent="0.5">
      <c r="B548" s="56" t="s">
        <v>10</v>
      </c>
      <c r="C548" s="47"/>
      <c r="D548" s="47"/>
      <c r="E548" s="47"/>
      <c r="F548" s="47"/>
      <c r="G548" s="47"/>
      <c r="H548" s="47"/>
      <c r="I548" s="68">
        <v>44835</v>
      </c>
      <c r="J548" s="68">
        <v>44866</v>
      </c>
      <c r="K548" s="68">
        <v>44896</v>
      </c>
      <c r="L548" s="47"/>
      <c r="M548" s="69"/>
      <c r="N548" s="69"/>
      <c r="O548" s="69"/>
      <c r="P548" s="69"/>
      <c r="Q548" s="69"/>
      <c r="R548" s="69"/>
      <c r="S548" s="47"/>
    </row>
    <row r="549" spans="2:19" ht="15" thickBot="1" x14ac:dyDescent="0.35">
      <c r="B549" s="47" t="s">
        <v>28</v>
      </c>
      <c r="C549" s="47"/>
      <c r="D549" s="47"/>
      <c r="E549" s="47"/>
      <c r="F549" s="47"/>
      <c r="G549" s="47"/>
      <c r="H549" s="117"/>
      <c r="I549" s="70"/>
      <c r="J549" s="71"/>
      <c r="K549" s="71"/>
      <c r="L549" s="48" t="s">
        <v>5</v>
      </c>
      <c r="M549" s="47" t="s">
        <v>29</v>
      </c>
      <c r="N549" s="69"/>
      <c r="O549" s="69"/>
      <c r="P549" s="69"/>
      <c r="Q549" s="69"/>
      <c r="R549" s="69"/>
      <c r="S549" s="47"/>
    </row>
    <row r="550" spans="2:19" ht="15" thickBot="1" x14ac:dyDescent="0.35">
      <c r="B550" s="47" t="s">
        <v>13</v>
      </c>
      <c r="C550" s="47"/>
      <c r="D550" s="47"/>
      <c r="E550" s="47"/>
      <c r="F550" s="47"/>
      <c r="G550" s="47"/>
      <c r="H550" s="138">
        <f>IFERROR(VLOOKUP(H549,'1 - Strom Erdgas Wärme 2021'!H:AA,17,FALSE),"")</f>
        <v>0</v>
      </c>
      <c r="I550" s="70"/>
      <c r="J550" s="71"/>
      <c r="K550" s="71"/>
      <c r="L550" s="48"/>
      <c r="M550" s="47"/>
      <c r="N550" s="69"/>
      <c r="O550" s="69"/>
      <c r="P550" s="69"/>
      <c r="Q550" s="69"/>
      <c r="R550" s="69"/>
      <c r="S550" s="47"/>
    </row>
    <row r="551" spans="2:19" ht="15" thickBot="1" x14ac:dyDescent="0.35">
      <c r="B551" s="47" t="s">
        <v>16</v>
      </c>
      <c r="C551" s="47"/>
      <c r="D551" s="47"/>
      <c r="E551" s="47"/>
      <c r="F551" s="47"/>
      <c r="G551" s="47"/>
      <c r="H551" s="139"/>
      <c r="I551" s="72"/>
      <c r="J551" s="73"/>
      <c r="K551" s="73"/>
      <c r="L551" s="48" t="s">
        <v>5</v>
      </c>
      <c r="M551" s="47" t="s">
        <v>17</v>
      </c>
      <c r="N551" s="69"/>
      <c r="O551" s="69"/>
      <c r="P551" s="69"/>
      <c r="Q551" s="69"/>
      <c r="R551" s="69"/>
      <c r="S551" s="47"/>
    </row>
    <row r="552" spans="2:19" ht="16.8" thickBot="1" x14ac:dyDescent="0.45">
      <c r="B552" s="47" t="str">
        <f>IF(H551="Erdgas","Arbeitspreis pro kWh Erdgas in EUR",IF(H551="Strom","Arbeitspreis pro kWh Strom in EUR",IF(H551="Wärme/Kälte","Arbeitspreis pro kWh Wärme-/Kälteverbrauch in EUR","Bitte Energieart auswählen!")))</f>
        <v>Bitte Energieart auswählen!</v>
      </c>
      <c r="C552" s="47"/>
      <c r="D552" s="47"/>
      <c r="E552" s="47"/>
      <c r="F552" s="47"/>
      <c r="G552" s="74">
        <f>IFERROR(SUMPRODUCT(I552:K552,I553:K553),"")</f>
        <v>0</v>
      </c>
      <c r="H552" s="47"/>
      <c r="I552" s="118"/>
      <c r="J552" s="118"/>
      <c r="K552" s="118"/>
      <c r="L552" s="48" t="s">
        <v>5</v>
      </c>
      <c r="M552" s="47" t="str">
        <f>IF(H551="Erdgas","Erdgaskosten exkl. Steuern, Abgaben, Netzentgelte, etc.",IF(H551="Strom","Stromkosten exkl. Steuern, Abgaben, Netzentgelte, etc.",IF(H551="Wärme/Kälte","Wärme-/Kältekosten exkl. Steuern, Abgaben, Netzentgelte, etc.", "Bitte Energieart auswählen!")))</f>
        <v>Bitte Energieart auswählen!</v>
      </c>
      <c r="N552" s="47"/>
      <c r="O552" s="47"/>
      <c r="P552" s="75"/>
      <c r="Q552" s="61"/>
      <c r="R552" s="62"/>
      <c r="S552" s="47"/>
    </row>
    <row r="553" spans="2:19" ht="15" thickBot="1" x14ac:dyDescent="0.35">
      <c r="B553" s="47" t="str">
        <f>IF(AND(H551="Erdgas",H550="Nein"),"Aliquoter Erdgasverbrauch in kWh von 1. Oktober 2022 bis 31. Dezember 2022",IF(H551="Erdgas","Erdgasverbrauch in kWh von 1. Oktober 2022 bis 31. Dezember 2022",IF(AND(H551="Strom",H550="Nein"),"Aliquoter Stromverbrauch in kWh von 1. Oktober 2022 bis 31. Dezember 2022",IF(H551="Strom","Stromverbrauch in kWh von 1. Oktober 2022 bis 31. Dezember 2022",IF(AND(H551="Wärme/Kälte",H550="Nein"),"Aliquoter Wärme-/Kälteverbrauch in kWh von 1. Oktober 2022 bis 31. Dezember 2022",IF(H551="Wärme/Kälte","Wärme-/Kälteverbrauch in kWh von 1. Oktober 2022 bis 31. Dezember 2022","Bitte Energieart auswählen!"))))))</f>
        <v>Bitte Energieart auswählen!</v>
      </c>
      <c r="C553" s="47"/>
      <c r="D553" s="47"/>
      <c r="E553" s="47"/>
      <c r="F553" s="47"/>
      <c r="G553" s="47"/>
      <c r="H553" s="59">
        <f>SUM(I553:K553)</f>
        <v>0</v>
      </c>
      <c r="I553" s="119" t="str">
        <f>IFERROR(IF(H550="Nein",VLOOKUP(H549,'1 - Strom Erdgas Wärme 2021'!H:AA,20,FALSE)/12,""),"")</f>
        <v/>
      </c>
      <c r="J553" s="119" t="str">
        <f>IFERROR(IF(H550="Nein",VLOOKUP(H549,'1 - Strom Erdgas Wärme 2021'!H:AB,20,FALSE)/12,""),"")</f>
        <v/>
      </c>
      <c r="K553" s="119" t="str">
        <f>IFERROR(IF(H550="Nein",VLOOKUP(H549,'1 - Strom Erdgas Wärme 2021'!H:AC,20,FALSE)/12,""),"")</f>
        <v/>
      </c>
      <c r="L553" s="48" t="s">
        <v>5</v>
      </c>
      <c r="M553" s="76" t="str">
        <f>IFERROR(IF(H550="Nein","Vorbefüllte Verbrauchswerte wurden aliquot (d.h. 1/12) aus dem Jahr 2021 übernommen.","Bitte ergänzen Sie die monatlichen Verbrauchswerte gem. Lastprofilzähler"),"")</f>
        <v>Bitte ergänzen Sie die monatlichen Verbrauchswerte gem. Lastprofilzähler</v>
      </c>
      <c r="N553" s="77"/>
      <c r="O553" s="77"/>
      <c r="P553" s="77"/>
      <c r="Q553" s="77"/>
      <c r="R553" s="77"/>
      <c r="S553" s="77"/>
    </row>
    <row r="554" spans="2:19" x14ac:dyDescent="0.3">
      <c r="B554" s="47" t="str">
        <f>IF(H551="Wärme/Kälte","Energiemix: Anteil in % der aus Strom oder Erdgas erzeugten Wärme/Kälte","")</f>
        <v/>
      </c>
      <c r="C554" s="46"/>
      <c r="D554" s="46"/>
      <c r="E554" s="46"/>
      <c r="F554" s="74">
        <f>IFERROR(SUMPRODUCT(I554:K554,I553:K553),"")</f>
        <v>0</v>
      </c>
      <c r="G554" s="74"/>
      <c r="H554" s="46"/>
      <c r="I554" s="120"/>
      <c r="J554" s="121"/>
      <c r="K554" s="121"/>
      <c r="L554" s="48" t="str">
        <f>IF(H551="Wärme/Kälte","i","")</f>
        <v/>
      </c>
      <c r="M554" s="47" t="str">
        <f>IF(H551="Wärme/Kälte","Bitte geben Sie den Anteil in % (von 0 bis 100, ohne Prozentzeichen) der  direkt aus Strom oder Erdgas erzeugten Wärme/Kälte.","")</f>
        <v/>
      </c>
      <c r="N554" s="46"/>
      <c r="O554" s="46"/>
      <c r="P554" s="46"/>
      <c r="Q554" s="46"/>
      <c r="R554" s="46"/>
      <c r="S554" s="46"/>
    </row>
    <row r="555" spans="2:19" x14ac:dyDescent="0.3">
      <c r="B555" s="46"/>
      <c r="C555" s="46"/>
      <c r="D555" s="46"/>
      <c r="E555" s="46"/>
      <c r="F555" s="46"/>
      <c r="G555" s="46"/>
      <c r="H555" s="46"/>
      <c r="I555" s="98"/>
      <c r="J555" s="46"/>
      <c r="K555" s="46"/>
      <c r="L555" s="48"/>
      <c r="M555" s="47"/>
      <c r="N555" s="46"/>
      <c r="O555" s="46"/>
      <c r="P555" s="46"/>
      <c r="Q555" s="46"/>
      <c r="R555" s="46"/>
      <c r="S555" s="46"/>
    </row>
    <row r="556" spans="2:19" ht="18" thickBot="1" x14ac:dyDescent="0.5">
      <c r="B556" s="56" t="s">
        <v>10</v>
      </c>
      <c r="C556" s="47"/>
      <c r="D556" s="47"/>
      <c r="E556" s="47"/>
      <c r="F556" s="47"/>
      <c r="G556" s="47"/>
      <c r="H556" s="47"/>
      <c r="I556" s="68">
        <v>44835</v>
      </c>
      <c r="J556" s="68">
        <v>44866</v>
      </c>
      <c r="K556" s="68">
        <v>44896</v>
      </c>
      <c r="L556" s="47"/>
      <c r="M556" s="69"/>
      <c r="N556" s="69"/>
      <c r="O556" s="69"/>
      <c r="P556" s="69"/>
      <c r="Q556" s="69"/>
      <c r="R556" s="69"/>
      <c r="S556" s="47"/>
    </row>
    <row r="557" spans="2:19" ht="15" thickBot="1" x14ac:dyDescent="0.35">
      <c r="B557" s="47" t="s">
        <v>28</v>
      </c>
      <c r="C557" s="47"/>
      <c r="D557" s="47"/>
      <c r="E557" s="47"/>
      <c r="F557" s="47"/>
      <c r="G557" s="47"/>
      <c r="H557" s="117"/>
      <c r="I557" s="70"/>
      <c r="J557" s="71"/>
      <c r="K557" s="71"/>
      <c r="L557" s="48" t="s">
        <v>5</v>
      </c>
      <c r="M557" s="47" t="s">
        <v>29</v>
      </c>
      <c r="N557" s="69"/>
      <c r="O557" s="69"/>
      <c r="P557" s="69"/>
      <c r="Q557" s="69"/>
      <c r="R557" s="69"/>
      <c r="S557" s="47"/>
    </row>
    <row r="558" spans="2:19" ht="15" thickBot="1" x14ac:dyDescent="0.35">
      <c r="B558" s="47" t="s">
        <v>13</v>
      </c>
      <c r="C558" s="47"/>
      <c r="D558" s="47"/>
      <c r="E558" s="47"/>
      <c r="F558" s="47"/>
      <c r="G558" s="47"/>
      <c r="H558" s="138">
        <f>IFERROR(VLOOKUP(H557,'1 - Strom Erdgas Wärme 2021'!H:AA,17,FALSE),"")</f>
        <v>0</v>
      </c>
      <c r="I558" s="70"/>
      <c r="J558" s="71"/>
      <c r="K558" s="71"/>
      <c r="L558" s="48"/>
      <c r="M558" s="47"/>
      <c r="N558" s="69"/>
      <c r="O558" s="69"/>
      <c r="P558" s="69"/>
      <c r="Q558" s="69"/>
      <c r="R558" s="69"/>
      <c r="S558" s="47"/>
    </row>
    <row r="559" spans="2:19" ht="15" thickBot="1" x14ac:dyDescent="0.35">
      <c r="B559" s="47" t="s">
        <v>16</v>
      </c>
      <c r="C559" s="47"/>
      <c r="D559" s="47"/>
      <c r="E559" s="47"/>
      <c r="F559" s="47"/>
      <c r="G559" s="47"/>
      <c r="H559" s="139"/>
      <c r="I559" s="72"/>
      <c r="J559" s="73"/>
      <c r="K559" s="73"/>
      <c r="L559" s="48" t="s">
        <v>5</v>
      </c>
      <c r="M559" s="47" t="s">
        <v>17</v>
      </c>
      <c r="N559" s="69"/>
      <c r="O559" s="69"/>
      <c r="P559" s="69"/>
      <c r="Q559" s="69"/>
      <c r="R559" s="69"/>
      <c r="S559" s="47"/>
    </row>
    <row r="560" spans="2:19" ht="16.8" thickBot="1" x14ac:dyDescent="0.45">
      <c r="B560" s="47" t="str">
        <f>IF(H559="Erdgas","Arbeitspreis pro kWh Erdgas in EUR",IF(H559="Strom","Arbeitspreis pro kWh Strom in EUR",IF(H559="Wärme/Kälte","Arbeitspreis pro kWh Wärme-/Kälteverbrauch in EUR","Bitte Energieart auswählen!")))</f>
        <v>Bitte Energieart auswählen!</v>
      </c>
      <c r="C560" s="47"/>
      <c r="D560" s="47"/>
      <c r="E560" s="47"/>
      <c r="F560" s="47"/>
      <c r="G560" s="74">
        <f>IFERROR(SUMPRODUCT(I560:K560,I561:K561),"")</f>
        <v>0</v>
      </c>
      <c r="H560" s="47"/>
      <c r="I560" s="118"/>
      <c r="J560" s="118"/>
      <c r="K560" s="118"/>
      <c r="L560" s="48" t="s">
        <v>5</v>
      </c>
      <c r="M560" s="47" t="str">
        <f>IF(H559="Erdgas","Erdgaskosten exkl. Steuern, Abgaben, Netzentgelte, etc.",IF(H559="Strom","Stromkosten exkl. Steuern, Abgaben, Netzentgelte, etc.",IF(H559="Wärme/Kälte","Wärme-/Kältekosten exkl. Steuern, Abgaben, Netzentgelte, etc.", "Bitte Energieart auswählen!")))</f>
        <v>Bitte Energieart auswählen!</v>
      </c>
      <c r="N560" s="47"/>
      <c r="O560" s="47"/>
      <c r="P560" s="75"/>
      <c r="Q560" s="61"/>
      <c r="R560" s="62"/>
      <c r="S560" s="47"/>
    </row>
    <row r="561" spans="2:19" ht="15" thickBot="1" x14ac:dyDescent="0.35">
      <c r="B561" s="47" t="str">
        <f>IF(AND(H559="Erdgas",H558="Nein"),"Aliquoter Erdgasverbrauch in kWh von 1. Oktober 2022 bis 31. Dezember 2022",IF(H559="Erdgas","Erdgasverbrauch in kWh von 1. Oktober 2022 bis 31. Dezember 2022",IF(AND(H559="Strom",H558="Nein"),"Aliquoter Stromverbrauch in kWh von 1. Oktober 2022 bis 31. Dezember 2022",IF(H559="Strom","Stromverbrauch in kWh von 1. Oktober 2022 bis 31. Dezember 2022",IF(AND(H559="Wärme/Kälte",H558="Nein"),"Aliquoter Wärme-/Kälteverbrauch in kWh von 1. Oktober 2022 bis 31. Dezember 2022",IF(H559="Wärme/Kälte","Wärme-/Kälteverbrauch in kWh von 1. Oktober 2022 bis 31. Dezember 2022","Bitte Energieart auswählen!"))))))</f>
        <v>Bitte Energieart auswählen!</v>
      </c>
      <c r="C561" s="47"/>
      <c r="D561" s="47"/>
      <c r="E561" s="47"/>
      <c r="F561" s="47"/>
      <c r="G561" s="47"/>
      <c r="H561" s="59">
        <f>SUM(I561:K561)</f>
        <v>0</v>
      </c>
      <c r="I561" s="119" t="str">
        <f>IFERROR(IF(H558="Nein",VLOOKUP(H557,'1 - Strom Erdgas Wärme 2021'!H:AA,20,FALSE)/12,""),"")</f>
        <v/>
      </c>
      <c r="J561" s="119" t="str">
        <f>IFERROR(IF(H558="Nein",VLOOKUP(H557,'1 - Strom Erdgas Wärme 2021'!H:AB,20,FALSE)/12,""),"")</f>
        <v/>
      </c>
      <c r="K561" s="119" t="str">
        <f>IFERROR(IF(H558="Nein",VLOOKUP(H557,'1 - Strom Erdgas Wärme 2021'!H:AC,20,FALSE)/12,""),"")</f>
        <v/>
      </c>
      <c r="L561" s="48" t="s">
        <v>5</v>
      </c>
      <c r="M561" s="76" t="str">
        <f>IFERROR(IF(H558="Nein","Vorbefüllte Verbrauchswerte wurden aliquot (d.h. 1/12) aus dem Jahr 2021 übernommen.","Bitte ergänzen Sie die monatlichen Verbrauchswerte gem. Lastprofilzähler"),"")</f>
        <v>Bitte ergänzen Sie die monatlichen Verbrauchswerte gem. Lastprofilzähler</v>
      </c>
      <c r="N561" s="77"/>
      <c r="O561" s="77"/>
      <c r="P561" s="77"/>
      <c r="Q561" s="77"/>
      <c r="R561" s="77"/>
      <c r="S561" s="77"/>
    </row>
    <row r="562" spans="2:19" x14ac:dyDescent="0.3">
      <c r="B562" s="47" t="str">
        <f>IF(H559="Wärme/Kälte","Energiemix: Anteil in % der aus Strom oder Erdgas erzeugten Wärme/Kälte","")</f>
        <v/>
      </c>
      <c r="C562" s="46"/>
      <c r="D562" s="46"/>
      <c r="E562" s="46"/>
      <c r="F562" s="74">
        <f>IFERROR(SUMPRODUCT(I562:K562,I561:K561),"")</f>
        <v>0</v>
      </c>
      <c r="G562" s="74"/>
      <c r="H562" s="46"/>
      <c r="I562" s="120"/>
      <c r="J562" s="121"/>
      <c r="K562" s="121"/>
      <c r="L562" s="48" t="str">
        <f>IF(H559="Wärme/Kälte","i","")</f>
        <v/>
      </c>
      <c r="M562" s="47" t="str">
        <f>IF(H559="Wärme/Kälte","Bitte geben Sie den Anteil in % (von 0 bis 100, ohne Prozentzeichen) der  direkt aus Strom oder Erdgas erzeugten Wärme/Kälte.","")</f>
        <v/>
      </c>
      <c r="N562" s="46"/>
      <c r="O562" s="46"/>
      <c r="P562" s="46"/>
      <c r="Q562" s="46"/>
      <c r="R562" s="46"/>
      <c r="S562" s="46"/>
    </row>
    <row r="563" spans="2:19" x14ac:dyDescent="0.3">
      <c r="B563" s="46"/>
      <c r="C563" s="46"/>
      <c r="D563" s="46"/>
      <c r="E563" s="46"/>
      <c r="F563" s="46"/>
      <c r="G563" s="46"/>
      <c r="H563" s="46"/>
      <c r="I563" s="98"/>
      <c r="J563" s="46"/>
      <c r="K563" s="46"/>
      <c r="L563" s="48"/>
      <c r="M563" s="47"/>
      <c r="N563" s="46"/>
      <c r="O563" s="46"/>
      <c r="P563" s="46"/>
      <c r="Q563" s="46"/>
      <c r="R563" s="46"/>
      <c r="S563" s="46"/>
    </row>
    <row r="564" spans="2:19" ht="18" thickBot="1" x14ac:dyDescent="0.5">
      <c r="B564" s="56" t="s">
        <v>10</v>
      </c>
      <c r="C564" s="47"/>
      <c r="D564" s="47"/>
      <c r="E564" s="47"/>
      <c r="F564" s="47"/>
      <c r="G564" s="47"/>
      <c r="H564" s="47"/>
      <c r="I564" s="68">
        <v>44835</v>
      </c>
      <c r="J564" s="68">
        <v>44866</v>
      </c>
      <c r="K564" s="68">
        <v>44896</v>
      </c>
      <c r="L564" s="47"/>
      <c r="M564" s="69"/>
      <c r="N564" s="69"/>
      <c r="O564" s="69"/>
      <c r="P564" s="69"/>
      <c r="Q564" s="69"/>
      <c r="R564" s="69"/>
      <c r="S564" s="47"/>
    </row>
    <row r="565" spans="2:19" ht="15" thickBot="1" x14ac:dyDescent="0.35">
      <c r="B565" s="47" t="s">
        <v>28</v>
      </c>
      <c r="C565" s="47"/>
      <c r="D565" s="47"/>
      <c r="E565" s="47"/>
      <c r="F565" s="47"/>
      <c r="G565" s="47"/>
      <c r="H565" s="117"/>
      <c r="I565" s="70"/>
      <c r="J565" s="71"/>
      <c r="K565" s="71"/>
      <c r="L565" s="48" t="s">
        <v>5</v>
      </c>
      <c r="M565" s="47" t="s">
        <v>29</v>
      </c>
      <c r="N565" s="69"/>
      <c r="O565" s="69"/>
      <c r="P565" s="69"/>
      <c r="Q565" s="69"/>
      <c r="R565" s="69"/>
      <c r="S565" s="47"/>
    </row>
    <row r="566" spans="2:19" ht="15" thickBot="1" x14ac:dyDescent="0.35">
      <c r="B566" s="47" t="s">
        <v>13</v>
      </c>
      <c r="C566" s="47"/>
      <c r="D566" s="47"/>
      <c r="E566" s="47"/>
      <c r="F566" s="47"/>
      <c r="G566" s="47"/>
      <c r="H566" s="138">
        <f>IFERROR(VLOOKUP(H565,'1 - Strom Erdgas Wärme 2021'!H:AA,17,FALSE),"")</f>
        <v>0</v>
      </c>
      <c r="I566" s="70"/>
      <c r="J566" s="71"/>
      <c r="K566" s="71"/>
      <c r="L566" s="48"/>
      <c r="M566" s="47"/>
      <c r="N566" s="69"/>
      <c r="O566" s="69"/>
      <c r="P566" s="69"/>
      <c r="Q566" s="69"/>
      <c r="R566" s="69"/>
      <c r="S566" s="47"/>
    </row>
    <row r="567" spans="2:19" ht="15" thickBot="1" x14ac:dyDescent="0.35">
      <c r="B567" s="47" t="s">
        <v>16</v>
      </c>
      <c r="C567" s="47"/>
      <c r="D567" s="47"/>
      <c r="E567" s="47"/>
      <c r="F567" s="47"/>
      <c r="G567" s="47"/>
      <c r="H567" s="139"/>
      <c r="I567" s="72"/>
      <c r="J567" s="73"/>
      <c r="K567" s="73"/>
      <c r="L567" s="48" t="s">
        <v>5</v>
      </c>
      <c r="M567" s="47" t="s">
        <v>17</v>
      </c>
      <c r="N567" s="69"/>
      <c r="O567" s="69"/>
      <c r="P567" s="69"/>
      <c r="Q567" s="69"/>
      <c r="R567" s="69"/>
      <c r="S567" s="47"/>
    </row>
    <row r="568" spans="2:19" ht="16.8" thickBot="1" x14ac:dyDescent="0.45">
      <c r="B568" s="47" t="str">
        <f>IF(H567="Erdgas","Arbeitspreis pro kWh Erdgas in EUR",IF(H567="Strom","Arbeitspreis pro kWh Strom in EUR",IF(H567="Wärme/Kälte","Arbeitspreis pro kWh Wärme-/Kälteverbrauch in EUR","Bitte Energieart auswählen!")))</f>
        <v>Bitte Energieart auswählen!</v>
      </c>
      <c r="C568" s="47"/>
      <c r="D568" s="47"/>
      <c r="E568" s="47"/>
      <c r="F568" s="47"/>
      <c r="G568" s="74">
        <f>IFERROR(SUMPRODUCT(I568:K568,I569:K569),"")</f>
        <v>0</v>
      </c>
      <c r="H568" s="47"/>
      <c r="I568" s="118"/>
      <c r="J568" s="118"/>
      <c r="K568" s="118"/>
      <c r="L568" s="48" t="s">
        <v>5</v>
      </c>
      <c r="M568" s="47" t="str">
        <f>IF(H567="Erdgas","Erdgaskosten exkl. Steuern, Abgaben, Netzentgelte, etc.",IF(H567="Strom","Stromkosten exkl. Steuern, Abgaben, Netzentgelte, etc.",IF(H567="Wärme/Kälte","Wärme-/Kältekosten exkl. Steuern, Abgaben, Netzentgelte, etc.", "Bitte Energieart auswählen!")))</f>
        <v>Bitte Energieart auswählen!</v>
      </c>
      <c r="N568" s="47"/>
      <c r="O568" s="47"/>
      <c r="P568" s="75"/>
      <c r="Q568" s="61"/>
      <c r="R568" s="62"/>
      <c r="S568" s="47"/>
    </row>
    <row r="569" spans="2:19" ht="15" thickBot="1" x14ac:dyDescent="0.35">
      <c r="B569" s="47" t="str">
        <f>IF(AND(H567="Erdgas",H566="Nein"),"Aliquoter Erdgasverbrauch in kWh von 1. Oktober 2022 bis 31. Dezember 2022",IF(H567="Erdgas","Erdgasverbrauch in kWh von 1. Oktober 2022 bis 31. Dezember 2022",IF(AND(H567="Strom",H566="Nein"),"Aliquoter Stromverbrauch in kWh von 1. Oktober 2022 bis 31. Dezember 2022",IF(H567="Strom","Stromverbrauch in kWh von 1. Oktober 2022 bis 31. Dezember 2022",IF(AND(H567="Wärme/Kälte",H566="Nein"),"Aliquoter Wärme-/Kälteverbrauch in kWh von 1. Oktober 2022 bis 31. Dezember 2022",IF(H567="Wärme/Kälte","Wärme-/Kälteverbrauch in kWh von 1. Oktober 2022 bis 31. Dezember 2022","Bitte Energieart auswählen!"))))))</f>
        <v>Bitte Energieart auswählen!</v>
      </c>
      <c r="C569" s="47"/>
      <c r="D569" s="47"/>
      <c r="E569" s="47"/>
      <c r="F569" s="47"/>
      <c r="G569" s="47"/>
      <c r="H569" s="59">
        <f>SUM(I569:K569)</f>
        <v>0</v>
      </c>
      <c r="I569" s="119" t="str">
        <f>IFERROR(IF(H566="Nein",VLOOKUP(H565,'1 - Strom Erdgas Wärme 2021'!H:AA,20,FALSE)/12,""),"")</f>
        <v/>
      </c>
      <c r="J569" s="119" t="str">
        <f>IFERROR(IF(H566="Nein",VLOOKUP(H565,'1 - Strom Erdgas Wärme 2021'!H:AB,20,FALSE)/12,""),"")</f>
        <v/>
      </c>
      <c r="K569" s="119" t="str">
        <f>IFERROR(IF(H566="Nein",VLOOKUP(H565,'1 - Strom Erdgas Wärme 2021'!H:AC,20,FALSE)/12,""),"")</f>
        <v/>
      </c>
      <c r="L569" s="48" t="s">
        <v>5</v>
      </c>
      <c r="M569" s="76" t="str">
        <f>IFERROR(IF(H566="Nein","Vorbefüllte Verbrauchswerte wurden aliquot (d.h. 1/12) aus dem Jahr 2021 übernommen.","Bitte ergänzen Sie die monatlichen Verbrauchswerte gem. Lastprofilzähler"),"")</f>
        <v>Bitte ergänzen Sie die monatlichen Verbrauchswerte gem. Lastprofilzähler</v>
      </c>
      <c r="N569" s="77"/>
      <c r="O569" s="77"/>
      <c r="P569" s="77"/>
      <c r="Q569" s="77"/>
      <c r="R569" s="77"/>
      <c r="S569" s="77"/>
    </row>
    <row r="570" spans="2:19" x14ac:dyDescent="0.3">
      <c r="B570" s="47" t="str">
        <f>IF(H567="Wärme/Kälte","Energiemix: Anteil in % der aus Strom oder Erdgas erzeugten Wärme/Kälte","")</f>
        <v/>
      </c>
      <c r="C570" s="46"/>
      <c r="D570" s="46"/>
      <c r="E570" s="46"/>
      <c r="F570" s="74">
        <f>IFERROR(SUMPRODUCT(I570:K570,I569:K569),"")</f>
        <v>0</v>
      </c>
      <c r="G570" s="74"/>
      <c r="H570" s="46"/>
      <c r="I570" s="120"/>
      <c r="J570" s="121"/>
      <c r="K570" s="121"/>
      <c r="L570" s="48" t="str">
        <f>IF(H567="Wärme/Kälte","i","")</f>
        <v/>
      </c>
      <c r="M570" s="47" t="str">
        <f>IF(H567="Wärme/Kälte","Bitte geben Sie den Anteil in % (von 0 bis 100, ohne Prozentzeichen) der  direkt aus Strom oder Erdgas erzeugten Wärme/Kälte.","")</f>
        <v/>
      </c>
      <c r="N570" s="46"/>
      <c r="O570" s="46"/>
      <c r="P570" s="46"/>
      <c r="Q570" s="46"/>
      <c r="R570" s="46"/>
      <c r="S570" s="46"/>
    </row>
    <row r="571" spans="2:19" x14ac:dyDescent="0.3">
      <c r="B571" s="46"/>
      <c r="C571" s="46"/>
      <c r="D571" s="46"/>
      <c r="E571" s="46"/>
      <c r="F571" s="46"/>
      <c r="G571" s="46"/>
      <c r="H571" s="46"/>
      <c r="I571" s="98"/>
      <c r="J571" s="46"/>
      <c r="K571" s="46"/>
      <c r="L571" s="48"/>
      <c r="M571" s="47"/>
      <c r="N571" s="46"/>
      <c r="O571" s="46"/>
      <c r="P571" s="46"/>
      <c r="Q571" s="46"/>
      <c r="R571" s="46"/>
      <c r="S571" s="46"/>
    </row>
    <row r="572" spans="2:19" ht="18" thickBot="1" x14ac:dyDescent="0.5">
      <c r="B572" s="56" t="s">
        <v>10</v>
      </c>
      <c r="C572" s="47"/>
      <c r="D572" s="47"/>
      <c r="E572" s="47"/>
      <c r="F572" s="47"/>
      <c r="G572" s="47"/>
      <c r="H572" s="47"/>
      <c r="I572" s="68">
        <v>44835</v>
      </c>
      <c r="J572" s="68">
        <v>44866</v>
      </c>
      <c r="K572" s="68">
        <v>44896</v>
      </c>
      <c r="L572" s="47"/>
      <c r="M572" s="69"/>
      <c r="N572" s="69"/>
      <c r="O572" s="69"/>
      <c r="P572" s="69"/>
      <c r="Q572" s="69"/>
      <c r="R572" s="69"/>
      <c r="S572" s="47"/>
    </row>
    <row r="573" spans="2:19" ht="15" thickBot="1" x14ac:dyDescent="0.35">
      <c r="B573" s="47" t="s">
        <v>28</v>
      </c>
      <c r="C573" s="47"/>
      <c r="D573" s="47"/>
      <c r="E573" s="47"/>
      <c r="F573" s="47"/>
      <c r="G573" s="47"/>
      <c r="H573" s="117"/>
      <c r="I573" s="70"/>
      <c r="J573" s="71"/>
      <c r="K573" s="71"/>
      <c r="L573" s="48" t="s">
        <v>5</v>
      </c>
      <c r="M573" s="47" t="s">
        <v>29</v>
      </c>
      <c r="N573" s="69"/>
      <c r="O573" s="69"/>
      <c r="P573" s="69"/>
      <c r="Q573" s="69"/>
      <c r="R573" s="69"/>
      <c r="S573" s="47"/>
    </row>
    <row r="574" spans="2:19" ht="15" thickBot="1" x14ac:dyDescent="0.35">
      <c r="B574" s="47" t="s">
        <v>13</v>
      </c>
      <c r="C574" s="47"/>
      <c r="D574" s="47"/>
      <c r="E574" s="47"/>
      <c r="F574" s="47"/>
      <c r="G574" s="47"/>
      <c r="H574" s="138">
        <f>IFERROR(VLOOKUP(H573,'1 - Strom Erdgas Wärme 2021'!H:AA,17,FALSE),"")</f>
        <v>0</v>
      </c>
      <c r="I574" s="70"/>
      <c r="J574" s="71"/>
      <c r="K574" s="71"/>
      <c r="L574" s="48"/>
      <c r="M574" s="47"/>
      <c r="N574" s="69"/>
      <c r="O574" s="69"/>
      <c r="P574" s="69"/>
      <c r="Q574" s="69"/>
      <c r="R574" s="69"/>
      <c r="S574" s="47"/>
    </row>
    <row r="575" spans="2:19" ht="15" thickBot="1" x14ac:dyDescent="0.35">
      <c r="B575" s="47" t="s">
        <v>16</v>
      </c>
      <c r="C575" s="47"/>
      <c r="D575" s="47"/>
      <c r="E575" s="47"/>
      <c r="F575" s="47"/>
      <c r="G575" s="47"/>
      <c r="H575" s="139"/>
      <c r="I575" s="72"/>
      <c r="J575" s="73"/>
      <c r="K575" s="73"/>
      <c r="L575" s="48" t="s">
        <v>5</v>
      </c>
      <c r="M575" s="47" t="s">
        <v>17</v>
      </c>
      <c r="N575" s="69"/>
      <c r="O575" s="69"/>
      <c r="P575" s="69"/>
      <c r="Q575" s="69"/>
      <c r="R575" s="69"/>
      <c r="S575" s="47"/>
    </row>
    <row r="576" spans="2:19" ht="16.8" thickBot="1" x14ac:dyDescent="0.45">
      <c r="B576" s="47" t="str">
        <f>IF(H575="Erdgas","Arbeitspreis pro kWh Erdgas in EUR",IF(H575="Strom","Arbeitspreis pro kWh Strom in EUR",IF(H575="Wärme/Kälte","Arbeitspreis pro kWh Wärme-/Kälteverbrauch in EUR","Bitte Energieart auswählen!")))</f>
        <v>Bitte Energieart auswählen!</v>
      </c>
      <c r="C576" s="47"/>
      <c r="D576" s="47"/>
      <c r="E576" s="47"/>
      <c r="F576" s="47"/>
      <c r="G576" s="74">
        <f>IFERROR(SUMPRODUCT(I576:K576,I577:K577),"")</f>
        <v>0</v>
      </c>
      <c r="H576" s="47"/>
      <c r="I576" s="118"/>
      <c r="J576" s="118"/>
      <c r="K576" s="118"/>
      <c r="L576" s="48" t="s">
        <v>5</v>
      </c>
      <c r="M576" s="47" t="str">
        <f>IF(H575="Erdgas","Erdgaskosten exkl. Steuern, Abgaben, Netzentgelte, etc.",IF(H575="Strom","Stromkosten exkl. Steuern, Abgaben, Netzentgelte, etc.",IF(H575="Wärme/Kälte","Wärme-/Kältekosten exkl. Steuern, Abgaben, Netzentgelte, etc.", "Bitte Energieart auswählen!")))</f>
        <v>Bitte Energieart auswählen!</v>
      </c>
      <c r="N576" s="47"/>
      <c r="O576" s="47"/>
      <c r="P576" s="75"/>
      <c r="Q576" s="61"/>
      <c r="R576" s="62"/>
      <c r="S576" s="47"/>
    </row>
    <row r="577" spans="2:19" ht="15" thickBot="1" x14ac:dyDescent="0.35">
      <c r="B577" s="47" t="str">
        <f>IF(AND(H575="Erdgas",H574="Nein"),"Aliquoter Erdgasverbrauch in kWh von 1. Oktober 2022 bis 31. Dezember 2022",IF(H575="Erdgas","Erdgasverbrauch in kWh von 1. Oktober 2022 bis 31. Dezember 2022",IF(AND(H575="Strom",H574="Nein"),"Aliquoter Stromverbrauch in kWh von 1. Oktober 2022 bis 31. Dezember 2022",IF(H575="Strom","Stromverbrauch in kWh von 1. Oktober 2022 bis 31. Dezember 2022",IF(AND(H575="Wärme/Kälte",H574="Nein"),"Aliquoter Wärme-/Kälteverbrauch in kWh von 1. Oktober 2022 bis 31. Dezember 2022",IF(H575="Wärme/Kälte","Wärme-/Kälteverbrauch in kWh von 1. Oktober 2022 bis 31. Dezember 2022","Bitte Energieart auswählen!"))))))</f>
        <v>Bitte Energieart auswählen!</v>
      </c>
      <c r="C577" s="47"/>
      <c r="D577" s="47"/>
      <c r="E577" s="47"/>
      <c r="F577" s="47"/>
      <c r="G577" s="47"/>
      <c r="H577" s="59">
        <f>SUM(I577:K577)</f>
        <v>0</v>
      </c>
      <c r="I577" s="119" t="str">
        <f>IFERROR(IF(H574="Nein",VLOOKUP(H573,'1 - Strom Erdgas Wärme 2021'!H:AA,20,FALSE)/12,""),"")</f>
        <v/>
      </c>
      <c r="J577" s="119" t="str">
        <f>IFERROR(IF(H574="Nein",VLOOKUP(H573,'1 - Strom Erdgas Wärme 2021'!H:AB,20,FALSE)/12,""),"")</f>
        <v/>
      </c>
      <c r="K577" s="119" t="str">
        <f>IFERROR(IF(H574="Nein",VLOOKUP(H573,'1 - Strom Erdgas Wärme 2021'!H:AC,20,FALSE)/12,""),"")</f>
        <v/>
      </c>
      <c r="L577" s="48" t="s">
        <v>5</v>
      </c>
      <c r="M577" s="76" t="str">
        <f>IFERROR(IF(H574="Nein","Vorbefüllte Verbrauchswerte wurden aliquot (d.h. 1/12) aus dem Jahr 2021 übernommen.","Bitte ergänzen Sie die monatlichen Verbrauchswerte gem. Lastprofilzähler"),"")</f>
        <v>Bitte ergänzen Sie die monatlichen Verbrauchswerte gem. Lastprofilzähler</v>
      </c>
      <c r="N577" s="77"/>
      <c r="O577" s="77"/>
      <c r="P577" s="77"/>
      <c r="Q577" s="77"/>
      <c r="R577" s="77"/>
      <c r="S577" s="77"/>
    </row>
    <row r="578" spans="2:19" x14ac:dyDescent="0.3">
      <c r="B578" s="47" t="str">
        <f>IF(H575="Wärme/Kälte","Energiemix: Anteil in % der aus Strom oder Erdgas erzeugten Wärme/Kälte","")</f>
        <v/>
      </c>
      <c r="C578" s="46"/>
      <c r="D578" s="46"/>
      <c r="E578" s="46"/>
      <c r="F578" s="74">
        <f>IFERROR(SUMPRODUCT(I578:K578,I577:K577),"")</f>
        <v>0</v>
      </c>
      <c r="G578" s="74"/>
      <c r="H578" s="46"/>
      <c r="I578" s="120"/>
      <c r="J578" s="121"/>
      <c r="K578" s="121"/>
      <c r="L578" s="48" t="str">
        <f>IF(H575="Wärme/Kälte","i","")</f>
        <v/>
      </c>
      <c r="M578" s="47" t="str">
        <f>IF(H575="Wärme/Kälte","Bitte geben Sie den Anteil in % (von 0 bis 100, ohne Prozentzeichen) der  direkt aus Strom oder Erdgas erzeugten Wärme/Kälte.","")</f>
        <v/>
      </c>
      <c r="N578" s="46"/>
      <c r="O578" s="46"/>
      <c r="P578" s="46"/>
      <c r="Q578" s="46"/>
      <c r="R578" s="46"/>
      <c r="S578" s="46"/>
    </row>
    <row r="579" spans="2:19" x14ac:dyDescent="0.3">
      <c r="B579" s="46"/>
      <c r="C579" s="46"/>
      <c r="D579" s="46"/>
      <c r="E579" s="46"/>
      <c r="F579" s="46"/>
      <c r="G579" s="46"/>
      <c r="H579" s="46"/>
      <c r="I579" s="98"/>
      <c r="J579" s="46"/>
      <c r="K579" s="46"/>
      <c r="L579" s="48"/>
      <c r="M579" s="47"/>
      <c r="N579" s="46"/>
      <c r="O579" s="46"/>
      <c r="P579" s="46"/>
      <c r="Q579" s="46"/>
      <c r="R579" s="46"/>
      <c r="S579" s="46"/>
    </row>
    <row r="580" spans="2:19" ht="18" thickBot="1" x14ac:dyDescent="0.5">
      <c r="B580" s="56" t="s">
        <v>10</v>
      </c>
      <c r="C580" s="47"/>
      <c r="D580" s="47"/>
      <c r="E580" s="47"/>
      <c r="F580" s="47"/>
      <c r="G580" s="47"/>
      <c r="H580" s="47"/>
      <c r="I580" s="68">
        <v>44835</v>
      </c>
      <c r="J580" s="68">
        <v>44866</v>
      </c>
      <c r="K580" s="68">
        <v>44896</v>
      </c>
      <c r="L580" s="47"/>
      <c r="M580" s="69"/>
      <c r="N580" s="69"/>
      <c r="O580" s="69"/>
      <c r="P580" s="69"/>
      <c r="Q580" s="69"/>
      <c r="R580" s="69"/>
      <c r="S580" s="47"/>
    </row>
    <row r="581" spans="2:19" ht="15" thickBot="1" x14ac:dyDescent="0.35">
      <c r="B581" s="47" t="s">
        <v>28</v>
      </c>
      <c r="C581" s="47"/>
      <c r="D581" s="47"/>
      <c r="E581" s="47"/>
      <c r="F581" s="47"/>
      <c r="G581" s="47"/>
      <c r="H581" s="117"/>
      <c r="I581" s="70"/>
      <c r="J581" s="71"/>
      <c r="K581" s="71"/>
      <c r="L581" s="48" t="s">
        <v>5</v>
      </c>
      <c r="M581" s="47" t="s">
        <v>29</v>
      </c>
      <c r="N581" s="69"/>
      <c r="O581" s="69"/>
      <c r="P581" s="69"/>
      <c r="Q581" s="69"/>
      <c r="R581" s="69"/>
      <c r="S581" s="47"/>
    </row>
    <row r="582" spans="2:19" ht="15" thickBot="1" x14ac:dyDescent="0.35">
      <c r="B582" s="47" t="s">
        <v>13</v>
      </c>
      <c r="C582" s="47"/>
      <c r="D582" s="47"/>
      <c r="E582" s="47"/>
      <c r="F582" s="47"/>
      <c r="G582" s="47"/>
      <c r="H582" s="138">
        <f>IFERROR(VLOOKUP(H581,'1 - Strom Erdgas Wärme 2021'!H:AA,17,FALSE),"")</f>
        <v>0</v>
      </c>
      <c r="I582" s="70"/>
      <c r="J582" s="71"/>
      <c r="K582" s="71"/>
      <c r="L582" s="48"/>
      <c r="M582" s="47"/>
      <c r="N582" s="69"/>
      <c r="O582" s="69"/>
      <c r="P582" s="69"/>
      <c r="Q582" s="69"/>
      <c r="R582" s="69"/>
      <c r="S582" s="47"/>
    </row>
    <row r="583" spans="2:19" ht="15" thickBot="1" x14ac:dyDescent="0.35">
      <c r="B583" s="47" t="s">
        <v>16</v>
      </c>
      <c r="C583" s="47"/>
      <c r="D583" s="47"/>
      <c r="E583" s="47"/>
      <c r="F583" s="47"/>
      <c r="G583" s="47"/>
      <c r="H583" s="139"/>
      <c r="I583" s="72"/>
      <c r="J583" s="73"/>
      <c r="K583" s="73"/>
      <c r="L583" s="48" t="s">
        <v>5</v>
      </c>
      <c r="M583" s="47" t="s">
        <v>17</v>
      </c>
      <c r="N583" s="69"/>
      <c r="O583" s="69"/>
      <c r="P583" s="69"/>
      <c r="Q583" s="69"/>
      <c r="R583" s="69"/>
      <c r="S583" s="47"/>
    </row>
    <row r="584" spans="2:19" ht="16.8" thickBot="1" x14ac:dyDescent="0.45">
      <c r="B584" s="47" t="str">
        <f>IF(H583="Erdgas","Arbeitspreis pro kWh Erdgas in EUR",IF(H583="Strom","Arbeitspreis pro kWh Strom in EUR",IF(H583="Wärme/Kälte","Arbeitspreis pro kWh Wärme-/Kälteverbrauch in EUR","Bitte Energieart auswählen!")))</f>
        <v>Bitte Energieart auswählen!</v>
      </c>
      <c r="C584" s="47"/>
      <c r="D584" s="47"/>
      <c r="E584" s="47"/>
      <c r="F584" s="47"/>
      <c r="G584" s="74">
        <f>IFERROR(SUMPRODUCT(I584:K584,I585:K585),"")</f>
        <v>0</v>
      </c>
      <c r="H584" s="47"/>
      <c r="I584" s="118"/>
      <c r="J584" s="118"/>
      <c r="K584" s="118"/>
      <c r="L584" s="48" t="s">
        <v>5</v>
      </c>
      <c r="M584" s="47" t="str">
        <f>IF(H583="Erdgas","Erdgaskosten exkl. Steuern, Abgaben, Netzentgelte, etc.",IF(H583="Strom","Stromkosten exkl. Steuern, Abgaben, Netzentgelte, etc.",IF(H583="Wärme/Kälte","Wärme-/Kältekosten exkl. Steuern, Abgaben, Netzentgelte, etc.", "Bitte Energieart auswählen!")))</f>
        <v>Bitte Energieart auswählen!</v>
      </c>
      <c r="N584" s="47"/>
      <c r="O584" s="47"/>
      <c r="P584" s="75"/>
      <c r="Q584" s="61"/>
      <c r="R584" s="62"/>
      <c r="S584" s="47"/>
    </row>
    <row r="585" spans="2:19" ht="15" thickBot="1" x14ac:dyDescent="0.35">
      <c r="B585" s="47" t="str">
        <f>IF(AND(H583="Erdgas",H582="Nein"),"Aliquoter Erdgasverbrauch in kWh von 1. Oktober 2022 bis 31. Dezember 2022",IF(H583="Erdgas","Erdgasverbrauch in kWh von 1. Oktober 2022 bis 31. Dezember 2022",IF(AND(H583="Strom",H582="Nein"),"Aliquoter Stromverbrauch in kWh von 1. Oktober 2022 bis 31. Dezember 2022",IF(H583="Strom","Stromverbrauch in kWh von 1. Oktober 2022 bis 31. Dezember 2022",IF(AND(H583="Wärme/Kälte",H582="Nein"),"Aliquoter Wärme-/Kälteverbrauch in kWh von 1. Oktober 2022 bis 31. Dezember 2022",IF(H583="Wärme/Kälte","Wärme-/Kälteverbrauch in kWh von 1. Oktober 2022 bis 31. Dezember 2022","Bitte Energieart auswählen!"))))))</f>
        <v>Bitte Energieart auswählen!</v>
      </c>
      <c r="C585" s="47"/>
      <c r="D585" s="47"/>
      <c r="E585" s="47"/>
      <c r="F585" s="47"/>
      <c r="G585" s="47"/>
      <c r="H585" s="59">
        <f>SUM(I585:K585)</f>
        <v>0</v>
      </c>
      <c r="I585" s="119" t="str">
        <f>IFERROR(IF(H582="Nein",VLOOKUP(H581,'1 - Strom Erdgas Wärme 2021'!H:AA,20,FALSE)/12,""),"")</f>
        <v/>
      </c>
      <c r="J585" s="119" t="str">
        <f>IFERROR(IF(H582="Nein",VLOOKUP(H581,'1 - Strom Erdgas Wärme 2021'!H:AB,20,FALSE)/12,""),"")</f>
        <v/>
      </c>
      <c r="K585" s="119" t="str">
        <f>IFERROR(IF(H582="Nein",VLOOKUP(H581,'1 - Strom Erdgas Wärme 2021'!H:AC,20,FALSE)/12,""),"")</f>
        <v/>
      </c>
      <c r="L585" s="48" t="s">
        <v>5</v>
      </c>
      <c r="M585" s="76" t="str">
        <f>IFERROR(IF(H582="Nein","Vorbefüllte Verbrauchswerte wurden aliquot (d.h. 1/12) aus dem Jahr 2021 übernommen.","Bitte ergänzen Sie die monatlichen Verbrauchswerte gem. Lastprofilzähler"),"")</f>
        <v>Bitte ergänzen Sie die monatlichen Verbrauchswerte gem. Lastprofilzähler</v>
      </c>
      <c r="N585" s="77"/>
      <c r="O585" s="77"/>
      <c r="P585" s="77"/>
      <c r="Q585" s="77"/>
      <c r="R585" s="77"/>
      <c r="S585" s="77"/>
    </row>
    <row r="586" spans="2:19" x14ac:dyDescent="0.3">
      <c r="B586" s="47" t="str">
        <f>IF(H583="Wärme/Kälte","Energiemix: Anteil in % der aus Strom oder Erdgas erzeugten Wärme/Kälte","")</f>
        <v/>
      </c>
      <c r="C586" s="46"/>
      <c r="D586" s="46"/>
      <c r="E586" s="46"/>
      <c r="F586" s="74">
        <f>IFERROR(SUMPRODUCT(I586:K586,I585:K585),"")</f>
        <v>0</v>
      </c>
      <c r="G586" s="74"/>
      <c r="H586" s="46"/>
      <c r="I586" s="120"/>
      <c r="J586" s="121"/>
      <c r="K586" s="121"/>
      <c r="L586" s="48" t="str">
        <f>IF(H583="Wärme/Kälte","i","")</f>
        <v/>
      </c>
      <c r="M586" s="47" t="str">
        <f>IF(H583="Wärme/Kälte","Bitte geben Sie den Anteil in % (von 0 bis 100, ohne Prozentzeichen) der  direkt aus Strom oder Erdgas erzeugten Wärme/Kälte.","")</f>
        <v/>
      </c>
      <c r="N586" s="46"/>
      <c r="O586" s="46"/>
      <c r="P586" s="46"/>
      <c r="Q586" s="46"/>
      <c r="R586" s="46"/>
      <c r="S586" s="46"/>
    </row>
    <row r="587" spans="2:19" x14ac:dyDescent="0.3">
      <c r="B587" s="46"/>
      <c r="C587" s="46"/>
      <c r="D587" s="46"/>
      <c r="E587" s="46"/>
      <c r="F587" s="46"/>
      <c r="G587" s="46"/>
      <c r="H587" s="46"/>
      <c r="I587" s="98"/>
      <c r="J587" s="46"/>
      <c r="K587" s="46"/>
      <c r="L587" s="48"/>
      <c r="M587" s="47"/>
      <c r="N587" s="46"/>
      <c r="O587" s="46"/>
      <c r="P587" s="46"/>
      <c r="Q587" s="46"/>
      <c r="R587" s="46"/>
      <c r="S587" s="46"/>
    </row>
    <row r="588" spans="2:19" ht="18" thickBot="1" x14ac:dyDescent="0.5">
      <c r="B588" s="56" t="s">
        <v>10</v>
      </c>
      <c r="C588" s="47"/>
      <c r="D588" s="47"/>
      <c r="E588" s="47"/>
      <c r="F588" s="47"/>
      <c r="G588" s="47"/>
      <c r="H588" s="47"/>
      <c r="I588" s="68">
        <v>44835</v>
      </c>
      <c r="J588" s="68">
        <v>44866</v>
      </c>
      <c r="K588" s="68">
        <v>44896</v>
      </c>
      <c r="L588" s="47"/>
      <c r="M588" s="69"/>
      <c r="N588" s="69"/>
      <c r="O588" s="69"/>
      <c r="P588" s="69"/>
      <c r="Q588" s="69"/>
      <c r="R588" s="69"/>
      <c r="S588" s="47"/>
    </row>
    <row r="589" spans="2:19" ht="15" thickBot="1" x14ac:dyDescent="0.35">
      <c r="B589" s="47" t="s">
        <v>28</v>
      </c>
      <c r="C589" s="47"/>
      <c r="D589" s="47"/>
      <c r="E589" s="47"/>
      <c r="F589" s="47"/>
      <c r="G589" s="47"/>
      <c r="H589" s="117"/>
      <c r="I589" s="70"/>
      <c r="J589" s="71"/>
      <c r="K589" s="71"/>
      <c r="L589" s="48" t="s">
        <v>5</v>
      </c>
      <c r="M589" s="47" t="s">
        <v>29</v>
      </c>
      <c r="N589" s="69"/>
      <c r="O589" s="69"/>
      <c r="P589" s="69"/>
      <c r="Q589" s="69"/>
      <c r="R589" s="69"/>
      <c r="S589" s="47"/>
    </row>
    <row r="590" spans="2:19" ht="15" thickBot="1" x14ac:dyDescent="0.35">
      <c r="B590" s="47" t="s">
        <v>13</v>
      </c>
      <c r="C590" s="47"/>
      <c r="D590" s="47"/>
      <c r="E590" s="47"/>
      <c r="F590" s="47"/>
      <c r="G590" s="47"/>
      <c r="H590" s="138">
        <f>IFERROR(VLOOKUP(H589,'1 - Strom Erdgas Wärme 2021'!H:AA,17,FALSE),"")</f>
        <v>0</v>
      </c>
      <c r="I590" s="70"/>
      <c r="J590" s="71"/>
      <c r="K590" s="71"/>
      <c r="L590" s="48"/>
      <c r="M590" s="47"/>
      <c r="N590" s="69"/>
      <c r="O590" s="69"/>
      <c r="P590" s="69"/>
      <c r="Q590" s="69"/>
      <c r="R590" s="69"/>
      <c r="S590" s="47"/>
    </row>
    <row r="591" spans="2:19" ht="15" thickBot="1" x14ac:dyDescent="0.35">
      <c r="B591" s="47" t="s">
        <v>16</v>
      </c>
      <c r="C591" s="47"/>
      <c r="D591" s="47"/>
      <c r="E591" s="47"/>
      <c r="F591" s="47"/>
      <c r="G591" s="47"/>
      <c r="H591" s="139"/>
      <c r="I591" s="72"/>
      <c r="J591" s="73"/>
      <c r="K591" s="73"/>
      <c r="L591" s="48" t="s">
        <v>5</v>
      </c>
      <c r="M591" s="47" t="s">
        <v>17</v>
      </c>
      <c r="N591" s="69"/>
      <c r="O591" s="69"/>
      <c r="P591" s="69"/>
      <c r="Q591" s="69"/>
      <c r="R591" s="69"/>
      <c r="S591" s="47"/>
    </row>
    <row r="592" spans="2:19" ht="16.8" thickBot="1" x14ac:dyDescent="0.45">
      <c r="B592" s="47" t="str">
        <f>IF(H591="Erdgas","Arbeitspreis pro kWh Erdgas in EUR",IF(H591="Strom","Arbeitspreis pro kWh Strom in EUR",IF(H591="Wärme/Kälte","Arbeitspreis pro kWh Wärme-/Kälteverbrauch in EUR","Bitte Energieart auswählen!")))</f>
        <v>Bitte Energieart auswählen!</v>
      </c>
      <c r="C592" s="47"/>
      <c r="D592" s="47"/>
      <c r="E592" s="47"/>
      <c r="F592" s="47"/>
      <c r="G592" s="74">
        <f>IFERROR(SUMPRODUCT(I592:K592,I593:K593),"")</f>
        <v>0</v>
      </c>
      <c r="H592" s="47"/>
      <c r="I592" s="118"/>
      <c r="J592" s="118"/>
      <c r="K592" s="118"/>
      <c r="L592" s="48" t="s">
        <v>5</v>
      </c>
      <c r="M592" s="47" t="str">
        <f>IF(H591="Erdgas","Erdgaskosten exkl. Steuern, Abgaben, Netzentgelte, etc.",IF(H591="Strom","Stromkosten exkl. Steuern, Abgaben, Netzentgelte, etc.",IF(H591="Wärme/Kälte","Wärme-/Kältekosten exkl. Steuern, Abgaben, Netzentgelte, etc.", "Bitte Energieart auswählen!")))</f>
        <v>Bitte Energieart auswählen!</v>
      </c>
      <c r="N592" s="47"/>
      <c r="O592" s="47"/>
      <c r="P592" s="75"/>
      <c r="Q592" s="61"/>
      <c r="R592" s="62"/>
      <c r="S592" s="47"/>
    </row>
    <row r="593" spans="2:19" ht="15" thickBot="1" x14ac:dyDescent="0.35">
      <c r="B593" s="47" t="str">
        <f>IF(AND(H591="Erdgas",H590="Nein"),"Aliquoter Erdgasverbrauch in kWh von 1. Oktober 2022 bis 31. Dezember 2022",IF(H591="Erdgas","Erdgasverbrauch in kWh von 1. Oktober 2022 bis 31. Dezember 2022",IF(AND(H591="Strom",H590="Nein"),"Aliquoter Stromverbrauch in kWh von 1. Oktober 2022 bis 31. Dezember 2022",IF(H591="Strom","Stromverbrauch in kWh von 1. Oktober 2022 bis 31. Dezember 2022",IF(AND(H591="Wärme/Kälte",H590="Nein"),"Aliquoter Wärme-/Kälteverbrauch in kWh von 1. Oktober 2022 bis 31. Dezember 2022",IF(H591="Wärme/Kälte","Wärme-/Kälteverbrauch in kWh von 1. Oktober 2022 bis 31. Dezember 2022","Bitte Energieart auswählen!"))))))</f>
        <v>Bitte Energieart auswählen!</v>
      </c>
      <c r="C593" s="47"/>
      <c r="D593" s="47"/>
      <c r="E593" s="47"/>
      <c r="F593" s="47"/>
      <c r="G593" s="47"/>
      <c r="H593" s="59">
        <f>SUM(I593:K593)</f>
        <v>0</v>
      </c>
      <c r="I593" s="119" t="str">
        <f>IFERROR(IF(H590="Nein",VLOOKUP(H589,'1 - Strom Erdgas Wärme 2021'!H:AA,20,FALSE)/12,""),"")</f>
        <v/>
      </c>
      <c r="J593" s="119" t="str">
        <f>IFERROR(IF(H590="Nein",VLOOKUP(H589,'1 - Strom Erdgas Wärme 2021'!H:AB,20,FALSE)/12,""),"")</f>
        <v/>
      </c>
      <c r="K593" s="119" t="str">
        <f>IFERROR(IF(H590="Nein",VLOOKUP(H589,'1 - Strom Erdgas Wärme 2021'!H:AC,20,FALSE)/12,""),"")</f>
        <v/>
      </c>
      <c r="L593" s="48" t="s">
        <v>5</v>
      </c>
      <c r="M593" s="76" t="str">
        <f>IFERROR(IF(H590="Nein","Vorbefüllte Verbrauchswerte wurden aliquot (d.h. 1/12) aus dem Jahr 2021 übernommen.","Bitte ergänzen Sie die monatlichen Verbrauchswerte gem. Lastprofilzähler"),"")</f>
        <v>Bitte ergänzen Sie die monatlichen Verbrauchswerte gem. Lastprofilzähler</v>
      </c>
      <c r="N593" s="77"/>
      <c r="O593" s="77"/>
      <c r="P593" s="77"/>
      <c r="Q593" s="77"/>
      <c r="R593" s="77"/>
      <c r="S593" s="77"/>
    </row>
    <row r="594" spans="2:19" x14ac:dyDescent="0.3">
      <c r="B594" s="47" t="str">
        <f>IF(H591="Wärme/Kälte","Energiemix: Anteil in % der aus Strom oder Erdgas erzeugten Wärme/Kälte","")</f>
        <v/>
      </c>
      <c r="C594" s="46"/>
      <c r="D594" s="46"/>
      <c r="E594" s="46"/>
      <c r="F594" s="74">
        <f>IFERROR(SUMPRODUCT(I594:K594,I593:K593),"")</f>
        <v>0</v>
      </c>
      <c r="G594" s="74"/>
      <c r="H594" s="46"/>
      <c r="I594" s="120"/>
      <c r="J594" s="121"/>
      <c r="K594" s="121"/>
      <c r="L594" s="48" t="str">
        <f>IF(H591="Wärme/Kälte","i","")</f>
        <v/>
      </c>
      <c r="M594" s="47" t="str">
        <f>IF(H591="Wärme/Kälte","Bitte geben Sie den Anteil in % (von 0 bis 100, ohne Prozentzeichen) der  direkt aus Strom oder Erdgas erzeugten Wärme/Kälte.","")</f>
        <v/>
      </c>
      <c r="N594" s="46"/>
      <c r="O594" s="46"/>
      <c r="P594" s="46"/>
      <c r="Q594" s="46"/>
      <c r="R594" s="46"/>
      <c r="S594" s="46"/>
    </row>
    <row r="595" spans="2:19" x14ac:dyDescent="0.3">
      <c r="B595" s="46"/>
      <c r="C595" s="46"/>
      <c r="D595" s="46"/>
      <c r="E595" s="46"/>
      <c r="F595" s="46"/>
      <c r="G595" s="46"/>
      <c r="H595" s="46"/>
      <c r="I595" s="98"/>
      <c r="J595" s="46"/>
      <c r="K595" s="46"/>
      <c r="L595" s="48"/>
      <c r="M595" s="47"/>
      <c r="N595" s="46"/>
      <c r="O595" s="46"/>
      <c r="P595" s="46"/>
      <c r="Q595" s="46"/>
      <c r="R595" s="46"/>
      <c r="S595" s="46"/>
    </row>
    <row r="596" spans="2:19" ht="18" thickBot="1" x14ac:dyDescent="0.5">
      <c r="B596" s="56" t="s">
        <v>10</v>
      </c>
      <c r="C596" s="47"/>
      <c r="D596" s="47"/>
      <c r="E596" s="47"/>
      <c r="F596" s="47"/>
      <c r="G596" s="47"/>
      <c r="H596" s="47"/>
      <c r="I596" s="68">
        <v>44835</v>
      </c>
      <c r="J596" s="68">
        <v>44866</v>
      </c>
      <c r="K596" s="68">
        <v>44896</v>
      </c>
      <c r="L596" s="47"/>
      <c r="M596" s="69"/>
      <c r="N596" s="69"/>
      <c r="O596" s="69"/>
      <c r="P596" s="69"/>
      <c r="Q596" s="69"/>
      <c r="R596" s="69"/>
      <c r="S596" s="47"/>
    </row>
    <row r="597" spans="2:19" ht="15" thickBot="1" x14ac:dyDescent="0.35">
      <c r="B597" s="47" t="s">
        <v>28</v>
      </c>
      <c r="C597" s="47"/>
      <c r="D597" s="47"/>
      <c r="E597" s="47"/>
      <c r="F597" s="47"/>
      <c r="G597" s="47"/>
      <c r="H597" s="117"/>
      <c r="I597" s="70"/>
      <c r="J597" s="71"/>
      <c r="K597" s="71"/>
      <c r="L597" s="48" t="s">
        <v>5</v>
      </c>
      <c r="M597" s="47" t="s">
        <v>29</v>
      </c>
      <c r="N597" s="69"/>
      <c r="O597" s="69"/>
      <c r="P597" s="69"/>
      <c r="Q597" s="69"/>
      <c r="R597" s="69"/>
      <c r="S597" s="47"/>
    </row>
    <row r="598" spans="2:19" ht="15" thickBot="1" x14ac:dyDescent="0.35">
      <c r="B598" s="47" t="s">
        <v>13</v>
      </c>
      <c r="C598" s="47"/>
      <c r="D598" s="47"/>
      <c r="E598" s="47"/>
      <c r="F598" s="47"/>
      <c r="G598" s="47"/>
      <c r="H598" s="138">
        <f>IFERROR(VLOOKUP(H597,'1 - Strom Erdgas Wärme 2021'!H:AA,17,FALSE),"")</f>
        <v>0</v>
      </c>
      <c r="I598" s="70"/>
      <c r="J598" s="71"/>
      <c r="K598" s="71"/>
      <c r="L598" s="48"/>
      <c r="M598" s="47"/>
      <c r="N598" s="69"/>
      <c r="O598" s="69"/>
      <c r="P598" s="69"/>
      <c r="Q598" s="69"/>
      <c r="R598" s="69"/>
      <c r="S598" s="47"/>
    </row>
    <row r="599" spans="2:19" ht="15" thickBot="1" x14ac:dyDescent="0.35">
      <c r="B599" s="47" t="s">
        <v>16</v>
      </c>
      <c r="C599" s="47"/>
      <c r="D599" s="47"/>
      <c r="E599" s="47"/>
      <c r="F599" s="47"/>
      <c r="G599" s="47"/>
      <c r="H599" s="139"/>
      <c r="I599" s="72"/>
      <c r="J599" s="73"/>
      <c r="K599" s="73"/>
      <c r="L599" s="48" t="s">
        <v>5</v>
      </c>
      <c r="M599" s="47" t="s">
        <v>17</v>
      </c>
      <c r="N599" s="69"/>
      <c r="O599" s="69"/>
      <c r="P599" s="69"/>
      <c r="Q599" s="69"/>
      <c r="R599" s="69"/>
      <c r="S599" s="47"/>
    </row>
    <row r="600" spans="2:19" ht="16.8" thickBot="1" x14ac:dyDescent="0.45">
      <c r="B600" s="47" t="str">
        <f>IF(H599="Erdgas","Arbeitspreis pro kWh Erdgas in EUR",IF(H599="Strom","Arbeitspreis pro kWh Strom in EUR",IF(H599="Wärme/Kälte","Arbeitspreis pro kWh Wärme-/Kälteverbrauch in EUR","Bitte Energieart auswählen!")))</f>
        <v>Bitte Energieart auswählen!</v>
      </c>
      <c r="C600" s="47"/>
      <c r="D600" s="47"/>
      <c r="E600" s="47"/>
      <c r="F600" s="47"/>
      <c r="G600" s="74">
        <f>IFERROR(SUMPRODUCT(I600:K600,I601:K601),"")</f>
        <v>0</v>
      </c>
      <c r="H600" s="47"/>
      <c r="I600" s="118"/>
      <c r="J600" s="118"/>
      <c r="K600" s="118"/>
      <c r="L600" s="48" t="s">
        <v>5</v>
      </c>
      <c r="M600" s="47" t="str">
        <f>IF(H599="Erdgas","Erdgaskosten exkl. Steuern, Abgaben, Netzentgelte, etc.",IF(H599="Strom","Stromkosten exkl. Steuern, Abgaben, Netzentgelte, etc.",IF(H599="Wärme/Kälte","Wärme-/Kältekosten exkl. Steuern, Abgaben, Netzentgelte, etc.", "Bitte Energieart auswählen!")))</f>
        <v>Bitte Energieart auswählen!</v>
      </c>
      <c r="N600" s="47"/>
      <c r="O600" s="47"/>
      <c r="P600" s="75"/>
      <c r="Q600" s="61"/>
      <c r="R600" s="62"/>
      <c r="S600" s="47"/>
    </row>
    <row r="601" spans="2:19" ht="15" thickBot="1" x14ac:dyDescent="0.35">
      <c r="B601" s="47" t="str">
        <f>IF(AND(H599="Erdgas",H598="Nein"),"Aliquoter Erdgasverbrauch in kWh von 1. Oktober 2022 bis 31. Dezember 2022",IF(H599="Erdgas","Erdgasverbrauch in kWh von 1. Oktober 2022 bis 31. Dezember 2022",IF(AND(H599="Strom",H598="Nein"),"Aliquoter Stromverbrauch in kWh von 1. Oktober 2022 bis 31. Dezember 2022",IF(H599="Strom","Stromverbrauch in kWh von 1. Oktober 2022 bis 31. Dezember 2022",IF(AND(H599="Wärme/Kälte",H598="Nein"),"Aliquoter Wärme-/Kälteverbrauch in kWh von 1. Oktober 2022 bis 31. Dezember 2022",IF(H599="Wärme/Kälte","Wärme-/Kälteverbrauch in kWh von 1. Oktober 2022 bis 31. Dezember 2022","Bitte Energieart auswählen!"))))))</f>
        <v>Bitte Energieart auswählen!</v>
      </c>
      <c r="C601" s="47"/>
      <c r="D601" s="47"/>
      <c r="E601" s="47"/>
      <c r="F601" s="47"/>
      <c r="G601" s="47"/>
      <c r="H601" s="59">
        <f>SUM(I601:K601)</f>
        <v>0</v>
      </c>
      <c r="I601" s="119" t="str">
        <f>IFERROR(IF(H598="Nein",VLOOKUP(H597,'1 - Strom Erdgas Wärme 2021'!H:AA,20,FALSE)/12,""),"")</f>
        <v/>
      </c>
      <c r="J601" s="119" t="str">
        <f>IFERROR(IF(H598="Nein",VLOOKUP(H597,'1 - Strom Erdgas Wärme 2021'!H:AB,20,FALSE)/12,""),"")</f>
        <v/>
      </c>
      <c r="K601" s="119" t="str">
        <f>IFERROR(IF(H598="Nein",VLOOKUP(H597,'1 - Strom Erdgas Wärme 2021'!H:AC,20,FALSE)/12,""),"")</f>
        <v/>
      </c>
      <c r="L601" s="48" t="s">
        <v>5</v>
      </c>
      <c r="M601" s="76" t="str">
        <f>IFERROR(IF(H598="Nein","Vorbefüllte Verbrauchswerte wurden aliquot (d.h. 1/12) aus dem Jahr 2021 übernommen.","Bitte ergänzen Sie die monatlichen Verbrauchswerte gem. Lastprofilzähler"),"")</f>
        <v>Bitte ergänzen Sie die monatlichen Verbrauchswerte gem. Lastprofilzähler</v>
      </c>
      <c r="N601" s="77"/>
      <c r="O601" s="77"/>
      <c r="P601" s="77"/>
      <c r="Q601" s="77"/>
      <c r="R601" s="77"/>
      <c r="S601" s="77"/>
    </row>
    <row r="602" spans="2:19" x14ac:dyDescent="0.3">
      <c r="B602" s="47" t="str">
        <f>IF(H599="Wärme/Kälte","Energiemix: Anteil in % der aus Strom oder Erdgas erzeugten Wärme/Kälte","")</f>
        <v/>
      </c>
      <c r="C602" s="46"/>
      <c r="D602" s="46"/>
      <c r="E602" s="46"/>
      <c r="F602" s="74">
        <f>IFERROR(SUMPRODUCT(I602:K602,I601:K601),"")</f>
        <v>0</v>
      </c>
      <c r="G602" s="74"/>
      <c r="H602" s="46"/>
      <c r="I602" s="120"/>
      <c r="J602" s="121"/>
      <c r="K602" s="121"/>
      <c r="L602" s="48" t="str">
        <f>IF(H599="Wärme/Kälte","i","")</f>
        <v/>
      </c>
      <c r="M602" s="47" t="str">
        <f>IF(H599="Wärme/Kälte","Bitte geben Sie den Anteil in % (von 0 bis 100, ohne Prozentzeichen) der  direkt aus Strom oder Erdgas erzeugten Wärme/Kälte.","")</f>
        <v/>
      </c>
      <c r="N602" s="46"/>
      <c r="O602" s="46"/>
      <c r="P602" s="46"/>
      <c r="Q602" s="46"/>
      <c r="R602" s="46"/>
      <c r="S602" s="46"/>
    </row>
    <row r="603" spans="2:19" x14ac:dyDescent="0.3">
      <c r="B603" s="46"/>
      <c r="C603" s="46"/>
      <c r="D603" s="46"/>
      <c r="E603" s="46"/>
      <c r="F603" s="46"/>
      <c r="G603" s="46"/>
      <c r="H603" s="46"/>
      <c r="I603" s="98"/>
      <c r="J603" s="46"/>
      <c r="K603" s="46"/>
      <c r="L603" s="48"/>
      <c r="M603" s="47"/>
      <c r="N603" s="46"/>
      <c r="O603" s="46"/>
      <c r="P603" s="46"/>
      <c r="Q603" s="46"/>
      <c r="R603" s="46"/>
      <c r="S603" s="46"/>
    </row>
    <row r="604" spans="2:19" ht="18" thickBot="1" x14ac:dyDescent="0.5">
      <c r="B604" s="56" t="s">
        <v>10</v>
      </c>
      <c r="C604" s="47"/>
      <c r="D604" s="47"/>
      <c r="E604" s="47"/>
      <c r="F604" s="47"/>
      <c r="G604" s="47"/>
      <c r="H604" s="47"/>
      <c r="I604" s="68">
        <v>44835</v>
      </c>
      <c r="J604" s="68">
        <v>44866</v>
      </c>
      <c r="K604" s="68">
        <v>44896</v>
      </c>
      <c r="L604" s="47"/>
      <c r="M604" s="69"/>
      <c r="N604" s="69"/>
      <c r="O604" s="69"/>
      <c r="P604" s="69"/>
      <c r="Q604" s="69"/>
      <c r="R604" s="69"/>
      <c r="S604" s="47"/>
    </row>
    <row r="605" spans="2:19" ht="15" thickBot="1" x14ac:dyDescent="0.35">
      <c r="B605" s="47" t="s">
        <v>28</v>
      </c>
      <c r="C605" s="47"/>
      <c r="D605" s="47"/>
      <c r="E605" s="47"/>
      <c r="F605" s="47"/>
      <c r="G605" s="47"/>
      <c r="H605" s="117"/>
      <c r="I605" s="70"/>
      <c r="J605" s="71"/>
      <c r="K605" s="71"/>
      <c r="L605" s="48" t="s">
        <v>5</v>
      </c>
      <c r="M605" s="47" t="s">
        <v>29</v>
      </c>
      <c r="N605" s="69"/>
      <c r="O605" s="69"/>
      <c r="P605" s="69"/>
      <c r="Q605" s="69"/>
      <c r="R605" s="69"/>
      <c r="S605" s="47"/>
    </row>
    <row r="606" spans="2:19" ht="15" thickBot="1" x14ac:dyDescent="0.35">
      <c r="B606" s="47" t="s">
        <v>13</v>
      </c>
      <c r="C606" s="47"/>
      <c r="D606" s="47"/>
      <c r="E606" s="47"/>
      <c r="F606" s="47"/>
      <c r="G606" s="47"/>
      <c r="H606" s="138">
        <f>IFERROR(VLOOKUP(H605,'1 - Strom Erdgas Wärme 2021'!H:AA,17,FALSE),"")</f>
        <v>0</v>
      </c>
      <c r="I606" s="70"/>
      <c r="J606" s="71"/>
      <c r="K606" s="71"/>
      <c r="L606" s="48"/>
      <c r="M606" s="47"/>
      <c r="N606" s="69"/>
      <c r="O606" s="69"/>
      <c r="P606" s="69"/>
      <c r="Q606" s="69"/>
      <c r="R606" s="69"/>
      <c r="S606" s="47"/>
    </row>
    <row r="607" spans="2:19" ht="15" thickBot="1" x14ac:dyDescent="0.35">
      <c r="B607" s="47" t="s">
        <v>16</v>
      </c>
      <c r="C607" s="47"/>
      <c r="D607" s="47"/>
      <c r="E607" s="47"/>
      <c r="F607" s="47"/>
      <c r="G607" s="47"/>
      <c r="H607" s="139"/>
      <c r="I607" s="72"/>
      <c r="J607" s="73"/>
      <c r="K607" s="73"/>
      <c r="L607" s="48" t="s">
        <v>5</v>
      </c>
      <c r="M607" s="47" t="s">
        <v>17</v>
      </c>
      <c r="N607" s="69"/>
      <c r="O607" s="69"/>
      <c r="P607" s="69"/>
      <c r="Q607" s="69"/>
      <c r="R607" s="69"/>
      <c r="S607" s="47"/>
    </row>
    <row r="608" spans="2:19" ht="16.8" thickBot="1" x14ac:dyDescent="0.45">
      <c r="B608" s="47" t="str">
        <f>IF(H607="Erdgas","Arbeitspreis pro kWh Erdgas in EUR",IF(H607="Strom","Arbeitspreis pro kWh Strom in EUR",IF(H607="Wärme/Kälte","Arbeitspreis pro kWh Wärme-/Kälteverbrauch in EUR","Bitte Energieart auswählen!")))</f>
        <v>Bitte Energieart auswählen!</v>
      </c>
      <c r="C608" s="47"/>
      <c r="D608" s="47"/>
      <c r="E608" s="47"/>
      <c r="F608" s="47"/>
      <c r="G608" s="74">
        <f>IFERROR(SUMPRODUCT(I608:K608,I609:K609),"")</f>
        <v>0</v>
      </c>
      <c r="H608" s="47"/>
      <c r="I608" s="118"/>
      <c r="J608" s="118"/>
      <c r="K608" s="118"/>
      <c r="L608" s="48" t="s">
        <v>5</v>
      </c>
      <c r="M608" s="47" t="str">
        <f>IF(H607="Erdgas","Erdgaskosten exkl. Steuern, Abgaben, Netzentgelte, etc.",IF(H607="Strom","Stromkosten exkl. Steuern, Abgaben, Netzentgelte, etc.",IF(H607="Wärme/Kälte","Wärme-/Kältekosten exkl. Steuern, Abgaben, Netzentgelte, etc.", "Bitte Energieart auswählen!")))</f>
        <v>Bitte Energieart auswählen!</v>
      </c>
      <c r="N608" s="47"/>
      <c r="O608" s="47"/>
      <c r="P608" s="75"/>
      <c r="Q608" s="61"/>
      <c r="R608" s="62"/>
      <c r="S608" s="47"/>
    </row>
    <row r="609" spans="2:19" ht="15" thickBot="1" x14ac:dyDescent="0.35">
      <c r="B609" s="47" t="str">
        <f>IF(AND(H607="Erdgas",H606="Nein"),"Aliquoter Erdgasverbrauch in kWh von 1. Oktober 2022 bis 31. Dezember 2022",IF(H607="Erdgas","Erdgasverbrauch in kWh von 1. Oktober 2022 bis 31. Dezember 2022",IF(AND(H607="Strom",H606="Nein"),"Aliquoter Stromverbrauch in kWh von 1. Oktober 2022 bis 31. Dezember 2022",IF(H607="Strom","Stromverbrauch in kWh von 1. Oktober 2022 bis 31. Dezember 2022",IF(AND(H607="Wärme/Kälte",H606="Nein"),"Aliquoter Wärme-/Kälteverbrauch in kWh von 1. Oktober 2022 bis 31. Dezember 2022",IF(H607="Wärme/Kälte","Wärme-/Kälteverbrauch in kWh von 1. Oktober 2022 bis 31. Dezember 2022","Bitte Energieart auswählen!"))))))</f>
        <v>Bitte Energieart auswählen!</v>
      </c>
      <c r="C609" s="47"/>
      <c r="D609" s="47"/>
      <c r="E609" s="47"/>
      <c r="F609" s="47"/>
      <c r="G609" s="47"/>
      <c r="H609" s="59">
        <f>SUM(I609:K609)</f>
        <v>0</v>
      </c>
      <c r="I609" s="119" t="str">
        <f>IFERROR(IF(H606="Nein",VLOOKUP(H605,'1 - Strom Erdgas Wärme 2021'!H:AA,20,FALSE)/12,""),"")</f>
        <v/>
      </c>
      <c r="J609" s="119" t="str">
        <f>IFERROR(IF(H606="Nein",VLOOKUP(H605,'1 - Strom Erdgas Wärme 2021'!H:AB,20,FALSE)/12,""),"")</f>
        <v/>
      </c>
      <c r="K609" s="119" t="str">
        <f>IFERROR(IF(H606="Nein",VLOOKUP(H605,'1 - Strom Erdgas Wärme 2021'!H:AC,20,FALSE)/12,""),"")</f>
        <v/>
      </c>
      <c r="L609" s="48" t="s">
        <v>5</v>
      </c>
      <c r="M609" s="76" t="str">
        <f>IFERROR(IF(H606="Nein","Vorbefüllte Verbrauchswerte wurden aliquot (d.h. 1/12) aus dem Jahr 2021 übernommen.","Bitte ergänzen Sie die monatlichen Verbrauchswerte gem. Lastprofilzähler"),"")</f>
        <v>Bitte ergänzen Sie die monatlichen Verbrauchswerte gem. Lastprofilzähler</v>
      </c>
      <c r="N609" s="77"/>
      <c r="O609" s="77"/>
      <c r="P609" s="77"/>
      <c r="Q609" s="77"/>
      <c r="R609" s="77"/>
      <c r="S609" s="77"/>
    </row>
    <row r="610" spans="2:19" x14ac:dyDescent="0.3">
      <c r="B610" s="47" t="str">
        <f>IF(H607="Wärme/Kälte","Energiemix: Anteil in % der aus Strom oder Erdgas erzeugten Wärme/Kälte","")</f>
        <v/>
      </c>
      <c r="C610" s="46"/>
      <c r="D610" s="46"/>
      <c r="E610" s="46"/>
      <c r="F610" s="74">
        <f>IFERROR(SUMPRODUCT(I610:K610,I609:K609),"")</f>
        <v>0</v>
      </c>
      <c r="G610" s="74"/>
      <c r="H610" s="46"/>
      <c r="I610" s="120"/>
      <c r="J610" s="121"/>
      <c r="K610" s="121"/>
      <c r="L610" s="48" t="str">
        <f>IF(H607="Wärme/Kälte","i","")</f>
        <v/>
      </c>
      <c r="M610" s="47" t="str">
        <f>IF(H607="Wärme/Kälte","Bitte geben Sie den Anteil in % (von 0 bis 100, ohne Prozentzeichen) der  direkt aus Strom oder Erdgas erzeugten Wärme/Kälte.","")</f>
        <v/>
      </c>
      <c r="N610" s="46"/>
      <c r="O610" s="46"/>
      <c r="P610" s="46"/>
      <c r="Q610" s="46"/>
      <c r="R610" s="46"/>
      <c r="S610" s="46"/>
    </row>
    <row r="611" spans="2:19" x14ac:dyDescent="0.3">
      <c r="B611" s="46"/>
      <c r="C611" s="46"/>
      <c r="D611" s="46"/>
      <c r="E611" s="46"/>
      <c r="F611" s="46"/>
      <c r="G611" s="46"/>
      <c r="H611" s="46"/>
      <c r="I611" s="98"/>
      <c r="J611" s="46"/>
      <c r="K611" s="46"/>
      <c r="L611" s="48"/>
      <c r="M611" s="47"/>
      <c r="N611" s="46"/>
      <c r="O611" s="46"/>
      <c r="P611" s="46"/>
      <c r="Q611" s="46"/>
      <c r="R611" s="46"/>
      <c r="S611" s="46"/>
    </row>
    <row r="612" spans="2:19" ht="18" thickBot="1" x14ac:dyDescent="0.5">
      <c r="B612" s="56" t="s">
        <v>10</v>
      </c>
      <c r="C612" s="47"/>
      <c r="D612" s="47"/>
      <c r="E612" s="47"/>
      <c r="F612" s="47"/>
      <c r="G612" s="47"/>
      <c r="H612" s="47"/>
      <c r="I612" s="68">
        <v>44835</v>
      </c>
      <c r="J612" s="68">
        <v>44866</v>
      </c>
      <c r="K612" s="68">
        <v>44896</v>
      </c>
      <c r="L612" s="47"/>
      <c r="M612" s="69"/>
      <c r="N612" s="69"/>
      <c r="O612" s="69"/>
      <c r="P612" s="69"/>
      <c r="Q612" s="69"/>
      <c r="R612" s="69"/>
      <c r="S612" s="47"/>
    </row>
    <row r="613" spans="2:19" ht="15" thickBot="1" x14ac:dyDescent="0.35">
      <c r="B613" s="47" t="s">
        <v>28</v>
      </c>
      <c r="C613" s="47"/>
      <c r="D613" s="47"/>
      <c r="E613" s="47"/>
      <c r="F613" s="47"/>
      <c r="G613" s="47"/>
      <c r="H613" s="117"/>
      <c r="I613" s="70"/>
      <c r="J613" s="71"/>
      <c r="K613" s="71"/>
      <c r="L613" s="48" t="s">
        <v>5</v>
      </c>
      <c r="M613" s="47" t="s">
        <v>29</v>
      </c>
      <c r="N613" s="69"/>
      <c r="O613" s="69"/>
      <c r="P613" s="69"/>
      <c r="Q613" s="69"/>
      <c r="R613" s="69"/>
      <c r="S613" s="47"/>
    </row>
    <row r="614" spans="2:19" ht="15" thickBot="1" x14ac:dyDescent="0.35">
      <c r="B614" s="47" t="s">
        <v>13</v>
      </c>
      <c r="C614" s="47"/>
      <c r="D614" s="47"/>
      <c r="E614" s="47"/>
      <c r="F614" s="47"/>
      <c r="G614" s="47"/>
      <c r="H614" s="138">
        <f>IFERROR(VLOOKUP(H613,'1 - Strom Erdgas Wärme 2021'!H:AA,17,FALSE),"")</f>
        <v>0</v>
      </c>
      <c r="I614" s="70"/>
      <c r="J614" s="71"/>
      <c r="K614" s="71"/>
      <c r="L614" s="48"/>
      <c r="M614" s="47"/>
      <c r="N614" s="69"/>
      <c r="O614" s="69"/>
      <c r="P614" s="69"/>
      <c r="Q614" s="69"/>
      <c r="R614" s="69"/>
      <c r="S614" s="47"/>
    </row>
    <row r="615" spans="2:19" ht="15" thickBot="1" x14ac:dyDescent="0.35">
      <c r="B615" s="47" t="s">
        <v>16</v>
      </c>
      <c r="C615" s="47"/>
      <c r="D615" s="47"/>
      <c r="E615" s="47"/>
      <c r="F615" s="47"/>
      <c r="G615" s="47"/>
      <c r="H615" s="139"/>
      <c r="I615" s="72"/>
      <c r="J615" s="73"/>
      <c r="K615" s="73"/>
      <c r="L615" s="48" t="s">
        <v>5</v>
      </c>
      <c r="M615" s="47" t="s">
        <v>17</v>
      </c>
      <c r="N615" s="69"/>
      <c r="O615" s="69"/>
      <c r="P615" s="69"/>
      <c r="Q615" s="69"/>
      <c r="R615" s="69"/>
      <c r="S615" s="47"/>
    </row>
    <row r="616" spans="2:19" ht="16.8" thickBot="1" x14ac:dyDescent="0.45">
      <c r="B616" s="47" t="str">
        <f>IF(H615="Erdgas","Arbeitspreis pro kWh Erdgas in EUR",IF(H615="Strom","Arbeitspreis pro kWh Strom in EUR",IF(H615="Wärme/Kälte","Arbeitspreis pro kWh Wärme-/Kälteverbrauch in EUR","Bitte Energieart auswählen!")))</f>
        <v>Bitte Energieart auswählen!</v>
      </c>
      <c r="C616" s="47"/>
      <c r="D616" s="47"/>
      <c r="E616" s="47"/>
      <c r="F616" s="47"/>
      <c r="G616" s="74">
        <f>IFERROR(SUMPRODUCT(I616:K616,I617:K617),"")</f>
        <v>0</v>
      </c>
      <c r="H616" s="47"/>
      <c r="I616" s="118"/>
      <c r="J616" s="118"/>
      <c r="K616" s="118"/>
      <c r="L616" s="48" t="s">
        <v>5</v>
      </c>
      <c r="M616" s="47" t="str">
        <f>IF(H615="Erdgas","Erdgaskosten exkl. Steuern, Abgaben, Netzentgelte, etc.",IF(H615="Strom","Stromkosten exkl. Steuern, Abgaben, Netzentgelte, etc.",IF(H615="Wärme/Kälte","Wärme-/Kältekosten exkl. Steuern, Abgaben, Netzentgelte, etc.", "Bitte Energieart auswählen!")))</f>
        <v>Bitte Energieart auswählen!</v>
      </c>
      <c r="N616" s="47"/>
      <c r="O616" s="47"/>
      <c r="P616" s="75"/>
      <c r="Q616" s="61"/>
      <c r="R616" s="62"/>
      <c r="S616" s="47"/>
    </row>
    <row r="617" spans="2:19" ht="15" thickBot="1" x14ac:dyDescent="0.35">
      <c r="B617" s="47" t="str">
        <f>IF(AND(H615="Erdgas",H614="Nein"),"Aliquoter Erdgasverbrauch in kWh von 1. Oktober 2022 bis 31. Dezember 2022",IF(H615="Erdgas","Erdgasverbrauch in kWh von 1. Oktober 2022 bis 31. Dezember 2022",IF(AND(H615="Strom",H614="Nein"),"Aliquoter Stromverbrauch in kWh von 1. Oktober 2022 bis 31. Dezember 2022",IF(H615="Strom","Stromverbrauch in kWh von 1. Oktober 2022 bis 31. Dezember 2022",IF(AND(H615="Wärme/Kälte",H614="Nein"),"Aliquoter Wärme-/Kälteverbrauch in kWh von 1. Oktober 2022 bis 31. Dezember 2022",IF(H615="Wärme/Kälte","Wärme-/Kälteverbrauch in kWh von 1. Oktober 2022 bis 31. Dezember 2022","Bitte Energieart auswählen!"))))))</f>
        <v>Bitte Energieart auswählen!</v>
      </c>
      <c r="C617" s="47"/>
      <c r="D617" s="47"/>
      <c r="E617" s="47"/>
      <c r="F617" s="47"/>
      <c r="G617" s="47"/>
      <c r="H617" s="59">
        <f>SUM(I617:K617)</f>
        <v>0</v>
      </c>
      <c r="I617" s="119" t="str">
        <f>IFERROR(IF(H614="Nein",VLOOKUP(H613,'1 - Strom Erdgas Wärme 2021'!H:AA,20,FALSE)/12,""),"")</f>
        <v/>
      </c>
      <c r="J617" s="119" t="str">
        <f>IFERROR(IF(H614="Nein",VLOOKUP(H613,'1 - Strom Erdgas Wärme 2021'!H:AB,20,FALSE)/12,""),"")</f>
        <v/>
      </c>
      <c r="K617" s="119" t="str">
        <f>IFERROR(IF(H614="Nein",VLOOKUP(H613,'1 - Strom Erdgas Wärme 2021'!H:AC,20,FALSE)/12,""),"")</f>
        <v/>
      </c>
      <c r="L617" s="48" t="s">
        <v>5</v>
      </c>
      <c r="M617" s="76" t="str">
        <f>IFERROR(IF(H614="Nein","Vorbefüllte Verbrauchswerte wurden aliquot (d.h. 1/12) aus dem Jahr 2021 übernommen.","Bitte ergänzen Sie die monatlichen Verbrauchswerte gem. Lastprofilzähler"),"")</f>
        <v>Bitte ergänzen Sie die monatlichen Verbrauchswerte gem. Lastprofilzähler</v>
      </c>
      <c r="N617" s="77"/>
      <c r="O617" s="77"/>
      <c r="P617" s="77"/>
      <c r="Q617" s="77"/>
      <c r="R617" s="77"/>
      <c r="S617" s="77"/>
    </row>
    <row r="618" spans="2:19" x14ac:dyDescent="0.3">
      <c r="B618" s="47" t="str">
        <f>IF(H615="Wärme/Kälte","Energiemix: Anteil in % der aus Strom oder Erdgas erzeugten Wärme/Kälte","")</f>
        <v/>
      </c>
      <c r="C618" s="46"/>
      <c r="D618" s="46"/>
      <c r="E618" s="46"/>
      <c r="F618" s="74">
        <f>IFERROR(SUMPRODUCT(I618:K618,I617:K617),"")</f>
        <v>0</v>
      </c>
      <c r="G618" s="74"/>
      <c r="H618" s="46"/>
      <c r="I618" s="120"/>
      <c r="J618" s="121"/>
      <c r="K618" s="121"/>
      <c r="L618" s="48" t="str">
        <f>IF(H615="Wärme/Kälte","i","")</f>
        <v/>
      </c>
      <c r="M618" s="47" t="str">
        <f>IF(H615="Wärme/Kälte","Bitte geben Sie den Anteil in % (von 0 bis 100, ohne Prozentzeichen) der  direkt aus Strom oder Erdgas erzeugten Wärme/Kälte.","")</f>
        <v/>
      </c>
      <c r="N618" s="46"/>
      <c r="O618" s="46"/>
      <c r="P618" s="46"/>
      <c r="Q618" s="46"/>
      <c r="R618" s="46"/>
      <c r="S618" s="46"/>
    </row>
    <row r="619" spans="2:19" x14ac:dyDescent="0.3">
      <c r="B619" s="46"/>
      <c r="C619" s="46"/>
      <c r="D619" s="46"/>
      <c r="E619" s="46"/>
      <c r="F619" s="46"/>
      <c r="G619" s="46"/>
      <c r="H619" s="46"/>
      <c r="I619" s="98"/>
      <c r="J619" s="46"/>
      <c r="K619" s="46"/>
      <c r="L619" s="48"/>
      <c r="M619" s="47"/>
      <c r="N619" s="46"/>
      <c r="O619" s="46"/>
      <c r="P619" s="46"/>
      <c r="Q619" s="46"/>
      <c r="R619" s="46"/>
      <c r="S619" s="46"/>
    </row>
    <row r="620" spans="2:19" ht="18" thickBot="1" x14ac:dyDescent="0.5">
      <c r="B620" s="56" t="s">
        <v>10</v>
      </c>
      <c r="C620" s="47"/>
      <c r="D620" s="47"/>
      <c r="E620" s="47"/>
      <c r="F620" s="47"/>
      <c r="G620" s="47"/>
      <c r="H620" s="47"/>
      <c r="I620" s="68">
        <v>44835</v>
      </c>
      <c r="J620" s="68">
        <v>44866</v>
      </c>
      <c r="K620" s="68">
        <v>44896</v>
      </c>
      <c r="L620" s="47"/>
      <c r="M620" s="69"/>
      <c r="N620" s="69"/>
      <c r="O620" s="69"/>
      <c r="P620" s="69"/>
      <c r="Q620" s="69"/>
      <c r="R620" s="69"/>
      <c r="S620" s="47"/>
    </row>
    <row r="621" spans="2:19" ht="15" thickBot="1" x14ac:dyDescent="0.35">
      <c r="B621" s="47" t="s">
        <v>28</v>
      </c>
      <c r="C621" s="47"/>
      <c r="D621" s="47"/>
      <c r="E621" s="47"/>
      <c r="F621" s="47"/>
      <c r="G621" s="47"/>
      <c r="H621" s="117"/>
      <c r="I621" s="70"/>
      <c r="J621" s="71"/>
      <c r="K621" s="71"/>
      <c r="L621" s="48" t="s">
        <v>5</v>
      </c>
      <c r="M621" s="47" t="s">
        <v>29</v>
      </c>
      <c r="N621" s="69"/>
      <c r="O621" s="69"/>
      <c r="P621" s="69"/>
      <c r="Q621" s="69"/>
      <c r="R621" s="69"/>
      <c r="S621" s="47"/>
    </row>
    <row r="622" spans="2:19" ht="15" thickBot="1" x14ac:dyDescent="0.35">
      <c r="B622" s="47" t="s">
        <v>13</v>
      </c>
      <c r="C622" s="47"/>
      <c r="D622" s="47"/>
      <c r="E622" s="47"/>
      <c r="F622" s="47"/>
      <c r="G622" s="47"/>
      <c r="H622" s="138">
        <f>IFERROR(VLOOKUP(H621,'1 - Strom Erdgas Wärme 2021'!H:AA,17,FALSE),"")</f>
        <v>0</v>
      </c>
      <c r="I622" s="70"/>
      <c r="J622" s="71"/>
      <c r="K622" s="71"/>
      <c r="L622" s="48"/>
      <c r="M622" s="47"/>
      <c r="N622" s="69"/>
      <c r="O622" s="69"/>
      <c r="P622" s="69"/>
      <c r="Q622" s="69"/>
      <c r="R622" s="69"/>
      <c r="S622" s="47"/>
    </row>
    <row r="623" spans="2:19" ht="15" thickBot="1" x14ac:dyDescent="0.35">
      <c r="B623" s="47" t="s">
        <v>16</v>
      </c>
      <c r="C623" s="47"/>
      <c r="D623" s="47"/>
      <c r="E623" s="47"/>
      <c r="F623" s="47"/>
      <c r="G623" s="47"/>
      <c r="H623" s="139"/>
      <c r="I623" s="72"/>
      <c r="J623" s="73"/>
      <c r="K623" s="73"/>
      <c r="L623" s="48" t="s">
        <v>5</v>
      </c>
      <c r="M623" s="47" t="s">
        <v>17</v>
      </c>
      <c r="N623" s="69"/>
      <c r="O623" s="69"/>
      <c r="P623" s="69"/>
      <c r="Q623" s="69"/>
      <c r="R623" s="69"/>
      <c r="S623" s="47"/>
    </row>
    <row r="624" spans="2:19" ht="16.8" thickBot="1" x14ac:dyDescent="0.45">
      <c r="B624" s="47" t="str">
        <f>IF(H623="Erdgas","Arbeitspreis pro kWh Erdgas in EUR",IF(H623="Strom","Arbeitspreis pro kWh Strom in EUR",IF(H623="Wärme/Kälte","Arbeitspreis pro kWh Wärme-/Kälteverbrauch in EUR","Bitte Energieart auswählen!")))</f>
        <v>Bitte Energieart auswählen!</v>
      </c>
      <c r="C624" s="47"/>
      <c r="D624" s="47"/>
      <c r="E624" s="47"/>
      <c r="F624" s="47"/>
      <c r="G624" s="74">
        <f>IFERROR(SUMPRODUCT(I624:K624,I625:K625),"")</f>
        <v>0</v>
      </c>
      <c r="H624" s="47"/>
      <c r="I624" s="118"/>
      <c r="J624" s="118"/>
      <c r="K624" s="118"/>
      <c r="L624" s="48" t="s">
        <v>5</v>
      </c>
      <c r="M624" s="47" t="str">
        <f>IF(H623="Erdgas","Erdgaskosten exkl. Steuern, Abgaben, Netzentgelte, etc.",IF(H623="Strom","Stromkosten exkl. Steuern, Abgaben, Netzentgelte, etc.",IF(H623="Wärme/Kälte","Wärme-/Kältekosten exkl. Steuern, Abgaben, Netzentgelte, etc.", "Bitte Energieart auswählen!")))</f>
        <v>Bitte Energieart auswählen!</v>
      </c>
      <c r="N624" s="47"/>
      <c r="O624" s="47"/>
      <c r="P624" s="75"/>
      <c r="Q624" s="61"/>
      <c r="R624" s="62"/>
      <c r="S624" s="47"/>
    </row>
    <row r="625" spans="2:19" ht="15" thickBot="1" x14ac:dyDescent="0.35">
      <c r="B625" s="47" t="str">
        <f>IF(AND(H623="Erdgas",H622="Nein"),"Aliquoter Erdgasverbrauch in kWh von 1. Oktober 2022 bis 31. Dezember 2022",IF(H623="Erdgas","Erdgasverbrauch in kWh von 1. Oktober 2022 bis 31. Dezember 2022",IF(AND(H623="Strom",H622="Nein"),"Aliquoter Stromverbrauch in kWh von 1. Oktober 2022 bis 31. Dezember 2022",IF(H623="Strom","Stromverbrauch in kWh von 1. Oktober 2022 bis 31. Dezember 2022",IF(AND(H623="Wärme/Kälte",H622="Nein"),"Aliquoter Wärme-/Kälteverbrauch in kWh von 1. Oktober 2022 bis 31. Dezember 2022",IF(H623="Wärme/Kälte","Wärme-/Kälteverbrauch in kWh von 1. Oktober 2022 bis 31. Dezember 2022","Bitte Energieart auswählen!"))))))</f>
        <v>Bitte Energieart auswählen!</v>
      </c>
      <c r="C625" s="47"/>
      <c r="D625" s="47"/>
      <c r="E625" s="47"/>
      <c r="F625" s="47"/>
      <c r="G625" s="47"/>
      <c r="H625" s="59">
        <f>SUM(I625:K625)</f>
        <v>0</v>
      </c>
      <c r="I625" s="119" t="str">
        <f>IFERROR(IF(H622="Nein",VLOOKUP(H621,'1 - Strom Erdgas Wärme 2021'!H:AA,20,FALSE)/12,""),"")</f>
        <v/>
      </c>
      <c r="J625" s="119" t="str">
        <f>IFERROR(IF(H622="Nein",VLOOKUP(H621,'1 - Strom Erdgas Wärme 2021'!H:AB,20,FALSE)/12,""),"")</f>
        <v/>
      </c>
      <c r="K625" s="119" t="str">
        <f>IFERROR(IF(H622="Nein",VLOOKUP(H621,'1 - Strom Erdgas Wärme 2021'!H:AC,20,FALSE)/12,""),"")</f>
        <v/>
      </c>
      <c r="L625" s="48" t="s">
        <v>5</v>
      </c>
      <c r="M625" s="76" t="str">
        <f>IFERROR(IF(H622="Nein","Vorbefüllte Verbrauchswerte wurden aliquot (d.h. 1/12) aus dem Jahr 2021 übernommen.","Bitte ergänzen Sie die monatlichen Verbrauchswerte gem. Lastprofilzähler"),"")</f>
        <v>Bitte ergänzen Sie die monatlichen Verbrauchswerte gem. Lastprofilzähler</v>
      </c>
      <c r="N625" s="77"/>
      <c r="O625" s="77"/>
      <c r="P625" s="77"/>
      <c r="Q625" s="77"/>
      <c r="R625" s="77"/>
      <c r="S625" s="77"/>
    </row>
    <row r="626" spans="2:19" x14ac:dyDescent="0.3">
      <c r="B626" s="47" t="str">
        <f>IF(H623="Wärme/Kälte","Energiemix: Anteil in % der aus Strom oder Erdgas erzeugten Wärme/Kälte","")</f>
        <v/>
      </c>
      <c r="C626" s="46"/>
      <c r="D626" s="46"/>
      <c r="E626" s="46"/>
      <c r="F626" s="74">
        <f>IFERROR(SUMPRODUCT(I626:K626,I625:K625),"")</f>
        <v>0</v>
      </c>
      <c r="G626" s="74"/>
      <c r="H626" s="46"/>
      <c r="I626" s="120"/>
      <c r="J626" s="121"/>
      <c r="K626" s="121"/>
      <c r="L626" s="48" t="str">
        <f>IF(H623="Wärme/Kälte","i","")</f>
        <v/>
      </c>
      <c r="M626" s="47" t="str">
        <f>IF(H623="Wärme/Kälte","Bitte geben Sie den Anteil in % (von 0 bis 100, ohne Prozentzeichen) der  direkt aus Strom oder Erdgas erzeugten Wärme/Kälte.","")</f>
        <v/>
      </c>
      <c r="N626" s="46"/>
      <c r="O626" s="46"/>
      <c r="P626" s="46"/>
      <c r="Q626" s="46"/>
      <c r="R626" s="46"/>
      <c r="S626" s="46"/>
    </row>
    <row r="627" spans="2:19" x14ac:dyDescent="0.3">
      <c r="B627" s="46"/>
      <c r="C627" s="46"/>
      <c r="D627" s="46"/>
      <c r="E627" s="46"/>
      <c r="F627" s="46"/>
      <c r="G627" s="46"/>
      <c r="H627" s="46"/>
      <c r="I627" s="98"/>
      <c r="J627" s="46"/>
      <c r="K627" s="46"/>
      <c r="L627" s="48"/>
      <c r="M627" s="47"/>
      <c r="N627" s="46"/>
      <c r="O627" s="46"/>
      <c r="P627" s="46"/>
      <c r="Q627" s="46"/>
      <c r="R627" s="46"/>
      <c r="S627" s="46"/>
    </row>
    <row r="628" spans="2:19" ht="18" thickBot="1" x14ac:dyDescent="0.5">
      <c r="B628" s="56" t="s">
        <v>10</v>
      </c>
      <c r="C628" s="47"/>
      <c r="D628" s="47"/>
      <c r="E628" s="47"/>
      <c r="F628" s="47"/>
      <c r="G628" s="47"/>
      <c r="H628" s="47"/>
      <c r="I628" s="68">
        <v>44835</v>
      </c>
      <c r="J628" s="68">
        <v>44866</v>
      </c>
      <c r="K628" s="68">
        <v>44896</v>
      </c>
      <c r="L628" s="47"/>
      <c r="M628" s="69"/>
      <c r="N628" s="69"/>
      <c r="O628" s="69"/>
      <c r="P628" s="69"/>
      <c r="Q628" s="69"/>
      <c r="R628" s="69"/>
      <c r="S628" s="47"/>
    </row>
    <row r="629" spans="2:19" ht="15" thickBot="1" x14ac:dyDescent="0.35">
      <c r="B629" s="47" t="s">
        <v>28</v>
      </c>
      <c r="C629" s="47"/>
      <c r="D629" s="47"/>
      <c r="E629" s="47"/>
      <c r="F629" s="47"/>
      <c r="G629" s="47"/>
      <c r="H629" s="117"/>
      <c r="I629" s="70"/>
      <c r="J629" s="71"/>
      <c r="K629" s="71"/>
      <c r="L629" s="48" t="s">
        <v>5</v>
      </c>
      <c r="M629" s="47" t="s">
        <v>29</v>
      </c>
      <c r="N629" s="69"/>
      <c r="O629" s="69"/>
      <c r="P629" s="69"/>
      <c r="Q629" s="69"/>
      <c r="R629" s="69"/>
      <c r="S629" s="47"/>
    </row>
    <row r="630" spans="2:19" ht="15" thickBot="1" x14ac:dyDescent="0.35">
      <c r="B630" s="47" t="s">
        <v>13</v>
      </c>
      <c r="C630" s="47"/>
      <c r="D630" s="47"/>
      <c r="E630" s="47"/>
      <c r="F630" s="47"/>
      <c r="G630" s="47"/>
      <c r="H630" s="138">
        <f>IFERROR(VLOOKUP(H629,'1 - Strom Erdgas Wärme 2021'!H:AA,17,FALSE),"")</f>
        <v>0</v>
      </c>
      <c r="I630" s="70"/>
      <c r="J630" s="71"/>
      <c r="K630" s="71"/>
      <c r="L630" s="48"/>
      <c r="M630" s="47"/>
      <c r="N630" s="69"/>
      <c r="O630" s="69"/>
      <c r="P630" s="69"/>
      <c r="Q630" s="69"/>
      <c r="R630" s="69"/>
      <c r="S630" s="47"/>
    </row>
    <row r="631" spans="2:19" ht="15" thickBot="1" x14ac:dyDescent="0.35">
      <c r="B631" s="47" t="s">
        <v>16</v>
      </c>
      <c r="C631" s="47"/>
      <c r="D631" s="47"/>
      <c r="E631" s="47"/>
      <c r="F631" s="47"/>
      <c r="G631" s="47"/>
      <c r="H631" s="139"/>
      <c r="I631" s="72"/>
      <c r="J631" s="73"/>
      <c r="K631" s="73"/>
      <c r="L631" s="48" t="s">
        <v>5</v>
      </c>
      <c r="M631" s="47" t="s">
        <v>17</v>
      </c>
      <c r="N631" s="69"/>
      <c r="O631" s="69"/>
      <c r="P631" s="69"/>
      <c r="Q631" s="69"/>
      <c r="R631" s="69"/>
      <c r="S631" s="47"/>
    </row>
    <row r="632" spans="2:19" ht="16.8" thickBot="1" x14ac:dyDescent="0.45">
      <c r="B632" s="47" t="str">
        <f>IF(H631="Erdgas","Arbeitspreis pro kWh Erdgas in EUR",IF(H631="Strom","Arbeitspreis pro kWh Strom in EUR",IF(H631="Wärme/Kälte","Arbeitspreis pro kWh Wärme-/Kälteverbrauch in EUR","Bitte Energieart auswählen!")))</f>
        <v>Bitte Energieart auswählen!</v>
      </c>
      <c r="C632" s="47"/>
      <c r="D632" s="47"/>
      <c r="E632" s="47"/>
      <c r="F632" s="47"/>
      <c r="G632" s="74">
        <f>IFERROR(SUMPRODUCT(I632:K632,I633:K633),"")</f>
        <v>0</v>
      </c>
      <c r="H632" s="47"/>
      <c r="I632" s="118"/>
      <c r="J632" s="118"/>
      <c r="K632" s="118"/>
      <c r="L632" s="48" t="s">
        <v>5</v>
      </c>
      <c r="M632" s="47" t="str">
        <f>IF(H631="Erdgas","Erdgaskosten exkl. Steuern, Abgaben, Netzentgelte, etc.",IF(H631="Strom","Stromkosten exkl. Steuern, Abgaben, Netzentgelte, etc.",IF(H631="Wärme/Kälte","Wärme-/Kältekosten exkl. Steuern, Abgaben, Netzentgelte, etc.", "Bitte Energieart auswählen!")))</f>
        <v>Bitte Energieart auswählen!</v>
      </c>
      <c r="N632" s="47"/>
      <c r="O632" s="47"/>
      <c r="P632" s="75"/>
      <c r="Q632" s="61"/>
      <c r="R632" s="62"/>
      <c r="S632" s="47"/>
    </row>
    <row r="633" spans="2:19" ht="15" thickBot="1" x14ac:dyDescent="0.35">
      <c r="B633" s="47" t="str">
        <f>IF(AND(H631="Erdgas",H630="Nein"),"Aliquoter Erdgasverbrauch in kWh von 1. Oktober 2022 bis 31. Dezember 2022",IF(H631="Erdgas","Erdgasverbrauch in kWh von 1. Oktober 2022 bis 31. Dezember 2022",IF(AND(H631="Strom",H630="Nein"),"Aliquoter Stromverbrauch in kWh von 1. Oktober 2022 bis 31. Dezember 2022",IF(H631="Strom","Stromverbrauch in kWh von 1. Oktober 2022 bis 31. Dezember 2022",IF(AND(H631="Wärme/Kälte",H630="Nein"),"Aliquoter Wärme-/Kälteverbrauch in kWh von 1. Oktober 2022 bis 31. Dezember 2022",IF(H631="Wärme/Kälte","Wärme-/Kälteverbrauch in kWh von 1. Oktober 2022 bis 31. Dezember 2022","Bitte Energieart auswählen!"))))))</f>
        <v>Bitte Energieart auswählen!</v>
      </c>
      <c r="C633" s="47"/>
      <c r="D633" s="47"/>
      <c r="E633" s="47"/>
      <c r="F633" s="47"/>
      <c r="G633" s="47"/>
      <c r="H633" s="59">
        <f>SUM(I633:K633)</f>
        <v>0</v>
      </c>
      <c r="I633" s="119" t="str">
        <f>IFERROR(IF(H630="Nein",VLOOKUP(H629,'1 - Strom Erdgas Wärme 2021'!H:AA,20,FALSE)/12,""),"")</f>
        <v/>
      </c>
      <c r="J633" s="119" t="str">
        <f>IFERROR(IF(H630="Nein",VLOOKUP(H629,'1 - Strom Erdgas Wärme 2021'!H:AB,20,FALSE)/12,""),"")</f>
        <v/>
      </c>
      <c r="K633" s="119" t="str">
        <f>IFERROR(IF(H630="Nein",VLOOKUP(H629,'1 - Strom Erdgas Wärme 2021'!H:AC,20,FALSE)/12,""),"")</f>
        <v/>
      </c>
      <c r="L633" s="48" t="s">
        <v>5</v>
      </c>
      <c r="M633" s="76" t="str">
        <f>IFERROR(IF(H630="Nein","Vorbefüllte Verbrauchswerte wurden aliquot (d.h. 1/12) aus dem Jahr 2021 übernommen.","Bitte ergänzen Sie die monatlichen Verbrauchswerte gem. Lastprofilzähler"),"")</f>
        <v>Bitte ergänzen Sie die monatlichen Verbrauchswerte gem. Lastprofilzähler</v>
      </c>
      <c r="N633" s="77"/>
      <c r="O633" s="77"/>
      <c r="P633" s="77"/>
      <c r="Q633" s="77"/>
      <c r="R633" s="77"/>
      <c r="S633" s="77"/>
    </row>
    <row r="634" spans="2:19" x14ac:dyDescent="0.3">
      <c r="B634" s="47" t="str">
        <f>IF(H631="Wärme/Kälte","Energiemix: Anteil in % der aus Strom oder Erdgas erzeugten Wärme/Kälte","")</f>
        <v/>
      </c>
      <c r="C634" s="46"/>
      <c r="D634" s="46"/>
      <c r="E634" s="46"/>
      <c r="F634" s="74">
        <f>IFERROR(SUMPRODUCT(I634:K634,I633:K633),"")</f>
        <v>0</v>
      </c>
      <c r="G634" s="74"/>
      <c r="H634" s="46"/>
      <c r="I634" s="120"/>
      <c r="J634" s="121"/>
      <c r="K634" s="121"/>
      <c r="L634" s="48" t="str">
        <f>IF(H631="Wärme/Kälte","i","")</f>
        <v/>
      </c>
      <c r="M634" s="47" t="str">
        <f>IF(H631="Wärme/Kälte","Bitte geben Sie den Anteil in % (von 0 bis 100, ohne Prozentzeichen) der  direkt aus Strom oder Erdgas erzeugten Wärme/Kälte.","")</f>
        <v/>
      </c>
      <c r="N634" s="46"/>
      <c r="O634" s="46"/>
      <c r="P634" s="46"/>
      <c r="Q634" s="46"/>
      <c r="R634" s="46"/>
      <c r="S634" s="46"/>
    </row>
    <row r="635" spans="2:19" x14ac:dyDescent="0.3">
      <c r="B635" s="46"/>
      <c r="C635" s="46"/>
      <c r="D635" s="46"/>
      <c r="E635" s="46"/>
      <c r="F635" s="46"/>
      <c r="G635" s="46"/>
      <c r="H635" s="46"/>
      <c r="I635" s="98"/>
      <c r="J635" s="46"/>
      <c r="K635" s="46"/>
      <c r="L635" s="48"/>
      <c r="M635" s="47"/>
      <c r="N635" s="46"/>
      <c r="O635" s="46"/>
      <c r="P635" s="46"/>
      <c r="Q635" s="46"/>
      <c r="R635" s="46"/>
      <c r="S635" s="46"/>
    </row>
    <row r="636" spans="2:19" ht="18" thickBot="1" x14ac:dyDescent="0.5">
      <c r="B636" s="56" t="s">
        <v>10</v>
      </c>
      <c r="C636" s="47"/>
      <c r="D636" s="47"/>
      <c r="E636" s="47"/>
      <c r="F636" s="47"/>
      <c r="G636" s="47"/>
      <c r="H636" s="47"/>
      <c r="I636" s="68">
        <v>44835</v>
      </c>
      <c r="J636" s="68">
        <v>44866</v>
      </c>
      <c r="K636" s="68">
        <v>44896</v>
      </c>
      <c r="L636" s="47"/>
      <c r="M636" s="69"/>
      <c r="N636" s="69"/>
      <c r="O636" s="69"/>
      <c r="P636" s="69"/>
      <c r="Q636" s="69"/>
      <c r="R636" s="69"/>
      <c r="S636" s="47"/>
    </row>
    <row r="637" spans="2:19" ht="15" thickBot="1" x14ac:dyDescent="0.35">
      <c r="B637" s="47" t="s">
        <v>28</v>
      </c>
      <c r="C637" s="47"/>
      <c r="D637" s="47"/>
      <c r="E637" s="47"/>
      <c r="F637" s="47"/>
      <c r="G637" s="47"/>
      <c r="H637" s="117"/>
      <c r="I637" s="70"/>
      <c r="J637" s="71"/>
      <c r="K637" s="71"/>
      <c r="L637" s="48" t="s">
        <v>5</v>
      </c>
      <c r="M637" s="47" t="s">
        <v>29</v>
      </c>
      <c r="N637" s="69"/>
      <c r="O637" s="69"/>
      <c r="P637" s="69"/>
      <c r="Q637" s="69"/>
      <c r="R637" s="69"/>
      <c r="S637" s="47"/>
    </row>
    <row r="638" spans="2:19" ht="15" thickBot="1" x14ac:dyDescent="0.35">
      <c r="B638" s="47" t="s">
        <v>13</v>
      </c>
      <c r="C638" s="47"/>
      <c r="D638" s="47"/>
      <c r="E638" s="47"/>
      <c r="F638" s="47"/>
      <c r="G638" s="47"/>
      <c r="H638" s="138">
        <f>IFERROR(VLOOKUP(H637,'1 - Strom Erdgas Wärme 2021'!H:AA,17,FALSE),"")</f>
        <v>0</v>
      </c>
      <c r="I638" s="70"/>
      <c r="J638" s="71"/>
      <c r="K638" s="71"/>
      <c r="L638" s="48"/>
      <c r="M638" s="47"/>
      <c r="N638" s="69"/>
      <c r="O638" s="69"/>
      <c r="P638" s="69"/>
      <c r="Q638" s="69"/>
      <c r="R638" s="69"/>
      <c r="S638" s="47"/>
    </row>
    <row r="639" spans="2:19" ht="15" thickBot="1" x14ac:dyDescent="0.35">
      <c r="B639" s="47" t="s">
        <v>16</v>
      </c>
      <c r="C639" s="47"/>
      <c r="D639" s="47"/>
      <c r="E639" s="47"/>
      <c r="F639" s="47"/>
      <c r="G639" s="47"/>
      <c r="H639" s="139"/>
      <c r="I639" s="72"/>
      <c r="J639" s="73"/>
      <c r="K639" s="73"/>
      <c r="L639" s="48" t="s">
        <v>5</v>
      </c>
      <c r="M639" s="47" t="s">
        <v>17</v>
      </c>
      <c r="N639" s="69"/>
      <c r="O639" s="69"/>
      <c r="P639" s="69"/>
      <c r="Q639" s="69"/>
      <c r="R639" s="69"/>
      <c r="S639" s="47"/>
    </row>
    <row r="640" spans="2:19" ht="16.8" thickBot="1" x14ac:dyDescent="0.45">
      <c r="B640" s="47" t="str">
        <f>IF(H639="Erdgas","Arbeitspreis pro kWh Erdgas in EUR",IF(H639="Strom","Arbeitspreis pro kWh Strom in EUR",IF(H639="Wärme/Kälte","Arbeitspreis pro kWh Wärme-/Kälteverbrauch in EUR","Bitte Energieart auswählen!")))</f>
        <v>Bitte Energieart auswählen!</v>
      </c>
      <c r="C640" s="47"/>
      <c r="D640" s="47"/>
      <c r="E640" s="47"/>
      <c r="F640" s="47"/>
      <c r="G640" s="74">
        <f>IFERROR(SUMPRODUCT(I640:K640,I641:K641),"")</f>
        <v>0</v>
      </c>
      <c r="H640" s="47"/>
      <c r="I640" s="118"/>
      <c r="J640" s="118"/>
      <c r="K640" s="118"/>
      <c r="L640" s="48" t="s">
        <v>5</v>
      </c>
      <c r="M640" s="47" t="str">
        <f>IF(H639="Erdgas","Erdgaskosten exkl. Steuern, Abgaben, Netzentgelte, etc.",IF(H639="Strom","Stromkosten exkl. Steuern, Abgaben, Netzentgelte, etc.",IF(H639="Wärme/Kälte","Wärme-/Kältekosten exkl. Steuern, Abgaben, Netzentgelte, etc.", "Bitte Energieart auswählen!")))</f>
        <v>Bitte Energieart auswählen!</v>
      </c>
      <c r="N640" s="47"/>
      <c r="O640" s="47"/>
      <c r="P640" s="75"/>
      <c r="Q640" s="61"/>
      <c r="R640" s="62"/>
      <c r="S640" s="47"/>
    </row>
    <row r="641" spans="2:19" ht="15" thickBot="1" x14ac:dyDescent="0.35">
      <c r="B641" s="47" t="str">
        <f>IF(AND(H639="Erdgas",H638="Nein"),"Aliquoter Erdgasverbrauch in kWh von 1. Oktober 2022 bis 31. Dezember 2022",IF(H639="Erdgas","Erdgasverbrauch in kWh von 1. Oktober 2022 bis 31. Dezember 2022",IF(AND(H639="Strom",H638="Nein"),"Aliquoter Stromverbrauch in kWh von 1. Oktober 2022 bis 31. Dezember 2022",IF(H639="Strom","Stromverbrauch in kWh von 1. Oktober 2022 bis 31. Dezember 2022",IF(AND(H639="Wärme/Kälte",H638="Nein"),"Aliquoter Wärme-/Kälteverbrauch in kWh von 1. Oktober 2022 bis 31. Dezember 2022",IF(H639="Wärme/Kälte","Wärme-/Kälteverbrauch in kWh von 1. Oktober 2022 bis 31. Dezember 2022","Bitte Energieart auswählen!"))))))</f>
        <v>Bitte Energieart auswählen!</v>
      </c>
      <c r="C641" s="47"/>
      <c r="D641" s="47"/>
      <c r="E641" s="47"/>
      <c r="F641" s="47"/>
      <c r="G641" s="47"/>
      <c r="H641" s="59">
        <f>SUM(I641:K641)</f>
        <v>0</v>
      </c>
      <c r="I641" s="119" t="str">
        <f>IFERROR(IF(H638="Nein",VLOOKUP(H637,'1 - Strom Erdgas Wärme 2021'!H:AA,20,FALSE)/12,""),"")</f>
        <v/>
      </c>
      <c r="J641" s="119" t="str">
        <f>IFERROR(IF(H638="Nein",VLOOKUP(H637,'1 - Strom Erdgas Wärme 2021'!H:AB,20,FALSE)/12,""),"")</f>
        <v/>
      </c>
      <c r="K641" s="119" t="str">
        <f>IFERROR(IF(H638="Nein",VLOOKUP(H637,'1 - Strom Erdgas Wärme 2021'!H:AC,20,FALSE)/12,""),"")</f>
        <v/>
      </c>
      <c r="L641" s="48" t="s">
        <v>5</v>
      </c>
      <c r="M641" s="76" t="str">
        <f>IFERROR(IF(H638="Nein","Vorbefüllte Verbrauchswerte wurden aliquot (d.h. 1/12) aus dem Jahr 2021 übernommen.","Bitte ergänzen Sie die monatlichen Verbrauchswerte gem. Lastprofilzähler"),"")</f>
        <v>Bitte ergänzen Sie die monatlichen Verbrauchswerte gem. Lastprofilzähler</v>
      </c>
      <c r="N641" s="77"/>
      <c r="O641" s="77"/>
      <c r="P641" s="77"/>
      <c r="Q641" s="77"/>
      <c r="R641" s="77"/>
      <c r="S641" s="77"/>
    </row>
    <row r="642" spans="2:19" x14ac:dyDescent="0.3">
      <c r="B642" s="47" t="str">
        <f>IF(H639="Wärme/Kälte","Energiemix: Anteil in % der aus Strom oder Erdgas erzeugten Wärme/Kälte","")</f>
        <v/>
      </c>
      <c r="C642" s="46"/>
      <c r="D642" s="46"/>
      <c r="E642" s="46"/>
      <c r="F642" s="74">
        <f>IFERROR(SUMPRODUCT(I642:K642,I641:K641),"")</f>
        <v>0</v>
      </c>
      <c r="G642" s="74"/>
      <c r="H642" s="46"/>
      <c r="I642" s="120"/>
      <c r="J642" s="121"/>
      <c r="K642" s="121"/>
      <c r="L642" s="48" t="str">
        <f>IF(H639="Wärme/Kälte","i","")</f>
        <v/>
      </c>
      <c r="M642" s="47" t="str">
        <f>IF(H639="Wärme/Kälte","Bitte geben Sie den Anteil in % (von 0 bis 100, ohne Prozentzeichen) der  direkt aus Strom oder Erdgas erzeugten Wärme/Kälte.","")</f>
        <v/>
      </c>
      <c r="N642" s="46"/>
      <c r="O642" s="46"/>
      <c r="P642" s="46"/>
      <c r="Q642" s="46"/>
      <c r="R642" s="46"/>
      <c r="S642" s="46"/>
    </row>
    <row r="643" spans="2:19" x14ac:dyDescent="0.3">
      <c r="B643" s="46"/>
      <c r="C643" s="46"/>
      <c r="D643" s="46"/>
      <c r="E643" s="46"/>
      <c r="F643" s="46"/>
      <c r="G643" s="46"/>
      <c r="H643" s="46"/>
      <c r="I643" s="98"/>
      <c r="J643" s="46"/>
      <c r="K643" s="46"/>
      <c r="L643" s="48"/>
      <c r="M643" s="47"/>
      <c r="N643" s="46"/>
      <c r="O643" s="46"/>
      <c r="P643" s="46"/>
      <c r="Q643" s="46"/>
      <c r="R643" s="46"/>
      <c r="S643" s="46"/>
    </row>
    <row r="644" spans="2:19" ht="18" thickBot="1" x14ac:dyDescent="0.5">
      <c r="B644" s="56" t="s">
        <v>10</v>
      </c>
      <c r="C644" s="47"/>
      <c r="D644" s="47"/>
      <c r="E644" s="47"/>
      <c r="F644" s="47"/>
      <c r="G644" s="47"/>
      <c r="H644" s="47"/>
      <c r="I644" s="68">
        <v>44835</v>
      </c>
      <c r="J644" s="68">
        <v>44866</v>
      </c>
      <c r="K644" s="68">
        <v>44896</v>
      </c>
      <c r="L644" s="47"/>
      <c r="M644" s="69"/>
      <c r="N644" s="69"/>
      <c r="O644" s="69"/>
      <c r="P644" s="69"/>
      <c r="Q644" s="69"/>
      <c r="R644" s="69"/>
      <c r="S644" s="47"/>
    </row>
    <row r="645" spans="2:19" ht="15" thickBot="1" x14ac:dyDescent="0.35">
      <c r="B645" s="47" t="s">
        <v>28</v>
      </c>
      <c r="C645" s="47"/>
      <c r="D645" s="47"/>
      <c r="E645" s="47"/>
      <c r="F645" s="47"/>
      <c r="G645" s="47"/>
      <c r="H645" s="117"/>
      <c r="I645" s="70"/>
      <c r="J645" s="71"/>
      <c r="K645" s="71"/>
      <c r="L645" s="48" t="s">
        <v>5</v>
      </c>
      <c r="M645" s="47" t="s">
        <v>29</v>
      </c>
      <c r="N645" s="69"/>
      <c r="O645" s="69"/>
      <c r="P645" s="69"/>
      <c r="Q645" s="69"/>
      <c r="R645" s="69"/>
      <c r="S645" s="47"/>
    </row>
    <row r="646" spans="2:19" ht="15" thickBot="1" x14ac:dyDescent="0.35">
      <c r="B646" s="47" t="s">
        <v>13</v>
      </c>
      <c r="C646" s="47"/>
      <c r="D646" s="47"/>
      <c r="E646" s="47"/>
      <c r="F646" s="47"/>
      <c r="G646" s="47"/>
      <c r="H646" s="138">
        <f>IFERROR(VLOOKUP(H645,'1 - Strom Erdgas Wärme 2021'!H:AA,17,FALSE),"")</f>
        <v>0</v>
      </c>
      <c r="I646" s="70"/>
      <c r="J646" s="71"/>
      <c r="K646" s="71"/>
      <c r="L646" s="48"/>
      <c r="M646" s="47"/>
      <c r="N646" s="69"/>
      <c r="O646" s="69"/>
      <c r="P646" s="69"/>
      <c r="Q646" s="69"/>
      <c r="R646" s="69"/>
      <c r="S646" s="47"/>
    </row>
    <row r="647" spans="2:19" ht="15" thickBot="1" x14ac:dyDescent="0.35">
      <c r="B647" s="47" t="s">
        <v>16</v>
      </c>
      <c r="C647" s="47"/>
      <c r="D647" s="47"/>
      <c r="E647" s="47"/>
      <c r="F647" s="47"/>
      <c r="G647" s="47"/>
      <c r="H647" s="139"/>
      <c r="I647" s="72"/>
      <c r="J647" s="73"/>
      <c r="K647" s="73"/>
      <c r="L647" s="48" t="s">
        <v>5</v>
      </c>
      <c r="M647" s="47" t="s">
        <v>17</v>
      </c>
      <c r="N647" s="69"/>
      <c r="O647" s="69"/>
      <c r="P647" s="69"/>
      <c r="Q647" s="69"/>
      <c r="R647" s="69"/>
      <c r="S647" s="47"/>
    </row>
    <row r="648" spans="2:19" ht="16.8" thickBot="1" x14ac:dyDescent="0.45">
      <c r="B648" s="47" t="str">
        <f>IF(H647="Erdgas","Arbeitspreis pro kWh Erdgas in EUR",IF(H647="Strom","Arbeitspreis pro kWh Strom in EUR",IF(H647="Wärme/Kälte","Arbeitspreis pro kWh Wärme-/Kälteverbrauch in EUR","Bitte Energieart auswählen!")))</f>
        <v>Bitte Energieart auswählen!</v>
      </c>
      <c r="C648" s="47"/>
      <c r="D648" s="47"/>
      <c r="E648" s="47"/>
      <c r="F648" s="47"/>
      <c r="G648" s="74">
        <f>IFERROR(SUMPRODUCT(I648:K648,I649:K649),"")</f>
        <v>0</v>
      </c>
      <c r="H648" s="47"/>
      <c r="I648" s="118"/>
      <c r="J648" s="118"/>
      <c r="K648" s="118"/>
      <c r="L648" s="48" t="s">
        <v>5</v>
      </c>
      <c r="M648" s="47" t="str">
        <f>IF(H647="Erdgas","Erdgaskosten exkl. Steuern, Abgaben, Netzentgelte, etc.",IF(H647="Strom","Stromkosten exkl. Steuern, Abgaben, Netzentgelte, etc.",IF(H647="Wärme/Kälte","Wärme-/Kältekosten exkl. Steuern, Abgaben, Netzentgelte, etc.", "Bitte Energieart auswählen!")))</f>
        <v>Bitte Energieart auswählen!</v>
      </c>
      <c r="N648" s="47"/>
      <c r="O648" s="47"/>
      <c r="P648" s="75"/>
      <c r="Q648" s="61"/>
      <c r="R648" s="62"/>
      <c r="S648" s="47"/>
    </row>
    <row r="649" spans="2:19" ht="15" thickBot="1" x14ac:dyDescent="0.35">
      <c r="B649" s="47" t="str">
        <f>IF(AND(H647="Erdgas",H646="Nein"),"Aliquoter Erdgasverbrauch in kWh von 1. Oktober 2022 bis 31. Dezember 2022",IF(H647="Erdgas","Erdgasverbrauch in kWh von 1. Oktober 2022 bis 31. Dezember 2022",IF(AND(H647="Strom",H646="Nein"),"Aliquoter Stromverbrauch in kWh von 1. Oktober 2022 bis 31. Dezember 2022",IF(H647="Strom","Stromverbrauch in kWh von 1. Oktober 2022 bis 31. Dezember 2022",IF(AND(H647="Wärme/Kälte",H646="Nein"),"Aliquoter Wärme-/Kälteverbrauch in kWh von 1. Oktober 2022 bis 31. Dezember 2022",IF(H647="Wärme/Kälte","Wärme-/Kälteverbrauch in kWh von 1. Oktober 2022 bis 31. Dezember 2022","Bitte Energieart auswählen!"))))))</f>
        <v>Bitte Energieart auswählen!</v>
      </c>
      <c r="C649" s="47"/>
      <c r="D649" s="47"/>
      <c r="E649" s="47"/>
      <c r="F649" s="47"/>
      <c r="G649" s="47"/>
      <c r="H649" s="59">
        <f>SUM(I649:K649)</f>
        <v>0</v>
      </c>
      <c r="I649" s="119" t="str">
        <f>IFERROR(IF(H646="Nein",VLOOKUP(H645,'1 - Strom Erdgas Wärme 2021'!H:AA,20,FALSE)/12,""),"")</f>
        <v/>
      </c>
      <c r="J649" s="119" t="str">
        <f>IFERROR(IF(H646="Nein",VLOOKUP(H645,'1 - Strom Erdgas Wärme 2021'!H:AB,20,FALSE)/12,""),"")</f>
        <v/>
      </c>
      <c r="K649" s="119" t="str">
        <f>IFERROR(IF(H646="Nein",VLOOKUP(H645,'1 - Strom Erdgas Wärme 2021'!H:AC,20,FALSE)/12,""),"")</f>
        <v/>
      </c>
      <c r="L649" s="48" t="s">
        <v>5</v>
      </c>
      <c r="M649" s="76" t="str">
        <f>IFERROR(IF(H646="Nein","Vorbefüllte Verbrauchswerte wurden aliquot (d.h. 1/12) aus dem Jahr 2021 übernommen.","Bitte ergänzen Sie die monatlichen Verbrauchswerte gem. Lastprofilzähler"),"")</f>
        <v>Bitte ergänzen Sie die monatlichen Verbrauchswerte gem. Lastprofilzähler</v>
      </c>
      <c r="N649" s="77"/>
      <c r="O649" s="77"/>
      <c r="P649" s="77"/>
      <c r="Q649" s="77"/>
      <c r="R649" s="77"/>
      <c r="S649" s="77"/>
    </row>
    <row r="650" spans="2:19" x14ac:dyDescent="0.3">
      <c r="B650" s="47" t="str">
        <f>IF(H647="Wärme/Kälte","Energiemix: Anteil in % der aus Strom oder Erdgas erzeugten Wärme/Kälte","")</f>
        <v/>
      </c>
      <c r="C650" s="46"/>
      <c r="D650" s="46"/>
      <c r="E650" s="46"/>
      <c r="F650" s="74">
        <f>IFERROR(SUMPRODUCT(I650:K650,I649:K649),"")</f>
        <v>0</v>
      </c>
      <c r="G650" s="74"/>
      <c r="H650" s="46"/>
      <c r="I650" s="120"/>
      <c r="J650" s="121"/>
      <c r="K650" s="121"/>
      <c r="L650" s="48" t="str">
        <f>IF(H647="Wärme/Kälte","i","")</f>
        <v/>
      </c>
      <c r="M650" s="47" t="str">
        <f>IF(H647="Wärme/Kälte","Bitte geben Sie den Anteil in % (von 0 bis 100, ohne Prozentzeichen) der  direkt aus Strom oder Erdgas erzeugten Wärme/Kälte.","")</f>
        <v/>
      </c>
      <c r="N650" s="46"/>
      <c r="O650" s="46"/>
      <c r="P650" s="46"/>
      <c r="Q650" s="46"/>
      <c r="R650" s="46"/>
      <c r="S650" s="46"/>
    </row>
    <row r="651" spans="2:19" x14ac:dyDescent="0.3">
      <c r="B651" s="46"/>
      <c r="C651" s="46"/>
      <c r="D651" s="46"/>
      <c r="E651" s="46"/>
      <c r="F651" s="46"/>
      <c r="G651" s="46"/>
      <c r="H651" s="46"/>
      <c r="I651" s="98"/>
      <c r="J651" s="46"/>
      <c r="K651" s="46"/>
      <c r="L651" s="48"/>
      <c r="M651" s="47"/>
      <c r="N651" s="46"/>
      <c r="O651" s="46"/>
      <c r="P651" s="46"/>
      <c r="Q651" s="46"/>
      <c r="R651" s="46"/>
      <c r="S651" s="46"/>
    </row>
    <row r="652" spans="2:19" ht="18" thickBot="1" x14ac:dyDescent="0.5">
      <c r="B652" s="56" t="s">
        <v>10</v>
      </c>
      <c r="C652" s="47"/>
      <c r="D652" s="47"/>
      <c r="E652" s="47"/>
      <c r="F652" s="47"/>
      <c r="G652" s="47"/>
      <c r="H652" s="47"/>
      <c r="I652" s="68">
        <v>44835</v>
      </c>
      <c r="J652" s="68">
        <v>44866</v>
      </c>
      <c r="K652" s="68">
        <v>44896</v>
      </c>
      <c r="L652" s="47"/>
      <c r="M652" s="69"/>
      <c r="N652" s="69"/>
      <c r="O652" s="69"/>
      <c r="P652" s="69"/>
      <c r="Q652" s="69"/>
      <c r="R652" s="69"/>
      <c r="S652" s="47"/>
    </row>
    <row r="653" spans="2:19" ht="15" thickBot="1" x14ac:dyDescent="0.35">
      <c r="B653" s="47" t="s">
        <v>28</v>
      </c>
      <c r="C653" s="47"/>
      <c r="D653" s="47"/>
      <c r="E653" s="47"/>
      <c r="F653" s="47"/>
      <c r="G653" s="47"/>
      <c r="H653" s="117"/>
      <c r="I653" s="70"/>
      <c r="J653" s="71"/>
      <c r="K653" s="71"/>
      <c r="L653" s="48" t="s">
        <v>5</v>
      </c>
      <c r="M653" s="47" t="s">
        <v>29</v>
      </c>
      <c r="N653" s="69"/>
      <c r="O653" s="69"/>
      <c r="P653" s="69"/>
      <c r="Q653" s="69"/>
      <c r="R653" s="69"/>
      <c r="S653" s="47"/>
    </row>
    <row r="654" spans="2:19" ht="15" thickBot="1" x14ac:dyDescent="0.35">
      <c r="B654" s="47" t="s">
        <v>13</v>
      </c>
      <c r="C654" s="47"/>
      <c r="D654" s="47"/>
      <c r="E654" s="47"/>
      <c r="F654" s="47"/>
      <c r="G654" s="47"/>
      <c r="H654" s="138">
        <f>IFERROR(VLOOKUP(H653,'1 - Strom Erdgas Wärme 2021'!H:AA,17,FALSE),"")</f>
        <v>0</v>
      </c>
      <c r="I654" s="70"/>
      <c r="J654" s="71"/>
      <c r="K654" s="71"/>
      <c r="L654" s="48"/>
      <c r="M654" s="47"/>
      <c r="N654" s="69"/>
      <c r="O654" s="69"/>
      <c r="P654" s="69"/>
      <c r="Q654" s="69"/>
      <c r="R654" s="69"/>
      <c r="S654" s="47"/>
    </row>
    <row r="655" spans="2:19" ht="15" thickBot="1" x14ac:dyDescent="0.35">
      <c r="B655" s="47" t="s">
        <v>16</v>
      </c>
      <c r="C655" s="47"/>
      <c r="D655" s="47"/>
      <c r="E655" s="47"/>
      <c r="F655" s="47"/>
      <c r="G655" s="47"/>
      <c r="H655" s="139"/>
      <c r="I655" s="72"/>
      <c r="J655" s="73"/>
      <c r="K655" s="73"/>
      <c r="L655" s="48" t="s">
        <v>5</v>
      </c>
      <c r="M655" s="47" t="s">
        <v>17</v>
      </c>
      <c r="N655" s="69"/>
      <c r="O655" s="69"/>
      <c r="P655" s="69"/>
      <c r="Q655" s="69"/>
      <c r="R655" s="69"/>
      <c r="S655" s="47"/>
    </row>
    <row r="656" spans="2:19" ht="16.8" thickBot="1" x14ac:dyDescent="0.45">
      <c r="B656" s="47" t="str">
        <f>IF(H655="Erdgas","Arbeitspreis pro kWh Erdgas in EUR",IF(H655="Strom","Arbeitspreis pro kWh Strom in EUR",IF(H655="Wärme/Kälte","Arbeitspreis pro kWh Wärme-/Kälteverbrauch in EUR","Bitte Energieart auswählen!")))</f>
        <v>Bitte Energieart auswählen!</v>
      </c>
      <c r="C656" s="47"/>
      <c r="D656" s="47"/>
      <c r="E656" s="47"/>
      <c r="F656" s="47"/>
      <c r="G656" s="74">
        <f>IFERROR(SUMPRODUCT(I656:K656,I657:K657),"")</f>
        <v>0</v>
      </c>
      <c r="H656" s="47"/>
      <c r="I656" s="118"/>
      <c r="J656" s="118"/>
      <c r="K656" s="118"/>
      <c r="L656" s="48" t="s">
        <v>5</v>
      </c>
      <c r="M656" s="47" t="str">
        <f>IF(H655="Erdgas","Erdgaskosten exkl. Steuern, Abgaben, Netzentgelte, etc.",IF(H655="Strom","Stromkosten exkl. Steuern, Abgaben, Netzentgelte, etc.",IF(H655="Wärme/Kälte","Wärme-/Kältekosten exkl. Steuern, Abgaben, Netzentgelte, etc.", "Bitte Energieart auswählen!")))</f>
        <v>Bitte Energieart auswählen!</v>
      </c>
      <c r="N656" s="47"/>
      <c r="O656" s="47"/>
      <c r="P656" s="75"/>
      <c r="Q656" s="61"/>
      <c r="R656" s="62"/>
      <c r="S656" s="47"/>
    </row>
    <row r="657" spans="2:19" ht="15" thickBot="1" x14ac:dyDescent="0.35">
      <c r="B657" s="47" t="str">
        <f>IF(AND(H655="Erdgas",H654="Nein"),"Aliquoter Erdgasverbrauch in kWh von 1. Oktober 2022 bis 31. Dezember 2022",IF(H655="Erdgas","Erdgasverbrauch in kWh von 1. Oktober 2022 bis 31. Dezember 2022",IF(AND(H655="Strom",H654="Nein"),"Aliquoter Stromverbrauch in kWh von 1. Oktober 2022 bis 31. Dezember 2022",IF(H655="Strom","Stromverbrauch in kWh von 1. Oktober 2022 bis 31. Dezember 2022",IF(AND(H655="Wärme/Kälte",H654="Nein"),"Aliquoter Wärme-/Kälteverbrauch in kWh von 1. Oktober 2022 bis 31. Dezember 2022",IF(H655="Wärme/Kälte","Wärme-/Kälteverbrauch in kWh von 1. Oktober 2022 bis 31. Dezember 2022","Bitte Energieart auswählen!"))))))</f>
        <v>Bitte Energieart auswählen!</v>
      </c>
      <c r="C657" s="47"/>
      <c r="D657" s="47"/>
      <c r="E657" s="47"/>
      <c r="F657" s="47"/>
      <c r="G657" s="47"/>
      <c r="H657" s="59">
        <f>SUM(I657:K657)</f>
        <v>0</v>
      </c>
      <c r="I657" s="119" t="str">
        <f>IFERROR(IF(H654="Nein",VLOOKUP(H653,'1 - Strom Erdgas Wärme 2021'!H:AA,20,FALSE)/12,""),"")</f>
        <v/>
      </c>
      <c r="J657" s="119" t="str">
        <f>IFERROR(IF(H654="Nein",VLOOKUP(H653,'1 - Strom Erdgas Wärme 2021'!H:AB,20,FALSE)/12,""),"")</f>
        <v/>
      </c>
      <c r="K657" s="119" t="str">
        <f>IFERROR(IF(H654="Nein",VLOOKUP(H653,'1 - Strom Erdgas Wärme 2021'!H:AC,20,FALSE)/12,""),"")</f>
        <v/>
      </c>
      <c r="L657" s="48" t="s">
        <v>5</v>
      </c>
      <c r="M657" s="76" t="str">
        <f>IFERROR(IF(H654="Nein","Vorbefüllte Verbrauchswerte wurden aliquot (d.h. 1/12) aus dem Jahr 2021 übernommen.","Bitte ergänzen Sie die monatlichen Verbrauchswerte gem. Lastprofilzähler"),"")</f>
        <v>Bitte ergänzen Sie die monatlichen Verbrauchswerte gem. Lastprofilzähler</v>
      </c>
      <c r="N657" s="77"/>
      <c r="O657" s="77"/>
      <c r="P657" s="77"/>
      <c r="Q657" s="77"/>
      <c r="R657" s="77"/>
      <c r="S657" s="77"/>
    </row>
    <row r="658" spans="2:19" x14ac:dyDescent="0.3">
      <c r="B658" s="47" t="str">
        <f>IF(H655="Wärme/Kälte","Energiemix: Anteil in % der aus Strom oder Erdgas erzeugten Wärme/Kälte","")</f>
        <v/>
      </c>
      <c r="C658" s="46"/>
      <c r="D658" s="46"/>
      <c r="E658" s="46"/>
      <c r="F658" s="74">
        <f>IFERROR(SUMPRODUCT(I658:K658,I657:K657),"")</f>
        <v>0</v>
      </c>
      <c r="G658" s="74"/>
      <c r="H658" s="46"/>
      <c r="I658" s="120"/>
      <c r="J658" s="121"/>
      <c r="K658" s="121"/>
      <c r="L658" s="48" t="str">
        <f>IF(H655="Wärme/Kälte","i","")</f>
        <v/>
      </c>
      <c r="M658" s="47" t="str">
        <f>IF(H655="Wärme/Kälte","Bitte geben Sie den Anteil in % (von 0 bis 100, ohne Prozentzeichen) der  direkt aus Strom oder Erdgas erzeugten Wärme/Kälte.","")</f>
        <v/>
      </c>
      <c r="N658" s="46"/>
      <c r="O658" s="46"/>
      <c r="P658" s="46"/>
      <c r="Q658" s="46"/>
      <c r="R658" s="46"/>
      <c r="S658" s="46"/>
    </row>
    <row r="659" spans="2:19" x14ac:dyDescent="0.3">
      <c r="B659" s="46"/>
      <c r="C659" s="46"/>
      <c r="D659" s="46"/>
      <c r="E659" s="46"/>
      <c r="F659" s="46"/>
      <c r="G659" s="46"/>
      <c r="H659" s="46"/>
      <c r="I659" s="98"/>
      <c r="J659" s="46"/>
      <c r="K659" s="46"/>
      <c r="L659" s="48"/>
      <c r="M659" s="47"/>
      <c r="N659" s="46"/>
      <c r="O659" s="46"/>
      <c r="P659" s="46"/>
      <c r="Q659" s="46"/>
      <c r="R659" s="46"/>
      <c r="S659" s="46"/>
    </row>
    <row r="660" spans="2:19" ht="18" thickBot="1" x14ac:dyDescent="0.5">
      <c r="B660" s="56" t="s">
        <v>10</v>
      </c>
      <c r="C660" s="47"/>
      <c r="D660" s="47"/>
      <c r="E660" s="47"/>
      <c r="F660" s="47"/>
      <c r="G660" s="47"/>
      <c r="H660" s="47"/>
      <c r="I660" s="68">
        <v>44835</v>
      </c>
      <c r="J660" s="68">
        <v>44866</v>
      </c>
      <c r="K660" s="68">
        <v>44896</v>
      </c>
      <c r="L660" s="47"/>
      <c r="M660" s="69"/>
      <c r="N660" s="69"/>
      <c r="O660" s="69"/>
      <c r="P660" s="69"/>
      <c r="Q660" s="69"/>
      <c r="R660" s="69"/>
      <c r="S660" s="47"/>
    </row>
    <row r="661" spans="2:19" ht="15" thickBot="1" x14ac:dyDescent="0.35">
      <c r="B661" s="47" t="s">
        <v>28</v>
      </c>
      <c r="C661" s="47"/>
      <c r="D661" s="47"/>
      <c r="E661" s="47"/>
      <c r="F661" s="47"/>
      <c r="G661" s="47"/>
      <c r="H661" s="117"/>
      <c r="I661" s="70"/>
      <c r="J661" s="71"/>
      <c r="K661" s="71"/>
      <c r="L661" s="48" t="s">
        <v>5</v>
      </c>
      <c r="M661" s="47" t="s">
        <v>29</v>
      </c>
      <c r="N661" s="69"/>
      <c r="O661" s="69"/>
      <c r="P661" s="69"/>
      <c r="Q661" s="69"/>
      <c r="R661" s="69"/>
      <c r="S661" s="47"/>
    </row>
    <row r="662" spans="2:19" ht="15" thickBot="1" x14ac:dyDescent="0.35">
      <c r="B662" s="47" t="s">
        <v>13</v>
      </c>
      <c r="C662" s="47"/>
      <c r="D662" s="47"/>
      <c r="E662" s="47"/>
      <c r="F662" s="47"/>
      <c r="G662" s="47"/>
      <c r="H662" s="138">
        <f>IFERROR(VLOOKUP(H661,'1 - Strom Erdgas Wärme 2021'!H:AA,17,FALSE),"")</f>
        <v>0</v>
      </c>
      <c r="I662" s="70"/>
      <c r="J662" s="71"/>
      <c r="K662" s="71"/>
      <c r="L662" s="48"/>
      <c r="M662" s="47"/>
      <c r="N662" s="69"/>
      <c r="O662" s="69"/>
      <c r="P662" s="69"/>
      <c r="Q662" s="69"/>
      <c r="R662" s="69"/>
      <c r="S662" s="47"/>
    </row>
    <row r="663" spans="2:19" ht="15" thickBot="1" x14ac:dyDescent="0.35">
      <c r="B663" s="47" t="s">
        <v>16</v>
      </c>
      <c r="C663" s="47"/>
      <c r="D663" s="47"/>
      <c r="E663" s="47"/>
      <c r="F663" s="47"/>
      <c r="G663" s="47"/>
      <c r="H663" s="139"/>
      <c r="I663" s="72"/>
      <c r="J663" s="73"/>
      <c r="K663" s="73"/>
      <c r="L663" s="48" t="s">
        <v>5</v>
      </c>
      <c r="M663" s="47" t="s">
        <v>17</v>
      </c>
      <c r="N663" s="69"/>
      <c r="O663" s="69"/>
      <c r="P663" s="69"/>
      <c r="Q663" s="69"/>
      <c r="R663" s="69"/>
      <c r="S663" s="47"/>
    </row>
    <row r="664" spans="2:19" ht="16.8" thickBot="1" x14ac:dyDescent="0.45">
      <c r="B664" s="47" t="str">
        <f>IF(H663="Erdgas","Arbeitspreis pro kWh Erdgas in EUR",IF(H663="Strom","Arbeitspreis pro kWh Strom in EUR",IF(H663="Wärme/Kälte","Arbeitspreis pro kWh Wärme-/Kälteverbrauch in EUR","Bitte Energieart auswählen!")))</f>
        <v>Bitte Energieart auswählen!</v>
      </c>
      <c r="C664" s="47"/>
      <c r="D664" s="47"/>
      <c r="E664" s="47"/>
      <c r="F664" s="47"/>
      <c r="G664" s="74">
        <f>IFERROR(SUMPRODUCT(I664:K664,I665:K665),"")</f>
        <v>0</v>
      </c>
      <c r="H664" s="47"/>
      <c r="I664" s="118"/>
      <c r="J664" s="118"/>
      <c r="K664" s="118"/>
      <c r="L664" s="48" t="s">
        <v>5</v>
      </c>
      <c r="M664" s="47" t="str">
        <f>IF(H663="Erdgas","Erdgaskosten exkl. Steuern, Abgaben, Netzentgelte, etc.",IF(H663="Strom","Stromkosten exkl. Steuern, Abgaben, Netzentgelte, etc.",IF(H663="Wärme/Kälte","Wärme-/Kältekosten exkl. Steuern, Abgaben, Netzentgelte, etc.", "Bitte Energieart auswählen!")))</f>
        <v>Bitte Energieart auswählen!</v>
      </c>
      <c r="N664" s="47"/>
      <c r="O664" s="47"/>
      <c r="P664" s="75"/>
      <c r="Q664" s="61"/>
      <c r="R664" s="62"/>
      <c r="S664" s="47"/>
    </row>
    <row r="665" spans="2:19" ht="15" thickBot="1" x14ac:dyDescent="0.35">
      <c r="B665" s="47" t="str">
        <f>IF(AND(H663="Erdgas",H662="Nein"),"Aliquoter Erdgasverbrauch in kWh von 1. Oktober 2022 bis 31. Dezember 2022",IF(H663="Erdgas","Erdgasverbrauch in kWh von 1. Oktober 2022 bis 31. Dezember 2022",IF(AND(H663="Strom",H662="Nein"),"Aliquoter Stromverbrauch in kWh von 1. Oktober 2022 bis 31. Dezember 2022",IF(H663="Strom","Stromverbrauch in kWh von 1. Oktober 2022 bis 31. Dezember 2022",IF(AND(H663="Wärme/Kälte",H662="Nein"),"Aliquoter Wärme-/Kälteverbrauch in kWh von 1. Oktober 2022 bis 31. Dezember 2022",IF(H663="Wärme/Kälte","Wärme-/Kälteverbrauch in kWh von 1. Oktober 2022 bis 31. Dezember 2022","Bitte Energieart auswählen!"))))))</f>
        <v>Bitte Energieart auswählen!</v>
      </c>
      <c r="C665" s="47"/>
      <c r="D665" s="47"/>
      <c r="E665" s="47"/>
      <c r="F665" s="47"/>
      <c r="G665" s="47"/>
      <c r="H665" s="59">
        <f>SUM(I665:K665)</f>
        <v>0</v>
      </c>
      <c r="I665" s="119" t="str">
        <f>IFERROR(IF(H662="Nein",VLOOKUP(H661,'1 - Strom Erdgas Wärme 2021'!H:AA,20,FALSE)/12,""),"")</f>
        <v/>
      </c>
      <c r="J665" s="119" t="str">
        <f>IFERROR(IF(H662="Nein",VLOOKUP(H661,'1 - Strom Erdgas Wärme 2021'!H:AB,20,FALSE)/12,""),"")</f>
        <v/>
      </c>
      <c r="K665" s="119" t="str">
        <f>IFERROR(IF(H662="Nein",VLOOKUP(H661,'1 - Strom Erdgas Wärme 2021'!H:AC,20,FALSE)/12,""),"")</f>
        <v/>
      </c>
      <c r="L665" s="48" t="s">
        <v>5</v>
      </c>
      <c r="M665" s="76" t="str">
        <f>IFERROR(IF(H662="Nein","Vorbefüllte Verbrauchswerte wurden aliquot (d.h. 1/12) aus dem Jahr 2021 übernommen.","Bitte ergänzen Sie die monatlichen Verbrauchswerte gem. Lastprofilzähler"),"")</f>
        <v>Bitte ergänzen Sie die monatlichen Verbrauchswerte gem. Lastprofilzähler</v>
      </c>
      <c r="N665" s="77"/>
      <c r="O665" s="77"/>
      <c r="P665" s="77"/>
      <c r="Q665" s="77"/>
      <c r="R665" s="77"/>
      <c r="S665" s="77"/>
    </row>
    <row r="666" spans="2:19" x14ac:dyDescent="0.3">
      <c r="B666" s="47" t="str">
        <f>IF(H663="Wärme/Kälte","Energiemix: Anteil in % der aus Strom oder Erdgas erzeugten Wärme/Kälte","")</f>
        <v/>
      </c>
      <c r="C666" s="46"/>
      <c r="D666" s="46"/>
      <c r="E666" s="46"/>
      <c r="F666" s="74">
        <f>IFERROR(SUMPRODUCT(I666:K666,I665:K665),"")</f>
        <v>0</v>
      </c>
      <c r="G666" s="74"/>
      <c r="H666" s="46"/>
      <c r="I666" s="120"/>
      <c r="J666" s="121"/>
      <c r="K666" s="121"/>
      <c r="L666" s="48" t="str">
        <f>IF(H663="Wärme/Kälte","i","")</f>
        <v/>
      </c>
      <c r="M666" s="47" t="str">
        <f>IF(H663="Wärme/Kälte","Bitte geben Sie den Anteil in % (von 0 bis 100, ohne Prozentzeichen) der  direkt aus Strom oder Erdgas erzeugten Wärme/Kälte.","")</f>
        <v/>
      </c>
      <c r="N666" s="46"/>
      <c r="O666" s="46"/>
      <c r="P666" s="46"/>
      <c r="Q666" s="46"/>
      <c r="R666" s="46"/>
      <c r="S666" s="46"/>
    </row>
    <row r="667" spans="2:19" x14ac:dyDescent="0.3">
      <c r="B667" s="46"/>
      <c r="C667" s="46"/>
      <c r="D667" s="46"/>
      <c r="E667" s="46"/>
      <c r="F667" s="46"/>
      <c r="G667" s="46"/>
      <c r="H667" s="46"/>
      <c r="I667" s="98"/>
      <c r="J667" s="46"/>
      <c r="K667" s="46"/>
      <c r="L667" s="48"/>
      <c r="M667" s="47"/>
      <c r="N667" s="46"/>
      <c r="O667" s="46"/>
      <c r="P667" s="46"/>
      <c r="Q667" s="46"/>
      <c r="R667" s="46"/>
      <c r="S667" s="46"/>
    </row>
    <row r="668" spans="2:19" ht="18" thickBot="1" x14ac:dyDescent="0.5">
      <c r="B668" s="56" t="s">
        <v>10</v>
      </c>
      <c r="C668" s="47"/>
      <c r="D668" s="47"/>
      <c r="E668" s="47"/>
      <c r="F668" s="47"/>
      <c r="G668" s="47"/>
      <c r="H668" s="47"/>
      <c r="I668" s="68">
        <v>44835</v>
      </c>
      <c r="J668" s="68">
        <v>44866</v>
      </c>
      <c r="K668" s="68">
        <v>44896</v>
      </c>
      <c r="L668" s="47"/>
      <c r="M668" s="69"/>
      <c r="N668" s="69"/>
      <c r="O668" s="69"/>
      <c r="P668" s="69"/>
      <c r="Q668" s="69"/>
      <c r="R668" s="69"/>
      <c r="S668" s="47"/>
    </row>
    <row r="669" spans="2:19" ht="15" thickBot="1" x14ac:dyDescent="0.35">
      <c r="B669" s="47" t="s">
        <v>28</v>
      </c>
      <c r="C669" s="47"/>
      <c r="D669" s="47"/>
      <c r="E669" s="47"/>
      <c r="F669" s="47"/>
      <c r="G669" s="47"/>
      <c r="H669" s="117"/>
      <c r="I669" s="70"/>
      <c r="J669" s="71"/>
      <c r="K669" s="71"/>
      <c r="L669" s="48" t="s">
        <v>5</v>
      </c>
      <c r="M669" s="47" t="s">
        <v>29</v>
      </c>
      <c r="N669" s="69"/>
      <c r="O669" s="69"/>
      <c r="P669" s="69"/>
      <c r="Q669" s="69"/>
      <c r="R669" s="69"/>
      <c r="S669" s="47"/>
    </row>
    <row r="670" spans="2:19" ht="15" thickBot="1" x14ac:dyDescent="0.35">
      <c r="B670" s="47" t="s">
        <v>13</v>
      </c>
      <c r="C670" s="47"/>
      <c r="D670" s="47"/>
      <c r="E670" s="47"/>
      <c r="F670" s="47"/>
      <c r="G670" s="47"/>
      <c r="H670" s="138">
        <f>IFERROR(VLOOKUP(H669,'1 - Strom Erdgas Wärme 2021'!H:AA,17,FALSE),"")</f>
        <v>0</v>
      </c>
      <c r="I670" s="70"/>
      <c r="J670" s="71"/>
      <c r="K670" s="71"/>
      <c r="L670" s="48"/>
      <c r="M670" s="47"/>
      <c r="N670" s="69"/>
      <c r="O670" s="69"/>
      <c r="P670" s="69"/>
      <c r="Q670" s="69"/>
      <c r="R670" s="69"/>
      <c r="S670" s="47"/>
    </row>
    <row r="671" spans="2:19" ht="15" thickBot="1" x14ac:dyDescent="0.35">
      <c r="B671" s="47" t="s">
        <v>16</v>
      </c>
      <c r="C671" s="47"/>
      <c r="D671" s="47"/>
      <c r="E671" s="47"/>
      <c r="F671" s="47"/>
      <c r="G671" s="47"/>
      <c r="H671" s="139"/>
      <c r="I671" s="72"/>
      <c r="J671" s="73"/>
      <c r="K671" s="73"/>
      <c r="L671" s="48" t="s">
        <v>5</v>
      </c>
      <c r="M671" s="47" t="s">
        <v>17</v>
      </c>
      <c r="N671" s="69"/>
      <c r="O671" s="69"/>
      <c r="P671" s="69"/>
      <c r="Q671" s="69"/>
      <c r="R671" s="69"/>
      <c r="S671" s="47"/>
    </row>
    <row r="672" spans="2:19" ht="16.8" thickBot="1" x14ac:dyDescent="0.45">
      <c r="B672" s="47" t="str">
        <f>IF(H671="Erdgas","Arbeitspreis pro kWh Erdgas in EUR",IF(H671="Strom","Arbeitspreis pro kWh Strom in EUR",IF(H671="Wärme/Kälte","Arbeitspreis pro kWh Wärme-/Kälteverbrauch in EUR","Bitte Energieart auswählen!")))</f>
        <v>Bitte Energieart auswählen!</v>
      </c>
      <c r="C672" s="47"/>
      <c r="D672" s="47"/>
      <c r="E672" s="47"/>
      <c r="F672" s="47"/>
      <c r="G672" s="74">
        <f>IFERROR(SUMPRODUCT(I672:K672,I673:K673),"")</f>
        <v>0</v>
      </c>
      <c r="H672" s="47"/>
      <c r="I672" s="118"/>
      <c r="J672" s="118"/>
      <c r="K672" s="118"/>
      <c r="L672" s="48" t="s">
        <v>5</v>
      </c>
      <c r="M672" s="47" t="str">
        <f>IF(H671="Erdgas","Erdgaskosten exkl. Steuern, Abgaben, Netzentgelte, etc.",IF(H671="Strom","Stromkosten exkl. Steuern, Abgaben, Netzentgelte, etc.",IF(H671="Wärme/Kälte","Wärme-/Kältekosten exkl. Steuern, Abgaben, Netzentgelte, etc.", "Bitte Energieart auswählen!")))</f>
        <v>Bitte Energieart auswählen!</v>
      </c>
      <c r="N672" s="47"/>
      <c r="O672" s="47"/>
      <c r="P672" s="75"/>
      <c r="Q672" s="61"/>
      <c r="R672" s="62"/>
      <c r="S672" s="47"/>
    </row>
    <row r="673" spans="2:19" ht="15" thickBot="1" x14ac:dyDescent="0.35">
      <c r="B673" s="47" t="str">
        <f>IF(AND(H671="Erdgas",H670="Nein"),"Aliquoter Erdgasverbrauch in kWh von 1. Oktober 2022 bis 31. Dezember 2022",IF(H671="Erdgas","Erdgasverbrauch in kWh von 1. Oktober 2022 bis 31. Dezember 2022",IF(AND(H671="Strom",H670="Nein"),"Aliquoter Stromverbrauch in kWh von 1. Oktober 2022 bis 31. Dezember 2022",IF(H671="Strom","Stromverbrauch in kWh von 1. Oktober 2022 bis 31. Dezember 2022",IF(AND(H671="Wärme/Kälte",H670="Nein"),"Aliquoter Wärme-/Kälteverbrauch in kWh von 1. Oktober 2022 bis 31. Dezember 2022",IF(H671="Wärme/Kälte","Wärme-/Kälteverbrauch in kWh von 1. Oktober 2022 bis 31. Dezember 2022","Bitte Energieart auswählen!"))))))</f>
        <v>Bitte Energieart auswählen!</v>
      </c>
      <c r="C673" s="47"/>
      <c r="D673" s="47"/>
      <c r="E673" s="47"/>
      <c r="F673" s="47"/>
      <c r="G673" s="47"/>
      <c r="H673" s="59">
        <f>SUM(I673:K673)</f>
        <v>0</v>
      </c>
      <c r="I673" s="119" t="str">
        <f>IFERROR(IF(H670="Nein",VLOOKUP(H669,'1 - Strom Erdgas Wärme 2021'!H:AA,20,FALSE)/12,""),"")</f>
        <v/>
      </c>
      <c r="J673" s="119" t="str">
        <f>IFERROR(IF(H670="Nein",VLOOKUP(H669,'1 - Strom Erdgas Wärme 2021'!H:AB,20,FALSE)/12,""),"")</f>
        <v/>
      </c>
      <c r="K673" s="119" t="str">
        <f>IFERROR(IF(H670="Nein",VLOOKUP(H669,'1 - Strom Erdgas Wärme 2021'!H:AC,20,FALSE)/12,""),"")</f>
        <v/>
      </c>
      <c r="L673" s="48" t="s">
        <v>5</v>
      </c>
      <c r="M673" s="76" t="str">
        <f>IFERROR(IF(H670="Nein","Vorbefüllte Verbrauchswerte wurden aliquot (d.h. 1/12) aus dem Jahr 2021 übernommen.","Bitte ergänzen Sie die monatlichen Verbrauchswerte gem. Lastprofilzähler"),"")</f>
        <v>Bitte ergänzen Sie die monatlichen Verbrauchswerte gem. Lastprofilzähler</v>
      </c>
      <c r="N673" s="77"/>
      <c r="O673" s="77"/>
      <c r="P673" s="77"/>
      <c r="Q673" s="77"/>
      <c r="R673" s="77"/>
      <c r="S673" s="77"/>
    </row>
    <row r="674" spans="2:19" x14ac:dyDescent="0.3">
      <c r="B674" s="47" t="str">
        <f>IF(H671="Wärme/Kälte","Energiemix: Anteil in % der aus Strom oder Erdgas erzeugten Wärme/Kälte","")</f>
        <v/>
      </c>
      <c r="C674" s="46"/>
      <c r="D674" s="46"/>
      <c r="E674" s="46"/>
      <c r="F674" s="74">
        <f>IFERROR(SUMPRODUCT(I674:K674,I673:K673),"")</f>
        <v>0</v>
      </c>
      <c r="G674" s="74"/>
      <c r="H674" s="46"/>
      <c r="I674" s="120"/>
      <c r="J674" s="121"/>
      <c r="K674" s="121"/>
      <c r="L674" s="48" t="str">
        <f>IF(H671="Wärme/Kälte","i","")</f>
        <v/>
      </c>
      <c r="M674" s="47" t="str">
        <f>IF(H671="Wärme/Kälte","Bitte geben Sie den Anteil in % (von 0 bis 100, ohne Prozentzeichen) der  direkt aus Strom oder Erdgas erzeugten Wärme/Kälte.","")</f>
        <v/>
      </c>
      <c r="N674" s="46"/>
      <c r="O674" s="46"/>
      <c r="P674" s="46"/>
      <c r="Q674" s="46"/>
      <c r="R674" s="46"/>
      <c r="S674" s="46"/>
    </row>
    <row r="675" spans="2:19" x14ac:dyDescent="0.3">
      <c r="B675" s="46"/>
      <c r="C675" s="46"/>
      <c r="D675" s="46"/>
      <c r="E675" s="46"/>
      <c r="F675" s="46"/>
      <c r="G675" s="46"/>
      <c r="H675" s="46"/>
      <c r="I675" s="98"/>
      <c r="J675" s="46"/>
      <c r="K675" s="46"/>
      <c r="L675" s="48"/>
      <c r="M675" s="47"/>
      <c r="N675" s="46"/>
      <c r="O675" s="46"/>
      <c r="P675" s="46"/>
      <c r="Q675" s="46"/>
      <c r="R675" s="46"/>
      <c r="S675" s="46"/>
    </row>
    <row r="676" spans="2:19" ht="18" thickBot="1" x14ac:dyDescent="0.5">
      <c r="B676" s="56" t="s">
        <v>10</v>
      </c>
      <c r="C676" s="47"/>
      <c r="D676" s="47"/>
      <c r="E676" s="47"/>
      <c r="F676" s="47"/>
      <c r="G676" s="47"/>
      <c r="H676" s="47"/>
      <c r="I676" s="68">
        <v>44835</v>
      </c>
      <c r="J676" s="68">
        <v>44866</v>
      </c>
      <c r="K676" s="68">
        <v>44896</v>
      </c>
      <c r="L676" s="47"/>
      <c r="M676" s="69"/>
      <c r="N676" s="69"/>
      <c r="O676" s="69"/>
      <c r="P676" s="69"/>
      <c r="Q676" s="69"/>
      <c r="R676" s="69"/>
      <c r="S676" s="47"/>
    </row>
    <row r="677" spans="2:19" ht="15" thickBot="1" x14ac:dyDescent="0.35">
      <c r="B677" s="47" t="s">
        <v>28</v>
      </c>
      <c r="C677" s="47"/>
      <c r="D677" s="47"/>
      <c r="E677" s="47"/>
      <c r="F677" s="47"/>
      <c r="G677" s="47"/>
      <c r="H677" s="117"/>
      <c r="I677" s="70"/>
      <c r="J677" s="71"/>
      <c r="K677" s="71"/>
      <c r="L677" s="48" t="s">
        <v>5</v>
      </c>
      <c r="M677" s="47" t="s">
        <v>29</v>
      </c>
      <c r="N677" s="69"/>
      <c r="O677" s="69"/>
      <c r="P677" s="69"/>
      <c r="Q677" s="69"/>
      <c r="R677" s="69"/>
      <c r="S677" s="47"/>
    </row>
    <row r="678" spans="2:19" ht="15" thickBot="1" x14ac:dyDescent="0.35">
      <c r="B678" s="47" t="s">
        <v>13</v>
      </c>
      <c r="C678" s="47"/>
      <c r="D678" s="47"/>
      <c r="E678" s="47"/>
      <c r="F678" s="47"/>
      <c r="G678" s="47"/>
      <c r="H678" s="138">
        <f>IFERROR(VLOOKUP(H677,'1 - Strom Erdgas Wärme 2021'!H:AA,17,FALSE),"")</f>
        <v>0</v>
      </c>
      <c r="I678" s="70"/>
      <c r="J678" s="71"/>
      <c r="K678" s="71"/>
      <c r="L678" s="48"/>
      <c r="M678" s="47"/>
      <c r="N678" s="69"/>
      <c r="O678" s="69"/>
      <c r="P678" s="69"/>
      <c r="Q678" s="69"/>
      <c r="R678" s="69"/>
      <c r="S678" s="47"/>
    </row>
    <row r="679" spans="2:19" ht="15" thickBot="1" x14ac:dyDescent="0.35">
      <c r="B679" s="47" t="s">
        <v>16</v>
      </c>
      <c r="C679" s="47"/>
      <c r="D679" s="47"/>
      <c r="E679" s="47"/>
      <c r="F679" s="47"/>
      <c r="G679" s="47"/>
      <c r="H679" s="139"/>
      <c r="I679" s="72"/>
      <c r="J679" s="73"/>
      <c r="K679" s="73"/>
      <c r="L679" s="48" t="s">
        <v>5</v>
      </c>
      <c r="M679" s="47" t="s">
        <v>17</v>
      </c>
      <c r="N679" s="69"/>
      <c r="O679" s="69"/>
      <c r="P679" s="69"/>
      <c r="Q679" s="69"/>
      <c r="R679" s="69"/>
      <c r="S679" s="47"/>
    </row>
    <row r="680" spans="2:19" ht="16.8" thickBot="1" x14ac:dyDescent="0.45">
      <c r="B680" s="47" t="str">
        <f>IF(H679="Erdgas","Arbeitspreis pro kWh Erdgas in EUR",IF(H679="Strom","Arbeitspreis pro kWh Strom in EUR",IF(H679="Wärme/Kälte","Arbeitspreis pro kWh Wärme-/Kälteverbrauch in EUR","Bitte Energieart auswählen!")))</f>
        <v>Bitte Energieart auswählen!</v>
      </c>
      <c r="C680" s="47"/>
      <c r="D680" s="47"/>
      <c r="E680" s="47"/>
      <c r="F680" s="47"/>
      <c r="G680" s="74">
        <f>IFERROR(SUMPRODUCT(I680:K680,I681:K681),"")</f>
        <v>0</v>
      </c>
      <c r="H680" s="47"/>
      <c r="I680" s="118"/>
      <c r="J680" s="118"/>
      <c r="K680" s="118"/>
      <c r="L680" s="48" t="s">
        <v>5</v>
      </c>
      <c r="M680" s="47" t="str">
        <f>IF(H679="Erdgas","Erdgaskosten exkl. Steuern, Abgaben, Netzentgelte, etc.",IF(H679="Strom","Stromkosten exkl. Steuern, Abgaben, Netzentgelte, etc.",IF(H679="Wärme/Kälte","Wärme-/Kältekosten exkl. Steuern, Abgaben, Netzentgelte, etc.", "Bitte Energieart auswählen!")))</f>
        <v>Bitte Energieart auswählen!</v>
      </c>
      <c r="N680" s="47"/>
      <c r="O680" s="47"/>
      <c r="P680" s="75"/>
      <c r="Q680" s="61"/>
      <c r="R680" s="62"/>
      <c r="S680" s="47"/>
    </row>
    <row r="681" spans="2:19" ht="15" thickBot="1" x14ac:dyDescent="0.35">
      <c r="B681" s="47" t="str">
        <f>IF(AND(H679="Erdgas",H678="Nein"),"Aliquoter Erdgasverbrauch in kWh von 1. Oktober 2022 bis 31. Dezember 2022",IF(H679="Erdgas","Erdgasverbrauch in kWh von 1. Oktober 2022 bis 31. Dezember 2022",IF(AND(H679="Strom",H678="Nein"),"Aliquoter Stromverbrauch in kWh von 1. Oktober 2022 bis 31. Dezember 2022",IF(H679="Strom","Stromverbrauch in kWh von 1. Oktober 2022 bis 31. Dezember 2022",IF(AND(H679="Wärme/Kälte",H678="Nein"),"Aliquoter Wärme-/Kälteverbrauch in kWh von 1. Oktober 2022 bis 31. Dezember 2022",IF(H679="Wärme/Kälte","Wärme-/Kälteverbrauch in kWh von 1. Oktober 2022 bis 31. Dezember 2022","Bitte Energieart auswählen!"))))))</f>
        <v>Bitte Energieart auswählen!</v>
      </c>
      <c r="C681" s="47"/>
      <c r="D681" s="47"/>
      <c r="E681" s="47"/>
      <c r="F681" s="47"/>
      <c r="G681" s="47"/>
      <c r="H681" s="59">
        <f>SUM(I681:K681)</f>
        <v>0</v>
      </c>
      <c r="I681" s="119" t="str">
        <f>IFERROR(IF(H678="Nein",VLOOKUP(H677,'1 - Strom Erdgas Wärme 2021'!H:AA,20,FALSE)/12,""),"")</f>
        <v/>
      </c>
      <c r="J681" s="119" t="str">
        <f>IFERROR(IF(H678="Nein",VLOOKUP(H677,'1 - Strom Erdgas Wärme 2021'!H:AB,20,FALSE)/12,""),"")</f>
        <v/>
      </c>
      <c r="K681" s="119" t="str">
        <f>IFERROR(IF(H678="Nein",VLOOKUP(H677,'1 - Strom Erdgas Wärme 2021'!H:AC,20,FALSE)/12,""),"")</f>
        <v/>
      </c>
      <c r="L681" s="48" t="s">
        <v>5</v>
      </c>
      <c r="M681" s="76" t="str">
        <f>IFERROR(IF(H678="Nein","Vorbefüllte Verbrauchswerte wurden aliquot (d.h. 1/12) aus dem Jahr 2021 übernommen.","Bitte ergänzen Sie die monatlichen Verbrauchswerte gem. Lastprofilzähler"),"")</f>
        <v>Bitte ergänzen Sie die monatlichen Verbrauchswerte gem. Lastprofilzähler</v>
      </c>
      <c r="N681" s="77"/>
      <c r="O681" s="77"/>
      <c r="P681" s="77"/>
      <c r="Q681" s="77"/>
      <c r="R681" s="77"/>
      <c r="S681" s="77"/>
    </row>
    <row r="682" spans="2:19" x14ac:dyDescent="0.3">
      <c r="B682" s="47" t="str">
        <f>IF(H679="Wärme/Kälte","Energiemix: Anteil in % der aus Strom oder Erdgas erzeugten Wärme/Kälte","")</f>
        <v/>
      </c>
      <c r="C682" s="46"/>
      <c r="D682" s="46"/>
      <c r="E682" s="46"/>
      <c r="F682" s="74">
        <f>IFERROR(SUMPRODUCT(I682:K682,I681:K681),"")</f>
        <v>0</v>
      </c>
      <c r="G682" s="74"/>
      <c r="H682" s="46"/>
      <c r="I682" s="120"/>
      <c r="J682" s="121"/>
      <c r="K682" s="121"/>
      <c r="L682" s="48" t="str">
        <f>IF(H679="Wärme/Kälte","i","")</f>
        <v/>
      </c>
      <c r="M682" s="47" t="str">
        <f>IF(H679="Wärme/Kälte","Bitte geben Sie den Anteil in % (von 0 bis 100, ohne Prozentzeichen) der  direkt aus Strom oder Erdgas erzeugten Wärme/Kälte.","")</f>
        <v/>
      </c>
      <c r="N682" s="46"/>
      <c r="O682" s="46"/>
      <c r="P682" s="46"/>
      <c r="Q682" s="46"/>
      <c r="R682" s="46"/>
      <c r="S682" s="46"/>
    </row>
    <row r="683" spans="2:19" x14ac:dyDescent="0.3">
      <c r="B683" s="46"/>
      <c r="C683" s="46"/>
      <c r="D683" s="46"/>
      <c r="E683" s="46"/>
      <c r="F683" s="46"/>
      <c r="G683" s="46"/>
      <c r="H683" s="46"/>
      <c r="I683" s="98"/>
      <c r="J683" s="46"/>
      <c r="K683" s="46"/>
      <c r="L683" s="48"/>
      <c r="M683" s="47"/>
      <c r="N683" s="46"/>
      <c r="O683" s="46"/>
      <c r="P683" s="46"/>
      <c r="Q683" s="46"/>
      <c r="R683" s="46"/>
      <c r="S683" s="46"/>
    </row>
    <row r="684" spans="2:19" ht="18" thickBot="1" x14ac:dyDescent="0.5">
      <c r="B684" s="56" t="s">
        <v>10</v>
      </c>
      <c r="C684" s="47"/>
      <c r="D684" s="47"/>
      <c r="E684" s="47"/>
      <c r="F684" s="47"/>
      <c r="G684" s="47"/>
      <c r="H684" s="47"/>
      <c r="I684" s="68">
        <v>44835</v>
      </c>
      <c r="J684" s="68">
        <v>44866</v>
      </c>
      <c r="K684" s="68">
        <v>44896</v>
      </c>
      <c r="L684" s="47"/>
      <c r="M684" s="69"/>
      <c r="N684" s="69"/>
      <c r="O684" s="69"/>
      <c r="P684" s="69"/>
      <c r="Q684" s="69"/>
      <c r="R684" s="69"/>
      <c r="S684" s="47"/>
    </row>
    <row r="685" spans="2:19" ht="15" thickBot="1" x14ac:dyDescent="0.35">
      <c r="B685" s="47" t="s">
        <v>28</v>
      </c>
      <c r="C685" s="47"/>
      <c r="D685" s="47"/>
      <c r="E685" s="47"/>
      <c r="F685" s="47"/>
      <c r="G685" s="47"/>
      <c r="H685" s="117"/>
      <c r="I685" s="70"/>
      <c r="J685" s="71"/>
      <c r="K685" s="71"/>
      <c r="L685" s="48" t="s">
        <v>5</v>
      </c>
      <c r="M685" s="47" t="s">
        <v>29</v>
      </c>
      <c r="N685" s="69"/>
      <c r="O685" s="69"/>
      <c r="P685" s="69"/>
      <c r="Q685" s="69"/>
      <c r="R685" s="69"/>
      <c r="S685" s="47"/>
    </row>
    <row r="686" spans="2:19" ht="15" thickBot="1" x14ac:dyDescent="0.35">
      <c r="B686" s="47" t="s">
        <v>13</v>
      </c>
      <c r="C686" s="47"/>
      <c r="D686" s="47"/>
      <c r="E686" s="47"/>
      <c r="F686" s="47"/>
      <c r="G686" s="47"/>
      <c r="H686" s="138">
        <f>IFERROR(VLOOKUP(H685,'1 - Strom Erdgas Wärme 2021'!H:AA,17,FALSE),"")</f>
        <v>0</v>
      </c>
      <c r="I686" s="70"/>
      <c r="J686" s="71"/>
      <c r="K686" s="71"/>
      <c r="L686" s="48"/>
      <c r="M686" s="47"/>
      <c r="N686" s="69"/>
      <c r="O686" s="69"/>
      <c r="P686" s="69"/>
      <c r="Q686" s="69"/>
      <c r="R686" s="69"/>
      <c r="S686" s="47"/>
    </row>
    <row r="687" spans="2:19" ht="15" thickBot="1" x14ac:dyDescent="0.35">
      <c r="B687" s="47" t="s">
        <v>16</v>
      </c>
      <c r="C687" s="47"/>
      <c r="D687" s="47"/>
      <c r="E687" s="47"/>
      <c r="F687" s="47"/>
      <c r="G687" s="47"/>
      <c r="H687" s="139"/>
      <c r="I687" s="72"/>
      <c r="J687" s="73"/>
      <c r="K687" s="73"/>
      <c r="L687" s="48" t="s">
        <v>5</v>
      </c>
      <c r="M687" s="47" t="s">
        <v>17</v>
      </c>
      <c r="N687" s="69"/>
      <c r="O687" s="69"/>
      <c r="P687" s="69"/>
      <c r="Q687" s="69"/>
      <c r="R687" s="69"/>
      <c r="S687" s="47"/>
    </row>
    <row r="688" spans="2:19" ht="16.8" thickBot="1" x14ac:dyDescent="0.45">
      <c r="B688" s="47" t="str">
        <f>IF(H687="Erdgas","Arbeitspreis pro kWh Erdgas in EUR",IF(H687="Strom","Arbeitspreis pro kWh Strom in EUR",IF(H687="Wärme/Kälte","Arbeitspreis pro kWh Wärme-/Kälteverbrauch in EUR","Bitte Energieart auswählen!")))</f>
        <v>Bitte Energieart auswählen!</v>
      </c>
      <c r="C688" s="47"/>
      <c r="D688" s="47"/>
      <c r="E688" s="47"/>
      <c r="F688" s="47"/>
      <c r="G688" s="74">
        <f>IFERROR(SUMPRODUCT(I688:K688,I689:K689),"")</f>
        <v>0</v>
      </c>
      <c r="H688" s="47"/>
      <c r="I688" s="118"/>
      <c r="J688" s="118"/>
      <c r="K688" s="118"/>
      <c r="L688" s="48" t="s">
        <v>5</v>
      </c>
      <c r="M688" s="47" t="str">
        <f>IF(H687="Erdgas","Erdgaskosten exkl. Steuern, Abgaben, Netzentgelte, etc.",IF(H687="Strom","Stromkosten exkl. Steuern, Abgaben, Netzentgelte, etc.",IF(H687="Wärme/Kälte","Wärme-/Kältekosten exkl. Steuern, Abgaben, Netzentgelte, etc.", "Bitte Energieart auswählen!")))</f>
        <v>Bitte Energieart auswählen!</v>
      </c>
      <c r="N688" s="47"/>
      <c r="O688" s="47"/>
      <c r="P688" s="75"/>
      <c r="Q688" s="61"/>
      <c r="R688" s="62"/>
      <c r="S688" s="47"/>
    </row>
    <row r="689" spans="2:19" ht="15" thickBot="1" x14ac:dyDescent="0.35">
      <c r="B689" s="47" t="str">
        <f>IF(AND(H687="Erdgas",H686="Nein"),"Aliquoter Erdgasverbrauch in kWh von 1. Oktober 2022 bis 31. Dezember 2022",IF(H687="Erdgas","Erdgasverbrauch in kWh von 1. Oktober 2022 bis 31. Dezember 2022",IF(AND(H687="Strom",H686="Nein"),"Aliquoter Stromverbrauch in kWh von 1. Oktober 2022 bis 31. Dezember 2022",IF(H687="Strom","Stromverbrauch in kWh von 1. Oktober 2022 bis 31. Dezember 2022",IF(AND(H687="Wärme/Kälte",H686="Nein"),"Aliquoter Wärme-/Kälteverbrauch in kWh von 1. Oktober 2022 bis 31. Dezember 2022",IF(H687="Wärme/Kälte","Wärme-/Kälteverbrauch in kWh von 1. Oktober 2022 bis 31. Dezember 2022","Bitte Energieart auswählen!"))))))</f>
        <v>Bitte Energieart auswählen!</v>
      </c>
      <c r="C689" s="47"/>
      <c r="D689" s="47"/>
      <c r="E689" s="47"/>
      <c r="F689" s="47"/>
      <c r="G689" s="47"/>
      <c r="H689" s="59">
        <f>SUM(I689:K689)</f>
        <v>0</v>
      </c>
      <c r="I689" s="119" t="str">
        <f>IFERROR(IF(H686="Nein",VLOOKUP(H685,'1 - Strom Erdgas Wärme 2021'!H:AA,20,FALSE)/12,""),"")</f>
        <v/>
      </c>
      <c r="J689" s="119" t="str">
        <f>IFERROR(IF(H686="Nein",VLOOKUP(H685,'1 - Strom Erdgas Wärme 2021'!H:AB,20,FALSE)/12,""),"")</f>
        <v/>
      </c>
      <c r="K689" s="119" t="str">
        <f>IFERROR(IF(H686="Nein",VLOOKUP(H685,'1 - Strom Erdgas Wärme 2021'!H:AC,20,FALSE)/12,""),"")</f>
        <v/>
      </c>
      <c r="L689" s="48" t="s">
        <v>5</v>
      </c>
      <c r="M689" s="76" t="str">
        <f>IFERROR(IF(H686="Nein","Vorbefüllte Verbrauchswerte wurden aliquot (d.h. 1/12) aus dem Jahr 2021 übernommen.","Bitte ergänzen Sie die monatlichen Verbrauchswerte gem. Lastprofilzähler"),"")</f>
        <v>Bitte ergänzen Sie die monatlichen Verbrauchswerte gem. Lastprofilzähler</v>
      </c>
      <c r="N689" s="77"/>
      <c r="O689" s="77"/>
      <c r="P689" s="77"/>
      <c r="Q689" s="77"/>
      <c r="R689" s="77"/>
      <c r="S689" s="77"/>
    </row>
    <row r="690" spans="2:19" x14ac:dyDescent="0.3">
      <c r="B690" s="47" t="str">
        <f>IF(H687="Wärme/Kälte","Energiemix: Anteil in % der aus Strom oder Erdgas erzeugten Wärme/Kälte","")</f>
        <v/>
      </c>
      <c r="C690" s="46"/>
      <c r="D690" s="46"/>
      <c r="E690" s="46"/>
      <c r="F690" s="74">
        <f>IFERROR(SUMPRODUCT(I690:K690,I689:K689),"")</f>
        <v>0</v>
      </c>
      <c r="G690" s="74"/>
      <c r="H690" s="46"/>
      <c r="I690" s="120"/>
      <c r="J690" s="121"/>
      <c r="K690" s="121"/>
      <c r="L690" s="48" t="str">
        <f>IF(H687="Wärme/Kälte","i","")</f>
        <v/>
      </c>
      <c r="M690" s="47" t="str">
        <f>IF(H687="Wärme/Kälte","Bitte geben Sie den Anteil in % (von 0 bis 100, ohne Prozentzeichen) der  direkt aus Strom oder Erdgas erzeugten Wärme/Kälte.","")</f>
        <v/>
      </c>
      <c r="N690" s="46"/>
      <c r="O690" s="46"/>
      <c r="P690" s="46"/>
      <c r="Q690" s="46"/>
      <c r="R690" s="46"/>
      <c r="S690" s="46"/>
    </row>
    <row r="691" spans="2:19" x14ac:dyDescent="0.3">
      <c r="B691" s="46"/>
      <c r="C691" s="46"/>
      <c r="D691" s="46"/>
      <c r="E691" s="46"/>
      <c r="F691" s="46"/>
      <c r="G691" s="46"/>
      <c r="H691" s="46"/>
      <c r="I691" s="98"/>
      <c r="J691" s="46"/>
      <c r="K691" s="46"/>
      <c r="L691" s="48"/>
      <c r="M691" s="47"/>
      <c r="N691" s="46"/>
      <c r="O691" s="46"/>
      <c r="P691" s="46"/>
      <c r="Q691" s="46"/>
      <c r="R691" s="46"/>
      <c r="S691" s="46"/>
    </row>
    <row r="692" spans="2:19" ht="18" thickBot="1" x14ac:dyDescent="0.5">
      <c r="B692" s="56" t="s">
        <v>10</v>
      </c>
      <c r="C692" s="47"/>
      <c r="D692" s="47"/>
      <c r="E692" s="47"/>
      <c r="F692" s="47"/>
      <c r="G692" s="47"/>
      <c r="H692" s="47"/>
      <c r="I692" s="68">
        <v>44835</v>
      </c>
      <c r="J692" s="68">
        <v>44866</v>
      </c>
      <c r="K692" s="68">
        <v>44896</v>
      </c>
      <c r="L692" s="47"/>
      <c r="M692" s="69"/>
      <c r="N692" s="69"/>
      <c r="O692" s="69"/>
      <c r="P692" s="69"/>
      <c r="Q692" s="69"/>
      <c r="R692" s="69"/>
      <c r="S692" s="47"/>
    </row>
    <row r="693" spans="2:19" ht="15" thickBot="1" x14ac:dyDescent="0.35">
      <c r="B693" s="47" t="s">
        <v>28</v>
      </c>
      <c r="C693" s="47"/>
      <c r="D693" s="47"/>
      <c r="E693" s="47"/>
      <c r="F693" s="47"/>
      <c r="G693" s="47"/>
      <c r="H693" s="117"/>
      <c r="I693" s="70"/>
      <c r="J693" s="71"/>
      <c r="K693" s="71"/>
      <c r="L693" s="48" t="s">
        <v>5</v>
      </c>
      <c r="M693" s="47" t="s">
        <v>29</v>
      </c>
      <c r="N693" s="69"/>
      <c r="O693" s="69"/>
      <c r="P693" s="69"/>
      <c r="Q693" s="69"/>
      <c r="R693" s="69"/>
      <c r="S693" s="47"/>
    </row>
    <row r="694" spans="2:19" ht="15" thickBot="1" x14ac:dyDescent="0.35">
      <c r="B694" s="47" t="s">
        <v>13</v>
      </c>
      <c r="C694" s="47"/>
      <c r="D694" s="47"/>
      <c r="E694" s="47"/>
      <c r="F694" s="47"/>
      <c r="G694" s="47"/>
      <c r="H694" s="138">
        <f>IFERROR(VLOOKUP(H693,'1 - Strom Erdgas Wärme 2021'!H:AA,17,FALSE),"")</f>
        <v>0</v>
      </c>
      <c r="I694" s="70"/>
      <c r="J694" s="71"/>
      <c r="K694" s="71"/>
      <c r="L694" s="48"/>
      <c r="M694" s="47"/>
      <c r="N694" s="69"/>
      <c r="O694" s="69"/>
      <c r="P694" s="69"/>
      <c r="Q694" s="69"/>
      <c r="R694" s="69"/>
      <c r="S694" s="47"/>
    </row>
    <row r="695" spans="2:19" ht="15" thickBot="1" x14ac:dyDescent="0.35">
      <c r="B695" s="47" t="s">
        <v>16</v>
      </c>
      <c r="C695" s="47"/>
      <c r="D695" s="47"/>
      <c r="E695" s="47"/>
      <c r="F695" s="47"/>
      <c r="G695" s="47"/>
      <c r="H695" s="139"/>
      <c r="I695" s="72"/>
      <c r="J695" s="73"/>
      <c r="K695" s="73"/>
      <c r="L695" s="48" t="s">
        <v>5</v>
      </c>
      <c r="M695" s="47" t="s">
        <v>17</v>
      </c>
      <c r="N695" s="69"/>
      <c r="O695" s="69"/>
      <c r="P695" s="69"/>
      <c r="Q695" s="69"/>
      <c r="R695" s="69"/>
      <c r="S695" s="47"/>
    </row>
    <row r="696" spans="2:19" ht="16.8" thickBot="1" x14ac:dyDescent="0.45">
      <c r="B696" s="47" t="str">
        <f>IF(H695="Erdgas","Arbeitspreis pro kWh Erdgas in EUR",IF(H695="Strom","Arbeitspreis pro kWh Strom in EUR",IF(H695="Wärme/Kälte","Arbeitspreis pro kWh Wärme-/Kälteverbrauch in EUR","Bitte Energieart auswählen!")))</f>
        <v>Bitte Energieart auswählen!</v>
      </c>
      <c r="C696" s="47"/>
      <c r="D696" s="47"/>
      <c r="E696" s="47"/>
      <c r="F696" s="47"/>
      <c r="G696" s="74">
        <f>IFERROR(SUMPRODUCT(I696:K696,I697:K697),"")</f>
        <v>0</v>
      </c>
      <c r="H696" s="47"/>
      <c r="I696" s="118"/>
      <c r="J696" s="118"/>
      <c r="K696" s="118"/>
      <c r="L696" s="48" t="s">
        <v>5</v>
      </c>
      <c r="M696" s="47" t="str">
        <f>IF(H695="Erdgas","Erdgaskosten exkl. Steuern, Abgaben, Netzentgelte, etc.",IF(H695="Strom","Stromkosten exkl. Steuern, Abgaben, Netzentgelte, etc.",IF(H695="Wärme/Kälte","Wärme-/Kältekosten exkl. Steuern, Abgaben, Netzentgelte, etc.", "Bitte Energieart auswählen!")))</f>
        <v>Bitte Energieart auswählen!</v>
      </c>
      <c r="N696" s="47"/>
      <c r="O696" s="47"/>
      <c r="P696" s="75"/>
      <c r="Q696" s="61"/>
      <c r="R696" s="62"/>
      <c r="S696" s="47"/>
    </row>
    <row r="697" spans="2:19" ht="15" thickBot="1" x14ac:dyDescent="0.35">
      <c r="B697" s="47" t="str">
        <f>IF(AND(H695="Erdgas",H694="Nein"),"Aliquoter Erdgasverbrauch in kWh von 1. Oktober 2022 bis 31. Dezember 2022",IF(H695="Erdgas","Erdgasverbrauch in kWh von 1. Oktober 2022 bis 31. Dezember 2022",IF(AND(H695="Strom",H694="Nein"),"Aliquoter Stromverbrauch in kWh von 1. Oktober 2022 bis 31. Dezember 2022",IF(H695="Strom","Stromverbrauch in kWh von 1. Oktober 2022 bis 31. Dezember 2022",IF(AND(H695="Wärme/Kälte",H694="Nein"),"Aliquoter Wärme-/Kälteverbrauch in kWh von 1. Oktober 2022 bis 31. Dezember 2022",IF(H695="Wärme/Kälte","Wärme-/Kälteverbrauch in kWh von 1. Oktober 2022 bis 31. Dezember 2022","Bitte Energieart auswählen!"))))))</f>
        <v>Bitte Energieart auswählen!</v>
      </c>
      <c r="C697" s="47"/>
      <c r="D697" s="47"/>
      <c r="E697" s="47"/>
      <c r="F697" s="47"/>
      <c r="G697" s="47"/>
      <c r="H697" s="59">
        <f>SUM(I697:K697)</f>
        <v>0</v>
      </c>
      <c r="I697" s="119" t="str">
        <f>IFERROR(IF(H694="Nein",VLOOKUP(H693,'1 - Strom Erdgas Wärme 2021'!H:AA,20,FALSE)/12,""),"")</f>
        <v/>
      </c>
      <c r="J697" s="119" t="str">
        <f>IFERROR(IF(H694="Nein",VLOOKUP(H693,'1 - Strom Erdgas Wärme 2021'!H:AB,20,FALSE)/12,""),"")</f>
        <v/>
      </c>
      <c r="K697" s="119" t="str">
        <f>IFERROR(IF(H694="Nein",VLOOKUP(H693,'1 - Strom Erdgas Wärme 2021'!H:AC,20,FALSE)/12,""),"")</f>
        <v/>
      </c>
      <c r="L697" s="48" t="s">
        <v>5</v>
      </c>
      <c r="M697" s="76" t="str">
        <f>IFERROR(IF(H694="Nein","Vorbefüllte Verbrauchswerte wurden aliquot (d.h. 1/12) aus dem Jahr 2021 übernommen.","Bitte ergänzen Sie die monatlichen Verbrauchswerte gem. Lastprofilzähler"),"")</f>
        <v>Bitte ergänzen Sie die monatlichen Verbrauchswerte gem. Lastprofilzähler</v>
      </c>
      <c r="N697" s="77"/>
      <c r="O697" s="77"/>
      <c r="P697" s="77"/>
      <c r="Q697" s="77"/>
      <c r="R697" s="77"/>
      <c r="S697" s="77"/>
    </row>
    <row r="698" spans="2:19" x14ac:dyDescent="0.3">
      <c r="B698" s="47" t="str">
        <f>IF(H695="Wärme/Kälte","Energiemix: Anteil in % der aus Strom oder Erdgas erzeugten Wärme/Kälte","")</f>
        <v/>
      </c>
      <c r="C698" s="46"/>
      <c r="D698" s="46"/>
      <c r="E698" s="46"/>
      <c r="F698" s="74">
        <f>IFERROR(SUMPRODUCT(I698:K698,I697:K697),"")</f>
        <v>0</v>
      </c>
      <c r="G698" s="74"/>
      <c r="H698" s="46"/>
      <c r="I698" s="120"/>
      <c r="J698" s="121"/>
      <c r="K698" s="121"/>
      <c r="L698" s="48" t="str">
        <f>IF(H695="Wärme/Kälte","i","")</f>
        <v/>
      </c>
      <c r="M698" s="47" t="str">
        <f>IF(H695="Wärme/Kälte","Bitte geben Sie den Anteil in % (von 0 bis 100, ohne Prozentzeichen) der  direkt aus Strom oder Erdgas erzeugten Wärme/Kälte.","")</f>
        <v/>
      </c>
      <c r="N698" s="46"/>
      <c r="O698" s="46"/>
      <c r="P698" s="46"/>
      <c r="Q698" s="46"/>
      <c r="R698" s="46"/>
      <c r="S698" s="46"/>
    </row>
    <row r="699" spans="2:19" x14ac:dyDescent="0.3">
      <c r="B699" s="46"/>
      <c r="C699" s="46"/>
      <c r="D699" s="46"/>
      <c r="E699" s="46"/>
      <c r="F699" s="46"/>
      <c r="G699" s="46"/>
      <c r="H699" s="46"/>
      <c r="I699" s="98"/>
      <c r="J699" s="46"/>
      <c r="K699" s="46"/>
      <c r="L699" s="48"/>
      <c r="M699" s="47"/>
      <c r="N699" s="46"/>
      <c r="O699" s="46"/>
      <c r="P699" s="46"/>
      <c r="Q699" s="46"/>
      <c r="R699" s="46"/>
      <c r="S699" s="46"/>
    </row>
    <row r="700" spans="2:19" ht="18" thickBot="1" x14ac:dyDescent="0.5">
      <c r="B700" s="56" t="s">
        <v>10</v>
      </c>
      <c r="C700" s="47"/>
      <c r="D700" s="47"/>
      <c r="E700" s="47"/>
      <c r="F700" s="47"/>
      <c r="G700" s="47"/>
      <c r="H700" s="47"/>
      <c r="I700" s="68">
        <v>44835</v>
      </c>
      <c r="J700" s="68">
        <v>44866</v>
      </c>
      <c r="K700" s="68">
        <v>44896</v>
      </c>
      <c r="L700" s="47"/>
      <c r="M700" s="69"/>
      <c r="N700" s="69"/>
      <c r="O700" s="69"/>
      <c r="P700" s="69"/>
      <c r="Q700" s="69"/>
      <c r="R700" s="69"/>
      <c r="S700" s="47"/>
    </row>
    <row r="701" spans="2:19" ht="15" thickBot="1" x14ac:dyDescent="0.35">
      <c r="B701" s="47" t="s">
        <v>28</v>
      </c>
      <c r="C701" s="47"/>
      <c r="D701" s="47"/>
      <c r="E701" s="47"/>
      <c r="F701" s="47"/>
      <c r="G701" s="47"/>
      <c r="H701" s="117"/>
      <c r="I701" s="70"/>
      <c r="J701" s="71"/>
      <c r="K701" s="71"/>
      <c r="L701" s="48" t="s">
        <v>5</v>
      </c>
      <c r="M701" s="47" t="s">
        <v>29</v>
      </c>
      <c r="N701" s="69"/>
      <c r="O701" s="69"/>
      <c r="P701" s="69"/>
      <c r="Q701" s="69"/>
      <c r="R701" s="69"/>
      <c r="S701" s="47"/>
    </row>
    <row r="702" spans="2:19" ht="15" thickBot="1" x14ac:dyDescent="0.35">
      <c r="B702" s="47" t="s">
        <v>13</v>
      </c>
      <c r="C702" s="47"/>
      <c r="D702" s="47"/>
      <c r="E702" s="47"/>
      <c r="F702" s="47"/>
      <c r="G702" s="47"/>
      <c r="H702" s="138">
        <f>IFERROR(VLOOKUP(H701,'1 - Strom Erdgas Wärme 2021'!H:AA,17,FALSE),"")</f>
        <v>0</v>
      </c>
      <c r="I702" s="70"/>
      <c r="J702" s="71"/>
      <c r="K702" s="71"/>
      <c r="L702" s="48"/>
      <c r="M702" s="47"/>
      <c r="N702" s="69"/>
      <c r="O702" s="69"/>
      <c r="P702" s="69"/>
      <c r="Q702" s="69"/>
      <c r="R702" s="69"/>
      <c r="S702" s="47"/>
    </row>
    <row r="703" spans="2:19" ht="15" thickBot="1" x14ac:dyDescent="0.35">
      <c r="B703" s="47" t="s">
        <v>16</v>
      </c>
      <c r="C703" s="47"/>
      <c r="D703" s="47"/>
      <c r="E703" s="47"/>
      <c r="F703" s="47"/>
      <c r="G703" s="47"/>
      <c r="H703" s="139"/>
      <c r="I703" s="72"/>
      <c r="J703" s="73"/>
      <c r="K703" s="73"/>
      <c r="L703" s="48" t="s">
        <v>5</v>
      </c>
      <c r="M703" s="47" t="s">
        <v>17</v>
      </c>
      <c r="N703" s="69"/>
      <c r="O703" s="69"/>
      <c r="P703" s="69"/>
      <c r="Q703" s="69"/>
      <c r="R703" s="69"/>
      <c r="S703" s="47"/>
    </row>
    <row r="704" spans="2:19" ht="16.8" thickBot="1" x14ac:dyDescent="0.45">
      <c r="B704" s="47" t="str">
        <f>IF(H703="Erdgas","Arbeitspreis pro kWh Erdgas in EUR",IF(H703="Strom","Arbeitspreis pro kWh Strom in EUR",IF(H703="Wärme/Kälte","Arbeitspreis pro kWh Wärme-/Kälteverbrauch in EUR","Bitte Energieart auswählen!")))</f>
        <v>Bitte Energieart auswählen!</v>
      </c>
      <c r="C704" s="47"/>
      <c r="D704" s="47"/>
      <c r="E704" s="47"/>
      <c r="F704" s="47"/>
      <c r="G704" s="74">
        <f>IFERROR(SUMPRODUCT(I704:K704,I705:K705),"")</f>
        <v>0</v>
      </c>
      <c r="H704" s="47"/>
      <c r="I704" s="118"/>
      <c r="J704" s="118"/>
      <c r="K704" s="118"/>
      <c r="L704" s="48" t="s">
        <v>5</v>
      </c>
      <c r="M704" s="47" t="str">
        <f>IF(H703="Erdgas","Erdgaskosten exkl. Steuern, Abgaben, Netzentgelte, etc.",IF(H703="Strom","Stromkosten exkl. Steuern, Abgaben, Netzentgelte, etc.",IF(H703="Wärme/Kälte","Wärme-/Kältekosten exkl. Steuern, Abgaben, Netzentgelte, etc.", "Bitte Energieart auswählen!")))</f>
        <v>Bitte Energieart auswählen!</v>
      </c>
      <c r="N704" s="47"/>
      <c r="O704" s="47"/>
      <c r="P704" s="75"/>
      <c r="Q704" s="61"/>
      <c r="R704" s="62"/>
      <c r="S704" s="47"/>
    </row>
    <row r="705" spans="2:19" ht="15" thickBot="1" x14ac:dyDescent="0.35">
      <c r="B705" s="47" t="str">
        <f>IF(AND(H703="Erdgas",H702="Nein"),"Aliquoter Erdgasverbrauch in kWh von 1. Oktober 2022 bis 31. Dezember 2022",IF(H703="Erdgas","Erdgasverbrauch in kWh von 1. Oktober 2022 bis 31. Dezember 2022",IF(AND(H703="Strom",H702="Nein"),"Aliquoter Stromverbrauch in kWh von 1. Oktober 2022 bis 31. Dezember 2022",IF(H703="Strom","Stromverbrauch in kWh von 1. Oktober 2022 bis 31. Dezember 2022",IF(AND(H703="Wärme/Kälte",H702="Nein"),"Aliquoter Wärme-/Kälteverbrauch in kWh von 1. Oktober 2022 bis 31. Dezember 2022",IF(H703="Wärme/Kälte","Wärme-/Kälteverbrauch in kWh von 1. Oktober 2022 bis 31. Dezember 2022","Bitte Energieart auswählen!"))))))</f>
        <v>Bitte Energieart auswählen!</v>
      </c>
      <c r="C705" s="47"/>
      <c r="D705" s="47"/>
      <c r="E705" s="47"/>
      <c r="F705" s="47"/>
      <c r="G705" s="47"/>
      <c r="H705" s="59">
        <f>SUM(I705:K705)</f>
        <v>0</v>
      </c>
      <c r="I705" s="119" t="str">
        <f>IFERROR(IF(H702="Nein",VLOOKUP(H701,'1 - Strom Erdgas Wärme 2021'!H:AA,20,FALSE)/12,""),"")</f>
        <v/>
      </c>
      <c r="J705" s="119" t="str">
        <f>IFERROR(IF(H702="Nein",VLOOKUP(H701,'1 - Strom Erdgas Wärme 2021'!H:AB,20,FALSE)/12,""),"")</f>
        <v/>
      </c>
      <c r="K705" s="119" t="str">
        <f>IFERROR(IF(H702="Nein",VLOOKUP(H701,'1 - Strom Erdgas Wärme 2021'!H:AC,20,FALSE)/12,""),"")</f>
        <v/>
      </c>
      <c r="L705" s="48" t="s">
        <v>5</v>
      </c>
      <c r="M705" s="76" t="str">
        <f>IFERROR(IF(H702="Nein","Vorbefüllte Verbrauchswerte wurden aliquot (d.h. 1/12) aus dem Jahr 2021 übernommen.","Bitte ergänzen Sie die monatlichen Verbrauchswerte gem. Lastprofilzähler"),"")</f>
        <v>Bitte ergänzen Sie die monatlichen Verbrauchswerte gem. Lastprofilzähler</v>
      </c>
      <c r="N705" s="77"/>
      <c r="O705" s="77"/>
      <c r="P705" s="77"/>
      <c r="Q705" s="77"/>
      <c r="R705" s="77"/>
      <c r="S705" s="77"/>
    </row>
    <row r="706" spans="2:19" x14ac:dyDescent="0.3">
      <c r="B706" s="47" t="str">
        <f>IF(H703="Wärme/Kälte","Energiemix: Anteil in % der aus Strom oder Erdgas erzeugten Wärme/Kälte","")</f>
        <v/>
      </c>
      <c r="C706" s="46"/>
      <c r="D706" s="46"/>
      <c r="E706" s="46"/>
      <c r="F706" s="74">
        <f>IFERROR(SUMPRODUCT(I706:K706,I705:K705),"")</f>
        <v>0</v>
      </c>
      <c r="G706" s="74"/>
      <c r="H706" s="46"/>
      <c r="I706" s="120"/>
      <c r="J706" s="121"/>
      <c r="K706" s="121"/>
      <c r="L706" s="48" t="str">
        <f>IF(H703="Wärme/Kälte","i","")</f>
        <v/>
      </c>
      <c r="M706" s="47" t="str">
        <f>IF(H703="Wärme/Kälte","Bitte geben Sie den Anteil in % (von 0 bis 100, ohne Prozentzeichen) der  direkt aus Strom oder Erdgas erzeugten Wärme/Kälte.","")</f>
        <v/>
      </c>
      <c r="N706" s="46"/>
      <c r="O706" s="46"/>
      <c r="P706" s="46"/>
      <c r="Q706" s="46"/>
      <c r="R706" s="46"/>
      <c r="S706" s="46"/>
    </row>
    <row r="707" spans="2:19" x14ac:dyDescent="0.3">
      <c r="B707" s="46"/>
      <c r="C707" s="46"/>
      <c r="D707" s="46"/>
      <c r="E707" s="46"/>
      <c r="F707" s="46"/>
      <c r="G707" s="46"/>
      <c r="H707" s="46"/>
      <c r="I707" s="98"/>
      <c r="J707" s="46"/>
      <c r="K707" s="46"/>
      <c r="L707" s="48"/>
      <c r="M707" s="47"/>
      <c r="N707" s="46"/>
      <c r="O707" s="46"/>
      <c r="P707" s="46"/>
      <c r="Q707" s="46"/>
      <c r="R707" s="46"/>
      <c r="S707" s="46"/>
    </row>
    <row r="708" spans="2:19" ht="18" thickBot="1" x14ac:dyDescent="0.5">
      <c r="B708" s="56" t="s">
        <v>10</v>
      </c>
      <c r="C708" s="47"/>
      <c r="D708" s="47"/>
      <c r="E708" s="47"/>
      <c r="F708" s="47"/>
      <c r="G708" s="47"/>
      <c r="H708" s="47"/>
      <c r="I708" s="68">
        <v>44835</v>
      </c>
      <c r="J708" s="68">
        <v>44866</v>
      </c>
      <c r="K708" s="68">
        <v>44896</v>
      </c>
      <c r="L708" s="47"/>
      <c r="M708" s="69"/>
      <c r="N708" s="69"/>
      <c r="O708" s="69"/>
      <c r="P708" s="69"/>
      <c r="Q708" s="69"/>
      <c r="R708" s="69"/>
      <c r="S708" s="47"/>
    </row>
    <row r="709" spans="2:19" ht="15" thickBot="1" x14ac:dyDescent="0.35">
      <c r="B709" s="47" t="s">
        <v>28</v>
      </c>
      <c r="C709" s="47"/>
      <c r="D709" s="47"/>
      <c r="E709" s="47"/>
      <c r="F709" s="47"/>
      <c r="G709" s="47"/>
      <c r="H709" s="117"/>
      <c r="I709" s="70"/>
      <c r="J709" s="71"/>
      <c r="K709" s="71"/>
      <c r="L709" s="48" t="s">
        <v>5</v>
      </c>
      <c r="M709" s="47" t="s">
        <v>29</v>
      </c>
      <c r="N709" s="69"/>
      <c r="O709" s="69"/>
      <c r="P709" s="69"/>
      <c r="Q709" s="69"/>
      <c r="R709" s="69"/>
      <c r="S709" s="47"/>
    </row>
    <row r="710" spans="2:19" ht="15" thickBot="1" x14ac:dyDescent="0.35">
      <c r="B710" s="47" t="s">
        <v>13</v>
      </c>
      <c r="C710" s="47"/>
      <c r="D710" s="47"/>
      <c r="E710" s="47"/>
      <c r="F710" s="47"/>
      <c r="G710" s="47"/>
      <c r="H710" s="138">
        <f>IFERROR(VLOOKUP(H709,'1 - Strom Erdgas Wärme 2021'!H:AA,17,FALSE),"")</f>
        <v>0</v>
      </c>
      <c r="I710" s="70"/>
      <c r="J710" s="71"/>
      <c r="K710" s="71"/>
      <c r="L710" s="48"/>
      <c r="M710" s="47"/>
      <c r="N710" s="69"/>
      <c r="O710" s="69"/>
      <c r="P710" s="69"/>
      <c r="Q710" s="69"/>
      <c r="R710" s="69"/>
      <c r="S710" s="47"/>
    </row>
    <row r="711" spans="2:19" ht="15" thickBot="1" x14ac:dyDescent="0.35">
      <c r="B711" s="47" t="s">
        <v>16</v>
      </c>
      <c r="C711" s="47"/>
      <c r="D711" s="47"/>
      <c r="E711" s="47"/>
      <c r="F711" s="47"/>
      <c r="G711" s="47"/>
      <c r="H711" s="139"/>
      <c r="I711" s="72"/>
      <c r="J711" s="73"/>
      <c r="K711" s="73"/>
      <c r="L711" s="48" t="s">
        <v>5</v>
      </c>
      <c r="M711" s="47" t="s">
        <v>17</v>
      </c>
      <c r="N711" s="69"/>
      <c r="O711" s="69"/>
      <c r="P711" s="69"/>
      <c r="Q711" s="69"/>
      <c r="R711" s="69"/>
      <c r="S711" s="47"/>
    </row>
    <row r="712" spans="2:19" ht="16.8" thickBot="1" x14ac:dyDescent="0.45">
      <c r="B712" s="47" t="str">
        <f>IF(H711="Erdgas","Arbeitspreis pro kWh Erdgas in EUR",IF(H711="Strom","Arbeitspreis pro kWh Strom in EUR",IF(H711="Wärme/Kälte","Arbeitspreis pro kWh Wärme-/Kälteverbrauch in EUR","Bitte Energieart auswählen!")))</f>
        <v>Bitte Energieart auswählen!</v>
      </c>
      <c r="C712" s="47"/>
      <c r="D712" s="47"/>
      <c r="E712" s="47"/>
      <c r="F712" s="47"/>
      <c r="G712" s="74">
        <f>IFERROR(SUMPRODUCT(I712:K712,I713:K713),"")</f>
        <v>0</v>
      </c>
      <c r="H712" s="47"/>
      <c r="I712" s="118"/>
      <c r="J712" s="118"/>
      <c r="K712" s="118"/>
      <c r="L712" s="48" t="s">
        <v>5</v>
      </c>
      <c r="M712" s="47" t="str">
        <f>IF(H711="Erdgas","Erdgaskosten exkl. Steuern, Abgaben, Netzentgelte, etc.",IF(H711="Strom","Stromkosten exkl. Steuern, Abgaben, Netzentgelte, etc.",IF(H711="Wärme/Kälte","Wärme-/Kältekosten exkl. Steuern, Abgaben, Netzentgelte, etc.", "Bitte Energieart auswählen!")))</f>
        <v>Bitte Energieart auswählen!</v>
      </c>
      <c r="N712" s="47"/>
      <c r="O712" s="47"/>
      <c r="P712" s="75"/>
      <c r="Q712" s="61"/>
      <c r="R712" s="62"/>
      <c r="S712" s="47"/>
    </row>
    <row r="713" spans="2:19" ht="15" thickBot="1" x14ac:dyDescent="0.35">
      <c r="B713" s="47" t="str">
        <f>IF(AND(H711="Erdgas",H710="Nein"),"Aliquoter Erdgasverbrauch in kWh von 1. Oktober 2022 bis 31. Dezember 2022",IF(H711="Erdgas","Erdgasverbrauch in kWh von 1. Oktober 2022 bis 31. Dezember 2022",IF(AND(H711="Strom",H710="Nein"),"Aliquoter Stromverbrauch in kWh von 1. Oktober 2022 bis 31. Dezember 2022",IF(H711="Strom","Stromverbrauch in kWh von 1. Oktober 2022 bis 31. Dezember 2022",IF(AND(H711="Wärme/Kälte",H710="Nein"),"Aliquoter Wärme-/Kälteverbrauch in kWh von 1. Oktober 2022 bis 31. Dezember 2022",IF(H711="Wärme/Kälte","Wärme-/Kälteverbrauch in kWh von 1. Oktober 2022 bis 31. Dezember 2022","Bitte Energieart auswählen!"))))))</f>
        <v>Bitte Energieart auswählen!</v>
      </c>
      <c r="C713" s="47"/>
      <c r="D713" s="47"/>
      <c r="E713" s="47"/>
      <c r="F713" s="47"/>
      <c r="G713" s="47"/>
      <c r="H713" s="59">
        <f>SUM(I713:K713)</f>
        <v>0</v>
      </c>
      <c r="I713" s="119" t="str">
        <f>IFERROR(IF(H710="Nein",VLOOKUP(H709,'1 - Strom Erdgas Wärme 2021'!H:AA,20,FALSE)/12,""),"")</f>
        <v/>
      </c>
      <c r="J713" s="119" t="str">
        <f>IFERROR(IF(H710="Nein",VLOOKUP(H709,'1 - Strom Erdgas Wärme 2021'!H:AB,20,FALSE)/12,""),"")</f>
        <v/>
      </c>
      <c r="K713" s="119" t="str">
        <f>IFERROR(IF(H710="Nein",VLOOKUP(H709,'1 - Strom Erdgas Wärme 2021'!H:AC,20,FALSE)/12,""),"")</f>
        <v/>
      </c>
      <c r="L713" s="48" t="s">
        <v>5</v>
      </c>
      <c r="M713" s="76" t="str">
        <f>IFERROR(IF(H710="Nein","Vorbefüllte Verbrauchswerte wurden aliquot (d.h. 1/12) aus dem Jahr 2021 übernommen.","Bitte ergänzen Sie die monatlichen Verbrauchswerte gem. Lastprofilzähler"),"")</f>
        <v>Bitte ergänzen Sie die monatlichen Verbrauchswerte gem. Lastprofilzähler</v>
      </c>
      <c r="N713" s="77"/>
      <c r="O713" s="77"/>
      <c r="P713" s="77"/>
      <c r="Q713" s="77"/>
      <c r="R713" s="77"/>
      <c r="S713" s="77"/>
    </row>
    <row r="714" spans="2:19" x14ac:dyDescent="0.3">
      <c r="B714" s="47" t="str">
        <f>IF(H711="Wärme/Kälte","Energiemix: Anteil in % der aus Strom oder Erdgas erzeugten Wärme/Kälte","")</f>
        <v/>
      </c>
      <c r="C714" s="46"/>
      <c r="D714" s="46"/>
      <c r="E714" s="46"/>
      <c r="F714" s="74">
        <f>IFERROR(SUMPRODUCT(I714:K714,I713:K713),"")</f>
        <v>0</v>
      </c>
      <c r="G714" s="74"/>
      <c r="H714" s="46"/>
      <c r="I714" s="120"/>
      <c r="J714" s="121"/>
      <c r="K714" s="121"/>
      <c r="L714" s="48" t="str">
        <f>IF(H711="Wärme/Kälte","i","")</f>
        <v/>
      </c>
      <c r="M714" s="47" t="str">
        <f>IF(H711="Wärme/Kälte","Bitte geben Sie den Anteil in % (von 0 bis 100, ohne Prozentzeichen) der  direkt aus Strom oder Erdgas erzeugten Wärme/Kälte.","")</f>
        <v/>
      </c>
      <c r="N714" s="46"/>
      <c r="O714" s="46"/>
      <c r="P714" s="46"/>
      <c r="Q714" s="46"/>
      <c r="R714" s="46"/>
      <c r="S714" s="46"/>
    </row>
    <row r="715" spans="2:19" x14ac:dyDescent="0.3">
      <c r="B715" s="46"/>
      <c r="C715" s="46"/>
      <c r="D715" s="46"/>
      <c r="E715" s="46"/>
      <c r="F715" s="46"/>
      <c r="G715" s="46"/>
      <c r="H715" s="46"/>
      <c r="I715" s="98"/>
      <c r="J715" s="46"/>
      <c r="K715" s="46"/>
      <c r="L715" s="48"/>
      <c r="M715" s="47"/>
      <c r="N715" s="46"/>
      <c r="O715" s="46"/>
      <c r="P715" s="46"/>
      <c r="Q715" s="46"/>
      <c r="R715" s="46"/>
      <c r="S715" s="46"/>
    </row>
    <row r="716" spans="2:19" ht="18" thickBot="1" x14ac:dyDescent="0.5">
      <c r="B716" s="56" t="s">
        <v>10</v>
      </c>
      <c r="C716" s="47"/>
      <c r="D716" s="47"/>
      <c r="E716" s="47"/>
      <c r="F716" s="47"/>
      <c r="G716" s="47"/>
      <c r="H716" s="47"/>
      <c r="I716" s="68">
        <v>44835</v>
      </c>
      <c r="J716" s="68">
        <v>44866</v>
      </c>
      <c r="K716" s="68">
        <v>44896</v>
      </c>
      <c r="L716" s="47"/>
      <c r="M716" s="69"/>
      <c r="N716" s="69"/>
      <c r="O716" s="69"/>
      <c r="P716" s="69"/>
      <c r="Q716" s="69"/>
      <c r="R716" s="69"/>
      <c r="S716" s="47"/>
    </row>
    <row r="717" spans="2:19" ht="15" thickBot="1" x14ac:dyDescent="0.35">
      <c r="B717" s="47" t="s">
        <v>28</v>
      </c>
      <c r="C717" s="47"/>
      <c r="D717" s="47"/>
      <c r="E717" s="47"/>
      <c r="F717" s="47"/>
      <c r="G717" s="47"/>
      <c r="H717" s="117"/>
      <c r="I717" s="70"/>
      <c r="J717" s="71"/>
      <c r="K717" s="71"/>
      <c r="L717" s="48" t="s">
        <v>5</v>
      </c>
      <c r="M717" s="47" t="s">
        <v>29</v>
      </c>
      <c r="N717" s="69"/>
      <c r="O717" s="69"/>
      <c r="P717" s="69"/>
      <c r="Q717" s="69"/>
      <c r="R717" s="69"/>
      <c r="S717" s="47"/>
    </row>
    <row r="718" spans="2:19" ht="15" thickBot="1" x14ac:dyDescent="0.35">
      <c r="B718" s="47" t="s">
        <v>13</v>
      </c>
      <c r="C718" s="47"/>
      <c r="D718" s="47"/>
      <c r="E718" s="47"/>
      <c r="F718" s="47"/>
      <c r="G718" s="47"/>
      <c r="H718" s="138">
        <f>IFERROR(VLOOKUP(H717,'1 - Strom Erdgas Wärme 2021'!H:AA,17,FALSE),"")</f>
        <v>0</v>
      </c>
      <c r="I718" s="70"/>
      <c r="J718" s="71"/>
      <c r="K718" s="71"/>
      <c r="L718" s="48"/>
      <c r="M718" s="47"/>
      <c r="N718" s="69"/>
      <c r="O718" s="69"/>
      <c r="P718" s="69"/>
      <c r="Q718" s="69"/>
      <c r="R718" s="69"/>
      <c r="S718" s="47"/>
    </row>
    <row r="719" spans="2:19" ht="15" thickBot="1" x14ac:dyDescent="0.35">
      <c r="B719" s="47" t="s">
        <v>16</v>
      </c>
      <c r="C719" s="47"/>
      <c r="D719" s="47"/>
      <c r="E719" s="47"/>
      <c r="F719" s="47"/>
      <c r="G719" s="47"/>
      <c r="H719" s="139"/>
      <c r="I719" s="72"/>
      <c r="J719" s="73"/>
      <c r="K719" s="73"/>
      <c r="L719" s="48" t="s">
        <v>5</v>
      </c>
      <c r="M719" s="47" t="s">
        <v>17</v>
      </c>
      <c r="N719" s="69"/>
      <c r="O719" s="69"/>
      <c r="P719" s="69"/>
      <c r="Q719" s="69"/>
      <c r="R719" s="69"/>
      <c r="S719" s="47"/>
    </row>
    <row r="720" spans="2:19" ht="16.8" thickBot="1" x14ac:dyDescent="0.45">
      <c r="B720" s="47" t="str">
        <f>IF(H719="Erdgas","Arbeitspreis pro kWh Erdgas in EUR",IF(H719="Strom","Arbeitspreis pro kWh Strom in EUR",IF(H719="Wärme/Kälte","Arbeitspreis pro kWh Wärme-/Kälteverbrauch in EUR","Bitte Energieart auswählen!")))</f>
        <v>Bitte Energieart auswählen!</v>
      </c>
      <c r="C720" s="47"/>
      <c r="D720" s="47"/>
      <c r="E720" s="47"/>
      <c r="F720" s="47"/>
      <c r="G720" s="74">
        <f>IFERROR(SUMPRODUCT(I720:K720,I721:K721),"")</f>
        <v>0</v>
      </c>
      <c r="H720" s="47"/>
      <c r="I720" s="118"/>
      <c r="J720" s="118"/>
      <c r="K720" s="118"/>
      <c r="L720" s="48" t="s">
        <v>5</v>
      </c>
      <c r="M720" s="47" t="str">
        <f>IF(H719="Erdgas","Erdgaskosten exkl. Steuern, Abgaben, Netzentgelte, etc.",IF(H719="Strom","Stromkosten exkl. Steuern, Abgaben, Netzentgelte, etc.",IF(H719="Wärme/Kälte","Wärme-/Kältekosten exkl. Steuern, Abgaben, Netzentgelte, etc.", "Bitte Energieart auswählen!")))</f>
        <v>Bitte Energieart auswählen!</v>
      </c>
      <c r="N720" s="47"/>
      <c r="O720" s="47"/>
      <c r="P720" s="75"/>
      <c r="Q720" s="61"/>
      <c r="R720" s="62"/>
      <c r="S720" s="47"/>
    </row>
    <row r="721" spans="2:19" ht="15" thickBot="1" x14ac:dyDescent="0.35">
      <c r="B721" s="47" t="str">
        <f>IF(AND(H719="Erdgas",H718="Nein"),"Aliquoter Erdgasverbrauch in kWh von 1. Oktober 2022 bis 31. Dezember 2022",IF(H719="Erdgas","Erdgasverbrauch in kWh von 1. Oktober 2022 bis 31. Dezember 2022",IF(AND(H719="Strom",H718="Nein"),"Aliquoter Stromverbrauch in kWh von 1. Oktober 2022 bis 31. Dezember 2022",IF(H719="Strom","Stromverbrauch in kWh von 1. Oktober 2022 bis 31. Dezember 2022",IF(AND(H719="Wärme/Kälte",H718="Nein"),"Aliquoter Wärme-/Kälteverbrauch in kWh von 1. Oktober 2022 bis 31. Dezember 2022",IF(H719="Wärme/Kälte","Wärme-/Kälteverbrauch in kWh von 1. Oktober 2022 bis 31. Dezember 2022","Bitte Energieart auswählen!"))))))</f>
        <v>Bitte Energieart auswählen!</v>
      </c>
      <c r="C721" s="47"/>
      <c r="D721" s="47"/>
      <c r="E721" s="47"/>
      <c r="F721" s="47"/>
      <c r="G721" s="47"/>
      <c r="H721" s="59">
        <f>SUM(I721:K721)</f>
        <v>0</v>
      </c>
      <c r="I721" s="119" t="str">
        <f>IFERROR(IF(H718="Nein",VLOOKUP(H717,'1 - Strom Erdgas Wärme 2021'!H:AA,20,FALSE)/12,""),"")</f>
        <v/>
      </c>
      <c r="J721" s="119" t="str">
        <f>IFERROR(IF(H718="Nein",VLOOKUP(H717,'1 - Strom Erdgas Wärme 2021'!H:AB,20,FALSE)/12,""),"")</f>
        <v/>
      </c>
      <c r="K721" s="119" t="str">
        <f>IFERROR(IF(H718="Nein",VLOOKUP(H717,'1 - Strom Erdgas Wärme 2021'!H:AC,20,FALSE)/12,""),"")</f>
        <v/>
      </c>
      <c r="L721" s="48" t="s">
        <v>5</v>
      </c>
      <c r="M721" s="76" t="str">
        <f>IFERROR(IF(H718="Nein","Vorbefüllte Verbrauchswerte wurden aliquot (d.h. 1/12) aus dem Jahr 2021 übernommen.","Bitte ergänzen Sie die monatlichen Verbrauchswerte gem. Lastprofilzähler"),"")</f>
        <v>Bitte ergänzen Sie die monatlichen Verbrauchswerte gem. Lastprofilzähler</v>
      </c>
      <c r="N721" s="77"/>
      <c r="O721" s="77"/>
      <c r="P721" s="77"/>
      <c r="Q721" s="77"/>
      <c r="R721" s="77"/>
      <c r="S721" s="77"/>
    </row>
    <row r="722" spans="2:19" x14ac:dyDescent="0.3">
      <c r="B722" s="47" t="str">
        <f>IF(H719="Wärme/Kälte","Energiemix: Anteil in % der aus Strom oder Erdgas erzeugten Wärme/Kälte","")</f>
        <v/>
      </c>
      <c r="C722" s="46"/>
      <c r="D722" s="46"/>
      <c r="E722" s="46"/>
      <c r="F722" s="74">
        <f>IFERROR(SUMPRODUCT(I722:K722,I721:K721),"")</f>
        <v>0</v>
      </c>
      <c r="G722" s="74"/>
      <c r="H722" s="46"/>
      <c r="I722" s="120"/>
      <c r="J722" s="121"/>
      <c r="K722" s="121"/>
      <c r="L722" s="48" t="str">
        <f>IF(H719="Wärme/Kälte","i","")</f>
        <v/>
      </c>
      <c r="M722" s="47" t="str">
        <f>IF(H719="Wärme/Kälte","Bitte geben Sie den Anteil in % (von 0 bis 100, ohne Prozentzeichen) der  direkt aus Strom oder Erdgas erzeugten Wärme/Kälte.","")</f>
        <v/>
      </c>
      <c r="N722" s="46"/>
      <c r="O722" s="46"/>
      <c r="P722" s="46"/>
      <c r="Q722" s="46"/>
      <c r="R722" s="46"/>
      <c r="S722" s="46"/>
    </row>
    <row r="723" spans="2:19" x14ac:dyDescent="0.3">
      <c r="B723" s="46"/>
      <c r="C723" s="46"/>
      <c r="D723" s="46"/>
      <c r="E723" s="46"/>
      <c r="F723" s="46"/>
      <c r="G723" s="46"/>
      <c r="H723" s="46"/>
      <c r="I723" s="98"/>
      <c r="J723" s="46"/>
      <c r="K723" s="46"/>
      <c r="L723" s="48"/>
      <c r="M723" s="47"/>
      <c r="N723" s="46"/>
      <c r="O723" s="46"/>
      <c r="P723" s="46"/>
      <c r="Q723" s="46"/>
      <c r="R723" s="46"/>
      <c r="S723" s="46"/>
    </row>
    <row r="724" spans="2:19" ht="18" thickBot="1" x14ac:dyDescent="0.5">
      <c r="B724" s="56" t="s">
        <v>10</v>
      </c>
      <c r="C724" s="47"/>
      <c r="D724" s="47"/>
      <c r="E724" s="47"/>
      <c r="F724" s="47"/>
      <c r="G724" s="47"/>
      <c r="H724" s="47"/>
      <c r="I724" s="68">
        <v>44835</v>
      </c>
      <c r="J724" s="68">
        <v>44866</v>
      </c>
      <c r="K724" s="68">
        <v>44896</v>
      </c>
      <c r="L724" s="47"/>
      <c r="M724" s="69"/>
      <c r="N724" s="69"/>
      <c r="O724" s="69"/>
      <c r="P724" s="69"/>
      <c r="Q724" s="69"/>
      <c r="R724" s="69"/>
      <c r="S724" s="47"/>
    </row>
    <row r="725" spans="2:19" ht="15" thickBot="1" x14ac:dyDescent="0.35">
      <c r="B725" s="47" t="s">
        <v>28</v>
      </c>
      <c r="C725" s="47"/>
      <c r="D725" s="47"/>
      <c r="E725" s="47"/>
      <c r="F725" s="47"/>
      <c r="G725" s="47"/>
      <c r="H725" s="117"/>
      <c r="I725" s="70"/>
      <c r="J725" s="71"/>
      <c r="K725" s="71"/>
      <c r="L725" s="48" t="s">
        <v>5</v>
      </c>
      <c r="M725" s="47" t="s">
        <v>29</v>
      </c>
      <c r="N725" s="69"/>
      <c r="O725" s="69"/>
      <c r="P725" s="69"/>
      <c r="Q725" s="69"/>
      <c r="R725" s="69"/>
      <c r="S725" s="47"/>
    </row>
    <row r="726" spans="2:19" ht="15" thickBot="1" x14ac:dyDescent="0.35">
      <c r="B726" s="47" t="s">
        <v>13</v>
      </c>
      <c r="C726" s="47"/>
      <c r="D726" s="47"/>
      <c r="E726" s="47"/>
      <c r="F726" s="47"/>
      <c r="G726" s="47"/>
      <c r="H726" s="138">
        <f>IFERROR(VLOOKUP(H725,'1 - Strom Erdgas Wärme 2021'!H:AA,17,FALSE),"")</f>
        <v>0</v>
      </c>
      <c r="I726" s="70"/>
      <c r="J726" s="71"/>
      <c r="K726" s="71"/>
      <c r="L726" s="48"/>
      <c r="M726" s="47"/>
      <c r="N726" s="69"/>
      <c r="O726" s="69"/>
      <c r="P726" s="69"/>
      <c r="Q726" s="69"/>
      <c r="R726" s="69"/>
      <c r="S726" s="47"/>
    </row>
    <row r="727" spans="2:19" ht="15" thickBot="1" x14ac:dyDescent="0.35">
      <c r="B727" s="47" t="s">
        <v>16</v>
      </c>
      <c r="C727" s="47"/>
      <c r="D727" s="47"/>
      <c r="E727" s="47"/>
      <c r="F727" s="47"/>
      <c r="G727" s="47"/>
      <c r="H727" s="139"/>
      <c r="I727" s="72"/>
      <c r="J727" s="73"/>
      <c r="K727" s="73"/>
      <c r="L727" s="48" t="s">
        <v>5</v>
      </c>
      <c r="M727" s="47" t="s">
        <v>17</v>
      </c>
      <c r="N727" s="69"/>
      <c r="O727" s="69"/>
      <c r="P727" s="69"/>
      <c r="Q727" s="69"/>
      <c r="R727" s="69"/>
      <c r="S727" s="47"/>
    </row>
    <row r="728" spans="2:19" ht="16.8" thickBot="1" x14ac:dyDescent="0.45">
      <c r="B728" s="47" t="str">
        <f>IF(H727="Erdgas","Arbeitspreis pro kWh Erdgas in EUR",IF(H727="Strom","Arbeitspreis pro kWh Strom in EUR",IF(H727="Wärme/Kälte","Arbeitspreis pro kWh Wärme-/Kälteverbrauch in EUR","Bitte Energieart auswählen!")))</f>
        <v>Bitte Energieart auswählen!</v>
      </c>
      <c r="C728" s="47"/>
      <c r="D728" s="47"/>
      <c r="E728" s="47"/>
      <c r="F728" s="47"/>
      <c r="G728" s="74">
        <f>IFERROR(SUMPRODUCT(I728:K728,I729:K729),"")</f>
        <v>0</v>
      </c>
      <c r="H728" s="47"/>
      <c r="I728" s="118"/>
      <c r="J728" s="118"/>
      <c r="K728" s="118"/>
      <c r="L728" s="48" t="s">
        <v>5</v>
      </c>
      <c r="M728" s="47" t="str">
        <f>IF(H727="Erdgas","Erdgaskosten exkl. Steuern, Abgaben, Netzentgelte, etc.",IF(H727="Strom","Stromkosten exkl. Steuern, Abgaben, Netzentgelte, etc.",IF(H727="Wärme/Kälte","Wärme-/Kältekosten exkl. Steuern, Abgaben, Netzentgelte, etc.", "Bitte Energieart auswählen!")))</f>
        <v>Bitte Energieart auswählen!</v>
      </c>
      <c r="N728" s="47"/>
      <c r="O728" s="47"/>
      <c r="P728" s="75"/>
      <c r="Q728" s="61"/>
      <c r="R728" s="62"/>
      <c r="S728" s="47"/>
    </row>
    <row r="729" spans="2:19" ht="15" thickBot="1" x14ac:dyDescent="0.35">
      <c r="B729" s="47" t="str">
        <f>IF(AND(H727="Erdgas",H726="Nein"),"Aliquoter Erdgasverbrauch in kWh von 1. Oktober 2022 bis 31. Dezember 2022",IF(H727="Erdgas","Erdgasverbrauch in kWh von 1. Oktober 2022 bis 31. Dezember 2022",IF(AND(H727="Strom",H726="Nein"),"Aliquoter Stromverbrauch in kWh von 1. Oktober 2022 bis 31. Dezember 2022",IF(H727="Strom","Stromverbrauch in kWh von 1. Oktober 2022 bis 31. Dezember 2022",IF(AND(H727="Wärme/Kälte",H726="Nein"),"Aliquoter Wärme-/Kälteverbrauch in kWh von 1. Oktober 2022 bis 31. Dezember 2022",IF(H727="Wärme/Kälte","Wärme-/Kälteverbrauch in kWh von 1. Oktober 2022 bis 31. Dezember 2022","Bitte Energieart auswählen!"))))))</f>
        <v>Bitte Energieart auswählen!</v>
      </c>
      <c r="C729" s="47"/>
      <c r="D729" s="47"/>
      <c r="E729" s="47"/>
      <c r="F729" s="47"/>
      <c r="G729" s="47"/>
      <c r="H729" s="59">
        <f>SUM(I729:K729)</f>
        <v>0</v>
      </c>
      <c r="I729" s="119" t="str">
        <f>IFERROR(IF(H726="Nein",VLOOKUP(H725,'1 - Strom Erdgas Wärme 2021'!H:AA,20,FALSE)/12,""),"")</f>
        <v/>
      </c>
      <c r="J729" s="119" t="str">
        <f>IFERROR(IF(H726="Nein",VLOOKUP(H725,'1 - Strom Erdgas Wärme 2021'!H:AB,20,FALSE)/12,""),"")</f>
        <v/>
      </c>
      <c r="K729" s="119" t="str">
        <f>IFERROR(IF(H726="Nein",VLOOKUP(H725,'1 - Strom Erdgas Wärme 2021'!H:AC,20,FALSE)/12,""),"")</f>
        <v/>
      </c>
      <c r="L729" s="48" t="s">
        <v>5</v>
      </c>
      <c r="M729" s="76" t="str">
        <f>IFERROR(IF(H726="Nein","Vorbefüllte Verbrauchswerte wurden aliquot (d.h. 1/12) aus dem Jahr 2021 übernommen.","Bitte ergänzen Sie die monatlichen Verbrauchswerte gem. Lastprofilzähler"),"")</f>
        <v>Bitte ergänzen Sie die monatlichen Verbrauchswerte gem. Lastprofilzähler</v>
      </c>
      <c r="N729" s="77"/>
      <c r="O729" s="77"/>
      <c r="P729" s="77"/>
      <c r="Q729" s="77"/>
      <c r="R729" s="77"/>
      <c r="S729" s="77"/>
    </row>
    <row r="730" spans="2:19" x14ac:dyDescent="0.3">
      <c r="B730" s="47" t="str">
        <f>IF(H727="Wärme/Kälte","Energiemix: Anteil in % der aus Strom oder Erdgas erzeugten Wärme/Kälte","")</f>
        <v/>
      </c>
      <c r="C730" s="46"/>
      <c r="D730" s="46"/>
      <c r="E730" s="46"/>
      <c r="F730" s="74">
        <f>IFERROR(SUMPRODUCT(I730:K730,I729:K729),"")</f>
        <v>0</v>
      </c>
      <c r="G730" s="74"/>
      <c r="H730" s="46"/>
      <c r="I730" s="120"/>
      <c r="J730" s="121"/>
      <c r="K730" s="121"/>
      <c r="L730" s="48" t="str">
        <f>IF(H727="Wärme/Kälte","i","")</f>
        <v/>
      </c>
      <c r="M730" s="47" t="str">
        <f>IF(H727="Wärme/Kälte","Bitte geben Sie den Anteil in % (von 0 bis 100, ohne Prozentzeichen) der  direkt aus Strom oder Erdgas erzeugten Wärme/Kälte.","")</f>
        <v/>
      </c>
      <c r="N730" s="46"/>
      <c r="O730" s="46"/>
      <c r="P730" s="46"/>
      <c r="Q730" s="46"/>
      <c r="R730" s="46"/>
      <c r="S730" s="46"/>
    </row>
    <row r="731" spans="2:19" x14ac:dyDescent="0.3">
      <c r="B731" s="46"/>
      <c r="C731" s="46"/>
      <c r="D731" s="46"/>
      <c r="E731" s="46"/>
      <c r="F731" s="46"/>
      <c r="G731" s="46"/>
      <c r="H731" s="46"/>
      <c r="I731" s="98"/>
      <c r="J731" s="46"/>
      <c r="K731" s="46"/>
      <c r="L731" s="48"/>
      <c r="M731" s="47"/>
      <c r="N731" s="46"/>
      <c r="O731" s="46"/>
      <c r="P731" s="46"/>
      <c r="Q731" s="46"/>
      <c r="R731" s="46"/>
      <c r="S731" s="46"/>
    </row>
    <row r="732" spans="2:19" ht="18" thickBot="1" x14ac:dyDescent="0.5">
      <c r="B732" s="56" t="s">
        <v>10</v>
      </c>
      <c r="C732" s="47"/>
      <c r="D732" s="47"/>
      <c r="E732" s="47"/>
      <c r="F732" s="47"/>
      <c r="G732" s="47"/>
      <c r="H732" s="47"/>
      <c r="I732" s="68">
        <v>44835</v>
      </c>
      <c r="J732" s="68">
        <v>44866</v>
      </c>
      <c r="K732" s="68">
        <v>44896</v>
      </c>
      <c r="L732" s="47"/>
      <c r="M732" s="69"/>
      <c r="N732" s="69"/>
      <c r="O732" s="69"/>
      <c r="P732" s="69"/>
      <c r="Q732" s="69"/>
      <c r="R732" s="69"/>
      <c r="S732" s="47"/>
    </row>
    <row r="733" spans="2:19" ht="15" thickBot="1" x14ac:dyDescent="0.35">
      <c r="B733" s="47" t="s">
        <v>28</v>
      </c>
      <c r="C733" s="47"/>
      <c r="D733" s="47"/>
      <c r="E733" s="47"/>
      <c r="F733" s="47"/>
      <c r="G733" s="47"/>
      <c r="H733" s="117"/>
      <c r="I733" s="70"/>
      <c r="J733" s="71"/>
      <c r="K733" s="71"/>
      <c r="L733" s="48" t="s">
        <v>5</v>
      </c>
      <c r="M733" s="47" t="s">
        <v>29</v>
      </c>
      <c r="N733" s="69"/>
      <c r="O733" s="69"/>
      <c r="P733" s="69"/>
      <c r="Q733" s="69"/>
      <c r="R733" s="69"/>
      <c r="S733" s="47"/>
    </row>
    <row r="734" spans="2:19" ht="15" thickBot="1" x14ac:dyDescent="0.35">
      <c r="B734" s="47" t="s">
        <v>13</v>
      </c>
      <c r="C734" s="47"/>
      <c r="D734" s="47"/>
      <c r="E734" s="47"/>
      <c r="F734" s="47"/>
      <c r="G734" s="47"/>
      <c r="H734" s="138">
        <f>IFERROR(VLOOKUP(H733,'1 - Strom Erdgas Wärme 2021'!H:AA,17,FALSE),"")</f>
        <v>0</v>
      </c>
      <c r="I734" s="70"/>
      <c r="J734" s="71"/>
      <c r="K734" s="71"/>
      <c r="L734" s="48"/>
      <c r="M734" s="47"/>
      <c r="N734" s="69"/>
      <c r="O734" s="69"/>
      <c r="P734" s="69"/>
      <c r="Q734" s="69"/>
      <c r="R734" s="69"/>
      <c r="S734" s="47"/>
    </row>
    <row r="735" spans="2:19" ht="15" thickBot="1" x14ac:dyDescent="0.35">
      <c r="B735" s="47" t="s">
        <v>16</v>
      </c>
      <c r="C735" s="47"/>
      <c r="D735" s="47"/>
      <c r="E735" s="47"/>
      <c r="F735" s="47"/>
      <c r="G735" s="47"/>
      <c r="H735" s="139"/>
      <c r="I735" s="72"/>
      <c r="J735" s="73"/>
      <c r="K735" s="73"/>
      <c r="L735" s="48" t="s">
        <v>5</v>
      </c>
      <c r="M735" s="47" t="s">
        <v>17</v>
      </c>
      <c r="N735" s="69"/>
      <c r="O735" s="69"/>
      <c r="P735" s="69"/>
      <c r="Q735" s="69"/>
      <c r="R735" s="69"/>
      <c r="S735" s="47"/>
    </row>
    <row r="736" spans="2:19" ht="16.8" thickBot="1" x14ac:dyDescent="0.45">
      <c r="B736" s="47" t="str">
        <f>IF(H735="Erdgas","Arbeitspreis pro kWh Erdgas in EUR",IF(H735="Strom","Arbeitspreis pro kWh Strom in EUR",IF(H735="Wärme/Kälte","Arbeitspreis pro kWh Wärme-/Kälteverbrauch in EUR","Bitte Energieart auswählen!")))</f>
        <v>Bitte Energieart auswählen!</v>
      </c>
      <c r="C736" s="47"/>
      <c r="D736" s="47"/>
      <c r="E736" s="47"/>
      <c r="F736" s="47"/>
      <c r="G736" s="74">
        <f>IFERROR(SUMPRODUCT(I736:K736,I737:K737),"")</f>
        <v>0</v>
      </c>
      <c r="H736" s="47"/>
      <c r="I736" s="118"/>
      <c r="J736" s="118"/>
      <c r="K736" s="118"/>
      <c r="L736" s="48" t="s">
        <v>5</v>
      </c>
      <c r="M736" s="47" t="str">
        <f>IF(H735="Erdgas","Erdgaskosten exkl. Steuern, Abgaben, Netzentgelte, etc.",IF(H735="Strom","Stromkosten exkl. Steuern, Abgaben, Netzentgelte, etc.",IF(H735="Wärme/Kälte","Wärme-/Kältekosten exkl. Steuern, Abgaben, Netzentgelte, etc.", "Bitte Energieart auswählen!")))</f>
        <v>Bitte Energieart auswählen!</v>
      </c>
      <c r="N736" s="47"/>
      <c r="O736" s="47"/>
      <c r="P736" s="75"/>
      <c r="Q736" s="61"/>
      <c r="R736" s="62"/>
      <c r="S736" s="47"/>
    </row>
    <row r="737" spans="2:19" ht="15" thickBot="1" x14ac:dyDescent="0.35">
      <c r="B737" s="47" t="str">
        <f>IF(AND(H735="Erdgas",H734="Nein"),"Aliquoter Erdgasverbrauch in kWh von 1. Oktober 2022 bis 31. Dezember 2022",IF(H735="Erdgas","Erdgasverbrauch in kWh von 1. Oktober 2022 bis 31. Dezember 2022",IF(AND(H735="Strom",H734="Nein"),"Aliquoter Stromverbrauch in kWh von 1. Oktober 2022 bis 31. Dezember 2022",IF(H735="Strom","Stromverbrauch in kWh von 1. Oktober 2022 bis 31. Dezember 2022",IF(AND(H735="Wärme/Kälte",H734="Nein"),"Aliquoter Wärme-/Kälteverbrauch in kWh von 1. Oktober 2022 bis 31. Dezember 2022",IF(H735="Wärme/Kälte","Wärme-/Kälteverbrauch in kWh von 1. Oktober 2022 bis 31. Dezember 2022","Bitte Energieart auswählen!"))))))</f>
        <v>Bitte Energieart auswählen!</v>
      </c>
      <c r="C737" s="47"/>
      <c r="D737" s="47"/>
      <c r="E737" s="47"/>
      <c r="F737" s="47"/>
      <c r="G737" s="47"/>
      <c r="H737" s="59">
        <f>SUM(I737:K737)</f>
        <v>0</v>
      </c>
      <c r="I737" s="119" t="str">
        <f>IFERROR(IF(H734="Nein",VLOOKUP(H733,'1 - Strom Erdgas Wärme 2021'!H:AA,20,FALSE)/12,""),"")</f>
        <v/>
      </c>
      <c r="J737" s="119" t="str">
        <f>IFERROR(IF(H734="Nein",VLOOKUP(H733,'1 - Strom Erdgas Wärme 2021'!H:AB,20,FALSE)/12,""),"")</f>
        <v/>
      </c>
      <c r="K737" s="119" t="str">
        <f>IFERROR(IF(H734="Nein",VLOOKUP(H733,'1 - Strom Erdgas Wärme 2021'!H:AC,20,FALSE)/12,""),"")</f>
        <v/>
      </c>
      <c r="L737" s="48" t="s">
        <v>5</v>
      </c>
      <c r="M737" s="76" t="str">
        <f>IFERROR(IF(H734="Nein","Vorbefüllte Verbrauchswerte wurden aliquot (d.h. 1/12) aus dem Jahr 2021 übernommen.","Bitte ergänzen Sie die monatlichen Verbrauchswerte gem. Lastprofilzähler"),"")</f>
        <v>Bitte ergänzen Sie die monatlichen Verbrauchswerte gem. Lastprofilzähler</v>
      </c>
      <c r="N737" s="77"/>
      <c r="O737" s="77"/>
      <c r="P737" s="77"/>
      <c r="Q737" s="77"/>
      <c r="R737" s="77"/>
      <c r="S737" s="77"/>
    </row>
    <row r="738" spans="2:19" x14ac:dyDescent="0.3">
      <c r="B738" s="47" t="str">
        <f>IF(H735="Wärme/Kälte","Energiemix: Anteil in % der aus Strom oder Erdgas erzeugten Wärme/Kälte","")</f>
        <v/>
      </c>
      <c r="C738" s="46"/>
      <c r="D738" s="46"/>
      <c r="E738" s="46"/>
      <c r="F738" s="74">
        <f>IFERROR(SUMPRODUCT(I738:K738,I737:K737),"")</f>
        <v>0</v>
      </c>
      <c r="G738" s="74"/>
      <c r="H738" s="46"/>
      <c r="I738" s="120"/>
      <c r="J738" s="121"/>
      <c r="K738" s="121"/>
      <c r="L738" s="48" t="str">
        <f>IF(H735="Wärme/Kälte","i","")</f>
        <v/>
      </c>
      <c r="M738" s="47" t="str">
        <f>IF(H735="Wärme/Kälte","Bitte geben Sie den Anteil in % (von 0 bis 100, ohne Prozentzeichen) der  direkt aus Strom oder Erdgas erzeugten Wärme/Kälte.","")</f>
        <v/>
      </c>
      <c r="N738" s="46"/>
      <c r="O738" s="46"/>
      <c r="P738" s="46"/>
      <c r="Q738" s="46"/>
      <c r="R738" s="46"/>
      <c r="S738" s="46"/>
    </row>
    <row r="739" spans="2:19" x14ac:dyDescent="0.3">
      <c r="B739" s="46"/>
      <c r="C739" s="46"/>
      <c r="D739" s="46"/>
      <c r="E739" s="46"/>
      <c r="F739" s="46"/>
      <c r="G739" s="46"/>
      <c r="H739" s="46"/>
      <c r="I739" s="98"/>
      <c r="J739" s="46"/>
      <c r="K739" s="46"/>
      <c r="L739" s="48"/>
      <c r="M739" s="47"/>
      <c r="N739" s="46"/>
      <c r="O739" s="46"/>
      <c r="P739" s="46"/>
      <c r="Q739" s="46"/>
      <c r="R739" s="46"/>
      <c r="S739" s="46"/>
    </row>
    <row r="740" spans="2:19" ht="18" thickBot="1" x14ac:dyDescent="0.5">
      <c r="B740" s="56" t="s">
        <v>10</v>
      </c>
      <c r="C740" s="47"/>
      <c r="D740" s="47"/>
      <c r="E740" s="47"/>
      <c r="F740" s="47"/>
      <c r="G740" s="47"/>
      <c r="H740" s="47"/>
      <c r="I740" s="68">
        <v>44835</v>
      </c>
      <c r="J740" s="68">
        <v>44866</v>
      </c>
      <c r="K740" s="68">
        <v>44896</v>
      </c>
      <c r="L740" s="47"/>
      <c r="M740" s="69"/>
      <c r="N740" s="69"/>
      <c r="O740" s="69"/>
      <c r="P740" s="69"/>
      <c r="Q740" s="69"/>
      <c r="R740" s="69"/>
      <c r="S740" s="47"/>
    </row>
    <row r="741" spans="2:19" ht="15" thickBot="1" x14ac:dyDescent="0.35">
      <c r="B741" s="47" t="s">
        <v>28</v>
      </c>
      <c r="C741" s="47"/>
      <c r="D741" s="47"/>
      <c r="E741" s="47"/>
      <c r="F741" s="47"/>
      <c r="G741" s="47"/>
      <c r="H741" s="117"/>
      <c r="I741" s="70"/>
      <c r="J741" s="71"/>
      <c r="K741" s="71"/>
      <c r="L741" s="48" t="s">
        <v>5</v>
      </c>
      <c r="M741" s="47" t="s">
        <v>29</v>
      </c>
      <c r="N741" s="69"/>
      <c r="O741" s="69"/>
      <c r="P741" s="69"/>
      <c r="Q741" s="69"/>
      <c r="R741" s="69"/>
      <c r="S741" s="47"/>
    </row>
    <row r="742" spans="2:19" ht="15" thickBot="1" x14ac:dyDescent="0.35">
      <c r="B742" s="47" t="s">
        <v>13</v>
      </c>
      <c r="C742" s="47"/>
      <c r="D742" s="47"/>
      <c r="E742" s="47"/>
      <c r="F742" s="47"/>
      <c r="G742" s="47"/>
      <c r="H742" s="138">
        <f>IFERROR(VLOOKUP(H741,'1 - Strom Erdgas Wärme 2021'!H:AA,17,FALSE),"")</f>
        <v>0</v>
      </c>
      <c r="I742" s="70"/>
      <c r="J742" s="71"/>
      <c r="K742" s="71"/>
      <c r="L742" s="48"/>
      <c r="M742" s="47"/>
      <c r="N742" s="69"/>
      <c r="O742" s="69"/>
      <c r="P742" s="69"/>
      <c r="Q742" s="69"/>
      <c r="R742" s="69"/>
      <c r="S742" s="47"/>
    </row>
    <row r="743" spans="2:19" ht="15" thickBot="1" x14ac:dyDescent="0.35">
      <c r="B743" s="47" t="s">
        <v>16</v>
      </c>
      <c r="C743" s="47"/>
      <c r="D743" s="47"/>
      <c r="E743" s="47"/>
      <c r="F743" s="47"/>
      <c r="G743" s="47"/>
      <c r="H743" s="139"/>
      <c r="I743" s="72"/>
      <c r="J743" s="73"/>
      <c r="K743" s="73"/>
      <c r="L743" s="48" t="s">
        <v>5</v>
      </c>
      <c r="M743" s="47" t="s">
        <v>17</v>
      </c>
      <c r="N743" s="69"/>
      <c r="O743" s="69"/>
      <c r="P743" s="69"/>
      <c r="Q743" s="69"/>
      <c r="R743" s="69"/>
      <c r="S743" s="47"/>
    </row>
    <row r="744" spans="2:19" ht="16.8" thickBot="1" x14ac:dyDescent="0.45">
      <c r="B744" s="47" t="str">
        <f>IF(H743="Erdgas","Arbeitspreis pro kWh Erdgas in EUR",IF(H743="Strom","Arbeitspreis pro kWh Strom in EUR",IF(H743="Wärme/Kälte","Arbeitspreis pro kWh Wärme-/Kälteverbrauch in EUR","Bitte Energieart auswählen!")))</f>
        <v>Bitte Energieart auswählen!</v>
      </c>
      <c r="C744" s="47"/>
      <c r="D744" s="47"/>
      <c r="E744" s="47"/>
      <c r="F744" s="47"/>
      <c r="G744" s="74">
        <f>IFERROR(SUMPRODUCT(I744:K744,I745:K745),"")</f>
        <v>0</v>
      </c>
      <c r="H744" s="47"/>
      <c r="I744" s="118"/>
      <c r="J744" s="118"/>
      <c r="K744" s="118"/>
      <c r="L744" s="48" t="s">
        <v>5</v>
      </c>
      <c r="M744" s="47" t="str">
        <f>IF(H743="Erdgas","Erdgaskosten exkl. Steuern, Abgaben, Netzentgelte, etc.",IF(H743="Strom","Stromkosten exkl. Steuern, Abgaben, Netzentgelte, etc.",IF(H743="Wärme/Kälte","Wärme-/Kältekosten exkl. Steuern, Abgaben, Netzentgelte, etc.", "Bitte Energieart auswählen!")))</f>
        <v>Bitte Energieart auswählen!</v>
      </c>
      <c r="N744" s="47"/>
      <c r="O744" s="47"/>
      <c r="P744" s="75"/>
      <c r="Q744" s="61"/>
      <c r="R744" s="62"/>
      <c r="S744" s="47"/>
    </row>
    <row r="745" spans="2:19" ht="15" thickBot="1" x14ac:dyDescent="0.35">
      <c r="B745" s="47" t="str">
        <f>IF(AND(H743="Erdgas",H742="Nein"),"Aliquoter Erdgasverbrauch in kWh von 1. Oktober 2022 bis 31. Dezember 2022",IF(H743="Erdgas","Erdgasverbrauch in kWh von 1. Oktober 2022 bis 31. Dezember 2022",IF(AND(H743="Strom",H742="Nein"),"Aliquoter Stromverbrauch in kWh von 1. Oktober 2022 bis 31. Dezember 2022",IF(H743="Strom","Stromverbrauch in kWh von 1. Oktober 2022 bis 31. Dezember 2022",IF(AND(H743="Wärme/Kälte",H742="Nein"),"Aliquoter Wärme-/Kälteverbrauch in kWh von 1. Oktober 2022 bis 31. Dezember 2022",IF(H743="Wärme/Kälte","Wärme-/Kälteverbrauch in kWh von 1. Oktober 2022 bis 31. Dezember 2022","Bitte Energieart auswählen!"))))))</f>
        <v>Bitte Energieart auswählen!</v>
      </c>
      <c r="C745" s="47"/>
      <c r="D745" s="47"/>
      <c r="E745" s="47"/>
      <c r="F745" s="47"/>
      <c r="G745" s="47"/>
      <c r="H745" s="59">
        <f>SUM(I745:K745)</f>
        <v>0</v>
      </c>
      <c r="I745" s="119" t="str">
        <f>IFERROR(IF(H742="Nein",VLOOKUP(H741,'1 - Strom Erdgas Wärme 2021'!H:AA,20,FALSE)/12,""),"")</f>
        <v/>
      </c>
      <c r="J745" s="119" t="str">
        <f>IFERROR(IF(H742="Nein",VLOOKUP(H741,'1 - Strom Erdgas Wärme 2021'!H:AB,20,FALSE)/12,""),"")</f>
        <v/>
      </c>
      <c r="K745" s="119" t="str">
        <f>IFERROR(IF(H742="Nein",VLOOKUP(H741,'1 - Strom Erdgas Wärme 2021'!H:AC,20,FALSE)/12,""),"")</f>
        <v/>
      </c>
      <c r="L745" s="48" t="s">
        <v>5</v>
      </c>
      <c r="M745" s="76" t="str">
        <f>IFERROR(IF(H742="Nein","Vorbefüllte Verbrauchswerte wurden aliquot (d.h. 1/12) aus dem Jahr 2021 übernommen.","Bitte ergänzen Sie die monatlichen Verbrauchswerte gem. Lastprofilzähler"),"")</f>
        <v>Bitte ergänzen Sie die monatlichen Verbrauchswerte gem. Lastprofilzähler</v>
      </c>
      <c r="N745" s="77"/>
      <c r="O745" s="77"/>
      <c r="P745" s="77"/>
      <c r="Q745" s="77"/>
      <c r="R745" s="77"/>
      <c r="S745" s="77"/>
    </row>
    <row r="746" spans="2:19" x14ac:dyDescent="0.3">
      <c r="B746" s="47" t="str">
        <f>IF(H743="Wärme/Kälte","Energiemix: Anteil in % der aus Strom oder Erdgas erzeugten Wärme/Kälte","")</f>
        <v/>
      </c>
      <c r="C746" s="46"/>
      <c r="D746" s="46"/>
      <c r="E746" s="46"/>
      <c r="F746" s="74">
        <f>IFERROR(SUMPRODUCT(I746:K746,I745:K745),"")</f>
        <v>0</v>
      </c>
      <c r="G746" s="74"/>
      <c r="H746" s="46"/>
      <c r="I746" s="120"/>
      <c r="J746" s="121"/>
      <c r="K746" s="121"/>
      <c r="L746" s="48" t="str">
        <f>IF(H743="Wärme/Kälte","i","")</f>
        <v/>
      </c>
      <c r="M746" s="47" t="str">
        <f>IF(H743="Wärme/Kälte","Bitte geben Sie den Anteil in % (von 0 bis 100, ohne Prozentzeichen) der  direkt aus Strom oder Erdgas erzeugten Wärme/Kälte.","")</f>
        <v/>
      </c>
      <c r="N746" s="46"/>
      <c r="O746" s="46"/>
      <c r="P746" s="46"/>
      <c r="Q746" s="46"/>
      <c r="R746" s="46"/>
      <c r="S746" s="46"/>
    </row>
    <row r="747" spans="2:19" x14ac:dyDescent="0.3">
      <c r="B747" s="46"/>
      <c r="C747" s="46"/>
      <c r="D747" s="46"/>
      <c r="E747" s="46"/>
      <c r="F747" s="46"/>
      <c r="G747" s="46"/>
      <c r="H747" s="46"/>
      <c r="I747" s="98"/>
      <c r="J747" s="46"/>
      <c r="K747" s="46"/>
      <c r="L747" s="48"/>
      <c r="M747" s="47"/>
      <c r="N747" s="46"/>
      <c r="O747" s="46"/>
      <c r="P747" s="46"/>
      <c r="Q747" s="46"/>
      <c r="R747" s="46"/>
      <c r="S747" s="46"/>
    </row>
    <row r="748" spans="2:19" ht="18" thickBot="1" x14ac:dyDescent="0.5">
      <c r="B748" s="56" t="s">
        <v>10</v>
      </c>
      <c r="C748" s="47"/>
      <c r="D748" s="47"/>
      <c r="E748" s="47"/>
      <c r="F748" s="47"/>
      <c r="G748" s="47"/>
      <c r="H748" s="47"/>
      <c r="I748" s="68">
        <v>44835</v>
      </c>
      <c r="J748" s="68">
        <v>44866</v>
      </c>
      <c r="K748" s="68">
        <v>44896</v>
      </c>
      <c r="L748" s="47"/>
      <c r="M748" s="69"/>
      <c r="N748" s="69"/>
      <c r="O748" s="69"/>
      <c r="P748" s="69"/>
      <c r="Q748" s="69"/>
      <c r="R748" s="69"/>
      <c r="S748" s="47"/>
    </row>
    <row r="749" spans="2:19" ht="15" thickBot="1" x14ac:dyDescent="0.35">
      <c r="B749" s="47" t="s">
        <v>28</v>
      </c>
      <c r="C749" s="47"/>
      <c r="D749" s="47"/>
      <c r="E749" s="47"/>
      <c r="F749" s="47"/>
      <c r="G749" s="47"/>
      <c r="H749" s="117"/>
      <c r="I749" s="70"/>
      <c r="J749" s="71"/>
      <c r="K749" s="71"/>
      <c r="L749" s="48" t="s">
        <v>5</v>
      </c>
      <c r="M749" s="47" t="s">
        <v>29</v>
      </c>
      <c r="N749" s="69"/>
      <c r="O749" s="69"/>
      <c r="P749" s="69"/>
      <c r="Q749" s="69"/>
      <c r="R749" s="69"/>
      <c r="S749" s="47"/>
    </row>
    <row r="750" spans="2:19" ht="15" thickBot="1" x14ac:dyDescent="0.35">
      <c r="B750" s="47" t="s">
        <v>13</v>
      </c>
      <c r="C750" s="47"/>
      <c r="D750" s="47"/>
      <c r="E750" s="47"/>
      <c r="F750" s="47"/>
      <c r="G750" s="47"/>
      <c r="H750" s="138">
        <f>IFERROR(VLOOKUP(H749,'1 - Strom Erdgas Wärme 2021'!H:AA,17,FALSE),"")</f>
        <v>0</v>
      </c>
      <c r="I750" s="70"/>
      <c r="J750" s="71"/>
      <c r="K750" s="71"/>
      <c r="L750" s="48"/>
      <c r="M750" s="47"/>
      <c r="N750" s="69"/>
      <c r="O750" s="69"/>
      <c r="P750" s="69"/>
      <c r="Q750" s="69"/>
      <c r="R750" s="69"/>
      <c r="S750" s="47"/>
    </row>
    <row r="751" spans="2:19" ht="15" thickBot="1" x14ac:dyDescent="0.35">
      <c r="B751" s="47" t="s">
        <v>16</v>
      </c>
      <c r="C751" s="47"/>
      <c r="D751" s="47"/>
      <c r="E751" s="47"/>
      <c r="F751" s="47"/>
      <c r="G751" s="47"/>
      <c r="H751" s="139"/>
      <c r="I751" s="72"/>
      <c r="J751" s="73"/>
      <c r="K751" s="73"/>
      <c r="L751" s="48" t="s">
        <v>5</v>
      </c>
      <c r="M751" s="47" t="s">
        <v>17</v>
      </c>
      <c r="N751" s="69"/>
      <c r="O751" s="69"/>
      <c r="P751" s="69"/>
      <c r="Q751" s="69"/>
      <c r="R751" s="69"/>
      <c r="S751" s="47"/>
    </row>
    <row r="752" spans="2:19" ht="16.8" thickBot="1" x14ac:dyDescent="0.45">
      <c r="B752" s="47" t="str">
        <f>IF(H751="Erdgas","Arbeitspreis pro kWh Erdgas in EUR",IF(H751="Strom","Arbeitspreis pro kWh Strom in EUR",IF(H751="Wärme/Kälte","Arbeitspreis pro kWh Wärme-/Kälteverbrauch in EUR","Bitte Energieart auswählen!")))</f>
        <v>Bitte Energieart auswählen!</v>
      </c>
      <c r="C752" s="47"/>
      <c r="D752" s="47"/>
      <c r="E752" s="47"/>
      <c r="F752" s="47"/>
      <c r="G752" s="74">
        <f>IFERROR(SUMPRODUCT(I752:K752,I753:K753),"")</f>
        <v>0</v>
      </c>
      <c r="H752" s="47"/>
      <c r="I752" s="118"/>
      <c r="J752" s="118"/>
      <c r="K752" s="118"/>
      <c r="L752" s="48" t="s">
        <v>5</v>
      </c>
      <c r="M752" s="47" t="str">
        <f>IF(H751="Erdgas","Erdgaskosten exkl. Steuern, Abgaben, Netzentgelte, etc.",IF(H751="Strom","Stromkosten exkl. Steuern, Abgaben, Netzentgelte, etc.",IF(H751="Wärme/Kälte","Wärme-/Kältekosten exkl. Steuern, Abgaben, Netzentgelte, etc.", "Bitte Energieart auswählen!")))</f>
        <v>Bitte Energieart auswählen!</v>
      </c>
      <c r="N752" s="47"/>
      <c r="O752" s="47"/>
      <c r="P752" s="75"/>
      <c r="Q752" s="61"/>
      <c r="R752" s="62"/>
      <c r="S752" s="47"/>
    </row>
    <row r="753" spans="2:19" ht="15" thickBot="1" x14ac:dyDescent="0.35">
      <c r="B753" s="47" t="str">
        <f>IF(AND(H751="Erdgas",H750="Nein"),"Aliquoter Erdgasverbrauch in kWh von 1. Oktober 2022 bis 31. Dezember 2022",IF(H751="Erdgas","Erdgasverbrauch in kWh von 1. Oktober 2022 bis 31. Dezember 2022",IF(AND(H751="Strom",H750="Nein"),"Aliquoter Stromverbrauch in kWh von 1. Oktober 2022 bis 31. Dezember 2022",IF(H751="Strom","Stromverbrauch in kWh von 1. Oktober 2022 bis 31. Dezember 2022",IF(AND(H751="Wärme/Kälte",H750="Nein"),"Aliquoter Wärme-/Kälteverbrauch in kWh von 1. Oktober 2022 bis 31. Dezember 2022",IF(H751="Wärme/Kälte","Wärme-/Kälteverbrauch in kWh von 1. Oktober 2022 bis 31. Dezember 2022","Bitte Energieart auswählen!"))))))</f>
        <v>Bitte Energieart auswählen!</v>
      </c>
      <c r="C753" s="47"/>
      <c r="D753" s="47"/>
      <c r="E753" s="47"/>
      <c r="F753" s="47"/>
      <c r="G753" s="47"/>
      <c r="H753" s="59">
        <f>SUM(I753:K753)</f>
        <v>0</v>
      </c>
      <c r="I753" s="119" t="str">
        <f>IFERROR(IF(H750="Nein",VLOOKUP(H749,'1 - Strom Erdgas Wärme 2021'!H:AA,20,FALSE)/12,""),"")</f>
        <v/>
      </c>
      <c r="J753" s="119" t="str">
        <f>IFERROR(IF(H750="Nein",VLOOKUP(H749,'1 - Strom Erdgas Wärme 2021'!H:AB,20,FALSE)/12,""),"")</f>
        <v/>
      </c>
      <c r="K753" s="119" t="str">
        <f>IFERROR(IF(H750="Nein",VLOOKUP(H749,'1 - Strom Erdgas Wärme 2021'!H:AC,20,FALSE)/12,""),"")</f>
        <v/>
      </c>
      <c r="L753" s="48" t="s">
        <v>5</v>
      </c>
      <c r="M753" s="76" t="str">
        <f>IFERROR(IF(H750="Nein","Vorbefüllte Verbrauchswerte wurden aliquot (d.h. 1/12) aus dem Jahr 2021 übernommen.","Bitte ergänzen Sie die monatlichen Verbrauchswerte gem. Lastprofilzähler"),"")</f>
        <v>Bitte ergänzen Sie die monatlichen Verbrauchswerte gem. Lastprofilzähler</v>
      </c>
      <c r="N753" s="77"/>
      <c r="O753" s="77"/>
      <c r="P753" s="77"/>
      <c r="Q753" s="77"/>
      <c r="R753" s="77"/>
      <c r="S753" s="77"/>
    </row>
    <row r="754" spans="2:19" x14ac:dyDescent="0.3">
      <c r="B754" s="47" t="str">
        <f>IF(H751="Wärme/Kälte","Energiemix: Anteil in % der aus Strom oder Erdgas erzeugten Wärme/Kälte","")</f>
        <v/>
      </c>
      <c r="C754" s="46"/>
      <c r="D754" s="46"/>
      <c r="E754" s="46"/>
      <c r="F754" s="74">
        <f>IFERROR(SUMPRODUCT(I754:K754,I753:K753),"")</f>
        <v>0</v>
      </c>
      <c r="G754" s="74"/>
      <c r="H754" s="46"/>
      <c r="I754" s="120"/>
      <c r="J754" s="121"/>
      <c r="K754" s="121"/>
      <c r="L754" s="48" t="str">
        <f>IF(H751="Wärme/Kälte","i","")</f>
        <v/>
      </c>
      <c r="M754" s="47" t="str">
        <f>IF(H751="Wärme/Kälte","Bitte geben Sie den Anteil in % (von 0 bis 100, ohne Prozentzeichen) der  direkt aus Strom oder Erdgas erzeugten Wärme/Kälte.","")</f>
        <v/>
      </c>
      <c r="N754" s="46"/>
      <c r="O754" s="46"/>
      <c r="P754" s="46"/>
      <c r="Q754" s="46"/>
      <c r="R754" s="46"/>
      <c r="S754" s="46"/>
    </row>
    <row r="755" spans="2:19" x14ac:dyDescent="0.3">
      <c r="B755" s="46"/>
      <c r="C755" s="46"/>
      <c r="D755" s="46"/>
      <c r="E755" s="46"/>
      <c r="F755" s="46"/>
      <c r="G755" s="46"/>
      <c r="H755" s="46"/>
      <c r="I755" s="98"/>
      <c r="J755" s="46"/>
      <c r="K755" s="46"/>
      <c r="L755" s="48"/>
      <c r="M755" s="47"/>
      <c r="N755" s="46"/>
      <c r="O755" s="46"/>
      <c r="P755" s="46"/>
      <c r="Q755" s="46"/>
      <c r="R755" s="46"/>
      <c r="S755" s="46"/>
    </row>
    <row r="756" spans="2:19" ht="18" thickBot="1" x14ac:dyDescent="0.5">
      <c r="B756" s="56" t="s">
        <v>10</v>
      </c>
      <c r="C756" s="47"/>
      <c r="D756" s="47"/>
      <c r="E756" s="47"/>
      <c r="F756" s="47"/>
      <c r="G756" s="47"/>
      <c r="H756" s="47"/>
      <c r="I756" s="68">
        <v>44835</v>
      </c>
      <c r="J756" s="68">
        <v>44866</v>
      </c>
      <c r="K756" s="68">
        <v>44896</v>
      </c>
      <c r="L756" s="47"/>
      <c r="M756" s="69"/>
      <c r="N756" s="69"/>
      <c r="O756" s="69"/>
      <c r="P756" s="69"/>
      <c r="Q756" s="69"/>
      <c r="R756" s="69"/>
      <c r="S756" s="47"/>
    </row>
    <row r="757" spans="2:19" ht="15" thickBot="1" x14ac:dyDescent="0.35">
      <c r="B757" s="47" t="s">
        <v>28</v>
      </c>
      <c r="C757" s="47"/>
      <c r="D757" s="47"/>
      <c r="E757" s="47"/>
      <c r="F757" s="47"/>
      <c r="G757" s="47"/>
      <c r="H757" s="117"/>
      <c r="I757" s="70"/>
      <c r="J757" s="71"/>
      <c r="K757" s="71"/>
      <c r="L757" s="48" t="s">
        <v>5</v>
      </c>
      <c r="M757" s="47" t="s">
        <v>29</v>
      </c>
      <c r="N757" s="69"/>
      <c r="O757" s="69"/>
      <c r="P757" s="69"/>
      <c r="Q757" s="69"/>
      <c r="R757" s="69"/>
      <c r="S757" s="47"/>
    </row>
    <row r="758" spans="2:19" ht="15" thickBot="1" x14ac:dyDescent="0.35">
      <c r="B758" s="47" t="s">
        <v>13</v>
      </c>
      <c r="C758" s="47"/>
      <c r="D758" s="47"/>
      <c r="E758" s="47"/>
      <c r="F758" s="47"/>
      <c r="G758" s="47"/>
      <c r="H758" s="138">
        <f>IFERROR(VLOOKUP(H757,'1 - Strom Erdgas Wärme 2021'!H:AA,17,FALSE),"")</f>
        <v>0</v>
      </c>
      <c r="I758" s="70"/>
      <c r="J758" s="71"/>
      <c r="K758" s="71"/>
      <c r="L758" s="48"/>
      <c r="M758" s="47"/>
      <c r="N758" s="69"/>
      <c r="O758" s="69"/>
      <c r="P758" s="69"/>
      <c r="Q758" s="69"/>
      <c r="R758" s="69"/>
      <c r="S758" s="47"/>
    </row>
    <row r="759" spans="2:19" ht="15" thickBot="1" x14ac:dyDescent="0.35">
      <c r="B759" s="47" t="s">
        <v>16</v>
      </c>
      <c r="C759" s="47"/>
      <c r="D759" s="47"/>
      <c r="E759" s="47"/>
      <c r="F759" s="47"/>
      <c r="G759" s="47"/>
      <c r="H759" s="139"/>
      <c r="I759" s="72"/>
      <c r="J759" s="73"/>
      <c r="K759" s="73"/>
      <c r="L759" s="48" t="s">
        <v>5</v>
      </c>
      <c r="M759" s="47" t="s">
        <v>17</v>
      </c>
      <c r="N759" s="69"/>
      <c r="O759" s="69"/>
      <c r="P759" s="69"/>
      <c r="Q759" s="69"/>
      <c r="R759" s="69"/>
      <c r="S759" s="47"/>
    </row>
    <row r="760" spans="2:19" ht="16.8" thickBot="1" x14ac:dyDescent="0.45">
      <c r="B760" s="47" t="str">
        <f>IF(H759="Erdgas","Arbeitspreis pro kWh Erdgas in EUR",IF(H759="Strom","Arbeitspreis pro kWh Strom in EUR",IF(H759="Wärme/Kälte","Arbeitspreis pro kWh Wärme-/Kälteverbrauch in EUR","Bitte Energieart auswählen!")))</f>
        <v>Bitte Energieart auswählen!</v>
      </c>
      <c r="C760" s="47"/>
      <c r="D760" s="47"/>
      <c r="E760" s="47"/>
      <c r="F760" s="47"/>
      <c r="G760" s="74">
        <f>IFERROR(SUMPRODUCT(I760:K760,I761:K761),"")</f>
        <v>0</v>
      </c>
      <c r="H760" s="47"/>
      <c r="I760" s="118"/>
      <c r="J760" s="118"/>
      <c r="K760" s="118"/>
      <c r="L760" s="48" t="s">
        <v>5</v>
      </c>
      <c r="M760" s="47" t="str">
        <f>IF(H759="Erdgas","Erdgaskosten exkl. Steuern, Abgaben, Netzentgelte, etc.",IF(H759="Strom","Stromkosten exkl. Steuern, Abgaben, Netzentgelte, etc.",IF(H759="Wärme/Kälte","Wärme-/Kältekosten exkl. Steuern, Abgaben, Netzentgelte, etc.", "Bitte Energieart auswählen!")))</f>
        <v>Bitte Energieart auswählen!</v>
      </c>
      <c r="N760" s="47"/>
      <c r="O760" s="47"/>
      <c r="P760" s="75"/>
      <c r="Q760" s="61"/>
      <c r="R760" s="62"/>
      <c r="S760" s="47"/>
    </row>
    <row r="761" spans="2:19" ht="15" thickBot="1" x14ac:dyDescent="0.35">
      <c r="B761" s="47" t="str">
        <f>IF(AND(H759="Erdgas",H758="Nein"),"Aliquoter Erdgasverbrauch in kWh von 1. Oktober 2022 bis 31. Dezember 2022",IF(H759="Erdgas","Erdgasverbrauch in kWh von 1. Oktober 2022 bis 31. Dezember 2022",IF(AND(H759="Strom",H758="Nein"),"Aliquoter Stromverbrauch in kWh von 1. Oktober 2022 bis 31. Dezember 2022",IF(H759="Strom","Stromverbrauch in kWh von 1. Oktober 2022 bis 31. Dezember 2022",IF(AND(H759="Wärme/Kälte",H758="Nein"),"Aliquoter Wärme-/Kälteverbrauch in kWh von 1. Oktober 2022 bis 31. Dezember 2022",IF(H759="Wärme/Kälte","Wärme-/Kälteverbrauch in kWh von 1. Oktober 2022 bis 31. Dezember 2022","Bitte Energieart auswählen!"))))))</f>
        <v>Bitte Energieart auswählen!</v>
      </c>
      <c r="C761" s="47"/>
      <c r="D761" s="47"/>
      <c r="E761" s="47"/>
      <c r="F761" s="47"/>
      <c r="G761" s="47"/>
      <c r="H761" s="59">
        <f>SUM(I761:K761)</f>
        <v>0</v>
      </c>
      <c r="I761" s="119" t="str">
        <f>IFERROR(IF(H758="Nein",VLOOKUP(H757,'1 - Strom Erdgas Wärme 2021'!H:AA,20,FALSE)/12,""),"")</f>
        <v/>
      </c>
      <c r="J761" s="119" t="str">
        <f>IFERROR(IF(H758="Nein",VLOOKUP(H757,'1 - Strom Erdgas Wärme 2021'!H:AB,20,FALSE)/12,""),"")</f>
        <v/>
      </c>
      <c r="K761" s="119" t="str">
        <f>IFERROR(IF(H758="Nein",VLOOKUP(H757,'1 - Strom Erdgas Wärme 2021'!H:AC,20,FALSE)/12,""),"")</f>
        <v/>
      </c>
      <c r="L761" s="48" t="s">
        <v>5</v>
      </c>
      <c r="M761" s="76" t="str">
        <f>IFERROR(IF(H758="Nein","Vorbefüllte Verbrauchswerte wurden aliquot (d.h. 1/12) aus dem Jahr 2021 übernommen.","Bitte ergänzen Sie die monatlichen Verbrauchswerte gem. Lastprofilzähler"),"")</f>
        <v>Bitte ergänzen Sie die monatlichen Verbrauchswerte gem. Lastprofilzähler</v>
      </c>
      <c r="N761" s="77"/>
      <c r="O761" s="77"/>
      <c r="P761" s="77"/>
      <c r="Q761" s="77"/>
      <c r="R761" s="77"/>
      <c r="S761" s="77"/>
    </row>
    <row r="762" spans="2:19" x14ac:dyDescent="0.3">
      <c r="B762" s="47" t="str">
        <f>IF(H759="Wärme/Kälte","Energiemix: Anteil in % der aus Strom oder Erdgas erzeugten Wärme/Kälte","")</f>
        <v/>
      </c>
      <c r="C762" s="46"/>
      <c r="D762" s="46"/>
      <c r="E762" s="46"/>
      <c r="F762" s="74">
        <f>IFERROR(SUMPRODUCT(I762:K762,I761:K761),"")</f>
        <v>0</v>
      </c>
      <c r="G762" s="74"/>
      <c r="H762" s="46"/>
      <c r="I762" s="120"/>
      <c r="J762" s="121"/>
      <c r="K762" s="121"/>
      <c r="L762" s="48" t="str">
        <f>IF(H759="Wärme/Kälte","i","")</f>
        <v/>
      </c>
      <c r="M762" s="47" t="str">
        <f>IF(H759="Wärme/Kälte","Bitte geben Sie den Anteil in % (von 0 bis 100, ohne Prozentzeichen) der  direkt aus Strom oder Erdgas erzeugten Wärme/Kälte.","")</f>
        <v/>
      </c>
      <c r="N762" s="46"/>
      <c r="O762" s="46"/>
      <c r="P762" s="46"/>
      <c r="Q762" s="46"/>
      <c r="R762" s="46"/>
      <c r="S762" s="46"/>
    </row>
    <row r="763" spans="2:19" x14ac:dyDescent="0.3">
      <c r="B763" s="46"/>
      <c r="C763" s="46"/>
      <c r="D763" s="46"/>
      <c r="E763" s="46"/>
      <c r="F763" s="46"/>
      <c r="G763" s="46"/>
      <c r="H763" s="46"/>
      <c r="I763" s="98"/>
      <c r="J763" s="46"/>
      <c r="K763" s="46"/>
      <c r="L763" s="48"/>
      <c r="M763" s="47"/>
      <c r="N763" s="46"/>
      <c r="O763" s="46"/>
      <c r="P763" s="46"/>
      <c r="Q763" s="46"/>
      <c r="R763" s="46"/>
      <c r="S763" s="46"/>
    </row>
    <row r="764" spans="2:19" ht="18" thickBot="1" x14ac:dyDescent="0.5">
      <c r="B764" s="56" t="s">
        <v>10</v>
      </c>
      <c r="C764" s="47"/>
      <c r="D764" s="47"/>
      <c r="E764" s="47"/>
      <c r="F764" s="47"/>
      <c r="G764" s="47"/>
      <c r="H764" s="47"/>
      <c r="I764" s="68">
        <v>44835</v>
      </c>
      <c r="J764" s="68">
        <v>44866</v>
      </c>
      <c r="K764" s="68">
        <v>44896</v>
      </c>
      <c r="L764" s="47"/>
      <c r="M764" s="69"/>
      <c r="N764" s="69"/>
      <c r="O764" s="69"/>
      <c r="P764" s="69"/>
      <c r="Q764" s="69"/>
      <c r="R764" s="69"/>
      <c r="S764" s="47"/>
    </row>
    <row r="765" spans="2:19" ht="15" thickBot="1" x14ac:dyDescent="0.35">
      <c r="B765" s="47" t="s">
        <v>28</v>
      </c>
      <c r="C765" s="47"/>
      <c r="D765" s="47"/>
      <c r="E765" s="47"/>
      <c r="F765" s="47"/>
      <c r="G765" s="47"/>
      <c r="H765" s="117"/>
      <c r="I765" s="70"/>
      <c r="J765" s="71"/>
      <c r="K765" s="71"/>
      <c r="L765" s="48" t="s">
        <v>5</v>
      </c>
      <c r="M765" s="47" t="s">
        <v>29</v>
      </c>
      <c r="N765" s="69"/>
      <c r="O765" s="69"/>
      <c r="P765" s="69"/>
      <c r="Q765" s="69"/>
      <c r="R765" s="69"/>
      <c r="S765" s="47"/>
    </row>
    <row r="766" spans="2:19" ht="15" thickBot="1" x14ac:dyDescent="0.35">
      <c r="B766" s="47" t="s">
        <v>13</v>
      </c>
      <c r="C766" s="47"/>
      <c r="D766" s="47"/>
      <c r="E766" s="47"/>
      <c r="F766" s="47"/>
      <c r="G766" s="47"/>
      <c r="H766" s="138">
        <f>IFERROR(VLOOKUP(H765,'1 - Strom Erdgas Wärme 2021'!H:AA,17,FALSE),"")</f>
        <v>0</v>
      </c>
      <c r="I766" s="70"/>
      <c r="J766" s="71"/>
      <c r="K766" s="71"/>
      <c r="L766" s="48"/>
      <c r="M766" s="47"/>
      <c r="N766" s="69"/>
      <c r="O766" s="69"/>
      <c r="P766" s="69"/>
      <c r="Q766" s="69"/>
      <c r="R766" s="69"/>
      <c r="S766" s="47"/>
    </row>
    <row r="767" spans="2:19" ht="15" thickBot="1" x14ac:dyDescent="0.35">
      <c r="B767" s="47" t="s">
        <v>16</v>
      </c>
      <c r="C767" s="47"/>
      <c r="D767" s="47"/>
      <c r="E767" s="47"/>
      <c r="F767" s="47"/>
      <c r="G767" s="47"/>
      <c r="H767" s="139"/>
      <c r="I767" s="72"/>
      <c r="J767" s="73"/>
      <c r="K767" s="73"/>
      <c r="L767" s="48" t="s">
        <v>5</v>
      </c>
      <c r="M767" s="47" t="s">
        <v>17</v>
      </c>
      <c r="N767" s="69"/>
      <c r="O767" s="69"/>
      <c r="P767" s="69"/>
      <c r="Q767" s="69"/>
      <c r="R767" s="69"/>
      <c r="S767" s="47"/>
    </row>
    <row r="768" spans="2:19" ht="16.8" thickBot="1" x14ac:dyDescent="0.45">
      <c r="B768" s="47" t="str">
        <f>IF(H767="Erdgas","Arbeitspreis pro kWh Erdgas in EUR",IF(H767="Strom","Arbeitspreis pro kWh Strom in EUR",IF(H767="Wärme/Kälte","Arbeitspreis pro kWh Wärme-/Kälteverbrauch in EUR","Bitte Energieart auswählen!")))</f>
        <v>Bitte Energieart auswählen!</v>
      </c>
      <c r="C768" s="47"/>
      <c r="D768" s="47"/>
      <c r="E768" s="47"/>
      <c r="F768" s="47"/>
      <c r="G768" s="74">
        <f>IFERROR(SUMPRODUCT(I768:K768,I769:K769),"")</f>
        <v>0</v>
      </c>
      <c r="H768" s="47"/>
      <c r="I768" s="118"/>
      <c r="J768" s="118"/>
      <c r="K768" s="118"/>
      <c r="L768" s="48" t="s">
        <v>5</v>
      </c>
      <c r="M768" s="47" t="str">
        <f>IF(H767="Erdgas","Erdgaskosten exkl. Steuern, Abgaben, Netzentgelte, etc.",IF(H767="Strom","Stromkosten exkl. Steuern, Abgaben, Netzentgelte, etc.",IF(H767="Wärme/Kälte","Wärme-/Kältekosten exkl. Steuern, Abgaben, Netzentgelte, etc.", "Bitte Energieart auswählen!")))</f>
        <v>Bitte Energieart auswählen!</v>
      </c>
      <c r="N768" s="47"/>
      <c r="O768" s="47"/>
      <c r="P768" s="75"/>
      <c r="Q768" s="61"/>
      <c r="R768" s="62"/>
      <c r="S768" s="47"/>
    </row>
    <row r="769" spans="2:19" ht="15" thickBot="1" x14ac:dyDescent="0.35">
      <c r="B769" s="47" t="str">
        <f>IF(AND(H767="Erdgas",H766="Nein"),"Aliquoter Erdgasverbrauch in kWh von 1. Oktober 2022 bis 31. Dezember 2022",IF(H767="Erdgas","Erdgasverbrauch in kWh von 1. Oktober 2022 bis 31. Dezember 2022",IF(AND(H767="Strom",H766="Nein"),"Aliquoter Stromverbrauch in kWh von 1. Oktober 2022 bis 31. Dezember 2022",IF(H767="Strom","Stromverbrauch in kWh von 1. Oktober 2022 bis 31. Dezember 2022",IF(AND(H767="Wärme/Kälte",H766="Nein"),"Aliquoter Wärme-/Kälteverbrauch in kWh von 1. Oktober 2022 bis 31. Dezember 2022",IF(H767="Wärme/Kälte","Wärme-/Kälteverbrauch in kWh von 1. Oktober 2022 bis 31. Dezember 2022","Bitte Energieart auswählen!"))))))</f>
        <v>Bitte Energieart auswählen!</v>
      </c>
      <c r="C769" s="47"/>
      <c r="D769" s="47"/>
      <c r="E769" s="47"/>
      <c r="F769" s="47"/>
      <c r="G769" s="47"/>
      <c r="H769" s="59">
        <f>SUM(I769:K769)</f>
        <v>0</v>
      </c>
      <c r="I769" s="119" t="str">
        <f>IFERROR(IF(H766="Nein",VLOOKUP(H765,'1 - Strom Erdgas Wärme 2021'!H:AA,20,FALSE)/12,""),"")</f>
        <v/>
      </c>
      <c r="J769" s="119" t="str">
        <f>IFERROR(IF(H766="Nein",VLOOKUP(H765,'1 - Strom Erdgas Wärme 2021'!H:AB,20,FALSE)/12,""),"")</f>
        <v/>
      </c>
      <c r="K769" s="119" t="str">
        <f>IFERROR(IF(H766="Nein",VLOOKUP(H765,'1 - Strom Erdgas Wärme 2021'!H:AC,20,FALSE)/12,""),"")</f>
        <v/>
      </c>
      <c r="L769" s="48" t="s">
        <v>5</v>
      </c>
      <c r="M769" s="76" t="str">
        <f>IFERROR(IF(H766="Nein","Vorbefüllte Verbrauchswerte wurden aliquot (d.h. 1/12) aus dem Jahr 2021 übernommen.","Bitte ergänzen Sie die monatlichen Verbrauchswerte gem. Lastprofilzähler"),"")</f>
        <v>Bitte ergänzen Sie die monatlichen Verbrauchswerte gem. Lastprofilzähler</v>
      </c>
      <c r="N769" s="77"/>
      <c r="O769" s="77"/>
      <c r="P769" s="77"/>
      <c r="Q769" s="77"/>
      <c r="R769" s="77"/>
      <c r="S769" s="77"/>
    </row>
    <row r="770" spans="2:19" x14ac:dyDescent="0.3">
      <c r="B770" s="47" t="str">
        <f>IF(H767="Wärme/Kälte","Energiemix: Anteil in % der aus Strom oder Erdgas erzeugten Wärme/Kälte","")</f>
        <v/>
      </c>
      <c r="C770" s="46"/>
      <c r="D770" s="46"/>
      <c r="E770" s="46"/>
      <c r="F770" s="74">
        <f>IFERROR(SUMPRODUCT(I770:K770,I769:K769),"")</f>
        <v>0</v>
      </c>
      <c r="G770" s="74"/>
      <c r="H770" s="46"/>
      <c r="I770" s="120"/>
      <c r="J770" s="121"/>
      <c r="K770" s="121"/>
      <c r="L770" s="48" t="str">
        <f>IF(H767="Wärme/Kälte","i","")</f>
        <v/>
      </c>
      <c r="M770" s="47" t="str">
        <f>IF(H767="Wärme/Kälte","Bitte geben Sie den Anteil in % (von 0 bis 100, ohne Prozentzeichen) der  direkt aus Strom oder Erdgas erzeugten Wärme/Kälte.","")</f>
        <v/>
      </c>
      <c r="N770" s="46"/>
      <c r="O770" s="46"/>
      <c r="P770" s="46"/>
      <c r="Q770" s="46"/>
      <c r="R770" s="46"/>
      <c r="S770" s="46"/>
    </row>
    <row r="771" spans="2:19" x14ac:dyDescent="0.3">
      <c r="B771" s="46"/>
      <c r="C771" s="46"/>
      <c r="D771" s="46"/>
      <c r="E771" s="46"/>
      <c r="F771" s="46"/>
      <c r="G771" s="46"/>
      <c r="H771" s="46"/>
      <c r="I771" s="98"/>
      <c r="J771" s="46"/>
      <c r="K771" s="46"/>
      <c r="L771" s="48"/>
      <c r="M771" s="47"/>
      <c r="N771" s="46"/>
      <c r="O771" s="46"/>
      <c r="P771" s="46"/>
      <c r="Q771" s="46"/>
      <c r="R771" s="46"/>
      <c r="S771" s="46"/>
    </row>
    <row r="772" spans="2:19" ht="18" thickBot="1" x14ac:dyDescent="0.5">
      <c r="B772" s="56" t="s">
        <v>10</v>
      </c>
      <c r="C772" s="47"/>
      <c r="D772" s="47"/>
      <c r="E772" s="47"/>
      <c r="F772" s="47"/>
      <c r="G772" s="47"/>
      <c r="H772" s="47"/>
      <c r="I772" s="68">
        <v>44835</v>
      </c>
      <c r="J772" s="68">
        <v>44866</v>
      </c>
      <c r="K772" s="68">
        <v>44896</v>
      </c>
      <c r="L772" s="47"/>
      <c r="M772" s="69"/>
      <c r="N772" s="69"/>
      <c r="O772" s="69"/>
      <c r="P772" s="69"/>
      <c r="Q772" s="69"/>
      <c r="R772" s="69"/>
      <c r="S772" s="47"/>
    </row>
    <row r="773" spans="2:19" ht="15" thickBot="1" x14ac:dyDescent="0.35">
      <c r="B773" s="47" t="s">
        <v>28</v>
      </c>
      <c r="C773" s="47"/>
      <c r="D773" s="47"/>
      <c r="E773" s="47"/>
      <c r="F773" s="47"/>
      <c r="G773" s="47"/>
      <c r="H773" s="117"/>
      <c r="I773" s="70"/>
      <c r="J773" s="71"/>
      <c r="K773" s="71"/>
      <c r="L773" s="48" t="s">
        <v>5</v>
      </c>
      <c r="M773" s="47" t="s">
        <v>29</v>
      </c>
      <c r="N773" s="69"/>
      <c r="O773" s="69"/>
      <c r="P773" s="69"/>
      <c r="Q773" s="69"/>
      <c r="R773" s="69"/>
      <c r="S773" s="47"/>
    </row>
    <row r="774" spans="2:19" ht="15" thickBot="1" x14ac:dyDescent="0.35">
      <c r="B774" s="47" t="s">
        <v>13</v>
      </c>
      <c r="C774" s="47"/>
      <c r="D774" s="47"/>
      <c r="E774" s="47"/>
      <c r="F774" s="47"/>
      <c r="G774" s="47"/>
      <c r="H774" s="138">
        <f>IFERROR(VLOOKUP(H773,'1 - Strom Erdgas Wärme 2021'!H:AA,17,FALSE),"")</f>
        <v>0</v>
      </c>
      <c r="I774" s="70"/>
      <c r="J774" s="71"/>
      <c r="K774" s="71"/>
      <c r="L774" s="48"/>
      <c r="M774" s="47"/>
      <c r="N774" s="69"/>
      <c r="O774" s="69"/>
      <c r="P774" s="69"/>
      <c r="Q774" s="69"/>
      <c r="R774" s="69"/>
      <c r="S774" s="47"/>
    </row>
    <row r="775" spans="2:19" ht="15" thickBot="1" x14ac:dyDescent="0.35">
      <c r="B775" s="47" t="s">
        <v>16</v>
      </c>
      <c r="C775" s="47"/>
      <c r="D775" s="47"/>
      <c r="E775" s="47"/>
      <c r="F775" s="47"/>
      <c r="G775" s="47"/>
      <c r="H775" s="139"/>
      <c r="I775" s="72"/>
      <c r="J775" s="73"/>
      <c r="K775" s="73"/>
      <c r="L775" s="48" t="s">
        <v>5</v>
      </c>
      <c r="M775" s="47" t="s">
        <v>17</v>
      </c>
      <c r="N775" s="69"/>
      <c r="O775" s="69"/>
      <c r="P775" s="69"/>
      <c r="Q775" s="69"/>
      <c r="R775" s="69"/>
      <c r="S775" s="47"/>
    </row>
    <row r="776" spans="2:19" ht="16.8" thickBot="1" x14ac:dyDescent="0.45">
      <c r="B776" s="47" t="str">
        <f>IF(H775="Erdgas","Arbeitspreis pro kWh Erdgas in EUR",IF(H775="Strom","Arbeitspreis pro kWh Strom in EUR",IF(H775="Wärme/Kälte","Arbeitspreis pro kWh Wärme-/Kälteverbrauch in EUR","Bitte Energieart auswählen!")))</f>
        <v>Bitte Energieart auswählen!</v>
      </c>
      <c r="C776" s="47"/>
      <c r="D776" s="47"/>
      <c r="E776" s="47"/>
      <c r="F776" s="47"/>
      <c r="G776" s="74">
        <f>IFERROR(SUMPRODUCT(I776:K776,I777:K777),"")</f>
        <v>0</v>
      </c>
      <c r="H776" s="47"/>
      <c r="I776" s="118"/>
      <c r="J776" s="118"/>
      <c r="K776" s="118"/>
      <c r="L776" s="48" t="s">
        <v>5</v>
      </c>
      <c r="M776" s="47" t="str">
        <f>IF(H775="Erdgas","Erdgaskosten exkl. Steuern, Abgaben, Netzentgelte, etc.",IF(H775="Strom","Stromkosten exkl. Steuern, Abgaben, Netzentgelte, etc.",IF(H775="Wärme/Kälte","Wärme-/Kältekosten exkl. Steuern, Abgaben, Netzentgelte, etc.", "Bitte Energieart auswählen!")))</f>
        <v>Bitte Energieart auswählen!</v>
      </c>
      <c r="N776" s="47"/>
      <c r="O776" s="47"/>
      <c r="P776" s="75"/>
      <c r="Q776" s="61"/>
      <c r="R776" s="62"/>
      <c r="S776" s="47"/>
    </row>
    <row r="777" spans="2:19" ht="15" thickBot="1" x14ac:dyDescent="0.35">
      <c r="B777" s="47" t="str">
        <f>IF(AND(H775="Erdgas",H774="Nein"),"Aliquoter Erdgasverbrauch in kWh von 1. Oktober 2022 bis 31. Dezember 2022",IF(H775="Erdgas","Erdgasverbrauch in kWh von 1. Oktober 2022 bis 31. Dezember 2022",IF(AND(H775="Strom",H774="Nein"),"Aliquoter Stromverbrauch in kWh von 1. Oktober 2022 bis 31. Dezember 2022",IF(H775="Strom","Stromverbrauch in kWh von 1. Oktober 2022 bis 31. Dezember 2022",IF(AND(H775="Wärme/Kälte",H774="Nein"),"Aliquoter Wärme-/Kälteverbrauch in kWh von 1. Oktober 2022 bis 31. Dezember 2022",IF(H775="Wärme/Kälte","Wärme-/Kälteverbrauch in kWh von 1. Oktober 2022 bis 31. Dezember 2022","Bitte Energieart auswählen!"))))))</f>
        <v>Bitte Energieart auswählen!</v>
      </c>
      <c r="C777" s="47"/>
      <c r="D777" s="47"/>
      <c r="E777" s="47"/>
      <c r="F777" s="47"/>
      <c r="G777" s="47"/>
      <c r="H777" s="59">
        <f>SUM(I777:K777)</f>
        <v>0</v>
      </c>
      <c r="I777" s="119" t="str">
        <f>IFERROR(IF(H774="Nein",VLOOKUP(H773,'1 - Strom Erdgas Wärme 2021'!H:AA,20,FALSE)/12,""),"")</f>
        <v/>
      </c>
      <c r="J777" s="119" t="str">
        <f>IFERROR(IF(H774="Nein",VLOOKUP(H773,'1 - Strom Erdgas Wärme 2021'!H:AB,20,FALSE)/12,""),"")</f>
        <v/>
      </c>
      <c r="K777" s="119" t="str">
        <f>IFERROR(IF(H774="Nein",VLOOKUP(H773,'1 - Strom Erdgas Wärme 2021'!H:AC,20,FALSE)/12,""),"")</f>
        <v/>
      </c>
      <c r="L777" s="48" t="s">
        <v>5</v>
      </c>
      <c r="M777" s="76" t="str">
        <f>IFERROR(IF(H774="Nein","Vorbefüllte Verbrauchswerte wurden aliquot (d.h. 1/12) aus dem Jahr 2021 übernommen.","Bitte ergänzen Sie die monatlichen Verbrauchswerte gem. Lastprofilzähler"),"")</f>
        <v>Bitte ergänzen Sie die monatlichen Verbrauchswerte gem. Lastprofilzähler</v>
      </c>
      <c r="N777" s="77"/>
      <c r="O777" s="77"/>
      <c r="P777" s="77"/>
      <c r="Q777" s="77"/>
      <c r="R777" s="77"/>
      <c r="S777" s="77"/>
    </row>
    <row r="778" spans="2:19" x14ac:dyDescent="0.3">
      <c r="B778" s="47" t="str">
        <f>IF(H775="Wärme/Kälte","Energiemix: Anteil in % der aus Strom oder Erdgas erzeugten Wärme/Kälte","")</f>
        <v/>
      </c>
      <c r="C778" s="46"/>
      <c r="D778" s="46"/>
      <c r="E778" s="46"/>
      <c r="F778" s="74">
        <f>IFERROR(SUMPRODUCT(I778:K778,I777:K777),"")</f>
        <v>0</v>
      </c>
      <c r="G778" s="74"/>
      <c r="H778" s="46"/>
      <c r="I778" s="120"/>
      <c r="J778" s="121"/>
      <c r="K778" s="121"/>
      <c r="L778" s="48" t="str">
        <f>IF(H775="Wärme/Kälte","i","")</f>
        <v/>
      </c>
      <c r="M778" s="47" t="str">
        <f>IF(H775="Wärme/Kälte","Bitte geben Sie den Anteil in % (von 0 bis 100, ohne Prozentzeichen) der  direkt aus Strom oder Erdgas erzeugten Wärme/Kälte.","")</f>
        <v/>
      </c>
      <c r="N778" s="46"/>
      <c r="O778" s="46"/>
      <c r="P778" s="46"/>
      <c r="Q778" s="46"/>
      <c r="R778" s="46"/>
      <c r="S778" s="46"/>
    </row>
    <row r="779" spans="2:19" x14ac:dyDescent="0.3">
      <c r="B779" s="46"/>
      <c r="C779" s="46"/>
      <c r="D779" s="46"/>
      <c r="E779" s="46"/>
      <c r="F779" s="46"/>
      <c r="G779" s="46"/>
      <c r="H779" s="46"/>
      <c r="I779" s="98"/>
      <c r="J779" s="46"/>
      <c r="K779" s="46"/>
      <c r="L779" s="48"/>
      <c r="M779" s="47"/>
      <c r="N779" s="46"/>
      <c r="O779" s="46"/>
      <c r="P779" s="46"/>
      <c r="Q779" s="46"/>
      <c r="R779" s="46"/>
      <c r="S779" s="46"/>
    </row>
    <row r="780" spans="2:19" ht="18" thickBot="1" x14ac:dyDescent="0.5">
      <c r="B780" s="56" t="s">
        <v>10</v>
      </c>
      <c r="C780" s="47"/>
      <c r="D780" s="47"/>
      <c r="E780" s="47"/>
      <c r="F780" s="47"/>
      <c r="G780" s="47"/>
      <c r="H780" s="47"/>
      <c r="I780" s="68">
        <v>44835</v>
      </c>
      <c r="J780" s="68">
        <v>44866</v>
      </c>
      <c r="K780" s="68">
        <v>44896</v>
      </c>
      <c r="L780" s="47"/>
      <c r="M780" s="69"/>
      <c r="N780" s="69"/>
      <c r="O780" s="69"/>
      <c r="P780" s="69"/>
      <c r="Q780" s="69"/>
      <c r="R780" s="69"/>
      <c r="S780" s="47"/>
    </row>
    <row r="781" spans="2:19" ht="15" thickBot="1" x14ac:dyDescent="0.35">
      <c r="B781" s="47" t="s">
        <v>28</v>
      </c>
      <c r="C781" s="47"/>
      <c r="D781" s="47"/>
      <c r="E781" s="47"/>
      <c r="F781" s="47"/>
      <c r="G781" s="47"/>
      <c r="H781" s="117"/>
      <c r="I781" s="70"/>
      <c r="J781" s="71"/>
      <c r="K781" s="71"/>
      <c r="L781" s="48" t="s">
        <v>5</v>
      </c>
      <c r="M781" s="47" t="s">
        <v>29</v>
      </c>
      <c r="N781" s="69"/>
      <c r="O781" s="69"/>
      <c r="P781" s="69"/>
      <c r="Q781" s="69"/>
      <c r="R781" s="69"/>
      <c r="S781" s="47"/>
    </row>
    <row r="782" spans="2:19" ht="15" thickBot="1" x14ac:dyDescent="0.35">
      <c r="B782" s="47" t="s">
        <v>13</v>
      </c>
      <c r="C782" s="47"/>
      <c r="D782" s="47"/>
      <c r="E782" s="47"/>
      <c r="F782" s="47"/>
      <c r="G782" s="47"/>
      <c r="H782" s="138">
        <f>IFERROR(VLOOKUP(H781,'1 - Strom Erdgas Wärme 2021'!H:AA,17,FALSE),"")</f>
        <v>0</v>
      </c>
      <c r="I782" s="70"/>
      <c r="J782" s="71"/>
      <c r="K782" s="71"/>
      <c r="L782" s="48"/>
      <c r="M782" s="47"/>
      <c r="N782" s="69"/>
      <c r="O782" s="69"/>
      <c r="P782" s="69"/>
      <c r="Q782" s="69"/>
      <c r="R782" s="69"/>
      <c r="S782" s="47"/>
    </row>
    <row r="783" spans="2:19" ht="15" thickBot="1" x14ac:dyDescent="0.35">
      <c r="B783" s="47" t="s">
        <v>16</v>
      </c>
      <c r="C783" s="47"/>
      <c r="D783" s="47"/>
      <c r="E783" s="47"/>
      <c r="F783" s="47"/>
      <c r="G783" s="47"/>
      <c r="H783" s="139"/>
      <c r="I783" s="72"/>
      <c r="J783" s="73"/>
      <c r="K783" s="73"/>
      <c r="L783" s="48" t="s">
        <v>5</v>
      </c>
      <c r="M783" s="47" t="s">
        <v>17</v>
      </c>
      <c r="N783" s="69"/>
      <c r="O783" s="69"/>
      <c r="P783" s="69"/>
      <c r="Q783" s="69"/>
      <c r="R783" s="69"/>
      <c r="S783" s="47"/>
    </row>
    <row r="784" spans="2:19" ht="16.8" thickBot="1" x14ac:dyDescent="0.45">
      <c r="B784" s="47" t="str">
        <f>IF(H783="Erdgas","Arbeitspreis pro kWh Erdgas in EUR",IF(H783="Strom","Arbeitspreis pro kWh Strom in EUR",IF(H783="Wärme/Kälte","Arbeitspreis pro kWh Wärme-/Kälteverbrauch in EUR","Bitte Energieart auswählen!")))</f>
        <v>Bitte Energieart auswählen!</v>
      </c>
      <c r="C784" s="47"/>
      <c r="D784" s="47"/>
      <c r="E784" s="47"/>
      <c r="F784" s="47"/>
      <c r="G784" s="74">
        <f>IFERROR(SUMPRODUCT(I784:K784,I785:K785),"")</f>
        <v>0</v>
      </c>
      <c r="H784" s="47"/>
      <c r="I784" s="118"/>
      <c r="J784" s="118"/>
      <c r="K784" s="118"/>
      <c r="L784" s="48" t="s">
        <v>5</v>
      </c>
      <c r="M784" s="47" t="str">
        <f>IF(H783="Erdgas","Erdgaskosten exkl. Steuern, Abgaben, Netzentgelte, etc.",IF(H783="Strom","Stromkosten exkl. Steuern, Abgaben, Netzentgelte, etc.",IF(H783="Wärme/Kälte","Wärme-/Kältekosten exkl. Steuern, Abgaben, Netzentgelte, etc.", "Bitte Energieart auswählen!")))</f>
        <v>Bitte Energieart auswählen!</v>
      </c>
      <c r="N784" s="47"/>
      <c r="O784" s="47"/>
      <c r="P784" s="75"/>
      <c r="Q784" s="61"/>
      <c r="R784" s="62"/>
      <c r="S784" s="47"/>
    </row>
    <row r="785" spans="2:19" ht="15" thickBot="1" x14ac:dyDescent="0.35">
      <c r="B785" s="47" t="str">
        <f>IF(AND(H783="Erdgas",H782="Nein"),"Aliquoter Erdgasverbrauch in kWh von 1. Oktober 2022 bis 31. Dezember 2022",IF(H783="Erdgas","Erdgasverbrauch in kWh von 1. Oktober 2022 bis 31. Dezember 2022",IF(AND(H783="Strom",H782="Nein"),"Aliquoter Stromverbrauch in kWh von 1. Oktober 2022 bis 31. Dezember 2022",IF(H783="Strom","Stromverbrauch in kWh von 1. Oktober 2022 bis 31. Dezember 2022",IF(AND(H783="Wärme/Kälte",H782="Nein"),"Aliquoter Wärme-/Kälteverbrauch in kWh von 1. Oktober 2022 bis 31. Dezember 2022",IF(H783="Wärme/Kälte","Wärme-/Kälteverbrauch in kWh von 1. Oktober 2022 bis 31. Dezember 2022","Bitte Energieart auswählen!"))))))</f>
        <v>Bitte Energieart auswählen!</v>
      </c>
      <c r="C785" s="47"/>
      <c r="D785" s="47"/>
      <c r="E785" s="47"/>
      <c r="F785" s="47"/>
      <c r="G785" s="47"/>
      <c r="H785" s="59">
        <f>SUM(I785:K785)</f>
        <v>0</v>
      </c>
      <c r="I785" s="119" t="str">
        <f>IFERROR(IF(H782="Nein",VLOOKUP(H781,'1 - Strom Erdgas Wärme 2021'!H:AA,20,FALSE)/12,""),"")</f>
        <v/>
      </c>
      <c r="J785" s="119" t="str">
        <f>IFERROR(IF(H782="Nein",VLOOKUP(H781,'1 - Strom Erdgas Wärme 2021'!H:AB,20,FALSE)/12,""),"")</f>
        <v/>
      </c>
      <c r="K785" s="119" t="str">
        <f>IFERROR(IF(H782="Nein",VLOOKUP(H781,'1 - Strom Erdgas Wärme 2021'!H:AC,20,FALSE)/12,""),"")</f>
        <v/>
      </c>
      <c r="L785" s="48" t="s">
        <v>5</v>
      </c>
      <c r="M785" s="76" t="str">
        <f>IFERROR(IF(H782="Nein","Vorbefüllte Verbrauchswerte wurden aliquot (d.h. 1/12) aus dem Jahr 2021 übernommen.","Bitte ergänzen Sie die monatlichen Verbrauchswerte gem. Lastprofilzähler"),"")</f>
        <v>Bitte ergänzen Sie die monatlichen Verbrauchswerte gem. Lastprofilzähler</v>
      </c>
      <c r="N785" s="77"/>
      <c r="O785" s="77"/>
      <c r="P785" s="77"/>
      <c r="Q785" s="77"/>
      <c r="R785" s="77"/>
      <c r="S785" s="77"/>
    </row>
    <row r="786" spans="2:19" x14ac:dyDescent="0.3">
      <c r="B786" s="47" t="str">
        <f>IF(H783="Wärme/Kälte","Energiemix: Anteil in % der aus Strom oder Erdgas erzeugten Wärme/Kälte","")</f>
        <v/>
      </c>
      <c r="C786" s="46"/>
      <c r="D786" s="46"/>
      <c r="E786" s="46"/>
      <c r="F786" s="74">
        <f>IFERROR(SUMPRODUCT(I786:K786,I785:K785),"")</f>
        <v>0</v>
      </c>
      <c r="G786" s="74"/>
      <c r="H786" s="46"/>
      <c r="I786" s="120"/>
      <c r="J786" s="121"/>
      <c r="K786" s="121"/>
      <c r="L786" s="48" t="str">
        <f>IF(H783="Wärme/Kälte","i","")</f>
        <v/>
      </c>
      <c r="M786" s="47" t="str">
        <f>IF(H783="Wärme/Kälte","Bitte geben Sie den Anteil in % (von 0 bis 100, ohne Prozentzeichen) der  direkt aus Strom oder Erdgas erzeugten Wärme/Kälte.","")</f>
        <v/>
      </c>
      <c r="N786" s="46"/>
      <c r="O786" s="46"/>
      <c r="P786" s="46"/>
      <c r="Q786" s="46"/>
      <c r="R786" s="46"/>
      <c r="S786" s="46"/>
    </row>
    <row r="787" spans="2:19" x14ac:dyDescent="0.3">
      <c r="B787" s="46"/>
      <c r="C787" s="46"/>
      <c r="D787" s="46"/>
      <c r="E787" s="46"/>
      <c r="F787" s="46"/>
      <c r="G787" s="46"/>
      <c r="H787" s="46"/>
      <c r="I787" s="98"/>
      <c r="J787" s="46"/>
      <c r="K787" s="46"/>
      <c r="L787" s="48"/>
      <c r="M787" s="47"/>
      <c r="N787" s="46"/>
      <c r="O787" s="46"/>
      <c r="P787" s="46"/>
      <c r="Q787" s="46"/>
      <c r="R787" s="46"/>
      <c r="S787" s="46"/>
    </row>
    <row r="788" spans="2:19" ht="18" thickBot="1" x14ac:dyDescent="0.5">
      <c r="B788" s="56" t="s">
        <v>10</v>
      </c>
      <c r="C788" s="47"/>
      <c r="D788" s="47"/>
      <c r="E788" s="47"/>
      <c r="F788" s="47"/>
      <c r="G788" s="47"/>
      <c r="H788" s="47"/>
      <c r="I788" s="68">
        <v>44835</v>
      </c>
      <c r="J788" s="68">
        <v>44866</v>
      </c>
      <c r="K788" s="68">
        <v>44896</v>
      </c>
      <c r="L788" s="47"/>
      <c r="M788" s="69"/>
      <c r="N788" s="69"/>
      <c r="O788" s="69"/>
      <c r="P788" s="69"/>
      <c r="Q788" s="69"/>
      <c r="R788" s="69"/>
      <c r="S788" s="47"/>
    </row>
    <row r="789" spans="2:19" ht="15" thickBot="1" x14ac:dyDescent="0.35">
      <c r="B789" s="47" t="s">
        <v>28</v>
      </c>
      <c r="C789" s="47"/>
      <c r="D789" s="47"/>
      <c r="E789" s="47"/>
      <c r="F789" s="47"/>
      <c r="G789" s="47"/>
      <c r="H789" s="117"/>
      <c r="I789" s="70"/>
      <c r="J789" s="71"/>
      <c r="K789" s="71"/>
      <c r="L789" s="48" t="s">
        <v>5</v>
      </c>
      <c r="M789" s="47" t="s">
        <v>29</v>
      </c>
      <c r="N789" s="69"/>
      <c r="O789" s="69"/>
      <c r="P789" s="69"/>
      <c r="Q789" s="69"/>
      <c r="R789" s="69"/>
      <c r="S789" s="47"/>
    </row>
    <row r="790" spans="2:19" ht="15" thickBot="1" x14ac:dyDescent="0.35">
      <c r="B790" s="47" t="s">
        <v>13</v>
      </c>
      <c r="C790" s="47"/>
      <c r="D790" s="47"/>
      <c r="E790" s="47"/>
      <c r="F790" s="47"/>
      <c r="G790" s="47"/>
      <c r="H790" s="138">
        <f>IFERROR(VLOOKUP(H789,'1 - Strom Erdgas Wärme 2021'!H:AA,17,FALSE),"")</f>
        <v>0</v>
      </c>
      <c r="I790" s="70"/>
      <c r="J790" s="71"/>
      <c r="K790" s="71"/>
      <c r="L790" s="48"/>
      <c r="M790" s="47"/>
      <c r="N790" s="69"/>
      <c r="O790" s="69"/>
      <c r="P790" s="69"/>
      <c r="Q790" s="69"/>
      <c r="R790" s="69"/>
      <c r="S790" s="47"/>
    </row>
    <row r="791" spans="2:19" ht="15" thickBot="1" x14ac:dyDescent="0.35">
      <c r="B791" s="47" t="s">
        <v>16</v>
      </c>
      <c r="C791" s="47"/>
      <c r="D791" s="47"/>
      <c r="E791" s="47"/>
      <c r="F791" s="47"/>
      <c r="G791" s="47"/>
      <c r="H791" s="139"/>
      <c r="I791" s="72"/>
      <c r="J791" s="73"/>
      <c r="K791" s="73"/>
      <c r="L791" s="48" t="s">
        <v>5</v>
      </c>
      <c r="M791" s="47" t="s">
        <v>17</v>
      </c>
      <c r="N791" s="69"/>
      <c r="O791" s="69"/>
      <c r="P791" s="69"/>
      <c r="Q791" s="69"/>
      <c r="R791" s="69"/>
      <c r="S791" s="47"/>
    </row>
    <row r="792" spans="2:19" ht="16.8" thickBot="1" x14ac:dyDescent="0.45">
      <c r="B792" s="47" t="str">
        <f>IF(H791="Erdgas","Arbeitspreis pro kWh Erdgas in EUR",IF(H791="Strom","Arbeitspreis pro kWh Strom in EUR",IF(H791="Wärme/Kälte","Arbeitspreis pro kWh Wärme-/Kälteverbrauch in EUR","Bitte Energieart auswählen!")))</f>
        <v>Bitte Energieart auswählen!</v>
      </c>
      <c r="C792" s="47"/>
      <c r="D792" s="47"/>
      <c r="E792" s="47"/>
      <c r="F792" s="47"/>
      <c r="G792" s="74">
        <f>IFERROR(SUMPRODUCT(I792:K792,I793:K793),"")</f>
        <v>0</v>
      </c>
      <c r="H792" s="47"/>
      <c r="I792" s="118"/>
      <c r="J792" s="118"/>
      <c r="K792" s="118"/>
      <c r="L792" s="48" t="s">
        <v>5</v>
      </c>
      <c r="M792" s="47" t="str">
        <f>IF(H791="Erdgas","Erdgaskosten exkl. Steuern, Abgaben, Netzentgelte, etc.",IF(H791="Strom","Stromkosten exkl. Steuern, Abgaben, Netzentgelte, etc.",IF(H791="Wärme/Kälte","Wärme-/Kältekosten exkl. Steuern, Abgaben, Netzentgelte, etc.", "Bitte Energieart auswählen!")))</f>
        <v>Bitte Energieart auswählen!</v>
      </c>
      <c r="N792" s="47"/>
      <c r="O792" s="47"/>
      <c r="P792" s="75"/>
      <c r="Q792" s="61"/>
      <c r="R792" s="62"/>
      <c r="S792" s="47"/>
    </row>
    <row r="793" spans="2:19" ht="15" thickBot="1" x14ac:dyDescent="0.35">
      <c r="B793" s="47" t="str">
        <f>IF(AND(H791="Erdgas",H790="Nein"),"Aliquoter Erdgasverbrauch in kWh von 1. Oktober 2022 bis 31. Dezember 2022",IF(H791="Erdgas","Erdgasverbrauch in kWh von 1. Oktober 2022 bis 31. Dezember 2022",IF(AND(H791="Strom",H790="Nein"),"Aliquoter Stromverbrauch in kWh von 1. Oktober 2022 bis 31. Dezember 2022",IF(H791="Strom","Stromverbrauch in kWh von 1. Oktober 2022 bis 31. Dezember 2022",IF(AND(H791="Wärme/Kälte",H790="Nein"),"Aliquoter Wärme-/Kälteverbrauch in kWh von 1. Oktober 2022 bis 31. Dezember 2022",IF(H791="Wärme/Kälte","Wärme-/Kälteverbrauch in kWh von 1. Oktober 2022 bis 31. Dezember 2022","Bitte Energieart auswählen!"))))))</f>
        <v>Bitte Energieart auswählen!</v>
      </c>
      <c r="C793" s="47"/>
      <c r="D793" s="47"/>
      <c r="E793" s="47"/>
      <c r="F793" s="47"/>
      <c r="G793" s="47"/>
      <c r="H793" s="59">
        <f>SUM(I793:K793)</f>
        <v>0</v>
      </c>
      <c r="I793" s="119" t="str">
        <f>IFERROR(IF(H790="Nein",VLOOKUP(H789,'1 - Strom Erdgas Wärme 2021'!H:AA,20,FALSE)/12,""),"")</f>
        <v/>
      </c>
      <c r="J793" s="119" t="str">
        <f>IFERROR(IF(H790="Nein",VLOOKUP(H789,'1 - Strom Erdgas Wärme 2021'!H:AB,20,FALSE)/12,""),"")</f>
        <v/>
      </c>
      <c r="K793" s="119" t="str">
        <f>IFERROR(IF(H790="Nein",VLOOKUP(H789,'1 - Strom Erdgas Wärme 2021'!H:AC,20,FALSE)/12,""),"")</f>
        <v/>
      </c>
      <c r="L793" s="48" t="s">
        <v>5</v>
      </c>
      <c r="M793" s="76" t="str">
        <f>IFERROR(IF(H790="Nein","Vorbefüllte Verbrauchswerte wurden aliquot (d.h. 1/12) aus dem Jahr 2021 übernommen.","Bitte ergänzen Sie die monatlichen Verbrauchswerte gem. Lastprofilzähler"),"")</f>
        <v>Bitte ergänzen Sie die monatlichen Verbrauchswerte gem. Lastprofilzähler</v>
      </c>
      <c r="N793" s="77"/>
      <c r="O793" s="77"/>
      <c r="P793" s="77"/>
      <c r="Q793" s="77"/>
      <c r="R793" s="77"/>
      <c r="S793" s="77"/>
    </row>
    <row r="794" spans="2:19" x14ac:dyDescent="0.3">
      <c r="B794" s="47" t="str">
        <f>IF(H791="Wärme/Kälte","Energiemix: Anteil in % der aus Strom oder Erdgas erzeugten Wärme/Kälte","")</f>
        <v/>
      </c>
      <c r="C794" s="46"/>
      <c r="D794" s="46"/>
      <c r="E794" s="46"/>
      <c r="F794" s="74">
        <f>IFERROR(SUMPRODUCT(I794:K794,I793:K793),"")</f>
        <v>0</v>
      </c>
      <c r="G794" s="74"/>
      <c r="H794" s="46"/>
      <c r="I794" s="120"/>
      <c r="J794" s="121"/>
      <c r="K794" s="121"/>
      <c r="L794" s="48" t="str">
        <f>IF(H791="Wärme/Kälte","i","")</f>
        <v/>
      </c>
      <c r="M794" s="47" t="str">
        <f>IF(H791="Wärme/Kälte","Bitte geben Sie den Anteil in % (von 0 bis 100, ohne Prozentzeichen) der  direkt aus Strom oder Erdgas erzeugten Wärme/Kälte.","")</f>
        <v/>
      </c>
      <c r="N794" s="46"/>
      <c r="O794" s="46"/>
      <c r="P794" s="46"/>
      <c r="Q794" s="46"/>
      <c r="R794" s="46"/>
      <c r="S794" s="46"/>
    </row>
    <row r="795" spans="2:19" x14ac:dyDescent="0.3">
      <c r="B795" s="46"/>
      <c r="C795" s="46"/>
      <c r="D795" s="46"/>
      <c r="E795" s="46"/>
      <c r="F795" s="46"/>
      <c r="G795" s="46"/>
      <c r="H795" s="46"/>
      <c r="I795" s="98"/>
      <c r="J795" s="46"/>
      <c r="K795" s="46"/>
      <c r="L795" s="48"/>
      <c r="M795" s="47"/>
      <c r="N795" s="46"/>
      <c r="O795" s="46"/>
      <c r="P795" s="46"/>
      <c r="Q795" s="46"/>
      <c r="R795" s="46"/>
      <c r="S795" s="46"/>
    </row>
    <row r="796" spans="2:19" ht="18" thickBot="1" x14ac:dyDescent="0.5">
      <c r="B796" s="56" t="s">
        <v>10</v>
      </c>
      <c r="C796" s="47"/>
      <c r="D796" s="47"/>
      <c r="E796" s="47"/>
      <c r="F796" s="47"/>
      <c r="G796" s="47"/>
      <c r="H796" s="47"/>
      <c r="I796" s="68">
        <v>44835</v>
      </c>
      <c r="J796" s="68">
        <v>44866</v>
      </c>
      <c r="K796" s="68">
        <v>44896</v>
      </c>
      <c r="L796" s="47"/>
      <c r="M796" s="69"/>
      <c r="N796" s="69"/>
      <c r="O796" s="69"/>
      <c r="P796" s="69"/>
      <c r="Q796" s="69"/>
      <c r="R796" s="69"/>
      <c r="S796" s="47"/>
    </row>
    <row r="797" spans="2:19" ht="15" thickBot="1" x14ac:dyDescent="0.35">
      <c r="B797" s="47" t="s">
        <v>28</v>
      </c>
      <c r="C797" s="47"/>
      <c r="D797" s="47"/>
      <c r="E797" s="47"/>
      <c r="F797" s="47"/>
      <c r="G797" s="47"/>
      <c r="H797" s="117"/>
      <c r="I797" s="70"/>
      <c r="J797" s="71"/>
      <c r="K797" s="71"/>
      <c r="L797" s="48" t="s">
        <v>5</v>
      </c>
      <c r="M797" s="47" t="s">
        <v>29</v>
      </c>
      <c r="N797" s="69"/>
      <c r="O797" s="69"/>
      <c r="P797" s="69"/>
      <c r="Q797" s="69"/>
      <c r="R797" s="69"/>
      <c r="S797" s="47"/>
    </row>
    <row r="798" spans="2:19" ht="15" thickBot="1" x14ac:dyDescent="0.35">
      <c r="B798" s="47" t="s">
        <v>13</v>
      </c>
      <c r="C798" s="47"/>
      <c r="D798" s="47"/>
      <c r="E798" s="47"/>
      <c r="F798" s="47"/>
      <c r="G798" s="47"/>
      <c r="H798" s="138">
        <f>IFERROR(VLOOKUP(H797,'1 - Strom Erdgas Wärme 2021'!H:AA,17,FALSE),"")</f>
        <v>0</v>
      </c>
      <c r="I798" s="70"/>
      <c r="J798" s="71"/>
      <c r="K798" s="71"/>
      <c r="L798" s="48"/>
      <c r="M798" s="47"/>
      <c r="N798" s="69"/>
      <c r="O798" s="69"/>
      <c r="P798" s="69"/>
      <c r="Q798" s="69"/>
      <c r="R798" s="69"/>
      <c r="S798" s="47"/>
    </row>
    <row r="799" spans="2:19" ht="15" thickBot="1" x14ac:dyDescent="0.35">
      <c r="B799" s="47" t="s">
        <v>16</v>
      </c>
      <c r="C799" s="47"/>
      <c r="D799" s="47"/>
      <c r="E799" s="47"/>
      <c r="F799" s="47"/>
      <c r="G799" s="47"/>
      <c r="H799" s="139"/>
      <c r="I799" s="72"/>
      <c r="J799" s="73"/>
      <c r="K799" s="73"/>
      <c r="L799" s="48" t="s">
        <v>5</v>
      </c>
      <c r="M799" s="47" t="s">
        <v>17</v>
      </c>
      <c r="N799" s="69"/>
      <c r="O799" s="69"/>
      <c r="P799" s="69"/>
      <c r="Q799" s="69"/>
      <c r="R799" s="69"/>
      <c r="S799" s="47"/>
    </row>
    <row r="800" spans="2:19" ht="16.8" thickBot="1" x14ac:dyDescent="0.45">
      <c r="B800" s="47" t="str">
        <f>IF(H799="Erdgas","Arbeitspreis pro kWh Erdgas in EUR",IF(H799="Strom","Arbeitspreis pro kWh Strom in EUR",IF(H799="Wärme/Kälte","Arbeitspreis pro kWh Wärme-/Kälteverbrauch in EUR","Bitte Energieart auswählen!")))</f>
        <v>Bitte Energieart auswählen!</v>
      </c>
      <c r="C800" s="47"/>
      <c r="D800" s="47"/>
      <c r="E800" s="47"/>
      <c r="F800" s="47"/>
      <c r="G800" s="74">
        <f>IFERROR(SUMPRODUCT(I800:K800,I801:K801),"")</f>
        <v>0</v>
      </c>
      <c r="H800" s="47"/>
      <c r="I800" s="118"/>
      <c r="J800" s="118"/>
      <c r="K800" s="118"/>
      <c r="L800" s="48" t="s">
        <v>5</v>
      </c>
      <c r="M800" s="47" t="str">
        <f>IF(H799="Erdgas","Erdgaskosten exkl. Steuern, Abgaben, Netzentgelte, etc.",IF(H799="Strom","Stromkosten exkl. Steuern, Abgaben, Netzentgelte, etc.",IF(H799="Wärme/Kälte","Wärme-/Kältekosten exkl. Steuern, Abgaben, Netzentgelte, etc.", "Bitte Energieart auswählen!")))</f>
        <v>Bitte Energieart auswählen!</v>
      </c>
      <c r="N800" s="47"/>
      <c r="O800" s="47"/>
      <c r="P800" s="75"/>
      <c r="Q800" s="61"/>
      <c r="R800" s="62"/>
      <c r="S800" s="47"/>
    </row>
    <row r="801" spans="2:19" ht="15" thickBot="1" x14ac:dyDescent="0.35">
      <c r="B801" s="47" t="str">
        <f>IF(AND(H799="Erdgas",H798="Nein"),"Aliquoter Erdgasverbrauch in kWh von 1. Oktober 2022 bis 31. Dezember 2022",IF(H799="Erdgas","Erdgasverbrauch in kWh von 1. Oktober 2022 bis 31. Dezember 2022",IF(AND(H799="Strom",H798="Nein"),"Aliquoter Stromverbrauch in kWh von 1. Oktober 2022 bis 31. Dezember 2022",IF(H799="Strom","Stromverbrauch in kWh von 1. Oktober 2022 bis 31. Dezember 2022",IF(AND(H799="Wärme/Kälte",H798="Nein"),"Aliquoter Wärme-/Kälteverbrauch in kWh von 1. Oktober 2022 bis 31. Dezember 2022",IF(H799="Wärme/Kälte","Wärme-/Kälteverbrauch in kWh von 1. Oktober 2022 bis 31. Dezember 2022","Bitte Energieart auswählen!"))))))</f>
        <v>Bitte Energieart auswählen!</v>
      </c>
      <c r="C801" s="47"/>
      <c r="D801" s="47"/>
      <c r="E801" s="47"/>
      <c r="F801" s="47"/>
      <c r="G801" s="47"/>
      <c r="H801" s="59">
        <f>SUM(I801:K801)</f>
        <v>0</v>
      </c>
      <c r="I801" s="119" t="str">
        <f>IFERROR(IF(H798="Nein",VLOOKUP(H797,'1 - Strom Erdgas Wärme 2021'!H:AA,20,FALSE)/12,""),"")</f>
        <v/>
      </c>
      <c r="J801" s="119" t="str">
        <f>IFERROR(IF(H798="Nein",VLOOKUP(H797,'1 - Strom Erdgas Wärme 2021'!H:AB,20,FALSE)/12,""),"")</f>
        <v/>
      </c>
      <c r="K801" s="119" t="str">
        <f>IFERROR(IF(H798="Nein",VLOOKUP(H797,'1 - Strom Erdgas Wärme 2021'!H:AC,20,FALSE)/12,""),"")</f>
        <v/>
      </c>
      <c r="L801" s="48" t="s">
        <v>5</v>
      </c>
      <c r="M801" s="76" t="str">
        <f>IFERROR(IF(H798="Nein","Vorbefüllte Verbrauchswerte wurden aliquot (d.h. 1/12) aus dem Jahr 2021 übernommen.","Bitte ergänzen Sie die monatlichen Verbrauchswerte gem. Lastprofilzähler"),"")</f>
        <v>Bitte ergänzen Sie die monatlichen Verbrauchswerte gem. Lastprofilzähler</v>
      </c>
      <c r="N801" s="77"/>
      <c r="O801" s="77"/>
      <c r="P801" s="77"/>
      <c r="Q801" s="77"/>
      <c r="R801" s="77"/>
      <c r="S801" s="77"/>
    </row>
    <row r="802" spans="2:19" x14ac:dyDescent="0.3">
      <c r="B802" s="47" t="str">
        <f>IF(H799="Wärme/Kälte","Energiemix: Anteil in % der aus Strom oder Erdgas erzeugten Wärme/Kälte","")</f>
        <v/>
      </c>
      <c r="C802" s="46"/>
      <c r="D802" s="46"/>
      <c r="E802" s="46"/>
      <c r="F802" s="74">
        <f>IFERROR(SUMPRODUCT(I802:K802,I801:K801),"")</f>
        <v>0</v>
      </c>
      <c r="G802" s="74"/>
      <c r="H802" s="46"/>
      <c r="I802" s="120"/>
      <c r="J802" s="121"/>
      <c r="K802" s="121"/>
      <c r="L802" s="48" t="str">
        <f>IF(H799="Wärme/Kälte","i","")</f>
        <v/>
      </c>
      <c r="M802" s="47" t="str">
        <f>IF(H799="Wärme/Kälte","Bitte geben Sie den Anteil in % (von 0 bis 100, ohne Prozentzeichen) der  direkt aus Strom oder Erdgas erzeugten Wärme/Kälte.","")</f>
        <v/>
      </c>
      <c r="N802" s="46"/>
      <c r="O802" s="46"/>
      <c r="P802" s="46"/>
      <c r="Q802" s="46"/>
      <c r="R802" s="46"/>
      <c r="S802" s="46"/>
    </row>
    <row r="803" spans="2:19" x14ac:dyDescent="0.3">
      <c r="B803" s="46"/>
      <c r="C803" s="46"/>
      <c r="D803" s="46"/>
      <c r="E803" s="46"/>
      <c r="F803" s="46"/>
      <c r="G803" s="46"/>
      <c r="H803" s="46"/>
      <c r="I803" s="98"/>
      <c r="J803" s="46"/>
      <c r="K803" s="46"/>
      <c r="L803" s="48"/>
      <c r="M803" s="47"/>
      <c r="N803" s="46"/>
      <c r="O803" s="46"/>
      <c r="P803" s="46"/>
      <c r="Q803" s="46"/>
      <c r="R803" s="46"/>
      <c r="S803" s="46"/>
    </row>
    <row r="804" spans="2:19" ht="18" thickBot="1" x14ac:dyDescent="0.5">
      <c r="B804" s="56" t="s">
        <v>10</v>
      </c>
      <c r="C804" s="47"/>
      <c r="D804" s="47"/>
      <c r="E804" s="47"/>
      <c r="F804" s="47"/>
      <c r="G804" s="47"/>
      <c r="H804" s="47"/>
      <c r="I804" s="68">
        <v>44835</v>
      </c>
      <c r="J804" s="68">
        <v>44866</v>
      </c>
      <c r="K804" s="68">
        <v>44896</v>
      </c>
      <c r="L804" s="47"/>
      <c r="M804" s="69"/>
      <c r="N804" s="69"/>
      <c r="O804" s="69"/>
      <c r="P804" s="69"/>
      <c r="Q804" s="69"/>
      <c r="R804" s="69"/>
      <c r="S804" s="47"/>
    </row>
    <row r="805" spans="2:19" ht="15" thickBot="1" x14ac:dyDescent="0.35">
      <c r="B805" s="47" t="s">
        <v>28</v>
      </c>
      <c r="C805" s="47"/>
      <c r="D805" s="47"/>
      <c r="E805" s="47"/>
      <c r="F805" s="47"/>
      <c r="G805" s="47"/>
      <c r="H805" s="117"/>
      <c r="I805" s="70"/>
      <c r="J805" s="71"/>
      <c r="K805" s="71"/>
      <c r="L805" s="48" t="s">
        <v>5</v>
      </c>
      <c r="M805" s="47" t="s">
        <v>29</v>
      </c>
      <c r="N805" s="69"/>
      <c r="O805" s="69"/>
      <c r="P805" s="69"/>
      <c r="Q805" s="69"/>
      <c r="R805" s="69"/>
      <c r="S805" s="47"/>
    </row>
    <row r="806" spans="2:19" ht="15" thickBot="1" x14ac:dyDescent="0.35">
      <c r="B806" s="47" t="s">
        <v>13</v>
      </c>
      <c r="C806" s="47"/>
      <c r="D806" s="47"/>
      <c r="E806" s="47"/>
      <c r="F806" s="47"/>
      <c r="G806" s="47"/>
      <c r="H806" s="138">
        <f>IFERROR(VLOOKUP(H805,'1 - Strom Erdgas Wärme 2021'!H:AA,17,FALSE),"")</f>
        <v>0</v>
      </c>
      <c r="I806" s="70"/>
      <c r="J806" s="71"/>
      <c r="K806" s="71"/>
      <c r="L806" s="48"/>
      <c r="M806" s="47"/>
      <c r="N806" s="69"/>
      <c r="O806" s="69"/>
      <c r="P806" s="69"/>
      <c r="Q806" s="69"/>
      <c r="R806" s="69"/>
      <c r="S806" s="47"/>
    </row>
    <row r="807" spans="2:19" ht="15" thickBot="1" x14ac:dyDescent="0.35">
      <c r="B807" s="47" t="s">
        <v>16</v>
      </c>
      <c r="C807" s="47"/>
      <c r="D807" s="47"/>
      <c r="E807" s="47"/>
      <c r="F807" s="47"/>
      <c r="G807" s="47"/>
      <c r="H807" s="139"/>
      <c r="I807" s="72"/>
      <c r="J807" s="73"/>
      <c r="K807" s="73"/>
      <c r="L807" s="48" t="s">
        <v>5</v>
      </c>
      <c r="M807" s="47" t="s">
        <v>17</v>
      </c>
      <c r="N807" s="69"/>
      <c r="O807" s="69"/>
      <c r="P807" s="69"/>
      <c r="Q807" s="69"/>
      <c r="R807" s="69"/>
      <c r="S807" s="47"/>
    </row>
    <row r="808" spans="2:19" ht="16.8" thickBot="1" x14ac:dyDescent="0.45">
      <c r="B808" s="47" t="str">
        <f>IF(H807="Erdgas","Arbeitspreis pro kWh Erdgas in EUR",IF(H807="Strom","Arbeitspreis pro kWh Strom in EUR",IF(H807="Wärme/Kälte","Arbeitspreis pro kWh Wärme-/Kälteverbrauch in EUR","Bitte Energieart auswählen!")))</f>
        <v>Bitte Energieart auswählen!</v>
      </c>
      <c r="C808" s="47"/>
      <c r="D808" s="47"/>
      <c r="E808" s="47"/>
      <c r="F808" s="47"/>
      <c r="G808" s="74">
        <f>IFERROR(SUMPRODUCT(I808:K808,I809:K809),"")</f>
        <v>0</v>
      </c>
      <c r="H808" s="47"/>
      <c r="I808" s="118"/>
      <c r="J808" s="118"/>
      <c r="K808" s="118"/>
      <c r="L808" s="48" t="s">
        <v>5</v>
      </c>
      <c r="M808" s="47" t="str">
        <f>IF(H807="Erdgas","Erdgaskosten exkl. Steuern, Abgaben, Netzentgelte, etc.",IF(H807="Strom","Stromkosten exkl. Steuern, Abgaben, Netzentgelte, etc.",IF(H807="Wärme/Kälte","Wärme-/Kältekosten exkl. Steuern, Abgaben, Netzentgelte, etc.", "Bitte Energieart auswählen!")))</f>
        <v>Bitte Energieart auswählen!</v>
      </c>
      <c r="N808" s="47"/>
      <c r="O808" s="47"/>
      <c r="P808" s="75"/>
      <c r="Q808" s="61"/>
      <c r="R808" s="62"/>
      <c r="S808" s="47"/>
    </row>
    <row r="809" spans="2:19" ht="15" thickBot="1" x14ac:dyDescent="0.35">
      <c r="B809" s="47" t="str">
        <f>IF(AND(H807="Erdgas",H806="Nein"),"Aliquoter Erdgasverbrauch in kWh von 1. Oktober 2022 bis 31. Dezember 2022",IF(H807="Erdgas","Erdgasverbrauch in kWh von 1. Oktober 2022 bis 31. Dezember 2022",IF(AND(H807="Strom",H806="Nein"),"Aliquoter Stromverbrauch in kWh von 1. Oktober 2022 bis 31. Dezember 2022",IF(H807="Strom","Stromverbrauch in kWh von 1. Oktober 2022 bis 31. Dezember 2022",IF(AND(H807="Wärme/Kälte",H806="Nein"),"Aliquoter Wärme-/Kälteverbrauch in kWh von 1. Oktober 2022 bis 31. Dezember 2022",IF(H807="Wärme/Kälte","Wärme-/Kälteverbrauch in kWh von 1. Oktober 2022 bis 31. Dezember 2022","Bitte Energieart auswählen!"))))))</f>
        <v>Bitte Energieart auswählen!</v>
      </c>
      <c r="C809" s="47"/>
      <c r="D809" s="47"/>
      <c r="E809" s="47"/>
      <c r="F809" s="47"/>
      <c r="G809" s="47"/>
      <c r="H809" s="59">
        <f>SUM(I809:K809)</f>
        <v>0</v>
      </c>
      <c r="I809" s="119" t="str">
        <f>IFERROR(IF(H806="Nein",VLOOKUP(H805,'1 - Strom Erdgas Wärme 2021'!H:AA,20,FALSE)/12,""),"")</f>
        <v/>
      </c>
      <c r="J809" s="119" t="str">
        <f>IFERROR(IF(H806="Nein",VLOOKUP(H805,'1 - Strom Erdgas Wärme 2021'!H:AB,20,FALSE)/12,""),"")</f>
        <v/>
      </c>
      <c r="K809" s="119" t="str">
        <f>IFERROR(IF(H806="Nein",VLOOKUP(H805,'1 - Strom Erdgas Wärme 2021'!H:AC,20,FALSE)/12,""),"")</f>
        <v/>
      </c>
      <c r="L809" s="48" t="s">
        <v>5</v>
      </c>
      <c r="M809" s="76" t="str">
        <f>IFERROR(IF(H806="Nein","Vorbefüllte Verbrauchswerte wurden aliquot (d.h. 1/12) aus dem Jahr 2021 übernommen.","Bitte ergänzen Sie die monatlichen Verbrauchswerte gem. Lastprofilzähler"),"")</f>
        <v>Bitte ergänzen Sie die monatlichen Verbrauchswerte gem. Lastprofilzähler</v>
      </c>
      <c r="N809" s="77"/>
      <c r="O809" s="77"/>
      <c r="P809" s="77"/>
      <c r="Q809" s="77"/>
      <c r="R809" s="77"/>
      <c r="S809" s="77"/>
    </row>
    <row r="810" spans="2:19" x14ac:dyDescent="0.3">
      <c r="B810" s="47" t="str">
        <f>IF(H807="Wärme/Kälte","Energiemix: Anteil in % der aus Strom oder Erdgas erzeugten Wärme/Kälte","")</f>
        <v/>
      </c>
      <c r="C810" s="46"/>
      <c r="D810" s="46"/>
      <c r="E810" s="46"/>
      <c r="F810" s="74">
        <f>IFERROR(SUMPRODUCT(I810:K810,I809:K809),"")</f>
        <v>0</v>
      </c>
      <c r="G810" s="74"/>
      <c r="H810" s="46"/>
      <c r="I810" s="120"/>
      <c r="J810" s="121"/>
      <c r="K810" s="121"/>
      <c r="L810" s="48" t="str">
        <f>IF(H807="Wärme/Kälte","i","")</f>
        <v/>
      </c>
      <c r="M810" s="47" t="str">
        <f>IF(H807="Wärme/Kälte","Bitte geben Sie den Anteil in % (von 0 bis 100, ohne Prozentzeichen) der  direkt aus Strom oder Erdgas erzeugten Wärme/Kälte.","")</f>
        <v/>
      </c>
      <c r="N810" s="46"/>
      <c r="O810" s="46"/>
      <c r="P810" s="46"/>
      <c r="Q810" s="46"/>
      <c r="R810" s="46"/>
      <c r="S810" s="46"/>
    </row>
    <row r="811" spans="2:19" x14ac:dyDescent="0.3">
      <c r="B811" s="46"/>
      <c r="C811" s="46"/>
      <c r="D811" s="46"/>
      <c r="E811" s="46"/>
      <c r="F811" s="46"/>
      <c r="G811" s="46"/>
      <c r="H811" s="46"/>
      <c r="I811" s="98"/>
      <c r="J811" s="46"/>
      <c r="K811" s="46"/>
      <c r="L811" s="48"/>
      <c r="M811" s="47"/>
      <c r="N811" s="46"/>
      <c r="O811" s="46"/>
      <c r="P811" s="46"/>
      <c r="Q811" s="46"/>
      <c r="R811" s="46"/>
      <c r="S811" s="46"/>
    </row>
    <row r="812" spans="2:19" ht="18" thickBot="1" x14ac:dyDescent="0.5">
      <c r="B812" s="56" t="s">
        <v>10</v>
      </c>
      <c r="C812" s="47"/>
      <c r="D812" s="47"/>
      <c r="E812" s="47"/>
      <c r="F812" s="47"/>
      <c r="G812" s="47"/>
      <c r="H812" s="47"/>
      <c r="I812" s="68">
        <v>44835</v>
      </c>
      <c r="J812" s="68">
        <v>44866</v>
      </c>
      <c r="K812" s="68">
        <v>44896</v>
      </c>
      <c r="L812" s="47"/>
      <c r="M812" s="69"/>
      <c r="N812" s="69"/>
      <c r="O812" s="69"/>
      <c r="P812" s="69"/>
      <c r="Q812" s="69"/>
      <c r="R812" s="69"/>
      <c r="S812" s="47"/>
    </row>
    <row r="813" spans="2:19" ht="15" thickBot="1" x14ac:dyDescent="0.35">
      <c r="B813" s="47" t="s">
        <v>28</v>
      </c>
      <c r="C813" s="47"/>
      <c r="D813" s="47"/>
      <c r="E813" s="47"/>
      <c r="F813" s="47"/>
      <c r="G813" s="47"/>
      <c r="H813" s="117"/>
      <c r="I813" s="70"/>
      <c r="J813" s="71"/>
      <c r="K813" s="71"/>
      <c r="L813" s="48" t="s">
        <v>5</v>
      </c>
      <c r="M813" s="47" t="s">
        <v>29</v>
      </c>
      <c r="N813" s="69"/>
      <c r="O813" s="69"/>
      <c r="P813" s="69"/>
      <c r="Q813" s="69"/>
      <c r="R813" s="69"/>
      <c r="S813" s="47"/>
    </row>
    <row r="814" spans="2:19" ht="15" thickBot="1" x14ac:dyDescent="0.35">
      <c r="B814" s="47" t="s">
        <v>13</v>
      </c>
      <c r="C814" s="47"/>
      <c r="D814" s="47"/>
      <c r="E814" s="47"/>
      <c r="F814" s="47"/>
      <c r="G814" s="47"/>
      <c r="H814" s="138">
        <f>IFERROR(VLOOKUP(H813,'1 - Strom Erdgas Wärme 2021'!H:AA,17,FALSE),"")</f>
        <v>0</v>
      </c>
      <c r="I814" s="70"/>
      <c r="J814" s="71"/>
      <c r="K814" s="71"/>
      <c r="L814" s="48"/>
      <c r="M814" s="47"/>
      <c r="N814" s="69"/>
      <c r="O814" s="69"/>
      <c r="P814" s="69"/>
      <c r="Q814" s="69"/>
      <c r="R814" s="69"/>
      <c r="S814" s="47"/>
    </row>
    <row r="815" spans="2:19" ht="15" thickBot="1" x14ac:dyDescent="0.35">
      <c r="B815" s="47" t="s">
        <v>16</v>
      </c>
      <c r="C815" s="47"/>
      <c r="D815" s="47"/>
      <c r="E815" s="47"/>
      <c r="F815" s="47"/>
      <c r="G815" s="47"/>
      <c r="H815" s="139"/>
      <c r="I815" s="72"/>
      <c r="J815" s="73"/>
      <c r="K815" s="73"/>
      <c r="L815" s="48" t="s">
        <v>5</v>
      </c>
      <c r="M815" s="47" t="s">
        <v>17</v>
      </c>
      <c r="N815" s="69"/>
      <c r="O815" s="69"/>
      <c r="P815" s="69"/>
      <c r="Q815" s="69"/>
      <c r="R815" s="69"/>
      <c r="S815" s="47"/>
    </row>
    <row r="816" spans="2:19" ht="16.8" thickBot="1" x14ac:dyDescent="0.45">
      <c r="B816" s="47" t="str">
        <f>IF(H815="Erdgas","Arbeitspreis pro kWh Erdgas in EUR",IF(H815="Strom","Arbeitspreis pro kWh Strom in EUR",IF(H815="Wärme/Kälte","Arbeitspreis pro kWh Wärme-/Kälteverbrauch in EUR","Bitte Energieart auswählen!")))</f>
        <v>Bitte Energieart auswählen!</v>
      </c>
      <c r="C816" s="47"/>
      <c r="D816" s="47"/>
      <c r="E816" s="47"/>
      <c r="F816" s="47"/>
      <c r="G816" s="74">
        <f>IFERROR(SUMPRODUCT(I816:K816,I817:K817),"")</f>
        <v>0</v>
      </c>
      <c r="H816" s="47"/>
      <c r="I816" s="118"/>
      <c r="J816" s="118"/>
      <c r="K816" s="118"/>
      <c r="L816" s="48" t="s">
        <v>5</v>
      </c>
      <c r="M816" s="47" t="str">
        <f>IF(H815="Erdgas","Erdgaskosten exkl. Steuern, Abgaben, Netzentgelte, etc.",IF(H815="Strom","Stromkosten exkl. Steuern, Abgaben, Netzentgelte, etc.",IF(H815="Wärme/Kälte","Wärme-/Kältekosten exkl. Steuern, Abgaben, Netzentgelte, etc.", "Bitte Energieart auswählen!")))</f>
        <v>Bitte Energieart auswählen!</v>
      </c>
      <c r="N816" s="47"/>
      <c r="O816" s="47"/>
      <c r="P816" s="75"/>
      <c r="Q816" s="61"/>
      <c r="R816" s="62"/>
      <c r="S816" s="47"/>
    </row>
    <row r="817" spans="2:19" ht="15" thickBot="1" x14ac:dyDescent="0.35">
      <c r="B817" s="47" t="str">
        <f>IF(AND(H815="Erdgas",H814="Nein"),"Aliquoter Erdgasverbrauch in kWh von 1. Oktober 2022 bis 31. Dezember 2022",IF(H815="Erdgas","Erdgasverbrauch in kWh von 1. Oktober 2022 bis 31. Dezember 2022",IF(AND(H815="Strom",H814="Nein"),"Aliquoter Stromverbrauch in kWh von 1. Oktober 2022 bis 31. Dezember 2022",IF(H815="Strom","Stromverbrauch in kWh von 1. Oktober 2022 bis 31. Dezember 2022",IF(AND(H815="Wärme/Kälte",H814="Nein"),"Aliquoter Wärme-/Kälteverbrauch in kWh von 1. Oktober 2022 bis 31. Dezember 2022",IF(H815="Wärme/Kälte","Wärme-/Kälteverbrauch in kWh von 1. Oktober 2022 bis 31. Dezember 2022","Bitte Energieart auswählen!"))))))</f>
        <v>Bitte Energieart auswählen!</v>
      </c>
      <c r="C817" s="47"/>
      <c r="D817" s="47"/>
      <c r="E817" s="47"/>
      <c r="F817" s="47"/>
      <c r="G817" s="47"/>
      <c r="H817" s="59">
        <f>SUM(I817:K817)</f>
        <v>0</v>
      </c>
      <c r="I817" s="119" t="str">
        <f>IFERROR(IF(H814="Nein",VLOOKUP(H813,'1 - Strom Erdgas Wärme 2021'!H:AA,20,FALSE)/12,""),"")</f>
        <v/>
      </c>
      <c r="J817" s="119" t="str">
        <f>IFERROR(IF(H814="Nein",VLOOKUP(H813,'1 - Strom Erdgas Wärme 2021'!H:AB,20,FALSE)/12,""),"")</f>
        <v/>
      </c>
      <c r="K817" s="119" t="str">
        <f>IFERROR(IF(H814="Nein",VLOOKUP(H813,'1 - Strom Erdgas Wärme 2021'!H:AC,20,FALSE)/12,""),"")</f>
        <v/>
      </c>
      <c r="L817" s="48" t="s">
        <v>5</v>
      </c>
      <c r="M817" s="76" t="str">
        <f>IFERROR(IF(H814="Nein","Vorbefüllte Verbrauchswerte wurden aliquot (d.h. 1/12) aus dem Jahr 2021 übernommen.","Bitte ergänzen Sie die monatlichen Verbrauchswerte gem. Lastprofilzähler"),"")</f>
        <v>Bitte ergänzen Sie die monatlichen Verbrauchswerte gem. Lastprofilzähler</v>
      </c>
      <c r="N817" s="77"/>
      <c r="O817" s="77"/>
      <c r="P817" s="77"/>
      <c r="Q817" s="77"/>
      <c r="R817" s="77"/>
      <c r="S817" s="77"/>
    </row>
    <row r="818" spans="2:19" x14ac:dyDescent="0.3">
      <c r="B818" s="47" t="str">
        <f>IF(H815="Wärme/Kälte","Energiemix: Anteil in % der aus Strom oder Erdgas erzeugten Wärme/Kälte","")</f>
        <v/>
      </c>
      <c r="C818" s="46"/>
      <c r="D818" s="46"/>
      <c r="E818" s="46"/>
      <c r="F818" s="74">
        <f>IFERROR(SUMPRODUCT(I818:K818,I817:K817),"")</f>
        <v>0</v>
      </c>
      <c r="G818" s="74"/>
      <c r="H818" s="46"/>
      <c r="I818" s="120"/>
      <c r="J818" s="121"/>
      <c r="K818" s="121"/>
      <c r="L818" s="48" t="str">
        <f>IF(H815="Wärme/Kälte","i","")</f>
        <v/>
      </c>
      <c r="M818" s="47" t="str">
        <f>IF(H815="Wärme/Kälte","Bitte geben Sie den Anteil in % (von 0 bis 100, ohne Prozentzeichen) der  direkt aus Strom oder Erdgas erzeugten Wärme/Kälte.","")</f>
        <v/>
      </c>
      <c r="N818" s="46"/>
      <c r="O818" s="46"/>
      <c r="P818" s="46"/>
      <c r="Q818" s="46"/>
      <c r="R818" s="46"/>
      <c r="S818" s="46"/>
    </row>
    <row r="819" spans="2:19" x14ac:dyDescent="0.3">
      <c r="B819" s="46"/>
      <c r="C819" s="46"/>
      <c r="D819" s="46"/>
      <c r="E819" s="46"/>
      <c r="F819" s="46"/>
      <c r="G819" s="46"/>
      <c r="H819" s="46"/>
      <c r="I819" s="98"/>
      <c r="J819" s="46"/>
      <c r="K819" s="46"/>
      <c r="L819" s="48"/>
      <c r="M819" s="47"/>
      <c r="N819" s="46"/>
      <c r="O819" s="46"/>
      <c r="P819" s="46"/>
      <c r="Q819" s="46"/>
      <c r="R819" s="46"/>
      <c r="S819" s="46"/>
    </row>
    <row r="820" spans="2:19" ht="18" thickBot="1" x14ac:dyDescent="0.5">
      <c r="B820" s="56" t="s">
        <v>10</v>
      </c>
      <c r="C820" s="47"/>
      <c r="D820" s="47"/>
      <c r="E820" s="47"/>
      <c r="F820" s="47"/>
      <c r="G820" s="47"/>
      <c r="H820" s="47"/>
      <c r="I820" s="68">
        <v>44835</v>
      </c>
      <c r="J820" s="68">
        <v>44866</v>
      </c>
      <c r="K820" s="68">
        <v>44896</v>
      </c>
      <c r="L820" s="47"/>
      <c r="M820" s="69"/>
      <c r="N820" s="69"/>
      <c r="O820" s="69"/>
      <c r="P820" s="69"/>
      <c r="Q820" s="69"/>
      <c r="R820" s="69"/>
      <c r="S820" s="47"/>
    </row>
    <row r="821" spans="2:19" ht="15" thickBot="1" x14ac:dyDescent="0.35">
      <c r="B821" s="47" t="s">
        <v>28</v>
      </c>
      <c r="C821" s="47"/>
      <c r="D821" s="47"/>
      <c r="E821" s="47"/>
      <c r="F821" s="47"/>
      <c r="G821" s="47"/>
      <c r="H821" s="117"/>
      <c r="I821" s="70"/>
      <c r="J821" s="71"/>
      <c r="K821" s="71"/>
      <c r="L821" s="48" t="s">
        <v>5</v>
      </c>
      <c r="M821" s="47" t="s">
        <v>29</v>
      </c>
      <c r="N821" s="69"/>
      <c r="O821" s="69"/>
      <c r="P821" s="69"/>
      <c r="Q821" s="69"/>
      <c r="R821" s="69"/>
      <c r="S821" s="47"/>
    </row>
    <row r="822" spans="2:19" ht="15" thickBot="1" x14ac:dyDescent="0.35">
      <c r="B822" s="47" t="s">
        <v>13</v>
      </c>
      <c r="C822" s="47"/>
      <c r="D822" s="47"/>
      <c r="E822" s="47"/>
      <c r="F822" s="47"/>
      <c r="G822" s="47"/>
      <c r="H822" s="138">
        <f>IFERROR(VLOOKUP(H821,'1 - Strom Erdgas Wärme 2021'!H:AA,17,FALSE),"")</f>
        <v>0</v>
      </c>
      <c r="I822" s="70"/>
      <c r="J822" s="71"/>
      <c r="K822" s="71"/>
      <c r="L822" s="48"/>
      <c r="M822" s="47"/>
      <c r="N822" s="69"/>
      <c r="O822" s="69"/>
      <c r="P822" s="69"/>
      <c r="Q822" s="69"/>
      <c r="R822" s="69"/>
      <c r="S822" s="47"/>
    </row>
    <row r="823" spans="2:19" ht="15" thickBot="1" x14ac:dyDescent="0.35">
      <c r="B823" s="47" t="s">
        <v>16</v>
      </c>
      <c r="C823" s="47"/>
      <c r="D823" s="47"/>
      <c r="E823" s="47"/>
      <c r="F823" s="47"/>
      <c r="G823" s="47"/>
      <c r="H823" s="139"/>
      <c r="I823" s="72"/>
      <c r="J823" s="73"/>
      <c r="K823" s="73"/>
      <c r="L823" s="48" t="s">
        <v>5</v>
      </c>
      <c r="M823" s="47" t="s">
        <v>17</v>
      </c>
      <c r="N823" s="69"/>
      <c r="O823" s="69"/>
      <c r="P823" s="69"/>
      <c r="Q823" s="69"/>
      <c r="R823" s="69"/>
      <c r="S823" s="47"/>
    </row>
    <row r="824" spans="2:19" ht="16.8" thickBot="1" x14ac:dyDescent="0.45">
      <c r="B824" s="47" t="str">
        <f>IF(H823="Erdgas","Arbeitspreis pro kWh Erdgas in EUR",IF(H823="Strom","Arbeitspreis pro kWh Strom in EUR",IF(H823="Wärme/Kälte","Arbeitspreis pro kWh Wärme-/Kälteverbrauch in EUR","Bitte Energieart auswählen!")))</f>
        <v>Bitte Energieart auswählen!</v>
      </c>
      <c r="C824" s="47"/>
      <c r="D824" s="47"/>
      <c r="E824" s="47"/>
      <c r="F824" s="47"/>
      <c r="G824" s="74">
        <f>IFERROR(SUMPRODUCT(I824:K824,I825:K825),"")</f>
        <v>0</v>
      </c>
      <c r="H824" s="47"/>
      <c r="I824" s="118"/>
      <c r="J824" s="118"/>
      <c r="K824" s="118"/>
      <c r="L824" s="48" t="s">
        <v>5</v>
      </c>
      <c r="M824" s="47" t="str">
        <f>IF(H823="Erdgas","Erdgaskosten exkl. Steuern, Abgaben, Netzentgelte, etc.",IF(H823="Strom","Stromkosten exkl. Steuern, Abgaben, Netzentgelte, etc.",IF(H823="Wärme/Kälte","Wärme-/Kältekosten exkl. Steuern, Abgaben, Netzentgelte, etc.", "Bitte Energieart auswählen!")))</f>
        <v>Bitte Energieart auswählen!</v>
      </c>
      <c r="N824" s="47"/>
      <c r="O824" s="47"/>
      <c r="P824" s="75"/>
      <c r="Q824" s="61"/>
      <c r="R824" s="62"/>
      <c r="S824" s="47"/>
    </row>
    <row r="825" spans="2:19" ht="15" thickBot="1" x14ac:dyDescent="0.35">
      <c r="B825" s="47" t="str">
        <f>IF(AND(H823="Erdgas",H822="Nein"),"Aliquoter Erdgasverbrauch in kWh von 1. Oktober 2022 bis 31. Dezember 2022",IF(H823="Erdgas","Erdgasverbrauch in kWh von 1. Oktober 2022 bis 31. Dezember 2022",IF(AND(H823="Strom",H822="Nein"),"Aliquoter Stromverbrauch in kWh von 1. Oktober 2022 bis 31. Dezember 2022",IF(H823="Strom","Stromverbrauch in kWh von 1. Oktober 2022 bis 31. Dezember 2022",IF(AND(H823="Wärme/Kälte",H822="Nein"),"Aliquoter Wärme-/Kälteverbrauch in kWh von 1. Oktober 2022 bis 31. Dezember 2022",IF(H823="Wärme/Kälte","Wärme-/Kälteverbrauch in kWh von 1. Oktober 2022 bis 31. Dezember 2022","Bitte Energieart auswählen!"))))))</f>
        <v>Bitte Energieart auswählen!</v>
      </c>
      <c r="C825" s="47"/>
      <c r="D825" s="47"/>
      <c r="E825" s="47"/>
      <c r="F825" s="47"/>
      <c r="G825" s="47"/>
      <c r="H825" s="59">
        <f>SUM(I825:K825)</f>
        <v>0</v>
      </c>
      <c r="I825" s="119" t="str">
        <f>IFERROR(IF(H822="Nein",VLOOKUP(H821,'1 - Strom Erdgas Wärme 2021'!H:AA,20,FALSE)/12,""),"")</f>
        <v/>
      </c>
      <c r="J825" s="119" t="str">
        <f>IFERROR(IF(H822="Nein",VLOOKUP(H821,'1 - Strom Erdgas Wärme 2021'!H:AB,20,FALSE)/12,""),"")</f>
        <v/>
      </c>
      <c r="K825" s="119" t="str">
        <f>IFERROR(IF(H822="Nein",VLOOKUP(H821,'1 - Strom Erdgas Wärme 2021'!H:AC,20,FALSE)/12,""),"")</f>
        <v/>
      </c>
      <c r="L825" s="48" t="s">
        <v>5</v>
      </c>
      <c r="M825" s="76" t="str">
        <f>IFERROR(IF(H822="Nein","Vorbefüllte Verbrauchswerte wurden aliquot (d.h. 1/12) aus dem Jahr 2021 übernommen.","Bitte ergänzen Sie die monatlichen Verbrauchswerte gem. Lastprofilzähler"),"")</f>
        <v>Bitte ergänzen Sie die monatlichen Verbrauchswerte gem. Lastprofilzähler</v>
      </c>
      <c r="N825" s="77"/>
      <c r="O825" s="77"/>
      <c r="P825" s="77"/>
      <c r="Q825" s="77"/>
      <c r="R825" s="77"/>
      <c r="S825" s="77"/>
    </row>
    <row r="826" spans="2:19" x14ac:dyDescent="0.3">
      <c r="B826" s="47" t="str">
        <f>IF(H823="Wärme/Kälte","Energiemix: Anteil in % der aus Strom oder Erdgas erzeugten Wärme/Kälte","")</f>
        <v/>
      </c>
      <c r="C826" s="46"/>
      <c r="D826" s="46"/>
      <c r="E826" s="46"/>
      <c r="F826" s="74">
        <f>IFERROR(SUMPRODUCT(I826:K826,I825:K825),"")</f>
        <v>0</v>
      </c>
      <c r="G826" s="74"/>
      <c r="H826" s="46"/>
      <c r="I826" s="120"/>
      <c r="J826" s="121"/>
      <c r="K826" s="121"/>
      <c r="L826" s="48" t="str">
        <f>IF(H823="Wärme/Kälte","i","")</f>
        <v/>
      </c>
      <c r="M826" s="47" t="str">
        <f>IF(H823="Wärme/Kälte","Bitte geben Sie den Anteil in % (von 0 bis 100, ohne Prozentzeichen) der  direkt aus Strom oder Erdgas erzeugten Wärme/Kälte.","")</f>
        <v/>
      </c>
      <c r="N826" s="46"/>
      <c r="O826" s="46"/>
      <c r="P826" s="46"/>
      <c r="Q826" s="46"/>
      <c r="R826" s="46"/>
      <c r="S826" s="46"/>
    </row>
    <row r="827" spans="2:19" x14ac:dyDescent="0.3">
      <c r="B827" s="46"/>
      <c r="C827" s="46"/>
      <c r="D827" s="46"/>
      <c r="E827" s="46"/>
      <c r="F827" s="46"/>
      <c r="G827" s="46"/>
      <c r="H827" s="46"/>
      <c r="I827" s="98"/>
      <c r="J827" s="46"/>
      <c r="K827" s="46"/>
      <c r="L827" s="48"/>
      <c r="M827" s="47"/>
      <c r="N827" s="46"/>
      <c r="O827" s="46"/>
      <c r="P827" s="46"/>
      <c r="Q827" s="46"/>
      <c r="R827" s="46"/>
      <c r="S827" s="46"/>
    </row>
    <row r="828" spans="2:19" ht="18" thickBot="1" x14ac:dyDescent="0.5">
      <c r="B828" s="56" t="s">
        <v>10</v>
      </c>
      <c r="C828" s="47"/>
      <c r="D828" s="47"/>
      <c r="E828" s="47"/>
      <c r="F828" s="47"/>
      <c r="G828" s="47"/>
      <c r="H828" s="47"/>
      <c r="I828" s="68">
        <v>44835</v>
      </c>
      <c r="J828" s="68">
        <v>44866</v>
      </c>
      <c r="K828" s="68">
        <v>44896</v>
      </c>
      <c r="L828" s="47"/>
      <c r="M828" s="69"/>
      <c r="N828" s="69"/>
      <c r="O828" s="69"/>
      <c r="P828" s="69"/>
      <c r="Q828" s="69"/>
      <c r="R828" s="69"/>
      <c r="S828" s="47"/>
    </row>
    <row r="829" spans="2:19" ht="15" thickBot="1" x14ac:dyDescent="0.35">
      <c r="B829" s="47" t="s">
        <v>28</v>
      </c>
      <c r="C829" s="47"/>
      <c r="D829" s="47"/>
      <c r="E829" s="47"/>
      <c r="F829" s="47"/>
      <c r="G829" s="47"/>
      <c r="H829" s="117"/>
      <c r="I829" s="70"/>
      <c r="J829" s="71"/>
      <c r="K829" s="71"/>
      <c r="L829" s="48" t="s">
        <v>5</v>
      </c>
      <c r="M829" s="47" t="s">
        <v>29</v>
      </c>
      <c r="N829" s="69"/>
      <c r="O829" s="69"/>
      <c r="P829" s="69"/>
      <c r="Q829" s="69"/>
      <c r="R829" s="69"/>
      <c r="S829" s="47"/>
    </row>
    <row r="830" spans="2:19" ht="15" thickBot="1" x14ac:dyDescent="0.35">
      <c r="B830" s="47" t="s">
        <v>13</v>
      </c>
      <c r="C830" s="47"/>
      <c r="D830" s="47"/>
      <c r="E830" s="47"/>
      <c r="F830" s="47"/>
      <c r="G830" s="47"/>
      <c r="H830" s="138">
        <f>IFERROR(VLOOKUP(H829,'1 - Strom Erdgas Wärme 2021'!H:AA,17,FALSE),"")</f>
        <v>0</v>
      </c>
      <c r="I830" s="70"/>
      <c r="J830" s="71"/>
      <c r="K830" s="71"/>
      <c r="L830" s="48"/>
      <c r="M830" s="47"/>
      <c r="N830" s="69"/>
      <c r="O830" s="69"/>
      <c r="P830" s="69"/>
      <c r="Q830" s="69"/>
      <c r="R830" s="69"/>
      <c r="S830" s="47"/>
    </row>
    <row r="831" spans="2:19" ht="15" thickBot="1" x14ac:dyDescent="0.35">
      <c r="B831" s="47" t="s">
        <v>16</v>
      </c>
      <c r="C831" s="47"/>
      <c r="D831" s="47"/>
      <c r="E831" s="47"/>
      <c r="F831" s="47"/>
      <c r="G831" s="47"/>
      <c r="H831" s="139"/>
      <c r="I831" s="72"/>
      <c r="J831" s="73"/>
      <c r="K831" s="73"/>
      <c r="L831" s="48" t="s">
        <v>5</v>
      </c>
      <c r="M831" s="47" t="s">
        <v>17</v>
      </c>
      <c r="N831" s="69"/>
      <c r="O831" s="69"/>
      <c r="P831" s="69"/>
      <c r="Q831" s="69"/>
      <c r="R831" s="69"/>
      <c r="S831" s="47"/>
    </row>
    <row r="832" spans="2:19" ht="16.8" thickBot="1" x14ac:dyDescent="0.45">
      <c r="B832" s="47" t="str">
        <f>IF(H831="Erdgas","Arbeitspreis pro kWh Erdgas in EUR",IF(H831="Strom","Arbeitspreis pro kWh Strom in EUR",IF(H831="Wärme/Kälte","Arbeitspreis pro kWh Wärme-/Kälteverbrauch in EUR","Bitte Energieart auswählen!")))</f>
        <v>Bitte Energieart auswählen!</v>
      </c>
      <c r="C832" s="47"/>
      <c r="D832" s="47"/>
      <c r="E832" s="47"/>
      <c r="F832" s="47"/>
      <c r="G832" s="74">
        <f>IFERROR(SUMPRODUCT(I832:K832,I833:K833),"")</f>
        <v>0</v>
      </c>
      <c r="H832" s="47"/>
      <c r="I832" s="118"/>
      <c r="J832" s="118"/>
      <c r="K832" s="118"/>
      <c r="L832" s="48" t="s">
        <v>5</v>
      </c>
      <c r="M832" s="47" t="str">
        <f>IF(H831="Erdgas","Erdgaskosten exkl. Steuern, Abgaben, Netzentgelte, etc.",IF(H831="Strom","Stromkosten exkl. Steuern, Abgaben, Netzentgelte, etc.",IF(H831="Wärme/Kälte","Wärme-/Kältekosten exkl. Steuern, Abgaben, Netzentgelte, etc.", "Bitte Energieart auswählen!")))</f>
        <v>Bitte Energieart auswählen!</v>
      </c>
      <c r="N832" s="47"/>
      <c r="O832" s="47"/>
      <c r="P832" s="75"/>
      <c r="Q832" s="61"/>
      <c r="R832" s="62"/>
      <c r="S832" s="47"/>
    </row>
    <row r="833" spans="2:19" ht="15" thickBot="1" x14ac:dyDescent="0.35">
      <c r="B833" s="47" t="str">
        <f>IF(AND(H831="Erdgas",H830="Nein"),"Aliquoter Erdgasverbrauch in kWh von 1. Oktober 2022 bis 31. Dezember 2022",IF(H831="Erdgas","Erdgasverbrauch in kWh von 1. Oktober 2022 bis 31. Dezember 2022",IF(AND(H831="Strom",H830="Nein"),"Aliquoter Stromverbrauch in kWh von 1. Oktober 2022 bis 31. Dezember 2022",IF(H831="Strom","Stromverbrauch in kWh von 1. Oktober 2022 bis 31. Dezember 2022",IF(AND(H831="Wärme/Kälte",H830="Nein"),"Aliquoter Wärme-/Kälteverbrauch in kWh von 1. Oktober 2022 bis 31. Dezember 2022",IF(H831="Wärme/Kälte","Wärme-/Kälteverbrauch in kWh von 1. Oktober 2022 bis 31. Dezember 2022","Bitte Energieart auswählen!"))))))</f>
        <v>Bitte Energieart auswählen!</v>
      </c>
      <c r="C833" s="47"/>
      <c r="D833" s="47"/>
      <c r="E833" s="47"/>
      <c r="F833" s="47"/>
      <c r="G833" s="47"/>
      <c r="H833" s="59">
        <f>SUM(I833:K833)</f>
        <v>0</v>
      </c>
      <c r="I833" s="119" t="str">
        <f>IFERROR(IF(H830="Nein",VLOOKUP(H829,'1 - Strom Erdgas Wärme 2021'!H:AA,20,FALSE)/12,""),"")</f>
        <v/>
      </c>
      <c r="J833" s="119" t="str">
        <f>IFERROR(IF(H830="Nein",VLOOKUP(H829,'1 - Strom Erdgas Wärme 2021'!H:AB,20,FALSE)/12,""),"")</f>
        <v/>
      </c>
      <c r="K833" s="119" t="str">
        <f>IFERROR(IF(H830="Nein",VLOOKUP(H829,'1 - Strom Erdgas Wärme 2021'!H:AC,20,FALSE)/12,""),"")</f>
        <v/>
      </c>
      <c r="L833" s="48" t="s">
        <v>5</v>
      </c>
      <c r="M833" s="76" t="str">
        <f>IFERROR(IF(H830="Nein","Vorbefüllte Verbrauchswerte wurden aliquot (d.h. 1/12) aus dem Jahr 2021 übernommen.","Bitte ergänzen Sie die monatlichen Verbrauchswerte gem. Lastprofilzähler"),"")</f>
        <v>Bitte ergänzen Sie die monatlichen Verbrauchswerte gem. Lastprofilzähler</v>
      </c>
      <c r="N833" s="77"/>
      <c r="O833" s="77"/>
      <c r="P833" s="77"/>
      <c r="Q833" s="77"/>
      <c r="R833" s="77"/>
      <c r="S833" s="77"/>
    </row>
    <row r="834" spans="2:19" x14ac:dyDescent="0.3">
      <c r="B834" s="47" t="str">
        <f>IF(H831="Wärme/Kälte","Energiemix: Anteil in % der aus Strom oder Erdgas erzeugten Wärme/Kälte","")</f>
        <v/>
      </c>
      <c r="C834" s="46"/>
      <c r="D834" s="46"/>
      <c r="E834" s="46"/>
      <c r="F834" s="74">
        <f>IFERROR(SUMPRODUCT(I834:K834,I833:K833),"")</f>
        <v>0</v>
      </c>
      <c r="G834" s="74"/>
      <c r="H834" s="46"/>
      <c r="I834" s="120"/>
      <c r="J834" s="121"/>
      <c r="K834" s="121"/>
      <c r="L834" s="48" t="str">
        <f>IF(H831="Wärme/Kälte","i","")</f>
        <v/>
      </c>
      <c r="M834" s="47" t="str">
        <f>IF(H831="Wärme/Kälte","Bitte geben Sie den Anteil in % (von 0 bis 100, ohne Prozentzeichen) der  direkt aus Strom oder Erdgas erzeugten Wärme/Kälte.","")</f>
        <v/>
      </c>
      <c r="N834" s="46"/>
      <c r="O834" s="46"/>
      <c r="P834" s="46"/>
      <c r="Q834" s="46"/>
      <c r="R834" s="46"/>
      <c r="S834" s="46"/>
    </row>
    <row r="835" spans="2:19" x14ac:dyDescent="0.3">
      <c r="B835" s="46"/>
      <c r="C835" s="46"/>
      <c r="D835" s="46"/>
      <c r="E835" s="46"/>
      <c r="F835" s="46"/>
      <c r="G835" s="46"/>
      <c r="H835" s="46"/>
      <c r="I835" s="98"/>
      <c r="J835" s="46"/>
      <c r="K835" s="46"/>
      <c r="L835" s="48"/>
      <c r="M835" s="47"/>
      <c r="N835" s="46"/>
      <c r="O835" s="46"/>
      <c r="P835" s="46"/>
      <c r="Q835" s="46"/>
      <c r="R835" s="46"/>
      <c r="S835" s="46"/>
    </row>
    <row r="836" spans="2:19" ht="18" thickBot="1" x14ac:dyDescent="0.5">
      <c r="B836" s="56" t="s">
        <v>10</v>
      </c>
      <c r="C836" s="47"/>
      <c r="D836" s="47"/>
      <c r="E836" s="47"/>
      <c r="F836" s="47"/>
      <c r="G836" s="47"/>
      <c r="H836" s="47"/>
      <c r="I836" s="68">
        <v>44835</v>
      </c>
      <c r="J836" s="68">
        <v>44866</v>
      </c>
      <c r="K836" s="68">
        <v>44896</v>
      </c>
      <c r="L836" s="47"/>
      <c r="M836" s="69"/>
      <c r="N836" s="69"/>
      <c r="O836" s="69"/>
      <c r="P836" s="69"/>
      <c r="Q836" s="69"/>
      <c r="R836" s="69"/>
      <c r="S836" s="47"/>
    </row>
    <row r="837" spans="2:19" ht="15" thickBot="1" x14ac:dyDescent="0.35">
      <c r="B837" s="47" t="s">
        <v>28</v>
      </c>
      <c r="C837" s="47"/>
      <c r="D837" s="47"/>
      <c r="E837" s="47"/>
      <c r="F837" s="47"/>
      <c r="G837" s="47"/>
      <c r="H837" s="117"/>
      <c r="I837" s="70"/>
      <c r="J837" s="71"/>
      <c r="K837" s="71"/>
      <c r="L837" s="48" t="s">
        <v>5</v>
      </c>
      <c r="M837" s="47" t="s">
        <v>29</v>
      </c>
      <c r="N837" s="69"/>
      <c r="O837" s="69"/>
      <c r="P837" s="69"/>
      <c r="Q837" s="69"/>
      <c r="R837" s="69"/>
      <c r="S837" s="47"/>
    </row>
    <row r="838" spans="2:19" ht="15" thickBot="1" x14ac:dyDescent="0.35">
      <c r="B838" s="47" t="s">
        <v>13</v>
      </c>
      <c r="C838" s="47"/>
      <c r="D838" s="47"/>
      <c r="E838" s="47"/>
      <c r="F838" s="47"/>
      <c r="G838" s="47"/>
      <c r="H838" s="138">
        <f>IFERROR(VLOOKUP(H837,'1 - Strom Erdgas Wärme 2021'!H:AA,17,FALSE),"")</f>
        <v>0</v>
      </c>
      <c r="I838" s="70"/>
      <c r="J838" s="71"/>
      <c r="K838" s="71"/>
      <c r="L838" s="48"/>
      <c r="M838" s="47"/>
      <c r="N838" s="69"/>
      <c r="O838" s="69"/>
      <c r="P838" s="69"/>
      <c r="Q838" s="69"/>
      <c r="R838" s="69"/>
      <c r="S838" s="47"/>
    </row>
    <row r="839" spans="2:19" ht="15" thickBot="1" x14ac:dyDescent="0.35">
      <c r="B839" s="47" t="s">
        <v>16</v>
      </c>
      <c r="C839" s="47"/>
      <c r="D839" s="47"/>
      <c r="E839" s="47"/>
      <c r="F839" s="47"/>
      <c r="G839" s="47"/>
      <c r="H839" s="139"/>
      <c r="I839" s="72"/>
      <c r="J839" s="73"/>
      <c r="K839" s="73"/>
      <c r="L839" s="48" t="s">
        <v>5</v>
      </c>
      <c r="M839" s="47" t="s">
        <v>17</v>
      </c>
      <c r="N839" s="69"/>
      <c r="O839" s="69"/>
      <c r="P839" s="69"/>
      <c r="Q839" s="69"/>
      <c r="R839" s="69"/>
      <c r="S839" s="47"/>
    </row>
    <row r="840" spans="2:19" ht="16.8" thickBot="1" x14ac:dyDescent="0.45">
      <c r="B840" s="47" t="str">
        <f>IF(H839="Erdgas","Arbeitspreis pro kWh Erdgas in EUR",IF(H839="Strom","Arbeitspreis pro kWh Strom in EUR",IF(H839="Wärme/Kälte","Arbeitspreis pro kWh Wärme-/Kälteverbrauch in EUR","Bitte Energieart auswählen!")))</f>
        <v>Bitte Energieart auswählen!</v>
      </c>
      <c r="C840" s="47"/>
      <c r="D840" s="47"/>
      <c r="E840" s="47"/>
      <c r="F840" s="47"/>
      <c r="G840" s="74">
        <f>IFERROR(SUMPRODUCT(I840:K840,I841:K841),"")</f>
        <v>0</v>
      </c>
      <c r="H840" s="47"/>
      <c r="I840" s="118"/>
      <c r="J840" s="118"/>
      <c r="K840" s="118"/>
      <c r="L840" s="48" t="s">
        <v>5</v>
      </c>
      <c r="M840" s="47" t="str">
        <f>IF(H839="Erdgas","Erdgaskosten exkl. Steuern, Abgaben, Netzentgelte, etc.",IF(H839="Strom","Stromkosten exkl. Steuern, Abgaben, Netzentgelte, etc.",IF(H839="Wärme/Kälte","Wärme-/Kältekosten exkl. Steuern, Abgaben, Netzentgelte, etc.", "Bitte Energieart auswählen!")))</f>
        <v>Bitte Energieart auswählen!</v>
      </c>
      <c r="N840" s="47"/>
      <c r="O840" s="47"/>
      <c r="P840" s="75"/>
      <c r="Q840" s="61"/>
      <c r="R840" s="62"/>
      <c r="S840" s="47"/>
    </row>
    <row r="841" spans="2:19" ht="15" thickBot="1" x14ac:dyDescent="0.35">
      <c r="B841" s="47" t="str">
        <f>IF(AND(H839="Erdgas",H838="Nein"),"Aliquoter Erdgasverbrauch in kWh von 1. Oktober 2022 bis 31. Dezember 2022",IF(H839="Erdgas","Erdgasverbrauch in kWh von 1. Oktober 2022 bis 31. Dezember 2022",IF(AND(H839="Strom",H838="Nein"),"Aliquoter Stromverbrauch in kWh von 1. Oktober 2022 bis 31. Dezember 2022",IF(H839="Strom","Stromverbrauch in kWh von 1. Oktober 2022 bis 31. Dezember 2022",IF(AND(H839="Wärme/Kälte",H838="Nein"),"Aliquoter Wärme-/Kälteverbrauch in kWh von 1. Oktober 2022 bis 31. Dezember 2022",IF(H839="Wärme/Kälte","Wärme-/Kälteverbrauch in kWh von 1. Oktober 2022 bis 31. Dezember 2022","Bitte Energieart auswählen!"))))))</f>
        <v>Bitte Energieart auswählen!</v>
      </c>
      <c r="C841" s="47"/>
      <c r="D841" s="47"/>
      <c r="E841" s="47"/>
      <c r="F841" s="47"/>
      <c r="G841" s="47"/>
      <c r="H841" s="59">
        <f>SUM(I841:K841)</f>
        <v>0</v>
      </c>
      <c r="I841" s="119" t="str">
        <f>IFERROR(IF(H838="Nein",VLOOKUP(H837,'1 - Strom Erdgas Wärme 2021'!H:AA,20,FALSE)/12,""),"")</f>
        <v/>
      </c>
      <c r="J841" s="119" t="str">
        <f>IFERROR(IF(H838="Nein",VLOOKUP(H837,'1 - Strom Erdgas Wärme 2021'!H:AB,20,FALSE)/12,""),"")</f>
        <v/>
      </c>
      <c r="K841" s="119" t="str">
        <f>IFERROR(IF(H838="Nein",VLOOKUP(H837,'1 - Strom Erdgas Wärme 2021'!H:AC,20,FALSE)/12,""),"")</f>
        <v/>
      </c>
      <c r="L841" s="48" t="s">
        <v>5</v>
      </c>
      <c r="M841" s="76" t="str">
        <f>IFERROR(IF(H838="Nein","Vorbefüllte Verbrauchswerte wurden aliquot (d.h. 1/12) aus dem Jahr 2021 übernommen.","Bitte ergänzen Sie die monatlichen Verbrauchswerte gem. Lastprofilzähler"),"")</f>
        <v>Bitte ergänzen Sie die monatlichen Verbrauchswerte gem. Lastprofilzähler</v>
      </c>
      <c r="N841" s="77"/>
      <c r="O841" s="77"/>
      <c r="P841" s="77"/>
      <c r="Q841" s="77"/>
      <c r="R841" s="77"/>
      <c r="S841" s="77"/>
    </row>
    <row r="842" spans="2:19" x14ac:dyDescent="0.3">
      <c r="B842" s="47" t="str">
        <f>IF(H839="Wärme/Kälte","Energiemix: Anteil in % der aus Strom oder Erdgas erzeugten Wärme/Kälte","")</f>
        <v/>
      </c>
      <c r="C842" s="46"/>
      <c r="D842" s="46"/>
      <c r="E842" s="46"/>
      <c r="F842" s="74">
        <f>IFERROR(SUMPRODUCT(I842:K842,I841:K841),"")</f>
        <v>0</v>
      </c>
      <c r="G842" s="74"/>
      <c r="H842" s="46"/>
      <c r="I842" s="120"/>
      <c r="J842" s="121"/>
      <c r="K842" s="121"/>
      <c r="L842" s="48" t="str">
        <f>IF(H839="Wärme/Kälte","i","")</f>
        <v/>
      </c>
      <c r="M842" s="47" t="str">
        <f>IF(H839="Wärme/Kälte","Bitte geben Sie den Anteil in % (von 0 bis 100, ohne Prozentzeichen) der  direkt aus Strom oder Erdgas erzeugten Wärme/Kälte.","")</f>
        <v/>
      </c>
      <c r="N842" s="46"/>
      <c r="O842" s="46"/>
      <c r="P842" s="46"/>
      <c r="Q842" s="46"/>
      <c r="R842" s="46"/>
      <c r="S842" s="46"/>
    </row>
    <row r="843" spans="2:19" x14ac:dyDescent="0.3">
      <c r="B843" s="46"/>
      <c r="C843" s="46"/>
      <c r="D843" s="46"/>
      <c r="E843" s="46"/>
      <c r="F843" s="46"/>
      <c r="G843" s="46"/>
      <c r="H843" s="46"/>
      <c r="I843" s="98"/>
      <c r="J843" s="46"/>
      <c r="K843" s="46"/>
      <c r="L843" s="48"/>
      <c r="M843" s="47"/>
      <c r="N843" s="46"/>
      <c r="O843" s="46"/>
      <c r="P843" s="46"/>
      <c r="Q843" s="46"/>
      <c r="R843" s="46"/>
      <c r="S843" s="46"/>
    </row>
    <row r="844" spans="2:19" ht="18" thickBot="1" x14ac:dyDescent="0.5">
      <c r="B844" s="56" t="s">
        <v>10</v>
      </c>
      <c r="C844" s="47"/>
      <c r="D844" s="47"/>
      <c r="E844" s="47"/>
      <c r="F844" s="47"/>
      <c r="G844" s="47"/>
      <c r="H844" s="47"/>
      <c r="I844" s="68">
        <v>44835</v>
      </c>
      <c r="J844" s="68">
        <v>44866</v>
      </c>
      <c r="K844" s="68">
        <v>44896</v>
      </c>
      <c r="L844" s="47"/>
      <c r="M844" s="69"/>
      <c r="N844" s="69"/>
      <c r="O844" s="69"/>
      <c r="P844" s="69"/>
      <c r="Q844" s="69"/>
      <c r="R844" s="69"/>
      <c r="S844" s="47"/>
    </row>
    <row r="845" spans="2:19" ht="15" thickBot="1" x14ac:dyDescent="0.35">
      <c r="B845" s="47" t="s">
        <v>28</v>
      </c>
      <c r="C845" s="47"/>
      <c r="D845" s="47"/>
      <c r="E845" s="47"/>
      <c r="F845" s="47"/>
      <c r="G845" s="47"/>
      <c r="H845" s="117"/>
      <c r="I845" s="70"/>
      <c r="J845" s="71"/>
      <c r="K845" s="71"/>
      <c r="L845" s="48" t="s">
        <v>5</v>
      </c>
      <c r="M845" s="47" t="s">
        <v>29</v>
      </c>
      <c r="N845" s="69"/>
      <c r="O845" s="69"/>
      <c r="P845" s="69"/>
      <c r="Q845" s="69"/>
      <c r="R845" s="69"/>
      <c r="S845" s="47"/>
    </row>
    <row r="846" spans="2:19" ht="15" thickBot="1" x14ac:dyDescent="0.35">
      <c r="B846" s="47" t="s">
        <v>13</v>
      </c>
      <c r="C846" s="47"/>
      <c r="D846" s="47"/>
      <c r="E846" s="47"/>
      <c r="F846" s="47"/>
      <c r="G846" s="47"/>
      <c r="H846" s="138">
        <f>IFERROR(VLOOKUP(H845,'1 - Strom Erdgas Wärme 2021'!H:AA,17,FALSE),"")</f>
        <v>0</v>
      </c>
      <c r="I846" s="70"/>
      <c r="J846" s="71"/>
      <c r="K846" s="71"/>
      <c r="L846" s="48"/>
      <c r="M846" s="47"/>
      <c r="N846" s="69"/>
      <c r="O846" s="69"/>
      <c r="P846" s="69"/>
      <c r="Q846" s="69"/>
      <c r="R846" s="69"/>
      <c r="S846" s="47"/>
    </row>
    <row r="847" spans="2:19" ht="15" thickBot="1" x14ac:dyDescent="0.35">
      <c r="B847" s="47" t="s">
        <v>16</v>
      </c>
      <c r="C847" s="47"/>
      <c r="D847" s="47"/>
      <c r="E847" s="47"/>
      <c r="F847" s="47"/>
      <c r="G847" s="47"/>
      <c r="H847" s="139"/>
      <c r="I847" s="72"/>
      <c r="J847" s="73"/>
      <c r="K847" s="73"/>
      <c r="L847" s="48" t="s">
        <v>5</v>
      </c>
      <c r="M847" s="47" t="s">
        <v>17</v>
      </c>
      <c r="N847" s="69"/>
      <c r="O847" s="69"/>
      <c r="P847" s="69"/>
      <c r="Q847" s="69"/>
      <c r="R847" s="69"/>
      <c r="S847" s="47"/>
    </row>
    <row r="848" spans="2:19" ht="16.8" thickBot="1" x14ac:dyDescent="0.45">
      <c r="B848" s="47" t="str">
        <f>IF(H847="Erdgas","Arbeitspreis pro kWh Erdgas in EUR",IF(H847="Strom","Arbeitspreis pro kWh Strom in EUR",IF(H847="Wärme/Kälte","Arbeitspreis pro kWh Wärme-/Kälteverbrauch in EUR","Bitte Energieart auswählen!")))</f>
        <v>Bitte Energieart auswählen!</v>
      </c>
      <c r="C848" s="47"/>
      <c r="D848" s="47"/>
      <c r="E848" s="47"/>
      <c r="F848" s="47"/>
      <c r="G848" s="74">
        <f>IFERROR(SUMPRODUCT(I848:K848,I849:K849),"")</f>
        <v>0</v>
      </c>
      <c r="H848" s="47"/>
      <c r="I848" s="118"/>
      <c r="J848" s="118"/>
      <c r="K848" s="118"/>
      <c r="L848" s="48" t="s">
        <v>5</v>
      </c>
      <c r="M848" s="47" t="str">
        <f>IF(H847="Erdgas","Erdgaskosten exkl. Steuern, Abgaben, Netzentgelte, etc.",IF(H847="Strom","Stromkosten exkl. Steuern, Abgaben, Netzentgelte, etc.",IF(H847="Wärme/Kälte","Wärme-/Kältekosten exkl. Steuern, Abgaben, Netzentgelte, etc.", "Bitte Energieart auswählen!")))</f>
        <v>Bitte Energieart auswählen!</v>
      </c>
      <c r="N848" s="47"/>
      <c r="O848" s="47"/>
      <c r="P848" s="75"/>
      <c r="Q848" s="61"/>
      <c r="R848" s="62"/>
      <c r="S848" s="47"/>
    </row>
    <row r="849" spans="2:19" ht="15" thickBot="1" x14ac:dyDescent="0.35">
      <c r="B849" s="47" t="str">
        <f>IF(AND(H847="Erdgas",H846="Nein"),"Aliquoter Erdgasverbrauch in kWh von 1. Oktober 2022 bis 31. Dezember 2022",IF(H847="Erdgas","Erdgasverbrauch in kWh von 1. Oktober 2022 bis 31. Dezember 2022",IF(AND(H847="Strom",H846="Nein"),"Aliquoter Stromverbrauch in kWh von 1. Oktober 2022 bis 31. Dezember 2022",IF(H847="Strom","Stromverbrauch in kWh von 1. Oktober 2022 bis 31. Dezember 2022",IF(AND(H847="Wärme/Kälte",H846="Nein"),"Aliquoter Wärme-/Kälteverbrauch in kWh von 1. Oktober 2022 bis 31. Dezember 2022",IF(H847="Wärme/Kälte","Wärme-/Kälteverbrauch in kWh von 1. Oktober 2022 bis 31. Dezember 2022","Bitte Energieart auswählen!"))))))</f>
        <v>Bitte Energieart auswählen!</v>
      </c>
      <c r="C849" s="47"/>
      <c r="D849" s="47"/>
      <c r="E849" s="47"/>
      <c r="F849" s="47"/>
      <c r="G849" s="47"/>
      <c r="H849" s="59">
        <f>SUM(I849:K849)</f>
        <v>0</v>
      </c>
      <c r="I849" s="119" t="str">
        <f>IFERROR(IF(H846="Nein",VLOOKUP(H845,'1 - Strom Erdgas Wärme 2021'!H:AA,20,FALSE)/12,""),"")</f>
        <v/>
      </c>
      <c r="J849" s="119" t="str">
        <f>IFERROR(IF(H846="Nein",VLOOKUP(H845,'1 - Strom Erdgas Wärme 2021'!H:AB,20,FALSE)/12,""),"")</f>
        <v/>
      </c>
      <c r="K849" s="119" t="str">
        <f>IFERROR(IF(H846="Nein",VLOOKUP(H845,'1 - Strom Erdgas Wärme 2021'!H:AC,20,FALSE)/12,""),"")</f>
        <v/>
      </c>
      <c r="L849" s="48" t="s">
        <v>5</v>
      </c>
      <c r="M849" s="76" t="str">
        <f>IFERROR(IF(H846="Nein","Vorbefüllte Verbrauchswerte wurden aliquot (d.h. 1/12) aus dem Jahr 2021 übernommen.","Bitte ergänzen Sie die monatlichen Verbrauchswerte gem. Lastprofilzähler"),"")</f>
        <v>Bitte ergänzen Sie die monatlichen Verbrauchswerte gem. Lastprofilzähler</v>
      </c>
      <c r="N849" s="77"/>
      <c r="O849" s="77"/>
      <c r="P849" s="77"/>
      <c r="Q849" s="77"/>
      <c r="R849" s="77"/>
      <c r="S849" s="77"/>
    </row>
    <row r="850" spans="2:19" x14ac:dyDescent="0.3">
      <c r="B850" s="47" t="str">
        <f>IF(H847="Wärme/Kälte","Energiemix: Anteil in % der aus Strom oder Erdgas erzeugten Wärme/Kälte","")</f>
        <v/>
      </c>
      <c r="C850" s="46"/>
      <c r="D850" s="46"/>
      <c r="E850" s="46"/>
      <c r="F850" s="74">
        <f>IFERROR(SUMPRODUCT(I850:K850,I849:K849),"")</f>
        <v>0</v>
      </c>
      <c r="G850" s="74"/>
      <c r="H850" s="46"/>
      <c r="I850" s="120"/>
      <c r="J850" s="121"/>
      <c r="K850" s="121"/>
      <c r="L850" s="48" t="str">
        <f>IF(H847="Wärme/Kälte","i","")</f>
        <v/>
      </c>
      <c r="M850" s="47" t="str">
        <f>IF(H847="Wärme/Kälte","Bitte geben Sie den Anteil in % (von 0 bis 100, ohne Prozentzeichen) der  direkt aus Strom oder Erdgas erzeugten Wärme/Kälte.","")</f>
        <v/>
      </c>
      <c r="N850" s="46"/>
      <c r="O850" s="46"/>
      <c r="P850" s="46"/>
      <c r="Q850" s="46"/>
      <c r="R850" s="46"/>
      <c r="S850" s="46"/>
    </row>
    <row r="851" spans="2:19" x14ac:dyDescent="0.3">
      <c r="B851" s="46"/>
      <c r="C851" s="46"/>
      <c r="D851" s="46"/>
      <c r="E851" s="46"/>
      <c r="F851" s="46"/>
      <c r="G851" s="46"/>
      <c r="H851" s="46"/>
      <c r="I851" s="98"/>
      <c r="J851" s="46"/>
      <c r="K851" s="46"/>
      <c r="L851" s="48"/>
      <c r="M851" s="47"/>
      <c r="N851" s="46"/>
      <c r="O851" s="46"/>
      <c r="P851" s="46"/>
      <c r="Q851" s="46"/>
      <c r="R851" s="46"/>
      <c r="S851" s="46"/>
    </row>
    <row r="852" spans="2:19" ht="18" thickBot="1" x14ac:dyDescent="0.5">
      <c r="B852" s="56" t="s">
        <v>10</v>
      </c>
      <c r="C852" s="47"/>
      <c r="D852" s="47"/>
      <c r="E852" s="47"/>
      <c r="F852" s="47"/>
      <c r="G852" s="47"/>
      <c r="H852" s="47"/>
      <c r="I852" s="68">
        <v>44835</v>
      </c>
      <c r="J852" s="68">
        <v>44866</v>
      </c>
      <c r="K852" s="68">
        <v>44896</v>
      </c>
      <c r="L852" s="47"/>
      <c r="M852" s="69"/>
      <c r="N852" s="69"/>
      <c r="O852" s="69"/>
      <c r="P852" s="69"/>
      <c r="Q852" s="69"/>
      <c r="R852" s="69"/>
      <c r="S852" s="47"/>
    </row>
    <row r="853" spans="2:19" ht="15" thickBot="1" x14ac:dyDescent="0.35">
      <c r="B853" s="47" t="s">
        <v>28</v>
      </c>
      <c r="C853" s="47"/>
      <c r="D853" s="47"/>
      <c r="E853" s="47"/>
      <c r="F853" s="47"/>
      <c r="G853" s="47"/>
      <c r="H853" s="117"/>
      <c r="I853" s="70"/>
      <c r="J853" s="71"/>
      <c r="K853" s="71"/>
      <c r="L853" s="48" t="s">
        <v>5</v>
      </c>
      <c r="M853" s="47" t="s">
        <v>29</v>
      </c>
      <c r="N853" s="69"/>
      <c r="O853" s="69"/>
      <c r="P853" s="69"/>
      <c r="Q853" s="69"/>
      <c r="R853" s="69"/>
      <c r="S853" s="47"/>
    </row>
    <row r="854" spans="2:19" ht="15" thickBot="1" x14ac:dyDescent="0.35">
      <c r="B854" s="47" t="s">
        <v>13</v>
      </c>
      <c r="C854" s="47"/>
      <c r="D854" s="47"/>
      <c r="E854" s="47"/>
      <c r="F854" s="47"/>
      <c r="G854" s="47"/>
      <c r="H854" s="138">
        <f>IFERROR(VLOOKUP(H853,'1 - Strom Erdgas Wärme 2021'!H:AA,17,FALSE),"")</f>
        <v>0</v>
      </c>
      <c r="I854" s="70"/>
      <c r="J854" s="71"/>
      <c r="K854" s="71"/>
      <c r="L854" s="48"/>
      <c r="M854" s="47"/>
      <c r="N854" s="69"/>
      <c r="O854" s="69"/>
      <c r="P854" s="69"/>
      <c r="Q854" s="69"/>
      <c r="R854" s="69"/>
      <c r="S854" s="47"/>
    </row>
    <row r="855" spans="2:19" ht="15" thickBot="1" x14ac:dyDescent="0.35">
      <c r="B855" s="47" t="s">
        <v>16</v>
      </c>
      <c r="C855" s="47"/>
      <c r="D855" s="47"/>
      <c r="E855" s="47"/>
      <c r="F855" s="47"/>
      <c r="G855" s="47"/>
      <c r="H855" s="139"/>
      <c r="I855" s="72"/>
      <c r="J855" s="73"/>
      <c r="K855" s="73"/>
      <c r="L855" s="48" t="s">
        <v>5</v>
      </c>
      <c r="M855" s="47" t="s">
        <v>17</v>
      </c>
      <c r="N855" s="69"/>
      <c r="O855" s="69"/>
      <c r="P855" s="69"/>
      <c r="Q855" s="69"/>
      <c r="R855" s="69"/>
      <c r="S855" s="47"/>
    </row>
    <row r="856" spans="2:19" ht="16.8" thickBot="1" x14ac:dyDescent="0.45">
      <c r="B856" s="47" t="str">
        <f>IF(H855="Erdgas","Arbeitspreis pro kWh Erdgas in EUR",IF(H855="Strom","Arbeitspreis pro kWh Strom in EUR",IF(H855="Wärme/Kälte","Arbeitspreis pro kWh Wärme-/Kälteverbrauch in EUR","Bitte Energieart auswählen!")))</f>
        <v>Bitte Energieart auswählen!</v>
      </c>
      <c r="C856" s="47"/>
      <c r="D856" s="47"/>
      <c r="E856" s="47"/>
      <c r="F856" s="47"/>
      <c r="G856" s="74">
        <f>IFERROR(SUMPRODUCT(I856:K856,I857:K857),"")</f>
        <v>0</v>
      </c>
      <c r="H856" s="47"/>
      <c r="I856" s="118"/>
      <c r="J856" s="118"/>
      <c r="K856" s="118"/>
      <c r="L856" s="48" t="s">
        <v>5</v>
      </c>
      <c r="M856" s="47" t="str">
        <f>IF(H855="Erdgas","Erdgaskosten exkl. Steuern, Abgaben, Netzentgelte, etc.",IF(H855="Strom","Stromkosten exkl. Steuern, Abgaben, Netzentgelte, etc.",IF(H855="Wärme/Kälte","Wärme-/Kältekosten exkl. Steuern, Abgaben, Netzentgelte, etc.", "Bitte Energieart auswählen!")))</f>
        <v>Bitte Energieart auswählen!</v>
      </c>
      <c r="N856" s="47"/>
      <c r="O856" s="47"/>
      <c r="P856" s="75"/>
      <c r="Q856" s="61"/>
      <c r="R856" s="62"/>
      <c r="S856" s="47"/>
    </row>
    <row r="857" spans="2:19" ht="15" thickBot="1" x14ac:dyDescent="0.35">
      <c r="B857" s="47" t="str">
        <f>IF(AND(H855="Erdgas",H854="Nein"),"Aliquoter Erdgasverbrauch in kWh von 1. Oktober 2022 bis 31. Dezember 2022",IF(H855="Erdgas","Erdgasverbrauch in kWh von 1. Oktober 2022 bis 31. Dezember 2022",IF(AND(H855="Strom",H854="Nein"),"Aliquoter Stromverbrauch in kWh von 1. Oktober 2022 bis 31. Dezember 2022",IF(H855="Strom","Stromverbrauch in kWh von 1. Oktober 2022 bis 31. Dezember 2022",IF(AND(H855="Wärme/Kälte",H854="Nein"),"Aliquoter Wärme-/Kälteverbrauch in kWh von 1. Oktober 2022 bis 31. Dezember 2022",IF(H855="Wärme/Kälte","Wärme-/Kälteverbrauch in kWh von 1. Oktober 2022 bis 31. Dezember 2022","Bitte Energieart auswählen!"))))))</f>
        <v>Bitte Energieart auswählen!</v>
      </c>
      <c r="C857" s="47"/>
      <c r="D857" s="47"/>
      <c r="E857" s="47"/>
      <c r="F857" s="47"/>
      <c r="G857" s="47"/>
      <c r="H857" s="59">
        <f>SUM(I857:K857)</f>
        <v>0</v>
      </c>
      <c r="I857" s="119" t="str">
        <f>IFERROR(IF(H854="Nein",VLOOKUP(H853,'1 - Strom Erdgas Wärme 2021'!H:AA,20,FALSE)/12,""),"")</f>
        <v/>
      </c>
      <c r="J857" s="119" t="str">
        <f>IFERROR(IF(H854="Nein",VLOOKUP(H853,'1 - Strom Erdgas Wärme 2021'!H:AB,20,FALSE)/12,""),"")</f>
        <v/>
      </c>
      <c r="K857" s="119" t="str">
        <f>IFERROR(IF(H854="Nein",VLOOKUP(H853,'1 - Strom Erdgas Wärme 2021'!H:AC,20,FALSE)/12,""),"")</f>
        <v/>
      </c>
      <c r="L857" s="48" t="s">
        <v>5</v>
      </c>
      <c r="M857" s="76" t="str">
        <f>IFERROR(IF(H854="Nein","Vorbefüllte Verbrauchswerte wurden aliquot (d.h. 1/12) aus dem Jahr 2021 übernommen.","Bitte ergänzen Sie die monatlichen Verbrauchswerte gem. Lastprofilzähler"),"")</f>
        <v>Bitte ergänzen Sie die monatlichen Verbrauchswerte gem. Lastprofilzähler</v>
      </c>
      <c r="N857" s="77"/>
      <c r="O857" s="77"/>
      <c r="P857" s="77"/>
      <c r="Q857" s="77"/>
      <c r="R857" s="77"/>
      <c r="S857" s="77"/>
    </row>
    <row r="858" spans="2:19" x14ac:dyDescent="0.3">
      <c r="B858" s="47" t="str">
        <f>IF(H855="Wärme/Kälte","Energiemix: Anteil in % der aus Strom oder Erdgas erzeugten Wärme/Kälte","")</f>
        <v/>
      </c>
      <c r="C858" s="46"/>
      <c r="D858" s="46"/>
      <c r="E858" s="46"/>
      <c r="F858" s="74">
        <f>IFERROR(SUMPRODUCT(I858:K858,I857:K857),"")</f>
        <v>0</v>
      </c>
      <c r="G858" s="74"/>
      <c r="H858" s="46"/>
      <c r="I858" s="120"/>
      <c r="J858" s="121"/>
      <c r="K858" s="121"/>
      <c r="L858" s="48" t="str">
        <f>IF(H855="Wärme/Kälte","i","")</f>
        <v/>
      </c>
      <c r="M858" s="47" t="str">
        <f>IF(H855="Wärme/Kälte","Bitte geben Sie den Anteil in % (von 0 bis 100, ohne Prozentzeichen) der  direkt aus Strom oder Erdgas erzeugten Wärme/Kälte.","")</f>
        <v/>
      </c>
      <c r="N858" s="46"/>
      <c r="O858" s="46"/>
      <c r="P858" s="46"/>
      <c r="Q858" s="46"/>
      <c r="R858" s="46"/>
      <c r="S858" s="46"/>
    </row>
    <row r="859" spans="2:19" x14ac:dyDescent="0.3">
      <c r="B859" s="46"/>
      <c r="C859" s="46"/>
      <c r="D859" s="46"/>
      <c r="E859" s="46"/>
      <c r="F859" s="46"/>
      <c r="G859" s="46"/>
      <c r="H859" s="46"/>
      <c r="I859" s="98"/>
      <c r="J859" s="46"/>
      <c r="K859" s="46"/>
      <c r="L859" s="48"/>
      <c r="M859" s="47"/>
      <c r="N859" s="46"/>
      <c r="O859" s="46"/>
      <c r="P859" s="46"/>
      <c r="Q859" s="46"/>
      <c r="R859" s="46"/>
      <c r="S859" s="46"/>
    </row>
    <row r="860" spans="2:19" ht="18" thickBot="1" x14ac:dyDescent="0.5">
      <c r="B860" s="56" t="s">
        <v>10</v>
      </c>
      <c r="C860" s="47"/>
      <c r="D860" s="47"/>
      <c r="E860" s="47"/>
      <c r="F860" s="47"/>
      <c r="G860" s="47"/>
      <c r="H860" s="47"/>
      <c r="I860" s="68">
        <v>44835</v>
      </c>
      <c r="J860" s="68">
        <v>44866</v>
      </c>
      <c r="K860" s="68">
        <v>44896</v>
      </c>
      <c r="L860" s="47"/>
      <c r="M860" s="69"/>
      <c r="N860" s="69"/>
      <c r="O860" s="69"/>
      <c r="P860" s="69"/>
      <c r="Q860" s="69"/>
      <c r="R860" s="69"/>
      <c r="S860" s="47"/>
    </row>
    <row r="861" spans="2:19" ht="15" thickBot="1" x14ac:dyDescent="0.35">
      <c r="B861" s="47" t="s">
        <v>28</v>
      </c>
      <c r="C861" s="47"/>
      <c r="D861" s="47"/>
      <c r="E861" s="47"/>
      <c r="F861" s="47"/>
      <c r="G861" s="47"/>
      <c r="H861" s="117"/>
      <c r="I861" s="70"/>
      <c r="J861" s="71"/>
      <c r="K861" s="71"/>
      <c r="L861" s="48" t="s">
        <v>5</v>
      </c>
      <c r="M861" s="47" t="s">
        <v>29</v>
      </c>
      <c r="N861" s="69"/>
      <c r="O861" s="69"/>
      <c r="P861" s="69"/>
      <c r="Q861" s="69"/>
      <c r="R861" s="69"/>
      <c r="S861" s="47"/>
    </row>
    <row r="862" spans="2:19" ht="15" thickBot="1" x14ac:dyDescent="0.35">
      <c r="B862" s="47" t="s">
        <v>13</v>
      </c>
      <c r="C862" s="47"/>
      <c r="D862" s="47"/>
      <c r="E862" s="47"/>
      <c r="F862" s="47"/>
      <c r="G862" s="47"/>
      <c r="H862" s="138">
        <f>IFERROR(VLOOKUP(H861,'1 - Strom Erdgas Wärme 2021'!H:AA,17,FALSE),"")</f>
        <v>0</v>
      </c>
      <c r="I862" s="70"/>
      <c r="J862" s="71"/>
      <c r="K862" s="71"/>
      <c r="L862" s="48"/>
      <c r="M862" s="47"/>
      <c r="N862" s="69"/>
      <c r="O862" s="69"/>
      <c r="P862" s="69"/>
      <c r="Q862" s="69"/>
      <c r="R862" s="69"/>
      <c r="S862" s="47"/>
    </row>
    <row r="863" spans="2:19" ht="15" thickBot="1" x14ac:dyDescent="0.35">
      <c r="B863" s="47" t="s">
        <v>16</v>
      </c>
      <c r="C863" s="47"/>
      <c r="D863" s="47"/>
      <c r="E863" s="47"/>
      <c r="F863" s="47"/>
      <c r="G863" s="47"/>
      <c r="H863" s="139"/>
      <c r="I863" s="72"/>
      <c r="J863" s="73"/>
      <c r="K863" s="73"/>
      <c r="L863" s="48" t="s">
        <v>5</v>
      </c>
      <c r="M863" s="47" t="s">
        <v>17</v>
      </c>
      <c r="N863" s="69"/>
      <c r="O863" s="69"/>
      <c r="P863" s="69"/>
      <c r="Q863" s="69"/>
      <c r="R863" s="69"/>
      <c r="S863" s="47"/>
    </row>
    <row r="864" spans="2:19" ht="16.8" thickBot="1" x14ac:dyDescent="0.45">
      <c r="B864" s="47" t="str">
        <f>IF(H863="Erdgas","Arbeitspreis pro kWh Erdgas in EUR",IF(H863="Strom","Arbeitspreis pro kWh Strom in EUR",IF(H863="Wärme/Kälte","Arbeitspreis pro kWh Wärme-/Kälteverbrauch in EUR","Bitte Energieart auswählen!")))</f>
        <v>Bitte Energieart auswählen!</v>
      </c>
      <c r="C864" s="47"/>
      <c r="D864" s="47"/>
      <c r="E864" s="47"/>
      <c r="F864" s="47"/>
      <c r="G864" s="74">
        <f>IFERROR(SUMPRODUCT(I864:K864,I865:K865),"")</f>
        <v>0</v>
      </c>
      <c r="H864" s="47"/>
      <c r="I864" s="118"/>
      <c r="J864" s="118"/>
      <c r="K864" s="118"/>
      <c r="L864" s="48" t="s">
        <v>5</v>
      </c>
      <c r="M864" s="47" t="str">
        <f>IF(H863="Erdgas","Erdgaskosten exkl. Steuern, Abgaben, Netzentgelte, etc.",IF(H863="Strom","Stromkosten exkl. Steuern, Abgaben, Netzentgelte, etc.",IF(H863="Wärme/Kälte","Wärme-/Kältekosten exkl. Steuern, Abgaben, Netzentgelte, etc.", "Bitte Energieart auswählen!")))</f>
        <v>Bitte Energieart auswählen!</v>
      </c>
      <c r="N864" s="47"/>
      <c r="O864" s="47"/>
      <c r="P864" s="75"/>
      <c r="Q864" s="61"/>
      <c r="R864" s="62"/>
      <c r="S864" s="47"/>
    </row>
    <row r="865" spans="2:19" ht="15" thickBot="1" x14ac:dyDescent="0.35">
      <c r="B865" s="47" t="str">
        <f>IF(AND(H863="Erdgas",H862="Nein"),"Aliquoter Erdgasverbrauch in kWh von 1. Oktober 2022 bis 31. Dezember 2022",IF(H863="Erdgas","Erdgasverbrauch in kWh von 1. Oktober 2022 bis 31. Dezember 2022",IF(AND(H863="Strom",H862="Nein"),"Aliquoter Stromverbrauch in kWh von 1. Oktober 2022 bis 31. Dezember 2022",IF(H863="Strom","Stromverbrauch in kWh von 1. Oktober 2022 bis 31. Dezember 2022",IF(AND(H863="Wärme/Kälte",H862="Nein"),"Aliquoter Wärme-/Kälteverbrauch in kWh von 1. Oktober 2022 bis 31. Dezember 2022",IF(H863="Wärme/Kälte","Wärme-/Kälteverbrauch in kWh von 1. Oktober 2022 bis 31. Dezember 2022","Bitte Energieart auswählen!"))))))</f>
        <v>Bitte Energieart auswählen!</v>
      </c>
      <c r="C865" s="47"/>
      <c r="D865" s="47"/>
      <c r="E865" s="47"/>
      <c r="F865" s="47"/>
      <c r="G865" s="47"/>
      <c r="H865" s="59">
        <f>SUM(I865:K865)</f>
        <v>0</v>
      </c>
      <c r="I865" s="119" t="str">
        <f>IFERROR(IF(H862="Nein",VLOOKUP(H861,'1 - Strom Erdgas Wärme 2021'!H:AA,20,FALSE)/12,""),"")</f>
        <v/>
      </c>
      <c r="J865" s="119" t="str">
        <f>IFERROR(IF(H862="Nein",VLOOKUP(H861,'1 - Strom Erdgas Wärme 2021'!H:AB,20,FALSE)/12,""),"")</f>
        <v/>
      </c>
      <c r="K865" s="119" t="str">
        <f>IFERROR(IF(H862="Nein",VLOOKUP(H861,'1 - Strom Erdgas Wärme 2021'!H:AC,20,FALSE)/12,""),"")</f>
        <v/>
      </c>
      <c r="L865" s="48" t="s">
        <v>5</v>
      </c>
      <c r="M865" s="76" t="str">
        <f>IFERROR(IF(H862="Nein","Vorbefüllte Verbrauchswerte wurden aliquot (d.h. 1/12) aus dem Jahr 2021 übernommen.","Bitte ergänzen Sie die monatlichen Verbrauchswerte gem. Lastprofilzähler"),"")</f>
        <v>Bitte ergänzen Sie die monatlichen Verbrauchswerte gem. Lastprofilzähler</v>
      </c>
      <c r="N865" s="77"/>
      <c r="O865" s="77"/>
      <c r="P865" s="77"/>
      <c r="Q865" s="77"/>
      <c r="R865" s="77"/>
      <c r="S865" s="77"/>
    </row>
    <row r="866" spans="2:19" x14ac:dyDescent="0.3">
      <c r="B866" s="47" t="str">
        <f>IF(H863="Wärme/Kälte","Energiemix: Anteil in % der aus Strom oder Erdgas erzeugten Wärme/Kälte","")</f>
        <v/>
      </c>
      <c r="C866" s="46"/>
      <c r="D866" s="46"/>
      <c r="E866" s="46"/>
      <c r="F866" s="74">
        <f>IFERROR(SUMPRODUCT(I866:K866,I865:K865),"")</f>
        <v>0</v>
      </c>
      <c r="G866" s="74"/>
      <c r="H866" s="46"/>
      <c r="I866" s="120"/>
      <c r="J866" s="121"/>
      <c r="K866" s="121"/>
      <c r="L866" s="48" t="str">
        <f>IF(H863="Wärme/Kälte","i","")</f>
        <v/>
      </c>
      <c r="M866" s="47" t="str">
        <f>IF(H863="Wärme/Kälte","Bitte geben Sie den Anteil in % (von 0 bis 100, ohne Prozentzeichen) der  direkt aus Strom oder Erdgas erzeugten Wärme/Kälte.","")</f>
        <v/>
      </c>
      <c r="N866" s="46"/>
      <c r="O866" s="46"/>
      <c r="P866" s="46"/>
      <c r="Q866" s="46"/>
      <c r="R866" s="46"/>
      <c r="S866" s="46"/>
    </row>
    <row r="867" spans="2:19" x14ac:dyDescent="0.3">
      <c r="B867" s="46"/>
      <c r="C867" s="46"/>
      <c r="D867" s="46"/>
      <c r="E867" s="46"/>
      <c r="F867" s="46"/>
      <c r="G867" s="46"/>
      <c r="H867" s="46"/>
      <c r="I867" s="98"/>
      <c r="J867" s="46"/>
      <c r="K867" s="46"/>
      <c r="L867" s="48"/>
      <c r="M867" s="47"/>
      <c r="N867" s="46"/>
      <c r="O867" s="46"/>
      <c r="P867" s="46"/>
      <c r="Q867" s="46"/>
      <c r="R867" s="46"/>
      <c r="S867" s="46"/>
    </row>
    <row r="868" spans="2:19" ht="18" thickBot="1" x14ac:dyDescent="0.5">
      <c r="B868" s="56" t="s">
        <v>10</v>
      </c>
      <c r="C868" s="47"/>
      <c r="D868" s="47"/>
      <c r="E868" s="47"/>
      <c r="F868" s="47"/>
      <c r="G868" s="47"/>
      <c r="H868" s="47"/>
      <c r="I868" s="68">
        <v>44835</v>
      </c>
      <c r="J868" s="68">
        <v>44866</v>
      </c>
      <c r="K868" s="68">
        <v>44896</v>
      </c>
      <c r="L868" s="47"/>
      <c r="M868" s="69"/>
      <c r="N868" s="69"/>
      <c r="O868" s="69"/>
      <c r="P868" s="69"/>
      <c r="Q868" s="69"/>
      <c r="R868" s="69"/>
      <c r="S868" s="47"/>
    </row>
    <row r="869" spans="2:19" ht="15" thickBot="1" x14ac:dyDescent="0.35">
      <c r="B869" s="47" t="s">
        <v>28</v>
      </c>
      <c r="C869" s="47"/>
      <c r="D869" s="47"/>
      <c r="E869" s="47"/>
      <c r="F869" s="47"/>
      <c r="G869" s="47"/>
      <c r="H869" s="117"/>
      <c r="I869" s="70"/>
      <c r="J869" s="71"/>
      <c r="K869" s="71"/>
      <c r="L869" s="48" t="s">
        <v>5</v>
      </c>
      <c r="M869" s="47" t="s">
        <v>29</v>
      </c>
      <c r="N869" s="69"/>
      <c r="O869" s="69"/>
      <c r="P869" s="69"/>
      <c r="Q869" s="69"/>
      <c r="R869" s="69"/>
      <c r="S869" s="47"/>
    </row>
    <row r="870" spans="2:19" ht="15" thickBot="1" x14ac:dyDescent="0.35">
      <c r="B870" s="47" t="s">
        <v>13</v>
      </c>
      <c r="C870" s="47"/>
      <c r="D870" s="47"/>
      <c r="E870" s="47"/>
      <c r="F870" s="47"/>
      <c r="G870" s="47"/>
      <c r="H870" s="138">
        <f>IFERROR(VLOOKUP(H869,'1 - Strom Erdgas Wärme 2021'!H:AA,17,FALSE),"")</f>
        <v>0</v>
      </c>
      <c r="I870" s="70"/>
      <c r="J870" s="71"/>
      <c r="K870" s="71"/>
      <c r="L870" s="48"/>
      <c r="M870" s="47"/>
      <c r="N870" s="69"/>
      <c r="O870" s="69"/>
      <c r="P870" s="69"/>
      <c r="Q870" s="69"/>
      <c r="R870" s="69"/>
      <c r="S870" s="47"/>
    </row>
    <row r="871" spans="2:19" ht="15" thickBot="1" x14ac:dyDescent="0.35">
      <c r="B871" s="47" t="s">
        <v>16</v>
      </c>
      <c r="C871" s="47"/>
      <c r="D871" s="47"/>
      <c r="E871" s="47"/>
      <c r="F871" s="47"/>
      <c r="G871" s="47"/>
      <c r="H871" s="139"/>
      <c r="I871" s="72"/>
      <c r="J871" s="73"/>
      <c r="K871" s="73"/>
      <c r="L871" s="48" t="s">
        <v>5</v>
      </c>
      <c r="M871" s="47" t="s">
        <v>17</v>
      </c>
      <c r="N871" s="69"/>
      <c r="O871" s="69"/>
      <c r="P871" s="69"/>
      <c r="Q871" s="69"/>
      <c r="R871" s="69"/>
      <c r="S871" s="47"/>
    </row>
    <row r="872" spans="2:19" ht="16.8" thickBot="1" x14ac:dyDescent="0.45">
      <c r="B872" s="47" t="str">
        <f>IF(H871="Erdgas","Arbeitspreis pro kWh Erdgas in EUR",IF(H871="Strom","Arbeitspreis pro kWh Strom in EUR",IF(H871="Wärme/Kälte","Arbeitspreis pro kWh Wärme-/Kälteverbrauch in EUR","Bitte Energieart auswählen!")))</f>
        <v>Bitte Energieart auswählen!</v>
      </c>
      <c r="C872" s="47"/>
      <c r="D872" s="47"/>
      <c r="E872" s="47"/>
      <c r="F872" s="47"/>
      <c r="G872" s="74">
        <f>IFERROR(SUMPRODUCT(I872:K872,I873:K873),"")</f>
        <v>0</v>
      </c>
      <c r="H872" s="47"/>
      <c r="I872" s="118"/>
      <c r="J872" s="118"/>
      <c r="K872" s="118"/>
      <c r="L872" s="48" t="s">
        <v>5</v>
      </c>
      <c r="M872" s="47" t="str">
        <f>IF(H871="Erdgas","Erdgaskosten exkl. Steuern, Abgaben, Netzentgelte, etc.",IF(H871="Strom","Stromkosten exkl. Steuern, Abgaben, Netzentgelte, etc.",IF(H871="Wärme/Kälte","Wärme-/Kältekosten exkl. Steuern, Abgaben, Netzentgelte, etc.", "Bitte Energieart auswählen!")))</f>
        <v>Bitte Energieart auswählen!</v>
      </c>
      <c r="N872" s="47"/>
      <c r="O872" s="47"/>
      <c r="P872" s="75"/>
      <c r="Q872" s="61"/>
      <c r="R872" s="62"/>
      <c r="S872" s="47"/>
    </row>
    <row r="873" spans="2:19" ht="15" thickBot="1" x14ac:dyDescent="0.35">
      <c r="B873" s="47" t="str">
        <f>IF(AND(H871="Erdgas",H870="Nein"),"Aliquoter Erdgasverbrauch in kWh von 1. Oktober 2022 bis 31. Dezember 2022",IF(H871="Erdgas","Erdgasverbrauch in kWh von 1. Oktober 2022 bis 31. Dezember 2022",IF(AND(H871="Strom",H870="Nein"),"Aliquoter Stromverbrauch in kWh von 1. Oktober 2022 bis 31. Dezember 2022",IF(H871="Strom","Stromverbrauch in kWh von 1. Oktober 2022 bis 31. Dezember 2022",IF(AND(H871="Wärme/Kälte",H870="Nein"),"Aliquoter Wärme-/Kälteverbrauch in kWh von 1. Oktober 2022 bis 31. Dezember 2022",IF(H871="Wärme/Kälte","Wärme-/Kälteverbrauch in kWh von 1. Oktober 2022 bis 31. Dezember 2022","Bitte Energieart auswählen!"))))))</f>
        <v>Bitte Energieart auswählen!</v>
      </c>
      <c r="C873" s="47"/>
      <c r="D873" s="47"/>
      <c r="E873" s="47"/>
      <c r="F873" s="47"/>
      <c r="G873" s="47"/>
      <c r="H873" s="59">
        <f>SUM(I873:K873)</f>
        <v>0</v>
      </c>
      <c r="I873" s="119" t="str">
        <f>IFERROR(IF(H870="Nein",VLOOKUP(H869,'1 - Strom Erdgas Wärme 2021'!H:AA,20,FALSE)/12,""),"")</f>
        <v/>
      </c>
      <c r="J873" s="119" t="str">
        <f>IFERROR(IF(H870="Nein",VLOOKUP(H869,'1 - Strom Erdgas Wärme 2021'!H:AB,20,FALSE)/12,""),"")</f>
        <v/>
      </c>
      <c r="K873" s="119" t="str">
        <f>IFERROR(IF(H870="Nein",VLOOKUP(H869,'1 - Strom Erdgas Wärme 2021'!H:AC,20,FALSE)/12,""),"")</f>
        <v/>
      </c>
      <c r="L873" s="48" t="s">
        <v>5</v>
      </c>
      <c r="M873" s="76" t="str">
        <f>IFERROR(IF(H870="Nein","Vorbefüllte Verbrauchswerte wurden aliquot (d.h. 1/12) aus dem Jahr 2021 übernommen.","Bitte ergänzen Sie die monatlichen Verbrauchswerte gem. Lastprofilzähler"),"")</f>
        <v>Bitte ergänzen Sie die monatlichen Verbrauchswerte gem. Lastprofilzähler</v>
      </c>
      <c r="N873" s="77"/>
      <c r="O873" s="77"/>
      <c r="P873" s="77"/>
      <c r="Q873" s="77"/>
      <c r="R873" s="77"/>
      <c r="S873" s="77"/>
    </row>
    <row r="874" spans="2:19" x14ac:dyDescent="0.3">
      <c r="B874" s="47" t="str">
        <f>IF(H871="Wärme/Kälte","Energiemix: Anteil in % der aus Strom oder Erdgas erzeugten Wärme/Kälte","")</f>
        <v/>
      </c>
      <c r="C874" s="46"/>
      <c r="D874" s="46"/>
      <c r="E874" s="46"/>
      <c r="F874" s="74">
        <f>IFERROR(SUMPRODUCT(I874:K874,I873:K873),"")</f>
        <v>0</v>
      </c>
      <c r="G874" s="74"/>
      <c r="H874" s="46"/>
      <c r="I874" s="120"/>
      <c r="J874" s="121"/>
      <c r="K874" s="121"/>
      <c r="L874" s="48" t="str">
        <f>IF(H871="Wärme/Kälte","i","")</f>
        <v/>
      </c>
      <c r="M874" s="47" t="str">
        <f>IF(H871="Wärme/Kälte","Bitte geben Sie den Anteil in % (von 0 bis 100, ohne Prozentzeichen) der  direkt aus Strom oder Erdgas erzeugten Wärme/Kälte.","")</f>
        <v/>
      </c>
      <c r="N874" s="46"/>
      <c r="O874" s="46"/>
      <c r="P874" s="46"/>
      <c r="Q874" s="46"/>
      <c r="R874" s="46"/>
      <c r="S874" s="46"/>
    </row>
    <row r="875" spans="2:19" x14ac:dyDescent="0.3">
      <c r="B875" s="46"/>
      <c r="C875" s="46"/>
      <c r="D875" s="46"/>
      <c r="E875" s="46"/>
      <c r="F875" s="46"/>
      <c r="G875" s="46"/>
      <c r="H875" s="46"/>
      <c r="I875" s="98"/>
      <c r="J875" s="46"/>
      <c r="K875" s="46"/>
      <c r="L875" s="48"/>
      <c r="M875" s="47"/>
      <c r="N875" s="46"/>
      <c r="O875" s="46"/>
      <c r="P875" s="46"/>
      <c r="Q875" s="46"/>
      <c r="R875" s="46"/>
      <c r="S875" s="46"/>
    </row>
    <row r="876" spans="2:19" ht="18" thickBot="1" x14ac:dyDescent="0.5">
      <c r="B876" s="56" t="s">
        <v>10</v>
      </c>
      <c r="C876" s="47"/>
      <c r="D876" s="47"/>
      <c r="E876" s="47"/>
      <c r="F876" s="47"/>
      <c r="G876" s="47"/>
      <c r="H876" s="47"/>
      <c r="I876" s="68">
        <v>44835</v>
      </c>
      <c r="J876" s="68">
        <v>44866</v>
      </c>
      <c r="K876" s="68">
        <v>44896</v>
      </c>
      <c r="L876" s="47"/>
      <c r="M876" s="69"/>
      <c r="N876" s="69"/>
      <c r="O876" s="69"/>
      <c r="P876" s="69"/>
      <c r="Q876" s="69"/>
      <c r="R876" s="69"/>
      <c r="S876" s="47"/>
    </row>
    <row r="877" spans="2:19" ht="15" thickBot="1" x14ac:dyDescent="0.35">
      <c r="B877" s="47" t="s">
        <v>28</v>
      </c>
      <c r="C877" s="47"/>
      <c r="D877" s="47"/>
      <c r="E877" s="47"/>
      <c r="F877" s="47"/>
      <c r="G877" s="47"/>
      <c r="H877" s="117"/>
      <c r="I877" s="70"/>
      <c r="J877" s="71"/>
      <c r="K877" s="71"/>
      <c r="L877" s="48" t="s">
        <v>5</v>
      </c>
      <c r="M877" s="47" t="s">
        <v>29</v>
      </c>
      <c r="N877" s="69"/>
      <c r="O877" s="69"/>
      <c r="P877" s="69"/>
      <c r="Q877" s="69"/>
      <c r="R877" s="69"/>
      <c r="S877" s="47"/>
    </row>
    <row r="878" spans="2:19" ht="15" thickBot="1" x14ac:dyDescent="0.35">
      <c r="B878" s="47" t="s">
        <v>13</v>
      </c>
      <c r="C878" s="47"/>
      <c r="D878" s="47"/>
      <c r="E878" s="47"/>
      <c r="F878" s="47"/>
      <c r="G878" s="47"/>
      <c r="H878" s="138">
        <f>IFERROR(VLOOKUP(H877,'1 - Strom Erdgas Wärme 2021'!H:AA,17,FALSE),"")</f>
        <v>0</v>
      </c>
      <c r="I878" s="70"/>
      <c r="J878" s="71"/>
      <c r="K878" s="71"/>
      <c r="L878" s="48"/>
      <c r="M878" s="47"/>
      <c r="N878" s="69"/>
      <c r="O878" s="69"/>
      <c r="P878" s="69"/>
      <c r="Q878" s="69"/>
      <c r="R878" s="69"/>
      <c r="S878" s="47"/>
    </row>
    <row r="879" spans="2:19" ht="15" thickBot="1" x14ac:dyDescent="0.35">
      <c r="B879" s="47" t="s">
        <v>16</v>
      </c>
      <c r="C879" s="47"/>
      <c r="D879" s="47"/>
      <c r="E879" s="47"/>
      <c r="F879" s="47"/>
      <c r="G879" s="47"/>
      <c r="H879" s="139"/>
      <c r="I879" s="72"/>
      <c r="J879" s="73"/>
      <c r="K879" s="73"/>
      <c r="L879" s="48" t="s">
        <v>5</v>
      </c>
      <c r="M879" s="47" t="s">
        <v>17</v>
      </c>
      <c r="N879" s="69"/>
      <c r="O879" s="69"/>
      <c r="P879" s="69"/>
      <c r="Q879" s="69"/>
      <c r="R879" s="69"/>
      <c r="S879" s="47"/>
    </row>
    <row r="880" spans="2:19" ht="16.8" thickBot="1" x14ac:dyDescent="0.45">
      <c r="B880" s="47" t="str">
        <f>IF(H879="Erdgas","Arbeitspreis pro kWh Erdgas in EUR",IF(H879="Strom","Arbeitspreis pro kWh Strom in EUR",IF(H879="Wärme/Kälte","Arbeitspreis pro kWh Wärme-/Kälteverbrauch in EUR","Bitte Energieart auswählen!")))</f>
        <v>Bitte Energieart auswählen!</v>
      </c>
      <c r="C880" s="47"/>
      <c r="D880" s="47"/>
      <c r="E880" s="47"/>
      <c r="F880" s="47"/>
      <c r="G880" s="74">
        <f>IFERROR(SUMPRODUCT(I880:K880,I881:K881),"")</f>
        <v>0</v>
      </c>
      <c r="H880" s="47"/>
      <c r="I880" s="118"/>
      <c r="J880" s="118"/>
      <c r="K880" s="118"/>
      <c r="L880" s="48" t="s">
        <v>5</v>
      </c>
      <c r="M880" s="47" t="str">
        <f>IF(H879="Erdgas","Erdgaskosten exkl. Steuern, Abgaben, Netzentgelte, etc.",IF(H879="Strom","Stromkosten exkl. Steuern, Abgaben, Netzentgelte, etc.",IF(H879="Wärme/Kälte","Wärme-/Kältekosten exkl. Steuern, Abgaben, Netzentgelte, etc.", "Bitte Energieart auswählen!")))</f>
        <v>Bitte Energieart auswählen!</v>
      </c>
      <c r="N880" s="47"/>
      <c r="O880" s="47"/>
      <c r="P880" s="75"/>
      <c r="Q880" s="61"/>
      <c r="R880" s="62"/>
      <c r="S880" s="47"/>
    </row>
    <row r="881" spans="2:19" ht="15" thickBot="1" x14ac:dyDescent="0.35">
      <c r="B881" s="47" t="str">
        <f>IF(AND(H879="Erdgas",H878="Nein"),"Aliquoter Erdgasverbrauch in kWh von 1. Oktober 2022 bis 31. Dezember 2022",IF(H879="Erdgas","Erdgasverbrauch in kWh von 1. Oktober 2022 bis 31. Dezember 2022",IF(AND(H879="Strom",H878="Nein"),"Aliquoter Stromverbrauch in kWh von 1. Oktober 2022 bis 31. Dezember 2022",IF(H879="Strom","Stromverbrauch in kWh von 1. Oktober 2022 bis 31. Dezember 2022",IF(AND(H879="Wärme/Kälte",H878="Nein"),"Aliquoter Wärme-/Kälteverbrauch in kWh von 1. Oktober 2022 bis 31. Dezember 2022",IF(H879="Wärme/Kälte","Wärme-/Kälteverbrauch in kWh von 1. Oktober 2022 bis 31. Dezember 2022","Bitte Energieart auswählen!"))))))</f>
        <v>Bitte Energieart auswählen!</v>
      </c>
      <c r="C881" s="47"/>
      <c r="D881" s="47"/>
      <c r="E881" s="47"/>
      <c r="F881" s="47"/>
      <c r="G881" s="47"/>
      <c r="H881" s="59">
        <f>SUM(I881:K881)</f>
        <v>0</v>
      </c>
      <c r="I881" s="119" t="str">
        <f>IFERROR(IF(H878="Nein",VLOOKUP(H877,'1 - Strom Erdgas Wärme 2021'!H:AA,20,FALSE)/12,""),"")</f>
        <v/>
      </c>
      <c r="J881" s="119" t="str">
        <f>IFERROR(IF(H878="Nein",VLOOKUP(H877,'1 - Strom Erdgas Wärme 2021'!H:AB,20,FALSE)/12,""),"")</f>
        <v/>
      </c>
      <c r="K881" s="119" t="str">
        <f>IFERROR(IF(H878="Nein",VLOOKUP(H877,'1 - Strom Erdgas Wärme 2021'!H:AC,20,FALSE)/12,""),"")</f>
        <v/>
      </c>
      <c r="L881" s="48" t="s">
        <v>5</v>
      </c>
      <c r="M881" s="76" t="str">
        <f>IFERROR(IF(H878="Nein","Vorbefüllte Verbrauchswerte wurden aliquot (d.h. 1/12) aus dem Jahr 2021 übernommen.","Bitte ergänzen Sie die monatlichen Verbrauchswerte gem. Lastprofilzähler"),"")</f>
        <v>Bitte ergänzen Sie die monatlichen Verbrauchswerte gem. Lastprofilzähler</v>
      </c>
      <c r="N881" s="77"/>
      <c r="O881" s="77"/>
      <c r="P881" s="77"/>
      <c r="Q881" s="77"/>
      <c r="R881" s="77"/>
      <c r="S881" s="77"/>
    </row>
    <row r="882" spans="2:19" x14ac:dyDescent="0.3">
      <c r="B882" s="47" t="str">
        <f>IF(H879="Wärme/Kälte","Energiemix: Anteil in % der aus Strom oder Erdgas erzeugten Wärme/Kälte","")</f>
        <v/>
      </c>
      <c r="C882" s="46"/>
      <c r="D882" s="46"/>
      <c r="E882" s="46"/>
      <c r="F882" s="74">
        <f>IFERROR(SUMPRODUCT(I882:K882,I881:K881),"")</f>
        <v>0</v>
      </c>
      <c r="G882" s="74"/>
      <c r="H882" s="46"/>
      <c r="I882" s="120"/>
      <c r="J882" s="121"/>
      <c r="K882" s="121"/>
      <c r="L882" s="48" t="str">
        <f>IF(H879="Wärme/Kälte","i","")</f>
        <v/>
      </c>
      <c r="M882" s="47" t="str">
        <f>IF(H879="Wärme/Kälte","Bitte geben Sie den Anteil in % (von 0 bis 100, ohne Prozentzeichen) der  direkt aus Strom oder Erdgas erzeugten Wärme/Kälte.","")</f>
        <v/>
      </c>
      <c r="N882" s="46"/>
      <c r="O882" s="46"/>
      <c r="P882" s="46"/>
      <c r="Q882" s="46"/>
      <c r="R882" s="46"/>
      <c r="S882" s="46"/>
    </row>
    <row r="883" spans="2:19" x14ac:dyDescent="0.3">
      <c r="B883" s="46"/>
      <c r="C883" s="46"/>
      <c r="D883" s="46"/>
      <c r="E883" s="46"/>
      <c r="F883" s="46"/>
      <c r="G883" s="46"/>
      <c r="H883" s="46"/>
      <c r="I883" s="98"/>
      <c r="J883" s="46"/>
      <c r="K883" s="46"/>
      <c r="L883" s="48"/>
      <c r="M883" s="47"/>
      <c r="N883" s="46"/>
      <c r="O883" s="46"/>
      <c r="P883" s="46"/>
      <c r="Q883" s="46"/>
      <c r="R883" s="46"/>
      <c r="S883" s="46"/>
    </row>
    <row r="884" spans="2:19" ht="18" thickBot="1" x14ac:dyDescent="0.5">
      <c r="B884" s="56" t="s">
        <v>10</v>
      </c>
      <c r="C884" s="47"/>
      <c r="D884" s="47"/>
      <c r="E884" s="47"/>
      <c r="F884" s="47"/>
      <c r="G884" s="47"/>
      <c r="H884" s="47"/>
      <c r="I884" s="68">
        <v>44835</v>
      </c>
      <c r="J884" s="68">
        <v>44866</v>
      </c>
      <c r="K884" s="68">
        <v>44896</v>
      </c>
      <c r="L884" s="47"/>
      <c r="M884" s="69"/>
      <c r="N884" s="69"/>
      <c r="O884" s="69"/>
      <c r="P884" s="69"/>
      <c r="Q884" s="69"/>
      <c r="R884" s="69"/>
      <c r="S884" s="47"/>
    </row>
    <row r="885" spans="2:19" ht="15" thickBot="1" x14ac:dyDescent="0.35">
      <c r="B885" s="47" t="s">
        <v>28</v>
      </c>
      <c r="C885" s="47"/>
      <c r="D885" s="47"/>
      <c r="E885" s="47"/>
      <c r="F885" s="47"/>
      <c r="G885" s="47"/>
      <c r="H885" s="117"/>
      <c r="I885" s="70"/>
      <c r="J885" s="71"/>
      <c r="K885" s="71"/>
      <c r="L885" s="48" t="s">
        <v>5</v>
      </c>
      <c r="M885" s="47" t="s">
        <v>29</v>
      </c>
      <c r="N885" s="69"/>
      <c r="O885" s="69"/>
      <c r="P885" s="69"/>
      <c r="Q885" s="69"/>
      <c r="R885" s="69"/>
      <c r="S885" s="47"/>
    </row>
    <row r="886" spans="2:19" ht="15" thickBot="1" x14ac:dyDescent="0.35">
      <c r="B886" s="47" t="s">
        <v>13</v>
      </c>
      <c r="C886" s="47"/>
      <c r="D886" s="47"/>
      <c r="E886" s="47"/>
      <c r="F886" s="47"/>
      <c r="G886" s="47"/>
      <c r="H886" s="138">
        <f>IFERROR(VLOOKUP(H885,'1 - Strom Erdgas Wärme 2021'!H:AA,17,FALSE),"")</f>
        <v>0</v>
      </c>
      <c r="I886" s="70"/>
      <c r="J886" s="71"/>
      <c r="K886" s="71"/>
      <c r="L886" s="48"/>
      <c r="M886" s="47"/>
      <c r="N886" s="69"/>
      <c r="O886" s="69"/>
      <c r="P886" s="69"/>
      <c r="Q886" s="69"/>
      <c r="R886" s="69"/>
      <c r="S886" s="47"/>
    </row>
    <row r="887" spans="2:19" ht="15" thickBot="1" x14ac:dyDescent="0.35">
      <c r="B887" s="47" t="s">
        <v>16</v>
      </c>
      <c r="C887" s="47"/>
      <c r="D887" s="47"/>
      <c r="E887" s="47"/>
      <c r="F887" s="47"/>
      <c r="G887" s="47"/>
      <c r="H887" s="139"/>
      <c r="I887" s="72"/>
      <c r="J887" s="73"/>
      <c r="K887" s="73"/>
      <c r="L887" s="48" t="s">
        <v>5</v>
      </c>
      <c r="M887" s="47" t="s">
        <v>17</v>
      </c>
      <c r="N887" s="69"/>
      <c r="O887" s="69"/>
      <c r="P887" s="69"/>
      <c r="Q887" s="69"/>
      <c r="R887" s="69"/>
      <c r="S887" s="47"/>
    </row>
    <row r="888" spans="2:19" ht="16.8" thickBot="1" x14ac:dyDescent="0.45">
      <c r="B888" s="47" t="str">
        <f>IF(H887="Erdgas","Arbeitspreis pro kWh Erdgas in EUR",IF(H887="Strom","Arbeitspreis pro kWh Strom in EUR",IF(H887="Wärme/Kälte","Arbeitspreis pro kWh Wärme-/Kälteverbrauch in EUR","Bitte Energieart auswählen!")))</f>
        <v>Bitte Energieart auswählen!</v>
      </c>
      <c r="C888" s="47"/>
      <c r="D888" s="47"/>
      <c r="E888" s="47"/>
      <c r="F888" s="47"/>
      <c r="G888" s="74">
        <f>IFERROR(SUMPRODUCT(I888:K888,I889:K889),"")</f>
        <v>0</v>
      </c>
      <c r="H888" s="47"/>
      <c r="I888" s="118"/>
      <c r="J888" s="118"/>
      <c r="K888" s="118"/>
      <c r="L888" s="48" t="s">
        <v>5</v>
      </c>
      <c r="M888" s="47" t="str">
        <f>IF(H887="Erdgas","Erdgaskosten exkl. Steuern, Abgaben, Netzentgelte, etc.",IF(H887="Strom","Stromkosten exkl. Steuern, Abgaben, Netzentgelte, etc.",IF(H887="Wärme/Kälte","Wärme-/Kältekosten exkl. Steuern, Abgaben, Netzentgelte, etc.", "Bitte Energieart auswählen!")))</f>
        <v>Bitte Energieart auswählen!</v>
      </c>
      <c r="N888" s="47"/>
      <c r="O888" s="47"/>
      <c r="P888" s="75"/>
      <c r="Q888" s="61"/>
      <c r="R888" s="62"/>
      <c r="S888" s="47"/>
    </row>
    <row r="889" spans="2:19" ht="15" thickBot="1" x14ac:dyDescent="0.35">
      <c r="B889" s="47" t="str">
        <f>IF(AND(H887="Erdgas",H886="Nein"),"Aliquoter Erdgasverbrauch in kWh von 1. Oktober 2022 bis 31. Dezember 2022",IF(H887="Erdgas","Erdgasverbrauch in kWh von 1. Oktober 2022 bis 31. Dezember 2022",IF(AND(H887="Strom",H886="Nein"),"Aliquoter Stromverbrauch in kWh von 1. Oktober 2022 bis 31. Dezember 2022",IF(H887="Strom","Stromverbrauch in kWh von 1. Oktober 2022 bis 31. Dezember 2022",IF(AND(H887="Wärme/Kälte",H886="Nein"),"Aliquoter Wärme-/Kälteverbrauch in kWh von 1. Oktober 2022 bis 31. Dezember 2022",IF(H887="Wärme/Kälte","Wärme-/Kälteverbrauch in kWh von 1. Oktober 2022 bis 31. Dezember 2022","Bitte Energieart auswählen!"))))))</f>
        <v>Bitte Energieart auswählen!</v>
      </c>
      <c r="C889" s="47"/>
      <c r="D889" s="47"/>
      <c r="E889" s="47"/>
      <c r="F889" s="47"/>
      <c r="G889" s="47"/>
      <c r="H889" s="59">
        <f>SUM(I889:K889)</f>
        <v>0</v>
      </c>
      <c r="I889" s="119" t="str">
        <f>IFERROR(IF(H886="Nein",VLOOKUP(H885,'1 - Strom Erdgas Wärme 2021'!H:AA,20,FALSE)/12,""),"")</f>
        <v/>
      </c>
      <c r="J889" s="119" t="str">
        <f>IFERROR(IF(H886="Nein",VLOOKUP(H885,'1 - Strom Erdgas Wärme 2021'!H:AB,20,FALSE)/12,""),"")</f>
        <v/>
      </c>
      <c r="K889" s="119" t="str">
        <f>IFERROR(IF(H886="Nein",VLOOKUP(H885,'1 - Strom Erdgas Wärme 2021'!H:AC,20,FALSE)/12,""),"")</f>
        <v/>
      </c>
      <c r="L889" s="48" t="s">
        <v>5</v>
      </c>
      <c r="M889" s="76" t="str">
        <f>IFERROR(IF(H886="Nein","Vorbefüllte Verbrauchswerte wurden aliquot (d.h. 1/12) aus dem Jahr 2021 übernommen.","Bitte ergänzen Sie die monatlichen Verbrauchswerte gem. Lastprofilzähler"),"")</f>
        <v>Bitte ergänzen Sie die monatlichen Verbrauchswerte gem. Lastprofilzähler</v>
      </c>
      <c r="N889" s="77"/>
      <c r="O889" s="77"/>
      <c r="P889" s="77"/>
      <c r="Q889" s="77"/>
      <c r="R889" s="77"/>
      <c r="S889" s="77"/>
    </row>
    <row r="890" spans="2:19" x14ac:dyDescent="0.3">
      <c r="B890" s="47" t="str">
        <f>IF(H887="Wärme/Kälte","Energiemix: Anteil in % der aus Strom oder Erdgas erzeugten Wärme/Kälte","")</f>
        <v/>
      </c>
      <c r="C890" s="46"/>
      <c r="D890" s="46"/>
      <c r="E890" s="46"/>
      <c r="F890" s="74">
        <f>IFERROR(SUMPRODUCT(I890:K890,I889:K889),"")</f>
        <v>0</v>
      </c>
      <c r="G890" s="74"/>
      <c r="H890" s="46"/>
      <c r="I890" s="120"/>
      <c r="J890" s="121"/>
      <c r="K890" s="121"/>
      <c r="L890" s="48" t="str">
        <f>IF(H887="Wärme/Kälte","i","")</f>
        <v/>
      </c>
      <c r="M890" s="47" t="str">
        <f>IF(H887="Wärme/Kälte","Bitte geben Sie den Anteil in % (von 0 bis 100, ohne Prozentzeichen) der  direkt aus Strom oder Erdgas erzeugten Wärme/Kälte.","")</f>
        <v/>
      </c>
      <c r="N890" s="46"/>
      <c r="O890" s="46"/>
      <c r="P890" s="46"/>
      <c r="Q890" s="46"/>
      <c r="R890" s="46"/>
      <c r="S890" s="46"/>
    </row>
    <row r="891" spans="2:19" x14ac:dyDescent="0.3">
      <c r="B891" s="46"/>
      <c r="C891" s="46"/>
      <c r="D891" s="46"/>
      <c r="E891" s="46"/>
      <c r="F891" s="46"/>
      <c r="G891" s="46"/>
      <c r="H891" s="46"/>
      <c r="I891" s="98"/>
      <c r="J891" s="46"/>
      <c r="K891" s="46"/>
      <c r="L891" s="48"/>
      <c r="M891" s="47"/>
      <c r="N891" s="46"/>
      <c r="O891" s="46"/>
      <c r="P891" s="46"/>
      <c r="Q891" s="46"/>
      <c r="R891" s="46"/>
      <c r="S891" s="46"/>
    </row>
    <row r="892" spans="2:19" ht="18" thickBot="1" x14ac:dyDescent="0.5">
      <c r="B892" s="56" t="s">
        <v>10</v>
      </c>
      <c r="C892" s="47"/>
      <c r="D892" s="47"/>
      <c r="E892" s="47"/>
      <c r="F892" s="47"/>
      <c r="G892" s="47"/>
      <c r="H892" s="47"/>
      <c r="I892" s="68">
        <v>44835</v>
      </c>
      <c r="J892" s="68">
        <v>44866</v>
      </c>
      <c r="K892" s="68">
        <v>44896</v>
      </c>
      <c r="L892" s="47"/>
      <c r="M892" s="69"/>
      <c r="N892" s="69"/>
      <c r="O892" s="69"/>
      <c r="P892" s="69"/>
      <c r="Q892" s="69"/>
      <c r="R892" s="69"/>
      <c r="S892" s="47"/>
    </row>
    <row r="893" spans="2:19" ht="15" thickBot="1" x14ac:dyDescent="0.35">
      <c r="B893" s="47" t="s">
        <v>28</v>
      </c>
      <c r="C893" s="47"/>
      <c r="D893" s="47"/>
      <c r="E893" s="47"/>
      <c r="F893" s="47"/>
      <c r="G893" s="47"/>
      <c r="H893" s="117"/>
      <c r="I893" s="70"/>
      <c r="J893" s="71"/>
      <c r="K893" s="71"/>
      <c r="L893" s="48" t="s">
        <v>5</v>
      </c>
      <c r="M893" s="47" t="s">
        <v>29</v>
      </c>
      <c r="N893" s="69"/>
      <c r="O893" s="69"/>
      <c r="P893" s="69"/>
      <c r="Q893" s="69"/>
      <c r="R893" s="69"/>
      <c r="S893" s="47"/>
    </row>
    <row r="894" spans="2:19" ht="15" thickBot="1" x14ac:dyDescent="0.35">
      <c r="B894" s="47" t="s">
        <v>13</v>
      </c>
      <c r="C894" s="47"/>
      <c r="D894" s="47"/>
      <c r="E894" s="47"/>
      <c r="F894" s="47"/>
      <c r="G894" s="47"/>
      <c r="H894" s="138">
        <f>IFERROR(VLOOKUP(H893,'1 - Strom Erdgas Wärme 2021'!H:AA,17,FALSE),"")</f>
        <v>0</v>
      </c>
      <c r="I894" s="70"/>
      <c r="J894" s="71"/>
      <c r="K894" s="71"/>
      <c r="L894" s="48"/>
      <c r="M894" s="47"/>
      <c r="N894" s="69"/>
      <c r="O894" s="69"/>
      <c r="P894" s="69"/>
      <c r="Q894" s="69"/>
      <c r="R894" s="69"/>
      <c r="S894" s="47"/>
    </row>
    <row r="895" spans="2:19" ht="15" thickBot="1" x14ac:dyDescent="0.35">
      <c r="B895" s="47" t="s">
        <v>16</v>
      </c>
      <c r="C895" s="47"/>
      <c r="D895" s="47"/>
      <c r="E895" s="47"/>
      <c r="F895" s="47"/>
      <c r="G895" s="47"/>
      <c r="H895" s="139"/>
      <c r="I895" s="72"/>
      <c r="J895" s="73"/>
      <c r="K895" s="73"/>
      <c r="L895" s="48" t="s">
        <v>5</v>
      </c>
      <c r="M895" s="47" t="s">
        <v>17</v>
      </c>
      <c r="N895" s="69"/>
      <c r="O895" s="69"/>
      <c r="P895" s="69"/>
      <c r="Q895" s="69"/>
      <c r="R895" s="69"/>
      <c r="S895" s="47"/>
    </row>
    <row r="896" spans="2:19" ht="16.8" thickBot="1" x14ac:dyDescent="0.45">
      <c r="B896" s="47" t="str">
        <f>IF(H895="Erdgas","Arbeitspreis pro kWh Erdgas in EUR",IF(H895="Strom","Arbeitspreis pro kWh Strom in EUR",IF(H895="Wärme/Kälte","Arbeitspreis pro kWh Wärme-/Kälteverbrauch in EUR","Bitte Energieart auswählen!")))</f>
        <v>Bitte Energieart auswählen!</v>
      </c>
      <c r="C896" s="47"/>
      <c r="D896" s="47"/>
      <c r="E896" s="47"/>
      <c r="F896" s="47"/>
      <c r="G896" s="74">
        <f>IFERROR(SUMPRODUCT(I896:K896,I897:K897),"")</f>
        <v>0</v>
      </c>
      <c r="H896" s="47"/>
      <c r="I896" s="118"/>
      <c r="J896" s="118"/>
      <c r="K896" s="118"/>
      <c r="L896" s="48" t="s">
        <v>5</v>
      </c>
      <c r="M896" s="47" t="str">
        <f>IF(H895="Erdgas","Erdgaskosten exkl. Steuern, Abgaben, Netzentgelte, etc.",IF(H895="Strom","Stromkosten exkl. Steuern, Abgaben, Netzentgelte, etc.",IF(H895="Wärme/Kälte","Wärme-/Kältekosten exkl. Steuern, Abgaben, Netzentgelte, etc.", "Bitte Energieart auswählen!")))</f>
        <v>Bitte Energieart auswählen!</v>
      </c>
      <c r="N896" s="47"/>
      <c r="O896" s="47"/>
      <c r="P896" s="75"/>
      <c r="Q896" s="61"/>
      <c r="R896" s="62"/>
      <c r="S896" s="47"/>
    </row>
    <row r="897" spans="2:19" ht="15" thickBot="1" x14ac:dyDescent="0.35">
      <c r="B897" s="47" t="str">
        <f>IF(AND(H895="Erdgas",H894="Nein"),"Aliquoter Erdgasverbrauch in kWh von 1. Oktober 2022 bis 31. Dezember 2022",IF(H895="Erdgas","Erdgasverbrauch in kWh von 1. Oktober 2022 bis 31. Dezember 2022",IF(AND(H895="Strom",H894="Nein"),"Aliquoter Stromverbrauch in kWh von 1. Oktober 2022 bis 31. Dezember 2022",IF(H895="Strom","Stromverbrauch in kWh von 1. Oktober 2022 bis 31. Dezember 2022",IF(AND(H895="Wärme/Kälte",H894="Nein"),"Aliquoter Wärme-/Kälteverbrauch in kWh von 1. Oktober 2022 bis 31. Dezember 2022",IF(H895="Wärme/Kälte","Wärme-/Kälteverbrauch in kWh von 1. Oktober 2022 bis 31. Dezember 2022","Bitte Energieart auswählen!"))))))</f>
        <v>Bitte Energieart auswählen!</v>
      </c>
      <c r="C897" s="47"/>
      <c r="D897" s="47"/>
      <c r="E897" s="47"/>
      <c r="F897" s="47"/>
      <c r="G897" s="47"/>
      <c r="H897" s="59">
        <f>SUM(I897:K897)</f>
        <v>0</v>
      </c>
      <c r="I897" s="119" t="str">
        <f>IFERROR(IF(H894="Nein",VLOOKUP(H893,'1 - Strom Erdgas Wärme 2021'!H:AA,20,FALSE)/12,""),"")</f>
        <v/>
      </c>
      <c r="J897" s="119" t="str">
        <f>IFERROR(IF(H894="Nein",VLOOKUP(H893,'1 - Strom Erdgas Wärme 2021'!H:AB,20,FALSE)/12,""),"")</f>
        <v/>
      </c>
      <c r="K897" s="119" t="str">
        <f>IFERROR(IF(H894="Nein",VLOOKUP(H893,'1 - Strom Erdgas Wärme 2021'!H:AC,20,FALSE)/12,""),"")</f>
        <v/>
      </c>
      <c r="L897" s="48" t="s">
        <v>5</v>
      </c>
      <c r="M897" s="76" t="str">
        <f>IFERROR(IF(H894="Nein","Vorbefüllte Verbrauchswerte wurden aliquot (d.h. 1/12) aus dem Jahr 2021 übernommen.","Bitte ergänzen Sie die monatlichen Verbrauchswerte gem. Lastprofilzähler"),"")</f>
        <v>Bitte ergänzen Sie die monatlichen Verbrauchswerte gem. Lastprofilzähler</v>
      </c>
      <c r="N897" s="77"/>
      <c r="O897" s="77"/>
      <c r="P897" s="77"/>
      <c r="Q897" s="77"/>
      <c r="R897" s="77"/>
      <c r="S897" s="77"/>
    </row>
    <row r="898" spans="2:19" x14ac:dyDescent="0.3">
      <c r="B898" s="47" t="str">
        <f>IF(H895="Wärme/Kälte","Energiemix: Anteil in % der aus Strom oder Erdgas erzeugten Wärme/Kälte","")</f>
        <v/>
      </c>
      <c r="C898" s="46"/>
      <c r="D898" s="46"/>
      <c r="E898" s="46"/>
      <c r="F898" s="74">
        <f>IFERROR(SUMPRODUCT(I898:K898,I897:K897),"")</f>
        <v>0</v>
      </c>
      <c r="G898" s="74"/>
      <c r="H898" s="46"/>
      <c r="I898" s="120"/>
      <c r="J898" s="121"/>
      <c r="K898" s="121"/>
      <c r="L898" s="48" t="str">
        <f>IF(H895="Wärme/Kälte","i","")</f>
        <v/>
      </c>
      <c r="M898" s="47" t="str">
        <f>IF(H895="Wärme/Kälte","Bitte geben Sie den Anteil in % (von 0 bis 100, ohne Prozentzeichen) der  direkt aus Strom oder Erdgas erzeugten Wärme/Kälte.","")</f>
        <v/>
      </c>
      <c r="N898" s="46"/>
      <c r="O898" s="46"/>
      <c r="P898" s="46"/>
      <c r="Q898" s="46"/>
      <c r="R898" s="46"/>
      <c r="S898" s="46"/>
    </row>
    <row r="899" spans="2:19" x14ac:dyDescent="0.3">
      <c r="B899" s="46"/>
      <c r="C899" s="46"/>
      <c r="D899" s="46"/>
      <c r="E899" s="46"/>
      <c r="F899" s="46"/>
      <c r="G899" s="46"/>
      <c r="H899" s="46"/>
      <c r="I899" s="98"/>
      <c r="J899" s="46"/>
      <c r="K899" s="46"/>
      <c r="L899" s="48"/>
      <c r="M899" s="47"/>
      <c r="N899" s="46"/>
      <c r="O899" s="46"/>
      <c r="P899" s="46"/>
      <c r="Q899" s="46"/>
      <c r="R899" s="46"/>
      <c r="S899" s="46"/>
    </row>
    <row r="900" spans="2:19" ht="18" thickBot="1" x14ac:dyDescent="0.5">
      <c r="B900" s="56" t="s">
        <v>10</v>
      </c>
      <c r="C900" s="47"/>
      <c r="D900" s="47"/>
      <c r="E900" s="47"/>
      <c r="F900" s="47"/>
      <c r="G900" s="47"/>
      <c r="H900" s="47"/>
      <c r="I900" s="68">
        <v>44835</v>
      </c>
      <c r="J900" s="68">
        <v>44866</v>
      </c>
      <c r="K900" s="68">
        <v>44896</v>
      </c>
      <c r="L900" s="47"/>
      <c r="M900" s="69"/>
      <c r="N900" s="69"/>
      <c r="O900" s="69"/>
      <c r="P900" s="69"/>
      <c r="Q900" s="69"/>
      <c r="R900" s="69"/>
      <c r="S900" s="47"/>
    </row>
    <row r="901" spans="2:19" ht="15" thickBot="1" x14ac:dyDescent="0.35">
      <c r="B901" s="47" t="s">
        <v>28</v>
      </c>
      <c r="C901" s="47"/>
      <c r="D901" s="47"/>
      <c r="E901" s="47"/>
      <c r="F901" s="47"/>
      <c r="G901" s="47"/>
      <c r="H901" s="117"/>
      <c r="I901" s="70"/>
      <c r="J901" s="71"/>
      <c r="K901" s="71"/>
      <c r="L901" s="48" t="s">
        <v>5</v>
      </c>
      <c r="M901" s="47" t="s">
        <v>29</v>
      </c>
      <c r="N901" s="69"/>
      <c r="O901" s="69"/>
      <c r="P901" s="69"/>
      <c r="Q901" s="69"/>
      <c r="R901" s="69"/>
      <c r="S901" s="47"/>
    </row>
    <row r="902" spans="2:19" ht="15" thickBot="1" x14ac:dyDescent="0.35">
      <c r="B902" s="47" t="s">
        <v>13</v>
      </c>
      <c r="C902" s="47"/>
      <c r="D902" s="47"/>
      <c r="E902" s="47"/>
      <c r="F902" s="47"/>
      <c r="G902" s="47"/>
      <c r="H902" s="138">
        <f>IFERROR(VLOOKUP(H901,'1 - Strom Erdgas Wärme 2021'!H:AA,17,FALSE),"")</f>
        <v>0</v>
      </c>
      <c r="I902" s="70"/>
      <c r="J902" s="71"/>
      <c r="K902" s="71"/>
      <c r="L902" s="48"/>
      <c r="M902" s="47"/>
      <c r="N902" s="69"/>
      <c r="O902" s="69"/>
      <c r="P902" s="69"/>
      <c r="Q902" s="69"/>
      <c r="R902" s="69"/>
      <c r="S902" s="47"/>
    </row>
    <row r="903" spans="2:19" ht="15" thickBot="1" x14ac:dyDescent="0.35">
      <c r="B903" s="47" t="s">
        <v>16</v>
      </c>
      <c r="C903" s="47"/>
      <c r="D903" s="47"/>
      <c r="E903" s="47"/>
      <c r="F903" s="47"/>
      <c r="G903" s="47"/>
      <c r="H903" s="139"/>
      <c r="I903" s="72"/>
      <c r="J903" s="73"/>
      <c r="K903" s="73"/>
      <c r="L903" s="48" t="s">
        <v>5</v>
      </c>
      <c r="M903" s="47" t="s">
        <v>17</v>
      </c>
      <c r="N903" s="69"/>
      <c r="O903" s="69"/>
      <c r="P903" s="69"/>
      <c r="Q903" s="69"/>
      <c r="R903" s="69"/>
      <c r="S903" s="47"/>
    </row>
    <row r="904" spans="2:19" ht="16.8" thickBot="1" x14ac:dyDescent="0.45">
      <c r="B904" s="47" t="str">
        <f>IF(H903="Erdgas","Arbeitspreis pro kWh Erdgas in EUR",IF(H903="Strom","Arbeitspreis pro kWh Strom in EUR",IF(H903="Wärme/Kälte","Arbeitspreis pro kWh Wärme-/Kälteverbrauch in EUR","Bitte Energieart auswählen!")))</f>
        <v>Bitte Energieart auswählen!</v>
      </c>
      <c r="C904" s="47"/>
      <c r="D904" s="47"/>
      <c r="E904" s="47"/>
      <c r="F904" s="47"/>
      <c r="G904" s="74">
        <f>IFERROR(SUMPRODUCT(I904:K904,I905:K905),"")</f>
        <v>0</v>
      </c>
      <c r="H904" s="47"/>
      <c r="I904" s="118"/>
      <c r="J904" s="118"/>
      <c r="K904" s="118"/>
      <c r="L904" s="48" t="s">
        <v>5</v>
      </c>
      <c r="M904" s="47" t="str">
        <f>IF(H903="Erdgas","Erdgaskosten exkl. Steuern, Abgaben, Netzentgelte, etc.",IF(H903="Strom","Stromkosten exkl. Steuern, Abgaben, Netzentgelte, etc.",IF(H903="Wärme/Kälte","Wärme-/Kältekosten exkl. Steuern, Abgaben, Netzentgelte, etc.", "Bitte Energieart auswählen!")))</f>
        <v>Bitte Energieart auswählen!</v>
      </c>
      <c r="N904" s="47"/>
      <c r="O904" s="47"/>
      <c r="P904" s="75"/>
      <c r="Q904" s="61"/>
      <c r="R904" s="62"/>
      <c r="S904" s="47"/>
    </row>
    <row r="905" spans="2:19" ht="15" thickBot="1" x14ac:dyDescent="0.35">
      <c r="B905" s="47" t="str">
        <f>IF(AND(H903="Erdgas",H902="Nein"),"Aliquoter Erdgasverbrauch in kWh von 1. Oktober 2022 bis 31. Dezember 2022",IF(H903="Erdgas","Erdgasverbrauch in kWh von 1. Oktober 2022 bis 31. Dezember 2022",IF(AND(H903="Strom",H902="Nein"),"Aliquoter Stromverbrauch in kWh von 1. Oktober 2022 bis 31. Dezember 2022",IF(H903="Strom","Stromverbrauch in kWh von 1. Oktober 2022 bis 31. Dezember 2022",IF(AND(H903="Wärme/Kälte",H902="Nein"),"Aliquoter Wärme-/Kälteverbrauch in kWh von 1. Oktober 2022 bis 31. Dezember 2022",IF(H903="Wärme/Kälte","Wärme-/Kälteverbrauch in kWh von 1. Oktober 2022 bis 31. Dezember 2022","Bitte Energieart auswählen!"))))))</f>
        <v>Bitte Energieart auswählen!</v>
      </c>
      <c r="C905" s="47"/>
      <c r="D905" s="47"/>
      <c r="E905" s="47"/>
      <c r="F905" s="47"/>
      <c r="G905" s="47"/>
      <c r="H905" s="59">
        <f>SUM(I905:K905)</f>
        <v>0</v>
      </c>
      <c r="I905" s="119" t="str">
        <f>IFERROR(IF(H902="Nein",VLOOKUP(H901,'1 - Strom Erdgas Wärme 2021'!H:AA,20,FALSE)/12,""),"")</f>
        <v/>
      </c>
      <c r="J905" s="119" t="str">
        <f>IFERROR(IF(H902="Nein",VLOOKUP(H901,'1 - Strom Erdgas Wärme 2021'!H:AB,20,FALSE)/12,""),"")</f>
        <v/>
      </c>
      <c r="K905" s="119" t="str">
        <f>IFERROR(IF(H902="Nein",VLOOKUP(H901,'1 - Strom Erdgas Wärme 2021'!H:AC,20,FALSE)/12,""),"")</f>
        <v/>
      </c>
      <c r="L905" s="48" t="s">
        <v>5</v>
      </c>
      <c r="M905" s="76" t="str">
        <f>IFERROR(IF(H902="Nein","Vorbefüllte Verbrauchswerte wurden aliquot (d.h. 1/12) aus dem Jahr 2021 übernommen.","Bitte ergänzen Sie die monatlichen Verbrauchswerte gem. Lastprofilzähler"),"")</f>
        <v>Bitte ergänzen Sie die monatlichen Verbrauchswerte gem. Lastprofilzähler</v>
      </c>
      <c r="N905" s="77"/>
      <c r="O905" s="77"/>
      <c r="P905" s="77"/>
      <c r="Q905" s="77"/>
      <c r="R905" s="77"/>
      <c r="S905" s="77"/>
    </row>
    <row r="906" spans="2:19" x14ac:dyDescent="0.3">
      <c r="B906" s="47" t="str">
        <f>IF(H903="Wärme/Kälte","Energiemix: Anteil in % der aus Strom oder Erdgas erzeugten Wärme/Kälte","")</f>
        <v/>
      </c>
      <c r="C906" s="46"/>
      <c r="D906" s="46"/>
      <c r="E906" s="46"/>
      <c r="F906" s="74">
        <f>IFERROR(SUMPRODUCT(I906:K906,I905:K905),"")</f>
        <v>0</v>
      </c>
      <c r="G906" s="74"/>
      <c r="H906" s="46"/>
      <c r="I906" s="120"/>
      <c r="J906" s="121"/>
      <c r="K906" s="121"/>
      <c r="L906" s="48" t="str">
        <f>IF(H903="Wärme/Kälte","i","")</f>
        <v/>
      </c>
      <c r="M906" s="47" t="str">
        <f>IF(H903="Wärme/Kälte","Bitte geben Sie den Anteil in % (von 0 bis 100, ohne Prozentzeichen) der  direkt aus Strom oder Erdgas erzeugten Wärme/Kälte.","")</f>
        <v/>
      </c>
      <c r="N906" s="46"/>
      <c r="O906" s="46"/>
      <c r="P906" s="46"/>
      <c r="Q906" s="46"/>
      <c r="R906" s="46"/>
      <c r="S906" s="46"/>
    </row>
    <row r="907" spans="2:19" x14ac:dyDescent="0.3">
      <c r="B907" s="46"/>
      <c r="C907" s="46"/>
      <c r="D907" s="46"/>
      <c r="E907" s="46"/>
      <c r="F907" s="46"/>
      <c r="G907" s="46"/>
      <c r="H907" s="46"/>
      <c r="I907" s="98"/>
      <c r="J907" s="46"/>
      <c r="K907" s="46"/>
      <c r="L907" s="48"/>
      <c r="M907" s="47"/>
      <c r="N907" s="46"/>
      <c r="O907" s="46"/>
      <c r="P907" s="46"/>
      <c r="Q907" s="46"/>
      <c r="R907" s="46"/>
      <c r="S907" s="46"/>
    </row>
    <row r="908" spans="2:19" ht="18" thickBot="1" x14ac:dyDescent="0.5">
      <c r="B908" s="56" t="s">
        <v>10</v>
      </c>
      <c r="C908" s="47"/>
      <c r="D908" s="47"/>
      <c r="E908" s="47"/>
      <c r="F908" s="47"/>
      <c r="G908" s="47"/>
      <c r="H908" s="47"/>
      <c r="I908" s="68">
        <v>44835</v>
      </c>
      <c r="J908" s="68">
        <v>44866</v>
      </c>
      <c r="K908" s="68">
        <v>44896</v>
      </c>
      <c r="L908" s="47"/>
      <c r="M908" s="69"/>
      <c r="N908" s="69"/>
      <c r="O908" s="69"/>
      <c r="P908" s="69"/>
      <c r="Q908" s="69"/>
      <c r="R908" s="69"/>
      <c r="S908" s="47"/>
    </row>
    <row r="909" spans="2:19" ht="15" thickBot="1" x14ac:dyDescent="0.35">
      <c r="B909" s="47" t="s">
        <v>28</v>
      </c>
      <c r="C909" s="47"/>
      <c r="D909" s="47"/>
      <c r="E909" s="47"/>
      <c r="F909" s="47"/>
      <c r="G909" s="47"/>
      <c r="H909" s="117"/>
      <c r="I909" s="70"/>
      <c r="J909" s="71"/>
      <c r="K909" s="71"/>
      <c r="L909" s="48" t="s">
        <v>5</v>
      </c>
      <c r="M909" s="47" t="s">
        <v>29</v>
      </c>
      <c r="N909" s="69"/>
      <c r="O909" s="69"/>
      <c r="P909" s="69"/>
      <c r="Q909" s="69"/>
      <c r="R909" s="69"/>
      <c r="S909" s="47"/>
    </row>
    <row r="910" spans="2:19" ht="15" thickBot="1" x14ac:dyDescent="0.35">
      <c r="B910" s="47" t="s">
        <v>13</v>
      </c>
      <c r="C910" s="47"/>
      <c r="D910" s="47"/>
      <c r="E910" s="47"/>
      <c r="F910" s="47"/>
      <c r="G910" s="47"/>
      <c r="H910" s="138">
        <f>IFERROR(VLOOKUP(H909,'1 - Strom Erdgas Wärme 2021'!H:AA,17,FALSE),"")</f>
        <v>0</v>
      </c>
      <c r="I910" s="70"/>
      <c r="J910" s="71"/>
      <c r="K910" s="71"/>
      <c r="L910" s="48"/>
      <c r="M910" s="47"/>
      <c r="N910" s="69"/>
      <c r="O910" s="69"/>
      <c r="P910" s="69"/>
      <c r="Q910" s="69"/>
      <c r="R910" s="69"/>
      <c r="S910" s="47"/>
    </row>
    <row r="911" spans="2:19" ht="15" thickBot="1" x14ac:dyDescent="0.35">
      <c r="B911" s="47" t="s">
        <v>16</v>
      </c>
      <c r="C911" s="47"/>
      <c r="D911" s="47"/>
      <c r="E911" s="47"/>
      <c r="F911" s="47"/>
      <c r="G911" s="47"/>
      <c r="H911" s="139"/>
      <c r="I911" s="72"/>
      <c r="J911" s="73"/>
      <c r="K911" s="73"/>
      <c r="L911" s="48" t="s">
        <v>5</v>
      </c>
      <c r="M911" s="47" t="s">
        <v>17</v>
      </c>
      <c r="N911" s="69"/>
      <c r="O911" s="69"/>
      <c r="P911" s="69"/>
      <c r="Q911" s="69"/>
      <c r="R911" s="69"/>
      <c r="S911" s="47"/>
    </row>
    <row r="912" spans="2:19" ht="16.8" thickBot="1" x14ac:dyDescent="0.45">
      <c r="B912" s="47" t="str">
        <f>IF(H911="Erdgas","Arbeitspreis pro kWh Erdgas in EUR",IF(H911="Strom","Arbeitspreis pro kWh Strom in EUR",IF(H911="Wärme/Kälte","Arbeitspreis pro kWh Wärme-/Kälteverbrauch in EUR","Bitte Energieart auswählen!")))</f>
        <v>Bitte Energieart auswählen!</v>
      </c>
      <c r="C912" s="47"/>
      <c r="D912" s="47"/>
      <c r="E912" s="47"/>
      <c r="F912" s="47"/>
      <c r="G912" s="74">
        <f>IFERROR(SUMPRODUCT(I912:K912,I913:K913),"")</f>
        <v>0</v>
      </c>
      <c r="H912" s="47"/>
      <c r="I912" s="118"/>
      <c r="J912" s="118"/>
      <c r="K912" s="118"/>
      <c r="L912" s="48" t="s">
        <v>5</v>
      </c>
      <c r="M912" s="47" t="str">
        <f>IF(H911="Erdgas","Erdgaskosten exkl. Steuern, Abgaben, Netzentgelte, etc.",IF(H911="Strom","Stromkosten exkl. Steuern, Abgaben, Netzentgelte, etc.",IF(H911="Wärme/Kälte","Wärme-/Kältekosten exkl. Steuern, Abgaben, Netzentgelte, etc.", "Bitte Energieart auswählen!")))</f>
        <v>Bitte Energieart auswählen!</v>
      </c>
      <c r="N912" s="47"/>
      <c r="O912" s="47"/>
      <c r="P912" s="75"/>
      <c r="Q912" s="61"/>
      <c r="R912" s="62"/>
      <c r="S912" s="47"/>
    </row>
    <row r="913" spans="2:19" ht="15" thickBot="1" x14ac:dyDescent="0.35">
      <c r="B913" s="47" t="str">
        <f>IF(AND(H911="Erdgas",H910="Nein"),"Aliquoter Erdgasverbrauch in kWh von 1. Oktober 2022 bis 31. Dezember 2022",IF(H911="Erdgas","Erdgasverbrauch in kWh von 1. Oktober 2022 bis 31. Dezember 2022",IF(AND(H911="Strom",H910="Nein"),"Aliquoter Stromverbrauch in kWh von 1. Oktober 2022 bis 31. Dezember 2022",IF(H911="Strom","Stromverbrauch in kWh von 1. Oktober 2022 bis 31. Dezember 2022",IF(AND(H911="Wärme/Kälte",H910="Nein"),"Aliquoter Wärme-/Kälteverbrauch in kWh von 1. Oktober 2022 bis 31. Dezember 2022",IF(H911="Wärme/Kälte","Wärme-/Kälteverbrauch in kWh von 1. Oktober 2022 bis 31. Dezember 2022","Bitte Energieart auswählen!"))))))</f>
        <v>Bitte Energieart auswählen!</v>
      </c>
      <c r="C913" s="47"/>
      <c r="D913" s="47"/>
      <c r="E913" s="47"/>
      <c r="F913" s="47"/>
      <c r="G913" s="47"/>
      <c r="H913" s="59">
        <f>SUM(I913:K913)</f>
        <v>0</v>
      </c>
      <c r="I913" s="119" t="str">
        <f>IFERROR(IF(H910="Nein",VLOOKUP(H909,'1 - Strom Erdgas Wärme 2021'!H:AA,20,FALSE)/12,""),"")</f>
        <v/>
      </c>
      <c r="J913" s="119" t="str">
        <f>IFERROR(IF(H910="Nein",VLOOKUP(H909,'1 - Strom Erdgas Wärme 2021'!H:AB,20,FALSE)/12,""),"")</f>
        <v/>
      </c>
      <c r="K913" s="119" t="str">
        <f>IFERROR(IF(H910="Nein",VLOOKUP(H909,'1 - Strom Erdgas Wärme 2021'!H:AC,20,FALSE)/12,""),"")</f>
        <v/>
      </c>
      <c r="L913" s="48" t="s">
        <v>5</v>
      </c>
      <c r="M913" s="76" t="str">
        <f>IFERROR(IF(H910="Nein","Vorbefüllte Verbrauchswerte wurden aliquot (d.h. 1/12) aus dem Jahr 2021 übernommen.","Bitte ergänzen Sie die monatlichen Verbrauchswerte gem. Lastprofilzähler"),"")</f>
        <v>Bitte ergänzen Sie die monatlichen Verbrauchswerte gem. Lastprofilzähler</v>
      </c>
      <c r="N913" s="77"/>
      <c r="O913" s="77"/>
      <c r="P913" s="77"/>
      <c r="Q913" s="77"/>
      <c r="R913" s="77"/>
      <c r="S913" s="77"/>
    </row>
    <row r="914" spans="2:19" x14ac:dyDescent="0.3">
      <c r="B914" s="47" t="str">
        <f>IF(H911="Wärme/Kälte","Energiemix: Anteil in % der aus Strom oder Erdgas erzeugten Wärme/Kälte","")</f>
        <v/>
      </c>
      <c r="C914" s="46"/>
      <c r="D914" s="46"/>
      <c r="E914" s="46"/>
      <c r="F914" s="74">
        <f>IFERROR(SUMPRODUCT(I914:K914,I913:K913),"")</f>
        <v>0</v>
      </c>
      <c r="G914" s="74"/>
      <c r="H914" s="46"/>
      <c r="I914" s="120"/>
      <c r="J914" s="121"/>
      <c r="K914" s="121"/>
      <c r="L914" s="48" t="str">
        <f>IF(H911="Wärme/Kälte","i","")</f>
        <v/>
      </c>
      <c r="M914" s="47" t="str">
        <f>IF(H911="Wärme/Kälte","Bitte geben Sie den Anteil in % (von 0 bis 100, ohne Prozentzeichen) der  direkt aus Strom oder Erdgas erzeugten Wärme/Kälte.","")</f>
        <v/>
      </c>
      <c r="N914" s="46"/>
      <c r="O914" s="46"/>
      <c r="P914" s="46"/>
      <c r="Q914" s="46"/>
      <c r="R914" s="46"/>
      <c r="S914" s="46"/>
    </row>
    <row r="915" spans="2:19" x14ac:dyDescent="0.3">
      <c r="B915" s="46"/>
      <c r="C915" s="46"/>
      <c r="D915" s="46"/>
      <c r="E915" s="46"/>
      <c r="F915" s="46"/>
      <c r="G915" s="46"/>
      <c r="H915" s="46"/>
      <c r="I915" s="98"/>
      <c r="J915" s="46"/>
      <c r="K915" s="46"/>
      <c r="L915" s="48"/>
      <c r="M915" s="47"/>
      <c r="N915" s="46"/>
      <c r="O915" s="46"/>
      <c r="P915" s="46"/>
      <c r="Q915" s="46"/>
      <c r="R915" s="46"/>
      <c r="S915" s="46"/>
    </row>
    <row r="916" spans="2:19" ht="18" thickBot="1" x14ac:dyDescent="0.5">
      <c r="B916" s="56" t="s">
        <v>10</v>
      </c>
      <c r="C916" s="47"/>
      <c r="D916" s="47"/>
      <c r="E916" s="47"/>
      <c r="F916" s="47"/>
      <c r="G916" s="47"/>
      <c r="H916" s="47"/>
      <c r="I916" s="68">
        <v>44835</v>
      </c>
      <c r="J916" s="68">
        <v>44866</v>
      </c>
      <c r="K916" s="68">
        <v>44896</v>
      </c>
      <c r="L916" s="47"/>
      <c r="M916" s="69"/>
      <c r="N916" s="69"/>
      <c r="O916" s="69"/>
      <c r="P916" s="69"/>
      <c r="Q916" s="69"/>
      <c r="R916" s="69"/>
      <c r="S916" s="47"/>
    </row>
    <row r="917" spans="2:19" ht="15" thickBot="1" x14ac:dyDescent="0.35">
      <c r="B917" s="47" t="s">
        <v>28</v>
      </c>
      <c r="C917" s="47"/>
      <c r="D917" s="47"/>
      <c r="E917" s="47"/>
      <c r="F917" s="47"/>
      <c r="G917" s="47"/>
      <c r="H917" s="117"/>
      <c r="I917" s="70"/>
      <c r="J917" s="71"/>
      <c r="K917" s="71"/>
      <c r="L917" s="48" t="s">
        <v>5</v>
      </c>
      <c r="M917" s="47" t="s">
        <v>29</v>
      </c>
      <c r="N917" s="69"/>
      <c r="O917" s="69"/>
      <c r="P917" s="69"/>
      <c r="Q917" s="69"/>
      <c r="R917" s="69"/>
      <c r="S917" s="47"/>
    </row>
    <row r="918" spans="2:19" ht="15" thickBot="1" x14ac:dyDescent="0.35">
      <c r="B918" s="47" t="s">
        <v>13</v>
      </c>
      <c r="C918" s="47"/>
      <c r="D918" s="47"/>
      <c r="E918" s="47"/>
      <c r="F918" s="47"/>
      <c r="G918" s="47"/>
      <c r="H918" s="138">
        <f>IFERROR(VLOOKUP(H917,'1 - Strom Erdgas Wärme 2021'!H:AA,17,FALSE),"")</f>
        <v>0</v>
      </c>
      <c r="I918" s="70"/>
      <c r="J918" s="71"/>
      <c r="K918" s="71"/>
      <c r="L918" s="48"/>
      <c r="M918" s="47"/>
      <c r="N918" s="69"/>
      <c r="O918" s="69"/>
      <c r="P918" s="69"/>
      <c r="Q918" s="69"/>
      <c r="R918" s="69"/>
      <c r="S918" s="47"/>
    </row>
    <row r="919" spans="2:19" ht="15" thickBot="1" x14ac:dyDescent="0.35">
      <c r="B919" s="47" t="s">
        <v>16</v>
      </c>
      <c r="C919" s="47"/>
      <c r="D919" s="47"/>
      <c r="E919" s="47"/>
      <c r="F919" s="47"/>
      <c r="G919" s="47"/>
      <c r="H919" s="139"/>
      <c r="I919" s="72"/>
      <c r="J919" s="73"/>
      <c r="K919" s="73"/>
      <c r="L919" s="48" t="s">
        <v>5</v>
      </c>
      <c r="M919" s="47" t="s">
        <v>17</v>
      </c>
      <c r="N919" s="69"/>
      <c r="O919" s="69"/>
      <c r="P919" s="69"/>
      <c r="Q919" s="69"/>
      <c r="R919" s="69"/>
      <c r="S919" s="47"/>
    </row>
    <row r="920" spans="2:19" ht="16.8" thickBot="1" x14ac:dyDescent="0.45">
      <c r="B920" s="47" t="str">
        <f>IF(H919="Erdgas","Arbeitspreis pro kWh Erdgas in EUR",IF(H919="Strom","Arbeitspreis pro kWh Strom in EUR",IF(H919="Wärme/Kälte","Arbeitspreis pro kWh Wärme-/Kälteverbrauch in EUR","Bitte Energieart auswählen!")))</f>
        <v>Bitte Energieart auswählen!</v>
      </c>
      <c r="C920" s="47"/>
      <c r="D920" s="47"/>
      <c r="E920" s="47"/>
      <c r="F920" s="47"/>
      <c r="G920" s="74">
        <f>IFERROR(SUMPRODUCT(I920:K920,I921:K921),"")</f>
        <v>0</v>
      </c>
      <c r="H920" s="47"/>
      <c r="I920" s="118"/>
      <c r="J920" s="118"/>
      <c r="K920" s="118"/>
      <c r="L920" s="48" t="s">
        <v>5</v>
      </c>
      <c r="M920" s="47" t="str">
        <f>IF(H919="Erdgas","Erdgaskosten exkl. Steuern, Abgaben, Netzentgelte, etc.",IF(H919="Strom","Stromkosten exkl. Steuern, Abgaben, Netzentgelte, etc.",IF(H919="Wärme/Kälte","Wärme-/Kältekosten exkl. Steuern, Abgaben, Netzentgelte, etc.", "Bitte Energieart auswählen!")))</f>
        <v>Bitte Energieart auswählen!</v>
      </c>
      <c r="N920" s="47"/>
      <c r="O920" s="47"/>
      <c r="P920" s="75"/>
      <c r="Q920" s="61"/>
      <c r="R920" s="62"/>
      <c r="S920" s="47"/>
    </row>
    <row r="921" spans="2:19" ht="15" thickBot="1" x14ac:dyDescent="0.35">
      <c r="B921" s="47" t="str">
        <f>IF(AND(H919="Erdgas",H918="Nein"),"Aliquoter Erdgasverbrauch in kWh von 1. Oktober 2022 bis 31. Dezember 2022",IF(H919="Erdgas","Erdgasverbrauch in kWh von 1. Oktober 2022 bis 31. Dezember 2022",IF(AND(H919="Strom",H918="Nein"),"Aliquoter Stromverbrauch in kWh von 1. Oktober 2022 bis 31. Dezember 2022",IF(H919="Strom","Stromverbrauch in kWh von 1. Oktober 2022 bis 31. Dezember 2022",IF(AND(H919="Wärme/Kälte",H918="Nein"),"Aliquoter Wärme-/Kälteverbrauch in kWh von 1. Oktober 2022 bis 31. Dezember 2022",IF(H919="Wärme/Kälte","Wärme-/Kälteverbrauch in kWh von 1. Oktober 2022 bis 31. Dezember 2022","Bitte Energieart auswählen!"))))))</f>
        <v>Bitte Energieart auswählen!</v>
      </c>
      <c r="C921" s="47"/>
      <c r="D921" s="47"/>
      <c r="E921" s="47"/>
      <c r="F921" s="47"/>
      <c r="G921" s="47"/>
      <c r="H921" s="59">
        <f>SUM(I921:K921)</f>
        <v>0</v>
      </c>
      <c r="I921" s="119" t="str">
        <f>IFERROR(IF(H918="Nein",VLOOKUP(H917,'1 - Strom Erdgas Wärme 2021'!H:AA,20,FALSE)/12,""),"")</f>
        <v/>
      </c>
      <c r="J921" s="119" t="str">
        <f>IFERROR(IF(H918="Nein",VLOOKUP(H917,'1 - Strom Erdgas Wärme 2021'!H:AB,20,FALSE)/12,""),"")</f>
        <v/>
      </c>
      <c r="K921" s="119" t="str">
        <f>IFERROR(IF(H918="Nein",VLOOKUP(H917,'1 - Strom Erdgas Wärme 2021'!H:AC,20,FALSE)/12,""),"")</f>
        <v/>
      </c>
      <c r="L921" s="48" t="s">
        <v>5</v>
      </c>
      <c r="M921" s="76" t="str">
        <f>IFERROR(IF(H918="Nein","Vorbefüllte Verbrauchswerte wurden aliquot (d.h. 1/12) aus dem Jahr 2021 übernommen.","Bitte ergänzen Sie die monatlichen Verbrauchswerte gem. Lastprofilzähler"),"")</f>
        <v>Bitte ergänzen Sie die monatlichen Verbrauchswerte gem. Lastprofilzähler</v>
      </c>
      <c r="N921" s="77"/>
      <c r="O921" s="77"/>
      <c r="P921" s="77"/>
      <c r="Q921" s="77"/>
      <c r="R921" s="77"/>
      <c r="S921" s="77"/>
    </row>
    <row r="922" spans="2:19" x14ac:dyDescent="0.3">
      <c r="B922" s="47" t="str">
        <f>IF(H919="Wärme/Kälte","Energiemix: Anteil in % der aus Strom oder Erdgas erzeugten Wärme/Kälte","")</f>
        <v/>
      </c>
      <c r="C922" s="46"/>
      <c r="D922" s="46"/>
      <c r="E922" s="46"/>
      <c r="F922" s="74">
        <f>IFERROR(SUMPRODUCT(I922:K922,I921:K921),"")</f>
        <v>0</v>
      </c>
      <c r="G922" s="74"/>
      <c r="H922" s="46"/>
      <c r="I922" s="120"/>
      <c r="J922" s="121"/>
      <c r="K922" s="121"/>
      <c r="L922" s="48" t="str">
        <f>IF(H919="Wärme/Kälte","i","")</f>
        <v/>
      </c>
      <c r="M922" s="47" t="str">
        <f>IF(H919="Wärme/Kälte","Bitte geben Sie den Anteil in % (von 0 bis 100, ohne Prozentzeichen) der  direkt aus Strom oder Erdgas erzeugten Wärme/Kälte.","")</f>
        <v/>
      </c>
      <c r="N922" s="46"/>
      <c r="O922" s="46"/>
      <c r="P922" s="46"/>
      <c r="Q922" s="46"/>
      <c r="R922" s="46"/>
      <c r="S922" s="46"/>
    </row>
    <row r="923" spans="2:19" x14ac:dyDescent="0.3">
      <c r="B923" s="46"/>
      <c r="C923" s="46"/>
      <c r="D923" s="46"/>
      <c r="E923" s="46"/>
      <c r="F923" s="46"/>
      <c r="G923" s="46"/>
      <c r="H923" s="46"/>
      <c r="I923" s="98"/>
      <c r="J923" s="46"/>
      <c r="K923" s="46"/>
      <c r="L923" s="48"/>
      <c r="M923" s="47"/>
      <c r="N923" s="46"/>
      <c r="O923" s="46"/>
      <c r="P923" s="46"/>
      <c r="Q923" s="46"/>
      <c r="R923" s="46"/>
      <c r="S923" s="46"/>
    </row>
    <row r="924" spans="2:19" ht="18" thickBot="1" x14ac:dyDescent="0.5">
      <c r="B924" s="56" t="s">
        <v>10</v>
      </c>
      <c r="C924" s="47"/>
      <c r="D924" s="47"/>
      <c r="E924" s="47"/>
      <c r="F924" s="47"/>
      <c r="G924" s="47"/>
      <c r="H924" s="47"/>
      <c r="I924" s="68">
        <v>44835</v>
      </c>
      <c r="J924" s="68">
        <v>44866</v>
      </c>
      <c r="K924" s="68">
        <v>44896</v>
      </c>
      <c r="L924" s="47"/>
      <c r="M924" s="69"/>
      <c r="N924" s="69"/>
      <c r="O924" s="69"/>
      <c r="P924" s="69"/>
      <c r="Q924" s="69"/>
      <c r="R924" s="69"/>
      <c r="S924" s="47"/>
    </row>
    <row r="925" spans="2:19" ht="15" thickBot="1" x14ac:dyDescent="0.35">
      <c r="B925" s="47" t="s">
        <v>28</v>
      </c>
      <c r="C925" s="47"/>
      <c r="D925" s="47"/>
      <c r="E925" s="47"/>
      <c r="F925" s="47"/>
      <c r="G925" s="47"/>
      <c r="H925" s="117"/>
      <c r="I925" s="70"/>
      <c r="J925" s="71"/>
      <c r="K925" s="71"/>
      <c r="L925" s="48" t="s">
        <v>5</v>
      </c>
      <c r="M925" s="47" t="s">
        <v>29</v>
      </c>
      <c r="N925" s="69"/>
      <c r="O925" s="69"/>
      <c r="P925" s="69"/>
      <c r="Q925" s="69"/>
      <c r="R925" s="69"/>
      <c r="S925" s="47"/>
    </row>
    <row r="926" spans="2:19" ht="15" thickBot="1" x14ac:dyDescent="0.35">
      <c r="B926" s="47" t="s">
        <v>13</v>
      </c>
      <c r="C926" s="47"/>
      <c r="D926" s="47"/>
      <c r="E926" s="47"/>
      <c r="F926" s="47"/>
      <c r="G926" s="47"/>
      <c r="H926" s="138">
        <f>IFERROR(VLOOKUP(H925,'1 - Strom Erdgas Wärme 2021'!H:AA,17,FALSE),"")</f>
        <v>0</v>
      </c>
      <c r="I926" s="70"/>
      <c r="J926" s="71"/>
      <c r="K926" s="71"/>
      <c r="L926" s="48"/>
      <c r="M926" s="47"/>
      <c r="N926" s="69"/>
      <c r="O926" s="69"/>
      <c r="P926" s="69"/>
      <c r="Q926" s="69"/>
      <c r="R926" s="69"/>
      <c r="S926" s="47"/>
    </row>
    <row r="927" spans="2:19" ht="15" thickBot="1" x14ac:dyDescent="0.35">
      <c r="B927" s="47" t="s">
        <v>16</v>
      </c>
      <c r="C927" s="47"/>
      <c r="D927" s="47"/>
      <c r="E927" s="47"/>
      <c r="F927" s="47"/>
      <c r="G927" s="47"/>
      <c r="H927" s="139"/>
      <c r="I927" s="72"/>
      <c r="J927" s="73"/>
      <c r="K927" s="73"/>
      <c r="L927" s="48" t="s">
        <v>5</v>
      </c>
      <c r="M927" s="47" t="s">
        <v>17</v>
      </c>
      <c r="N927" s="69"/>
      <c r="O927" s="69"/>
      <c r="P927" s="69"/>
      <c r="Q927" s="69"/>
      <c r="R927" s="69"/>
      <c r="S927" s="47"/>
    </row>
    <row r="928" spans="2:19" ht="16.8" thickBot="1" x14ac:dyDescent="0.45">
      <c r="B928" s="47" t="str">
        <f>IF(H927="Erdgas","Arbeitspreis pro kWh Erdgas in EUR",IF(H927="Strom","Arbeitspreis pro kWh Strom in EUR",IF(H927="Wärme/Kälte","Arbeitspreis pro kWh Wärme-/Kälteverbrauch in EUR","Bitte Energieart auswählen!")))</f>
        <v>Bitte Energieart auswählen!</v>
      </c>
      <c r="C928" s="47"/>
      <c r="D928" s="47"/>
      <c r="E928" s="47"/>
      <c r="F928" s="47"/>
      <c r="G928" s="74">
        <f>IFERROR(SUMPRODUCT(I928:K928,I929:K929),"")</f>
        <v>0</v>
      </c>
      <c r="H928" s="47"/>
      <c r="I928" s="118"/>
      <c r="J928" s="118"/>
      <c r="K928" s="118"/>
      <c r="L928" s="48" t="s">
        <v>5</v>
      </c>
      <c r="M928" s="47" t="str">
        <f>IF(H927="Erdgas","Erdgaskosten exkl. Steuern, Abgaben, Netzentgelte, etc.",IF(H927="Strom","Stromkosten exkl. Steuern, Abgaben, Netzentgelte, etc.",IF(H927="Wärme/Kälte","Wärme-/Kältekosten exkl. Steuern, Abgaben, Netzentgelte, etc.", "Bitte Energieart auswählen!")))</f>
        <v>Bitte Energieart auswählen!</v>
      </c>
      <c r="N928" s="47"/>
      <c r="O928" s="47"/>
      <c r="P928" s="75"/>
      <c r="Q928" s="61"/>
      <c r="R928" s="62"/>
      <c r="S928" s="47"/>
    </row>
    <row r="929" spans="2:19" ht="15" thickBot="1" x14ac:dyDescent="0.35">
      <c r="B929" s="47" t="str">
        <f>IF(AND(H927="Erdgas",H926="Nein"),"Aliquoter Erdgasverbrauch in kWh von 1. Oktober 2022 bis 31. Dezember 2022",IF(H927="Erdgas","Erdgasverbrauch in kWh von 1. Oktober 2022 bis 31. Dezember 2022",IF(AND(H927="Strom",H926="Nein"),"Aliquoter Stromverbrauch in kWh von 1. Oktober 2022 bis 31. Dezember 2022",IF(H927="Strom","Stromverbrauch in kWh von 1. Oktober 2022 bis 31. Dezember 2022",IF(AND(H927="Wärme/Kälte",H926="Nein"),"Aliquoter Wärme-/Kälteverbrauch in kWh von 1. Oktober 2022 bis 31. Dezember 2022",IF(H927="Wärme/Kälte","Wärme-/Kälteverbrauch in kWh von 1. Oktober 2022 bis 31. Dezember 2022","Bitte Energieart auswählen!"))))))</f>
        <v>Bitte Energieart auswählen!</v>
      </c>
      <c r="C929" s="47"/>
      <c r="D929" s="47"/>
      <c r="E929" s="47"/>
      <c r="F929" s="47"/>
      <c r="G929" s="47"/>
      <c r="H929" s="59">
        <f>SUM(I929:K929)</f>
        <v>0</v>
      </c>
      <c r="I929" s="119" t="str">
        <f>IFERROR(IF(H926="Nein",VLOOKUP(H925,'1 - Strom Erdgas Wärme 2021'!H:AA,20,FALSE)/12,""),"")</f>
        <v/>
      </c>
      <c r="J929" s="119" t="str">
        <f>IFERROR(IF(H926="Nein",VLOOKUP(H925,'1 - Strom Erdgas Wärme 2021'!H:AB,20,FALSE)/12,""),"")</f>
        <v/>
      </c>
      <c r="K929" s="119" t="str">
        <f>IFERROR(IF(H926="Nein",VLOOKUP(H925,'1 - Strom Erdgas Wärme 2021'!H:AC,20,FALSE)/12,""),"")</f>
        <v/>
      </c>
      <c r="L929" s="48" t="s">
        <v>5</v>
      </c>
      <c r="M929" s="76" t="str">
        <f>IFERROR(IF(H926="Nein","Vorbefüllte Verbrauchswerte wurden aliquot (d.h. 1/12) aus dem Jahr 2021 übernommen.","Bitte ergänzen Sie die monatlichen Verbrauchswerte gem. Lastprofilzähler"),"")</f>
        <v>Bitte ergänzen Sie die monatlichen Verbrauchswerte gem. Lastprofilzähler</v>
      </c>
      <c r="N929" s="77"/>
      <c r="O929" s="77"/>
      <c r="P929" s="77"/>
      <c r="Q929" s="77"/>
      <c r="R929" s="77"/>
      <c r="S929" s="77"/>
    </row>
    <row r="930" spans="2:19" x14ac:dyDescent="0.3">
      <c r="B930" s="47" t="str">
        <f>IF(H927="Wärme/Kälte","Energiemix: Anteil in % der aus Strom oder Erdgas erzeugten Wärme/Kälte","")</f>
        <v/>
      </c>
      <c r="C930" s="46"/>
      <c r="D930" s="46"/>
      <c r="E930" s="46"/>
      <c r="F930" s="74">
        <f>IFERROR(SUMPRODUCT(I930:K930,I929:K929),"")</f>
        <v>0</v>
      </c>
      <c r="G930" s="74"/>
      <c r="H930" s="46"/>
      <c r="I930" s="120"/>
      <c r="J930" s="121"/>
      <c r="K930" s="121"/>
      <c r="L930" s="48" t="str">
        <f>IF(H927="Wärme/Kälte","i","")</f>
        <v/>
      </c>
      <c r="M930" s="47" t="str">
        <f>IF(H927="Wärme/Kälte","Bitte geben Sie den Anteil in % (von 0 bis 100, ohne Prozentzeichen) der  direkt aus Strom oder Erdgas erzeugten Wärme/Kälte.","")</f>
        <v/>
      </c>
      <c r="N930" s="46"/>
      <c r="O930" s="46"/>
      <c r="P930" s="46"/>
      <c r="Q930" s="46"/>
      <c r="R930" s="46"/>
      <c r="S930" s="46"/>
    </row>
    <row r="931" spans="2:19" x14ac:dyDescent="0.3">
      <c r="B931" s="46"/>
      <c r="C931" s="46"/>
      <c r="D931" s="46"/>
      <c r="E931" s="46"/>
      <c r="F931" s="46"/>
      <c r="G931" s="46"/>
      <c r="H931" s="46"/>
      <c r="I931" s="98"/>
      <c r="J931" s="46"/>
      <c r="K931" s="46"/>
      <c r="L931" s="48"/>
      <c r="M931" s="47"/>
      <c r="N931" s="46"/>
      <c r="O931" s="46"/>
      <c r="P931" s="46"/>
      <c r="Q931" s="46"/>
      <c r="R931" s="46"/>
      <c r="S931" s="46"/>
    </row>
    <row r="932" spans="2:19" ht="18" thickBot="1" x14ac:dyDescent="0.5">
      <c r="B932" s="56" t="s">
        <v>10</v>
      </c>
      <c r="C932" s="47"/>
      <c r="D932" s="47"/>
      <c r="E932" s="47"/>
      <c r="F932" s="47"/>
      <c r="G932" s="47"/>
      <c r="H932" s="47"/>
      <c r="I932" s="68">
        <v>44835</v>
      </c>
      <c r="J932" s="68">
        <v>44866</v>
      </c>
      <c r="K932" s="68">
        <v>44896</v>
      </c>
      <c r="L932" s="47"/>
      <c r="M932" s="69"/>
      <c r="N932" s="69"/>
      <c r="O932" s="69"/>
      <c r="P932" s="69"/>
      <c r="Q932" s="69"/>
      <c r="R932" s="69"/>
      <c r="S932" s="47"/>
    </row>
    <row r="933" spans="2:19" ht="15" thickBot="1" x14ac:dyDescent="0.35">
      <c r="B933" s="47" t="s">
        <v>28</v>
      </c>
      <c r="C933" s="47"/>
      <c r="D933" s="47"/>
      <c r="E933" s="47"/>
      <c r="F933" s="47"/>
      <c r="G933" s="47"/>
      <c r="H933" s="117"/>
      <c r="I933" s="70"/>
      <c r="J933" s="71"/>
      <c r="K933" s="71"/>
      <c r="L933" s="48" t="s">
        <v>5</v>
      </c>
      <c r="M933" s="47" t="s">
        <v>29</v>
      </c>
      <c r="N933" s="69"/>
      <c r="O933" s="69"/>
      <c r="P933" s="69"/>
      <c r="Q933" s="69"/>
      <c r="R933" s="69"/>
      <c r="S933" s="47"/>
    </row>
    <row r="934" spans="2:19" ht="15" thickBot="1" x14ac:dyDescent="0.35">
      <c r="B934" s="47" t="s">
        <v>13</v>
      </c>
      <c r="C934" s="47"/>
      <c r="D934" s="47"/>
      <c r="E934" s="47"/>
      <c r="F934" s="47"/>
      <c r="G934" s="47"/>
      <c r="H934" s="138">
        <f>IFERROR(VLOOKUP(H933,'1 - Strom Erdgas Wärme 2021'!H:AA,17,FALSE),"")</f>
        <v>0</v>
      </c>
      <c r="I934" s="70"/>
      <c r="J934" s="71"/>
      <c r="K934" s="71"/>
      <c r="L934" s="48"/>
      <c r="M934" s="47"/>
      <c r="N934" s="69"/>
      <c r="O934" s="69"/>
      <c r="P934" s="69"/>
      <c r="Q934" s="69"/>
      <c r="R934" s="69"/>
      <c r="S934" s="47"/>
    </row>
    <row r="935" spans="2:19" ht="15" thickBot="1" x14ac:dyDescent="0.35">
      <c r="B935" s="47" t="s">
        <v>16</v>
      </c>
      <c r="C935" s="47"/>
      <c r="D935" s="47"/>
      <c r="E935" s="47"/>
      <c r="F935" s="47"/>
      <c r="G935" s="47"/>
      <c r="H935" s="139"/>
      <c r="I935" s="72"/>
      <c r="J935" s="73"/>
      <c r="K935" s="73"/>
      <c r="L935" s="48" t="s">
        <v>5</v>
      </c>
      <c r="M935" s="47" t="s">
        <v>17</v>
      </c>
      <c r="N935" s="69"/>
      <c r="O935" s="69"/>
      <c r="P935" s="69"/>
      <c r="Q935" s="69"/>
      <c r="R935" s="69"/>
      <c r="S935" s="47"/>
    </row>
    <row r="936" spans="2:19" ht="16.8" thickBot="1" x14ac:dyDescent="0.45">
      <c r="B936" s="47" t="str">
        <f>IF(H935="Erdgas","Arbeitspreis pro kWh Erdgas in EUR",IF(H935="Strom","Arbeitspreis pro kWh Strom in EUR",IF(H935="Wärme/Kälte","Arbeitspreis pro kWh Wärme-/Kälteverbrauch in EUR","Bitte Energieart auswählen!")))</f>
        <v>Bitte Energieart auswählen!</v>
      </c>
      <c r="C936" s="47"/>
      <c r="D936" s="47"/>
      <c r="E936" s="47"/>
      <c r="F936" s="47"/>
      <c r="G936" s="74">
        <f>IFERROR(SUMPRODUCT(I936:K936,I937:K937),"")</f>
        <v>0</v>
      </c>
      <c r="H936" s="47"/>
      <c r="I936" s="118"/>
      <c r="J936" s="118"/>
      <c r="K936" s="118"/>
      <c r="L936" s="48" t="s">
        <v>5</v>
      </c>
      <c r="M936" s="47" t="str">
        <f>IF(H935="Erdgas","Erdgaskosten exkl. Steuern, Abgaben, Netzentgelte, etc.",IF(H935="Strom","Stromkosten exkl. Steuern, Abgaben, Netzentgelte, etc.",IF(H935="Wärme/Kälte","Wärme-/Kältekosten exkl. Steuern, Abgaben, Netzentgelte, etc.", "Bitte Energieart auswählen!")))</f>
        <v>Bitte Energieart auswählen!</v>
      </c>
      <c r="N936" s="47"/>
      <c r="O936" s="47"/>
      <c r="P936" s="75"/>
      <c r="Q936" s="61"/>
      <c r="R936" s="62"/>
      <c r="S936" s="47"/>
    </row>
    <row r="937" spans="2:19" ht="15" thickBot="1" x14ac:dyDescent="0.35">
      <c r="B937" s="47" t="str">
        <f>IF(AND(H935="Erdgas",H934="Nein"),"Aliquoter Erdgasverbrauch in kWh von 1. Oktober 2022 bis 31. Dezember 2022",IF(H935="Erdgas","Erdgasverbrauch in kWh von 1. Oktober 2022 bis 31. Dezember 2022",IF(AND(H935="Strom",H934="Nein"),"Aliquoter Stromverbrauch in kWh von 1. Oktober 2022 bis 31. Dezember 2022",IF(H935="Strom","Stromverbrauch in kWh von 1. Oktober 2022 bis 31. Dezember 2022",IF(AND(H935="Wärme/Kälte",H934="Nein"),"Aliquoter Wärme-/Kälteverbrauch in kWh von 1. Oktober 2022 bis 31. Dezember 2022",IF(H935="Wärme/Kälte","Wärme-/Kälteverbrauch in kWh von 1. Oktober 2022 bis 31. Dezember 2022","Bitte Energieart auswählen!"))))))</f>
        <v>Bitte Energieart auswählen!</v>
      </c>
      <c r="C937" s="47"/>
      <c r="D937" s="47"/>
      <c r="E937" s="47"/>
      <c r="F937" s="47"/>
      <c r="G937" s="47"/>
      <c r="H937" s="59">
        <f>SUM(I937:K937)</f>
        <v>0</v>
      </c>
      <c r="I937" s="119" t="str">
        <f>IFERROR(IF(H934="Nein",VLOOKUP(H933,'1 - Strom Erdgas Wärme 2021'!H:AA,20,FALSE)/12,""),"")</f>
        <v/>
      </c>
      <c r="J937" s="119" t="str">
        <f>IFERROR(IF(H934="Nein",VLOOKUP(H933,'1 - Strom Erdgas Wärme 2021'!H:AB,20,FALSE)/12,""),"")</f>
        <v/>
      </c>
      <c r="K937" s="119" t="str">
        <f>IFERROR(IF(H934="Nein",VLOOKUP(H933,'1 - Strom Erdgas Wärme 2021'!H:AC,20,FALSE)/12,""),"")</f>
        <v/>
      </c>
      <c r="L937" s="48" t="s">
        <v>5</v>
      </c>
      <c r="M937" s="76" t="str">
        <f>IFERROR(IF(H934="Nein","Vorbefüllte Verbrauchswerte wurden aliquot (d.h. 1/12) aus dem Jahr 2021 übernommen.","Bitte ergänzen Sie die monatlichen Verbrauchswerte gem. Lastprofilzähler"),"")</f>
        <v>Bitte ergänzen Sie die monatlichen Verbrauchswerte gem. Lastprofilzähler</v>
      </c>
      <c r="N937" s="77"/>
      <c r="O937" s="77"/>
      <c r="P937" s="77"/>
      <c r="Q937" s="77"/>
      <c r="R937" s="77"/>
      <c r="S937" s="77"/>
    </row>
    <row r="938" spans="2:19" x14ac:dyDescent="0.3">
      <c r="B938" s="47" t="str">
        <f>IF(H935="Wärme/Kälte","Energiemix: Anteil in % der aus Strom oder Erdgas erzeugten Wärme/Kälte","")</f>
        <v/>
      </c>
      <c r="C938" s="46"/>
      <c r="D938" s="46"/>
      <c r="E938" s="46"/>
      <c r="F938" s="74">
        <f>IFERROR(SUMPRODUCT(I938:K938,I937:K937),"")</f>
        <v>0</v>
      </c>
      <c r="G938" s="74"/>
      <c r="H938" s="46"/>
      <c r="I938" s="120"/>
      <c r="J938" s="121"/>
      <c r="K938" s="121"/>
      <c r="L938" s="48" t="str">
        <f>IF(H935="Wärme/Kälte","i","")</f>
        <v/>
      </c>
      <c r="M938" s="47" t="str">
        <f>IF(H935="Wärme/Kälte","Bitte geben Sie den Anteil in % (von 0 bis 100, ohne Prozentzeichen) der  direkt aus Strom oder Erdgas erzeugten Wärme/Kälte.","")</f>
        <v/>
      </c>
      <c r="N938" s="46"/>
      <c r="O938" s="46"/>
      <c r="P938" s="46"/>
      <c r="Q938" s="46"/>
      <c r="R938" s="46"/>
      <c r="S938" s="46"/>
    </row>
    <row r="939" spans="2:19" x14ac:dyDescent="0.3">
      <c r="B939" s="46"/>
      <c r="C939" s="46"/>
      <c r="D939" s="46"/>
      <c r="E939" s="46"/>
      <c r="F939" s="46"/>
      <c r="G939" s="46"/>
      <c r="H939" s="46"/>
      <c r="I939" s="98"/>
      <c r="J939" s="46"/>
      <c r="K939" s="46"/>
      <c r="L939" s="48"/>
      <c r="M939" s="47"/>
      <c r="N939" s="46"/>
      <c r="O939" s="46"/>
      <c r="P939" s="46"/>
      <c r="Q939" s="46"/>
      <c r="R939" s="46"/>
      <c r="S939" s="46"/>
    </row>
    <row r="940" spans="2:19" ht="18" thickBot="1" x14ac:dyDescent="0.5">
      <c r="B940" s="56" t="s">
        <v>10</v>
      </c>
      <c r="C940" s="47"/>
      <c r="D940" s="47"/>
      <c r="E940" s="47"/>
      <c r="F940" s="47"/>
      <c r="G940" s="47"/>
      <c r="H940" s="47"/>
      <c r="I940" s="68">
        <v>44835</v>
      </c>
      <c r="J940" s="68">
        <v>44866</v>
      </c>
      <c r="K940" s="68">
        <v>44896</v>
      </c>
      <c r="L940" s="47"/>
      <c r="M940" s="69"/>
      <c r="N940" s="69"/>
      <c r="O940" s="69"/>
      <c r="P940" s="69"/>
      <c r="Q940" s="69"/>
      <c r="R940" s="69"/>
      <c r="S940" s="47"/>
    </row>
    <row r="941" spans="2:19" ht="15" thickBot="1" x14ac:dyDescent="0.35">
      <c r="B941" s="47" t="s">
        <v>28</v>
      </c>
      <c r="C941" s="47"/>
      <c r="D941" s="47"/>
      <c r="E941" s="47"/>
      <c r="F941" s="47"/>
      <c r="G941" s="47"/>
      <c r="H941" s="117"/>
      <c r="I941" s="70"/>
      <c r="J941" s="71"/>
      <c r="K941" s="71"/>
      <c r="L941" s="48" t="s">
        <v>5</v>
      </c>
      <c r="M941" s="47" t="s">
        <v>29</v>
      </c>
      <c r="N941" s="69"/>
      <c r="O941" s="69"/>
      <c r="P941" s="69"/>
      <c r="Q941" s="69"/>
      <c r="R941" s="69"/>
      <c r="S941" s="47"/>
    </row>
    <row r="942" spans="2:19" ht="15" thickBot="1" x14ac:dyDescent="0.35">
      <c r="B942" s="47" t="s">
        <v>13</v>
      </c>
      <c r="C942" s="47"/>
      <c r="D942" s="47"/>
      <c r="E942" s="47"/>
      <c r="F942" s="47"/>
      <c r="G942" s="47"/>
      <c r="H942" s="138">
        <f>IFERROR(VLOOKUP(H941,'1 - Strom Erdgas Wärme 2021'!H:AA,17,FALSE),"")</f>
        <v>0</v>
      </c>
      <c r="I942" s="70"/>
      <c r="J942" s="71"/>
      <c r="K942" s="71"/>
      <c r="L942" s="48"/>
      <c r="M942" s="47"/>
      <c r="N942" s="69"/>
      <c r="O942" s="69"/>
      <c r="P942" s="69"/>
      <c r="Q942" s="69"/>
      <c r="R942" s="69"/>
      <c r="S942" s="47"/>
    </row>
    <row r="943" spans="2:19" ht="15" thickBot="1" x14ac:dyDescent="0.35">
      <c r="B943" s="47" t="s">
        <v>16</v>
      </c>
      <c r="C943" s="47"/>
      <c r="D943" s="47"/>
      <c r="E943" s="47"/>
      <c r="F943" s="47"/>
      <c r="G943" s="47"/>
      <c r="H943" s="139"/>
      <c r="I943" s="72"/>
      <c r="J943" s="73"/>
      <c r="K943" s="73"/>
      <c r="L943" s="48" t="s">
        <v>5</v>
      </c>
      <c r="M943" s="47" t="s">
        <v>17</v>
      </c>
      <c r="N943" s="69"/>
      <c r="O943" s="69"/>
      <c r="P943" s="69"/>
      <c r="Q943" s="69"/>
      <c r="R943" s="69"/>
      <c r="S943" s="47"/>
    </row>
    <row r="944" spans="2:19" ht="16.8" thickBot="1" x14ac:dyDescent="0.45">
      <c r="B944" s="47" t="str">
        <f>IF(H943="Erdgas","Arbeitspreis pro kWh Erdgas in EUR",IF(H943="Strom","Arbeitspreis pro kWh Strom in EUR",IF(H943="Wärme/Kälte","Arbeitspreis pro kWh Wärme-/Kälteverbrauch in EUR","Bitte Energieart auswählen!")))</f>
        <v>Bitte Energieart auswählen!</v>
      </c>
      <c r="C944" s="47"/>
      <c r="D944" s="47"/>
      <c r="E944" s="47"/>
      <c r="F944" s="47"/>
      <c r="G944" s="74">
        <f>IFERROR(SUMPRODUCT(I944:K944,I945:K945),"")</f>
        <v>0</v>
      </c>
      <c r="H944" s="47"/>
      <c r="I944" s="118"/>
      <c r="J944" s="118"/>
      <c r="K944" s="118"/>
      <c r="L944" s="48" t="s">
        <v>5</v>
      </c>
      <c r="M944" s="47" t="str">
        <f>IF(H943="Erdgas","Erdgaskosten exkl. Steuern, Abgaben, Netzentgelte, etc.",IF(H943="Strom","Stromkosten exkl. Steuern, Abgaben, Netzentgelte, etc.",IF(H943="Wärme/Kälte","Wärme-/Kältekosten exkl. Steuern, Abgaben, Netzentgelte, etc.", "Bitte Energieart auswählen!")))</f>
        <v>Bitte Energieart auswählen!</v>
      </c>
      <c r="N944" s="47"/>
      <c r="O944" s="47"/>
      <c r="P944" s="75"/>
      <c r="Q944" s="61"/>
      <c r="R944" s="62"/>
      <c r="S944" s="47"/>
    </row>
    <row r="945" spans="2:19" ht="15" thickBot="1" x14ac:dyDescent="0.35">
      <c r="B945" s="47" t="str">
        <f>IF(AND(H943="Erdgas",H942="Nein"),"Aliquoter Erdgasverbrauch in kWh von 1. Oktober 2022 bis 31. Dezember 2022",IF(H943="Erdgas","Erdgasverbrauch in kWh von 1. Oktober 2022 bis 31. Dezember 2022",IF(AND(H943="Strom",H942="Nein"),"Aliquoter Stromverbrauch in kWh von 1. Oktober 2022 bis 31. Dezember 2022",IF(H943="Strom","Stromverbrauch in kWh von 1. Oktober 2022 bis 31. Dezember 2022",IF(AND(H943="Wärme/Kälte",H942="Nein"),"Aliquoter Wärme-/Kälteverbrauch in kWh von 1. Oktober 2022 bis 31. Dezember 2022",IF(H943="Wärme/Kälte","Wärme-/Kälteverbrauch in kWh von 1. Oktober 2022 bis 31. Dezember 2022","Bitte Energieart auswählen!"))))))</f>
        <v>Bitte Energieart auswählen!</v>
      </c>
      <c r="C945" s="47"/>
      <c r="D945" s="47"/>
      <c r="E945" s="47"/>
      <c r="F945" s="47"/>
      <c r="G945" s="47"/>
      <c r="H945" s="59">
        <f>SUM(I945:K945)</f>
        <v>0</v>
      </c>
      <c r="I945" s="119" t="str">
        <f>IFERROR(IF(H942="Nein",VLOOKUP(H941,'1 - Strom Erdgas Wärme 2021'!H:AA,20,FALSE)/12,""),"")</f>
        <v/>
      </c>
      <c r="J945" s="119" t="str">
        <f>IFERROR(IF(H942="Nein",VLOOKUP(H941,'1 - Strom Erdgas Wärme 2021'!H:AB,20,FALSE)/12,""),"")</f>
        <v/>
      </c>
      <c r="K945" s="119" t="str">
        <f>IFERROR(IF(H942="Nein",VLOOKUP(H941,'1 - Strom Erdgas Wärme 2021'!H:AC,20,FALSE)/12,""),"")</f>
        <v/>
      </c>
      <c r="L945" s="48" t="s">
        <v>5</v>
      </c>
      <c r="M945" s="76" t="str">
        <f>IFERROR(IF(H942="Nein","Vorbefüllte Verbrauchswerte wurden aliquot (d.h. 1/12) aus dem Jahr 2021 übernommen.","Bitte ergänzen Sie die monatlichen Verbrauchswerte gem. Lastprofilzähler"),"")</f>
        <v>Bitte ergänzen Sie die monatlichen Verbrauchswerte gem. Lastprofilzähler</v>
      </c>
      <c r="N945" s="77"/>
      <c r="O945" s="77"/>
      <c r="P945" s="77"/>
      <c r="Q945" s="77"/>
      <c r="R945" s="77"/>
      <c r="S945" s="77"/>
    </row>
    <row r="946" spans="2:19" x14ac:dyDescent="0.3">
      <c r="B946" s="47" t="str">
        <f>IF(H943="Wärme/Kälte","Energiemix: Anteil in % der aus Strom oder Erdgas erzeugten Wärme/Kälte","")</f>
        <v/>
      </c>
      <c r="C946" s="46"/>
      <c r="D946" s="46"/>
      <c r="E946" s="46"/>
      <c r="F946" s="74">
        <f>IFERROR(SUMPRODUCT(I946:K946,I945:K945),"")</f>
        <v>0</v>
      </c>
      <c r="G946" s="74"/>
      <c r="H946" s="46"/>
      <c r="I946" s="120"/>
      <c r="J946" s="121"/>
      <c r="K946" s="121"/>
      <c r="L946" s="48" t="str">
        <f>IF(H943="Wärme/Kälte","i","")</f>
        <v/>
      </c>
      <c r="M946" s="47" t="str">
        <f>IF(H943="Wärme/Kälte","Bitte geben Sie den Anteil in % (von 0 bis 100, ohne Prozentzeichen) der  direkt aus Strom oder Erdgas erzeugten Wärme/Kälte.","")</f>
        <v/>
      </c>
      <c r="N946" s="46"/>
      <c r="O946" s="46"/>
      <c r="P946" s="46"/>
      <c r="Q946" s="46"/>
      <c r="R946" s="46"/>
      <c r="S946" s="46"/>
    </row>
    <row r="947" spans="2:19" x14ac:dyDescent="0.3">
      <c r="B947" s="46"/>
      <c r="C947" s="46"/>
      <c r="D947" s="46"/>
      <c r="E947" s="46"/>
      <c r="F947" s="46"/>
      <c r="G947" s="46"/>
      <c r="H947" s="46"/>
      <c r="I947" s="98"/>
      <c r="J947" s="46"/>
      <c r="K947" s="46"/>
      <c r="L947" s="48"/>
      <c r="M947" s="47"/>
      <c r="N947" s="46"/>
      <c r="O947" s="46"/>
      <c r="P947" s="46"/>
      <c r="Q947" s="46"/>
      <c r="R947" s="46"/>
      <c r="S947" s="46"/>
    </row>
    <row r="948" spans="2:19" ht="18" thickBot="1" x14ac:dyDescent="0.5">
      <c r="B948" s="56" t="s">
        <v>10</v>
      </c>
      <c r="C948" s="47"/>
      <c r="D948" s="47"/>
      <c r="E948" s="47"/>
      <c r="F948" s="47"/>
      <c r="G948" s="47"/>
      <c r="H948" s="47"/>
      <c r="I948" s="68">
        <v>44835</v>
      </c>
      <c r="J948" s="68">
        <v>44866</v>
      </c>
      <c r="K948" s="68">
        <v>44896</v>
      </c>
      <c r="L948" s="47"/>
      <c r="M948" s="69"/>
      <c r="N948" s="69"/>
      <c r="O948" s="69"/>
      <c r="P948" s="69"/>
      <c r="Q948" s="69"/>
      <c r="R948" s="69"/>
      <c r="S948" s="47"/>
    </row>
    <row r="949" spans="2:19" ht="15" thickBot="1" x14ac:dyDescent="0.35">
      <c r="B949" s="47" t="s">
        <v>28</v>
      </c>
      <c r="C949" s="47"/>
      <c r="D949" s="47"/>
      <c r="E949" s="47"/>
      <c r="F949" s="47"/>
      <c r="G949" s="47"/>
      <c r="H949" s="117"/>
      <c r="I949" s="70"/>
      <c r="J949" s="71"/>
      <c r="K949" s="71"/>
      <c r="L949" s="48" t="s">
        <v>5</v>
      </c>
      <c r="M949" s="47" t="s">
        <v>29</v>
      </c>
      <c r="N949" s="69"/>
      <c r="O949" s="69"/>
      <c r="P949" s="69"/>
      <c r="Q949" s="69"/>
      <c r="R949" s="69"/>
      <c r="S949" s="47"/>
    </row>
    <row r="950" spans="2:19" ht="15" thickBot="1" x14ac:dyDescent="0.35">
      <c r="B950" s="47" t="s">
        <v>13</v>
      </c>
      <c r="C950" s="47"/>
      <c r="D950" s="47"/>
      <c r="E950" s="47"/>
      <c r="F950" s="47"/>
      <c r="G950" s="47"/>
      <c r="H950" s="138">
        <f>IFERROR(VLOOKUP(H949,'1 - Strom Erdgas Wärme 2021'!H:AA,17,FALSE),"")</f>
        <v>0</v>
      </c>
      <c r="I950" s="70"/>
      <c r="J950" s="71"/>
      <c r="K950" s="71"/>
      <c r="L950" s="48"/>
      <c r="M950" s="47"/>
      <c r="N950" s="69"/>
      <c r="O950" s="69"/>
      <c r="P950" s="69"/>
      <c r="Q950" s="69"/>
      <c r="R950" s="69"/>
      <c r="S950" s="47"/>
    </row>
    <row r="951" spans="2:19" ht="15" thickBot="1" x14ac:dyDescent="0.35">
      <c r="B951" s="47" t="s">
        <v>16</v>
      </c>
      <c r="C951" s="47"/>
      <c r="D951" s="47"/>
      <c r="E951" s="47"/>
      <c r="F951" s="47"/>
      <c r="G951" s="47"/>
      <c r="H951" s="139"/>
      <c r="I951" s="72"/>
      <c r="J951" s="73"/>
      <c r="K951" s="73"/>
      <c r="L951" s="48" t="s">
        <v>5</v>
      </c>
      <c r="M951" s="47" t="s">
        <v>17</v>
      </c>
      <c r="N951" s="69"/>
      <c r="O951" s="69"/>
      <c r="P951" s="69"/>
      <c r="Q951" s="69"/>
      <c r="R951" s="69"/>
      <c r="S951" s="47"/>
    </row>
    <row r="952" spans="2:19" ht="16.8" thickBot="1" x14ac:dyDescent="0.45">
      <c r="B952" s="47" t="str">
        <f>IF(H951="Erdgas","Arbeitspreis pro kWh Erdgas in EUR",IF(H951="Strom","Arbeitspreis pro kWh Strom in EUR",IF(H951="Wärme/Kälte","Arbeitspreis pro kWh Wärme-/Kälteverbrauch in EUR","Bitte Energieart auswählen!")))</f>
        <v>Bitte Energieart auswählen!</v>
      </c>
      <c r="C952" s="47"/>
      <c r="D952" s="47"/>
      <c r="E952" s="47"/>
      <c r="F952" s="47"/>
      <c r="G952" s="74">
        <f>IFERROR(SUMPRODUCT(I952:K952,I953:K953),"")</f>
        <v>0</v>
      </c>
      <c r="H952" s="47"/>
      <c r="I952" s="118"/>
      <c r="J952" s="118"/>
      <c r="K952" s="118"/>
      <c r="L952" s="48" t="s">
        <v>5</v>
      </c>
      <c r="M952" s="47" t="str">
        <f>IF(H951="Erdgas","Erdgaskosten exkl. Steuern, Abgaben, Netzentgelte, etc.",IF(H951="Strom","Stromkosten exkl. Steuern, Abgaben, Netzentgelte, etc.",IF(H951="Wärme/Kälte","Wärme-/Kältekosten exkl. Steuern, Abgaben, Netzentgelte, etc.", "Bitte Energieart auswählen!")))</f>
        <v>Bitte Energieart auswählen!</v>
      </c>
      <c r="N952" s="47"/>
      <c r="O952" s="47"/>
      <c r="P952" s="75"/>
      <c r="Q952" s="61"/>
      <c r="R952" s="62"/>
      <c r="S952" s="47"/>
    </row>
    <row r="953" spans="2:19" ht="15" thickBot="1" x14ac:dyDescent="0.35">
      <c r="B953" s="47" t="str">
        <f>IF(AND(H951="Erdgas",H950="Nein"),"Aliquoter Erdgasverbrauch in kWh von 1. Oktober 2022 bis 31. Dezember 2022",IF(H951="Erdgas","Erdgasverbrauch in kWh von 1. Oktober 2022 bis 31. Dezember 2022",IF(AND(H951="Strom",H950="Nein"),"Aliquoter Stromverbrauch in kWh von 1. Oktober 2022 bis 31. Dezember 2022",IF(H951="Strom","Stromverbrauch in kWh von 1. Oktober 2022 bis 31. Dezember 2022",IF(AND(H951="Wärme/Kälte",H950="Nein"),"Aliquoter Wärme-/Kälteverbrauch in kWh von 1. Oktober 2022 bis 31. Dezember 2022",IF(H951="Wärme/Kälte","Wärme-/Kälteverbrauch in kWh von 1. Oktober 2022 bis 31. Dezember 2022","Bitte Energieart auswählen!"))))))</f>
        <v>Bitte Energieart auswählen!</v>
      </c>
      <c r="C953" s="47"/>
      <c r="D953" s="47"/>
      <c r="E953" s="47"/>
      <c r="F953" s="47"/>
      <c r="G953" s="47"/>
      <c r="H953" s="59">
        <f>SUM(I953:K953)</f>
        <v>0</v>
      </c>
      <c r="I953" s="119" t="str">
        <f>IFERROR(IF(H950="Nein",VLOOKUP(H949,'1 - Strom Erdgas Wärme 2021'!H:AA,20,FALSE)/12,""),"")</f>
        <v/>
      </c>
      <c r="J953" s="119" t="str">
        <f>IFERROR(IF(H950="Nein",VLOOKUP(H949,'1 - Strom Erdgas Wärme 2021'!H:AB,20,FALSE)/12,""),"")</f>
        <v/>
      </c>
      <c r="K953" s="119" t="str">
        <f>IFERROR(IF(H950="Nein",VLOOKUP(H949,'1 - Strom Erdgas Wärme 2021'!H:AC,20,FALSE)/12,""),"")</f>
        <v/>
      </c>
      <c r="L953" s="48" t="s">
        <v>5</v>
      </c>
      <c r="M953" s="76" t="str">
        <f>IFERROR(IF(H950="Nein","Vorbefüllte Verbrauchswerte wurden aliquot (d.h. 1/12) aus dem Jahr 2021 übernommen.","Bitte ergänzen Sie die monatlichen Verbrauchswerte gem. Lastprofilzähler"),"")</f>
        <v>Bitte ergänzen Sie die monatlichen Verbrauchswerte gem. Lastprofilzähler</v>
      </c>
      <c r="N953" s="77"/>
      <c r="O953" s="77"/>
      <c r="P953" s="77"/>
      <c r="Q953" s="77"/>
      <c r="R953" s="77"/>
      <c r="S953" s="77"/>
    </row>
    <row r="954" spans="2:19" x14ac:dyDescent="0.3">
      <c r="B954" s="47" t="str">
        <f>IF(H951="Wärme/Kälte","Energiemix: Anteil in % der aus Strom oder Erdgas erzeugten Wärme/Kälte","")</f>
        <v/>
      </c>
      <c r="C954" s="46"/>
      <c r="D954" s="46"/>
      <c r="E954" s="46"/>
      <c r="F954" s="74">
        <f>IFERROR(SUMPRODUCT(I954:K954,I953:K953),"")</f>
        <v>0</v>
      </c>
      <c r="G954" s="74"/>
      <c r="H954" s="46"/>
      <c r="I954" s="120"/>
      <c r="J954" s="121"/>
      <c r="K954" s="121"/>
      <c r="L954" s="48" t="str">
        <f>IF(H951="Wärme/Kälte","i","")</f>
        <v/>
      </c>
      <c r="M954" s="47" t="str">
        <f>IF(H951="Wärme/Kälte","Bitte geben Sie den Anteil in % (von 0 bis 100, ohne Prozentzeichen) der  direkt aus Strom oder Erdgas erzeugten Wärme/Kälte.","")</f>
        <v/>
      </c>
      <c r="N954" s="46"/>
      <c r="O954" s="46"/>
      <c r="P954" s="46"/>
      <c r="Q954" s="46"/>
      <c r="R954" s="46"/>
      <c r="S954" s="46"/>
    </row>
    <row r="955" spans="2:19" x14ac:dyDescent="0.3">
      <c r="B955" s="46"/>
      <c r="C955" s="46"/>
      <c r="D955" s="46"/>
      <c r="E955" s="46"/>
      <c r="F955" s="46"/>
      <c r="G955" s="46"/>
      <c r="H955" s="46"/>
      <c r="I955" s="98"/>
      <c r="J955" s="46"/>
      <c r="K955" s="46"/>
      <c r="L955" s="48"/>
      <c r="M955" s="47"/>
      <c r="N955" s="46"/>
      <c r="O955" s="46"/>
      <c r="P955" s="46"/>
      <c r="Q955" s="46"/>
      <c r="R955" s="46"/>
      <c r="S955" s="46"/>
    </row>
    <row r="956" spans="2:19" ht="18" thickBot="1" x14ac:dyDescent="0.5">
      <c r="B956" s="56" t="s">
        <v>10</v>
      </c>
      <c r="C956" s="47"/>
      <c r="D956" s="47"/>
      <c r="E956" s="47"/>
      <c r="F956" s="47"/>
      <c r="G956" s="47"/>
      <c r="H956" s="47"/>
      <c r="I956" s="68">
        <v>44835</v>
      </c>
      <c r="J956" s="68">
        <v>44866</v>
      </c>
      <c r="K956" s="68">
        <v>44896</v>
      </c>
      <c r="L956" s="47"/>
      <c r="M956" s="69"/>
      <c r="N956" s="69"/>
      <c r="O956" s="69"/>
      <c r="P956" s="69"/>
      <c r="Q956" s="69"/>
      <c r="R956" s="69"/>
      <c r="S956" s="47"/>
    </row>
    <row r="957" spans="2:19" ht="15" thickBot="1" x14ac:dyDescent="0.35">
      <c r="B957" s="47" t="s">
        <v>28</v>
      </c>
      <c r="C957" s="47"/>
      <c r="D957" s="47"/>
      <c r="E957" s="47"/>
      <c r="F957" s="47"/>
      <c r="G957" s="47"/>
      <c r="H957" s="117"/>
      <c r="I957" s="70"/>
      <c r="J957" s="71"/>
      <c r="K957" s="71"/>
      <c r="L957" s="48" t="s">
        <v>5</v>
      </c>
      <c r="M957" s="47" t="s">
        <v>29</v>
      </c>
      <c r="N957" s="69"/>
      <c r="O957" s="69"/>
      <c r="P957" s="69"/>
      <c r="Q957" s="69"/>
      <c r="R957" s="69"/>
      <c r="S957" s="47"/>
    </row>
    <row r="958" spans="2:19" ht="15" thickBot="1" x14ac:dyDescent="0.35">
      <c r="B958" s="47" t="s">
        <v>13</v>
      </c>
      <c r="C958" s="47"/>
      <c r="D958" s="47"/>
      <c r="E958" s="47"/>
      <c r="F958" s="47"/>
      <c r="G958" s="47"/>
      <c r="H958" s="138">
        <f>IFERROR(VLOOKUP(H957,'1 - Strom Erdgas Wärme 2021'!H:AA,17,FALSE),"")</f>
        <v>0</v>
      </c>
      <c r="I958" s="70"/>
      <c r="J958" s="71"/>
      <c r="K958" s="71"/>
      <c r="L958" s="48"/>
      <c r="M958" s="47"/>
      <c r="N958" s="69"/>
      <c r="O958" s="69"/>
      <c r="P958" s="69"/>
      <c r="Q958" s="69"/>
      <c r="R958" s="69"/>
      <c r="S958" s="47"/>
    </row>
    <row r="959" spans="2:19" ht="15" thickBot="1" x14ac:dyDescent="0.35">
      <c r="B959" s="47" t="s">
        <v>16</v>
      </c>
      <c r="C959" s="47"/>
      <c r="D959" s="47"/>
      <c r="E959" s="47"/>
      <c r="F959" s="47"/>
      <c r="G959" s="47"/>
      <c r="H959" s="139"/>
      <c r="I959" s="72"/>
      <c r="J959" s="73"/>
      <c r="K959" s="73"/>
      <c r="L959" s="48" t="s">
        <v>5</v>
      </c>
      <c r="M959" s="47" t="s">
        <v>17</v>
      </c>
      <c r="N959" s="69"/>
      <c r="O959" s="69"/>
      <c r="P959" s="69"/>
      <c r="Q959" s="69"/>
      <c r="R959" s="69"/>
      <c r="S959" s="47"/>
    </row>
    <row r="960" spans="2:19" ht="16.8" thickBot="1" x14ac:dyDescent="0.45">
      <c r="B960" s="47" t="str">
        <f>IF(H959="Erdgas","Arbeitspreis pro kWh Erdgas in EUR",IF(H959="Strom","Arbeitspreis pro kWh Strom in EUR",IF(H959="Wärme/Kälte","Arbeitspreis pro kWh Wärme-/Kälteverbrauch in EUR","Bitte Energieart auswählen!")))</f>
        <v>Bitte Energieart auswählen!</v>
      </c>
      <c r="C960" s="47"/>
      <c r="D960" s="47"/>
      <c r="E960" s="47"/>
      <c r="F960" s="47"/>
      <c r="G960" s="74">
        <f>IFERROR(SUMPRODUCT(I960:K960,I961:K961),"")</f>
        <v>0</v>
      </c>
      <c r="H960" s="47"/>
      <c r="I960" s="118"/>
      <c r="J960" s="118"/>
      <c r="K960" s="118"/>
      <c r="L960" s="48" t="s">
        <v>5</v>
      </c>
      <c r="M960" s="47" t="str">
        <f>IF(H959="Erdgas","Erdgaskosten exkl. Steuern, Abgaben, Netzentgelte, etc.",IF(H959="Strom","Stromkosten exkl. Steuern, Abgaben, Netzentgelte, etc.",IF(H959="Wärme/Kälte","Wärme-/Kältekosten exkl. Steuern, Abgaben, Netzentgelte, etc.", "Bitte Energieart auswählen!")))</f>
        <v>Bitte Energieart auswählen!</v>
      </c>
      <c r="N960" s="47"/>
      <c r="O960" s="47"/>
      <c r="P960" s="75"/>
      <c r="Q960" s="61"/>
      <c r="R960" s="62"/>
      <c r="S960" s="47"/>
    </row>
    <row r="961" spans="2:19" ht="15" thickBot="1" x14ac:dyDescent="0.35">
      <c r="B961" s="47" t="str">
        <f>IF(AND(H959="Erdgas",H958="Nein"),"Aliquoter Erdgasverbrauch in kWh von 1. Oktober 2022 bis 31. Dezember 2022",IF(H959="Erdgas","Erdgasverbrauch in kWh von 1. Oktober 2022 bis 31. Dezember 2022",IF(AND(H959="Strom",H958="Nein"),"Aliquoter Stromverbrauch in kWh von 1. Oktober 2022 bis 31. Dezember 2022",IF(H959="Strom","Stromverbrauch in kWh von 1. Oktober 2022 bis 31. Dezember 2022",IF(AND(H959="Wärme/Kälte",H958="Nein"),"Aliquoter Wärme-/Kälteverbrauch in kWh von 1. Oktober 2022 bis 31. Dezember 2022",IF(H959="Wärme/Kälte","Wärme-/Kälteverbrauch in kWh von 1. Oktober 2022 bis 31. Dezember 2022","Bitte Energieart auswählen!"))))))</f>
        <v>Bitte Energieart auswählen!</v>
      </c>
      <c r="C961" s="47"/>
      <c r="D961" s="47"/>
      <c r="E961" s="47"/>
      <c r="F961" s="47"/>
      <c r="G961" s="47"/>
      <c r="H961" s="59">
        <f>SUM(I961:K961)</f>
        <v>0</v>
      </c>
      <c r="I961" s="119" t="str">
        <f>IFERROR(IF(H958="Nein",VLOOKUP(H957,'1 - Strom Erdgas Wärme 2021'!H:AA,20,FALSE)/12,""),"")</f>
        <v/>
      </c>
      <c r="J961" s="119" t="str">
        <f>IFERROR(IF(H958="Nein",VLOOKUP(H957,'1 - Strom Erdgas Wärme 2021'!H:AB,20,FALSE)/12,""),"")</f>
        <v/>
      </c>
      <c r="K961" s="119" t="str">
        <f>IFERROR(IF(H958="Nein",VLOOKUP(H957,'1 - Strom Erdgas Wärme 2021'!H:AC,20,FALSE)/12,""),"")</f>
        <v/>
      </c>
      <c r="L961" s="48" t="s">
        <v>5</v>
      </c>
      <c r="M961" s="76" t="str">
        <f>IFERROR(IF(H958="Nein","Vorbefüllte Verbrauchswerte wurden aliquot (d.h. 1/12) aus dem Jahr 2021 übernommen.","Bitte ergänzen Sie die monatlichen Verbrauchswerte gem. Lastprofilzähler"),"")</f>
        <v>Bitte ergänzen Sie die monatlichen Verbrauchswerte gem. Lastprofilzähler</v>
      </c>
      <c r="N961" s="77"/>
      <c r="O961" s="77"/>
      <c r="P961" s="77"/>
      <c r="Q961" s="77"/>
      <c r="R961" s="77"/>
      <c r="S961" s="77"/>
    </row>
    <row r="962" spans="2:19" x14ac:dyDescent="0.3">
      <c r="B962" s="47" t="str">
        <f>IF(H959="Wärme/Kälte","Energiemix: Anteil in % der aus Strom oder Erdgas erzeugten Wärme/Kälte","")</f>
        <v/>
      </c>
      <c r="C962" s="46"/>
      <c r="D962" s="46"/>
      <c r="E962" s="46"/>
      <c r="F962" s="74">
        <f>IFERROR(SUMPRODUCT(I962:K962,I961:K961),"")</f>
        <v>0</v>
      </c>
      <c r="G962" s="74"/>
      <c r="H962" s="46"/>
      <c r="I962" s="120"/>
      <c r="J962" s="121"/>
      <c r="K962" s="121"/>
      <c r="L962" s="48" t="str">
        <f>IF(H959="Wärme/Kälte","i","")</f>
        <v/>
      </c>
      <c r="M962" s="47" t="str">
        <f>IF(H959="Wärme/Kälte","Bitte geben Sie den Anteil in % (von 0 bis 100, ohne Prozentzeichen) der  direkt aus Strom oder Erdgas erzeugten Wärme/Kälte.","")</f>
        <v/>
      </c>
      <c r="N962" s="46"/>
      <c r="O962" s="46"/>
      <c r="P962" s="46"/>
      <c r="Q962" s="46"/>
      <c r="R962" s="46"/>
      <c r="S962" s="46"/>
    </row>
    <row r="963" spans="2:19" x14ac:dyDescent="0.3">
      <c r="B963" s="46"/>
      <c r="C963" s="46"/>
      <c r="D963" s="46"/>
      <c r="E963" s="46"/>
      <c r="F963" s="46"/>
      <c r="G963" s="46"/>
      <c r="H963" s="46"/>
      <c r="I963" s="98"/>
      <c r="J963" s="46"/>
      <c r="K963" s="46"/>
      <c r="L963" s="48"/>
      <c r="M963" s="47"/>
      <c r="N963" s="46"/>
      <c r="O963" s="46"/>
      <c r="P963" s="46"/>
      <c r="Q963" s="46"/>
      <c r="R963" s="46"/>
      <c r="S963" s="46"/>
    </row>
    <row r="964" spans="2:19" ht="18" thickBot="1" x14ac:dyDescent="0.5">
      <c r="B964" s="56" t="s">
        <v>10</v>
      </c>
      <c r="C964" s="47"/>
      <c r="D964" s="47"/>
      <c r="E964" s="47"/>
      <c r="F964" s="47"/>
      <c r="G964" s="47"/>
      <c r="H964" s="47"/>
      <c r="I964" s="68">
        <v>44835</v>
      </c>
      <c r="J964" s="68">
        <v>44866</v>
      </c>
      <c r="K964" s="68">
        <v>44896</v>
      </c>
      <c r="L964" s="47"/>
      <c r="M964" s="69"/>
      <c r="N964" s="69"/>
      <c r="O964" s="69"/>
      <c r="P964" s="69"/>
      <c r="Q964" s="69"/>
      <c r="R964" s="69"/>
      <c r="S964" s="47"/>
    </row>
    <row r="965" spans="2:19" ht="15" thickBot="1" x14ac:dyDescent="0.35">
      <c r="B965" s="47" t="s">
        <v>28</v>
      </c>
      <c r="C965" s="47"/>
      <c r="D965" s="47"/>
      <c r="E965" s="47"/>
      <c r="F965" s="47"/>
      <c r="G965" s="47"/>
      <c r="H965" s="117"/>
      <c r="I965" s="70"/>
      <c r="J965" s="71"/>
      <c r="K965" s="71"/>
      <c r="L965" s="48" t="s">
        <v>5</v>
      </c>
      <c r="M965" s="47" t="s">
        <v>29</v>
      </c>
      <c r="N965" s="69"/>
      <c r="O965" s="69"/>
      <c r="P965" s="69"/>
      <c r="Q965" s="69"/>
      <c r="R965" s="69"/>
      <c r="S965" s="47"/>
    </row>
    <row r="966" spans="2:19" ht="15" thickBot="1" x14ac:dyDescent="0.35">
      <c r="B966" s="47" t="s">
        <v>13</v>
      </c>
      <c r="C966" s="47"/>
      <c r="D966" s="47"/>
      <c r="E966" s="47"/>
      <c r="F966" s="47"/>
      <c r="G966" s="47"/>
      <c r="H966" s="138">
        <f>IFERROR(VLOOKUP(H965,'1 - Strom Erdgas Wärme 2021'!H:AA,17,FALSE),"")</f>
        <v>0</v>
      </c>
      <c r="I966" s="70"/>
      <c r="J966" s="71"/>
      <c r="K966" s="71"/>
      <c r="L966" s="48"/>
      <c r="M966" s="47"/>
      <c r="N966" s="69"/>
      <c r="O966" s="69"/>
      <c r="P966" s="69"/>
      <c r="Q966" s="69"/>
      <c r="R966" s="69"/>
      <c r="S966" s="47"/>
    </row>
    <row r="967" spans="2:19" ht="15" thickBot="1" x14ac:dyDescent="0.35">
      <c r="B967" s="47" t="s">
        <v>16</v>
      </c>
      <c r="C967" s="47"/>
      <c r="D967" s="47"/>
      <c r="E967" s="47"/>
      <c r="F967" s="47"/>
      <c r="G967" s="47"/>
      <c r="H967" s="139"/>
      <c r="I967" s="72"/>
      <c r="J967" s="73"/>
      <c r="K967" s="73"/>
      <c r="L967" s="48" t="s">
        <v>5</v>
      </c>
      <c r="M967" s="47" t="s">
        <v>17</v>
      </c>
      <c r="N967" s="69"/>
      <c r="O967" s="69"/>
      <c r="P967" s="69"/>
      <c r="Q967" s="69"/>
      <c r="R967" s="69"/>
      <c r="S967" s="47"/>
    </row>
    <row r="968" spans="2:19" ht="16.8" thickBot="1" x14ac:dyDescent="0.45">
      <c r="B968" s="47" t="str">
        <f>IF(H967="Erdgas","Arbeitspreis pro kWh Erdgas in EUR",IF(H967="Strom","Arbeitspreis pro kWh Strom in EUR",IF(H967="Wärme/Kälte","Arbeitspreis pro kWh Wärme-/Kälteverbrauch in EUR","Bitte Energieart auswählen!")))</f>
        <v>Bitte Energieart auswählen!</v>
      </c>
      <c r="C968" s="47"/>
      <c r="D968" s="47"/>
      <c r="E968" s="47"/>
      <c r="F968" s="47"/>
      <c r="G968" s="74">
        <f>IFERROR(SUMPRODUCT(I968:K968,I969:K969),"")</f>
        <v>0</v>
      </c>
      <c r="H968" s="47"/>
      <c r="I968" s="118"/>
      <c r="J968" s="118"/>
      <c r="K968" s="118"/>
      <c r="L968" s="48" t="s">
        <v>5</v>
      </c>
      <c r="M968" s="47" t="str">
        <f>IF(H967="Erdgas","Erdgaskosten exkl. Steuern, Abgaben, Netzentgelte, etc.",IF(H967="Strom","Stromkosten exkl. Steuern, Abgaben, Netzentgelte, etc.",IF(H967="Wärme/Kälte","Wärme-/Kältekosten exkl. Steuern, Abgaben, Netzentgelte, etc.", "Bitte Energieart auswählen!")))</f>
        <v>Bitte Energieart auswählen!</v>
      </c>
      <c r="N968" s="47"/>
      <c r="O968" s="47"/>
      <c r="P968" s="75"/>
      <c r="Q968" s="61"/>
      <c r="R968" s="62"/>
      <c r="S968" s="47"/>
    </row>
    <row r="969" spans="2:19" ht="15" thickBot="1" x14ac:dyDescent="0.35">
      <c r="B969" s="47" t="str">
        <f>IF(AND(H967="Erdgas",H966="Nein"),"Aliquoter Erdgasverbrauch in kWh von 1. Oktober 2022 bis 31. Dezember 2022",IF(H967="Erdgas","Erdgasverbrauch in kWh von 1. Oktober 2022 bis 31. Dezember 2022",IF(AND(H967="Strom",H966="Nein"),"Aliquoter Stromverbrauch in kWh von 1. Oktober 2022 bis 31. Dezember 2022",IF(H967="Strom","Stromverbrauch in kWh von 1. Oktober 2022 bis 31. Dezember 2022",IF(AND(H967="Wärme/Kälte",H966="Nein"),"Aliquoter Wärme-/Kälteverbrauch in kWh von 1. Oktober 2022 bis 31. Dezember 2022",IF(H967="Wärme/Kälte","Wärme-/Kälteverbrauch in kWh von 1. Oktober 2022 bis 31. Dezember 2022","Bitte Energieart auswählen!"))))))</f>
        <v>Bitte Energieart auswählen!</v>
      </c>
      <c r="C969" s="47"/>
      <c r="D969" s="47"/>
      <c r="E969" s="47"/>
      <c r="F969" s="47"/>
      <c r="G969" s="47"/>
      <c r="H969" s="59">
        <f>SUM(I969:K969)</f>
        <v>0</v>
      </c>
      <c r="I969" s="119" t="str">
        <f>IFERROR(IF(H966="Nein",VLOOKUP(H965,'1 - Strom Erdgas Wärme 2021'!H:AA,20,FALSE)/12,""),"")</f>
        <v/>
      </c>
      <c r="J969" s="119" t="str">
        <f>IFERROR(IF(H966="Nein",VLOOKUP(H965,'1 - Strom Erdgas Wärme 2021'!H:AB,20,FALSE)/12,""),"")</f>
        <v/>
      </c>
      <c r="K969" s="119" t="str">
        <f>IFERROR(IF(H966="Nein",VLOOKUP(H965,'1 - Strom Erdgas Wärme 2021'!H:AC,20,FALSE)/12,""),"")</f>
        <v/>
      </c>
      <c r="L969" s="48" t="s">
        <v>5</v>
      </c>
      <c r="M969" s="76" t="str">
        <f>IFERROR(IF(H966="Nein","Vorbefüllte Verbrauchswerte wurden aliquot (d.h. 1/12) aus dem Jahr 2021 übernommen.","Bitte ergänzen Sie die monatlichen Verbrauchswerte gem. Lastprofilzähler"),"")</f>
        <v>Bitte ergänzen Sie die monatlichen Verbrauchswerte gem. Lastprofilzähler</v>
      </c>
      <c r="N969" s="77"/>
      <c r="O969" s="77"/>
      <c r="P969" s="77"/>
      <c r="Q969" s="77"/>
      <c r="R969" s="77"/>
      <c r="S969" s="77"/>
    </row>
    <row r="970" spans="2:19" x14ac:dyDescent="0.3">
      <c r="B970" s="47" t="str">
        <f>IF(H967="Wärme/Kälte","Energiemix: Anteil in % der aus Strom oder Erdgas erzeugten Wärme/Kälte","")</f>
        <v/>
      </c>
      <c r="C970" s="46"/>
      <c r="D970" s="46"/>
      <c r="E970" s="46"/>
      <c r="F970" s="74">
        <f>IFERROR(SUMPRODUCT(I970:K970,I969:K969),"")</f>
        <v>0</v>
      </c>
      <c r="G970" s="74"/>
      <c r="H970" s="46"/>
      <c r="I970" s="120"/>
      <c r="J970" s="121"/>
      <c r="K970" s="121"/>
      <c r="L970" s="48" t="str">
        <f>IF(H967="Wärme/Kälte","i","")</f>
        <v/>
      </c>
      <c r="M970" s="47" t="str">
        <f>IF(H967="Wärme/Kälte","Bitte geben Sie den Anteil in % (von 0 bis 100, ohne Prozentzeichen) der  direkt aus Strom oder Erdgas erzeugten Wärme/Kälte.","")</f>
        <v/>
      </c>
      <c r="N970" s="46"/>
      <c r="O970" s="46"/>
      <c r="P970" s="46"/>
      <c r="Q970" s="46"/>
      <c r="R970" s="46"/>
      <c r="S970" s="46"/>
    </row>
    <row r="971" spans="2:19" x14ac:dyDescent="0.3">
      <c r="B971" s="46"/>
      <c r="C971" s="46"/>
      <c r="D971" s="46"/>
      <c r="E971" s="46"/>
      <c r="F971" s="46"/>
      <c r="G971" s="46"/>
      <c r="H971" s="46"/>
      <c r="I971" s="98"/>
      <c r="J971" s="46"/>
      <c r="K971" s="46"/>
      <c r="L971" s="48"/>
      <c r="M971" s="47"/>
      <c r="N971" s="46"/>
      <c r="O971" s="46"/>
      <c r="P971" s="46"/>
      <c r="Q971" s="46"/>
      <c r="R971" s="46"/>
      <c r="S971" s="46"/>
    </row>
    <row r="972" spans="2:19" ht="18" thickBot="1" x14ac:dyDescent="0.5">
      <c r="B972" s="56" t="s">
        <v>10</v>
      </c>
      <c r="C972" s="47"/>
      <c r="D972" s="47"/>
      <c r="E972" s="47"/>
      <c r="F972" s="47"/>
      <c r="G972" s="47"/>
      <c r="H972" s="47"/>
      <c r="I972" s="68">
        <v>44835</v>
      </c>
      <c r="J972" s="68">
        <v>44866</v>
      </c>
      <c r="K972" s="68">
        <v>44896</v>
      </c>
      <c r="L972" s="47"/>
      <c r="M972" s="69"/>
      <c r="N972" s="69"/>
      <c r="O972" s="69"/>
      <c r="P972" s="69"/>
      <c r="Q972" s="69"/>
      <c r="R972" s="69"/>
      <c r="S972" s="47"/>
    </row>
    <row r="973" spans="2:19" ht="15" thickBot="1" x14ac:dyDescent="0.35">
      <c r="B973" s="47" t="s">
        <v>28</v>
      </c>
      <c r="C973" s="47"/>
      <c r="D973" s="47"/>
      <c r="E973" s="47"/>
      <c r="F973" s="47"/>
      <c r="G973" s="47"/>
      <c r="H973" s="117"/>
      <c r="I973" s="70"/>
      <c r="J973" s="71"/>
      <c r="K973" s="71"/>
      <c r="L973" s="48" t="s">
        <v>5</v>
      </c>
      <c r="M973" s="47" t="s">
        <v>29</v>
      </c>
      <c r="N973" s="69"/>
      <c r="O973" s="69"/>
      <c r="P973" s="69"/>
      <c r="Q973" s="69"/>
      <c r="R973" s="69"/>
      <c r="S973" s="47"/>
    </row>
    <row r="974" spans="2:19" ht="15" thickBot="1" x14ac:dyDescent="0.35">
      <c r="B974" s="47" t="s">
        <v>13</v>
      </c>
      <c r="C974" s="47"/>
      <c r="D974" s="47"/>
      <c r="E974" s="47"/>
      <c r="F974" s="47"/>
      <c r="G974" s="47"/>
      <c r="H974" s="138">
        <f>IFERROR(VLOOKUP(H973,'1 - Strom Erdgas Wärme 2021'!H:AA,17,FALSE),"")</f>
        <v>0</v>
      </c>
      <c r="I974" s="70"/>
      <c r="J974" s="71"/>
      <c r="K974" s="71"/>
      <c r="L974" s="48"/>
      <c r="M974" s="47"/>
      <c r="N974" s="69"/>
      <c r="O974" s="69"/>
      <c r="P974" s="69"/>
      <c r="Q974" s="69"/>
      <c r="R974" s="69"/>
      <c r="S974" s="47"/>
    </row>
    <row r="975" spans="2:19" ht="15" thickBot="1" x14ac:dyDescent="0.35">
      <c r="B975" s="47" t="s">
        <v>16</v>
      </c>
      <c r="C975" s="47"/>
      <c r="D975" s="47"/>
      <c r="E975" s="47"/>
      <c r="F975" s="47"/>
      <c r="G975" s="47"/>
      <c r="H975" s="139"/>
      <c r="I975" s="72"/>
      <c r="J975" s="73"/>
      <c r="K975" s="73"/>
      <c r="L975" s="48" t="s">
        <v>5</v>
      </c>
      <c r="M975" s="47" t="s">
        <v>17</v>
      </c>
      <c r="N975" s="69"/>
      <c r="O975" s="69"/>
      <c r="P975" s="69"/>
      <c r="Q975" s="69"/>
      <c r="R975" s="69"/>
      <c r="S975" s="47"/>
    </row>
    <row r="976" spans="2:19" ht="16.8" thickBot="1" x14ac:dyDescent="0.45">
      <c r="B976" s="47" t="str">
        <f>IF(H975="Erdgas","Arbeitspreis pro kWh Erdgas in EUR",IF(H975="Strom","Arbeitspreis pro kWh Strom in EUR",IF(H975="Wärme/Kälte","Arbeitspreis pro kWh Wärme-/Kälteverbrauch in EUR","Bitte Energieart auswählen!")))</f>
        <v>Bitte Energieart auswählen!</v>
      </c>
      <c r="C976" s="47"/>
      <c r="D976" s="47"/>
      <c r="E976" s="47"/>
      <c r="F976" s="47"/>
      <c r="G976" s="74">
        <f>IFERROR(SUMPRODUCT(I976:K976,I977:K977),"")</f>
        <v>0</v>
      </c>
      <c r="H976" s="47"/>
      <c r="I976" s="118"/>
      <c r="J976" s="118"/>
      <c r="K976" s="118"/>
      <c r="L976" s="48" t="s">
        <v>5</v>
      </c>
      <c r="M976" s="47" t="str">
        <f>IF(H975="Erdgas","Erdgaskosten exkl. Steuern, Abgaben, Netzentgelte, etc.",IF(H975="Strom","Stromkosten exkl. Steuern, Abgaben, Netzentgelte, etc.",IF(H975="Wärme/Kälte","Wärme-/Kältekosten exkl. Steuern, Abgaben, Netzentgelte, etc.", "Bitte Energieart auswählen!")))</f>
        <v>Bitte Energieart auswählen!</v>
      </c>
      <c r="N976" s="47"/>
      <c r="O976" s="47"/>
      <c r="P976" s="75"/>
      <c r="Q976" s="61"/>
      <c r="R976" s="62"/>
      <c r="S976" s="47"/>
    </row>
    <row r="977" spans="2:19" ht="15" thickBot="1" x14ac:dyDescent="0.35">
      <c r="B977" s="47" t="str">
        <f>IF(AND(H975="Erdgas",H974="Nein"),"Aliquoter Erdgasverbrauch in kWh von 1. Oktober 2022 bis 31. Dezember 2022",IF(H975="Erdgas","Erdgasverbrauch in kWh von 1. Oktober 2022 bis 31. Dezember 2022",IF(AND(H975="Strom",H974="Nein"),"Aliquoter Stromverbrauch in kWh von 1. Oktober 2022 bis 31. Dezember 2022",IF(H975="Strom","Stromverbrauch in kWh von 1. Oktober 2022 bis 31. Dezember 2022",IF(AND(H975="Wärme/Kälte",H974="Nein"),"Aliquoter Wärme-/Kälteverbrauch in kWh von 1. Oktober 2022 bis 31. Dezember 2022",IF(H975="Wärme/Kälte","Wärme-/Kälteverbrauch in kWh von 1. Oktober 2022 bis 31. Dezember 2022","Bitte Energieart auswählen!"))))))</f>
        <v>Bitte Energieart auswählen!</v>
      </c>
      <c r="C977" s="47"/>
      <c r="D977" s="47"/>
      <c r="E977" s="47"/>
      <c r="F977" s="47"/>
      <c r="G977" s="47"/>
      <c r="H977" s="59">
        <f>SUM(I977:K977)</f>
        <v>0</v>
      </c>
      <c r="I977" s="119" t="str">
        <f>IFERROR(IF(H974="Nein",VLOOKUP(H973,'1 - Strom Erdgas Wärme 2021'!H:AA,20,FALSE)/12,""),"")</f>
        <v/>
      </c>
      <c r="J977" s="119" t="str">
        <f>IFERROR(IF(H974="Nein",VLOOKUP(H973,'1 - Strom Erdgas Wärme 2021'!H:AB,20,FALSE)/12,""),"")</f>
        <v/>
      </c>
      <c r="K977" s="119" t="str">
        <f>IFERROR(IF(H974="Nein",VLOOKUP(H973,'1 - Strom Erdgas Wärme 2021'!H:AC,20,FALSE)/12,""),"")</f>
        <v/>
      </c>
      <c r="L977" s="48" t="s">
        <v>5</v>
      </c>
      <c r="M977" s="76" t="str">
        <f>IFERROR(IF(H974="Nein","Vorbefüllte Verbrauchswerte wurden aliquot (d.h. 1/12) aus dem Jahr 2021 übernommen.","Bitte ergänzen Sie die monatlichen Verbrauchswerte gem. Lastprofilzähler"),"")</f>
        <v>Bitte ergänzen Sie die monatlichen Verbrauchswerte gem. Lastprofilzähler</v>
      </c>
      <c r="N977" s="77"/>
      <c r="O977" s="77"/>
      <c r="P977" s="77"/>
      <c r="Q977" s="77"/>
      <c r="R977" s="77"/>
      <c r="S977" s="77"/>
    </row>
    <row r="978" spans="2:19" x14ac:dyDescent="0.3">
      <c r="B978" s="47" t="str">
        <f>IF(H975="Wärme/Kälte","Energiemix: Anteil in % der aus Strom oder Erdgas erzeugten Wärme/Kälte","")</f>
        <v/>
      </c>
      <c r="C978" s="46"/>
      <c r="D978" s="46"/>
      <c r="E978" s="46"/>
      <c r="F978" s="74">
        <f>IFERROR(SUMPRODUCT(I978:K978,I977:K977),"")</f>
        <v>0</v>
      </c>
      <c r="G978" s="74"/>
      <c r="H978" s="46"/>
      <c r="I978" s="120"/>
      <c r="J978" s="121"/>
      <c r="K978" s="121"/>
      <c r="L978" s="48" t="str">
        <f>IF(H975="Wärme/Kälte","i","")</f>
        <v/>
      </c>
      <c r="M978" s="47" t="str">
        <f>IF(H975="Wärme/Kälte","Bitte geben Sie den Anteil in % (von 0 bis 100, ohne Prozentzeichen) der  direkt aus Strom oder Erdgas erzeugten Wärme/Kälte.","")</f>
        <v/>
      </c>
      <c r="N978" s="46"/>
      <c r="O978" s="46"/>
      <c r="P978" s="46"/>
      <c r="Q978" s="46"/>
      <c r="R978" s="46"/>
      <c r="S978" s="46"/>
    </row>
    <row r="979" spans="2:19" x14ac:dyDescent="0.3">
      <c r="B979" s="46"/>
      <c r="C979" s="46"/>
      <c r="D979" s="46"/>
      <c r="E979" s="46"/>
      <c r="F979" s="46"/>
      <c r="G979" s="46"/>
      <c r="H979" s="46"/>
      <c r="I979" s="98"/>
      <c r="J979" s="46"/>
      <c r="K979" s="46"/>
      <c r="L979" s="48"/>
      <c r="M979" s="47"/>
      <c r="N979" s="46"/>
      <c r="O979" s="46"/>
      <c r="P979" s="46"/>
      <c r="Q979" s="46"/>
      <c r="R979" s="46"/>
      <c r="S979" s="46"/>
    </row>
    <row r="980" spans="2:19" ht="18" thickBot="1" x14ac:dyDescent="0.5">
      <c r="B980" s="56" t="s">
        <v>10</v>
      </c>
      <c r="C980" s="47"/>
      <c r="D980" s="47"/>
      <c r="E980" s="47"/>
      <c r="F980" s="47"/>
      <c r="G980" s="47"/>
      <c r="H980" s="47"/>
      <c r="I980" s="68">
        <v>44835</v>
      </c>
      <c r="J980" s="68">
        <v>44866</v>
      </c>
      <c r="K980" s="68">
        <v>44896</v>
      </c>
      <c r="L980" s="47"/>
      <c r="M980" s="69"/>
      <c r="N980" s="69"/>
      <c r="O980" s="69"/>
      <c r="P980" s="69"/>
      <c r="Q980" s="69"/>
      <c r="R980" s="69"/>
      <c r="S980" s="47"/>
    </row>
    <row r="981" spans="2:19" ht="15" thickBot="1" x14ac:dyDescent="0.35">
      <c r="B981" s="47" t="s">
        <v>28</v>
      </c>
      <c r="C981" s="47"/>
      <c r="D981" s="47"/>
      <c r="E981" s="47"/>
      <c r="F981" s="47"/>
      <c r="G981" s="47"/>
      <c r="H981" s="117"/>
      <c r="I981" s="70"/>
      <c r="J981" s="71"/>
      <c r="K981" s="71"/>
      <c r="L981" s="48" t="s">
        <v>5</v>
      </c>
      <c r="M981" s="47" t="s">
        <v>29</v>
      </c>
      <c r="N981" s="69"/>
      <c r="O981" s="69"/>
      <c r="P981" s="69"/>
      <c r="Q981" s="69"/>
      <c r="R981" s="69"/>
      <c r="S981" s="47"/>
    </row>
    <row r="982" spans="2:19" ht="15" thickBot="1" x14ac:dyDescent="0.35">
      <c r="B982" s="47" t="s">
        <v>13</v>
      </c>
      <c r="C982" s="47"/>
      <c r="D982" s="47"/>
      <c r="E982" s="47"/>
      <c r="F982" s="47"/>
      <c r="G982" s="47"/>
      <c r="H982" s="138">
        <f>IFERROR(VLOOKUP(H981,'1 - Strom Erdgas Wärme 2021'!H:AA,17,FALSE),"")</f>
        <v>0</v>
      </c>
      <c r="I982" s="70"/>
      <c r="J982" s="71"/>
      <c r="K982" s="71"/>
      <c r="L982" s="48"/>
      <c r="M982" s="47"/>
      <c r="N982" s="69"/>
      <c r="O982" s="69"/>
      <c r="P982" s="69"/>
      <c r="Q982" s="69"/>
      <c r="R982" s="69"/>
      <c r="S982" s="47"/>
    </row>
    <row r="983" spans="2:19" ht="15" thickBot="1" x14ac:dyDescent="0.35">
      <c r="B983" s="47" t="s">
        <v>16</v>
      </c>
      <c r="C983" s="47"/>
      <c r="D983" s="47"/>
      <c r="E983" s="47"/>
      <c r="F983" s="47"/>
      <c r="G983" s="47"/>
      <c r="H983" s="139"/>
      <c r="I983" s="72"/>
      <c r="J983" s="73"/>
      <c r="K983" s="73"/>
      <c r="L983" s="48" t="s">
        <v>5</v>
      </c>
      <c r="M983" s="47" t="s">
        <v>17</v>
      </c>
      <c r="N983" s="69"/>
      <c r="O983" s="69"/>
      <c r="P983" s="69"/>
      <c r="Q983" s="69"/>
      <c r="R983" s="69"/>
      <c r="S983" s="47"/>
    </row>
    <row r="984" spans="2:19" ht="16.8" thickBot="1" x14ac:dyDescent="0.45">
      <c r="B984" s="47" t="str">
        <f>IF(H983="Erdgas","Arbeitspreis pro kWh Erdgas in EUR",IF(H983="Strom","Arbeitspreis pro kWh Strom in EUR",IF(H983="Wärme/Kälte","Arbeitspreis pro kWh Wärme-/Kälteverbrauch in EUR","Bitte Energieart auswählen!")))</f>
        <v>Bitte Energieart auswählen!</v>
      </c>
      <c r="C984" s="47"/>
      <c r="D984" s="47"/>
      <c r="E984" s="47"/>
      <c r="F984" s="47"/>
      <c r="G984" s="74">
        <f>IFERROR(SUMPRODUCT(I984:K984,I985:K985),"")</f>
        <v>0</v>
      </c>
      <c r="H984" s="47"/>
      <c r="I984" s="118"/>
      <c r="J984" s="118"/>
      <c r="K984" s="118"/>
      <c r="L984" s="48" t="s">
        <v>5</v>
      </c>
      <c r="M984" s="47" t="str">
        <f>IF(H983="Erdgas","Erdgaskosten exkl. Steuern, Abgaben, Netzentgelte, etc.",IF(H983="Strom","Stromkosten exkl. Steuern, Abgaben, Netzentgelte, etc.",IF(H983="Wärme/Kälte","Wärme-/Kältekosten exkl. Steuern, Abgaben, Netzentgelte, etc.", "Bitte Energieart auswählen!")))</f>
        <v>Bitte Energieart auswählen!</v>
      </c>
      <c r="N984" s="47"/>
      <c r="O984" s="47"/>
      <c r="P984" s="75"/>
      <c r="Q984" s="61"/>
      <c r="R984" s="62"/>
      <c r="S984" s="47"/>
    </row>
    <row r="985" spans="2:19" ht="15" thickBot="1" x14ac:dyDescent="0.35">
      <c r="B985" s="47" t="str">
        <f>IF(AND(H983="Erdgas",H982="Nein"),"Aliquoter Erdgasverbrauch in kWh von 1. Oktober 2022 bis 31. Dezember 2022",IF(H983="Erdgas","Erdgasverbrauch in kWh von 1. Oktober 2022 bis 31. Dezember 2022",IF(AND(H983="Strom",H982="Nein"),"Aliquoter Stromverbrauch in kWh von 1. Oktober 2022 bis 31. Dezember 2022",IF(H983="Strom","Stromverbrauch in kWh von 1. Oktober 2022 bis 31. Dezember 2022",IF(AND(H983="Wärme/Kälte",H982="Nein"),"Aliquoter Wärme-/Kälteverbrauch in kWh von 1. Oktober 2022 bis 31. Dezember 2022",IF(H983="Wärme/Kälte","Wärme-/Kälteverbrauch in kWh von 1. Oktober 2022 bis 31. Dezember 2022","Bitte Energieart auswählen!"))))))</f>
        <v>Bitte Energieart auswählen!</v>
      </c>
      <c r="C985" s="47"/>
      <c r="D985" s="47"/>
      <c r="E985" s="47"/>
      <c r="F985" s="47"/>
      <c r="G985" s="47"/>
      <c r="H985" s="59">
        <f>SUM(I985:K985)</f>
        <v>0</v>
      </c>
      <c r="I985" s="119" t="str">
        <f>IFERROR(IF(H982="Nein",VLOOKUP(H981,'1 - Strom Erdgas Wärme 2021'!H:AA,20,FALSE)/12,""),"")</f>
        <v/>
      </c>
      <c r="J985" s="119" t="str">
        <f>IFERROR(IF(H982="Nein",VLOOKUP(H981,'1 - Strom Erdgas Wärme 2021'!H:AB,20,FALSE)/12,""),"")</f>
        <v/>
      </c>
      <c r="K985" s="119" t="str">
        <f>IFERROR(IF(H982="Nein",VLOOKUP(H981,'1 - Strom Erdgas Wärme 2021'!H:AC,20,FALSE)/12,""),"")</f>
        <v/>
      </c>
      <c r="L985" s="48" t="s">
        <v>5</v>
      </c>
      <c r="M985" s="76" t="str">
        <f>IFERROR(IF(H982="Nein","Vorbefüllte Verbrauchswerte wurden aliquot (d.h. 1/12) aus dem Jahr 2021 übernommen.","Bitte ergänzen Sie die monatlichen Verbrauchswerte gem. Lastprofilzähler"),"")</f>
        <v>Bitte ergänzen Sie die monatlichen Verbrauchswerte gem. Lastprofilzähler</v>
      </c>
      <c r="N985" s="77"/>
      <c r="O985" s="77"/>
      <c r="P985" s="77"/>
      <c r="Q985" s="77"/>
      <c r="R985" s="77"/>
      <c r="S985" s="77"/>
    </row>
    <row r="986" spans="2:19" x14ac:dyDescent="0.3">
      <c r="B986" s="47" t="str">
        <f>IF(H983="Wärme/Kälte","Energiemix: Anteil in % der aus Strom oder Erdgas erzeugten Wärme/Kälte","")</f>
        <v/>
      </c>
      <c r="C986" s="46"/>
      <c r="D986" s="46"/>
      <c r="E986" s="46"/>
      <c r="F986" s="74">
        <f>IFERROR(SUMPRODUCT(I986:K986,I985:K985),"")</f>
        <v>0</v>
      </c>
      <c r="G986" s="74"/>
      <c r="H986" s="46"/>
      <c r="I986" s="120"/>
      <c r="J986" s="121"/>
      <c r="K986" s="121"/>
      <c r="L986" s="48" t="str">
        <f>IF(H983="Wärme/Kälte","i","")</f>
        <v/>
      </c>
      <c r="M986" s="47" t="str">
        <f>IF(H983="Wärme/Kälte","Bitte geben Sie den Anteil in % (von 0 bis 100, ohne Prozentzeichen) der  direkt aus Strom oder Erdgas erzeugten Wärme/Kälte.","")</f>
        <v/>
      </c>
      <c r="N986" s="46"/>
      <c r="O986" s="46"/>
      <c r="P986" s="46"/>
      <c r="Q986" s="46"/>
      <c r="R986" s="46"/>
      <c r="S986" s="46"/>
    </row>
    <row r="987" spans="2:19" x14ac:dyDescent="0.3">
      <c r="B987" s="46"/>
      <c r="C987" s="46"/>
      <c r="D987" s="46"/>
      <c r="E987" s="46"/>
      <c r="F987" s="46"/>
      <c r="G987" s="46"/>
      <c r="H987" s="46"/>
      <c r="I987" s="98"/>
      <c r="J987" s="46"/>
      <c r="K987" s="46"/>
      <c r="L987" s="48"/>
      <c r="M987" s="47"/>
      <c r="N987" s="46"/>
      <c r="O987" s="46"/>
      <c r="P987" s="46"/>
      <c r="Q987" s="46"/>
      <c r="R987" s="46"/>
      <c r="S987" s="46"/>
    </row>
    <row r="988" spans="2:19" ht="18" thickBot="1" x14ac:dyDescent="0.5">
      <c r="B988" s="56" t="s">
        <v>10</v>
      </c>
      <c r="C988" s="47"/>
      <c r="D988" s="47"/>
      <c r="E988" s="47"/>
      <c r="F988" s="47"/>
      <c r="G988" s="47"/>
      <c r="H988" s="47"/>
      <c r="I988" s="68">
        <v>44835</v>
      </c>
      <c r="J988" s="68">
        <v>44866</v>
      </c>
      <c r="K988" s="68">
        <v>44896</v>
      </c>
      <c r="L988" s="47"/>
      <c r="M988" s="69"/>
      <c r="N988" s="69"/>
      <c r="O988" s="69"/>
      <c r="P988" s="69"/>
      <c r="Q988" s="69"/>
      <c r="R988" s="69"/>
      <c r="S988" s="47"/>
    </row>
    <row r="989" spans="2:19" ht="15" thickBot="1" x14ac:dyDescent="0.35">
      <c r="B989" s="47" t="s">
        <v>28</v>
      </c>
      <c r="C989" s="47"/>
      <c r="D989" s="47"/>
      <c r="E989" s="47"/>
      <c r="F989" s="47"/>
      <c r="G989" s="47"/>
      <c r="H989" s="117"/>
      <c r="I989" s="70"/>
      <c r="J989" s="71"/>
      <c r="K989" s="71"/>
      <c r="L989" s="48" t="s">
        <v>5</v>
      </c>
      <c r="M989" s="47" t="s">
        <v>29</v>
      </c>
      <c r="N989" s="69"/>
      <c r="O989" s="69"/>
      <c r="P989" s="69"/>
      <c r="Q989" s="69"/>
      <c r="R989" s="69"/>
      <c r="S989" s="47"/>
    </row>
    <row r="990" spans="2:19" ht="15" thickBot="1" x14ac:dyDescent="0.35">
      <c r="B990" s="47" t="s">
        <v>13</v>
      </c>
      <c r="C990" s="47"/>
      <c r="D990" s="47"/>
      <c r="E990" s="47"/>
      <c r="F990" s="47"/>
      <c r="G990" s="47"/>
      <c r="H990" s="138">
        <f>IFERROR(VLOOKUP(H989,'1 - Strom Erdgas Wärme 2021'!H:AA,17,FALSE),"")</f>
        <v>0</v>
      </c>
      <c r="I990" s="70"/>
      <c r="J990" s="71"/>
      <c r="K990" s="71"/>
      <c r="L990" s="48"/>
      <c r="M990" s="47"/>
      <c r="N990" s="69"/>
      <c r="O990" s="69"/>
      <c r="P990" s="69"/>
      <c r="Q990" s="69"/>
      <c r="R990" s="69"/>
      <c r="S990" s="47"/>
    </row>
    <row r="991" spans="2:19" ht="15" thickBot="1" x14ac:dyDescent="0.35">
      <c r="B991" s="47" t="s">
        <v>16</v>
      </c>
      <c r="C991" s="47"/>
      <c r="D991" s="47"/>
      <c r="E991" s="47"/>
      <c r="F991" s="47"/>
      <c r="G991" s="47"/>
      <c r="H991" s="139"/>
      <c r="I991" s="72"/>
      <c r="J991" s="73"/>
      <c r="K991" s="73"/>
      <c r="L991" s="48" t="s">
        <v>5</v>
      </c>
      <c r="M991" s="47" t="s">
        <v>17</v>
      </c>
      <c r="N991" s="69"/>
      <c r="O991" s="69"/>
      <c r="P991" s="69"/>
      <c r="Q991" s="69"/>
      <c r="R991" s="69"/>
      <c r="S991" s="47"/>
    </row>
    <row r="992" spans="2:19" ht="16.8" thickBot="1" x14ac:dyDescent="0.45">
      <c r="B992" s="47" t="str">
        <f>IF(H991="Erdgas","Arbeitspreis pro kWh Erdgas in EUR",IF(H991="Strom","Arbeitspreis pro kWh Strom in EUR",IF(H991="Wärme/Kälte","Arbeitspreis pro kWh Wärme-/Kälteverbrauch in EUR","Bitte Energieart auswählen!")))</f>
        <v>Bitte Energieart auswählen!</v>
      </c>
      <c r="C992" s="47"/>
      <c r="D992" s="47"/>
      <c r="E992" s="47"/>
      <c r="F992" s="47"/>
      <c r="G992" s="74">
        <f>IFERROR(SUMPRODUCT(I992:K992,I993:K993),"")</f>
        <v>0</v>
      </c>
      <c r="H992" s="47"/>
      <c r="I992" s="118"/>
      <c r="J992" s="118"/>
      <c r="K992" s="118"/>
      <c r="L992" s="48" t="s">
        <v>5</v>
      </c>
      <c r="M992" s="47" t="str">
        <f>IF(H991="Erdgas","Erdgaskosten exkl. Steuern, Abgaben, Netzentgelte, etc.",IF(H991="Strom","Stromkosten exkl. Steuern, Abgaben, Netzentgelte, etc.",IF(H991="Wärme/Kälte","Wärme-/Kältekosten exkl. Steuern, Abgaben, Netzentgelte, etc.", "Bitte Energieart auswählen!")))</f>
        <v>Bitte Energieart auswählen!</v>
      </c>
      <c r="N992" s="47"/>
      <c r="O992" s="47"/>
      <c r="P992" s="75"/>
      <c r="Q992" s="61"/>
      <c r="R992" s="62"/>
      <c r="S992" s="47"/>
    </row>
    <row r="993" spans="2:19" ht="15" thickBot="1" x14ac:dyDescent="0.35">
      <c r="B993" s="47" t="str">
        <f>IF(AND(H991="Erdgas",H990="Nein"),"Aliquoter Erdgasverbrauch in kWh von 1. Oktober 2022 bis 31. Dezember 2022",IF(H991="Erdgas","Erdgasverbrauch in kWh von 1. Oktober 2022 bis 31. Dezember 2022",IF(AND(H991="Strom",H990="Nein"),"Aliquoter Stromverbrauch in kWh von 1. Oktober 2022 bis 31. Dezember 2022",IF(H991="Strom","Stromverbrauch in kWh von 1. Oktober 2022 bis 31. Dezember 2022",IF(AND(H991="Wärme/Kälte",H990="Nein"),"Aliquoter Wärme-/Kälteverbrauch in kWh von 1. Oktober 2022 bis 31. Dezember 2022",IF(H991="Wärme/Kälte","Wärme-/Kälteverbrauch in kWh von 1. Oktober 2022 bis 31. Dezember 2022","Bitte Energieart auswählen!"))))))</f>
        <v>Bitte Energieart auswählen!</v>
      </c>
      <c r="C993" s="47"/>
      <c r="D993" s="47"/>
      <c r="E993" s="47"/>
      <c r="F993" s="47"/>
      <c r="G993" s="47"/>
      <c r="H993" s="59">
        <f>SUM(I993:K993)</f>
        <v>0</v>
      </c>
      <c r="I993" s="119" t="str">
        <f>IFERROR(IF(H990="Nein",VLOOKUP(H989,'1 - Strom Erdgas Wärme 2021'!H:AA,20,FALSE)/12,""),"")</f>
        <v/>
      </c>
      <c r="J993" s="119" t="str">
        <f>IFERROR(IF(H990="Nein",VLOOKUP(H989,'1 - Strom Erdgas Wärme 2021'!H:AB,20,FALSE)/12,""),"")</f>
        <v/>
      </c>
      <c r="K993" s="119" t="str">
        <f>IFERROR(IF(H990="Nein",VLOOKUP(H989,'1 - Strom Erdgas Wärme 2021'!H:AC,20,FALSE)/12,""),"")</f>
        <v/>
      </c>
      <c r="L993" s="48" t="s">
        <v>5</v>
      </c>
      <c r="M993" s="76" t="str">
        <f>IFERROR(IF(H990="Nein","Vorbefüllte Verbrauchswerte wurden aliquot (d.h. 1/12) aus dem Jahr 2021 übernommen.","Bitte ergänzen Sie die monatlichen Verbrauchswerte gem. Lastprofilzähler"),"")</f>
        <v>Bitte ergänzen Sie die monatlichen Verbrauchswerte gem. Lastprofilzähler</v>
      </c>
      <c r="N993" s="77"/>
      <c r="O993" s="77"/>
      <c r="P993" s="77"/>
      <c r="Q993" s="77"/>
      <c r="R993" s="77"/>
      <c r="S993" s="77"/>
    </row>
    <row r="994" spans="2:19" x14ac:dyDescent="0.3">
      <c r="B994" s="47" t="str">
        <f>IF(H991="Wärme/Kälte","Energiemix: Anteil in % der aus Strom oder Erdgas erzeugten Wärme/Kälte","")</f>
        <v/>
      </c>
      <c r="C994" s="46"/>
      <c r="D994" s="46"/>
      <c r="E994" s="46"/>
      <c r="F994" s="74">
        <f>IFERROR(SUMPRODUCT(I994:K994,I993:K993),"")</f>
        <v>0</v>
      </c>
      <c r="G994" s="74"/>
      <c r="H994" s="46"/>
      <c r="I994" s="120"/>
      <c r="J994" s="121"/>
      <c r="K994" s="121"/>
      <c r="L994" s="48" t="str">
        <f>IF(H991="Wärme/Kälte","i","")</f>
        <v/>
      </c>
      <c r="M994" s="47" t="str">
        <f>IF(H991="Wärme/Kälte","Bitte geben Sie den Anteil in % (von 0 bis 100, ohne Prozentzeichen) der  direkt aus Strom oder Erdgas erzeugten Wärme/Kälte.","")</f>
        <v/>
      </c>
      <c r="N994" s="46"/>
      <c r="O994" s="46"/>
      <c r="P994" s="46"/>
      <c r="Q994" s="46"/>
      <c r="R994" s="46"/>
      <c r="S994" s="46"/>
    </row>
    <row r="995" spans="2:19" x14ac:dyDescent="0.3">
      <c r="B995" s="46"/>
      <c r="C995" s="46"/>
      <c r="D995" s="46"/>
      <c r="E995" s="46"/>
      <c r="F995" s="46"/>
      <c r="G995" s="46"/>
      <c r="H995" s="46"/>
      <c r="I995" s="98"/>
      <c r="J995" s="46"/>
      <c r="K995" s="46"/>
      <c r="L995" s="48"/>
      <c r="M995" s="47"/>
      <c r="N995" s="46"/>
      <c r="O995" s="46"/>
      <c r="P995" s="46"/>
      <c r="Q995" s="46"/>
      <c r="R995" s="46"/>
      <c r="S995" s="46"/>
    </row>
    <row r="996" spans="2:19" ht="18" thickBot="1" x14ac:dyDescent="0.5">
      <c r="B996" s="56" t="s">
        <v>10</v>
      </c>
      <c r="C996" s="47"/>
      <c r="D996" s="47"/>
      <c r="E996" s="47"/>
      <c r="F996" s="47"/>
      <c r="G996" s="47"/>
      <c r="H996" s="47"/>
      <c r="I996" s="68">
        <v>44835</v>
      </c>
      <c r="J996" s="68">
        <v>44866</v>
      </c>
      <c r="K996" s="68">
        <v>44896</v>
      </c>
      <c r="L996" s="47"/>
      <c r="M996" s="69"/>
      <c r="N996" s="69"/>
      <c r="O996" s="69"/>
      <c r="P996" s="69"/>
      <c r="Q996" s="69"/>
      <c r="R996" s="69"/>
      <c r="S996" s="47"/>
    </row>
    <row r="997" spans="2:19" ht="15" thickBot="1" x14ac:dyDescent="0.35">
      <c r="B997" s="47" t="s">
        <v>28</v>
      </c>
      <c r="C997" s="47"/>
      <c r="D997" s="47"/>
      <c r="E997" s="47"/>
      <c r="F997" s="47"/>
      <c r="G997" s="47"/>
      <c r="H997" s="117"/>
      <c r="I997" s="70"/>
      <c r="J997" s="71"/>
      <c r="K997" s="71"/>
      <c r="L997" s="48" t="s">
        <v>5</v>
      </c>
      <c r="M997" s="47" t="s">
        <v>29</v>
      </c>
      <c r="N997" s="69"/>
      <c r="O997" s="69"/>
      <c r="P997" s="69"/>
      <c r="Q997" s="69"/>
      <c r="R997" s="69"/>
      <c r="S997" s="47"/>
    </row>
    <row r="998" spans="2:19" ht="15" thickBot="1" x14ac:dyDescent="0.35">
      <c r="B998" s="47" t="s">
        <v>13</v>
      </c>
      <c r="C998" s="47"/>
      <c r="D998" s="47"/>
      <c r="E998" s="47"/>
      <c r="F998" s="47"/>
      <c r="G998" s="47"/>
      <c r="H998" s="138">
        <f>IFERROR(VLOOKUP(H997,'1 - Strom Erdgas Wärme 2021'!H:AA,17,FALSE),"")</f>
        <v>0</v>
      </c>
      <c r="I998" s="70"/>
      <c r="J998" s="71"/>
      <c r="K998" s="71"/>
      <c r="L998" s="48"/>
      <c r="M998" s="47"/>
      <c r="N998" s="69"/>
      <c r="O998" s="69"/>
      <c r="P998" s="69"/>
      <c r="Q998" s="69"/>
      <c r="R998" s="69"/>
      <c r="S998" s="47"/>
    </row>
    <row r="999" spans="2:19" ht="15" thickBot="1" x14ac:dyDescent="0.35">
      <c r="B999" s="47" t="s">
        <v>16</v>
      </c>
      <c r="C999" s="47"/>
      <c r="D999" s="47"/>
      <c r="E999" s="47"/>
      <c r="F999" s="47"/>
      <c r="G999" s="47"/>
      <c r="H999" s="139"/>
      <c r="I999" s="72"/>
      <c r="J999" s="73"/>
      <c r="K999" s="73"/>
      <c r="L999" s="48" t="s">
        <v>5</v>
      </c>
      <c r="M999" s="47" t="s">
        <v>17</v>
      </c>
      <c r="N999" s="69"/>
      <c r="O999" s="69"/>
      <c r="P999" s="69"/>
      <c r="Q999" s="69"/>
      <c r="R999" s="69"/>
      <c r="S999" s="47"/>
    </row>
    <row r="1000" spans="2:19" ht="16.8" thickBot="1" x14ac:dyDescent="0.45">
      <c r="B1000" s="47" t="str">
        <f>IF(H999="Erdgas","Arbeitspreis pro kWh Erdgas in EUR",IF(H999="Strom","Arbeitspreis pro kWh Strom in EUR",IF(H999="Wärme/Kälte","Arbeitspreis pro kWh Wärme-/Kälteverbrauch in EUR","Bitte Energieart auswählen!")))</f>
        <v>Bitte Energieart auswählen!</v>
      </c>
      <c r="C1000" s="47"/>
      <c r="D1000" s="47"/>
      <c r="E1000" s="47"/>
      <c r="F1000" s="47"/>
      <c r="G1000" s="74">
        <f>IFERROR(SUMPRODUCT(I1000:K1000,I1001:K1001),"")</f>
        <v>0</v>
      </c>
      <c r="H1000" s="47"/>
      <c r="I1000" s="118"/>
      <c r="J1000" s="118"/>
      <c r="K1000" s="118"/>
      <c r="L1000" s="48" t="s">
        <v>5</v>
      </c>
      <c r="M1000" s="47" t="str">
        <f>IF(H999="Erdgas","Erdgaskosten exkl. Steuern, Abgaben, Netzentgelte, etc.",IF(H999="Strom","Stromkosten exkl. Steuern, Abgaben, Netzentgelte, etc.",IF(H999="Wärme/Kälte","Wärme-/Kältekosten exkl. Steuern, Abgaben, Netzentgelte, etc.", "Bitte Energieart auswählen!")))</f>
        <v>Bitte Energieart auswählen!</v>
      </c>
      <c r="N1000" s="47"/>
      <c r="O1000" s="47"/>
      <c r="P1000" s="75"/>
      <c r="Q1000" s="61"/>
      <c r="R1000" s="62"/>
      <c r="S1000" s="47"/>
    </row>
    <row r="1001" spans="2:19" ht="15" thickBot="1" x14ac:dyDescent="0.35">
      <c r="B1001" s="47" t="str">
        <f>IF(AND(H999="Erdgas",H998="Nein"),"Aliquoter Erdgasverbrauch in kWh von 1. Oktober 2022 bis 31. Dezember 2022",IF(H999="Erdgas","Erdgasverbrauch in kWh von 1. Oktober 2022 bis 31. Dezember 2022",IF(AND(H999="Strom",H998="Nein"),"Aliquoter Stromverbrauch in kWh von 1. Oktober 2022 bis 31. Dezember 2022",IF(H999="Strom","Stromverbrauch in kWh von 1. Oktober 2022 bis 31. Dezember 2022",IF(AND(H999="Wärme/Kälte",H998="Nein"),"Aliquoter Wärme-/Kälteverbrauch in kWh von 1. Oktober 2022 bis 31. Dezember 2022",IF(H999="Wärme/Kälte","Wärme-/Kälteverbrauch in kWh von 1. Oktober 2022 bis 31. Dezember 2022","Bitte Energieart auswählen!"))))))</f>
        <v>Bitte Energieart auswählen!</v>
      </c>
      <c r="C1001" s="47"/>
      <c r="D1001" s="47"/>
      <c r="E1001" s="47"/>
      <c r="F1001" s="47"/>
      <c r="G1001" s="47"/>
      <c r="H1001" s="59">
        <f>SUM(I1001:K1001)</f>
        <v>0</v>
      </c>
      <c r="I1001" s="119" t="str">
        <f>IFERROR(IF(H998="Nein",VLOOKUP(H997,'1 - Strom Erdgas Wärme 2021'!H:AA,20,FALSE)/12,""),"")</f>
        <v/>
      </c>
      <c r="J1001" s="119" t="str">
        <f>IFERROR(IF(H998="Nein",VLOOKUP(H997,'1 - Strom Erdgas Wärme 2021'!H:AB,20,FALSE)/12,""),"")</f>
        <v/>
      </c>
      <c r="K1001" s="119" t="str">
        <f>IFERROR(IF(H998="Nein",VLOOKUP(H997,'1 - Strom Erdgas Wärme 2021'!H:AC,20,FALSE)/12,""),"")</f>
        <v/>
      </c>
      <c r="L1001" s="48" t="s">
        <v>5</v>
      </c>
      <c r="M1001" s="76" t="str">
        <f>IFERROR(IF(H998="Nein","Vorbefüllte Verbrauchswerte wurden aliquot (d.h. 1/12) aus dem Jahr 2021 übernommen.","Bitte ergänzen Sie die monatlichen Verbrauchswerte gem. Lastprofilzähler"),"")</f>
        <v>Bitte ergänzen Sie die monatlichen Verbrauchswerte gem. Lastprofilzähler</v>
      </c>
      <c r="N1001" s="77"/>
      <c r="O1001" s="77"/>
      <c r="P1001" s="77"/>
      <c r="Q1001" s="77"/>
      <c r="R1001" s="77"/>
      <c r="S1001" s="77"/>
    </row>
    <row r="1002" spans="2:19" x14ac:dyDescent="0.3">
      <c r="B1002" s="47" t="str">
        <f>IF(H999="Wärme/Kälte","Energiemix: Anteil in % der aus Strom oder Erdgas erzeugten Wärme/Kälte","")</f>
        <v/>
      </c>
      <c r="C1002" s="46"/>
      <c r="D1002" s="46"/>
      <c r="E1002" s="46"/>
      <c r="F1002" s="74">
        <f>IFERROR(SUMPRODUCT(I1002:K1002,I1001:K1001),"")</f>
        <v>0</v>
      </c>
      <c r="G1002" s="74"/>
      <c r="H1002" s="46"/>
      <c r="I1002" s="120"/>
      <c r="J1002" s="121"/>
      <c r="K1002" s="121"/>
      <c r="L1002" s="48" t="str">
        <f>IF(H999="Wärme/Kälte","i","")</f>
        <v/>
      </c>
      <c r="M1002" s="47" t="str">
        <f>IF(H999="Wärme/Kälte","Bitte geben Sie den Anteil in % (von 0 bis 100, ohne Prozentzeichen) der  direkt aus Strom oder Erdgas erzeugten Wärme/Kälte.","")</f>
        <v/>
      </c>
      <c r="N1002" s="46"/>
      <c r="O1002" s="46"/>
      <c r="P1002" s="46"/>
      <c r="Q1002" s="46"/>
      <c r="R1002" s="46"/>
      <c r="S1002" s="46"/>
    </row>
    <row r="1003" spans="2:19" x14ac:dyDescent="0.3">
      <c r="B1003" s="46"/>
      <c r="C1003" s="46"/>
      <c r="D1003" s="46"/>
      <c r="E1003" s="46"/>
      <c r="F1003" s="46"/>
      <c r="G1003" s="46"/>
      <c r="H1003" s="46"/>
      <c r="I1003" s="98"/>
      <c r="J1003" s="46"/>
      <c r="K1003" s="46"/>
      <c r="L1003" s="48"/>
      <c r="M1003" s="47"/>
      <c r="N1003" s="46"/>
      <c r="O1003" s="46"/>
      <c r="P1003" s="46"/>
      <c r="Q1003" s="46"/>
      <c r="R1003" s="46"/>
      <c r="S1003" s="46"/>
    </row>
    <row r="1004" spans="2:19" ht="18" thickBot="1" x14ac:dyDescent="0.5">
      <c r="B1004" s="56" t="s">
        <v>10</v>
      </c>
      <c r="C1004" s="47"/>
      <c r="D1004" s="47"/>
      <c r="E1004" s="47"/>
      <c r="F1004" s="47"/>
      <c r="G1004" s="47"/>
      <c r="H1004" s="47"/>
      <c r="I1004" s="68">
        <v>44835</v>
      </c>
      <c r="J1004" s="68">
        <v>44866</v>
      </c>
      <c r="K1004" s="68">
        <v>44896</v>
      </c>
      <c r="L1004" s="47"/>
      <c r="M1004" s="69"/>
      <c r="N1004" s="69"/>
      <c r="O1004" s="69"/>
      <c r="P1004" s="69"/>
      <c r="Q1004" s="69"/>
      <c r="R1004" s="69"/>
      <c r="S1004" s="47"/>
    </row>
    <row r="1005" spans="2:19" ht="15" thickBot="1" x14ac:dyDescent="0.35">
      <c r="B1005" s="47" t="s">
        <v>28</v>
      </c>
      <c r="C1005" s="47"/>
      <c r="D1005" s="47"/>
      <c r="E1005" s="47"/>
      <c r="F1005" s="47"/>
      <c r="G1005" s="47"/>
      <c r="H1005" s="117"/>
      <c r="I1005" s="70"/>
      <c r="J1005" s="71"/>
      <c r="K1005" s="71"/>
      <c r="L1005" s="48" t="s">
        <v>5</v>
      </c>
      <c r="M1005" s="47" t="s">
        <v>29</v>
      </c>
      <c r="N1005" s="69"/>
      <c r="O1005" s="69"/>
      <c r="P1005" s="69"/>
      <c r="Q1005" s="69"/>
      <c r="R1005" s="69"/>
      <c r="S1005" s="47"/>
    </row>
    <row r="1006" spans="2:19" ht="15" thickBot="1" x14ac:dyDescent="0.35">
      <c r="B1006" s="47" t="s">
        <v>13</v>
      </c>
      <c r="C1006" s="47"/>
      <c r="D1006" s="47"/>
      <c r="E1006" s="47"/>
      <c r="F1006" s="47"/>
      <c r="G1006" s="47"/>
      <c r="H1006" s="138">
        <f>IFERROR(VLOOKUP(H1005,'1 - Strom Erdgas Wärme 2021'!H:AA,17,FALSE),"")</f>
        <v>0</v>
      </c>
      <c r="I1006" s="70"/>
      <c r="J1006" s="71"/>
      <c r="K1006" s="71"/>
      <c r="L1006" s="48"/>
      <c r="M1006" s="47"/>
      <c r="N1006" s="69"/>
      <c r="O1006" s="69"/>
      <c r="P1006" s="69"/>
      <c r="Q1006" s="69"/>
      <c r="R1006" s="69"/>
      <c r="S1006" s="47"/>
    </row>
    <row r="1007" spans="2:19" ht="15" thickBot="1" x14ac:dyDescent="0.35">
      <c r="B1007" s="47" t="s">
        <v>16</v>
      </c>
      <c r="C1007" s="47"/>
      <c r="D1007" s="47"/>
      <c r="E1007" s="47"/>
      <c r="F1007" s="47"/>
      <c r="G1007" s="47"/>
      <c r="H1007" s="139"/>
      <c r="I1007" s="72"/>
      <c r="J1007" s="73"/>
      <c r="K1007" s="73"/>
      <c r="L1007" s="48" t="s">
        <v>5</v>
      </c>
      <c r="M1007" s="47" t="s">
        <v>17</v>
      </c>
      <c r="N1007" s="69"/>
      <c r="O1007" s="69"/>
      <c r="P1007" s="69"/>
      <c r="Q1007" s="69"/>
      <c r="R1007" s="69"/>
      <c r="S1007" s="47"/>
    </row>
    <row r="1008" spans="2:19" ht="16.8" thickBot="1" x14ac:dyDescent="0.45">
      <c r="B1008" s="47" t="str">
        <f>IF(H1007="Erdgas","Arbeitspreis pro kWh Erdgas in EUR",IF(H1007="Strom","Arbeitspreis pro kWh Strom in EUR",IF(H1007="Wärme/Kälte","Arbeitspreis pro kWh Wärme-/Kälteverbrauch in EUR","Bitte Energieart auswählen!")))</f>
        <v>Bitte Energieart auswählen!</v>
      </c>
      <c r="C1008" s="47"/>
      <c r="D1008" s="47"/>
      <c r="E1008" s="47"/>
      <c r="F1008" s="47"/>
      <c r="G1008" s="74">
        <f>IFERROR(SUMPRODUCT(I1008:K1008,I1009:K1009),"")</f>
        <v>0</v>
      </c>
      <c r="H1008" s="47"/>
      <c r="I1008" s="118"/>
      <c r="J1008" s="118"/>
      <c r="K1008" s="118"/>
      <c r="L1008" s="48" t="s">
        <v>5</v>
      </c>
      <c r="M1008" s="47" t="str">
        <f>IF(H1007="Erdgas","Erdgaskosten exkl. Steuern, Abgaben, Netzentgelte, etc.",IF(H1007="Strom","Stromkosten exkl. Steuern, Abgaben, Netzentgelte, etc.",IF(H1007="Wärme/Kälte","Wärme-/Kältekosten exkl. Steuern, Abgaben, Netzentgelte, etc.", "Bitte Energieart auswählen!")))</f>
        <v>Bitte Energieart auswählen!</v>
      </c>
      <c r="N1008" s="47"/>
      <c r="O1008" s="47"/>
      <c r="P1008" s="75"/>
      <c r="Q1008" s="61"/>
      <c r="R1008" s="62"/>
      <c r="S1008" s="47"/>
    </row>
    <row r="1009" spans="2:19" ht="15" thickBot="1" x14ac:dyDescent="0.35">
      <c r="B1009" s="47" t="str">
        <f>IF(AND(H1007="Erdgas",H1006="Nein"),"Aliquoter Erdgasverbrauch in kWh von 1. Oktober 2022 bis 31. Dezember 2022",IF(H1007="Erdgas","Erdgasverbrauch in kWh von 1. Oktober 2022 bis 31. Dezember 2022",IF(AND(H1007="Strom",H1006="Nein"),"Aliquoter Stromverbrauch in kWh von 1. Oktober 2022 bis 31. Dezember 2022",IF(H1007="Strom","Stromverbrauch in kWh von 1. Oktober 2022 bis 31. Dezember 2022",IF(AND(H1007="Wärme/Kälte",H1006="Nein"),"Aliquoter Wärme-/Kälteverbrauch in kWh von 1. Oktober 2022 bis 31. Dezember 2022",IF(H1007="Wärme/Kälte","Wärme-/Kälteverbrauch in kWh von 1. Oktober 2022 bis 31. Dezember 2022","Bitte Energieart auswählen!"))))))</f>
        <v>Bitte Energieart auswählen!</v>
      </c>
      <c r="C1009" s="47"/>
      <c r="D1009" s="47"/>
      <c r="E1009" s="47"/>
      <c r="F1009" s="47"/>
      <c r="G1009" s="47"/>
      <c r="H1009" s="59">
        <f>SUM(I1009:K1009)</f>
        <v>0</v>
      </c>
      <c r="I1009" s="119" t="str">
        <f>IFERROR(IF(H1006="Nein",VLOOKUP(H1005,'1 - Strom Erdgas Wärme 2021'!H:AA,20,FALSE)/12,""),"")</f>
        <v/>
      </c>
      <c r="J1009" s="119" t="str">
        <f>IFERROR(IF(H1006="Nein",VLOOKUP(H1005,'1 - Strom Erdgas Wärme 2021'!H:AB,20,FALSE)/12,""),"")</f>
        <v/>
      </c>
      <c r="K1009" s="119" t="str">
        <f>IFERROR(IF(H1006="Nein",VLOOKUP(H1005,'1 - Strom Erdgas Wärme 2021'!H:AC,20,FALSE)/12,""),"")</f>
        <v/>
      </c>
      <c r="L1009" s="48" t="s">
        <v>5</v>
      </c>
      <c r="M1009" s="76" t="str">
        <f>IFERROR(IF(H1006="Nein","Vorbefüllte Verbrauchswerte wurden aliquot (d.h. 1/12) aus dem Jahr 2021 übernommen.","Bitte ergänzen Sie die monatlichen Verbrauchswerte gem. Lastprofilzähler"),"")</f>
        <v>Bitte ergänzen Sie die monatlichen Verbrauchswerte gem. Lastprofilzähler</v>
      </c>
      <c r="N1009" s="77"/>
      <c r="O1009" s="77"/>
      <c r="P1009" s="77"/>
      <c r="Q1009" s="77"/>
      <c r="R1009" s="77"/>
      <c r="S1009" s="77"/>
    </row>
    <row r="1010" spans="2:19" x14ac:dyDescent="0.3">
      <c r="B1010" s="47" t="str">
        <f>IF(H1007="Wärme/Kälte","Energiemix: Anteil in % der aus Strom oder Erdgas erzeugten Wärme/Kälte","")</f>
        <v/>
      </c>
      <c r="C1010" s="46"/>
      <c r="D1010" s="46"/>
      <c r="E1010" s="46"/>
      <c r="F1010" s="74">
        <f>IFERROR(SUMPRODUCT(I1010:K1010,I1009:K1009),"")</f>
        <v>0</v>
      </c>
      <c r="G1010" s="74"/>
      <c r="H1010" s="46"/>
      <c r="I1010" s="120"/>
      <c r="J1010" s="121"/>
      <c r="K1010" s="121"/>
      <c r="L1010" s="48" t="str">
        <f>IF(H1007="Wärme/Kälte","i","")</f>
        <v/>
      </c>
      <c r="M1010" s="47" t="str">
        <f>IF(H1007="Wärme/Kälte","Bitte geben Sie den Anteil in % (von 0 bis 100, ohne Prozentzeichen) der  direkt aus Strom oder Erdgas erzeugten Wärme/Kälte.","")</f>
        <v/>
      </c>
      <c r="N1010" s="46"/>
      <c r="O1010" s="46"/>
      <c r="P1010" s="46"/>
      <c r="Q1010" s="46"/>
      <c r="R1010" s="46"/>
      <c r="S1010" s="46"/>
    </row>
    <row r="1011" spans="2:19" x14ac:dyDescent="0.3">
      <c r="B1011" s="46"/>
      <c r="C1011" s="46"/>
      <c r="D1011" s="46"/>
      <c r="E1011" s="46"/>
      <c r="F1011" s="46"/>
      <c r="G1011" s="46"/>
      <c r="H1011" s="46"/>
      <c r="I1011" s="98"/>
      <c r="J1011" s="46"/>
      <c r="K1011" s="46"/>
      <c r="L1011" s="48"/>
      <c r="M1011" s="47"/>
      <c r="N1011" s="46"/>
      <c r="O1011" s="46"/>
      <c r="P1011" s="46"/>
      <c r="Q1011" s="46"/>
      <c r="R1011" s="46"/>
      <c r="S1011" s="46"/>
    </row>
    <row r="1012" spans="2:19" ht="18" thickBot="1" x14ac:dyDescent="0.5">
      <c r="B1012" s="56" t="s">
        <v>10</v>
      </c>
      <c r="C1012" s="47"/>
      <c r="D1012" s="47"/>
      <c r="E1012" s="47"/>
      <c r="F1012" s="47"/>
      <c r="G1012" s="47"/>
      <c r="H1012" s="47"/>
      <c r="I1012" s="68">
        <v>44835</v>
      </c>
      <c r="J1012" s="68">
        <v>44866</v>
      </c>
      <c r="K1012" s="68">
        <v>44896</v>
      </c>
      <c r="L1012" s="47"/>
      <c r="M1012" s="69"/>
      <c r="N1012" s="69"/>
      <c r="O1012" s="69"/>
      <c r="P1012" s="69"/>
      <c r="Q1012" s="69"/>
      <c r="R1012" s="69"/>
      <c r="S1012" s="47"/>
    </row>
    <row r="1013" spans="2:19" ht="15" thickBot="1" x14ac:dyDescent="0.35">
      <c r="B1013" s="47" t="s">
        <v>28</v>
      </c>
      <c r="C1013" s="47"/>
      <c r="D1013" s="47"/>
      <c r="E1013" s="47"/>
      <c r="F1013" s="47"/>
      <c r="G1013" s="47"/>
      <c r="H1013" s="117"/>
      <c r="I1013" s="70"/>
      <c r="J1013" s="71"/>
      <c r="K1013" s="71"/>
      <c r="L1013" s="48" t="s">
        <v>5</v>
      </c>
      <c r="M1013" s="47" t="s">
        <v>29</v>
      </c>
      <c r="N1013" s="69"/>
      <c r="O1013" s="69"/>
      <c r="P1013" s="69"/>
      <c r="Q1013" s="69"/>
      <c r="R1013" s="69"/>
      <c r="S1013" s="47"/>
    </row>
    <row r="1014" spans="2:19" ht="15" thickBot="1" x14ac:dyDescent="0.35">
      <c r="B1014" s="47" t="s">
        <v>13</v>
      </c>
      <c r="C1014" s="47"/>
      <c r="D1014" s="47"/>
      <c r="E1014" s="47"/>
      <c r="F1014" s="47"/>
      <c r="G1014" s="47"/>
      <c r="H1014" s="138">
        <f>IFERROR(VLOOKUP(H1013,'1 - Strom Erdgas Wärme 2021'!H:AA,17,FALSE),"")</f>
        <v>0</v>
      </c>
      <c r="I1014" s="70"/>
      <c r="J1014" s="71"/>
      <c r="K1014" s="71"/>
      <c r="L1014" s="48"/>
      <c r="M1014" s="47"/>
      <c r="N1014" s="69"/>
      <c r="O1014" s="69"/>
      <c r="P1014" s="69"/>
      <c r="Q1014" s="69"/>
      <c r="R1014" s="69"/>
      <c r="S1014" s="47"/>
    </row>
    <row r="1015" spans="2:19" ht="15" thickBot="1" x14ac:dyDescent="0.35">
      <c r="B1015" s="47" t="s">
        <v>16</v>
      </c>
      <c r="C1015" s="47"/>
      <c r="D1015" s="47"/>
      <c r="E1015" s="47"/>
      <c r="F1015" s="47"/>
      <c r="G1015" s="47"/>
      <c r="H1015" s="139"/>
      <c r="I1015" s="72"/>
      <c r="J1015" s="73"/>
      <c r="K1015" s="73"/>
      <c r="L1015" s="48" t="s">
        <v>5</v>
      </c>
      <c r="M1015" s="47" t="s">
        <v>17</v>
      </c>
      <c r="N1015" s="69"/>
      <c r="O1015" s="69"/>
      <c r="P1015" s="69"/>
      <c r="Q1015" s="69"/>
      <c r="R1015" s="69"/>
      <c r="S1015" s="47"/>
    </row>
    <row r="1016" spans="2:19" ht="16.8" thickBot="1" x14ac:dyDescent="0.45">
      <c r="B1016" s="47" t="str">
        <f>IF(H1015="Erdgas","Arbeitspreis pro kWh Erdgas in EUR",IF(H1015="Strom","Arbeitspreis pro kWh Strom in EUR",IF(H1015="Wärme/Kälte","Arbeitspreis pro kWh Wärme-/Kälteverbrauch in EUR","Bitte Energieart auswählen!")))</f>
        <v>Bitte Energieart auswählen!</v>
      </c>
      <c r="C1016" s="47"/>
      <c r="D1016" s="47"/>
      <c r="E1016" s="47"/>
      <c r="F1016" s="47"/>
      <c r="G1016" s="74">
        <f>IFERROR(SUMPRODUCT(I1016:K1016,I1017:K1017),"")</f>
        <v>0</v>
      </c>
      <c r="H1016" s="47"/>
      <c r="I1016" s="118"/>
      <c r="J1016" s="118"/>
      <c r="K1016" s="118"/>
      <c r="L1016" s="48" t="s">
        <v>5</v>
      </c>
      <c r="M1016" s="47" t="str">
        <f>IF(H1015="Erdgas","Erdgaskosten exkl. Steuern, Abgaben, Netzentgelte, etc.",IF(H1015="Strom","Stromkosten exkl. Steuern, Abgaben, Netzentgelte, etc.",IF(H1015="Wärme/Kälte","Wärme-/Kältekosten exkl. Steuern, Abgaben, Netzentgelte, etc.", "Bitte Energieart auswählen!")))</f>
        <v>Bitte Energieart auswählen!</v>
      </c>
      <c r="N1016" s="47"/>
      <c r="O1016" s="47"/>
      <c r="P1016" s="75"/>
      <c r="Q1016" s="61"/>
      <c r="R1016" s="62"/>
      <c r="S1016" s="47"/>
    </row>
    <row r="1017" spans="2:19" ht="15" thickBot="1" x14ac:dyDescent="0.35">
      <c r="B1017" s="47" t="str">
        <f>IF(AND(H1015="Erdgas",H1014="Nein"),"Aliquoter Erdgasverbrauch in kWh von 1. Oktober 2022 bis 31. Dezember 2022",IF(H1015="Erdgas","Erdgasverbrauch in kWh von 1. Oktober 2022 bis 31. Dezember 2022",IF(AND(H1015="Strom",H1014="Nein"),"Aliquoter Stromverbrauch in kWh von 1. Oktober 2022 bis 31. Dezember 2022",IF(H1015="Strom","Stromverbrauch in kWh von 1. Oktober 2022 bis 31. Dezember 2022",IF(AND(H1015="Wärme/Kälte",H1014="Nein"),"Aliquoter Wärme-/Kälteverbrauch in kWh von 1. Oktober 2022 bis 31. Dezember 2022",IF(H1015="Wärme/Kälte","Wärme-/Kälteverbrauch in kWh von 1. Oktober 2022 bis 31. Dezember 2022","Bitte Energieart auswählen!"))))))</f>
        <v>Bitte Energieart auswählen!</v>
      </c>
      <c r="C1017" s="47"/>
      <c r="D1017" s="47"/>
      <c r="E1017" s="47"/>
      <c r="F1017" s="47"/>
      <c r="G1017" s="47"/>
      <c r="H1017" s="59">
        <f>SUM(I1017:K1017)</f>
        <v>0</v>
      </c>
      <c r="I1017" s="119" t="str">
        <f>IFERROR(IF(H1014="Nein",VLOOKUP(H1013,'1 - Strom Erdgas Wärme 2021'!H:AA,20,FALSE)/12,""),"")</f>
        <v/>
      </c>
      <c r="J1017" s="119" t="str">
        <f>IFERROR(IF(H1014="Nein",VLOOKUP(H1013,'1 - Strom Erdgas Wärme 2021'!H:AB,20,FALSE)/12,""),"")</f>
        <v/>
      </c>
      <c r="K1017" s="119" t="str">
        <f>IFERROR(IF(H1014="Nein",VLOOKUP(H1013,'1 - Strom Erdgas Wärme 2021'!H:AC,20,FALSE)/12,""),"")</f>
        <v/>
      </c>
      <c r="L1017" s="48" t="s">
        <v>5</v>
      </c>
      <c r="M1017" s="76" t="str">
        <f>IFERROR(IF(H1014="Nein","Vorbefüllte Verbrauchswerte wurden aliquot (d.h. 1/12) aus dem Jahr 2021 übernommen.","Bitte ergänzen Sie die monatlichen Verbrauchswerte gem. Lastprofilzähler"),"")</f>
        <v>Bitte ergänzen Sie die monatlichen Verbrauchswerte gem. Lastprofilzähler</v>
      </c>
      <c r="N1017" s="77"/>
      <c r="O1017" s="77"/>
      <c r="P1017" s="77"/>
      <c r="Q1017" s="77"/>
      <c r="R1017" s="77"/>
      <c r="S1017" s="77"/>
    </row>
    <row r="1018" spans="2:19" x14ac:dyDescent="0.3">
      <c r="B1018" s="47" t="str">
        <f>IF(H1015="Wärme/Kälte","Energiemix: Anteil in % der aus Strom oder Erdgas erzeugten Wärme/Kälte","")</f>
        <v/>
      </c>
      <c r="C1018" s="46"/>
      <c r="D1018" s="46"/>
      <c r="E1018" s="46"/>
      <c r="F1018" s="74">
        <f>IFERROR(SUMPRODUCT(I1018:K1018,I1017:K1017),"")</f>
        <v>0</v>
      </c>
      <c r="G1018" s="74"/>
      <c r="H1018" s="46"/>
      <c r="I1018" s="120"/>
      <c r="J1018" s="121"/>
      <c r="K1018" s="121"/>
      <c r="L1018" s="48" t="str">
        <f>IF(H1015="Wärme/Kälte","i","")</f>
        <v/>
      </c>
      <c r="M1018" s="47" t="str">
        <f>IF(H1015="Wärme/Kälte","Bitte geben Sie den Anteil in % (von 0 bis 100, ohne Prozentzeichen) der  direkt aus Strom oder Erdgas erzeugten Wärme/Kälte.","")</f>
        <v/>
      </c>
      <c r="N1018" s="46"/>
      <c r="O1018" s="46"/>
      <c r="P1018" s="46"/>
      <c r="Q1018" s="46"/>
      <c r="R1018" s="46"/>
      <c r="S1018" s="46"/>
    </row>
    <row r="1019" spans="2:19" x14ac:dyDescent="0.3">
      <c r="B1019" s="46"/>
      <c r="C1019" s="46"/>
      <c r="D1019" s="46"/>
      <c r="E1019" s="46"/>
      <c r="F1019" s="46"/>
      <c r="G1019" s="46"/>
      <c r="H1019" s="46"/>
      <c r="I1019" s="98"/>
      <c r="J1019" s="46"/>
      <c r="K1019" s="46"/>
      <c r="L1019" s="48"/>
      <c r="M1019" s="47"/>
      <c r="N1019" s="46"/>
      <c r="O1019" s="46"/>
      <c r="P1019" s="46"/>
      <c r="Q1019" s="46"/>
      <c r="R1019" s="46"/>
      <c r="S1019" s="46"/>
    </row>
    <row r="1020" spans="2:19" ht="18" thickBot="1" x14ac:dyDescent="0.5">
      <c r="B1020" s="56" t="s">
        <v>10</v>
      </c>
      <c r="C1020" s="47"/>
      <c r="D1020" s="47"/>
      <c r="E1020" s="47"/>
      <c r="F1020" s="47"/>
      <c r="G1020" s="47"/>
      <c r="H1020" s="47"/>
      <c r="I1020" s="68">
        <v>44835</v>
      </c>
      <c r="J1020" s="68">
        <v>44866</v>
      </c>
      <c r="K1020" s="68">
        <v>44896</v>
      </c>
      <c r="L1020" s="47"/>
      <c r="M1020" s="69"/>
      <c r="N1020" s="69"/>
      <c r="O1020" s="69"/>
      <c r="P1020" s="69"/>
      <c r="Q1020" s="69"/>
      <c r="R1020" s="69"/>
      <c r="S1020" s="47"/>
    </row>
    <row r="1021" spans="2:19" ht="15" thickBot="1" x14ac:dyDescent="0.35">
      <c r="B1021" s="47" t="s">
        <v>28</v>
      </c>
      <c r="C1021" s="47"/>
      <c r="D1021" s="47"/>
      <c r="E1021" s="47"/>
      <c r="F1021" s="47"/>
      <c r="G1021" s="47"/>
      <c r="H1021" s="117"/>
      <c r="I1021" s="70"/>
      <c r="J1021" s="71"/>
      <c r="K1021" s="71"/>
      <c r="L1021" s="48" t="s">
        <v>5</v>
      </c>
      <c r="M1021" s="47" t="s">
        <v>29</v>
      </c>
      <c r="N1021" s="69"/>
      <c r="O1021" s="69"/>
      <c r="P1021" s="69"/>
      <c r="Q1021" s="69"/>
      <c r="R1021" s="69"/>
      <c r="S1021" s="47"/>
    </row>
    <row r="1022" spans="2:19" ht="15" thickBot="1" x14ac:dyDescent="0.35">
      <c r="B1022" s="47" t="s">
        <v>13</v>
      </c>
      <c r="C1022" s="47"/>
      <c r="D1022" s="47"/>
      <c r="E1022" s="47"/>
      <c r="F1022" s="47"/>
      <c r="G1022" s="47"/>
      <c r="H1022" s="138">
        <f>IFERROR(VLOOKUP(H1021,'1 - Strom Erdgas Wärme 2021'!H:AA,17,FALSE),"")</f>
        <v>0</v>
      </c>
      <c r="I1022" s="70"/>
      <c r="J1022" s="71"/>
      <c r="K1022" s="71"/>
      <c r="L1022" s="48"/>
      <c r="M1022" s="47"/>
      <c r="N1022" s="69"/>
      <c r="O1022" s="69"/>
      <c r="P1022" s="69"/>
      <c r="Q1022" s="69"/>
      <c r="R1022" s="69"/>
      <c r="S1022" s="47"/>
    </row>
    <row r="1023" spans="2:19" ht="15" thickBot="1" x14ac:dyDescent="0.35">
      <c r="B1023" s="47" t="s">
        <v>16</v>
      </c>
      <c r="C1023" s="47"/>
      <c r="D1023" s="47"/>
      <c r="E1023" s="47"/>
      <c r="F1023" s="47"/>
      <c r="G1023" s="47"/>
      <c r="H1023" s="139"/>
      <c r="I1023" s="72"/>
      <c r="J1023" s="73"/>
      <c r="K1023" s="73"/>
      <c r="L1023" s="48" t="s">
        <v>5</v>
      </c>
      <c r="M1023" s="47" t="s">
        <v>17</v>
      </c>
      <c r="N1023" s="69"/>
      <c r="O1023" s="69"/>
      <c r="P1023" s="69"/>
      <c r="Q1023" s="69"/>
      <c r="R1023" s="69"/>
      <c r="S1023" s="47"/>
    </row>
    <row r="1024" spans="2:19" ht="16.8" thickBot="1" x14ac:dyDescent="0.45">
      <c r="B1024" s="47" t="str">
        <f>IF(H1023="Erdgas","Arbeitspreis pro kWh Erdgas in EUR",IF(H1023="Strom","Arbeitspreis pro kWh Strom in EUR",IF(H1023="Wärme/Kälte","Arbeitspreis pro kWh Wärme-/Kälteverbrauch in EUR","Bitte Energieart auswählen!")))</f>
        <v>Bitte Energieart auswählen!</v>
      </c>
      <c r="C1024" s="47"/>
      <c r="D1024" s="47"/>
      <c r="E1024" s="47"/>
      <c r="F1024" s="47"/>
      <c r="G1024" s="74">
        <f>IFERROR(SUMPRODUCT(I1024:K1024,I1025:K1025),"")</f>
        <v>0</v>
      </c>
      <c r="H1024" s="47"/>
      <c r="I1024" s="118"/>
      <c r="J1024" s="118"/>
      <c r="K1024" s="118"/>
      <c r="L1024" s="48" t="s">
        <v>5</v>
      </c>
      <c r="M1024" s="47" t="str">
        <f>IF(H1023="Erdgas","Erdgaskosten exkl. Steuern, Abgaben, Netzentgelte, etc.",IF(H1023="Strom","Stromkosten exkl. Steuern, Abgaben, Netzentgelte, etc.",IF(H1023="Wärme/Kälte","Wärme-/Kältekosten exkl. Steuern, Abgaben, Netzentgelte, etc.", "Bitte Energieart auswählen!")))</f>
        <v>Bitte Energieart auswählen!</v>
      </c>
      <c r="N1024" s="47"/>
      <c r="O1024" s="47"/>
      <c r="P1024" s="75"/>
      <c r="Q1024" s="61"/>
      <c r="R1024" s="62"/>
      <c r="S1024" s="47"/>
    </row>
    <row r="1025" spans="2:19" ht="15" thickBot="1" x14ac:dyDescent="0.35">
      <c r="B1025" s="47" t="str">
        <f>IF(AND(H1023="Erdgas",H1022="Nein"),"Aliquoter Erdgasverbrauch in kWh von 1. Oktober 2022 bis 31. Dezember 2022",IF(H1023="Erdgas","Erdgasverbrauch in kWh von 1. Oktober 2022 bis 31. Dezember 2022",IF(AND(H1023="Strom",H1022="Nein"),"Aliquoter Stromverbrauch in kWh von 1. Oktober 2022 bis 31. Dezember 2022",IF(H1023="Strom","Stromverbrauch in kWh von 1. Oktober 2022 bis 31. Dezember 2022",IF(AND(H1023="Wärme/Kälte",H1022="Nein"),"Aliquoter Wärme-/Kälteverbrauch in kWh von 1. Oktober 2022 bis 31. Dezember 2022",IF(H1023="Wärme/Kälte","Wärme-/Kälteverbrauch in kWh von 1. Oktober 2022 bis 31. Dezember 2022","Bitte Energieart auswählen!"))))))</f>
        <v>Bitte Energieart auswählen!</v>
      </c>
      <c r="C1025" s="47"/>
      <c r="D1025" s="47"/>
      <c r="E1025" s="47"/>
      <c r="F1025" s="47"/>
      <c r="G1025" s="47"/>
      <c r="H1025" s="59">
        <f>SUM(I1025:K1025)</f>
        <v>0</v>
      </c>
      <c r="I1025" s="119" t="str">
        <f>IFERROR(IF(H1022="Nein",VLOOKUP(H1021,'1 - Strom Erdgas Wärme 2021'!H:AA,20,FALSE)/12,""),"")</f>
        <v/>
      </c>
      <c r="J1025" s="119" t="str">
        <f>IFERROR(IF(H1022="Nein",VLOOKUP(H1021,'1 - Strom Erdgas Wärme 2021'!H:AB,20,FALSE)/12,""),"")</f>
        <v/>
      </c>
      <c r="K1025" s="119" t="str">
        <f>IFERROR(IF(H1022="Nein",VLOOKUP(H1021,'1 - Strom Erdgas Wärme 2021'!H:AC,20,FALSE)/12,""),"")</f>
        <v/>
      </c>
      <c r="L1025" s="48" t="s">
        <v>5</v>
      </c>
      <c r="M1025" s="76" t="str">
        <f>IFERROR(IF(H1022="Nein","Vorbefüllte Verbrauchswerte wurden aliquot (d.h. 1/12) aus dem Jahr 2021 übernommen.","Bitte ergänzen Sie die monatlichen Verbrauchswerte gem. Lastprofilzähler"),"")</f>
        <v>Bitte ergänzen Sie die monatlichen Verbrauchswerte gem. Lastprofilzähler</v>
      </c>
      <c r="N1025" s="77"/>
      <c r="O1025" s="77"/>
      <c r="P1025" s="77"/>
      <c r="Q1025" s="77"/>
      <c r="R1025" s="77"/>
      <c r="S1025" s="77"/>
    </row>
    <row r="1026" spans="2:19" x14ac:dyDescent="0.3">
      <c r="B1026" s="47" t="str">
        <f>IF(H1023="Wärme/Kälte","Energiemix: Anteil in % der aus Strom oder Erdgas erzeugten Wärme/Kälte","")</f>
        <v/>
      </c>
      <c r="C1026" s="46"/>
      <c r="D1026" s="46"/>
      <c r="E1026" s="46"/>
      <c r="F1026" s="74">
        <f>IFERROR(SUMPRODUCT(I1026:K1026,I1025:K1025),"")</f>
        <v>0</v>
      </c>
      <c r="G1026" s="74"/>
      <c r="H1026" s="46"/>
      <c r="I1026" s="120"/>
      <c r="J1026" s="121"/>
      <c r="K1026" s="121"/>
      <c r="L1026" s="48" t="str">
        <f>IF(H1023="Wärme/Kälte","i","")</f>
        <v/>
      </c>
      <c r="M1026" s="47" t="str">
        <f>IF(H1023="Wärme/Kälte","Bitte geben Sie den Anteil in % (von 0 bis 100, ohne Prozentzeichen) der  direkt aus Strom oder Erdgas erzeugten Wärme/Kälte.","")</f>
        <v/>
      </c>
      <c r="N1026" s="46"/>
      <c r="O1026" s="46"/>
      <c r="P1026" s="46"/>
      <c r="Q1026" s="46"/>
      <c r="R1026" s="46"/>
      <c r="S1026" s="46"/>
    </row>
    <row r="1027" spans="2:19" x14ac:dyDescent="0.3">
      <c r="B1027" s="46"/>
      <c r="C1027" s="46"/>
      <c r="D1027" s="46"/>
      <c r="E1027" s="46"/>
      <c r="F1027" s="46"/>
      <c r="G1027" s="46"/>
      <c r="H1027" s="46"/>
      <c r="I1027" s="98"/>
      <c r="J1027" s="46"/>
      <c r="K1027" s="46"/>
      <c r="L1027" s="48"/>
      <c r="M1027" s="47"/>
      <c r="N1027" s="46"/>
      <c r="O1027" s="46"/>
      <c r="P1027" s="46"/>
      <c r="Q1027" s="46"/>
      <c r="R1027" s="46"/>
      <c r="S1027" s="46"/>
    </row>
    <row r="1028" spans="2:19" ht="18" thickBot="1" x14ac:dyDescent="0.5">
      <c r="B1028" s="56" t="s">
        <v>10</v>
      </c>
      <c r="C1028" s="47"/>
      <c r="D1028" s="47"/>
      <c r="E1028" s="47"/>
      <c r="F1028" s="47"/>
      <c r="G1028" s="47"/>
      <c r="H1028" s="47"/>
      <c r="I1028" s="68">
        <v>44835</v>
      </c>
      <c r="J1028" s="68">
        <v>44866</v>
      </c>
      <c r="K1028" s="68">
        <v>44896</v>
      </c>
      <c r="L1028" s="47"/>
      <c r="M1028" s="69"/>
      <c r="N1028" s="69"/>
      <c r="O1028" s="69"/>
      <c r="P1028" s="69"/>
      <c r="Q1028" s="69"/>
      <c r="R1028" s="69"/>
      <c r="S1028" s="47"/>
    </row>
    <row r="1029" spans="2:19" ht="15" thickBot="1" x14ac:dyDescent="0.35">
      <c r="B1029" s="47" t="s">
        <v>28</v>
      </c>
      <c r="C1029" s="47"/>
      <c r="D1029" s="47"/>
      <c r="E1029" s="47"/>
      <c r="F1029" s="47"/>
      <c r="G1029" s="47"/>
      <c r="H1029" s="117"/>
      <c r="I1029" s="70"/>
      <c r="J1029" s="71"/>
      <c r="K1029" s="71"/>
      <c r="L1029" s="48" t="s">
        <v>5</v>
      </c>
      <c r="M1029" s="47" t="s">
        <v>29</v>
      </c>
      <c r="N1029" s="69"/>
      <c r="O1029" s="69"/>
      <c r="P1029" s="69"/>
      <c r="Q1029" s="69"/>
      <c r="R1029" s="69"/>
      <c r="S1029" s="47"/>
    </row>
    <row r="1030" spans="2:19" ht="15" thickBot="1" x14ac:dyDescent="0.35">
      <c r="B1030" s="47" t="s">
        <v>13</v>
      </c>
      <c r="C1030" s="47"/>
      <c r="D1030" s="47"/>
      <c r="E1030" s="47"/>
      <c r="F1030" s="47"/>
      <c r="G1030" s="47"/>
      <c r="H1030" s="138">
        <f>IFERROR(VLOOKUP(H1029,'1 - Strom Erdgas Wärme 2021'!H:AA,17,FALSE),"")</f>
        <v>0</v>
      </c>
      <c r="I1030" s="70"/>
      <c r="J1030" s="71"/>
      <c r="K1030" s="71"/>
      <c r="L1030" s="48"/>
      <c r="M1030" s="47"/>
      <c r="N1030" s="69"/>
      <c r="O1030" s="69"/>
      <c r="P1030" s="69"/>
      <c r="Q1030" s="69"/>
      <c r="R1030" s="69"/>
      <c r="S1030" s="47"/>
    </row>
    <row r="1031" spans="2:19" ht="15" thickBot="1" x14ac:dyDescent="0.35">
      <c r="B1031" s="47" t="s">
        <v>16</v>
      </c>
      <c r="C1031" s="47"/>
      <c r="D1031" s="47"/>
      <c r="E1031" s="47"/>
      <c r="F1031" s="47"/>
      <c r="G1031" s="47"/>
      <c r="H1031" s="139"/>
      <c r="I1031" s="72"/>
      <c r="J1031" s="73"/>
      <c r="K1031" s="73"/>
      <c r="L1031" s="48" t="s">
        <v>5</v>
      </c>
      <c r="M1031" s="47" t="s">
        <v>17</v>
      </c>
      <c r="N1031" s="69"/>
      <c r="O1031" s="69"/>
      <c r="P1031" s="69"/>
      <c r="Q1031" s="69"/>
      <c r="R1031" s="69"/>
      <c r="S1031" s="47"/>
    </row>
    <row r="1032" spans="2:19" ht="16.8" thickBot="1" x14ac:dyDescent="0.45">
      <c r="B1032" s="47" t="str">
        <f>IF(H1031="Erdgas","Arbeitspreis pro kWh Erdgas in EUR",IF(H1031="Strom","Arbeitspreis pro kWh Strom in EUR",IF(H1031="Wärme/Kälte","Arbeitspreis pro kWh Wärme-/Kälteverbrauch in EUR","Bitte Energieart auswählen!")))</f>
        <v>Bitte Energieart auswählen!</v>
      </c>
      <c r="C1032" s="47"/>
      <c r="D1032" s="47"/>
      <c r="E1032" s="47"/>
      <c r="F1032" s="47"/>
      <c r="G1032" s="74">
        <f>IFERROR(SUMPRODUCT(I1032:K1032,I1033:K1033),"")</f>
        <v>0</v>
      </c>
      <c r="H1032" s="47"/>
      <c r="I1032" s="118"/>
      <c r="J1032" s="118"/>
      <c r="K1032" s="118"/>
      <c r="L1032" s="48" t="s">
        <v>5</v>
      </c>
      <c r="M1032" s="47" t="str">
        <f>IF(H1031="Erdgas","Erdgaskosten exkl. Steuern, Abgaben, Netzentgelte, etc.",IF(H1031="Strom","Stromkosten exkl. Steuern, Abgaben, Netzentgelte, etc.",IF(H1031="Wärme/Kälte","Wärme-/Kältekosten exkl. Steuern, Abgaben, Netzentgelte, etc.", "Bitte Energieart auswählen!")))</f>
        <v>Bitte Energieart auswählen!</v>
      </c>
      <c r="N1032" s="47"/>
      <c r="O1032" s="47"/>
      <c r="P1032" s="75"/>
      <c r="Q1032" s="61"/>
      <c r="R1032" s="62"/>
      <c r="S1032" s="47"/>
    </row>
    <row r="1033" spans="2:19" ht="15" thickBot="1" x14ac:dyDescent="0.35">
      <c r="B1033" s="47" t="str">
        <f>IF(AND(H1031="Erdgas",H1030="Nein"),"Aliquoter Erdgasverbrauch in kWh von 1. Oktober 2022 bis 31. Dezember 2022",IF(H1031="Erdgas","Erdgasverbrauch in kWh von 1. Oktober 2022 bis 31. Dezember 2022",IF(AND(H1031="Strom",H1030="Nein"),"Aliquoter Stromverbrauch in kWh von 1. Oktober 2022 bis 31. Dezember 2022",IF(H1031="Strom","Stromverbrauch in kWh von 1. Oktober 2022 bis 31. Dezember 2022",IF(AND(H1031="Wärme/Kälte",H1030="Nein"),"Aliquoter Wärme-/Kälteverbrauch in kWh von 1. Oktober 2022 bis 31. Dezember 2022",IF(H1031="Wärme/Kälte","Wärme-/Kälteverbrauch in kWh von 1. Oktober 2022 bis 31. Dezember 2022","Bitte Energieart auswählen!"))))))</f>
        <v>Bitte Energieart auswählen!</v>
      </c>
      <c r="C1033" s="47"/>
      <c r="D1033" s="47"/>
      <c r="E1033" s="47"/>
      <c r="F1033" s="47"/>
      <c r="G1033" s="47"/>
      <c r="H1033" s="59">
        <f>SUM(I1033:K1033)</f>
        <v>0</v>
      </c>
      <c r="I1033" s="119" t="str">
        <f>IFERROR(IF(H1030="Nein",VLOOKUP(H1029,'1 - Strom Erdgas Wärme 2021'!H:AA,20,FALSE)/12,""),"")</f>
        <v/>
      </c>
      <c r="J1033" s="119" t="str">
        <f>IFERROR(IF(H1030="Nein",VLOOKUP(H1029,'1 - Strom Erdgas Wärme 2021'!H:AB,20,FALSE)/12,""),"")</f>
        <v/>
      </c>
      <c r="K1033" s="119" t="str">
        <f>IFERROR(IF(H1030="Nein",VLOOKUP(H1029,'1 - Strom Erdgas Wärme 2021'!H:AC,20,FALSE)/12,""),"")</f>
        <v/>
      </c>
      <c r="L1033" s="48" t="s">
        <v>5</v>
      </c>
      <c r="M1033" s="76" t="str">
        <f>IFERROR(IF(H1030="Nein","Vorbefüllte Verbrauchswerte wurden aliquot (d.h. 1/12) aus dem Jahr 2021 übernommen.","Bitte ergänzen Sie die monatlichen Verbrauchswerte gem. Lastprofilzähler"),"")</f>
        <v>Bitte ergänzen Sie die monatlichen Verbrauchswerte gem. Lastprofilzähler</v>
      </c>
      <c r="N1033" s="77"/>
      <c r="O1033" s="77"/>
      <c r="P1033" s="77"/>
      <c r="Q1033" s="77"/>
      <c r="R1033" s="77"/>
      <c r="S1033" s="77"/>
    </row>
    <row r="1034" spans="2:19" x14ac:dyDescent="0.3">
      <c r="B1034" s="47" t="str">
        <f>IF(H1031="Wärme/Kälte","Energiemix: Anteil in % der aus Strom oder Erdgas erzeugten Wärme/Kälte","")</f>
        <v/>
      </c>
      <c r="C1034" s="46"/>
      <c r="D1034" s="46"/>
      <c r="E1034" s="46"/>
      <c r="F1034" s="74">
        <f>IFERROR(SUMPRODUCT(I1034:K1034,I1033:K1033),"")</f>
        <v>0</v>
      </c>
      <c r="G1034" s="74"/>
      <c r="H1034" s="46"/>
      <c r="I1034" s="120"/>
      <c r="J1034" s="121"/>
      <c r="K1034" s="121"/>
      <c r="L1034" s="48" t="str">
        <f>IF(H1031="Wärme/Kälte","i","")</f>
        <v/>
      </c>
      <c r="M1034" s="47" t="str">
        <f>IF(H1031="Wärme/Kälte","Bitte geben Sie den Anteil in % (von 0 bis 100, ohne Prozentzeichen) der  direkt aus Strom oder Erdgas erzeugten Wärme/Kälte.","")</f>
        <v/>
      </c>
      <c r="N1034" s="46"/>
      <c r="O1034" s="46"/>
      <c r="P1034" s="46"/>
      <c r="Q1034" s="46"/>
      <c r="R1034" s="46"/>
      <c r="S1034" s="46"/>
    </row>
    <row r="1035" spans="2:19" x14ac:dyDescent="0.3">
      <c r="B1035" s="46"/>
      <c r="C1035" s="46"/>
      <c r="D1035" s="46"/>
      <c r="E1035" s="46"/>
      <c r="F1035" s="46"/>
      <c r="G1035" s="46"/>
      <c r="H1035" s="46"/>
      <c r="I1035" s="98"/>
      <c r="J1035" s="46"/>
      <c r="K1035" s="46"/>
      <c r="L1035" s="48"/>
      <c r="M1035" s="47"/>
      <c r="N1035" s="46"/>
      <c r="O1035" s="46"/>
      <c r="P1035" s="46"/>
      <c r="Q1035" s="46"/>
      <c r="R1035" s="46"/>
      <c r="S1035" s="46"/>
    </row>
    <row r="1036" spans="2:19" ht="18" thickBot="1" x14ac:dyDescent="0.5">
      <c r="B1036" s="56" t="s">
        <v>10</v>
      </c>
      <c r="C1036" s="47"/>
      <c r="D1036" s="47"/>
      <c r="E1036" s="47"/>
      <c r="F1036" s="47"/>
      <c r="G1036" s="47"/>
      <c r="H1036" s="47"/>
      <c r="I1036" s="68">
        <v>44835</v>
      </c>
      <c r="J1036" s="68">
        <v>44866</v>
      </c>
      <c r="K1036" s="68">
        <v>44896</v>
      </c>
      <c r="L1036" s="47"/>
      <c r="M1036" s="69"/>
      <c r="N1036" s="69"/>
      <c r="O1036" s="69"/>
      <c r="P1036" s="69"/>
      <c r="Q1036" s="69"/>
      <c r="R1036" s="69"/>
      <c r="S1036" s="47"/>
    </row>
    <row r="1037" spans="2:19" ht="15" thickBot="1" x14ac:dyDescent="0.35">
      <c r="B1037" s="47" t="s">
        <v>28</v>
      </c>
      <c r="C1037" s="47"/>
      <c r="D1037" s="47"/>
      <c r="E1037" s="47"/>
      <c r="F1037" s="47"/>
      <c r="G1037" s="47"/>
      <c r="H1037" s="117"/>
      <c r="I1037" s="70"/>
      <c r="J1037" s="71"/>
      <c r="K1037" s="71"/>
      <c r="L1037" s="48" t="s">
        <v>5</v>
      </c>
      <c r="M1037" s="47" t="s">
        <v>29</v>
      </c>
      <c r="N1037" s="69"/>
      <c r="O1037" s="69"/>
      <c r="P1037" s="69"/>
      <c r="Q1037" s="69"/>
      <c r="R1037" s="69"/>
      <c r="S1037" s="47"/>
    </row>
    <row r="1038" spans="2:19" ht="15" thickBot="1" x14ac:dyDescent="0.35">
      <c r="B1038" s="47" t="s">
        <v>13</v>
      </c>
      <c r="C1038" s="47"/>
      <c r="D1038" s="47"/>
      <c r="E1038" s="47"/>
      <c r="F1038" s="47"/>
      <c r="G1038" s="47"/>
      <c r="H1038" s="138">
        <f>IFERROR(VLOOKUP(H1037,'1 - Strom Erdgas Wärme 2021'!H:AA,17,FALSE),"")</f>
        <v>0</v>
      </c>
      <c r="I1038" s="70"/>
      <c r="J1038" s="71"/>
      <c r="K1038" s="71"/>
      <c r="L1038" s="48"/>
      <c r="M1038" s="47"/>
      <c r="N1038" s="69"/>
      <c r="O1038" s="69"/>
      <c r="P1038" s="69"/>
      <c r="Q1038" s="69"/>
      <c r="R1038" s="69"/>
      <c r="S1038" s="47"/>
    </row>
    <row r="1039" spans="2:19" ht="15" thickBot="1" x14ac:dyDescent="0.35">
      <c r="B1039" s="47" t="s">
        <v>16</v>
      </c>
      <c r="C1039" s="47"/>
      <c r="D1039" s="47"/>
      <c r="E1039" s="47"/>
      <c r="F1039" s="47"/>
      <c r="G1039" s="47"/>
      <c r="H1039" s="139"/>
      <c r="I1039" s="72"/>
      <c r="J1039" s="73"/>
      <c r="K1039" s="73"/>
      <c r="L1039" s="48" t="s">
        <v>5</v>
      </c>
      <c r="M1039" s="47" t="s">
        <v>17</v>
      </c>
      <c r="N1039" s="69"/>
      <c r="O1039" s="69"/>
      <c r="P1039" s="69"/>
      <c r="Q1039" s="69"/>
      <c r="R1039" s="69"/>
      <c r="S1039" s="47"/>
    </row>
    <row r="1040" spans="2:19" ht="16.8" thickBot="1" x14ac:dyDescent="0.45">
      <c r="B1040" s="47" t="str">
        <f>IF(H1039="Erdgas","Arbeitspreis pro kWh Erdgas in EUR",IF(H1039="Strom","Arbeitspreis pro kWh Strom in EUR",IF(H1039="Wärme/Kälte","Arbeitspreis pro kWh Wärme-/Kälteverbrauch in EUR","Bitte Energieart auswählen!")))</f>
        <v>Bitte Energieart auswählen!</v>
      </c>
      <c r="C1040" s="47"/>
      <c r="D1040" s="47"/>
      <c r="E1040" s="47"/>
      <c r="F1040" s="47"/>
      <c r="G1040" s="74">
        <f>IFERROR(SUMPRODUCT(I1040:K1040,I1041:K1041),"")</f>
        <v>0</v>
      </c>
      <c r="H1040" s="47"/>
      <c r="I1040" s="118"/>
      <c r="J1040" s="118"/>
      <c r="K1040" s="118"/>
      <c r="L1040" s="48" t="s">
        <v>5</v>
      </c>
      <c r="M1040" s="47" t="str">
        <f>IF(H1039="Erdgas","Erdgaskosten exkl. Steuern, Abgaben, Netzentgelte, etc.",IF(H1039="Strom","Stromkosten exkl. Steuern, Abgaben, Netzentgelte, etc.",IF(H1039="Wärme/Kälte","Wärme-/Kältekosten exkl. Steuern, Abgaben, Netzentgelte, etc.", "Bitte Energieart auswählen!")))</f>
        <v>Bitte Energieart auswählen!</v>
      </c>
      <c r="N1040" s="47"/>
      <c r="O1040" s="47"/>
      <c r="P1040" s="75"/>
      <c r="Q1040" s="61"/>
      <c r="R1040" s="62"/>
      <c r="S1040" s="47"/>
    </row>
    <row r="1041" spans="2:19" ht="15" thickBot="1" x14ac:dyDescent="0.35">
      <c r="B1041" s="47" t="str">
        <f>IF(AND(H1039="Erdgas",H1038="Nein"),"Aliquoter Erdgasverbrauch in kWh von 1. Oktober 2022 bis 31. Dezember 2022",IF(H1039="Erdgas","Erdgasverbrauch in kWh von 1. Oktober 2022 bis 31. Dezember 2022",IF(AND(H1039="Strom",H1038="Nein"),"Aliquoter Stromverbrauch in kWh von 1. Oktober 2022 bis 31. Dezember 2022",IF(H1039="Strom","Stromverbrauch in kWh von 1. Oktober 2022 bis 31. Dezember 2022",IF(AND(H1039="Wärme/Kälte",H1038="Nein"),"Aliquoter Wärme-/Kälteverbrauch in kWh von 1. Oktober 2022 bis 31. Dezember 2022",IF(H1039="Wärme/Kälte","Wärme-/Kälteverbrauch in kWh von 1. Oktober 2022 bis 31. Dezember 2022","Bitte Energieart auswählen!"))))))</f>
        <v>Bitte Energieart auswählen!</v>
      </c>
      <c r="C1041" s="47"/>
      <c r="D1041" s="47"/>
      <c r="E1041" s="47"/>
      <c r="F1041" s="47"/>
      <c r="G1041" s="47"/>
      <c r="H1041" s="59">
        <f>SUM(I1041:K1041)</f>
        <v>0</v>
      </c>
      <c r="I1041" s="119" t="str">
        <f>IFERROR(IF(H1038="Nein",VLOOKUP(H1037,'1 - Strom Erdgas Wärme 2021'!H:AA,20,FALSE)/12,""),"")</f>
        <v/>
      </c>
      <c r="J1041" s="119" t="str">
        <f>IFERROR(IF(H1038="Nein",VLOOKUP(H1037,'1 - Strom Erdgas Wärme 2021'!H:AB,20,FALSE)/12,""),"")</f>
        <v/>
      </c>
      <c r="K1041" s="119" t="str">
        <f>IFERROR(IF(H1038="Nein",VLOOKUP(H1037,'1 - Strom Erdgas Wärme 2021'!H:AC,20,FALSE)/12,""),"")</f>
        <v/>
      </c>
      <c r="L1041" s="48" t="s">
        <v>5</v>
      </c>
      <c r="M1041" s="76" t="str">
        <f>IFERROR(IF(H1038="Nein","Vorbefüllte Verbrauchswerte wurden aliquot (d.h. 1/12) aus dem Jahr 2021 übernommen.","Bitte ergänzen Sie die monatlichen Verbrauchswerte gem. Lastprofilzähler"),"")</f>
        <v>Bitte ergänzen Sie die monatlichen Verbrauchswerte gem. Lastprofilzähler</v>
      </c>
      <c r="N1041" s="77"/>
      <c r="O1041" s="77"/>
      <c r="P1041" s="77"/>
      <c r="Q1041" s="77"/>
      <c r="R1041" s="77"/>
      <c r="S1041" s="77"/>
    </row>
    <row r="1042" spans="2:19" x14ac:dyDescent="0.3">
      <c r="B1042" s="47" t="str">
        <f>IF(H1039="Wärme/Kälte","Energiemix: Anteil in % der aus Strom oder Erdgas erzeugten Wärme/Kälte","")</f>
        <v/>
      </c>
      <c r="C1042" s="46"/>
      <c r="D1042" s="46"/>
      <c r="E1042" s="46"/>
      <c r="F1042" s="74">
        <f>IFERROR(SUMPRODUCT(I1042:K1042,I1041:K1041),"")</f>
        <v>0</v>
      </c>
      <c r="G1042" s="74"/>
      <c r="H1042" s="46"/>
      <c r="I1042" s="120"/>
      <c r="J1042" s="121"/>
      <c r="K1042" s="121"/>
      <c r="L1042" s="48" t="str">
        <f>IF(H1039="Wärme/Kälte","i","")</f>
        <v/>
      </c>
      <c r="M1042" s="47" t="str">
        <f>IF(H1039="Wärme/Kälte","Bitte geben Sie den Anteil in % (von 0 bis 100, ohne Prozentzeichen) der  direkt aus Strom oder Erdgas erzeugten Wärme/Kälte.","")</f>
        <v/>
      </c>
      <c r="N1042" s="46"/>
      <c r="O1042" s="46"/>
      <c r="P1042" s="46"/>
      <c r="Q1042" s="46"/>
      <c r="R1042" s="46"/>
      <c r="S1042" s="46"/>
    </row>
    <row r="1043" spans="2:19" x14ac:dyDescent="0.3">
      <c r="B1043" s="46"/>
      <c r="C1043" s="46"/>
      <c r="D1043" s="46"/>
      <c r="E1043" s="46"/>
      <c r="F1043" s="46"/>
      <c r="G1043" s="46"/>
      <c r="H1043" s="46"/>
      <c r="I1043" s="98"/>
      <c r="J1043" s="46"/>
      <c r="K1043" s="46"/>
      <c r="L1043" s="48"/>
      <c r="M1043" s="47"/>
      <c r="N1043" s="46"/>
      <c r="O1043" s="46"/>
      <c r="P1043" s="46"/>
      <c r="Q1043" s="46"/>
      <c r="R1043" s="46"/>
      <c r="S1043" s="46"/>
    </row>
    <row r="1044" spans="2:19" ht="18" thickBot="1" x14ac:dyDescent="0.5">
      <c r="B1044" s="56" t="s">
        <v>10</v>
      </c>
      <c r="C1044" s="47"/>
      <c r="D1044" s="47"/>
      <c r="E1044" s="47"/>
      <c r="F1044" s="47"/>
      <c r="G1044" s="47"/>
      <c r="H1044" s="47"/>
      <c r="I1044" s="68">
        <v>44835</v>
      </c>
      <c r="J1044" s="68">
        <v>44866</v>
      </c>
      <c r="K1044" s="68">
        <v>44896</v>
      </c>
      <c r="L1044" s="47"/>
      <c r="M1044" s="69"/>
      <c r="N1044" s="69"/>
      <c r="O1044" s="69"/>
      <c r="P1044" s="69"/>
      <c r="Q1044" s="69"/>
      <c r="R1044" s="69"/>
      <c r="S1044" s="47"/>
    </row>
    <row r="1045" spans="2:19" ht="15" thickBot="1" x14ac:dyDescent="0.35">
      <c r="B1045" s="47" t="s">
        <v>28</v>
      </c>
      <c r="C1045" s="47"/>
      <c r="D1045" s="47"/>
      <c r="E1045" s="47"/>
      <c r="F1045" s="47"/>
      <c r="G1045" s="47"/>
      <c r="H1045" s="117"/>
      <c r="I1045" s="70"/>
      <c r="J1045" s="71"/>
      <c r="K1045" s="71"/>
      <c r="L1045" s="48" t="s">
        <v>5</v>
      </c>
      <c r="M1045" s="47" t="s">
        <v>29</v>
      </c>
      <c r="N1045" s="69"/>
      <c r="O1045" s="69"/>
      <c r="P1045" s="69"/>
      <c r="Q1045" s="69"/>
      <c r="R1045" s="69"/>
      <c r="S1045" s="47"/>
    </row>
    <row r="1046" spans="2:19" ht="15" thickBot="1" x14ac:dyDescent="0.35">
      <c r="B1046" s="47" t="s">
        <v>13</v>
      </c>
      <c r="C1046" s="47"/>
      <c r="D1046" s="47"/>
      <c r="E1046" s="47"/>
      <c r="F1046" s="47"/>
      <c r="G1046" s="47"/>
      <c r="H1046" s="138">
        <f>IFERROR(VLOOKUP(H1045,'1 - Strom Erdgas Wärme 2021'!H:AA,17,FALSE),"")</f>
        <v>0</v>
      </c>
      <c r="I1046" s="70"/>
      <c r="J1046" s="71"/>
      <c r="K1046" s="71"/>
      <c r="L1046" s="48"/>
      <c r="M1046" s="47"/>
      <c r="N1046" s="69"/>
      <c r="O1046" s="69"/>
      <c r="P1046" s="69"/>
      <c r="Q1046" s="69"/>
      <c r="R1046" s="69"/>
      <c r="S1046" s="47"/>
    </row>
    <row r="1047" spans="2:19" ht="15" thickBot="1" x14ac:dyDescent="0.35">
      <c r="B1047" s="47" t="s">
        <v>16</v>
      </c>
      <c r="C1047" s="47"/>
      <c r="D1047" s="47"/>
      <c r="E1047" s="47"/>
      <c r="F1047" s="47"/>
      <c r="G1047" s="47"/>
      <c r="H1047" s="139"/>
      <c r="I1047" s="72"/>
      <c r="J1047" s="73"/>
      <c r="K1047" s="73"/>
      <c r="L1047" s="48" t="s">
        <v>5</v>
      </c>
      <c r="M1047" s="47" t="s">
        <v>17</v>
      </c>
      <c r="N1047" s="69"/>
      <c r="O1047" s="69"/>
      <c r="P1047" s="69"/>
      <c r="Q1047" s="69"/>
      <c r="R1047" s="69"/>
      <c r="S1047" s="47"/>
    </row>
    <row r="1048" spans="2:19" ht="16.8" thickBot="1" x14ac:dyDescent="0.45">
      <c r="B1048" s="47" t="str">
        <f>IF(H1047="Erdgas","Arbeitspreis pro kWh Erdgas in EUR",IF(H1047="Strom","Arbeitspreis pro kWh Strom in EUR",IF(H1047="Wärme/Kälte","Arbeitspreis pro kWh Wärme-/Kälteverbrauch in EUR","Bitte Energieart auswählen!")))</f>
        <v>Bitte Energieart auswählen!</v>
      </c>
      <c r="C1048" s="47"/>
      <c r="D1048" s="47"/>
      <c r="E1048" s="47"/>
      <c r="F1048" s="47"/>
      <c r="G1048" s="74">
        <f>IFERROR(SUMPRODUCT(I1048:K1048,I1049:K1049),"")</f>
        <v>0</v>
      </c>
      <c r="H1048" s="47"/>
      <c r="I1048" s="118"/>
      <c r="J1048" s="118"/>
      <c r="K1048" s="118"/>
      <c r="L1048" s="48" t="s">
        <v>5</v>
      </c>
      <c r="M1048" s="47" t="str">
        <f>IF(H1047="Erdgas","Erdgaskosten exkl. Steuern, Abgaben, Netzentgelte, etc.",IF(H1047="Strom","Stromkosten exkl. Steuern, Abgaben, Netzentgelte, etc.",IF(H1047="Wärme/Kälte","Wärme-/Kältekosten exkl. Steuern, Abgaben, Netzentgelte, etc.", "Bitte Energieart auswählen!")))</f>
        <v>Bitte Energieart auswählen!</v>
      </c>
      <c r="N1048" s="47"/>
      <c r="O1048" s="47"/>
      <c r="P1048" s="75"/>
      <c r="Q1048" s="61"/>
      <c r="R1048" s="62"/>
      <c r="S1048" s="47"/>
    </row>
    <row r="1049" spans="2:19" ht="15" thickBot="1" x14ac:dyDescent="0.35">
      <c r="B1049" s="47" t="str">
        <f>IF(AND(H1047="Erdgas",H1046="Nein"),"Aliquoter Erdgasverbrauch in kWh von 1. Oktober 2022 bis 31. Dezember 2022",IF(H1047="Erdgas","Erdgasverbrauch in kWh von 1. Oktober 2022 bis 31. Dezember 2022",IF(AND(H1047="Strom",H1046="Nein"),"Aliquoter Stromverbrauch in kWh von 1. Oktober 2022 bis 31. Dezember 2022",IF(H1047="Strom","Stromverbrauch in kWh von 1. Oktober 2022 bis 31. Dezember 2022",IF(AND(H1047="Wärme/Kälte",H1046="Nein"),"Aliquoter Wärme-/Kälteverbrauch in kWh von 1. Oktober 2022 bis 31. Dezember 2022",IF(H1047="Wärme/Kälte","Wärme-/Kälteverbrauch in kWh von 1. Oktober 2022 bis 31. Dezember 2022","Bitte Energieart auswählen!"))))))</f>
        <v>Bitte Energieart auswählen!</v>
      </c>
      <c r="C1049" s="47"/>
      <c r="D1049" s="47"/>
      <c r="E1049" s="47"/>
      <c r="F1049" s="47"/>
      <c r="G1049" s="47"/>
      <c r="H1049" s="59">
        <f>SUM(I1049:K1049)</f>
        <v>0</v>
      </c>
      <c r="I1049" s="119" t="str">
        <f>IFERROR(IF(H1046="Nein",VLOOKUP(H1045,'1 - Strom Erdgas Wärme 2021'!H:AA,20,FALSE)/12,""),"")</f>
        <v/>
      </c>
      <c r="J1049" s="119" t="str">
        <f>IFERROR(IF(H1046="Nein",VLOOKUP(H1045,'1 - Strom Erdgas Wärme 2021'!H:AB,20,FALSE)/12,""),"")</f>
        <v/>
      </c>
      <c r="K1049" s="119" t="str">
        <f>IFERROR(IF(H1046="Nein",VLOOKUP(H1045,'1 - Strom Erdgas Wärme 2021'!H:AC,20,FALSE)/12,""),"")</f>
        <v/>
      </c>
      <c r="L1049" s="48" t="s">
        <v>5</v>
      </c>
      <c r="M1049" s="76" t="str">
        <f>IFERROR(IF(H1046="Nein","Vorbefüllte Verbrauchswerte wurden aliquot (d.h. 1/12) aus dem Jahr 2021 übernommen.","Bitte ergänzen Sie die monatlichen Verbrauchswerte gem. Lastprofilzähler"),"")</f>
        <v>Bitte ergänzen Sie die monatlichen Verbrauchswerte gem. Lastprofilzähler</v>
      </c>
      <c r="N1049" s="77"/>
      <c r="O1049" s="77"/>
      <c r="P1049" s="77"/>
      <c r="Q1049" s="77"/>
      <c r="R1049" s="77"/>
      <c r="S1049" s="77"/>
    </row>
    <row r="1050" spans="2:19" x14ac:dyDescent="0.3">
      <c r="B1050" s="47" t="str">
        <f>IF(H1047="Wärme/Kälte","Energiemix: Anteil in % der aus Strom oder Erdgas erzeugten Wärme/Kälte","")</f>
        <v/>
      </c>
      <c r="C1050" s="46"/>
      <c r="D1050" s="46"/>
      <c r="E1050" s="46"/>
      <c r="F1050" s="74">
        <f>IFERROR(SUMPRODUCT(I1050:K1050,I1049:K1049),"")</f>
        <v>0</v>
      </c>
      <c r="G1050" s="74"/>
      <c r="H1050" s="46"/>
      <c r="I1050" s="120"/>
      <c r="J1050" s="121"/>
      <c r="K1050" s="121"/>
      <c r="L1050" s="48" t="str">
        <f>IF(H1047="Wärme/Kälte","i","")</f>
        <v/>
      </c>
      <c r="M1050" s="47" t="str">
        <f>IF(H1047="Wärme/Kälte","Bitte geben Sie den Anteil in % (von 0 bis 100, ohne Prozentzeichen) der  direkt aus Strom oder Erdgas erzeugten Wärme/Kälte.","")</f>
        <v/>
      </c>
      <c r="N1050" s="46"/>
      <c r="O1050" s="46"/>
      <c r="P1050" s="46"/>
      <c r="Q1050" s="46"/>
      <c r="R1050" s="46"/>
      <c r="S1050" s="46"/>
    </row>
    <row r="1051" spans="2:19" x14ac:dyDescent="0.3">
      <c r="B1051" s="46"/>
      <c r="C1051" s="46"/>
      <c r="D1051" s="46"/>
      <c r="E1051" s="46"/>
      <c r="F1051" s="46"/>
      <c r="G1051" s="46"/>
      <c r="H1051" s="46"/>
      <c r="I1051" s="98"/>
      <c r="J1051" s="46"/>
      <c r="K1051" s="46"/>
      <c r="L1051" s="48"/>
      <c r="M1051" s="47"/>
      <c r="N1051" s="46"/>
      <c r="O1051" s="46"/>
      <c r="P1051" s="46"/>
      <c r="Q1051" s="46"/>
      <c r="R1051" s="46"/>
      <c r="S1051" s="46"/>
    </row>
    <row r="1052" spans="2:19" ht="18" thickBot="1" x14ac:dyDescent="0.5">
      <c r="B1052" s="56" t="s">
        <v>10</v>
      </c>
      <c r="C1052" s="47"/>
      <c r="D1052" s="47"/>
      <c r="E1052" s="47"/>
      <c r="F1052" s="47"/>
      <c r="G1052" s="47"/>
      <c r="H1052" s="47"/>
      <c r="I1052" s="68">
        <v>44835</v>
      </c>
      <c r="J1052" s="68">
        <v>44866</v>
      </c>
      <c r="K1052" s="68">
        <v>44896</v>
      </c>
      <c r="L1052" s="47"/>
      <c r="M1052" s="69"/>
      <c r="N1052" s="69"/>
      <c r="O1052" s="69"/>
      <c r="P1052" s="69"/>
      <c r="Q1052" s="69"/>
      <c r="R1052" s="69"/>
      <c r="S1052" s="47"/>
    </row>
    <row r="1053" spans="2:19" ht="15" thickBot="1" x14ac:dyDescent="0.35">
      <c r="B1053" s="47" t="s">
        <v>28</v>
      </c>
      <c r="C1053" s="47"/>
      <c r="D1053" s="47"/>
      <c r="E1053" s="47"/>
      <c r="F1053" s="47"/>
      <c r="G1053" s="47"/>
      <c r="H1053" s="117"/>
      <c r="I1053" s="70"/>
      <c r="J1053" s="71"/>
      <c r="K1053" s="71"/>
      <c r="L1053" s="48" t="s">
        <v>5</v>
      </c>
      <c r="M1053" s="47" t="s">
        <v>29</v>
      </c>
      <c r="N1053" s="69"/>
      <c r="O1053" s="69"/>
      <c r="P1053" s="69"/>
      <c r="Q1053" s="69"/>
      <c r="R1053" s="69"/>
      <c r="S1053" s="47"/>
    </row>
    <row r="1054" spans="2:19" ht="15" thickBot="1" x14ac:dyDescent="0.35">
      <c r="B1054" s="47" t="s">
        <v>13</v>
      </c>
      <c r="C1054" s="47"/>
      <c r="D1054" s="47"/>
      <c r="E1054" s="47"/>
      <c r="F1054" s="47"/>
      <c r="G1054" s="47"/>
      <c r="H1054" s="138">
        <f>IFERROR(VLOOKUP(H1053,'1 - Strom Erdgas Wärme 2021'!H:AA,17,FALSE),"")</f>
        <v>0</v>
      </c>
      <c r="I1054" s="70"/>
      <c r="J1054" s="71"/>
      <c r="K1054" s="71"/>
      <c r="L1054" s="48"/>
      <c r="M1054" s="47"/>
      <c r="N1054" s="69"/>
      <c r="O1054" s="69"/>
      <c r="P1054" s="69"/>
      <c r="Q1054" s="69"/>
      <c r="R1054" s="69"/>
      <c r="S1054" s="47"/>
    </row>
    <row r="1055" spans="2:19" ht="15" thickBot="1" x14ac:dyDescent="0.35">
      <c r="B1055" s="47" t="s">
        <v>16</v>
      </c>
      <c r="C1055" s="47"/>
      <c r="D1055" s="47"/>
      <c r="E1055" s="47"/>
      <c r="F1055" s="47"/>
      <c r="G1055" s="47"/>
      <c r="H1055" s="139"/>
      <c r="I1055" s="72"/>
      <c r="J1055" s="73"/>
      <c r="K1055" s="73"/>
      <c r="L1055" s="48" t="s">
        <v>5</v>
      </c>
      <c r="M1055" s="47" t="s">
        <v>17</v>
      </c>
      <c r="N1055" s="69"/>
      <c r="O1055" s="69"/>
      <c r="P1055" s="69"/>
      <c r="Q1055" s="69"/>
      <c r="R1055" s="69"/>
      <c r="S1055" s="47"/>
    </row>
    <row r="1056" spans="2:19" ht="16.8" thickBot="1" x14ac:dyDescent="0.45">
      <c r="B1056" s="47" t="str">
        <f>IF(H1055="Erdgas","Arbeitspreis pro kWh Erdgas in EUR",IF(H1055="Strom","Arbeitspreis pro kWh Strom in EUR",IF(H1055="Wärme/Kälte","Arbeitspreis pro kWh Wärme-/Kälteverbrauch in EUR","Bitte Energieart auswählen!")))</f>
        <v>Bitte Energieart auswählen!</v>
      </c>
      <c r="C1056" s="47"/>
      <c r="D1056" s="47"/>
      <c r="E1056" s="47"/>
      <c r="F1056" s="47"/>
      <c r="G1056" s="74">
        <f>IFERROR(SUMPRODUCT(I1056:K1056,I1057:K1057),"")</f>
        <v>0</v>
      </c>
      <c r="H1056" s="47"/>
      <c r="I1056" s="118"/>
      <c r="J1056" s="118"/>
      <c r="K1056" s="118"/>
      <c r="L1056" s="48" t="s">
        <v>5</v>
      </c>
      <c r="M1056" s="47" t="str">
        <f>IF(H1055="Erdgas","Erdgaskosten exkl. Steuern, Abgaben, Netzentgelte, etc.",IF(H1055="Strom","Stromkosten exkl. Steuern, Abgaben, Netzentgelte, etc.",IF(H1055="Wärme/Kälte","Wärme-/Kältekosten exkl. Steuern, Abgaben, Netzentgelte, etc.", "Bitte Energieart auswählen!")))</f>
        <v>Bitte Energieart auswählen!</v>
      </c>
      <c r="N1056" s="47"/>
      <c r="O1056" s="47"/>
      <c r="P1056" s="75"/>
      <c r="Q1056" s="61"/>
      <c r="R1056" s="62"/>
      <c r="S1056" s="47"/>
    </row>
    <row r="1057" spans="2:19" ht="15" thickBot="1" x14ac:dyDescent="0.35">
      <c r="B1057" s="47" t="str">
        <f>IF(AND(H1055="Erdgas",H1054="Nein"),"Aliquoter Erdgasverbrauch in kWh von 1. Oktober 2022 bis 31. Dezember 2022",IF(H1055="Erdgas","Erdgasverbrauch in kWh von 1. Oktober 2022 bis 31. Dezember 2022",IF(AND(H1055="Strom",H1054="Nein"),"Aliquoter Stromverbrauch in kWh von 1. Oktober 2022 bis 31. Dezember 2022",IF(H1055="Strom","Stromverbrauch in kWh von 1. Oktober 2022 bis 31. Dezember 2022",IF(AND(H1055="Wärme/Kälte",H1054="Nein"),"Aliquoter Wärme-/Kälteverbrauch in kWh von 1. Oktober 2022 bis 31. Dezember 2022",IF(H1055="Wärme/Kälte","Wärme-/Kälteverbrauch in kWh von 1. Oktober 2022 bis 31. Dezember 2022","Bitte Energieart auswählen!"))))))</f>
        <v>Bitte Energieart auswählen!</v>
      </c>
      <c r="C1057" s="47"/>
      <c r="D1057" s="47"/>
      <c r="E1057" s="47"/>
      <c r="F1057" s="47"/>
      <c r="G1057" s="47"/>
      <c r="H1057" s="59">
        <f>SUM(I1057:K1057)</f>
        <v>0</v>
      </c>
      <c r="I1057" s="119" t="str">
        <f>IFERROR(IF(H1054="Nein",VLOOKUP(H1053,'1 - Strom Erdgas Wärme 2021'!H:AA,20,FALSE)/12,""),"")</f>
        <v/>
      </c>
      <c r="J1057" s="119" t="str">
        <f>IFERROR(IF(H1054="Nein",VLOOKUP(H1053,'1 - Strom Erdgas Wärme 2021'!H:AB,20,FALSE)/12,""),"")</f>
        <v/>
      </c>
      <c r="K1057" s="119" t="str">
        <f>IFERROR(IF(H1054="Nein",VLOOKUP(H1053,'1 - Strom Erdgas Wärme 2021'!H:AC,20,FALSE)/12,""),"")</f>
        <v/>
      </c>
      <c r="L1057" s="48" t="s">
        <v>5</v>
      </c>
      <c r="M1057" s="76" t="str">
        <f>IFERROR(IF(H1054="Nein","Vorbefüllte Verbrauchswerte wurden aliquot (d.h. 1/12) aus dem Jahr 2021 übernommen.","Bitte ergänzen Sie die monatlichen Verbrauchswerte gem. Lastprofilzähler"),"")</f>
        <v>Bitte ergänzen Sie die monatlichen Verbrauchswerte gem. Lastprofilzähler</v>
      </c>
      <c r="N1057" s="77"/>
      <c r="O1057" s="77"/>
      <c r="P1057" s="77"/>
      <c r="Q1057" s="77"/>
      <c r="R1057" s="77"/>
      <c r="S1057" s="77"/>
    </row>
    <row r="1058" spans="2:19" x14ac:dyDescent="0.3">
      <c r="B1058" s="47" t="str">
        <f>IF(H1055="Wärme/Kälte","Energiemix: Anteil in % der aus Strom oder Erdgas erzeugten Wärme/Kälte","")</f>
        <v/>
      </c>
      <c r="C1058" s="46"/>
      <c r="D1058" s="46"/>
      <c r="E1058" s="46"/>
      <c r="F1058" s="74">
        <f>IFERROR(SUMPRODUCT(I1058:K1058,I1057:K1057),"")</f>
        <v>0</v>
      </c>
      <c r="G1058" s="74"/>
      <c r="H1058" s="46"/>
      <c r="I1058" s="120"/>
      <c r="J1058" s="121"/>
      <c r="K1058" s="121"/>
      <c r="L1058" s="48" t="str">
        <f>IF(H1055="Wärme/Kälte","i","")</f>
        <v/>
      </c>
      <c r="M1058" s="47" t="str">
        <f>IF(H1055="Wärme/Kälte","Bitte geben Sie den Anteil in % (von 0 bis 100, ohne Prozentzeichen) der  direkt aus Strom oder Erdgas erzeugten Wärme/Kälte.","")</f>
        <v/>
      </c>
      <c r="N1058" s="46"/>
      <c r="O1058" s="46"/>
      <c r="P1058" s="46"/>
      <c r="Q1058" s="46"/>
      <c r="R1058" s="46"/>
      <c r="S1058" s="46"/>
    </row>
    <row r="1059" spans="2:19" x14ac:dyDescent="0.3">
      <c r="B1059" s="46"/>
      <c r="C1059" s="46"/>
      <c r="D1059" s="46"/>
      <c r="E1059" s="46"/>
      <c r="F1059" s="46"/>
      <c r="G1059" s="46"/>
      <c r="H1059" s="46"/>
      <c r="I1059" s="98"/>
      <c r="J1059" s="46"/>
      <c r="K1059" s="46"/>
      <c r="L1059" s="48"/>
      <c r="M1059" s="47"/>
      <c r="N1059" s="46"/>
      <c r="O1059" s="46"/>
      <c r="P1059" s="46"/>
      <c r="Q1059" s="46"/>
      <c r="R1059" s="46"/>
      <c r="S1059" s="46"/>
    </row>
    <row r="1060" spans="2:19" ht="18" thickBot="1" x14ac:dyDescent="0.5">
      <c r="B1060" s="56" t="s">
        <v>10</v>
      </c>
      <c r="C1060" s="47"/>
      <c r="D1060" s="47"/>
      <c r="E1060" s="47"/>
      <c r="F1060" s="47"/>
      <c r="G1060" s="47"/>
      <c r="H1060" s="47"/>
      <c r="I1060" s="68">
        <v>44835</v>
      </c>
      <c r="J1060" s="68">
        <v>44866</v>
      </c>
      <c r="K1060" s="68">
        <v>44896</v>
      </c>
      <c r="L1060" s="47"/>
      <c r="M1060" s="69"/>
      <c r="N1060" s="69"/>
      <c r="O1060" s="69"/>
      <c r="P1060" s="69"/>
      <c r="Q1060" s="69"/>
      <c r="R1060" s="69"/>
      <c r="S1060" s="47"/>
    </row>
    <row r="1061" spans="2:19" ht="15" thickBot="1" x14ac:dyDescent="0.35">
      <c r="B1061" s="47" t="s">
        <v>28</v>
      </c>
      <c r="C1061" s="47"/>
      <c r="D1061" s="47"/>
      <c r="E1061" s="47"/>
      <c r="F1061" s="47"/>
      <c r="G1061" s="47"/>
      <c r="H1061" s="117"/>
      <c r="I1061" s="70"/>
      <c r="J1061" s="71"/>
      <c r="K1061" s="71"/>
      <c r="L1061" s="48" t="s">
        <v>5</v>
      </c>
      <c r="M1061" s="47" t="s">
        <v>29</v>
      </c>
      <c r="N1061" s="69"/>
      <c r="O1061" s="69"/>
      <c r="P1061" s="69"/>
      <c r="Q1061" s="69"/>
      <c r="R1061" s="69"/>
      <c r="S1061" s="47"/>
    </row>
    <row r="1062" spans="2:19" ht="15" thickBot="1" x14ac:dyDescent="0.35">
      <c r="B1062" s="47" t="s">
        <v>13</v>
      </c>
      <c r="C1062" s="47"/>
      <c r="D1062" s="47"/>
      <c r="E1062" s="47"/>
      <c r="F1062" s="47"/>
      <c r="G1062" s="47"/>
      <c r="H1062" s="138">
        <f>IFERROR(VLOOKUP(H1061,'1 - Strom Erdgas Wärme 2021'!H:AA,17,FALSE),"")</f>
        <v>0</v>
      </c>
      <c r="I1062" s="70"/>
      <c r="J1062" s="71"/>
      <c r="K1062" s="71"/>
      <c r="L1062" s="48"/>
      <c r="M1062" s="47"/>
      <c r="N1062" s="69"/>
      <c r="O1062" s="69"/>
      <c r="P1062" s="69"/>
      <c r="Q1062" s="69"/>
      <c r="R1062" s="69"/>
      <c r="S1062" s="47"/>
    </row>
    <row r="1063" spans="2:19" ht="15" thickBot="1" x14ac:dyDescent="0.35">
      <c r="B1063" s="47" t="s">
        <v>16</v>
      </c>
      <c r="C1063" s="47"/>
      <c r="D1063" s="47"/>
      <c r="E1063" s="47"/>
      <c r="F1063" s="47"/>
      <c r="G1063" s="47"/>
      <c r="H1063" s="139"/>
      <c r="I1063" s="72"/>
      <c r="J1063" s="73"/>
      <c r="K1063" s="73"/>
      <c r="L1063" s="48" t="s">
        <v>5</v>
      </c>
      <c r="M1063" s="47" t="s">
        <v>17</v>
      </c>
      <c r="N1063" s="69"/>
      <c r="O1063" s="69"/>
      <c r="P1063" s="69"/>
      <c r="Q1063" s="69"/>
      <c r="R1063" s="69"/>
      <c r="S1063" s="47"/>
    </row>
    <row r="1064" spans="2:19" ht="16.8" thickBot="1" x14ac:dyDescent="0.45">
      <c r="B1064" s="47" t="str">
        <f>IF(H1063="Erdgas","Arbeitspreis pro kWh Erdgas in EUR",IF(H1063="Strom","Arbeitspreis pro kWh Strom in EUR",IF(H1063="Wärme/Kälte","Arbeitspreis pro kWh Wärme-/Kälteverbrauch in EUR","Bitte Energieart auswählen!")))</f>
        <v>Bitte Energieart auswählen!</v>
      </c>
      <c r="C1064" s="47"/>
      <c r="D1064" s="47"/>
      <c r="E1064" s="47"/>
      <c r="F1064" s="47"/>
      <c r="G1064" s="74">
        <f>IFERROR(SUMPRODUCT(I1064:K1064,I1065:K1065),"")</f>
        <v>0</v>
      </c>
      <c r="H1064" s="47"/>
      <c r="I1064" s="118"/>
      <c r="J1064" s="118"/>
      <c r="K1064" s="118"/>
      <c r="L1064" s="48" t="s">
        <v>5</v>
      </c>
      <c r="M1064" s="47" t="str">
        <f>IF(H1063="Erdgas","Erdgaskosten exkl. Steuern, Abgaben, Netzentgelte, etc.",IF(H1063="Strom","Stromkosten exkl. Steuern, Abgaben, Netzentgelte, etc.",IF(H1063="Wärme/Kälte","Wärme-/Kältekosten exkl. Steuern, Abgaben, Netzentgelte, etc.", "Bitte Energieart auswählen!")))</f>
        <v>Bitte Energieart auswählen!</v>
      </c>
      <c r="N1064" s="47"/>
      <c r="O1064" s="47"/>
      <c r="P1064" s="75"/>
      <c r="Q1064" s="61"/>
      <c r="R1064" s="62"/>
      <c r="S1064" s="47"/>
    </row>
    <row r="1065" spans="2:19" ht="15" thickBot="1" x14ac:dyDescent="0.35">
      <c r="B1065" s="47" t="str">
        <f>IF(AND(H1063="Erdgas",H1062="Nein"),"Aliquoter Erdgasverbrauch in kWh von 1. Oktober 2022 bis 31. Dezember 2022",IF(H1063="Erdgas","Erdgasverbrauch in kWh von 1. Oktober 2022 bis 31. Dezember 2022",IF(AND(H1063="Strom",H1062="Nein"),"Aliquoter Stromverbrauch in kWh von 1. Oktober 2022 bis 31. Dezember 2022",IF(H1063="Strom","Stromverbrauch in kWh von 1. Oktober 2022 bis 31. Dezember 2022",IF(AND(H1063="Wärme/Kälte",H1062="Nein"),"Aliquoter Wärme-/Kälteverbrauch in kWh von 1. Oktober 2022 bis 31. Dezember 2022",IF(H1063="Wärme/Kälte","Wärme-/Kälteverbrauch in kWh von 1. Oktober 2022 bis 31. Dezember 2022","Bitte Energieart auswählen!"))))))</f>
        <v>Bitte Energieart auswählen!</v>
      </c>
      <c r="C1065" s="47"/>
      <c r="D1065" s="47"/>
      <c r="E1065" s="47"/>
      <c r="F1065" s="47"/>
      <c r="G1065" s="47"/>
      <c r="H1065" s="59">
        <f>SUM(I1065:K1065)</f>
        <v>0</v>
      </c>
      <c r="I1065" s="119" t="str">
        <f>IFERROR(IF(H1062="Nein",VLOOKUP(H1061,'1 - Strom Erdgas Wärme 2021'!H:AA,20,FALSE)/12,""),"")</f>
        <v/>
      </c>
      <c r="J1065" s="119" t="str">
        <f>IFERROR(IF(H1062="Nein",VLOOKUP(H1061,'1 - Strom Erdgas Wärme 2021'!H:AB,20,FALSE)/12,""),"")</f>
        <v/>
      </c>
      <c r="K1065" s="119" t="str">
        <f>IFERROR(IF(H1062="Nein",VLOOKUP(H1061,'1 - Strom Erdgas Wärme 2021'!H:AC,20,FALSE)/12,""),"")</f>
        <v/>
      </c>
      <c r="L1065" s="48" t="s">
        <v>5</v>
      </c>
      <c r="M1065" s="76" t="str">
        <f>IFERROR(IF(H1062="Nein","Vorbefüllte Verbrauchswerte wurden aliquot (d.h. 1/12) aus dem Jahr 2021 übernommen.","Bitte ergänzen Sie die monatlichen Verbrauchswerte gem. Lastprofilzähler"),"")</f>
        <v>Bitte ergänzen Sie die monatlichen Verbrauchswerte gem. Lastprofilzähler</v>
      </c>
      <c r="N1065" s="77"/>
      <c r="O1065" s="77"/>
      <c r="P1065" s="77"/>
      <c r="Q1065" s="77"/>
      <c r="R1065" s="77"/>
      <c r="S1065" s="77"/>
    </row>
    <row r="1066" spans="2:19" x14ac:dyDescent="0.3">
      <c r="B1066" s="47" t="str">
        <f>IF(H1063="Wärme/Kälte","Energiemix: Anteil in % der aus Strom oder Erdgas erzeugten Wärme/Kälte","")</f>
        <v/>
      </c>
      <c r="C1066" s="46"/>
      <c r="D1066" s="46"/>
      <c r="E1066" s="46"/>
      <c r="F1066" s="74">
        <f>IFERROR(SUMPRODUCT(I1066:K1066,I1065:K1065),"")</f>
        <v>0</v>
      </c>
      <c r="G1066" s="74"/>
      <c r="H1066" s="46"/>
      <c r="I1066" s="120"/>
      <c r="J1066" s="121"/>
      <c r="K1066" s="121"/>
      <c r="L1066" s="48" t="str">
        <f>IF(H1063="Wärme/Kälte","i","")</f>
        <v/>
      </c>
      <c r="M1066" s="47" t="str">
        <f>IF(H1063="Wärme/Kälte","Bitte geben Sie den Anteil in % (von 0 bis 100, ohne Prozentzeichen) der  direkt aus Strom oder Erdgas erzeugten Wärme/Kälte.","")</f>
        <v/>
      </c>
      <c r="N1066" s="46"/>
      <c r="O1066" s="46"/>
      <c r="P1066" s="46"/>
      <c r="Q1066" s="46"/>
      <c r="R1066" s="46"/>
      <c r="S1066" s="46"/>
    </row>
    <row r="1067" spans="2:19" x14ac:dyDescent="0.3">
      <c r="B1067" s="46"/>
      <c r="C1067" s="46"/>
      <c r="D1067" s="46"/>
      <c r="E1067" s="46"/>
      <c r="F1067" s="46"/>
      <c r="G1067" s="46"/>
      <c r="H1067" s="46"/>
      <c r="I1067" s="98"/>
      <c r="J1067" s="46"/>
      <c r="K1067" s="46"/>
      <c r="L1067" s="48"/>
      <c r="M1067" s="47"/>
      <c r="N1067" s="46"/>
      <c r="O1067" s="46"/>
      <c r="P1067" s="46"/>
      <c r="Q1067" s="46"/>
      <c r="R1067" s="46"/>
      <c r="S1067" s="46"/>
    </row>
    <row r="1068" spans="2:19" ht="18" thickBot="1" x14ac:dyDescent="0.5">
      <c r="B1068" s="56" t="s">
        <v>10</v>
      </c>
      <c r="C1068" s="47"/>
      <c r="D1068" s="47"/>
      <c r="E1068" s="47"/>
      <c r="F1068" s="47"/>
      <c r="G1068" s="47"/>
      <c r="H1068" s="47"/>
      <c r="I1068" s="68">
        <v>44835</v>
      </c>
      <c r="J1068" s="68">
        <v>44866</v>
      </c>
      <c r="K1068" s="68">
        <v>44896</v>
      </c>
      <c r="L1068" s="47"/>
      <c r="M1068" s="69"/>
      <c r="N1068" s="69"/>
      <c r="O1068" s="69"/>
      <c r="P1068" s="69"/>
      <c r="Q1068" s="69"/>
      <c r="R1068" s="69"/>
      <c r="S1068" s="47"/>
    </row>
    <row r="1069" spans="2:19" ht="15" thickBot="1" x14ac:dyDescent="0.35">
      <c r="B1069" s="47" t="s">
        <v>28</v>
      </c>
      <c r="C1069" s="47"/>
      <c r="D1069" s="47"/>
      <c r="E1069" s="47"/>
      <c r="F1069" s="47"/>
      <c r="G1069" s="47"/>
      <c r="H1069" s="117"/>
      <c r="I1069" s="70"/>
      <c r="J1069" s="71"/>
      <c r="K1069" s="71"/>
      <c r="L1069" s="48" t="s">
        <v>5</v>
      </c>
      <c r="M1069" s="47" t="s">
        <v>29</v>
      </c>
      <c r="N1069" s="69"/>
      <c r="O1069" s="69"/>
      <c r="P1069" s="69"/>
      <c r="Q1069" s="69"/>
      <c r="R1069" s="69"/>
      <c r="S1069" s="47"/>
    </row>
    <row r="1070" spans="2:19" ht="15" thickBot="1" x14ac:dyDescent="0.35">
      <c r="B1070" s="47" t="s">
        <v>13</v>
      </c>
      <c r="C1070" s="47"/>
      <c r="D1070" s="47"/>
      <c r="E1070" s="47"/>
      <c r="F1070" s="47"/>
      <c r="G1070" s="47"/>
      <c r="H1070" s="138">
        <f>IFERROR(VLOOKUP(H1069,'1 - Strom Erdgas Wärme 2021'!H:AA,17,FALSE),"")</f>
        <v>0</v>
      </c>
      <c r="I1070" s="70"/>
      <c r="J1070" s="71"/>
      <c r="K1070" s="71"/>
      <c r="L1070" s="48"/>
      <c r="M1070" s="47"/>
      <c r="N1070" s="69"/>
      <c r="O1070" s="69"/>
      <c r="P1070" s="69"/>
      <c r="Q1070" s="69"/>
      <c r="R1070" s="69"/>
      <c r="S1070" s="47"/>
    </row>
    <row r="1071" spans="2:19" ht="15" thickBot="1" x14ac:dyDescent="0.35">
      <c r="B1071" s="47" t="s">
        <v>16</v>
      </c>
      <c r="C1071" s="47"/>
      <c r="D1071" s="47"/>
      <c r="E1071" s="47"/>
      <c r="F1071" s="47"/>
      <c r="G1071" s="47"/>
      <c r="H1071" s="139"/>
      <c r="I1071" s="72"/>
      <c r="J1071" s="73"/>
      <c r="K1071" s="73"/>
      <c r="L1071" s="48" t="s">
        <v>5</v>
      </c>
      <c r="M1071" s="47" t="s">
        <v>17</v>
      </c>
      <c r="N1071" s="69"/>
      <c r="O1071" s="69"/>
      <c r="P1071" s="69"/>
      <c r="Q1071" s="69"/>
      <c r="R1071" s="69"/>
      <c r="S1071" s="47"/>
    </row>
    <row r="1072" spans="2:19" ht="16.8" thickBot="1" x14ac:dyDescent="0.45">
      <c r="B1072" s="47" t="str">
        <f>IF(H1071="Erdgas","Arbeitspreis pro kWh Erdgas in EUR",IF(H1071="Strom","Arbeitspreis pro kWh Strom in EUR",IF(H1071="Wärme/Kälte","Arbeitspreis pro kWh Wärme-/Kälteverbrauch in EUR","Bitte Energieart auswählen!")))</f>
        <v>Bitte Energieart auswählen!</v>
      </c>
      <c r="C1072" s="47"/>
      <c r="D1072" s="47"/>
      <c r="E1072" s="47"/>
      <c r="F1072" s="47"/>
      <c r="G1072" s="74">
        <f>IFERROR(SUMPRODUCT(I1072:K1072,I1073:K1073),"")</f>
        <v>0</v>
      </c>
      <c r="H1072" s="47"/>
      <c r="I1072" s="118"/>
      <c r="J1072" s="118"/>
      <c r="K1072" s="118"/>
      <c r="L1072" s="48" t="s">
        <v>5</v>
      </c>
      <c r="M1072" s="47" t="str">
        <f>IF(H1071="Erdgas","Erdgaskosten exkl. Steuern, Abgaben, Netzentgelte, etc.",IF(H1071="Strom","Stromkosten exkl. Steuern, Abgaben, Netzentgelte, etc.",IF(H1071="Wärme/Kälte","Wärme-/Kältekosten exkl. Steuern, Abgaben, Netzentgelte, etc.", "Bitte Energieart auswählen!")))</f>
        <v>Bitte Energieart auswählen!</v>
      </c>
      <c r="N1072" s="47"/>
      <c r="O1072" s="47"/>
      <c r="P1072" s="75"/>
      <c r="Q1072" s="61"/>
      <c r="R1072" s="62"/>
      <c r="S1072" s="47"/>
    </row>
    <row r="1073" spans="2:19" ht="15" thickBot="1" x14ac:dyDescent="0.35">
      <c r="B1073" s="47" t="str">
        <f>IF(AND(H1071="Erdgas",H1070="Nein"),"Aliquoter Erdgasverbrauch in kWh von 1. Oktober 2022 bis 31. Dezember 2022",IF(H1071="Erdgas","Erdgasverbrauch in kWh von 1. Oktober 2022 bis 31. Dezember 2022",IF(AND(H1071="Strom",H1070="Nein"),"Aliquoter Stromverbrauch in kWh von 1. Oktober 2022 bis 31. Dezember 2022",IF(H1071="Strom","Stromverbrauch in kWh von 1. Oktober 2022 bis 31. Dezember 2022",IF(AND(H1071="Wärme/Kälte",H1070="Nein"),"Aliquoter Wärme-/Kälteverbrauch in kWh von 1. Oktober 2022 bis 31. Dezember 2022",IF(H1071="Wärme/Kälte","Wärme-/Kälteverbrauch in kWh von 1. Oktober 2022 bis 31. Dezember 2022","Bitte Energieart auswählen!"))))))</f>
        <v>Bitte Energieart auswählen!</v>
      </c>
      <c r="C1073" s="47"/>
      <c r="D1073" s="47"/>
      <c r="E1073" s="47"/>
      <c r="F1073" s="47"/>
      <c r="G1073" s="47"/>
      <c r="H1073" s="59">
        <f>SUM(I1073:K1073)</f>
        <v>0</v>
      </c>
      <c r="I1073" s="119" t="str">
        <f>IFERROR(IF(H1070="Nein",VLOOKUP(H1069,'1 - Strom Erdgas Wärme 2021'!H:AA,20,FALSE)/12,""),"")</f>
        <v/>
      </c>
      <c r="J1073" s="119" t="str">
        <f>IFERROR(IF(H1070="Nein",VLOOKUP(H1069,'1 - Strom Erdgas Wärme 2021'!H:AB,20,FALSE)/12,""),"")</f>
        <v/>
      </c>
      <c r="K1073" s="119" t="str">
        <f>IFERROR(IF(H1070="Nein",VLOOKUP(H1069,'1 - Strom Erdgas Wärme 2021'!H:AC,20,FALSE)/12,""),"")</f>
        <v/>
      </c>
      <c r="L1073" s="48" t="s">
        <v>5</v>
      </c>
      <c r="M1073" s="76" t="str">
        <f>IFERROR(IF(H1070="Nein","Vorbefüllte Verbrauchswerte wurden aliquot (d.h. 1/12) aus dem Jahr 2021 übernommen.","Bitte ergänzen Sie die monatlichen Verbrauchswerte gem. Lastprofilzähler"),"")</f>
        <v>Bitte ergänzen Sie die monatlichen Verbrauchswerte gem. Lastprofilzähler</v>
      </c>
      <c r="N1073" s="77"/>
      <c r="O1073" s="77"/>
      <c r="P1073" s="77"/>
      <c r="Q1073" s="77"/>
      <c r="R1073" s="77"/>
      <c r="S1073" s="77"/>
    </row>
    <row r="1074" spans="2:19" x14ac:dyDescent="0.3">
      <c r="B1074" s="47" t="str">
        <f>IF(H1071="Wärme/Kälte","Energiemix: Anteil in % der aus Strom oder Erdgas erzeugten Wärme/Kälte","")</f>
        <v/>
      </c>
      <c r="C1074" s="46"/>
      <c r="D1074" s="46"/>
      <c r="E1074" s="46"/>
      <c r="F1074" s="74">
        <f>IFERROR(SUMPRODUCT(I1074:K1074,I1073:K1073),"")</f>
        <v>0</v>
      </c>
      <c r="G1074" s="74"/>
      <c r="H1074" s="46"/>
      <c r="I1074" s="120"/>
      <c r="J1074" s="121"/>
      <c r="K1074" s="121"/>
      <c r="L1074" s="48" t="str">
        <f>IF(H1071="Wärme/Kälte","i","")</f>
        <v/>
      </c>
      <c r="M1074" s="47" t="str">
        <f>IF(H1071="Wärme/Kälte","Bitte geben Sie den Anteil in % (von 0 bis 100, ohne Prozentzeichen) der  direkt aus Strom oder Erdgas erzeugten Wärme/Kälte.","")</f>
        <v/>
      </c>
      <c r="N1074" s="46"/>
      <c r="O1074" s="46"/>
      <c r="P1074" s="46"/>
      <c r="Q1074" s="46"/>
      <c r="R1074" s="46"/>
      <c r="S1074" s="46"/>
    </row>
    <row r="1075" spans="2:19" x14ac:dyDescent="0.3">
      <c r="B1075" s="46"/>
      <c r="C1075" s="46"/>
      <c r="D1075" s="46"/>
      <c r="E1075" s="46"/>
      <c r="F1075" s="46"/>
      <c r="G1075" s="46"/>
      <c r="H1075" s="46"/>
      <c r="I1075" s="98"/>
      <c r="J1075" s="46"/>
      <c r="K1075" s="46"/>
      <c r="L1075" s="48"/>
      <c r="M1075" s="47"/>
      <c r="N1075" s="46"/>
      <c r="O1075" s="46"/>
      <c r="P1075" s="46"/>
      <c r="Q1075" s="46"/>
      <c r="R1075" s="46"/>
      <c r="S1075" s="46"/>
    </row>
    <row r="1076" spans="2:19" ht="18" thickBot="1" x14ac:dyDescent="0.5">
      <c r="B1076" s="56" t="s">
        <v>10</v>
      </c>
      <c r="C1076" s="47"/>
      <c r="D1076" s="47"/>
      <c r="E1076" s="47"/>
      <c r="F1076" s="47"/>
      <c r="G1076" s="47"/>
      <c r="H1076" s="47"/>
      <c r="I1076" s="68">
        <v>44835</v>
      </c>
      <c r="J1076" s="68">
        <v>44866</v>
      </c>
      <c r="K1076" s="68">
        <v>44896</v>
      </c>
      <c r="L1076" s="47"/>
      <c r="M1076" s="69"/>
      <c r="N1076" s="69"/>
      <c r="O1076" s="69"/>
      <c r="P1076" s="69"/>
      <c r="Q1076" s="69"/>
      <c r="R1076" s="69"/>
      <c r="S1076" s="47"/>
    </row>
    <row r="1077" spans="2:19" ht="15" thickBot="1" x14ac:dyDescent="0.35">
      <c r="B1077" s="47" t="s">
        <v>28</v>
      </c>
      <c r="C1077" s="47"/>
      <c r="D1077" s="47"/>
      <c r="E1077" s="47"/>
      <c r="F1077" s="47"/>
      <c r="G1077" s="47"/>
      <c r="H1077" s="117"/>
      <c r="I1077" s="70"/>
      <c r="J1077" s="71"/>
      <c r="K1077" s="71"/>
      <c r="L1077" s="48" t="s">
        <v>5</v>
      </c>
      <c r="M1077" s="47" t="s">
        <v>29</v>
      </c>
      <c r="N1077" s="69"/>
      <c r="O1077" s="69"/>
      <c r="P1077" s="69"/>
      <c r="Q1077" s="69"/>
      <c r="R1077" s="69"/>
      <c r="S1077" s="47"/>
    </row>
    <row r="1078" spans="2:19" ht="15" thickBot="1" x14ac:dyDescent="0.35">
      <c r="B1078" s="47" t="s">
        <v>13</v>
      </c>
      <c r="C1078" s="47"/>
      <c r="D1078" s="47"/>
      <c r="E1078" s="47"/>
      <c r="F1078" s="47"/>
      <c r="G1078" s="47"/>
      <c r="H1078" s="138">
        <f>IFERROR(VLOOKUP(H1077,'1 - Strom Erdgas Wärme 2021'!H:AA,17,FALSE),"")</f>
        <v>0</v>
      </c>
      <c r="I1078" s="70"/>
      <c r="J1078" s="71"/>
      <c r="K1078" s="71"/>
      <c r="L1078" s="48"/>
      <c r="M1078" s="47"/>
      <c r="N1078" s="69"/>
      <c r="O1078" s="69"/>
      <c r="P1078" s="69"/>
      <c r="Q1078" s="69"/>
      <c r="R1078" s="69"/>
      <c r="S1078" s="47"/>
    </row>
    <row r="1079" spans="2:19" ht="15" thickBot="1" x14ac:dyDescent="0.35">
      <c r="B1079" s="47" t="s">
        <v>16</v>
      </c>
      <c r="C1079" s="47"/>
      <c r="D1079" s="47"/>
      <c r="E1079" s="47"/>
      <c r="F1079" s="47"/>
      <c r="G1079" s="47"/>
      <c r="H1079" s="139"/>
      <c r="I1079" s="72"/>
      <c r="J1079" s="73"/>
      <c r="K1079" s="73"/>
      <c r="L1079" s="48" t="s">
        <v>5</v>
      </c>
      <c r="M1079" s="47" t="s">
        <v>17</v>
      </c>
      <c r="N1079" s="69"/>
      <c r="O1079" s="69"/>
      <c r="P1079" s="69"/>
      <c r="Q1079" s="69"/>
      <c r="R1079" s="69"/>
      <c r="S1079" s="47"/>
    </row>
    <row r="1080" spans="2:19" ht="16.8" thickBot="1" x14ac:dyDescent="0.45">
      <c r="B1080" s="47" t="str">
        <f>IF(H1079="Erdgas","Arbeitspreis pro kWh Erdgas in EUR",IF(H1079="Strom","Arbeitspreis pro kWh Strom in EUR",IF(H1079="Wärme/Kälte","Arbeitspreis pro kWh Wärme-/Kälteverbrauch in EUR","Bitte Energieart auswählen!")))</f>
        <v>Bitte Energieart auswählen!</v>
      </c>
      <c r="C1080" s="47"/>
      <c r="D1080" s="47"/>
      <c r="E1080" s="47"/>
      <c r="F1080" s="47"/>
      <c r="G1080" s="74">
        <f>IFERROR(SUMPRODUCT(I1080:K1080,I1081:K1081),"")</f>
        <v>0</v>
      </c>
      <c r="H1080" s="47"/>
      <c r="I1080" s="118"/>
      <c r="J1080" s="118"/>
      <c r="K1080" s="118"/>
      <c r="L1080" s="48" t="s">
        <v>5</v>
      </c>
      <c r="M1080" s="47" t="str">
        <f>IF(H1079="Erdgas","Erdgaskosten exkl. Steuern, Abgaben, Netzentgelte, etc.",IF(H1079="Strom","Stromkosten exkl. Steuern, Abgaben, Netzentgelte, etc.",IF(H1079="Wärme/Kälte","Wärme-/Kältekosten exkl. Steuern, Abgaben, Netzentgelte, etc.", "Bitte Energieart auswählen!")))</f>
        <v>Bitte Energieart auswählen!</v>
      </c>
      <c r="N1080" s="47"/>
      <c r="O1080" s="47"/>
      <c r="P1080" s="75"/>
      <c r="Q1080" s="61"/>
      <c r="R1080" s="62"/>
      <c r="S1080" s="47"/>
    </row>
    <row r="1081" spans="2:19" ht="15" thickBot="1" x14ac:dyDescent="0.35">
      <c r="B1081" s="47" t="str">
        <f>IF(AND(H1079="Erdgas",H1078="Nein"),"Aliquoter Erdgasverbrauch in kWh von 1. Oktober 2022 bis 31. Dezember 2022",IF(H1079="Erdgas","Erdgasverbrauch in kWh von 1. Oktober 2022 bis 31. Dezember 2022",IF(AND(H1079="Strom",H1078="Nein"),"Aliquoter Stromverbrauch in kWh von 1. Oktober 2022 bis 31. Dezember 2022",IF(H1079="Strom","Stromverbrauch in kWh von 1. Oktober 2022 bis 31. Dezember 2022",IF(AND(H1079="Wärme/Kälte",H1078="Nein"),"Aliquoter Wärme-/Kälteverbrauch in kWh von 1. Oktober 2022 bis 31. Dezember 2022",IF(H1079="Wärme/Kälte","Wärme-/Kälteverbrauch in kWh von 1. Oktober 2022 bis 31. Dezember 2022","Bitte Energieart auswählen!"))))))</f>
        <v>Bitte Energieart auswählen!</v>
      </c>
      <c r="C1081" s="47"/>
      <c r="D1081" s="47"/>
      <c r="E1081" s="47"/>
      <c r="F1081" s="47"/>
      <c r="G1081" s="47"/>
      <c r="H1081" s="59">
        <f>SUM(I1081:K1081)</f>
        <v>0</v>
      </c>
      <c r="I1081" s="119" t="str">
        <f>IFERROR(IF(H1078="Nein",VLOOKUP(H1077,'1 - Strom Erdgas Wärme 2021'!H:AA,20,FALSE)/12,""),"")</f>
        <v/>
      </c>
      <c r="J1081" s="119" t="str">
        <f>IFERROR(IF(H1078="Nein",VLOOKUP(H1077,'1 - Strom Erdgas Wärme 2021'!H:AB,20,FALSE)/12,""),"")</f>
        <v/>
      </c>
      <c r="K1081" s="119" t="str">
        <f>IFERROR(IF(H1078="Nein",VLOOKUP(H1077,'1 - Strom Erdgas Wärme 2021'!H:AC,20,FALSE)/12,""),"")</f>
        <v/>
      </c>
      <c r="L1081" s="48" t="s">
        <v>5</v>
      </c>
      <c r="M1081" s="76" t="str">
        <f>IFERROR(IF(H1078="Nein","Vorbefüllte Verbrauchswerte wurden aliquot (d.h. 1/12) aus dem Jahr 2021 übernommen.","Bitte ergänzen Sie die monatlichen Verbrauchswerte gem. Lastprofilzähler"),"")</f>
        <v>Bitte ergänzen Sie die monatlichen Verbrauchswerte gem. Lastprofilzähler</v>
      </c>
      <c r="N1081" s="77"/>
      <c r="O1081" s="77"/>
      <c r="P1081" s="77"/>
      <c r="Q1081" s="77"/>
      <c r="R1081" s="77"/>
      <c r="S1081" s="77"/>
    </row>
    <row r="1082" spans="2:19" x14ac:dyDescent="0.3">
      <c r="B1082" s="47" t="str">
        <f>IF(H1079="Wärme/Kälte","Energiemix: Anteil in % der aus Strom oder Erdgas erzeugten Wärme/Kälte","")</f>
        <v/>
      </c>
      <c r="C1082" s="46"/>
      <c r="D1082" s="46"/>
      <c r="E1082" s="46"/>
      <c r="F1082" s="74">
        <f>IFERROR(SUMPRODUCT(I1082:K1082,I1081:K1081),"")</f>
        <v>0</v>
      </c>
      <c r="G1082" s="74"/>
      <c r="H1082" s="46"/>
      <c r="I1082" s="120"/>
      <c r="J1082" s="121"/>
      <c r="K1082" s="121"/>
      <c r="L1082" s="48" t="str">
        <f>IF(H1079="Wärme/Kälte","i","")</f>
        <v/>
      </c>
      <c r="M1082" s="47" t="str">
        <f>IF(H1079="Wärme/Kälte","Bitte geben Sie den Anteil in % (von 0 bis 100, ohne Prozentzeichen) der  direkt aus Strom oder Erdgas erzeugten Wärme/Kälte.","")</f>
        <v/>
      </c>
      <c r="N1082" s="46"/>
      <c r="O1082" s="46"/>
      <c r="P1082" s="46"/>
      <c r="Q1082" s="46"/>
      <c r="R1082" s="46"/>
      <c r="S1082" s="46"/>
    </row>
    <row r="1083" spans="2:19" x14ac:dyDescent="0.3">
      <c r="B1083" s="46"/>
      <c r="C1083" s="46"/>
      <c r="D1083" s="46"/>
      <c r="E1083" s="46"/>
      <c r="F1083" s="46"/>
      <c r="G1083" s="46"/>
      <c r="H1083" s="46"/>
      <c r="I1083" s="98"/>
      <c r="J1083" s="46"/>
      <c r="K1083" s="46"/>
      <c r="L1083" s="48"/>
      <c r="M1083" s="47"/>
      <c r="N1083" s="46"/>
      <c r="O1083" s="46"/>
      <c r="P1083" s="46"/>
      <c r="Q1083" s="46"/>
      <c r="R1083" s="46"/>
      <c r="S1083" s="46"/>
    </row>
    <row r="1084" spans="2:19" ht="18" thickBot="1" x14ac:dyDescent="0.5">
      <c r="B1084" s="56" t="s">
        <v>10</v>
      </c>
      <c r="C1084" s="47"/>
      <c r="D1084" s="47"/>
      <c r="E1084" s="47"/>
      <c r="F1084" s="47"/>
      <c r="G1084" s="47"/>
      <c r="H1084" s="47"/>
      <c r="I1084" s="68">
        <v>44835</v>
      </c>
      <c r="J1084" s="68">
        <v>44866</v>
      </c>
      <c r="K1084" s="68">
        <v>44896</v>
      </c>
      <c r="L1084" s="47"/>
      <c r="M1084" s="69"/>
      <c r="N1084" s="69"/>
      <c r="O1084" s="69"/>
      <c r="P1084" s="69"/>
      <c r="Q1084" s="69"/>
      <c r="R1084" s="69"/>
      <c r="S1084" s="47"/>
    </row>
    <row r="1085" spans="2:19" ht="15" thickBot="1" x14ac:dyDescent="0.35">
      <c r="B1085" s="47" t="s">
        <v>28</v>
      </c>
      <c r="C1085" s="47"/>
      <c r="D1085" s="47"/>
      <c r="E1085" s="47"/>
      <c r="F1085" s="47"/>
      <c r="G1085" s="47"/>
      <c r="H1085" s="117"/>
      <c r="I1085" s="70"/>
      <c r="J1085" s="71"/>
      <c r="K1085" s="71"/>
      <c r="L1085" s="48" t="s">
        <v>5</v>
      </c>
      <c r="M1085" s="47" t="s">
        <v>29</v>
      </c>
      <c r="N1085" s="69"/>
      <c r="O1085" s="69"/>
      <c r="P1085" s="69"/>
      <c r="Q1085" s="69"/>
      <c r="R1085" s="69"/>
      <c r="S1085" s="47"/>
    </row>
    <row r="1086" spans="2:19" ht="15" thickBot="1" x14ac:dyDescent="0.35">
      <c r="B1086" s="47" t="s">
        <v>13</v>
      </c>
      <c r="C1086" s="47"/>
      <c r="D1086" s="47"/>
      <c r="E1086" s="47"/>
      <c r="F1086" s="47"/>
      <c r="G1086" s="47"/>
      <c r="H1086" s="138">
        <f>IFERROR(VLOOKUP(H1085,'1 - Strom Erdgas Wärme 2021'!H:AA,17,FALSE),"")</f>
        <v>0</v>
      </c>
      <c r="I1086" s="70"/>
      <c r="J1086" s="71"/>
      <c r="K1086" s="71"/>
      <c r="L1086" s="48"/>
      <c r="M1086" s="47"/>
      <c r="N1086" s="69"/>
      <c r="O1086" s="69"/>
      <c r="P1086" s="69"/>
      <c r="Q1086" s="69"/>
      <c r="R1086" s="69"/>
      <c r="S1086" s="47"/>
    </row>
    <row r="1087" spans="2:19" ht="15" thickBot="1" x14ac:dyDescent="0.35">
      <c r="B1087" s="47" t="s">
        <v>16</v>
      </c>
      <c r="C1087" s="47"/>
      <c r="D1087" s="47"/>
      <c r="E1087" s="47"/>
      <c r="F1087" s="47"/>
      <c r="G1087" s="47"/>
      <c r="H1087" s="139"/>
      <c r="I1087" s="72"/>
      <c r="J1087" s="73"/>
      <c r="K1087" s="73"/>
      <c r="L1087" s="48" t="s">
        <v>5</v>
      </c>
      <c r="M1087" s="47" t="s">
        <v>17</v>
      </c>
      <c r="N1087" s="69"/>
      <c r="O1087" s="69"/>
      <c r="P1087" s="69"/>
      <c r="Q1087" s="69"/>
      <c r="R1087" s="69"/>
      <c r="S1087" s="47"/>
    </row>
    <row r="1088" spans="2:19" ht="16.8" thickBot="1" x14ac:dyDescent="0.45">
      <c r="B1088" s="47" t="str">
        <f>IF(H1087="Erdgas","Arbeitspreis pro kWh Erdgas in EUR",IF(H1087="Strom","Arbeitspreis pro kWh Strom in EUR",IF(H1087="Wärme/Kälte","Arbeitspreis pro kWh Wärme-/Kälteverbrauch in EUR","Bitte Energieart auswählen!")))</f>
        <v>Bitte Energieart auswählen!</v>
      </c>
      <c r="C1088" s="47"/>
      <c r="D1088" s="47"/>
      <c r="E1088" s="47"/>
      <c r="F1088" s="47"/>
      <c r="G1088" s="74">
        <f>IFERROR(SUMPRODUCT(I1088:K1088,I1089:K1089),"")</f>
        <v>0</v>
      </c>
      <c r="H1088" s="47"/>
      <c r="I1088" s="118"/>
      <c r="J1088" s="118"/>
      <c r="K1088" s="118"/>
      <c r="L1088" s="48" t="s">
        <v>5</v>
      </c>
      <c r="M1088" s="47" t="str">
        <f>IF(H1087="Erdgas","Erdgaskosten exkl. Steuern, Abgaben, Netzentgelte, etc.",IF(H1087="Strom","Stromkosten exkl. Steuern, Abgaben, Netzentgelte, etc.",IF(H1087="Wärme/Kälte","Wärme-/Kältekosten exkl. Steuern, Abgaben, Netzentgelte, etc.", "Bitte Energieart auswählen!")))</f>
        <v>Bitte Energieart auswählen!</v>
      </c>
      <c r="N1088" s="47"/>
      <c r="O1088" s="47"/>
      <c r="P1088" s="75"/>
      <c r="Q1088" s="61"/>
      <c r="R1088" s="62"/>
      <c r="S1088" s="47"/>
    </row>
    <row r="1089" spans="2:19" ht="15" thickBot="1" x14ac:dyDescent="0.35">
      <c r="B1089" s="47" t="str">
        <f>IF(AND(H1087="Erdgas",H1086="Nein"),"Aliquoter Erdgasverbrauch in kWh von 1. Oktober 2022 bis 31. Dezember 2022",IF(H1087="Erdgas","Erdgasverbrauch in kWh von 1. Oktober 2022 bis 31. Dezember 2022",IF(AND(H1087="Strom",H1086="Nein"),"Aliquoter Stromverbrauch in kWh von 1. Oktober 2022 bis 31. Dezember 2022",IF(H1087="Strom","Stromverbrauch in kWh von 1. Oktober 2022 bis 31. Dezember 2022",IF(AND(H1087="Wärme/Kälte",H1086="Nein"),"Aliquoter Wärme-/Kälteverbrauch in kWh von 1. Oktober 2022 bis 31. Dezember 2022",IF(H1087="Wärme/Kälte","Wärme-/Kälteverbrauch in kWh von 1. Oktober 2022 bis 31. Dezember 2022","Bitte Energieart auswählen!"))))))</f>
        <v>Bitte Energieart auswählen!</v>
      </c>
      <c r="C1089" s="47"/>
      <c r="D1089" s="47"/>
      <c r="E1089" s="47"/>
      <c r="F1089" s="47"/>
      <c r="G1089" s="47"/>
      <c r="H1089" s="59">
        <f>SUM(I1089:K1089)</f>
        <v>0</v>
      </c>
      <c r="I1089" s="119" t="str">
        <f>IFERROR(IF(H1086="Nein",VLOOKUP(H1085,'1 - Strom Erdgas Wärme 2021'!H:AA,20,FALSE)/12,""),"")</f>
        <v/>
      </c>
      <c r="J1089" s="119" t="str">
        <f>IFERROR(IF(H1086="Nein",VLOOKUP(H1085,'1 - Strom Erdgas Wärme 2021'!H:AB,20,FALSE)/12,""),"")</f>
        <v/>
      </c>
      <c r="K1089" s="119" t="str">
        <f>IFERROR(IF(H1086="Nein",VLOOKUP(H1085,'1 - Strom Erdgas Wärme 2021'!H:AC,20,FALSE)/12,""),"")</f>
        <v/>
      </c>
      <c r="L1089" s="48" t="s">
        <v>5</v>
      </c>
      <c r="M1089" s="76" t="str">
        <f>IFERROR(IF(H1086="Nein","Vorbefüllte Verbrauchswerte wurden aliquot (d.h. 1/12) aus dem Jahr 2021 übernommen.","Bitte ergänzen Sie die monatlichen Verbrauchswerte gem. Lastprofilzähler"),"")</f>
        <v>Bitte ergänzen Sie die monatlichen Verbrauchswerte gem. Lastprofilzähler</v>
      </c>
      <c r="N1089" s="77"/>
      <c r="O1089" s="77"/>
      <c r="P1089" s="77"/>
      <c r="Q1089" s="77"/>
      <c r="R1089" s="77"/>
      <c r="S1089" s="77"/>
    </row>
    <row r="1090" spans="2:19" x14ac:dyDescent="0.3">
      <c r="B1090" s="47" t="str">
        <f>IF(H1087="Wärme/Kälte","Energiemix: Anteil in % der aus Strom oder Erdgas erzeugten Wärme/Kälte","")</f>
        <v/>
      </c>
      <c r="C1090" s="46"/>
      <c r="D1090" s="46"/>
      <c r="E1090" s="46"/>
      <c r="F1090" s="74">
        <f>IFERROR(SUMPRODUCT(I1090:K1090,I1089:K1089),"")</f>
        <v>0</v>
      </c>
      <c r="G1090" s="74"/>
      <c r="H1090" s="46"/>
      <c r="I1090" s="120"/>
      <c r="J1090" s="121"/>
      <c r="K1090" s="121"/>
      <c r="L1090" s="48" t="str">
        <f>IF(H1087="Wärme/Kälte","i","")</f>
        <v/>
      </c>
      <c r="M1090" s="47" t="str">
        <f>IF(H1087="Wärme/Kälte","Bitte geben Sie den Anteil in % (von 0 bis 100, ohne Prozentzeichen) der  direkt aus Strom oder Erdgas erzeugten Wärme/Kälte.","")</f>
        <v/>
      </c>
      <c r="N1090" s="46"/>
      <c r="O1090" s="46"/>
      <c r="P1090" s="46"/>
      <c r="Q1090" s="46"/>
      <c r="R1090" s="46"/>
      <c r="S1090" s="46"/>
    </row>
    <row r="1091" spans="2:19" x14ac:dyDescent="0.3">
      <c r="B1091" s="46"/>
      <c r="C1091" s="46"/>
      <c r="D1091" s="46"/>
      <c r="E1091" s="46"/>
      <c r="F1091" s="46"/>
      <c r="G1091" s="46"/>
      <c r="H1091" s="46"/>
      <c r="I1091" s="98"/>
      <c r="J1091" s="46"/>
      <c r="K1091" s="46"/>
      <c r="L1091" s="48"/>
      <c r="M1091" s="47"/>
      <c r="N1091" s="46"/>
      <c r="O1091" s="46"/>
      <c r="P1091" s="46"/>
      <c r="Q1091" s="46"/>
      <c r="R1091" s="46"/>
      <c r="S1091" s="46"/>
    </row>
    <row r="1092" spans="2:19" ht="18" thickBot="1" x14ac:dyDescent="0.5">
      <c r="B1092" s="56" t="s">
        <v>10</v>
      </c>
      <c r="C1092" s="47"/>
      <c r="D1092" s="47"/>
      <c r="E1092" s="47"/>
      <c r="F1092" s="47"/>
      <c r="G1092" s="47"/>
      <c r="H1092" s="47"/>
      <c r="I1092" s="68">
        <v>44835</v>
      </c>
      <c r="J1092" s="68">
        <v>44866</v>
      </c>
      <c r="K1092" s="68">
        <v>44896</v>
      </c>
      <c r="L1092" s="47"/>
      <c r="M1092" s="69"/>
      <c r="N1092" s="69"/>
      <c r="O1092" s="69"/>
      <c r="P1092" s="69"/>
      <c r="Q1092" s="69"/>
      <c r="R1092" s="69"/>
      <c r="S1092" s="47"/>
    </row>
    <row r="1093" spans="2:19" ht="15" thickBot="1" x14ac:dyDescent="0.35">
      <c r="B1093" s="47" t="s">
        <v>28</v>
      </c>
      <c r="C1093" s="47"/>
      <c r="D1093" s="47"/>
      <c r="E1093" s="47"/>
      <c r="F1093" s="47"/>
      <c r="G1093" s="47"/>
      <c r="H1093" s="117"/>
      <c r="I1093" s="70"/>
      <c r="J1093" s="71"/>
      <c r="K1093" s="71"/>
      <c r="L1093" s="48" t="s">
        <v>5</v>
      </c>
      <c r="M1093" s="47" t="s">
        <v>29</v>
      </c>
      <c r="N1093" s="69"/>
      <c r="O1093" s="69"/>
      <c r="P1093" s="69"/>
      <c r="Q1093" s="69"/>
      <c r="R1093" s="69"/>
      <c r="S1093" s="47"/>
    </row>
    <row r="1094" spans="2:19" ht="15" thickBot="1" x14ac:dyDescent="0.35">
      <c r="B1094" s="47" t="s">
        <v>13</v>
      </c>
      <c r="C1094" s="47"/>
      <c r="D1094" s="47"/>
      <c r="E1094" s="47"/>
      <c r="F1094" s="47"/>
      <c r="G1094" s="47"/>
      <c r="H1094" s="138">
        <f>IFERROR(VLOOKUP(H1093,'1 - Strom Erdgas Wärme 2021'!H:AA,17,FALSE),"")</f>
        <v>0</v>
      </c>
      <c r="I1094" s="70"/>
      <c r="J1094" s="71"/>
      <c r="K1094" s="71"/>
      <c r="L1094" s="48"/>
      <c r="M1094" s="47"/>
      <c r="N1094" s="69"/>
      <c r="O1094" s="69"/>
      <c r="P1094" s="69"/>
      <c r="Q1094" s="69"/>
      <c r="R1094" s="69"/>
      <c r="S1094" s="47"/>
    </row>
    <row r="1095" spans="2:19" ht="15" thickBot="1" x14ac:dyDescent="0.35">
      <c r="B1095" s="47" t="s">
        <v>16</v>
      </c>
      <c r="C1095" s="47"/>
      <c r="D1095" s="47"/>
      <c r="E1095" s="47"/>
      <c r="F1095" s="47"/>
      <c r="G1095" s="47"/>
      <c r="H1095" s="139"/>
      <c r="I1095" s="72"/>
      <c r="J1095" s="73"/>
      <c r="K1095" s="73"/>
      <c r="L1095" s="48" t="s">
        <v>5</v>
      </c>
      <c r="M1095" s="47" t="s">
        <v>17</v>
      </c>
      <c r="N1095" s="69"/>
      <c r="O1095" s="69"/>
      <c r="P1095" s="69"/>
      <c r="Q1095" s="69"/>
      <c r="R1095" s="69"/>
      <c r="S1095" s="47"/>
    </row>
    <row r="1096" spans="2:19" ht="16.8" thickBot="1" x14ac:dyDescent="0.45">
      <c r="B1096" s="47" t="str">
        <f>IF(H1095="Erdgas","Arbeitspreis pro kWh Erdgas in EUR",IF(H1095="Strom","Arbeitspreis pro kWh Strom in EUR",IF(H1095="Wärme/Kälte","Arbeitspreis pro kWh Wärme-/Kälteverbrauch in EUR","Bitte Energieart auswählen!")))</f>
        <v>Bitte Energieart auswählen!</v>
      </c>
      <c r="C1096" s="47"/>
      <c r="D1096" s="47"/>
      <c r="E1096" s="47"/>
      <c r="F1096" s="47"/>
      <c r="G1096" s="74">
        <f>IFERROR(SUMPRODUCT(I1096:K1096,I1097:K1097),"")</f>
        <v>0</v>
      </c>
      <c r="H1096" s="47"/>
      <c r="I1096" s="118"/>
      <c r="J1096" s="118"/>
      <c r="K1096" s="118"/>
      <c r="L1096" s="48" t="s">
        <v>5</v>
      </c>
      <c r="M1096" s="47" t="str">
        <f>IF(H1095="Erdgas","Erdgaskosten exkl. Steuern, Abgaben, Netzentgelte, etc.",IF(H1095="Strom","Stromkosten exkl. Steuern, Abgaben, Netzentgelte, etc.",IF(H1095="Wärme/Kälte","Wärme-/Kältekosten exkl. Steuern, Abgaben, Netzentgelte, etc.", "Bitte Energieart auswählen!")))</f>
        <v>Bitte Energieart auswählen!</v>
      </c>
      <c r="N1096" s="47"/>
      <c r="O1096" s="47"/>
      <c r="P1096" s="75"/>
      <c r="Q1096" s="61"/>
      <c r="R1096" s="62"/>
      <c r="S1096" s="47"/>
    </row>
    <row r="1097" spans="2:19" ht="15" thickBot="1" x14ac:dyDescent="0.35">
      <c r="B1097" s="47" t="str">
        <f>IF(AND(H1095="Erdgas",H1094="Nein"),"Aliquoter Erdgasverbrauch in kWh von 1. Oktober 2022 bis 31. Dezember 2022",IF(H1095="Erdgas","Erdgasverbrauch in kWh von 1. Oktober 2022 bis 31. Dezember 2022",IF(AND(H1095="Strom",H1094="Nein"),"Aliquoter Stromverbrauch in kWh von 1. Oktober 2022 bis 31. Dezember 2022",IF(H1095="Strom","Stromverbrauch in kWh von 1. Oktober 2022 bis 31. Dezember 2022",IF(AND(H1095="Wärme/Kälte",H1094="Nein"),"Aliquoter Wärme-/Kälteverbrauch in kWh von 1. Oktober 2022 bis 31. Dezember 2022",IF(H1095="Wärme/Kälte","Wärme-/Kälteverbrauch in kWh von 1. Oktober 2022 bis 31. Dezember 2022","Bitte Energieart auswählen!"))))))</f>
        <v>Bitte Energieart auswählen!</v>
      </c>
      <c r="C1097" s="47"/>
      <c r="D1097" s="47"/>
      <c r="E1097" s="47"/>
      <c r="F1097" s="47"/>
      <c r="G1097" s="47"/>
      <c r="H1097" s="59">
        <f>SUM(I1097:K1097)</f>
        <v>0</v>
      </c>
      <c r="I1097" s="119" t="str">
        <f>IFERROR(IF(H1094="Nein",VLOOKUP(H1093,'1 - Strom Erdgas Wärme 2021'!H:AA,20,FALSE)/12,""),"")</f>
        <v/>
      </c>
      <c r="J1097" s="119" t="str">
        <f>IFERROR(IF(H1094="Nein",VLOOKUP(H1093,'1 - Strom Erdgas Wärme 2021'!H:AB,20,FALSE)/12,""),"")</f>
        <v/>
      </c>
      <c r="K1097" s="119" t="str">
        <f>IFERROR(IF(H1094="Nein",VLOOKUP(H1093,'1 - Strom Erdgas Wärme 2021'!H:AC,20,FALSE)/12,""),"")</f>
        <v/>
      </c>
      <c r="L1097" s="48" t="s">
        <v>5</v>
      </c>
      <c r="M1097" s="76" t="str">
        <f>IFERROR(IF(H1094="Nein","Vorbefüllte Verbrauchswerte wurden aliquot (d.h. 1/12) aus dem Jahr 2021 übernommen.","Bitte ergänzen Sie die monatlichen Verbrauchswerte gem. Lastprofilzähler"),"")</f>
        <v>Bitte ergänzen Sie die monatlichen Verbrauchswerte gem. Lastprofilzähler</v>
      </c>
      <c r="N1097" s="77"/>
      <c r="O1097" s="77"/>
      <c r="P1097" s="77"/>
      <c r="Q1097" s="77"/>
      <c r="R1097" s="77"/>
      <c r="S1097" s="77"/>
    </row>
    <row r="1098" spans="2:19" x14ac:dyDescent="0.3">
      <c r="B1098" s="47" t="str">
        <f>IF(H1095="Wärme/Kälte","Energiemix: Anteil in % der aus Strom oder Erdgas erzeugten Wärme/Kälte","")</f>
        <v/>
      </c>
      <c r="C1098" s="46"/>
      <c r="D1098" s="46"/>
      <c r="E1098" s="46"/>
      <c r="F1098" s="74">
        <f>IFERROR(SUMPRODUCT(I1098:K1098,I1097:K1097),"")</f>
        <v>0</v>
      </c>
      <c r="G1098" s="74"/>
      <c r="H1098" s="46"/>
      <c r="I1098" s="120"/>
      <c r="J1098" s="121"/>
      <c r="K1098" s="121"/>
      <c r="L1098" s="48" t="str">
        <f>IF(H1095="Wärme/Kälte","i","")</f>
        <v/>
      </c>
      <c r="M1098" s="47" t="str">
        <f>IF(H1095="Wärme/Kälte","Bitte geben Sie den Anteil in % (von 0 bis 100, ohne Prozentzeichen) der  direkt aus Strom oder Erdgas erzeugten Wärme/Kälte.","")</f>
        <v/>
      </c>
      <c r="N1098" s="46"/>
      <c r="O1098" s="46"/>
      <c r="P1098" s="46"/>
      <c r="Q1098" s="46"/>
      <c r="R1098" s="46"/>
      <c r="S1098" s="46"/>
    </row>
    <row r="1099" spans="2:19" x14ac:dyDescent="0.3">
      <c r="B1099" s="46"/>
      <c r="C1099" s="46"/>
      <c r="D1099" s="46"/>
      <c r="E1099" s="46"/>
      <c r="F1099" s="46"/>
      <c r="G1099" s="46"/>
      <c r="H1099" s="46"/>
      <c r="I1099" s="98"/>
      <c r="J1099" s="46"/>
      <c r="K1099" s="46"/>
      <c r="L1099" s="48"/>
      <c r="M1099" s="47"/>
      <c r="N1099" s="46"/>
      <c r="O1099" s="46"/>
      <c r="P1099" s="46"/>
      <c r="Q1099" s="46"/>
      <c r="R1099" s="46"/>
      <c r="S1099" s="46"/>
    </row>
    <row r="1100" spans="2:19" ht="18" thickBot="1" x14ac:dyDescent="0.5">
      <c r="B1100" s="56" t="s">
        <v>10</v>
      </c>
      <c r="C1100" s="47"/>
      <c r="D1100" s="47"/>
      <c r="E1100" s="47"/>
      <c r="F1100" s="47"/>
      <c r="G1100" s="47"/>
      <c r="H1100" s="47"/>
      <c r="I1100" s="68">
        <v>44835</v>
      </c>
      <c r="J1100" s="68">
        <v>44866</v>
      </c>
      <c r="K1100" s="68">
        <v>44896</v>
      </c>
      <c r="L1100" s="47"/>
      <c r="M1100" s="69"/>
      <c r="N1100" s="69"/>
      <c r="O1100" s="69"/>
      <c r="P1100" s="69"/>
      <c r="Q1100" s="69"/>
      <c r="R1100" s="69"/>
      <c r="S1100" s="47"/>
    </row>
    <row r="1101" spans="2:19" ht="15" thickBot="1" x14ac:dyDescent="0.35">
      <c r="B1101" s="47" t="s">
        <v>28</v>
      </c>
      <c r="C1101" s="47"/>
      <c r="D1101" s="47"/>
      <c r="E1101" s="47"/>
      <c r="F1101" s="47"/>
      <c r="G1101" s="47"/>
      <c r="H1101" s="117"/>
      <c r="I1101" s="70"/>
      <c r="J1101" s="71"/>
      <c r="K1101" s="71"/>
      <c r="L1101" s="48" t="s">
        <v>5</v>
      </c>
      <c r="M1101" s="47" t="s">
        <v>29</v>
      </c>
      <c r="N1101" s="69"/>
      <c r="O1101" s="69"/>
      <c r="P1101" s="69"/>
      <c r="Q1101" s="69"/>
      <c r="R1101" s="69"/>
      <c r="S1101" s="47"/>
    </row>
    <row r="1102" spans="2:19" ht="15" thickBot="1" x14ac:dyDescent="0.35">
      <c r="B1102" s="47" t="s">
        <v>13</v>
      </c>
      <c r="C1102" s="47"/>
      <c r="D1102" s="47"/>
      <c r="E1102" s="47"/>
      <c r="F1102" s="47"/>
      <c r="G1102" s="47"/>
      <c r="H1102" s="138">
        <f>IFERROR(VLOOKUP(H1101,'1 - Strom Erdgas Wärme 2021'!H:AA,17,FALSE),"")</f>
        <v>0</v>
      </c>
      <c r="I1102" s="70"/>
      <c r="J1102" s="71"/>
      <c r="K1102" s="71"/>
      <c r="L1102" s="48"/>
      <c r="M1102" s="47"/>
      <c r="N1102" s="69"/>
      <c r="O1102" s="69"/>
      <c r="P1102" s="69"/>
      <c r="Q1102" s="69"/>
      <c r="R1102" s="69"/>
      <c r="S1102" s="47"/>
    </row>
    <row r="1103" spans="2:19" ht="15" thickBot="1" x14ac:dyDescent="0.35">
      <c r="B1103" s="47" t="s">
        <v>16</v>
      </c>
      <c r="C1103" s="47"/>
      <c r="D1103" s="47"/>
      <c r="E1103" s="47"/>
      <c r="F1103" s="47"/>
      <c r="G1103" s="47"/>
      <c r="H1103" s="139"/>
      <c r="I1103" s="72"/>
      <c r="J1103" s="73"/>
      <c r="K1103" s="73"/>
      <c r="L1103" s="48" t="s">
        <v>5</v>
      </c>
      <c r="M1103" s="47" t="s">
        <v>17</v>
      </c>
      <c r="N1103" s="69"/>
      <c r="O1103" s="69"/>
      <c r="P1103" s="69"/>
      <c r="Q1103" s="69"/>
      <c r="R1103" s="69"/>
      <c r="S1103" s="47"/>
    </row>
    <row r="1104" spans="2:19" ht="16.8" thickBot="1" x14ac:dyDescent="0.45">
      <c r="B1104" s="47" t="str">
        <f>IF(H1103="Erdgas","Arbeitspreis pro kWh Erdgas in EUR",IF(H1103="Strom","Arbeitspreis pro kWh Strom in EUR",IF(H1103="Wärme/Kälte","Arbeitspreis pro kWh Wärme-/Kälteverbrauch in EUR","Bitte Energieart auswählen!")))</f>
        <v>Bitte Energieart auswählen!</v>
      </c>
      <c r="C1104" s="47"/>
      <c r="D1104" s="47"/>
      <c r="E1104" s="47"/>
      <c r="F1104" s="47"/>
      <c r="G1104" s="74">
        <f>IFERROR(SUMPRODUCT(I1104:K1104,I1105:K1105),"")</f>
        <v>0</v>
      </c>
      <c r="H1104" s="47"/>
      <c r="I1104" s="118"/>
      <c r="J1104" s="118"/>
      <c r="K1104" s="118"/>
      <c r="L1104" s="48" t="s">
        <v>5</v>
      </c>
      <c r="M1104" s="47" t="str">
        <f>IF(H1103="Erdgas","Erdgaskosten exkl. Steuern, Abgaben, Netzentgelte, etc.",IF(H1103="Strom","Stromkosten exkl. Steuern, Abgaben, Netzentgelte, etc.",IF(H1103="Wärme/Kälte","Wärme-/Kältekosten exkl. Steuern, Abgaben, Netzentgelte, etc.", "Bitte Energieart auswählen!")))</f>
        <v>Bitte Energieart auswählen!</v>
      </c>
      <c r="N1104" s="47"/>
      <c r="O1104" s="47"/>
      <c r="P1104" s="75"/>
      <c r="Q1104" s="61"/>
      <c r="R1104" s="62"/>
      <c r="S1104" s="47"/>
    </row>
    <row r="1105" spans="2:19" ht="15" thickBot="1" x14ac:dyDescent="0.35">
      <c r="B1105" s="47" t="str">
        <f>IF(AND(H1103="Erdgas",H1102="Nein"),"Aliquoter Erdgasverbrauch in kWh von 1. Oktober 2022 bis 31. Dezember 2022",IF(H1103="Erdgas","Erdgasverbrauch in kWh von 1. Oktober 2022 bis 31. Dezember 2022",IF(AND(H1103="Strom",H1102="Nein"),"Aliquoter Stromverbrauch in kWh von 1. Oktober 2022 bis 31. Dezember 2022",IF(H1103="Strom","Stromverbrauch in kWh von 1. Oktober 2022 bis 31. Dezember 2022",IF(AND(H1103="Wärme/Kälte",H1102="Nein"),"Aliquoter Wärme-/Kälteverbrauch in kWh von 1. Oktober 2022 bis 31. Dezember 2022",IF(H1103="Wärme/Kälte","Wärme-/Kälteverbrauch in kWh von 1. Oktober 2022 bis 31. Dezember 2022","Bitte Energieart auswählen!"))))))</f>
        <v>Bitte Energieart auswählen!</v>
      </c>
      <c r="C1105" s="47"/>
      <c r="D1105" s="47"/>
      <c r="E1105" s="47"/>
      <c r="F1105" s="47"/>
      <c r="G1105" s="47"/>
      <c r="H1105" s="59">
        <f>SUM(I1105:K1105)</f>
        <v>0</v>
      </c>
      <c r="I1105" s="119" t="str">
        <f>IFERROR(IF(H1102="Nein",VLOOKUP(H1101,'1 - Strom Erdgas Wärme 2021'!H:AA,20,FALSE)/12,""),"")</f>
        <v/>
      </c>
      <c r="J1105" s="119" t="str">
        <f>IFERROR(IF(H1102="Nein",VLOOKUP(H1101,'1 - Strom Erdgas Wärme 2021'!H:AB,20,FALSE)/12,""),"")</f>
        <v/>
      </c>
      <c r="K1105" s="119" t="str">
        <f>IFERROR(IF(H1102="Nein",VLOOKUP(H1101,'1 - Strom Erdgas Wärme 2021'!H:AC,20,FALSE)/12,""),"")</f>
        <v/>
      </c>
      <c r="L1105" s="48" t="s">
        <v>5</v>
      </c>
      <c r="M1105" s="76" t="str">
        <f>IFERROR(IF(H1102="Nein","Vorbefüllte Verbrauchswerte wurden aliquot (d.h. 1/12) aus dem Jahr 2021 übernommen.","Bitte ergänzen Sie die monatlichen Verbrauchswerte gem. Lastprofilzähler"),"")</f>
        <v>Bitte ergänzen Sie die monatlichen Verbrauchswerte gem. Lastprofilzähler</v>
      </c>
      <c r="N1105" s="77"/>
      <c r="O1105" s="77"/>
      <c r="P1105" s="77"/>
      <c r="Q1105" s="77"/>
      <c r="R1105" s="77"/>
      <c r="S1105" s="77"/>
    </row>
    <row r="1106" spans="2:19" x14ac:dyDescent="0.3">
      <c r="B1106" s="47" t="str">
        <f>IF(H1103="Wärme/Kälte","Energiemix: Anteil in % der aus Strom oder Erdgas erzeugten Wärme/Kälte","")</f>
        <v/>
      </c>
      <c r="C1106" s="46"/>
      <c r="D1106" s="46"/>
      <c r="E1106" s="46"/>
      <c r="F1106" s="74">
        <f>IFERROR(SUMPRODUCT(I1106:K1106,I1105:K1105),"")</f>
        <v>0</v>
      </c>
      <c r="G1106" s="74"/>
      <c r="H1106" s="46"/>
      <c r="I1106" s="120"/>
      <c r="J1106" s="121"/>
      <c r="K1106" s="121"/>
      <c r="L1106" s="48" t="str">
        <f>IF(H1103="Wärme/Kälte","i","")</f>
        <v/>
      </c>
      <c r="M1106" s="47" t="str">
        <f>IF(H1103="Wärme/Kälte","Bitte geben Sie den Anteil in % (von 0 bis 100, ohne Prozentzeichen) der  direkt aus Strom oder Erdgas erzeugten Wärme/Kälte.","")</f>
        <v/>
      </c>
      <c r="N1106" s="46"/>
      <c r="O1106" s="46"/>
      <c r="P1106" s="46"/>
      <c r="Q1106" s="46"/>
      <c r="R1106" s="46"/>
      <c r="S1106" s="46"/>
    </row>
    <row r="1107" spans="2:19" x14ac:dyDescent="0.3">
      <c r="B1107" s="46"/>
      <c r="C1107" s="46"/>
      <c r="D1107" s="46"/>
      <c r="E1107" s="46"/>
      <c r="F1107" s="46"/>
      <c r="G1107" s="46"/>
      <c r="H1107" s="46"/>
      <c r="I1107" s="98"/>
      <c r="J1107" s="46"/>
      <c r="K1107" s="46"/>
      <c r="L1107" s="48"/>
      <c r="M1107" s="47"/>
      <c r="N1107" s="46"/>
      <c r="O1107" s="46"/>
      <c r="P1107" s="46"/>
      <c r="Q1107" s="46"/>
      <c r="R1107" s="46"/>
      <c r="S1107" s="46"/>
    </row>
    <row r="1108" spans="2:19" ht="18" thickBot="1" x14ac:dyDescent="0.5">
      <c r="B1108" s="56" t="s">
        <v>10</v>
      </c>
      <c r="C1108" s="47"/>
      <c r="D1108" s="47"/>
      <c r="E1108" s="47"/>
      <c r="F1108" s="47"/>
      <c r="G1108" s="47"/>
      <c r="H1108" s="47"/>
      <c r="I1108" s="68">
        <v>44835</v>
      </c>
      <c r="J1108" s="68">
        <v>44866</v>
      </c>
      <c r="K1108" s="68">
        <v>44896</v>
      </c>
      <c r="L1108" s="47"/>
      <c r="M1108" s="69"/>
      <c r="N1108" s="69"/>
      <c r="O1108" s="69"/>
      <c r="P1108" s="69"/>
      <c r="Q1108" s="69"/>
      <c r="R1108" s="69"/>
      <c r="S1108" s="47"/>
    </row>
    <row r="1109" spans="2:19" ht="15" thickBot="1" x14ac:dyDescent="0.35">
      <c r="B1109" s="47" t="s">
        <v>28</v>
      </c>
      <c r="C1109" s="47"/>
      <c r="D1109" s="47"/>
      <c r="E1109" s="47"/>
      <c r="F1109" s="47"/>
      <c r="G1109" s="47"/>
      <c r="H1109" s="117"/>
      <c r="I1109" s="70"/>
      <c r="J1109" s="71"/>
      <c r="K1109" s="71"/>
      <c r="L1109" s="48" t="s">
        <v>5</v>
      </c>
      <c r="M1109" s="47" t="s">
        <v>29</v>
      </c>
      <c r="N1109" s="69"/>
      <c r="O1109" s="69"/>
      <c r="P1109" s="69"/>
      <c r="Q1109" s="69"/>
      <c r="R1109" s="69"/>
      <c r="S1109" s="47"/>
    </row>
    <row r="1110" spans="2:19" ht="15" thickBot="1" x14ac:dyDescent="0.35">
      <c r="B1110" s="47" t="s">
        <v>13</v>
      </c>
      <c r="C1110" s="47"/>
      <c r="D1110" s="47"/>
      <c r="E1110" s="47"/>
      <c r="F1110" s="47"/>
      <c r="G1110" s="47"/>
      <c r="H1110" s="138">
        <f>IFERROR(VLOOKUP(H1109,'1 - Strom Erdgas Wärme 2021'!H:AA,17,FALSE),"")</f>
        <v>0</v>
      </c>
      <c r="I1110" s="70"/>
      <c r="J1110" s="71"/>
      <c r="K1110" s="71"/>
      <c r="L1110" s="48"/>
      <c r="M1110" s="47"/>
      <c r="N1110" s="69"/>
      <c r="O1110" s="69"/>
      <c r="P1110" s="69"/>
      <c r="Q1110" s="69"/>
      <c r="R1110" s="69"/>
      <c r="S1110" s="47"/>
    </row>
    <row r="1111" spans="2:19" ht="15" thickBot="1" x14ac:dyDescent="0.35">
      <c r="B1111" s="47" t="s">
        <v>16</v>
      </c>
      <c r="C1111" s="47"/>
      <c r="D1111" s="47"/>
      <c r="E1111" s="47"/>
      <c r="F1111" s="47"/>
      <c r="G1111" s="47"/>
      <c r="H1111" s="139"/>
      <c r="I1111" s="72"/>
      <c r="J1111" s="73"/>
      <c r="K1111" s="73"/>
      <c r="L1111" s="48" t="s">
        <v>5</v>
      </c>
      <c r="M1111" s="47" t="s">
        <v>17</v>
      </c>
      <c r="N1111" s="69"/>
      <c r="O1111" s="69"/>
      <c r="P1111" s="69"/>
      <c r="Q1111" s="69"/>
      <c r="R1111" s="69"/>
      <c r="S1111" s="47"/>
    </row>
    <row r="1112" spans="2:19" ht="16.8" thickBot="1" x14ac:dyDescent="0.45">
      <c r="B1112" s="47" t="str">
        <f>IF(H1111="Erdgas","Arbeitspreis pro kWh Erdgas in EUR",IF(H1111="Strom","Arbeitspreis pro kWh Strom in EUR",IF(H1111="Wärme/Kälte","Arbeitspreis pro kWh Wärme-/Kälteverbrauch in EUR","Bitte Energieart auswählen!")))</f>
        <v>Bitte Energieart auswählen!</v>
      </c>
      <c r="C1112" s="47"/>
      <c r="D1112" s="47"/>
      <c r="E1112" s="47"/>
      <c r="F1112" s="47"/>
      <c r="G1112" s="74">
        <f>IFERROR(SUMPRODUCT(I1112:K1112,I1113:K1113),"")</f>
        <v>0</v>
      </c>
      <c r="H1112" s="47"/>
      <c r="I1112" s="118"/>
      <c r="J1112" s="118"/>
      <c r="K1112" s="118"/>
      <c r="L1112" s="48" t="s">
        <v>5</v>
      </c>
      <c r="M1112" s="47" t="str">
        <f>IF(H1111="Erdgas","Erdgaskosten exkl. Steuern, Abgaben, Netzentgelte, etc.",IF(H1111="Strom","Stromkosten exkl. Steuern, Abgaben, Netzentgelte, etc.",IF(H1111="Wärme/Kälte","Wärme-/Kältekosten exkl. Steuern, Abgaben, Netzentgelte, etc.", "Bitte Energieart auswählen!")))</f>
        <v>Bitte Energieart auswählen!</v>
      </c>
      <c r="N1112" s="47"/>
      <c r="O1112" s="47"/>
      <c r="P1112" s="75"/>
      <c r="Q1112" s="61"/>
      <c r="R1112" s="62"/>
      <c r="S1112" s="47"/>
    </row>
    <row r="1113" spans="2:19" ht="15" thickBot="1" x14ac:dyDescent="0.35">
      <c r="B1113" s="47" t="str">
        <f>IF(AND(H1111="Erdgas",H1110="Nein"),"Aliquoter Erdgasverbrauch in kWh von 1. Oktober 2022 bis 31. Dezember 2022",IF(H1111="Erdgas","Erdgasverbrauch in kWh von 1. Oktober 2022 bis 31. Dezember 2022",IF(AND(H1111="Strom",H1110="Nein"),"Aliquoter Stromverbrauch in kWh von 1. Oktober 2022 bis 31. Dezember 2022",IF(H1111="Strom","Stromverbrauch in kWh von 1. Oktober 2022 bis 31. Dezember 2022",IF(AND(H1111="Wärme/Kälte",H1110="Nein"),"Aliquoter Wärme-/Kälteverbrauch in kWh von 1. Oktober 2022 bis 31. Dezember 2022",IF(H1111="Wärme/Kälte","Wärme-/Kälteverbrauch in kWh von 1. Oktober 2022 bis 31. Dezember 2022","Bitte Energieart auswählen!"))))))</f>
        <v>Bitte Energieart auswählen!</v>
      </c>
      <c r="C1113" s="47"/>
      <c r="D1113" s="47"/>
      <c r="E1113" s="47"/>
      <c r="F1113" s="47"/>
      <c r="G1113" s="47"/>
      <c r="H1113" s="59">
        <f>SUM(I1113:K1113)</f>
        <v>0</v>
      </c>
      <c r="I1113" s="119" t="str">
        <f>IFERROR(IF(H1110="Nein",VLOOKUP(H1109,'1 - Strom Erdgas Wärme 2021'!H:AA,20,FALSE)/12,""),"")</f>
        <v/>
      </c>
      <c r="J1113" s="119" t="str">
        <f>IFERROR(IF(H1110="Nein",VLOOKUP(H1109,'1 - Strom Erdgas Wärme 2021'!H:AB,20,FALSE)/12,""),"")</f>
        <v/>
      </c>
      <c r="K1113" s="119" t="str">
        <f>IFERROR(IF(H1110="Nein",VLOOKUP(H1109,'1 - Strom Erdgas Wärme 2021'!H:AC,20,FALSE)/12,""),"")</f>
        <v/>
      </c>
      <c r="L1113" s="48" t="s">
        <v>5</v>
      </c>
      <c r="M1113" s="76" t="str">
        <f>IFERROR(IF(H1110="Nein","Vorbefüllte Verbrauchswerte wurden aliquot (d.h. 1/12) aus dem Jahr 2021 übernommen.","Bitte ergänzen Sie die monatlichen Verbrauchswerte gem. Lastprofilzähler"),"")</f>
        <v>Bitte ergänzen Sie die monatlichen Verbrauchswerte gem. Lastprofilzähler</v>
      </c>
      <c r="N1113" s="77"/>
      <c r="O1113" s="77"/>
      <c r="P1113" s="77"/>
      <c r="Q1113" s="77"/>
      <c r="R1113" s="77"/>
      <c r="S1113" s="77"/>
    </row>
    <row r="1114" spans="2:19" x14ac:dyDescent="0.3">
      <c r="B1114" s="47" t="str">
        <f>IF(H1111="Wärme/Kälte","Energiemix: Anteil in % der aus Strom oder Erdgas erzeugten Wärme/Kälte","")</f>
        <v/>
      </c>
      <c r="C1114" s="46"/>
      <c r="D1114" s="46"/>
      <c r="E1114" s="46"/>
      <c r="F1114" s="74">
        <f>IFERROR(SUMPRODUCT(I1114:K1114,I1113:K1113),"")</f>
        <v>0</v>
      </c>
      <c r="G1114" s="74"/>
      <c r="H1114" s="46"/>
      <c r="I1114" s="120"/>
      <c r="J1114" s="121"/>
      <c r="K1114" s="121"/>
      <c r="L1114" s="48" t="str">
        <f>IF(H1111="Wärme/Kälte","i","")</f>
        <v/>
      </c>
      <c r="M1114" s="47" t="str">
        <f>IF(H1111="Wärme/Kälte","Bitte geben Sie den Anteil in % (von 0 bis 100, ohne Prozentzeichen) der  direkt aus Strom oder Erdgas erzeugten Wärme/Kälte.","")</f>
        <v/>
      </c>
      <c r="N1114" s="46"/>
      <c r="O1114" s="46"/>
      <c r="P1114" s="46"/>
      <c r="Q1114" s="46"/>
      <c r="R1114" s="46"/>
      <c r="S1114" s="46"/>
    </row>
    <row r="1115" spans="2:19" x14ac:dyDescent="0.3">
      <c r="B1115" s="46"/>
      <c r="C1115" s="46"/>
      <c r="D1115" s="46"/>
      <c r="E1115" s="46"/>
      <c r="F1115" s="46"/>
      <c r="G1115" s="46"/>
      <c r="H1115" s="46"/>
      <c r="I1115" s="98"/>
      <c r="J1115" s="46"/>
      <c r="K1115" s="46"/>
      <c r="L1115" s="48"/>
      <c r="M1115" s="47"/>
      <c r="N1115" s="46"/>
      <c r="O1115" s="46"/>
      <c r="P1115" s="46"/>
      <c r="Q1115" s="46"/>
      <c r="R1115" s="46"/>
      <c r="S1115" s="46"/>
    </row>
    <row r="1116" spans="2:19" ht="18" thickBot="1" x14ac:dyDescent="0.5">
      <c r="B1116" s="56" t="s">
        <v>10</v>
      </c>
      <c r="C1116" s="47"/>
      <c r="D1116" s="47"/>
      <c r="E1116" s="47"/>
      <c r="F1116" s="47"/>
      <c r="G1116" s="47"/>
      <c r="H1116" s="47"/>
      <c r="I1116" s="68">
        <v>44835</v>
      </c>
      <c r="J1116" s="68">
        <v>44866</v>
      </c>
      <c r="K1116" s="68">
        <v>44896</v>
      </c>
      <c r="L1116" s="47"/>
      <c r="M1116" s="69"/>
      <c r="N1116" s="69"/>
      <c r="O1116" s="69"/>
      <c r="P1116" s="69"/>
      <c r="Q1116" s="69"/>
      <c r="R1116" s="69"/>
      <c r="S1116" s="47"/>
    </row>
    <row r="1117" spans="2:19" ht="15" thickBot="1" x14ac:dyDescent="0.35">
      <c r="B1117" s="47" t="s">
        <v>28</v>
      </c>
      <c r="C1117" s="47"/>
      <c r="D1117" s="47"/>
      <c r="E1117" s="47"/>
      <c r="F1117" s="47"/>
      <c r="G1117" s="47"/>
      <c r="H1117" s="117"/>
      <c r="I1117" s="70"/>
      <c r="J1117" s="71"/>
      <c r="K1117" s="71"/>
      <c r="L1117" s="48" t="s">
        <v>5</v>
      </c>
      <c r="M1117" s="47" t="s">
        <v>29</v>
      </c>
      <c r="N1117" s="69"/>
      <c r="O1117" s="69"/>
      <c r="P1117" s="69"/>
      <c r="Q1117" s="69"/>
      <c r="R1117" s="69"/>
      <c r="S1117" s="47"/>
    </row>
    <row r="1118" spans="2:19" ht="15" thickBot="1" x14ac:dyDescent="0.35">
      <c r="B1118" s="47" t="s">
        <v>13</v>
      </c>
      <c r="C1118" s="47"/>
      <c r="D1118" s="47"/>
      <c r="E1118" s="47"/>
      <c r="F1118" s="47"/>
      <c r="G1118" s="47"/>
      <c r="H1118" s="138">
        <f>IFERROR(VLOOKUP(H1117,'1 - Strom Erdgas Wärme 2021'!H:AA,17,FALSE),"")</f>
        <v>0</v>
      </c>
      <c r="I1118" s="70"/>
      <c r="J1118" s="71"/>
      <c r="K1118" s="71"/>
      <c r="L1118" s="48"/>
      <c r="M1118" s="47"/>
      <c r="N1118" s="69"/>
      <c r="O1118" s="69"/>
      <c r="P1118" s="69"/>
      <c r="Q1118" s="69"/>
      <c r="R1118" s="69"/>
      <c r="S1118" s="47"/>
    </row>
    <row r="1119" spans="2:19" ht="15" thickBot="1" x14ac:dyDescent="0.35">
      <c r="B1119" s="47" t="s">
        <v>16</v>
      </c>
      <c r="C1119" s="47"/>
      <c r="D1119" s="47"/>
      <c r="E1119" s="47"/>
      <c r="F1119" s="47"/>
      <c r="G1119" s="47"/>
      <c r="H1119" s="139"/>
      <c r="I1119" s="72"/>
      <c r="J1119" s="73"/>
      <c r="K1119" s="73"/>
      <c r="L1119" s="48" t="s">
        <v>5</v>
      </c>
      <c r="M1119" s="47" t="s">
        <v>17</v>
      </c>
      <c r="N1119" s="69"/>
      <c r="O1119" s="69"/>
      <c r="P1119" s="69"/>
      <c r="Q1119" s="69"/>
      <c r="R1119" s="69"/>
      <c r="S1119" s="47"/>
    </row>
    <row r="1120" spans="2:19" ht="16.8" thickBot="1" x14ac:dyDescent="0.45">
      <c r="B1120" s="47" t="str">
        <f>IF(H1119="Erdgas","Arbeitspreis pro kWh Erdgas in EUR",IF(H1119="Strom","Arbeitspreis pro kWh Strom in EUR",IF(H1119="Wärme/Kälte","Arbeitspreis pro kWh Wärme-/Kälteverbrauch in EUR","Bitte Energieart auswählen!")))</f>
        <v>Bitte Energieart auswählen!</v>
      </c>
      <c r="C1120" s="47"/>
      <c r="D1120" s="47"/>
      <c r="E1120" s="47"/>
      <c r="F1120" s="47"/>
      <c r="G1120" s="74">
        <f>IFERROR(SUMPRODUCT(I1120:K1120,I1121:K1121),"")</f>
        <v>0</v>
      </c>
      <c r="H1120" s="47"/>
      <c r="I1120" s="118"/>
      <c r="J1120" s="118"/>
      <c r="K1120" s="118"/>
      <c r="L1120" s="48" t="s">
        <v>5</v>
      </c>
      <c r="M1120" s="47" t="str">
        <f>IF(H1119="Erdgas","Erdgaskosten exkl. Steuern, Abgaben, Netzentgelte, etc.",IF(H1119="Strom","Stromkosten exkl. Steuern, Abgaben, Netzentgelte, etc.",IF(H1119="Wärme/Kälte","Wärme-/Kältekosten exkl. Steuern, Abgaben, Netzentgelte, etc.", "Bitte Energieart auswählen!")))</f>
        <v>Bitte Energieart auswählen!</v>
      </c>
      <c r="N1120" s="47"/>
      <c r="O1120" s="47"/>
      <c r="P1120" s="75"/>
      <c r="Q1120" s="61"/>
      <c r="R1120" s="62"/>
      <c r="S1120" s="47"/>
    </row>
    <row r="1121" spans="2:19" ht="15" thickBot="1" x14ac:dyDescent="0.35">
      <c r="B1121" s="47" t="str">
        <f>IF(AND(H1119="Erdgas",H1118="Nein"),"Aliquoter Erdgasverbrauch in kWh von 1. Oktober 2022 bis 31. Dezember 2022",IF(H1119="Erdgas","Erdgasverbrauch in kWh von 1. Oktober 2022 bis 31. Dezember 2022",IF(AND(H1119="Strom",H1118="Nein"),"Aliquoter Stromverbrauch in kWh von 1. Oktober 2022 bis 31. Dezember 2022",IF(H1119="Strom","Stromverbrauch in kWh von 1. Oktober 2022 bis 31. Dezember 2022",IF(AND(H1119="Wärme/Kälte",H1118="Nein"),"Aliquoter Wärme-/Kälteverbrauch in kWh von 1. Oktober 2022 bis 31. Dezember 2022",IF(H1119="Wärme/Kälte","Wärme-/Kälteverbrauch in kWh von 1. Oktober 2022 bis 31. Dezember 2022","Bitte Energieart auswählen!"))))))</f>
        <v>Bitte Energieart auswählen!</v>
      </c>
      <c r="C1121" s="47"/>
      <c r="D1121" s="47"/>
      <c r="E1121" s="47"/>
      <c r="F1121" s="47"/>
      <c r="G1121" s="47"/>
      <c r="H1121" s="59">
        <f>SUM(I1121:K1121)</f>
        <v>0</v>
      </c>
      <c r="I1121" s="119" t="str">
        <f>IFERROR(IF(H1118="Nein",VLOOKUP(H1117,'1 - Strom Erdgas Wärme 2021'!H:AA,20,FALSE)/12,""),"")</f>
        <v/>
      </c>
      <c r="J1121" s="119" t="str">
        <f>IFERROR(IF(H1118="Nein",VLOOKUP(H1117,'1 - Strom Erdgas Wärme 2021'!H:AB,20,FALSE)/12,""),"")</f>
        <v/>
      </c>
      <c r="K1121" s="119" t="str">
        <f>IFERROR(IF(H1118="Nein",VLOOKUP(H1117,'1 - Strom Erdgas Wärme 2021'!H:AC,20,FALSE)/12,""),"")</f>
        <v/>
      </c>
      <c r="L1121" s="48" t="s">
        <v>5</v>
      </c>
      <c r="M1121" s="76" t="str">
        <f>IFERROR(IF(H1118="Nein","Vorbefüllte Verbrauchswerte wurden aliquot (d.h. 1/12) aus dem Jahr 2021 übernommen.","Bitte ergänzen Sie die monatlichen Verbrauchswerte gem. Lastprofilzähler"),"")</f>
        <v>Bitte ergänzen Sie die monatlichen Verbrauchswerte gem. Lastprofilzähler</v>
      </c>
      <c r="N1121" s="77"/>
      <c r="O1121" s="77"/>
      <c r="P1121" s="77"/>
      <c r="Q1121" s="77"/>
      <c r="R1121" s="77"/>
      <c r="S1121" s="77"/>
    </row>
    <row r="1122" spans="2:19" x14ac:dyDescent="0.3">
      <c r="B1122" s="47" t="str">
        <f>IF(H1119="Wärme/Kälte","Energiemix: Anteil in % der aus Strom oder Erdgas erzeugten Wärme/Kälte","")</f>
        <v/>
      </c>
      <c r="C1122" s="46"/>
      <c r="D1122" s="46"/>
      <c r="E1122" s="46"/>
      <c r="F1122" s="74">
        <f>IFERROR(SUMPRODUCT(I1122:K1122,I1121:K1121),"")</f>
        <v>0</v>
      </c>
      <c r="G1122" s="74"/>
      <c r="H1122" s="46"/>
      <c r="I1122" s="120"/>
      <c r="J1122" s="121"/>
      <c r="K1122" s="121"/>
      <c r="L1122" s="48" t="str">
        <f>IF(H1119="Wärme/Kälte","i","")</f>
        <v/>
      </c>
      <c r="M1122" s="47" t="str">
        <f>IF(H1119="Wärme/Kälte","Bitte geben Sie den Anteil in % (von 0 bis 100, ohne Prozentzeichen) der  direkt aus Strom oder Erdgas erzeugten Wärme/Kälte.","")</f>
        <v/>
      </c>
      <c r="N1122" s="46"/>
      <c r="O1122" s="46"/>
      <c r="P1122" s="46"/>
      <c r="Q1122" s="46"/>
      <c r="R1122" s="46"/>
      <c r="S1122" s="46"/>
    </row>
    <row r="1123" spans="2:19" x14ac:dyDescent="0.3">
      <c r="B1123" s="46"/>
      <c r="C1123" s="46"/>
      <c r="D1123" s="46"/>
      <c r="E1123" s="46"/>
      <c r="F1123" s="46"/>
      <c r="G1123" s="46"/>
      <c r="H1123" s="46"/>
      <c r="I1123" s="98"/>
      <c r="J1123" s="46"/>
      <c r="K1123" s="46"/>
      <c r="L1123" s="48"/>
      <c r="M1123" s="47"/>
      <c r="N1123" s="46"/>
      <c r="O1123" s="46"/>
      <c r="P1123" s="46"/>
      <c r="Q1123" s="46"/>
      <c r="R1123" s="46"/>
      <c r="S1123" s="46"/>
    </row>
    <row r="1124" spans="2:19" ht="18" thickBot="1" x14ac:dyDescent="0.5">
      <c r="B1124" s="56" t="s">
        <v>10</v>
      </c>
      <c r="C1124" s="47"/>
      <c r="D1124" s="47"/>
      <c r="E1124" s="47"/>
      <c r="F1124" s="47"/>
      <c r="G1124" s="47"/>
      <c r="H1124" s="47"/>
      <c r="I1124" s="68">
        <v>44835</v>
      </c>
      <c r="J1124" s="68">
        <v>44866</v>
      </c>
      <c r="K1124" s="68">
        <v>44896</v>
      </c>
      <c r="L1124" s="47"/>
      <c r="M1124" s="69"/>
      <c r="N1124" s="69"/>
      <c r="O1124" s="69"/>
      <c r="P1124" s="69"/>
      <c r="Q1124" s="69"/>
      <c r="R1124" s="69"/>
      <c r="S1124" s="47"/>
    </row>
    <row r="1125" spans="2:19" ht="15" thickBot="1" x14ac:dyDescent="0.35">
      <c r="B1125" s="47" t="s">
        <v>28</v>
      </c>
      <c r="C1125" s="47"/>
      <c r="D1125" s="47"/>
      <c r="E1125" s="47"/>
      <c r="F1125" s="47"/>
      <c r="G1125" s="47"/>
      <c r="H1125" s="117"/>
      <c r="I1125" s="70"/>
      <c r="J1125" s="71"/>
      <c r="K1125" s="71"/>
      <c r="L1125" s="48" t="s">
        <v>5</v>
      </c>
      <c r="M1125" s="47" t="s">
        <v>29</v>
      </c>
      <c r="N1125" s="69"/>
      <c r="O1125" s="69"/>
      <c r="P1125" s="69"/>
      <c r="Q1125" s="69"/>
      <c r="R1125" s="69"/>
      <c r="S1125" s="47"/>
    </row>
    <row r="1126" spans="2:19" ht="15" thickBot="1" x14ac:dyDescent="0.35">
      <c r="B1126" s="47" t="s">
        <v>13</v>
      </c>
      <c r="C1126" s="47"/>
      <c r="D1126" s="47"/>
      <c r="E1126" s="47"/>
      <c r="F1126" s="47"/>
      <c r="G1126" s="47"/>
      <c r="H1126" s="138">
        <f>IFERROR(VLOOKUP(H1125,'1 - Strom Erdgas Wärme 2021'!H:AA,17,FALSE),"")</f>
        <v>0</v>
      </c>
      <c r="I1126" s="70"/>
      <c r="J1126" s="71"/>
      <c r="K1126" s="71"/>
      <c r="L1126" s="48"/>
      <c r="M1126" s="47"/>
      <c r="N1126" s="69"/>
      <c r="O1126" s="69"/>
      <c r="P1126" s="69"/>
      <c r="Q1126" s="69"/>
      <c r="R1126" s="69"/>
      <c r="S1126" s="47"/>
    </row>
    <row r="1127" spans="2:19" ht="15" thickBot="1" x14ac:dyDescent="0.35">
      <c r="B1127" s="47" t="s">
        <v>16</v>
      </c>
      <c r="C1127" s="47"/>
      <c r="D1127" s="47"/>
      <c r="E1127" s="47"/>
      <c r="F1127" s="47"/>
      <c r="G1127" s="47"/>
      <c r="H1127" s="139"/>
      <c r="I1127" s="72"/>
      <c r="J1127" s="73"/>
      <c r="K1127" s="73"/>
      <c r="L1127" s="48" t="s">
        <v>5</v>
      </c>
      <c r="M1127" s="47" t="s">
        <v>17</v>
      </c>
      <c r="N1127" s="69"/>
      <c r="O1127" s="69"/>
      <c r="P1127" s="69"/>
      <c r="Q1127" s="69"/>
      <c r="R1127" s="69"/>
      <c r="S1127" s="47"/>
    </row>
    <row r="1128" spans="2:19" ht="16.8" thickBot="1" x14ac:dyDescent="0.45">
      <c r="B1128" s="47" t="str">
        <f>IF(H1127="Erdgas","Arbeitspreis pro kWh Erdgas in EUR",IF(H1127="Strom","Arbeitspreis pro kWh Strom in EUR",IF(H1127="Wärme/Kälte","Arbeitspreis pro kWh Wärme-/Kälteverbrauch in EUR","Bitte Energieart auswählen!")))</f>
        <v>Bitte Energieart auswählen!</v>
      </c>
      <c r="C1128" s="47"/>
      <c r="D1128" s="47"/>
      <c r="E1128" s="47"/>
      <c r="F1128" s="47"/>
      <c r="G1128" s="74">
        <f>IFERROR(SUMPRODUCT(I1128:K1128,I1129:K1129),"")</f>
        <v>0</v>
      </c>
      <c r="H1128" s="47"/>
      <c r="I1128" s="118"/>
      <c r="J1128" s="118"/>
      <c r="K1128" s="118"/>
      <c r="L1128" s="48" t="s">
        <v>5</v>
      </c>
      <c r="M1128" s="47" t="str">
        <f>IF(H1127="Erdgas","Erdgaskosten exkl. Steuern, Abgaben, Netzentgelte, etc.",IF(H1127="Strom","Stromkosten exkl. Steuern, Abgaben, Netzentgelte, etc.",IF(H1127="Wärme/Kälte","Wärme-/Kältekosten exkl. Steuern, Abgaben, Netzentgelte, etc.", "Bitte Energieart auswählen!")))</f>
        <v>Bitte Energieart auswählen!</v>
      </c>
      <c r="N1128" s="47"/>
      <c r="O1128" s="47"/>
      <c r="P1128" s="75"/>
      <c r="Q1128" s="61"/>
      <c r="R1128" s="62"/>
      <c r="S1128" s="47"/>
    </row>
    <row r="1129" spans="2:19" ht="15" thickBot="1" x14ac:dyDescent="0.35">
      <c r="B1129" s="47" t="str">
        <f>IF(AND(H1127="Erdgas",H1126="Nein"),"Aliquoter Erdgasverbrauch in kWh von 1. Oktober 2022 bis 31. Dezember 2022",IF(H1127="Erdgas","Erdgasverbrauch in kWh von 1. Oktober 2022 bis 31. Dezember 2022",IF(AND(H1127="Strom",H1126="Nein"),"Aliquoter Stromverbrauch in kWh von 1. Oktober 2022 bis 31. Dezember 2022",IF(H1127="Strom","Stromverbrauch in kWh von 1. Oktober 2022 bis 31. Dezember 2022",IF(AND(H1127="Wärme/Kälte",H1126="Nein"),"Aliquoter Wärme-/Kälteverbrauch in kWh von 1. Oktober 2022 bis 31. Dezember 2022",IF(H1127="Wärme/Kälte","Wärme-/Kälteverbrauch in kWh von 1. Oktober 2022 bis 31. Dezember 2022","Bitte Energieart auswählen!"))))))</f>
        <v>Bitte Energieart auswählen!</v>
      </c>
      <c r="C1129" s="47"/>
      <c r="D1129" s="47"/>
      <c r="E1129" s="47"/>
      <c r="F1129" s="47"/>
      <c r="G1129" s="47"/>
      <c r="H1129" s="59">
        <f>SUM(I1129:K1129)</f>
        <v>0</v>
      </c>
      <c r="I1129" s="119" t="str">
        <f>IFERROR(IF(H1126="Nein",VLOOKUP(H1125,'1 - Strom Erdgas Wärme 2021'!H:AA,20,FALSE)/12,""),"")</f>
        <v/>
      </c>
      <c r="J1129" s="119" t="str">
        <f>IFERROR(IF(H1126="Nein",VLOOKUP(H1125,'1 - Strom Erdgas Wärme 2021'!H:AB,20,FALSE)/12,""),"")</f>
        <v/>
      </c>
      <c r="K1129" s="119" t="str">
        <f>IFERROR(IF(H1126="Nein",VLOOKUP(H1125,'1 - Strom Erdgas Wärme 2021'!H:AC,20,FALSE)/12,""),"")</f>
        <v/>
      </c>
      <c r="L1129" s="48" t="s">
        <v>5</v>
      </c>
      <c r="M1129" s="76" t="str">
        <f>IFERROR(IF(H1126="Nein","Vorbefüllte Verbrauchswerte wurden aliquot (d.h. 1/12) aus dem Jahr 2021 übernommen.","Bitte ergänzen Sie die monatlichen Verbrauchswerte gem. Lastprofilzähler"),"")</f>
        <v>Bitte ergänzen Sie die monatlichen Verbrauchswerte gem. Lastprofilzähler</v>
      </c>
      <c r="N1129" s="77"/>
      <c r="O1129" s="77"/>
      <c r="P1129" s="77"/>
      <c r="Q1129" s="77"/>
      <c r="R1129" s="77"/>
      <c r="S1129" s="77"/>
    </row>
    <row r="1130" spans="2:19" x14ac:dyDescent="0.3">
      <c r="B1130" s="47" t="str">
        <f>IF(H1127="Wärme/Kälte","Energiemix: Anteil in % der aus Strom oder Erdgas erzeugten Wärme/Kälte","")</f>
        <v/>
      </c>
      <c r="C1130" s="46"/>
      <c r="D1130" s="46"/>
      <c r="E1130" s="46"/>
      <c r="F1130" s="74">
        <f>IFERROR(SUMPRODUCT(I1130:K1130,I1129:K1129),"")</f>
        <v>0</v>
      </c>
      <c r="G1130" s="74"/>
      <c r="H1130" s="46"/>
      <c r="I1130" s="120"/>
      <c r="J1130" s="121"/>
      <c r="K1130" s="121"/>
      <c r="L1130" s="48" t="str">
        <f>IF(H1127="Wärme/Kälte","i","")</f>
        <v/>
      </c>
      <c r="M1130" s="47" t="str">
        <f>IF(H1127="Wärme/Kälte","Bitte geben Sie den Anteil in % (von 0 bis 100, ohne Prozentzeichen) der  direkt aus Strom oder Erdgas erzeugten Wärme/Kälte.","")</f>
        <v/>
      </c>
      <c r="N1130" s="46"/>
      <c r="O1130" s="46"/>
      <c r="P1130" s="46"/>
      <c r="Q1130" s="46"/>
      <c r="R1130" s="46"/>
      <c r="S1130" s="46"/>
    </row>
    <row r="1131" spans="2:19" x14ac:dyDescent="0.3">
      <c r="B1131" s="46"/>
      <c r="C1131" s="46"/>
      <c r="D1131" s="46"/>
      <c r="E1131" s="46"/>
      <c r="F1131" s="46"/>
      <c r="G1131" s="46"/>
      <c r="H1131" s="46"/>
      <c r="I1131" s="98"/>
      <c r="J1131" s="46"/>
      <c r="K1131" s="46"/>
      <c r="L1131" s="48"/>
      <c r="M1131" s="47"/>
      <c r="N1131" s="46"/>
      <c r="O1131" s="46"/>
      <c r="P1131" s="46"/>
      <c r="Q1131" s="46"/>
      <c r="R1131" s="46"/>
      <c r="S1131" s="46"/>
    </row>
    <row r="1132" spans="2:19" ht="18" thickBot="1" x14ac:dyDescent="0.5">
      <c r="B1132" s="56" t="s">
        <v>10</v>
      </c>
      <c r="C1132" s="47"/>
      <c r="D1132" s="47"/>
      <c r="E1132" s="47"/>
      <c r="F1132" s="47"/>
      <c r="G1132" s="47"/>
      <c r="H1132" s="47"/>
      <c r="I1132" s="68">
        <v>44835</v>
      </c>
      <c r="J1132" s="68">
        <v>44866</v>
      </c>
      <c r="K1132" s="68">
        <v>44896</v>
      </c>
      <c r="L1132" s="47"/>
      <c r="M1132" s="69"/>
      <c r="N1132" s="69"/>
      <c r="O1132" s="69"/>
      <c r="P1132" s="69"/>
      <c r="Q1132" s="69"/>
      <c r="R1132" s="69"/>
      <c r="S1132" s="47"/>
    </row>
    <row r="1133" spans="2:19" ht="15" thickBot="1" x14ac:dyDescent="0.35">
      <c r="B1133" s="47" t="s">
        <v>28</v>
      </c>
      <c r="C1133" s="47"/>
      <c r="D1133" s="47"/>
      <c r="E1133" s="47"/>
      <c r="F1133" s="47"/>
      <c r="G1133" s="47"/>
      <c r="H1133" s="117"/>
      <c r="I1133" s="70"/>
      <c r="J1133" s="71"/>
      <c r="K1133" s="71"/>
      <c r="L1133" s="48" t="s">
        <v>5</v>
      </c>
      <c r="M1133" s="47" t="s">
        <v>29</v>
      </c>
      <c r="N1133" s="69"/>
      <c r="O1133" s="69"/>
      <c r="P1133" s="69"/>
      <c r="Q1133" s="69"/>
      <c r="R1133" s="69"/>
      <c r="S1133" s="47"/>
    </row>
    <row r="1134" spans="2:19" ht="15" thickBot="1" x14ac:dyDescent="0.35">
      <c r="B1134" s="47" t="s">
        <v>13</v>
      </c>
      <c r="C1134" s="47"/>
      <c r="D1134" s="47"/>
      <c r="E1134" s="47"/>
      <c r="F1134" s="47"/>
      <c r="G1134" s="47"/>
      <c r="H1134" s="138">
        <f>IFERROR(VLOOKUP(H1133,'1 - Strom Erdgas Wärme 2021'!H:AA,17,FALSE),"")</f>
        <v>0</v>
      </c>
      <c r="I1134" s="70"/>
      <c r="J1134" s="71"/>
      <c r="K1134" s="71"/>
      <c r="L1134" s="48"/>
      <c r="M1134" s="47"/>
      <c r="N1134" s="69"/>
      <c r="O1134" s="69"/>
      <c r="P1134" s="69"/>
      <c r="Q1134" s="69"/>
      <c r="R1134" s="69"/>
      <c r="S1134" s="47"/>
    </row>
    <row r="1135" spans="2:19" ht="15" thickBot="1" x14ac:dyDescent="0.35">
      <c r="B1135" s="47" t="s">
        <v>16</v>
      </c>
      <c r="C1135" s="47"/>
      <c r="D1135" s="47"/>
      <c r="E1135" s="47"/>
      <c r="F1135" s="47"/>
      <c r="G1135" s="47"/>
      <c r="H1135" s="139"/>
      <c r="I1135" s="72"/>
      <c r="J1135" s="73"/>
      <c r="K1135" s="73"/>
      <c r="L1135" s="48" t="s">
        <v>5</v>
      </c>
      <c r="M1135" s="47" t="s">
        <v>17</v>
      </c>
      <c r="N1135" s="69"/>
      <c r="O1135" s="69"/>
      <c r="P1135" s="69"/>
      <c r="Q1135" s="69"/>
      <c r="R1135" s="69"/>
      <c r="S1135" s="47"/>
    </row>
    <row r="1136" spans="2:19" ht="16.8" thickBot="1" x14ac:dyDescent="0.45">
      <c r="B1136" s="47" t="str">
        <f>IF(H1135="Erdgas","Arbeitspreis pro kWh Erdgas in EUR",IF(H1135="Strom","Arbeitspreis pro kWh Strom in EUR",IF(H1135="Wärme/Kälte","Arbeitspreis pro kWh Wärme-/Kälteverbrauch in EUR","Bitte Energieart auswählen!")))</f>
        <v>Bitte Energieart auswählen!</v>
      </c>
      <c r="C1136" s="47"/>
      <c r="D1136" s="47"/>
      <c r="E1136" s="47"/>
      <c r="F1136" s="47"/>
      <c r="G1136" s="74">
        <f>IFERROR(SUMPRODUCT(I1136:K1136,I1137:K1137),"")</f>
        <v>0</v>
      </c>
      <c r="H1136" s="47"/>
      <c r="I1136" s="118"/>
      <c r="J1136" s="118"/>
      <c r="K1136" s="118"/>
      <c r="L1136" s="48" t="s">
        <v>5</v>
      </c>
      <c r="M1136" s="47" t="str">
        <f>IF(H1135="Erdgas","Erdgaskosten exkl. Steuern, Abgaben, Netzentgelte, etc.",IF(H1135="Strom","Stromkosten exkl. Steuern, Abgaben, Netzentgelte, etc.",IF(H1135="Wärme/Kälte","Wärme-/Kältekosten exkl. Steuern, Abgaben, Netzentgelte, etc.", "Bitte Energieart auswählen!")))</f>
        <v>Bitte Energieart auswählen!</v>
      </c>
      <c r="N1136" s="47"/>
      <c r="O1136" s="47"/>
      <c r="P1136" s="75"/>
      <c r="Q1136" s="61"/>
      <c r="R1136" s="62"/>
      <c r="S1136" s="47"/>
    </row>
    <row r="1137" spans="2:19" ht="15" thickBot="1" x14ac:dyDescent="0.35">
      <c r="B1137" s="47" t="str">
        <f>IF(AND(H1135="Erdgas",H1134="Nein"),"Aliquoter Erdgasverbrauch in kWh von 1. Oktober 2022 bis 31. Dezember 2022",IF(H1135="Erdgas","Erdgasverbrauch in kWh von 1. Oktober 2022 bis 31. Dezember 2022",IF(AND(H1135="Strom",H1134="Nein"),"Aliquoter Stromverbrauch in kWh von 1. Oktober 2022 bis 31. Dezember 2022",IF(H1135="Strom","Stromverbrauch in kWh von 1. Oktober 2022 bis 31. Dezember 2022",IF(AND(H1135="Wärme/Kälte",H1134="Nein"),"Aliquoter Wärme-/Kälteverbrauch in kWh von 1. Oktober 2022 bis 31. Dezember 2022",IF(H1135="Wärme/Kälte","Wärme-/Kälteverbrauch in kWh von 1. Oktober 2022 bis 31. Dezember 2022","Bitte Energieart auswählen!"))))))</f>
        <v>Bitte Energieart auswählen!</v>
      </c>
      <c r="C1137" s="47"/>
      <c r="D1137" s="47"/>
      <c r="E1137" s="47"/>
      <c r="F1137" s="47"/>
      <c r="G1137" s="47"/>
      <c r="H1137" s="59">
        <f>SUM(I1137:K1137)</f>
        <v>0</v>
      </c>
      <c r="I1137" s="119" t="str">
        <f>IFERROR(IF(H1134="Nein",VLOOKUP(H1133,'1 - Strom Erdgas Wärme 2021'!H:AA,20,FALSE)/12,""),"")</f>
        <v/>
      </c>
      <c r="J1137" s="119" t="str">
        <f>IFERROR(IF(H1134="Nein",VLOOKUP(H1133,'1 - Strom Erdgas Wärme 2021'!H:AB,20,FALSE)/12,""),"")</f>
        <v/>
      </c>
      <c r="K1137" s="119" t="str">
        <f>IFERROR(IF(H1134="Nein",VLOOKUP(H1133,'1 - Strom Erdgas Wärme 2021'!H:AC,20,FALSE)/12,""),"")</f>
        <v/>
      </c>
      <c r="L1137" s="48" t="s">
        <v>5</v>
      </c>
      <c r="M1137" s="76" t="str">
        <f>IFERROR(IF(H1134="Nein","Vorbefüllte Verbrauchswerte wurden aliquot (d.h. 1/12) aus dem Jahr 2021 übernommen.","Bitte ergänzen Sie die monatlichen Verbrauchswerte gem. Lastprofilzähler"),"")</f>
        <v>Bitte ergänzen Sie die monatlichen Verbrauchswerte gem. Lastprofilzähler</v>
      </c>
      <c r="N1137" s="77"/>
      <c r="O1137" s="77"/>
      <c r="P1137" s="77"/>
      <c r="Q1137" s="77"/>
      <c r="R1137" s="77"/>
      <c r="S1137" s="77"/>
    </row>
    <row r="1138" spans="2:19" x14ac:dyDescent="0.3">
      <c r="B1138" s="47" t="str">
        <f>IF(H1135="Wärme/Kälte","Energiemix: Anteil in % der aus Strom oder Erdgas erzeugten Wärme/Kälte","")</f>
        <v/>
      </c>
      <c r="C1138" s="46"/>
      <c r="D1138" s="46"/>
      <c r="E1138" s="46"/>
      <c r="F1138" s="74">
        <f>IFERROR(SUMPRODUCT(I1138:K1138,I1137:K1137),"")</f>
        <v>0</v>
      </c>
      <c r="G1138" s="74"/>
      <c r="H1138" s="46"/>
      <c r="I1138" s="120"/>
      <c r="J1138" s="121"/>
      <c r="K1138" s="121"/>
      <c r="L1138" s="48" t="str">
        <f>IF(H1135="Wärme/Kälte","i","")</f>
        <v/>
      </c>
      <c r="M1138" s="47" t="str">
        <f>IF(H1135="Wärme/Kälte","Bitte geben Sie den Anteil in % (von 0 bis 100, ohne Prozentzeichen) der  direkt aus Strom oder Erdgas erzeugten Wärme/Kälte.","")</f>
        <v/>
      </c>
      <c r="N1138" s="46"/>
      <c r="O1138" s="46"/>
      <c r="P1138" s="46"/>
      <c r="Q1138" s="46"/>
      <c r="R1138" s="46"/>
      <c r="S1138" s="46"/>
    </row>
    <row r="1139" spans="2:19" x14ac:dyDescent="0.3">
      <c r="B1139" s="46"/>
      <c r="C1139" s="46"/>
      <c r="D1139" s="46"/>
      <c r="E1139" s="46"/>
      <c r="F1139" s="46"/>
      <c r="G1139" s="46"/>
      <c r="H1139" s="46"/>
      <c r="I1139" s="98"/>
      <c r="J1139" s="46"/>
      <c r="K1139" s="46"/>
      <c r="L1139" s="48"/>
      <c r="M1139" s="47"/>
      <c r="N1139" s="46"/>
      <c r="O1139" s="46"/>
      <c r="P1139" s="46"/>
      <c r="Q1139" s="46"/>
      <c r="R1139" s="46"/>
      <c r="S1139" s="46"/>
    </row>
    <row r="1140" spans="2:19" ht="18" thickBot="1" x14ac:dyDescent="0.5">
      <c r="B1140" s="56" t="s">
        <v>10</v>
      </c>
      <c r="C1140" s="47"/>
      <c r="D1140" s="47"/>
      <c r="E1140" s="47"/>
      <c r="F1140" s="47"/>
      <c r="G1140" s="47"/>
      <c r="H1140" s="47"/>
      <c r="I1140" s="68">
        <v>44835</v>
      </c>
      <c r="J1140" s="68">
        <v>44866</v>
      </c>
      <c r="K1140" s="68">
        <v>44896</v>
      </c>
      <c r="L1140" s="47"/>
      <c r="M1140" s="69"/>
      <c r="N1140" s="69"/>
      <c r="O1140" s="69"/>
      <c r="P1140" s="69"/>
      <c r="Q1140" s="69"/>
      <c r="R1140" s="69"/>
      <c r="S1140" s="47"/>
    </row>
    <row r="1141" spans="2:19" ht="15" thickBot="1" x14ac:dyDescent="0.35">
      <c r="B1141" s="47" t="s">
        <v>28</v>
      </c>
      <c r="C1141" s="47"/>
      <c r="D1141" s="47"/>
      <c r="E1141" s="47"/>
      <c r="F1141" s="47"/>
      <c r="G1141" s="47"/>
      <c r="H1141" s="117"/>
      <c r="I1141" s="70"/>
      <c r="J1141" s="71"/>
      <c r="K1141" s="71"/>
      <c r="L1141" s="48" t="s">
        <v>5</v>
      </c>
      <c r="M1141" s="47" t="s">
        <v>29</v>
      </c>
      <c r="N1141" s="69"/>
      <c r="O1141" s="69"/>
      <c r="P1141" s="69"/>
      <c r="Q1141" s="69"/>
      <c r="R1141" s="69"/>
      <c r="S1141" s="47"/>
    </row>
    <row r="1142" spans="2:19" ht="15" thickBot="1" x14ac:dyDescent="0.35">
      <c r="B1142" s="47" t="s">
        <v>13</v>
      </c>
      <c r="C1142" s="47"/>
      <c r="D1142" s="47"/>
      <c r="E1142" s="47"/>
      <c r="F1142" s="47"/>
      <c r="G1142" s="47"/>
      <c r="H1142" s="138">
        <f>IFERROR(VLOOKUP(H1141,'1 - Strom Erdgas Wärme 2021'!H:AA,17,FALSE),"")</f>
        <v>0</v>
      </c>
      <c r="I1142" s="70"/>
      <c r="J1142" s="71"/>
      <c r="K1142" s="71"/>
      <c r="L1142" s="48"/>
      <c r="M1142" s="47"/>
      <c r="N1142" s="69"/>
      <c r="O1142" s="69"/>
      <c r="P1142" s="69"/>
      <c r="Q1142" s="69"/>
      <c r="R1142" s="69"/>
      <c r="S1142" s="47"/>
    </row>
    <row r="1143" spans="2:19" ht="15" thickBot="1" x14ac:dyDescent="0.35">
      <c r="B1143" s="47" t="s">
        <v>16</v>
      </c>
      <c r="C1143" s="47"/>
      <c r="D1143" s="47"/>
      <c r="E1143" s="47"/>
      <c r="F1143" s="47"/>
      <c r="G1143" s="47"/>
      <c r="H1143" s="139"/>
      <c r="I1143" s="72"/>
      <c r="J1143" s="73"/>
      <c r="K1143" s="73"/>
      <c r="L1143" s="48" t="s">
        <v>5</v>
      </c>
      <c r="M1143" s="47" t="s">
        <v>17</v>
      </c>
      <c r="N1143" s="69"/>
      <c r="O1143" s="69"/>
      <c r="P1143" s="69"/>
      <c r="Q1143" s="69"/>
      <c r="R1143" s="69"/>
      <c r="S1143" s="47"/>
    </row>
    <row r="1144" spans="2:19" ht="16.8" thickBot="1" x14ac:dyDescent="0.45">
      <c r="B1144" s="47" t="str">
        <f>IF(H1143="Erdgas","Arbeitspreis pro kWh Erdgas in EUR",IF(H1143="Strom","Arbeitspreis pro kWh Strom in EUR",IF(H1143="Wärme/Kälte","Arbeitspreis pro kWh Wärme-/Kälteverbrauch in EUR","Bitte Energieart auswählen!")))</f>
        <v>Bitte Energieart auswählen!</v>
      </c>
      <c r="C1144" s="47"/>
      <c r="D1144" s="47"/>
      <c r="E1144" s="47"/>
      <c r="F1144" s="47"/>
      <c r="G1144" s="74">
        <f>IFERROR(SUMPRODUCT(I1144:K1144,I1145:K1145),"")</f>
        <v>0</v>
      </c>
      <c r="H1144" s="47"/>
      <c r="I1144" s="118"/>
      <c r="J1144" s="118"/>
      <c r="K1144" s="118"/>
      <c r="L1144" s="48" t="s">
        <v>5</v>
      </c>
      <c r="M1144" s="47" t="str">
        <f>IF(H1143="Erdgas","Erdgaskosten exkl. Steuern, Abgaben, Netzentgelte, etc.",IF(H1143="Strom","Stromkosten exkl. Steuern, Abgaben, Netzentgelte, etc.",IF(H1143="Wärme/Kälte","Wärme-/Kältekosten exkl. Steuern, Abgaben, Netzentgelte, etc.", "Bitte Energieart auswählen!")))</f>
        <v>Bitte Energieart auswählen!</v>
      </c>
      <c r="N1144" s="47"/>
      <c r="O1144" s="47"/>
      <c r="P1144" s="75"/>
      <c r="Q1144" s="61"/>
      <c r="R1144" s="62"/>
      <c r="S1144" s="47"/>
    </row>
    <row r="1145" spans="2:19" ht="15" thickBot="1" x14ac:dyDescent="0.35">
      <c r="B1145" s="47" t="str">
        <f>IF(AND(H1143="Erdgas",H1142="Nein"),"Aliquoter Erdgasverbrauch in kWh von 1. Oktober 2022 bis 31. Dezember 2022",IF(H1143="Erdgas","Erdgasverbrauch in kWh von 1. Oktober 2022 bis 31. Dezember 2022",IF(AND(H1143="Strom",H1142="Nein"),"Aliquoter Stromverbrauch in kWh von 1. Oktober 2022 bis 31. Dezember 2022",IF(H1143="Strom","Stromverbrauch in kWh von 1. Oktober 2022 bis 31. Dezember 2022",IF(AND(H1143="Wärme/Kälte",H1142="Nein"),"Aliquoter Wärme-/Kälteverbrauch in kWh von 1. Oktober 2022 bis 31. Dezember 2022",IF(H1143="Wärme/Kälte","Wärme-/Kälteverbrauch in kWh von 1. Oktober 2022 bis 31. Dezember 2022","Bitte Energieart auswählen!"))))))</f>
        <v>Bitte Energieart auswählen!</v>
      </c>
      <c r="C1145" s="47"/>
      <c r="D1145" s="47"/>
      <c r="E1145" s="47"/>
      <c r="F1145" s="47"/>
      <c r="G1145" s="47"/>
      <c r="H1145" s="59">
        <f>SUM(I1145:K1145)</f>
        <v>0</v>
      </c>
      <c r="I1145" s="119" t="str">
        <f>IFERROR(IF(H1142="Nein",VLOOKUP(H1141,'1 - Strom Erdgas Wärme 2021'!H:AA,20,FALSE)/12,""),"")</f>
        <v/>
      </c>
      <c r="J1145" s="119" t="str">
        <f>IFERROR(IF(H1142="Nein",VLOOKUP(H1141,'1 - Strom Erdgas Wärme 2021'!H:AB,20,FALSE)/12,""),"")</f>
        <v/>
      </c>
      <c r="K1145" s="119" t="str">
        <f>IFERROR(IF(H1142="Nein",VLOOKUP(H1141,'1 - Strom Erdgas Wärme 2021'!H:AC,20,FALSE)/12,""),"")</f>
        <v/>
      </c>
      <c r="L1145" s="48" t="s">
        <v>5</v>
      </c>
      <c r="M1145" s="76" t="str">
        <f>IFERROR(IF(H1142="Nein","Vorbefüllte Verbrauchswerte wurden aliquot (d.h. 1/12) aus dem Jahr 2021 übernommen.","Bitte ergänzen Sie die monatlichen Verbrauchswerte gem. Lastprofilzähler"),"")</f>
        <v>Bitte ergänzen Sie die monatlichen Verbrauchswerte gem. Lastprofilzähler</v>
      </c>
      <c r="N1145" s="77"/>
      <c r="O1145" s="77"/>
      <c r="P1145" s="77"/>
      <c r="Q1145" s="77"/>
      <c r="R1145" s="77"/>
      <c r="S1145" s="77"/>
    </row>
    <row r="1146" spans="2:19" x14ac:dyDescent="0.3">
      <c r="B1146" s="47" t="str">
        <f>IF(H1143="Wärme/Kälte","Energiemix: Anteil in % der aus Strom oder Erdgas erzeugten Wärme/Kälte","")</f>
        <v/>
      </c>
      <c r="C1146" s="46"/>
      <c r="D1146" s="46"/>
      <c r="E1146" s="46"/>
      <c r="F1146" s="74">
        <f>IFERROR(SUMPRODUCT(I1146:K1146,I1145:K1145),"")</f>
        <v>0</v>
      </c>
      <c r="G1146" s="74"/>
      <c r="H1146" s="46"/>
      <c r="I1146" s="120"/>
      <c r="J1146" s="121"/>
      <c r="K1146" s="121"/>
      <c r="L1146" s="48" t="str">
        <f>IF(H1143="Wärme/Kälte","i","")</f>
        <v/>
      </c>
      <c r="M1146" s="47" t="str">
        <f>IF(H1143="Wärme/Kälte","Bitte geben Sie den Anteil in % (von 0 bis 100, ohne Prozentzeichen) der  direkt aus Strom oder Erdgas erzeugten Wärme/Kälte.","")</f>
        <v/>
      </c>
      <c r="N1146" s="46"/>
      <c r="O1146" s="46"/>
      <c r="P1146" s="46"/>
      <c r="Q1146" s="46"/>
      <c r="R1146" s="46"/>
      <c r="S1146" s="46"/>
    </row>
    <row r="1147" spans="2:19" x14ac:dyDescent="0.3">
      <c r="B1147" s="46"/>
      <c r="C1147" s="46"/>
      <c r="D1147" s="46"/>
      <c r="E1147" s="46"/>
      <c r="F1147" s="46"/>
      <c r="G1147" s="46"/>
      <c r="H1147" s="46"/>
      <c r="I1147" s="98"/>
      <c r="J1147" s="46"/>
      <c r="K1147" s="46"/>
      <c r="L1147" s="48"/>
      <c r="M1147" s="47"/>
      <c r="N1147" s="46"/>
      <c r="O1147" s="46"/>
      <c r="P1147" s="46"/>
      <c r="Q1147" s="46"/>
      <c r="R1147" s="46"/>
      <c r="S1147" s="46"/>
    </row>
    <row r="1148" spans="2:19" ht="18" thickBot="1" x14ac:dyDescent="0.5">
      <c r="B1148" s="56" t="s">
        <v>10</v>
      </c>
      <c r="C1148" s="47"/>
      <c r="D1148" s="47"/>
      <c r="E1148" s="47"/>
      <c r="F1148" s="47"/>
      <c r="G1148" s="47"/>
      <c r="H1148" s="47"/>
      <c r="I1148" s="68">
        <v>44835</v>
      </c>
      <c r="J1148" s="68">
        <v>44866</v>
      </c>
      <c r="K1148" s="68">
        <v>44896</v>
      </c>
      <c r="L1148" s="47"/>
      <c r="M1148" s="69"/>
      <c r="N1148" s="69"/>
      <c r="O1148" s="69"/>
      <c r="P1148" s="69"/>
      <c r="Q1148" s="69"/>
      <c r="R1148" s="69"/>
      <c r="S1148" s="47"/>
    </row>
    <row r="1149" spans="2:19" ht="15" thickBot="1" x14ac:dyDescent="0.35">
      <c r="B1149" s="47" t="s">
        <v>28</v>
      </c>
      <c r="C1149" s="47"/>
      <c r="D1149" s="47"/>
      <c r="E1149" s="47"/>
      <c r="F1149" s="47"/>
      <c r="G1149" s="47"/>
      <c r="H1149" s="117"/>
      <c r="I1149" s="70"/>
      <c r="J1149" s="71"/>
      <c r="K1149" s="71"/>
      <c r="L1149" s="48" t="s">
        <v>5</v>
      </c>
      <c r="M1149" s="47" t="s">
        <v>29</v>
      </c>
      <c r="N1149" s="69"/>
      <c r="O1149" s="69"/>
      <c r="P1149" s="69"/>
      <c r="Q1149" s="69"/>
      <c r="R1149" s="69"/>
      <c r="S1149" s="47"/>
    </row>
    <row r="1150" spans="2:19" ht="15" thickBot="1" x14ac:dyDescent="0.35">
      <c r="B1150" s="47" t="s">
        <v>13</v>
      </c>
      <c r="C1150" s="47"/>
      <c r="D1150" s="47"/>
      <c r="E1150" s="47"/>
      <c r="F1150" s="47"/>
      <c r="G1150" s="47"/>
      <c r="H1150" s="138">
        <f>IFERROR(VLOOKUP(H1149,'1 - Strom Erdgas Wärme 2021'!H:AA,17,FALSE),"")</f>
        <v>0</v>
      </c>
      <c r="I1150" s="70"/>
      <c r="J1150" s="71"/>
      <c r="K1150" s="71"/>
      <c r="L1150" s="48"/>
      <c r="M1150" s="47"/>
      <c r="N1150" s="69"/>
      <c r="O1150" s="69"/>
      <c r="P1150" s="69"/>
      <c r="Q1150" s="69"/>
      <c r="R1150" s="69"/>
      <c r="S1150" s="47"/>
    </row>
    <row r="1151" spans="2:19" ht="15" thickBot="1" x14ac:dyDescent="0.35">
      <c r="B1151" s="47" t="s">
        <v>16</v>
      </c>
      <c r="C1151" s="47"/>
      <c r="D1151" s="47"/>
      <c r="E1151" s="47"/>
      <c r="F1151" s="47"/>
      <c r="G1151" s="47"/>
      <c r="H1151" s="139"/>
      <c r="I1151" s="72"/>
      <c r="J1151" s="73"/>
      <c r="K1151" s="73"/>
      <c r="L1151" s="48" t="s">
        <v>5</v>
      </c>
      <c r="M1151" s="47" t="s">
        <v>17</v>
      </c>
      <c r="N1151" s="69"/>
      <c r="O1151" s="69"/>
      <c r="P1151" s="69"/>
      <c r="Q1151" s="69"/>
      <c r="R1151" s="69"/>
      <c r="S1151" s="47"/>
    </row>
    <row r="1152" spans="2:19" ht="16.8" thickBot="1" x14ac:dyDescent="0.45">
      <c r="B1152" s="47" t="str">
        <f>IF(H1151="Erdgas","Arbeitspreis pro kWh Erdgas in EUR",IF(H1151="Strom","Arbeitspreis pro kWh Strom in EUR",IF(H1151="Wärme/Kälte","Arbeitspreis pro kWh Wärme-/Kälteverbrauch in EUR","Bitte Energieart auswählen!")))</f>
        <v>Bitte Energieart auswählen!</v>
      </c>
      <c r="C1152" s="47"/>
      <c r="D1152" s="47"/>
      <c r="E1152" s="47"/>
      <c r="F1152" s="47"/>
      <c r="G1152" s="74">
        <f>IFERROR(SUMPRODUCT(I1152:K1152,I1153:K1153),"")</f>
        <v>0</v>
      </c>
      <c r="H1152" s="47"/>
      <c r="I1152" s="118"/>
      <c r="J1152" s="118"/>
      <c r="K1152" s="118"/>
      <c r="L1152" s="48" t="s">
        <v>5</v>
      </c>
      <c r="M1152" s="47" t="str">
        <f>IF(H1151="Erdgas","Erdgaskosten exkl. Steuern, Abgaben, Netzentgelte, etc.",IF(H1151="Strom","Stromkosten exkl. Steuern, Abgaben, Netzentgelte, etc.",IF(H1151="Wärme/Kälte","Wärme-/Kältekosten exkl. Steuern, Abgaben, Netzentgelte, etc.", "Bitte Energieart auswählen!")))</f>
        <v>Bitte Energieart auswählen!</v>
      </c>
      <c r="N1152" s="47"/>
      <c r="O1152" s="47"/>
      <c r="P1152" s="75"/>
      <c r="Q1152" s="61"/>
      <c r="R1152" s="62"/>
      <c r="S1152" s="47"/>
    </row>
    <row r="1153" spans="2:19" ht="15" thickBot="1" x14ac:dyDescent="0.35">
      <c r="B1153" s="47" t="str">
        <f>IF(AND(H1151="Erdgas",H1150="Nein"),"Aliquoter Erdgasverbrauch in kWh von 1. Oktober 2022 bis 31. Dezember 2022",IF(H1151="Erdgas","Erdgasverbrauch in kWh von 1. Oktober 2022 bis 31. Dezember 2022",IF(AND(H1151="Strom",H1150="Nein"),"Aliquoter Stromverbrauch in kWh von 1. Oktober 2022 bis 31. Dezember 2022",IF(H1151="Strom","Stromverbrauch in kWh von 1. Oktober 2022 bis 31. Dezember 2022",IF(AND(H1151="Wärme/Kälte",H1150="Nein"),"Aliquoter Wärme-/Kälteverbrauch in kWh von 1. Oktober 2022 bis 31. Dezember 2022",IF(H1151="Wärme/Kälte","Wärme-/Kälteverbrauch in kWh von 1. Oktober 2022 bis 31. Dezember 2022","Bitte Energieart auswählen!"))))))</f>
        <v>Bitte Energieart auswählen!</v>
      </c>
      <c r="C1153" s="47"/>
      <c r="D1153" s="47"/>
      <c r="E1153" s="47"/>
      <c r="F1153" s="47"/>
      <c r="G1153" s="47"/>
      <c r="H1153" s="59">
        <f>SUM(I1153:K1153)</f>
        <v>0</v>
      </c>
      <c r="I1153" s="119" t="str">
        <f>IFERROR(IF(H1150="Nein",VLOOKUP(H1149,'1 - Strom Erdgas Wärme 2021'!H:AA,20,FALSE)/12,""),"")</f>
        <v/>
      </c>
      <c r="J1153" s="119" t="str">
        <f>IFERROR(IF(H1150="Nein",VLOOKUP(H1149,'1 - Strom Erdgas Wärme 2021'!H:AB,20,FALSE)/12,""),"")</f>
        <v/>
      </c>
      <c r="K1153" s="119" t="str">
        <f>IFERROR(IF(H1150="Nein",VLOOKUP(H1149,'1 - Strom Erdgas Wärme 2021'!H:AC,20,FALSE)/12,""),"")</f>
        <v/>
      </c>
      <c r="L1153" s="48" t="s">
        <v>5</v>
      </c>
      <c r="M1153" s="76" t="str">
        <f>IFERROR(IF(H1150="Nein","Vorbefüllte Verbrauchswerte wurden aliquot (d.h. 1/12) aus dem Jahr 2021 übernommen.","Bitte ergänzen Sie die monatlichen Verbrauchswerte gem. Lastprofilzähler"),"")</f>
        <v>Bitte ergänzen Sie die monatlichen Verbrauchswerte gem. Lastprofilzähler</v>
      </c>
      <c r="N1153" s="77"/>
      <c r="O1153" s="77"/>
      <c r="P1153" s="77"/>
      <c r="Q1153" s="77"/>
      <c r="R1153" s="77"/>
      <c r="S1153" s="77"/>
    </row>
    <row r="1154" spans="2:19" x14ac:dyDescent="0.3">
      <c r="B1154" s="47" t="str">
        <f>IF(H1151="Wärme/Kälte","Energiemix: Anteil in % der aus Strom oder Erdgas erzeugten Wärme/Kälte","")</f>
        <v/>
      </c>
      <c r="C1154" s="46"/>
      <c r="D1154" s="46"/>
      <c r="E1154" s="46"/>
      <c r="F1154" s="74">
        <f>IFERROR(SUMPRODUCT(I1154:K1154,I1153:K1153),"")</f>
        <v>0</v>
      </c>
      <c r="G1154" s="74"/>
      <c r="H1154" s="46"/>
      <c r="I1154" s="120"/>
      <c r="J1154" s="121"/>
      <c r="K1154" s="121"/>
      <c r="L1154" s="48" t="str">
        <f>IF(H1151="Wärme/Kälte","i","")</f>
        <v/>
      </c>
      <c r="M1154" s="47" t="str">
        <f>IF(H1151="Wärme/Kälte","Bitte geben Sie den Anteil in % (von 0 bis 100, ohne Prozentzeichen) der  direkt aus Strom oder Erdgas erzeugten Wärme/Kälte.","")</f>
        <v/>
      </c>
      <c r="N1154" s="46"/>
      <c r="O1154" s="46"/>
      <c r="P1154" s="46"/>
      <c r="Q1154" s="46"/>
      <c r="R1154" s="46"/>
      <c r="S1154" s="46"/>
    </row>
    <row r="1155" spans="2:19" x14ac:dyDescent="0.3">
      <c r="B1155" s="46"/>
      <c r="C1155" s="46"/>
      <c r="D1155" s="46"/>
      <c r="E1155" s="46"/>
      <c r="F1155" s="46"/>
      <c r="G1155" s="46"/>
      <c r="H1155" s="46"/>
      <c r="I1155" s="98"/>
      <c r="J1155" s="46"/>
      <c r="K1155" s="46"/>
      <c r="L1155" s="48"/>
      <c r="M1155" s="47"/>
      <c r="N1155" s="46"/>
      <c r="O1155" s="46"/>
      <c r="P1155" s="46"/>
      <c r="Q1155" s="46"/>
      <c r="R1155" s="46"/>
      <c r="S1155" s="46"/>
    </row>
    <row r="1156" spans="2:19" ht="18" thickBot="1" x14ac:dyDescent="0.5">
      <c r="B1156" s="56" t="s">
        <v>10</v>
      </c>
      <c r="C1156" s="47"/>
      <c r="D1156" s="47"/>
      <c r="E1156" s="47"/>
      <c r="F1156" s="47"/>
      <c r="G1156" s="47"/>
      <c r="H1156" s="47"/>
      <c r="I1156" s="68">
        <v>44835</v>
      </c>
      <c r="J1156" s="68">
        <v>44866</v>
      </c>
      <c r="K1156" s="68">
        <v>44896</v>
      </c>
      <c r="L1156" s="47"/>
      <c r="M1156" s="69"/>
      <c r="N1156" s="69"/>
      <c r="O1156" s="69"/>
      <c r="P1156" s="69"/>
      <c r="Q1156" s="69"/>
      <c r="R1156" s="69"/>
      <c r="S1156" s="47"/>
    </row>
    <row r="1157" spans="2:19" ht="15" thickBot="1" x14ac:dyDescent="0.35">
      <c r="B1157" s="47" t="s">
        <v>28</v>
      </c>
      <c r="C1157" s="47"/>
      <c r="D1157" s="47"/>
      <c r="E1157" s="47"/>
      <c r="F1157" s="47"/>
      <c r="G1157" s="47"/>
      <c r="H1157" s="117"/>
      <c r="I1157" s="70"/>
      <c r="J1157" s="71"/>
      <c r="K1157" s="71"/>
      <c r="L1157" s="48" t="s">
        <v>5</v>
      </c>
      <c r="M1157" s="47" t="s">
        <v>29</v>
      </c>
      <c r="N1157" s="69"/>
      <c r="O1157" s="69"/>
      <c r="P1157" s="69"/>
      <c r="Q1157" s="69"/>
      <c r="R1157" s="69"/>
      <c r="S1157" s="47"/>
    </row>
    <row r="1158" spans="2:19" ht="15" thickBot="1" x14ac:dyDescent="0.35">
      <c r="B1158" s="47" t="s">
        <v>13</v>
      </c>
      <c r="C1158" s="47"/>
      <c r="D1158" s="47"/>
      <c r="E1158" s="47"/>
      <c r="F1158" s="47"/>
      <c r="G1158" s="47"/>
      <c r="H1158" s="138">
        <f>IFERROR(VLOOKUP(H1157,'1 - Strom Erdgas Wärme 2021'!H:AA,17,FALSE),"")</f>
        <v>0</v>
      </c>
      <c r="I1158" s="70"/>
      <c r="J1158" s="71"/>
      <c r="K1158" s="71"/>
      <c r="L1158" s="48"/>
      <c r="M1158" s="47"/>
      <c r="N1158" s="69"/>
      <c r="O1158" s="69"/>
      <c r="P1158" s="69"/>
      <c r="Q1158" s="69"/>
      <c r="R1158" s="69"/>
      <c r="S1158" s="47"/>
    </row>
    <row r="1159" spans="2:19" ht="15" thickBot="1" x14ac:dyDescent="0.35">
      <c r="B1159" s="47" t="s">
        <v>16</v>
      </c>
      <c r="C1159" s="47"/>
      <c r="D1159" s="47"/>
      <c r="E1159" s="47"/>
      <c r="F1159" s="47"/>
      <c r="G1159" s="47"/>
      <c r="H1159" s="139"/>
      <c r="I1159" s="72"/>
      <c r="J1159" s="73"/>
      <c r="K1159" s="73"/>
      <c r="L1159" s="48" t="s">
        <v>5</v>
      </c>
      <c r="M1159" s="47" t="s">
        <v>17</v>
      </c>
      <c r="N1159" s="69"/>
      <c r="O1159" s="69"/>
      <c r="P1159" s="69"/>
      <c r="Q1159" s="69"/>
      <c r="R1159" s="69"/>
      <c r="S1159" s="47"/>
    </row>
    <row r="1160" spans="2:19" ht="16.8" thickBot="1" x14ac:dyDescent="0.45">
      <c r="B1160" s="47" t="str">
        <f>IF(H1159="Erdgas","Arbeitspreis pro kWh Erdgas in EUR",IF(H1159="Strom","Arbeitspreis pro kWh Strom in EUR",IF(H1159="Wärme/Kälte","Arbeitspreis pro kWh Wärme-/Kälteverbrauch in EUR","Bitte Energieart auswählen!")))</f>
        <v>Bitte Energieart auswählen!</v>
      </c>
      <c r="C1160" s="47"/>
      <c r="D1160" s="47"/>
      <c r="E1160" s="47"/>
      <c r="F1160" s="47"/>
      <c r="G1160" s="74">
        <f>IFERROR(SUMPRODUCT(I1160:K1160,I1161:K1161),"")</f>
        <v>0</v>
      </c>
      <c r="H1160" s="47"/>
      <c r="I1160" s="118"/>
      <c r="J1160" s="118"/>
      <c r="K1160" s="118"/>
      <c r="L1160" s="48" t="s">
        <v>5</v>
      </c>
      <c r="M1160" s="47" t="str">
        <f>IF(H1159="Erdgas","Erdgaskosten exkl. Steuern, Abgaben, Netzentgelte, etc.",IF(H1159="Strom","Stromkosten exkl. Steuern, Abgaben, Netzentgelte, etc.",IF(H1159="Wärme/Kälte","Wärme-/Kältekosten exkl. Steuern, Abgaben, Netzentgelte, etc.", "Bitte Energieart auswählen!")))</f>
        <v>Bitte Energieart auswählen!</v>
      </c>
      <c r="N1160" s="47"/>
      <c r="O1160" s="47"/>
      <c r="P1160" s="75"/>
      <c r="Q1160" s="61"/>
      <c r="R1160" s="62"/>
      <c r="S1160" s="47"/>
    </row>
    <row r="1161" spans="2:19" ht="15" thickBot="1" x14ac:dyDescent="0.35">
      <c r="B1161" s="47" t="str">
        <f>IF(AND(H1159="Erdgas",H1158="Nein"),"Aliquoter Erdgasverbrauch in kWh von 1. Oktober 2022 bis 31. Dezember 2022",IF(H1159="Erdgas","Erdgasverbrauch in kWh von 1. Oktober 2022 bis 31. Dezember 2022",IF(AND(H1159="Strom",H1158="Nein"),"Aliquoter Stromverbrauch in kWh von 1. Oktober 2022 bis 31. Dezember 2022",IF(H1159="Strom","Stromverbrauch in kWh von 1. Oktober 2022 bis 31. Dezember 2022",IF(AND(H1159="Wärme/Kälte",H1158="Nein"),"Aliquoter Wärme-/Kälteverbrauch in kWh von 1. Oktober 2022 bis 31. Dezember 2022",IF(H1159="Wärme/Kälte","Wärme-/Kälteverbrauch in kWh von 1. Oktober 2022 bis 31. Dezember 2022","Bitte Energieart auswählen!"))))))</f>
        <v>Bitte Energieart auswählen!</v>
      </c>
      <c r="C1161" s="47"/>
      <c r="D1161" s="47"/>
      <c r="E1161" s="47"/>
      <c r="F1161" s="47"/>
      <c r="G1161" s="47"/>
      <c r="H1161" s="59">
        <f>SUM(I1161:K1161)</f>
        <v>0</v>
      </c>
      <c r="I1161" s="119" t="str">
        <f>IFERROR(IF(H1158="Nein",VLOOKUP(H1157,'1 - Strom Erdgas Wärme 2021'!H:AA,20,FALSE)/12,""),"")</f>
        <v/>
      </c>
      <c r="J1161" s="119" t="str">
        <f>IFERROR(IF(H1158="Nein",VLOOKUP(H1157,'1 - Strom Erdgas Wärme 2021'!H:AB,20,FALSE)/12,""),"")</f>
        <v/>
      </c>
      <c r="K1161" s="119" t="str">
        <f>IFERROR(IF(H1158="Nein",VLOOKUP(H1157,'1 - Strom Erdgas Wärme 2021'!H:AC,20,FALSE)/12,""),"")</f>
        <v/>
      </c>
      <c r="L1161" s="48" t="s">
        <v>5</v>
      </c>
      <c r="M1161" s="76" t="str">
        <f>IFERROR(IF(H1158="Nein","Vorbefüllte Verbrauchswerte wurden aliquot (d.h. 1/12) aus dem Jahr 2021 übernommen.","Bitte ergänzen Sie die monatlichen Verbrauchswerte gem. Lastprofilzähler"),"")</f>
        <v>Bitte ergänzen Sie die monatlichen Verbrauchswerte gem. Lastprofilzähler</v>
      </c>
      <c r="N1161" s="77"/>
      <c r="O1161" s="77"/>
      <c r="P1161" s="77"/>
      <c r="Q1161" s="77"/>
      <c r="R1161" s="77"/>
      <c r="S1161" s="77"/>
    </row>
    <row r="1162" spans="2:19" x14ac:dyDescent="0.3">
      <c r="B1162" s="47" t="str">
        <f>IF(H1159="Wärme/Kälte","Energiemix: Anteil in % der aus Strom oder Erdgas erzeugten Wärme/Kälte","")</f>
        <v/>
      </c>
      <c r="C1162" s="46"/>
      <c r="D1162" s="46"/>
      <c r="E1162" s="46"/>
      <c r="F1162" s="74">
        <f>IFERROR(SUMPRODUCT(I1162:K1162,I1161:K1161),"")</f>
        <v>0</v>
      </c>
      <c r="G1162" s="74"/>
      <c r="H1162" s="46"/>
      <c r="I1162" s="120"/>
      <c r="J1162" s="121"/>
      <c r="K1162" s="121"/>
      <c r="L1162" s="48" t="str">
        <f>IF(H1159="Wärme/Kälte","i","")</f>
        <v/>
      </c>
      <c r="M1162" s="47" t="str">
        <f>IF(H1159="Wärme/Kälte","Bitte geben Sie den Anteil in % (von 0 bis 100, ohne Prozentzeichen) der  direkt aus Strom oder Erdgas erzeugten Wärme/Kälte.","")</f>
        <v/>
      </c>
      <c r="N1162" s="46"/>
      <c r="O1162" s="46"/>
      <c r="P1162" s="46"/>
      <c r="Q1162" s="46"/>
      <c r="R1162" s="46"/>
      <c r="S1162" s="46"/>
    </row>
    <row r="1163" spans="2:19" x14ac:dyDescent="0.3">
      <c r="B1163" s="46"/>
      <c r="C1163" s="46"/>
      <c r="D1163" s="46"/>
      <c r="E1163" s="46"/>
      <c r="F1163" s="46"/>
      <c r="G1163" s="46"/>
      <c r="H1163" s="46"/>
      <c r="I1163" s="98"/>
      <c r="J1163" s="46"/>
      <c r="K1163" s="46"/>
      <c r="L1163" s="48"/>
      <c r="M1163" s="47"/>
      <c r="N1163" s="46"/>
      <c r="O1163" s="46"/>
      <c r="P1163" s="46"/>
      <c r="Q1163" s="46"/>
      <c r="R1163" s="46"/>
      <c r="S1163" s="46"/>
    </row>
    <row r="1164" spans="2:19" ht="18" thickBot="1" x14ac:dyDescent="0.5">
      <c r="B1164" s="56" t="s">
        <v>10</v>
      </c>
      <c r="C1164" s="47"/>
      <c r="D1164" s="47"/>
      <c r="E1164" s="47"/>
      <c r="F1164" s="47"/>
      <c r="G1164" s="47"/>
      <c r="H1164" s="47"/>
      <c r="I1164" s="68">
        <v>44835</v>
      </c>
      <c r="J1164" s="68">
        <v>44866</v>
      </c>
      <c r="K1164" s="68">
        <v>44896</v>
      </c>
      <c r="L1164" s="47"/>
      <c r="M1164" s="69"/>
      <c r="N1164" s="69"/>
      <c r="O1164" s="69"/>
      <c r="P1164" s="69"/>
      <c r="Q1164" s="69"/>
      <c r="R1164" s="69"/>
      <c r="S1164" s="47"/>
    </row>
    <row r="1165" spans="2:19" ht="15" thickBot="1" x14ac:dyDescent="0.35">
      <c r="B1165" s="47" t="s">
        <v>28</v>
      </c>
      <c r="C1165" s="47"/>
      <c r="D1165" s="47"/>
      <c r="E1165" s="47"/>
      <c r="F1165" s="47"/>
      <c r="G1165" s="47"/>
      <c r="H1165" s="117"/>
      <c r="I1165" s="70"/>
      <c r="J1165" s="71"/>
      <c r="K1165" s="71"/>
      <c r="L1165" s="48" t="s">
        <v>5</v>
      </c>
      <c r="M1165" s="47" t="s">
        <v>29</v>
      </c>
      <c r="N1165" s="69"/>
      <c r="O1165" s="69"/>
      <c r="P1165" s="69"/>
      <c r="Q1165" s="69"/>
      <c r="R1165" s="69"/>
      <c r="S1165" s="47"/>
    </row>
    <row r="1166" spans="2:19" ht="15" thickBot="1" x14ac:dyDescent="0.35">
      <c r="B1166" s="47" t="s">
        <v>13</v>
      </c>
      <c r="C1166" s="47"/>
      <c r="D1166" s="47"/>
      <c r="E1166" s="47"/>
      <c r="F1166" s="47"/>
      <c r="G1166" s="47"/>
      <c r="H1166" s="138">
        <f>IFERROR(VLOOKUP(H1165,'1 - Strom Erdgas Wärme 2021'!H:AA,17,FALSE),"")</f>
        <v>0</v>
      </c>
      <c r="I1166" s="70"/>
      <c r="J1166" s="71"/>
      <c r="K1166" s="71"/>
      <c r="L1166" s="48"/>
      <c r="M1166" s="47"/>
      <c r="N1166" s="69"/>
      <c r="O1166" s="69"/>
      <c r="P1166" s="69"/>
      <c r="Q1166" s="69"/>
      <c r="R1166" s="69"/>
      <c r="S1166" s="47"/>
    </row>
    <row r="1167" spans="2:19" ht="15" thickBot="1" x14ac:dyDescent="0.35">
      <c r="B1167" s="47" t="s">
        <v>16</v>
      </c>
      <c r="C1167" s="47"/>
      <c r="D1167" s="47"/>
      <c r="E1167" s="47"/>
      <c r="F1167" s="47"/>
      <c r="G1167" s="47"/>
      <c r="H1167" s="139"/>
      <c r="I1167" s="72"/>
      <c r="J1167" s="73"/>
      <c r="K1167" s="73"/>
      <c r="L1167" s="48" t="s">
        <v>5</v>
      </c>
      <c r="M1167" s="47" t="s">
        <v>17</v>
      </c>
      <c r="N1167" s="69"/>
      <c r="O1167" s="69"/>
      <c r="P1167" s="69"/>
      <c r="Q1167" s="69"/>
      <c r="R1167" s="69"/>
      <c r="S1167" s="47"/>
    </row>
    <row r="1168" spans="2:19" ht="16.8" thickBot="1" x14ac:dyDescent="0.45">
      <c r="B1168" s="47" t="str">
        <f>IF(H1167="Erdgas","Arbeitspreis pro kWh Erdgas in EUR",IF(H1167="Strom","Arbeitspreis pro kWh Strom in EUR",IF(H1167="Wärme/Kälte","Arbeitspreis pro kWh Wärme-/Kälteverbrauch in EUR","Bitte Energieart auswählen!")))</f>
        <v>Bitte Energieart auswählen!</v>
      </c>
      <c r="C1168" s="47"/>
      <c r="D1168" s="47"/>
      <c r="E1168" s="47"/>
      <c r="F1168" s="47"/>
      <c r="G1168" s="74">
        <f>IFERROR(SUMPRODUCT(I1168:K1168,I1169:K1169),"")</f>
        <v>0</v>
      </c>
      <c r="H1168" s="47"/>
      <c r="I1168" s="118"/>
      <c r="J1168" s="118"/>
      <c r="K1168" s="118"/>
      <c r="L1168" s="48" t="s">
        <v>5</v>
      </c>
      <c r="M1168" s="47" t="str">
        <f>IF(H1167="Erdgas","Erdgaskosten exkl. Steuern, Abgaben, Netzentgelte, etc.",IF(H1167="Strom","Stromkosten exkl. Steuern, Abgaben, Netzentgelte, etc.",IF(H1167="Wärme/Kälte","Wärme-/Kältekosten exkl. Steuern, Abgaben, Netzentgelte, etc.", "Bitte Energieart auswählen!")))</f>
        <v>Bitte Energieart auswählen!</v>
      </c>
      <c r="N1168" s="47"/>
      <c r="O1168" s="47"/>
      <c r="P1168" s="75"/>
      <c r="Q1168" s="61"/>
      <c r="R1168" s="62"/>
      <c r="S1168" s="47"/>
    </row>
    <row r="1169" spans="2:19" ht="15" thickBot="1" x14ac:dyDescent="0.35">
      <c r="B1169" s="47" t="str">
        <f>IF(AND(H1167="Erdgas",H1166="Nein"),"Aliquoter Erdgasverbrauch in kWh von 1. Oktober 2022 bis 31. Dezember 2022",IF(H1167="Erdgas","Erdgasverbrauch in kWh von 1. Oktober 2022 bis 31. Dezember 2022",IF(AND(H1167="Strom",H1166="Nein"),"Aliquoter Stromverbrauch in kWh von 1. Oktober 2022 bis 31. Dezember 2022",IF(H1167="Strom","Stromverbrauch in kWh von 1. Oktober 2022 bis 31. Dezember 2022",IF(AND(H1167="Wärme/Kälte",H1166="Nein"),"Aliquoter Wärme-/Kälteverbrauch in kWh von 1. Oktober 2022 bis 31. Dezember 2022",IF(H1167="Wärme/Kälte","Wärme-/Kälteverbrauch in kWh von 1. Oktober 2022 bis 31. Dezember 2022","Bitte Energieart auswählen!"))))))</f>
        <v>Bitte Energieart auswählen!</v>
      </c>
      <c r="C1169" s="47"/>
      <c r="D1169" s="47"/>
      <c r="E1169" s="47"/>
      <c r="F1169" s="47"/>
      <c r="G1169" s="47"/>
      <c r="H1169" s="59">
        <f>SUM(I1169:K1169)</f>
        <v>0</v>
      </c>
      <c r="I1169" s="119" t="str">
        <f>IFERROR(IF(H1166="Nein",VLOOKUP(H1165,'1 - Strom Erdgas Wärme 2021'!H:AA,20,FALSE)/12,""),"")</f>
        <v/>
      </c>
      <c r="J1169" s="119" t="str">
        <f>IFERROR(IF(H1166="Nein",VLOOKUP(H1165,'1 - Strom Erdgas Wärme 2021'!H:AB,20,FALSE)/12,""),"")</f>
        <v/>
      </c>
      <c r="K1169" s="119" t="str">
        <f>IFERROR(IF(H1166="Nein",VLOOKUP(H1165,'1 - Strom Erdgas Wärme 2021'!H:AC,20,FALSE)/12,""),"")</f>
        <v/>
      </c>
      <c r="L1169" s="48" t="s">
        <v>5</v>
      </c>
      <c r="M1169" s="76" t="str">
        <f>IFERROR(IF(H1166="Nein","Vorbefüllte Verbrauchswerte wurden aliquot (d.h. 1/12) aus dem Jahr 2021 übernommen.","Bitte ergänzen Sie die monatlichen Verbrauchswerte gem. Lastprofilzähler"),"")</f>
        <v>Bitte ergänzen Sie die monatlichen Verbrauchswerte gem. Lastprofilzähler</v>
      </c>
      <c r="N1169" s="77"/>
      <c r="O1169" s="77"/>
      <c r="P1169" s="77"/>
      <c r="Q1169" s="77"/>
      <c r="R1169" s="77"/>
      <c r="S1169" s="77"/>
    </row>
    <row r="1170" spans="2:19" x14ac:dyDescent="0.3">
      <c r="B1170" s="47" t="str">
        <f>IF(H1167="Wärme/Kälte","Energiemix: Anteil in % der aus Strom oder Erdgas erzeugten Wärme/Kälte","")</f>
        <v/>
      </c>
      <c r="C1170" s="46"/>
      <c r="D1170" s="46"/>
      <c r="E1170" s="46"/>
      <c r="F1170" s="74">
        <f>IFERROR(SUMPRODUCT(I1170:K1170,I1169:K1169),"")</f>
        <v>0</v>
      </c>
      <c r="G1170" s="74"/>
      <c r="H1170" s="46"/>
      <c r="I1170" s="120"/>
      <c r="J1170" s="121"/>
      <c r="K1170" s="121"/>
      <c r="L1170" s="48" t="str">
        <f>IF(H1167="Wärme/Kälte","i","")</f>
        <v/>
      </c>
      <c r="M1170" s="47" t="str">
        <f>IF(H1167="Wärme/Kälte","Bitte geben Sie den Anteil in % (von 0 bis 100, ohne Prozentzeichen) der  direkt aus Strom oder Erdgas erzeugten Wärme/Kälte.","")</f>
        <v/>
      </c>
      <c r="N1170" s="46"/>
      <c r="O1170" s="46"/>
      <c r="P1170" s="46"/>
      <c r="Q1170" s="46"/>
      <c r="R1170" s="46"/>
      <c r="S1170" s="46"/>
    </row>
    <row r="1171" spans="2:19" x14ac:dyDescent="0.3">
      <c r="B1171" s="46"/>
      <c r="C1171" s="46"/>
      <c r="D1171" s="46"/>
      <c r="E1171" s="46"/>
      <c r="F1171" s="46"/>
      <c r="G1171" s="46"/>
      <c r="H1171" s="46"/>
      <c r="I1171" s="98"/>
      <c r="J1171" s="46"/>
      <c r="K1171" s="46"/>
      <c r="L1171" s="48"/>
      <c r="M1171" s="47"/>
      <c r="N1171" s="46"/>
      <c r="O1171" s="46"/>
      <c r="P1171" s="46"/>
      <c r="Q1171" s="46"/>
      <c r="R1171" s="46"/>
      <c r="S1171" s="46"/>
    </row>
    <row r="1172" spans="2:19" ht="18" thickBot="1" x14ac:dyDescent="0.5">
      <c r="B1172" s="56" t="s">
        <v>10</v>
      </c>
      <c r="C1172" s="47"/>
      <c r="D1172" s="47"/>
      <c r="E1172" s="47"/>
      <c r="F1172" s="47"/>
      <c r="G1172" s="47"/>
      <c r="H1172" s="47"/>
      <c r="I1172" s="68">
        <v>44835</v>
      </c>
      <c r="J1172" s="68">
        <v>44866</v>
      </c>
      <c r="K1172" s="68">
        <v>44896</v>
      </c>
      <c r="L1172" s="47"/>
      <c r="M1172" s="69"/>
      <c r="N1172" s="69"/>
      <c r="O1172" s="69"/>
      <c r="P1172" s="69"/>
      <c r="Q1172" s="69"/>
      <c r="R1172" s="69"/>
      <c r="S1172" s="47"/>
    </row>
    <row r="1173" spans="2:19" ht="15" thickBot="1" x14ac:dyDescent="0.35">
      <c r="B1173" s="47" t="s">
        <v>28</v>
      </c>
      <c r="C1173" s="47"/>
      <c r="D1173" s="47"/>
      <c r="E1173" s="47"/>
      <c r="F1173" s="47"/>
      <c r="G1173" s="47"/>
      <c r="H1173" s="117"/>
      <c r="I1173" s="70"/>
      <c r="J1173" s="71"/>
      <c r="K1173" s="71"/>
      <c r="L1173" s="48" t="s">
        <v>5</v>
      </c>
      <c r="M1173" s="47" t="s">
        <v>29</v>
      </c>
      <c r="N1173" s="69"/>
      <c r="O1173" s="69"/>
      <c r="P1173" s="69"/>
      <c r="Q1173" s="69"/>
      <c r="R1173" s="69"/>
      <c r="S1173" s="47"/>
    </row>
    <row r="1174" spans="2:19" ht="15" thickBot="1" x14ac:dyDescent="0.35">
      <c r="B1174" s="47" t="s">
        <v>13</v>
      </c>
      <c r="C1174" s="47"/>
      <c r="D1174" s="47"/>
      <c r="E1174" s="47"/>
      <c r="F1174" s="47"/>
      <c r="G1174" s="47"/>
      <c r="H1174" s="138">
        <f>IFERROR(VLOOKUP(H1173,'1 - Strom Erdgas Wärme 2021'!H:AA,17,FALSE),"")</f>
        <v>0</v>
      </c>
      <c r="I1174" s="70"/>
      <c r="J1174" s="71"/>
      <c r="K1174" s="71"/>
      <c r="L1174" s="48"/>
      <c r="M1174" s="47"/>
      <c r="N1174" s="69"/>
      <c r="O1174" s="69"/>
      <c r="P1174" s="69"/>
      <c r="Q1174" s="69"/>
      <c r="R1174" s="69"/>
      <c r="S1174" s="47"/>
    </row>
    <row r="1175" spans="2:19" ht="15" thickBot="1" x14ac:dyDescent="0.35">
      <c r="B1175" s="47" t="s">
        <v>16</v>
      </c>
      <c r="C1175" s="47"/>
      <c r="D1175" s="47"/>
      <c r="E1175" s="47"/>
      <c r="F1175" s="47"/>
      <c r="G1175" s="47"/>
      <c r="H1175" s="139"/>
      <c r="I1175" s="72"/>
      <c r="J1175" s="73"/>
      <c r="K1175" s="73"/>
      <c r="L1175" s="48" t="s">
        <v>5</v>
      </c>
      <c r="M1175" s="47" t="s">
        <v>17</v>
      </c>
      <c r="N1175" s="69"/>
      <c r="O1175" s="69"/>
      <c r="P1175" s="69"/>
      <c r="Q1175" s="69"/>
      <c r="R1175" s="69"/>
      <c r="S1175" s="47"/>
    </row>
    <row r="1176" spans="2:19" ht="16.8" thickBot="1" x14ac:dyDescent="0.45">
      <c r="B1176" s="47" t="str">
        <f>IF(H1175="Erdgas","Arbeitspreis pro kWh Erdgas in EUR",IF(H1175="Strom","Arbeitspreis pro kWh Strom in EUR",IF(H1175="Wärme/Kälte","Arbeitspreis pro kWh Wärme-/Kälteverbrauch in EUR","Bitte Energieart auswählen!")))</f>
        <v>Bitte Energieart auswählen!</v>
      </c>
      <c r="C1176" s="47"/>
      <c r="D1176" s="47"/>
      <c r="E1176" s="47"/>
      <c r="F1176" s="47"/>
      <c r="G1176" s="74">
        <f>IFERROR(SUMPRODUCT(I1176:K1176,I1177:K1177),"")</f>
        <v>0</v>
      </c>
      <c r="H1176" s="47"/>
      <c r="I1176" s="118"/>
      <c r="J1176" s="118"/>
      <c r="K1176" s="118"/>
      <c r="L1176" s="48" t="s">
        <v>5</v>
      </c>
      <c r="M1176" s="47" t="str">
        <f>IF(H1175="Erdgas","Erdgaskosten exkl. Steuern, Abgaben, Netzentgelte, etc.",IF(H1175="Strom","Stromkosten exkl. Steuern, Abgaben, Netzentgelte, etc.",IF(H1175="Wärme/Kälte","Wärme-/Kältekosten exkl. Steuern, Abgaben, Netzentgelte, etc.", "Bitte Energieart auswählen!")))</f>
        <v>Bitte Energieart auswählen!</v>
      </c>
      <c r="N1176" s="47"/>
      <c r="O1176" s="47"/>
      <c r="P1176" s="75"/>
      <c r="Q1176" s="61"/>
      <c r="R1176" s="62"/>
      <c r="S1176" s="47"/>
    </row>
    <row r="1177" spans="2:19" ht="15" thickBot="1" x14ac:dyDescent="0.35">
      <c r="B1177" s="47" t="str">
        <f>IF(AND(H1175="Erdgas",H1174="Nein"),"Aliquoter Erdgasverbrauch in kWh von 1. Oktober 2022 bis 31. Dezember 2022",IF(H1175="Erdgas","Erdgasverbrauch in kWh von 1. Oktober 2022 bis 31. Dezember 2022",IF(AND(H1175="Strom",H1174="Nein"),"Aliquoter Stromverbrauch in kWh von 1. Oktober 2022 bis 31. Dezember 2022",IF(H1175="Strom","Stromverbrauch in kWh von 1. Oktober 2022 bis 31. Dezember 2022",IF(AND(H1175="Wärme/Kälte",H1174="Nein"),"Aliquoter Wärme-/Kälteverbrauch in kWh von 1. Oktober 2022 bis 31. Dezember 2022",IF(H1175="Wärme/Kälte","Wärme-/Kälteverbrauch in kWh von 1. Oktober 2022 bis 31. Dezember 2022","Bitte Energieart auswählen!"))))))</f>
        <v>Bitte Energieart auswählen!</v>
      </c>
      <c r="C1177" s="47"/>
      <c r="D1177" s="47"/>
      <c r="E1177" s="47"/>
      <c r="F1177" s="47"/>
      <c r="G1177" s="47"/>
      <c r="H1177" s="59">
        <f>SUM(I1177:K1177)</f>
        <v>0</v>
      </c>
      <c r="I1177" s="119" t="str">
        <f>IFERROR(IF(H1174="Nein",VLOOKUP(H1173,'1 - Strom Erdgas Wärme 2021'!H:AA,20,FALSE)/12,""),"")</f>
        <v/>
      </c>
      <c r="J1177" s="119" t="str">
        <f>IFERROR(IF(H1174="Nein",VLOOKUP(H1173,'1 - Strom Erdgas Wärme 2021'!H:AB,20,FALSE)/12,""),"")</f>
        <v/>
      </c>
      <c r="K1177" s="119" t="str">
        <f>IFERROR(IF(H1174="Nein",VLOOKUP(H1173,'1 - Strom Erdgas Wärme 2021'!H:AC,20,FALSE)/12,""),"")</f>
        <v/>
      </c>
      <c r="L1177" s="48" t="s">
        <v>5</v>
      </c>
      <c r="M1177" s="76" t="str">
        <f>IFERROR(IF(H1174="Nein","Vorbefüllte Verbrauchswerte wurden aliquot (d.h. 1/12) aus dem Jahr 2021 übernommen.","Bitte ergänzen Sie die monatlichen Verbrauchswerte gem. Lastprofilzähler"),"")</f>
        <v>Bitte ergänzen Sie die monatlichen Verbrauchswerte gem. Lastprofilzähler</v>
      </c>
      <c r="N1177" s="77"/>
      <c r="O1177" s="77"/>
      <c r="P1177" s="77"/>
      <c r="Q1177" s="77"/>
      <c r="R1177" s="77"/>
      <c r="S1177" s="77"/>
    </row>
    <row r="1178" spans="2:19" x14ac:dyDescent="0.3">
      <c r="B1178" s="47" t="str">
        <f>IF(H1175="Wärme/Kälte","Energiemix: Anteil in % der aus Strom oder Erdgas erzeugten Wärme/Kälte","")</f>
        <v/>
      </c>
      <c r="C1178" s="46"/>
      <c r="D1178" s="46"/>
      <c r="E1178" s="46"/>
      <c r="F1178" s="74">
        <f>IFERROR(SUMPRODUCT(I1178:K1178,I1177:K1177),"")</f>
        <v>0</v>
      </c>
      <c r="G1178" s="74"/>
      <c r="H1178" s="46"/>
      <c r="I1178" s="120"/>
      <c r="J1178" s="121"/>
      <c r="K1178" s="121"/>
      <c r="L1178" s="48" t="str">
        <f>IF(H1175="Wärme/Kälte","i","")</f>
        <v/>
      </c>
      <c r="M1178" s="47" t="str">
        <f>IF(H1175="Wärme/Kälte","Bitte geben Sie den Anteil in % (von 0 bis 100, ohne Prozentzeichen) der  direkt aus Strom oder Erdgas erzeugten Wärme/Kälte.","")</f>
        <v/>
      </c>
      <c r="N1178" s="46"/>
      <c r="O1178" s="46"/>
      <c r="P1178" s="46"/>
      <c r="Q1178" s="46"/>
      <c r="R1178" s="46"/>
      <c r="S1178" s="46"/>
    </row>
    <row r="1179" spans="2:19" x14ac:dyDescent="0.3">
      <c r="B1179" s="46"/>
      <c r="C1179" s="46"/>
      <c r="D1179" s="46"/>
      <c r="E1179" s="46"/>
      <c r="F1179" s="46"/>
      <c r="G1179" s="46"/>
      <c r="H1179" s="46"/>
      <c r="I1179" s="98"/>
      <c r="J1179" s="46"/>
      <c r="K1179" s="46"/>
      <c r="L1179" s="48"/>
      <c r="M1179" s="47"/>
      <c r="N1179" s="46"/>
      <c r="O1179" s="46"/>
      <c r="P1179" s="46"/>
      <c r="Q1179" s="46"/>
      <c r="R1179" s="46"/>
      <c r="S1179" s="46"/>
    </row>
    <row r="1180" spans="2:19" ht="18" thickBot="1" x14ac:dyDescent="0.5">
      <c r="B1180" s="56" t="s">
        <v>10</v>
      </c>
      <c r="C1180" s="47"/>
      <c r="D1180" s="47"/>
      <c r="E1180" s="47"/>
      <c r="F1180" s="47"/>
      <c r="G1180" s="47"/>
      <c r="H1180" s="47"/>
      <c r="I1180" s="68">
        <v>44835</v>
      </c>
      <c r="J1180" s="68">
        <v>44866</v>
      </c>
      <c r="K1180" s="68">
        <v>44896</v>
      </c>
      <c r="L1180" s="47"/>
      <c r="M1180" s="69"/>
      <c r="N1180" s="69"/>
      <c r="O1180" s="69"/>
      <c r="P1180" s="69"/>
      <c r="Q1180" s="69"/>
      <c r="R1180" s="69"/>
      <c r="S1180" s="47"/>
    </row>
    <row r="1181" spans="2:19" ht="15" thickBot="1" x14ac:dyDescent="0.35">
      <c r="B1181" s="47" t="s">
        <v>28</v>
      </c>
      <c r="C1181" s="47"/>
      <c r="D1181" s="47"/>
      <c r="E1181" s="47"/>
      <c r="F1181" s="47"/>
      <c r="G1181" s="47"/>
      <c r="H1181" s="117"/>
      <c r="I1181" s="70"/>
      <c r="J1181" s="71"/>
      <c r="K1181" s="71"/>
      <c r="L1181" s="48" t="s">
        <v>5</v>
      </c>
      <c r="M1181" s="47" t="s">
        <v>29</v>
      </c>
      <c r="N1181" s="69"/>
      <c r="O1181" s="69"/>
      <c r="P1181" s="69"/>
      <c r="Q1181" s="69"/>
      <c r="R1181" s="69"/>
      <c r="S1181" s="47"/>
    </row>
    <row r="1182" spans="2:19" ht="15" thickBot="1" x14ac:dyDescent="0.35">
      <c r="B1182" s="47" t="s">
        <v>13</v>
      </c>
      <c r="C1182" s="47"/>
      <c r="D1182" s="47"/>
      <c r="E1182" s="47"/>
      <c r="F1182" s="47"/>
      <c r="G1182" s="47"/>
      <c r="H1182" s="138">
        <f>IFERROR(VLOOKUP(H1181,'1 - Strom Erdgas Wärme 2021'!H:AA,17,FALSE),"")</f>
        <v>0</v>
      </c>
      <c r="I1182" s="70"/>
      <c r="J1182" s="71"/>
      <c r="K1182" s="71"/>
      <c r="L1182" s="48"/>
      <c r="M1182" s="47"/>
      <c r="N1182" s="69"/>
      <c r="O1182" s="69"/>
      <c r="P1182" s="69"/>
      <c r="Q1182" s="69"/>
      <c r="R1182" s="69"/>
      <c r="S1182" s="47"/>
    </row>
    <row r="1183" spans="2:19" ht="15" thickBot="1" x14ac:dyDescent="0.35">
      <c r="B1183" s="47" t="s">
        <v>16</v>
      </c>
      <c r="C1183" s="47"/>
      <c r="D1183" s="47"/>
      <c r="E1183" s="47"/>
      <c r="F1183" s="47"/>
      <c r="G1183" s="47"/>
      <c r="H1183" s="139"/>
      <c r="I1183" s="72"/>
      <c r="J1183" s="73"/>
      <c r="K1183" s="73"/>
      <c r="L1183" s="48" t="s">
        <v>5</v>
      </c>
      <c r="M1183" s="47" t="s">
        <v>17</v>
      </c>
      <c r="N1183" s="69"/>
      <c r="O1183" s="69"/>
      <c r="P1183" s="69"/>
      <c r="Q1183" s="69"/>
      <c r="R1183" s="69"/>
      <c r="S1183" s="47"/>
    </row>
    <row r="1184" spans="2:19" ht="16.8" thickBot="1" x14ac:dyDescent="0.45">
      <c r="B1184" s="47" t="str">
        <f>IF(H1183="Erdgas","Arbeitspreis pro kWh Erdgas in EUR",IF(H1183="Strom","Arbeitspreis pro kWh Strom in EUR",IF(H1183="Wärme/Kälte","Arbeitspreis pro kWh Wärme-/Kälteverbrauch in EUR","Bitte Energieart auswählen!")))</f>
        <v>Bitte Energieart auswählen!</v>
      </c>
      <c r="C1184" s="47"/>
      <c r="D1184" s="47"/>
      <c r="E1184" s="47"/>
      <c r="F1184" s="47"/>
      <c r="G1184" s="74">
        <f>IFERROR(SUMPRODUCT(I1184:K1184,I1185:K1185),"")</f>
        <v>0</v>
      </c>
      <c r="H1184" s="47"/>
      <c r="I1184" s="118"/>
      <c r="J1184" s="118"/>
      <c r="K1184" s="118"/>
      <c r="L1184" s="48" t="s">
        <v>5</v>
      </c>
      <c r="M1184" s="47" t="str">
        <f>IF(H1183="Erdgas","Erdgaskosten exkl. Steuern, Abgaben, Netzentgelte, etc.",IF(H1183="Strom","Stromkosten exkl. Steuern, Abgaben, Netzentgelte, etc.",IF(H1183="Wärme/Kälte","Wärme-/Kältekosten exkl. Steuern, Abgaben, Netzentgelte, etc.", "Bitte Energieart auswählen!")))</f>
        <v>Bitte Energieart auswählen!</v>
      </c>
      <c r="N1184" s="47"/>
      <c r="O1184" s="47"/>
      <c r="P1184" s="75"/>
      <c r="Q1184" s="61"/>
      <c r="R1184" s="62"/>
      <c r="S1184" s="47"/>
    </row>
    <row r="1185" spans="2:19" ht="15" thickBot="1" x14ac:dyDescent="0.35">
      <c r="B1185" s="47" t="str">
        <f>IF(AND(H1183="Erdgas",H1182="Nein"),"Aliquoter Erdgasverbrauch in kWh von 1. Oktober 2022 bis 31. Dezember 2022",IF(H1183="Erdgas","Erdgasverbrauch in kWh von 1. Oktober 2022 bis 31. Dezember 2022",IF(AND(H1183="Strom",H1182="Nein"),"Aliquoter Stromverbrauch in kWh von 1. Oktober 2022 bis 31. Dezember 2022",IF(H1183="Strom","Stromverbrauch in kWh von 1. Oktober 2022 bis 31. Dezember 2022",IF(AND(H1183="Wärme/Kälte",H1182="Nein"),"Aliquoter Wärme-/Kälteverbrauch in kWh von 1. Oktober 2022 bis 31. Dezember 2022",IF(H1183="Wärme/Kälte","Wärme-/Kälteverbrauch in kWh von 1. Oktober 2022 bis 31. Dezember 2022","Bitte Energieart auswählen!"))))))</f>
        <v>Bitte Energieart auswählen!</v>
      </c>
      <c r="C1185" s="47"/>
      <c r="D1185" s="47"/>
      <c r="E1185" s="47"/>
      <c r="F1185" s="47"/>
      <c r="G1185" s="47"/>
      <c r="H1185" s="59">
        <f>SUM(I1185:K1185)</f>
        <v>0</v>
      </c>
      <c r="I1185" s="119" t="str">
        <f>IFERROR(IF(H1182="Nein",VLOOKUP(H1181,'1 - Strom Erdgas Wärme 2021'!H:AA,20,FALSE)/12,""),"")</f>
        <v/>
      </c>
      <c r="J1185" s="119" t="str">
        <f>IFERROR(IF(H1182="Nein",VLOOKUP(H1181,'1 - Strom Erdgas Wärme 2021'!H:AB,20,FALSE)/12,""),"")</f>
        <v/>
      </c>
      <c r="K1185" s="119" t="str">
        <f>IFERROR(IF(H1182="Nein",VLOOKUP(H1181,'1 - Strom Erdgas Wärme 2021'!H:AC,20,FALSE)/12,""),"")</f>
        <v/>
      </c>
      <c r="L1185" s="48" t="s">
        <v>5</v>
      </c>
      <c r="M1185" s="76" t="str">
        <f>IFERROR(IF(H1182="Nein","Vorbefüllte Verbrauchswerte wurden aliquot (d.h. 1/12) aus dem Jahr 2021 übernommen.","Bitte ergänzen Sie die monatlichen Verbrauchswerte gem. Lastprofilzähler"),"")</f>
        <v>Bitte ergänzen Sie die monatlichen Verbrauchswerte gem. Lastprofilzähler</v>
      </c>
      <c r="N1185" s="77"/>
      <c r="O1185" s="77"/>
      <c r="P1185" s="77"/>
      <c r="Q1185" s="77"/>
      <c r="R1185" s="77"/>
      <c r="S1185" s="77"/>
    </row>
    <row r="1186" spans="2:19" x14ac:dyDescent="0.3">
      <c r="B1186" s="47" t="str">
        <f>IF(H1183="Wärme/Kälte","Energiemix: Anteil in % der aus Strom oder Erdgas erzeugten Wärme/Kälte","")</f>
        <v/>
      </c>
      <c r="C1186" s="46"/>
      <c r="D1186" s="46"/>
      <c r="E1186" s="46"/>
      <c r="F1186" s="74">
        <f>IFERROR(SUMPRODUCT(I1186:K1186,I1185:K1185),"")</f>
        <v>0</v>
      </c>
      <c r="G1186" s="74"/>
      <c r="H1186" s="46"/>
      <c r="I1186" s="120"/>
      <c r="J1186" s="121"/>
      <c r="K1186" s="121"/>
      <c r="L1186" s="48" t="str">
        <f>IF(H1183="Wärme/Kälte","i","")</f>
        <v/>
      </c>
      <c r="M1186" s="47" t="str">
        <f>IF(H1183="Wärme/Kälte","Bitte geben Sie den Anteil in % (von 0 bis 100, ohne Prozentzeichen) der  direkt aus Strom oder Erdgas erzeugten Wärme/Kälte.","")</f>
        <v/>
      </c>
      <c r="N1186" s="46"/>
      <c r="O1186" s="46"/>
      <c r="P1186" s="46"/>
      <c r="Q1186" s="46"/>
      <c r="R1186" s="46"/>
      <c r="S1186" s="46"/>
    </row>
    <row r="1187" spans="2:19" x14ac:dyDescent="0.3">
      <c r="B1187" s="46"/>
      <c r="C1187" s="46"/>
      <c r="D1187" s="46"/>
      <c r="E1187" s="46"/>
      <c r="F1187" s="46"/>
      <c r="G1187" s="46"/>
      <c r="H1187" s="46"/>
      <c r="I1187" s="98"/>
      <c r="J1187" s="46"/>
      <c r="K1187" s="46"/>
      <c r="L1187" s="48"/>
      <c r="M1187" s="47"/>
      <c r="N1187" s="46"/>
      <c r="O1187" s="46"/>
      <c r="P1187" s="46"/>
      <c r="Q1187" s="46"/>
      <c r="R1187" s="46"/>
      <c r="S1187" s="46"/>
    </row>
    <row r="1188" spans="2:19" ht="18" thickBot="1" x14ac:dyDescent="0.5">
      <c r="B1188" s="56" t="s">
        <v>10</v>
      </c>
      <c r="C1188" s="47"/>
      <c r="D1188" s="47"/>
      <c r="E1188" s="47"/>
      <c r="F1188" s="47"/>
      <c r="G1188" s="47"/>
      <c r="H1188" s="47"/>
      <c r="I1188" s="68">
        <v>44835</v>
      </c>
      <c r="J1188" s="68">
        <v>44866</v>
      </c>
      <c r="K1188" s="68">
        <v>44896</v>
      </c>
      <c r="L1188" s="47"/>
      <c r="M1188" s="69"/>
      <c r="N1188" s="69"/>
      <c r="O1188" s="69"/>
      <c r="P1188" s="69"/>
      <c r="Q1188" s="69"/>
      <c r="R1188" s="69"/>
      <c r="S1188" s="47"/>
    </row>
    <row r="1189" spans="2:19" ht="15" thickBot="1" x14ac:dyDescent="0.35">
      <c r="B1189" s="47" t="s">
        <v>28</v>
      </c>
      <c r="C1189" s="47"/>
      <c r="D1189" s="47"/>
      <c r="E1189" s="47"/>
      <c r="F1189" s="47"/>
      <c r="G1189" s="47"/>
      <c r="H1189" s="117"/>
      <c r="I1189" s="70"/>
      <c r="J1189" s="71"/>
      <c r="K1189" s="71"/>
      <c r="L1189" s="48" t="s">
        <v>5</v>
      </c>
      <c r="M1189" s="47" t="s">
        <v>29</v>
      </c>
      <c r="N1189" s="69"/>
      <c r="O1189" s="69"/>
      <c r="P1189" s="69"/>
      <c r="Q1189" s="69"/>
      <c r="R1189" s="69"/>
      <c r="S1189" s="47"/>
    </row>
    <row r="1190" spans="2:19" ht="15" thickBot="1" x14ac:dyDescent="0.35">
      <c r="B1190" s="47" t="s">
        <v>13</v>
      </c>
      <c r="C1190" s="47"/>
      <c r="D1190" s="47"/>
      <c r="E1190" s="47"/>
      <c r="F1190" s="47"/>
      <c r="G1190" s="47"/>
      <c r="H1190" s="138">
        <f>IFERROR(VLOOKUP(H1189,'1 - Strom Erdgas Wärme 2021'!H:AA,17,FALSE),"")</f>
        <v>0</v>
      </c>
      <c r="I1190" s="70"/>
      <c r="J1190" s="71"/>
      <c r="K1190" s="71"/>
      <c r="L1190" s="48"/>
      <c r="M1190" s="47"/>
      <c r="N1190" s="69"/>
      <c r="O1190" s="69"/>
      <c r="P1190" s="69"/>
      <c r="Q1190" s="69"/>
      <c r="R1190" s="69"/>
      <c r="S1190" s="47"/>
    </row>
    <row r="1191" spans="2:19" ht="15" thickBot="1" x14ac:dyDescent="0.35">
      <c r="B1191" s="47" t="s">
        <v>16</v>
      </c>
      <c r="C1191" s="47"/>
      <c r="D1191" s="47"/>
      <c r="E1191" s="47"/>
      <c r="F1191" s="47"/>
      <c r="G1191" s="47"/>
      <c r="H1191" s="139"/>
      <c r="I1191" s="72"/>
      <c r="J1191" s="73"/>
      <c r="K1191" s="73"/>
      <c r="L1191" s="48" t="s">
        <v>5</v>
      </c>
      <c r="M1191" s="47" t="s">
        <v>17</v>
      </c>
      <c r="N1191" s="69"/>
      <c r="O1191" s="69"/>
      <c r="P1191" s="69"/>
      <c r="Q1191" s="69"/>
      <c r="R1191" s="69"/>
      <c r="S1191" s="47"/>
    </row>
    <row r="1192" spans="2:19" ht="16.8" thickBot="1" x14ac:dyDescent="0.45">
      <c r="B1192" s="47" t="str">
        <f>IF(H1191="Erdgas","Arbeitspreis pro kWh Erdgas in EUR",IF(H1191="Strom","Arbeitspreis pro kWh Strom in EUR",IF(H1191="Wärme/Kälte","Arbeitspreis pro kWh Wärme-/Kälteverbrauch in EUR","Bitte Energieart auswählen!")))</f>
        <v>Bitte Energieart auswählen!</v>
      </c>
      <c r="C1192" s="47"/>
      <c r="D1192" s="47"/>
      <c r="E1192" s="47"/>
      <c r="F1192" s="47"/>
      <c r="G1192" s="74">
        <f>IFERROR(SUMPRODUCT(I1192:K1192,I1193:K1193),"")</f>
        <v>0</v>
      </c>
      <c r="H1192" s="47"/>
      <c r="I1192" s="118"/>
      <c r="J1192" s="118"/>
      <c r="K1192" s="118"/>
      <c r="L1192" s="48" t="s">
        <v>5</v>
      </c>
      <c r="M1192" s="47" t="str">
        <f>IF(H1191="Erdgas","Erdgaskosten exkl. Steuern, Abgaben, Netzentgelte, etc.",IF(H1191="Strom","Stromkosten exkl. Steuern, Abgaben, Netzentgelte, etc.",IF(H1191="Wärme/Kälte","Wärme-/Kältekosten exkl. Steuern, Abgaben, Netzentgelte, etc.", "Bitte Energieart auswählen!")))</f>
        <v>Bitte Energieart auswählen!</v>
      </c>
      <c r="N1192" s="47"/>
      <c r="O1192" s="47"/>
      <c r="P1192" s="75"/>
      <c r="Q1192" s="61"/>
      <c r="R1192" s="62"/>
      <c r="S1192" s="47"/>
    </row>
    <row r="1193" spans="2:19" ht="15" thickBot="1" x14ac:dyDescent="0.35">
      <c r="B1193" s="47" t="str">
        <f>IF(AND(H1191="Erdgas",H1190="Nein"),"Aliquoter Erdgasverbrauch in kWh von 1. Oktober 2022 bis 31. Dezember 2022",IF(H1191="Erdgas","Erdgasverbrauch in kWh von 1. Oktober 2022 bis 31. Dezember 2022",IF(AND(H1191="Strom",H1190="Nein"),"Aliquoter Stromverbrauch in kWh von 1. Oktober 2022 bis 31. Dezember 2022",IF(H1191="Strom","Stromverbrauch in kWh von 1. Oktober 2022 bis 31. Dezember 2022",IF(AND(H1191="Wärme/Kälte",H1190="Nein"),"Aliquoter Wärme-/Kälteverbrauch in kWh von 1. Oktober 2022 bis 31. Dezember 2022",IF(H1191="Wärme/Kälte","Wärme-/Kälteverbrauch in kWh von 1. Oktober 2022 bis 31. Dezember 2022","Bitte Energieart auswählen!"))))))</f>
        <v>Bitte Energieart auswählen!</v>
      </c>
      <c r="C1193" s="47"/>
      <c r="D1193" s="47"/>
      <c r="E1193" s="47"/>
      <c r="F1193" s="47"/>
      <c r="G1193" s="47"/>
      <c r="H1193" s="59">
        <f>SUM(I1193:K1193)</f>
        <v>0</v>
      </c>
      <c r="I1193" s="119" t="str">
        <f>IFERROR(IF(H1190="Nein",VLOOKUP(H1189,'1 - Strom Erdgas Wärme 2021'!H:AA,20,FALSE)/12,""),"")</f>
        <v/>
      </c>
      <c r="J1193" s="119" t="str">
        <f>IFERROR(IF(H1190="Nein",VLOOKUP(H1189,'1 - Strom Erdgas Wärme 2021'!H:AB,20,FALSE)/12,""),"")</f>
        <v/>
      </c>
      <c r="K1193" s="119" t="str">
        <f>IFERROR(IF(H1190="Nein",VLOOKUP(H1189,'1 - Strom Erdgas Wärme 2021'!H:AC,20,FALSE)/12,""),"")</f>
        <v/>
      </c>
      <c r="L1193" s="48" t="s">
        <v>5</v>
      </c>
      <c r="M1193" s="76" t="str">
        <f>IFERROR(IF(H1190="Nein","Vorbefüllte Verbrauchswerte wurden aliquot (d.h. 1/12) aus dem Jahr 2021 übernommen.","Bitte ergänzen Sie die monatlichen Verbrauchswerte gem. Lastprofilzähler"),"")</f>
        <v>Bitte ergänzen Sie die monatlichen Verbrauchswerte gem. Lastprofilzähler</v>
      </c>
      <c r="N1193" s="77"/>
      <c r="O1193" s="77"/>
      <c r="P1193" s="77"/>
      <c r="Q1193" s="77"/>
      <c r="R1193" s="77"/>
      <c r="S1193" s="77"/>
    </row>
    <row r="1194" spans="2:19" x14ac:dyDescent="0.3">
      <c r="B1194" s="47" t="str">
        <f>IF(H1191="Wärme/Kälte","Energiemix: Anteil in % der aus Strom oder Erdgas erzeugten Wärme/Kälte","")</f>
        <v/>
      </c>
      <c r="C1194" s="46"/>
      <c r="D1194" s="46"/>
      <c r="E1194" s="46"/>
      <c r="F1194" s="74">
        <f>IFERROR(SUMPRODUCT(I1194:K1194,I1193:K1193),"")</f>
        <v>0</v>
      </c>
      <c r="G1194" s="74"/>
      <c r="H1194" s="46"/>
      <c r="I1194" s="120"/>
      <c r="J1194" s="121"/>
      <c r="K1194" s="121"/>
      <c r="L1194" s="48" t="str">
        <f>IF(H1191="Wärme/Kälte","i","")</f>
        <v/>
      </c>
      <c r="M1194" s="47" t="str">
        <f>IF(H1191="Wärme/Kälte","Bitte geben Sie den Anteil in % (von 0 bis 100, ohne Prozentzeichen) der  direkt aus Strom oder Erdgas erzeugten Wärme/Kälte.","")</f>
        <v/>
      </c>
      <c r="N1194" s="46"/>
      <c r="O1194" s="46"/>
      <c r="P1194" s="46"/>
      <c r="Q1194" s="46"/>
      <c r="R1194" s="46"/>
      <c r="S1194" s="46"/>
    </row>
    <row r="1195" spans="2:19" x14ac:dyDescent="0.3">
      <c r="B1195" s="46"/>
      <c r="C1195" s="46"/>
      <c r="D1195" s="46"/>
      <c r="E1195" s="46"/>
      <c r="F1195" s="46"/>
      <c r="G1195" s="46"/>
      <c r="H1195" s="46"/>
      <c r="I1195" s="98"/>
      <c r="J1195" s="46"/>
      <c r="K1195" s="46"/>
      <c r="L1195" s="48"/>
      <c r="M1195" s="47"/>
      <c r="N1195" s="46"/>
      <c r="O1195" s="46"/>
      <c r="P1195" s="46"/>
      <c r="Q1195" s="46"/>
      <c r="R1195" s="46"/>
      <c r="S1195" s="46"/>
    </row>
    <row r="1196" spans="2:19" ht="18" thickBot="1" x14ac:dyDescent="0.5">
      <c r="B1196" s="56" t="s">
        <v>10</v>
      </c>
      <c r="C1196" s="47"/>
      <c r="D1196" s="47"/>
      <c r="E1196" s="47"/>
      <c r="F1196" s="47"/>
      <c r="G1196" s="47"/>
      <c r="H1196" s="47"/>
      <c r="I1196" s="68">
        <v>44835</v>
      </c>
      <c r="J1196" s="68">
        <v>44866</v>
      </c>
      <c r="K1196" s="68">
        <v>44896</v>
      </c>
      <c r="L1196" s="47"/>
      <c r="M1196" s="69"/>
      <c r="N1196" s="69"/>
      <c r="O1196" s="69"/>
      <c r="P1196" s="69"/>
      <c r="Q1196" s="69"/>
      <c r="R1196" s="69"/>
      <c r="S1196" s="47"/>
    </row>
    <row r="1197" spans="2:19" ht="15" thickBot="1" x14ac:dyDescent="0.35">
      <c r="B1197" s="47" t="s">
        <v>28</v>
      </c>
      <c r="C1197" s="47"/>
      <c r="D1197" s="47"/>
      <c r="E1197" s="47"/>
      <c r="F1197" s="47"/>
      <c r="G1197" s="47"/>
      <c r="H1197" s="117"/>
      <c r="I1197" s="70"/>
      <c r="J1197" s="71"/>
      <c r="K1197" s="71"/>
      <c r="L1197" s="48" t="s">
        <v>5</v>
      </c>
      <c r="M1197" s="47" t="s">
        <v>29</v>
      </c>
      <c r="N1197" s="69"/>
      <c r="O1197" s="69"/>
      <c r="P1197" s="69"/>
      <c r="Q1197" s="69"/>
      <c r="R1197" s="69"/>
      <c r="S1197" s="47"/>
    </row>
    <row r="1198" spans="2:19" ht="15" thickBot="1" x14ac:dyDescent="0.35">
      <c r="B1198" s="47" t="s">
        <v>13</v>
      </c>
      <c r="C1198" s="47"/>
      <c r="D1198" s="47"/>
      <c r="E1198" s="47"/>
      <c r="F1198" s="47"/>
      <c r="G1198" s="47"/>
      <c r="H1198" s="138">
        <f>IFERROR(VLOOKUP(H1197,'1 - Strom Erdgas Wärme 2021'!H:AA,17,FALSE),"")</f>
        <v>0</v>
      </c>
      <c r="I1198" s="70"/>
      <c r="J1198" s="71"/>
      <c r="K1198" s="71"/>
      <c r="L1198" s="48"/>
      <c r="M1198" s="47"/>
      <c r="N1198" s="69"/>
      <c r="O1198" s="69"/>
      <c r="P1198" s="69"/>
      <c r="Q1198" s="69"/>
      <c r="R1198" s="69"/>
      <c r="S1198" s="47"/>
    </row>
    <row r="1199" spans="2:19" ht="15" thickBot="1" x14ac:dyDescent="0.35">
      <c r="B1199" s="47" t="s">
        <v>16</v>
      </c>
      <c r="C1199" s="47"/>
      <c r="D1199" s="47"/>
      <c r="E1199" s="47"/>
      <c r="F1199" s="47"/>
      <c r="G1199" s="47"/>
      <c r="H1199" s="139"/>
      <c r="I1199" s="72"/>
      <c r="J1199" s="73"/>
      <c r="K1199" s="73"/>
      <c r="L1199" s="48" t="s">
        <v>5</v>
      </c>
      <c r="M1199" s="47" t="s">
        <v>17</v>
      </c>
      <c r="N1199" s="69"/>
      <c r="O1199" s="69"/>
      <c r="P1199" s="69"/>
      <c r="Q1199" s="69"/>
      <c r="R1199" s="69"/>
      <c r="S1199" s="47"/>
    </row>
    <row r="1200" spans="2:19" ht="16.8" thickBot="1" x14ac:dyDescent="0.45">
      <c r="B1200" s="47" t="str">
        <f>IF(H1199="Erdgas","Arbeitspreis pro kWh Erdgas in EUR",IF(H1199="Strom","Arbeitspreis pro kWh Strom in EUR",IF(H1199="Wärme/Kälte","Arbeitspreis pro kWh Wärme-/Kälteverbrauch in EUR","Bitte Energieart auswählen!")))</f>
        <v>Bitte Energieart auswählen!</v>
      </c>
      <c r="C1200" s="47"/>
      <c r="D1200" s="47"/>
      <c r="E1200" s="47"/>
      <c r="F1200" s="47"/>
      <c r="G1200" s="74">
        <f>IFERROR(SUMPRODUCT(I1200:K1200,I1201:K1201),"")</f>
        <v>0</v>
      </c>
      <c r="H1200" s="47"/>
      <c r="I1200" s="118"/>
      <c r="J1200" s="118"/>
      <c r="K1200" s="118"/>
      <c r="L1200" s="48" t="s">
        <v>5</v>
      </c>
      <c r="M1200" s="47" t="str">
        <f>IF(H1199="Erdgas","Erdgaskosten exkl. Steuern, Abgaben, Netzentgelte, etc.",IF(H1199="Strom","Stromkosten exkl. Steuern, Abgaben, Netzentgelte, etc.",IF(H1199="Wärme/Kälte","Wärme-/Kältekosten exkl. Steuern, Abgaben, Netzentgelte, etc.", "Bitte Energieart auswählen!")))</f>
        <v>Bitte Energieart auswählen!</v>
      </c>
      <c r="N1200" s="47"/>
      <c r="O1200" s="47"/>
      <c r="P1200" s="75"/>
      <c r="Q1200" s="61"/>
      <c r="R1200" s="62"/>
      <c r="S1200" s="47"/>
    </row>
    <row r="1201" spans="2:19" ht="15" thickBot="1" x14ac:dyDescent="0.35">
      <c r="B1201" s="47" t="str">
        <f>IF(AND(H1199="Erdgas",H1198="Nein"),"Aliquoter Erdgasverbrauch in kWh von 1. Oktober 2022 bis 31. Dezember 2022",IF(H1199="Erdgas","Erdgasverbrauch in kWh von 1. Oktober 2022 bis 31. Dezember 2022",IF(AND(H1199="Strom",H1198="Nein"),"Aliquoter Stromverbrauch in kWh von 1. Oktober 2022 bis 31. Dezember 2022",IF(H1199="Strom","Stromverbrauch in kWh von 1. Oktober 2022 bis 31. Dezember 2022",IF(AND(H1199="Wärme/Kälte",H1198="Nein"),"Aliquoter Wärme-/Kälteverbrauch in kWh von 1. Oktober 2022 bis 31. Dezember 2022",IF(H1199="Wärme/Kälte","Wärme-/Kälteverbrauch in kWh von 1. Oktober 2022 bis 31. Dezember 2022","Bitte Energieart auswählen!"))))))</f>
        <v>Bitte Energieart auswählen!</v>
      </c>
      <c r="C1201" s="47"/>
      <c r="D1201" s="47"/>
      <c r="E1201" s="47"/>
      <c r="F1201" s="47"/>
      <c r="G1201" s="47"/>
      <c r="H1201" s="59">
        <f>SUM(I1201:K1201)</f>
        <v>0</v>
      </c>
      <c r="I1201" s="119" t="str">
        <f>IFERROR(IF(H1198="Nein",VLOOKUP(H1197,'1 - Strom Erdgas Wärme 2021'!H:AA,20,FALSE)/12,""),"")</f>
        <v/>
      </c>
      <c r="J1201" s="119" t="str">
        <f>IFERROR(IF(H1198="Nein",VLOOKUP(H1197,'1 - Strom Erdgas Wärme 2021'!H:AB,20,FALSE)/12,""),"")</f>
        <v/>
      </c>
      <c r="K1201" s="119" t="str">
        <f>IFERROR(IF(H1198="Nein",VLOOKUP(H1197,'1 - Strom Erdgas Wärme 2021'!H:AC,20,FALSE)/12,""),"")</f>
        <v/>
      </c>
      <c r="L1201" s="48" t="s">
        <v>5</v>
      </c>
      <c r="M1201" s="76" t="str">
        <f>IFERROR(IF(H1198="Nein","Vorbefüllte Verbrauchswerte wurden aliquot (d.h. 1/12) aus dem Jahr 2021 übernommen.","Bitte ergänzen Sie die monatlichen Verbrauchswerte gem. Lastprofilzähler"),"")</f>
        <v>Bitte ergänzen Sie die monatlichen Verbrauchswerte gem. Lastprofilzähler</v>
      </c>
      <c r="N1201" s="77"/>
      <c r="O1201" s="77"/>
      <c r="P1201" s="77"/>
      <c r="Q1201" s="77"/>
      <c r="R1201" s="77"/>
      <c r="S1201" s="77"/>
    </row>
    <row r="1202" spans="2:19" x14ac:dyDescent="0.3">
      <c r="B1202" s="47" t="str">
        <f>IF(H1199="Wärme/Kälte","Energiemix: Anteil in % der aus Strom oder Erdgas erzeugten Wärme/Kälte","")</f>
        <v/>
      </c>
      <c r="C1202" s="46"/>
      <c r="D1202" s="46"/>
      <c r="E1202" s="46"/>
      <c r="F1202" s="74">
        <f>IFERROR(SUMPRODUCT(I1202:K1202,I1201:K1201),"")</f>
        <v>0</v>
      </c>
      <c r="G1202" s="74"/>
      <c r="H1202" s="46"/>
      <c r="I1202" s="120"/>
      <c r="J1202" s="121"/>
      <c r="K1202" s="121"/>
      <c r="L1202" s="48" t="str">
        <f>IF(H1199="Wärme/Kälte","i","")</f>
        <v/>
      </c>
      <c r="M1202" s="47" t="str">
        <f>IF(H1199="Wärme/Kälte","Bitte geben Sie den Anteil in % (von 0 bis 100, ohne Prozentzeichen) der  direkt aus Strom oder Erdgas erzeugten Wärme/Kälte.","")</f>
        <v/>
      </c>
      <c r="N1202" s="46"/>
      <c r="O1202" s="46"/>
      <c r="P1202" s="46"/>
      <c r="Q1202" s="46"/>
      <c r="R1202" s="46"/>
      <c r="S1202" s="46"/>
    </row>
    <row r="1203" spans="2:19" x14ac:dyDescent="0.3">
      <c r="B1203" s="46"/>
      <c r="C1203" s="46"/>
      <c r="D1203" s="46"/>
      <c r="E1203" s="46"/>
      <c r="F1203" s="46"/>
      <c r="G1203" s="46"/>
      <c r="H1203" s="46"/>
      <c r="I1203" s="98"/>
      <c r="J1203" s="46"/>
      <c r="K1203" s="46"/>
      <c r="L1203" s="48"/>
      <c r="M1203" s="47"/>
      <c r="N1203" s="46"/>
      <c r="O1203" s="46"/>
      <c r="P1203" s="46"/>
      <c r="Q1203" s="46"/>
      <c r="R1203" s="46"/>
      <c r="S1203" s="46"/>
    </row>
    <row r="1204" spans="2:19" ht="18" thickBot="1" x14ac:dyDescent="0.5">
      <c r="B1204" s="56" t="s">
        <v>10</v>
      </c>
      <c r="C1204" s="47"/>
      <c r="D1204" s="47"/>
      <c r="E1204" s="47"/>
      <c r="F1204" s="47"/>
      <c r="G1204" s="47"/>
      <c r="H1204" s="47"/>
      <c r="I1204" s="68">
        <v>44835</v>
      </c>
      <c r="J1204" s="68">
        <v>44866</v>
      </c>
      <c r="K1204" s="68">
        <v>44896</v>
      </c>
      <c r="L1204" s="47"/>
      <c r="M1204" s="69"/>
      <c r="N1204" s="69"/>
      <c r="O1204" s="69"/>
      <c r="P1204" s="69"/>
      <c r="Q1204" s="69"/>
      <c r="R1204" s="69"/>
      <c r="S1204" s="47"/>
    </row>
    <row r="1205" spans="2:19" ht="15" thickBot="1" x14ac:dyDescent="0.35">
      <c r="B1205" s="47" t="s">
        <v>28</v>
      </c>
      <c r="C1205" s="47"/>
      <c r="D1205" s="47"/>
      <c r="E1205" s="47"/>
      <c r="F1205" s="47"/>
      <c r="G1205" s="47"/>
      <c r="H1205" s="117"/>
      <c r="I1205" s="70"/>
      <c r="J1205" s="71"/>
      <c r="K1205" s="71"/>
      <c r="L1205" s="48" t="s">
        <v>5</v>
      </c>
      <c r="M1205" s="47" t="s">
        <v>29</v>
      </c>
      <c r="N1205" s="69"/>
      <c r="O1205" s="69"/>
      <c r="P1205" s="69"/>
      <c r="Q1205" s="69"/>
      <c r="R1205" s="69"/>
      <c r="S1205" s="47"/>
    </row>
    <row r="1206" spans="2:19" ht="15" thickBot="1" x14ac:dyDescent="0.35">
      <c r="B1206" s="47" t="s">
        <v>13</v>
      </c>
      <c r="C1206" s="47"/>
      <c r="D1206" s="47"/>
      <c r="E1206" s="47"/>
      <c r="F1206" s="47"/>
      <c r="G1206" s="47"/>
      <c r="H1206" s="138">
        <f>IFERROR(VLOOKUP(H1205,'1 - Strom Erdgas Wärme 2021'!H:AA,17,FALSE),"")</f>
        <v>0</v>
      </c>
      <c r="I1206" s="70"/>
      <c r="J1206" s="71"/>
      <c r="K1206" s="71"/>
      <c r="L1206" s="48"/>
      <c r="M1206" s="47"/>
      <c r="N1206" s="69"/>
      <c r="O1206" s="69"/>
      <c r="P1206" s="69"/>
      <c r="Q1206" s="69"/>
      <c r="R1206" s="69"/>
      <c r="S1206" s="47"/>
    </row>
    <row r="1207" spans="2:19" ht="15" thickBot="1" x14ac:dyDescent="0.35">
      <c r="B1207" s="47" t="s">
        <v>16</v>
      </c>
      <c r="C1207" s="47"/>
      <c r="D1207" s="47"/>
      <c r="E1207" s="47"/>
      <c r="F1207" s="47"/>
      <c r="G1207" s="47"/>
      <c r="H1207" s="139"/>
      <c r="I1207" s="72"/>
      <c r="J1207" s="73"/>
      <c r="K1207" s="73"/>
      <c r="L1207" s="48" t="s">
        <v>5</v>
      </c>
      <c r="M1207" s="47" t="s">
        <v>17</v>
      </c>
      <c r="N1207" s="69"/>
      <c r="O1207" s="69"/>
      <c r="P1207" s="69"/>
      <c r="Q1207" s="69"/>
      <c r="R1207" s="69"/>
      <c r="S1207" s="47"/>
    </row>
    <row r="1208" spans="2:19" ht="16.8" thickBot="1" x14ac:dyDescent="0.45">
      <c r="B1208" s="47" t="str">
        <f>IF(H1207="Erdgas","Arbeitspreis pro kWh Erdgas in EUR",IF(H1207="Strom","Arbeitspreis pro kWh Strom in EUR",IF(H1207="Wärme/Kälte","Arbeitspreis pro kWh Wärme-/Kälteverbrauch in EUR","Bitte Energieart auswählen!")))</f>
        <v>Bitte Energieart auswählen!</v>
      </c>
      <c r="C1208" s="47"/>
      <c r="D1208" s="47"/>
      <c r="E1208" s="47"/>
      <c r="F1208" s="47"/>
      <c r="G1208" s="74">
        <f>IFERROR(SUMPRODUCT(I1208:K1208,I1209:K1209),"")</f>
        <v>0</v>
      </c>
      <c r="H1208" s="47"/>
      <c r="I1208" s="118"/>
      <c r="J1208" s="118"/>
      <c r="K1208" s="118"/>
      <c r="L1208" s="48" t="s">
        <v>5</v>
      </c>
      <c r="M1208" s="47" t="str">
        <f>IF(H1207="Erdgas","Erdgaskosten exkl. Steuern, Abgaben, Netzentgelte, etc.",IF(H1207="Strom","Stromkosten exkl. Steuern, Abgaben, Netzentgelte, etc.",IF(H1207="Wärme/Kälte","Wärme-/Kältekosten exkl. Steuern, Abgaben, Netzentgelte, etc.", "Bitte Energieart auswählen!")))</f>
        <v>Bitte Energieart auswählen!</v>
      </c>
      <c r="N1208" s="47"/>
      <c r="O1208" s="47"/>
      <c r="P1208" s="75"/>
      <c r="Q1208" s="61"/>
      <c r="R1208" s="62"/>
      <c r="S1208" s="47"/>
    </row>
    <row r="1209" spans="2:19" ht="15" thickBot="1" x14ac:dyDescent="0.35">
      <c r="B1209" s="47" t="str">
        <f>IF(AND(H1207="Erdgas",H1206="Nein"),"Aliquoter Erdgasverbrauch in kWh von 1. Oktober 2022 bis 31. Dezember 2022",IF(H1207="Erdgas","Erdgasverbrauch in kWh von 1. Oktober 2022 bis 31. Dezember 2022",IF(AND(H1207="Strom",H1206="Nein"),"Aliquoter Stromverbrauch in kWh von 1. Oktober 2022 bis 31. Dezember 2022",IF(H1207="Strom","Stromverbrauch in kWh von 1. Oktober 2022 bis 31. Dezember 2022",IF(AND(H1207="Wärme/Kälte",H1206="Nein"),"Aliquoter Wärme-/Kälteverbrauch in kWh von 1. Oktober 2022 bis 31. Dezember 2022",IF(H1207="Wärme/Kälte","Wärme-/Kälteverbrauch in kWh von 1. Oktober 2022 bis 31. Dezember 2022","Bitte Energieart auswählen!"))))))</f>
        <v>Bitte Energieart auswählen!</v>
      </c>
      <c r="C1209" s="47"/>
      <c r="D1209" s="47"/>
      <c r="E1209" s="47"/>
      <c r="F1209" s="47"/>
      <c r="G1209" s="47"/>
      <c r="H1209" s="59">
        <f>SUM(I1209:K1209)</f>
        <v>0</v>
      </c>
      <c r="I1209" s="119" t="str">
        <f>IFERROR(IF(H1206="Nein",VLOOKUP(H1205,'1 - Strom Erdgas Wärme 2021'!H:AA,20,FALSE)/12,""),"")</f>
        <v/>
      </c>
      <c r="J1209" s="119" t="str">
        <f>IFERROR(IF(H1206="Nein",VLOOKUP(H1205,'1 - Strom Erdgas Wärme 2021'!H:AB,20,FALSE)/12,""),"")</f>
        <v/>
      </c>
      <c r="K1209" s="119" t="str">
        <f>IFERROR(IF(H1206="Nein",VLOOKUP(H1205,'1 - Strom Erdgas Wärme 2021'!H:AC,20,FALSE)/12,""),"")</f>
        <v/>
      </c>
      <c r="L1209" s="48" t="s">
        <v>5</v>
      </c>
      <c r="M1209" s="76" t="str">
        <f>IFERROR(IF(H1206="Nein","Vorbefüllte Verbrauchswerte wurden aliquot (d.h. 1/12) aus dem Jahr 2021 übernommen.","Bitte ergänzen Sie die monatlichen Verbrauchswerte gem. Lastprofilzähler"),"")</f>
        <v>Bitte ergänzen Sie die monatlichen Verbrauchswerte gem. Lastprofilzähler</v>
      </c>
      <c r="N1209" s="77"/>
      <c r="O1209" s="77"/>
      <c r="P1209" s="77"/>
      <c r="Q1209" s="77"/>
      <c r="R1209" s="77"/>
      <c r="S1209" s="77"/>
    </row>
    <row r="1210" spans="2:19" x14ac:dyDescent="0.3">
      <c r="B1210" s="47" t="str">
        <f>IF(H1207="Wärme/Kälte","Energiemix: Anteil in % der aus Strom oder Erdgas erzeugten Wärme/Kälte","")</f>
        <v/>
      </c>
      <c r="C1210" s="46"/>
      <c r="D1210" s="46"/>
      <c r="E1210" s="46"/>
      <c r="F1210" s="74">
        <f>IFERROR(SUMPRODUCT(I1210:K1210,I1209:K1209),"")</f>
        <v>0</v>
      </c>
      <c r="G1210" s="74"/>
      <c r="H1210" s="46"/>
      <c r="I1210" s="120"/>
      <c r="J1210" s="121"/>
      <c r="K1210" s="121"/>
      <c r="L1210" s="48" t="str">
        <f>IF(H1207="Wärme/Kälte","i","")</f>
        <v/>
      </c>
      <c r="M1210" s="47" t="str">
        <f>IF(H1207="Wärme/Kälte","Bitte geben Sie den Anteil in % (von 0 bis 100, ohne Prozentzeichen) der  direkt aus Strom oder Erdgas erzeugten Wärme/Kälte.","")</f>
        <v/>
      </c>
      <c r="N1210" s="46"/>
      <c r="O1210" s="46"/>
      <c r="P1210" s="46"/>
      <c r="Q1210" s="46"/>
      <c r="R1210" s="46"/>
      <c r="S1210" s="46"/>
    </row>
    <row r="1211" spans="2:19" x14ac:dyDescent="0.3">
      <c r="B1211" s="46"/>
      <c r="C1211" s="46"/>
      <c r="D1211" s="46"/>
      <c r="E1211" s="46"/>
      <c r="F1211" s="46"/>
      <c r="G1211" s="46"/>
      <c r="H1211" s="46"/>
      <c r="I1211" s="98"/>
      <c r="J1211" s="46"/>
      <c r="K1211" s="46"/>
      <c r="L1211" s="48"/>
      <c r="M1211" s="47"/>
      <c r="N1211" s="46"/>
      <c r="O1211" s="46"/>
      <c r="P1211" s="46"/>
      <c r="Q1211" s="46"/>
      <c r="R1211" s="46"/>
      <c r="S1211" s="46"/>
    </row>
    <row r="1212" spans="2:19" ht="18" thickBot="1" x14ac:dyDescent="0.5">
      <c r="B1212" s="56" t="s">
        <v>10</v>
      </c>
      <c r="C1212" s="47"/>
      <c r="D1212" s="47"/>
      <c r="E1212" s="47"/>
      <c r="F1212" s="47"/>
      <c r="G1212" s="47"/>
      <c r="H1212" s="47"/>
      <c r="I1212" s="68">
        <v>44835</v>
      </c>
      <c r="J1212" s="68">
        <v>44866</v>
      </c>
      <c r="K1212" s="68">
        <v>44896</v>
      </c>
      <c r="L1212" s="47"/>
      <c r="M1212" s="69"/>
      <c r="N1212" s="69"/>
      <c r="O1212" s="69"/>
      <c r="P1212" s="69"/>
      <c r="Q1212" s="69"/>
      <c r="R1212" s="69"/>
      <c r="S1212" s="47"/>
    </row>
    <row r="1213" spans="2:19" ht="15" thickBot="1" x14ac:dyDescent="0.35">
      <c r="B1213" s="47" t="s">
        <v>28</v>
      </c>
      <c r="C1213" s="47"/>
      <c r="D1213" s="47"/>
      <c r="E1213" s="47"/>
      <c r="F1213" s="47"/>
      <c r="G1213" s="47"/>
      <c r="H1213" s="117"/>
      <c r="I1213" s="70"/>
      <c r="J1213" s="71"/>
      <c r="K1213" s="71"/>
      <c r="L1213" s="48" t="s">
        <v>5</v>
      </c>
      <c r="M1213" s="47" t="s">
        <v>29</v>
      </c>
      <c r="N1213" s="69"/>
      <c r="O1213" s="69"/>
      <c r="P1213" s="69"/>
      <c r="Q1213" s="69"/>
      <c r="R1213" s="69"/>
      <c r="S1213" s="47"/>
    </row>
    <row r="1214" spans="2:19" ht="15" thickBot="1" x14ac:dyDescent="0.35">
      <c r="B1214" s="47" t="s">
        <v>13</v>
      </c>
      <c r="C1214" s="47"/>
      <c r="D1214" s="47"/>
      <c r="E1214" s="47"/>
      <c r="F1214" s="47"/>
      <c r="G1214" s="47"/>
      <c r="H1214" s="138">
        <f>IFERROR(VLOOKUP(H1213,'1 - Strom Erdgas Wärme 2021'!H:AA,17,FALSE),"")</f>
        <v>0</v>
      </c>
      <c r="I1214" s="70"/>
      <c r="J1214" s="71"/>
      <c r="K1214" s="71"/>
      <c r="L1214" s="48"/>
      <c r="M1214" s="47"/>
      <c r="N1214" s="69"/>
      <c r="O1214" s="69"/>
      <c r="P1214" s="69"/>
      <c r="Q1214" s="69"/>
      <c r="R1214" s="69"/>
      <c r="S1214" s="47"/>
    </row>
    <row r="1215" spans="2:19" ht="15" thickBot="1" x14ac:dyDescent="0.35">
      <c r="B1215" s="47" t="s">
        <v>16</v>
      </c>
      <c r="C1215" s="47"/>
      <c r="D1215" s="47"/>
      <c r="E1215" s="47"/>
      <c r="F1215" s="47"/>
      <c r="G1215" s="47"/>
      <c r="H1215" s="139"/>
      <c r="I1215" s="72"/>
      <c r="J1215" s="73"/>
      <c r="K1215" s="73"/>
      <c r="L1215" s="48" t="s">
        <v>5</v>
      </c>
      <c r="M1215" s="47" t="s">
        <v>17</v>
      </c>
      <c r="N1215" s="69"/>
      <c r="O1215" s="69"/>
      <c r="P1215" s="69"/>
      <c r="Q1215" s="69"/>
      <c r="R1215" s="69"/>
      <c r="S1215" s="47"/>
    </row>
    <row r="1216" spans="2:19" ht="16.8" thickBot="1" x14ac:dyDescent="0.45">
      <c r="B1216" s="47" t="str">
        <f>IF(H1215="Erdgas","Arbeitspreis pro kWh Erdgas in EUR",IF(H1215="Strom","Arbeitspreis pro kWh Strom in EUR",IF(H1215="Wärme/Kälte","Arbeitspreis pro kWh Wärme-/Kälteverbrauch in EUR","Bitte Energieart auswählen!")))</f>
        <v>Bitte Energieart auswählen!</v>
      </c>
      <c r="C1216" s="47"/>
      <c r="D1216" s="47"/>
      <c r="E1216" s="47"/>
      <c r="F1216" s="47"/>
      <c r="G1216" s="74">
        <f>IFERROR(SUMPRODUCT(I1216:K1216,I1217:K1217),"")</f>
        <v>0</v>
      </c>
      <c r="H1216" s="47"/>
      <c r="I1216" s="118"/>
      <c r="J1216" s="118"/>
      <c r="K1216" s="118"/>
      <c r="L1216" s="48" t="s">
        <v>5</v>
      </c>
      <c r="M1216" s="47" t="str">
        <f>IF(H1215="Erdgas","Erdgaskosten exkl. Steuern, Abgaben, Netzentgelte, etc.",IF(H1215="Strom","Stromkosten exkl. Steuern, Abgaben, Netzentgelte, etc.",IF(H1215="Wärme/Kälte","Wärme-/Kältekosten exkl. Steuern, Abgaben, Netzentgelte, etc.", "Bitte Energieart auswählen!")))</f>
        <v>Bitte Energieart auswählen!</v>
      </c>
      <c r="N1216" s="47"/>
      <c r="O1216" s="47"/>
      <c r="P1216" s="75"/>
      <c r="Q1216" s="61"/>
      <c r="R1216" s="62"/>
      <c r="S1216" s="47"/>
    </row>
    <row r="1217" spans="2:19" ht="15" thickBot="1" x14ac:dyDescent="0.35">
      <c r="B1217" s="47" t="str">
        <f>IF(AND(H1215="Erdgas",H1214="Nein"),"Aliquoter Erdgasverbrauch in kWh von 1. Oktober 2022 bis 31. Dezember 2022",IF(H1215="Erdgas","Erdgasverbrauch in kWh von 1. Oktober 2022 bis 31. Dezember 2022",IF(AND(H1215="Strom",H1214="Nein"),"Aliquoter Stromverbrauch in kWh von 1. Oktober 2022 bis 31. Dezember 2022",IF(H1215="Strom","Stromverbrauch in kWh von 1. Oktober 2022 bis 31. Dezember 2022",IF(AND(H1215="Wärme/Kälte",H1214="Nein"),"Aliquoter Wärme-/Kälteverbrauch in kWh von 1. Oktober 2022 bis 31. Dezember 2022",IF(H1215="Wärme/Kälte","Wärme-/Kälteverbrauch in kWh von 1. Oktober 2022 bis 31. Dezember 2022","Bitte Energieart auswählen!"))))))</f>
        <v>Bitte Energieart auswählen!</v>
      </c>
      <c r="C1217" s="47"/>
      <c r="D1217" s="47"/>
      <c r="E1217" s="47"/>
      <c r="F1217" s="47"/>
      <c r="G1217" s="47"/>
      <c r="H1217" s="59">
        <f>SUM(I1217:K1217)</f>
        <v>0</v>
      </c>
      <c r="I1217" s="119" t="str">
        <f>IFERROR(IF(H1214="Nein",VLOOKUP(H1213,'1 - Strom Erdgas Wärme 2021'!H:AA,20,FALSE)/12,""),"")</f>
        <v/>
      </c>
      <c r="J1217" s="119" t="str">
        <f>IFERROR(IF(H1214="Nein",VLOOKUP(H1213,'1 - Strom Erdgas Wärme 2021'!H:AB,20,FALSE)/12,""),"")</f>
        <v/>
      </c>
      <c r="K1217" s="119" t="str">
        <f>IFERROR(IF(H1214="Nein",VLOOKUP(H1213,'1 - Strom Erdgas Wärme 2021'!H:AC,20,FALSE)/12,""),"")</f>
        <v/>
      </c>
      <c r="L1217" s="48" t="s">
        <v>5</v>
      </c>
      <c r="M1217" s="76" t="str">
        <f>IFERROR(IF(H1214="Nein","Vorbefüllte Verbrauchswerte wurden aliquot (d.h. 1/12) aus dem Jahr 2021 übernommen.","Bitte ergänzen Sie die monatlichen Verbrauchswerte gem. Lastprofilzähler"),"")</f>
        <v>Bitte ergänzen Sie die monatlichen Verbrauchswerte gem. Lastprofilzähler</v>
      </c>
      <c r="N1217" s="77"/>
      <c r="O1217" s="77"/>
      <c r="P1217" s="77"/>
      <c r="Q1217" s="77"/>
      <c r="R1217" s="77"/>
      <c r="S1217" s="77"/>
    </row>
    <row r="1218" spans="2:19" x14ac:dyDescent="0.3">
      <c r="B1218" s="47" t="str">
        <f>IF(H1215="Wärme/Kälte","Energiemix: Anteil in % der aus Strom oder Erdgas erzeugten Wärme/Kälte","")</f>
        <v/>
      </c>
      <c r="C1218" s="46"/>
      <c r="D1218" s="46"/>
      <c r="E1218" s="46"/>
      <c r="F1218" s="74">
        <f>IFERROR(SUMPRODUCT(I1218:K1218,I1217:K1217),"")</f>
        <v>0</v>
      </c>
      <c r="G1218" s="74"/>
      <c r="H1218" s="46"/>
      <c r="I1218" s="120"/>
      <c r="J1218" s="121"/>
      <c r="K1218" s="121"/>
      <c r="L1218" s="48" t="str">
        <f>IF(H1215="Wärme/Kälte","i","")</f>
        <v/>
      </c>
      <c r="M1218" s="47" t="str">
        <f>IF(H1215="Wärme/Kälte","Bitte geben Sie den Anteil in % (von 0 bis 100, ohne Prozentzeichen) der  direkt aus Strom oder Erdgas erzeugten Wärme/Kälte.","")</f>
        <v/>
      </c>
      <c r="N1218" s="46"/>
      <c r="O1218" s="46"/>
      <c r="P1218" s="46"/>
      <c r="Q1218" s="46"/>
      <c r="R1218" s="46"/>
      <c r="S1218" s="46"/>
    </row>
    <row r="1219" spans="2:19" x14ac:dyDescent="0.3">
      <c r="B1219" s="46"/>
      <c r="C1219" s="46"/>
      <c r="D1219" s="46"/>
      <c r="E1219" s="46"/>
      <c r="F1219" s="46"/>
      <c r="G1219" s="46"/>
      <c r="H1219" s="46"/>
      <c r="I1219" s="98"/>
      <c r="J1219" s="46"/>
      <c r="K1219" s="46"/>
      <c r="L1219" s="48"/>
      <c r="M1219" s="47"/>
      <c r="N1219" s="46"/>
      <c r="O1219" s="46"/>
      <c r="P1219" s="46"/>
      <c r="Q1219" s="46"/>
      <c r="R1219" s="46"/>
      <c r="S1219" s="46"/>
    </row>
    <row r="1220" spans="2:19" ht="18" thickBot="1" x14ac:dyDescent="0.5">
      <c r="B1220" s="56" t="s">
        <v>10</v>
      </c>
      <c r="C1220" s="47"/>
      <c r="D1220" s="47"/>
      <c r="E1220" s="47"/>
      <c r="F1220" s="47"/>
      <c r="G1220" s="47"/>
      <c r="H1220" s="47"/>
      <c r="I1220" s="68">
        <v>44835</v>
      </c>
      <c r="J1220" s="68">
        <v>44866</v>
      </c>
      <c r="K1220" s="68">
        <v>44896</v>
      </c>
      <c r="L1220" s="47"/>
      <c r="M1220" s="69"/>
      <c r="N1220" s="69"/>
      <c r="O1220" s="69"/>
      <c r="P1220" s="69"/>
      <c r="Q1220" s="69"/>
      <c r="R1220" s="69"/>
      <c r="S1220" s="47"/>
    </row>
    <row r="1221" spans="2:19" ht="15" thickBot="1" x14ac:dyDescent="0.35">
      <c r="B1221" s="47" t="s">
        <v>28</v>
      </c>
      <c r="C1221" s="47"/>
      <c r="D1221" s="47"/>
      <c r="E1221" s="47"/>
      <c r="F1221" s="47"/>
      <c r="G1221" s="47"/>
      <c r="H1221" s="117"/>
      <c r="I1221" s="70"/>
      <c r="J1221" s="71"/>
      <c r="K1221" s="71"/>
      <c r="L1221" s="48" t="s">
        <v>5</v>
      </c>
      <c r="M1221" s="47" t="s">
        <v>29</v>
      </c>
      <c r="N1221" s="69"/>
      <c r="O1221" s="69"/>
      <c r="P1221" s="69"/>
      <c r="Q1221" s="69"/>
      <c r="R1221" s="69"/>
      <c r="S1221" s="47"/>
    </row>
    <row r="1222" spans="2:19" ht="15" thickBot="1" x14ac:dyDescent="0.35">
      <c r="B1222" s="47" t="s">
        <v>13</v>
      </c>
      <c r="C1222" s="47"/>
      <c r="D1222" s="47"/>
      <c r="E1222" s="47"/>
      <c r="F1222" s="47"/>
      <c r="G1222" s="47"/>
      <c r="H1222" s="138">
        <f>IFERROR(VLOOKUP(H1221,'1 - Strom Erdgas Wärme 2021'!H:AA,17,FALSE),"")</f>
        <v>0</v>
      </c>
      <c r="I1222" s="70"/>
      <c r="J1222" s="71"/>
      <c r="K1222" s="71"/>
      <c r="L1222" s="48"/>
      <c r="M1222" s="47"/>
      <c r="N1222" s="69"/>
      <c r="O1222" s="69"/>
      <c r="P1222" s="69"/>
      <c r="Q1222" s="69"/>
      <c r="R1222" s="69"/>
      <c r="S1222" s="47"/>
    </row>
    <row r="1223" spans="2:19" ht="15" thickBot="1" x14ac:dyDescent="0.35">
      <c r="B1223" s="47" t="s">
        <v>16</v>
      </c>
      <c r="C1223" s="47"/>
      <c r="D1223" s="47"/>
      <c r="E1223" s="47"/>
      <c r="F1223" s="47"/>
      <c r="G1223" s="47"/>
      <c r="H1223" s="139"/>
      <c r="I1223" s="72"/>
      <c r="J1223" s="73"/>
      <c r="K1223" s="73"/>
      <c r="L1223" s="48" t="s">
        <v>5</v>
      </c>
      <c r="M1223" s="47" t="s">
        <v>17</v>
      </c>
      <c r="N1223" s="69"/>
      <c r="O1223" s="69"/>
      <c r="P1223" s="69"/>
      <c r="Q1223" s="69"/>
      <c r="R1223" s="69"/>
      <c r="S1223" s="47"/>
    </row>
    <row r="1224" spans="2:19" ht="16.8" thickBot="1" x14ac:dyDescent="0.45">
      <c r="B1224" s="47" t="str">
        <f>IF(H1223="Erdgas","Arbeitspreis pro kWh Erdgas in EUR",IF(H1223="Strom","Arbeitspreis pro kWh Strom in EUR",IF(H1223="Wärme/Kälte","Arbeitspreis pro kWh Wärme-/Kälteverbrauch in EUR","Bitte Energieart auswählen!")))</f>
        <v>Bitte Energieart auswählen!</v>
      </c>
      <c r="C1224" s="47"/>
      <c r="D1224" s="47"/>
      <c r="E1224" s="47"/>
      <c r="F1224" s="47"/>
      <c r="G1224" s="74">
        <f>IFERROR(SUMPRODUCT(I1224:K1224,I1225:K1225),"")</f>
        <v>0</v>
      </c>
      <c r="H1224" s="47"/>
      <c r="I1224" s="118"/>
      <c r="J1224" s="118"/>
      <c r="K1224" s="118"/>
      <c r="L1224" s="48" t="s">
        <v>5</v>
      </c>
      <c r="M1224" s="47" t="str">
        <f>IF(H1223="Erdgas","Erdgaskosten exkl. Steuern, Abgaben, Netzentgelte, etc.",IF(H1223="Strom","Stromkosten exkl. Steuern, Abgaben, Netzentgelte, etc.",IF(H1223="Wärme/Kälte","Wärme-/Kältekosten exkl. Steuern, Abgaben, Netzentgelte, etc.", "Bitte Energieart auswählen!")))</f>
        <v>Bitte Energieart auswählen!</v>
      </c>
      <c r="N1224" s="47"/>
      <c r="O1224" s="47"/>
      <c r="P1224" s="75"/>
      <c r="Q1224" s="61"/>
      <c r="R1224" s="62"/>
      <c r="S1224" s="47"/>
    </row>
    <row r="1225" spans="2:19" ht="15" thickBot="1" x14ac:dyDescent="0.35">
      <c r="B1225" s="47" t="str">
        <f>IF(AND(H1223="Erdgas",H1222="Nein"),"Aliquoter Erdgasverbrauch in kWh von 1. Oktober 2022 bis 31. Dezember 2022",IF(H1223="Erdgas","Erdgasverbrauch in kWh von 1. Oktober 2022 bis 31. Dezember 2022",IF(AND(H1223="Strom",H1222="Nein"),"Aliquoter Stromverbrauch in kWh von 1. Oktober 2022 bis 31. Dezember 2022",IF(H1223="Strom","Stromverbrauch in kWh von 1. Oktober 2022 bis 31. Dezember 2022",IF(AND(H1223="Wärme/Kälte",H1222="Nein"),"Aliquoter Wärme-/Kälteverbrauch in kWh von 1. Oktober 2022 bis 31. Dezember 2022",IF(H1223="Wärme/Kälte","Wärme-/Kälteverbrauch in kWh von 1. Oktober 2022 bis 31. Dezember 2022","Bitte Energieart auswählen!"))))))</f>
        <v>Bitte Energieart auswählen!</v>
      </c>
      <c r="C1225" s="47"/>
      <c r="D1225" s="47"/>
      <c r="E1225" s="47"/>
      <c r="F1225" s="47"/>
      <c r="G1225" s="47"/>
      <c r="H1225" s="59">
        <f>SUM(I1225:K1225)</f>
        <v>0</v>
      </c>
      <c r="I1225" s="119" t="str">
        <f>IFERROR(IF(H1222="Nein",VLOOKUP(H1221,'1 - Strom Erdgas Wärme 2021'!H:AA,20,FALSE)/12,""),"")</f>
        <v/>
      </c>
      <c r="J1225" s="119" t="str">
        <f>IFERROR(IF(H1222="Nein",VLOOKUP(H1221,'1 - Strom Erdgas Wärme 2021'!H:AB,20,FALSE)/12,""),"")</f>
        <v/>
      </c>
      <c r="K1225" s="119" t="str">
        <f>IFERROR(IF(H1222="Nein",VLOOKUP(H1221,'1 - Strom Erdgas Wärme 2021'!H:AC,20,FALSE)/12,""),"")</f>
        <v/>
      </c>
      <c r="L1225" s="48" t="s">
        <v>5</v>
      </c>
      <c r="M1225" s="76" t="str">
        <f>IFERROR(IF(H1222="Nein","Vorbefüllte Verbrauchswerte wurden aliquot (d.h. 1/12) aus dem Jahr 2021 übernommen.","Bitte ergänzen Sie die monatlichen Verbrauchswerte gem. Lastprofilzähler"),"")</f>
        <v>Bitte ergänzen Sie die monatlichen Verbrauchswerte gem. Lastprofilzähler</v>
      </c>
      <c r="N1225" s="77"/>
      <c r="O1225" s="77"/>
      <c r="P1225" s="77"/>
      <c r="Q1225" s="77"/>
      <c r="R1225" s="77"/>
      <c r="S1225" s="77"/>
    </row>
    <row r="1226" spans="2:19" x14ac:dyDescent="0.3">
      <c r="B1226" s="47" t="str">
        <f>IF(H1223="Wärme/Kälte","Energiemix: Anteil in % der aus Strom oder Erdgas erzeugten Wärme/Kälte","")</f>
        <v/>
      </c>
      <c r="C1226" s="46"/>
      <c r="D1226" s="46"/>
      <c r="E1226" s="46"/>
      <c r="F1226" s="74">
        <f>IFERROR(SUMPRODUCT(I1226:K1226,I1225:K1225),"")</f>
        <v>0</v>
      </c>
      <c r="G1226" s="74"/>
      <c r="H1226" s="46"/>
      <c r="I1226" s="120"/>
      <c r="J1226" s="121"/>
      <c r="K1226" s="121"/>
      <c r="L1226" s="48" t="str">
        <f>IF(H1223="Wärme/Kälte","i","")</f>
        <v/>
      </c>
      <c r="M1226" s="47" t="str">
        <f>IF(H1223="Wärme/Kälte","Bitte geben Sie den Anteil in % (von 0 bis 100, ohne Prozentzeichen) der  direkt aus Strom oder Erdgas erzeugten Wärme/Kälte.","")</f>
        <v/>
      </c>
      <c r="N1226" s="46"/>
      <c r="O1226" s="46"/>
      <c r="P1226" s="46"/>
      <c r="Q1226" s="46"/>
      <c r="R1226" s="46"/>
      <c r="S1226" s="46"/>
    </row>
    <row r="1227" spans="2:19" x14ac:dyDescent="0.3">
      <c r="B1227" s="46"/>
      <c r="C1227" s="46"/>
      <c r="D1227" s="46"/>
      <c r="E1227" s="46"/>
      <c r="F1227" s="46"/>
      <c r="G1227" s="46"/>
      <c r="H1227" s="46"/>
      <c r="I1227" s="98"/>
      <c r="J1227" s="46"/>
      <c r="K1227" s="46"/>
      <c r="L1227" s="48"/>
      <c r="M1227" s="47"/>
      <c r="N1227" s="46"/>
      <c r="O1227" s="46"/>
      <c r="P1227" s="46"/>
      <c r="Q1227" s="46"/>
      <c r="R1227" s="46"/>
      <c r="S1227" s="46"/>
    </row>
    <row r="1228" spans="2:19" ht="18" thickBot="1" x14ac:dyDescent="0.5">
      <c r="B1228" s="56" t="s">
        <v>10</v>
      </c>
      <c r="C1228" s="47"/>
      <c r="D1228" s="47"/>
      <c r="E1228" s="47"/>
      <c r="F1228" s="47"/>
      <c r="G1228" s="47"/>
      <c r="H1228" s="47"/>
      <c r="I1228" s="68">
        <v>44835</v>
      </c>
      <c r="J1228" s="68">
        <v>44866</v>
      </c>
      <c r="K1228" s="68">
        <v>44896</v>
      </c>
      <c r="L1228" s="47"/>
      <c r="M1228" s="69"/>
      <c r="N1228" s="69"/>
      <c r="O1228" s="69"/>
      <c r="P1228" s="69"/>
      <c r="Q1228" s="69"/>
      <c r="R1228" s="69"/>
      <c r="S1228" s="47"/>
    </row>
    <row r="1229" spans="2:19" ht="15" thickBot="1" x14ac:dyDescent="0.35">
      <c r="B1229" s="47" t="s">
        <v>28</v>
      </c>
      <c r="C1229" s="47"/>
      <c r="D1229" s="47"/>
      <c r="E1229" s="47"/>
      <c r="F1229" s="47"/>
      <c r="G1229" s="47"/>
      <c r="H1229" s="117"/>
      <c r="I1229" s="70"/>
      <c r="J1229" s="71"/>
      <c r="K1229" s="71"/>
      <c r="L1229" s="48" t="s">
        <v>5</v>
      </c>
      <c r="M1229" s="47" t="s">
        <v>29</v>
      </c>
      <c r="N1229" s="69"/>
      <c r="O1229" s="69"/>
      <c r="P1229" s="69"/>
      <c r="Q1229" s="69"/>
      <c r="R1229" s="69"/>
      <c r="S1229" s="47"/>
    </row>
    <row r="1230" spans="2:19" ht="15" thickBot="1" x14ac:dyDescent="0.35">
      <c r="B1230" s="47" t="s">
        <v>13</v>
      </c>
      <c r="C1230" s="47"/>
      <c r="D1230" s="47"/>
      <c r="E1230" s="47"/>
      <c r="F1230" s="47"/>
      <c r="G1230" s="47"/>
      <c r="H1230" s="138">
        <f>IFERROR(VLOOKUP(H1229,'1 - Strom Erdgas Wärme 2021'!H:AA,17,FALSE),"")</f>
        <v>0</v>
      </c>
      <c r="I1230" s="70"/>
      <c r="J1230" s="71"/>
      <c r="K1230" s="71"/>
      <c r="L1230" s="48"/>
      <c r="M1230" s="47"/>
      <c r="N1230" s="69"/>
      <c r="O1230" s="69"/>
      <c r="P1230" s="69"/>
      <c r="Q1230" s="69"/>
      <c r="R1230" s="69"/>
      <c r="S1230" s="47"/>
    </row>
    <row r="1231" spans="2:19" ht="15" thickBot="1" x14ac:dyDescent="0.35">
      <c r="B1231" s="47" t="s">
        <v>16</v>
      </c>
      <c r="C1231" s="47"/>
      <c r="D1231" s="47"/>
      <c r="E1231" s="47"/>
      <c r="F1231" s="47"/>
      <c r="G1231" s="47"/>
      <c r="H1231" s="139"/>
      <c r="I1231" s="72"/>
      <c r="J1231" s="73"/>
      <c r="K1231" s="73"/>
      <c r="L1231" s="48" t="s">
        <v>5</v>
      </c>
      <c r="M1231" s="47" t="s">
        <v>17</v>
      </c>
      <c r="N1231" s="69"/>
      <c r="O1231" s="69"/>
      <c r="P1231" s="69"/>
      <c r="Q1231" s="69"/>
      <c r="R1231" s="69"/>
      <c r="S1231" s="47"/>
    </row>
    <row r="1232" spans="2:19" ht="16.8" thickBot="1" x14ac:dyDescent="0.45">
      <c r="B1232" s="47" t="str">
        <f>IF(H1231="Erdgas","Arbeitspreis pro kWh Erdgas in EUR",IF(H1231="Strom","Arbeitspreis pro kWh Strom in EUR",IF(H1231="Wärme/Kälte","Arbeitspreis pro kWh Wärme-/Kälteverbrauch in EUR","Bitte Energieart auswählen!")))</f>
        <v>Bitte Energieart auswählen!</v>
      </c>
      <c r="C1232" s="47"/>
      <c r="D1232" s="47"/>
      <c r="E1232" s="47"/>
      <c r="F1232" s="47"/>
      <c r="G1232" s="74">
        <f>IFERROR(SUMPRODUCT(I1232:K1232,I1233:K1233),"")</f>
        <v>0</v>
      </c>
      <c r="H1232" s="47"/>
      <c r="I1232" s="118"/>
      <c r="J1232" s="118"/>
      <c r="K1232" s="118"/>
      <c r="L1232" s="48" t="s">
        <v>5</v>
      </c>
      <c r="M1232" s="47" t="str">
        <f>IF(H1231="Erdgas","Erdgaskosten exkl. Steuern, Abgaben, Netzentgelte, etc.",IF(H1231="Strom","Stromkosten exkl. Steuern, Abgaben, Netzentgelte, etc.",IF(H1231="Wärme/Kälte","Wärme-/Kältekosten exkl. Steuern, Abgaben, Netzentgelte, etc.", "Bitte Energieart auswählen!")))</f>
        <v>Bitte Energieart auswählen!</v>
      </c>
      <c r="N1232" s="47"/>
      <c r="O1232" s="47"/>
      <c r="P1232" s="75"/>
      <c r="Q1232" s="61"/>
      <c r="R1232" s="62"/>
      <c r="S1232" s="47"/>
    </row>
    <row r="1233" spans="2:19" ht="15" thickBot="1" x14ac:dyDescent="0.35">
      <c r="B1233" s="47" t="str">
        <f>IF(AND(H1231="Erdgas",H1230="Nein"),"Aliquoter Erdgasverbrauch in kWh von 1. Oktober 2022 bis 31. Dezember 2022",IF(H1231="Erdgas","Erdgasverbrauch in kWh von 1. Oktober 2022 bis 31. Dezember 2022",IF(AND(H1231="Strom",H1230="Nein"),"Aliquoter Stromverbrauch in kWh von 1. Oktober 2022 bis 31. Dezember 2022",IF(H1231="Strom","Stromverbrauch in kWh von 1. Oktober 2022 bis 31. Dezember 2022",IF(AND(H1231="Wärme/Kälte",H1230="Nein"),"Aliquoter Wärme-/Kälteverbrauch in kWh von 1. Oktober 2022 bis 31. Dezember 2022",IF(H1231="Wärme/Kälte","Wärme-/Kälteverbrauch in kWh von 1. Oktober 2022 bis 31. Dezember 2022","Bitte Energieart auswählen!"))))))</f>
        <v>Bitte Energieart auswählen!</v>
      </c>
      <c r="C1233" s="47"/>
      <c r="D1233" s="47"/>
      <c r="E1233" s="47"/>
      <c r="F1233" s="47"/>
      <c r="G1233" s="47"/>
      <c r="H1233" s="59">
        <f>SUM(I1233:K1233)</f>
        <v>0</v>
      </c>
      <c r="I1233" s="119" t="str">
        <f>IFERROR(IF(H1230="Nein",VLOOKUP(H1229,'1 - Strom Erdgas Wärme 2021'!H:AA,20,FALSE)/12,""),"")</f>
        <v/>
      </c>
      <c r="J1233" s="119" t="str">
        <f>IFERROR(IF(H1230="Nein",VLOOKUP(H1229,'1 - Strom Erdgas Wärme 2021'!H:AB,20,FALSE)/12,""),"")</f>
        <v/>
      </c>
      <c r="K1233" s="119" t="str">
        <f>IFERROR(IF(H1230="Nein",VLOOKUP(H1229,'1 - Strom Erdgas Wärme 2021'!H:AC,20,FALSE)/12,""),"")</f>
        <v/>
      </c>
      <c r="L1233" s="48" t="s">
        <v>5</v>
      </c>
      <c r="M1233" s="76" t="str">
        <f>IFERROR(IF(H1230="Nein","Vorbefüllte Verbrauchswerte wurden aliquot (d.h. 1/12) aus dem Jahr 2021 übernommen.","Bitte ergänzen Sie die monatlichen Verbrauchswerte gem. Lastprofilzähler"),"")</f>
        <v>Bitte ergänzen Sie die monatlichen Verbrauchswerte gem. Lastprofilzähler</v>
      </c>
      <c r="N1233" s="77"/>
      <c r="O1233" s="77"/>
      <c r="P1233" s="77"/>
      <c r="Q1233" s="77"/>
      <c r="R1233" s="77"/>
      <c r="S1233" s="77"/>
    </row>
    <row r="1234" spans="2:19" x14ac:dyDescent="0.3">
      <c r="B1234" s="47" t="str">
        <f>IF(H1231="Wärme/Kälte","Energiemix: Anteil in % der aus Strom oder Erdgas erzeugten Wärme/Kälte","")</f>
        <v/>
      </c>
      <c r="C1234" s="46"/>
      <c r="D1234" s="46"/>
      <c r="E1234" s="46"/>
      <c r="F1234" s="74">
        <f>IFERROR(SUMPRODUCT(I1234:K1234,I1233:K1233),"")</f>
        <v>0</v>
      </c>
      <c r="G1234" s="74"/>
      <c r="H1234" s="46"/>
      <c r="I1234" s="120"/>
      <c r="J1234" s="121"/>
      <c r="K1234" s="121"/>
      <c r="L1234" s="48" t="str">
        <f>IF(H1231="Wärme/Kälte","i","")</f>
        <v/>
      </c>
      <c r="M1234" s="47" t="str">
        <f>IF(H1231="Wärme/Kälte","Bitte geben Sie den Anteil in % (von 0 bis 100, ohne Prozentzeichen) der  direkt aus Strom oder Erdgas erzeugten Wärme/Kälte.","")</f>
        <v/>
      </c>
      <c r="N1234" s="46"/>
      <c r="O1234" s="46"/>
      <c r="P1234" s="46"/>
      <c r="Q1234" s="46"/>
      <c r="R1234" s="46"/>
      <c r="S1234" s="46"/>
    </row>
    <row r="1235" spans="2:19" x14ac:dyDescent="0.3">
      <c r="B1235" s="46"/>
      <c r="C1235" s="46"/>
      <c r="D1235" s="46"/>
      <c r="E1235" s="46"/>
      <c r="F1235" s="46"/>
      <c r="G1235" s="46"/>
      <c r="H1235" s="46"/>
      <c r="I1235" s="98"/>
      <c r="J1235" s="46"/>
      <c r="K1235" s="46"/>
      <c r="L1235" s="48"/>
      <c r="M1235" s="47"/>
      <c r="N1235" s="46"/>
      <c r="O1235" s="46"/>
      <c r="P1235" s="46"/>
      <c r="Q1235" s="46"/>
      <c r="R1235" s="46"/>
      <c r="S1235" s="46"/>
    </row>
    <row r="1236" spans="2:19" ht="18" thickBot="1" x14ac:dyDescent="0.5">
      <c r="B1236" s="56" t="s">
        <v>10</v>
      </c>
      <c r="C1236" s="47"/>
      <c r="D1236" s="47"/>
      <c r="E1236" s="47"/>
      <c r="F1236" s="47"/>
      <c r="G1236" s="47"/>
      <c r="H1236" s="47"/>
      <c r="I1236" s="68">
        <v>44835</v>
      </c>
      <c r="J1236" s="68">
        <v>44866</v>
      </c>
      <c r="K1236" s="68">
        <v>44896</v>
      </c>
      <c r="L1236" s="47"/>
      <c r="M1236" s="69"/>
      <c r="N1236" s="69"/>
      <c r="O1236" s="69"/>
      <c r="P1236" s="69"/>
      <c r="Q1236" s="69"/>
      <c r="R1236" s="69"/>
      <c r="S1236" s="47"/>
    </row>
    <row r="1237" spans="2:19" ht="15" thickBot="1" x14ac:dyDescent="0.35">
      <c r="B1237" s="47" t="s">
        <v>28</v>
      </c>
      <c r="C1237" s="47"/>
      <c r="D1237" s="47"/>
      <c r="E1237" s="47"/>
      <c r="F1237" s="47"/>
      <c r="G1237" s="47"/>
      <c r="H1237" s="117"/>
      <c r="I1237" s="70"/>
      <c r="J1237" s="71"/>
      <c r="K1237" s="71"/>
      <c r="L1237" s="48" t="s">
        <v>5</v>
      </c>
      <c r="M1237" s="47" t="s">
        <v>29</v>
      </c>
      <c r="N1237" s="69"/>
      <c r="O1237" s="69"/>
      <c r="P1237" s="69"/>
      <c r="Q1237" s="69"/>
      <c r="R1237" s="69"/>
      <c r="S1237" s="47"/>
    </row>
    <row r="1238" spans="2:19" ht="15" thickBot="1" x14ac:dyDescent="0.35">
      <c r="B1238" s="47" t="s">
        <v>13</v>
      </c>
      <c r="C1238" s="47"/>
      <c r="D1238" s="47"/>
      <c r="E1238" s="47"/>
      <c r="F1238" s="47"/>
      <c r="G1238" s="47"/>
      <c r="H1238" s="138">
        <f>IFERROR(VLOOKUP(H1237,'1 - Strom Erdgas Wärme 2021'!H:AA,17,FALSE),"")</f>
        <v>0</v>
      </c>
      <c r="I1238" s="70"/>
      <c r="J1238" s="71"/>
      <c r="K1238" s="71"/>
      <c r="L1238" s="48"/>
      <c r="M1238" s="47"/>
      <c r="N1238" s="69"/>
      <c r="O1238" s="69"/>
      <c r="P1238" s="69"/>
      <c r="Q1238" s="69"/>
      <c r="R1238" s="69"/>
      <c r="S1238" s="47"/>
    </row>
    <row r="1239" spans="2:19" ht="15" thickBot="1" x14ac:dyDescent="0.35">
      <c r="B1239" s="47" t="s">
        <v>16</v>
      </c>
      <c r="C1239" s="47"/>
      <c r="D1239" s="47"/>
      <c r="E1239" s="47"/>
      <c r="F1239" s="47"/>
      <c r="G1239" s="47"/>
      <c r="H1239" s="139"/>
      <c r="I1239" s="72"/>
      <c r="J1239" s="73"/>
      <c r="K1239" s="73"/>
      <c r="L1239" s="48" t="s">
        <v>5</v>
      </c>
      <c r="M1239" s="47" t="s">
        <v>17</v>
      </c>
      <c r="N1239" s="69"/>
      <c r="O1239" s="69"/>
      <c r="P1239" s="69"/>
      <c r="Q1239" s="69"/>
      <c r="R1239" s="69"/>
      <c r="S1239" s="47"/>
    </row>
    <row r="1240" spans="2:19" ht="16.8" thickBot="1" x14ac:dyDescent="0.45">
      <c r="B1240" s="47" t="str">
        <f>IF(H1239="Erdgas","Arbeitspreis pro kWh Erdgas in EUR",IF(H1239="Strom","Arbeitspreis pro kWh Strom in EUR",IF(H1239="Wärme/Kälte","Arbeitspreis pro kWh Wärme-/Kälteverbrauch in EUR","Bitte Energieart auswählen!")))</f>
        <v>Bitte Energieart auswählen!</v>
      </c>
      <c r="C1240" s="47"/>
      <c r="D1240" s="47"/>
      <c r="E1240" s="47"/>
      <c r="F1240" s="47"/>
      <c r="G1240" s="74">
        <f>IFERROR(SUMPRODUCT(I1240:K1240,I1241:K1241),"")</f>
        <v>0</v>
      </c>
      <c r="H1240" s="47"/>
      <c r="I1240" s="118"/>
      <c r="J1240" s="118"/>
      <c r="K1240" s="118"/>
      <c r="L1240" s="48" t="s">
        <v>5</v>
      </c>
      <c r="M1240" s="47" t="str">
        <f>IF(H1239="Erdgas","Erdgaskosten exkl. Steuern, Abgaben, Netzentgelte, etc.",IF(H1239="Strom","Stromkosten exkl. Steuern, Abgaben, Netzentgelte, etc.",IF(H1239="Wärme/Kälte","Wärme-/Kältekosten exkl. Steuern, Abgaben, Netzentgelte, etc.", "Bitte Energieart auswählen!")))</f>
        <v>Bitte Energieart auswählen!</v>
      </c>
      <c r="N1240" s="47"/>
      <c r="O1240" s="47"/>
      <c r="P1240" s="75"/>
      <c r="Q1240" s="61"/>
      <c r="R1240" s="62"/>
      <c r="S1240" s="47"/>
    </row>
    <row r="1241" spans="2:19" ht="15" thickBot="1" x14ac:dyDescent="0.35">
      <c r="B1241" s="47" t="str">
        <f>IF(AND(H1239="Erdgas",H1238="Nein"),"Aliquoter Erdgasverbrauch in kWh von 1. Oktober 2022 bis 31. Dezember 2022",IF(H1239="Erdgas","Erdgasverbrauch in kWh von 1. Oktober 2022 bis 31. Dezember 2022",IF(AND(H1239="Strom",H1238="Nein"),"Aliquoter Stromverbrauch in kWh von 1. Oktober 2022 bis 31. Dezember 2022",IF(H1239="Strom","Stromverbrauch in kWh von 1. Oktober 2022 bis 31. Dezember 2022",IF(AND(H1239="Wärme/Kälte",H1238="Nein"),"Aliquoter Wärme-/Kälteverbrauch in kWh von 1. Oktober 2022 bis 31. Dezember 2022",IF(H1239="Wärme/Kälte","Wärme-/Kälteverbrauch in kWh von 1. Oktober 2022 bis 31. Dezember 2022","Bitte Energieart auswählen!"))))))</f>
        <v>Bitte Energieart auswählen!</v>
      </c>
      <c r="C1241" s="47"/>
      <c r="D1241" s="47"/>
      <c r="E1241" s="47"/>
      <c r="F1241" s="47"/>
      <c r="G1241" s="47"/>
      <c r="H1241" s="59">
        <f>SUM(I1241:K1241)</f>
        <v>0</v>
      </c>
      <c r="I1241" s="119" t="str">
        <f>IFERROR(IF(H1238="Nein",VLOOKUP(H1237,'1 - Strom Erdgas Wärme 2021'!H:AA,20,FALSE)/12,""),"")</f>
        <v/>
      </c>
      <c r="J1241" s="119" t="str">
        <f>IFERROR(IF(H1238="Nein",VLOOKUP(H1237,'1 - Strom Erdgas Wärme 2021'!H:AB,20,FALSE)/12,""),"")</f>
        <v/>
      </c>
      <c r="K1241" s="119" t="str">
        <f>IFERROR(IF(H1238="Nein",VLOOKUP(H1237,'1 - Strom Erdgas Wärme 2021'!H:AC,20,FALSE)/12,""),"")</f>
        <v/>
      </c>
      <c r="L1241" s="48" t="s">
        <v>5</v>
      </c>
      <c r="M1241" s="76" t="str">
        <f>IFERROR(IF(H1238="Nein","Vorbefüllte Verbrauchswerte wurden aliquot (d.h. 1/12) aus dem Jahr 2021 übernommen.","Bitte ergänzen Sie die monatlichen Verbrauchswerte gem. Lastprofilzähler"),"")</f>
        <v>Bitte ergänzen Sie die monatlichen Verbrauchswerte gem. Lastprofilzähler</v>
      </c>
      <c r="N1241" s="77"/>
      <c r="O1241" s="77"/>
      <c r="P1241" s="77"/>
      <c r="Q1241" s="77"/>
      <c r="R1241" s="77"/>
      <c r="S1241" s="77"/>
    </row>
    <row r="1242" spans="2:19" x14ac:dyDescent="0.3">
      <c r="B1242" s="47" t="str">
        <f>IF(H1239="Wärme/Kälte","Energiemix: Anteil in % der aus Strom oder Erdgas erzeugten Wärme/Kälte","")</f>
        <v/>
      </c>
      <c r="C1242" s="46"/>
      <c r="D1242" s="46"/>
      <c r="E1242" s="46"/>
      <c r="F1242" s="74">
        <f>IFERROR(SUMPRODUCT(I1242:K1242,I1241:K1241),"")</f>
        <v>0</v>
      </c>
      <c r="G1242" s="74"/>
      <c r="H1242" s="46"/>
      <c r="I1242" s="120"/>
      <c r="J1242" s="121"/>
      <c r="K1242" s="121"/>
      <c r="L1242" s="48" t="str">
        <f>IF(H1239="Wärme/Kälte","i","")</f>
        <v/>
      </c>
      <c r="M1242" s="47" t="str">
        <f>IF(H1239="Wärme/Kälte","Bitte geben Sie den Anteil in % (von 0 bis 100, ohne Prozentzeichen) der  direkt aus Strom oder Erdgas erzeugten Wärme/Kälte.","")</f>
        <v/>
      </c>
      <c r="N1242" s="46"/>
      <c r="O1242" s="46"/>
      <c r="P1242" s="46"/>
      <c r="Q1242" s="46"/>
      <c r="R1242" s="46"/>
      <c r="S1242" s="46"/>
    </row>
    <row r="1243" spans="2:19" x14ac:dyDescent="0.3">
      <c r="B1243" s="46"/>
      <c r="C1243" s="46"/>
      <c r="D1243" s="46"/>
      <c r="E1243" s="46"/>
      <c r="F1243" s="46"/>
      <c r="G1243" s="46"/>
      <c r="H1243" s="46"/>
      <c r="I1243" s="98"/>
      <c r="J1243" s="46"/>
      <c r="K1243" s="46"/>
      <c r="L1243" s="48"/>
      <c r="M1243" s="47"/>
      <c r="N1243" s="46"/>
      <c r="O1243" s="46"/>
      <c r="P1243" s="46"/>
      <c r="Q1243" s="46"/>
      <c r="R1243" s="46"/>
      <c r="S1243" s="46"/>
    </row>
    <row r="1244" spans="2:19" ht="18" thickBot="1" x14ac:dyDescent="0.5">
      <c r="B1244" s="56" t="s">
        <v>10</v>
      </c>
      <c r="C1244" s="47"/>
      <c r="D1244" s="47"/>
      <c r="E1244" s="47"/>
      <c r="F1244" s="47"/>
      <c r="G1244" s="47"/>
      <c r="H1244" s="47"/>
      <c r="I1244" s="68">
        <v>44835</v>
      </c>
      <c r="J1244" s="68">
        <v>44866</v>
      </c>
      <c r="K1244" s="68">
        <v>44896</v>
      </c>
      <c r="L1244" s="47"/>
      <c r="M1244" s="69"/>
      <c r="N1244" s="69"/>
      <c r="O1244" s="69"/>
      <c r="P1244" s="69"/>
      <c r="Q1244" s="69"/>
      <c r="R1244" s="69"/>
      <c r="S1244" s="47"/>
    </row>
    <row r="1245" spans="2:19" ht="15" thickBot="1" x14ac:dyDescent="0.35">
      <c r="B1245" s="47" t="s">
        <v>28</v>
      </c>
      <c r="C1245" s="47"/>
      <c r="D1245" s="47"/>
      <c r="E1245" s="47"/>
      <c r="F1245" s="47"/>
      <c r="G1245" s="47"/>
      <c r="H1245" s="117"/>
      <c r="I1245" s="70"/>
      <c r="J1245" s="71"/>
      <c r="K1245" s="71"/>
      <c r="L1245" s="48" t="s">
        <v>5</v>
      </c>
      <c r="M1245" s="47" t="s">
        <v>29</v>
      </c>
      <c r="N1245" s="69"/>
      <c r="O1245" s="69"/>
      <c r="P1245" s="69"/>
      <c r="Q1245" s="69"/>
      <c r="R1245" s="69"/>
      <c r="S1245" s="47"/>
    </row>
    <row r="1246" spans="2:19" ht="15" thickBot="1" x14ac:dyDescent="0.35">
      <c r="B1246" s="47" t="s">
        <v>13</v>
      </c>
      <c r="C1246" s="47"/>
      <c r="D1246" s="47"/>
      <c r="E1246" s="47"/>
      <c r="F1246" s="47"/>
      <c r="G1246" s="47"/>
      <c r="H1246" s="138">
        <f>IFERROR(VLOOKUP(H1245,'1 - Strom Erdgas Wärme 2021'!H:AA,17,FALSE),"")</f>
        <v>0</v>
      </c>
      <c r="I1246" s="70"/>
      <c r="J1246" s="71"/>
      <c r="K1246" s="71"/>
      <c r="L1246" s="48"/>
      <c r="M1246" s="47"/>
      <c r="N1246" s="69"/>
      <c r="O1246" s="69"/>
      <c r="P1246" s="69"/>
      <c r="Q1246" s="69"/>
      <c r="R1246" s="69"/>
      <c r="S1246" s="47"/>
    </row>
    <row r="1247" spans="2:19" ht="15" thickBot="1" x14ac:dyDescent="0.35">
      <c r="B1247" s="47" t="s">
        <v>16</v>
      </c>
      <c r="C1247" s="47"/>
      <c r="D1247" s="47"/>
      <c r="E1247" s="47"/>
      <c r="F1247" s="47"/>
      <c r="G1247" s="47"/>
      <c r="H1247" s="139"/>
      <c r="I1247" s="72"/>
      <c r="J1247" s="73"/>
      <c r="K1247" s="73"/>
      <c r="L1247" s="48" t="s">
        <v>5</v>
      </c>
      <c r="M1247" s="47" t="s">
        <v>17</v>
      </c>
      <c r="N1247" s="69"/>
      <c r="O1247" s="69"/>
      <c r="P1247" s="69"/>
      <c r="Q1247" s="69"/>
      <c r="R1247" s="69"/>
      <c r="S1247" s="47"/>
    </row>
    <row r="1248" spans="2:19" ht="16.8" thickBot="1" x14ac:dyDescent="0.45">
      <c r="B1248" s="47" t="str">
        <f>IF(H1247="Erdgas","Arbeitspreis pro kWh Erdgas in EUR",IF(H1247="Strom","Arbeitspreis pro kWh Strom in EUR",IF(H1247="Wärme/Kälte","Arbeitspreis pro kWh Wärme-/Kälteverbrauch in EUR","Bitte Energieart auswählen!")))</f>
        <v>Bitte Energieart auswählen!</v>
      </c>
      <c r="C1248" s="47"/>
      <c r="D1248" s="47"/>
      <c r="E1248" s="47"/>
      <c r="F1248" s="47"/>
      <c r="G1248" s="74">
        <f>IFERROR(SUMPRODUCT(I1248:K1248,I1249:K1249),"")</f>
        <v>0</v>
      </c>
      <c r="H1248" s="47"/>
      <c r="I1248" s="118"/>
      <c r="J1248" s="118"/>
      <c r="K1248" s="118"/>
      <c r="L1248" s="48" t="s">
        <v>5</v>
      </c>
      <c r="M1248" s="47" t="str">
        <f>IF(H1247="Erdgas","Erdgaskosten exkl. Steuern, Abgaben, Netzentgelte, etc.",IF(H1247="Strom","Stromkosten exkl. Steuern, Abgaben, Netzentgelte, etc.",IF(H1247="Wärme/Kälte","Wärme-/Kältekosten exkl. Steuern, Abgaben, Netzentgelte, etc.", "Bitte Energieart auswählen!")))</f>
        <v>Bitte Energieart auswählen!</v>
      </c>
      <c r="N1248" s="47"/>
      <c r="O1248" s="47"/>
      <c r="P1248" s="75"/>
      <c r="Q1248" s="61"/>
      <c r="R1248" s="62"/>
      <c r="S1248" s="47"/>
    </row>
    <row r="1249" spans="2:19" ht="15" thickBot="1" x14ac:dyDescent="0.35">
      <c r="B1249" s="47" t="str">
        <f>IF(AND(H1247="Erdgas",H1246="Nein"),"Aliquoter Erdgasverbrauch in kWh von 1. Oktober 2022 bis 31. Dezember 2022",IF(H1247="Erdgas","Erdgasverbrauch in kWh von 1. Oktober 2022 bis 31. Dezember 2022",IF(AND(H1247="Strom",H1246="Nein"),"Aliquoter Stromverbrauch in kWh von 1. Oktober 2022 bis 31. Dezember 2022",IF(H1247="Strom","Stromverbrauch in kWh von 1. Oktober 2022 bis 31. Dezember 2022",IF(AND(H1247="Wärme/Kälte",H1246="Nein"),"Aliquoter Wärme-/Kälteverbrauch in kWh von 1. Oktober 2022 bis 31. Dezember 2022",IF(H1247="Wärme/Kälte","Wärme-/Kälteverbrauch in kWh von 1. Oktober 2022 bis 31. Dezember 2022","Bitte Energieart auswählen!"))))))</f>
        <v>Bitte Energieart auswählen!</v>
      </c>
      <c r="C1249" s="47"/>
      <c r="D1249" s="47"/>
      <c r="E1249" s="47"/>
      <c r="F1249" s="47"/>
      <c r="G1249" s="47"/>
      <c r="H1249" s="59">
        <f>SUM(I1249:K1249)</f>
        <v>0</v>
      </c>
      <c r="I1249" s="119" t="str">
        <f>IFERROR(IF(H1246="Nein",VLOOKUP(H1245,'1 - Strom Erdgas Wärme 2021'!H:AA,20,FALSE)/12,""),"")</f>
        <v/>
      </c>
      <c r="J1249" s="119" t="str">
        <f>IFERROR(IF(H1246="Nein",VLOOKUP(H1245,'1 - Strom Erdgas Wärme 2021'!H:AB,20,FALSE)/12,""),"")</f>
        <v/>
      </c>
      <c r="K1249" s="119" t="str">
        <f>IFERROR(IF(H1246="Nein",VLOOKUP(H1245,'1 - Strom Erdgas Wärme 2021'!H:AC,20,FALSE)/12,""),"")</f>
        <v/>
      </c>
      <c r="L1249" s="48" t="s">
        <v>5</v>
      </c>
      <c r="M1249" s="76" t="str">
        <f>IFERROR(IF(H1246="Nein","Vorbefüllte Verbrauchswerte wurden aliquot (d.h. 1/12) aus dem Jahr 2021 übernommen.","Bitte ergänzen Sie die monatlichen Verbrauchswerte gem. Lastprofilzähler"),"")</f>
        <v>Bitte ergänzen Sie die monatlichen Verbrauchswerte gem. Lastprofilzähler</v>
      </c>
      <c r="N1249" s="77"/>
      <c r="O1249" s="77"/>
      <c r="P1249" s="77"/>
      <c r="Q1249" s="77"/>
      <c r="R1249" s="77"/>
      <c r="S1249" s="77"/>
    </row>
    <row r="1250" spans="2:19" x14ac:dyDescent="0.3">
      <c r="B1250" s="47" t="str">
        <f>IF(H1247="Wärme/Kälte","Energiemix: Anteil in % der aus Strom oder Erdgas erzeugten Wärme/Kälte","")</f>
        <v/>
      </c>
      <c r="C1250" s="46"/>
      <c r="D1250" s="46"/>
      <c r="E1250" s="46"/>
      <c r="F1250" s="74">
        <f>IFERROR(SUMPRODUCT(I1250:K1250,I1249:K1249),"")</f>
        <v>0</v>
      </c>
      <c r="G1250" s="74"/>
      <c r="H1250" s="46"/>
      <c r="I1250" s="120"/>
      <c r="J1250" s="121"/>
      <c r="K1250" s="121"/>
      <c r="L1250" s="48" t="str">
        <f>IF(H1247="Wärme/Kälte","i","")</f>
        <v/>
      </c>
      <c r="M1250" s="47" t="str">
        <f>IF(H1247="Wärme/Kälte","Bitte geben Sie den Anteil in % (von 0 bis 100, ohne Prozentzeichen) der  direkt aus Strom oder Erdgas erzeugten Wärme/Kälte.","")</f>
        <v/>
      </c>
      <c r="N1250" s="46"/>
      <c r="O1250" s="46"/>
      <c r="P1250" s="46"/>
      <c r="Q1250" s="46"/>
      <c r="R1250" s="46"/>
      <c r="S1250" s="46"/>
    </row>
    <row r="1251" spans="2:19" x14ac:dyDescent="0.3">
      <c r="B1251" s="46"/>
      <c r="C1251" s="46"/>
      <c r="D1251" s="46"/>
      <c r="E1251" s="46"/>
      <c r="F1251" s="46"/>
      <c r="G1251" s="46"/>
      <c r="H1251" s="46"/>
      <c r="I1251" s="98"/>
      <c r="J1251" s="46"/>
      <c r="K1251" s="46"/>
      <c r="L1251" s="48"/>
      <c r="M1251" s="47"/>
      <c r="N1251" s="46"/>
      <c r="O1251" s="46"/>
      <c r="P1251" s="46"/>
      <c r="Q1251" s="46"/>
      <c r="R1251" s="46"/>
      <c r="S1251" s="46"/>
    </row>
    <row r="1252" spans="2:19" ht="18" thickBot="1" x14ac:dyDescent="0.5">
      <c r="B1252" s="56" t="s">
        <v>10</v>
      </c>
      <c r="C1252" s="47"/>
      <c r="D1252" s="47"/>
      <c r="E1252" s="47"/>
      <c r="F1252" s="47"/>
      <c r="G1252" s="47"/>
      <c r="H1252" s="47"/>
      <c r="I1252" s="68">
        <v>44835</v>
      </c>
      <c r="J1252" s="68">
        <v>44866</v>
      </c>
      <c r="K1252" s="68">
        <v>44896</v>
      </c>
      <c r="L1252" s="47"/>
      <c r="M1252" s="69"/>
      <c r="N1252" s="69"/>
      <c r="O1252" s="69"/>
      <c r="P1252" s="69"/>
      <c r="Q1252" s="69"/>
      <c r="R1252" s="69"/>
      <c r="S1252" s="47"/>
    </row>
    <row r="1253" spans="2:19" ht="15" thickBot="1" x14ac:dyDescent="0.35">
      <c r="B1253" s="47" t="s">
        <v>28</v>
      </c>
      <c r="C1253" s="47"/>
      <c r="D1253" s="47"/>
      <c r="E1253" s="47"/>
      <c r="F1253" s="47"/>
      <c r="G1253" s="47"/>
      <c r="H1253" s="117"/>
      <c r="I1253" s="70"/>
      <c r="J1253" s="71"/>
      <c r="K1253" s="71"/>
      <c r="L1253" s="48" t="s">
        <v>5</v>
      </c>
      <c r="M1253" s="47" t="s">
        <v>29</v>
      </c>
      <c r="N1253" s="69"/>
      <c r="O1253" s="69"/>
      <c r="P1253" s="69"/>
      <c r="Q1253" s="69"/>
      <c r="R1253" s="69"/>
      <c r="S1253" s="47"/>
    </row>
    <row r="1254" spans="2:19" ht="15" thickBot="1" x14ac:dyDescent="0.35">
      <c r="B1254" s="47" t="s">
        <v>13</v>
      </c>
      <c r="C1254" s="47"/>
      <c r="D1254" s="47"/>
      <c r="E1254" s="47"/>
      <c r="F1254" s="47"/>
      <c r="G1254" s="47"/>
      <c r="H1254" s="138">
        <f>IFERROR(VLOOKUP(H1253,'1 - Strom Erdgas Wärme 2021'!H:AA,17,FALSE),"")</f>
        <v>0</v>
      </c>
      <c r="I1254" s="70"/>
      <c r="J1254" s="71"/>
      <c r="K1254" s="71"/>
      <c r="L1254" s="48"/>
      <c r="M1254" s="47"/>
      <c r="N1254" s="69"/>
      <c r="O1254" s="69"/>
      <c r="P1254" s="69"/>
      <c r="Q1254" s="69"/>
      <c r="R1254" s="69"/>
      <c r="S1254" s="47"/>
    </row>
    <row r="1255" spans="2:19" ht="15" thickBot="1" x14ac:dyDescent="0.35">
      <c r="B1255" s="47" t="s">
        <v>16</v>
      </c>
      <c r="C1255" s="47"/>
      <c r="D1255" s="47"/>
      <c r="E1255" s="47"/>
      <c r="F1255" s="47"/>
      <c r="G1255" s="47"/>
      <c r="H1255" s="139"/>
      <c r="I1255" s="72"/>
      <c r="J1255" s="73"/>
      <c r="K1255" s="73"/>
      <c r="L1255" s="48" t="s">
        <v>5</v>
      </c>
      <c r="M1255" s="47" t="s">
        <v>17</v>
      </c>
      <c r="N1255" s="69"/>
      <c r="O1255" s="69"/>
      <c r="P1255" s="69"/>
      <c r="Q1255" s="69"/>
      <c r="R1255" s="69"/>
      <c r="S1255" s="47"/>
    </row>
    <row r="1256" spans="2:19" ht="16.8" thickBot="1" x14ac:dyDescent="0.45">
      <c r="B1256" s="47" t="str">
        <f>IF(H1255="Erdgas","Arbeitspreis pro kWh Erdgas in EUR",IF(H1255="Strom","Arbeitspreis pro kWh Strom in EUR",IF(H1255="Wärme/Kälte","Arbeitspreis pro kWh Wärme-/Kälteverbrauch in EUR","Bitte Energieart auswählen!")))</f>
        <v>Bitte Energieart auswählen!</v>
      </c>
      <c r="C1256" s="47"/>
      <c r="D1256" s="47"/>
      <c r="E1256" s="47"/>
      <c r="F1256" s="47"/>
      <c r="G1256" s="74">
        <f>IFERROR(SUMPRODUCT(I1256:K1256,I1257:K1257),"")</f>
        <v>0</v>
      </c>
      <c r="H1256" s="47"/>
      <c r="I1256" s="118"/>
      <c r="J1256" s="118"/>
      <c r="K1256" s="118"/>
      <c r="L1256" s="48" t="s">
        <v>5</v>
      </c>
      <c r="M1256" s="47" t="str">
        <f>IF(H1255="Erdgas","Erdgaskosten exkl. Steuern, Abgaben, Netzentgelte, etc.",IF(H1255="Strom","Stromkosten exkl. Steuern, Abgaben, Netzentgelte, etc.",IF(H1255="Wärme/Kälte","Wärme-/Kältekosten exkl. Steuern, Abgaben, Netzentgelte, etc.", "Bitte Energieart auswählen!")))</f>
        <v>Bitte Energieart auswählen!</v>
      </c>
      <c r="N1256" s="47"/>
      <c r="O1256" s="47"/>
      <c r="P1256" s="75"/>
      <c r="Q1256" s="61"/>
      <c r="R1256" s="62"/>
      <c r="S1256" s="47"/>
    </row>
    <row r="1257" spans="2:19" ht="15" thickBot="1" x14ac:dyDescent="0.35">
      <c r="B1257" s="47" t="str">
        <f>IF(AND(H1255="Erdgas",H1254="Nein"),"Aliquoter Erdgasverbrauch in kWh von 1. Oktober 2022 bis 31. Dezember 2022",IF(H1255="Erdgas","Erdgasverbrauch in kWh von 1. Oktober 2022 bis 31. Dezember 2022",IF(AND(H1255="Strom",H1254="Nein"),"Aliquoter Stromverbrauch in kWh von 1. Oktober 2022 bis 31. Dezember 2022",IF(H1255="Strom","Stromverbrauch in kWh von 1. Oktober 2022 bis 31. Dezember 2022",IF(AND(H1255="Wärme/Kälte",H1254="Nein"),"Aliquoter Wärme-/Kälteverbrauch in kWh von 1. Oktober 2022 bis 31. Dezember 2022",IF(H1255="Wärme/Kälte","Wärme-/Kälteverbrauch in kWh von 1. Oktober 2022 bis 31. Dezember 2022","Bitte Energieart auswählen!"))))))</f>
        <v>Bitte Energieart auswählen!</v>
      </c>
      <c r="C1257" s="47"/>
      <c r="D1257" s="47"/>
      <c r="E1257" s="47"/>
      <c r="F1257" s="47"/>
      <c r="G1257" s="47"/>
      <c r="H1257" s="59">
        <f>SUM(I1257:K1257)</f>
        <v>0</v>
      </c>
      <c r="I1257" s="119" t="str">
        <f>IFERROR(IF(H1254="Nein",VLOOKUP(H1253,'1 - Strom Erdgas Wärme 2021'!H:AA,20,FALSE)/12,""),"")</f>
        <v/>
      </c>
      <c r="J1257" s="119" t="str">
        <f>IFERROR(IF(H1254="Nein",VLOOKUP(H1253,'1 - Strom Erdgas Wärme 2021'!H:AB,20,FALSE)/12,""),"")</f>
        <v/>
      </c>
      <c r="K1257" s="119" t="str">
        <f>IFERROR(IF(H1254="Nein",VLOOKUP(H1253,'1 - Strom Erdgas Wärme 2021'!H:AC,20,FALSE)/12,""),"")</f>
        <v/>
      </c>
      <c r="L1257" s="48" t="s">
        <v>5</v>
      </c>
      <c r="M1257" s="76" t="str">
        <f>IFERROR(IF(H1254="Nein","Vorbefüllte Verbrauchswerte wurden aliquot (d.h. 1/12) aus dem Jahr 2021 übernommen.","Bitte ergänzen Sie die monatlichen Verbrauchswerte gem. Lastprofilzähler"),"")</f>
        <v>Bitte ergänzen Sie die monatlichen Verbrauchswerte gem. Lastprofilzähler</v>
      </c>
      <c r="N1257" s="77"/>
      <c r="O1257" s="77"/>
      <c r="P1257" s="77"/>
      <c r="Q1257" s="77"/>
      <c r="R1257" s="77"/>
      <c r="S1257" s="77"/>
    </row>
    <row r="1258" spans="2:19" x14ac:dyDescent="0.3">
      <c r="B1258" s="47" t="str">
        <f>IF(H1255="Wärme/Kälte","Energiemix: Anteil in % der aus Strom oder Erdgas erzeugten Wärme/Kälte","")</f>
        <v/>
      </c>
      <c r="C1258" s="46"/>
      <c r="D1258" s="46"/>
      <c r="E1258" s="46"/>
      <c r="F1258" s="74">
        <f>IFERROR(SUMPRODUCT(I1258:K1258,I1257:K1257),"")</f>
        <v>0</v>
      </c>
      <c r="G1258" s="74"/>
      <c r="H1258" s="46"/>
      <c r="I1258" s="120"/>
      <c r="J1258" s="121"/>
      <c r="K1258" s="121"/>
      <c r="L1258" s="48" t="str">
        <f>IF(H1255="Wärme/Kälte","i","")</f>
        <v/>
      </c>
      <c r="M1258" s="47" t="str">
        <f>IF(H1255="Wärme/Kälte","Bitte geben Sie den Anteil in % (von 0 bis 100, ohne Prozentzeichen) der  direkt aus Strom oder Erdgas erzeugten Wärme/Kälte.","")</f>
        <v/>
      </c>
      <c r="N1258" s="46"/>
      <c r="O1258" s="46"/>
      <c r="P1258" s="46"/>
      <c r="Q1258" s="46"/>
      <c r="R1258" s="46"/>
      <c r="S1258" s="46"/>
    </row>
    <row r="1259" spans="2:19" x14ac:dyDescent="0.3">
      <c r="B1259" s="46"/>
      <c r="C1259" s="46"/>
      <c r="D1259" s="46"/>
      <c r="E1259" s="46"/>
      <c r="F1259" s="46"/>
      <c r="G1259" s="46"/>
      <c r="H1259" s="46"/>
      <c r="I1259" s="98"/>
      <c r="J1259" s="46"/>
      <c r="K1259" s="46"/>
      <c r="L1259" s="48"/>
      <c r="M1259" s="47"/>
      <c r="N1259" s="46"/>
      <c r="O1259" s="46"/>
      <c r="P1259" s="46"/>
      <c r="Q1259" s="46"/>
      <c r="R1259" s="46"/>
      <c r="S1259" s="46"/>
    </row>
    <row r="1260" spans="2:19" ht="18" thickBot="1" x14ac:dyDescent="0.5">
      <c r="B1260" s="56" t="s">
        <v>10</v>
      </c>
      <c r="C1260" s="47"/>
      <c r="D1260" s="47"/>
      <c r="E1260" s="47"/>
      <c r="F1260" s="47"/>
      <c r="G1260" s="47"/>
      <c r="H1260" s="47"/>
      <c r="I1260" s="68">
        <v>44835</v>
      </c>
      <c r="J1260" s="68">
        <v>44866</v>
      </c>
      <c r="K1260" s="68">
        <v>44896</v>
      </c>
      <c r="L1260" s="47"/>
      <c r="M1260" s="69"/>
      <c r="N1260" s="69"/>
      <c r="O1260" s="69"/>
      <c r="P1260" s="69"/>
      <c r="Q1260" s="69"/>
      <c r="R1260" s="69"/>
      <c r="S1260" s="47"/>
    </row>
    <row r="1261" spans="2:19" ht="15" thickBot="1" x14ac:dyDescent="0.35">
      <c r="B1261" s="47" t="s">
        <v>28</v>
      </c>
      <c r="C1261" s="47"/>
      <c r="D1261" s="47"/>
      <c r="E1261" s="47"/>
      <c r="F1261" s="47"/>
      <c r="G1261" s="47"/>
      <c r="H1261" s="117"/>
      <c r="I1261" s="70"/>
      <c r="J1261" s="71"/>
      <c r="K1261" s="71"/>
      <c r="L1261" s="48" t="s">
        <v>5</v>
      </c>
      <c r="M1261" s="47" t="s">
        <v>29</v>
      </c>
      <c r="N1261" s="69"/>
      <c r="O1261" s="69"/>
      <c r="P1261" s="69"/>
      <c r="Q1261" s="69"/>
      <c r="R1261" s="69"/>
      <c r="S1261" s="47"/>
    </row>
    <row r="1262" spans="2:19" ht="15" thickBot="1" x14ac:dyDescent="0.35">
      <c r="B1262" s="47" t="s">
        <v>13</v>
      </c>
      <c r="C1262" s="47"/>
      <c r="D1262" s="47"/>
      <c r="E1262" s="47"/>
      <c r="F1262" s="47"/>
      <c r="G1262" s="47"/>
      <c r="H1262" s="138">
        <f>IFERROR(VLOOKUP(H1261,'1 - Strom Erdgas Wärme 2021'!H:AA,17,FALSE),"")</f>
        <v>0</v>
      </c>
      <c r="I1262" s="70"/>
      <c r="J1262" s="71"/>
      <c r="K1262" s="71"/>
      <c r="L1262" s="48"/>
      <c r="M1262" s="47"/>
      <c r="N1262" s="69"/>
      <c r="O1262" s="69"/>
      <c r="P1262" s="69"/>
      <c r="Q1262" s="69"/>
      <c r="R1262" s="69"/>
      <c r="S1262" s="47"/>
    </row>
    <row r="1263" spans="2:19" ht="15" thickBot="1" x14ac:dyDescent="0.35">
      <c r="B1263" s="47" t="s">
        <v>16</v>
      </c>
      <c r="C1263" s="47"/>
      <c r="D1263" s="47"/>
      <c r="E1263" s="47"/>
      <c r="F1263" s="47"/>
      <c r="G1263" s="47"/>
      <c r="H1263" s="139"/>
      <c r="I1263" s="72"/>
      <c r="J1263" s="73"/>
      <c r="K1263" s="73"/>
      <c r="L1263" s="48" t="s">
        <v>5</v>
      </c>
      <c r="M1263" s="47" t="s">
        <v>17</v>
      </c>
      <c r="N1263" s="69"/>
      <c r="O1263" s="69"/>
      <c r="P1263" s="69"/>
      <c r="Q1263" s="69"/>
      <c r="R1263" s="69"/>
      <c r="S1263" s="47"/>
    </row>
    <row r="1264" spans="2:19" ht="16.8" thickBot="1" x14ac:dyDescent="0.45">
      <c r="B1264" s="47" t="str">
        <f>IF(H1263="Erdgas","Arbeitspreis pro kWh Erdgas in EUR",IF(H1263="Strom","Arbeitspreis pro kWh Strom in EUR",IF(H1263="Wärme/Kälte","Arbeitspreis pro kWh Wärme-/Kälteverbrauch in EUR","Bitte Energieart auswählen!")))</f>
        <v>Bitte Energieart auswählen!</v>
      </c>
      <c r="C1264" s="47"/>
      <c r="D1264" s="47"/>
      <c r="E1264" s="47"/>
      <c r="F1264" s="47"/>
      <c r="G1264" s="74">
        <f>IFERROR(SUMPRODUCT(I1264:K1264,I1265:K1265),"")</f>
        <v>0</v>
      </c>
      <c r="H1264" s="47"/>
      <c r="I1264" s="118"/>
      <c r="J1264" s="118"/>
      <c r="K1264" s="118"/>
      <c r="L1264" s="48" t="s">
        <v>5</v>
      </c>
      <c r="M1264" s="47" t="str">
        <f>IF(H1263="Erdgas","Erdgaskosten exkl. Steuern, Abgaben, Netzentgelte, etc.",IF(H1263="Strom","Stromkosten exkl. Steuern, Abgaben, Netzentgelte, etc.",IF(H1263="Wärme/Kälte","Wärme-/Kältekosten exkl. Steuern, Abgaben, Netzentgelte, etc.", "Bitte Energieart auswählen!")))</f>
        <v>Bitte Energieart auswählen!</v>
      </c>
      <c r="N1264" s="47"/>
      <c r="O1264" s="47"/>
      <c r="P1264" s="75"/>
      <c r="Q1264" s="61"/>
      <c r="R1264" s="62"/>
      <c r="S1264" s="47"/>
    </row>
    <row r="1265" spans="2:19" ht="15" thickBot="1" x14ac:dyDescent="0.35">
      <c r="B1265" s="47" t="str">
        <f>IF(AND(H1263="Erdgas",H1262="Nein"),"Aliquoter Erdgasverbrauch in kWh von 1. Oktober 2022 bis 31. Dezember 2022",IF(H1263="Erdgas","Erdgasverbrauch in kWh von 1. Oktober 2022 bis 31. Dezember 2022",IF(AND(H1263="Strom",H1262="Nein"),"Aliquoter Stromverbrauch in kWh von 1. Oktober 2022 bis 31. Dezember 2022",IF(H1263="Strom","Stromverbrauch in kWh von 1. Oktober 2022 bis 31. Dezember 2022",IF(AND(H1263="Wärme/Kälte",H1262="Nein"),"Aliquoter Wärme-/Kälteverbrauch in kWh von 1. Oktober 2022 bis 31. Dezember 2022",IF(H1263="Wärme/Kälte","Wärme-/Kälteverbrauch in kWh von 1. Oktober 2022 bis 31. Dezember 2022","Bitte Energieart auswählen!"))))))</f>
        <v>Bitte Energieart auswählen!</v>
      </c>
      <c r="C1265" s="47"/>
      <c r="D1265" s="47"/>
      <c r="E1265" s="47"/>
      <c r="F1265" s="47"/>
      <c r="G1265" s="47"/>
      <c r="H1265" s="59">
        <f>SUM(I1265:K1265)</f>
        <v>0</v>
      </c>
      <c r="I1265" s="119" t="str">
        <f>IFERROR(IF(H1262="Nein",VLOOKUP(H1261,'1 - Strom Erdgas Wärme 2021'!H:AA,20,FALSE)/12,""),"")</f>
        <v/>
      </c>
      <c r="J1265" s="119" t="str">
        <f>IFERROR(IF(H1262="Nein",VLOOKUP(H1261,'1 - Strom Erdgas Wärme 2021'!H:AB,20,FALSE)/12,""),"")</f>
        <v/>
      </c>
      <c r="K1265" s="119" t="str">
        <f>IFERROR(IF(H1262="Nein",VLOOKUP(H1261,'1 - Strom Erdgas Wärme 2021'!H:AC,20,FALSE)/12,""),"")</f>
        <v/>
      </c>
      <c r="L1265" s="48" t="s">
        <v>5</v>
      </c>
      <c r="M1265" s="76" t="str">
        <f>IFERROR(IF(H1262="Nein","Vorbefüllte Verbrauchswerte wurden aliquot (d.h. 1/12) aus dem Jahr 2021 übernommen.","Bitte ergänzen Sie die monatlichen Verbrauchswerte gem. Lastprofilzähler"),"")</f>
        <v>Bitte ergänzen Sie die monatlichen Verbrauchswerte gem. Lastprofilzähler</v>
      </c>
      <c r="N1265" s="77"/>
      <c r="O1265" s="77"/>
      <c r="P1265" s="77"/>
      <c r="Q1265" s="77"/>
      <c r="R1265" s="77"/>
      <c r="S1265" s="77"/>
    </row>
    <row r="1266" spans="2:19" x14ac:dyDescent="0.3">
      <c r="B1266" s="47" t="str">
        <f>IF(H1263="Wärme/Kälte","Energiemix: Anteil in % der aus Strom oder Erdgas erzeugten Wärme/Kälte","")</f>
        <v/>
      </c>
      <c r="C1266" s="46"/>
      <c r="D1266" s="46"/>
      <c r="E1266" s="46"/>
      <c r="F1266" s="74">
        <f>IFERROR(SUMPRODUCT(I1266:K1266,I1265:K1265),"")</f>
        <v>0</v>
      </c>
      <c r="G1266" s="74"/>
      <c r="H1266" s="46"/>
      <c r="I1266" s="120"/>
      <c r="J1266" s="121"/>
      <c r="K1266" s="121"/>
      <c r="L1266" s="48" t="str">
        <f>IF(H1263="Wärme/Kälte","i","")</f>
        <v/>
      </c>
      <c r="M1266" s="47" t="str">
        <f>IF(H1263="Wärme/Kälte","Bitte geben Sie den Anteil in % (von 0 bis 100, ohne Prozentzeichen) der  direkt aus Strom oder Erdgas erzeugten Wärme/Kälte.","")</f>
        <v/>
      </c>
      <c r="N1266" s="46"/>
      <c r="O1266" s="46"/>
      <c r="P1266" s="46"/>
      <c r="Q1266" s="46"/>
      <c r="R1266" s="46"/>
      <c r="S1266" s="46"/>
    </row>
    <row r="1267" spans="2:19" x14ac:dyDescent="0.3">
      <c r="B1267" s="46"/>
      <c r="C1267" s="46"/>
      <c r="D1267" s="46"/>
      <c r="E1267" s="46"/>
      <c r="F1267" s="46"/>
      <c r="G1267" s="46"/>
      <c r="H1267" s="46"/>
      <c r="I1267" s="98"/>
      <c r="J1267" s="46"/>
      <c r="K1267" s="46"/>
      <c r="L1267" s="48"/>
      <c r="M1267" s="47"/>
      <c r="N1267" s="46"/>
      <c r="O1267" s="46"/>
      <c r="P1267" s="46"/>
      <c r="Q1267" s="46"/>
      <c r="R1267" s="46"/>
      <c r="S1267" s="46"/>
    </row>
    <row r="1268" spans="2:19" ht="18" thickBot="1" x14ac:dyDescent="0.5">
      <c r="B1268" s="56" t="s">
        <v>10</v>
      </c>
      <c r="C1268" s="47"/>
      <c r="D1268" s="47"/>
      <c r="E1268" s="47"/>
      <c r="F1268" s="47"/>
      <c r="G1268" s="47"/>
      <c r="H1268" s="47"/>
      <c r="I1268" s="68">
        <v>44835</v>
      </c>
      <c r="J1268" s="68">
        <v>44866</v>
      </c>
      <c r="K1268" s="68">
        <v>44896</v>
      </c>
      <c r="L1268" s="47"/>
      <c r="M1268" s="69"/>
      <c r="N1268" s="69"/>
      <c r="O1268" s="69"/>
      <c r="P1268" s="69"/>
      <c r="Q1268" s="69"/>
      <c r="R1268" s="69"/>
      <c r="S1268" s="47"/>
    </row>
    <row r="1269" spans="2:19" ht="15" thickBot="1" x14ac:dyDescent="0.35">
      <c r="B1269" s="47" t="s">
        <v>28</v>
      </c>
      <c r="C1269" s="47"/>
      <c r="D1269" s="47"/>
      <c r="E1269" s="47"/>
      <c r="F1269" s="47"/>
      <c r="G1269" s="47"/>
      <c r="H1269" s="117"/>
      <c r="I1269" s="70"/>
      <c r="J1269" s="71"/>
      <c r="K1269" s="71"/>
      <c r="L1269" s="48" t="s">
        <v>5</v>
      </c>
      <c r="M1269" s="47" t="s">
        <v>29</v>
      </c>
      <c r="N1269" s="69"/>
      <c r="O1269" s="69"/>
      <c r="P1269" s="69"/>
      <c r="Q1269" s="69"/>
      <c r="R1269" s="69"/>
      <c r="S1269" s="47"/>
    </row>
    <row r="1270" spans="2:19" ht="15" thickBot="1" x14ac:dyDescent="0.35">
      <c r="B1270" s="47" t="s">
        <v>13</v>
      </c>
      <c r="C1270" s="47"/>
      <c r="D1270" s="47"/>
      <c r="E1270" s="47"/>
      <c r="F1270" s="47"/>
      <c r="G1270" s="47"/>
      <c r="H1270" s="138">
        <f>IFERROR(VLOOKUP(H1269,'1 - Strom Erdgas Wärme 2021'!H:AA,17,FALSE),"")</f>
        <v>0</v>
      </c>
      <c r="I1270" s="70"/>
      <c r="J1270" s="71"/>
      <c r="K1270" s="71"/>
      <c r="L1270" s="48"/>
      <c r="M1270" s="47"/>
      <c r="N1270" s="69"/>
      <c r="O1270" s="69"/>
      <c r="P1270" s="69"/>
      <c r="Q1270" s="69"/>
      <c r="R1270" s="69"/>
      <c r="S1270" s="47"/>
    </row>
    <row r="1271" spans="2:19" ht="15" thickBot="1" x14ac:dyDescent="0.35">
      <c r="B1271" s="47" t="s">
        <v>16</v>
      </c>
      <c r="C1271" s="47"/>
      <c r="D1271" s="47"/>
      <c r="E1271" s="47"/>
      <c r="F1271" s="47"/>
      <c r="G1271" s="47"/>
      <c r="H1271" s="139"/>
      <c r="I1271" s="72"/>
      <c r="J1271" s="73"/>
      <c r="K1271" s="73"/>
      <c r="L1271" s="48" t="s">
        <v>5</v>
      </c>
      <c r="M1271" s="47" t="s">
        <v>17</v>
      </c>
      <c r="N1271" s="69"/>
      <c r="O1271" s="69"/>
      <c r="P1271" s="69"/>
      <c r="Q1271" s="69"/>
      <c r="R1271" s="69"/>
      <c r="S1271" s="47"/>
    </row>
    <row r="1272" spans="2:19" ht="16.8" thickBot="1" x14ac:dyDescent="0.45">
      <c r="B1272" s="47" t="str">
        <f>IF(H1271="Erdgas","Arbeitspreis pro kWh Erdgas in EUR",IF(H1271="Strom","Arbeitspreis pro kWh Strom in EUR",IF(H1271="Wärme/Kälte","Arbeitspreis pro kWh Wärme-/Kälteverbrauch in EUR","Bitte Energieart auswählen!")))</f>
        <v>Bitte Energieart auswählen!</v>
      </c>
      <c r="C1272" s="47"/>
      <c r="D1272" s="47"/>
      <c r="E1272" s="47"/>
      <c r="F1272" s="47"/>
      <c r="G1272" s="74">
        <f>IFERROR(SUMPRODUCT(I1272:K1272,I1273:K1273),"")</f>
        <v>0</v>
      </c>
      <c r="H1272" s="47"/>
      <c r="I1272" s="118"/>
      <c r="J1272" s="118"/>
      <c r="K1272" s="118"/>
      <c r="L1272" s="48" t="s">
        <v>5</v>
      </c>
      <c r="M1272" s="47" t="str">
        <f>IF(H1271="Erdgas","Erdgaskosten exkl. Steuern, Abgaben, Netzentgelte, etc.",IF(H1271="Strom","Stromkosten exkl. Steuern, Abgaben, Netzentgelte, etc.",IF(H1271="Wärme/Kälte","Wärme-/Kältekosten exkl. Steuern, Abgaben, Netzentgelte, etc.", "Bitte Energieart auswählen!")))</f>
        <v>Bitte Energieart auswählen!</v>
      </c>
      <c r="N1272" s="47"/>
      <c r="O1272" s="47"/>
      <c r="P1272" s="75"/>
      <c r="Q1272" s="61"/>
      <c r="R1272" s="62"/>
      <c r="S1272" s="47"/>
    </row>
    <row r="1273" spans="2:19" ht="15" thickBot="1" x14ac:dyDescent="0.35">
      <c r="B1273" s="47" t="str">
        <f>IF(AND(H1271="Erdgas",H1270="Nein"),"Aliquoter Erdgasverbrauch in kWh von 1. Oktober 2022 bis 31. Dezember 2022",IF(H1271="Erdgas","Erdgasverbrauch in kWh von 1. Oktober 2022 bis 31. Dezember 2022",IF(AND(H1271="Strom",H1270="Nein"),"Aliquoter Stromverbrauch in kWh von 1. Oktober 2022 bis 31. Dezember 2022",IF(H1271="Strom","Stromverbrauch in kWh von 1. Oktober 2022 bis 31. Dezember 2022",IF(AND(H1271="Wärme/Kälte",H1270="Nein"),"Aliquoter Wärme-/Kälteverbrauch in kWh von 1. Oktober 2022 bis 31. Dezember 2022",IF(H1271="Wärme/Kälte","Wärme-/Kälteverbrauch in kWh von 1. Oktober 2022 bis 31. Dezember 2022","Bitte Energieart auswählen!"))))))</f>
        <v>Bitte Energieart auswählen!</v>
      </c>
      <c r="C1273" s="47"/>
      <c r="D1273" s="47"/>
      <c r="E1273" s="47"/>
      <c r="F1273" s="47"/>
      <c r="G1273" s="47"/>
      <c r="H1273" s="59">
        <f>SUM(I1273:K1273)</f>
        <v>0</v>
      </c>
      <c r="I1273" s="119" t="str">
        <f>IFERROR(IF(H1270="Nein",VLOOKUP(H1269,'1 - Strom Erdgas Wärme 2021'!H:AA,20,FALSE)/12,""),"")</f>
        <v/>
      </c>
      <c r="J1273" s="119" t="str">
        <f>IFERROR(IF(H1270="Nein",VLOOKUP(H1269,'1 - Strom Erdgas Wärme 2021'!H:AB,20,FALSE)/12,""),"")</f>
        <v/>
      </c>
      <c r="K1273" s="119" t="str">
        <f>IFERROR(IF(H1270="Nein",VLOOKUP(H1269,'1 - Strom Erdgas Wärme 2021'!H:AC,20,FALSE)/12,""),"")</f>
        <v/>
      </c>
      <c r="L1273" s="48" t="s">
        <v>5</v>
      </c>
      <c r="M1273" s="76" t="str">
        <f>IFERROR(IF(H1270="Nein","Vorbefüllte Verbrauchswerte wurden aliquot (d.h. 1/12) aus dem Jahr 2021 übernommen.","Bitte ergänzen Sie die monatlichen Verbrauchswerte gem. Lastprofilzähler"),"")</f>
        <v>Bitte ergänzen Sie die monatlichen Verbrauchswerte gem. Lastprofilzähler</v>
      </c>
      <c r="N1273" s="77"/>
      <c r="O1273" s="77"/>
      <c r="P1273" s="77"/>
      <c r="Q1273" s="77"/>
      <c r="R1273" s="77"/>
      <c r="S1273" s="77"/>
    </row>
    <row r="1274" spans="2:19" x14ac:dyDescent="0.3">
      <c r="B1274" s="47" t="str">
        <f>IF(H1271="Wärme/Kälte","Energiemix: Anteil in % der aus Strom oder Erdgas erzeugten Wärme/Kälte","")</f>
        <v/>
      </c>
      <c r="C1274" s="46"/>
      <c r="D1274" s="46"/>
      <c r="E1274" s="46"/>
      <c r="F1274" s="74">
        <f>IFERROR(SUMPRODUCT(I1274:K1274,I1273:K1273),"")</f>
        <v>0</v>
      </c>
      <c r="G1274" s="74"/>
      <c r="H1274" s="46"/>
      <c r="I1274" s="120"/>
      <c r="J1274" s="121"/>
      <c r="K1274" s="121"/>
      <c r="L1274" s="48" t="str">
        <f>IF(H1271="Wärme/Kälte","i","")</f>
        <v/>
      </c>
      <c r="M1274" s="47" t="str">
        <f>IF(H1271="Wärme/Kälte","Bitte geben Sie den Anteil in % (von 0 bis 100, ohne Prozentzeichen) der  direkt aus Strom oder Erdgas erzeugten Wärme/Kälte.","")</f>
        <v/>
      </c>
      <c r="N1274" s="46"/>
      <c r="O1274" s="46"/>
      <c r="P1274" s="46"/>
      <c r="Q1274" s="46"/>
      <c r="R1274" s="46"/>
      <c r="S1274" s="46"/>
    </row>
    <row r="1275" spans="2:19" x14ac:dyDescent="0.3">
      <c r="B1275" s="46"/>
      <c r="C1275" s="46"/>
      <c r="D1275" s="46"/>
      <c r="E1275" s="46"/>
      <c r="F1275" s="46"/>
      <c r="G1275" s="46"/>
      <c r="H1275" s="46"/>
      <c r="I1275" s="98"/>
      <c r="J1275" s="46"/>
      <c r="K1275" s="46"/>
      <c r="L1275" s="48"/>
      <c r="M1275" s="47"/>
      <c r="N1275" s="46"/>
      <c r="O1275" s="46"/>
      <c r="P1275" s="46"/>
      <c r="Q1275" s="46"/>
      <c r="R1275" s="46"/>
      <c r="S1275" s="46"/>
    </row>
    <row r="1276" spans="2:19" ht="18" thickBot="1" x14ac:dyDescent="0.5">
      <c r="B1276" s="56" t="s">
        <v>10</v>
      </c>
      <c r="C1276" s="47"/>
      <c r="D1276" s="47"/>
      <c r="E1276" s="47"/>
      <c r="F1276" s="47"/>
      <c r="G1276" s="47"/>
      <c r="H1276" s="47"/>
      <c r="I1276" s="68">
        <v>44835</v>
      </c>
      <c r="J1276" s="68">
        <v>44866</v>
      </c>
      <c r="K1276" s="68">
        <v>44896</v>
      </c>
      <c r="L1276" s="47"/>
      <c r="M1276" s="69"/>
      <c r="N1276" s="69"/>
      <c r="O1276" s="69"/>
      <c r="P1276" s="69"/>
      <c r="Q1276" s="69"/>
      <c r="R1276" s="69"/>
      <c r="S1276" s="47"/>
    </row>
    <row r="1277" spans="2:19" ht="15" thickBot="1" x14ac:dyDescent="0.35">
      <c r="B1277" s="47" t="s">
        <v>28</v>
      </c>
      <c r="C1277" s="47"/>
      <c r="D1277" s="47"/>
      <c r="E1277" s="47"/>
      <c r="F1277" s="47"/>
      <c r="G1277" s="47"/>
      <c r="H1277" s="117"/>
      <c r="I1277" s="70"/>
      <c r="J1277" s="71"/>
      <c r="K1277" s="71"/>
      <c r="L1277" s="48" t="s">
        <v>5</v>
      </c>
      <c r="M1277" s="47" t="s">
        <v>29</v>
      </c>
      <c r="N1277" s="69"/>
      <c r="O1277" s="69"/>
      <c r="P1277" s="69"/>
      <c r="Q1277" s="69"/>
      <c r="R1277" s="69"/>
      <c r="S1277" s="47"/>
    </row>
    <row r="1278" spans="2:19" ht="15" thickBot="1" x14ac:dyDescent="0.35">
      <c r="B1278" s="47" t="s">
        <v>13</v>
      </c>
      <c r="C1278" s="47"/>
      <c r="D1278" s="47"/>
      <c r="E1278" s="47"/>
      <c r="F1278" s="47"/>
      <c r="G1278" s="47"/>
      <c r="H1278" s="138">
        <f>IFERROR(VLOOKUP(H1277,'1 - Strom Erdgas Wärme 2021'!H:AA,17,FALSE),"")</f>
        <v>0</v>
      </c>
      <c r="I1278" s="70"/>
      <c r="J1278" s="71"/>
      <c r="K1278" s="71"/>
      <c r="L1278" s="48"/>
      <c r="M1278" s="47"/>
      <c r="N1278" s="69"/>
      <c r="O1278" s="69"/>
      <c r="P1278" s="69"/>
      <c r="Q1278" s="69"/>
      <c r="R1278" s="69"/>
      <c r="S1278" s="47"/>
    </row>
    <row r="1279" spans="2:19" ht="15" thickBot="1" x14ac:dyDescent="0.35">
      <c r="B1279" s="47" t="s">
        <v>16</v>
      </c>
      <c r="C1279" s="47"/>
      <c r="D1279" s="47"/>
      <c r="E1279" s="47"/>
      <c r="F1279" s="47"/>
      <c r="G1279" s="47"/>
      <c r="H1279" s="139"/>
      <c r="I1279" s="72"/>
      <c r="J1279" s="73"/>
      <c r="K1279" s="73"/>
      <c r="L1279" s="48" t="s">
        <v>5</v>
      </c>
      <c r="M1279" s="47" t="s">
        <v>17</v>
      </c>
      <c r="N1279" s="69"/>
      <c r="O1279" s="69"/>
      <c r="P1279" s="69"/>
      <c r="Q1279" s="69"/>
      <c r="R1279" s="69"/>
      <c r="S1279" s="47"/>
    </row>
    <row r="1280" spans="2:19" ht="16.8" thickBot="1" x14ac:dyDescent="0.45">
      <c r="B1280" s="47" t="str">
        <f>IF(H1279="Erdgas","Arbeitspreis pro kWh Erdgas in EUR",IF(H1279="Strom","Arbeitspreis pro kWh Strom in EUR",IF(H1279="Wärme/Kälte","Arbeitspreis pro kWh Wärme-/Kälteverbrauch in EUR","Bitte Energieart auswählen!")))</f>
        <v>Bitte Energieart auswählen!</v>
      </c>
      <c r="C1280" s="47"/>
      <c r="D1280" s="47"/>
      <c r="E1280" s="47"/>
      <c r="F1280" s="47"/>
      <c r="G1280" s="74">
        <f>IFERROR(SUMPRODUCT(I1280:K1280,I1281:K1281),"")</f>
        <v>0</v>
      </c>
      <c r="H1280" s="47"/>
      <c r="I1280" s="118"/>
      <c r="J1280" s="118"/>
      <c r="K1280" s="118"/>
      <c r="L1280" s="48" t="s">
        <v>5</v>
      </c>
      <c r="M1280" s="47" t="str">
        <f>IF(H1279="Erdgas","Erdgaskosten exkl. Steuern, Abgaben, Netzentgelte, etc.",IF(H1279="Strom","Stromkosten exkl. Steuern, Abgaben, Netzentgelte, etc.",IF(H1279="Wärme/Kälte","Wärme-/Kältekosten exkl. Steuern, Abgaben, Netzentgelte, etc.", "Bitte Energieart auswählen!")))</f>
        <v>Bitte Energieart auswählen!</v>
      </c>
      <c r="N1280" s="47"/>
      <c r="O1280" s="47"/>
      <c r="P1280" s="75"/>
      <c r="Q1280" s="61"/>
      <c r="R1280" s="62"/>
      <c r="S1280" s="47"/>
    </row>
    <row r="1281" spans="2:19" ht="15" thickBot="1" x14ac:dyDescent="0.35">
      <c r="B1281" s="47" t="str">
        <f>IF(AND(H1279="Erdgas",H1278="Nein"),"Aliquoter Erdgasverbrauch in kWh von 1. Oktober 2022 bis 31. Dezember 2022",IF(H1279="Erdgas","Erdgasverbrauch in kWh von 1. Oktober 2022 bis 31. Dezember 2022",IF(AND(H1279="Strom",H1278="Nein"),"Aliquoter Stromverbrauch in kWh von 1. Oktober 2022 bis 31. Dezember 2022",IF(H1279="Strom","Stromverbrauch in kWh von 1. Oktober 2022 bis 31. Dezember 2022",IF(AND(H1279="Wärme/Kälte",H1278="Nein"),"Aliquoter Wärme-/Kälteverbrauch in kWh von 1. Oktober 2022 bis 31. Dezember 2022",IF(H1279="Wärme/Kälte","Wärme-/Kälteverbrauch in kWh von 1. Oktober 2022 bis 31. Dezember 2022","Bitte Energieart auswählen!"))))))</f>
        <v>Bitte Energieart auswählen!</v>
      </c>
      <c r="C1281" s="47"/>
      <c r="D1281" s="47"/>
      <c r="E1281" s="47"/>
      <c r="F1281" s="47"/>
      <c r="G1281" s="47"/>
      <c r="H1281" s="59">
        <f>SUM(I1281:K1281)</f>
        <v>0</v>
      </c>
      <c r="I1281" s="119" t="str">
        <f>IFERROR(IF(H1278="Nein",VLOOKUP(H1277,'1 - Strom Erdgas Wärme 2021'!H:AA,20,FALSE)/12,""),"")</f>
        <v/>
      </c>
      <c r="J1281" s="119" t="str">
        <f>IFERROR(IF(H1278="Nein",VLOOKUP(H1277,'1 - Strom Erdgas Wärme 2021'!H:AB,20,FALSE)/12,""),"")</f>
        <v/>
      </c>
      <c r="K1281" s="119" t="str">
        <f>IFERROR(IF(H1278="Nein",VLOOKUP(H1277,'1 - Strom Erdgas Wärme 2021'!H:AC,20,FALSE)/12,""),"")</f>
        <v/>
      </c>
      <c r="L1281" s="48" t="s">
        <v>5</v>
      </c>
      <c r="M1281" s="76" t="str">
        <f>IFERROR(IF(H1278="Nein","Vorbefüllte Verbrauchswerte wurden aliquot (d.h. 1/12) aus dem Jahr 2021 übernommen.","Bitte ergänzen Sie die monatlichen Verbrauchswerte gem. Lastprofilzähler"),"")</f>
        <v>Bitte ergänzen Sie die monatlichen Verbrauchswerte gem. Lastprofilzähler</v>
      </c>
      <c r="N1281" s="77"/>
      <c r="O1281" s="77"/>
      <c r="P1281" s="77"/>
      <c r="Q1281" s="77"/>
      <c r="R1281" s="77"/>
      <c r="S1281" s="77"/>
    </row>
    <row r="1282" spans="2:19" x14ac:dyDescent="0.3">
      <c r="B1282" s="47" t="str">
        <f>IF(H1279="Wärme/Kälte","Energiemix: Anteil in % der aus Strom oder Erdgas erzeugten Wärme/Kälte","")</f>
        <v/>
      </c>
      <c r="C1282" s="46"/>
      <c r="D1282" s="46"/>
      <c r="E1282" s="46"/>
      <c r="F1282" s="74">
        <f>IFERROR(SUMPRODUCT(I1282:K1282,I1281:K1281),"")</f>
        <v>0</v>
      </c>
      <c r="G1282" s="74"/>
      <c r="H1282" s="46"/>
      <c r="I1282" s="120"/>
      <c r="J1282" s="121"/>
      <c r="K1282" s="121"/>
      <c r="L1282" s="48" t="str">
        <f>IF(H1279="Wärme/Kälte","i","")</f>
        <v/>
      </c>
      <c r="M1282" s="47" t="str">
        <f>IF(H1279="Wärme/Kälte","Bitte geben Sie den Anteil in % (von 0 bis 100, ohne Prozentzeichen) der  direkt aus Strom oder Erdgas erzeugten Wärme/Kälte.","")</f>
        <v/>
      </c>
      <c r="N1282" s="46"/>
      <c r="O1282" s="46"/>
      <c r="P1282" s="46"/>
      <c r="Q1282" s="46"/>
      <c r="R1282" s="46"/>
      <c r="S1282" s="46"/>
    </row>
    <row r="1283" spans="2:19" x14ac:dyDescent="0.3">
      <c r="B1283" s="46"/>
      <c r="C1283" s="46"/>
      <c r="D1283" s="46"/>
      <c r="E1283" s="46"/>
      <c r="F1283" s="46"/>
      <c r="G1283" s="46"/>
      <c r="H1283" s="46"/>
      <c r="I1283" s="98"/>
      <c r="J1283" s="46"/>
      <c r="K1283" s="46"/>
      <c r="L1283" s="48"/>
      <c r="M1283" s="47"/>
      <c r="N1283" s="46"/>
      <c r="O1283" s="46"/>
      <c r="P1283" s="46"/>
      <c r="Q1283" s="46"/>
      <c r="R1283" s="46"/>
      <c r="S1283" s="46"/>
    </row>
    <row r="1284" spans="2:19" ht="18" thickBot="1" x14ac:dyDescent="0.5">
      <c r="B1284" s="56" t="s">
        <v>10</v>
      </c>
      <c r="C1284" s="47"/>
      <c r="D1284" s="47"/>
      <c r="E1284" s="47"/>
      <c r="F1284" s="47"/>
      <c r="G1284" s="47"/>
      <c r="H1284" s="47"/>
      <c r="I1284" s="68">
        <v>44835</v>
      </c>
      <c r="J1284" s="68">
        <v>44866</v>
      </c>
      <c r="K1284" s="68">
        <v>44896</v>
      </c>
      <c r="L1284" s="47"/>
      <c r="M1284" s="69"/>
      <c r="N1284" s="69"/>
      <c r="O1284" s="69"/>
      <c r="P1284" s="69"/>
      <c r="Q1284" s="69"/>
      <c r="R1284" s="69"/>
      <c r="S1284" s="47"/>
    </row>
    <row r="1285" spans="2:19" ht="15" thickBot="1" x14ac:dyDescent="0.35">
      <c r="B1285" s="47" t="s">
        <v>28</v>
      </c>
      <c r="C1285" s="47"/>
      <c r="D1285" s="47"/>
      <c r="E1285" s="47"/>
      <c r="F1285" s="47"/>
      <c r="G1285" s="47"/>
      <c r="H1285" s="117"/>
      <c r="I1285" s="70"/>
      <c r="J1285" s="71"/>
      <c r="K1285" s="71"/>
      <c r="L1285" s="48" t="s">
        <v>5</v>
      </c>
      <c r="M1285" s="47" t="s">
        <v>29</v>
      </c>
      <c r="N1285" s="69"/>
      <c r="O1285" s="69"/>
      <c r="P1285" s="69"/>
      <c r="Q1285" s="69"/>
      <c r="R1285" s="69"/>
      <c r="S1285" s="47"/>
    </row>
    <row r="1286" spans="2:19" ht="15" thickBot="1" x14ac:dyDescent="0.35">
      <c r="B1286" s="47" t="s">
        <v>13</v>
      </c>
      <c r="C1286" s="47"/>
      <c r="D1286" s="47"/>
      <c r="E1286" s="47"/>
      <c r="F1286" s="47"/>
      <c r="G1286" s="47"/>
      <c r="H1286" s="138">
        <f>IFERROR(VLOOKUP(H1285,'1 - Strom Erdgas Wärme 2021'!H:AA,17,FALSE),"")</f>
        <v>0</v>
      </c>
      <c r="I1286" s="70"/>
      <c r="J1286" s="71"/>
      <c r="K1286" s="71"/>
      <c r="L1286" s="48"/>
      <c r="M1286" s="47"/>
      <c r="N1286" s="69"/>
      <c r="O1286" s="69"/>
      <c r="P1286" s="69"/>
      <c r="Q1286" s="69"/>
      <c r="R1286" s="69"/>
      <c r="S1286" s="47"/>
    </row>
    <row r="1287" spans="2:19" ht="15" thickBot="1" x14ac:dyDescent="0.35">
      <c r="B1287" s="47" t="s">
        <v>16</v>
      </c>
      <c r="C1287" s="47"/>
      <c r="D1287" s="47"/>
      <c r="E1287" s="47"/>
      <c r="F1287" s="47"/>
      <c r="G1287" s="47"/>
      <c r="H1287" s="139"/>
      <c r="I1287" s="72"/>
      <c r="J1287" s="73"/>
      <c r="K1287" s="73"/>
      <c r="L1287" s="48" t="s">
        <v>5</v>
      </c>
      <c r="M1287" s="47" t="s">
        <v>17</v>
      </c>
      <c r="N1287" s="69"/>
      <c r="O1287" s="69"/>
      <c r="P1287" s="69"/>
      <c r="Q1287" s="69"/>
      <c r="R1287" s="69"/>
      <c r="S1287" s="47"/>
    </row>
    <row r="1288" spans="2:19" ht="16.8" thickBot="1" x14ac:dyDescent="0.45">
      <c r="B1288" s="47" t="str">
        <f>IF(H1287="Erdgas","Arbeitspreis pro kWh Erdgas in EUR",IF(H1287="Strom","Arbeitspreis pro kWh Strom in EUR",IF(H1287="Wärme/Kälte","Arbeitspreis pro kWh Wärme-/Kälteverbrauch in EUR","Bitte Energieart auswählen!")))</f>
        <v>Bitte Energieart auswählen!</v>
      </c>
      <c r="C1288" s="47"/>
      <c r="D1288" s="47"/>
      <c r="E1288" s="47"/>
      <c r="F1288" s="47"/>
      <c r="G1288" s="74">
        <f>IFERROR(SUMPRODUCT(I1288:K1288,I1289:K1289),"")</f>
        <v>0</v>
      </c>
      <c r="H1288" s="47"/>
      <c r="I1288" s="118"/>
      <c r="J1288" s="118"/>
      <c r="K1288" s="118"/>
      <c r="L1288" s="48" t="s">
        <v>5</v>
      </c>
      <c r="M1288" s="47" t="str">
        <f>IF(H1287="Erdgas","Erdgaskosten exkl. Steuern, Abgaben, Netzentgelte, etc.",IF(H1287="Strom","Stromkosten exkl. Steuern, Abgaben, Netzentgelte, etc.",IF(H1287="Wärme/Kälte","Wärme-/Kältekosten exkl. Steuern, Abgaben, Netzentgelte, etc.", "Bitte Energieart auswählen!")))</f>
        <v>Bitte Energieart auswählen!</v>
      </c>
      <c r="N1288" s="47"/>
      <c r="O1288" s="47"/>
      <c r="P1288" s="75"/>
      <c r="Q1288" s="61"/>
      <c r="R1288" s="62"/>
      <c r="S1288" s="47"/>
    </row>
    <row r="1289" spans="2:19" ht="15" thickBot="1" x14ac:dyDescent="0.35">
      <c r="B1289" s="47" t="str">
        <f>IF(AND(H1287="Erdgas",H1286="Nein"),"Aliquoter Erdgasverbrauch in kWh von 1. Oktober 2022 bis 31. Dezember 2022",IF(H1287="Erdgas","Erdgasverbrauch in kWh von 1. Oktober 2022 bis 31. Dezember 2022",IF(AND(H1287="Strom",H1286="Nein"),"Aliquoter Stromverbrauch in kWh von 1. Oktober 2022 bis 31. Dezember 2022",IF(H1287="Strom","Stromverbrauch in kWh von 1. Oktober 2022 bis 31. Dezember 2022",IF(AND(H1287="Wärme/Kälte",H1286="Nein"),"Aliquoter Wärme-/Kälteverbrauch in kWh von 1. Oktober 2022 bis 31. Dezember 2022",IF(H1287="Wärme/Kälte","Wärme-/Kälteverbrauch in kWh von 1. Oktober 2022 bis 31. Dezember 2022","Bitte Energieart auswählen!"))))))</f>
        <v>Bitte Energieart auswählen!</v>
      </c>
      <c r="C1289" s="47"/>
      <c r="D1289" s="47"/>
      <c r="E1289" s="47"/>
      <c r="F1289" s="47"/>
      <c r="G1289" s="47"/>
      <c r="H1289" s="59">
        <f>SUM(I1289:K1289)</f>
        <v>0</v>
      </c>
      <c r="I1289" s="119" t="str">
        <f>IFERROR(IF(H1286="Nein",VLOOKUP(H1285,'1 - Strom Erdgas Wärme 2021'!H:AA,20,FALSE)/12,""),"")</f>
        <v/>
      </c>
      <c r="J1289" s="119" t="str">
        <f>IFERROR(IF(H1286="Nein",VLOOKUP(H1285,'1 - Strom Erdgas Wärme 2021'!H:AB,20,FALSE)/12,""),"")</f>
        <v/>
      </c>
      <c r="K1289" s="119" t="str">
        <f>IFERROR(IF(H1286="Nein",VLOOKUP(H1285,'1 - Strom Erdgas Wärme 2021'!H:AC,20,FALSE)/12,""),"")</f>
        <v/>
      </c>
      <c r="L1289" s="48" t="s">
        <v>5</v>
      </c>
      <c r="M1289" s="76" t="str">
        <f>IFERROR(IF(H1286="Nein","Vorbefüllte Verbrauchswerte wurden aliquot (d.h. 1/12) aus dem Jahr 2021 übernommen.","Bitte ergänzen Sie die monatlichen Verbrauchswerte gem. Lastprofilzähler"),"")</f>
        <v>Bitte ergänzen Sie die monatlichen Verbrauchswerte gem. Lastprofilzähler</v>
      </c>
      <c r="N1289" s="77"/>
      <c r="O1289" s="77"/>
      <c r="P1289" s="77"/>
      <c r="Q1289" s="77"/>
      <c r="R1289" s="77"/>
      <c r="S1289" s="77"/>
    </row>
    <row r="1290" spans="2:19" x14ac:dyDescent="0.3">
      <c r="B1290" s="47" t="str">
        <f>IF(H1287="Wärme/Kälte","Energiemix: Anteil in % der aus Strom oder Erdgas erzeugten Wärme/Kälte","")</f>
        <v/>
      </c>
      <c r="C1290" s="46"/>
      <c r="D1290" s="46"/>
      <c r="E1290" s="46"/>
      <c r="F1290" s="74">
        <f>IFERROR(SUMPRODUCT(I1290:K1290,I1289:K1289),"")</f>
        <v>0</v>
      </c>
      <c r="G1290" s="74"/>
      <c r="H1290" s="46"/>
      <c r="I1290" s="120"/>
      <c r="J1290" s="121"/>
      <c r="K1290" s="121"/>
      <c r="L1290" s="48" t="str">
        <f>IF(H1287="Wärme/Kälte","i","")</f>
        <v/>
      </c>
      <c r="M1290" s="47" t="str">
        <f>IF(H1287="Wärme/Kälte","Bitte geben Sie den Anteil in % (von 0 bis 100, ohne Prozentzeichen) der  direkt aus Strom oder Erdgas erzeugten Wärme/Kälte.","")</f>
        <v/>
      </c>
      <c r="N1290" s="46"/>
      <c r="O1290" s="46"/>
      <c r="P1290" s="46"/>
      <c r="Q1290" s="46"/>
      <c r="R1290" s="46"/>
      <c r="S1290" s="46"/>
    </row>
    <row r="1291" spans="2:19" x14ac:dyDescent="0.3">
      <c r="B1291" s="46"/>
      <c r="C1291" s="46"/>
      <c r="D1291" s="46"/>
      <c r="E1291" s="46"/>
      <c r="F1291" s="46"/>
      <c r="G1291" s="46"/>
      <c r="H1291" s="46"/>
      <c r="I1291" s="98"/>
      <c r="J1291" s="46"/>
      <c r="K1291" s="46"/>
      <c r="L1291" s="48"/>
      <c r="M1291" s="47"/>
      <c r="N1291" s="46"/>
      <c r="O1291" s="46"/>
      <c r="P1291" s="46"/>
      <c r="Q1291" s="46"/>
      <c r="R1291" s="46"/>
      <c r="S1291" s="46"/>
    </row>
    <row r="1292" spans="2:19" ht="18" thickBot="1" x14ac:dyDescent="0.5">
      <c r="B1292" s="56" t="s">
        <v>10</v>
      </c>
      <c r="C1292" s="47"/>
      <c r="D1292" s="47"/>
      <c r="E1292" s="47"/>
      <c r="F1292" s="47"/>
      <c r="G1292" s="47"/>
      <c r="H1292" s="47"/>
      <c r="I1292" s="68">
        <v>44835</v>
      </c>
      <c r="J1292" s="68">
        <v>44866</v>
      </c>
      <c r="K1292" s="68">
        <v>44896</v>
      </c>
      <c r="L1292" s="47"/>
      <c r="M1292" s="69"/>
      <c r="N1292" s="69"/>
      <c r="O1292" s="69"/>
      <c r="P1292" s="69"/>
      <c r="Q1292" s="69"/>
      <c r="R1292" s="69"/>
      <c r="S1292" s="47"/>
    </row>
    <row r="1293" spans="2:19" ht="15" thickBot="1" x14ac:dyDescent="0.35">
      <c r="B1293" s="47" t="s">
        <v>28</v>
      </c>
      <c r="C1293" s="47"/>
      <c r="D1293" s="47"/>
      <c r="E1293" s="47"/>
      <c r="F1293" s="47"/>
      <c r="G1293" s="47"/>
      <c r="H1293" s="117"/>
      <c r="I1293" s="70"/>
      <c r="J1293" s="71"/>
      <c r="K1293" s="71"/>
      <c r="L1293" s="48" t="s">
        <v>5</v>
      </c>
      <c r="M1293" s="47" t="s">
        <v>29</v>
      </c>
      <c r="N1293" s="69"/>
      <c r="O1293" s="69"/>
      <c r="P1293" s="69"/>
      <c r="Q1293" s="69"/>
      <c r="R1293" s="69"/>
      <c r="S1293" s="47"/>
    </row>
    <row r="1294" spans="2:19" ht="15" thickBot="1" x14ac:dyDescent="0.35">
      <c r="B1294" s="47" t="s">
        <v>13</v>
      </c>
      <c r="C1294" s="47"/>
      <c r="D1294" s="47"/>
      <c r="E1294" s="47"/>
      <c r="F1294" s="47"/>
      <c r="G1294" s="47"/>
      <c r="H1294" s="138">
        <f>IFERROR(VLOOKUP(H1293,'1 - Strom Erdgas Wärme 2021'!H:AA,17,FALSE),"")</f>
        <v>0</v>
      </c>
      <c r="I1294" s="70"/>
      <c r="J1294" s="71"/>
      <c r="K1294" s="71"/>
      <c r="L1294" s="48"/>
      <c r="M1294" s="47"/>
      <c r="N1294" s="69"/>
      <c r="O1294" s="69"/>
      <c r="P1294" s="69"/>
      <c r="Q1294" s="69"/>
      <c r="R1294" s="69"/>
      <c r="S1294" s="47"/>
    </row>
    <row r="1295" spans="2:19" ht="15" thickBot="1" x14ac:dyDescent="0.35">
      <c r="B1295" s="47" t="s">
        <v>16</v>
      </c>
      <c r="C1295" s="47"/>
      <c r="D1295" s="47"/>
      <c r="E1295" s="47"/>
      <c r="F1295" s="47"/>
      <c r="G1295" s="47"/>
      <c r="H1295" s="139"/>
      <c r="I1295" s="72"/>
      <c r="J1295" s="73"/>
      <c r="K1295" s="73"/>
      <c r="L1295" s="48" t="s">
        <v>5</v>
      </c>
      <c r="M1295" s="47" t="s">
        <v>17</v>
      </c>
      <c r="N1295" s="69"/>
      <c r="O1295" s="69"/>
      <c r="P1295" s="69"/>
      <c r="Q1295" s="69"/>
      <c r="R1295" s="69"/>
      <c r="S1295" s="47"/>
    </row>
    <row r="1296" spans="2:19" ht="16.8" thickBot="1" x14ac:dyDescent="0.45">
      <c r="B1296" s="47" t="str">
        <f>IF(H1295="Erdgas","Arbeitspreis pro kWh Erdgas in EUR",IF(H1295="Strom","Arbeitspreis pro kWh Strom in EUR",IF(H1295="Wärme/Kälte","Arbeitspreis pro kWh Wärme-/Kälteverbrauch in EUR","Bitte Energieart auswählen!")))</f>
        <v>Bitte Energieart auswählen!</v>
      </c>
      <c r="C1296" s="47"/>
      <c r="D1296" s="47"/>
      <c r="E1296" s="47"/>
      <c r="F1296" s="47"/>
      <c r="G1296" s="74">
        <f>IFERROR(SUMPRODUCT(I1296:K1296,I1297:K1297),"")</f>
        <v>0</v>
      </c>
      <c r="H1296" s="47"/>
      <c r="I1296" s="118"/>
      <c r="J1296" s="118"/>
      <c r="K1296" s="118"/>
      <c r="L1296" s="48" t="s">
        <v>5</v>
      </c>
      <c r="M1296" s="47" t="str">
        <f>IF(H1295="Erdgas","Erdgaskosten exkl. Steuern, Abgaben, Netzentgelte, etc.",IF(H1295="Strom","Stromkosten exkl. Steuern, Abgaben, Netzentgelte, etc.",IF(H1295="Wärme/Kälte","Wärme-/Kältekosten exkl. Steuern, Abgaben, Netzentgelte, etc.", "Bitte Energieart auswählen!")))</f>
        <v>Bitte Energieart auswählen!</v>
      </c>
      <c r="N1296" s="47"/>
      <c r="O1296" s="47"/>
      <c r="P1296" s="75"/>
      <c r="Q1296" s="61"/>
      <c r="R1296" s="62"/>
      <c r="S1296" s="47"/>
    </row>
    <row r="1297" spans="2:19" ht="15" thickBot="1" x14ac:dyDescent="0.35">
      <c r="B1297" s="47" t="str">
        <f>IF(AND(H1295="Erdgas",H1294="Nein"),"Aliquoter Erdgasverbrauch in kWh von 1. Oktober 2022 bis 31. Dezember 2022",IF(H1295="Erdgas","Erdgasverbrauch in kWh von 1. Oktober 2022 bis 31. Dezember 2022",IF(AND(H1295="Strom",H1294="Nein"),"Aliquoter Stromverbrauch in kWh von 1. Oktober 2022 bis 31. Dezember 2022",IF(H1295="Strom","Stromverbrauch in kWh von 1. Oktober 2022 bis 31. Dezember 2022",IF(AND(H1295="Wärme/Kälte",H1294="Nein"),"Aliquoter Wärme-/Kälteverbrauch in kWh von 1. Oktober 2022 bis 31. Dezember 2022",IF(H1295="Wärme/Kälte","Wärme-/Kälteverbrauch in kWh von 1. Oktober 2022 bis 31. Dezember 2022","Bitte Energieart auswählen!"))))))</f>
        <v>Bitte Energieart auswählen!</v>
      </c>
      <c r="C1297" s="47"/>
      <c r="D1297" s="47"/>
      <c r="E1297" s="47"/>
      <c r="F1297" s="47"/>
      <c r="G1297" s="47"/>
      <c r="H1297" s="59">
        <f>SUM(I1297:K1297)</f>
        <v>0</v>
      </c>
      <c r="I1297" s="119" t="str">
        <f>IFERROR(IF(H1294="Nein",VLOOKUP(H1293,'1 - Strom Erdgas Wärme 2021'!H:AA,20,FALSE)/12,""),"")</f>
        <v/>
      </c>
      <c r="J1297" s="119" t="str">
        <f>IFERROR(IF(H1294="Nein",VLOOKUP(H1293,'1 - Strom Erdgas Wärme 2021'!H:AB,20,FALSE)/12,""),"")</f>
        <v/>
      </c>
      <c r="K1297" s="119" t="str">
        <f>IFERROR(IF(H1294="Nein",VLOOKUP(H1293,'1 - Strom Erdgas Wärme 2021'!H:AC,20,FALSE)/12,""),"")</f>
        <v/>
      </c>
      <c r="L1297" s="48" t="s">
        <v>5</v>
      </c>
      <c r="M1297" s="76" t="str">
        <f>IFERROR(IF(H1294="Nein","Vorbefüllte Verbrauchswerte wurden aliquot (d.h. 1/12) aus dem Jahr 2021 übernommen.","Bitte ergänzen Sie die monatlichen Verbrauchswerte gem. Lastprofilzähler"),"")</f>
        <v>Bitte ergänzen Sie die monatlichen Verbrauchswerte gem. Lastprofilzähler</v>
      </c>
      <c r="N1297" s="77"/>
      <c r="O1297" s="77"/>
      <c r="P1297" s="77"/>
      <c r="Q1297" s="77"/>
      <c r="R1297" s="77"/>
      <c r="S1297" s="77"/>
    </row>
    <row r="1298" spans="2:19" x14ac:dyDescent="0.3">
      <c r="B1298" s="47" t="str">
        <f>IF(H1295="Wärme/Kälte","Energiemix: Anteil in % der aus Strom oder Erdgas erzeugten Wärme/Kälte","")</f>
        <v/>
      </c>
      <c r="C1298" s="46"/>
      <c r="D1298" s="46"/>
      <c r="E1298" s="46"/>
      <c r="F1298" s="74">
        <f>IFERROR(SUMPRODUCT(I1298:K1298,I1297:K1297),"")</f>
        <v>0</v>
      </c>
      <c r="G1298" s="74"/>
      <c r="H1298" s="46"/>
      <c r="I1298" s="120"/>
      <c r="J1298" s="121"/>
      <c r="K1298" s="121"/>
      <c r="L1298" s="48" t="str">
        <f>IF(H1295="Wärme/Kälte","i","")</f>
        <v/>
      </c>
      <c r="M1298" s="47" t="str">
        <f>IF(H1295="Wärme/Kälte","Bitte geben Sie den Anteil in % (von 0 bis 100, ohne Prozentzeichen) der  direkt aus Strom oder Erdgas erzeugten Wärme/Kälte.","")</f>
        <v/>
      </c>
      <c r="N1298" s="46"/>
      <c r="O1298" s="46"/>
      <c r="P1298" s="46"/>
      <c r="Q1298" s="46"/>
      <c r="R1298" s="46"/>
      <c r="S1298" s="46"/>
    </row>
    <row r="1299" spans="2:19" x14ac:dyDescent="0.3">
      <c r="B1299" s="46"/>
      <c r="C1299" s="46"/>
      <c r="D1299" s="46"/>
      <c r="E1299" s="46"/>
      <c r="F1299" s="46"/>
      <c r="G1299" s="46"/>
      <c r="H1299" s="46"/>
      <c r="I1299" s="98"/>
      <c r="J1299" s="46"/>
      <c r="K1299" s="46"/>
      <c r="L1299" s="48"/>
      <c r="M1299" s="47"/>
      <c r="N1299" s="46"/>
      <c r="O1299" s="46"/>
      <c r="P1299" s="46"/>
      <c r="Q1299" s="46"/>
      <c r="R1299" s="46"/>
      <c r="S1299" s="46"/>
    </row>
    <row r="1300" spans="2:19" ht="18" thickBot="1" x14ac:dyDescent="0.5">
      <c r="B1300" s="56" t="s">
        <v>10</v>
      </c>
      <c r="C1300" s="47"/>
      <c r="D1300" s="47"/>
      <c r="E1300" s="47"/>
      <c r="F1300" s="47"/>
      <c r="G1300" s="47"/>
      <c r="H1300" s="47"/>
      <c r="I1300" s="68">
        <v>44835</v>
      </c>
      <c r="J1300" s="68">
        <v>44866</v>
      </c>
      <c r="K1300" s="68">
        <v>44896</v>
      </c>
      <c r="L1300" s="47"/>
      <c r="M1300" s="69"/>
      <c r="N1300" s="69"/>
      <c r="O1300" s="69"/>
      <c r="P1300" s="69"/>
      <c r="Q1300" s="69"/>
      <c r="R1300" s="69"/>
      <c r="S1300" s="47"/>
    </row>
    <row r="1301" spans="2:19" ht="15" thickBot="1" x14ac:dyDescent="0.35">
      <c r="B1301" s="47" t="s">
        <v>28</v>
      </c>
      <c r="C1301" s="47"/>
      <c r="D1301" s="47"/>
      <c r="E1301" s="47"/>
      <c r="F1301" s="47"/>
      <c r="G1301" s="47"/>
      <c r="H1301" s="117"/>
      <c r="I1301" s="70"/>
      <c r="J1301" s="71"/>
      <c r="K1301" s="71"/>
      <c r="L1301" s="48" t="s">
        <v>5</v>
      </c>
      <c r="M1301" s="47" t="s">
        <v>29</v>
      </c>
      <c r="N1301" s="69"/>
      <c r="O1301" s="69"/>
      <c r="P1301" s="69"/>
      <c r="Q1301" s="69"/>
      <c r="R1301" s="69"/>
      <c r="S1301" s="47"/>
    </row>
    <row r="1302" spans="2:19" ht="15" thickBot="1" x14ac:dyDescent="0.35">
      <c r="B1302" s="47" t="s">
        <v>13</v>
      </c>
      <c r="C1302" s="47"/>
      <c r="D1302" s="47"/>
      <c r="E1302" s="47"/>
      <c r="F1302" s="47"/>
      <c r="G1302" s="47"/>
      <c r="H1302" s="138">
        <f>IFERROR(VLOOKUP(H1301,'1 - Strom Erdgas Wärme 2021'!H:AA,17,FALSE),"")</f>
        <v>0</v>
      </c>
      <c r="I1302" s="70"/>
      <c r="J1302" s="71"/>
      <c r="K1302" s="71"/>
      <c r="L1302" s="48"/>
      <c r="M1302" s="47"/>
      <c r="N1302" s="69"/>
      <c r="O1302" s="69"/>
      <c r="P1302" s="69"/>
      <c r="Q1302" s="69"/>
      <c r="R1302" s="69"/>
      <c r="S1302" s="47"/>
    </row>
    <row r="1303" spans="2:19" ht="15" thickBot="1" x14ac:dyDescent="0.35">
      <c r="B1303" s="47" t="s">
        <v>16</v>
      </c>
      <c r="C1303" s="47"/>
      <c r="D1303" s="47"/>
      <c r="E1303" s="47"/>
      <c r="F1303" s="47"/>
      <c r="G1303" s="47"/>
      <c r="H1303" s="139"/>
      <c r="I1303" s="72"/>
      <c r="J1303" s="73"/>
      <c r="K1303" s="73"/>
      <c r="L1303" s="48" t="s">
        <v>5</v>
      </c>
      <c r="M1303" s="47" t="s">
        <v>17</v>
      </c>
      <c r="N1303" s="69"/>
      <c r="O1303" s="69"/>
      <c r="P1303" s="69"/>
      <c r="Q1303" s="69"/>
      <c r="R1303" s="69"/>
      <c r="S1303" s="47"/>
    </row>
    <row r="1304" spans="2:19" ht="16.8" thickBot="1" x14ac:dyDescent="0.45">
      <c r="B1304" s="47" t="str">
        <f>IF(H1303="Erdgas","Arbeitspreis pro kWh Erdgas in EUR",IF(H1303="Strom","Arbeitspreis pro kWh Strom in EUR",IF(H1303="Wärme/Kälte","Arbeitspreis pro kWh Wärme-/Kälteverbrauch in EUR","Bitte Energieart auswählen!")))</f>
        <v>Bitte Energieart auswählen!</v>
      </c>
      <c r="C1304" s="47"/>
      <c r="D1304" s="47"/>
      <c r="E1304" s="47"/>
      <c r="F1304" s="47"/>
      <c r="G1304" s="74">
        <f>IFERROR(SUMPRODUCT(I1304:K1304,I1305:K1305),"")</f>
        <v>0</v>
      </c>
      <c r="H1304" s="47"/>
      <c r="I1304" s="118"/>
      <c r="J1304" s="118"/>
      <c r="K1304" s="118"/>
      <c r="L1304" s="48" t="s">
        <v>5</v>
      </c>
      <c r="M1304" s="47" t="str">
        <f>IF(H1303="Erdgas","Erdgaskosten exkl. Steuern, Abgaben, Netzentgelte, etc.",IF(H1303="Strom","Stromkosten exkl. Steuern, Abgaben, Netzentgelte, etc.",IF(H1303="Wärme/Kälte","Wärme-/Kältekosten exkl. Steuern, Abgaben, Netzentgelte, etc.", "Bitte Energieart auswählen!")))</f>
        <v>Bitte Energieart auswählen!</v>
      </c>
      <c r="N1304" s="47"/>
      <c r="O1304" s="47"/>
      <c r="P1304" s="75"/>
      <c r="Q1304" s="61"/>
      <c r="R1304" s="62"/>
      <c r="S1304" s="47"/>
    </row>
    <row r="1305" spans="2:19" ht="15" thickBot="1" x14ac:dyDescent="0.35">
      <c r="B1305" s="47" t="str">
        <f>IF(AND(H1303="Erdgas",H1302="Nein"),"Aliquoter Erdgasverbrauch in kWh von 1. Oktober 2022 bis 31. Dezember 2022",IF(H1303="Erdgas","Erdgasverbrauch in kWh von 1. Oktober 2022 bis 31. Dezember 2022",IF(AND(H1303="Strom",H1302="Nein"),"Aliquoter Stromverbrauch in kWh von 1. Oktober 2022 bis 31. Dezember 2022",IF(H1303="Strom","Stromverbrauch in kWh von 1. Oktober 2022 bis 31. Dezember 2022",IF(AND(H1303="Wärme/Kälte",H1302="Nein"),"Aliquoter Wärme-/Kälteverbrauch in kWh von 1. Oktober 2022 bis 31. Dezember 2022",IF(H1303="Wärme/Kälte","Wärme-/Kälteverbrauch in kWh von 1. Oktober 2022 bis 31. Dezember 2022","Bitte Energieart auswählen!"))))))</f>
        <v>Bitte Energieart auswählen!</v>
      </c>
      <c r="C1305" s="47"/>
      <c r="D1305" s="47"/>
      <c r="E1305" s="47"/>
      <c r="F1305" s="47"/>
      <c r="G1305" s="47"/>
      <c r="H1305" s="59">
        <f>SUM(I1305:K1305)</f>
        <v>0</v>
      </c>
      <c r="I1305" s="119" t="str">
        <f>IFERROR(IF(H1302="Nein",VLOOKUP(H1301,'1 - Strom Erdgas Wärme 2021'!H:AA,20,FALSE)/12,""),"")</f>
        <v/>
      </c>
      <c r="J1305" s="119" t="str">
        <f>IFERROR(IF(H1302="Nein",VLOOKUP(H1301,'1 - Strom Erdgas Wärme 2021'!H:AB,20,FALSE)/12,""),"")</f>
        <v/>
      </c>
      <c r="K1305" s="119" t="str">
        <f>IFERROR(IF(H1302="Nein",VLOOKUP(H1301,'1 - Strom Erdgas Wärme 2021'!H:AC,20,FALSE)/12,""),"")</f>
        <v/>
      </c>
      <c r="L1305" s="48" t="s">
        <v>5</v>
      </c>
      <c r="M1305" s="76" t="str">
        <f>IFERROR(IF(H1302="Nein","Vorbefüllte Verbrauchswerte wurden aliquot (d.h. 1/12) aus dem Jahr 2021 übernommen.","Bitte ergänzen Sie die monatlichen Verbrauchswerte gem. Lastprofilzähler"),"")</f>
        <v>Bitte ergänzen Sie die monatlichen Verbrauchswerte gem. Lastprofilzähler</v>
      </c>
      <c r="N1305" s="77"/>
      <c r="O1305" s="77"/>
      <c r="P1305" s="77"/>
      <c r="Q1305" s="77"/>
      <c r="R1305" s="77"/>
      <c r="S1305" s="77"/>
    </row>
    <row r="1306" spans="2:19" x14ac:dyDescent="0.3">
      <c r="B1306" s="47" t="str">
        <f>IF(H1303="Wärme/Kälte","Energiemix: Anteil in % der aus Strom oder Erdgas erzeugten Wärme/Kälte","")</f>
        <v/>
      </c>
      <c r="C1306" s="46"/>
      <c r="D1306" s="46"/>
      <c r="E1306" s="46"/>
      <c r="F1306" s="74">
        <f>IFERROR(SUMPRODUCT(I1306:K1306,I1305:K1305),"")</f>
        <v>0</v>
      </c>
      <c r="G1306" s="74"/>
      <c r="H1306" s="46"/>
      <c r="I1306" s="120"/>
      <c r="J1306" s="121"/>
      <c r="K1306" s="121"/>
      <c r="L1306" s="48" t="str">
        <f>IF(H1303="Wärme/Kälte","i","")</f>
        <v/>
      </c>
      <c r="M1306" s="47" t="str">
        <f>IF(H1303="Wärme/Kälte","Bitte geben Sie den Anteil in % (von 0 bis 100, ohne Prozentzeichen) der  direkt aus Strom oder Erdgas erzeugten Wärme/Kälte.","")</f>
        <v/>
      </c>
      <c r="N1306" s="46"/>
      <c r="O1306" s="46"/>
      <c r="P1306" s="46"/>
      <c r="Q1306" s="46"/>
      <c r="R1306" s="46"/>
      <c r="S1306" s="46"/>
    </row>
    <row r="1307" spans="2:19" x14ac:dyDescent="0.3">
      <c r="B1307" s="46"/>
      <c r="C1307" s="46"/>
      <c r="D1307" s="46"/>
      <c r="E1307" s="46"/>
      <c r="F1307" s="46"/>
      <c r="G1307" s="46"/>
      <c r="H1307" s="46"/>
      <c r="I1307" s="98"/>
      <c r="J1307" s="46"/>
      <c r="K1307" s="46"/>
      <c r="L1307" s="48"/>
      <c r="M1307" s="47"/>
      <c r="N1307" s="46"/>
      <c r="O1307" s="46"/>
      <c r="P1307" s="46"/>
      <c r="Q1307" s="46"/>
      <c r="R1307" s="46"/>
      <c r="S1307" s="46"/>
    </row>
    <row r="1308" spans="2:19" ht="18" thickBot="1" x14ac:dyDescent="0.5">
      <c r="B1308" s="56" t="s">
        <v>10</v>
      </c>
      <c r="C1308" s="47"/>
      <c r="D1308" s="47"/>
      <c r="E1308" s="47"/>
      <c r="F1308" s="47"/>
      <c r="G1308" s="47"/>
      <c r="H1308" s="47"/>
      <c r="I1308" s="68">
        <v>44835</v>
      </c>
      <c r="J1308" s="68">
        <v>44866</v>
      </c>
      <c r="K1308" s="68">
        <v>44896</v>
      </c>
      <c r="L1308" s="47"/>
      <c r="M1308" s="69"/>
      <c r="N1308" s="69"/>
      <c r="O1308" s="69"/>
      <c r="P1308" s="69"/>
      <c r="Q1308" s="69"/>
      <c r="R1308" s="69"/>
      <c r="S1308" s="47"/>
    </row>
    <row r="1309" spans="2:19" ht="15" thickBot="1" x14ac:dyDescent="0.35">
      <c r="B1309" s="47" t="s">
        <v>28</v>
      </c>
      <c r="C1309" s="47"/>
      <c r="D1309" s="47"/>
      <c r="E1309" s="47"/>
      <c r="F1309" s="47"/>
      <c r="G1309" s="47"/>
      <c r="H1309" s="117"/>
      <c r="I1309" s="70"/>
      <c r="J1309" s="71"/>
      <c r="K1309" s="71"/>
      <c r="L1309" s="48" t="s">
        <v>5</v>
      </c>
      <c r="M1309" s="47" t="s">
        <v>29</v>
      </c>
      <c r="N1309" s="69"/>
      <c r="O1309" s="69"/>
      <c r="P1309" s="69"/>
      <c r="Q1309" s="69"/>
      <c r="R1309" s="69"/>
      <c r="S1309" s="47"/>
    </row>
    <row r="1310" spans="2:19" ht="15" thickBot="1" x14ac:dyDescent="0.35">
      <c r="B1310" s="47" t="s">
        <v>13</v>
      </c>
      <c r="C1310" s="47"/>
      <c r="D1310" s="47"/>
      <c r="E1310" s="47"/>
      <c r="F1310" s="47"/>
      <c r="G1310" s="47"/>
      <c r="H1310" s="138">
        <f>IFERROR(VLOOKUP(H1309,'1 - Strom Erdgas Wärme 2021'!H:AA,17,FALSE),"")</f>
        <v>0</v>
      </c>
      <c r="I1310" s="70"/>
      <c r="J1310" s="71"/>
      <c r="K1310" s="71"/>
      <c r="L1310" s="48"/>
      <c r="M1310" s="47"/>
      <c r="N1310" s="69"/>
      <c r="O1310" s="69"/>
      <c r="P1310" s="69"/>
      <c r="Q1310" s="69"/>
      <c r="R1310" s="69"/>
      <c r="S1310" s="47"/>
    </row>
    <row r="1311" spans="2:19" ht="15" thickBot="1" x14ac:dyDescent="0.35">
      <c r="B1311" s="47" t="s">
        <v>16</v>
      </c>
      <c r="C1311" s="47"/>
      <c r="D1311" s="47"/>
      <c r="E1311" s="47"/>
      <c r="F1311" s="47"/>
      <c r="G1311" s="47"/>
      <c r="H1311" s="139"/>
      <c r="I1311" s="72"/>
      <c r="J1311" s="73"/>
      <c r="K1311" s="73"/>
      <c r="L1311" s="48" t="s">
        <v>5</v>
      </c>
      <c r="M1311" s="47" t="s">
        <v>17</v>
      </c>
      <c r="N1311" s="69"/>
      <c r="O1311" s="69"/>
      <c r="P1311" s="69"/>
      <c r="Q1311" s="69"/>
      <c r="R1311" s="69"/>
      <c r="S1311" s="47"/>
    </row>
    <row r="1312" spans="2:19" ht="16.8" thickBot="1" x14ac:dyDescent="0.45">
      <c r="B1312" s="47" t="str">
        <f>IF(H1311="Erdgas","Arbeitspreis pro kWh Erdgas in EUR",IF(H1311="Strom","Arbeitspreis pro kWh Strom in EUR",IF(H1311="Wärme/Kälte","Arbeitspreis pro kWh Wärme-/Kälteverbrauch in EUR","Bitte Energieart auswählen!")))</f>
        <v>Bitte Energieart auswählen!</v>
      </c>
      <c r="C1312" s="47"/>
      <c r="D1312" s="47"/>
      <c r="E1312" s="47"/>
      <c r="F1312" s="47"/>
      <c r="G1312" s="74">
        <f>IFERROR(SUMPRODUCT(I1312:K1312,I1313:K1313),"")</f>
        <v>0</v>
      </c>
      <c r="H1312" s="47"/>
      <c r="I1312" s="118"/>
      <c r="J1312" s="118"/>
      <c r="K1312" s="118"/>
      <c r="L1312" s="48" t="s">
        <v>5</v>
      </c>
      <c r="M1312" s="47" t="str">
        <f>IF(H1311="Erdgas","Erdgaskosten exkl. Steuern, Abgaben, Netzentgelte, etc.",IF(H1311="Strom","Stromkosten exkl. Steuern, Abgaben, Netzentgelte, etc.",IF(H1311="Wärme/Kälte","Wärme-/Kältekosten exkl. Steuern, Abgaben, Netzentgelte, etc.", "Bitte Energieart auswählen!")))</f>
        <v>Bitte Energieart auswählen!</v>
      </c>
      <c r="N1312" s="47"/>
      <c r="O1312" s="47"/>
      <c r="P1312" s="75"/>
      <c r="Q1312" s="61"/>
      <c r="R1312" s="62"/>
      <c r="S1312" s="47"/>
    </row>
    <row r="1313" spans="2:19" ht="15" thickBot="1" x14ac:dyDescent="0.35">
      <c r="B1313" s="47" t="str">
        <f>IF(AND(H1311="Erdgas",H1310="Nein"),"Aliquoter Erdgasverbrauch in kWh von 1. Oktober 2022 bis 31. Dezember 2022",IF(H1311="Erdgas","Erdgasverbrauch in kWh von 1. Oktober 2022 bis 31. Dezember 2022",IF(AND(H1311="Strom",H1310="Nein"),"Aliquoter Stromverbrauch in kWh von 1. Oktober 2022 bis 31. Dezember 2022",IF(H1311="Strom","Stromverbrauch in kWh von 1. Oktober 2022 bis 31. Dezember 2022",IF(AND(H1311="Wärme/Kälte",H1310="Nein"),"Aliquoter Wärme-/Kälteverbrauch in kWh von 1. Oktober 2022 bis 31. Dezember 2022",IF(H1311="Wärme/Kälte","Wärme-/Kälteverbrauch in kWh von 1. Oktober 2022 bis 31. Dezember 2022","Bitte Energieart auswählen!"))))))</f>
        <v>Bitte Energieart auswählen!</v>
      </c>
      <c r="C1313" s="47"/>
      <c r="D1313" s="47"/>
      <c r="E1313" s="47"/>
      <c r="F1313" s="47"/>
      <c r="G1313" s="47"/>
      <c r="H1313" s="59">
        <f>SUM(I1313:K1313)</f>
        <v>0</v>
      </c>
      <c r="I1313" s="119" t="str">
        <f>IFERROR(IF(H1310="Nein",VLOOKUP(H1309,'1 - Strom Erdgas Wärme 2021'!H:AA,20,FALSE)/12,""),"")</f>
        <v/>
      </c>
      <c r="J1313" s="119" t="str">
        <f>IFERROR(IF(H1310="Nein",VLOOKUP(H1309,'1 - Strom Erdgas Wärme 2021'!H:AB,20,FALSE)/12,""),"")</f>
        <v/>
      </c>
      <c r="K1313" s="119" t="str">
        <f>IFERROR(IF(H1310="Nein",VLOOKUP(H1309,'1 - Strom Erdgas Wärme 2021'!H:AC,20,FALSE)/12,""),"")</f>
        <v/>
      </c>
      <c r="L1313" s="48" t="s">
        <v>5</v>
      </c>
      <c r="M1313" s="76" t="str">
        <f>IFERROR(IF(H1310="Nein","Vorbefüllte Verbrauchswerte wurden aliquot (d.h. 1/12) aus dem Jahr 2021 übernommen.","Bitte ergänzen Sie die monatlichen Verbrauchswerte gem. Lastprofilzähler"),"")</f>
        <v>Bitte ergänzen Sie die monatlichen Verbrauchswerte gem. Lastprofilzähler</v>
      </c>
      <c r="N1313" s="77"/>
      <c r="O1313" s="77"/>
      <c r="P1313" s="77"/>
      <c r="Q1313" s="77"/>
      <c r="R1313" s="77"/>
      <c r="S1313" s="77"/>
    </row>
    <row r="1314" spans="2:19" x14ac:dyDescent="0.3">
      <c r="B1314" s="47" t="str">
        <f>IF(H1311="Wärme/Kälte","Energiemix: Anteil in % der aus Strom oder Erdgas erzeugten Wärme/Kälte","")</f>
        <v/>
      </c>
      <c r="C1314" s="46"/>
      <c r="D1314" s="46"/>
      <c r="E1314" s="46"/>
      <c r="F1314" s="74">
        <f>IFERROR(SUMPRODUCT(I1314:K1314,I1313:K1313),"")</f>
        <v>0</v>
      </c>
      <c r="G1314" s="74"/>
      <c r="H1314" s="46"/>
      <c r="I1314" s="120"/>
      <c r="J1314" s="121"/>
      <c r="K1314" s="121"/>
      <c r="L1314" s="48" t="str">
        <f>IF(H1311="Wärme/Kälte","i","")</f>
        <v/>
      </c>
      <c r="M1314" s="47" t="str">
        <f>IF(H1311="Wärme/Kälte","Bitte geben Sie den Anteil in % (von 0 bis 100, ohne Prozentzeichen) der  direkt aus Strom oder Erdgas erzeugten Wärme/Kälte.","")</f>
        <v/>
      </c>
      <c r="N1314" s="46"/>
      <c r="O1314" s="46"/>
      <c r="P1314" s="46"/>
      <c r="Q1314" s="46"/>
      <c r="R1314" s="46"/>
      <c r="S1314" s="46"/>
    </row>
    <row r="1315" spans="2:19" x14ac:dyDescent="0.3">
      <c r="B1315" s="46"/>
      <c r="C1315" s="46"/>
      <c r="D1315" s="46"/>
      <c r="E1315" s="46"/>
      <c r="F1315" s="46"/>
      <c r="G1315" s="46"/>
      <c r="H1315" s="46"/>
      <c r="I1315" s="98"/>
      <c r="J1315" s="46"/>
      <c r="K1315" s="46"/>
      <c r="L1315" s="48"/>
      <c r="M1315" s="47"/>
      <c r="N1315" s="46"/>
      <c r="O1315" s="46"/>
      <c r="P1315" s="46"/>
      <c r="Q1315" s="46"/>
      <c r="R1315" s="46"/>
      <c r="S1315" s="46"/>
    </row>
    <row r="1316" spans="2:19" ht="18" thickBot="1" x14ac:dyDescent="0.5">
      <c r="B1316" s="56" t="s">
        <v>10</v>
      </c>
      <c r="C1316" s="47"/>
      <c r="D1316" s="47"/>
      <c r="E1316" s="47"/>
      <c r="F1316" s="47"/>
      <c r="G1316" s="47"/>
      <c r="H1316" s="47"/>
      <c r="I1316" s="68">
        <v>44835</v>
      </c>
      <c r="J1316" s="68">
        <v>44866</v>
      </c>
      <c r="K1316" s="68">
        <v>44896</v>
      </c>
      <c r="L1316" s="47"/>
      <c r="M1316" s="69"/>
      <c r="N1316" s="69"/>
      <c r="O1316" s="69"/>
      <c r="P1316" s="69"/>
      <c r="Q1316" s="69"/>
      <c r="R1316" s="69"/>
      <c r="S1316" s="47"/>
    </row>
    <row r="1317" spans="2:19" ht="15" thickBot="1" x14ac:dyDescent="0.35">
      <c r="B1317" s="47" t="s">
        <v>28</v>
      </c>
      <c r="C1317" s="47"/>
      <c r="D1317" s="47"/>
      <c r="E1317" s="47"/>
      <c r="F1317" s="47"/>
      <c r="G1317" s="47"/>
      <c r="H1317" s="117"/>
      <c r="I1317" s="70"/>
      <c r="J1317" s="71"/>
      <c r="K1317" s="71"/>
      <c r="L1317" s="48" t="s">
        <v>5</v>
      </c>
      <c r="M1317" s="47" t="s">
        <v>29</v>
      </c>
      <c r="N1317" s="69"/>
      <c r="O1317" s="69"/>
      <c r="P1317" s="69"/>
      <c r="Q1317" s="69"/>
      <c r="R1317" s="69"/>
      <c r="S1317" s="47"/>
    </row>
    <row r="1318" spans="2:19" ht="15" thickBot="1" x14ac:dyDescent="0.35">
      <c r="B1318" s="47" t="s">
        <v>13</v>
      </c>
      <c r="C1318" s="47"/>
      <c r="D1318" s="47"/>
      <c r="E1318" s="47"/>
      <c r="F1318" s="47"/>
      <c r="G1318" s="47"/>
      <c r="H1318" s="138">
        <f>IFERROR(VLOOKUP(H1317,'1 - Strom Erdgas Wärme 2021'!H:AA,17,FALSE),"")</f>
        <v>0</v>
      </c>
      <c r="I1318" s="70"/>
      <c r="J1318" s="71"/>
      <c r="K1318" s="71"/>
      <c r="L1318" s="48"/>
      <c r="M1318" s="47"/>
      <c r="N1318" s="69"/>
      <c r="O1318" s="69"/>
      <c r="P1318" s="69"/>
      <c r="Q1318" s="69"/>
      <c r="R1318" s="69"/>
      <c r="S1318" s="47"/>
    </row>
    <row r="1319" spans="2:19" ht="15" thickBot="1" x14ac:dyDescent="0.35">
      <c r="B1319" s="47" t="s">
        <v>16</v>
      </c>
      <c r="C1319" s="47"/>
      <c r="D1319" s="47"/>
      <c r="E1319" s="47"/>
      <c r="F1319" s="47"/>
      <c r="G1319" s="47"/>
      <c r="H1319" s="139"/>
      <c r="I1319" s="72"/>
      <c r="J1319" s="73"/>
      <c r="K1319" s="73"/>
      <c r="L1319" s="48" t="s">
        <v>5</v>
      </c>
      <c r="M1319" s="47" t="s">
        <v>17</v>
      </c>
      <c r="N1319" s="69"/>
      <c r="O1319" s="69"/>
      <c r="P1319" s="69"/>
      <c r="Q1319" s="69"/>
      <c r="R1319" s="69"/>
      <c r="S1319" s="47"/>
    </row>
    <row r="1320" spans="2:19" ht="16.8" thickBot="1" x14ac:dyDescent="0.45">
      <c r="B1320" s="47" t="str">
        <f>IF(H1319="Erdgas","Arbeitspreis pro kWh Erdgas in EUR",IF(H1319="Strom","Arbeitspreis pro kWh Strom in EUR",IF(H1319="Wärme/Kälte","Arbeitspreis pro kWh Wärme-/Kälteverbrauch in EUR","Bitte Energieart auswählen!")))</f>
        <v>Bitte Energieart auswählen!</v>
      </c>
      <c r="C1320" s="47"/>
      <c r="D1320" s="47"/>
      <c r="E1320" s="47"/>
      <c r="F1320" s="47"/>
      <c r="G1320" s="74">
        <f>IFERROR(SUMPRODUCT(I1320:K1320,I1321:K1321),"")</f>
        <v>0</v>
      </c>
      <c r="H1320" s="47"/>
      <c r="I1320" s="118"/>
      <c r="J1320" s="118"/>
      <c r="K1320" s="118"/>
      <c r="L1320" s="48" t="s">
        <v>5</v>
      </c>
      <c r="M1320" s="47" t="str">
        <f>IF(H1319="Erdgas","Erdgaskosten exkl. Steuern, Abgaben, Netzentgelte, etc.",IF(H1319="Strom","Stromkosten exkl. Steuern, Abgaben, Netzentgelte, etc.",IF(H1319="Wärme/Kälte","Wärme-/Kältekosten exkl. Steuern, Abgaben, Netzentgelte, etc.", "Bitte Energieart auswählen!")))</f>
        <v>Bitte Energieart auswählen!</v>
      </c>
      <c r="N1320" s="47"/>
      <c r="O1320" s="47"/>
      <c r="P1320" s="75"/>
      <c r="Q1320" s="61"/>
      <c r="R1320" s="62"/>
      <c r="S1320" s="47"/>
    </row>
    <row r="1321" spans="2:19" ht="15" thickBot="1" x14ac:dyDescent="0.35">
      <c r="B1321" s="47" t="str">
        <f>IF(AND(H1319="Erdgas",H1318="Nein"),"Aliquoter Erdgasverbrauch in kWh von 1. Oktober 2022 bis 31. Dezember 2022",IF(H1319="Erdgas","Erdgasverbrauch in kWh von 1. Oktober 2022 bis 31. Dezember 2022",IF(AND(H1319="Strom",H1318="Nein"),"Aliquoter Stromverbrauch in kWh von 1. Oktober 2022 bis 31. Dezember 2022",IF(H1319="Strom","Stromverbrauch in kWh von 1. Oktober 2022 bis 31. Dezember 2022",IF(AND(H1319="Wärme/Kälte",H1318="Nein"),"Aliquoter Wärme-/Kälteverbrauch in kWh von 1. Oktober 2022 bis 31. Dezember 2022",IF(H1319="Wärme/Kälte","Wärme-/Kälteverbrauch in kWh von 1. Oktober 2022 bis 31. Dezember 2022","Bitte Energieart auswählen!"))))))</f>
        <v>Bitte Energieart auswählen!</v>
      </c>
      <c r="C1321" s="47"/>
      <c r="D1321" s="47"/>
      <c r="E1321" s="47"/>
      <c r="F1321" s="47"/>
      <c r="G1321" s="47"/>
      <c r="H1321" s="59">
        <f>SUM(I1321:K1321)</f>
        <v>0</v>
      </c>
      <c r="I1321" s="119" t="str">
        <f>IFERROR(IF(H1318="Nein",VLOOKUP(H1317,'1 - Strom Erdgas Wärme 2021'!H:AA,20,FALSE)/12,""),"")</f>
        <v/>
      </c>
      <c r="J1321" s="119" t="str">
        <f>IFERROR(IF(H1318="Nein",VLOOKUP(H1317,'1 - Strom Erdgas Wärme 2021'!H:AB,20,FALSE)/12,""),"")</f>
        <v/>
      </c>
      <c r="K1321" s="119" t="str">
        <f>IFERROR(IF(H1318="Nein",VLOOKUP(H1317,'1 - Strom Erdgas Wärme 2021'!H:AC,20,FALSE)/12,""),"")</f>
        <v/>
      </c>
      <c r="L1321" s="48" t="s">
        <v>5</v>
      </c>
      <c r="M1321" s="76" t="str">
        <f>IFERROR(IF(H1318="Nein","Vorbefüllte Verbrauchswerte wurden aliquot (d.h. 1/12) aus dem Jahr 2021 übernommen.","Bitte ergänzen Sie die monatlichen Verbrauchswerte gem. Lastprofilzähler"),"")</f>
        <v>Bitte ergänzen Sie die monatlichen Verbrauchswerte gem. Lastprofilzähler</v>
      </c>
      <c r="N1321" s="77"/>
      <c r="O1321" s="77"/>
      <c r="P1321" s="77"/>
      <c r="Q1321" s="77"/>
      <c r="R1321" s="77"/>
      <c r="S1321" s="77"/>
    </row>
    <row r="1322" spans="2:19" x14ac:dyDescent="0.3">
      <c r="B1322" s="47" t="str">
        <f>IF(H1319="Wärme/Kälte","Energiemix: Anteil in % der aus Strom oder Erdgas erzeugten Wärme/Kälte","")</f>
        <v/>
      </c>
      <c r="C1322" s="46"/>
      <c r="D1322" s="46"/>
      <c r="E1322" s="46"/>
      <c r="F1322" s="74">
        <f>IFERROR(SUMPRODUCT(I1322:K1322,I1321:K1321),"")</f>
        <v>0</v>
      </c>
      <c r="G1322" s="74"/>
      <c r="H1322" s="46"/>
      <c r="I1322" s="120"/>
      <c r="J1322" s="121"/>
      <c r="K1322" s="121"/>
      <c r="L1322" s="48" t="str">
        <f>IF(H1319="Wärme/Kälte","i","")</f>
        <v/>
      </c>
      <c r="M1322" s="47" t="str">
        <f>IF(H1319="Wärme/Kälte","Bitte geben Sie den Anteil in % (von 0 bis 100, ohne Prozentzeichen) der  direkt aus Strom oder Erdgas erzeugten Wärme/Kälte.","")</f>
        <v/>
      </c>
      <c r="N1322" s="46"/>
      <c r="O1322" s="46"/>
      <c r="P1322" s="46"/>
      <c r="Q1322" s="46"/>
      <c r="R1322" s="46"/>
      <c r="S1322" s="46"/>
    </row>
    <row r="1323" spans="2:19" x14ac:dyDescent="0.3">
      <c r="B1323" s="46"/>
      <c r="C1323" s="46"/>
      <c r="D1323" s="46"/>
      <c r="E1323" s="46"/>
      <c r="F1323" s="46"/>
      <c r="G1323" s="46"/>
      <c r="H1323" s="46"/>
      <c r="I1323" s="98"/>
      <c r="J1323" s="46"/>
      <c r="K1323" s="46"/>
      <c r="L1323" s="48"/>
      <c r="M1323" s="47"/>
      <c r="N1323" s="46"/>
      <c r="O1323" s="46"/>
      <c r="P1323" s="46"/>
      <c r="Q1323" s="46"/>
      <c r="R1323" s="46"/>
      <c r="S1323" s="46"/>
    </row>
    <row r="1324" spans="2:19" ht="18" thickBot="1" x14ac:dyDescent="0.5">
      <c r="B1324" s="56" t="s">
        <v>10</v>
      </c>
      <c r="C1324" s="47"/>
      <c r="D1324" s="47"/>
      <c r="E1324" s="47"/>
      <c r="F1324" s="47"/>
      <c r="G1324" s="47"/>
      <c r="H1324" s="47"/>
      <c r="I1324" s="68">
        <v>44835</v>
      </c>
      <c r="J1324" s="68">
        <v>44866</v>
      </c>
      <c r="K1324" s="68">
        <v>44896</v>
      </c>
      <c r="L1324" s="47"/>
      <c r="M1324" s="69"/>
      <c r="N1324" s="69"/>
      <c r="O1324" s="69"/>
      <c r="P1324" s="69"/>
      <c r="Q1324" s="69"/>
      <c r="R1324" s="69"/>
      <c r="S1324" s="47"/>
    </row>
    <row r="1325" spans="2:19" ht="15" thickBot="1" x14ac:dyDescent="0.35">
      <c r="B1325" s="47" t="s">
        <v>28</v>
      </c>
      <c r="C1325" s="47"/>
      <c r="D1325" s="47"/>
      <c r="E1325" s="47"/>
      <c r="F1325" s="47"/>
      <c r="G1325" s="47"/>
      <c r="H1325" s="117"/>
      <c r="I1325" s="70"/>
      <c r="J1325" s="71"/>
      <c r="K1325" s="71"/>
      <c r="L1325" s="48" t="s">
        <v>5</v>
      </c>
      <c r="M1325" s="47" t="s">
        <v>29</v>
      </c>
      <c r="N1325" s="69"/>
      <c r="O1325" s="69"/>
      <c r="P1325" s="69"/>
      <c r="Q1325" s="69"/>
      <c r="R1325" s="69"/>
      <c r="S1325" s="47"/>
    </row>
    <row r="1326" spans="2:19" ht="15" thickBot="1" x14ac:dyDescent="0.35">
      <c r="B1326" s="47" t="s">
        <v>13</v>
      </c>
      <c r="C1326" s="47"/>
      <c r="D1326" s="47"/>
      <c r="E1326" s="47"/>
      <c r="F1326" s="47"/>
      <c r="G1326" s="47"/>
      <c r="H1326" s="138">
        <f>IFERROR(VLOOKUP(H1325,'1 - Strom Erdgas Wärme 2021'!H:AA,17,FALSE),"")</f>
        <v>0</v>
      </c>
      <c r="I1326" s="70"/>
      <c r="J1326" s="71"/>
      <c r="K1326" s="71"/>
      <c r="L1326" s="48"/>
      <c r="M1326" s="47"/>
      <c r="N1326" s="69"/>
      <c r="O1326" s="69"/>
      <c r="P1326" s="69"/>
      <c r="Q1326" s="69"/>
      <c r="R1326" s="69"/>
      <c r="S1326" s="47"/>
    </row>
    <row r="1327" spans="2:19" ht="15" thickBot="1" x14ac:dyDescent="0.35">
      <c r="B1327" s="47" t="s">
        <v>16</v>
      </c>
      <c r="C1327" s="47"/>
      <c r="D1327" s="47"/>
      <c r="E1327" s="47"/>
      <c r="F1327" s="47"/>
      <c r="G1327" s="47"/>
      <c r="H1327" s="139"/>
      <c r="I1327" s="72"/>
      <c r="J1327" s="73"/>
      <c r="K1327" s="73"/>
      <c r="L1327" s="48" t="s">
        <v>5</v>
      </c>
      <c r="M1327" s="47" t="s">
        <v>17</v>
      </c>
      <c r="N1327" s="69"/>
      <c r="O1327" s="69"/>
      <c r="P1327" s="69"/>
      <c r="Q1327" s="69"/>
      <c r="R1327" s="69"/>
      <c r="S1327" s="47"/>
    </row>
    <row r="1328" spans="2:19" ht="16.8" thickBot="1" x14ac:dyDescent="0.45">
      <c r="B1328" s="47" t="str">
        <f>IF(H1327="Erdgas","Arbeitspreis pro kWh Erdgas in EUR",IF(H1327="Strom","Arbeitspreis pro kWh Strom in EUR",IF(H1327="Wärme/Kälte","Arbeitspreis pro kWh Wärme-/Kälteverbrauch in EUR","Bitte Energieart auswählen!")))</f>
        <v>Bitte Energieart auswählen!</v>
      </c>
      <c r="C1328" s="47"/>
      <c r="D1328" s="47"/>
      <c r="E1328" s="47"/>
      <c r="F1328" s="47"/>
      <c r="G1328" s="74">
        <f>IFERROR(SUMPRODUCT(I1328:K1328,I1329:K1329),"")</f>
        <v>0</v>
      </c>
      <c r="H1328" s="47"/>
      <c r="I1328" s="118"/>
      <c r="J1328" s="118"/>
      <c r="K1328" s="118"/>
      <c r="L1328" s="48" t="s">
        <v>5</v>
      </c>
      <c r="M1328" s="47" t="str">
        <f>IF(H1327="Erdgas","Erdgaskosten exkl. Steuern, Abgaben, Netzentgelte, etc.",IF(H1327="Strom","Stromkosten exkl. Steuern, Abgaben, Netzentgelte, etc.",IF(H1327="Wärme/Kälte","Wärme-/Kältekosten exkl. Steuern, Abgaben, Netzentgelte, etc.", "Bitte Energieart auswählen!")))</f>
        <v>Bitte Energieart auswählen!</v>
      </c>
      <c r="N1328" s="47"/>
      <c r="O1328" s="47"/>
      <c r="P1328" s="75"/>
      <c r="Q1328" s="61"/>
      <c r="R1328" s="62"/>
      <c r="S1328" s="47"/>
    </row>
    <row r="1329" spans="2:19" ht="15" thickBot="1" x14ac:dyDescent="0.35">
      <c r="B1329" s="47" t="str">
        <f>IF(AND(H1327="Erdgas",H1326="Nein"),"Aliquoter Erdgasverbrauch in kWh von 1. Oktober 2022 bis 31. Dezember 2022",IF(H1327="Erdgas","Erdgasverbrauch in kWh von 1. Oktober 2022 bis 31. Dezember 2022",IF(AND(H1327="Strom",H1326="Nein"),"Aliquoter Stromverbrauch in kWh von 1. Oktober 2022 bis 31. Dezember 2022",IF(H1327="Strom","Stromverbrauch in kWh von 1. Oktober 2022 bis 31. Dezember 2022",IF(AND(H1327="Wärme/Kälte",H1326="Nein"),"Aliquoter Wärme-/Kälteverbrauch in kWh von 1. Oktober 2022 bis 31. Dezember 2022",IF(H1327="Wärme/Kälte","Wärme-/Kälteverbrauch in kWh von 1. Oktober 2022 bis 31. Dezember 2022","Bitte Energieart auswählen!"))))))</f>
        <v>Bitte Energieart auswählen!</v>
      </c>
      <c r="C1329" s="47"/>
      <c r="D1329" s="47"/>
      <c r="E1329" s="47"/>
      <c r="F1329" s="47"/>
      <c r="G1329" s="47"/>
      <c r="H1329" s="59">
        <f>SUM(I1329:K1329)</f>
        <v>0</v>
      </c>
      <c r="I1329" s="119" t="str">
        <f>IFERROR(IF(H1326="Nein",VLOOKUP(H1325,'1 - Strom Erdgas Wärme 2021'!H:AA,20,FALSE)/12,""),"")</f>
        <v/>
      </c>
      <c r="J1329" s="119" t="str">
        <f>IFERROR(IF(H1326="Nein",VLOOKUP(H1325,'1 - Strom Erdgas Wärme 2021'!H:AB,20,FALSE)/12,""),"")</f>
        <v/>
      </c>
      <c r="K1329" s="119" t="str">
        <f>IFERROR(IF(H1326="Nein",VLOOKUP(H1325,'1 - Strom Erdgas Wärme 2021'!H:AC,20,FALSE)/12,""),"")</f>
        <v/>
      </c>
      <c r="L1329" s="48" t="s">
        <v>5</v>
      </c>
      <c r="M1329" s="76" t="str">
        <f>IFERROR(IF(H1326="Nein","Vorbefüllte Verbrauchswerte wurden aliquot (d.h. 1/12) aus dem Jahr 2021 übernommen.","Bitte ergänzen Sie die monatlichen Verbrauchswerte gem. Lastprofilzähler"),"")</f>
        <v>Bitte ergänzen Sie die monatlichen Verbrauchswerte gem. Lastprofilzähler</v>
      </c>
      <c r="N1329" s="77"/>
      <c r="O1329" s="77"/>
      <c r="P1329" s="77"/>
      <c r="Q1329" s="77"/>
      <c r="R1329" s="77"/>
      <c r="S1329" s="77"/>
    </row>
    <row r="1330" spans="2:19" x14ac:dyDescent="0.3">
      <c r="B1330" s="47" t="str">
        <f>IF(H1327="Wärme/Kälte","Energiemix: Anteil in % der aus Strom oder Erdgas erzeugten Wärme/Kälte","")</f>
        <v/>
      </c>
      <c r="C1330" s="46"/>
      <c r="D1330" s="46"/>
      <c r="E1330" s="46"/>
      <c r="F1330" s="74">
        <f>IFERROR(SUMPRODUCT(I1330:K1330,I1329:K1329),"")</f>
        <v>0</v>
      </c>
      <c r="G1330" s="74"/>
      <c r="H1330" s="46"/>
      <c r="I1330" s="120"/>
      <c r="J1330" s="121"/>
      <c r="K1330" s="121"/>
      <c r="L1330" s="48" t="str">
        <f>IF(H1327="Wärme/Kälte","i","")</f>
        <v/>
      </c>
      <c r="M1330" s="47" t="str">
        <f>IF(H1327="Wärme/Kälte","Bitte geben Sie den Anteil in % (von 0 bis 100, ohne Prozentzeichen) der  direkt aus Strom oder Erdgas erzeugten Wärme/Kälte.","")</f>
        <v/>
      </c>
      <c r="N1330" s="46"/>
      <c r="O1330" s="46"/>
      <c r="P1330" s="46"/>
      <c r="Q1330" s="46"/>
      <c r="R1330" s="46"/>
      <c r="S1330" s="46"/>
    </row>
    <row r="1331" spans="2:19" x14ac:dyDescent="0.3">
      <c r="B1331" s="46"/>
      <c r="C1331" s="46"/>
      <c r="D1331" s="46"/>
      <c r="E1331" s="46"/>
      <c r="F1331" s="46"/>
      <c r="G1331" s="46"/>
      <c r="H1331" s="46"/>
      <c r="I1331" s="98"/>
      <c r="J1331" s="46"/>
      <c r="K1331" s="46"/>
      <c r="L1331" s="48"/>
      <c r="M1331" s="47"/>
      <c r="N1331" s="46"/>
      <c r="O1331" s="46"/>
      <c r="P1331" s="46"/>
      <c r="Q1331" s="46"/>
      <c r="R1331" s="46"/>
      <c r="S1331" s="46"/>
    </row>
    <row r="1332" spans="2:19" ht="18" thickBot="1" x14ac:dyDescent="0.5">
      <c r="B1332" s="56" t="s">
        <v>10</v>
      </c>
      <c r="C1332" s="47"/>
      <c r="D1332" s="47"/>
      <c r="E1332" s="47"/>
      <c r="F1332" s="47"/>
      <c r="G1332" s="47"/>
      <c r="H1332" s="47"/>
      <c r="I1332" s="68">
        <v>44835</v>
      </c>
      <c r="J1332" s="68">
        <v>44866</v>
      </c>
      <c r="K1332" s="68">
        <v>44896</v>
      </c>
      <c r="L1332" s="47"/>
      <c r="M1332" s="69"/>
      <c r="N1332" s="69"/>
      <c r="O1332" s="69"/>
      <c r="P1332" s="69"/>
      <c r="Q1332" s="69"/>
      <c r="R1332" s="69"/>
      <c r="S1332" s="47"/>
    </row>
    <row r="1333" spans="2:19" ht="15" thickBot="1" x14ac:dyDescent="0.35">
      <c r="B1333" s="47" t="s">
        <v>28</v>
      </c>
      <c r="C1333" s="47"/>
      <c r="D1333" s="47"/>
      <c r="E1333" s="47"/>
      <c r="F1333" s="47"/>
      <c r="G1333" s="47"/>
      <c r="H1333" s="117"/>
      <c r="I1333" s="70"/>
      <c r="J1333" s="71"/>
      <c r="K1333" s="71"/>
      <c r="L1333" s="48" t="s">
        <v>5</v>
      </c>
      <c r="M1333" s="47" t="s">
        <v>29</v>
      </c>
      <c r="N1333" s="69"/>
      <c r="O1333" s="69"/>
      <c r="P1333" s="69"/>
      <c r="Q1333" s="69"/>
      <c r="R1333" s="69"/>
      <c r="S1333" s="47"/>
    </row>
    <row r="1334" spans="2:19" ht="15" thickBot="1" x14ac:dyDescent="0.35">
      <c r="B1334" s="47" t="s">
        <v>13</v>
      </c>
      <c r="C1334" s="47"/>
      <c r="D1334" s="47"/>
      <c r="E1334" s="47"/>
      <c r="F1334" s="47"/>
      <c r="G1334" s="47"/>
      <c r="H1334" s="138">
        <f>IFERROR(VLOOKUP(H1333,'1 - Strom Erdgas Wärme 2021'!H:AA,17,FALSE),"")</f>
        <v>0</v>
      </c>
      <c r="I1334" s="70"/>
      <c r="J1334" s="71"/>
      <c r="K1334" s="71"/>
      <c r="L1334" s="48"/>
      <c r="M1334" s="47"/>
      <c r="N1334" s="69"/>
      <c r="O1334" s="69"/>
      <c r="P1334" s="69"/>
      <c r="Q1334" s="69"/>
      <c r="R1334" s="69"/>
      <c r="S1334" s="47"/>
    </row>
    <row r="1335" spans="2:19" ht="15" thickBot="1" x14ac:dyDescent="0.35">
      <c r="B1335" s="47" t="s">
        <v>16</v>
      </c>
      <c r="C1335" s="47"/>
      <c r="D1335" s="47"/>
      <c r="E1335" s="47"/>
      <c r="F1335" s="47"/>
      <c r="G1335" s="47"/>
      <c r="H1335" s="139"/>
      <c r="I1335" s="72"/>
      <c r="J1335" s="73"/>
      <c r="K1335" s="73"/>
      <c r="L1335" s="48" t="s">
        <v>5</v>
      </c>
      <c r="M1335" s="47" t="s">
        <v>17</v>
      </c>
      <c r="N1335" s="69"/>
      <c r="O1335" s="69"/>
      <c r="P1335" s="69"/>
      <c r="Q1335" s="69"/>
      <c r="R1335" s="69"/>
      <c r="S1335" s="47"/>
    </row>
    <row r="1336" spans="2:19" ht="16.8" thickBot="1" x14ac:dyDescent="0.45">
      <c r="B1336" s="47" t="str">
        <f>IF(H1335="Erdgas","Arbeitspreis pro kWh Erdgas in EUR",IF(H1335="Strom","Arbeitspreis pro kWh Strom in EUR",IF(H1335="Wärme/Kälte","Arbeitspreis pro kWh Wärme-/Kälteverbrauch in EUR","Bitte Energieart auswählen!")))</f>
        <v>Bitte Energieart auswählen!</v>
      </c>
      <c r="C1336" s="47"/>
      <c r="D1336" s="47"/>
      <c r="E1336" s="47"/>
      <c r="F1336" s="47"/>
      <c r="G1336" s="74">
        <f>IFERROR(SUMPRODUCT(I1336:K1336,I1337:K1337),"")</f>
        <v>0</v>
      </c>
      <c r="H1336" s="47"/>
      <c r="I1336" s="118"/>
      <c r="J1336" s="118"/>
      <c r="K1336" s="118"/>
      <c r="L1336" s="48" t="s">
        <v>5</v>
      </c>
      <c r="M1336" s="47" t="str">
        <f>IF(H1335="Erdgas","Erdgaskosten exkl. Steuern, Abgaben, Netzentgelte, etc.",IF(H1335="Strom","Stromkosten exkl. Steuern, Abgaben, Netzentgelte, etc.",IF(H1335="Wärme/Kälte","Wärme-/Kältekosten exkl. Steuern, Abgaben, Netzentgelte, etc.", "Bitte Energieart auswählen!")))</f>
        <v>Bitte Energieart auswählen!</v>
      </c>
      <c r="N1336" s="47"/>
      <c r="O1336" s="47"/>
      <c r="P1336" s="75"/>
      <c r="Q1336" s="61"/>
      <c r="R1336" s="62"/>
      <c r="S1336" s="47"/>
    </row>
    <row r="1337" spans="2:19" ht="15" thickBot="1" x14ac:dyDescent="0.35">
      <c r="B1337" s="47" t="str">
        <f>IF(AND(H1335="Erdgas",H1334="Nein"),"Aliquoter Erdgasverbrauch in kWh von 1. Oktober 2022 bis 31. Dezember 2022",IF(H1335="Erdgas","Erdgasverbrauch in kWh von 1. Oktober 2022 bis 31. Dezember 2022",IF(AND(H1335="Strom",H1334="Nein"),"Aliquoter Stromverbrauch in kWh von 1. Oktober 2022 bis 31. Dezember 2022",IF(H1335="Strom","Stromverbrauch in kWh von 1. Oktober 2022 bis 31. Dezember 2022",IF(AND(H1335="Wärme/Kälte",H1334="Nein"),"Aliquoter Wärme-/Kälteverbrauch in kWh von 1. Oktober 2022 bis 31. Dezember 2022",IF(H1335="Wärme/Kälte","Wärme-/Kälteverbrauch in kWh von 1. Oktober 2022 bis 31. Dezember 2022","Bitte Energieart auswählen!"))))))</f>
        <v>Bitte Energieart auswählen!</v>
      </c>
      <c r="C1337" s="47"/>
      <c r="D1337" s="47"/>
      <c r="E1337" s="47"/>
      <c r="F1337" s="47"/>
      <c r="G1337" s="47"/>
      <c r="H1337" s="59">
        <f>SUM(I1337:K1337)</f>
        <v>0</v>
      </c>
      <c r="I1337" s="119" t="str">
        <f>IFERROR(IF(H1334="Nein",VLOOKUP(H1333,'1 - Strom Erdgas Wärme 2021'!H:AA,20,FALSE)/12,""),"")</f>
        <v/>
      </c>
      <c r="J1337" s="119" t="str">
        <f>IFERROR(IF(H1334="Nein",VLOOKUP(H1333,'1 - Strom Erdgas Wärme 2021'!H:AB,20,FALSE)/12,""),"")</f>
        <v/>
      </c>
      <c r="K1337" s="119" t="str">
        <f>IFERROR(IF(H1334="Nein",VLOOKUP(H1333,'1 - Strom Erdgas Wärme 2021'!H:AC,20,FALSE)/12,""),"")</f>
        <v/>
      </c>
      <c r="L1337" s="48" t="s">
        <v>5</v>
      </c>
      <c r="M1337" s="76" t="str">
        <f>IFERROR(IF(H1334="Nein","Vorbefüllte Verbrauchswerte wurden aliquot (d.h. 1/12) aus dem Jahr 2021 übernommen.","Bitte ergänzen Sie die monatlichen Verbrauchswerte gem. Lastprofilzähler"),"")</f>
        <v>Bitte ergänzen Sie die monatlichen Verbrauchswerte gem. Lastprofilzähler</v>
      </c>
      <c r="N1337" s="77"/>
      <c r="O1337" s="77"/>
      <c r="P1337" s="77"/>
      <c r="Q1337" s="77"/>
      <c r="R1337" s="77"/>
      <c r="S1337" s="77"/>
    </row>
    <row r="1338" spans="2:19" x14ac:dyDescent="0.3">
      <c r="B1338" s="47" t="str">
        <f>IF(H1335="Wärme/Kälte","Energiemix: Anteil in % der aus Strom oder Erdgas erzeugten Wärme/Kälte","")</f>
        <v/>
      </c>
      <c r="C1338" s="46"/>
      <c r="D1338" s="46"/>
      <c r="E1338" s="46"/>
      <c r="F1338" s="74">
        <f>IFERROR(SUMPRODUCT(I1338:K1338,I1337:K1337),"")</f>
        <v>0</v>
      </c>
      <c r="G1338" s="74"/>
      <c r="H1338" s="46"/>
      <c r="I1338" s="120"/>
      <c r="J1338" s="121"/>
      <c r="K1338" s="121"/>
      <c r="L1338" s="48" t="str">
        <f>IF(H1335="Wärme/Kälte","i","")</f>
        <v/>
      </c>
      <c r="M1338" s="47" t="str">
        <f>IF(H1335="Wärme/Kälte","Bitte geben Sie den Anteil in % (von 0 bis 100, ohne Prozentzeichen) der  direkt aus Strom oder Erdgas erzeugten Wärme/Kälte.","")</f>
        <v/>
      </c>
      <c r="N1338" s="46"/>
      <c r="O1338" s="46"/>
      <c r="P1338" s="46"/>
      <c r="Q1338" s="46"/>
      <c r="R1338" s="46"/>
      <c r="S1338" s="46"/>
    </row>
    <row r="1339" spans="2:19" x14ac:dyDescent="0.3">
      <c r="B1339" s="46"/>
      <c r="C1339" s="46"/>
      <c r="D1339" s="46"/>
      <c r="E1339" s="46"/>
      <c r="F1339" s="46"/>
      <c r="G1339" s="46"/>
      <c r="H1339" s="46"/>
      <c r="I1339" s="98"/>
      <c r="J1339" s="46"/>
      <c r="K1339" s="46"/>
      <c r="L1339" s="48"/>
      <c r="M1339" s="47"/>
      <c r="N1339" s="46"/>
      <c r="O1339" s="46"/>
      <c r="P1339" s="46"/>
      <c r="Q1339" s="46"/>
      <c r="R1339" s="46"/>
      <c r="S1339" s="46"/>
    </row>
    <row r="1340" spans="2:19" ht="18" thickBot="1" x14ac:dyDescent="0.5">
      <c r="B1340" s="56" t="s">
        <v>10</v>
      </c>
      <c r="C1340" s="47"/>
      <c r="D1340" s="47"/>
      <c r="E1340" s="47"/>
      <c r="F1340" s="47"/>
      <c r="G1340" s="47"/>
      <c r="H1340" s="47"/>
      <c r="I1340" s="68">
        <v>44835</v>
      </c>
      <c r="J1340" s="68">
        <v>44866</v>
      </c>
      <c r="K1340" s="68">
        <v>44896</v>
      </c>
      <c r="L1340" s="47"/>
      <c r="M1340" s="69"/>
      <c r="N1340" s="69"/>
      <c r="O1340" s="69"/>
      <c r="P1340" s="69"/>
      <c r="Q1340" s="69"/>
      <c r="R1340" s="69"/>
      <c r="S1340" s="47"/>
    </row>
    <row r="1341" spans="2:19" ht="15" thickBot="1" x14ac:dyDescent="0.35">
      <c r="B1341" s="47" t="s">
        <v>28</v>
      </c>
      <c r="C1341" s="47"/>
      <c r="D1341" s="47"/>
      <c r="E1341" s="47"/>
      <c r="F1341" s="47"/>
      <c r="G1341" s="47"/>
      <c r="H1341" s="117"/>
      <c r="I1341" s="70"/>
      <c r="J1341" s="71"/>
      <c r="K1341" s="71"/>
      <c r="L1341" s="48" t="s">
        <v>5</v>
      </c>
      <c r="M1341" s="47" t="s">
        <v>29</v>
      </c>
      <c r="N1341" s="69"/>
      <c r="O1341" s="69"/>
      <c r="P1341" s="69"/>
      <c r="Q1341" s="69"/>
      <c r="R1341" s="69"/>
      <c r="S1341" s="47"/>
    </row>
    <row r="1342" spans="2:19" ht="15" thickBot="1" x14ac:dyDescent="0.35">
      <c r="B1342" s="47" t="s">
        <v>13</v>
      </c>
      <c r="C1342" s="47"/>
      <c r="D1342" s="47"/>
      <c r="E1342" s="47"/>
      <c r="F1342" s="47"/>
      <c r="G1342" s="47"/>
      <c r="H1342" s="138">
        <f>IFERROR(VLOOKUP(H1341,'1 - Strom Erdgas Wärme 2021'!H:AA,17,FALSE),"")</f>
        <v>0</v>
      </c>
      <c r="I1342" s="70"/>
      <c r="J1342" s="71"/>
      <c r="K1342" s="71"/>
      <c r="L1342" s="48"/>
      <c r="M1342" s="47"/>
      <c r="N1342" s="69"/>
      <c r="O1342" s="69"/>
      <c r="P1342" s="69"/>
      <c r="Q1342" s="69"/>
      <c r="R1342" s="69"/>
      <c r="S1342" s="47"/>
    </row>
    <row r="1343" spans="2:19" ht="15" thickBot="1" x14ac:dyDescent="0.35">
      <c r="B1343" s="47" t="s">
        <v>16</v>
      </c>
      <c r="C1343" s="47"/>
      <c r="D1343" s="47"/>
      <c r="E1343" s="47"/>
      <c r="F1343" s="47"/>
      <c r="G1343" s="47"/>
      <c r="H1343" s="139"/>
      <c r="I1343" s="72"/>
      <c r="J1343" s="73"/>
      <c r="K1343" s="73"/>
      <c r="L1343" s="48" t="s">
        <v>5</v>
      </c>
      <c r="M1343" s="47" t="s">
        <v>17</v>
      </c>
      <c r="N1343" s="69"/>
      <c r="O1343" s="69"/>
      <c r="P1343" s="69"/>
      <c r="Q1343" s="69"/>
      <c r="R1343" s="69"/>
      <c r="S1343" s="47"/>
    </row>
    <row r="1344" spans="2:19" ht="16.8" thickBot="1" x14ac:dyDescent="0.45">
      <c r="B1344" s="47" t="str">
        <f>IF(H1343="Erdgas","Arbeitspreis pro kWh Erdgas in EUR",IF(H1343="Strom","Arbeitspreis pro kWh Strom in EUR",IF(H1343="Wärme/Kälte","Arbeitspreis pro kWh Wärme-/Kälteverbrauch in EUR","Bitte Energieart auswählen!")))</f>
        <v>Bitte Energieart auswählen!</v>
      </c>
      <c r="C1344" s="47"/>
      <c r="D1344" s="47"/>
      <c r="E1344" s="47"/>
      <c r="F1344" s="47"/>
      <c r="G1344" s="74">
        <f>IFERROR(SUMPRODUCT(I1344:K1344,I1345:K1345),"")</f>
        <v>0</v>
      </c>
      <c r="H1344" s="47"/>
      <c r="I1344" s="118"/>
      <c r="J1344" s="118"/>
      <c r="K1344" s="118"/>
      <c r="L1344" s="48" t="s">
        <v>5</v>
      </c>
      <c r="M1344" s="47" t="str">
        <f>IF(H1343="Erdgas","Erdgaskosten exkl. Steuern, Abgaben, Netzentgelte, etc.",IF(H1343="Strom","Stromkosten exkl. Steuern, Abgaben, Netzentgelte, etc.",IF(H1343="Wärme/Kälte","Wärme-/Kältekosten exkl. Steuern, Abgaben, Netzentgelte, etc.", "Bitte Energieart auswählen!")))</f>
        <v>Bitte Energieart auswählen!</v>
      </c>
      <c r="N1344" s="47"/>
      <c r="O1344" s="47"/>
      <c r="P1344" s="75"/>
      <c r="Q1344" s="61"/>
      <c r="R1344" s="62"/>
      <c r="S1344" s="47"/>
    </row>
    <row r="1345" spans="2:19" ht="15" thickBot="1" x14ac:dyDescent="0.35">
      <c r="B1345" s="47" t="str">
        <f>IF(AND(H1343="Erdgas",H1342="Nein"),"Aliquoter Erdgasverbrauch in kWh von 1. Oktober 2022 bis 31. Dezember 2022",IF(H1343="Erdgas","Erdgasverbrauch in kWh von 1. Oktober 2022 bis 31. Dezember 2022",IF(AND(H1343="Strom",H1342="Nein"),"Aliquoter Stromverbrauch in kWh von 1. Oktober 2022 bis 31. Dezember 2022",IF(H1343="Strom","Stromverbrauch in kWh von 1. Oktober 2022 bis 31. Dezember 2022",IF(AND(H1343="Wärme/Kälte",H1342="Nein"),"Aliquoter Wärme-/Kälteverbrauch in kWh von 1. Oktober 2022 bis 31. Dezember 2022",IF(H1343="Wärme/Kälte","Wärme-/Kälteverbrauch in kWh von 1. Oktober 2022 bis 31. Dezember 2022","Bitte Energieart auswählen!"))))))</f>
        <v>Bitte Energieart auswählen!</v>
      </c>
      <c r="C1345" s="47"/>
      <c r="D1345" s="47"/>
      <c r="E1345" s="47"/>
      <c r="F1345" s="47"/>
      <c r="G1345" s="47"/>
      <c r="H1345" s="59">
        <f>SUM(I1345:K1345)</f>
        <v>0</v>
      </c>
      <c r="I1345" s="119" t="str">
        <f>IFERROR(IF(H1342="Nein",VLOOKUP(H1341,'1 - Strom Erdgas Wärme 2021'!H:AA,20,FALSE)/12,""),"")</f>
        <v/>
      </c>
      <c r="J1345" s="119" t="str">
        <f>IFERROR(IF(H1342="Nein",VLOOKUP(H1341,'1 - Strom Erdgas Wärme 2021'!H:AB,20,FALSE)/12,""),"")</f>
        <v/>
      </c>
      <c r="K1345" s="119" t="str">
        <f>IFERROR(IF(H1342="Nein",VLOOKUP(H1341,'1 - Strom Erdgas Wärme 2021'!H:AC,20,FALSE)/12,""),"")</f>
        <v/>
      </c>
      <c r="L1345" s="48" t="s">
        <v>5</v>
      </c>
      <c r="M1345" s="76" t="str">
        <f>IFERROR(IF(H1342="Nein","Vorbefüllte Verbrauchswerte wurden aliquot (d.h. 1/12) aus dem Jahr 2021 übernommen.","Bitte ergänzen Sie die monatlichen Verbrauchswerte gem. Lastprofilzähler"),"")</f>
        <v>Bitte ergänzen Sie die monatlichen Verbrauchswerte gem. Lastprofilzähler</v>
      </c>
      <c r="N1345" s="77"/>
      <c r="O1345" s="77"/>
      <c r="P1345" s="77"/>
      <c r="Q1345" s="77"/>
      <c r="R1345" s="77"/>
      <c r="S1345" s="77"/>
    </row>
    <row r="1346" spans="2:19" x14ac:dyDescent="0.3">
      <c r="B1346" s="47" t="str">
        <f>IF(H1343="Wärme/Kälte","Energiemix: Anteil in % der aus Strom oder Erdgas erzeugten Wärme/Kälte","")</f>
        <v/>
      </c>
      <c r="C1346" s="46"/>
      <c r="D1346" s="46"/>
      <c r="E1346" s="46"/>
      <c r="F1346" s="74">
        <f>IFERROR(SUMPRODUCT(I1346:K1346,I1345:K1345),"")</f>
        <v>0</v>
      </c>
      <c r="G1346" s="74"/>
      <c r="H1346" s="46"/>
      <c r="I1346" s="120"/>
      <c r="J1346" s="121"/>
      <c r="K1346" s="121"/>
      <c r="L1346" s="48" t="str">
        <f>IF(H1343="Wärme/Kälte","i","")</f>
        <v/>
      </c>
      <c r="M1346" s="47" t="str">
        <f>IF(H1343="Wärme/Kälte","Bitte geben Sie den Anteil in % (von 0 bis 100, ohne Prozentzeichen) der  direkt aus Strom oder Erdgas erzeugten Wärme/Kälte.","")</f>
        <v/>
      </c>
      <c r="N1346" s="46"/>
      <c r="O1346" s="46"/>
      <c r="P1346" s="46"/>
      <c r="Q1346" s="46"/>
      <c r="R1346" s="46"/>
      <c r="S1346" s="46"/>
    </row>
    <row r="1347" spans="2:19" x14ac:dyDescent="0.3">
      <c r="B1347" s="46"/>
      <c r="C1347" s="46"/>
      <c r="D1347" s="46"/>
      <c r="E1347" s="46"/>
      <c r="F1347" s="46"/>
      <c r="G1347" s="46"/>
      <c r="H1347" s="46"/>
      <c r="I1347" s="98"/>
      <c r="J1347" s="46"/>
      <c r="K1347" s="46"/>
      <c r="L1347" s="48"/>
      <c r="M1347" s="47"/>
      <c r="N1347" s="46"/>
      <c r="O1347" s="46"/>
      <c r="P1347" s="46"/>
      <c r="Q1347" s="46"/>
      <c r="R1347" s="46"/>
      <c r="S1347" s="46"/>
    </row>
    <row r="1348" spans="2:19" ht="18" thickBot="1" x14ac:dyDescent="0.5">
      <c r="B1348" s="56" t="s">
        <v>10</v>
      </c>
      <c r="C1348" s="47"/>
      <c r="D1348" s="47"/>
      <c r="E1348" s="47"/>
      <c r="F1348" s="47"/>
      <c r="G1348" s="47"/>
      <c r="H1348" s="47"/>
      <c r="I1348" s="68">
        <v>44835</v>
      </c>
      <c r="J1348" s="68">
        <v>44866</v>
      </c>
      <c r="K1348" s="68">
        <v>44896</v>
      </c>
      <c r="L1348" s="47"/>
      <c r="M1348" s="69"/>
      <c r="N1348" s="69"/>
      <c r="O1348" s="69"/>
      <c r="P1348" s="69"/>
      <c r="Q1348" s="69"/>
      <c r="R1348" s="69"/>
      <c r="S1348" s="47"/>
    </row>
    <row r="1349" spans="2:19" ht="15" thickBot="1" x14ac:dyDescent="0.35">
      <c r="B1349" s="47" t="s">
        <v>28</v>
      </c>
      <c r="C1349" s="47"/>
      <c r="D1349" s="47"/>
      <c r="E1349" s="47"/>
      <c r="F1349" s="47"/>
      <c r="G1349" s="47"/>
      <c r="H1349" s="117"/>
      <c r="I1349" s="70"/>
      <c r="J1349" s="71"/>
      <c r="K1349" s="71"/>
      <c r="L1349" s="48" t="s">
        <v>5</v>
      </c>
      <c r="M1349" s="47" t="s">
        <v>29</v>
      </c>
      <c r="N1349" s="69"/>
      <c r="O1349" s="69"/>
      <c r="P1349" s="69"/>
      <c r="Q1349" s="69"/>
      <c r="R1349" s="69"/>
      <c r="S1349" s="47"/>
    </row>
    <row r="1350" spans="2:19" ht="15" thickBot="1" x14ac:dyDescent="0.35">
      <c r="B1350" s="47" t="s">
        <v>13</v>
      </c>
      <c r="C1350" s="47"/>
      <c r="D1350" s="47"/>
      <c r="E1350" s="47"/>
      <c r="F1350" s="47"/>
      <c r="G1350" s="47"/>
      <c r="H1350" s="138">
        <f>IFERROR(VLOOKUP(H1349,'1 - Strom Erdgas Wärme 2021'!H:AA,17,FALSE),"")</f>
        <v>0</v>
      </c>
      <c r="I1350" s="70"/>
      <c r="J1350" s="71"/>
      <c r="K1350" s="71"/>
      <c r="L1350" s="48"/>
      <c r="M1350" s="47"/>
      <c r="N1350" s="69"/>
      <c r="O1350" s="69"/>
      <c r="P1350" s="69"/>
      <c r="Q1350" s="69"/>
      <c r="R1350" s="69"/>
      <c r="S1350" s="47"/>
    </row>
    <row r="1351" spans="2:19" ht="15" thickBot="1" x14ac:dyDescent="0.35">
      <c r="B1351" s="47" t="s">
        <v>16</v>
      </c>
      <c r="C1351" s="47"/>
      <c r="D1351" s="47"/>
      <c r="E1351" s="47"/>
      <c r="F1351" s="47"/>
      <c r="G1351" s="47"/>
      <c r="H1351" s="139"/>
      <c r="I1351" s="72"/>
      <c r="J1351" s="73"/>
      <c r="K1351" s="73"/>
      <c r="L1351" s="48" t="s">
        <v>5</v>
      </c>
      <c r="M1351" s="47" t="s">
        <v>17</v>
      </c>
      <c r="N1351" s="69"/>
      <c r="O1351" s="69"/>
      <c r="P1351" s="69"/>
      <c r="Q1351" s="69"/>
      <c r="R1351" s="69"/>
      <c r="S1351" s="47"/>
    </row>
    <row r="1352" spans="2:19" ht="16.8" thickBot="1" x14ac:dyDescent="0.45">
      <c r="B1352" s="47" t="str">
        <f>IF(H1351="Erdgas","Arbeitspreis pro kWh Erdgas in EUR",IF(H1351="Strom","Arbeitspreis pro kWh Strom in EUR",IF(H1351="Wärme/Kälte","Arbeitspreis pro kWh Wärme-/Kälteverbrauch in EUR","Bitte Energieart auswählen!")))</f>
        <v>Bitte Energieart auswählen!</v>
      </c>
      <c r="C1352" s="47"/>
      <c r="D1352" s="47"/>
      <c r="E1352" s="47"/>
      <c r="F1352" s="47"/>
      <c r="G1352" s="74">
        <f>IFERROR(SUMPRODUCT(I1352:K1352,I1353:K1353),"")</f>
        <v>0</v>
      </c>
      <c r="H1352" s="47"/>
      <c r="I1352" s="118"/>
      <c r="J1352" s="118"/>
      <c r="K1352" s="118"/>
      <c r="L1352" s="48" t="s">
        <v>5</v>
      </c>
      <c r="M1352" s="47" t="str">
        <f>IF(H1351="Erdgas","Erdgaskosten exkl. Steuern, Abgaben, Netzentgelte, etc.",IF(H1351="Strom","Stromkosten exkl. Steuern, Abgaben, Netzentgelte, etc.",IF(H1351="Wärme/Kälte","Wärme-/Kältekosten exkl. Steuern, Abgaben, Netzentgelte, etc.", "Bitte Energieart auswählen!")))</f>
        <v>Bitte Energieart auswählen!</v>
      </c>
      <c r="N1352" s="47"/>
      <c r="O1352" s="47"/>
      <c r="P1352" s="75"/>
      <c r="Q1352" s="61"/>
      <c r="R1352" s="62"/>
      <c r="S1352" s="47"/>
    </row>
    <row r="1353" spans="2:19" ht="15" thickBot="1" x14ac:dyDescent="0.35">
      <c r="B1353" s="47" t="str">
        <f>IF(AND(H1351="Erdgas",H1350="Nein"),"Aliquoter Erdgasverbrauch in kWh von 1. Oktober 2022 bis 31. Dezember 2022",IF(H1351="Erdgas","Erdgasverbrauch in kWh von 1. Oktober 2022 bis 31. Dezember 2022",IF(AND(H1351="Strom",H1350="Nein"),"Aliquoter Stromverbrauch in kWh von 1. Oktober 2022 bis 31. Dezember 2022",IF(H1351="Strom","Stromverbrauch in kWh von 1. Oktober 2022 bis 31. Dezember 2022",IF(AND(H1351="Wärme/Kälte",H1350="Nein"),"Aliquoter Wärme-/Kälteverbrauch in kWh von 1. Oktober 2022 bis 31. Dezember 2022",IF(H1351="Wärme/Kälte","Wärme-/Kälteverbrauch in kWh von 1. Oktober 2022 bis 31. Dezember 2022","Bitte Energieart auswählen!"))))))</f>
        <v>Bitte Energieart auswählen!</v>
      </c>
      <c r="C1353" s="47"/>
      <c r="D1353" s="47"/>
      <c r="E1353" s="47"/>
      <c r="F1353" s="47"/>
      <c r="G1353" s="47"/>
      <c r="H1353" s="59">
        <f>SUM(I1353:K1353)</f>
        <v>0</v>
      </c>
      <c r="I1353" s="119" t="str">
        <f>IFERROR(IF(H1350="Nein",VLOOKUP(H1349,'1 - Strom Erdgas Wärme 2021'!H:AA,20,FALSE)/12,""),"")</f>
        <v/>
      </c>
      <c r="J1353" s="119" t="str">
        <f>IFERROR(IF(H1350="Nein",VLOOKUP(H1349,'1 - Strom Erdgas Wärme 2021'!H:AB,20,FALSE)/12,""),"")</f>
        <v/>
      </c>
      <c r="K1353" s="119" t="str">
        <f>IFERROR(IF(H1350="Nein",VLOOKUP(H1349,'1 - Strom Erdgas Wärme 2021'!H:AC,20,FALSE)/12,""),"")</f>
        <v/>
      </c>
      <c r="L1353" s="48" t="s">
        <v>5</v>
      </c>
      <c r="M1353" s="76" t="str">
        <f>IFERROR(IF(H1350="Nein","Vorbefüllte Verbrauchswerte wurden aliquot (d.h. 1/12) aus dem Jahr 2021 übernommen.","Bitte ergänzen Sie die monatlichen Verbrauchswerte gem. Lastprofilzähler"),"")</f>
        <v>Bitte ergänzen Sie die monatlichen Verbrauchswerte gem. Lastprofilzähler</v>
      </c>
      <c r="N1353" s="77"/>
      <c r="O1353" s="77"/>
      <c r="P1353" s="77"/>
      <c r="Q1353" s="77"/>
      <c r="R1353" s="77"/>
      <c r="S1353" s="77"/>
    </row>
    <row r="1354" spans="2:19" x14ac:dyDescent="0.3">
      <c r="B1354" s="47" t="str">
        <f>IF(H1351="Wärme/Kälte","Energiemix: Anteil in % der aus Strom oder Erdgas erzeugten Wärme/Kälte","")</f>
        <v/>
      </c>
      <c r="C1354" s="46"/>
      <c r="D1354" s="46"/>
      <c r="E1354" s="46"/>
      <c r="F1354" s="74">
        <f>IFERROR(SUMPRODUCT(I1354:K1354,I1353:K1353),"")</f>
        <v>0</v>
      </c>
      <c r="G1354" s="74"/>
      <c r="H1354" s="46"/>
      <c r="I1354" s="120"/>
      <c r="J1354" s="121"/>
      <c r="K1354" s="121"/>
      <c r="L1354" s="48" t="str">
        <f>IF(H1351="Wärme/Kälte","i","")</f>
        <v/>
      </c>
      <c r="M1354" s="47" t="str">
        <f>IF(H1351="Wärme/Kälte","Bitte geben Sie den Anteil in % (von 0 bis 100, ohne Prozentzeichen) der  direkt aus Strom oder Erdgas erzeugten Wärme/Kälte.","")</f>
        <v/>
      </c>
      <c r="N1354" s="46"/>
      <c r="O1354" s="46"/>
      <c r="P1354" s="46"/>
      <c r="Q1354" s="46"/>
      <c r="R1354" s="46"/>
      <c r="S1354" s="46"/>
    </row>
    <row r="1355" spans="2:19" x14ac:dyDescent="0.3">
      <c r="B1355" s="46"/>
      <c r="C1355" s="46"/>
      <c r="D1355" s="46"/>
      <c r="E1355" s="46"/>
      <c r="F1355" s="46"/>
      <c r="G1355" s="46"/>
      <c r="H1355" s="46"/>
      <c r="I1355" s="98"/>
      <c r="J1355" s="46"/>
      <c r="K1355" s="46"/>
      <c r="L1355" s="48"/>
      <c r="M1355" s="47"/>
      <c r="N1355" s="46"/>
      <c r="O1355" s="46"/>
      <c r="P1355" s="46"/>
      <c r="Q1355" s="46"/>
      <c r="R1355" s="46"/>
      <c r="S1355" s="46"/>
    </row>
    <row r="1356" spans="2:19" ht="18" thickBot="1" x14ac:dyDescent="0.5">
      <c r="B1356" s="56" t="s">
        <v>10</v>
      </c>
      <c r="C1356" s="47"/>
      <c r="D1356" s="47"/>
      <c r="E1356" s="47"/>
      <c r="F1356" s="47"/>
      <c r="G1356" s="47"/>
      <c r="H1356" s="47"/>
      <c r="I1356" s="68">
        <v>44835</v>
      </c>
      <c r="J1356" s="68">
        <v>44866</v>
      </c>
      <c r="K1356" s="68">
        <v>44896</v>
      </c>
      <c r="L1356" s="47"/>
      <c r="M1356" s="69"/>
      <c r="N1356" s="69"/>
      <c r="O1356" s="69"/>
      <c r="P1356" s="69"/>
      <c r="Q1356" s="69"/>
      <c r="R1356" s="69"/>
      <c r="S1356" s="47"/>
    </row>
    <row r="1357" spans="2:19" ht="15" thickBot="1" x14ac:dyDescent="0.35">
      <c r="B1357" s="47" t="s">
        <v>28</v>
      </c>
      <c r="C1357" s="47"/>
      <c r="D1357" s="47"/>
      <c r="E1357" s="47"/>
      <c r="F1357" s="47"/>
      <c r="G1357" s="47"/>
      <c r="H1357" s="117"/>
      <c r="I1357" s="70"/>
      <c r="J1357" s="71"/>
      <c r="K1357" s="71"/>
      <c r="L1357" s="48" t="s">
        <v>5</v>
      </c>
      <c r="M1357" s="47" t="s">
        <v>29</v>
      </c>
      <c r="N1357" s="69"/>
      <c r="O1357" s="69"/>
      <c r="P1357" s="69"/>
      <c r="Q1357" s="69"/>
      <c r="R1357" s="69"/>
      <c r="S1357" s="47"/>
    </row>
    <row r="1358" spans="2:19" ht="15" thickBot="1" x14ac:dyDescent="0.35">
      <c r="B1358" s="47" t="s">
        <v>13</v>
      </c>
      <c r="C1358" s="47"/>
      <c r="D1358" s="47"/>
      <c r="E1358" s="47"/>
      <c r="F1358" s="47"/>
      <c r="G1358" s="47"/>
      <c r="H1358" s="138">
        <f>IFERROR(VLOOKUP(H1357,'1 - Strom Erdgas Wärme 2021'!H:AA,17,FALSE),"")</f>
        <v>0</v>
      </c>
      <c r="I1358" s="70"/>
      <c r="J1358" s="71"/>
      <c r="K1358" s="71"/>
      <c r="L1358" s="48"/>
      <c r="M1358" s="47"/>
      <c r="N1358" s="69"/>
      <c r="O1358" s="69"/>
      <c r="P1358" s="69"/>
      <c r="Q1358" s="69"/>
      <c r="R1358" s="69"/>
      <c r="S1358" s="47"/>
    </row>
    <row r="1359" spans="2:19" ht="15" thickBot="1" x14ac:dyDescent="0.35">
      <c r="B1359" s="47" t="s">
        <v>16</v>
      </c>
      <c r="C1359" s="47"/>
      <c r="D1359" s="47"/>
      <c r="E1359" s="47"/>
      <c r="F1359" s="47"/>
      <c r="G1359" s="47"/>
      <c r="H1359" s="139"/>
      <c r="I1359" s="72"/>
      <c r="J1359" s="73"/>
      <c r="K1359" s="73"/>
      <c r="L1359" s="48" t="s">
        <v>5</v>
      </c>
      <c r="M1359" s="47" t="s">
        <v>17</v>
      </c>
      <c r="N1359" s="69"/>
      <c r="O1359" s="69"/>
      <c r="P1359" s="69"/>
      <c r="Q1359" s="69"/>
      <c r="R1359" s="69"/>
      <c r="S1359" s="47"/>
    </row>
    <row r="1360" spans="2:19" ht="16.8" thickBot="1" x14ac:dyDescent="0.45">
      <c r="B1360" s="47" t="str">
        <f>IF(H1359="Erdgas","Arbeitspreis pro kWh Erdgas in EUR",IF(H1359="Strom","Arbeitspreis pro kWh Strom in EUR",IF(H1359="Wärme/Kälte","Arbeitspreis pro kWh Wärme-/Kälteverbrauch in EUR","Bitte Energieart auswählen!")))</f>
        <v>Bitte Energieart auswählen!</v>
      </c>
      <c r="C1360" s="47"/>
      <c r="D1360" s="47"/>
      <c r="E1360" s="47"/>
      <c r="F1360" s="47"/>
      <c r="G1360" s="74">
        <f>IFERROR(SUMPRODUCT(I1360:K1360,I1361:K1361),"")</f>
        <v>0</v>
      </c>
      <c r="H1360" s="47"/>
      <c r="I1360" s="118"/>
      <c r="J1360" s="118"/>
      <c r="K1360" s="118"/>
      <c r="L1360" s="48" t="s">
        <v>5</v>
      </c>
      <c r="M1360" s="47" t="str">
        <f>IF(H1359="Erdgas","Erdgaskosten exkl. Steuern, Abgaben, Netzentgelte, etc.",IF(H1359="Strom","Stromkosten exkl. Steuern, Abgaben, Netzentgelte, etc.",IF(H1359="Wärme/Kälte","Wärme-/Kältekosten exkl. Steuern, Abgaben, Netzentgelte, etc.", "Bitte Energieart auswählen!")))</f>
        <v>Bitte Energieart auswählen!</v>
      </c>
      <c r="N1360" s="47"/>
      <c r="O1360" s="47"/>
      <c r="P1360" s="75"/>
      <c r="Q1360" s="61"/>
      <c r="R1360" s="62"/>
      <c r="S1360" s="47"/>
    </row>
    <row r="1361" spans="2:19" ht="15" thickBot="1" x14ac:dyDescent="0.35">
      <c r="B1361" s="47" t="str">
        <f>IF(AND(H1359="Erdgas",H1358="Nein"),"Aliquoter Erdgasverbrauch in kWh von 1. Oktober 2022 bis 31. Dezember 2022",IF(H1359="Erdgas","Erdgasverbrauch in kWh von 1. Oktober 2022 bis 31. Dezember 2022",IF(AND(H1359="Strom",H1358="Nein"),"Aliquoter Stromverbrauch in kWh von 1. Oktober 2022 bis 31. Dezember 2022",IF(H1359="Strom","Stromverbrauch in kWh von 1. Oktober 2022 bis 31. Dezember 2022",IF(AND(H1359="Wärme/Kälte",H1358="Nein"),"Aliquoter Wärme-/Kälteverbrauch in kWh von 1. Oktober 2022 bis 31. Dezember 2022",IF(H1359="Wärme/Kälte","Wärme-/Kälteverbrauch in kWh von 1. Oktober 2022 bis 31. Dezember 2022","Bitte Energieart auswählen!"))))))</f>
        <v>Bitte Energieart auswählen!</v>
      </c>
      <c r="C1361" s="47"/>
      <c r="D1361" s="47"/>
      <c r="E1361" s="47"/>
      <c r="F1361" s="47"/>
      <c r="G1361" s="47"/>
      <c r="H1361" s="59">
        <f>SUM(I1361:K1361)</f>
        <v>0</v>
      </c>
      <c r="I1361" s="119" t="str">
        <f>IFERROR(IF(H1358="Nein",VLOOKUP(H1357,'1 - Strom Erdgas Wärme 2021'!H:AA,20,FALSE)/12,""),"")</f>
        <v/>
      </c>
      <c r="J1361" s="119" t="str">
        <f>IFERROR(IF(H1358="Nein",VLOOKUP(H1357,'1 - Strom Erdgas Wärme 2021'!H:AB,20,FALSE)/12,""),"")</f>
        <v/>
      </c>
      <c r="K1361" s="119" t="str">
        <f>IFERROR(IF(H1358="Nein",VLOOKUP(H1357,'1 - Strom Erdgas Wärme 2021'!H:AC,20,FALSE)/12,""),"")</f>
        <v/>
      </c>
      <c r="L1361" s="48" t="s">
        <v>5</v>
      </c>
      <c r="M1361" s="76" t="str">
        <f>IFERROR(IF(H1358="Nein","Vorbefüllte Verbrauchswerte wurden aliquot (d.h. 1/12) aus dem Jahr 2021 übernommen.","Bitte ergänzen Sie die monatlichen Verbrauchswerte gem. Lastprofilzähler"),"")</f>
        <v>Bitte ergänzen Sie die monatlichen Verbrauchswerte gem. Lastprofilzähler</v>
      </c>
      <c r="N1361" s="77"/>
      <c r="O1361" s="77"/>
      <c r="P1361" s="77"/>
      <c r="Q1361" s="77"/>
      <c r="R1361" s="77"/>
      <c r="S1361" s="77"/>
    </row>
    <row r="1362" spans="2:19" x14ac:dyDescent="0.3">
      <c r="B1362" s="47" t="str">
        <f>IF(H1359="Wärme/Kälte","Energiemix: Anteil in % der aus Strom oder Erdgas erzeugten Wärme/Kälte","")</f>
        <v/>
      </c>
      <c r="C1362" s="46"/>
      <c r="D1362" s="46"/>
      <c r="E1362" s="46"/>
      <c r="F1362" s="74">
        <f>IFERROR(SUMPRODUCT(I1362:K1362,I1361:K1361),"")</f>
        <v>0</v>
      </c>
      <c r="G1362" s="74"/>
      <c r="H1362" s="46"/>
      <c r="I1362" s="120"/>
      <c r="J1362" s="121"/>
      <c r="K1362" s="121"/>
      <c r="L1362" s="48" t="str">
        <f>IF(H1359="Wärme/Kälte","i","")</f>
        <v/>
      </c>
      <c r="M1362" s="47" t="str">
        <f>IF(H1359="Wärme/Kälte","Bitte geben Sie den Anteil in % (von 0 bis 100, ohne Prozentzeichen) der  direkt aus Strom oder Erdgas erzeugten Wärme/Kälte.","")</f>
        <v/>
      </c>
      <c r="N1362" s="46"/>
      <c r="O1362" s="46"/>
      <c r="P1362" s="46"/>
      <c r="Q1362" s="46"/>
      <c r="R1362" s="46"/>
      <c r="S1362" s="46"/>
    </row>
    <row r="1363" spans="2:19" x14ac:dyDescent="0.3">
      <c r="B1363" s="46"/>
      <c r="C1363" s="46"/>
      <c r="D1363" s="46"/>
      <c r="E1363" s="46"/>
      <c r="F1363" s="46"/>
      <c r="G1363" s="46"/>
      <c r="H1363" s="46"/>
      <c r="I1363" s="98"/>
      <c r="J1363" s="46"/>
      <c r="K1363" s="46"/>
      <c r="L1363" s="48"/>
      <c r="M1363" s="47"/>
      <c r="N1363" s="46"/>
      <c r="O1363" s="46"/>
      <c r="P1363" s="46"/>
      <c r="Q1363" s="46"/>
      <c r="R1363" s="46"/>
      <c r="S1363" s="46"/>
    </row>
    <row r="1364" spans="2:19" ht="18" thickBot="1" x14ac:dyDescent="0.5">
      <c r="B1364" s="56" t="s">
        <v>10</v>
      </c>
      <c r="C1364" s="47"/>
      <c r="D1364" s="47"/>
      <c r="E1364" s="47"/>
      <c r="F1364" s="47"/>
      <c r="G1364" s="47"/>
      <c r="H1364" s="47"/>
      <c r="I1364" s="68">
        <v>44835</v>
      </c>
      <c r="J1364" s="68">
        <v>44866</v>
      </c>
      <c r="K1364" s="68">
        <v>44896</v>
      </c>
      <c r="L1364" s="47"/>
      <c r="M1364" s="69"/>
      <c r="N1364" s="69"/>
      <c r="O1364" s="69"/>
      <c r="P1364" s="69"/>
      <c r="Q1364" s="69"/>
      <c r="R1364" s="69"/>
      <c r="S1364" s="47"/>
    </row>
    <row r="1365" spans="2:19" ht="15" thickBot="1" x14ac:dyDescent="0.35">
      <c r="B1365" s="47" t="s">
        <v>28</v>
      </c>
      <c r="C1365" s="47"/>
      <c r="D1365" s="47"/>
      <c r="E1365" s="47"/>
      <c r="F1365" s="47"/>
      <c r="G1365" s="47"/>
      <c r="H1365" s="117"/>
      <c r="I1365" s="70"/>
      <c r="J1365" s="71"/>
      <c r="K1365" s="71"/>
      <c r="L1365" s="48" t="s">
        <v>5</v>
      </c>
      <c r="M1365" s="47" t="s">
        <v>29</v>
      </c>
      <c r="N1365" s="69"/>
      <c r="O1365" s="69"/>
      <c r="P1365" s="69"/>
      <c r="Q1365" s="69"/>
      <c r="R1365" s="69"/>
      <c r="S1365" s="47"/>
    </row>
    <row r="1366" spans="2:19" ht="15" thickBot="1" x14ac:dyDescent="0.35">
      <c r="B1366" s="47" t="s">
        <v>13</v>
      </c>
      <c r="C1366" s="47"/>
      <c r="D1366" s="47"/>
      <c r="E1366" s="47"/>
      <c r="F1366" s="47"/>
      <c r="G1366" s="47"/>
      <c r="H1366" s="138">
        <f>IFERROR(VLOOKUP(H1365,'1 - Strom Erdgas Wärme 2021'!H:AA,17,FALSE),"")</f>
        <v>0</v>
      </c>
      <c r="I1366" s="70"/>
      <c r="J1366" s="71"/>
      <c r="K1366" s="71"/>
      <c r="L1366" s="48"/>
      <c r="M1366" s="47"/>
      <c r="N1366" s="69"/>
      <c r="O1366" s="69"/>
      <c r="P1366" s="69"/>
      <c r="Q1366" s="69"/>
      <c r="R1366" s="69"/>
      <c r="S1366" s="47"/>
    </row>
    <row r="1367" spans="2:19" ht="15" thickBot="1" x14ac:dyDescent="0.35">
      <c r="B1367" s="47" t="s">
        <v>16</v>
      </c>
      <c r="C1367" s="47"/>
      <c r="D1367" s="47"/>
      <c r="E1367" s="47"/>
      <c r="F1367" s="47"/>
      <c r="G1367" s="47"/>
      <c r="H1367" s="139"/>
      <c r="I1367" s="72"/>
      <c r="J1367" s="73"/>
      <c r="K1367" s="73"/>
      <c r="L1367" s="48" t="s">
        <v>5</v>
      </c>
      <c r="M1367" s="47" t="s">
        <v>17</v>
      </c>
      <c r="N1367" s="69"/>
      <c r="O1367" s="69"/>
      <c r="P1367" s="69"/>
      <c r="Q1367" s="69"/>
      <c r="R1367" s="69"/>
      <c r="S1367" s="47"/>
    </row>
    <row r="1368" spans="2:19" ht="16.8" thickBot="1" x14ac:dyDescent="0.45">
      <c r="B1368" s="47" t="str">
        <f>IF(H1367="Erdgas","Arbeitspreis pro kWh Erdgas in EUR",IF(H1367="Strom","Arbeitspreis pro kWh Strom in EUR",IF(H1367="Wärme/Kälte","Arbeitspreis pro kWh Wärme-/Kälteverbrauch in EUR","Bitte Energieart auswählen!")))</f>
        <v>Bitte Energieart auswählen!</v>
      </c>
      <c r="C1368" s="47"/>
      <c r="D1368" s="47"/>
      <c r="E1368" s="47"/>
      <c r="F1368" s="47"/>
      <c r="G1368" s="74">
        <f>IFERROR(SUMPRODUCT(I1368:K1368,I1369:K1369),"")</f>
        <v>0</v>
      </c>
      <c r="H1368" s="47"/>
      <c r="I1368" s="118"/>
      <c r="J1368" s="118"/>
      <c r="K1368" s="118"/>
      <c r="L1368" s="48" t="s">
        <v>5</v>
      </c>
      <c r="M1368" s="47" t="str">
        <f>IF(H1367="Erdgas","Erdgaskosten exkl. Steuern, Abgaben, Netzentgelte, etc.",IF(H1367="Strom","Stromkosten exkl. Steuern, Abgaben, Netzentgelte, etc.",IF(H1367="Wärme/Kälte","Wärme-/Kältekosten exkl. Steuern, Abgaben, Netzentgelte, etc.", "Bitte Energieart auswählen!")))</f>
        <v>Bitte Energieart auswählen!</v>
      </c>
      <c r="N1368" s="47"/>
      <c r="O1368" s="47"/>
      <c r="P1368" s="75"/>
      <c r="Q1368" s="61"/>
      <c r="R1368" s="62"/>
      <c r="S1368" s="47"/>
    </row>
    <row r="1369" spans="2:19" ht="15" thickBot="1" x14ac:dyDescent="0.35">
      <c r="B1369" s="47" t="str">
        <f>IF(AND(H1367="Erdgas",H1366="Nein"),"Aliquoter Erdgasverbrauch in kWh von 1. Oktober 2022 bis 31. Dezember 2022",IF(H1367="Erdgas","Erdgasverbrauch in kWh von 1. Oktober 2022 bis 31. Dezember 2022",IF(AND(H1367="Strom",H1366="Nein"),"Aliquoter Stromverbrauch in kWh von 1. Oktober 2022 bis 31. Dezember 2022",IF(H1367="Strom","Stromverbrauch in kWh von 1. Oktober 2022 bis 31. Dezember 2022",IF(AND(H1367="Wärme/Kälte",H1366="Nein"),"Aliquoter Wärme-/Kälteverbrauch in kWh von 1. Oktober 2022 bis 31. Dezember 2022",IF(H1367="Wärme/Kälte","Wärme-/Kälteverbrauch in kWh von 1. Oktober 2022 bis 31. Dezember 2022","Bitte Energieart auswählen!"))))))</f>
        <v>Bitte Energieart auswählen!</v>
      </c>
      <c r="C1369" s="47"/>
      <c r="D1369" s="47"/>
      <c r="E1369" s="47"/>
      <c r="F1369" s="47"/>
      <c r="G1369" s="47"/>
      <c r="H1369" s="59">
        <f>SUM(I1369:K1369)</f>
        <v>0</v>
      </c>
      <c r="I1369" s="119" t="str">
        <f>IFERROR(IF(H1366="Nein",VLOOKUP(H1365,'1 - Strom Erdgas Wärme 2021'!H:AA,20,FALSE)/12,""),"")</f>
        <v/>
      </c>
      <c r="J1369" s="119" t="str">
        <f>IFERROR(IF(H1366="Nein",VLOOKUP(H1365,'1 - Strom Erdgas Wärme 2021'!H:AB,20,FALSE)/12,""),"")</f>
        <v/>
      </c>
      <c r="K1369" s="119" t="str">
        <f>IFERROR(IF(H1366="Nein",VLOOKUP(H1365,'1 - Strom Erdgas Wärme 2021'!H:AC,20,FALSE)/12,""),"")</f>
        <v/>
      </c>
      <c r="L1369" s="48" t="s">
        <v>5</v>
      </c>
      <c r="M1369" s="76" t="str">
        <f>IFERROR(IF(H1366="Nein","Vorbefüllte Verbrauchswerte wurden aliquot (d.h. 1/12) aus dem Jahr 2021 übernommen.","Bitte ergänzen Sie die monatlichen Verbrauchswerte gem. Lastprofilzähler"),"")</f>
        <v>Bitte ergänzen Sie die monatlichen Verbrauchswerte gem. Lastprofilzähler</v>
      </c>
      <c r="N1369" s="77"/>
      <c r="O1369" s="77"/>
      <c r="P1369" s="77"/>
      <c r="Q1369" s="77"/>
      <c r="R1369" s="77"/>
      <c r="S1369" s="77"/>
    </row>
    <row r="1370" spans="2:19" x14ac:dyDescent="0.3">
      <c r="B1370" s="47" t="str">
        <f>IF(H1367="Wärme/Kälte","Energiemix: Anteil in % der aus Strom oder Erdgas erzeugten Wärme/Kälte","")</f>
        <v/>
      </c>
      <c r="C1370" s="46"/>
      <c r="D1370" s="46"/>
      <c r="E1370" s="46"/>
      <c r="F1370" s="74">
        <f>IFERROR(SUMPRODUCT(I1370:K1370,I1369:K1369),"")</f>
        <v>0</v>
      </c>
      <c r="G1370" s="74"/>
      <c r="H1370" s="46"/>
      <c r="I1370" s="120"/>
      <c r="J1370" s="121"/>
      <c r="K1370" s="121"/>
      <c r="L1370" s="48" t="str">
        <f>IF(H1367="Wärme/Kälte","i","")</f>
        <v/>
      </c>
      <c r="M1370" s="47" t="str">
        <f>IF(H1367="Wärme/Kälte","Bitte geben Sie den Anteil in % (von 0 bis 100, ohne Prozentzeichen) der  direkt aus Strom oder Erdgas erzeugten Wärme/Kälte.","")</f>
        <v/>
      </c>
      <c r="N1370" s="46"/>
      <c r="O1370" s="46"/>
      <c r="P1370" s="46"/>
      <c r="Q1370" s="46"/>
      <c r="R1370" s="46"/>
      <c r="S1370" s="46"/>
    </row>
    <row r="1371" spans="2:19" x14ac:dyDescent="0.3">
      <c r="B1371" s="46"/>
      <c r="C1371" s="46"/>
      <c r="D1371" s="46"/>
      <c r="E1371" s="46"/>
      <c r="F1371" s="46"/>
      <c r="G1371" s="46"/>
      <c r="H1371" s="46"/>
      <c r="I1371" s="98"/>
      <c r="J1371" s="46"/>
      <c r="K1371" s="46"/>
      <c r="L1371" s="48"/>
      <c r="M1371" s="47"/>
      <c r="N1371" s="46"/>
      <c r="O1371" s="46"/>
      <c r="P1371" s="46"/>
      <c r="Q1371" s="46"/>
      <c r="R1371" s="46"/>
      <c r="S1371" s="46"/>
    </row>
    <row r="1372" spans="2:19" ht="18" thickBot="1" x14ac:dyDescent="0.5">
      <c r="B1372" s="56" t="s">
        <v>10</v>
      </c>
      <c r="C1372" s="47"/>
      <c r="D1372" s="47"/>
      <c r="E1372" s="47"/>
      <c r="F1372" s="47"/>
      <c r="G1372" s="47"/>
      <c r="H1372" s="47"/>
      <c r="I1372" s="68">
        <v>44835</v>
      </c>
      <c r="J1372" s="68">
        <v>44866</v>
      </c>
      <c r="K1372" s="68">
        <v>44896</v>
      </c>
      <c r="L1372" s="47"/>
      <c r="M1372" s="69"/>
      <c r="N1372" s="69"/>
      <c r="O1372" s="69"/>
      <c r="P1372" s="69"/>
      <c r="Q1372" s="69"/>
      <c r="R1372" s="69"/>
      <c r="S1372" s="47"/>
    </row>
    <row r="1373" spans="2:19" ht="15" thickBot="1" x14ac:dyDescent="0.35">
      <c r="B1373" s="47" t="s">
        <v>28</v>
      </c>
      <c r="C1373" s="47"/>
      <c r="D1373" s="47"/>
      <c r="E1373" s="47"/>
      <c r="F1373" s="47"/>
      <c r="G1373" s="47"/>
      <c r="H1373" s="117"/>
      <c r="I1373" s="70"/>
      <c r="J1373" s="71"/>
      <c r="K1373" s="71"/>
      <c r="L1373" s="48" t="s">
        <v>5</v>
      </c>
      <c r="M1373" s="47" t="s">
        <v>29</v>
      </c>
      <c r="N1373" s="69"/>
      <c r="O1373" s="69"/>
      <c r="P1373" s="69"/>
      <c r="Q1373" s="69"/>
      <c r="R1373" s="69"/>
      <c r="S1373" s="47"/>
    </row>
    <row r="1374" spans="2:19" ht="15" thickBot="1" x14ac:dyDescent="0.35">
      <c r="B1374" s="47" t="s">
        <v>13</v>
      </c>
      <c r="C1374" s="47"/>
      <c r="D1374" s="47"/>
      <c r="E1374" s="47"/>
      <c r="F1374" s="47"/>
      <c r="G1374" s="47"/>
      <c r="H1374" s="138">
        <f>IFERROR(VLOOKUP(H1373,'1 - Strom Erdgas Wärme 2021'!H:AA,17,FALSE),"")</f>
        <v>0</v>
      </c>
      <c r="I1374" s="70"/>
      <c r="J1374" s="71"/>
      <c r="K1374" s="71"/>
      <c r="L1374" s="48"/>
      <c r="M1374" s="47"/>
      <c r="N1374" s="69"/>
      <c r="O1374" s="69"/>
      <c r="P1374" s="69"/>
      <c r="Q1374" s="69"/>
      <c r="R1374" s="69"/>
      <c r="S1374" s="47"/>
    </row>
    <row r="1375" spans="2:19" ht="15" thickBot="1" x14ac:dyDescent="0.35">
      <c r="B1375" s="47" t="s">
        <v>16</v>
      </c>
      <c r="C1375" s="47"/>
      <c r="D1375" s="47"/>
      <c r="E1375" s="47"/>
      <c r="F1375" s="47"/>
      <c r="G1375" s="47"/>
      <c r="H1375" s="139"/>
      <c r="I1375" s="72"/>
      <c r="J1375" s="73"/>
      <c r="K1375" s="73"/>
      <c r="L1375" s="48" t="s">
        <v>5</v>
      </c>
      <c r="M1375" s="47" t="s">
        <v>17</v>
      </c>
      <c r="N1375" s="69"/>
      <c r="O1375" s="69"/>
      <c r="P1375" s="69"/>
      <c r="Q1375" s="69"/>
      <c r="R1375" s="69"/>
      <c r="S1375" s="47"/>
    </row>
    <row r="1376" spans="2:19" ht="16.8" thickBot="1" x14ac:dyDescent="0.45">
      <c r="B1376" s="47" t="str">
        <f>IF(H1375="Erdgas","Arbeitspreis pro kWh Erdgas in EUR",IF(H1375="Strom","Arbeitspreis pro kWh Strom in EUR",IF(H1375="Wärme/Kälte","Arbeitspreis pro kWh Wärme-/Kälteverbrauch in EUR","Bitte Energieart auswählen!")))</f>
        <v>Bitte Energieart auswählen!</v>
      </c>
      <c r="C1376" s="47"/>
      <c r="D1376" s="47"/>
      <c r="E1376" s="47"/>
      <c r="F1376" s="47"/>
      <c r="G1376" s="74">
        <f>IFERROR(SUMPRODUCT(I1376:K1376,I1377:K1377),"")</f>
        <v>0</v>
      </c>
      <c r="H1376" s="47"/>
      <c r="I1376" s="118"/>
      <c r="J1376" s="118"/>
      <c r="K1376" s="118"/>
      <c r="L1376" s="48" t="s">
        <v>5</v>
      </c>
      <c r="M1376" s="47" t="str">
        <f>IF(H1375="Erdgas","Erdgaskosten exkl. Steuern, Abgaben, Netzentgelte, etc.",IF(H1375="Strom","Stromkosten exkl. Steuern, Abgaben, Netzentgelte, etc.",IF(H1375="Wärme/Kälte","Wärme-/Kältekosten exkl. Steuern, Abgaben, Netzentgelte, etc.", "Bitte Energieart auswählen!")))</f>
        <v>Bitte Energieart auswählen!</v>
      </c>
      <c r="N1376" s="47"/>
      <c r="O1376" s="47"/>
      <c r="P1376" s="75"/>
      <c r="Q1376" s="61"/>
      <c r="R1376" s="62"/>
      <c r="S1376" s="47"/>
    </row>
    <row r="1377" spans="2:19" ht="15" thickBot="1" x14ac:dyDescent="0.35">
      <c r="B1377" s="47" t="str">
        <f>IF(AND(H1375="Erdgas",H1374="Nein"),"Aliquoter Erdgasverbrauch in kWh von 1. Oktober 2022 bis 31. Dezember 2022",IF(H1375="Erdgas","Erdgasverbrauch in kWh von 1. Oktober 2022 bis 31. Dezember 2022",IF(AND(H1375="Strom",H1374="Nein"),"Aliquoter Stromverbrauch in kWh von 1. Oktober 2022 bis 31. Dezember 2022",IF(H1375="Strom","Stromverbrauch in kWh von 1. Oktober 2022 bis 31. Dezember 2022",IF(AND(H1375="Wärme/Kälte",H1374="Nein"),"Aliquoter Wärme-/Kälteverbrauch in kWh von 1. Oktober 2022 bis 31. Dezember 2022",IF(H1375="Wärme/Kälte","Wärme-/Kälteverbrauch in kWh von 1. Oktober 2022 bis 31. Dezember 2022","Bitte Energieart auswählen!"))))))</f>
        <v>Bitte Energieart auswählen!</v>
      </c>
      <c r="C1377" s="47"/>
      <c r="D1377" s="47"/>
      <c r="E1377" s="47"/>
      <c r="F1377" s="47"/>
      <c r="G1377" s="47"/>
      <c r="H1377" s="59">
        <f>SUM(I1377:K1377)</f>
        <v>0</v>
      </c>
      <c r="I1377" s="119" t="str">
        <f>IFERROR(IF(H1374="Nein",VLOOKUP(H1373,'1 - Strom Erdgas Wärme 2021'!H:AA,20,FALSE)/12,""),"")</f>
        <v/>
      </c>
      <c r="J1377" s="119" t="str">
        <f>IFERROR(IF(H1374="Nein",VLOOKUP(H1373,'1 - Strom Erdgas Wärme 2021'!H:AB,20,FALSE)/12,""),"")</f>
        <v/>
      </c>
      <c r="K1377" s="119" t="str">
        <f>IFERROR(IF(H1374="Nein",VLOOKUP(H1373,'1 - Strom Erdgas Wärme 2021'!H:AC,20,FALSE)/12,""),"")</f>
        <v/>
      </c>
      <c r="L1377" s="48" t="s">
        <v>5</v>
      </c>
      <c r="M1377" s="76" t="str">
        <f>IFERROR(IF(H1374="Nein","Vorbefüllte Verbrauchswerte wurden aliquot (d.h. 1/12) aus dem Jahr 2021 übernommen.","Bitte ergänzen Sie die monatlichen Verbrauchswerte gem. Lastprofilzähler"),"")</f>
        <v>Bitte ergänzen Sie die monatlichen Verbrauchswerte gem. Lastprofilzähler</v>
      </c>
      <c r="N1377" s="77"/>
      <c r="O1377" s="77"/>
      <c r="P1377" s="77"/>
      <c r="Q1377" s="77"/>
      <c r="R1377" s="77"/>
      <c r="S1377" s="77"/>
    </row>
    <row r="1378" spans="2:19" x14ac:dyDescent="0.3">
      <c r="B1378" s="47" t="str">
        <f>IF(H1375="Wärme/Kälte","Energiemix: Anteil in % der aus Strom oder Erdgas erzeugten Wärme/Kälte","")</f>
        <v/>
      </c>
      <c r="C1378" s="46"/>
      <c r="D1378" s="46"/>
      <c r="E1378" s="46"/>
      <c r="F1378" s="74">
        <f>IFERROR(SUMPRODUCT(I1378:K1378,I1377:K1377),"")</f>
        <v>0</v>
      </c>
      <c r="G1378" s="74"/>
      <c r="H1378" s="46"/>
      <c r="I1378" s="120"/>
      <c r="J1378" s="121"/>
      <c r="K1378" s="121"/>
      <c r="L1378" s="48" t="str">
        <f>IF(H1375="Wärme/Kälte","i","")</f>
        <v/>
      </c>
      <c r="M1378" s="47" t="str">
        <f>IF(H1375="Wärme/Kälte","Bitte geben Sie den Anteil in % (von 0 bis 100, ohne Prozentzeichen) der  direkt aus Strom oder Erdgas erzeugten Wärme/Kälte.","")</f>
        <v/>
      </c>
      <c r="N1378" s="46"/>
      <c r="O1378" s="46"/>
      <c r="P1378" s="46"/>
      <c r="Q1378" s="46"/>
      <c r="R1378" s="46"/>
      <c r="S1378" s="46"/>
    </row>
    <row r="1379" spans="2:19" x14ac:dyDescent="0.3">
      <c r="B1379" s="46"/>
      <c r="C1379" s="46"/>
      <c r="D1379" s="46"/>
      <c r="E1379" s="46"/>
      <c r="F1379" s="46"/>
      <c r="G1379" s="46"/>
      <c r="H1379" s="46"/>
      <c r="I1379" s="98"/>
      <c r="J1379" s="46"/>
      <c r="K1379" s="46"/>
      <c r="L1379" s="48"/>
      <c r="M1379" s="47"/>
      <c r="N1379" s="46"/>
      <c r="O1379" s="46"/>
      <c r="P1379" s="46"/>
      <c r="Q1379" s="46"/>
      <c r="R1379" s="46"/>
      <c r="S1379" s="46"/>
    </row>
    <row r="1380" spans="2:19" ht="18" thickBot="1" x14ac:dyDescent="0.5">
      <c r="B1380" s="56" t="s">
        <v>10</v>
      </c>
      <c r="C1380" s="47"/>
      <c r="D1380" s="47"/>
      <c r="E1380" s="47"/>
      <c r="F1380" s="47"/>
      <c r="G1380" s="47"/>
      <c r="H1380" s="47"/>
      <c r="I1380" s="68">
        <v>44835</v>
      </c>
      <c r="J1380" s="68">
        <v>44866</v>
      </c>
      <c r="K1380" s="68">
        <v>44896</v>
      </c>
      <c r="L1380" s="47"/>
      <c r="M1380" s="69"/>
      <c r="N1380" s="69"/>
      <c r="O1380" s="69"/>
      <c r="P1380" s="69"/>
      <c r="Q1380" s="69"/>
      <c r="R1380" s="69"/>
      <c r="S1380" s="47"/>
    </row>
    <row r="1381" spans="2:19" ht="15" thickBot="1" x14ac:dyDescent="0.35">
      <c r="B1381" s="47" t="s">
        <v>28</v>
      </c>
      <c r="C1381" s="47"/>
      <c r="D1381" s="47"/>
      <c r="E1381" s="47"/>
      <c r="F1381" s="47"/>
      <c r="G1381" s="47"/>
      <c r="H1381" s="117"/>
      <c r="I1381" s="70"/>
      <c r="J1381" s="71"/>
      <c r="K1381" s="71"/>
      <c r="L1381" s="48" t="s">
        <v>5</v>
      </c>
      <c r="M1381" s="47" t="s">
        <v>29</v>
      </c>
      <c r="N1381" s="69"/>
      <c r="O1381" s="69"/>
      <c r="P1381" s="69"/>
      <c r="Q1381" s="69"/>
      <c r="R1381" s="69"/>
      <c r="S1381" s="47"/>
    </row>
    <row r="1382" spans="2:19" ht="15" thickBot="1" x14ac:dyDescent="0.35">
      <c r="B1382" s="47" t="s">
        <v>13</v>
      </c>
      <c r="C1382" s="47"/>
      <c r="D1382" s="47"/>
      <c r="E1382" s="47"/>
      <c r="F1382" s="47"/>
      <c r="G1382" s="47"/>
      <c r="H1382" s="138">
        <f>IFERROR(VLOOKUP(H1381,'1 - Strom Erdgas Wärme 2021'!H:AA,17,FALSE),"")</f>
        <v>0</v>
      </c>
      <c r="I1382" s="70"/>
      <c r="J1382" s="71"/>
      <c r="K1382" s="71"/>
      <c r="L1382" s="48"/>
      <c r="M1382" s="47"/>
      <c r="N1382" s="69"/>
      <c r="O1382" s="69"/>
      <c r="P1382" s="69"/>
      <c r="Q1382" s="69"/>
      <c r="R1382" s="69"/>
      <c r="S1382" s="47"/>
    </row>
    <row r="1383" spans="2:19" ht="15" thickBot="1" x14ac:dyDescent="0.35">
      <c r="B1383" s="47" t="s">
        <v>16</v>
      </c>
      <c r="C1383" s="47"/>
      <c r="D1383" s="47"/>
      <c r="E1383" s="47"/>
      <c r="F1383" s="47"/>
      <c r="G1383" s="47"/>
      <c r="H1383" s="139"/>
      <c r="I1383" s="72"/>
      <c r="J1383" s="73"/>
      <c r="K1383" s="73"/>
      <c r="L1383" s="48" t="s">
        <v>5</v>
      </c>
      <c r="M1383" s="47" t="s">
        <v>17</v>
      </c>
      <c r="N1383" s="69"/>
      <c r="O1383" s="69"/>
      <c r="P1383" s="69"/>
      <c r="Q1383" s="69"/>
      <c r="R1383" s="69"/>
      <c r="S1383" s="47"/>
    </row>
    <row r="1384" spans="2:19" ht="16.8" thickBot="1" x14ac:dyDescent="0.45">
      <c r="B1384" s="47" t="str">
        <f>IF(H1383="Erdgas","Arbeitspreis pro kWh Erdgas in EUR",IF(H1383="Strom","Arbeitspreis pro kWh Strom in EUR",IF(H1383="Wärme/Kälte","Arbeitspreis pro kWh Wärme-/Kälteverbrauch in EUR","Bitte Energieart auswählen!")))</f>
        <v>Bitte Energieart auswählen!</v>
      </c>
      <c r="C1384" s="47"/>
      <c r="D1384" s="47"/>
      <c r="E1384" s="47"/>
      <c r="F1384" s="47"/>
      <c r="G1384" s="74">
        <f>IFERROR(SUMPRODUCT(I1384:K1384,I1385:K1385),"")</f>
        <v>0</v>
      </c>
      <c r="H1384" s="47"/>
      <c r="I1384" s="118"/>
      <c r="J1384" s="118"/>
      <c r="K1384" s="118"/>
      <c r="L1384" s="48" t="s">
        <v>5</v>
      </c>
      <c r="M1384" s="47" t="str">
        <f>IF(H1383="Erdgas","Erdgaskosten exkl. Steuern, Abgaben, Netzentgelte, etc.",IF(H1383="Strom","Stromkosten exkl. Steuern, Abgaben, Netzentgelte, etc.",IF(H1383="Wärme/Kälte","Wärme-/Kältekosten exkl. Steuern, Abgaben, Netzentgelte, etc.", "Bitte Energieart auswählen!")))</f>
        <v>Bitte Energieart auswählen!</v>
      </c>
      <c r="N1384" s="47"/>
      <c r="O1384" s="47"/>
      <c r="P1384" s="75"/>
      <c r="Q1384" s="61"/>
      <c r="R1384" s="62"/>
      <c r="S1384" s="47"/>
    </row>
    <row r="1385" spans="2:19" ht="15" thickBot="1" x14ac:dyDescent="0.35">
      <c r="B1385" s="47" t="str">
        <f>IF(AND(H1383="Erdgas",H1382="Nein"),"Aliquoter Erdgasverbrauch in kWh von 1. Oktober 2022 bis 31. Dezember 2022",IF(H1383="Erdgas","Erdgasverbrauch in kWh von 1. Oktober 2022 bis 31. Dezember 2022",IF(AND(H1383="Strom",H1382="Nein"),"Aliquoter Stromverbrauch in kWh von 1. Oktober 2022 bis 31. Dezember 2022",IF(H1383="Strom","Stromverbrauch in kWh von 1. Oktober 2022 bis 31. Dezember 2022",IF(AND(H1383="Wärme/Kälte",H1382="Nein"),"Aliquoter Wärme-/Kälteverbrauch in kWh von 1. Oktober 2022 bis 31. Dezember 2022",IF(H1383="Wärme/Kälte","Wärme-/Kälteverbrauch in kWh von 1. Oktober 2022 bis 31. Dezember 2022","Bitte Energieart auswählen!"))))))</f>
        <v>Bitte Energieart auswählen!</v>
      </c>
      <c r="C1385" s="47"/>
      <c r="D1385" s="47"/>
      <c r="E1385" s="47"/>
      <c r="F1385" s="47"/>
      <c r="G1385" s="47"/>
      <c r="H1385" s="59">
        <f>SUM(I1385:K1385)</f>
        <v>0</v>
      </c>
      <c r="I1385" s="119" t="str">
        <f>IFERROR(IF(H1382="Nein",VLOOKUP(H1381,'1 - Strom Erdgas Wärme 2021'!H:AA,20,FALSE)/12,""),"")</f>
        <v/>
      </c>
      <c r="J1385" s="119" t="str">
        <f>IFERROR(IF(H1382="Nein",VLOOKUP(H1381,'1 - Strom Erdgas Wärme 2021'!H:AB,20,FALSE)/12,""),"")</f>
        <v/>
      </c>
      <c r="K1385" s="119" t="str">
        <f>IFERROR(IF(H1382="Nein",VLOOKUP(H1381,'1 - Strom Erdgas Wärme 2021'!H:AC,20,FALSE)/12,""),"")</f>
        <v/>
      </c>
      <c r="L1385" s="48" t="s">
        <v>5</v>
      </c>
      <c r="M1385" s="76" t="str">
        <f>IFERROR(IF(H1382="Nein","Vorbefüllte Verbrauchswerte wurden aliquot (d.h. 1/12) aus dem Jahr 2021 übernommen.","Bitte ergänzen Sie die monatlichen Verbrauchswerte gem. Lastprofilzähler"),"")</f>
        <v>Bitte ergänzen Sie die monatlichen Verbrauchswerte gem. Lastprofilzähler</v>
      </c>
      <c r="N1385" s="77"/>
      <c r="O1385" s="77"/>
      <c r="P1385" s="77"/>
      <c r="Q1385" s="77"/>
      <c r="R1385" s="77"/>
      <c r="S1385" s="77"/>
    </row>
    <row r="1386" spans="2:19" x14ac:dyDescent="0.3">
      <c r="B1386" s="47" t="str">
        <f>IF(H1383="Wärme/Kälte","Energiemix: Anteil in % der aus Strom oder Erdgas erzeugten Wärme/Kälte","")</f>
        <v/>
      </c>
      <c r="C1386" s="46"/>
      <c r="D1386" s="46"/>
      <c r="E1386" s="46"/>
      <c r="F1386" s="74">
        <f>IFERROR(SUMPRODUCT(I1386:K1386,I1385:K1385),"")</f>
        <v>0</v>
      </c>
      <c r="G1386" s="74"/>
      <c r="H1386" s="46"/>
      <c r="I1386" s="120"/>
      <c r="J1386" s="121"/>
      <c r="K1386" s="121"/>
      <c r="L1386" s="48" t="str">
        <f>IF(H1383="Wärme/Kälte","i","")</f>
        <v/>
      </c>
      <c r="M1386" s="47" t="str">
        <f>IF(H1383="Wärme/Kälte","Bitte geben Sie den Anteil in % (von 0 bis 100, ohne Prozentzeichen) der  direkt aus Strom oder Erdgas erzeugten Wärme/Kälte.","")</f>
        <v/>
      </c>
      <c r="N1386" s="46"/>
      <c r="O1386" s="46"/>
      <c r="P1386" s="46"/>
      <c r="Q1386" s="46"/>
      <c r="R1386" s="46"/>
      <c r="S1386" s="46"/>
    </row>
    <row r="1387" spans="2:19" x14ac:dyDescent="0.3">
      <c r="B1387" s="46"/>
      <c r="C1387" s="46"/>
      <c r="D1387" s="46"/>
      <c r="E1387" s="46"/>
      <c r="F1387" s="46"/>
      <c r="G1387" s="46"/>
      <c r="H1387" s="46"/>
      <c r="I1387" s="98"/>
      <c r="J1387" s="46"/>
      <c r="K1387" s="46"/>
      <c r="L1387" s="48"/>
      <c r="M1387" s="47"/>
      <c r="N1387" s="46"/>
      <c r="O1387" s="46"/>
      <c r="P1387" s="46"/>
      <c r="Q1387" s="46"/>
      <c r="R1387" s="46"/>
      <c r="S1387" s="46"/>
    </row>
    <row r="1388" spans="2:19" ht="18" thickBot="1" x14ac:dyDescent="0.5">
      <c r="B1388" s="56" t="s">
        <v>10</v>
      </c>
      <c r="C1388" s="47"/>
      <c r="D1388" s="47"/>
      <c r="E1388" s="47"/>
      <c r="F1388" s="47"/>
      <c r="G1388" s="47"/>
      <c r="H1388" s="47"/>
      <c r="I1388" s="68">
        <v>44835</v>
      </c>
      <c r="J1388" s="68">
        <v>44866</v>
      </c>
      <c r="K1388" s="68">
        <v>44896</v>
      </c>
      <c r="L1388" s="47"/>
      <c r="M1388" s="69"/>
      <c r="N1388" s="69"/>
      <c r="O1388" s="69"/>
      <c r="P1388" s="69"/>
      <c r="Q1388" s="69"/>
      <c r="R1388" s="69"/>
      <c r="S1388" s="47"/>
    </row>
    <row r="1389" spans="2:19" ht="15" thickBot="1" x14ac:dyDescent="0.35">
      <c r="B1389" s="47" t="s">
        <v>28</v>
      </c>
      <c r="C1389" s="47"/>
      <c r="D1389" s="47"/>
      <c r="E1389" s="47"/>
      <c r="F1389" s="47"/>
      <c r="G1389" s="47"/>
      <c r="H1389" s="117"/>
      <c r="I1389" s="70"/>
      <c r="J1389" s="71"/>
      <c r="K1389" s="71"/>
      <c r="L1389" s="48" t="s">
        <v>5</v>
      </c>
      <c r="M1389" s="47" t="s">
        <v>29</v>
      </c>
      <c r="N1389" s="69"/>
      <c r="O1389" s="69"/>
      <c r="P1389" s="69"/>
      <c r="Q1389" s="69"/>
      <c r="R1389" s="69"/>
      <c r="S1389" s="47"/>
    </row>
    <row r="1390" spans="2:19" ht="15" thickBot="1" x14ac:dyDescent="0.35">
      <c r="B1390" s="47" t="s">
        <v>13</v>
      </c>
      <c r="C1390" s="47"/>
      <c r="D1390" s="47"/>
      <c r="E1390" s="47"/>
      <c r="F1390" s="47"/>
      <c r="G1390" s="47"/>
      <c r="H1390" s="138">
        <f>IFERROR(VLOOKUP(H1389,'1 - Strom Erdgas Wärme 2021'!H:AA,17,FALSE),"")</f>
        <v>0</v>
      </c>
      <c r="I1390" s="70"/>
      <c r="J1390" s="71"/>
      <c r="K1390" s="71"/>
      <c r="L1390" s="48"/>
      <c r="M1390" s="47"/>
      <c r="N1390" s="69"/>
      <c r="O1390" s="69"/>
      <c r="P1390" s="69"/>
      <c r="Q1390" s="69"/>
      <c r="R1390" s="69"/>
      <c r="S1390" s="47"/>
    </row>
    <row r="1391" spans="2:19" ht="15" thickBot="1" x14ac:dyDescent="0.35">
      <c r="B1391" s="47" t="s">
        <v>16</v>
      </c>
      <c r="C1391" s="47"/>
      <c r="D1391" s="47"/>
      <c r="E1391" s="47"/>
      <c r="F1391" s="47"/>
      <c r="G1391" s="47"/>
      <c r="H1391" s="139"/>
      <c r="I1391" s="72"/>
      <c r="J1391" s="73"/>
      <c r="K1391" s="73"/>
      <c r="L1391" s="48" t="s">
        <v>5</v>
      </c>
      <c r="M1391" s="47" t="s">
        <v>17</v>
      </c>
      <c r="N1391" s="69"/>
      <c r="O1391" s="69"/>
      <c r="P1391" s="69"/>
      <c r="Q1391" s="69"/>
      <c r="R1391" s="69"/>
      <c r="S1391" s="47"/>
    </row>
    <row r="1392" spans="2:19" ht="16.8" thickBot="1" x14ac:dyDescent="0.45">
      <c r="B1392" s="47" t="str">
        <f>IF(H1391="Erdgas","Arbeitspreis pro kWh Erdgas in EUR",IF(H1391="Strom","Arbeitspreis pro kWh Strom in EUR",IF(H1391="Wärme/Kälte","Arbeitspreis pro kWh Wärme-/Kälteverbrauch in EUR","Bitte Energieart auswählen!")))</f>
        <v>Bitte Energieart auswählen!</v>
      </c>
      <c r="C1392" s="47"/>
      <c r="D1392" s="47"/>
      <c r="E1392" s="47"/>
      <c r="F1392" s="47"/>
      <c r="G1392" s="74">
        <f>IFERROR(SUMPRODUCT(I1392:K1392,I1393:K1393),"")</f>
        <v>0</v>
      </c>
      <c r="H1392" s="47"/>
      <c r="I1392" s="118"/>
      <c r="J1392" s="118"/>
      <c r="K1392" s="118"/>
      <c r="L1392" s="48" t="s">
        <v>5</v>
      </c>
      <c r="M1392" s="47" t="str">
        <f>IF(H1391="Erdgas","Erdgaskosten exkl. Steuern, Abgaben, Netzentgelte, etc.",IF(H1391="Strom","Stromkosten exkl. Steuern, Abgaben, Netzentgelte, etc.",IF(H1391="Wärme/Kälte","Wärme-/Kältekosten exkl. Steuern, Abgaben, Netzentgelte, etc.", "Bitte Energieart auswählen!")))</f>
        <v>Bitte Energieart auswählen!</v>
      </c>
      <c r="N1392" s="47"/>
      <c r="O1392" s="47"/>
      <c r="P1392" s="75"/>
      <c r="Q1392" s="61"/>
      <c r="R1392" s="62"/>
      <c r="S1392" s="47"/>
    </row>
    <row r="1393" spans="2:19" ht="15" thickBot="1" x14ac:dyDescent="0.35">
      <c r="B1393" s="47" t="str">
        <f>IF(AND(H1391="Erdgas",H1390="Nein"),"Aliquoter Erdgasverbrauch in kWh von 1. Oktober 2022 bis 31. Dezember 2022",IF(H1391="Erdgas","Erdgasverbrauch in kWh von 1. Oktober 2022 bis 31. Dezember 2022",IF(AND(H1391="Strom",H1390="Nein"),"Aliquoter Stromverbrauch in kWh von 1. Oktober 2022 bis 31. Dezember 2022",IF(H1391="Strom","Stromverbrauch in kWh von 1. Oktober 2022 bis 31. Dezember 2022",IF(AND(H1391="Wärme/Kälte",H1390="Nein"),"Aliquoter Wärme-/Kälteverbrauch in kWh von 1. Oktober 2022 bis 31. Dezember 2022",IF(H1391="Wärme/Kälte","Wärme-/Kälteverbrauch in kWh von 1. Oktober 2022 bis 31. Dezember 2022","Bitte Energieart auswählen!"))))))</f>
        <v>Bitte Energieart auswählen!</v>
      </c>
      <c r="C1393" s="47"/>
      <c r="D1393" s="47"/>
      <c r="E1393" s="47"/>
      <c r="F1393" s="47"/>
      <c r="G1393" s="47"/>
      <c r="H1393" s="59">
        <f>SUM(I1393:K1393)</f>
        <v>0</v>
      </c>
      <c r="I1393" s="119" t="str">
        <f>IFERROR(IF(H1390="Nein",VLOOKUP(H1389,'1 - Strom Erdgas Wärme 2021'!H:AA,20,FALSE)/12,""),"")</f>
        <v/>
      </c>
      <c r="J1393" s="119" t="str">
        <f>IFERROR(IF(H1390="Nein",VLOOKUP(H1389,'1 - Strom Erdgas Wärme 2021'!H:AB,20,FALSE)/12,""),"")</f>
        <v/>
      </c>
      <c r="K1393" s="119" t="str">
        <f>IFERROR(IF(H1390="Nein",VLOOKUP(H1389,'1 - Strom Erdgas Wärme 2021'!H:AC,20,FALSE)/12,""),"")</f>
        <v/>
      </c>
      <c r="L1393" s="48" t="s">
        <v>5</v>
      </c>
      <c r="M1393" s="76" t="str">
        <f>IFERROR(IF(H1390="Nein","Vorbefüllte Verbrauchswerte wurden aliquot (d.h. 1/12) aus dem Jahr 2021 übernommen.","Bitte ergänzen Sie die monatlichen Verbrauchswerte gem. Lastprofilzähler"),"")</f>
        <v>Bitte ergänzen Sie die monatlichen Verbrauchswerte gem. Lastprofilzähler</v>
      </c>
      <c r="N1393" s="77"/>
      <c r="O1393" s="77"/>
      <c r="P1393" s="77"/>
      <c r="Q1393" s="77"/>
      <c r="R1393" s="77"/>
      <c r="S1393" s="77"/>
    </row>
    <row r="1394" spans="2:19" x14ac:dyDescent="0.3">
      <c r="B1394" s="47" t="str">
        <f>IF(H1391="Wärme/Kälte","Energiemix: Anteil in % der aus Strom oder Erdgas erzeugten Wärme/Kälte","")</f>
        <v/>
      </c>
      <c r="C1394" s="46"/>
      <c r="D1394" s="46"/>
      <c r="E1394" s="46"/>
      <c r="F1394" s="74">
        <f>IFERROR(SUMPRODUCT(I1394:K1394,I1393:K1393),"")</f>
        <v>0</v>
      </c>
      <c r="G1394" s="74"/>
      <c r="H1394" s="46"/>
      <c r="I1394" s="120"/>
      <c r="J1394" s="121"/>
      <c r="K1394" s="121"/>
      <c r="L1394" s="48" t="str">
        <f>IF(H1391="Wärme/Kälte","i","")</f>
        <v/>
      </c>
      <c r="M1394" s="47" t="str">
        <f>IF(H1391="Wärme/Kälte","Bitte geben Sie den Anteil in % (von 0 bis 100, ohne Prozentzeichen) der  direkt aus Strom oder Erdgas erzeugten Wärme/Kälte.","")</f>
        <v/>
      </c>
      <c r="N1394" s="46"/>
      <c r="O1394" s="46"/>
      <c r="P1394" s="46"/>
      <c r="Q1394" s="46"/>
      <c r="R1394" s="46"/>
      <c r="S1394" s="46"/>
    </row>
    <row r="1395" spans="2:19" x14ac:dyDescent="0.3">
      <c r="B1395" s="46"/>
      <c r="C1395" s="46"/>
      <c r="D1395" s="46"/>
      <c r="E1395" s="46"/>
      <c r="F1395" s="46"/>
      <c r="G1395" s="46"/>
      <c r="H1395" s="46"/>
      <c r="I1395" s="98"/>
      <c r="J1395" s="46"/>
      <c r="K1395" s="46"/>
      <c r="L1395" s="48"/>
      <c r="M1395" s="47"/>
      <c r="N1395" s="46"/>
      <c r="O1395" s="46"/>
      <c r="P1395" s="46"/>
      <c r="Q1395" s="46"/>
      <c r="R1395" s="46"/>
      <c r="S1395" s="46"/>
    </row>
    <row r="1396" spans="2:19" ht="18" thickBot="1" x14ac:dyDescent="0.5">
      <c r="B1396" s="56" t="s">
        <v>10</v>
      </c>
      <c r="C1396" s="47"/>
      <c r="D1396" s="47"/>
      <c r="E1396" s="47"/>
      <c r="F1396" s="47"/>
      <c r="G1396" s="47"/>
      <c r="H1396" s="47"/>
      <c r="I1396" s="68">
        <v>44835</v>
      </c>
      <c r="J1396" s="68">
        <v>44866</v>
      </c>
      <c r="K1396" s="68">
        <v>44896</v>
      </c>
      <c r="L1396" s="47"/>
      <c r="M1396" s="69"/>
      <c r="N1396" s="69"/>
      <c r="O1396" s="69"/>
      <c r="P1396" s="69"/>
      <c r="Q1396" s="69"/>
      <c r="R1396" s="69"/>
      <c r="S1396" s="47"/>
    </row>
    <row r="1397" spans="2:19" ht="15" thickBot="1" x14ac:dyDescent="0.35">
      <c r="B1397" s="47" t="s">
        <v>28</v>
      </c>
      <c r="C1397" s="47"/>
      <c r="D1397" s="47"/>
      <c r="E1397" s="47"/>
      <c r="F1397" s="47"/>
      <c r="G1397" s="47"/>
      <c r="H1397" s="117"/>
      <c r="I1397" s="70"/>
      <c r="J1397" s="71"/>
      <c r="K1397" s="71"/>
      <c r="L1397" s="48" t="s">
        <v>5</v>
      </c>
      <c r="M1397" s="47" t="s">
        <v>29</v>
      </c>
      <c r="N1397" s="69"/>
      <c r="O1397" s="69"/>
      <c r="P1397" s="69"/>
      <c r="Q1397" s="69"/>
      <c r="R1397" s="69"/>
      <c r="S1397" s="47"/>
    </row>
    <row r="1398" spans="2:19" ht="15" thickBot="1" x14ac:dyDescent="0.35">
      <c r="B1398" s="47" t="s">
        <v>13</v>
      </c>
      <c r="C1398" s="47"/>
      <c r="D1398" s="47"/>
      <c r="E1398" s="47"/>
      <c r="F1398" s="47"/>
      <c r="G1398" s="47"/>
      <c r="H1398" s="138">
        <f>IFERROR(VLOOKUP(H1397,'1 - Strom Erdgas Wärme 2021'!H:AA,17,FALSE),"")</f>
        <v>0</v>
      </c>
      <c r="I1398" s="70"/>
      <c r="J1398" s="71"/>
      <c r="K1398" s="71"/>
      <c r="L1398" s="48"/>
      <c r="M1398" s="47"/>
      <c r="N1398" s="69"/>
      <c r="O1398" s="69"/>
      <c r="P1398" s="69"/>
      <c r="Q1398" s="69"/>
      <c r="R1398" s="69"/>
      <c r="S1398" s="47"/>
    </row>
    <row r="1399" spans="2:19" ht="15" thickBot="1" x14ac:dyDescent="0.35">
      <c r="B1399" s="47" t="s">
        <v>16</v>
      </c>
      <c r="C1399" s="47"/>
      <c r="D1399" s="47"/>
      <c r="E1399" s="47"/>
      <c r="F1399" s="47"/>
      <c r="G1399" s="47"/>
      <c r="H1399" s="139"/>
      <c r="I1399" s="72"/>
      <c r="J1399" s="73"/>
      <c r="K1399" s="73"/>
      <c r="L1399" s="48" t="s">
        <v>5</v>
      </c>
      <c r="M1399" s="47" t="s">
        <v>17</v>
      </c>
      <c r="N1399" s="69"/>
      <c r="O1399" s="69"/>
      <c r="P1399" s="69"/>
      <c r="Q1399" s="69"/>
      <c r="R1399" s="69"/>
      <c r="S1399" s="47"/>
    </row>
    <row r="1400" spans="2:19" ht="16.8" thickBot="1" x14ac:dyDescent="0.45">
      <c r="B1400" s="47" t="str">
        <f>IF(H1399="Erdgas","Arbeitspreis pro kWh Erdgas in EUR",IF(H1399="Strom","Arbeitspreis pro kWh Strom in EUR",IF(H1399="Wärme/Kälte","Arbeitspreis pro kWh Wärme-/Kälteverbrauch in EUR","Bitte Energieart auswählen!")))</f>
        <v>Bitte Energieart auswählen!</v>
      </c>
      <c r="C1400" s="47"/>
      <c r="D1400" s="47"/>
      <c r="E1400" s="47"/>
      <c r="F1400" s="47"/>
      <c r="G1400" s="74">
        <f>IFERROR(SUMPRODUCT(I1400:K1400,I1401:K1401),"")</f>
        <v>0</v>
      </c>
      <c r="H1400" s="47"/>
      <c r="I1400" s="118"/>
      <c r="J1400" s="118"/>
      <c r="K1400" s="118"/>
      <c r="L1400" s="48" t="s">
        <v>5</v>
      </c>
      <c r="M1400" s="47" t="str">
        <f>IF(H1399="Erdgas","Erdgaskosten exkl. Steuern, Abgaben, Netzentgelte, etc.",IF(H1399="Strom","Stromkosten exkl. Steuern, Abgaben, Netzentgelte, etc.",IF(H1399="Wärme/Kälte","Wärme-/Kältekosten exkl. Steuern, Abgaben, Netzentgelte, etc.", "Bitte Energieart auswählen!")))</f>
        <v>Bitte Energieart auswählen!</v>
      </c>
      <c r="N1400" s="47"/>
      <c r="O1400" s="47"/>
      <c r="P1400" s="75"/>
      <c r="Q1400" s="61"/>
      <c r="R1400" s="62"/>
      <c r="S1400" s="47"/>
    </row>
    <row r="1401" spans="2:19" ht="15" thickBot="1" x14ac:dyDescent="0.35">
      <c r="B1401" s="47" t="str">
        <f>IF(AND(H1399="Erdgas",H1398="Nein"),"Aliquoter Erdgasverbrauch in kWh von 1. Oktober 2022 bis 31. Dezember 2022",IF(H1399="Erdgas","Erdgasverbrauch in kWh von 1. Oktober 2022 bis 31. Dezember 2022",IF(AND(H1399="Strom",H1398="Nein"),"Aliquoter Stromverbrauch in kWh von 1. Oktober 2022 bis 31. Dezember 2022",IF(H1399="Strom","Stromverbrauch in kWh von 1. Oktober 2022 bis 31. Dezember 2022",IF(AND(H1399="Wärme/Kälte",H1398="Nein"),"Aliquoter Wärme-/Kälteverbrauch in kWh von 1. Oktober 2022 bis 31. Dezember 2022",IF(H1399="Wärme/Kälte","Wärme-/Kälteverbrauch in kWh von 1. Oktober 2022 bis 31. Dezember 2022","Bitte Energieart auswählen!"))))))</f>
        <v>Bitte Energieart auswählen!</v>
      </c>
      <c r="C1401" s="47"/>
      <c r="D1401" s="47"/>
      <c r="E1401" s="47"/>
      <c r="F1401" s="47"/>
      <c r="G1401" s="47"/>
      <c r="H1401" s="59">
        <f>SUM(I1401:K1401)</f>
        <v>0</v>
      </c>
      <c r="I1401" s="119" t="str">
        <f>IFERROR(IF(H1398="Nein",VLOOKUP(H1397,'1 - Strom Erdgas Wärme 2021'!H:AA,20,FALSE)/12,""),"")</f>
        <v/>
      </c>
      <c r="J1401" s="119" t="str">
        <f>IFERROR(IF(H1398="Nein",VLOOKUP(H1397,'1 - Strom Erdgas Wärme 2021'!H:AB,20,FALSE)/12,""),"")</f>
        <v/>
      </c>
      <c r="K1401" s="119" t="str">
        <f>IFERROR(IF(H1398="Nein",VLOOKUP(H1397,'1 - Strom Erdgas Wärme 2021'!H:AC,20,FALSE)/12,""),"")</f>
        <v/>
      </c>
      <c r="L1401" s="48" t="s">
        <v>5</v>
      </c>
      <c r="M1401" s="76" t="str">
        <f>IFERROR(IF(H1398="Nein","Vorbefüllte Verbrauchswerte wurden aliquot (d.h. 1/12) aus dem Jahr 2021 übernommen.","Bitte ergänzen Sie die monatlichen Verbrauchswerte gem. Lastprofilzähler"),"")</f>
        <v>Bitte ergänzen Sie die monatlichen Verbrauchswerte gem. Lastprofilzähler</v>
      </c>
      <c r="N1401" s="77"/>
      <c r="O1401" s="77"/>
      <c r="P1401" s="77"/>
      <c r="Q1401" s="77"/>
      <c r="R1401" s="77"/>
      <c r="S1401" s="77"/>
    </row>
    <row r="1402" spans="2:19" x14ac:dyDescent="0.3">
      <c r="B1402" s="47" t="str">
        <f>IF(H1399="Wärme/Kälte","Energiemix: Anteil in % der aus Strom oder Erdgas erzeugten Wärme/Kälte","")</f>
        <v/>
      </c>
      <c r="C1402" s="46"/>
      <c r="D1402" s="46"/>
      <c r="E1402" s="46"/>
      <c r="F1402" s="74">
        <f>IFERROR(SUMPRODUCT(I1402:K1402,I1401:K1401),"")</f>
        <v>0</v>
      </c>
      <c r="G1402" s="74"/>
      <c r="H1402" s="46"/>
      <c r="I1402" s="120"/>
      <c r="J1402" s="121"/>
      <c r="K1402" s="121"/>
      <c r="L1402" s="48" t="str">
        <f>IF(H1399="Wärme/Kälte","i","")</f>
        <v/>
      </c>
      <c r="M1402" s="47" t="str">
        <f>IF(H1399="Wärme/Kälte","Bitte geben Sie den Anteil in % (von 0 bis 100, ohne Prozentzeichen) der  direkt aus Strom oder Erdgas erzeugten Wärme/Kälte.","")</f>
        <v/>
      </c>
      <c r="N1402" s="46"/>
      <c r="O1402" s="46"/>
      <c r="P1402" s="46"/>
      <c r="Q1402" s="46"/>
      <c r="R1402" s="46"/>
      <c r="S1402" s="46"/>
    </row>
    <row r="1403" spans="2:19" x14ac:dyDescent="0.3">
      <c r="B1403" s="46"/>
      <c r="C1403" s="46"/>
      <c r="D1403" s="46"/>
      <c r="E1403" s="46"/>
      <c r="F1403" s="46"/>
      <c r="G1403" s="46"/>
      <c r="H1403" s="46"/>
      <c r="I1403" s="98"/>
      <c r="J1403" s="46"/>
      <c r="K1403" s="46"/>
      <c r="L1403" s="48"/>
      <c r="M1403" s="47"/>
      <c r="N1403" s="46"/>
      <c r="O1403" s="46"/>
      <c r="P1403" s="46"/>
      <c r="Q1403" s="46"/>
      <c r="R1403" s="46"/>
      <c r="S1403" s="46"/>
    </row>
    <row r="1404" spans="2:19" ht="18" thickBot="1" x14ac:dyDescent="0.5">
      <c r="B1404" s="56" t="s">
        <v>10</v>
      </c>
      <c r="C1404" s="47"/>
      <c r="D1404" s="47"/>
      <c r="E1404" s="47"/>
      <c r="F1404" s="47"/>
      <c r="G1404" s="47"/>
      <c r="H1404" s="47"/>
      <c r="I1404" s="68">
        <v>44835</v>
      </c>
      <c r="J1404" s="68">
        <v>44866</v>
      </c>
      <c r="K1404" s="68">
        <v>44896</v>
      </c>
      <c r="L1404" s="47"/>
      <c r="M1404" s="69"/>
      <c r="N1404" s="69"/>
      <c r="O1404" s="69"/>
      <c r="P1404" s="69"/>
      <c r="Q1404" s="69"/>
      <c r="R1404" s="69"/>
      <c r="S1404" s="47"/>
    </row>
    <row r="1405" spans="2:19" ht="15" thickBot="1" x14ac:dyDescent="0.35">
      <c r="B1405" s="47" t="s">
        <v>28</v>
      </c>
      <c r="C1405" s="47"/>
      <c r="D1405" s="47"/>
      <c r="E1405" s="47"/>
      <c r="F1405" s="47"/>
      <c r="G1405" s="47"/>
      <c r="H1405" s="117"/>
      <c r="I1405" s="70"/>
      <c r="J1405" s="71"/>
      <c r="K1405" s="71"/>
      <c r="L1405" s="48" t="s">
        <v>5</v>
      </c>
      <c r="M1405" s="47" t="s">
        <v>29</v>
      </c>
      <c r="N1405" s="69"/>
      <c r="O1405" s="69"/>
      <c r="P1405" s="69"/>
      <c r="Q1405" s="69"/>
      <c r="R1405" s="69"/>
      <c r="S1405" s="47"/>
    </row>
    <row r="1406" spans="2:19" ht="15" thickBot="1" x14ac:dyDescent="0.35">
      <c r="B1406" s="47" t="s">
        <v>13</v>
      </c>
      <c r="C1406" s="47"/>
      <c r="D1406" s="47"/>
      <c r="E1406" s="47"/>
      <c r="F1406" s="47"/>
      <c r="G1406" s="47"/>
      <c r="H1406" s="138">
        <f>IFERROR(VLOOKUP(H1405,'1 - Strom Erdgas Wärme 2021'!H:AA,17,FALSE),"")</f>
        <v>0</v>
      </c>
      <c r="I1406" s="70"/>
      <c r="J1406" s="71"/>
      <c r="K1406" s="71"/>
      <c r="L1406" s="48"/>
      <c r="M1406" s="47"/>
      <c r="N1406" s="69"/>
      <c r="O1406" s="69"/>
      <c r="P1406" s="69"/>
      <c r="Q1406" s="69"/>
      <c r="R1406" s="69"/>
      <c r="S1406" s="47"/>
    </row>
    <row r="1407" spans="2:19" ht="15" thickBot="1" x14ac:dyDescent="0.35">
      <c r="B1407" s="47" t="s">
        <v>16</v>
      </c>
      <c r="C1407" s="47"/>
      <c r="D1407" s="47"/>
      <c r="E1407" s="47"/>
      <c r="F1407" s="47"/>
      <c r="G1407" s="47"/>
      <c r="H1407" s="139"/>
      <c r="I1407" s="72"/>
      <c r="J1407" s="73"/>
      <c r="K1407" s="73"/>
      <c r="L1407" s="48" t="s">
        <v>5</v>
      </c>
      <c r="M1407" s="47" t="s">
        <v>17</v>
      </c>
      <c r="N1407" s="69"/>
      <c r="O1407" s="69"/>
      <c r="P1407" s="69"/>
      <c r="Q1407" s="69"/>
      <c r="R1407" s="69"/>
      <c r="S1407" s="47"/>
    </row>
    <row r="1408" spans="2:19" ht="16.8" thickBot="1" x14ac:dyDescent="0.45">
      <c r="B1408" s="47" t="str">
        <f>IF(H1407="Erdgas","Arbeitspreis pro kWh Erdgas in EUR",IF(H1407="Strom","Arbeitspreis pro kWh Strom in EUR",IF(H1407="Wärme/Kälte","Arbeitspreis pro kWh Wärme-/Kälteverbrauch in EUR","Bitte Energieart auswählen!")))</f>
        <v>Bitte Energieart auswählen!</v>
      </c>
      <c r="C1408" s="47"/>
      <c r="D1408" s="47"/>
      <c r="E1408" s="47"/>
      <c r="F1408" s="47"/>
      <c r="G1408" s="74">
        <f>IFERROR(SUMPRODUCT(I1408:K1408,I1409:K1409),"")</f>
        <v>0</v>
      </c>
      <c r="H1408" s="47"/>
      <c r="I1408" s="118"/>
      <c r="J1408" s="118"/>
      <c r="K1408" s="118"/>
      <c r="L1408" s="48" t="s">
        <v>5</v>
      </c>
      <c r="M1408" s="47" t="str">
        <f>IF(H1407="Erdgas","Erdgaskosten exkl. Steuern, Abgaben, Netzentgelte, etc.",IF(H1407="Strom","Stromkosten exkl. Steuern, Abgaben, Netzentgelte, etc.",IF(H1407="Wärme/Kälte","Wärme-/Kältekosten exkl. Steuern, Abgaben, Netzentgelte, etc.", "Bitte Energieart auswählen!")))</f>
        <v>Bitte Energieart auswählen!</v>
      </c>
      <c r="N1408" s="47"/>
      <c r="O1408" s="47"/>
      <c r="P1408" s="75"/>
      <c r="Q1408" s="61"/>
      <c r="R1408" s="62"/>
      <c r="S1408" s="47"/>
    </row>
    <row r="1409" spans="2:19" ht="15" thickBot="1" x14ac:dyDescent="0.35">
      <c r="B1409" s="47" t="str">
        <f>IF(AND(H1407="Erdgas",H1406="Nein"),"Aliquoter Erdgasverbrauch in kWh von 1. Oktober 2022 bis 31. Dezember 2022",IF(H1407="Erdgas","Erdgasverbrauch in kWh von 1. Oktober 2022 bis 31. Dezember 2022",IF(AND(H1407="Strom",H1406="Nein"),"Aliquoter Stromverbrauch in kWh von 1. Oktober 2022 bis 31. Dezember 2022",IF(H1407="Strom","Stromverbrauch in kWh von 1. Oktober 2022 bis 31. Dezember 2022",IF(AND(H1407="Wärme/Kälte",H1406="Nein"),"Aliquoter Wärme-/Kälteverbrauch in kWh von 1. Oktober 2022 bis 31. Dezember 2022",IF(H1407="Wärme/Kälte","Wärme-/Kälteverbrauch in kWh von 1. Oktober 2022 bis 31. Dezember 2022","Bitte Energieart auswählen!"))))))</f>
        <v>Bitte Energieart auswählen!</v>
      </c>
      <c r="C1409" s="47"/>
      <c r="D1409" s="47"/>
      <c r="E1409" s="47"/>
      <c r="F1409" s="47"/>
      <c r="G1409" s="47"/>
      <c r="H1409" s="59">
        <f>SUM(I1409:K1409)</f>
        <v>0</v>
      </c>
      <c r="I1409" s="119" t="str">
        <f>IFERROR(IF(H1406="Nein",VLOOKUP(H1405,'1 - Strom Erdgas Wärme 2021'!H:AA,20,FALSE)/12,""),"")</f>
        <v/>
      </c>
      <c r="J1409" s="119" t="str">
        <f>IFERROR(IF(H1406="Nein",VLOOKUP(H1405,'1 - Strom Erdgas Wärme 2021'!H:AB,20,FALSE)/12,""),"")</f>
        <v/>
      </c>
      <c r="K1409" s="119" t="str">
        <f>IFERROR(IF(H1406="Nein",VLOOKUP(H1405,'1 - Strom Erdgas Wärme 2021'!H:AC,20,FALSE)/12,""),"")</f>
        <v/>
      </c>
      <c r="L1409" s="48" t="s">
        <v>5</v>
      </c>
      <c r="M1409" s="76" t="str">
        <f>IFERROR(IF(H1406="Nein","Vorbefüllte Verbrauchswerte wurden aliquot (d.h. 1/12) aus dem Jahr 2021 übernommen.","Bitte ergänzen Sie die monatlichen Verbrauchswerte gem. Lastprofilzähler"),"")</f>
        <v>Bitte ergänzen Sie die monatlichen Verbrauchswerte gem. Lastprofilzähler</v>
      </c>
      <c r="N1409" s="77"/>
      <c r="O1409" s="77"/>
      <c r="P1409" s="77"/>
      <c r="Q1409" s="77"/>
      <c r="R1409" s="77"/>
      <c r="S1409" s="77"/>
    </row>
    <row r="1410" spans="2:19" x14ac:dyDescent="0.3">
      <c r="B1410" s="47" t="str">
        <f>IF(H1407="Wärme/Kälte","Energiemix: Anteil in % der aus Strom oder Erdgas erzeugten Wärme/Kälte","")</f>
        <v/>
      </c>
      <c r="C1410" s="46"/>
      <c r="D1410" s="46"/>
      <c r="E1410" s="46"/>
      <c r="F1410" s="74">
        <f>IFERROR(SUMPRODUCT(I1410:K1410,I1409:K1409),"")</f>
        <v>0</v>
      </c>
      <c r="G1410" s="74"/>
      <c r="H1410" s="46"/>
      <c r="I1410" s="120"/>
      <c r="J1410" s="121"/>
      <c r="K1410" s="121"/>
      <c r="L1410" s="48" t="str">
        <f>IF(H1407="Wärme/Kälte","i","")</f>
        <v/>
      </c>
      <c r="M1410" s="47" t="str">
        <f>IF(H1407="Wärme/Kälte","Bitte geben Sie den Anteil in % (von 0 bis 100, ohne Prozentzeichen) der  direkt aus Strom oder Erdgas erzeugten Wärme/Kälte.","")</f>
        <v/>
      </c>
      <c r="N1410" s="46"/>
      <c r="O1410" s="46"/>
      <c r="P1410" s="46"/>
      <c r="Q1410" s="46"/>
      <c r="R1410" s="46"/>
      <c r="S1410" s="46"/>
    </row>
    <row r="1411" spans="2:19" x14ac:dyDescent="0.3">
      <c r="B1411" s="46"/>
      <c r="C1411" s="46"/>
      <c r="D1411" s="46"/>
      <c r="E1411" s="46"/>
      <c r="F1411" s="46"/>
      <c r="G1411" s="46"/>
      <c r="H1411" s="46"/>
      <c r="I1411" s="98"/>
      <c r="J1411" s="46"/>
      <c r="K1411" s="46"/>
      <c r="L1411" s="48"/>
      <c r="M1411" s="47"/>
      <c r="N1411" s="46"/>
      <c r="O1411" s="46"/>
      <c r="P1411" s="46"/>
      <c r="Q1411" s="46"/>
      <c r="R1411" s="46"/>
      <c r="S1411" s="46"/>
    </row>
    <row r="1412" spans="2:19" ht="18" thickBot="1" x14ac:dyDescent="0.5">
      <c r="B1412" s="56" t="s">
        <v>10</v>
      </c>
      <c r="C1412" s="47"/>
      <c r="D1412" s="47"/>
      <c r="E1412" s="47"/>
      <c r="F1412" s="47"/>
      <c r="G1412" s="47"/>
      <c r="H1412" s="47"/>
      <c r="I1412" s="68">
        <v>44835</v>
      </c>
      <c r="J1412" s="68">
        <v>44866</v>
      </c>
      <c r="K1412" s="68">
        <v>44896</v>
      </c>
      <c r="L1412" s="47"/>
      <c r="M1412" s="69"/>
      <c r="N1412" s="69"/>
      <c r="O1412" s="69"/>
      <c r="P1412" s="69"/>
      <c r="Q1412" s="69"/>
      <c r="R1412" s="69"/>
      <c r="S1412" s="47"/>
    </row>
    <row r="1413" spans="2:19" ht="15" thickBot="1" x14ac:dyDescent="0.35">
      <c r="B1413" s="47" t="s">
        <v>28</v>
      </c>
      <c r="C1413" s="47"/>
      <c r="D1413" s="47"/>
      <c r="E1413" s="47"/>
      <c r="F1413" s="47"/>
      <c r="G1413" s="47"/>
      <c r="H1413" s="117"/>
      <c r="I1413" s="70"/>
      <c r="J1413" s="71"/>
      <c r="K1413" s="71"/>
      <c r="L1413" s="48" t="s">
        <v>5</v>
      </c>
      <c r="M1413" s="47" t="s">
        <v>29</v>
      </c>
      <c r="N1413" s="69"/>
      <c r="O1413" s="69"/>
      <c r="P1413" s="69"/>
      <c r="Q1413" s="69"/>
      <c r="R1413" s="69"/>
      <c r="S1413" s="47"/>
    </row>
    <row r="1414" spans="2:19" ht="15" thickBot="1" x14ac:dyDescent="0.35">
      <c r="B1414" s="47" t="s">
        <v>13</v>
      </c>
      <c r="C1414" s="47"/>
      <c r="D1414" s="47"/>
      <c r="E1414" s="47"/>
      <c r="F1414" s="47"/>
      <c r="G1414" s="47"/>
      <c r="H1414" s="138">
        <f>IFERROR(VLOOKUP(H1413,'1 - Strom Erdgas Wärme 2021'!H:AA,17,FALSE),"")</f>
        <v>0</v>
      </c>
      <c r="I1414" s="70"/>
      <c r="J1414" s="71"/>
      <c r="K1414" s="71"/>
      <c r="L1414" s="48"/>
      <c r="M1414" s="47"/>
      <c r="N1414" s="69"/>
      <c r="O1414" s="69"/>
      <c r="P1414" s="69"/>
      <c r="Q1414" s="69"/>
      <c r="R1414" s="69"/>
      <c r="S1414" s="47"/>
    </row>
    <row r="1415" spans="2:19" ht="15" thickBot="1" x14ac:dyDescent="0.35">
      <c r="B1415" s="47" t="s">
        <v>16</v>
      </c>
      <c r="C1415" s="47"/>
      <c r="D1415" s="47"/>
      <c r="E1415" s="47"/>
      <c r="F1415" s="47"/>
      <c r="G1415" s="47"/>
      <c r="H1415" s="139"/>
      <c r="I1415" s="72"/>
      <c r="J1415" s="73"/>
      <c r="K1415" s="73"/>
      <c r="L1415" s="48" t="s">
        <v>5</v>
      </c>
      <c r="M1415" s="47" t="s">
        <v>17</v>
      </c>
      <c r="N1415" s="69"/>
      <c r="O1415" s="69"/>
      <c r="P1415" s="69"/>
      <c r="Q1415" s="69"/>
      <c r="R1415" s="69"/>
      <c r="S1415" s="47"/>
    </row>
    <row r="1416" spans="2:19" ht="16.8" thickBot="1" x14ac:dyDescent="0.45">
      <c r="B1416" s="47" t="str">
        <f>IF(H1415="Erdgas","Arbeitspreis pro kWh Erdgas in EUR",IF(H1415="Strom","Arbeitspreis pro kWh Strom in EUR",IF(H1415="Wärme/Kälte","Arbeitspreis pro kWh Wärme-/Kälteverbrauch in EUR","Bitte Energieart auswählen!")))</f>
        <v>Bitte Energieart auswählen!</v>
      </c>
      <c r="C1416" s="47"/>
      <c r="D1416" s="47"/>
      <c r="E1416" s="47"/>
      <c r="F1416" s="47"/>
      <c r="G1416" s="74">
        <f>IFERROR(SUMPRODUCT(I1416:K1416,I1417:K1417),"")</f>
        <v>0</v>
      </c>
      <c r="H1416" s="47"/>
      <c r="I1416" s="118"/>
      <c r="J1416" s="118"/>
      <c r="K1416" s="118"/>
      <c r="L1416" s="48" t="s">
        <v>5</v>
      </c>
      <c r="M1416" s="47" t="str">
        <f>IF(H1415="Erdgas","Erdgaskosten exkl. Steuern, Abgaben, Netzentgelte, etc.",IF(H1415="Strom","Stromkosten exkl. Steuern, Abgaben, Netzentgelte, etc.",IF(H1415="Wärme/Kälte","Wärme-/Kältekosten exkl. Steuern, Abgaben, Netzentgelte, etc.", "Bitte Energieart auswählen!")))</f>
        <v>Bitte Energieart auswählen!</v>
      </c>
      <c r="N1416" s="47"/>
      <c r="O1416" s="47"/>
      <c r="P1416" s="75"/>
      <c r="Q1416" s="61"/>
      <c r="R1416" s="62"/>
      <c r="S1416" s="47"/>
    </row>
    <row r="1417" spans="2:19" ht="15" thickBot="1" x14ac:dyDescent="0.35">
      <c r="B1417" s="47" t="str">
        <f>IF(AND(H1415="Erdgas",H1414="Nein"),"Aliquoter Erdgasverbrauch in kWh von 1. Oktober 2022 bis 31. Dezember 2022",IF(H1415="Erdgas","Erdgasverbrauch in kWh von 1. Oktober 2022 bis 31. Dezember 2022",IF(AND(H1415="Strom",H1414="Nein"),"Aliquoter Stromverbrauch in kWh von 1. Oktober 2022 bis 31. Dezember 2022",IF(H1415="Strom","Stromverbrauch in kWh von 1. Oktober 2022 bis 31. Dezember 2022",IF(AND(H1415="Wärme/Kälte",H1414="Nein"),"Aliquoter Wärme-/Kälteverbrauch in kWh von 1. Oktober 2022 bis 31. Dezember 2022",IF(H1415="Wärme/Kälte","Wärme-/Kälteverbrauch in kWh von 1. Oktober 2022 bis 31. Dezember 2022","Bitte Energieart auswählen!"))))))</f>
        <v>Bitte Energieart auswählen!</v>
      </c>
      <c r="C1417" s="47"/>
      <c r="D1417" s="47"/>
      <c r="E1417" s="47"/>
      <c r="F1417" s="47"/>
      <c r="G1417" s="47"/>
      <c r="H1417" s="59">
        <f>SUM(I1417:K1417)</f>
        <v>0</v>
      </c>
      <c r="I1417" s="119" t="str">
        <f>IFERROR(IF(H1414="Nein",VLOOKUP(H1413,'1 - Strom Erdgas Wärme 2021'!H:AA,20,FALSE)/12,""),"")</f>
        <v/>
      </c>
      <c r="J1417" s="119" t="str">
        <f>IFERROR(IF(H1414="Nein",VLOOKUP(H1413,'1 - Strom Erdgas Wärme 2021'!H:AB,20,FALSE)/12,""),"")</f>
        <v/>
      </c>
      <c r="K1417" s="119" t="str">
        <f>IFERROR(IF(H1414="Nein",VLOOKUP(H1413,'1 - Strom Erdgas Wärme 2021'!H:AC,20,FALSE)/12,""),"")</f>
        <v/>
      </c>
      <c r="L1417" s="48" t="s">
        <v>5</v>
      </c>
      <c r="M1417" s="76" t="str">
        <f>IFERROR(IF(H1414="Nein","Vorbefüllte Verbrauchswerte wurden aliquot (d.h. 1/12) aus dem Jahr 2021 übernommen.","Bitte ergänzen Sie die monatlichen Verbrauchswerte gem. Lastprofilzähler"),"")</f>
        <v>Bitte ergänzen Sie die monatlichen Verbrauchswerte gem. Lastprofilzähler</v>
      </c>
      <c r="N1417" s="77"/>
      <c r="O1417" s="77"/>
      <c r="P1417" s="77"/>
      <c r="Q1417" s="77"/>
      <c r="R1417" s="77"/>
      <c r="S1417" s="77"/>
    </row>
    <row r="1418" spans="2:19" x14ac:dyDescent="0.3">
      <c r="B1418" s="47" t="str">
        <f>IF(H1415="Wärme/Kälte","Energiemix: Anteil in % der aus Strom oder Erdgas erzeugten Wärme/Kälte","")</f>
        <v/>
      </c>
      <c r="C1418" s="46"/>
      <c r="D1418" s="46"/>
      <c r="E1418" s="46"/>
      <c r="F1418" s="74">
        <f>IFERROR(SUMPRODUCT(I1418:K1418,I1417:K1417),"")</f>
        <v>0</v>
      </c>
      <c r="G1418" s="74"/>
      <c r="H1418" s="46"/>
      <c r="I1418" s="120"/>
      <c r="J1418" s="121"/>
      <c r="K1418" s="121"/>
      <c r="L1418" s="48" t="str">
        <f>IF(H1415="Wärme/Kälte","i","")</f>
        <v/>
      </c>
      <c r="M1418" s="47" t="str">
        <f>IF(H1415="Wärme/Kälte","Bitte geben Sie den Anteil in % (von 0 bis 100, ohne Prozentzeichen) der  direkt aus Strom oder Erdgas erzeugten Wärme/Kälte.","")</f>
        <v/>
      </c>
      <c r="N1418" s="46"/>
      <c r="O1418" s="46"/>
      <c r="P1418" s="46"/>
      <c r="Q1418" s="46"/>
      <c r="R1418" s="46"/>
      <c r="S1418" s="46"/>
    </row>
    <row r="1419" spans="2:19" x14ac:dyDescent="0.3">
      <c r="B1419" s="46"/>
      <c r="C1419" s="46"/>
      <c r="D1419" s="46"/>
      <c r="E1419" s="46"/>
      <c r="F1419" s="46"/>
      <c r="G1419" s="46"/>
      <c r="H1419" s="46"/>
      <c r="I1419" s="98"/>
      <c r="J1419" s="46"/>
      <c r="K1419" s="46"/>
      <c r="L1419" s="48"/>
      <c r="M1419" s="47"/>
      <c r="N1419" s="46"/>
      <c r="O1419" s="46"/>
      <c r="P1419" s="46"/>
      <c r="Q1419" s="46"/>
      <c r="R1419" s="46"/>
      <c r="S1419" s="46"/>
    </row>
    <row r="1420" spans="2:19" ht="18" thickBot="1" x14ac:dyDescent="0.5">
      <c r="B1420" s="56" t="s">
        <v>10</v>
      </c>
      <c r="C1420" s="47"/>
      <c r="D1420" s="47"/>
      <c r="E1420" s="47"/>
      <c r="F1420" s="47"/>
      <c r="G1420" s="47"/>
      <c r="H1420" s="47"/>
      <c r="I1420" s="68">
        <v>44835</v>
      </c>
      <c r="J1420" s="68">
        <v>44866</v>
      </c>
      <c r="K1420" s="68">
        <v>44896</v>
      </c>
      <c r="L1420" s="47"/>
      <c r="M1420" s="69"/>
      <c r="N1420" s="69"/>
      <c r="O1420" s="69"/>
      <c r="P1420" s="69"/>
      <c r="Q1420" s="69"/>
      <c r="R1420" s="69"/>
      <c r="S1420" s="47"/>
    </row>
    <row r="1421" spans="2:19" ht="15" thickBot="1" x14ac:dyDescent="0.35">
      <c r="B1421" s="47" t="s">
        <v>28</v>
      </c>
      <c r="C1421" s="47"/>
      <c r="D1421" s="47"/>
      <c r="E1421" s="47"/>
      <c r="F1421" s="47"/>
      <c r="G1421" s="47"/>
      <c r="H1421" s="117"/>
      <c r="I1421" s="70"/>
      <c r="J1421" s="71"/>
      <c r="K1421" s="71"/>
      <c r="L1421" s="48" t="s">
        <v>5</v>
      </c>
      <c r="M1421" s="47" t="s">
        <v>29</v>
      </c>
      <c r="N1421" s="69"/>
      <c r="O1421" s="69"/>
      <c r="P1421" s="69"/>
      <c r="Q1421" s="69"/>
      <c r="R1421" s="69"/>
      <c r="S1421" s="47"/>
    </row>
    <row r="1422" spans="2:19" ht="15" thickBot="1" x14ac:dyDescent="0.35">
      <c r="B1422" s="47" t="s">
        <v>13</v>
      </c>
      <c r="C1422" s="47"/>
      <c r="D1422" s="47"/>
      <c r="E1422" s="47"/>
      <c r="F1422" s="47"/>
      <c r="G1422" s="47"/>
      <c r="H1422" s="138">
        <f>IFERROR(VLOOKUP(H1421,'1 - Strom Erdgas Wärme 2021'!H:AA,17,FALSE),"")</f>
        <v>0</v>
      </c>
      <c r="I1422" s="70"/>
      <c r="J1422" s="71"/>
      <c r="K1422" s="71"/>
      <c r="L1422" s="48"/>
      <c r="M1422" s="47"/>
      <c r="N1422" s="69"/>
      <c r="O1422" s="69"/>
      <c r="P1422" s="69"/>
      <c r="Q1422" s="69"/>
      <c r="R1422" s="69"/>
      <c r="S1422" s="47"/>
    </row>
    <row r="1423" spans="2:19" ht="15" thickBot="1" x14ac:dyDescent="0.35">
      <c r="B1423" s="47" t="s">
        <v>16</v>
      </c>
      <c r="C1423" s="47"/>
      <c r="D1423" s="47"/>
      <c r="E1423" s="47"/>
      <c r="F1423" s="47"/>
      <c r="G1423" s="47"/>
      <c r="H1423" s="139"/>
      <c r="I1423" s="72"/>
      <c r="J1423" s="73"/>
      <c r="K1423" s="73"/>
      <c r="L1423" s="48" t="s">
        <v>5</v>
      </c>
      <c r="M1423" s="47" t="s">
        <v>17</v>
      </c>
      <c r="N1423" s="69"/>
      <c r="O1423" s="69"/>
      <c r="P1423" s="69"/>
      <c r="Q1423" s="69"/>
      <c r="R1423" s="69"/>
      <c r="S1423" s="47"/>
    </row>
    <row r="1424" spans="2:19" ht="16.8" thickBot="1" x14ac:dyDescent="0.45">
      <c r="B1424" s="47" t="str">
        <f>IF(H1423="Erdgas","Arbeitspreis pro kWh Erdgas in EUR",IF(H1423="Strom","Arbeitspreis pro kWh Strom in EUR",IF(H1423="Wärme/Kälte","Arbeitspreis pro kWh Wärme-/Kälteverbrauch in EUR","Bitte Energieart auswählen!")))</f>
        <v>Bitte Energieart auswählen!</v>
      </c>
      <c r="C1424" s="47"/>
      <c r="D1424" s="47"/>
      <c r="E1424" s="47"/>
      <c r="F1424" s="47"/>
      <c r="G1424" s="74">
        <f>IFERROR(SUMPRODUCT(I1424:K1424,I1425:K1425),"")</f>
        <v>0</v>
      </c>
      <c r="H1424" s="47"/>
      <c r="I1424" s="118"/>
      <c r="J1424" s="118"/>
      <c r="K1424" s="118"/>
      <c r="L1424" s="48" t="s">
        <v>5</v>
      </c>
      <c r="M1424" s="47" t="str">
        <f>IF(H1423="Erdgas","Erdgaskosten exkl. Steuern, Abgaben, Netzentgelte, etc.",IF(H1423="Strom","Stromkosten exkl. Steuern, Abgaben, Netzentgelte, etc.",IF(H1423="Wärme/Kälte","Wärme-/Kältekosten exkl. Steuern, Abgaben, Netzentgelte, etc.", "Bitte Energieart auswählen!")))</f>
        <v>Bitte Energieart auswählen!</v>
      </c>
      <c r="N1424" s="47"/>
      <c r="O1424" s="47"/>
      <c r="P1424" s="75"/>
      <c r="Q1424" s="61"/>
      <c r="R1424" s="62"/>
      <c r="S1424" s="47"/>
    </row>
    <row r="1425" spans="2:19" ht="15" thickBot="1" x14ac:dyDescent="0.35">
      <c r="B1425" s="47" t="str">
        <f>IF(AND(H1423="Erdgas",H1422="Nein"),"Aliquoter Erdgasverbrauch in kWh von 1. Oktober 2022 bis 31. Dezember 2022",IF(H1423="Erdgas","Erdgasverbrauch in kWh von 1. Oktober 2022 bis 31. Dezember 2022",IF(AND(H1423="Strom",H1422="Nein"),"Aliquoter Stromverbrauch in kWh von 1. Oktober 2022 bis 31. Dezember 2022",IF(H1423="Strom","Stromverbrauch in kWh von 1. Oktober 2022 bis 31. Dezember 2022",IF(AND(H1423="Wärme/Kälte",H1422="Nein"),"Aliquoter Wärme-/Kälteverbrauch in kWh von 1. Oktober 2022 bis 31. Dezember 2022",IF(H1423="Wärme/Kälte","Wärme-/Kälteverbrauch in kWh von 1. Oktober 2022 bis 31. Dezember 2022","Bitte Energieart auswählen!"))))))</f>
        <v>Bitte Energieart auswählen!</v>
      </c>
      <c r="C1425" s="47"/>
      <c r="D1425" s="47"/>
      <c r="E1425" s="47"/>
      <c r="F1425" s="47"/>
      <c r="G1425" s="47"/>
      <c r="H1425" s="59">
        <f>SUM(I1425:K1425)</f>
        <v>0</v>
      </c>
      <c r="I1425" s="119" t="str">
        <f>IFERROR(IF(H1422="Nein",VLOOKUP(H1421,'1 - Strom Erdgas Wärme 2021'!H:AA,20,FALSE)/12,""),"")</f>
        <v/>
      </c>
      <c r="J1425" s="119" t="str">
        <f>IFERROR(IF(H1422="Nein",VLOOKUP(H1421,'1 - Strom Erdgas Wärme 2021'!H:AB,20,FALSE)/12,""),"")</f>
        <v/>
      </c>
      <c r="K1425" s="119" t="str">
        <f>IFERROR(IF(H1422="Nein",VLOOKUP(H1421,'1 - Strom Erdgas Wärme 2021'!H:AC,20,FALSE)/12,""),"")</f>
        <v/>
      </c>
      <c r="L1425" s="48" t="s">
        <v>5</v>
      </c>
      <c r="M1425" s="76" t="str">
        <f>IFERROR(IF(H1422="Nein","Vorbefüllte Verbrauchswerte wurden aliquot (d.h. 1/12) aus dem Jahr 2021 übernommen.","Bitte ergänzen Sie die monatlichen Verbrauchswerte gem. Lastprofilzähler"),"")</f>
        <v>Bitte ergänzen Sie die monatlichen Verbrauchswerte gem. Lastprofilzähler</v>
      </c>
      <c r="N1425" s="77"/>
      <c r="O1425" s="77"/>
      <c r="P1425" s="77"/>
      <c r="Q1425" s="77"/>
      <c r="R1425" s="77"/>
      <c r="S1425" s="77"/>
    </row>
    <row r="1426" spans="2:19" x14ac:dyDescent="0.3">
      <c r="B1426" s="47" t="str">
        <f>IF(H1423="Wärme/Kälte","Energiemix: Anteil in % der aus Strom oder Erdgas erzeugten Wärme/Kälte","")</f>
        <v/>
      </c>
      <c r="C1426" s="46"/>
      <c r="D1426" s="46"/>
      <c r="E1426" s="46"/>
      <c r="F1426" s="74">
        <f>IFERROR(SUMPRODUCT(I1426:K1426,I1425:K1425),"")</f>
        <v>0</v>
      </c>
      <c r="G1426" s="74"/>
      <c r="H1426" s="46"/>
      <c r="I1426" s="120"/>
      <c r="J1426" s="121"/>
      <c r="K1426" s="121"/>
      <c r="L1426" s="48" t="str">
        <f>IF(H1423="Wärme/Kälte","i","")</f>
        <v/>
      </c>
      <c r="M1426" s="47" t="str">
        <f>IF(H1423="Wärme/Kälte","Bitte geben Sie den Anteil in % (von 0 bis 100, ohne Prozentzeichen) der  direkt aus Strom oder Erdgas erzeugten Wärme/Kälte.","")</f>
        <v/>
      </c>
      <c r="N1426" s="46"/>
      <c r="O1426" s="46"/>
      <c r="P1426" s="46"/>
      <c r="Q1426" s="46"/>
      <c r="R1426" s="46"/>
      <c r="S1426" s="46"/>
    </row>
    <row r="1427" spans="2:19" x14ac:dyDescent="0.3">
      <c r="B1427" s="46"/>
      <c r="C1427" s="46"/>
      <c r="D1427" s="46"/>
      <c r="E1427" s="46"/>
      <c r="F1427" s="46"/>
      <c r="G1427" s="46"/>
      <c r="H1427" s="46"/>
      <c r="I1427" s="98"/>
      <c r="J1427" s="46"/>
      <c r="K1427" s="46"/>
      <c r="L1427" s="48"/>
      <c r="M1427" s="47"/>
      <c r="N1427" s="46"/>
      <c r="O1427" s="46"/>
      <c r="P1427" s="46"/>
      <c r="Q1427" s="46"/>
      <c r="R1427" s="46"/>
      <c r="S1427" s="46"/>
    </row>
    <row r="1428" spans="2:19" ht="18" thickBot="1" x14ac:dyDescent="0.5">
      <c r="B1428" s="56" t="s">
        <v>10</v>
      </c>
      <c r="C1428" s="47"/>
      <c r="D1428" s="47"/>
      <c r="E1428" s="47"/>
      <c r="F1428" s="47"/>
      <c r="G1428" s="47"/>
      <c r="H1428" s="47"/>
      <c r="I1428" s="68">
        <v>44835</v>
      </c>
      <c r="J1428" s="68">
        <v>44866</v>
      </c>
      <c r="K1428" s="68">
        <v>44896</v>
      </c>
      <c r="L1428" s="47"/>
      <c r="M1428" s="69"/>
      <c r="N1428" s="69"/>
      <c r="O1428" s="69"/>
      <c r="P1428" s="69"/>
      <c r="Q1428" s="69"/>
      <c r="R1428" s="69"/>
      <c r="S1428" s="47"/>
    </row>
    <row r="1429" spans="2:19" ht="15" thickBot="1" x14ac:dyDescent="0.35">
      <c r="B1429" s="47" t="s">
        <v>28</v>
      </c>
      <c r="C1429" s="47"/>
      <c r="D1429" s="47"/>
      <c r="E1429" s="47"/>
      <c r="F1429" s="47"/>
      <c r="G1429" s="47"/>
      <c r="H1429" s="117"/>
      <c r="I1429" s="70"/>
      <c r="J1429" s="71"/>
      <c r="K1429" s="71"/>
      <c r="L1429" s="48" t="s">
        <v>5</v>
      </c>
      <c r="M1429" s="47" t="s">
        <v>29</v>
      </c>
      <c r="N1429" s="69"/>
      <c r="O1429" s="69"/>
      <c r="P1429" s="69"/>
      <c r="Q1429" s="69"/>
      <c r="R1429" s="69"/>
      <c r="S1429" s="47"/>
    </row>
    <row r="1430" spans="2:19" ht="15" thickBot="1" x14ac:dyDescent="0.35">
      <c r="B1430" s="47" t="s">
        <v>13</v>
      </c>
      <c r="C1430" s="47"/>
      <c r="D1430" s="47"/>
      <c r="E1430" s="47"/>
      <c r="F1430" s="47"/>
      <c r="G1430" s="47"/>
      <c r="H1430" s="138">
        <f>IFERROR(VLOOKUP(H1429,'1 - Strom Erdgas Wärme 2021'!H:AA,17,FALSE),"")</f>
        <v>0</v>
      </c>
      <c r="I1430" s="70"/>
      <c r="J1430" s="71"/>
      <c r="K1430" s="71"/>
      <c r="L1430" s="48"/>
      <c r="M1430" s="47"/>
      <c r="N1430" s="69"/>
      <c r="O1430" s="69"/>
      <c r="P1430" s="69"/>
      <c r="Q1430" s="69"/>
      <c r="R1430" s="69"/>
      <c r="S1430" s="47"/>
    </row>
    <row r="1431" spans="2:19" ht="15" thickBot="1" x14ac:dyDescent="0.35">
      <c r="B1431" s="47" t="s">
        <v>16</v>
      </c>
      <c r="C1431" s="47"/>
      <c r="D1431" s="47"/>
      <c r="E1431" s="47"/>
      <c r="F1431" s="47"/>
      <c r="G1431" s="47"/>
      <c r="H1431" s="139"/>
      <c r="I1431" s="72"/>
      <c r="J1431" s="73"/>
      <c r="K1431" s="73"/>
      <c r="L1431" s="48" t="s">
        <v>5</v>
      </c>
      <c r="M1431" s="47" t="s">
        <v>17</v>
      </c>
      <c r="N1431" s="69"/>
      <c r="O1431" s="69"/>
      <c r="P1431" s="69"/>
      <c r="Q1431" s="69"/>
      <c r="R1431" s="69"/>
      <c r="S1431" s="47"/>
    </row>
    <row r="1432" spans="2:19" ht="16.8" thickBot="1" x14ac:dyDescent="0.45">
      <c r="B1432" s="47" t="str">
        <f>IF(H1431="Erdgas","Arbeitspreis pro kWh Erdgas in EUR",IF(H1431="Strom","Arbeitspreis pro kWh Strom in EUR",IF(H1431="Wärme/Kälte","Arbeitspreis pro kWh Wärme-/Kälteverbrauch in EUR","Bitte Energieart auswählen!")))</f>
        <v>Bitte Energieart auswählen!</v>
      </c>
      <c r="C1432" s="47"/>
      <c r="D1432" s="47"/>
      <c r="E1432" s="47"/>
      <c r="F1432" s="47"/>
      <c r="G1432" s="74">
        <f>IFERROR(SUMPRODUCT(I1432:K1432,I1433:K1433),"")</f>
        <v>0</v>
      </c>
      <c r="H1432" s="47"/>
      <c r="I1432" s="118"/>
      <c r="J1432" s="118"/>
      <c r="K1432" s="118"/>
      <c r="L1432" s="48" t="s">
        <v>5</v>
      </c>
      <c r="M1432" s="47" t="str">
        <f>IF(H1431="Erdgas","Erdgaskosten exkl. Steuern, Abgaben, Netzentgelte, etc.",IF(H1431="Strom","Stromkosten exkl. Steuern, Abgaben, Netzentgelte, etc.",IF(H1431="Wärme/Kälte","Wärme-/Kältekosten exkl. Steuern, Abgaben, Netzentgelte, etc.", "Bitte Energieart auswählen!")))</f>
        <v>Bitte Energieart auswählen!</v>
      </c>
      <c r="N1432" s="47"/>
      <c r="O1432" s="47"/>
      <c r="P1432" s="75"/>
      <c r="Q1432" s="61"/>
      <c r="R1432" s="62"/>
      <c r="S1432" s="47"/>
    </row>
    <row r="1433" spans="2:19" ht="15" thickBot="1" x14ac:dyDescent="0.35">
      <c r="B1433" s="47" t="str">
        <f>IF(AND(H1431="Erdgas",H1430="Nein"),"Aliquoter Erdgasverbrauch in kWh von 1. Oktober 2022 bis 31. Dezember 2022",IF(H1431="Erdgas","Erdgasverbrauch in kWh von 1. Oktober 2022 bis 31. Dezember 2022",IF(AND(H1431="Strom",H1430="Nein"),"Aliquoter Stromverbrauch in kWh von 1. Oktober 2022 bis 31. Dezember 2022",IF(H1431="Strom","Stromverbrauch in kWh von 1. Oktober 2022 bis 31. Dezember 2022",IF(AND(H1431="Wärme/Kälte",H1430="Nein"),"Aliquoter Wärme-/Kälteverbrauch in kWh von 1. Oktober 2022 bis 31. Dezember 2022",IF(H1431="Wärme/Kälte","Wärme-/Kälteverbrauch in kWh von 1. Oktober 2022 bis 31. Dezember 2022","Bitte Energieart auswählen!"))))))</f>
        <v>Bitte Energieart auswählen!</v>
      </c>
      <c r="C1433" s="47"/>
      <c r="D1433" s="47"/>
      <c r="E1433" s="47"/>
      <c r="F1433" s="47"/>
      <c r="G1433" s="47"/>
      <c r="H1433" s="59">
        <f>SUM(I1433:K1433)</f>
        <v>0</v>
      </c>
      <c r="I1433" s="119" t="str">
        <f>IFERROR(IF(H1430="Nein",VLOOKUP(H1429,'1 - Strom Erdgas Wärme 2021'!H:AA,20,FALSE)/12,""),"")</f>
        <v/>
      </c>
      <c r="J1433" s="119" t="str">
        <f>IFERROR(IF(H1430="Nein",VLOOKUP(H1429,'1 - Strom Erdgas Wärme 2021'!H:AB,20,FALSE)/12,""),"")</f>
        <v/>
      </c>
      <c r="K1433" s="119" t="str">
        <f>IFERROR(IF(H1430="Nein",VLOOKUP(H1429,'1 - Strom Erdgas Wärme 2021'!H:AC,20,FALSE)/12,""),"")</f>
        <v/>
      </c>
      <c r="L1433" s="48" t="s">
        <v>5</v>
      </c>
      <c r="M1433" s="76" t="str">
        <f>IFERROR(IF(H1430="Nein","Vorbefüllte Verbrauchswerte wurden aliquot (d.h. 1/12) aus dem Jahr 2021 übernommen.","Bitte ergänzen Sie die monatlichen Verbrauchswerte gem. Lastprofilzähler"),"")</f>
        <v>Bitte ergänzen Sie die monatlichen Verbrauchswerte gem. Lastprofilzähler</v>
      </c>
      <c r="N1433" s="77"/>
      <c r="O1433" s="77"/>
      <c r="P1433" s="77"/>
      <c r="Q1433" s="77"/>
      <c r="R1433" s="77"/>
      <c r="S1433" s="77"/>
    </row>
    <row r="1434" spans="2:19" x14ac:dyDescent="0.3">
      <c r="B1434" s="47" t="str">
        <f>IF(H1431="Wärme/Kälte","Energiemix: Anteil in % der aus Strom oder Erdgas erzeugten Wärme/Kälte","")</f>
        <v/>
      </c>
      <c r="C1434" s="46"/>
      <c r="D1434" s="46"/>
      <c r="E1434" s="46"/>
      <c r="F1434" s="74">
        <f>IFERROR(SUMPRODUCT(I1434:K1434,I1433:K1433),"")</f>
        <v>0</v>
      </c>
      <c r="G1434" s="74"/>
      <c r="H1434" s="46"/>
      <c r="I1434" s="120"/>
      <c r="J1434" s="121"/>
      <c r="K1434" s="121"/>
      <c r="L1434" s="48" t="str">
        <f>IF(H1431="Wärme/Kälte","i","")</f>
        <v/>
      </c>
      <c r="M1434" s="47" t="str">
        <f>IF(H1431="Wärme/Kälte","Bitte geben Sie den Anteil in % (von 0 bis 100, ohne Prozentzeichen) der  direkt aus Strom oder Erdgas erzeugten Wärme/Kälte.","")</f>
        <v/>
      </c>
      <c r="N1434" s="46"/>
      <c r="O1434" s="46"/>
      <c r="P1434" s="46"/>
      <c r="Q1434" s="46"/>
      <c r="R1434" s="46"/>
      <c r="S1434" s="46"/>
    </row>
    <row r="1435" spans="2:19" x14ac:dyDescent="0.3">
      <c r="B1435" s="46"/>
      <c r="C1435" s="46"/>
      <c r="D1435" s="46"/>
      <c r="E1435" s="46"/>
      <c r="F1435" s="46"/>
      <c r="G1435" s="46"/>
      <c r="H1435" s="46"/>
      <c r="I1435" s="98"/>
      <c r="J1435" s="46"/>
      <c r="K1435" s="46"/>
      <c r="L1435" s="48"/>
      <c r="M1435" s="47"/>
      <c r="N1435" s="46"/>
      <c r="O1435" s="46"/>
      <c r="P1435" s="46"/>
      <c r="Q1435" s="46"/>
      <c r="R1435" s="46"/>
      <c r="S1435" s="46"/>
    </row>
    <row r="1436" spans="2:19" ht="18" thickBot="1" x14ac:dyDescent="0.5">
      <c r="B1436" s="56" t="s">
        <v>10</v>
      </c>
      <c r="C1436" s="47"/>
      <c r="D1436" s="47"/>
      <c r="E1436" s="47"/>
      <c r="F1436" s="47"/>
      <c r="G1436" s="47"/>
      <c r="H1436" s="47"/>
      <c r="I1436" s="68">
        <v>44835</v>
      </c>
      <c r="J1436" s="68">
        <v>44866</v>
      </c>
      <c r="K1436" s="68">
        <v>44896</v>
      </c>
      <c r="L1436" s="47"/>
      <c r="M1436" s="69"/>
      <c r="N1436" s="69"/>
      <c r="O1436" s="69"/>
      <c r="P1436" s="69"/>
      <c r="Q1436" s="69"/>
      <c r="R1436" s="69"/>
      <c r="S1436" s="47"/>
    </row>
    <row r="1437" spans="2:19" ht="15" thickBot="1" x14ac:dyDescent="0.35">
      <c r="B1437" s="47" t="s">
        <v>28</v>
      </c>
      <c r="C1437" s="47"/>
      <c r="D1437" s="47"/>
      <c r="E1437" s="47"/>
      <c r="F1437" s="47"/>
      <c r="G1437" s="47"/>
      <c r="H1437" s="117"/>
      <c r="I1437" s="70"/>
      <c r="J1437" s="71"/>
      <c r="K1437" s="71"/>
      <c r="L1437" s="48" t="s">
        <v>5</v>
      </c>
      <c r="M1437" s="47" t="s">
        <v>29</v>
      </c>
      <c r="N1437" s="69"/>
      <c r="O1437" s="69"/>
      <c r="P1437" s="69"/>
      <c r="Q1437" s="69"/>
      <c r="R1437" s="69"/>
      <c r="S1437" s="47"/>
    </row>
    <row r="1438" spans="2:19" ht="15" thickBot="1" x14ac:dyDescent="0.35">
      <c r="B1438" s="47" t="s">
        <v>13</v>
      </c>
      <c r="C1438" s="47"/>
      <c r="D1438" s="47"/>
      <c r="E1438" s="47"/>
      <c r="F1438" s="47"/>
      <c r="G1438" s="47"/>
      <c r="H1438" s="138">
        <f>IFERROR(VLOOKUP(H1437,'1 - Strom Erdgas Wärme 2021'!H:AA,17,FALSE),"")</f>
        <v>0</v>
      </c>
      <c r="I1438" s="70"/>
      <c r="J1438" s="71"/>
      <c r="K1438" s="71"/>
      <c r="L1438" s="48"/>
      <c r="M1438" s="47"/>
      <c r="N1438" s="69"/>
      <c r="O1438" s="69"/>
      <c r="P1438" s="69"/>
      <c r="Q1438" s="69"/>
      <c r="R1438" s="69"/>
      <c r="S1438" s="47"/>
    </row>
    <row r="1439" spans="2:19" ht="15" thickBot="1" x14ac:dyDescent="0.35">
      <c r="B1439" s="47" t="s">
        <v>16</v>
      </c>
      <c r="C1439" s="47"/>
      <c r="D1439" s="47"/>
      <c r="E1439" s="47"/>
      <c r="F1439" s="47"/>
      <c r="G1439" s="47"/>
      <c r="H1439" s="139"/>
      <c r="I1439" s="72"/>
      <c r="J1439" s="73"/>
      <c r="K1439" s="73"/>
      <c r="L1439" s="48" t="s">
        <v>5</v>
      </c>
      <c r="M1439" s="47" t="s">
        <v>17</v>
      </c>
      <c r="N1439" s="69"/>
      <c r="O1439" s="69"/>
      <c r="P1439" s="69"/>
      <c r="Q1439" s="69"/>
      <c r="R1439" s="69"/>
      <c r="S1439" s="47"/>
    </row>
    <row r="1440" spans="2:19" ht="16.8" thickBot="1" x14ac:dyDescent="0.45">
      <c r="B1440" s="47" t="str">
        <f>IF(H1439="Erdgas","Arbeitspreis pro kWh Erdgas in EUR",IF(H1439="Strom","Arbeitspreis pro kWh Strom in EUR",IF(H1439="Wärme/Kälte","Arbeitspreis pro kWh Wärme-/Kälteverbrauch in EUR","Bitte Energieart auswählen!")))</f>
        <v>Bitte Energieart auswählen!</v>
      </c>
      <c r="C1440" s="47"/>
      <c r="D1440" s="47"/>
      <c r="E1440" s="47"/>
      <c r="F1440" s="47"/>
      <c r="G1440" s="74">
        <f>IFERROR(SUMPRODUCT(I1440:K1440,I1441:K1441),"")</f>
        <v>0</v>
      </c>
      <c r="H1440" s="47"/>
      <c r="I1440" s="118"/>
      <c r="J1440" s="118"/>
      <c r="K1440" s="118"/>
      <c r="L1440" s="48" t="s">
        <v>5</v>
      </c>
      <c r="M1440" s="47" t="str">
        <f>IF(H1439="Erdgas","Erdgaskosten exkl. Steuern, Abgaben, Netzentgelte, etc.",IF(H1439="Strom","Stromkosten exkl. Steuern, Abgaben, Netzentgelte, etc.",IF(H1439="Wärme/Kälte","Wärme-/Kältekosten exkl. Steuern, Abgaben, Netzentgelte, etc.", "Bitte Energieart auswählen!")))</f>
        <v>Bitte Energieart auswählen!</v>
      </c>
      <c r="N1440" s="47"/>
      <c r="O1440" s="47"/>
      <c r="P1440" s="75"/>
      <c r="Q1440" s="61"/>
      <c r="R1440" s="62"/>
      <c r="S1440" s="47"/>
    </row>
    <row r="1441" spans="2:19" ht="15" thickBot="1" x14ac:dyDescent="0.35">
      <c r="B1441" s="47" t="str">
        <f>IF(AND(H1439="Erdgas",H1438="Nein"),"Aliquoter Erdgasverbrauch in kWh von 1. Oktober 2022 bis 31. Dezember 2022",IF(H1439="Erdgas","Erdgasverbrauch in kWh von 1. Oktober 2022 bis 31. Dezember 2022",IF(AND(H1439="Strom",H1438="Nein"),"Aliquoter Stromverbrauch in kWh von 1. Oktober 2022 bis 31. Dezember 2022",IF(H1439="Strom","Stromverbrauch in kWh von 1. Oktober 2022 bis 31. Dezember 2022",IF(AND(H1439="Wärme/Kälte",H1438="Nein"),"Aliquoter Wärme-/Kälteverbrauch in kWh von 1. Oktober 2022 bis 31. Dezember 2022",IF(H1439="Wärme/Kälte","Wärme-/Kälteverbrauch in kWh von 1. Oktober 2022 bis 31. Dezember 2022","Bitte Energieart auswählen!"))))))</f>
        <v>Bitte Energieart auswählen!</v>
      </c>
      <c r="C1441" s="47"/>
      <c r="D1441" s="47"/>
      <c r="E1441" s="47"/>
      <c r="F1441" s="47"/>
      <c r="G1441" s="47"/>
      <c r="H1441" s="59">
        <f>SUM(I1441:K1441)</f>
        <v>0</v>
      </c>
      <c r="I1441" s="119" t="str">
        <f>IFERROR(IF(H1438="Nein",VLOOKUP(H1437,'1 - Strom Erdgas Wärme 2021'!H:AA,20,FALSE)/12,""),"")</f>
        <v/>
      </c>
      <c r="J1441" s="119" t="str">
        <f>IFERROR(IF(H1438="Nein",VLOOKUP(H1437,'1 - Strom Erdgas Wärme 2021'!H:AB,20,FALSE)/12,""),"")</f>
        <v/>
      </c>
      <c r="K1441" s="119" t="str">
        <f>IFERROR(IF(H1438="Nein",VLOOKUP(H1437,'1 - Strom Erdgas Wärme 2021'!H:AC,20,FALSE)/12,""),"")</f>
        <v/>
      </c>
      <c r="L1441" s="48" t="s">
        <v>5</v>
      </c>
      <c r="M1441" s="76" t="str">
        <f>IFERROR(IF(H1438="Nein","Vorbefüllte Verbrauchswerte wurden aliquot (d.h. 1/12) aus dem Jahr 2021 übernommen.","Bitte ergänzen Sie die monatlichen Verbrauchswerte gem. Lastprofilzähler"),"")</f>
        <v>Bitte ergänzen Sie die monatlichen Verbrauchswerte gem. Lastprofilzähler</v>
      </c>
      <c r="N1441" s="77"/>
      <c r="O1441" s="77"/>
      <c r="P1441" s="77"/>
      <c r="Q1441" s="77"/>
      <c r="R1441" s="77"/>
      <c r="S1441" s="77"/>
    </row>
    <row r="1442" spans="2:19" x14ac:dyDescent="0.3">
      <c r="B1442" s="47" t="str">
        <f>IF(H1439="Wärme/Kälte","Energiemix: Anteil in % der aus Strom oder Erdgas erzeugten Wärme/Kälte","")</f>
        <v/>
      </c>
      <c r="C1442" s="46"/>
      <c r="D1442" s="46"/>
      <c r="E1442" s="46"/>
      <c r="F1442" s="74">
        <f>IFERROR(SUMPRODUCT(I1442:K1442,I1441:K1441),"")</f>
        <v>0</v>
      </c>
      <c r="G1442" s="74"/>
      <c r="H1442" s="46"/>
      <c r="I1442" s="120"/>
      <c r="J1442" s="121"/>
      <c r="K1442" s="121"/>
      <c r="L1442" s="48" t="str">
        <f>IF(H1439="Wärme/Kälte","i","")</f>
        <v/>
      </c>
      <c r="M1442" s="47" t="str">
        <f>IF(H1439="Wärme/Kälte","Bitte geben Sie den Anteil in % (von 0 bis 100, ohne Prozentzeichen) der  direkt aus Strom oder Erdgas erzeugten Wärme/Kälte.","")</f>
        <v/>
      </c>
      <c r="N1442" s="46"/>
      <c r="O1442" s="46"/>
      <c r="P1442" s="46"/>
      <c r="Q1442" s="46"/>
      <c r="R1442" s="46"/>
      <c r="S1442" s="46"/>
    </row>
    <row r="1443" spans="2:19" x14ac:dyDescent="0.3">
      <c r="B1443" s="46"/>
      <c r="C1443" s="46"/>
      <c r="D1443" s="46"/>
      <c r="E1443" s="46"/>
      <c r="F1443" s="46"/>
      <c r="G1443" s="46"/>
      <c r="H1443" s="46"/>
      <c r="I1443" s="98"/>
      <c r="J1443" s="46"/>
      <c r="K1443" s="46"/>
      <c r="L1443" s="48"/>
      <c r="M1443" s="47"/>
      <c r="N1443" s="46"/>
      <c r="O1443" s="46"/>
      <c r="P1443" s="46"/>
      <c r="Q1443" s="46"/>
      <c r="R1443" s="46"/>
      <c r="S1443" s="46"/>
    </row>
    <row r="1444" spans="2:19" ht="18" thickBot="1" x14ac:dyDescent="0.5">
      <c r="B1444" s="56" t="s">
        <v>10</v>
      </c>
      <c r="C1444" s="47"/>
      <c r="D1444" s="47"/>
      <c r="E1444" s="47"/>
      <c r="F1444" s="47"/>
      <c r="G1444" s="47"/>
      <c r="H1444" s="47"/>
      <c r="I1444" s="68">
        <v>44835</v>
      </c>
      <c r="J1444" s="68">
        <v>44866</v>
      </c>
      <c r="K1444" s="68">
        <v>44896</v>
      </c>
      <c r="L1444" s="47"/>
      <c r="M1444" s="69"/>
      <c r="N1444" s="69"/>
      <c r="O1444" s="69"/>
      <c r="P1444" s="69"/>
      <c r="Q1444" s="69"/>
      <c r="R1444" s="69"/>
      <c r="S1444" s="47"/>
    </row>
    <row r="1445" spans="2:19" ht="15" thickBot="1" x14ac:dyDescent="0.35">
      <c r="B1445" s="47" t="s">
        <v>28</v>
      </c>
      <c r="C1445" s="47"/>
      <c r="D1445" s="47"/>
      <c r="E1445" s="47"/>
      <c r="F1445" s="47"/>
      <c r="G1445" s="47"/>
      <c r="H1445" s="117"/>
      <c r="I1445" s="70"/>
      <c r="J1445" s="71"/>
      <c r="K1445" s="71"/>
      <c r="L1445" s="48" t="s">
        <v>5</v>
      </c>
      <c r="M1445" s="47" t="s">
        <v>29</v>
      </c>
      <c r="N1445" s="69"/>
      <c r="O1445" s="69"/>
      <c r="P1445" s="69"/>
      <c r="Q1445" s="69"/>
      <c r="R1445" s="69"/>
      <c r="S1445" s="47"/>
    </row>
    <row r="1446" spans="2:19" ht="15" thickBot="1" x14ac:dyDescent="0.35">
      <c r="B1446" s="47" t="s">
        <v>13</v>
      </c>
      <c r="C1446" s="47"/>
      <c r="D1446" s="47"/>
      <c r="E1446" s="47"/>
      <c r="F1446" s="47"/>
      <c r="G1446" s="47"/>
      <c r="H1446" s="138">
        <f>IFERROR(VLOOKUP(H1445,'1 - Strom Erdgas Wärme 2021'!H:AA,17,FALSE),"")</f>
        <v>0</v>
      </c>
      <c r="I1446" s="70"/>
      <c r="J1446" s="71"/>
      <c r="K1446" s="71"/>
      <c r="L1446" s="48"/>
      <c r="M1446" s="47"/>
      <c r="N1446" s="69"/>
      <c r="O1446" s="69"/>
      <c r="P1446" s="69"/>
      <c r="Q1446" s="69"/>
      <c r="R1446" s="69"/>
      <c r="S1446" s="47"/>
    </row>
    <row r="1447" spans="2:19" ht="15" thickBot="1" x14ac:dyDescent="0.35">
      <c r="B1447" s="47" t="s">
        <v>16</v>
      </c>
      <c r="C1447" s="47"/>
      <c r="D1447" s="47"/>
      <c r="E1447" s="47"/>
      <c r="F1447" s="47"/>
      <c r="G1447" s="47"/>
      <c r="H1447" s="139"/>
      <c r="I1447" s="72"/>
      <c r="J1447" s="73"/>
      <c r="K1447" s="73"/>
      <c r="L1447" s="48" t="s">
        <v>5</v>
      </c>
      <c r="M1447" s="47" t="s">
        <v>17</v>
      </c>
      <c r="N1447" s="69"/>
      <c r="O1447" s="69"/>
      <c r="P1447" s="69"/>
      <c r="Q1447" s="69"/>
      <c r="R1447" s="69"/>
      <c r="S1447" s="47"/>
    </row>
    <row r="1448" spans="2:19" ht="16.8" thickBot="1" x14ac:dyDescent="0.45">
      <c r="B1448" s="47" t="str">
        <f>IF(H1447="Erdgas","Arbeitspreis pro kWh Erdgas in EUR",IF(H1447="Strom","Arbeitspreis pro kWh Strom in EUR",IF(H1447="Wärme/Kälte","Arbeitspreis pro kWh Wärme-/Kälteverbrauch in EUR","Bitte Energieart auswählen!")))</f>
        <v>Bitte Energieart auswählen!</v>
      </c>
      <c r="C1448" s="47"/>
      <c r="D1448" s="47"/>
      <c r="E1448" s="47"/>
      <c r="F1448" s="47"/>
      <c r="G1448" s="74">
        <f>IFERROR(SUMPRODUCT(I1448:K1448,I1449:K1449),"")</f>
        <v>0</v>
      </c>
      <c r="H1448" s="47"/>
      <c r="I1448" s="118"/>
      <c r="J1448" s="118"/>
      <c r="K1448" s="118"/>
      <c r="L1448" s="48" t="s">
        <v>5</v>
      </c>
      <c r="M1448" s="47" t="str">
        <f>IF(H1447="Erdgas","Erdgaskosten exkl. Steuern, Abgaben, Netzentgelte, etc.",IF(H1447="Strom","Stromkosten exkl. Steuern, Abgaben, Netzentgelte, etc.",IF(H1447="Wärme/Kälte","Wärme-/Kältekosten exkl. Steuern, Abgaben, Netzentgelte, etc.", "Bitte Energieart auswählen!")))</f>
        <v>Bitte Energieart auswählen!</v>
      </c>
      <c r="N1448" s="47"/>
      <c r="O1448" s="47"/>
      <c r="P1448" s="75"/>
      <c r="Q1448" s="61"/>
      <c r="R1448" s="62"/>
      <c r="S1448" s="47"/>
    </row>
    <row r="1449" spans="2:19" ht="15" thickBot="1" x14ac:dyDescent="0.35">
      <c r="B1449" s="47" t="str">
        <f>IF(AND(H1447="Erdgas",H1446="Nein"),"Aliquoter Erdgasverbrauch in kWh von 1. Oktober 2022 bis 31. Dezember 2022",IF(H1447="Erdgas","Erdgasverbrauch in kWh von 1. Oktober 2022 bis 31. Dezember 2022",IF(AND(H1447="Strom",H1446="Nein"),"Aliquoter Stromverbrauch in kWh von 1. Oktober 2022 bis 31. Dezember 2022",IF(H1447="Strom","Stromverbrauch in kWh von 1. Oktober 2022 bis 31. Dezember 2022",IF(AND(H1447="Wärme/Kälte",H1446="Nein"),"Aliquoter Wärme-/Kälteverbrauch in kWh von 1. Oktober 2022 bis 31. Dezember 2022",IF(H1447="Wärme/Kälte","Wärme-/Kälteverbrauch in kWh von 1. Oktober 2022 bis 31. Dezember 2022","Bitte Energieart auswählen!"))))))</f>
        <v>Bitte Energieart auswählen!</v>
      </c>
      <c r="C1449" s="47"/>
      <c r="D1449" s="47"/>
      <c r="E1449" s="47"/>
      <c r="F1449" s="47"/>
      <c r="G1449" s="47"/>
      <c r="H1449" s="59">
        <f>SUM(I1449:K1449)</f>
        <v>0</v>
      </c>
      <c r="I1449" s="119" t="str">
        <f>IFERROR(IF(H1446="Nein",VLOOKUP(H1445,'1 - Strom Erdgas Wärme 2021'!H:AA,20,FALSE)/12,""),"")</f>
        <v/>
      </c>
      <c r="J1449" s="119" t="str">
        <f>IFERROR(IF(H1446="Nein",VLOOKUP(H1445,'1 - Strom Erdgas Wärme 2021'!H:AB,20,FALSE)/12,""),"")</f>
        <v/>
      </c>
      <c r="K1449" s="119" t="str">
        <f>IFERROR(IF(H1446="Nein",VLOOKUP(H1445,'1 - Strom Erdgas Wärme 2021'!H:AC,20,FALSE)/12,""),"")</f>
        <v/>
      </c>
      <c r="L1449" s="48" t="s">
        <v>5</v>
      </c>
      <c r="M1449" s="76" t="str">
        <f>IFERROR(IF(H1446="Nein","Vorbefüllte Verbrauchswerte wurden aliquot (d.h. 1/12) aus dem Jahr 2021 übernommen.","Bitte ergänzen Sie die monatlichen Verbrauchswerte gem. Lastprofilzähler"),"")</f>
        <v>Bitte ergänzen Sie die monatlichen Verbrauchswerte gem. Lastprofilzähler</v>
      </c>
      <c r="N1449" s="77"/>
      <c r="O1449" s="77"/>
      <c r="P1449" s="77"/>
      <c r="Q1449" s="77"/>
      <c r="R1449" s="77"/>
      <c r="S1449" s="77"/>
    </row>
    <row r="1450" spans="2:19" x14ac:dyDescent="0.3">
      <c r="B1450" s="47" t="str">
        <f>IF(H1447="Wärme/Kälte","Energiemix: Anteil in % der aus Strom oder Erdgas erzeugten Wärme/Kälte","")</f>
        <v/>
      </c>
      <c r="C1450" s="46"/>
      <c r="D1450" s="46"/>
      <c r="E1450" s="46"/>
      <c r="F1450" s="74">
        <f>IFERROR(SUMPRODUCT(I1450:K1450,I1449:K1449),"")</f>
        <v>0</v>
      </c>
      <c r="G1450" s="74"/>
      <c r="H1450" s="46"/>
      <c r="I1450" s="120"/>
      <c r="J1450" s="121"/>
      <c r="K1450" s="121"/>
      <c r="L1450" s="48" t="str">
        <f>IF(H1447="Wärme/Kälte","i","")</f>
        <v/>
      </c>
      <c r="M1450" s="47" t="str">
        <f>IF(H1447="Wärme/Kälte","Bitte geben Sie den Anteil in % (von 0 bis 100, ohne Prozentzeichen) der  direkt aus Strom oder Erdgas erzeugten Wärme/Kälte.","")</f>
        <v/>
      </c>
      <c r="N1450" s="46"/>
      <c r="O1450" s="46"/>
      <c r="P1450" s="46"/>
      <c r="Q1450" s="46"/>
      <c r="R1450" s="46"/>
      <c r="S1450" s="46"/>
    </row>
    <row r="1451" spans="2:19" x14ac:dyDescent="0.3">
      <c r="B1451" s="46"/>
      <c r="C1451" s="46"/>
      <c r="D1451" s="46"/>
      <c r="E1451" s="46"/>
      <c r="F1451" s="46"/>
      <c r="G1451" s="46"/>
      <c r="H1451" s="46"/>
      <c r="I1451" s="98"/>
      <c r="J1451" s="46"/>
      <c r="K1451" s="46"/>
      <c r="L1451" s="48"/>
      <c r="M1451" s="47"/>
      <c r="N1451" s="46"/>
      <c r="O1451" s="46"/>
      <c r="P1451" s="46"/>
      <c r="Q1451" s="46"/>
      <c r="R1451" s="46"/>
      <c r="S1451" s="46"/>
    </row>
    <row r="1452" spans="2:19" ht="18" thickBot="1" x14ac:dyDescent="0.5">
      <c r="B1452" s="56" t="s">
        <v>10</v>
      </c>
      <c r="C1452" s="47"/>
      <c r="D1452" s="47"/>
      <c r="E1452" s="47"/>
      <c r="F1452" s="47"/>
      <c r="G1452" s="47"/>
      <c r="H1452" s="47"/>
      <c r="I1452" s="68">
        <v>44835</v>
      </c>
      <c r="J1452" s="68">
        <v>44866</v>
      </c>
      <c r="K1452" s="68">
        <v>44896</v>
      </c>
      <c r="L1452" s="47"/>
      <c r="M1452" s="69"/>
      <c r="N1452" s="69"/>
      <c r="O1452" s="69"/>
      <c r="P1452" s="69"/>
      <c r="Q1452" s="69"/>
      <c r="R1452" s="69"/>
      <c r="S1452" s="47"/>
    </row>
    <row r="1453" spans="2:19" ht="15" thickBot="1" x14ac:dyDescent="0.35">
      <c r="B1453" s="47" t="s">
        <v>28</v>
      </c>
      <c r="C1453" s="47"/>
      <c r="D1453" s="47"/>
      <c r="E1453" s="47"/>
      <c r="F1453" s="47"/>
      <c r="G1453" s="47"/>
      <c r="H1453" s="117"/>
      <c r="I1453" s="70"/>
      <c r="J1453" s="71"/>
      <c r="K1453" s="71"/>
      <c r="L1453" s="48" t="s">
        <v>5</v>
      </c>
      <c r="M1453" s="47" t="s">
        <v>29</v>
      </c>
      <c r="N1453" s="69"/>
      <c r="O1453" s="69"/>
      <c r="P1453" s="69"/>
      <c r="Q1453" s="69"/>
      <c r="R1453" s="69"/>
      <c r="S1453" s="47"/>
    </row>
    <row r="1454" spans="2:19" ht="15" thickBot="1" x14ac:dyDescent="0.35">
      <c r="B1454" s="47" t="s">
        <v>13</v>
      </c>
      <c r="C1454" s="47"/>
      <c r="D1454" s="47"/>
      <c r="E1454" s="47"/>
      <c r="F1454" s="47"/>
      <c r="G1454" s="47"/>
      <c r="H1454" s="138">
        <f>IFERROR(VLOOKUP(H1453,'1 - Strom Erdgas Wärme 2021'!H:AA,17,FALSE),"")</f>
        <v>0</v>
      </c>
      <c r="I1454" s="70"/>
      <c r="J1454" s="71"/>
      <c r="K1454" s="71"/>
      <c r="L1454" s="48"/>
      <c r="M1454" s="47"/>
      <c r="N1454" s="69"/>
      <c r="O1454" s="69"/>
      <c r="P1454" s="69"/>
      <c r="Q1454" s="69"/>
      <c r="R1454" s="69"/>
      <c r="S1454" s="47"/>
    </row>
    <row r="1455" spans="2:19" ht="15" thickBot="1" x14ac:dyDescent="0.35">
      <c r="B1455" s="47" t="s">
        <v>16</v>
      </c>
      <c r="C1455" s="47"/>
      <c r="D1455" s="47"/>
      <c r="E1455" s="47"/>
      <c r="F1455" s="47"/>
      <c r="G1455" s="47"/>
      <c r="H1455" s="139"/>
      <c r="I1455" s="72"/>
      <c r="J1455" s="73"/>
      <c r="K1455" s="73"/>
      <c r="L1455" s="48" t="s">
        <v>5</v>
      </c>
      <c r="M1455" s="47" t="s">
        <v>17</v>
      </c>
      <c r="N1455" s="69"/>
      <c r="O1455" s="69"/>
      <c r="P1455" s="69"/>
      <c r="Q1455" s="69"/>
      <c r="R1455" s="69"/>
      <c r="S1455" s="47"/>
    </row>
    <row r="1456" spans="2:19" ht="16.8" thickBot="1" x14ac:dyDescent="0.45">
      <c r="B1456" s="47" t="str">
        <f>IF(H1455="Erdgas","Arbeitspreis pro kWh Erdgas in EUR",IF(H1455="Strom","Arbeitspreis pro kWh Strom in EUR",IF(H1455="Wärme/Kälte","Arbeitspreis pro kWh Wärme-/Kälteverbrauch in EUR","Bitte Energieart auswählen!")))</f>
        <v>Bitte Energieart auswählen!</v>
      </c>
      <c r="C1456" s="47"/>
      <c r="D1456" s="47"/>
      <c r="E1456" s="47"/>
      <c r="F1456" s="47"/>
      <c r="G1456" s="74">
        <f>IFERROR(SUMPRODUCT(I1456:K1456,I1457:K1457),"")</f>
        <v>0</v>
      </c>
      <c r="H1456" s="47"/>
      <c r="I1456" s="118"/>
      <c r="J1456" s="118"/>
      <c r="K1456" s="118"/>
      <c r="L1456" s="48" t="s">
        <v>5</v>
      </c>
      <c r="M1456" s="47" t="str">
        <f>IF(H1455="Erdgas","Erdgaskosten exkl. Steuern, Abgaben, Netzentgelte, etc.",IF(H1455="Strom","Stromkosten exkl. Steuern, Abgaben, Netzentgelte, etc.",IF(H1455="Wärme/Kälte","Wärme-/Kältekosten exkl. Steuern, Abgaben, Netzentgelte, etc.", "Bitte Energieart auswählen!")))</f>
        <v>Bitte Energieart auswählen!</v>
      </c>
      <c r="N1456" s="47"/>
      <c r="O1456" s="47"/>
      <c r="P1456" s="75"/>
      <c r="Q1456" s="61"/>
      <c r="R1456" s="62"/>
      <c r="S1456" s="47"/>
    </row>
    <row r="1457" spans="2:19" ht="15" thickBot="1" x14ac:dyDescent="0.35">
      <c r="B1457" s="47" t="str">
        <f>IF(AND(H1455="Erdgas",H1454="Nein"),"Aliquoter Erdgasverbrauch in kWh von 1. Oktober 2022 bis 31. Dezember 2022",IF(H1455="Erdgas","Erdgasverbrauch in kWh von 1. Oktober 2022 bis 31. Dezember 2022",IF(AND(H1455="Strom",H1454="Nein"),"Aliquoter Stromverbrauch in kWh von 1. Oktober 2022 bis 31. Dezember 2022",IF(H1455="Strom","Stromverbrauch in kWh von 1. Oktober 2022 bis 31. Dezember 2022",IF(AND(H1455="Wärme/Kälte",H1454="Nein"),"Aliquoter Wärme-/Kälteverbrauch in kWh von 1. Oktober 2022 bis 31. Dezember 2022",IF(H1455="Wärme/Kälte","Wärme-/Kälteverbrauch in kWh von 1. Oktober 2022 bis 31. Dezember 2022","Bitte Energieart auswählen!"))))))</f>
        <v>Bitte Energieart auswählen!</v>
      </c>
      <c r="C1457" s="47"/>
      <c r="D1457" s="47"/>
      <c r="E1457" s="47"/>
      <c r="F1457" s="47"/>
      <c r="G1457" s="47"/>
      <c r="H1457" s="59">
        <f>SUM(I1457:K1457)</f>
        <v>0</v>
      </c>
      <c r="I1457" s="119" t="str">
        <f>IFERROR(IF(H1454="Nein",VLOOKUP(H1453,'1 - Strom Erdgas Wärme 2021'!H:AA,20,FALSE)/12,""),"")</f>
        <v/>
      </c>
      <c r="J1457" s="119" t="str">
        <f>IFERROR(IF(H1454="Nein",VLOOKUP(H1453,'1 - Strom Erdgas Wärme 2021'!H:AB,20,FALSE)/12,""),"")</f>
        <v/>
      </c>
      <c r="K1457" s="119" t="str">
        <f>IFERROR(IF(H1454="Nein",VLOOKUP(H1453,'1 - Strom Erdgas Wärme 2021'!H:AC,20,FALSE)/12,""),"")</f>
        <v/>
      </c>
      <c r="L1457" s="48" t="s">
        <v>5</v>
      </c>
      <c r="M1457" s="76" t="str">
        <f>IFERROR(IF(H1454="Nein","Vorbefüllte Verbrauchswerte wurden aliquot (d.h. 1/12) aus dem Jahr 2021 übernommen.","Bitte ergänzen Sie die monatlichen Verbrauchswerte gem. Lastprofilzähler"),"")</f>
        <v>Bitte ergänzen Sie die monatlichen Verbrauchswerte gem. Lastprofilzähler</v>
      </c>
      <c r="N1457" s="77"/>
      <c r="O1457" s="77"/>
      <c r="P1457" s="77"/>
      <c r="Q1457" s="77"/>
      <c r="R1457" s="77"/>
      <c r="S1457" s="77"/>
    </row>
    <row r="1458" spans="2:19" x14ac:dyDescent="0.3">
      <c r="B1458" s="47" t="str">
        <f>IF(H1455="Wärme/Kälte","Energiemix: Anteil in % der aus Strom oder Erdgas erzeugten Wärme/Kälte","")</f>
        <v/>
      </c>
      <c r="C1458" s="46"/>
      <c r="D1458" s="46"/>
      <c r="E1458" s="46"/>
      <c r="F1458" s="74">
        <f>IFERROR(SUMPRODUCT(I1458:K1458,I1457:K1457),"")</f>
        <v>0</v>
      </c>
      <c r="G1458" s="74"/>
      <c r="H1458" s="46"/>
      <c r="I1458" s="120"/>
      <c r="J1458" s="121"/>
      <c r="K1458" s="121"/>
      <c r="L1458" s="48" t="str">
        <f>IF(H1455="Wärme/Kälte","i","")</f>
        <v/>
      </c>
      <c r="M1458" s="47" t="str">
        <f>IF(H1455="Wärme/Kälte","Bitte geben Sie den Anteil in % (von 0 bis 100, ohne Prozentzeichen) der  direkt aus Strom oder Erdgas erzeugten Wärme/Kälte.","")</f>
        <v/>
      </c>
      <c r="N1458" s="46"/>
      <c r="O1458" s="46"/>
      <c r="P1458" s="46"/>
      <c r="Q1458" s="46"/>
      <c r="R1458" s="46"/>
      <c r="S1458" s="46"/>
    </row>
    <row r="1459" spans="2:19" x14ac:dyDescent="0.3">
      <c r="B1459" s="46"/>
      <c r="C1459" s="46"/>
      <c r="D1459" s="46"/>
      <c r="E1459" s="46"/>
      <c r="F1459" s="46"/>
      <c r="G1459" s="46"/>
      <c r="H1459" s="46"/>
      <c r="I1459" s="98"/>
      <c r="J1459" s="46"/>
      <c r="K1459" s="46"/>
      <c r="L1459" s="48"/>
      <c r="M1459" s="47"/>
      <c r="N1459" s="46"/>
      <c r="O1459" s="46"/>
      <c r="P1459" s="46"/>
      <c r="Q1459" s="46"/>
      <c r="R1459" s="46"/>
      <c r="S1459" s="46"/>
    </row>
    <row r="1460" spans="2:19" ht="18" thickBot="1" x14ac:dyDescent="0.5">
      <c r="B1460" s="56" t="s">
        <v>10</v>
      </c>
      <c r="C1460" s="47"/>
      <c r="D1460" s="47"/>
      <c r="E1460" s="47"/>
      <c r="F1460" s="47"/>
      <c r="G1460" s="47"/>
      <c r="H1460" s="47"/>
      <c r="I1460" s="68">
        <v>44835</v>
      </c>
      <c r="J1460" s="68">
        <v>44866</v>
      </c>
      <c r="K1460" s="68">
        <v>44896</v>
      </c>
      <c r="L1460" s="47"/>
      <c r="M1460" s="69"/>
      <c r="N1460" s="69"/>
      <c r="O1460" s="69"/>
      <c r="P1460" s="69"/>
      <c r="Q1460" s="69"/>
      <c r="R1460" s="69"/>
      <c r="S1460" s="47"/>
    </row>
    <row r="1461" spans="2:19" ht="15" thickBot="1" x14ac:dyDescent="0.35">
      <c r="B1461" s="47" t="s">
        <v>28</v>
      </c>
      <c r="C1461" s="47"/>
      <c r="D1461" s="47"/>
      <c r="E1461" s="47"/>
      <c r="F1461" s="47"/>
      <c r="G1461" s="47"/>
      <c r="H1461" s="117"/>
      <c r="I1461" s="70"/>
      <c r="J1461" s="71"/>
      <c r="K1461" s="71"/>
      <c r="L1461" s="48" t="s">
        <v>5</v>
      </c>
      <c r="M1461" s="47" t="s">
        <v>29</v>
      </c>
      <c r="N1461" s="69"/>
      <c r="O1461" s="69"/>
      <c r="P1461" s="69"/>
      <c r="Q1461" s="69"/>
      <c r="R1461" s="69"/>
      <c r="S1461" s="47"/>
    </row>
    <row r="1462" spans="2:19" ht="15" thickBot="1" x14ac:dyDescent="0.35">
      <c r="B1462" s="47" t="s">
        <v>13</v>
      </c>
      <c r="C1462" s="47"/>
      <c r="D1462" s="47"/>
      <c r="E1462" s="47"/>
      <c r="F1462" s="47"/>
      <c r="G1462" s="47"/>
      <c r="H1462" s="138">
        <f>IFERROR(VLOOKUP(H1461,'1 - Strom Erdgas Wärme 2021'!H:AA,17,FALSE),"")</f>
        <v>0</v>
      </c>
      <c r="I1462" s="70"/>
      <c r="J1462" s="71"/>
      <c r="K1462" s="71"/>
      <c r="L1462" s="48"/>
      <c r="M1462" s="47"/>
      <c r="N1462" s="69"/>
      <c r="O1462" s="69"/>
      <c r="P1462" s="69"/>
      <c r="Q1462" s="69"/>
      <c r="R1462" s="69"/>
      <c r="S1462" s="47"/>
    </row>
    <row r="1463" spans="2:19" ht="15" thickBot="1" x14ac:dyDescent="0.35">
      <c r="B1463" s="47" t="s">
        <v>16</v>
      </c>
      <c r="C1463" s="47"/>
      <c r="D1463" s="47"/>
      <c r="E1463" s="47"/>
      <c r="F1463" s="47"/>
      <c r="G1463" s="47"/>
      <c r="H1463" s="139"/>
      <c r="I1463" s="72"/>
      <c r="J1463" s="73"/>
      <c r="K1463" s="73"/>
      <c r="L1463" s="48" t="s">
        <v>5</v>
      </c>
      <c r="M1463" s="47" t="s">
        <v>17</v>
      </c>
      <c r="N1463" s="69"/>
      <c r="O1463" s="69"/>
      <c r="P1463" s="69"/>
      <c r="Q1463" s="69"/>
      <c r="R1463" s="69"/>
      <c r="S1463" s="47"/>
    </row>
    <row r="1464" spans="2:19" ht="16.8" thickBot="1" x14ac:dyDescent="0.45">
      <c r="B1464" s="47" t="str">
        <f>IF(H1463="Erdgas","Arbeitspreis pro kWh Erdgas in EUR",IF(H1463="Strom","Arbeitspreis pro kWh Strom in EUR",IF(H1463="Wärme/Kälte","Arbeitspreis pro kWh Wärme-/Kälteverbrauch in EUR","Bitte Energieart auswählen!")))</f>
        <v>Bitte Energieart auswählen!</v>
      </c>
      <c r="C1464" s="47"/>
      <c r="D1464" s="47"/>
      <c r="E1464" s="47"/>
      <c r="F1464" s="47"/>
      <c r="G1464" s="74">
        <f>IFERROR(SUMPRODUCT(I1464:K1464,I1465:K1465),"")</f>
        <v>0</v>
      </c>
      <c r="H1464" s="47"/>
      <c r="I1464" s="118"/>
      <c r="J1464" s="118"/>
      <c r="K1464" s="118"/>
      <c r="L1464" s="48" t="s">
        <v>5</v>
      </c>
      <c r="M1464" s="47" t="str">
        <f>IF(H1463="Erdgas","Erdgaskosten exkl. Steuern, Abgaben, Netzentgelte, etc.",IF(H1463="Strom","Stromkosten exkl. Steuern, Abgaben, Netzentgelte, etc.",IF(H1463="Wärme/Kälte","Wärme-/Kältekosten exkl. Steuern, Abgaben, Netzentgelte, etc.", "Bitte Energieart auswählen!")))</f>
        <v>Bitte Energieart auswählen!</v>
      </c>
      <c r="N1464" s="47"/>
      <c r="O1464" s="47"/>
      <c r="P1464" s="75"/>
      <c r="Q1464" s="61"/>
      <c r="R1464" s="62"/>
      <c r="S1464" s="47"/>
    </row>
    <row r="1465" spans="2:19" ht="15" thickBot="1" x14ac:dyDescent="0.35">
      <c r="B1465" s="47" t="str">
        <f>IF(AND(H1463="Erdgas",H1462="Nein"),"Aliquoter Erdgasverbrauch in kWh von 1. Oktober 2022 bis 31. Dezember 2022",IF(H1463="Erdgas","Erdgasverbrauch in kWh von 1. Oktober 2022 bis 31. Dezember 2022",IF(AND(H1463="Strom",H1462="Nein"),"Aliquoter Stromverbrauch in kWh von 1. Oktober 2022 bis 31. Dezember 2022",IF(H1463="Strom","Stromverbrauch in kWh von 1. Oktober 2022 bis 31. Dezember 2022",IF(AND(H1463="Wärme/Kälte",H1462="Nein"),"Aliquoter Wärme-/Kälteverbrauch in kWh von 1. Oktober 2022 bis 31. Dezember 2022",IF(H1463="Wärme/Kälte","Wärme-/Kälteverbrauch in kWh von 1. Oktober 2022 bis 31. Dezember 2022","Bitte Energieart auswählen!"))))))</f>
        <v>Bitte Energieart auswählen!</v>
      </c>
      <c r="C1465" s="47"/>
      <c r="D1465" s="47"/>
      <c r="E1465" s="47"/>
      <c r="F1465" s="47"/>
      <c r="G1465" s="47"/>
      <c r="H1465" s="59">
        <f>SUM(I1465:K1465)</f>
        <v>0</v>
      </c>
      <c r="I1465" s="119" t="str">
        <f>IFERROR(IF(H1462="Nein",VLOOKUP(H1461,'1 - Strom Erdgas Wärme 2021'!H:AA,20,FALSE)/12,""),"")</f>
        <v/>
      </c>
      <c r="J1465" s="119" t="str">
        <f>IFERROR(IF(H1462="Nein",VLOOKUP(H1461,'1 - Strom Erdgas Wärme 2021'!H:AB,20,FALSE)/12,""),"")</f>
        <v/>
      </c>
      <c r="K1465" s="119" t="str">
        <f>IFERROR(IF(H1462="Nein",VLOOKUP(H1461,'1 - Strom Erdgas Wärme 2021'!H:AC,20,FALSE)/12,""),"")</f>
        <v/>
      </c>
      <c r="L1465" s="48" t="s">
        <v>5</v>
      </c>
      <c r="M1465" s="76" t="str">
        <f>IFERROR(IF(H1462="Nein","Vorbefüllte Verbrauchswerte wurden aliquot (d.h. 1/12) aus dem Jahr 2021 übernommen.","Bitte ergänzen Sie die monatlichen Verbrauchswerte gem. Lastprofilzähler"),"")</f>
        <v>Bitte ergänzen Sie die monatlichen Verbrauchswerte gem. Lastprofilzähler</v>
      </c>
      <c r="N1465" s="77"/>
      <c r="O1465" s="77"/>
      <c r="P1465" s="77"/>
      <c r="Q1465" s="77"/>
      <c r="R1465" s="77"/>
      <c r="S1465" s="77"/>
    </row>
    <row r="1466" spans="2:19" x14ac:dyDescent="0.3">
      <c r="B1466" s="47" t="str">
        <f>IF(H1463="Wärme/Kälte","Energiemix: Anteil in % der aus Strom oder Erdgas erzeugten Wärme/Kälte","")</f>
        <v/>
      </c>
      <c r="C1466" s="46"/>
      <c r="D1466" s="46"/>
      <c r="E1466" s="46"/>
      <c r="F1466" s="74">
        <f>IFERROR(SUMPRODUCT(I1466:K1466,I1465:K1465),"")</f>
        <v>0</v>
      </c>
      <c r="G1466" s="74"/>
      <c r="H1466" s="46"/>
      <c r="I1466" s="120"/>
      <c r="J1466" s="121"/>
      <c r="K1466" s="121"/>
      <c r="L1466" s="48" t="str">
        <f>IF(H1463="Wärme/Kälte","i","")</f>
        <v/>
      </c>
      <c r="M1466" s="47" t="str">
        <f>IF(H1463="Wärme/Kälte","Bitte geben Sie den Anteil in % (von 0 bis 100, ohne Prozentzeichen) der  direkt aus Strom oder Erdgas erzeugten Wärme/Kälte.","")</f>
        <v/>
      </c>
      <c r="N1466" s="46"/>
      <c r="O1466" s="46"/>
      <c r="P1466" s="46"/>
      <c r="Q1466" s="46"/>
      <c r="R1466" s="46"/>
      <c r="S1466" s="46"/>
    </row>
    <row r="1467" spans="2:19" x14ac:dyDescent="0.3">
      <c r="B1467" s="46"/>
      <c r="C1467" s="46"/>
      <c r="D1467" s="46"/>
      <c r="E1467" s="46"/>
      <c r="F1467" s="46"/>
      <c r="G1467" s="46"/>
      <c r="H1467" s="46"/>
      <c r="I1467" s="98"/>
      <c r="J1467" s="46"/>
      <c r="K1467" s="46"/>
      <c r="L1467" s="48"/>
      <c r="M1467" s="47"/>
      <c r="N1467" s="46"/>
      <c r="O1467" s="46"/>
      <c r="P1467" s="46"/>
      <c r="Q1467" s="46"/>
      <c r="R1467" s="46"/>
      <c r="S1467" s="46"/>
    </row>
    <row r="1468" spans="2:19" ht="18" thickBot="1" x14ac:dyDescent="0.5">
      <c r="B1468" s="56" t="s">
        <v>10</v>
      </c>
      <c r="C1468" s="47"/>
      <c r="D1468" s="47"/>
      <c r="E1468" s="47"/>
      <c r="F1468" s="47"/>
      <c r="G1468" s="47"/>
      <c r="H1468" s="47"/>
      <c r="I1468" s="68">
        <v>44835</v>
      </c>
      <c r="J1468" s="68">
        <v>44866</v>
      </c>
      <c r="K1468" s="68">
        <v>44896</v>
      </c>
      <c r="L1468" s="47"/>
      <c r="M1468" s="69"/>
      <c r="N1468" s="69"/>
      <c r="O1468" s="69"/>
      <c r="P1468" s="69"/>
      <c r="Q1468" s="69"/>
      <c r="R1468" s="69"/>
      <c r="S1468" s="47"/>
    </row>
    <row r="1469" spans="2:19" ht="15" thickBot="1" x14ac:dyDescent="0.35">
      <c r="B1469" s="47" t="s">
        <v>28</v>
      </c>
      <c r="C1469" s="47"/>
      <c r="D1469" s="47"/>
      <c r="E1469" s="47"/>
      <c r="F1469" s="47"/>
      <c r="G1469" s="47"/>
      <c r="H1469" s="117"/>
      <c r="I1469" s="70"/>
      <c r="J1469" s="71"/>
      <c r="K1469" s="71"/>
      <c r="L1469" s="48" t="s">
        <v>5</v>
      </c>
      <c r="M1469" s="47" t="s">
        <v>29</v>
      </c>
      <c r="N1469" s="69"/>
      <c r="O1469" s="69"/>
      <c r="P1469" s="69"/>
      <c r="Q1469" s="69"/>
      <c r="R1469" s="69"/>
      <c r="S1469" s="47"/>
    </row>
    <row r="1470" spans="2:19" ht="15" thickBot="1" x14ac:dyDescent="0.35">
      <c r="B1470" s="47" t="s">
        <v>13</v>
      </c>
      <c r="C1470" s="47"/>
      <c r="D1470" s="47"/>
      <c r="E1470" s="47"/>
      <c r="F1470" s="47"/>
      <c r="G1470" s="47"/>
      <c r="H1470" s="138">
        <f>IFERROR(VLOOKUP(H1469,'1 - Strom Erdgas Wärme 2021'!H:AA,17,FALSE),"")</f>
        <v>0</v>
      </c>
      <c r="I1470" s="70"/>
      <c r="J1470" s="71"/>
      <c r="K1470" s="71"/>
      <c r="L1470" s="48"/>
      <c r="M1470" s="47"/>
      <c r="N1470" s="69"/>
      <c r="O1470" s="69"/>
      <c r="P1470" s="69"/>
      <c r="Q1470" s="69"/>
      <c r="R1470" s="69"/>
      <c r="S1470" s="47"/>
    </row>
    <row r="1471" spans="2:19" ht="15" thickBot="1" x14ac:dyDescent="0.35">
      <c r="B1471" s="47" t="s">
        <v>16</v>
      </c>
      <c r="C1471" s="47"/>
      <c r="D1471" s="47"/>
      <c r="E1471" s="47"/>
      <c r="F1471" s="47"/>
      <c r="G1471" s="47"/>
      <c r="H1471" s="139"/>
      <c r="I1471" s="72"/>
      <c r="J1471" s="73"/>
      <c r="K1471" s="73"/>
      <c r="L1471" s="48" t="s">
        <v>5</v>
      </c>
      <c r="M1471" s="47" t="s">
        <v>17</v>
      </c>
      <c r="N1471" s="69"/>
      <c r="O1471" s="69"/>
      <c r="P1471" s="69"/>
      <c r="Q1471" s="69"/>
      <c r="R1471" s="69"/>
      <c r="S1471" s="47"/>
    </row>
    <row r="1472" spans="2:19" ht="16.8" thickBot="1" x14ac:dyDescent="0.45">
      <c r="B1472" s="47" t="str">
        <f>IF(H1471="Erdgas","Arbeitspreis pro kWh Erdgas in EUR",IF(H1471="Strom","Arbeitspreis pro kWh Strom in EUR",IF(H1471="Wärme/Kälte","Arbeitspreis pro kWh Wärme-/Kälteverbrauch in EUR","Bitte Energieart auswählen!")))</f>
        <v>Bitte Energieart auswählen!</v>
      </c>
      <c r="C1472" s="47"/>
      <c r="D1472" s="47"/>
      <c r="E1472" s="47"/>
      <c r="F1472" s="47"/>
      <c r="G1472" s="74">
        <f>IFERROR(SUMPRODUCT(I1472:K1472,I1473:K1473),"")</f>
        <v>0</v>
      </c>
      <c r="H1472" s="47"/>
      <c r="I1472" s="118"/>
      <c r="J1472" s="118"/>
      <c r="K1472" s="118"/>
      <c r="L1472" s="48" t="s">
        <v>5</v>
      </c>
      <c r="M1472" s="47" t="str">
        <f>IF(H1471="Erdgas","Erdgaskosten exkl. Steuern, Abgaben, Netzentgelte, etc.",IF(H1471="Strom","Stromkosten exkl. Steuern, Abgaben, Netzentgelte, etc.",IF(H1471="Wärme/Kälte","Wärme-/Kältekosten exkl. Steuern, Abgaben, Netzentgelte, etc.", "Bitte Energieart auswählen!")))</f>
        <v>Bitte Energieart auswählen!</v>
      </c>
      <c r="N1472" s="47"/>
      <c r="O1472" s="47"/>
      <c r="P1472" s="75"/>
      <c r="Q1472" s="61"/>
      <c r="R1472" s="62"/>
      <c r="S1472" s="47"/>
    </row>
    <row r="1473" spans="2:19" ht="15" thickBot="1" x14ac:dyDescent="0.35">
      <c r="B1473" s="47" t="str">
        <f>IF(AND(H1471="Erdgas",H1470="Nein"),"Aliquoter Erdgasverbrauch in kWh von 1. Oktober 2022 bis 31. Dezember 2022",IF(H1471="Erdgas","Erdgasverbrauch in kWh von 1. Oktober 2022 bis 31. Dezember 2022",IF(AND(H1471="Strom",H1470="Nein"),"Aliquoter Stromverbrauch in kWh von 1. Oktober 2022 bis 31. Dezember 2022",IF(H1471="Strom","Stromverbrauch in kWh von 1. Oktober 2022 bis 31. Dezember 2022",IF(AND(H1471="Wärme/Kälte",H1470="Nein"),"Aliquoter Wärme-/Kälteverbrauch in kWh von 1. Oktober 2022 bis 31. Dezember 2022",IF(H1471="Wärme/Kälte","Wärme-/Kälteverbrauch in kWh von 1. Oktober 2022 bis 31. Dezember 2022","Bitte Energieart auswählen!"))))))</f>
        <v>Bitte Energieart auswählen!</v>
      </c>
      <c r="C1473" s="47"/>
      <c r="D1473" s="47"/>
      <c r="E1473" s="47"/>
      <c r="F1473" s="47"/>
      <c r="G1473" s="47"/>
      <c r="H1473" s="59">
        <f>SUM(I1473:K1473)</f>
        <v>0</v>
      </c>
      <c r="I1473" s="119" t="str">
        <f>IFERROR(IF(H1470="Nein",VLOOKUP(H1469,'1 - Strom Erdgas Wärme 2021'!H:AA,20,FALSE)/12,""),"")</f>
        <v/>
      </c>
      <c r="J1473" s="119" t="str">
        <f>IFERROR(IF(H1470="Nein",VLOOKUP(H1469,'1 - Strom Erdgas Wärme 2021'!H:AB,20,FALSE)/12,""),"")</f>
        <v/>
      </c>
      <c r="K1473" s="119" t="str">
        <f>IFERROR(IF(H1470="Nein",VLOOKUP(H1469,'1 - Strom Erdgas Wärme 2021'!H:AC,20,FALSE)/12,""),"")</f>
        <v/>
      </c>
      <c r="L1473" s="48" t="s">
        <v>5</v>
      </c>
      <c r="M1473" s="76" t="str">
        <f>IFERROR(IF(H1470="Nein","Vorbefüllte Verbrauchswerte wurden aliquot (d.h. 1/12) aus dem Jahr 2021 übernommen.","Bitte ergänzen Sie die monatlichen Verbrauchswerte gem. Lastprofilzähler"),"")</f>
        <v>Bitte ergänzen Sie die monatlichen Verbrauchswerte gem. Lastprofilzähler</v>
      </c>
      <c r="N1473" s="77"/>
      <c r="O1473" s="77"/>
      <c r="P1473" s="77"/>
      <c r="Q1473" s="77"/>
      <c r="R1473" s="77"/>
      <c r="S1473" s="77"/>
    </row>
    <row r="1474" spans="2:19" x14ac:dyDescent="0.3">
      <c r="B1474" s="47" t="str">
        <f>IF(H1471="Wärme/Kälte","Energiemix: Anteil in % der aus Strom oder Erdgas erzeugten Wärme/Kälte","")</f>
        <v/>
      </c>
      <c r="C1474" s="46"/>
      <c r="D1474" s="46"/>
      <c r="E1474" s="46"/>
      <c r="F1474" s="74">
        <f>IFERROR(SUMPRODUCT(I1474:K1474,I1473:K1473),"")</f>
        <v>0</v>
      </c>
      <c r="G1474" s="74"/>
      <c r="H1474" s="46"/>
      <c r="I1474" s="120"/>
      <c r="J1474" s="121"/>
      <c r="K1474" s="121"/>
      <c r="L1474" s="48" t="str">
        <f>IF(H1471="Wärme/Kälte","i","")</f>
        <v/>
      </c>
      <c r="M1474" s="47" t="str">
        <f>IF(H1471="Wärme/Kälte","Bitte geben Sie den Anteil in % (von 0 bis 100, ohne Prozentzeichen) der  direkt aus Strom oder Erdgas erzeugten Wärme/Kälte.","")</f>
        <v/>
      </c>
      <c r="N1474" s="46"/>
      <c r="O1474" s="46"/>
      <c r="P1474" s="46"/>
      <c r="Q1474" s="46"/>
      <c r="R1474" s="46"/>
      <c r="S1474" s="46"/>
    </row>
    <row r="1475" spans="2:19" x14ac:dyDescent="0.3">
      <c r="B1475" s="46"/>
      <c r="C1475" s="46"/>
      <c r="D1475" s="46"/>
      <c r="E1475" s="46"/>
      <c r="F1475" s="46"/>
      <c r="G1475" s="46"/>
      <c r="H1475" s="46"/>
      <c r="I1475" s="98"/>
      <c r="J1475" s="46"/>
      <c r="K1475" s="46"/>
      <c r="L1475" s="48"/>
      <c r="M1475" s="47"/>
      <c r="N1475" s="46"/>
      <c r="O1475" s="46"/>
      <c r="P1475" s="46"/>
      <c r="Q1475" s="46"/>
      <c r="R1475" s="46"/>
      <c r="S1475" s="46"/>
    </row>
    <row r="1476" spans="2:19" ht="18" thickBot="1" x14ac:dyDescent="0.5">
      <c r="B1476" s="56" t="s">
        <v>10</v>
      </c>
      <c r="C1476" s="47"/>
      <c r="D1476" s="47"/>
      <c r="E1476" s="47"/>
      <c r="F1476" s="47"/>
      <c r="G1476" s="47"/>
      <c r="H1476" s="47"/>
      <c r="I1476" s="68">
        <v>44835</v>
      </c>
      <c r="J1476" s="68">
        <v>44866</v>
      </c>
      <c r="K1476" s="68">
        <v>44896</v>
      </c>
      <c r="L1476" s="47"/>
      <c r="M1476" s="69"/>
      <c r="N1476" s="69"/>
      <c r="O1476" s="69"/>
      <c r="P1476" s="69"/>
      <c r="Q1476" s="69"/>
      <c r="R1476" s="69"/>
      <c r="S1476" s="47"/>
    </row>
    <row r="1477" spans="2:19" ht="15" thickBot="1" x14ac:dyDescent="0.35">
      <c r="B1477" s="47" t="s">
        <v>28</v>
      </c>
      <c r="C1477" s="47"/>
      <c r="D1477" s="47"/>
      <c r="E1477" s="47"/>
      <c r="F1477" s="47"/>
      <c r="G1477" s="47"/>
      <c r="H1477" s="117"/>
      <c r="I1477" s="70"/>
      <c r="J1477" s="71"/>
      <c r="K1477" s="71"/>
      <c r="L1477" s="48" t="s">
        <v>5</v>
      </c>
      <c r="M1477" s="47" t="s">
        <v>29</v>
      </c>
      <c r="N1477" s="69"/>
      <c r="O1477" s="69"/>
      <c r="P1477" s="69"/>
      <c r="Q1477" s="69"/>
      <c r="R1477" s="69"/>
      <c r="S1477" s="47"/>
    </row>
    <row r="1478" spans="2:19" ht="15" thickBot="1" x14ac:dyDescent="0.35">
      <c r="B1478" s="47" t="s">
        <v>13</v>
      </c>
      <c r="C1478" s="47"/>
      <c r="D1478" s="47"/>
      <c r="E1478" s="47"/>
      <c r="F1478" s="47"/>
      <c r="G1478" s="47"/>
      <c r="H1478" s="138">
        <f>IFERROR(VLOOKUP(H1477,'1 - Strom Erdgas Wärme 2021'!H:AA,17,FALSE),"")</f>
        <v>0</v>
      </c>
      <c r="I1478" s="70"/>
      <c r="J1478" s="71"/>
      <c r="K1478" s="71"/>
      <c r="L1478" s="48"/>
      <c r="M1478" s="47"/>
      <c r="N1478" s="69"/>
      <c r="O1478" s="69"/>
      <c r="P1478" s="69"/>
      <c r="Q1478" s="69"/>
      <c r="R1478" s="69"/>
      <c r="S1478" s="47"/>
    </row>
    <row r="1479" spans="2:19" ht="15" thickBot="1" x14ac:dyDescent="0.35">
      <c r="B1479" s="47" t="s">
        <v>16</v>
      </c>
      <c r="C1479" s="47"/>
      <c r="D1479" s="47"/>
      <c r="E1479" s="47"/>
      <c r="F1479" s="47"/>
      <c r="G1479" s="47"/>
      <c r="H1479" s="139"/>
      <c r="I1479" s="72"/>
      <c r="J1479" s="73"/>
      <c r="K1479" s="73"/>
      <c r="L1479" s="48" t="s">
        <v>5</v>
      </c>
      <c r="M1479" s="47" t="s">
        <v>17</v>
      </c>
      <c r="N1479" s="69"/>
      <c r="O1479" s="69"/>
      <c r="P1479" s="69"/>
      <c r="Q1479" s="69"/>
      <c r="R1479" s="69"/>
      <c r="S1479" s="47"/>
    </row>
    <row r="1480" spans="2:19" ht="16.8" thickBot="1" x14ac:dyDescent="0.45">
      <c r="B1480" s="47" t="str">
        <f>IF(H1479="Erdgas","Arbeitspreis pro kWh Erdgas in EUR",IF(H1479="Strom","Arbeitspreis pro kWh Strom in EUR",IF(H1479="Wärme/Kälte","Arbeitspreis pro kWh Wärme-/Kälteverbrauch in EUR","Bitte Energieart auswählen!")))</f>
        <v>Bitte Energieart auswählen!</v>
      </c>
      <c r="C1480" s="47"/>
      <c r="D1480" s="47"/>
      <c r="E1480" s="47"/>
      <c r="F1480" s="47"/>
      <c r="G1480" s="74">
        <f>IFERROR(SUMPRODUCT(I1480:K1480,I1481:K1481),"")</f>
        <v>0</v>
      </c>
      <c r="H1480" s="47"/>
      <c r="I1480" s="118"/>
      <c r="J1480" s="118"/>
      <c r="K1480" s="118"/>
      <c r="L1480" s="48" t="s">
        <v>5</v>
      </c>
      <c r="M1480" s="47" t="str">
        <f>IF(H1479="Erdgas","Erdgaskosten exkl. Steuern, Abgaben, Netzentgelte, etc.",IF(H1479="Strom","Stromkosten exkl. Steuern, Abgaben, Netzentgelte, etc.",IF(H1479="Wärme/Kälte","Wärme-/Kältekosten exkl. Steuern, Abgaben, Netzentgelte, etc.", "Bitte Energieart auswählen!")))</f>
        <v>Bitte Energieart auswählen!</v>
      </c>
      <c r="N1480" s="47"/>
      <c r="O1480" s="47"/>
      <c r="P1480" s="75"/>
      <c r="Q1480" s="61"/>
      <c r="R1480" s="62"/>
      <c r="S1480" s="47"/>
    </row>
    <row r="1481" spans="2:19" ht="15" thickBot="1" x14ac:dyDescent="0.35">
      <c r="B1481" s="47" t="str">
        <f>IF(AND(H1479="Erdgas",H1478="Nein"),"Aliquoter Erdgasverbrauch in kWh von 1. Oktober 2022 bis 31. Dezember 2022",IF(H1479="Erdgas","Erdgasverbrauch in kWh von 1. Oktober 2022 bis 31. Dezember 2022",IF(AND(H1479="Strom",H1478="Nein"),"Aliquoter Stromverbrauch in kWh von 1. Oktober 2022 bis 31. Dezember 2022",IF(H1479="Strom","Stromverbrauch in kWh von 1. Oktober 2022 bis 31. Dezember 2022",IF(AND(H1479="Wärme/Kälte",H1478="Nein"),"Aliquoter Wärme-/Kälteverbrauch in kWh von 1. Oktober 2022 bis 31. Dezember 2022",IF(H1479="Wärme/Kälte","Wärme-/Kälteverbrauch in kWh von 1. Oktober 2022 bis 31. Dezember 2022","Bitte Energieart auswählen!"))))))</f>
        <v>Bitte Energieart auswählen!</v>
      </c>
      <c r="C1481" s="47"/>
      <c r="D1481" s="47"/>
      <c r="E1481" s="47"/>
      <c r="F1481" s="47"/>
      <c r="G1481" s="47"/>
      <c r="H1481" s="59">
        <f>SUM(I1481:K1481)</f>
        <v>0</v>
      </c>
      <c r="I1481" s="119" t="str">
        <f>IFERROR(IF(H1478="Nein",VLOOKUP(H1477,'1 - Strom Erdgas Wärme 2021'!H:AA,20,FALSE)/12,""),"")</f>
        <v/>
      </c>
      <c r="J1481" s="119" t="str">
        <f>IFERROR(IF(H1478="Nein",VLOOKUP(H1477,'1 - Strom Erdgas Wärme 2021'!H:AB,20,FALSE)/12,""),"")</f>
        <v/>
      </c>
      <c r="K1481" s="119" t="str">
        <f>IFERROR(IF(H1478="Nein",VLOOKUP(H1477,'1 - Strom Erdgas Wärme 2021'!H:AC,20,FALSE)/12,""),"")</f>
        <v/>
      </c>
      <c r="L1481" s="48" t="s">
        <v>5</v>
      </c>
      <c r="M1481" s="76" t="str">
        <f>IFERROR(IF(H1478="Nein","Vorbefüllte Verbrauchswerte wurden aliquot (d.h. 1/12) aus dem Jahr 2021 übernommen.","Bitte ergänzen Sie die monatlichen Verbrauchswerte gem. Lastprofilzähler"),"")</f>
        <v>Bitte ergänzen Sie die monatlichen Verbrauchswerte gem. Lastprofilzähler</v>
      </c>
      <c r="N1481" s="77"/>
      <c r="O1481" s="77"/>
      <c r="P1481" s="77"/>
      <c r="Q1481" s="77"/>
      <c r="R1481" s="77"/>
      <c r="S1481" s="77"/>
    </row>
    <row r="1482" spans="2:19" x14ac:dyDescent="0.3">
      <c r="B1482" s="47" t="str">
        <f>IF(H1479="Wärme/Kälte","Energiemix: Anteil in % der aus Strom oder Erdgas erzeugten Wärme/Kälte","")</f>
        <v/>
      </c>
      <c r="C1482" s="46"/>
      <c r="D1482" s="46"/>
      <c r="E1482" s="46"/>
      <c r="F1482" s="74">
        <f>IFERROR(SUMPRODUCT(I1482:K1482,I1481:K1481),"")</f>
        <v>0</v>
      </c>
      <c r="G1482" s="74"/>
      <c r="H1482" s="46"/>
      <c r="I1482" s="120"/>
      <c r="J1482" s="121"/>
      <c r="K1482" s="121"/>
      <c r="L1482" s="48" t="str">
        <f>IF(H1479="Wärme/Kälte","i","")</f>
        <v/>
      </c>
      <c r="M1482" s="47" t="str">
        <f>IF(H1479="Wärme/Kälte","Bitte geben Sie den Anteil in % (von 0 bis 100, ohne Prozentzeichen) der  direkt aus Strom oder Erdgas erzeugten Wärme/Kälte.","")</f>
        <v/>
      </c>
      <c r="N1482" s="46"/>
      <c r="O1482" s="46"/>
      <c r="P1482" s="46"/>
      <c r="Q1482" s="46"/>
      <c r="R1482" s="46"/>
      <c r="S1482" s="46"/>
    </row>
    <row r="1483" spans="2:19" x14ac:dyDescent="0.3">
      <c r="B1483" s="46"/>
      <c r="C1483" s="46"/>
      <c r="D1483" s="46"/>
      <c r="E1483" s="46"/>
      <c r="F1483" s="46"/>
      <c r="G1483" s="46"/>
      <c r="H1483" s="46"/>
      <c r="I1483" s="98"/>
      <c r="J1483" s="46"/>
      <c r="K1483" s="46"/>
      <c r="L1483" s="48"/>
      <c r="M1483" s="47"/>
      <c r="N1483" s="46"/>
      <c r="O1483" s="46"/>
      <c r="P1483" s="46"/>
      <c r="Q1483" s="46"/>
      <c r="R1483" s="46"/>
      <c r="S1483" s="46"/>
    </row>
    <row r="1484" spans="2:19" ht="18" thickBot="1" x14ac:dyDescent="0.5">
      <c r="B1484" s="56" t="s">
        <v>10</v>
      </c>
      <c r="C1484" s="47"/>
      <c r="D1484" s="47"/>
      <c r="E1484" s="47"/>
      <c r="F1484" s="47"/>
      <c r="G1484" s="47"/>
      <c r="H1484" s="47"/>
      <c r="I1484" s="68">
        <v>44835</v>
      </c>
      <c r="J1484" s="68">
        <v>44866</v>
      </c>
      <c r="K1484" s="68">
        <v>44896</v>
      </c>
      <c r="L1484" s="47"/>
      <c r="M1484" s="69"/>
      <c r="N1484" s="69"/>
      <c r="O1484" s="69"/>
      <c r="P1484" s="69"/>
      <c r="Q1484" s="69"/>
      <c r="R1484" s="69"/>
      <c r="S1484" s="47"/>
    </row>
    <row r="1485" spans="2:19" ht="15" thickBot="1" x14ac:dyDescent="0.35">
      <c r="B1485" s="47" t="s">
        <v>28</v>
      </c>
      <c r="C1485" s="47"/>
      <c r="D1485" s="47"/>
      <c r="E1485" s="47"/>
      <c r="F1485" s="47"/>
      <c r="G1485" s="47"/>
      <c r="H1485" s="117"/>
      <c r="I1485" s="70"/>
      <c r="J1485" s="71"/>
      <c r="K1485" s="71"/>
      <c r="L1485" s="48" t="s">
        <v>5</v>
      </c>
      <c r="M1485" s="47" t="s">
        <v>29</v>
      </c>
      <c r="N1485" s="69"/>
      <c r="O1485" s="69"/>
      <c r="P1485" s="69"/>
      <c r="Q1485" s="69"/>
      <c r="R1485" s="69"/>
      <c r="S1485" s="47"/>
    </row>
    <row r="1486" spans="2:19" ht="15" thickBot="1" x14ac:dyDescent="0.35">
      <c r="B1486" s="47" t="s">
        <v>13</v>
      </c>
      <c r="C1486" s="47"/>
      <c r="D1486" s="47"/>
      <c r="E1486" s="47"/>
      <c r="F1486" s="47"/>
      <c r="G1486" s="47"/>
      <c r="H1486" s="138">
        <f>IFERROR(VLOOKUP(H1485,'1 - Strom Erdgas Wärme 2021'!H:AA,17,FALSE),"")</f>
        <v>0</v>
      </c>
      <c r="I1486" s="70"/>
      <c r="J1486" s="71"/>
      <c r="K1486" s="71"/>
      <c r="L1486" s="48"/>
      <c r="M1486" s="47"/>
      <c r="N1486" s="69"/>
      <c r="O1486" s="69"/>
      <c r="P1486" s="69"/>
      <c r="Q1486" s="69"/>
      <c r="R1486" s="69"/>
      <c r="S1486" s="47"/>
    </row>
    <row r="1487" spans="2:19" ht="15" thickBot="1" x14ac:dyDescent="0.35">
      <c r="B1487" s="47" t="s">
        <v>16</v>
      </c>
      <c r="C1487" s="47"/>
      <c r="D1487" s="47"/>
      <c r="E1487" s="47"/>
      <c r="F1487" s="47"/>
      <c r="G1487" s="47"/>
      <c r="H1487" s="139"/>
      <c r="I1487" s="72"/>
      <c r="J1487" s="73"/>
      <c r="K1487" s="73"/>
      <c r="L1487" s="48" t="s">
        <v>5</v>
      </c>
      <c r="M1487" s="47" t="s">
        <v>17</v>
      </c>
      <c r="N1487" s="69"/>
      <c r="O1487" s="69"/>
      <c r="P1487" s="69"/>
      <c r="Q1487" s="69"/>
      <c r="R1487" s="69"/>
      <c r="S1487" s="47"/>
    </row>
    <row r="1488" spans="2:19" ht="16.8" thickBot="1" x14ac:dyDescent="0.45">
      <c r="B1488" s="47" t="str">
        <f>IF(H1487="Erdgas","Arbeitspreis pro kWh Erdgas in EUR",IF(H1487="Strom","Arbeitspreis pro kWh Strom in EUR",IF(H1487="Wärme/Kälte","Arbeitspreis pro kWh Wärme-/Kälteverbrauch in EUR","Bitte Energieart auswählen!")))</f>
        <v>Bitte Energieart auswählen!</v>
      </c>
      <c r="C1488" s="47"/>
      <c r="D1488" s="47"/>
      <c r="E1488" s="47"/>
      <c r="F1488" s="47"/>
      <c r="G1488" s="74">
        <f>IFERROR(SUMPRODUCT(I1488:K1488,I1489:K1489),"")</f>
        <v>0</v>
      </c>
      <c r="H1488" s="47"/>
      <c r="I1488" s="118"/>
      <c r="J1488" s="118"/>
      <c r="K1488" s="118"/>
      <c r="L1488" s="48" t="s">
        <v>5</v>
      </c>
      <c r="M1488" s="47" t="str">
        <f>IF(H1487="Erdgas","Erdgaskosten exkl. Steuern, Abgaben, Netzentgelte, etc.",IF(H1487="Strom","Stromkosten exkl. Steuern, Abgaben, Netzentgelte, etc.",IF(H1487="Wärme/Kälte","Wärme-/Kältekosten exkl. Steuern, Abgaben, Netzentgelte, etc.", "Bitte Energieart auswählen!")))</f>
        <v>Bitte Energieart auswählen!</v>
      </c>
      <c r="N1488" s="47"/>
      <c r="O1488" s="47"/>
      <c r="P1488" s="75"/>
      <c r="Q1488" s="61"/>
      <c r="R1488" s="62"/>
      <c r="S1488" s="47"/>
    </row>
    <row r="1489" spans="2:19" ht="15" thickBot="1" x14ac:dyDescent="0.35">
      <c r="B1489" s="47" t="str">
        <f>IF(AND(H1487="Erdgas",H1486="Nein"),"Aliquoter Erdgasverbrauch in kWh von 1. Oktober 2022 bis 31. Dezember 2022",IF(H1487="Erdgas","Erdgasverbrauch in kWh von 1. Oktober 2022 bis 31. Dezember 2022",IF(AND(H1487="Strom",H1486="Nein"),"Aliquoter Stromverbrauch in kWh von 1. Oktober 2022 bis 31. Dezember 2022",IF(H1487="Strom","Stromverbrauch in kWh von 1. Oktober 2022 bis 31. Dezember 2022",IF(AND(H1487="Wärme/Kälte",H1486="Nein"),"Aliquoter Wärme-/Kälteverbrauch in kWh von 1. Oktober 2022 bis 31. Dezember 2022",IF(H1487="Wärme/Kälte","Wärme-/Kälteverbrauch in kWh von 1. Oktober 2022 bis 31. Dezember 2022","Bitte Energieart auswählen!"))))))</f>
        <v>Bitte Energieart auswählen!</v>
      </c>
      <c r="C1489" s="47"/>
      <c r="D1489" s="47"/>
      <c r="E1489" s="47"/>
      <c r="F1489" s="47"/>
      <c r="G1489" s="47"/>
      <c r="H1489" s="59">
        <f>SUM(I1489:K1489)</f>
        <v>0</v>
      </c>
      <c r="I1489" s="119" t="str">
        <f>IFERROR(IF(H1486="Nein",VLOOKUP(H1485,'1 - Strom Erdgas Wärme 2021'!H:AA,20,FALSE)/12,""),"")</f>
        <v/>
      </c>
      <c r="J1489" s="119" t="str">
        <f>IFERROR(IF(H1486="Nein",VLOOKUP(H1485,'1 - Strom Erdgas Wärme 2021'!H:AB,20,FALSE)/12,""),"")</f>
        <v/>
      </c>
      <c r="K1489" s="119" t="str">
        <f>IFERROR(IF(H1486="Nein",VLOOKUP(H1485,'1 - Strom Erdgas Wärme 2021'!H:AC,20,FALSE)/12,""),"")</f>
        <v/>
      </c>
      <c r="L1489" s="48" t="s">
        <v>5</v>
      </c>
      <c r="M1489" s="76" t="str">
        <f>IFERROR(IF(H1486="Nein","Vorbefüllte Verbrauchswerte wurden aliquot (d.h. 1/12) aus dem Jahr 2021 übernommen.","Bitte ergänzen Sie die monatlichen Verbrauchswerte gem. Lastprofilzähler"),"")</f>
        <v>Bitte ergänzen Sie die monatlichen Verbrauchswerte gem. Lastprofilzähler</v>
      </c>
      <c r="N1489" s="77"/>
      <c r="O1489" s="77"/>
      <c r="P1489" s="77"/>
      <c r="Q1489" s="77"/>
      <c r="R1489" s="77"/>
      <c r="S1489" s="77"/>
    </row>
    <row r="1490" spans="2:19" x14ac:dyDescent="0.3">
      <c r="B1490" s="47" t="str">
        <f>IF(H1487="Wärme/Kälte","Energiemix: Anteil in % der aus Strom oder Erdgas erzeugten Wärme/Kälte","")</f>
        <v/>
      </c>
      <c r="C1490" s="46"/>
      <c r="D1490" s="46"/>
      <c r="E1490" s="46"/>
      <c r="F1490" s="74">
        <f>IFERROR(SUMPRODUCT(I1490:K1490,I1489:K1489),"")</f>
        <v>0</v>
      </c>
      <c r="G1490" s="74"/>
      <c r="H1490" s="46"/>
      <c r="I1490" s="120"/>
      <c r="J1490" s="121"/>
      <c r="K1490" s="121"/>
      <c r="L1490" s="48" t="str">
        <f>IF(H1487="Wärme/Kälte","i","")</f>
        <v/>
      </c>
      <c r="M1490" s="47" t="str">
        <f>IF(H1487="Wärme/Kälte","Bitte geben Sie den Anteil in % (von 0 bis 100, ohne Prozentzeichen) der  direkt aus Strom oder Erdgas erzeugten Wärme/Kälte.","")</f>
        <v/>
      </c>
      <c r="N1490" s="46"/>
      <c r="O1490" s="46"/>
      <c r="P1490" s="46"/>
      <c r="Q1490" s="46"/>
      <c r="R1490" s="46"/>
      <c r="S1490" s="46"/>
    </row>
    <row r="1491" spans="2:19" x14ac:dyDescent="0.3">
      <c r="B1491" s="46"/>
      <c r="C1491" s="46"/>
      <c r="D1491" s="46"/>
      <c r="E1491" s="46"/>
      <c r="F1491" s="46"/>
      <c r="G1491" s="46"/>
      <c r="H1491" s="46"/>
      <c r="I1491" s="98"/>
      <c r="J1491" s="46"/>
      <c r="K1491" s="46"/>
      <c r="L1491" s="48"/>
      <c r="M1491" s="47"/>
      <c r="N1491" s="46"/>
      <c r="O1491" s="46"/>
      <c r="P1491" s="46"/>
      <c r="Q1491" s="46"/>
      <c r="R1491" s="46"/>
      <c r="S1491" s="46"/>
    </row>
    <row r="1492" spans="2:19" ht="18" thickBot="1" x14ac:dyDescent="0.5">
      <c r="B1492" s="56" t="s">
        <v>10</v>
      </c>
      <c r="C1492" s="47"/>
      <c r="D1492" s="47"/>
      <c r="E1492" s="47"/>
      <c r="F1492" s="47"/>
      <c r="G1492" s="47"/>
      <c r="H1492" s="47"/>
      <c r="I1492" s="68">
        <v>44835</v>
      </c>
      <c r="J1492" s="68">
        <v>44866</v>
      </c>
      <c r="K1492" s="68">
        <v>44896</v>
      </c>
      <c r="L1492" s="47"/>
      <c r="M1492" s="69"/>
      <c r="N1492" s="69"/>
      <c r="O1492" s="69"/>
      <c r="P1492" s="69"/>
      <c r="Q1492" s="69"/>
      <c r="R1492" s="69"/>
      <c r="S1492" s="47"/>
    </row>
    <row r="1493" spans="2:19" ht="15" thickBot="1" x14ac:dyDescent="0.35">
      <c r="B1493" s="47" t="s">
        <v>28</v>
      </c>
      <c r="C1493" s="47"/>
      <c r="D1493" s="47"/>
      <c r="E1493" s="47"/>
      <c r="F1493" s="47"/>
      <c r="G1493" s="47"/>
      <c r="H1493" s="117"/>
      <c r="I1493" s="70"/>
      <c r="J1493" s="71"/>
      <c r="K1493" s="71"/>
      <c r="L1493" s="48" t="s">
        <v>5</v>
      </c>
      <c r="M1493" s="47" t="s">
        <v>29</v>
      </c>
      <c r="N1493" s="69"/>
      <c r="O1493" s="69"/>
      <c r="P1493" s="69"/>
      <c r="Q1493" s="69"/>
      <c r="R1493" s="69"/>
      <c r="S1493" s="47"/>
    </row>
    <row r="1494" spans="2:19" ht="15" thickBot="1" x14ac:dyDescent="0.35">
      <c r="B1494" s="47" t="s">
        <v>13</v>
      </c>
      <c r="C1494" s="47"/>
      <c r="D1494" s="47"/>
      <c r="E1494" s="47"/>
      <c r="F1494" s="47"/>
      <c r="G1494" s="47"/>
      <c r="H1494" s="138">
        <f>IFERROR(VLOOKUP(H1493,'1 - Strom Erdgas Wärme 2021'!H:AA,17,FALSE),"")</f>
        <v>0</v>
      </c>
      <c r="I1494" s="70"/>
      <c r="J1494" s="71"/>
      <c r="K1494" s="71"/>
      <c r="L1494" s="48"/>
      <c r="M1494" s="47"/>
      <c r="N1494" s="69"/>
      <c r="O1494" s="69"/>
      <c r="P1494" s="69"/>
      <c r="Q1494" s="69"/>
      <c r="R1494" s="69"/>
      <c r="S1494" s="47"/>
    </row>
    <row r="1495" spans="2:19" ht="15" thickBot="1" x14ac:dyDescent="0.35">
      <c r="B1495" s="47" t="s">
        <v>16</v>
      </c>
      <c r="C1495" s="47"/>
      <c r="D1495" s="47"/>
      <c r="E1495" s="47"/>
      <c r="F1495" s="47"/>
      <c r="G1495" s="47"/>
      <c r="H1495" s="139"/>
      <c r="I1495" s="72"/>
      <c r="J1495" s="73"/>
      <c r="K1495" s="73"/>
      <c r="L1495" s="48" t="s">
        <v>5</v>
      </c>
      <c r="M1495" s="47" t="s">
        <v>17</v>
      </c>
      <c r="N1495" s="69"/>
      <c r="O1495" s="69"/>
      <c r="P1495" s="69"/>
      <c r="Q1495" s="69"/>
      <c r="R1495" s="69"/>
      <c r="S1495" s="47"/>
    </row>
    <row r="1496" spans="2:19" ht="16.8" thickBot="1" x14ac:dyDescent="0.45">
      <c r="B1496" s="47" t="str">
        <f>IF(H1495="Erdgas","Arbeitspreis pro kWh Erdgas in EUR",IF(H1495="Strom","Arbeitspreis pro kWh Strom in EUR",IF(H1495="Wärme/Kälte","Arbeitspreis pro kWh Wärme-/Kälteverbrauch in EUR","Bitte Energieart auswählen!")))</f>
        <v>Bitte Energieart auswählen!</v>
      </c>
      <c r="C1496" s="47"/>
      <c r="D1496" s="47"/>
      <c r="E1496" s="47"/>
      <c r="F1496" s="47"/>
      <c r="G1496" s="74">
        <f>IFERROR(SUMPRODUCT(I1496:K1496,I1497:K1497),"")</f>
        <v>0</v>
      </c>
      <c r="H1496" s="47"/>
      <c r="I1496" s="118"/>
      <c r="J1496" s="118"/>
      <c r="K1496" s="118"/>
      <c r="L1496" s="48" t="s">
        <v>5</v>
      </c>
      <c r="M1496" s="47" t="str">
        <f>IF(H1495="Erdgas","Erdgaskosten exkl. Steuern, Abgaben, Netzentgelte, etc.",IF(H1495="Strom","Stromkosten exkl. Steuern, Abgaben, Netzentgelte, etc.",IF(H1495="Wärme/Kälte","Wärme-/Kältekosten exkl. Steuern, Abgaben, Netzentgelte, etc.", "Bitte Energieart auswählen!")))</f>
        <v>Bitte Energieart auswählen!</v>
      </c>
      <c r="N1496" s="47"/>
      <c r="O1496" s="47"/>
      <c r="P1496" s="75"/>
      <c r="Q1496" s="61"/>
      <c r="R1496" s="62"/>
      <c r="S1496" s="47"/>
    </row>
    <row r="1497" spans="2:19" ht="15" thickBot="1" x14ac:dyDescent="0.35">
      <c r="B1497" s="47" t="str">
        <f>IF(AND(H1495="Erdgas",H1494="Nein"),"Aliquoter Erdgasverbrauch in kWh von 1. Oktober 2022 bis 31. Dezember 2022",IF(H1495="Erdgas","Erdgasverbrauch in kWh von 1. Oktober 2022 bis 31. Dezember 2022",IF(AND(H1495="Strom",H1494="Nein"),"Aliquoter Stromverbrauch in kWh von 1. Oktober 2022 bis 31. Dezember 2022",IF(H1495="Strom","Stromverbrauch in kWh von 1. Oktober 2022 bis 31. Dezember 2022",IF(AND(H1495="Wärme/Kälte",H1494="Nein"),"Aliquoter Wärme-/Kälteverbrauch in kWh von 1. Oktober 2022 bis 31. Dezember 2022",IF(H1495="Wärme/Kälte","Wärme-/Kälteverbrauch in kWh von 1. Oktober 2022 bis 31. Dezember 2022","Bitte Energieart auswählen!"))))))</f>
        <v>Bitte Energieart auswählen!</v>
      </c>
      <c r="C1497" s="47"/>
      <c r="D1497" s="47"/>
      <c r="E1497" s="47"/>
      <c r="F1497" s="47"/>
      <c r="G1497" s="47"/>
      <c r="H1497" s="59">
        <f>SUM(I1497:K1497)</f>
        <v>0</v>
      </c>
      <c r="I1497" s="119" t="str">
        <f>IFERROR(IF(H1494="Nein",VLOOKUP(H1493,'1 - Strom Erdgas Wärme 2021'!H:AA,20,FALSE)/12,""),"")</f>
        <v/>
      </c>
      <c r="J1497" s="119" t="str">
        <f>IFERROR(IF(H1494="Nein",VLOOKUP(H1493,'1 - Strom Erdgas Wärme 2021'!H:AB,20,FALSE)/12,""),"")</f>
        <v/>
      </c>
      <c r="K1497" s="119" t="str">
        <f>IFERROR(IF(H1494="Nein",VLOOKUP(H1493,'1 - Strom Erdgas Wärme 2021'!H:AC,20,FALSE)/12,""),"")</f>
        <v/>
      </c>
      <c r="L1497" s="48" t="s">
        <v>5</v>
      </c>
      <c r="M1497" s="76" t="str">
        <f>IFERROR(IF(H1494="Nein","Vorbefüllte Verbrauchswerte wurden aliquot (d.h. 1/12) aus dem Jahr 2021 übernommen.","Bitte ergänzen Sie die monatlichen Verbrauchswerte gem. Lastprofilzähler"),"")</f>
        <v>Bitte ergänzen Sie die monatlichen Verbrauchswerte gem. Lastprofilzähler</v>
      </c>
      <c r="N1497" s="77"/>
      <c r="O1497" s="77"/>
      <c r="P1497" s="77"/>
      <c r="Q1497" s="77"/>
      <c r="R1497" s="77"/>
      <c r="S1497" s="77"/>
    </row>
    <row r="1498" spans="2:19" x14ac:dyDescent="0.3">
      <c r="B1498" s="47" t="str">
        <f>IF(H1495="Wärme/Kälte","Energiemix: Anteil in % der aus Strom oder Erdgas erzeugten Wärme/Kälte","")</f>
        <v/>
      </c>
      <c r="C1498" s="46"/>
      <c r="D1498" s="46"/>
      <c r="E1498" s="46"/>
      <c r="F1498" s="74">
        <f>IFERROR(SUMPRODUCT(I1498:K1498,I1497:K1497),"")</f>
        <v>0</v>
      </c>
      <c r="G1498" s="74"/>
      <c r="H1498" s="46"/>
      <c r="I1498" s="120"/>
      <c r="J1498" s="121"/>
      <c r="K1498" s="121"/>
      <c r="L1498" s="48" t="str">
        <f>IF(H1495="Wärme/Kälte","i","")</f>
        <v/>
      </c>
      <c r="M1498" s="47" t="str">
        <f>IF(H1495="Wärme/Kälte","Bitte geben Sie den Anteil in % (von 0 bis 100, ohne Prozentzeichen) der  direkt aus Strom oder Erdgas erzeugten Wärme/Kälte.","")</f>
        <v/>
      </c>
      <c r="N1498" s="46"/>
      <c r="O1498" s="46"/>
      <c r="P1498" s="46"/>
      <c r="Q1498" s="46"/>
      <c r="R1498" s="46"/>
      <c r="S1498" s="46"/>
    </row>
    <row r="1499" spans="2:19" x14ac:dyDescent="0.3">
      <c r="B1499" s="46"/>
      <c r="C1499" s="46"/>
      <c r="D1499" s="46"/>
      <c r="E1499" s="46"/>
      <c r="F1499" s="46"/>
      <c r="G1499" s="46"/>
      <c r="H1499" s="46"/>
      <c r="I1499" s="98"/>
      <c r="J1499" s="46"/>
      <c r="K1499" s="46"/>
      <c r="L1499" s="48"/>
      <c r="M1499" s="47"/>
      <c r="N1499" s="46"/>
      <c r="O1499" s="46"/>
      <c r="P1499" s="46"/>
      <c r="Q1499" s="46"/>
      <c r="R1499" s="46"/>
      <c r="S1499" s="46"/>
    </row>
    <row r="1500" spans="2:19" ht="18" thickBot="1" x14ac:dyDescent="0.5">
      <c r="B1500" s="56" t="s">
        <v>10</v>
      </c>
      <c r="C1500" s="47"/>
      <c r="D1500" s="47"/>
      <c r="E1500" s="47"/>
      <c r="F1500" s="47"/>
      <c r="G1500" s="47"/>
      <c r="H1500" s="47"/>
      <c r="I1500" s="68">
        <v>44835</v>
      </c>
      <c r="J1500" s="68">
        <v>44866</v>
      </c>
      <c r="K1500" s="68">
        <v>44896</v>
      </c>
      <c r="L1500" s="47"/>
      <c r="M1500" s="69"/>
      <c r="N1500" s="69"/>
      <c r="O1500" s="69"/>
      <c r="P1500" s="69"/>
      <c r="Q1500" s="69"/>
      <c r="R1500" s="69"/>
      <c r="S1500" s="47"/>
    </row>
    <row r="1501" spans="2:19" ht="15" thickBot="1" x14ac:dyDescent="0.35">
      <c r="B1501" s="47" t="s">
        <v>28</v>
      </c>
      <c r="C1501" s="47"/>
      <c r="D1501" s="47"/>
      <c r="E1501" s="47"/>
      <c r="F1501" s="47"/>
      <c r="G1501" s="47"/>
      <c r="H1501" s="117"/>
      <c r="I1501" s="70"/>
      <c r="J1501" s="71"/>
      <c r="K1501" s="71"/>
      <c r="L1501" s="48" t="s">
        <v>5</v>
      </c>
      <c r="M1501" s="47" t="s">
        <v>29</v>
      </c>
      <c r="N1501" s="69"/>
      <c r="O1501" s="69"/>
      <c r="P1501" s="69"/>
      <c r="Q1501" s="69"/>
      <c r="R1501" s="69"/>
      <c r="S1501" s="47"/>
    </row>
    <row r="1502" spans="2:19" ht="15" thickBot="1" x14ac:dyDescent="0.35">
      <c r="B1502" s="47" t="s">
        <v>13</v>
      </c>
      <c r="C1502" s="47"/>
      <c r="D1502" s="47"/>
      <c r="E1502" s="47"/>
      <c r="F1502" s="47"/>
      <c r="G1502" s="47"/>
      <c r="H1502" s="138">
        <f>IFERROR(VLOOKUP(H1501,'1 - Strom Erdgas Wärme 2021'!H:AA,17,FALSE),"")</f>
        <v>0</v>
      </c>
      <c r="I1502" s="70"/>
      <c r="J1502" s="71"/>
      <c r="K1502" s="71"/>
      <c r="L1502" s="48"/>
      <c r="M1502" s="47"/>
      <c r="N1502" s="69"/>
      <c r="O1502" s="69"/>
      <c r="P1502" s="69"/>
      <c r="Q1502" s="69"/>
      <c r="R1502" s="69"/>
      <c r="S1502" s="47"/>
    </row>
    <row r="1503" spans="2:19" ht="15" thickBot="1" x14ac:dyDescent="0.35">
      <c r="B1503" s="47" t="s">
        <v>16</v>
      </c>
      <c r="C1503" s="47"/>
      <c r="D1503" s="47"/>
      <c r="E1503" s="47"/>
      <c r="F1503" s="47"/>
      <c r="G1503" s="47"/>
      <c r="H1503" s="139"/>
      <c r="I1503" s="72"/>
      <c r="J1503" s="73"/>
      <c r="K1503" s="73"/>
      <c r="L1503" s="48" t="s">
        <v>5</v>
      </c>
      <c r="M1503" s="47" t="s">
        <v>17</v>
      </c>
      <c r="N1503" s="69"/>
      <c r="O1503" s="69"/>
      <c r="P1503" s="69"/>
      <c r="Q1503" s="69"/>
      <c r="R1503" s="69"/>
      <c r="S1503" s="47"/>
    </row>
    <row r="1504" spans="2:19" ht="16.8" thickBot="1" x14ac:dyDescent="0.45">
      <c r="B1504" s="47" t="str">
        <f>IF(H1503="Erdgas","Arbeitspreis pro kWh Erdgas in EUR",IF(H1503="Strom","Arbeitspreis pro kWh Strom in EUR",IF(H1503="Wärme/Kälte","Arbeitspreis pro kWh Wärme-/Kälteverbrauch in EUR","Bitte Energieart auswählen!")))</f>
        <v>Bitte Energieart auswählen!</v>
      </c>
      <c r="C1504" s="47"/>
      <c r="D1504" s="47"/>
      <c r="E1504" s="47"/>
      <c r="F1504" s="47"/>
      <c r="G1504" s="74">
        <f>IFERROR(SUMPRODUCT(I1504:K1504,I1505:K1505),"")</f>
        <v>0</v>
      </c>
      <c r="H1504" s="47"/>
      <c r="I1504" s="118"/>
      <c r="J1504" s="118"/>
      <c r="K1504" s="118"/>
      <c r="L1504" s="48" t="s">
        <v>5</v>
      </c>
      <c r="M1504" s="47" t="str">
        <f>IF(H1503="Erdgas","Erdgaskosten exkl. Steuern, Abgaben, Netzentgelte, etc.",IF(H1503="Strom","Stromkosten exkl. Steuern, Abgaben, Netzentgelte, etc.",IF(H1503="Wärme/Kälte","Wärme-/Kältekosten exkl. Steuern, Abgaben, Netzentgelte, etc.", "Bitte Energieart auswählen!")))</f>
        <v>Bitte Energieart auswählen!</v>
      </c>
      <c r="N1504" s="47"/>
      <c r="O1504" s="47"/>
      <c r="P1504" s="75"/>
      <c r="Q1504" s="61"/>
      <c r="R1504" s="62"/>
      <c r="S1504" s="47"/>
    </row>
    <row r="1505" spans="2:19" ht="15" thickBot="1" x14ac:dyDescent="0.35">
      <c r="B1505" s="47" t="str">
        <f>IF(AND(H1503="Erdgas",H1502="Nein"),"Aliquoter Erdgasverbrauch in kWh von 1. Oktober 2022 bis 31. Dezember 2022",IF(H1503="Erdgas","Erdgasverbrauch in kWh von 1. Oktober 2022 bis 31. Dezember 2022",IF(AND(H1503="Strom",H1502="Nein"),"Aliquoter Stromverbrauch in kWh von 1. Oktober 2022 bis 31. Dezember 2022",IF(H1503="Strom","Stromverbrauch in kWh von 1. Oktober 2022 bis 31. Dezember 2022",IF(AND(H1503="Wärme/Kälte",H1502="Nein"),"Aliquoter Wärme-/Kälteverbrauch in kWh von 1. Oktober 2022 bis 31. Dezember 2022",IF(H1503="Wärme/Kälte","Wärme-/Kälteverbrauch in kWh von 1. Oktober 2022 bis 31. Dezember 2022","Bitte Energieart auswählen!"))))))</f>
        <v>Bitte Energieart auswählen!</v>
      </c>
      <c r="C1505" s="47"/>
      <c r="D1505" s="47"/>
      <c r="E1505" s="47"/>
      <c r="F1505" s="47"/>
      <c r="G1505" s="47"/>
      <c r="H1505" s="59">
        <f>SUM(I1505:K1505)</f>
        <v>0</v>
      </c>
      <c r="I1505" s="119" t="str">
        <f>IFERROR(IF(H1502="Nein",VLOOKUP(H1501,'1 - Strom Erdgas Wärme 2021'!H:AA,20,FALSE)/12,""),"")</f>
        <v/>
      </c>
      <c r="J1505" s="119" t="str">
        <f>IFERROR(IF(H1502="Nein",VLOOKUP(H1501,'1 - Strom Erdgas Wärme 2021'!H:AB,20,FALSE)/12,""),"")</f>
        <v/>
      </c>
      <c r="K1505" s="119" t="str">
        <f>IFERROR(IF(H1502="Nein",VLOOKUP(H1501,'1 - Strom Erdgas Wärme 2021'!H:AC,20,FALSE)/12,""),"")</f>
        <v/>
      </c>
      <c r="L1505" s="48" t="s">
        <v>5</v>
      </c>
      <c r="M1505" s="76" t="str">
        <f>IFERROR(IF(H1502="Nein","Vorbefüllte Verbrauchswerte wurden aliquot (d.h. 1/12) aus dem Jahr 2021 übernommen.","Bitte ergänzen Sie die monatlichen Verbrauchswerte gem. Lastprofilzähler"),"")</f>
        <v>Bitte ergänzen Sie die monatlichen Verbrauchswerte gem. Lastprofilzähler</v>
      </c>
      <c r="N1505" s="77"/>
      <c r="O1505" s="77"/>
      <c r="P1505" s="77"/>
      <c r="Q1505" s="77"/>
      <c r="R1505" s="77"/>
      <c r="S1505" s="77"/>
    </row>
    <row r="1506" spans="2:19" x14ac:dyDescent="0.3">
      <c r="B1506" s="47" t="str">
        <f>IF(H1503="Wärme/Kälte","Energiemix: Anteil in % der aus Strom oder Erdgas erzeugten Wärme/Kälte","")</f>
        <v/>
      </c>
      <c r="C1506" s="46"/>
      <c r="D1506" s="46"/>
      <c r="E1506" s="46"/>
      <c r="F1506" s="74">
        <f>IFERROR(SUMPRODUCT(I1506:K1506,I1505:K1505),"")</f>
        <v>0</v>
      </c>
      <c r="G1506" s="74"/>
      <c r="H1506" s="46"/>
      <c r="I1506" s="120"/>
      <c r="J1506" s="121"/>
      <c r="K1506" s="121"/>
      <c r="L1506" s="48" t="str">
        <f>IF(H1503="Wärme/Kälte","i","")</f>
        <v/>
      </c>
      <c r="M1506" s="47" t="str">
        <f>IF(H1503="Wärme/Kälte","Bitte geben Sie den Anteil in % (von 0 bis 100, ohne Prozentzeichen) der  direkt aus Strom oder Erdgas erzeugten Wärme/Kälte.","")</f>
        <v/>
      </c>
      <c r="N1506" s="46"/>
      <c r="O1506" s="46"/>
      <c r="P1506" s="46"/>
      <c r="Q1506" s="46"/>
      <c r="R1506" s="46"/>
      <c r="S1506" s="46"/>
    </row>
    <row r="1507" spans="2:19" x14ac:dyDescent="0.3">
      <c r="B1507" s="46"/>
      <c r="C1507" s="46"/>
      <c r="D1507" s="46"/>
      <c r="E1507" s="46"/>
      <c r="F1507" s="46"/>
      <c r="G1507" s="46"/>
      <c r="H1507" s="46"/>
      <c r="I1507" s="98"/>
      <c r="J1507" s="46"/>
      <c r="K1507" s="46"/>
      <c r="L1507" s="48"/>
      <c r="M1507" s="47"/>
      <c r="N1507" s="46"/>
      <c r="O1507" s="46"/>
      <c r="P1507" s="46"/>
      <c r="Q1507" s="46"/>
      <c r="R1507" s="46"/>
      <c r="S1507" s="46"/>
    </row>
    <row r="1508" spans="2:19" ht="18" thickBot="1" x14ac:dyDescent="0.5">
      <c r="B1508" s="56" t="s">
        <v>10</v>
      </c>
      <c r="C1508" s="47"/>
      <c r="D1508" s="47"/>
      <c r="E1508" s="47"/>
      <c r="F1508" s="47"/>
      <c r="G1508" s="47"/>
      <c r="H1508" s="47"/>
      <c r="I1508" s="68">
        <v>44835</v>
      </c>
      <c r="J1508" s="68">
        <v>44866</v>
      </c>
      <c r="K1508" s="68">
        <v>44896</v>
      </c>
      <c r="L1508" s="47"/>
      <c r="M1508" s="69"/>
      <c r="N1508" s="69"/>
      <c r="O1508" s="69"/>
      <c r="P1508" s="69"/>
      <c r="Q1508" s="69"/>
      <c r="R1508" s="69"/>
      <c r="S1508" s="47"/>
    </row>
    <row r="1509" spans="2:19" ht="15" thickBot="1" x14ac:dyDescent="0.35">
      <c r="B1509" s="47" t="s">
        <v>28</v>
      </c>
      <c r="C1509" s="47"/>
      <c r="D1509" s="47"/>
      <c r="E1509" s="47"/>
      <c r="F1509" s="47"/>
      <c r="G1509" s="47"/>
      <c r="H1509" s="117"/>
      <c r="I1509" s="70"/>
      <c r="J1509" s="71"/>
      <c r="K1509" s="71"/>
      <c r="L1509" s="48" t="s">
        <v>5</v>
      </c>
      <c r="M1509" s="47" t="s">
        <v>29</v>
      </c>
      <c r="N1509" s="69"/>
      <c r="O1509" s="69"/>
      <c r="P1509" s="69"/>
      <c r="Q1509" s="69"/>
      <c r="R1509" s="69"/>
      <c r="S1509" s="47"/>
    </row>
    <row r="1510" spans="2:19" ht="15" thickBot="1" x14ac:dyDescent="0.35">
      <c r="B1510" s="47" t="s">
        <v>13</v>
      </c>
      <c r="C1510" s="47"/>
      <c r="D1510" s="47"/>
      <c r="E1510" s="47"/>
      <c r="F1510" s="47"/>
      <c r="G1510" s="47"/>
      <c r="H1510" s="138">
        <f>IFERROR(VLOOKUP(H1509,'1 - Strom Erdgas Wärme 2021'!H:AA,17,FALSE),"")</f>
        <v>0</v>
      </c>
      <c r="I1510" s="70"/>
      <c r="J1510" s="71"/>
      <c r="K1510" s="71"/>
      <c r="L1510" s="48"/>
      <c r="M1510" s="47"/>
      <c r="N1510" s="69"/>
      <c r="O1510" s="69"/>
      <c r="P1510" s="69"/>
      <c r="Q1510" s="69"/>
      <c r="R1510" s="69"/>
      <c r="S1510" s="47"/>
    </row>
    <row r="1511" spans="2:19" ht="15" thickBot="1" x14ac:dyDescent="0.35">
      <c r="B1511" s="47" t="s">
        <v>16</v>
      </c>
      <c r="C1511" s="47"/>
      <c r="D1511" s="47"/>
      <c r="E1511" s="47"/>
      <c r="F1511" s="47"/>
      <c r="G1511" s="47"/>
      <c r="H1511" s="139"/>
      <c r="I1511" s="72"/>
      <c r="J1511" s="73"/>
      <c r="K1511" s="73"/>
      <c r="L1511" s="48" t="s">
        <v>5</v>
      </c>
      <c r="M1511" s="47" t="s">
        <v>17</v>
      </c>
      <c r="N1511" s="69"/>
      <c r="O1511" s="69"/>
      <c r="P1511" s="69"/>
      <c r="Q1511" s="69"/>
      <c r="R1511" s="69"/>
      <c r="S1511" s="47"/>
    </row>
    <row r="1512" spans="2:19" ht="16.8" thickBot="1" x14ac:dyDescent="0.45">
      <c r="B1512" s="47" t="str">
        <f>IF(H1511="Erdgas","Arbeitspreis pro kWh Erdgas in EUR",IF(H1511="Strom","Arbeitspreis pro kWh Strom in EUR",IF(H1511="Wärme/Kälte","Arbeitspreis pro kWh Wärme-/Kälteverbrauch in EUR","Bitte Energieart auswählen!")))</f>
        <v>Bitte Energieart auswählen!</v>
      </c>
      <c r="C1512" s="47"/>
      <c r="D1512" s="47"/>
      <c r="E1512" s="47"/>
      <c r="F1512" s="47"/>
      <c r="G1512" s="74">
        <f>IFERROR(SUMPRODUCT(I1512:K1512,I1513:K1513),"")</f>
        <v>0</v>
      </c>
      <c r="H1512" s="47"/>
      <c r="I1512" s="118"/>
      <c r="J1512" s="118"/>
      <c r="K1512" s="118"/>
      <c r="L1512" s="48" t="s">
        <v>5</v>
      </c>
      <c r="M1512" s="47" t="str">
        <f>IF(H1511="Erdgas","Erdgaskosten exkl. Steuern, Abgaben, Netzentgelte, etc.",IF(H1511="Strom","Stromkosten exkl. Steuern, Abgaben, Netzentgelte, etc.",IF(H1511="Wärme/Kälte","Wärme-/Kältekosten exkl. Steuern, Abgaben, Netzentgelte, etc.", "Bitte Energieart auswählen!")))</f>
        <v>Bitte Energieart auswählen!</v>
      </c>
      <c r="N1512" s="47"/>
      <c r="O1512" s="47"/>
      <c r="P1512" s="75"/>
      <c r="Q1512" s="61"/>
      <c r="R1512" s="62"/>
      <c r="S1512" s="47"/>
    </row>
    <row r="1513" spans="2:19" ht="15" thickBot="1" x14ac:dyDescent="0.35">
      <c r="B1513" s="47" t="str">
        <f>IF(AND(H1511="Erdgas",H1510="Nein"),"Aliquoter Erdgasverbrauch in kWh von 1. Oktober 2022 bis 31. Dezember 2022",IF(H1511="Erdgas","Erdgasverbrauch in kWh von 1. Oktober 2022 bis 31. Dezember 2022",IF(AND(H1511="Strom",H1510="Nein"),"Aliquoter Stromverbrauch in kWh von 1. Oktober 2022 bis 31. Dezember 2022",IF(H1511="Strom","Stromverbrauch in kWh von 1. Oktober 2022 bis 31. Dezember 2022",IF(AND(H1511="Wärme/Kälte",H1510="Nein"),"Aliquoter Wärme-/Kälteverbrauch in kWh von 1. Oktober 2022 bis 31. Dezember 2022",IF(H1511="Wärme/Kälte","Wärme-/Kälteverbrauch in kWh von 1. Oktober 2022 bis 31. Dezember 2022","Bitte Energieart auswählen!"))))))</f>
        <v>Bitte Energieart auswählen!</v>
      </c>
      <c r="C1513" s="47"/>
      <c r="D1513" s="47"/>
      <c r="E1513" s="47"/>
      <c r="F1513" s="47"/>
      <c r="G1513" s="47"/>
      <c r="H1513" s="59">
        <f>SUM(I1513:K1513)</f>
        <v>0</v>
      </c>
      <c r="I1513" s="119" t="str">
        <f>IFERROR(IF(H1510="Nein",VLOOKUP(H1509,'1 - Strom Erdgas Wärme 2021'!H:AA,20,FALSE)/12,""),"")</f>
        <v/>
      </c>
      <c r="J1513" s="119" t="str">
        <f>IFERROR(IF(H1510="Nein",VLOOKUP(H1509,'1 - Strom Erdgas Wärme 2021'!H:AB,20,FALSE)/12,""),"")</f>
        <v/>
      </c>
      <c r="K1513" s="119" t="str">
        <f>IFERROR(IF(H1510="Nein",VLOOKUP(H1509,'1 - Strom Erdgas Wärme 2021'!H:AC,20,FALSE)/12,""),"")</f>
        <v/>
      </c>
      <c r="L1513" s="48" t="s">
        <v>5</v>
      </c>
      <c r="M1513" s="76" t="str">
        <f>IFERROR(IF(H1510="Nein","Vorbefüllte Verbrauchswerte wurden aliquot (d.h. 1/12) aus dem Jahr 2021 übernommen.","Bitte ergänzen Sie die monatlichen Verbrauchswerte gem. Lastprofilzähler"),"")</f>
        <v>Bitte ergänzen Sie die monatlichen Verbrauchswerte gem. Lastprofilzähler</v>
      </c>
      <c r="N1513" s="77"/>
      <c r="O1513" s="77"/>
      <c r="P1513" s="77"/>
      <c r="Q1513" s="77"/>
      <c r="R1513" s="77"/>
      <c r="S1513" s="77"/>
    </row>
    <row r="1514" spans="2:19" x14ac:dyDescent="0.3">
      <c r="B1514" s="47" t="str">
        <f>IF(H1511="Wärme/Kälte","Energiemix: Anteil in % der aus Strom oder Erdgas erzeugten Wärme/Kälte","")</f>
        <v/>
      </c>
      <c r="C1514" s="46"/>
      <c r="D1514" s="46"/>
      <c r="E1514" s="46"/>
      <c r="F1514" s="74">
        <f>IFERROR(SUMPRODUCT(I1514:K1514,I1513:K1513),"")</f>
        <v>0</v>
      </c>
      <c r="G1514" s="74"/>
      <c r="H1514" s="46"/>
      <c r="I1514" s="120"/>
      <c r="J1514" s="121"/>
      <c r="K1514" s="121"/>
      <c r="L1514" s="48" t="str">
        <f>IF(H1511="Wärme/Kälte","i","")</f>
        <v/>
      </c>
      <c r="M1514" s="47" t="str">
        <f>IF(H1511="Wärme/Kälte","Bitte geben Sie den Anteil in % (von 0 bis 100, ohne Prozentzeichen) der  direkt aus Strom oder Erdgas erzeugten Wärme/Kälte.","")</f>
        <v/>
      </c>
      <c r="N1514" s="46"/>
      <c r="O1514" s="46"/>
      <c r="P1514" s="46"/>
      <c r="Q1514" s="46"/>
      <c r="R1514" s="46"/>
      <c r="S1514" s="46"/>
    </row>
    <row r="1515" spans="2:19" x14ac:dyDescent="0.3">
      <c r="B1515" s="46"/>
      <c r="C1515" s="46"/>
      <c r="D1515" s="46"/>
      <c r="E1515" s="46"/>
      <c r="F1515" s="46"/>
      <c r="G1515" s="46"/>
      <c r="H1515" s="46"/>
      <c r="I1515" s="98"/>
      <c r="J1515" s="46"/>
      <c r="K1515" s="46"/>
      <c r="L1515" s="48"/>
      <c r="M1515" s="47"/>
      <c r="N1515" s="46"/>
      <c r="O1515" s="46"/>
      <c r="P1515" s="46"/>
      <c r="Q1515" s="46"/>
      <c r="R1515" s="46"/>
      <c r="S1515" s="46"/>
    </row>
    <row r="1516" spans="2:19" ht="18" thickBot="1" x14ac:dyDescent="0.5">
      <c r="B1516" s="56" t="s">
        <v>10</v>
      </c>
      <c r="C1516" s="47"/>
      <c r="D1516" s="47"/>
      <c r="E1516" s="47"/>
      <c r="F1516" s="47"/>
      <c r="G1516" s="47"/>
      <c r="H1516" s="47"/>
      <c r="I1516" s="68">
        <v>44835</v>
      </c>
      <c r="J1516" s="68">
        <v>44866</v>
      </c>
      <c r="K1516" s="68">
        <v>44896</v>
      </c>
      <c r="L1516" s="47"/>
      <c r="M1516" s="69"/>
      <c r="N1516" s="69"/>
      <c r="O1516" s="69"/>
      <c r="P1516" s="69"/>
      <c r="Q1516" s="69"/>
      <c r="R1516" s="69"/>
      <c r="S1516" s="47"/>
    </row>
    <row r="1517" spans="2:19" ht="15" thickBot="1" x14ac:dyDescent="0.35">
      <c r="B1517" s="47" t="s">
        <v>28</v>
      </c>
      <c r="C1517" s="47"/>
      <c r="D1517" s="47"/>
      <c r="E1517" s="47"/>
      <c r="F1517" s="47"/>
      <c r="G1517" s="47"/>
      <c r="H1517" s="117"/>
      <c r="I1517" s="70"/>
      <c r="J1517" s="71"/>
      <c r="K1517" s="71"/>
      <c r="L1517" s="48" t="s">
        <v>5</v>
      </c>
      <c r="M1517" s="47" t="s">
        <v>29</v>
      </c>
      <c r="N1517" s="69"/>
      <c r="O1517" s="69"/>
      <c r="P1517" s="69"/>
      <c r="Q1517" s="69"/>
      <c r="R1517" s="69"/>
      <c r="S1517" s="47"/>
    </row>
    <row r="1518" spans="2:19" ht="15" thickBot="1" x14ac:dyDescent="0.35">
      <c r="B1518" s="47" t="s">
        <v>13</v>
      </c>
      <c r="C1518" s="47"/>
      <c r="D1518" s="47"/>
      <c r="E1518" s="47"/>
      <c r="F1518" s="47"/>
      <c r="G1518" s="47"/>
      <c r="H1518" s="138">
        <f>IFERROR(VLOOKUP(H1517,'1 - Strom Erdgas Wärme 2021'!H:AA,17,FALSE),"")</f>
        <v>0</v>
      </c>
      <c r="I1518" s="70"/>
      <c r="J1518" s="71"/>
      <c r="K1518" s="71"/>
      <c r="L1518" s="48"/>
      <c r="M1518" s="47"/>
      <c r="N1518" s="69"/>
      <c r="O1518" s="69"/>
      <c r="P1518" s="69"/>
      <c r="Q1518" s="69"/>
      <c r="R1518" s="69"/>
      <c r="S1518" s="47"/>
    </row>
    <row r="1519" spans="2:19" ht="15" thickBot="1" x14ac:dyDescent="0.35">
      <c r="B1519" s="47" t="s">
        <v>16</v>
      </c>
      <c r="C1519" s="47"/>
      <c r="D1519" s="47"/>
      <c r="E1519" s="47"/>
      <c r="F1519" s="47"/>
      <c r="G1519" s="47"/>
      <c r="H1519" s="139"/>
      <c r="I1519" s="72"/>
      <c r="J1519" s="73"/>
      <c r="K1519" s="73"/>
      <c r="L1519" s="48" t="s">
        <v>5</v>
      </c>
      <c r="M1519" s="47" t="s">
        <v>17</v>
      </c>
      <c r="N1519" s="69"/>
      <c r="O1519" s="69"/>
      <c r="P1519" s="69"/>
      <c r="Q1519" s="69"/>
      <c r="R1519" s="69"/>
      <c r="S1519" s="47"/>
    </row>
    <row r="1520" spans="2:19" ht="16.8" thickBot="1" x14ac:dyDescent="0.45">
      <c r="B1520" s="47" t="str">
        <f>IF(H1519="Erdgas","Arbeitspreis pro kWh Erdgas in EUR",IF(H1519="Strom","Arbeitspreis pro kWh Strom in EUR",IF(H1519="Wärme/Kälte","Arbeitspreis pro kWh Wärme-/Kälteverbrauch in EUR","Bitte Energieart auswählen!")))</f>
        <v>Bitte Energieart auswählen!</v>
      </c>
      <c r="C1520" s="47"/>
      <c r="D1520" s="47"/>
      <c r="E1520" s="47"/>
      <c r="F1520" s="47"/>
      <c r="G1520" s="74">
        <f>IFERROR(SUMPRODUCT(I1520:K1520,I1521:K1521),"")</f>
        <v>0</v>
      </c>
      <c r="H1520" s="47"/>
      <c r="I1520" s="118"/>
      <c r="J1520" s="118"/>
      <c r="K1520" s="118"/>
      <c r="L1520" s="48" t="s">
        <v>5</v>
      </c>
      <c r="M1520" s="47" t="str">
        <f>IF(H1519="Erdgas","Erdgaskosten exkl. Steuern, Abgaben, Netzentgelte, etc.",IF(H1519="Strom","Stromkosten exkl. Steuern, Abgaben, Netzentgelte, etc.",IF(H1519="Wärme/Kälte","Wärme-/Kältekosten exkl. Steuern, Abgaben, Netzentgelte, etc.", "Bitte Energieart auswählen!")))</f>
        <v>Bitte Energieart auswählen!</v>
      </c>
      <c r="N1520" s="47"/>
      <c r="O1520" s="47"/>
      <c r="P1520" s="75"/>
      <c r="Q1520" s="61"/>
      <c r="R1520" s="62"/>
      <c r="S1520" s="47"/>
    </row>
    <row r="1521" spans="2:19" ht="15" thickBot="1" x14ac:dyDescent="0.35">
      <c r="B1521" s="47" t="str">
        <f>IF(AND(H1519="Erdgas",H1518="Nein"),"Aliquoter Erdgasverbrauch in kWh von 1. Oktober 2022 bis 31. Dezember 2022",IF(H1519="Erdgas","Erdgasverbrauch in kWh von 1. Oktober 2022 bis 31. Dezember 2022",IF(AND(H1519="Strom",H1518="Nein"),"Aliquoter Stromverbrauch in kWh von 1. Oktober 2022 bis 31. Dezember 2022",IF(H1519="Strom","Stromverbrauch in kWh von 1. Oktober 2022 bis 31. Dezember 2022",IF(AND(H1519="Wärme/Kälte",H1518="Nein"),"Aliquoter Wärme-/Kälteverbrauch in kWh von 1. Oktober 2022 bis 31. Dezember 2022",IF(H1519="Wärme/Kälte","Wärme-/Kälteverbrauch in kWh von 1. Oktober 2022 bis 31. Dezember 2022","Bitte Energieart auswählen!"))))))</f>
        <v>Bitte Energieart auswählen!</v>
      </c>
      <c r="C1521" s="47"/>
      <c r="D1521" s="47"/>
      <c r="E1521" s="47"/>
      <c r="F1521" s="47"/>
      <c r="G1521" s="47"/>
      <c r="H1521" s="59">
        <f>SUM(I1521:K1521)</f>
        <v>0</v>
      </c>
      <c r="I1521" s="119" t="str">
        <f>IFERROR(IF(H1518="Nein",VLOOKUP(H1517,'1 - Strom Erdgas Wärme 2021'!H:AA,20,FALSE)/12,""),"")</f>
        <v/>
      </c>
      <c r="J1521" s="119" t="str">
        <f>IFERROR(IF(H1518="Nein",VLOOKUP(H1517,'1 - Strom Erdgas Wärme 2021'!H:AB,20,FALSE)/12,""),"")</f>
        <v/>
      </c>
      <c r="K1521" s="119" t="str">
        <f>IFERROR(IF(H1518="Nein",VLOOKUP(H1517,'1 - Strom Erdgas Wärme 2021'!H:AC,20,FALSE)/12,""),"")</f>
        <v/>
      </c>
      <c r="L1521" s="48" t="s">
        <v>5</v>
      </c>
      <c r="M1521" s="76" t="str">
        <f>IFERROR(IF(H1518="Nein","Vorbefüllte Verbrauchswerte wurden aliquot (d.h. 1/12) aus dem Jahr 2021 übernommen.","Bitte ergänzen Sie die monatlichen Verbrauchswerte gem. Lastprofilzähler"),"")</f>
        <v>Bitte ergänzen Sie die monatlichen Verbrauchswerte gem. Lastprofilzähler</v>
      </c>
      <c r="N1521" s="77"/>
      <c r="O1521" s="77"/>
      <c r="P1521" s="77"/>
      <c r="Q1521" s="77"/>
      <c r="R1521" s="77"/>
      <c r="S1521" s="77"/>
    </row>
    <row r="1522" spans="2:19" x14ac:dyDescent="0.3">
      <c r="B1522" s="47" t="str">
        <f>IF(H1519="Wärme/Kälte","Energiemix: Anteil in % der aus Strom oder Erdgas erzeugten Wärme/Kälte","")</f>
        <v/>
      </c>
      <c r="C1522" s="46"/>
      <c r="D1522" s="46"/>
      <c r="E1522" s="46"/>
      <c r="F1522" s="74">
        <f>IFERROR(SUMPRODUCT(I1522:K1522,I1521:K1521),"")</f>
        <v>0</v>
      </c>
      <c r="G1522" s="74"/>
      <c r="H1522" s="46"/>
      <c r="I1522" s="120"/>
      <c r="J1522" s="121"/>
      <c r="K1522" s="121"/>
      <c r="L1522" s="48" t="str">
        <f>IF(H1519="Wärme/Kälte","i","")</f>
        <v/>
      </c>
      <c r="M1522" s="47" t="str">
        <f>IF(H1519="Wärme/Kälte","Bitte geben Sie den Anteil in % (von 0 bis 100, ohne Prozentzeichen) der  direkt aus Strom oder Erdgas erzeugten Wärme/Kälte.","")</f>
        <v/>
      </c>
      <c r="N1522" s="46"/>
      <c r="O1522" s="46"/>
      <c r="P1522" s="46"/>
      <c r="Q1522" s="46"/>
      <c r="R1522" s="46"/>
      <c r="S1522" s="46"/>
    </row>
    <row r="1523" spans="2:19" x14ac:dyDescent="0.3">
      <c r="B1523" s="46"/>
      <c r="C1523" s="46"/>
      <c r="D1523" s="46"/>
      <c r="E1523" s="46"/>
      <c r="F1523" s="46"/>
      <c r="G1523" s="46"/>
      <c r="H1523" s="46"/>
      <c r="I1523" s="98"/>
      <c r="J1523" s="46"/>
      <c r="K1523" s="46"/>
      <c r="L1523" s="48"/>
      <c r="M1523" s="47"/>
      <c r="N1523" s="46"/>
      <c r="O1523" s="46"/>
      <c r="P1523" s="46"/>
      <c r="Q1523" s="46"/>
      <c r="R1523" s="46"/>
      <c r="S1523" s="46"/>
    </row>
    <row r="1524" spans="2:19" ht="18" thickBot="1" x14ac:dyDescent="0.5">
      <c r="B1524" s="56" t="s">
        <v>10</v>
      </c>
      <c r="C1524" s="47"/>
      <c r="D1524" s="47"/>
      <c r="E1524" s="47"/>
      <c r="F1524" s="47"/>
      <c r="G1524" s="47"/>
      <c r="H1524" s="47"/>
      <c r="I1524" s="68">
        <v>44835</v>
      </c>
      <c r="J1524" s="68">
        <v>44866</v>
      </c>
      <c r="K1524" s="68">
        <v>44896</v>
      </c>
      <c r="L1524" s="47"/>
      <c r="M1524" s="69"/>
      <c r="N1524" s="69"/>
      <c r="O1524" s="69"/>
      <c r="P1524" s="69"/>
      <c r="Q1524" s="69"/>
      <c r="R1524" s="69"/>
      <c r="S1524" s="47"/>
    </row>
    <row r="1525" spans="2:19" ht="15" thickBot="1" x14ac:dyDescent="0.35">
      <c r="B1525" s="47" t="s">
        <v>28</v>
      </c>
      <c r="C1525" s="47"/>
      <c r="D1525" s="47"/>
      <c r="E1525" s="47"/>
      <c r="F1525" s="47"/>
      <c r="G1525" s="47"/>
      <c r="H1525" s="117"/>
      <c r="I1525" s="70"/>
      <c r="J1525" s="71"/>
      <c r="K1525" s="71"/>
      <c r="L1525" s="48" t="s">
        <v>5</v>
      </c>
      <c r="M1525" s="47" t="s">
        <v>29</v>
      </c>
      <c r="N1525" s="69"/>
      <c r="O1525" s="69"/>
      <c r="P1525" s="69"/>
      <c r="Q1525" s="69"/>
      <c r="R1525" s="69"/>
      <c r="S1525" s="47"/>
    </row>
    <row r="1526" spans="2:19" ht="15" thickBot="1" x14ac:dyDescent="0.35">
      <c r="B1526" s="47" t="s">
        <v>13</v>
      </c>
      <c r="C1526" s="47"/>
      <c r="D1526" s="47"/>
      <c r="E1526" s="47"/>
      <c r="F1526" s="47"/>
      <c r="G1526" s="47"/>
      <c r="H1526" s="138">
        <f>IFERROR(VLOOKUP(H1525,'1 - Strom Erdgas Wärme 2021'!H:AA,17,FALSE),"")</f>
        <v>0</v>
      </c>
      <c r="I1526" s="70"/>
      <c r="J1526" s="71"/>
      <c r="K1526" s="71"/>
      <c r="L1526" s="48"/>
      <c r="M1526" s="47"/>
      <c r="N1526" s="69"/>
      <c r="O1526" s="69"/>
      <c r="P1526" s="69"/>
      <c r="Q1526" s="69"/>
      <c r="R1526" s="69"/>
      <c r="S1526" s="47"/>
    </row>
    <row r="1527" spans="2:19" ht="15" thickBot="1" x14ac:dyDescent="0.35">
      <c r="B1527" s="47" t="s">
        <v>16</v>
      </c>
      <c r="C1527" s="47"/>
      <c r="D1527" s="47"/>
      <c r="E1527" s="47"/>
      <c r="F1527" s="47"/>
      <c r="G1527" s="47"/>
      <c r="H1527" s="139"/>
      <c r="I1527" s="72"/>
      <c r="J1527" s="73"/>
      <c r="K1527" s="73"/>
      <c r="L1527" s="48" t="s">
        <v>5</v>
      </c>
      <c r="M1527" s="47" t="s">
        <v>17</v>
      </c>
      <c r="N1527" s="69"/>
      <c r="O1527" s="69"/>
      <c r="P1527" s="69"/>
      <c r="Q1527" s="69"/>
      <c r="R1527" s="69"/>
      <c r="S1527" s="47"/>
    </row>
    <row r="1528" spans="2:19" ht="16.8" thickBot="1" x14ac:dyDescent="0.45">
      <c r="B1528" s="47" t="str">
        <f>IF(H1527="Erdgas","Arbeitspreis pro kWh Erdgas in EUR",IF(H1527="Strom","Arbeitspreis pro kWh Strom in EUR",IF(H1527="Wärme/Kälte","Arbeitspreis pro kWh Wärme-/Kälteverbrauch in EUR","Bitte Energieart auswählen!")))</f>
        <v>Bitte Energieart auswählen!</v>
      </c>
      <c r="C1528" s="47"/>
      <c r="D1528" s="47"/>
      <c r="E1528" s="47"/>
      <c r="F1528" s="47"/>
      <c r="G1528" s="74">
        <f>IFERROR(SUMPRODUCT(I1528:K1528,I1529:K1529),"")</f>
        <v>0</v>
      </c>
      <c r="H1528" s="47"/>
      <c r="I1528" s="118"/>
      <c r="J1528" s="118"/>
      <c r="K1528" s="118"/>
      <c r="L1528" s="48" t="s">
        <v>5</v>
      </c>
      <c r="M1528" s="47" t="str">
        <f>IF(H1527="Erdgas","Erdgaskosten exkl. Steuern, Abgaben, Netzentgelte, etc.",IF(H1527="Strom","Stromkosten exkl. Steuern, Abgaben, Netzentgelte, etc.",IF(H1527="Wärme/Kälte","Wärme-/Kältekosten exkl. Steuern, Abgaben, Netzentgelte, etc.", "Bitte Energieart auswählen!")))</f>
        <v>Bitte Energieart auswählen!</v>
      </c>
      <c r="N1528" s="47"/>
      <c r="O1528" s="47"/>
      <c r="P1528" s="75"/>
      <c r="Q1528" s="61"/>
      <c r="R1528" s="62"/>
      <c r="S1528" s="47"/>
    </row>
    <row r="1529" spans="2:19" ht="15" thickBot="1" x14ac:dyDescent="0.35">
      <c r="B1529" s="47" t="str">
        <f>IF(AND(H1527="Erdgas",H1526="Nein"),"Aliquoter Erdgasverbrauch in kWh von 1. Oktober 2022 bis 31. Dezember 2022",IF(H1527="Erdgas","Erdgasverbrauch in kWh von 1. Oktober 2022 bis 31. Dezember 2022",IF(AND(H1527="Strom",H1526="Nein"),"Aliquoter Stromverbrauch in kWh von 1. Oktober 2022 bis 31. Dezember 2022",IF(H1527="Strom","Stromverbrauch in kWh von 1. Oktober 2022 bis 31. Dezember 2022",IF(AND(H1527="Wärme/Kälte",H1526="Nein"),"Aliquoter Wärme-/Kälteverbrauch in kWh von 1. Oktober 2022 bis 31. Dezember 2022",IF(H1527="Wärme/Kälte","Wärme-/Kälteverbrauch in kWh von 1. Oktober 2022 bis 31. Dezember 2022","Bitte Energieart auswählen!"))))))</f>
        <v>Bitte Energieart auswählen!</v>
      </c>
      <c r="C1529" s="47"/>
      <c r="D1529" s="47"/>
      <c r="E1529" s="47"/>
      <c r="F1529" s="47"/>
      <c r="G1529" s="47"/>
      <c r="H1529" s="59">
        <f>SUM(I1529:K1529)</f>
        <v>0</v>
      </c>
      <c r="I1529" s="119" t="str">
        <f>IFERROR(IF(H1526="Nein",VLOOKUP(H1525,'1 - Strom Erdgas Wärme 2021'!H:AA,20,FALSE)/12,""),"")</f>
        <v/>
      </c>
      <c r="J1529" s="119" t="str">
        <f>IFERROR(IF(H1526="Nein",VLOOKUP(H1525,'1 - Strom Erdgas Wärme 2021'!H:AB,20,FALSE)/12,""),"")</f>
        <v/>
      </c>
      <c r="K1529" s="119" t="str">
        <f>IFERROR(IF(H1526="Nein",VLOOKUP(H1525,'1 - Strom Erdgas Wärme 2021'!H:AC,20,FALSE)/12,""),"")</f>
        <v/>
      </c>
      <c r="L1529" s="48" t="s">
        <v>5</v>
      </c>
      <c r="M1529" s="76" t="str">
        <f>IFERROR(IF(H1526="Nein","Vorbefüllte Verbrauchswerte wurden aliquot (d.h. 1/12) aus dem Jahr 2021 übernommen.","Bitte ergänzen Sie die monatlichen Verbrauchswerte gem. Lastprofilzähler"),"")</f>
        <v>Bitte ergänzen Sie die monatlichen Verbrauchswerte gem. Lastprofilzähler</v>
      </c>
      <c r="N1529" s="77"/>
      <c r="O1529" s="77"/>
      <c r="P1529" s="77"/>
      <c r="Q1529" s="77"/>
      <c r="R1529" s="77"/>
      <c r="S1529" s="77"/>
    </row>
    <row r="1530" spans="2:19" x14ac:dyDescent="0.3">
      <c r="B1530" s="47" t="str">
        <f>IF(H1527="Wärme/Kälte","Energiemix: Anteil in % der aus Strom oder Erdgas erzeugten Wärme/Kälte","")</f>
        <v/>
      </c>
      <c r="C1530" s="46"/>
      <c r="D1530" s="46"/>
      <c r="E1530" s="46"/>
      <c r="F1530" s="74">
        <f>IFERROR(SUMPRODUCT(I1530:K1530,I1529:K1529),"")</f>
        <v>0</v>
      </c>
      <c r="G1530" s="74"/>
      <c r="H1530" s="46"/>
      <c r="I1530" s="120"/>
      <c r="J1530" s="121"/>
      <c r="K1530" s="121"/>
      <c r="L1530" s="48" t="str">
        <f>IF(H1527="Wärme/Kälte","i","")</f>
        <v/>
      </c>
      <c r="M1530" s="47" t="str">
        <f>IF(H1527="Wärme/Kälte","Bitte geben Sie den Anteil in % (von 0 bis 100, ohne Prozentzeichen) der  direkt aus Strom oder Erdgas erzeugten Wärme/Kälte.","")</f>
        <v/>
      </c>
      <c r="N1530" s="46"/>
      <c r="O1530" s="46"/>
      <c r="P1530" s="46"/>
      <c r="Q1530" s="46"/>
      <c r="R1530" s="46"/>
      <c r="S1530" s="46"/>
    </row>
    <row r="1531" spans="2:19" x14ac:dyDescent="0.3">
      <c r="B1531" s="46"/>
      <c r="C1531" s="46"/>
      <c r="D1531" s="46"/>
      <c r="E1531" s="46"/>
      <c r="F1531" s="46"/>
      <c r="G1531" s="46"/>
      <c r="H1531" s="46"/>
      <c r="I1531" s="98"/>
      <c r="J1531" s="46"/>
      <c r="K1531" s="46"/>
      <c r="L1531" s="48"/>
      <c r="M1531" s="47"/>
      <c r="N1531" s="46"/>
      <c r="O1531" s="46"/>
      <c r="P1531" s="46"/>
      <c r="Q1531" s="46"/>
      <c r="R1531" s="46"/>
      <c r="S1531" s="46"/>
    </row>
    <row r="1532" spans="2:19" ht="18" thickBot="1" x14ac:dyDescent="0.5">
      <c r="B1532" s="56" t="s">
        <v>10</v>
      </c>
      <c r="C1532" s="47"/>
      <c r="D1532" s="47"/>
      <c r="E1532" s="47"/>
      <c r="F1532" s="47"/>
      <c r="G1532" s="47"/>
      <c r="H1532" s="47"/>
      <c r="I1532" s="68">
        <v>44835</v>
      </c>
      <c r="J1532" s="68">
        <v>44866</v>
      </c>
      <c r="K1532" s="68">
        <v>44896</v>
      </c>
      <c r="L1532" s="47"/>
      <c r="M1532" s="69"/>
      <c r="N1532" s="69"/>
      <c r="O1532" s="69"/>
      <c r="P1532" s="69"/>
      <c r="Q1532" s="69"/>
      <c r="R1532" s="69"/>
      <c r="S1532" s="47"/>
    </row>
    <row r="1533" spans="2:19" ht="15" thickBot="1" x14ac:dyDescent="0.35">
      <c r="B1533" s="47" t="s">
        <v>28</v>
      </c>
      <c r="C1533" s="47"/>
      <c r="D1533" s="47"/>
      <c r="E1533" s="47"/>
      <c r="F1533" s="47"/>
      <c r="G1533" s="47"/>
      <c r="H1533" s="117"/>
      <c r="I1533" s="70"/>
      <c r="J1533" s="71"/>
      <c r="K1533" s="71"/>
      <c r="L1533" s="48" t="s">
        <v>5</v>
      </c>
      <c r="M1533" s="47" t="s">
        <v>29</v>
      </c>
      <c r="N1533" s="69"/>
      <c r="O1533" s="69"/>
      <c r="P1533" s="69"/>
      <c r="Q1533" s="69"/>
      <c r="R1533" s="69"/>
      <c r="S1533" s="47"/>
    </row>
    <row r="1534" spans="2:19" ht="15" thickBot="1" x14ac:dyDescent="0.35">
      <c r="B1534" s="47" t="s">
        <v>13</v>
      </c>
      <c r="C1534" s="47"/>
      <c r="D1534" s="47"/>
      <c r="E1534" s="47"/>
      <c r="F1534" s="47"/>
      <c r="G1534" s="47"/>
      <c r="H1534" s="138">
        <f>IFERROR(VLOOKUP(H1533,'1 - Strom Erdgas Wärme 2021'!H:AA,17,FALSE),"")</f>
        <v>0</v>
      </c>
      <c r="I1534" s="70"/>
      <c r="J1534" s="71"/>
      <c r="K1534" s="71"/>
      <c r="L1534" s="48"/>
      <c r="M1534" s="47"/>
      <c r="N1534" s="69"/>
      <c r="O1534" s="69"/>
      <c r="P1534" s="69"/>
      <c r="Q1534" s="69"/>
      <c r="R1534" s="69"/>
      <c r="S1534" s="47"/>
    </row>
    <row r="1535" spans="2:19" ht="15" thickBot="1" x14ac:dyDescent="0.35">
      <c r="B1535" s="47" t="s">
        <v>16</v>
      </c>
      <c r="C1535" s="47"/>
      <c r="D1535" s="47"/>
      <c r="E1535" s="47"/>
      <c r="F1535" s="47"/>
      <c r="G1535" s="47"/>
      <c r="H1535" s="139"/>
      <c r="I1535" s="72"/>
      <c r="J1535" s="73"/>
      <c r="K1535" s="73"/>
      <c r="L1535" s="48" t="s">
        <v>5</v>
      </c>
      <c r="M1535" s="47" t="s">
        <v>17</v>
      </c>
      <c r="N1535" s="69"/>
      <c r="O1535" s="69"/>
      <c r="P1535" s="69"/>
      <c r="Q1535" s="69"/>
      <c r="R1535" s="69"/>
      <c r="S1535" s="47"/>
    </row>
    <row r="1536" spans="2:19" ht="16.8" thickBot="1" x14ac:dyDescent="0.45">
      <c r="B1536" s="47" t="str">
        <f>IF(H1535="Erdgas","Arbeitspreis pro kWh Erdgas in EUR",IF(H1535="Strom","Arbeitspreis pro kWh Strom in EUR",IF(H1535="Wärme/Kälte","Arbeitspreis pro kWh Wärme-/Kälteverbrauch in EUR","Bitte Energieart auswählen!")))</f>
        <v>Bitte Energieart auswählen!</v>
      </c>
      <c r="C1536" s="47"/>
      <c r="D1536" s="47"/>
      <c r="E1536" s="47"/>
      <c r="F1536" s="47"/>
      <c r="G1536" s="74">
        <f>IFERROR(SUMPRODUCT(I1536:K1536,I1537:K1537),"")</f>
        <v>0</v>
      </c>
      <c r="H1536" s="47"/>
      <c r="I1536" s="118"/>
      <c r="J1536" s="118"/>
      <c r="K1536" s="118"/>
      <c r="L1536" s="48" t="s">
        <v>5</v>
      </c>
      <c r="M1536" s="47" t="str">
        <f>IF(H1535="Erdgas","Erdgaskosten exkl. Steuern, Abgaben, Netzentgelte, etc.",IF(H1535="Strom","Stromkosten exkl. Steuern, Abgaben, Netzentgelte, etc.",IF(H1535="Wärme/Kälte","Wärme-/Kältekosten exkl. Steuern, Abgaben, Netzentgelte, etc.", "Bitte Energieart auswählen!")))</f>
        <v>Bitte Energieart auswählen!</v>
      </c>
      <c r="N1536" s="47"/>
      <c r="O1536" s="47"/>
      <c r="P1536" s="75"/>
      <c r="Q1536" s="61"/>
      <c r="R1536" s="62"/>
      <c r="S1536" s="47"/>
    </row>
    <row r="1537" spans="2:19" ht="15" thickBot="1" x14ac:dyDescent="0.35">
      <c r="B1537" s="47" t="str">
        <f>IF(AND(H1535="Erdgas",H1534="Nein"),"Aliquoter Erdgasverbrauch in kWh von 1. Oktober 2022 bis 31. Dezember 2022",IF(H1535="Erdgas","Erdgasverbrauch in kWh von 1. Oktober 2022 bis 31. Dezember 2022",IF(AND(H1535="Strom",H1534="Nein"),"Aliquoter Stromverbrauch in kWh von 1. Oktober 2022 bis 31. Dezember 2022",IF(H1535="Strom","Stromverbrauch in kWh von 1. Oktober 2022 bis 31. Dezember 2022",IF(AND(H1535="Wärme/Kälte",H1534="Nein"),"Aliquoter Wärme-/Kälteverbrauch in kWh von 1. Oktober 2022 bis 31. Dezember 2022",IF(H1535="Wärme/Kälte","Wärme-/Kälteverbrauch in kWh von 1. Oktober 2022 bis 31. Dezember 2022","Bitte Energieart auswählen!"))))))</f>
        <v>Bitte Energieart auswählen!</v>
      </c>
      <c r="C1537" s="47"/>
      <c r="D1537" s="47"/>
      <c r="E1537" s="47"/>
      <c r="F1537" s="47"/>
      <c r="G1537" s="47"/>
      <c r="H1537" s="59">
        <f>SUM(I1537:K1537)</f>
        <v>0</v>
      </c>
      <c r="I1537" s="119" t="str">
        <f>IFERROR(IF(H1534="Nein",VLOOKUP(H1533,'1 - Strom Erdgas Wärme 2021'!H:AA,20,FALSE)/12,""),"")</f>
        <v/>
      </c>
      <c r="J1537" s="119" t="str">
        <f>IFERROR(IF(H1534="Nein",VLOOKUP(H1533,'1 - Strom Erdgas Wärme 2021'!H:AB,20,FALSE)/12,""),"")</f>
        <v/>
      </c>
      <c r="K1537" s="119" t="str">
        <f>IFERROR(IF(H1534="Nein",VLOOKUP(H1533,'1 - Strom Erdgas Wärme 2021'!H:AC,20,FALSE)/12,""),"")</f>
        <v/>
      </c>
      <c r="L1537" s="48" t="s">
        <v>5</v>
      </c>
      <c r="M1537" s="76" t="str">
        <f>IFERROR(IF(H1534="Nein","Vorbefüllte Verbrauchswerte wurden aliquot (d.h. 1/12) aus dem Jahr 2021 übernommen.","Bitte ergänzen Sie die monatlichen Verbrauchswerte gem. Lastprofilzähler"),"")</f>
        <v>Bitte ergänzen Sie die monatlichen Verbrauchswerte gem. Lastprofilzähler</v>
      </c>
      <c r="N1537" s="77"/>
      <c r="O1537" s="77"/>
      <c r="P1537" s="77"/>
      <c r="Q1537" s="77"/>
      <c r="R1537" s="77"/>
      <c r="S1537" s="77"/>
    </row>
    <row r="1538" spans="2:19" x14ac:dyDescent="0.3">
      <c r="B1538" s="47" t="str">
        <f>IF(H1535="Wärme/Kälte","Energiemix: Anteil in % der aus Strom oder Erdgas erzeugten Wärme/Kälte","")</f>
        <v/>
      </c>
      <c r="C1538" s="46"/>
      <c r="D1538" s="46"/>
      <c r="E1538" s="46"/>
      <c r="F1538" s="74">
        <f>IFERROR(SUMPRODUCT(I1538:K1538,I1537:K1537),"")</f>
        <v>0</v>
      </c>
      <c r="G1538" s="74"/>
      <c r="H1538" s="46"/>
      <c r="I1538" s="120"/>
      <c r="J1538" s="121"/>
      <c r="K1538" s="121"/>
      <c r="L1538" s="48" t="str">
        <f>IF(H1535="Wärme/Kälte","i","")</f>
        <v/>
      </c>
      <c r="M1538" s="47" t="str">
        <f>IF(H1535="Wärme/Kälte","Bitte geben Sie den Anteil in % (von 0 bis 100, ohne Prozentzeichen) der  direkt aus Strom oder Erdgas erzeugten Wärme/Kälte.","")</f>
        <v/>
      </c>
      <c r="N1538" s="46"/>
      <c r="O1538" s="46"/>
      <c r="P1538" s="46"/>
      <c r="Q1538" s="46"/>
      <c r="R1538" s="46"/>
      <c r="S1538" s="46"/>
    </row>
    <row r="1539" spans="2:19" x14ac:dyDescent="0.3">
      <c r="B1539" s="46"/>
      <c r="C1539" s="46"/>
      <c r="D1539" s="46"/>
      <c r="E1539" s="46"/>
      <c r="F1539" s="46"/>
      <c r="G1539" s="46"/>
      <c r="H1539" s="46"/>
      <c r="I1539" s="98"/>
      <c r="J1539" s="46"/>
      <c r="K1539" s="46"/>
      <c r="L1539" s="48"/>
      <c r="M1539" s="47"/>
      <c r="N1539" s="46"/>
      <c r="O1539" s="46"/>
      <c r="P1539" s="46"/>
      <c r="Q1539" s="46"/>
      <c r="R1539" s="46"/>
      <c r="S1539" s="46"/>
    </row>
    <row r="1540" spans="2:19" ht="18" thickBot="1" x14ac:dyDescent="0.5">
      <c r="B1540" s="56" t="s">
        <v>10</v>
      </c>
      <c r="C1540" s="47"/>
      <c r="D1540" s="47"/>
      <c r="E1540" s="47"/>
      <c r="F1540" s="47"/>
      <c r="G1540" s="47"/>
      <c r="H1540" s="47"/>
      <c r="I1540" s="68">
        <v>44835</v>
      </c>
      <c r="J1540" s="68">
        <v>44866</v>
      </c>
      <c r="K1540" s="68">
        <v>44896</v>
      </c>
      <c r="L1540" s="47"/>
      <c r="M1540" s="69"/>
      <c r="N1540" s="69"/>
      <c r="O1540" s="69"/>
      <c r="P1540" s="69"/>
      <c r="Q1540" s="69"/>
      <c r="R1540" s="69"/>
      <c r="S1540" s="47"/>
    </row>
    <row r="1541" spans="2:19" ht="15" thickBot="1" x14ac:dyDescent="0.35">
      <c r="B1541" s="47" t="s">
        <v>28</v>
      </c>
      <c r="C1541" s="47"/>
      <c r="D1541" s="47"/>
      <c r="E1541" s="47"/>
      <c r="F1541" s="47"/>
      <c r="G1541" s="47"/>
      <c r="H1541" s="117"/>
      <c r="I1541" s="70"/>
      <c r="J1541" s="71"/>
      <c r="K1541" s="71"/>
      <c r="L1541" s="48" t="s">
        <v>5</v>
      </c>
      <c r="M1541" s="47" t="s">
        <v>29</v>
      </c>
      <c r="N1541" s="69"/>
      <c r="O1541" s="69"/>
      <c r="P1541" s="69"/>
      <c r="Q1541" s="69"/>
      <c r="R1541" s="69"/>
      <c r="S1541" s="47"/>
    </row>
    <row r="1542" spans="2:19" ht="15" thickBot="1" x14ac:dyDescent="0.35">
      <c r="B1542" s="47" t="s">
        <v>13</v>
      </c>
      <c r="C1542" s="47"/>
      <c r="D1542" s="47"/>
      <c r="E1542" s="47"/>
      <c r="F1542" s="47"/>
      <c r="G1542" s="47"/>
      <c r="H1542" s="138">
        <f>IFERROR(VLOOKUP(H1541,'1 - Strom Erdgas Wärme 2021'!H:AA,17,FALSE),"")</f>
        <v>0</v>
      </c>
      <c r="I1542" s="70"/>
      <c r="J1542" s="71"/>
      <c r="K1542" s="71"/>
      <c r="L1542" s="48"/>
      <c r="M1542" s="47"/>
      <c r="N1542" s="69"/>
      <c r="O1542" s="69"/>
      <c r="P1542" s="69"/>
      <c r="Q1542" s="69"/>
      <c r="R1542" s="69"/>
      <c r="S1542" s="47"/>
    </row>
    <row r="1543" spans="2:19" ht="15" thickBot="1" x14ac:dyDescent="0.35">
      <c r="B1543" s="47" t="s">
        <v>16</v>
      </c>
      <c r="C1543" s="47"/>
      <c r="D1543" s="47"/>
      <c r="E1543" s="47"/>
      <c r="F1543" s="47"/>
      <c r="G1543" s="47"/>
      <c r="H1543" s="139"/>
      <c r="I1543" s="72"/>
      <c r="J1543" s="73"/>
      <c r="K1543" s="73"/>
      <c r="L1543" s="48" t="s">
        <v>5</v>
      </c>
      <c r="M1543" s="47" t="s">
        <v>17</v>
      </c>
      <c r="N1543" s="69"/>
      <c r="O1543" s="69"/>
      <c r="P1543" s="69"/>
      <c r="Q1543" s="69"/>
      <c r="R1543" s="69"/>
      <c r="S1543" s="47"/>
    </row>
    <row r="1544" spans="2:19" ht="16.8" thickBot="1" x14ac:dyDescent="0.45">
      <c r="B1544" s="47" t="str">
        <f>IF(H1543="Erdgas","Arbeitspreis pro kWh Erdgas in EUR",IF(H1543="Strom","Arbeitspreis pro kWh Strom in EUR",IF(H1543="Wärme/Kälte","Arbeitspreis pro kWh Wärme-/Kälteverbrauch in EUR","Bitte Energieart auswählen!")))</f>
        <v>Bitte Energieart auswählen!</v>
      </c>
      <c r="C1544" s="47"/>
      <c r="D1544" s="47"/>
      <c r="E1544" s="47"/>
      <c r="F1544" s="47"/>
      <c r="G1544" s="74">
        <f>IFERROR(SUMPRODUCT(I1544:K1544,I1545:K1545),"")</f>
        <v>0</v>
      </c>
      <c r="H1544" s="47"/>
      <c r="I1544" s="118"/>
      <c r="J1544" s="118"/>
      <c r="K1544" s="118"/>
      <c r="L1544" s="48" t="s">
        <v>5</v>
      </c>
      <c r="M1544" s="47" t="str">
        <f>IF(H1543="Erdgas","Erdgaskosten exkl. Steuern, Abgaben, Netzentgelte, etc.",IF(H1543="Strom","Stromkosten exkl. Steuern, Abgaben, Netzentgelte, etc.",IF(H1543="Wärme/Kälte","Wärme-/Kältekosten exkl. Steuern, Abgaben, Netzentgelte, etc.", "Bitte Energieart auswählen!")))</f>
        <v>Bitte Energieart auswählen!</v>
      </c>
      <c r="N1544" s="47"/>
      <c r="O1544" s="47"/>
      <c r="P1544" s="75"/>
      <c r="Q1544" s="61"/>
      <c r="R1544" s="62"/>
      <c r="S1544" s="47"/>
    </row>
    <row r="1545" spans="2:19" ht="15" thickBot="1" x14ac:dyDescent="0.35">
      <c r="B1545" s="47" t="str">
        <f>IF(AND(H1543="Erdgas",H1542="Nein"),"Aliquoter Erdgasverbrauch in kWh von 1. Oktober 2022 bis 31. Dezember 2022",IF(H1543="Erdgas","Erdgasverbrauch in kWh von 1. Oktober 2022 bis 31. Dezember 2022",IF(AND(H1543="Strom",H1542="Nein"),"Aliquoter Stromverbrauch in kWh von 1. Oktober 2022 bis 31. Dezember 2022",IF(H1543="Strom","Stromverbrauch in kWh von 1. Oktober 2022 bis 31. Dezember 2022",IF(AND(H1543="Wärme/Kälte",H1542="Nein"),"Aliquoter Wärme-/Kälteverbrauch in kWh von 1. Oktober 2022 bis 31. Dezember 2022",IF(H1543="Wärme/Kälte","Wärme-/Kälteverbrauch in kWh von 1. Oktober 2022 bis 31. Dezember 2022","Bitte Energieart auswählen!"))))))</f>
        <v>Bitte Energieart auswählen!</v>
      </c>
      <c r="C1545" s="47"/>
      <c r="D1545" s="47"/>
      <c r="E1545" s="47"/>
      <c r="F1545" s="47"/>
      <c r="G1545" s="47"/>
      <c r="H1545" s="59">
        <f>SUM(I1545:K1545)</f>
        <v>0</v>
      </c>
      <c r="I1545" s="119" t="str">
        <f>IFERROR(IF(H1542="Nein",VLOOKUP(H1541,'1 - Strom Erdgas Wärme 2021'!H:AA,20,FALSE)/12,""),"")</f>
        <v/>
      </c>
      <c r="J1545" s="119" t="str">
        <f>IFERROR(IF(H1542="Nein",VLOOKUP(H1541,'1 - Strom Erdgas Wärme 2021'!H:AB,20,FALSE)/12,""),"")</f>
        <v/>
      </c>
      <c r="K1545" s="119" t="str">
        <f>IFERROR(IF(H1542="Nein",VLOOKUP(H1541,'1 - Strom Erdgas Wärme 2021'!H:AC,20,FALSE)/12,""),"")</f>
        <v/>
      </c>
      <c r="L1545" s="48" t="s">
        <v>5</v>
      </c>
      <c r="M1545" s="76" t="str">
        <f>IFERROR(IF(H1542="Nein","Vorbefüllte Verbrauchswerte wurden aliquot (d.h. 1/12) aus dem Jahr 2021 übernommen.","Bitte ergänzen Sie die monatlichen Verbrauchswerte gem. Lastprofilzähler"),"")</f>
        <v>Bitte ergänzen Sie die monatlichen Verbrauchswerte gem. Lastprofilzähler</v>
      </c>
      <c r="N1545" s="77"/>
      <c r="O1545" s="77"/>
      <c r="P1545" s="77"/>
      <c r="Q1545" s="77"/>
      <c r="R1545" s="77"/>
      <c r="S1545" s="77"/>
    </row>
    <row r="1546" spans="2:19" x14ac:dyDescent="0.3">
      <c r="B1546" s="47" t="str">
        <f>IF(H1543="Wärme/Kälte","Energiemix: Anteil in % der aus Strom oder Erdgas erzeugten Wärme/Kälte","")</f>
        <v/>
      </c>
      <c r="C1546" s="46"/>
      <c r="D1546" s="46"/>
      <c r="E1546" s="46"/>
      <c r="F1546" s="74">
        <f>IFERROR(SUMPRODUCT(I1546:K1546,I1545:K1545),"")</f>
        <v>0</v>
      </c>
      <c r="G1546" s="74"/>
      <c r="H1546" s="46"/>
      <c r="I1546" s="120"/>
      <c r="J1546" s="121"/>
      <c r="K1546" s="121"/>
      <c r="L1546" s="48" t="str">
        <f>IF(H1543="Wärme/Kälte","i","")</f>
        <v/>
      </c>
      <c r="M1546" s="47" t="str">
        <f>IF(H1543="Wärme/Kälte","Bitte geben Sie den Anteil in % (von 0 bis 100, ohne Prozentzeichen) der  direkt aus Strom oder Erdgas erzeugten Wärme/Kälte.","")</f>
        <v/>
      </c>
      <c r="N1546" s="46"/>
      <c r="O1546" s="46"/>
      <c r="P1546" s="46"/>
      <c r="Q1546" s="46"/>
      <c r="R1546" s="46"/>
      <c r="S1546" s="46"/>
    </row>
    <row r="1547" spans="2:19" x14ac:dyDescent="0.3">
      <c r="B1547" s="46"/>
      <c r="C1547" s="46"/>
      <c r="D1547" s="46"/>
      <c r="E1547" s="46"/>
      <c r="F1547" s="46"/>
      <c r="G1547" s="46"/>
      <c r="H1547" s="46"/>
      <c r="I1547" s="98"/>
      <c r="J1547" s="46"/>
      <c r="K1547" s="46"/>
      <c r="L1547" s="48"/>
      <c r="M1547" s="47"/>
      <c r="N1547" s="46"/>
      <c r="O1547" s="46"/>
      <c r="P1547" s="46"/>
      <c r="Q1547" s="46"/>
      <c r="R1547" s="46"/>
      <c r="S1547" s="46"/>
    </row>
    <row r="1548" spans="2:19" ht="18" thickBot="1" x14ac:dyDescent="0.5">
      <c r="B1548" s="56" t="s">
        <v>10</v>
      </c>
      <c r="C1548" s="47"/>
      <c r="D1548" s="47"/>
      <c r="E1548" s="47"/>
      <c r="F1548" s="47"/>
      <c r="G1548" s="47"/>
      <c r="H1548" s="47"/>
      <c r="I1548" s="68">
        <v>44835</v>
      </c>
      <c r="J1548" s="68">
        <v>44866</v>
      </c>
      <c r="K1548" s="68">
        <v>44896</v>
      </c>
      <c r="L1548" s="47"/>
      <c r="M1548" s="69"/>
      <c r="N1548" s="69"/>
      <c r="O1548" s="69"/>
      <c r="P1548" s="69"/>
      <c r="Q1548" s="69"/>
      <c r="R1548" s="69"/>
      <c r="S1548" s="47"/>
    </row>
    <row r="1549" spans="2:19" ht="15" thickBot="1" x14ac:dyDescent="0.35">
      <c r="B1549" s="47" t="s">
        <v>28</v>
      </c>
      <c r="C1549" s="47"/>
      <c r="D1549" s="47"/>
      <c r="E1549" s="47"/>
      <c r="F1549" s="47"/>
      <c r="G1549" s="47"/>
      <c r="H1549" s="117"/>
      <c r="I1549" s="70"/>
      <c r="J1549" s="71"/>
      <c r="K1549" s="71"/>
      <c r="L1549" s="48" t="s">
        <v>5</v>
      </c>
      <c r="M1549" s="47" t="s">
        <v>29</v>
      </c>
      <c r="N1549" s="69"/>
      <c r="O1549" s="69"/>
      <c r="P1549" s="69"/>
      <c r="Q1549" s="69"/>
      <c r="R1549" s="69"/>
      <c r="S1549" s="47"/>
    </row>
    <row r="1550" spans="2:19" ht="15" thickBot="1" x14ac:dyDescent="0.35">
      <c r="B1550" s="47" t="s">
        <v>13</v>
      </c>
      <c r="C1550" s="47"/>
      <c r="D1550" s="47"/>
      <c r="E1550" s="47"/>
      <c r="F1550" s="47"/>
      <c r="G1550" s="47"/>
      <c r="H1550" s="138">
        <f>IFERROR(VLOOKUP(H1549,'1 - Strom Erdgas Wärme 2021'!H:AA,17,FALSE),"")</f>
        <v>0</v>
      </c>
      <c r="I1550" s="70"/>
      <c r="J1550" s="71"/>
      <c r="K1550" s="71"/>
      <c r="L1550" s="48"/>
      <c r="M1550" s="47"/>
      <c r="N1550" s="69"/>
      <c r="O1550" s="69"/>
      <c r="P1550" s="69"/>
      <c r="Q1550" s="69"/>
      <c r="R1550" s="69"/>
      <c r="S1550" s="47"/>
    </row>
    <row r="1551" spans="2:19" ht="15" thickBot="1" x14ac:dyDescent="0.35">
      <c r="B1551" s="47" t="s">
        <v>16</v>
      </c>
      <c r="C1551" s="47"/>
      <c r="D1551" s="47"/>
      <c r="E1551" s="47"/>
      <c r="F1551" s="47"/>
      <c r="G1551" s="47"/>
      <c r="H1551" s="139"/>
      <c r="I1551" s="72"/>
      <c r="J1551" s="73"/>
      <c r="K1551" s="73"/>
      <c r="L1551" s="48" t="s">
        <v>5</v>
      </c>
      <c r="M1551" s="47" t="s">
        <v>17</v>
      </c>
      <c r="N1551" s="69"/>
      <c r="O1551" s="69"/>
      <c r="P1551" s="69"/>
      <c r="Q1551" s="69"/>
      <c r="R1551" s="69"/>
      <c r="S1551" s="47"/>
    </row>
    <row r="1552" spans="2:19" ht="16.8" thickBot="1" x14ac:dyDescent="0.45">
      <c r="B1552" s="47" t="str">
        <f>IF(H1551="Erdgas","Arbeitspreis pro kWh Erdgas in EUR",IF(H1551="Strom","Arbeitspreis pro kWh Strom in EUR",IF(H1551="Wärme/Kälte","Arbeitspreis pro kWh Wärme-/Kälteverbrauch in EUR","Bitte Energieart auswählen!")))</f>
        <v>Bitte Energieart auswählen!</v>
      </c>
      <c r="C1552" s="47"/>
      <c r="D1552" s="47"/>
      <c r="E1552" s="47"/>
      <c r="F1552" s="47"/>
      <c r="G1552" s="74">
        <f>IFERROR(SUMPRODUCT(I1552:K1552,I1553:K1553),"")</f>
        <v>0</v>
      </c>
      <c r="H1552" s="47"/>
      <c r="I1552" s="118"/>
      <c r="J1552" s="118"/>
      <c r="K1552" s="118"/>
      <c r="L1552" s="48" t="s">
        <v>5</v>
      </c>
      <c r="M1552" s="47" t="str">
        <f>IF(H1551="Erdgas","Erdgaskosten exkl. Steuern, Abgaben, Netzentgelte, etc.",IF(H1551="Strom","Stromkosten exkl. Steuern, Abgaben, Netzentgelte, etc.",IF(H1551="Wärme/Kälte","Wärme-/Kältekosten exkl. Steuern, Abgaben, Netzentgelte, etc.", "Bitte Energieart auswählen!")))</f>
        <v>Bitte Energieart auswählen!</v>
      </c>
      <c r="N1552" s="47"/>
      <c r="O1552" s="47"/>
      <c r="P1552" s="75"/>
      <c r="Q1552" s="61"/>
      <c r="R1552" s="62"/>
      <c r="S1552" s="47"/>
    </row>
    <row r="1553" spans="2:19" ht="15" thickBot="1" x14ac:dyDescent="0.35">
      <c r="B1553" s="47" t="str">
        <f>IF(AND(H1551="Erdgas",H1550="Nein"),"Aliquoter Erdgasverbrauch in kWh von 1. Oktober 2022 bis 31. Dezember 2022",IF(H1551="Erdgas","Erdgasverbrauch in kWh von 1. Oktober 2022 bis 31. Dezember 2022",IF(AND(H1551="Strom",H1550="Nein"),"Aliquoter Stromverbrauch in kWh von 1. Oktober 2022 bis 31. Dezember 2022",IF(H1551="Strom","Stromverbrauch in kWh von 1. Oktober 2022 bis 31. Dezember 2022",IF(AND(H1551="Wärme/Kälte",H1550="Nein"),"Aliquoter Wärme-/Kälteverbrauch in kWh von 1. Oktober 2022 bis 31. Dezember 2022",IF(H1551="Wärme/Kälte","Wärme-/Kälteverbrauch in kWh von 1. Oktober 2022 bis 31. Dezember 2022","Bitte Energieart auswählen!"))))))</f>
        <v>Bitte Energieart auswählen!</v>
      </c>
      <c r="C1553" s="47"/>
      <c r="D1553" s="47"/>
      <c r="E1553" s="47"/>
      <c r="F1553" s="47"/>
      <c r="G1553" s="47"/>
      <c r="H1553" s="59">
        <f>SUM(I1553:K1553)</f>
        <v>0</v>
      </c>
      <c r="I1553" s="119" t="str">
        <f>IFERROR(IF(H1550="Nein",VLOOKUP(H1549,'1 - Strom Erdgas Wärme 2021'!H:AA,20,FALSE)/12,""),"")</f>
        <v/>
      </c>
      <c r="J1553" s="119" t="str">
        <f>IFERROR(IF(H1550="Nein",VLOOKUP(H1549,'1 - Strom Erdgas Wärme 2021'!H:AB,20,FALSE)/12,""),"")</f>
        <v/>
      </c>
      <c r="K1553" s="119" t="str">
        <f>IFERROR(IF(H1550="Nein",VLOOKUP(H1549,'1 - Strom Erdgas Wärme 2021'!H:AC,20,FALSE)/12,""),"")</f>
        <v/>
      </c>
      <c r="L1553" s="48" t="s">
        <v>5</v>
      </c>
      <c r="M1553" s="76" t="str">
        <f>IFERROR(IF(H1550="Nein","Vorbefüllte Verbrauchswerte wurden aliquot (d.h. 1/12) aus dem Jahr 2021 übernommen.","Bitte ergänzen Sie die monatlichen Verbrauchswerte gem. Lastprofilzähler"),"")</f>
        <v>Bitte ergänzen Sie die monatlichen Verbrauchswerte gem. Lastprofilzähler</v>
      </c>
      <c r="N1553" s="77"/>
      <c r="O1553" s="77"/>
      <c r="P1553" s="77"/>
      <c r="Q1553" s="77"/>
      <c r="R1553" s="77"/>
      <c r="S1553" s="77"/>
    </row>
    <row r="1554" spans="2:19" x14ac:dyDescent="0.3">
      <c r="B1554" s="47" t="str">
        <f>IF(H1551="Wärme/Kälte","Energiemix: Anteil in % der aus Strom oder Erdgas erzeugten Wärme/Kälte","")</f>
        <v/>
      </c>
      <c r="C1554" s="46"/>
      <c r="D1554" s="46"/>
      <c r="E1554" s="46"/>
      <c r="F1554" s="74">
        <f>IFERROR(SUMPRODUCT(I1554:K1554,I1553:K1553),"")</f>
        <v>0</v>
      </c>
      <c r="G1554" s="74"/>
      <c r="H1554" s="46"/>
      <c r="I1554" s="120"/>
      <c r="J1554" s="121"/>
      <c r="K1554" s="121"/>
      <c r="L1554" s="48" t="str">
        <f>IF(H1551="Wärme/Kälte","i","")</f>
        <v/>
      </c>
      <c r="M1554" s="47" t="str">
        <f>IF(H1551="Wärme/Kälte","Bitte geben Sie den Anteil in % (von 0 bis 100, ohne Prozentzeichen) der  direkt aus Strom oder Erdgas erzeugten Wärme/Kälte.","")</f>
        <v/>
      </c>
      <c r="N1554" s="46"/>
      <c r="O1554" s="46"/>
      <c r="P1554" s="46"/>
      <c r="Q1554" s="46"/>
      <c r="R1554" s="46"/>
      <c r="S1554" s="46"/>
    </row>
    <row r="1555" spans="2:19" x14ac:dyDescent="0.3">
      <c r="B1555" s="46"/>
      <c r="C1555" s="46"/>
      <c r="D1555" s="46"/>
      <c r="E1555" s="46"/>
      <c r="F1555" s="46"/>
      <c r="G1555" s="46"/>
      <c r="H1555" s="46"/>
      <c r="I1555" s="98"/>
      <c r="J1555" s="46"/>
      <c r="K1555" s="46"/>
      <c r="L1555" s="48"/>
      <c r="M1555" s="47"/>
      <c r="N1555" s="46"/>
      <c r="O1555" s="46"/>
      <c r="P1555" s="46"/>
      <c r="Q1555" s="46"/>
      <c r="R1555" s="46"/>
      <c r="S1555" s="46"/>
    </row>
    <row r="1556" spans="2:19" ht="18" thickBot="1" x14ac:dyDescent="0.5">
      <c r="B1556" s="56" t="s">
        <v>10</v>
      </c>
      <c r="C1556" s="47"/>
      <c r="D1556" s="47"/>
      <c r="E1556" s="47"/>
      <c r="F1556" s="47"/>
      <c r="G1556" s="47"/>
      <c r="H1556" s="47"/>
      <c r="I1556" s="68">
        <v>44835</v>
      </c>
      <c r="J1556" s="68">
        <v>44866</v>
      </c>
      <c r="K1556" s="68">
        <v>44896</v>
      </c>
      <c r="L1556" s="47"/>
      <c r="M1556" s="69"/>
      <c r="N1556" s="69"/>
      <c r="O1556" s="69"/>
      <c r="P1556" s="69"/>
      <c r="Q1556" s="69"/>
      <c r="R1556" s="69"/>
      <c r="S1556" s="47"/>
    </row>
    <row r="1557" spans="2:19" ht="15" thickBot="1" x14ac:dyDescent="0.35">
      <c r="B1557" s="47" t="s">
        <v>28</v>
      </c>
      <c r="C1557" s="47"/>
      <c r="D1557" s="47"/>
      <c r="E1557" s="47"/>
      <c r="F1557" s="47"/>
      <c r="G1557" s="47"/>
      <c r="H1557" s="117"/>
      <c r="I1557" s="70"/>
      <c r="J1557" s="71"/>
      <c r="K1557" s="71"/>
      <c r="L1557" s="48" t="s">
        <v>5</v>
      </c>
      <c r="M1557" s="47" t="s">
        <v>29</v>
      </c>
      <c r="N1557" s="69"/>
      <c r="O1557" s="69"/>
      <c r="P1557" s="69"/>
      <c r="Q1557" s="69"/>
      <c r="R1557" s="69"/>
      <c r="S1557" s="47"/>
    </row>
    <row r="1558" spans="2:19" ht="15" thickBot="1" x14ac:dyDescent="0.35">
      <c r="B1558" s="47" t="s">
        <v>13</v>
      </c>
      <c r="C1558" s="47"/>
      <c r="D1558" s="47"/>
      <c r="E1558" s="47"/>
      <c r="F1558" s="47"/>
      <c r="G1558" s="47"/>
      <c r="H1558" s="138">
        <f>IFERROR(VLOOKUP(H1557,'1 - Strom Erdgas Wärme 2021'!H:AA,17,FALSE),"")</f>
        <v>0</v>
      </c>
      <c r="I1558" s="70"/>
      <c r="J1558" s="71"/>
      <c r="K1558" s="71"/>
      <c r="L1558" s="48"/>
      <c r="M1558" s="47"/>
      <c r="N1558" s="69"/>
      <c r="O1558" s="69"/>
      <c r="P1558" s="69"/>
      <c r="Q1558" s="69"/>
      <c r="R1558" s="69"/>
      <c r="S1558" s="47"/>
    </row>
    <row r="1559" spans="2:19" ht="15" thickBot="1" x14ac:dyDescent="0.35">
      <c r="B1559" s="47" t="s">
        <v>16</v>
      </c>
      <c r="C1559" s="47"/>
      <c r="D1559" s="47"/>
      <c r="E1559" s="47"/>
      <c r="F1559" s="47"/>
      <c r="G1559" s="47"/>
      <c r="H1559" s="139"/>
      <c r="I1559" s="72"/>
      <c r="J1559" s="73"/>
      <c r="K1559" s="73"/>
      <c r="L1559" s="48" t="s">
        <v>5</v>
      </c>
      <c r="M1559" s="47" t="s">
        <v>17</v>
      </c>
      <c r="N1559" s="69"/>
      <c r="O1559" s="69"/>
      <c r="P1559" s="69"/>
      <c r="Q1559" s="69"/>
      <c r="R1559" s="69"/>
      <c r="S1559" s="47"/>
    </row>
    <row r="1560" spans="2:19" ht="16.8" thickBot="1" x14ac:dyDescent="0.45">
      <c r="B1560" s="47" t="str">
        <f>IF(H1559="Erdgas","Arbeitspreis pro kWh Erdgas in EUR",IF(H1559="Strom","Arbeitspreis pro kWh Strom in EUR",IF(H1559="Wärme/Kälte","Arbeitspreis pro kWh Wärme-/Kälteverbrauch in EUR","Bitte Energieart auswählen!")))</f>
        <v>Bitte Energieart auswählen!</v>
      </c>
      <c r="C1560" s="47"/>
      <c r="D1560" s="47"/>
      <c r="E1560" s="47"/>
      <c r="F1560" s="47"/>
      <c r="G1560" s="74">
        <f>IFERROR(SUMPRODUCT(I1560:K1560,I1561:K1561),"")</f>
        <v>0</v>
      </c>
      <c r="H1560" s="47"/>
      <c r="I1560" s="118"/>
      <c r="J1560" s="118"/>
      <c r="K1560" s="118"/>
      <c r="L1560" s="48" t="s">
        <v>5</v>
      </c>
      <c r="M1560" s="47" t="str">
        <f>IF(H1559="Erdgas","Erdgaskosten exkl. Steuern, Abgaben, Netzentgelte, etc.",IF(H1559="Strom","Stromkosten exkl. Steuern, Abgaben, Netzentgelte, etc.",IF(H1559="Wärme/Kälte","Wärme-/Kältekosten exkl. Steuern, Abgaben, Netzentgelte, etc.", "Bitte Energieart auswählen!")))</f>
        <v>Bitte Energieart auswählen!</v>
      </c>
      <c r="N1560" s="47"/>
      <c r="O1560" s="47"/>
      <c r="P1560" s="75"/>
      <c r="Q1560" s="61"/>
      <c r="R1560" s="62"/>
      <c r="S1560" s="47"/>
    </row>
    <row r="1561" spans="2:19" ht="15" thickBot="1" x14ac:dyDescent="0.35">
      <c r="B1561" s="47" t="str">
        <f>IF(AND(H1559="Erdgas",H1558="Nein"),"Aliquoter Erdgasverbrauch in kWh von 1. Oktober 2022 bis 31. Dezember 2022",IF(H1559="Erdgas","Erdgasverbrauch in kWh von 1. Oktober 2022 bis 31. Dezember 2022",IF(AND(H1559="Strom",H1558="Nein"),"Aliquoter Stromverbrauch in kWh von 1. Oktober 2022 bis 31. Dezember 2022",IF(H1559="Strom","Stromverbrauch in kWh von 1. Oktober 2022 bis 31. Dezember 2022",IF(AND(H1559="Wärme/Kälte",H1558="Nein"),"Aliquoter Wärme-/Kälteverbrauch in kWh von 1. Oktober 2022 bis 31. Dezember 2022",IF(H1559="Wärme/Kälte","Wärme-/Kälteverbrauch in kWh von 1. Oktober 2022 bis 31. Dezember 2022","Bitte Energieart auswählen!"))))))</f>
        <v>Bitte Energieart auswählen!</v>
      </c>
      <c r="C1561" s="47"/>
      <c r="D1561" s="47"/>
      <c r="E1561" s="47"/>
      <c r="F1561" s="47"/>
      <c r="G1561" s="47"/>
      <c r="H1561" s="59">
        <f>SUM(I1561:K1561)</f>
        <v>0</v>
      </c>
      <c r="I1561" s="119" t="str">
        <f>IFERROR(IF(H1558="Nein",VLOOKUP(H1557,'1 - Strom Erdgas Wärme 2021'!H:AA,20,FALSE)/12,""),"")</f>
        <v/>
      </c>
      <c r="J1561" s="119" t="str">
        <f>IFERROR(IF(H1558="Nein",VLOOKUP(H1557,'1 - Strom Erdgas Wärme 2021'!H:AB,20,FALSE)/12,""),"")</f>
        <v/>
      </c>
      <c r="K1561" s="119" t="str">
        <f>IFERROR(IF(H1558="Nein",VLOOKUP(H1557,'1 - Strom Erdgas Wärme 2021'!H:AC,20,FALSE)/12,""),"")</f>
        <v/>
      </c>
      <c r="L1561" s="48" t="s">
        <v>5</v>
      </c>
      <c r="M1561" s="76" t="str">
        <f>IFERROR(IF(H1558="Nein","Vorbefüllte Verbrauchswerte wurden aliquot (d.h. 1/12) aus dem Jahr 2021 übernommen.","Bitte ergänzen Sie die monatlichen Verbrauchswerte gem. Lastprofilzähler"),"")</f>
        <v>Bitte ergänzen Sie die monatlichen Verbrauchswerte gem. Lastprofilzähler</v>
      </c>
      <c r="N1561" s="77"/>
      <c r="O1561" s="77"/>
      <c r="P1561" s="77"/>
      <c r="Q1561" s="77"/>
      <c r="R1561" s="77"/>
      <c r="S1561" s="77"/>
    </row>
    <row r="1562" spans="2:19" x14ac:dyDescent="0.3">
      <c r="B1562" s="47" t="str">
        <f>IF(H1559="Wärme/Kälte","Energiemix: Anteil in % der aus Strom oder Erdgas erzeugten Wärme/Kälte","")</f>
        <v/>
      </c>
      <c r="C1562" s="46"/>
      <c r="D1562" s="46"/>
      <c r="E1562" s="46"/>
      <c r="F1562" s="74">
        <f>IFERROR(SUMPRODUCT(I1562:K1562,I1561:K1561),"")</f>
        <v>0</v>
      </c>
      <c r="G1562" s="74"/>
      <c r="H1562" s="46"/>
      <c r="I1562" s="120"/>
      <c r="J1562" s="121"/>
      <c r="K1562" s="121"/>
      <c r="L1562" s="48" t="str">
        <f>IF(H1559="Wärme/Kälte","i","")</f>
        <v/>
      </c>
      <c r="M1562" s="47" t="str">
        <f>IF(H1559="Wärme/Kälte","Bitte geben Sie den Anteil in % (von 0 bis 100, ohne Prozentzeichen) der  direkt aus Strom oder Erdgas erzeugten Wärme/Kälte.","")</f>
        <v/>
      </c>
      <c r="N1562" s="46"/>
      <c r="O1562" s="46"/>
      <c r="P1562" s="46"/>
      <c r="Q1562" s="46"/>
      <c r="R1562" s="46"/>
      <c r="S1562" s="46"/>
    </row>
    <row r="1563" spans="2:19" x14ac:dyDescent="0.3">
      <c r="B1563" s="46"/>
      <c r="C1563" s="46"/>
      <c r="D1563" s="46"/>
      <c r="E1563" s="46"/>
      <c r="F1563" s="46"/>
      <c r="G1563" s="46"/>
      <c r="H1563" s="46"/>
      <c r="I1563" s="98"/>
      <c r="J1563" s="46"/>
      <c r="K1563" s="46"/>
      <c r="L1563" s="48"/>
      <c r="M1563" s="47"/>
      <c r="N1563" s="46"/>
      <c r="O1563" s="46"/>
      <c r="P1563" s="46"/>
      <c r="Q1563" s="46"/>
      <c r="R1563" s="46"/>
      <c r="S1563" s="46"/>
    </row>
    <row r="1564" spans="2:19" ht="18" thickBot="1" x14ac:dyDescent="0.5">
      <c r="B1564" s="56" t="s">
        <v>10</v>
      </c>
      <c r="C1564" s="47"/>
      <c r="D1564" s="47"/>
      <c r="E1564" s="47"/>
      <c r="F1564" s="47"/>
      <c r="G1564" s="47"/>
      <c r="H1564" s="47"/>
      <c r="I1564" s="68">
        <v>44835</v>
      </c>
      <c r="J1564" s="68">
        <v>44866</v>
      </c>
      <c r="K1564" s="68">
        <v>44896</v>
      </c>
      <c r="L1564" s="47"/>
      <c r="M1564" s="69"/>
      <c r="N1564" s="69"/>
      <c r="O1564" s="69"/>
      <c r="P1564" s="69"/>
      <c r="Q1564" s="69"/>
      <c r="R1564" s="69"/>
      <c r="S1564" s="47"/>
    </row>
    <row r="1565" spans="2:19" ht="15" thickBot="1" x14ac:dyDescent="0.35">
      <c r="B1565" s="47" t="s">
        <v>28</v>
      </c>
      <c r="C1565" s="47"/>
      <c r="D1565" s="47"/>
      <c r="E1565" s="47"/>
      <c r="F1565" s="47"/>
      <c r="G1565" s="47"/>
      <c r="H1565" s="117"/>
      <c r="I1565" s="70"/>
      <c r="J1565" s="71"/>
      <c r="K1565" s="71"/>
      <c r="L1565" s="48" t="s">
        <v>5</v>
      </c>
      <c r="M1565" s="47" t="s">
        <v>29</v>
      </c>
      <c r="N1565" s="69"/>
      <c r="O1565" s="69"/>
      <c r="P1565" s="69"/>
      <c r="Q1565" s="69"/>
      <c r="R1565" s="69"/>
      <c r="S1565" s="47"/>
    </row>
    <row r="1566" spans="2:19" ht="15" thickBot="1" x14ac:dyDescent="0.35">
      <c r="B1566" s="47" t="s">
        <v>13</v>
      </c>
      <c r="C1566" s="47"/>
      <c r="D1566" s="47"/>
      <c r="E1566" s="47"/>
      <c r="F1566" s="47"/>
      <c r="G1566" s="47"/>
      <c r="H1566" s="138">
        <f>IFERROR(VLOOKUP(H1565,'1 - Strom Erdgas Wärme 2021'!H:AA,17,FALSE),"")</f>
        <v>0</v>
      </c>
      <c r="I1566" s="70"/>
      <c r="J1566" s="71"/>
      <c r="K1566" s="71"/>
      <c r="L1566" s="48"/>
      <c r="M1566" s="47"/>
      <c r="N1566" s="69"/>
      <c r="O1566" s="69"/>
      <c r="P1566" s="69"/>
      <c r="Q1566" s="69"/>
      <c r="R1566" s="69"/>
      <c r="S1566" s="47"/>
    </row>
    <row r="1567" spans="2:19" ht="15" thickBot="1" x14ac:dyDescent="0.35">
      <c r="B1567" s="47" t="s">
        <v>16</v>
      </c>
      <c r="C1567" s="47"/>
      <c r="D1567" s="47"/>
      <c r="E1567" s="47"/>
      <c r="F1567" s="47"/>
      <c r="G1567" s="47"/>
      <c r="H1567" s="139"/>
      <c r="I1567" s="72"/>
      <c r="J1567" s="73"/>
      <c r="K1567" s="73"/>
      <c r="L1567" s="48" t="s">
        <v>5</v>
      </c>
      <c r="M1567" s="47" t="s">
        <v>17</v>
      </c>
      <c r="N1567" s="69"/>
      <c r="O1567" s="69"/>
      <c r="P1567" s="69"/>
      <c r="Q1567" s="69"/>
      <c r="R1567" s="69"/>
      <c r="S1567" s="47"/>
    </row>
    <row r="1568" spans="2:19" ht="16.8" thickBot="1" x14ac:dyDescent="0.45">
      <c r="B1568" s="47" t="str">
        <f>IF(H1567="Erdgas","Arbeitspreis pro kWh Erdgas in EUR",IF(H1567="Strom","Arbeitspreis pro kWh Strom in EUR",IF(H1567="Wärme/Kälte","Arbeitspreis pro kWh Wärme-/Kälteverbrauch in EUR","Bitte Energieart auswählen!")))</f>
        <v>Bitte Energieart auswählen!</v>
      </c>
      <c r="C1568" s="47"/>
      <c r="D1568" s="47"/>
      <c r="E1568" s="47"/>
      <c r="F1568" s="47"/>
      <c r="G1568" s="74">
        <f>IFERROR(SUMPRODUCT(I1568:K1568,I1569:K1569),"")</f>
        <v>0</v>
      </c>
      <c r="H1568" s="47"/>
      <c r="I1568" s="118"/>
      <c r="J1568" s="118"/>
      <c r="K1568" s="118"/>
      <c r="L1568" s="48" t="s">
        <v>5</v>
      </c>
      <c r="M1568" s="47" t="str">
        <f>IF(H1567="Erdgas","Erdgaskosten exkl. Steuern, Abgaben, Netzentgelte, etc.",IF(H1567="Strom","Stromkosten exkl. Steuern, Abgaben, Netzentgelte, etc.",IF(H1567="Wärme/Kälte","Wärme-/Kältekosten exkl. Steuern, Abgaben, Netzentgelte, etc.", "Bitte Energieart auswählen!")))</f>
        <v>Bitte Energieart auswählen!</v>
      </c>
      <c r="N1568" s="47"/>
      <c r="O1568" s="47"/>
      <c r="P1568" s="75"/>
      <c r="Q1568" s="61"/>
      <c r="R1568" s="62"/>
      <c r="S1568" s="47"/>
    </row>
    <row r="1569" spans="2:19" ht="15" thickBot="1" x14ac:dyDescent="0.35">
      <c r="B1569" s="47" t="str">
        <f>IF(AND(H1567="Erdgas",H1566="Nein"),"Aliquoter Erdgasverbrauch in kWh von 1. Oktober 2022 bis 31. Dezember 2022",IF(H1567="Erdgas","Erdgasverbrauch in kWh von 1. Oktober 2022 bis 31. Dezember 2022",IF(AND(H1567="Strom",H1566="Nein"),"Aliquoter Stromverbrauch in kWh von 1. Oktober 2022 bis 31. Dezember 2022",IF(H1567="Strom","Stromverbrauch in kWh von 1. Oktober 2022 bis 31. Dezember 2022",IF(AND(H1567="Wärme/Kälte",H1566="Nein"),"Aliquoter Wärme-/Kälteverbrauch in kWh von 1. Oktober 2022 bis 31. Dezember 2022",IF(H1567="Wärme/Kälte","Wärme-/Kälteverbrauch in kWh von 1. Oktober 2022 bis 31. Dezember 2022","Bitte Energieart auswählen!"))))))</f>
        <v>Bitte Energieart auswählen!</v>
      </c>
      <c r="C1569" s="47"/>
      <c r="D1569" s="47"/>
      <c r="E1569" s="47"/>
      <c r="F1569" s="47"/>
      <c r="G1569" s="47"/>
      <c r="H1569" s="59">
        <f>SUM(I1569:K1569)</f>
        <v>0</v>
      </c>
      <c r="I1569" s="119" t="str">
        <f>IFERROR(IF(H1566="Nein",VLOOKUP(H1565,'1 - Strom Erdgas Wärme 2021'!H:AA,20,FALSE)/12,""),"")</f>
        <v/>
      </c>
      <c r="J1569" s="119" t="str">
        <f>IFERROR(IF(H1566="Nein",VLOOKUP(H1565,'1 - Strom Erdgas Wärme 2021'!H:AB,20,FALSE)/12,""),"")</f>
        <v/>
      </c>
      <c r="K1569" s="119" t="str">
        <f>IFERROR(IF(H1566="Nein",VLOOKUP(H1565,'1 - Strom Erdgas Wärme 2021'!H:AC,20,FALSE)/12,""),"")</f>
        <v/>
      </c>
      <c r="L1569" s="48" t="s">
        <v>5</v>
      </c>
      <c r="M1569" s="76" t="str">
        <f>IFERROR(IF(H1566="Nein","Vorbefüllte Verbrauchswerte wurden aliquot (d.h. 1/12) aus dem Jahr 2021 übernommen.","Bitte ergänzen Sie die monatlichen Verbrauchswerte gem. Lastprofilzähler"),"")</f>
        <v>Bitte ergänzen Sie die monatlichen Verbrauchswerte gem. Lastprofilzähler</v>
      </c>
      <c r="N1569" s="77"/>
      <c r="O1569" s="77"/>
      <c r="P1569" s="77"/>
      <c r="Q1569" s="77"/>
      <c r="R1569" s="77"/>
      <c r="S1569" s="77"/>
    </row>
    <row r="1570" spans="2:19" x14ac:dyDescent="0.3">
      <c r="B1570" s="47" t="str">
        <f>IF(H1567="Wärme/Kälte","Energiemix: Anteil in % der aus Strom oder Erdgas erzeugten Wärme/Kälte","")</f>
        <v/>
      </c>
      <c r="C1570" s="46"/>
      <c r="D1570" s="46"/>
      <c r="E1570" s="46"/>
      <c r="F1570" s="74">
        <f>IFERROR(SUMPRODUCT(I1570:K1570,I1569:K1569),"")</f>
        <v>0</v>
      </c>
      <c r="G1570" s="74"/>
      <c r="H1570" s="46"/>
      <c r="I1570" s="120"/>
      <c r="J1570" s="121"/>
      <c r="K1570" s="121"/>
      <c r="L1570" s="48" t="str">
        <f>IF(H1567="Wärme/Kälte","i","")</f>
        <v/>
      </c>
      <c r="M1570" s="47" t="str">
        <f>IF(H1567="Wärme/Kälte","Bitte geben Sie den Anteil in % (von 0 bis 100, ohne Prozentzeichen) der  direkt aus Strom oder Erdgas erzeugten Wärme/Kälte.","")</f>
        <v/>
      </c>
      <c r="N1570" s="46"/>
      <c r="O1570" s="46"/>
      <c r="P1570" s="46"/>
      <c r="Q1570" s="46"/>
      <c r="R1570" s="46"/>
      <c r="S1570" s="46"/>
    </row>
    <row r="1571" spans="2:19" x14ac:dyDescent="0.3">
      <c r="B1571" s="46"/>
      <c r="C1571" s="46"/>
      <c r="D1571" s="46"/>
      <c r="E1571" s="46"/>
      <c r="F1571" s="46"/>
      <c r="G1571" s="46"/>
      <c r="H1571" s="46"/>
      <c r="I1571" s="98"/>
      <c r="J1571" s="46"/>
      <c r="K1571" s="46"/>
      <c r="L1571" s="48"/>
      <c r="M1571" s="47"/>
      <c r="N1571" s="46"/>
      <c r="O1571" s="46"/>
      <c r="P1571" s="46"/>
      <c r="Q1571" s="46"/>
      <c r="R1571" s="46"/>
      <c r="S1571" s="46"/>
    </row>
    <row r="1572" spans="2:19" ht="18" thickBot="1" x14ac:dyDescent="0.5">
      <c r="B1572" s="56" t="s">
        <v>10</v>
      </c>
      <c r="C1572" s="47"/>
      <c r="D1572" s="47"/>
      <c r="E1572" s="47"/>
      <c r="F1572" s="47"/>
      <c r="G1572" s="47"/>
      <c r="H1572" s="47"/>
      <c r="I1572" s="68">
        <v>44835</v>
      </c>
      <c r="J1572" s="68">
        <v>44866</v>
      </c>
      <c r="K1572" s="68">
        <v>44896</v>
      </c>
      <c r="L1572" s="47"/>
      <c r="M1572" s="69"/>
      <c r="N1572" s="69"/>
      <c r="O1572" s="69"/>
      <c r="P1572" s="69"/>
      <c r="Q1572" s="69"/>
      <c r="R1572" s="69"/>
      <c r="S1572" s="47"/>
    </row>
    <row r="1573" spans="2:19" ht="15" thickBot="1" x14ac:dyDescent="0.35">
      <c r="B1573" s="47" t="s">
        <v>28</v>
      </c>
      <c r="C1573" s="47"/>
      <c r="D1573" s="47"/>
      <c r="E1573" s="47"/>
      <c r="F1573" s="47"/>
      <c r="G1573" s="47"/>
      <c r="H1573" s="117"/>
      <c r="I1573" s="70"/>
      <c r="J1573" s="71"/>
      <c r="K1573" s="71"/>
      <c r="L1573" s="48" t="s">
        <v>5</v>
      </c>
      <c r="M1573" s="47" t="s">
        <v>29</v>
      </c>
      <c r="N1573" s="69"/>
      <c r="O1573" s="69"/>
      <c r="P1573" s="69"/>
      <c r="Q1573" s="69"/>
      <c r="R1573" s="69"/>
      <c r="S1573" s="47"/>
    </row>
    <row r="1574" spans="2:19" ht="15" thickBot="1" x14ac:dyDescent="0.35">
      <c r="B1574" s="47" t="s">
        <v>13</v>
      </c>
      <c r="C1574" s="47"/>
      <c r="D1574" s="47"/>
      <c r="E1574" s="47"/>
      <c r="F1574" s="47"/>
      <c r="G1574" s="47"/>
      <c r="H1574" s="138">
        <f>IFERROR(VLOOKUP(H1573,'1 - Strom Erdgas Wärme 2021'!H:AA,17,FALSE),"")</f>
        <v>0</v>
      </c>
      <c r="I1574" s="70"/>
      <c r="J1574" s="71"/>
      <c r="K1574" s="71"/>
      <c r="L1574" s="48"/>
      <c r="M1574" s="47"/>
      <c r="N1574" s="69"/>
      <c r="O1574" s="69"/>
      <c r="P1574" s="69"/>
      <c r="Q1574" s="69"/>
      <c r="R1574" s="69"/>
      <c r="S1574" s="47"/>
    </row>
    <row r="1575" spans="2:19" ht="15" thickBot="1" x14ac:dyDescent="0.35">
      <c r="B1575" s="47" t="s">
        <v>16</v>
      </c>
      <c r="C1575" s="47"/>
      <c r="D1575" s="47"/>
      <c r="E1575" s="47"/>
      <c r="F1575" s="47"/>
      <c r="G1575" s="47"/>
      <c r="H1575" s="139"/>
      <c r="I1575" s="72"/>
      <c r="J1575" s="73"/>
      <c r="K1575" s="73"/>
      <c r="L1575" s="48" t="s">
        <v>5</v>
      </c>
      <c r="M1575" s="47" t="s">
        <v>17</v>
      </c>
      <c r="N1575" s="69"/>
      <c r="O1575" s="69"/>
      <c r="P1575" s="69"/>
      <c r="Q1575" s="69"/>
      <c r="R1575" s="69"/>
      <c r="S1575" s="47"/>
    </row>
    <row r="1576" spans="2:19" ht="16.8" thickBot="1" x14ac:dyDescent="0.45">
      <c r="B1576" s="47" t="str">
        <f>IF(H1575="Erdgas","Arbeitspreis pro kWh Erdgas in EUR",IF(H1575="Strom","Arbeitspreis pro kWh Strom in EUR",IF(H1575="Wärme/Kälte","Arbeitspreis pro kWh Wärme-/Kälteverbrauch in EUR","Bitte Energieart auswählen!")))</f>
        <v>Bitte Energieart auswählen!</v>
      </c>
      <c r="C1576" s="47"/>
      <c r="D1576" s="47"/>
      <c r="E1576" s="47"/>
      <c r="F1576" s="47"/>
      <c r="G1576" s="74">
        <f>IFERROR(SUMPRODUCT(I1576:K1576,I1577:K1577),"")</f>
        <v>0</v>
      </c>
      <c r="H1576" s="47"/>
      <c r="I1576" s="118"/>
      <c r="J1576" s="118"/>
      <c r="K1576" s="118"/>
      <c r="L1576" s="48" t="s">
        <v>5</v>
      </c>
      <c r="M1576" s="47" t="str">
        <f>IF(H1575="Erdgas","Erdgaskosten exkl. Steuern, Abgaben, Netzentgelte, etc.",IF(H1575="Strom","Stromkosten exkl. Steuern, Abgaben, Netzentgelte, etc.",IF(H1575="Wärme/Kälte","Wärme-/Kältekosten exkl. Steuern, Abgaben, Netzentgelte, etc.", "Bitte Energieart auswählen!")))</f>
        <v>Bitte Energieart auswählen!</v>
      </c>
      <c r="N1576" s="47"/>
      <c r="O1576" s="47"/>
      <c r="P1576" s="75"/>
      <c r="Q1576" s="61"/>
      <c r="R1576" s="62"/>
      <c r="S1576" s="47"/>
    </row>
    <row r="1577" spans="2:19" ht="15" thickBot="1" x14ac:dyDescent="0.35">
      <c r="B1577" s="47" t="str">
        <f>IF(AND(H1575="Erdgas",H1574="Nein"),"Aliquoter Erdgasverbrauch in kWh von 1. Oktober 2022 bis 31. Dezember 2022",IF(H1575="Erdgas","Erdgasverbrauch in kWh von 1. Oktober 2022 bis 31. Dezember 2022",IF(AND(H1575="Strom",H1574="Nein"),"Aliquoter Stromverbrauch in kWh von 1. Oktober 2022 bis 31. Dezember 2022",IF(H1575="Strom","Stromverbrauch in kWh von 1. Oktober 2022 bis 31. Dezember 2022",IF(AND(H1575="Wärme/Kälte",H1574="Nein"),"Aliquoter Wärme-/Kälteverbrauch in kWh von 1. Oktober 2022 bis 31. Dezember 2022",IF(H1575="Wärme/Kälte","Wärme-/Kälteverbrauch in kWh von 1. Oktober 2022 bis 31. Dezember 2022","Bitte Energieart auswählen!"))))))</f>
        <v>Bitte Energieart auswählen!</v>
      </c>
      <c r="C1577" s="47"/>
      <c r="D1577" s="47"/>
      <c r="E1577" s="47"/>
      <c r="F1577" s="47"/>
      <c r="G1577" s="47"/>
      <c r="H1577" s="59">
        <f>SUM(I1577:K1577)</f>
        <v>0</v>
      </c>
      <c r="I1577" s="119" t="str">
        <f>IFERROR(IF(H1574="Nein",VLOOKUP(H1573,'1 - Strom Erdgas Wärme 2021'!H:AA,20,FALSE)/12,""),"")</f>
        <v/>
      </c>
      <c r="J1577" s="119" t="str">
        <f>IFERROR(IF(H1574="Nein",VLOOKUP(H1573,'1 - Strom Erdgas Wärme 2021'!H:AB,20,FALSE)/12,""),"")</f>
        <v/>
      </c>
      <c r="K1577" s="119" t="str">
        <f>IFERROR(IF(H1574="Nein",VLOOKUP(H1573,'1 - Strom Erdgas Wärme 2021'!H:AC,20,FALSE)/12,""),"")</f>
        <v/>
      </c>
      <c r="L1577" s="48" t="s">
        <v>5</v>
      </c>
      <c r="M1577" s="76" t="str">
        <f>IFERROR(IF(H1574="Nein","Vorbefüllte Verbrauchswerte wurden aliquot (d.h. 1/12) aus dem Jahr 2021 übernommen.","Bitte ergänzen Sie die monatlichen Verbrauchswerte gem. Lastprofilzähler"),"")</f>
        <v>Bitte ergänzen Sie die monatlichen Verbrauchswerte gem. Lastprofilzähler</v>
      </c>
      <c r="N1577" s="77"/>
      <c r="O1577" s="77"/>
      <c r="P1577" s="77"/>
      <c r="Q1577" s="77"/>
      <c r="R1577" s="77"/>
      <c r="S1577" s="77"/>
    </row>
    <row r="1578" spans="2:19" x14ac:dyDescent="0.3">
      <c r="B1578" s="47" t="str">
        <f>IF(H1575="Wärme/Kälte","Energiemix: Anteil in % der aus Strom oder Erdgas erzeugten Wärme/Kälte","")</f>
        <v/>
      </c>
      <c r="C1578" s="46"/>
      <c r="D1578" s="46"/>
      <c r="E1578" s="46"/>
      <c r="F1578" s="74">
        <f>IFERROR(SUMPRODUCT(I1578:K1578,I1577:K1577),"")</f>
        <v>0</v>
      </c>
      <c r="G1578" s="74"/>
      <c r="H1578" s="46"/>
      <c r="I1578" s="120"/>
      <c r="J1578" s="121"/>
      <c r="K1578" s="121"/>
      <c r="L1578" s="48" t="str">
        <f>IF(H1575="Wärme/Kälte","i","")</f>
        <v/>
      </c>
      <c r="M1578" s="47" t="str">
        <f>IF(H1575="Wärme/Kälte","Bitte geben Sie den Anteil in % (von 0 bis 100, ohne Prozentzeichen) der  direkt aus Strom oder Erdgas erzeugten Wärme/Kälte.","")</f>
        <v/>
      </c>
      <c r="N1578" s="46"/>
      <c r="O1578" s="46"/>
      <c r="P1578" s="46"/>
      <c r="Q1578" s="46"/>
      <c r="R1578" s="46"/>
      <c r="S1578" s="46"/>
    </row>
    <row r="1579" spans="2:19" x14ac:dyDescent="0.3">
      <c r="B1579" s="46"/>
      <c r="C1579" s="46"/>
      <c r="D1579" s="46"/>
      <c r="E1579" s="46"/>
      <c r="F1579" s="46"/>
      <c r="G1579" s="46"/>
      <c r="H1579" s="46"/>
      <c r="I1579" s="98"/>
      <c r="J1579" s="46"/>
      <c r="K1579" s="46"/>
      <c r="L1579" s="48"/>
      <c r="M1579" s="47"/>
      <c r="N1579" s="46"/>
      <c r="O1579" s="46"/>
      <c r="P1579" s="46"/>
      <c r="Q1579" s="46"/>
      <c r="R1579" s="46"/>
      <c r="S1579" s="46"/>
    </row>
    <row r="1580" spans="2:19" ht="18" thickBot="1" x14ac:dyDescent="0.5">
      <c r="B1580" s="56" t="s">
        <v>10</v>
      </c>
      <c r="C1580" s="47"/>
      <c r="D1580" s="47"/>
      <c r="E1580" s="47"/>
      <c r="F1580" s="47"/>
      <c r="G1580" s="47"/>
      <c r="H1580" s="47"/>
      <c r="I1580" s="68">
        <v>44835</v>
      </c>
      <c r="J1580" s="68">
        <v>44866</v>
      </c>
      <c r="K1580" s="68">
        <v>44896</v>
      </c>
      <c r="L1580" s="47"/>
      <c r="M1580" s="69"/>
      <c r="N1580" s="69"/>
      <c r="O1580" s="69"/>
      <c r="P1580" s="69"/>
      <c r="Q1580" s="69"/>
      <c r="R1580" s="69"/>
      <c r="S1580" s="47"/>
    </row>
    <row r="1581" spans="2:19" ht="15" thickBot="1" x14ac:dyDescent="0.35">
      <c r="B1581" s="47" t="s">
        <v>28</v>
      </c>
      <c r="C1581" s="47"/>
      <c r="D1581" s="47"/>
      <c r="E1581" s="47"/>
      <c r="F1581" s="47"/>
      <c r="G1581" s="47"/>
      <c r="H1581" s="117"/>
      <c r="I1581" s="70"/>
      <c r="J1581" s="71"/>
      <c r="K1581" s="71"/>
      <c r="L1581" s="48" t="s">
        <v>5</v>
      </c>
      <c r="M1581" s="47" t="s">
        <v>29</v>
      </c>
      <c r="N1581" s="69"/>
      <c r="O1581" s="69"/>
      <c r="P1581" s="69"/>
      <c r="Q1581" s="69"/>
      <c r="R1581" s="69"/>
      <c r="S1581" s="47"/>
    </row>
    <row r="1582" spans="2:19" ht="15" thickBot="1" x14ac:dyDescent="0.35">
      <c r="B1582" s="47" t="s">
        <v>13</v>
      </c>
      <c r="C1582" s="47"/>
      <c r="D1582" s="47"/>
      <c r="E1582" s="47"/>
      <c r="F1582" s="47"/>
      <c r="G1582" s="47"/>
      <c r="H1582" s="138">
        <f>IFERROR(VLOOKUP(H1581,'1 - Strom Erdgas Wärme 2021'!H:AA,17,FALSE),"")</f>
        <v>0</v>
      </c>
      <c r="I1582" s="70"/>
      <c r="J1582" s="71"/>
      <c r="K1582" s="71"/>
      <c r="L1582" s="48"/>
      <c r="M1582" s="47"/>
      <c r="N1582" s="69"/>
      <c r="O1582" s="69"/>
      <c r="P1582" s="69"/>
      <c r="Q1582" s="69"/>
      <c r="R1582" s="69"/>
      <c r="S1582" s="47"/>
    </row>
    <row r="1583" spans="2:19" ht="15" thickBot="1" x14ac:dyDescent="0.35">
      <c r="B1583" s="47" t="s">
        <v>16</v>
      </c>
      <c r="C1583" s="47"/>
      <c r="D1583" s="47"/>
      <c r="E1583" s="47"/>
      <c r="F1583" s="47"/>
      <c r="G1583" s="47"/>
      <c r="H1583" s="139"/>
      <c r="I1583" s="72"/>
      <c r="J1583" s="73"/>
      <c r="K1583" s="73"/>
      <c r="L1583" s="48" t="s">
        <v>5</v>
      </c>
      <c r="M1583" s="47" t="s">
        <v>17</v>
      </c>
      <c r="N1583" s="69"/>
      <c r="O1583" s="69"/>
      <c r="P1583" s="69"/>
      <c r="Q1583" s="69"/>
      <c r="R1583" s="69"/>
      <c r="S1583" s="47"/>
    </row>
    <row r="1584" spans="2:19" ht="16.8" thickBot="1" x14ac:dyDescent="0.45">
      <c r="B1584" s="47" t="str">
        <f>IF(H1583="Erdgas","Arbeitspreis pro kWh Erdgas in EUR",IF(H1583="Strom","Arbeitspreis pro kWh Strom in EUR",IF(H1583="Wärme/Kälte","Arbeitspreis pro kWh Wärme-/Kälteverbrauch in EUR","Bitte Energieart auswählen!")))</f>
        <v>Bitte Energieart auswählen!</v>
      </c>
      <c r="C1584" s="47"/>
      <c r="D1584" s="47"/>
      <c r="E1584" s="47"/>
      <c r="F1584" s="47"/>
      <c r="G1584" s="74">
        <f>IFERROR(SUMPRODUCT(I1584:K1584,I1585:K1585),"")</f>
        <v>0</v>
      </c>
      <c r="H1584" s="47"/>
      <c r="I1584" s="118"/>
      <c r="J1584" s="118"/>
      <c r="K1584" s="118"/>
      <c r="L1584" s="48" t="s">
        <v>5</v>
      </c>
      <c r="M1584" s="47" t="str">
        <f>IF(H1583="Erdgas","Erdgaskosten exkl. Steuern, Abgaben, Netzentgelte, etc.",IF(H1583="Strom","Stromkosten exkl. Steuern, Abgaben, Netzentgelte, etc.",IF(H1583="Wärme/Kälte","Wärme-/Kältekosten exkl. Steuern, Abgaben, Netzentgelte, etc.", "Bitte Energieart auswählen!")))</f>
        <v>Bitte Energieart auswählen!</v>
      </c>
      <c r="N1584" s="47"/>
      <c r="O1584" s="47"/>
      <c r="P1584" s="75"/>
      <c r="Q1584" s="61"/>
      <c r="R1584" s="62"/>
      <c r="S1584" s="47"/>
    </row>
    <row r="1585" spans="2:19" ht="15" thickBot="1" x14ac:dyDescent="0.35">
      <c r="B1585" s="47" t="str">
        <f>IF(AND(H1583="Erdgas",H1582="Nein"),"Aliquoter Erdgasverbrauch in kWh von 1. Oktober 2022 bis 31. Dezember 2022",IF(H1583="Erdgas","Erdgasverbrauch in kWh von 1. Oktober 2022 bis 31. Dezember 2022",IF(AND(H1583="Strom",H1582="Nein"),"Aliquoter Stromverbrauch in kWh von 1. Oktober 2022 bis 31. Dezember 2022",IF(H1583="Strom","Stromverbrauch in kWh von 1. Oktober 2022 bis 31. Dezember 2022",IF(AND(H1583="Wärme/Kälte",H1582="Nein"),"Aliquoter Wärme-/Kälteverbrauch in kWh von 1. Oktober 2022 bis 31. Dezember 2022",IF(H1583="Wärme/Kälte","Wärme-/Kälteverbrauch in kWh von 1. Oktober 2022 bis 31. Dezember 2022","Bitte Energieart auswählen!"))))))</f>
        <v>Bitte Energieart auswählen!</v>
      </c>
      <c r="C1585" s="47"/>
      <c r="D1585" s="47"/>
      <c r="E1585" s="47"/>
      <c r="F1585" s="47"/>
      <c r="G1585" s="47"/>
      <c r="H1585" s="59">
        <f>SUM(I1585:K1585)</f>
        <v>0</v>
      </c>
      <c r="I1585" s="119" t="str">
        <f>IFERROR(IF(H1582="Nein",VLOOKUP(H1581,'1 - Strom Erdgas Wärme 2021'!H:AA,20,FALSE)/12,""),"")</f>
        <v/>
      </c>
      <c r="J1585" s="119" t="str">
        <f>IFERROR(IF(H1582="Nein",VLOOKUP(H1581,'1 - Strom Erdgas Wärme 2021'!H:AB,20,FALSE)/12,""),"")</f>
        <v/>
      </c>
      <c r="K1585" s="119" t="str">
        <f>IFERROR(IF(H1582="Nein",VLOOKUP(H1581,'1 - Strom Erdgas Wärme 2021'!H:AC,20,FALSE)/12,""),"")</f>
        <v/>
      </c>
      <c r="L1585" s="48" t="s">
        <v>5</v>
      </c>
      <c r="M1585" s="76" t="str">
        <f>IFERROR(IF(H1582="Nein","Vorbefüllte Verbrauchswerte wurden aliquot (d.h. 1/12) aus dem Jahr 2021 übernommen.","Bitte ergänzen Sie die monatlichen Verbrauchswerte gem. Lastprofilzähler"),"")</f>
        <v>Bitte ergänzen Sie die monatlichen Verbrauchswerte gem. Lastprofilzähler</v>
      </c>
      <c r="N1585" s="77"/>
      <c r="O1585" s="77"/>
      <c r="P1585" s="77"/>
      <c r="Q1585" s="77"/>
      <c r="R1585" s="77"/>
      <c r="S1585" s="77"/>
    </row>
    <row r="1586" spans="2:19" x14ac:dyDescent="0.3">
      <c r="B1586" s="47" t="str">
        <f>IF(H1583="Wärme/Kälte","Energiemix: Anteil in % der aus Strom oder Erdgas erzeugten Wärme/Kälte","")</f>
        <v/>
      </c>
      <c r="C1586" s="46"/>
      <c r="D1586" s="46"/>
      <c r="E1586" s="46"/>
      <c r="F1586" s="74">
        <f>IFERROR(SUMPRODUCT(I1586:K1586,I1585:K1585),"")</f>
        <v>0</v>
      </c>
      <c r="G1586" s="74"/>
      <c r="H1586" s="46"/>
      <c r="I1586" s="120"/>
      <c r="J1586" s="121"/>
      <c r="K1586" s="121"/>
      <c r="L1586" s="48" t="str">
        <f>IF(H1583="Wärme/Kälte","i","")</f>
        <v/>
      </c>
      <c r="M1586" s="47" t="str">
        <f>IF(H1583="Wärme/Kälte","Bitte geben Sie den Anteil in % (von 0 bis 100, ohne Prozentzeichen) der  direkt aus Strom oder Erdgas erzeugten Wärme/Kälte.","")</f>
        <v/>
      </c>
      <c r="N1586" s="46"/>
      <c r="O1586" s="46"/>
      <c r="P1586" s="46"/>
      <c r="Q1586" s="46"/>
      <c r="R1586" s="46"/>
      <c r="S1586" s="46"/>
    </row>
    <row r="1587" spans="2:19" x14ac:dyDescent="0.3">
      <c r="B1587" s="46"/>
      <c r="C1587" s="46"/>
      <c r="D1587" s="46"/>
      <c r="E1587" s="46"/>
      <c r="F1587" s="46"/>
      <c r="G1587" s="46"/>
      <c r="H1587" s="46"/>
      <c r="I1587" s="98"/>
      <c r="J1587" s="46"/>
      <c r="K1587" s="46"/>
      <c r="L1587" s="48"/>
      <c r="M1587" s="47"/>
      <c r="N1587" s="46"/>
      <c r="O1587" s="46"/>
      <c r="P1587" s="46"/>
      <c r="Q1587" s="46"/>
      <c r="R1587" s="46"/>
      <c r="S1587" s="46"/>
    </row>
    <row r="1588" spans="2:19" ht="18" thickBot="1" x14ac:dyDescent="0.5">
      <c r="B1588" s="56" t="s">
        <v>10</v>
      </c>
      <c r="C1588" s="47"/>
      <c r="D1588" s="47"/>
      <c r="E1588" s="47"/>
      <c r="F1588" s="47"/>
      <c r="G1588" s="47"/>
      <c r="H1588" s="47"/>
      <c r="I1588" s="68">
        <v>44835</v>
      </c>
      <c r="J1588" s="68">
        <v>44866</v>
      </c>
      <c r="K1588" s="68">
        <v>44896</v>
      </c>
      <c r="L1588" s="47"/>
      <c r="M1588" s="69"/>
      <c r="N1588" s="69"/>
      <c r="O1588" s="69"/>
      <c r="P1588" s="69"/>
      <c r="Q1588" s="69"/>
      <c r="R1588" s="69"/>
      <c r="S1588" s="47"/>
    </row>
    <row r="1589" spans="2:19" ht="15" thickBot="1" x14ac:dyDescent="0.35">
      <c r="B1589" s="47" t="s">
        <v>28</v>
      </c>
      <c r="C1589" s="47"/>
      <c r="D1589" s="47"/>
      <c r="E1589" s="47"/>
      <c r="F1589" s="47"/>
      <c r="G1589" s="47"/>
      <c r="H1589" s="117"/>
      <c r="I1589" s="70"/>
      <c r="J1589" s="71"/>
      <c r="K1589" s="71"/>
      <c r="L1589" s="48" t="s">
        <v>5</v>
      </c>
      <c r="M1589" s="47" t="s">
        <v>29</v>
      </c>
      <c r="N1589" s="69"/>
      <c r="O1589" s="69"/>
      <c r="P1589" s="69"/>
      <c r="Q1589" s="69"/>
      <c r="R1589" s="69"/>
      <c r="S1589" s="47"/>
    </row>
    <row r="1590" spans="2:19" ht="15" thickBot="1" x14ac:dyDescent="0.35">
      <c r="B1590" s="47" t="s">
        <v>13</v>
      </c>
      <c r="C1590" s="47"/>
      <c r="D1590" s="47"/>
      <c r="E1590" s="47"/>
      <c r="F1590" s="47"/>
      <c r="G1590" s="47"/>
      <c r="H1590" s="138">
        <f>IFERROR(VLOOKUP(H1589,'1 - Strom Erdgas Wärme 2021'!H:AA,17,FALSE),"")</f>
        <v>0</v>
      </c>
      <c r="I1590" s="70"/>
      <c r="J1590" s="71"/>
      <c r="K1590" s="71"/>
      <c r="L1590" s="48"/>
      <c r="M1590" s="47"/>
      <c r="N1590" s="69"/>
      <c r="O1590" s="69"/>
      <c r="P1590" s="69"/>
      <c r="Q1590" s="69"/>
      <c r="R1590" s="69"/>
      <c r="S1590" s="47"/>
    </row>
    <row r="1591" spans="2:19" ht="15" thickBot="1" x14ac:dyDescent="0.35">
      <c r="B1591" s="47" t="s">
        <v>16</v>
      </c>
      <c r="C1591" s="47"/>
      <c r="D1591" s="47"/>
      <c r="E1591" s="47"/>
      <c r="F1591" s="47"/>
      <c r="G1591" s="47"/>
      <c r="H1591" s="139"/>
      <c r="I1591" s="72"/>
      <c r="J1591" s="73"/>
      <c r="K1591" s="73"/>
      <c r="L1591" s="48" t="s">
        <v>5</v>
      </c>
      <c r="M1591" s="47" t="s">
        <v>17</v>
      </c>
      <c r="N1591" s="69"/>
      <c r="O1591" s="69"/>
      <c r="P1591" s="69"/>
      <c r="Q1591" s="69"/>
      <c r="R1591" s="69"/>
      <c r="S1591" s="47"/>
    </row>
    <row r="1592" spans="2:19" ht="16.8" thickBot="1" x14ac:dyDescent="0.45">
      <c r="B1592" s="47" t="str">
        <f>IF(H1591="Erdgas","Arbeitspreis pro kWh Erdgas in EUR",IF(H1591="Strom","Arbeitspreis pro kWh Strom in EUR",IF(H1591="Wärme/Kälte","Arbeitspreis pro kWh Wärme-/Kälteverbrauch in EUR","Bitte Energieart auswählen!")))</f>
        <v>Bitte Energieart auswählen!</v>
      </c>
      <c r="C1592" s="47"/>
      <c r="D1592" s="47"/>
      <c r="E1592" s="47"/>
      <c r="F1592" s="47"/>
      <c r="G1592" s="74">
        <f>IFERROR(SUMPRODUCT(I1592:K1592,I1593:K1593),"")</f>
        <v>0</v>
      </c>
      <c r="H1592" s="47"/>
      <c r="I1592" s="118"/>
      <c r="J1592" s="118"/>
      <c r="K1592" s="118"/>
      <c r="L1592" s="48" t="s">
        <v>5</v>
      </c>
      <c r="M1592" s="47" t="str">
        <f>IF(H1591="Erdgas","Erdgaskosten exkl. Steuern, Abgaben, Netzentgelte, etc.",IF(H1591="Strom","Stromkosten exkl. Steuern, Abgaben, Netzentgelte, etc.",IF(H1591="Wärme/Kälte","Wärme-/Kältekosten exkl. Steuern, Abgaben, Netzentgelte, etc.", "Bitte Energieart auswählen!")))</f>
        <v>Bitte Energieart auswählen!</v>
      </c>
      <c r="N1592" s="47"/>
      <c r="O1592" s="47"/>
      <c r="P1592" s="75"/>
      <c r="Q1592" s="61"/>
      <c r="R1592" s="62"/>
      <c r="S1592" s="47"/>
    </row>
    <row r="1593" spans="2:19" ht="15" thickBot="1" x14ac:dyDescent="0.35">
      <c r="B1593" s="47" t="str">
        <f>IF(AND(H1591="Erdgas",H1590="Nein"),"Aliquoter Erdgasverbrauch in kWh von 1. Oktober 2022 bis 31. Dezember 2022",IF(H1591="Erdgas","Erdgasverbrauch in kWh von 1. Oktober 2022 bis 31. Dezember 2022",IF(AND(H1591="Strom",H1590="Nein"),"Aliquoter Stromverbrauch in kWh von 1. Oktober 2022 bis 31. Dezember 2022",IF(H1591="Strom","Stromverbrauch in kWh von 1. Oktober 2022 bis 31. Dezember 2022",IF(AND(H1591="Wärme/Kälte",H1590="Nein"),"Aliquoter Wärme-/Kälteverbrauch in kWh von 1. Oktober 2022 bis 31. Dezember 2022",IF(H1591="Wärme/Kälte","Wärme-/Kälteverbrauch in kWh von 1. Oktober 2022 bis 31. Dezember 2022","Bitte Energieart auswählen!"))))))</f>
        <v>Bitte Energieart auswählen!</v>
      </c>
      <c r="C1593" s="47"/>
      <c r="D1593" s="47"/>
      <c r="E1593" s="47"/>
      <c r="F1593" s="47"/>
      <c r="G1593" s="47"/>
      <c r="H1593" s="59">
        <f>SUM(I1593:K1593)</f>
        <v>0</v>
      </c>
      <c r="I1593" s="119" t="str">
        <f>IFERROR(IF(H1590="Nein",VLOOKUP(H1589,'1 - Strom Erdgas Wärme 2021'!H:AA,20,FALSE)/12,""),"")</f>
        <v/>
      </c>
      <c r="J1593" s="119" t="str">
        <f>IFERROR(IF(H1590="Nein",VLOOKUP(H1589,'1 - Strom Erdgas Wärme 2021'!H:AB,20,FALSE)/12,""),"")</f>
        <v/>
      </c>
      <c r="K1593" s="119" t="str">
        <f>IFERROR(IF(H1590="Nein",VLOOKUP(H1589,'1 - Strom Erdgas Wärme 2021'!H:AC,20,FALSE)/12,""),"")</f>
        <v/>
      </c>
      <c r="L1593" s="48" t="s">
        <v>5</v>
      </c>
      <c r="M1593" s="76" t="str">
        <f>IFERROR(IF(H1590="Nein","Vorbefüllte Verbrauchswerte wurden aliquot (d.h. 1/12) aus dem Jahr 2021 übernommen.","Bitte ergänzen Sie die monatlichen Verbrauchswerte gem. Lastprofilzähler"),"")</f>
        <v>Bitte ergänzen Sie die monatlichen Verbrauchswerte gem. Lastprofilzähler</v>
      </c>
      <c r="N1593" s="77"/>
      <c r="O1593" s="77"/>
      <c r="P1593" s="77"/>
      <c r="Q1593" s="77"/>
      <c r="R1593" s="77"/>
      <c r="S1593" s="77"/>
    </row>
    <row r="1594" spans="2:19" x14ac:dyDescent="0.3">
      <c r="B1594" s="47" t="str">
        <f>IF(H1591="Wärme/Kälte","Energiemix: Anteil in % der aus Strom oder Erdgas erzeugten Wärme/Kälte","")</f>
        <v/>
      </c>
      <c r="C1594" s="46"/>
      <c r="D1594" s="46"/>
      <c r="E1594" s="46"/>
      <c r="F1594" s="74">
        <f>IFERROR(SUMPRODUCT(I1594:K1594,I1593:K1593),"")</f>
        <v>0</v>
      </c>
      <c r="G1594" s="74"/>
      <c r="H1594" s="46"/>
      <c r="I1594" s="120"/>
      <c r="J1594" s="121"/>
      <c r="K1594" s="121"/>
      <c r="L1594" s="48" t="str">
        <f>IF(H1591="Wärme/Kälte","i","")</f>
        <v/>
      </c>
      <c r="M1594" s="47" t="str">
        <f>IF(H1591="Wärme/Kälte","Bitte geben Sie den Anteil in % (von 0 bis 100, ohne Prozentzeichen) der  direkt aus Strom oder Erdgas erzeugten Wärme/Kälte.","")</f>
        <v/>
      </c>
      <c r="N1594" s="46"/>
      <c r="O1594" s="46"/>
      <c r="P1594" s="46"/>
      <c r="Q1594" s="46"/>
      <c r="R1594" s="46"/>
      <c r="S1594" s="46"/>
    </row>
    <row r="1595" spans="2:19" x14ac:dyDescent="0.3">
      <c r="B1595" s="46"/>
      <c r="C1595" s="46"/>
      <c r="D1595" s="46"/>
      <c r="E1595" s="46"/>
      <c r="F1595" s="46"/>
      <c r="G1595" s="46"/>
      <c r="H1595" s="46"/>
      <c r="I1595" s="98"/>
      <c r="J1595" s="46"/>
      <c r="K1595" s="46"/>
      <c r="L1595" s="48"/>
      <c r="M1595" s="47"/>
      <c r="N1595" s="46"/>
      <c r="O1595" s="46"/>
      <c r="P1595" s="46"/>
      <c r="Q1595" s="46"/>
      <c r="R1595" s="46"/>
      <c r="S1595" s="46"/>
    </row>
    <row r="1596" spans="2:19" ht="18" thickBot="1" x14ac:dyDescent="0.5">
      <c r="B1596" s="56" t="s">
        <v>10</v>
      </c>
      <c r="C1596" s="47"/>
      <c r="D1596" s="47"/>
      <c r="E1596" s="47"/>
      <c r="F1596" s="47"/>
      <c r="G1596" s="47"/>
      <c r="H1596" s="47"/>
      <c r="I1596" s="68">
        <v>44835</v>
      </c>
      <c r="J1596" s="68">
        <v>44866</v>
      </c>
      <c r="K1596" s="68">
        <v>44896</v>
      </c>
      <c r="L1596" s="47"/>
      <c r="M1596" s="69"/>
      <c r="N1596" s="69"/>
      <c r="O1596" s="69"/>
      <c r="P1596" s="69"/>
      <c r="Q1596" s="69"/>
      <c r="R1596" s="69"/>
      <c r="S1596" s="47"/>
    </row>
    <row r="1597" spans="2:19" ht="15" thickBot="1" x14ac:dyDescent="0.35">
      <c r="B1597" s="47" t="s">
        <v>28</v>
      </c>
      <c r="C1597" s="47"/>
      <c r="D1597" s="47"/>
      <c r="E1597" s="47"/>
      <c r="F1597" s="47"/>
      <c r="G1597" s="47"/>
      <c r="H1597" s="117"/>
      <c r="I1597" s="70"/>
      <c r="J1597" s="71"/>
      <c r="K1597" s="71"/>
      <c r="L1597" s="48" t="s">
        <v>5</v>
      </c>
      <c r="M1597" s="47" t="s">
        <v>29</v>
      </c>
      <c r="N1597" s="69"/>
      <c r="O1597" s="69"/>
      <c r="P1597" s="69"/>
      <c r="Q1597" s="69"/>
      <c r="R1597" s="69"/>
      <c r="S1597" s="47"/>
    </row>
    <row r="1598" spans="2:19" ht="15" thickBot="1" x14ac:dyDescent="0.35">
      <c r="B1598" s="47" t="s">
        <v>13</v>
      </c>
      <c r="C1598" s="47"/>
      <c r="D1598" s="47"/>
      <c r="E1598" s="47"/>
      <c r="F1598" s="47"/>
      <c r="G1598" s="47"/>
      <c r="H1598" s="138">
        <f>IFERROR(VLOOKUP(H1597,'1 - Strom Erdgas Wärme 2021'!H:AA,17,FALSE),"")</f>
        <v>0</v>
      </c>
      <c r="I1598" s="70"/>
      <c r="J1598" s="71"/>
      <c r="K1598" s="71"/>
      <c r="L1598" s="48"/>
      <c r="M1598" s="47"/>
      <c r="N1598" s="69"/>
      <c r="O1598" s="69"/>
      <c r="P1598" s="69"/>
      <c r="Q1598" s="69"/>
      <c r="R1598" s="69"/>
      <c r="S1598" s="47"/>
    </row>
    <row r="1599" spans="2:19" ht="15" thickBot="1" x14ac:dyDescent="0.35">
      <c r="B1599" s="47" t="s">
        <v>16</v>
      </c>
      <c r="C1599" s="47"/>
      <c r="D1599" s="47"/>
      <c r="E1599" s="47"/>
      <c r="F1599" s="47"/>
      <c r="G1599" s="47"/>
      <c r="H1599" s="139"/>
      <c r="I1599" s="72"/>
      <c r="J1599" s="73"/>
      <c r="K1599" s="73"/>
      <c r="L1599" s="48" t="s">
        <v>5</v>
      </c>
      <c r="M1599" s="47" t="s">
        <v>17</v>
      </c>
      <c r="N1599" s="69"/>
      <c r="O1599" s="69"/>
      <c r="P1599" s="69"/>
      <c r="Q1599" s="69"/>
      <c r="R1599" s="69"/>
      <c r="S1599" s="47"/>
    </row>
    <row r="1600" spans="2:19" ht="16.8" thickBot="1" x14ac:dyDescent="0.45">
      <c r="B1600" s="47" t="str">
        <f>IF(H1599="Erdgas","Arbeitspreis pro kWh Erdgas in EUR",IF(H1599="Strom","Arbeitspreis pro kWh Strom in EUR",IF(H1599="Wärme/Kälte","Arbeitspreis pro kWh Wärme-/Kälteverbrauch in EUR","Bitte Energieart auswählen!")))</f>
        <v>Bitte Energieart auswählen!</v>
      </c>
      <c r="C1600" s="47"/>
      <c r="D1600" s="47"/>
      <c r="E1600" s="47"/>
      <c r="F1600" s="47"/>
      <c r="G1600" s="74">
        <f>IFERROR(SUMPRODUCT(I1600:K1600,I1601:K1601),"")</f>
        <v>0</v>
      </c>
      <c r="H1600" s="47"/>
      <c r="I1600" s="118"/>
      <c r="J1600" s="118"/>
      <c r="K1600" s="118"/>
      <c r="L1600" s="48" t="s">
        <v>5</v>
      </c>
      <c r="M1600" s="47" t="str">
        <f>IF(H1599="Erdgas","Erdgaskosten exkl. Steuern, Abgaben, Netzentgelte, etc.",IF(H1599="Strom","Stromkosten exkl. Steuern, Abgaben, Netzentgelte, etc.",IF(H1599="Wärme/Kälte","Wärme-/Kältekosten exkl. Steuern, Abgaben, Netzentgelte, etc.", "Bitte Energieart auswählen!")))</f>
        <v>Bitte Energieart auswählen!</v>
      </c>
      <c r="N1600" s="47"/>
      <c r="O1600" s="47"/>
      <c r="P1600" s="75"/>
      <c r="Q1600" s="61"/>
      <c r="R1600" s="62"/>
      <c r="S1600" s="47"/>
    </row>
    <row r="1601" spans="2:19" ht="15" thickBot="1" x14ac:dyDescent="0.35">
      <c r="B1601" s="47" t="str">
        <f>IF(AND(H1599="Erdgas",H1598="Nein"),"Aliquoter Erdgasverbrauch in kWh von 1. Oktober 2022 bis 31. Dezember 2022",IF(H1599="Erdgas","Erdgasverbrauch in kWh von 1. Oktober 2022 bis 31. Dezember 2022",IF(AND(H1599="Strom",H1598="Nein"),"Aliquoter Stromverbrauch in kWh von 1. Oktober 2022 bis 31. Dezember 2022",IF(H1599="Strom","Stromverbrauch in kWh von 1. Oktober 2022 bis 31. Dezember 2022",IF(AND(H1599="Wärme/Kälte",H1598="Nein"),"Aliquoter Wärme-/Kälteverbrauch in kWh von 1. Oktober 2022 bis 31. Dezember 2022",IF(H1599="Wärme/Kälte","Wärme-/Kälteverbrauch in kWh von 1. Oktober 2022 bis 31. Dezember 2022","Bitte Energieart auswählen!"))))))</f>
        <v>Bitte Energieart auswählen!</v>
      </c>
      <c r="C1601" s="47"/>
      <c r="D1601" s="47"/>
      <c r="E1601" s="47"/>
      <c r="F1601" s="47"/>
      <c r="G1601" s="47"/>
      <c r="H1601" s="59">
        <f>SUM(I1601:K1601)</f>
        <v>0</v>
      </c>
      <c r="I1601" s="119" t="str">
        <f>IFERROR(IF(H1598="Nein",VLOOKUP(H1597,'1 - Strom Erdgas Wärme 2021'!H:AA,20,FALSE)/12,""),"")</f>
        <v/>
      </c>
      <c r="J1601" s="119" t="str">
        <f>IFERROR(IF(H1598="Nein",VLOOKUP(H1597,'1 - Strom Erdgas Wärme 2021'!H:AB,20,FALSE)/12,""),"")</f>
        <v/>
      </c>
      <c r="K1601" s="119" t="str">
        <f>IFERROR(IF(H1598="Nein",VLOOKUP(H1597,'1 - Strom Erdgas Wärme 2021'!H:AC,20,FALSE)/12,""),"")</f>
        <v/>
      </c>
      <c r="L1601" s="48" t="s">
        <v>5</v>
      </c>
      <c r="M1601" s="76" t="str">
        <f>IFERROR(IF(H1598="Nein","Vorbefüllte Verbrauchswerte wurden aliquot (d.h. 1/12) aus dem Jahr 2021 übernommen.","Bitte ergänzen Sie die monatlichen Verbrauchswerte gem. Lastprofilzähler"),"")</f>
        <v>Bitte ergänzen Sie die monatlichen Verbrauchswerte gem. Lastprofilzähler</v>
      </c>
      <c r="N1601" s="77"/>
      <c r="O1601" s="77"/>
      <c r="P1601" s="77"/>
      <c r="Q1601" s="77"/>
      <c r="R1601" s="77"/>
      <c r="S1601" s="77"/>
    </row>
    <row r="1602" spans="2:19" x14ac:dyDescent="0.3">
      <c r="B1602" s="47" t="str">
        <f>IF(H1599="Wärme/Kälte","Energiemix: Anteil in % der aus Strom oder Erdgas erzeugten Wärme/Kälte","")</f>
        <v/>
      </c>
      <c r="C1602" s="46"/>
      <c r="D1602" s="46"/>
      <c r="E1602" s="46"/>
      <c r="F1602" s="74">
        <f>IFERROR(SUMPRODUCT(I1602:K1602,I1601:K1601),"")</f>
        <v>0</v>
      </c>
      <c r="G1602" s="74"/>
      <c r="H1602" s="46"/>
      <c r="I1602" s="120"/>
      <c r="J1602" s="121"/>
      <c r="K1602" s="121"/>
      <c r="L1602" s="48" t="str">
        <f>IF(H1599="Wärme/Kälte","i","")</f>
        <v/>
      </c>
      <c r="M1602" s="47" t="str">
        <f>IF(H1599="Wärme/Kälte","Bitte geben Sie den Anteil in % (von 0 bis 100, ohne Prozentzeichen) der  direkt aus Strom oder Erdgas erzeugten Wärme/Kälte.","")</f>
        <v/>
      </c>
      <c r="N1602" s="46"/>
      <c r="O1602" s="46"/>
      <c r="P1602" s="46"/>
      <c r="Q1602" s="46"/>
      <c r="R1602" s="46"/>
      <c r="S1602" s="46"/>
    </row>
    <row r="1603" spans="2:19" x14ac:dyDescent="0.3">
      <c r="B1603" s="46"/>
      <c r="C1603" s="46"/>
      <c r="D1603" s="46"/>
      <c r="E1603" s="46"/>
      <c r="F1603" s="46"/>
      <c r="G1603" s="46"/>
      <c r="H1603" s="46"/>
      <c r="I1603" s="98"/>
      <c r="J1603" s="46"/>
      <c r="K1603" s="46"/>
      <c r="L1603" s="48"/>
      <c r="M1603" s="47"/>
      <c r="N1603" s="46"/>
      <c r="O1603" s="46"/>
      <c r="P1603" s="46"/>
      <c r="Q1603" s="46"/>
      <c r="R1603" s="46"/>
      <c r="S1603" s="46"/>
    </row>
    <row r="1604" spans="2:19" ht="18" thickBot="1" x14ac:dyDescent="0.5">
      <c r="B1604" s="56" t="s">
        <v>10</v>
      </c>
      <c r="C1604" s="47"/>
      <c r="D1604" s="47"/>
      <c r="E1604" s="47"/>
      <c r="F1604" s="47"/>
      <c r="G1604" s="47"/>
      <c r="H1604" s="47"/>
      <c r="I1604" s="68">
        <v>44835</v>
      </c>
      <c r="J1604" s="68">
        <v>44866</v>
      </c>
      <c r="K1604" s="68">
        <v>44896</v>
      </c>
      <c r="L1604" s="47"/>
      <c r="M1604" s="69"/>
      <c r="N1604" s="69"/>
      <c r="O1604" s="69"/>
      <c r="P1604" s="69"/>
      <c r="Q1604" s="69"/>
      <c r="R1604" s="69"/>
      <c r="S1604" s="47"/>
    </row>
    <row r="1605" spans="2:19" ht="15" thickBot="1" x14ac:dyDescent="0.35">
      <c r="B1605" s="47" t="s">
        <v>28</v>
      </c>
      <c r="C1605" s="47"/>
      <c r="D1605" s="47"/>
      <c r="E1605" s="47"/>
      <c r="F1605" s="47"/>
      <c r="G1605" s="47"/>
      <c r="H1605" s="117"/>
      <c r="I1605" s="70"/>
      <c r="J1605" s="71"/>
      <c r="K1605" s="71"/>
      <c r="L1605" s="48" t="s">
        <v>5</v>
      </c>
      <c r="M1605" s="47" t="s">
        <v>29</v>
      </c>
      <c r="N1605" s="69"/>
      <c r="O1605" s="69"/>
      <c r="P1605" s="69"/>
      <c r="Q1605" s="69"/>
      <c r="R1605" s="69"/>
      <c r="S1605" s="47"/>
    </row>
    <row r="1606" spans="2:19" ht="15" thickBot="1" x14ac:dyDescent="0.35">
      <c r="B1606" s="47" t="s">
        <v>13</v>
      </c>
      <c r="C1606" s="47"/>
      <c r="D1606" s="47"/>
      <c r="E1606" s="47"/>
      <c r="F1606" s="47"/>
      <c r="G1606" s="47"/>
      <c r="H1606" s="138">
        <f>IFERROR(VLOOKUP(H1605,'1 - Strom Erdgas Wärme 2021'!H:AA,17,FALSE),"")</f>
        <v>0</v>
      </c>
      <c r="I1606" s="70"/>
      <c r="J1606" s="71"/>
      <c r="K1606" s="71"/>
      <c r="L1606" s="48"/>
      <c r="M1606" s="47"/>
      <c r="N1606" s="69"/>
      <c r="O1606" s="69"/>
      <c r="P1606" s="69"/>
      <c r="Q1606" s="69"/>
      <c r="R1606" s="69"/>
      <c r="S1606" s="47"/>
    </row>
    <row r="1607" spans="2:19" ht="15" thickBot="1" x14ac:dyDescent="0.35">
      <c r="B1607" s="47" t="s">
        <v>16</v>
      </c>
      <c r="C1607" s="47"/>
      <c r="D1607" s="47"/>
      <c r="E1607" s="47"/>
      <c r="F1607" s="47"/>
      <c r="G1607" s="47"/>
      <c r="H1607" s="139"/>
      <c r="I1607" s="72"/>
      <c r="J1607" s="73"/>
      <c r="K1607" s="73"/>
      <c r="L1607" s="48" t="s">
        <v>5</v>
      </c>
      <c r="M1607" s="47" t="s">
        <v>17</v>
      </c>
      <c r="N1607" s="69"/>
      <c r="O1607" s="69"/>
      <c r="P1607" s="69"/>
      <c r="Q1607" s="69"/>
      <c r="R1607" s="69"/>
      <c r="S1607" s="47"/>
    </row>
    <row r="1608" spans="2:19" ht="16.8" thickBot="1" x14ac:dyDescent="0.45">
      <c r="B1608" s="47" t="str">
        <f>IF(H1607="Erdgas","Arbeitspreis pro kWh Erdgas in EUR",IF(H1607="Strom","Arbeitspreis pro kWh Strom in EUR",IF(H1607="Wärme/Kälte","Arbeitspreis pro kWh Wärme-/Kälteverbrauch in EUR","Bitte Energieart auswählen!")))</f>
        <v>Bitte Energieart auswählen!</v>
      </c>
      <c r="C1608" s="47"/>
      <c r="D1608" s="47"/>
      <c r="E1608" s="47"/>
      <c r="F1608" s="47"/>
      <c r="G1608" s="74">
        <f>IFERROR(SUMPRODUCT(I1608:K1608,I1609:K1609),"")</f>
        <v>0</v>
      </c>
      <c r="H1608" s="47"/>
      <c r="I1608" s="118"/>
      <c r="J1608" s="118"/>
      <c r="K1608" s="118"/>
      <c r="L1608" s="48" t="s">
        <v>5</v>
      </c>
      <c r="M1608" s="47" t="str">
        <f>IF(H1607="Erdgas","Erdgaskosten exkl. Steuern, Abgaben, Netzentgelte, etc.",IF(H1607="Strom","Stromkosten exkl. Steuern, Abgaben, Netzentgelte, etc.",IF(H1607="Wärme/Kälte","Wärme-/Kältekosten exkl. Steuern, Abgaben, Netzentgelte, etc.", "Bitte Energieart auswählen!")))</f>
        <v>Bitte Energieart auswählen!</v>
      </c>
      <c r="N1608" s="47"/>
      <c r="O1608" s="47"/>
      <c r="P1608" s="75"/>
      <c r="Q1608" s="61"/>
      <c r="R1608" s="62"/>
      <c r="S1608" s="47"/>
    </row>
    <row r="1609" spans="2:19" ht="15" thickBot="1" x14ac:dyDescent="0.35">
      <c r="B1609" s="47" t="str">
        <f>IF(AND(H1607="Erdgas",H1606="Nein"),"Aliquoter Erdgasverbrauch in kWh von 1. Oktober 2022 bis 31. Dezember 2022",IF(H1607="Erdgas","Erdgasverbrauch in kWh von 1. Oktober 2022 bis 31. Dezember 2022",IF(AND(H1607="Strom",H1606="Nein"),"Aliquoter Stromverbrauch in kWh von 1. Oktober 2022 bis 31. Dezember 2022",IF(H1607="Strom","Stromverbrauch in kWh von 1. Oktober 2022 bis 31. Dezember 2022",IF(AND(H1607="Wärme/Kälte",H1606="Nein"),"Aliquoter Wärme-/Kälteverbrauch in kWh von 1. Oktober 2022 bis 31. Dezember 2022",IF(H1607="Wärme/Kälte","Wärme-/Kälteverbrauch in kWh von 1. Oktober 2022 bis 31. Dezember 2022","Bitte Energieart auswählen!"))))))</f>
        <v>Bitte Energieart auswählen!</v>
      </c>
      <c r="C1609" s="47"/>
      <c r="D1609" s="47"/>
      <c r="E1609" s="47"/>
      <c r="F1609" s="47"/>
      <c r="G1609" s="47"/>
      <c r="H1609" s="59">
        <f>SUM(I1609:K1609)</f>
        <v>0</v>
      </c>
      <c r="I1609" s="119" t="str">
        <f>IFERROR(IF(H1606="Nein",VLOOKUP(H1605,'1 - Strom Erdgas Wärme 2021'!H:AA,20,FALSE)/12,""),"")</f>
        <v/>
      </c>
      <c r="J1609" s="119" t="str">
        <f>IFERROR(IF(H1606="Nein",VLOOKUP(H1605,'1 - Strom Erdgas Wärme 2021'!H:AB,20,FALSE)/12,""),"")</f>
        <v/>
      </c>
      <c r="K1609" s="119" t="str">
        <f>IFERROR(IF(H1606="Nein",VLOOKUP(H1605,'1 - Strom Erdgas Wärme 2021'!H:AC,20,FALSE)/12,""),"")</f>
        <v/>
      </c>
      <c r="L1609" s="48" t="s">
        <v>5</v>
      </c>
      <c r="M1609" s="76" t="str">
        <f>IFERROR(IF(H1606="Nein","Vorbefüllte Verbrauchswerte wurden aliquot (d.h. 1/12) aus dem Jahr 2021 übernommen.","Bitte ergänzen Sie die monatlichen Verbrauchswerte gem. Lastprofilzähler"),"")</f>
        <v>Bitte ergänzen Sie die monatlichen Verbrauchswerte gem. Lastprofilzähler</v>
      </c>
      <c r="N1609" s="77"/>
      <c r="O1609" s="77"/>
      <c r="P1609" s="77"/>
      <c r="Q1609" s="77"/>
      <c r="R1609" s="77"/>
      <c r="S1609" s="77"/>
    </row>
    <row r="1610" spans="2:19" x14ac:dyDescent="0.3">
      <c r="B1610" s="47" t="str">
        <f>IF(H1607="Wärme/Kälte","Energiemix: Anteil in % der aus Strom oder Erdgas erzeugten Wärme/Kälte","")</f>
        <v/>
      </c>
      <c r="C1610" s="46"/>
      <c r="D1610" s="46"/>
      <c r="E1610" s="46"/>
      <c r="F1610" s="74">
        <f>IFERROR(SUMPRODUCT(I1610:K1610,I1609:K1609),"")</f>
        <v>0</v>
      </c>
      <c r="G1610" s="74"/>
      <c r="H1610" s="46"/>
      <c r="I1610" s="120"/>
      <c r="J1610" s="121"/>
      <c r="K1610" s="121"/>
      <c r="L1610" s="48" t="str">
        <f>IF(H1607="Wärme/Kälte","i","")</f>
        <v/>
      </c>
      <c r="M1610" s="47" t="str">
        <f>IF(H1607="Wärme/Kälte","Bitte geben Sie den Anteil in % (von 0 bis 100, ohne Prozentzeichen) der  direkt aus Strom oder Erdgas erzeugten Wärme/Kälte.","")</f>
        <v/>
      </c>
      <c r="N1610" s="46"/>
      <c r="O1610" s="46"/>
      <c r="P1610" s="46"/>
      <c r="Q1610" s="46"/>
      <c r="R1610" s="46"/>
      <c r="S1610" s="46"/>
    </row>
    <row r="1611" spans="2:19" x14ac:dyDescent="0.3">
      <c r="B1611" s="46"/>
      <c r="C1611" s="46"/>
      <c r="D1611" s="46"/>
      <c r="E1611" s="46"/>
      <c r="F1611" s="46"/>
      <c r="G1611" s="46"/>
      <c r="H1611" s="46"/>
      <c r="I1611" s="98"/>
      <c r="J1611" s="46"/>
      <c r="K1611" s="46"/>
      <c r="L1611" s="48"/>
      <c r="M1611" s="47"/>
      <c r="N1611" s="46"/>
      <c r="O1611" s="46"/>
      <c r="P1611" s="46"/>
      <c r="Q1611" s="46"/>
      <c r="R1611" s="46"/>
      <c r="S1611" s="46"/>
    </row>
    <row r="1612" spans="2:19" ht="18" thickBot="1" x14ac:dyDescent="0.5">
      <c r="B1612" s="56" t="s">
        <v>10</v>
      </c>
      <c r="C1612" s="47"/>
      <c r="D1612" s="47"/>
      <c r="E1612" s="47"/>
      <c r="F1612" s="47"/>
      <c r="G1612" s="47"/>
      <c r="H1612" s="47"/>
      <c r="I1612" s="68">
        <v>44835</v>
      </c>
      <c r="J1612" s="68">
        <v>44866</v>
      </c>
      <c r="K1612" s="68">
        <v>44896</v>
      </c>
      <c r="L1612" s="47"/>
      <c r="M1612" s="69"/>
      <c r="N1612" s="69"/>
      <c r="O1612" s="69"/>
      <c r="P1612" s="69"/>
      <c r="Q1612" s="69"/>
      <c r="R1612" s="69"/>
      <c r="S1612" s="47"/>
    </row>
    <row r="1613" spans="2:19" ht="15" thickBot="1" x14ac:dyDescent="0.35">
      <c r="B1613" s="47" t="s">
        <v>28</v>
      </c>
      <c r="C1613" s="47"/>
      <c r="D1613" s="47"/>
      <c r="E1613" s="47"/>
      <c r="F1613" s="47"/>
      <c r="G1613" s="47"/>
      <c r="H1613" s="117"/>
      <c r="I1613" s="70"/>
      <c r="J1613" s="71"/>
      <c r="K1613" s="71"/>
      <c r="L1613" s="48" t="s">
        <v>5</v>
      </c>
      <c r="M1613" s="47" t="s">
        <v>29</v>
      </c>
      <c r="N1613" s="69"/>
      <c r="O1613" s="69"/>
      <c r="P1613" s="69"/>
      <c r="Q1613" s="69"/>
      <c r="R1613" s="69"/>
      <c r="S1613" s="47"/>
    </row>
    <row r="1614" spans="2:19" ht="15" thickBot="1" x14ac:dyDescent="0.35">
      <c r="B1614" s="47" t="s">
        <v>13</v>
      </c>
      <c r="C1614" s="47"/>
      <c r="D1614" s="47"/>
      <c r="E1614" s="47"/>
      <c r="F1614" s="47"/>
      <c r="G1614" s="47"/>
      <c r="H1614" s="138">
        <f>IFERROR(VLOOKUP(H1613,'1 - Strom Erdgas Wärme 2021'!H:AA,17,FALSE),"")</f>
        <v>0</v>
      </c>
      <c r="I1614" s="70"/>
      <c r="J1614" s="71"/>
      <c r="K1614" s="71"/>
      <c r="L1614" s="48"/>
      <c r="M1614" s="47"/>
      <c r="N1614" s="69"/>
      <c r="O1614" s="69"/>
      <c r="P1614" s="69"/>
      <c r="Q1614" s="69"/>
      <c r="R1614" s="69"/>
      <c r="S1614" s="47"/>
    </row>
    <row r="1615" spans="2:19" ht="15" thickBot="1" x14ac:dyDescent="0.35">
      <c r="B1615" s="47" t="s">
        <v>16</v>
      </c>
      <c r="C1615" s="47"/>
      <c r="D1615" s="47"/>
      <c r="E1615" s="47"/>
      <c r="F1615" s="47"/>
      <c r="G1615" s="47"/>
      <c r="H1615" s="139"/>
      <c r="I1615" s="72"/>
      <c r="J1615" s="73"/>
      <c r="K1615" s="73"/>
      <c r="L1615" s="48" t="s">
        <v>5</v>
      </c>
      <c r="M1615" s="47" t="s">
        <v>17</v>
      </c>
      <c r="N1615" s="69"/>
      <c r="O1615" s="69"/>
      <c r="P1615" s="69"/>
      <c r="Q1615" s="69"/>
      <c r="R1615" s="69"/>
      <c r="S1615" s="47"/>
    </row>
    <row r="1616" spans="2:19" ht="16.8" thickBot="1" x14ac:dyDescent="0.45">
      <c r="B1616" s="47" t="str">
        <f>IF(H1615="Erdgas","Arbeitspreis pro kWh Erdgas in EUR",IF(H1615="Strom","Arbeitspreis pro kWh Strom in EUR",IF(H1615="Wärme/Kälte","Arbeitspreis pro kWh Wärme-/Kälteverbrauch in EUR","Bitte Energieart auswählen!")))</f>
        <v>Bitte Energieart auswählen!</v>
      </c>
      <c r="C1616" s="47"/>
      <c r="D1616" s="47"/>
      <c r="E1616" s="47"/>
      <c r="F1616" s="47"/>
      <c r="G1616" s="74">
        <f>IFERROR(SUMPRODUCT(I1616:K1616,I1617:K1617),"")</f>
        <v>0</v>
      </c>
      <c r="H1616" s="47"/>
      <c r="I1616" s="118"/>
      <c r="J1616" s="118"/>
      <c r="K1616" s="118"/>
      <c r="L1616" s="48" t="s">
        <v>5</v>
      </c>
      <c r="M1616" s="47" t="str">
        <f>IF(H1615="Erdgas","Erdgaskosten exkl. Steuern, Abgaben, Netzentgelte, etc.",IF(H1615="Strom","Stromkosten exkl. Steuern, Abgaben, Netzentgelte, etc.",IF(H1615="Wärme/Kälte","Wärme-/Kältekosten exkl. Steuern, Abgaben, Netzentgelte, etc.", "Bitte Energieart auswählen!")))</f>
        <v>Bitte Energieart auswählen!</v>
      </c>
      <c r="N1616" s="47"/>
      <c r="O1616" s="47"/>
      <c r="P1616" s="75"/>
      <c r="Q1616" s="61"/>
      <c r="R1616" s="62"/>
      <c r="S1616" s="47"/>
    </row>
    <row r="1617" spans="2:19" ht="15" thickBot="1" x14ac:dyDescent="0.35">
      <c r="B1617" s="47" t="str">
        <f>IF(AND(H1615="Erdgas",H1614="Nein"),"Aliquoter Erdgasverbrauch in kWh von 1. Oktober 2022 bis 31. Dezember 2022",IF(H1615="Erdgas","Erdgasverbrauch in kWh von 1. Oktober 2022 bis 31. Dezember 2022",IF(AND(H1615="Strom",H1614="Nein"),"Aliquoter Stromverbrauch in kWh von 1. Oktober 2022 bis 31. Dezember 2022",IF(H1615="Strom","Stromverbrauch in kWh von 1. Oktober 2022 bis 31. Dezember 2022",IF(AND(H1615="Wärme/Kälte",H1614="Nein"),"Aliquoter Wärme-/Kälteverbrauch in kWh von 1. Oktober 2022 bis 31. Dezember 2022",IF(H1615="Wärme/Kälte","Wärme-/Kälteverbrauch in kWh von 1. Oktober 2022 bis 31. Dezember 2022","Bitte Energieart auswählen!"))))))</f>
        <v>Bitte Energieart auswählen!</v>
      </c>
      <c r="C1617" s="47"/>
      <c r="D1617" s="47"/>
      <c r="E1617" s="47"/>
      <c r="F1617" s="47"/>
      <c r="G1617" s="47"/>
      <c r="H1617" s="59">
        <f>SUM(I1617:K1617)</f>
        <v>0</v>
      </c>
      <c r="I1617" s="119" t="str">
        <f>IFERROR(IF(H1614="Nein",VLOOKUP(H1613,'1 - Strom Erdgas Wärme 2021'!H:AA,20,FALSE)/12,""),"")</f>
        <v/>
      </c>
      <c r="J1617" s="119" t="str">
        <f>IFERROR(IF(H1614="Nein",VLOOKUP(H1613,'1 - Strom Erdgas Wärme 2021'!H:AB,20,FALSE)/12,""),"")</f>
        <v/>
      </c>
      <c r="K1617" s="119" t="str">
        <f>IFERROR(IF(H1614="Nein",VLOOKUP(H1613,'1 - Strom Erdgas Wärme 2021'!H:AC,20,FALSE)/12,""),"")</f>
        <v/>
      </c>
      <c r="L1617" s="48" t="s">
        <v>5</v>
      </c>
      <c r="M1617" s="76" t="str">
        <f>IFERROR(IF(H1614="Nein","Vorbefüllte Verbrauchswerte wurden aliquot (d.h. 1/12) aus dem Jahr 2021 übernommen.","Bitte ergänzen Sie die monatlichen Verbrauchswerte gem. Lastprofilzähler"),"")</f>
        <v>Bitte ergänzen Sie die monatlichen Verbrauchswerte gem. Lastprofilzähler</v>
      </c>
      <c r="N1617" s="77"/>
      <c r="O1617" s="77"/>
      <c r="P1617" s="77"/>
      <c r="Q1617" s="77"/>
      <c r="R1617" s="77"/>
      <c r="S1617" s="77"/>
    </row>
    <row r="1618" spans="2:19" x14ac:dyDescent="0.3">
      <c r="B1618" s="47" t="str">
        <f>IF(H1615="Wärme/Kälte","Energiemix: Anteil in % der aus Strom oder Erdgas erzeugten Wärme/Kälte","")</f>
        <v/>
      </c>
      <c r="C1618" s="46"/>
      <c r="D1618" s="46"/>
      <c r="E1618" s="46"/>
      <c r="F1618" s="74">
        <f>IFERROR(SUMPRODUCT(I1618:K1618,I1617:K1617),"")</f>
        <v>0</v>
      </c>
      <c r="G1618" s="74"/>
      <c r="H1618" s="46"/>
      <c r="I1618" s="120"/>
      <c r="J1618" s="121"/>
      <c r="K1618" s="121"/>
      <c r="L1618" s="48" t="str">
        <f>IF(H1615="Wärme/Kälte","i","")</f>
        <v/>
      </c>
      <c r="M1618" s="47" t="str">
        <f>IF(H1615="Wärme/Kälte","Bitte geben Sie den Anteil in % (von 0 bis 100, ohne Prozentzeichen) der  direkt aus Strom oder Erdgas erzeugten Wärme/Kälte.","")</f>
        <v/>
      </c>
      <c r="N1618" s="46"/>
      <c r="O1618" s="46"/>
      <c r="P1618" s="46"/>
      <c r="Q1618" s="46"/>
      <c r="R1618" s="46"/>
      <c r="S1618" s="46"/>
    </row>
    <row r="1619" spans="2:19" x14ac:dyDescent="0.3">
      <c r="B1619" s="46"/>
      <c r="C1619" s="46"/>
      <c r="D1619" s="46"/>
      <c r="E1619" s="46"/>
      <c r="F1619" s="46"/>
      <c r="G1619" s="46"/>
      <c r="H1619" s="46"/>
      <c r="I1619" s="98"/>
      <c r="J1619" s="46"/>
      <c r="K1619" s="46"/>
      <c r="L1619" s="48"/>
      <c r="M1619" s="47"/>
      <c r="N1619" s="46"/>
      <c r="O1619" s="46"/>
      <c r="P1619" s="46"/>
      <c r="Q1619" s="46"/>
      <c r="R1619" s="46"/>
      <c r="S1619" s="46"/>
    </row>
    <row r="1620" spans="2:19" ht="18" thickBot="1" x14ac:dyDescent="0.5">
      <c r="B1620" s="56" t="s">
        <v>10</v>
      </c>
      <c r="C1620" s="47"/>
      <c r="D1620" s="47"/>
      <c r="E1620" s="47"/>
      <c r="F1620" s="47"/>
      <c r="G1620" s="47"/>
      <c r="H1620" s="47"/>
      <c r="I1620" s="68">
        <v>44835</v>
      </c>
      <c r="J1620" s="68">
        <v>44866</v>
      </c>
      <c r="K1620" s="68">
        <v>44896</v>
      </c>
      <c r="L1620" s="47"/>
      <c r="M1620" s="69"/>
      <c r="N1620" s="69"/>
      <c r="O1620" s="69"/>
      <c r="P1620" s="69"/>
      <c r="Q1620" s="69"/>
      <c r="R1620" s="69"/>
      <c r="S1620" s="47"/>
    </row>
    <row r="1621" spans="2:19" ht="15" thickBot="1" x14ac:dyDescent="0.35">
      <c r="B1621" s="47" t="s">
        <v>28</v>
      </c>
      <c r="C1621" s="47"/>
      <c r="D1621" s="47"/>
      <c r="E1621" s="47"/>
      <c r="F1621" s="47"/>
      <c r="G1621" s="47"/>
      <c r="H1621" s="117"/>
      <c r="I1621" s="70"/>
      <c r="J1621" s="71"/>
      <c r="K1621" s="71"/>
      <c r="L1621" s="48" t="s">
        <v>5</v>
      </c>
      <c r="M1621" s="47" t="s">
        <v>29</v>
      </c>
      <c r="N1621" s="69"/>
      <c r="O1621" s="69"/>
      <c r="P1621" s="69"/>
      <c r="Q1621" s="69"/>
      <c r="R1621" s="69"/>
      <c r="S1621" s="47"/>
    </row>
    <row r="1622" spans="2:19" ht="15" thickBot="1" x14ac:dyDescent="0.35">
      <c r="B1622" s="47" t="s">
        <v>13</v>
      </c>
      <c r="C1622" s="47"/>
      <c r="D1622" s="47"/>
      <c r="E1622" s="47"/>
      <c r="F1622" s="47"/>
      <c r="G1622" s="47"/>
      <c r="H1622" s="138">
        <f>IFERROR(VLOOKUP(H1621,'1 - Strom Erdgas Wärme 2021'!H:AA,17,FALSE),"")</f>
        <v>0</v>
      </c>
      <c r="I1622" s="70"/>
      <c r="J1622" s="71"/>
      <c r="K1622" s="71"/>
      <c r="L1622" s="48"/>
      <c r="M1622" s="47"/>
      <c r="N1622" s="69"/>
      <c r="O1622" s="69"/>
      <c r="P1622" s="69"/>
      <c r="Q1622" s="69"/>
      <c r="R1622" s="69"/>
      <c r="S1622" s="47"/>
    </row>
    <row r="1623" spans="2:19" ht="15" thickBot="1" x14ac:dyDescent="0.35">
      <c r="B1623" s="47" t="s">
        <v>16</v>
      </c>
      <c r="C1623" s="47"/>
      <c r="D1623" s="47"/>
      <c r="E1623" s="47"/>
      <c r="F1623" s="47"/>
      <c r="G1623" s="47"/>
      <c r="H1623" s="139"/>
      <c r="I1623" s="72"/>
      <c r="J1623" s="73"/>
      <c r="K1623" s="73"/>
      <c r="L1623" s="48" t="s">
        <v>5</v>
      </c>
      <c r="M1623" s="47" t="s">
        <v>17</v>
      </c>
      <c r="N1623" s="69"/>
      <c r="O1623" s="69"/>
      <c r="P1623" s="69"/>
      <c r="Q1623" s="69"/>
      <c r="R1623" s="69"/>
      <c r="S1623" s="47"/>
    </row>
    <row r="1624" spans="2:19" ht="16.8" thickBot="1" x14ac:dyDescent="0.45">
      <c r="B1624" s="47" t="str">
        <f>IF(H1623="Erdgas","Arbeitspreis pro kWh Erdgas in EUR",IF(H1623="Strom","Arbeitspreis pro kWh Strom in EUR",IF(H1623="Wärme/Kälte","Arbeitspreis pro kWh Wärme-/Kälteverbrauch in EUR","Bitte Energieart auswählen!")))</f>
        <v>Bitte Energieart auswählen!</v>
      </c>
      <c r="C1624" s="47"/>
      <c r="D1624" s="47"/>
      <c r="E1624" s="47"/>
      <c r="F1624" s="47"/>
      <c r="G1624" s="74">
        <f>IFERROR(SUMPRODUCT(I1624:K1624,I1625:K1625),"")</f>
        <v>0</v>
      </c>
      <c r="H1624" s="47"/>
      <c r="I1624" s="118"/>
      <c r="J1624" s="118"/>
      <c r="K1624" s="118"/>
      <c r="L1624" s="48" t="s">
        <v>5</v>
      </c>
      <c r="M1624" s="47" t="str">
        <f>IF(H1623="Erdgas","Erdgaskosten exkl. Steuern, Abgaben, Netzentgelte, etc.",IF(H1623="Strom","Stromkosten exkl. Steuern, Abgaben, Netzentgelte, etc.",IF(H1623="Wärme/Kälte","Wärme-/Kältekosten exkl. Steuern, Abgaben, Netzentgelte, etc.", "Bitte Energieart auswählen!")))</f>
        <v>Bitte Energieart auswählen!</v>
      </c>
      <c r="N1624" s="47"/>
      <c r="O1624" s="47"/>
      <c r="P1624" s="75"/>
      <c r="Q1624" s="61"/>
      <c r="R1624" s="62"/>
      <c r="S1624" s="47"/>
    </row>
    <row r="1625" spans="2:19" ht="15" thickBot="1" x14ac:dyDescent="0.35">
      <c r="B1625" s="47" t="str">
        <f>IF(AND(H1623="Erdgas",H1622="Nein"),"Aliquoter Erdgasverbrauch in kWh von 1. Oktober 2022 bis 31. Dezember 2022",IF(H1623="Erdgas","Erdgasverbrauch in kWh von 1. Oktober 2022 bis 31. Dezember 2022",IF(AND(H1623="Strom",H1622="Nein"),"Aliquoter Stromverbrauch in kWh von 1. Oktober 2022 bis 31. Dezember 2022",IF(H1623="Strom","Stromverbrauch in kWh von 1. Oktober 2022 bis 31. Dezember 2022",IF(AND(H1623="Wärme/Kälte",H1622="Nein"),"Aliquoter Wärme-/Kälteverbrauch in kWh von 1. Oktober 2022 bis 31. Dezember 2022",IF(H1623="Wärme/Kälte","Wärme-/Kälteverbrauch in kWh von 1. Oktober 2022 bis 31. Dezember 2022","Bitte Energieart auswählen!"))))))</f>
        <v>Bitte Energieart auswählen!</v>
      </c>
      <c r="C1625" s="47"/>
      <c r="D1625" s="47"/>
      <c r="E1625" s="47"/>
      <c r="F1625" s="47"/>
      <c r="G1625" s="47"/>
      <c r="H1625" s="59">
        <f>SUM(I1625:K1625)</f>
        <v>0</v>
      </c>
      <c r="I1625" s="119" t="str">
        <f>IFERROR(IF(H1622="Nein",VLOOKUP(H1621,'1 - Strom Erdgas Wärme 2021'!H:AA,20,FALSE)/12,""),"")</f>
        <v/>
      </c>
      <c r="J1625" s="119" t="str">
        <f>IFERROR(IF(H1622="Nein",VLOOKUP(H1621,'1 - Strom Erdgas Wärme 2021'!H:AB,20,FALSE)/12,""),"")</f>
        <v/>
      </c>
      <c r="K1625" s="119" t="str">
        <f>IFERROR(IF(H1622="Nein",VLOOKUP(H1621,'1 - Strom Erdgas Wärme 2021'!H:AC,20,FALSE)/12,""),"")</f>
        <v/>
      </c>
      <c r="L1625" s="48" t="s">
        <v>5</v>
      </c>
      <c r="M1625" s="76" t="str">
        <f>IFERROR(IF(H1622="Nein","Vorbefüllte Verbrauchswerte wurden aliquot (d.h. 1/12) aus dem Jahr 2021 übernommen.","Bitte ergänzen Sie die monatlichen Verbrauchswerte gem. Lastprofilzähler"),"")</f>
        <v>Bitte ergänzen Sie die monatlichen Verbrauchswerte gem. Lastprofilzähler</v>
      </c>
      <c r="N1625" s="77"/>
      <c r="O1625" s="77"/>
      <c r="P1625" s="77"/>
      <c r="Q1625" s="77"/>
      <c r="R1625" s="77"/>
      <c r="S1625" s="77"/>
    </row>
    <row r="1626" spans="2:19" x14ac:dyDescent="0.3">
      <c r="B1626" s="47" t="str">
        <f>IF(H1623="Wärme/Kälte","Energiemix: Anteil in % der aus Strom oder Erdgas erzeugten Wärme/Kälte","")</f>
        <v/>
      </c>
      <c r="C1626" s="46"/>
      <c r="D1626" s="46"/>
      <c r="E1626" s="46"/>
      <c r="F1626" s="74">
        <f>IFERROR(SUMPRODUCT(I1626:K1626,I1625:K1625),"")</f>
        <v>0</v>
      </c>
      <c r="G1626" s="74"/>
      <c r="H1626" s="46"/>
      <c r="I1626" s="120"/>
      <c r="J1626" s="121"/>
      <c r="K1626" s="121"/>
      <c r="L1626" s="48" t="str">
        <f>IF(H1623="Wärme/Kälte","i","")</f>
        <v/>
      </c>
      <c r="M1626" s="47" t="str">
        <f>IF(H1623="Wärme/Kälte","Bitte geben Sie den Anteil in % (von 0 bis 100, ohne Prozentzeichen) der  direkt aus Strom oder Erdgas erzeugten Wärme/Kälte.","")</f>
        <v/>
      </c>
      <c r="N1626" s="46"/>
      <c r="O1626" s="46"/>
      <c r="P1626" s="46"/>
      <c r="Q1626" s="46"/>
      <c r="R1626" s="46"/>
      <c r="S1626" s="46"/>
    </row>
    <row r="1627" spans="2:19" x14ac:dyDescent="0.3">
      <c r="B1627" s="46"/>
      <c r="C1627" s="46"/>
      <c r="D1627" s="46"/>
      <c r="E1627" s="46"/>
      <c r="F1627" s="46"/>
      <c r="G1627" s="46"/>
      <c r="H1627" s="46"/>
      <c r="I1627" s="98"/>
      <c r="J1627" s="46"/>
      <c r="K1627" s="46"/>
      <c r="L1627" s="48"/>
      <c r="M1627" s="47"/>
      <c r="N1627" s="46"/>
      <c r="O1627" s="46"/>
      <c r="P1627" s="46"/>
      <c r="Q1627" s="46"/>
      <c r="R1627" s="46"/>
      <c r="S1627" s="46"/>
    </row>
    <row r="1628" spans="2:19" ht="18" thickBot="1" x14ac:dyDescent="0.5">
      <c r="B1628" s="56" t="s">
        <v>10</v>
      </c>
      <c r="C1628" s="47"/>
      <c r="D1628" s="47"/>
      <c r="E1628" s="47"/>
      <c r="F1628" s="47"/>
      <c r="G1628" s="47"/>
      <c r="H1628" s="47"/>
      <c r="I1628" s="68">
        <v>44835</v>
      </c>
      <c r="J1628" s="68">
        <v>44866</v>
      </c>
      <c r="K1628" s="68">
        <v>44896</v>
      </c>
      <c r="L1628" s="47"/>
      <c r="M1628" s="69"/>
      <c r="N1628" s="69"/>
      <c r="O1628" s="69"/>
      <c r="P1628" s="69"/>
      <c r="Q1628" s="69"/>
      <c r="R1628" s="69"/>
      <c r="S1628" s="47"/>
    </row>
    <row r="1629" spans="2:19" ht="15" thickBot="1" x14ac:dyDescent="0.35">
      <c r="B1629" s="47" t="s">
        <v>28</v>
      </c>
      <c r="C1629" s="47"/>
      <c r="D1629" s="47"/>
      <c r="E1629" s="47"/>
      <c r="F1629" s="47"/>
      <c r="G1629" s="47"/>
      <c r="H1629" s="117"/>
      <c r="I1629" s="70"/>
      <c r="J1629" s="71"/>
      <c r="K1629" s="71"/>
      <c r="L1629" s="48" t="s">
        <v>5</v>
      </c>
      <c r="M1629" s="47" t="s">
        <v>29</v>
      </c>
      <c r="N1629" s="69"/>
      <c r="O1629" s="69"/>
      <c r="P1629" s="69"/>
      <c r="Q1629" s="69"/>
      <c r="R1629" s="69"/>
      <c r="S1629" s="47"/>
    </row>
    <row r="1630" spans="2:19" ht="15" thickBot="1" x14ac:dyDescent="0.35">
      <c r="B1630" s="47" t="s">
        <v>13</v>
      </c>
      <c r="C1630" s="47"/>
      <c r="D1630" s="47"/>
      <c r="E1630" s="47"/>
      <c r="F1630" s="47"/>
      <c r="G1630" s="47"/>
      <c r="H1630" s="138">
        <f>IFERROR(VLOOKUP(H1629,'1 - Strom Erdgas Wärme 2021'!H:AA,17,FALSE),"")</f>
        <v>0</v>
      </c>
      <c r="I1630" s="70"/>
      <c r="J1630" s="71"/>
      <c r="K1630" s="71"/>
      <c r="L1630" s="48"/>
      <c r="M1630" s="47"/>
      <c r="N1630" s="69"/>
      <c r="O1630" s="69"/>
      <c r="P1630" s="69"/>
      <c r="Q1630" s="69"/>
      <c r="R1630" s="69"/>
      <c r="S1630" s="47"/>
    </row>
    <row r="1631" spans="2:19" ht="15" thickBot="1" x14ac:dyDescent="0.35">
      <c r="B1631" s="47" t="s">
        <v>16</v>
      </c>
      <c r="C1631" s="47"/>
      <c r="D1631" s="47"/>
      <c r="E1631" s="47"/>
      <c r="F1631" s="47"/>
      <c r="G1631" s="47"/>
      <c r="H1631" s="139"/>
      <c r="I1631" s="72"/>
      <c r="J1631" s="73"/>
      <c r="K1631" s="73"/>
      <c r="L1631" s="48" t="s">
        <v>5</v>
      </c>
      <c r="M1631" s="47" t="s">
        <v>17</v>
      </c>
      <c r="N1631" s="69"/>
      <c r="O1631" s="69"/>
      <c r="P1631" s="69"/>
      <c r="Q1631" s="69"/>
      <c r="R1631" s="69"/>
      <c r="S1631" s="47"/>
    </row>
    <row r="1632" spans="2:19" ht="16.8" thickBot="1" x14ac:dyDescent="0.45">
      <c r="B1632" s="47" t="str">
        <f>IF(H1631="Erdgas","Arbeitspreis pro kWh Erdgas in EUR",IF(H1631="Strom","Arbeitspreis pro kWh Strom in EUR",IF(H1631="Wärme/Kälte","Arbeitspreis pro kWh Wärme-/Kälteverbrauch in EUR","Bitte Energieart auswählen!")))</f>
        <v>Bitte Energieart auswählen!</v>
      </c>
      <c r="C1632" s="47"/>
      <c r="D1632" s="47"/>
      <c r="E1632" s="47"/>
      <c r="F1632" s="47"/>
      <c r="G1632" s="74">
        <f>IFERROR(SUMPRODUCT(I1632:K1632,I1633:K1633),"")</f>
        <v>0</v>
      </c>
      <c r="H1632" s="47"/>
      <c r="I1632" s="118"/>
      <c r="J1632" s="118"/>
      <c r="K1632" s="118"/>
      <c r="L1632" s="48" t="s">
        <v>5</v>
      </c>
      <c r="M1632" s="47" t="str">
        <f>IF(H1631="Erdgas","Erdgaskosten exkl. Steuern, Abgaben, Netzentgelte, etc.",IF(H1631="Strom","Stromkosten exkl. Steuern, Abgaben, Netzentgelte, etc.",IF(H1631="Wärme/Kälte","Wärme-/Kältekosten exkl. Steuern, Abgaben, Netzentgelte, etc.", "Bitte Energieart auswählen!")))</f>
        <v>Bitte Energieart auswählen!</v>
      </c>
      <c r="N1632" s="47"/>
      <c r="O1632" s="47"/>
      <c r="P1632" s="75"/>
      <c r="Q1632" s="61"/>
      <c r="R1632" s="62"/>
      <c r="S1632" s="47"/>
    </row>
    <row r="1633" spans="2:19" ht="15" thickBot="1" x14ac:dyDescent="0.35">
      <c r="B1633" s="47" t="str">
        <f>IF(AND(H1631="Erdgas",H1630="Nein"),"Aliquoter Erdgasverbrauch in kWh von 1. Oktober 2022 bis 31. Dezember 2022",IF(H1631="Erdgas","Erdgasverbrauch in kWh von 1. Oktober 2022 bis 31. Dezember 2022",IF(AND(H1631="Strom",H1630="Nein"),"Aliquoter Stromverbrauch in kWh von 1. Oktober 2022 bis 31. Dezember 2022",IF(H1631="Strom","Stromverbrauch in kWh von 1. Oktober 2022 bis 31. Dezember 2022",IF(AND(H1631="Wärme/Kälte",H1630="Nein"),"Aliquoter Wärme-/Kälteverbrauch in kWh von 1. Oktober 2022 bis 31. Dezember 2022",IF(H1631="Wärme/Kälte","Wärme-/Kälteverbrauch in kWh von 1. Oktober 2022 bis 31. Dezember 2022","Bitte Energieart auswählen!"))))))</f>
        <v>Bitte Energieart auswählen!</v>
      </c>
      <c r="C1633" s="47"/>
      <c r="D1633" s="47"/>
      <c r="E1633" s="47"/>
      <c r="F1633" s="47"/>
      <c r="G1633" s="47"/>
      <c r="H1633" s="59">
        <f>SUM(I1633:K1633)</f>
        <v>0</v>
      </c>
      <c r="I1633" s="119" t="str">
        <f>IFERROR(IF(H1630="Nein",VLOOKUP(H1629,'1 - Strom Erdgas Wärme 2021'!H:AA,20,FALSE)/12,""),"")</f>
        <v/>
      </c>
      <c r="J1633" s="119" t="str">
        <f>IFERROR(IF(H1630="Nein",VLOOKUP(H1629,'1 - Strom Erdgas Wärme 2021'!H:AB,20,FALSE)/12,""),"")</f>
        <v/>
      </c>
      <c r="K1633" s="119" t="str">
        <f>IFERROR(IF(H1630="Nein",VLOOKUP(H1629,'1 - Strom Erdgas Wärme 2021'!H:AC,20,FALSE)/12,""),"")</f>
        <v/>
      </c>
      <c r="L1633" s="48" t="s">
        <v>5</v>
      </c>
      <c r="M1633" s="76" t="str">
        <f>IFERROR(IF(H1630="Nein","Vorbefüllte Verbrauchswerte wurden aliquot (d.h. 1/12) aus dem Jahr 2021 übernommen.","Bitte ergänzen Sie die monatlichen Verbrauchswerte gem. Lastprofilzähler"),"")</f>
        <v>Bitte ergänzen Sie die monatlichen Verbrauchswerte gem. Lastprofilzähler</v>
      </c>
      <c r="N1633" s="77"/>
      <c r="O1633" s="77"/>
      <c r="P1633" s="77"/>
      <c r="Q1633" s="77"/>
      <c r="R1633" s="77"/>
      <c r="S1633" s="77"/>
    </row>
    <row r="1634" spans="2:19" x14ac:dyDescent="0.3">
      <c r="B1634" s="47" t="str">
        <f>IF(H1631="Wärme/Kälte","Energiemix: Anteil in % der aus Strom oder Erdgas erzeugten Wärme/Kälte","")</f>
        <v/>
      </c>
      <c r="C1634" s="46"/>
      <c r="D1634" s="46"/>
      <c r="E1634" s="46"/>
      <c r="F1634" s="74">
        <f>IFERROR(SUMPRODUCT(I1634:K1634,I1633:K1633),"")</f>
        <v>0</v>
      </c>
      <c r="G1634" s="74"/>
      <c r="H1634" s="46"/>
      <c r="I1634" s="120"/>
      <c r="J1634" s="121"/>
      <c r="K1634" s="121"/>
      <c r="L1634" s="48" t="str">
        <f>IF(H1631="Wärme/Kälte","i","")</f>
        <v/>
      </c>
      <c r="M1634" s="47" t="str">
        <f>IF(H1631="Wärme/Kälte","Bitte geben Sie den Anteil in % (von 0 bis 100, ohne Prozentzeichen) der  direkt aus Strom oder Erdgas erzeugten Wärme/Kälte.","")</f>
        <v/>
      </c>
      <c r="N1634" s="46"/>
      <c r="O1634" s="46"/>
      <c r="P1634" s="46"/>
      <c r="Q1634" s="46"/>
      <c r="R1634" s="46"/>
      <c r="S1634" s="46"/>
    </row>
    <row r="1635" spans="2:19" x14ac:dyDescent="0.3">
      <c r="B1635" s="46"/>
      <c r="C1635" s="46"/>
      <c r="D1635" s="46"/>
      <c r="E1635" s="46"/>
      <c r="F1635" s="46"/>
      <c r="G1635" s="46"/>
      <c r="H1635" s="46"/>
      <c r="I1635" s="98"/>
      <c r="J1635" s="46"/>
      <c r="K1635" s="46"/>
      <c r="L1635" s="48"/>
      <c r="M1635" s="47"/>
      <c r="N1635" s="46"/>
      <c r="O1635" s="46"/>
      <c r="P1635" s="46"/>
      <c r="Q1635" s="46"/>
      <c r="R1635" s="46"/>
      <c r="S1635" s="46"/>
    </row>
    <row r="1636" spans="2:19" ht="18" thickBot="1" x14ac:dyDescent="0.5">
      <c r="B1636" s="56" t="s">
        <v>10</v>
      </c>
      <c r="C1636" s="47"/>
      <c r="D1636" s="47"/>
      <c r="E1636" s="47"/>
      <c r="F1636" s="47"/>
      <c r="G1636" s="47"/>
      <c r="H1636" s="47"/>
      <c r="I1636" s="68">
        <v>44835</v>
      </c>
      <c r="J1636" s="68">
        <v>44866</v>
      </c>
      <c r="K1636" s="68">
        <v>44896</v>
      </c>
      <c r="L1636" s="47"/>
      <c r="M1636" s="69"/>
      <c r="N1636" s="69"/>
      <c r="O1636" s="69"/>
      <c r="P1636" s="69"/>
      <c r="Q1636" s="69"/>
      <c r="R1636" s="69"/>
      <c r="S1636" s="47"/>
    </row>
    <row r="1637" spans="2:19" ht="15" thickBot="1" x14ac:dyDescent="0.35">
      <c r="B1637" s="47" t="s">
        <v>28</v>
      </c>
      <c r="C1637" s="47"/>
      <c r="D1637" s="47"/>
      <c r="E1637" s="47"/>
      <c r="F1637" s="47"/>
      <c r="G1637" s="47"/>
      <c r="H1637" s="117"/>
      <c r="I1637" s="70"/>
      <c r="J1637" s="71"/>
      <c r="K1637" s="71"/>
      <c r="L1637" s="48" t="s">
        <v>5</v>
      </c>
      <c r="M1637" s="47" t="s">
        <v>29</v>
      </c>
      <c r="N1637" s="69"/>
      <c r="O1637" s="69"/>
      <c r="P1637" s="69"/>
      <c r="Q1637" s="69"/>
      <c r="R1637" s="69"/>
      <c r="S1637" s="47"/>
    </row>
    <row r="1638" spans="2:19" ht="15" thickBot="1" x14ac:dyDescent="0.35">
      <c r="B1638" s="47" t="s">
        <v>13</v>
      </c>
      <c r="C1638" s="47"/>
      <c r="D1638" s="47"/>
      <c r="E1638" s="47"/>
      <c r="F1638" s="47"/>
      <c r="G1638" s="47"/>
      <c r="H1638" s="138">
        <f>IFERROR(VLOOKUP(H1637,'1 - Strom Erdgas Wärme 2021'!H:AA,17,FALSE),"")</f>
        <v>0</v>
      </c>
      <c r="I1638" s="70"/>
      <c r="J1638" s="71"/>
      <c r="K1638" s="71"/>
      <c r="L1638" s="48"/>
      <c r="M1638" s="47"/>
      <c r="N1638" s="69"/>
      <c r="O1638" s="69"/>
      <c r="P1638" s="69"/>
      <c r="Q1638" s="69"/>
      <c r="R1638" s="69"/>
      <c r="S1638" s="47"/>
    </row>
    <row r="1639" spans="2:19" ht="15" thickBot="1" x14ac:dyDescent="0.35">
      <c r="B1639" s="47" t="s">
        <v>16</v>
      </c>
      <c r="C1639" s="47"/>
      <c r="D1639" s="47"/>
      <c r="E1639" s="47"/>
      <c r="F1639" s="47"/>
      <c r="G1639" s="47"/>
      <c r="H1639" s="139"/>
      <c r="I1639" s="72"/>
      <c r="J1639" s="73"/>
      <c r="K1639" s="73"/>
      <c r="L1639" s="48" t="s">
        <v>5</v>
      </c>
      <c r="M1639" s="47" t="s">
        <v>17</v>
      </c>
      <c r="N1639" s="69"/>
      <c r="O1639" s="69"/>
      <c r="P1639" s="69"/>
      <c r="Q1639" s="69"/>
      <c r="R1639" s="69"/>
      <c r="S1639" s="47"/>
    </row>
    <row r="1640" spans="2:19" ht="16.8" thickBot="1" x14ac:dyDescent="0.45">
      <c r="B1640" s="47" t="str">
        <f>IF(H1639="Erdgas","Arbeitspreis pro kWh Erdgas in EUR",IF(H1639="Strom","Arbeitspreis pro kWh Strom in EUR",IF(H1639="Wärme/Kälte","Arbeitspreis pro kWh Wärme-/Kälteverbrauch in EUR","Bitte Energieart auswählen!")))</f>
        <v>Bitte Energieart auswählen!</v>
      </c>
      <c r="C1640" s="47"/>
      <c r="D1640" s="47"/>
      <c r="E1640" s="47"/>
      <c r="F1640" s="47"/>
      <c r="G1640" s="74">
        <f>IFERROR(SUMPRODUCT(I1640:K1640,I1641:K1641),"")</f>
        <v>0</v>
      </c>
      <c r="H1640" s="47"/>
      <c r="I1640" s="118"/>
      <c r="J1640" s="118"/>
      <c r="K1640" s="118"/>
      <c r="L1640" s="48" t="s">
        <v>5</v>
      </c>
      <c r="M1640" s="47" t="str">
        <f>IF(H1639="Erdgas","Erdgaskosten exkl. Steuern, Abgaben, Netzentgelte, etc.",IF(H1639="Strom","Stromkosten exkl. Steuern, Abgaben, Netzentgelte, etc.",IF(H1639="Wärme/Kälte","Wärme-/Kältekosten exkl. Steuern, Abgaben, Netzentgelte, etc.", "Bitte Energieart auswählen!")))</f>
        <v>Bitte Energieart auswählen!</v>
      </c>
      <c r="N1640" s="47"/>
      <c r="O1640" s="47"/>
      <c r="P1640" s="75"/>
      <c r="Q1640" s="61"/>
      <c r="R1640" s="62"/>
      <c r="S1640" s="47"/>
    </row>
    <row r="1641" spans="2:19" ht="15" thickBot="1" x14ac:dyDescent="0.35">
      <c r="B1641" s="47" t="str">
        <f>IF(AND(H1639="Erdgas",H1638="Nein"),"Aliquoter Erdgasverbrauch in kWh von 1. Oktober 2022 bis 31. Dezember 2022",IF(H1639="Erdgas","Erdgasverbrauch in kWh von 1. Oktober 2022 bis 31. Dezember 2022",IF(AND(H1639="Strom",H1638="Nein"),"Aliquoter Stromverbrauch in kWh von 1. Oktober 2022 bis 31. Dezember 2022",IF(H1639="Strom","Stromverbrauch in kWh von 1. Oktober 2022 bis 31. Dezember 2022",IF(AND(H1639="Wärme/Kälte",H1638="Nein"),"Aliquoter Wärme-/Kälteverbrauch in kWh von 1. Oktober 2022 bis 31. Dezember 2022",IF(H1639="Wärme/Kälte","Wärme-/Kälteverbrauch in kWh von 1. Oktober 2022 bis 31. Dezember 2022","Bitte Energieart auswählen!"))))))</f>
        <v>Bitte Energieart auswählen!</v>
      </c>
      <c r="C1641" s="47"/>
      <c r="D1641" s="47"/>
      <c r="E1641" s="47"/>
      <c r="F1641" s="47"/>
      <c r="G1641" s="47"/>
      <c r="H1641" s="59">
        <f>SUM(I1641:K1641)</f>
        <v>0</v>
      </c>
      <c r="I1641" s="119" t="str">
        <f>IFERROR(IF(H1638="Nein",VLOOKUP(H1637,'1 - Strom Erdgas Wärme 2021'!H:AA,20,FALSE)/12,""),"")</f>
        <v/>
      </c>
      <c r="J1641" s="119" t="str">
        <f>IFERROR(IF(H1638="Nein",VLOOKUP(H1637,'1 - Strom Erdgas Wärme 2021'!H:AB,20,FALSE)/12,""),"")</f>
        <v/>
      </c>
      <c r="K1641" s="119" t="str">
        <f>IFERROR(IF(H1638="Nein",VLOOKUP(H1637,'1 - Strom Erdgas Wärme 2021'!H:AC,20,FALSE)/12,""),"")</f>
        <v/>
      </c>
      <c r="L1641" s="48" t="s">
        <v>5</v>
      </c>
      <c r="M1641" s="76" t="str">
        <f>IFERROR(IF(H1638="Nein","Vorbefüllte Verbrauchswerte wurden aliquot (d.h. 1/12) aus dem Jahr 2021 übernommen.","Bitte ergänzen Sie die monatlichen Verbrauchswerte gem. Lastprofilzähler"),"")</f>
        <v>Bitte ergänzen Sie die monatlichen Verbrauchswerte gem. Lastprofilzähler</v>
      </c>
      <c r="N1641" s="77"/>
      <c r="O1641" s="77"/>
      <c r="P1641" s="77"/>
      <c r="Q1641" s="77"/>
      <c r="R1641" s="77"/>
      <c r="S1641" s="77"/>
    </row>
    <row r="1642" spans="2:19" x14ac:dyDescent="0.3">
      <c r="B1642" s="47" t="str">
        <f>IF(H1639="Wärme/Kälte","Energiemix: Anteil in % der aus Strom oder Erdgas erzeugten Wärme/Kälte","")</f>
        <v/>
      </c>
      <c r="C1642" s="46"/>
      <c r="D1642" s="46"/>
      <c r="E1642" s="46"/>
      <c r="F1642" s="74">
        <f>IFERROR(SUMPRODUCT(I1642:K1642,I1641:K1641),"")</f>
        <v>0</v>
      </c>
      <c r="G1642" s="74"/>
      <c r="H1642" s="46"/>
      <c r="I1642" s="120"/>
      <c r="J1642" s="121"/>
      <c r="K1642" s="121"/>
      <c r="L1642" s="48" t="str">
        <f>IF(H1639="Wärme/Kälte","i","")</f>
        <v/>
      </c>
      <c r="M1642" s="47" t="str">
        <f>IF(H1639="Wärme/Kälte","Bitte geben Sie den Anteil in % (von 0 bis 100, ohne Prozentzeichen) der  direkt aus Strom oder Erdgas erzeugten Wärme/Kälte.","")</f>
        <v/>
      </c>
      <c r="N1642" s="46"/>
      <c r="O1642" s="46"/>
      <c r="P1642" s="46"/>
      <c r="Q1642" s="46"/>
      <c r="R1642" s="46"/>
      <c r="S1642" s="46"/>
    </row>
    <row r="1643" spans="2:19" x14ac:dyDescent="0.3">
      <c r="B1643" s="46"/>
      <c r="C1643" s="46"/>
      <c r="D1643" s="46"/>
      <c r="E1643" s="46"/>
      <c r="F1643" s="46"/>
      <c r="G1643" s="46"/>
      <c r="H1643" s="46"/>
      <c r="I1643" s="98"/>
      <c r="J1643" s="46"/>
      <c r="K1643" s="46"/>
      <c r="L1643" s="48"/>
      <c r="M1643" s="47"/>
      <c r="N1643" s="46"/>
      <c r="O1643" s="46"/>
      <c r="P1643" s="46"/>
      <c r="Q1643" s="46"/>
      <c r="R1643" s="46"/>
      <c r="S1643" s="46"/>
    </row>
    <row r="1644" spans="2:19" ht="18" thickBot="1" x14ac:dyDescent="0.5">
      <c r="B1644" s="56" t="s">
        <v>10</v>
      </c>
      <c r="C1644" s="47"/>
      <c r="D1644" s="47"/>
      <c r="E1644" s="47"/>
      <c r="F1644" s="47"/>
      <c r="G1644" s="47"/>
      <c r="H1644" s="47"/>
      <c r="I1644" s="68">
        <v>44835</v>
      </c>
      <c r="J1644" s="68">
        <v>44866</v>
      </c>
      <c r="K1644" s="68">
        <v>44896</v>
      </c>
      <c r="L1644" s="47"/>
      <c r="M1644" s="69"/>
      <c r="N1644" s="69"/>
      <c r="O1644" s="69"/>
      <c r="P1644" s="69"/>
      <c r="Q1644" s="69"/>
      <c r="R1644" s="69"/>
      <c r="S1644" s="47"/>
    </row>
    <row r="1645" spans="2:19" ht="15" thickBot="1" x14ac:dyDescent="0.35">
      <c r="B1645" s="47" t="s">
        <v>28</v>
      </c>
      <c r="C1645" s="47"/>
      <c r="D1645" s="47"/>
      <c r="E1645" s="47"/>
      <c r="F1645" s="47"/>
      <c r="G1645" s="47"/>
      <c r="H1645" s="117"/>
      <c r="I1645" s="70"/>
      <c r="J1645" s="71"/>
      <c r="K1645" s="71"/>
      <c r="L1645" s="48" t="s">
        <v>5</v>
      </c>
      <c r="M1645" s="47" t="s">
        <v>29</v>
      </c>
      <c r="N1645" s="69"/>
      <c r="O1645" s="69"/>
      <c r="P1645" s="69"/>
      <c r="Q1645" s="69"/>
      <c r="R1645" s="69"/>
      <c r="S1645" s="47"/>
    </row>
    <row r="1646" spans="2:19" ht="15" thickBot="1" x14ac:dyDescent="0.35">
      <c r="B1646" s="47" t="s">
        <v>13</v>
      </c>
      <c r="C1646" s="47"/>
      <c r="D1646" s="47"/>
      <c r="E1646" s="47"/>
      <c r="F1646" s="47"/>
      <c r="G1646" s="47"/>
      <c r="H1646" s="138">
        <f>IFERROR(VLOOKUP(H1645,'1 - Strom Erdgas Wärme 2021'!H:AA,17,FALSE),"")</f>
        <v>0</v>
      </c>
      <c r="I1646" s="70"/>
      <c r="J1646" s="71"/>
      <c r="K1646" s="71"/>
      <c r="L1646" s="48"/>
      <c r="M1646" s="47"/>
      <c r="N1646" s="69"/>
      <c r="O1646" s="69"/>
      <c r="P1646" s="69"/>
      <c r="Q1646" s="69"/>
      <c r="R1646" s="69"/>
      <c r="S1646" s="47"/>
    </row>
    <row r="1647" spans="2:19" ht="15" thickBot="1" x14ac:dyDescent="0.35">
      <c r="B1647" s="47" t="s">
        <v>16</v>
      </c>
      <c r="C1647" s="47"/>
      <c r="D1647" s="47"/>
      <c r="E1647" s="47"/>
      <c r="F1647" s="47"/>
      <c r="G1647" s="47"/>
      <c r="H1647" s="139"/>
      <c r="I1647" s="72"/>
      <c r="J1647" s="73"/>
      <c r="K1647" s="73"/>
      <c r="L1647" s="48" t="s">
        <v>5</v>
      </c>
      <c r="M1647" s="47" t="s">
        <v>17</v>
      </c>
      <c r="N1647" s="69"/>
      <c r="O1647" s="69"/>
      <c r="P1647" s="69"/>
      <c r="Q1647" s="69"/>
      <c r="R1647" s="69"/>
      <c r="S1647" s="47"/>
    </row>
    <row r="1648" spans="2:19" ht="16.8" thickBot="1" x14ac:dyDescent="0.45">
      <c r="B1648" s="47" t="str">
        <f>IF(H1647="Erdgas","Arbeitspreis pro kWh Erdgas in EUR",IF(H1647="Strom","Arbeitspreis pro kWh Strom in EUR",IF(H1647="Wärme/Kälte","Arbeitspreis pro kWh Wärme-/Kälteverbrauch in EUR","Bitte Energieart auswählen!")))</f>
        <v>Bitte Energieart auswählen!</v>
      </c>
      <c r="C1648" s="47"/>
      <c r="D1648" s="47"/>
      <c r="E1648" s="47"/>
      <c r="F1648" s="47"/>
      <c r="G1648" s="74">
        <f>IFERROR(SUMPRODUCT(I1648:K1648,I1649:K1649),"")</f>
        <v>0</v>
      </c>
      <c r="H1648" s="47"/>
      <c r="I1648" s="118"/>
      <c r="J1648" s="118"/>
      <c r="K1648" s="118"/>
      <c r="L1648" s="48" t="s">
        <v>5</v>
      </c>
      <c r="M1648" s="47" t="str">
        <f>IF(H1647="Erdgas","Erdgaskosten exkl. Steuern, Abgaben, Netzentgelte, etc.",IF(H1647="Strom","Stromkosten exkl. Steuern, Abgaben, Netzentgelte, etc.",IF(H1647="Wärme/Kälte","Wärme-/Kältekosten exkl. Steuern, Abgaben, Netzentgelte, etc.", "Bitte Energieart auswählen!")))</f>
        <v>Bitte Energieart auswählen!</v>
      </c>
      <c r="N1648" s="47"/>
      <c r="O1648" s="47"/>
      <c r="P1648" s="75"/>
      <c r="Q1648" s="61"/>
      <c r="R1648" s="62"/>
      <c r="S1648" s="47"/>
    </row>
    <row r="1649" spans="2:19" ht="15" thickBot="1" x14ac:dyDescent="0.35">
      <c r="B1649" s="47" t="str">
        <f>IF(AND(H1647="Erdgas",H1646="Nein"),"Aliquoter Erdgasverbrauch in kWh von 1. Oktober 2022 bis 31. Dezember 2022",IF(H1647="Erdgas","Erdgasverbrauch in kWh von 1. Oktober 2022 bis 31. Dezember 2022",IF(AND(H1647="Strom",H1646="Nein"),"Aliquoter Stromverbrauch in kWh von 1. Oktober 2022 bis 31. Dezember 2022",IF(H1647="Strom","Stromverbrauch in kWh von 1. Oktober 2022 bis 31. Dezember 2022",IF(AND(H1647="Wärme/Kälte",H1646="Nein"),"Aliquoter Wärme-/Kälteverbrauch in kWh von 1. Oktober 2022 bis 31. Dezember 2022",IF(H1647="Wärme/Kälte","Wärme-/Kälteverbrauch in kWh von 1. Oktober 2022 bis 31. Dezember 2022","Bitte Energieart auswählen!"))))))</f>
        <v>Bitte Energieart auswählen!</v>
      </c>
      <c r="C1649" s="47"/>
      <c r="D1649" s="47"/>
      <c r="E1649" s="47"/>
      <c r="F1649" s="47"/>
      <c r="G1649" s="47"/>
      <c r="H1649" s="59">
        <f>SUM(I1649:K1649)</f>
        <v>0</v>
      </c>
      <c r="I1649" s="119" t="str">
        <f>IFERROR(IF(H1646="Nein",VLOOKUP(H1645,'1 - Strom Erdgas Wärme 2021'!H:AA,20,FALSE)/12,""),"")</f>
        <v/>
      </c>
      <c r="J1649" s="119" t="str">
        <f>IFERROR(IF(H1646="Nein",VLOOKUP(H1645,'1 - Strom Erdgas Wärme 2021'!H:AB,20,FALSE)/12,""),"")</f>
        <v/>
      </c>
      <c r="K1649" s="119" t="str">
        <f>IFERROR(IF(H1646="Nein",VLOOKUP(H1645,'1 - Strom Erdgas Wärme 2021'!H:AC,20,FALSE)/12,""),"")</f>
        <v/>
      </c>
      <c r="L1649" s="48" t="s">
        <v>5</v>
      </c>
      <c r="M1649" s="76" t="str">
        <f>IFERROR(IF(H1646="Nein","Vorbefüllte Verbrauchswerte wurden aliquot (d.h. 1/12) aus dem Jahr 2021 übernommen.","Bitte ergänzen Sie die monatlichen Verbrauchswerte gem. Lastprofilzähler"),"")</f>
        <v>Bitte ergänzen Sie die monatlichen Verbrauchswerte gem. Lastprofilzähler</v>
      </c>
      <c r="N1649" s="77"/>
      <c r="O1649" s="77"/>
      <c r="P1649" s="77"/>
      <c r="Q1649" s="77"/>
      <c r="R1649" s="77"/>
      <c r="S1649" s="77"/>
    </row>
    <row r="1650" spans="2:19" x14ac:dyDescent="0.3">
      <c r="B1650" s="47" t="str">
        <f>IF(H1647="Wärme/Kälte","Energiemix: Anteil in % der aus Strom oder Erdgas erzeugten Wärme/Kälte","")</f>
        <v/>
      </c>
      <c r="C1650" s="46"/>
      <c r="D1650" s="46"/>
      <c r="E1650" s="46"/>
      <c r="F1650" s="74">
        <f>IFERROR(SUMPRODUCT(I1650:K1650,I1649:K1649),"")</f>
        <v>0</v>
      </c>
      <c r="G1650" s="74"/>
      <c r="H1650" s="46"/>
      <c r="I1650" s="120"/>
      <c r="J1650" s="121"/>
      <c r="K1650" s="121"/>
      <c r="L1650" s="48" t="str">
        <f>IF(H1647="Wärme/Kälte","i","")</f>
        <v/>
      </c>
      <c r="M1650" s="47" t="str">
        <f>IF(H1647="Wärme/Kälte","Bitte geben Sie den Anteil in % (von 0 bis 100, ohne Prozentzeichen) der  direkt aus Strom oder Erdgas erzeugten Wärme/Kälte.","")</f>
        <v/>
      </c>
      <c r="N1650" s="46"/>
      <c r="O1650" s="46"/>
      <c r="P1650" s="46"/>
      <c r="Q1650" s="46"/>
      <c r="R1650" s="46"/>
      <c r="S1650" s="46"/>
    </row>
    <row r="1651" spans="2:19" x14ac:dyDescent="0.3">
      <c r="B1651" s="46"/>
      <c r="C1651" s="46"/>
      <c r="D1651" s="46"/>
      <c r="E1651" s="46"/>
      <c r="F1651" s="46"/>
      <c r="G1651" s="46"/>
      <c r="H1651" s="46"/>
      <c r="I1651" s="98"/>
      <c r="J1651" s="46"/>
      <c r="K1651" s="46"/>
      <c r="L1651" s="48"/>
      <c r="M1651" s="47"/>
      <c r="N1651" s="46"/>
      <c r="O1651" s="46"/>
      <c r="P1651" s="46"/>
      <c r="Q1651" s="46"/>
      <c r="R1651" s="46"/>
      <c r="S1651" s="46"/>
    </row>
    <row r="1652" spans="2:19" ht="18" thickBot="1" x14ac:dyDescent="0.5">
      <c r="B1652" s="56" t="s">
        <v>10</v>
      </c>
      <c r="C1652" s="47"/>
      <c r="D1652" s="47"/>
      <c r="E1652" s="47"/>
      <c r="F1652" s="47"/>
      <c r="G1652" s="47"/>
      <c r="H1652" s="47"/>
      <c r="I1652" s="68">
        <v>44835</v>
      </c>
      <c r="J1652" s="68">
        <v>44866</v>
      </c>
      <c r="K1652" s="68">
        <v>44896</v>
      </c>
      <c r="L1652" s="47"/>
      <c r="M1652" s="69"/>
      <c r="N1652" s="69"/>
      <c r="O1652" s="69"/>
      <c r="P1652" s="69"/>
      <c r="Q1652" s="69"/>
      <c r="R1652" s="69"/>
      <c r="S1652" s="47"/>
    </row>
    <row r="1653" spans="2:19" ht="15" thickBot="1" x14ac:dyDescent="0.35">
      <c r="B1653" s="47" t="s">
        <v>28</v>
      </c>
      <c r="C1653" s="47"/>
      <c r="D1653" s="47"/>
      <c r="E1653" s="47"/>
      <c r="F1653" s="47"/>
      <c r="G1653" s="47"/>
      <c r="H1653" s="117"/>
      <c r="I1653" s="70"/>
      <c r="J1653" s="71"/>
      <c r="K1653" s="71"/>
      <c r="L1653" s="48" t="s">
        <v>5</v>
      </c>
      <c r="M1653" s="47" t="s">
        <v>29</v>
      </c>
      <c r="N1653" s="69"/>
      <c r="O1653" s="69"/>
      <c r="P1653" s="69"/>
      <c r="Q1653" s="69"/>
      <c r="R1653" s="69"/>
      <c r="S1653" s="47"/>
    </row>
    <row r="1654" spans="2:19" ht="15" thickBot="1" x14ac:dyDescent="0.35">
      <c r="B1654" s="47" t="s">
        <v>13</v>
      </c>
      <c r="C1654" s="47"/>
      <c r="D1654" s="47"/>
      <c r="E1654" s="47"/>
      <c r="F1654" s="47"/>
      <c r="G1654" s="47"/>
      <c r="H1654" s="138">
        <f>IFERROR(VLOOKUP(H1653,'1 - Strom Erdgas Wärme 2021'!H:AA,17,FALSE),"")</f>
        <v>0</v>
      </c>
      <c r="I1654" s="70"/>
      <c r="J1654" s="71"/>
      <c r="K1654" s="71"/>
      <c r="L1654" s="48"/>
      <c r="M1654" s="47"/>
      <c r="N1654" s="69"/>
      <c r="O1654" s="69"/>
      <c r="P1654" s="69"/>
      <c r="Q1654" s="69"/>
      <c r="R1654" s="69"/>
      <c r="S1654" s="47"/>
    </row>
    <row r="1655" spans="2:19" ht="15" thickBot="1" x14ac:dyDescent="0.35">
      <c r="B1655" s="47" t="s">
        <v>16</v>
      </c>
      <c r="C1655" s="47"/>
      <c r="D1655" s="47"/>
      <c r="E1655" s="47"/>
      <c r="F1655" s="47"/>
      <c r="G1655" s="47"/>
      <c r="H1655" s="139"/>
      <c r="I1655" s="72"/>
      <c r="J1655" s="73"/>
      <c r="K1655" s="73"/>
      <c r="L1655" s="48" t="s">
        <v>5</v>
      </c>
      <c r="M1655" s="47" t="s">
        <v>17</v>
      </c>
      <c r="N1655" s="69"/>
      <c r="O1655" s="69"/>
      <c r="P1655" s="69"/>
      <c r="Q1655" s="69"/>
      <c r="R1655" s="69"/>
      <c r="S1655" s="47"/>
    </row>
    <row r="1656" spans="2:19" ht="16.8" thickBot="1" x14ac:dyDescent="0.45">
      <c r="B1656" s="47" t="str">
        <f>IF(H1655="Erdgas","Arbeitspreis pro kWh Erdgas in EUR",IF(H1655="Strom","Arbeitspreis pro kWh Strom in EUR",IF(H1655="Wärme/Kälte","Arbeitspreis pro kWh Wärme-/Kälteverbrauch in EUR","Bitte Energieart auswählen!")))</f>
        <v>Bitte Energieart auswählen!</v>
      </c>
      <c r="C1656" s="47"/>
      <c r="D1656" s="47"/>
      <c r="E1656" s="47"/>
      <c r="F1656" s="47"/>
      <c r="G1656" s="74">
        <f>IFERROR(SUMPRODUCT(I1656:K1656,I1657:K1657),"")</f>
        <v>0</v>
      </c>
      <c r="H1656" s="47"/>
      <c r="I1656" s="118"/>
      <c r="J1656" s="118"/>
      <c r="K1656" s="118"/>
      <c r="L1656" s="48" t="s">
        <v>5</v>
      </c>
      <c r="M1656" s="47" t="str">
        <f>IF(H1655="Erdgas","Erdgaskosten exkl. Steuern, Abgaben, Netzentgelte, etc.",IF(H1655="Strom","Stromkosten exkl. Steuern, Abgaben, Netzentgelte, etc.",IF(H1655="Wärme/Kälte","Wärme-/Kältekosten exkl. Steuern, Abgaben, Netzentgelte, etc.", "Bitte Energieart auswählen!")))</f>
        <v>Bitte Energieart auswählen!</v>
      </c>
      <c r="N1656" s="47"/>
      <c r="O1656" s="47"/>
      <c r="P1656" s="75"/>
      <c r="Q1656" s="61"/>
      <c r="R1656" s="62"/>
      <c r="S1656" s="47"/>
    </row>
    <row r="1657" spans="2:19" ht="15" thickBot="1" x14ac:dyDescent="0.35">
      <c r="B1657" s="47" t="str">
        <f>IF(AND(H1655="Erdgas",H1654="Nein"),"Aliquoter Erdgasverbrauch in kWh von 1. Oktober 2022 bis 31. Dezember 2022",IF(H1655="Erdgas","Erdgasverbrauch in kWh von 1. Oktober 2022 bis 31. Dezember 2022",IF(AND(H1655="Strom",H1654="Nein"),"Aliquoter Stromverbrauch in kWh von 1. Oktober 2022 bis 31. Dezember 2022",IF(H1655="Strom","Stromverbrauch in kWh von 1. Oktober 2022 bis 31. Dezember 2022",IF(AND(H1655="Wärme/Kälte",H1654="Nein"),"Aliquoter Wärme-/Kälteverbrauch in kWh von 1. Oktober 2022 bis 31. Dezember 2022",IF(H1655="Wärme/Kälte","Wärme-/Kälteverbrauch in kWh von 1. Oktober 2022 bis 31. Dezember 2022","Bitte Energieart auswählen!"))))))</f>
        <v>Bitte Energieart auswählen!</v>
      </c>
      <c r="C1657" s="47"/>
      <c r="D1657" s="47"/>
      <c r="E1657" s="47"/>
      <c r="F1657" s="47"/>
      <c r="G1657" s="47"/>
      <c r="H1657" s="59">
        <f>SUM(I1657:K1657)</f>
        <v>0</v>
      </c>
      <c r="I1657" s="119" t="str">
        <f>IFERROR(IF(H1654="Nein",VLOOKUP(H1653,'1 - Strom Erdgas Wärme 2021'!H:AA,20,FALSE)/12,""),"")</f>
        <v/>
      </c>
      <c r="J1657" s="119" t="str">
        <f>IFERROR(IF(H1654="Nein",VLOOKUP(H1653,'1 - Strom Erdgas Wärme 2021'!H:AB,20,FALSE)/12,""),"")</f>
        <v/>
      </c>
      <c r="K1657" s="119" t="str">
        <f>IFERROR(IF(H1654="Nein",VLOOKUP(H1653,'1 - Strom Erdgas Wärme 2021'!H:AC,20,FALSE)/12,""),"")</f>
        <v/>
      </c>
      <c r="L1657" s="48" t="s">
        <v>5</v>
      </c>
      <c r="M1657" s="76" t="str">
        <f>IFERROR(IF(H1654="Nein","Vorbefüllte Verbrauchswerte wurden aliquot (d.h. 1/12) aus dem Jahr 2021 übernommen.","Bitte ergänzen Sie die monatlichen Verbrauchswerte gem. Lastprofilzähler"),"")</f>
        <v>Bitte ergänzen Sie die monatlichen Verbrauchswerte gem. Lastprofilzähler</v>
      </c>
      <c r="N1657" s="77"/>
      <c r="O1657" s="77"/>
      <c r="P1657" s="77"/>
      <c r="Q1657" s="77"/>
      <c r="R1657" s="77"/>
      <c r="S1657" s="77"/>
    </row>
    <row r="1658" spans="2:19" x14ac:dyDescent="0.3">
      <c r="B1658" s="47" t="str">
        <f>IF(H1655="Wärme/Kälte","Energiemix: Anteil in % der aus Strom oder Erdgas erzeugten Wärme/Kälte","")</f>
        <v/>
      </c>
      <c r="C1658" s="46"/>
      <c r="D1658" s="46"/>
      <c r="E1658" s="46"/>
      <c r="F1658" s="74">
        <f>IFERROR(SUMPRODUCT(I1658:K1658,I1657:K1657),"")</f>
        <v>0</v>
      </c>
      <c r="G1658" s="74"/>
      <c r="H1658" s="46"/>
      <c r="I1658" s="120"/>
      <c r="J1658" s="121"/>
      <c r="K1658" s="121"/>
      <c r="L1658" s="48" t="str">
        <f>IF(H1655="Wärme/Kälte","i","")</f>
        <v/>
      </c>
      <c r="M1658" s="47" t="str">
        <f>IF(H1655="Wärme/Kälte","Bitte geben Sie den Anteil in % (von 0 bis 100, ohne Prozentzeichen) der  direkt aus Strom oder Erdgas erzeugten Wärme/Kälte.","")</f>
        <v/>
      </c>
      <c r="N1658" s="46"/>
      <c r="O1658" s="46"/>
      <c r="P1658" s="46"/>
      <c r="Q1658" s="46"/>
      <c r="R1658" s="46"/>
      <c r="S1658" s="46"/>
    </row>
    <row r="1659" spans="2:19" x14ac:dyDescent="0.3">
      <c r="B1659" s="46"/>
      <c r="C1659" s="46"/>
      <c r="D1659" s="46"/>
      <c r="E1659" s="46"/>
      <c r="F1659" s="46"/>
      <c r="G1659" s="46"/>
      <c r="H1659" s="46"/>
      <c r="I1659" s="98"/>
      <c r="J1659" s="46"/>
      <c r="K1659" s="46"/>
      <c r="L1659" s="48"/>
      <c r="M1659" s="47"/>
      <c r="N1659" s="46"/>
      <c r="O1659" s="46"/>
      <c r="P1659" s="46"/>
      <c r="Q1659" s="46"/>
      <c r="R1659" s="46"/>
      <c r="S1659" s="46"/>
    </row>
    <row r="1660" spans="2:19" ht="18" thickBot="1" x14ac:dyDescent="0.5">
      <c r="B1660" s="56" t="s">
        <v>10</v>
      </c>
      <c r="C1660" s="47"/>
      <c r="D1660" s="47"/>
      <c r="E1660" s="47"/>
      <c r="F1660" s="47"/>
      <c r="G1660" s="47"/>
      <c r="H1660" s="47"/>
      <c r="I1660" s="68">
        <v>44835</v>
      </c>
      <c r="J1660" s="68">
        <v>44866</v>
      </c>
      <c r="K1660" s="68">
        <v>44896</v>
      </c>
      <c r="L1660" s="47"/>
      <c r="M1660" s="69"/>
      <c r="N1660" s="69"/>
      <c r="O1660" s="69"/>
      <c r="P1660" s="69"/>
      <c r="Q1660" s="69"/>
      <c r="R1660" s="69"/>
      <c r="S1660" s="47"/>
    </row>
    <row r="1661" spans="2:19" ht="15" thickBot="1" x14ac:dyDescent="0.35">
      <c r="B1661" s="47" t="s">
        <v>28</v>
      </c>
      <c r="C1661" s="47"/>
      <c r="D1661" s="47"/>
      <c r="E1661" s="47"/>
      <c r="F1661" s="47"/>
      <c r="G1661" s="47"/>
      <c r="H1661" s="117"/>
      <c r="I1661" s="70"/>
      <c r="J1661" s="71"/>
      <c r="K1661" s="71"/>
      <c r="L1661" s="48" t="s">
        <v>5</v>
      </c>
      <c r="M1661" s="47" t="s">
        <v>29</v>
      </c>
      <c r="N1661" s="69"/>
      <c r="O1661" s="69"/>
      <c r="P1661" s="69"/>
      <c r="Q1661" s="69"/>
      <c r="R1661" s="69"/>
      <c r="S1661" s="47"/>
    </row>
    <row r="1662" spans="2:19" ht="15" thickBot="1" x14ac:dyDescent="0.35">
      <c r="B1662" s="47" t="s">
        <v>13</v>
      </c>
      <c r="C1662" s="47"/>
      <c r="D1662" s="47"/>
      <c r="E1662" s="47"/>
      <c r="F1662" s="47"/>
      <c r="G1662" s="47"/>
      <c r="H1662" s="138">
        <f>IFERROR(VLOOKUP(H1661,'1 - Strom Erdgas Wärme 2021'!H:AA,17,FALSE),"")</f>
        <v>0</v>
      </c>
      <c r="I1662" s="70"/>
      <c r="J1662" s="71"/>
      <c r="K1662" s="71"/>
      <c r="L1662" s="48"/>
      <c r="M1662" s="47"/>
      <c r="N1662" s="69"/>
      <c r="O1662" s="69"/>
      <c r="P1662" s="69"/>
      <c r="Q1662" s="69"/>
      <c r="R1662" s="69"/>
      <c r="S1662" s="47"/>
    </row>
    <row r="1663" spans="2:19" ht="15" thickBot="1" x14ac:dyDescent="0.35">
      <c r="B1663" s="47" t="s">
        <v>16</v>
      </c>
      <c r="C1663" s="47"/>
      <c r="D1663" s="47"/>
      <c r="E1663" s="47"/>
      <c r="F1663" s="47"/>
      <c r="G1663" s="47"/>
      <c r="H1663" s="139"/>
      <c r="I1663" s="72"/>
      <c r="J1663" s="73"/>
      <c r="K1663" s="73"/>
      <c r="L1663" s="48" t="s">
        <v>5</v>
      </c>
      <c r="M1663" s="47" t="s">
        <v>17</v>
      </c>
      <c r="N1663" s="69"/>
      <c r="O1663" s="69"/>
      <c r="P1663" s="69"/>
      <c r="Q1663" s="69"/>
      <c r="R1663" s="69"/>
      <c r="S1663" s="47"/>
    </row>
    <row r="1664" spans="2:19" ht="16.8" thickBot="1" x14ac:dyDescent="0.45">
      <c r="B1664" s="47" t="str">
        <f>IF(H1663="Erdgas","Arbeitspreis pro kWh Erdgas in EUR",IF(H1663="Strom","Arbeitspreis pro kWh Strom in EUR",IF(H1663="Wärme/Kälte","Arbeitspreis pro kWh Wärme-/Kälteverbrauch in EUR","Bitte Energieart auswählen!")))</f>
        <v>Bitte Energieart auswählen!</v>
      </c>
      <c r="C1664" s="47"/>
      <c r="D1664" s="47"/>
      <c r="E1664" s="47"/>
      <c r="F1664" s="47"/>
      <c r="G1664" s="74">
        <f>IFERROR(SUMPRODUCT(I1664:K1664,I1665:K1665),"")</f>
        <v>0</v>
      </c>
      <c r="H1664" s="47"/>
      <c r="I1664" s="118"/>
      <c r="J1664" s="118"/>
      <c r="K1664" s="118"/>
      <c r="L1664" s="48" t="s">
        <v>5</v>
      </c>
      <c r="M1664" s="47" t="str">
        <f>IF(H1663="Erdgas","Erdgaskosten exkl. Steuern, Abgaben, Netzentgelte, etc.",IF(H1663="Strom","Stromkosten exkl. Steuern, Abgaben, Netzentgelte, etc.",IF(H1663="Wärme/Kälte","Wärme-/Kältekosten exkl. Steuern, Abgaben, Netzentgelte, etc.", "Bitte Energieart auswählen!")))</f>
        <v>Bitte Energieart auswählen!</v>
      </c>
      <c r="N1664" s="47"/>
      <c r="O1664" s="47"/>
      <c r="P1664" s="75"/>
      <c r="Q1664" s="61"/>
      <c r="R1664" s="62"/>
      <c r="S1664" s="47"/>
    </row>
    <row r="1665" spans="2:19" ht="15" thickBot="1" x14ac:dyDescent="0.35">
      <c r="B1665" s="47" t="str">
        <f>IF(AND(H1663="Erdgas",H1662="Nein"),"Aliquoter Erdgasverbrauch in kWh von 1. Oktober 2022 bis 31. Dezember 2022",IF(H1663="Erdgas","Erdgasverbrauch in kWh von 1. Oktober 2022 bis 31. Dezember 2022",IF(AND(H1663="Strom",H1662="Nein"),"Aliquoter Stromverbrauch in kWh von 1. Oktober 2022 bis 31. Dezember 2022",IF(H1663="Strom","Stromverbrauch in kWh von 1. Oktober 2022 bis 31. Dezember 2022",IF(AND(H1663="Wärme/Kälte",H1662="Nein"),"Aliquoter Wärme-/Kälteverbrauch in kWh von 1. Oktober 2022 bis 31. Dezember 2022",IF(H1663="Wärme/Kälte","Wärme-/Kälteverbrauch in kWh von 1. Oktober 2022 bis 31. Dezember 2022","Bitte Energieart auswählen!"))))))</f>
        <v>Bitte Energieart auswählen!</v>
      </c>
      <c r="C1665" s="47"/>
      <c r="D1665" s="47"/>
      <c r="E1665" s="47"/>
      <c r="F1665" s="47"/>
      <c r="G1665" s="47"/>
      <c r="H1665" s="59">
        <f>SUM(I1665:K1665)</f>
        <v>0</v>
      </c>
      <c r="I1665" s="119" t="str">
        <f>IFERROR(IF(H1662="Nein",VLOOKUP(H1661,'1 - Strom Erdgas Wärme 2021'!H:AA,20,FALSE)/12,""),"")</f>
        <v/>
      </c>
      <c r="J1665" s="119" t="str">
        <f>IFERROR(IF(H1662="Nein",VLOOKUP(H1661,'1 - Strom Erdgas Wärme 2021'!H:AB,20,FALSE)/12,""),"")</f>
        <v/>
      </c>
      <c r="K1665" s="119" t="str">
        <f>IFERROR(IF(H1662="Nein",VLOOKUP(H1661,'1 - Strom Erdgas Wärme 2021'!H:AC,20,FALSE)/12,""),"")</f>
        <v/>
      </c>
      <c r="L1665" s="48" t="s">
        <v>5</v>
      </c>
      <c r="M1665" s="76" t="str">
        <f>IFERROR(IF(H1662="Nein","Vorbefüllte Verbrauchswerte wurden aliquot (d.h. 1/12) aus dem Jahr 2021 übernommen.","Bitte ergänzen Sie die monatlichen Verbrauchswerte gem. Lastprofilzähler"),"")</f>
        <v>Bitte ergänzen Sie die monatlichen Verbrauchswerte gem. Lastprofilzähler</v>
      </c>
      <c r="N1665" s="77"/>
      <c r="O1665" s="77"/>
      <c r="P1665" s="77"/>
      <c r="Q1665" s="77"/>
      <c r="R1665" s="77"/>
      <c r="S1665" s="77"/>
    </row>
    <row r="1666" spans="2:19" x14ac:dyDescent="0.3">
      <c r="B1666" s="47" t="str">
        <f>IF(H1663="Wärme/Kälte","Energiemix: Anteil in % der aus Strom oder Erdgas erzeugten Wärme/Kälte","")</f>
        <v/>
      </c>
      <c r="C1666" s="46"/>
      <c r="D1666" s="46"/>
      <c r="E1666" s="46"/>
      <c r="F1666" s="74">
        <f>IFERROR(SUMPRODUCT(I1666:K1666,I1665:K1665),"")</f>
        <v>0</v>
      </c>
      <c r="G1666" s="74"/>
      <c r="H1666" s="46"/>
      <c r="I1666" s="120"/>
      <c r="J1666" s="121"/>
      <c r="K1666" s="121"/>
      <c r="L1666" s="48" t="str">
        <f>IF(H1663="Wärme/Kälte","i","")</f>
        <v/>
      </c>
      <c r="M1666" s="47" t="str">
        <f>IF(H1663="Wärme/Kälte","Bitte geben Sie den Anteil in % (von 0 bis 100, ohne Prozentzeichen) der  direkt aus Strom oder Erdgas erzeugten Wärme/Kälte.","")</f>
        <v/>
      </c>
      <c r="N1666" s="46"/>
      <c r="O1666" s="46"/>
      <c r="P1666" s="46"/>
      <c r="Q1666" s="46"/>
      <c r="R1666" s="46"/>
      <c r="S1666" s="46"/>
    </row>
    <row r="1667" spans="2:19" x14ac:dyDescent="0.3">
      <c r="B1667" s="46"/>
      <c r="C1667" s="46"/>
      <c r="D1667" s="46"/>
      <c r="E1667" s="46"/>
      <c r="F1667" s="46"/>
      <c r="G1667" s="46"/>
      <c r="H1667" s="46"/>
      <c r="I1667" s="98"/>
      <c r="J1667" s="46"/>
      <c r="K1667" s="46"/>
      <c r="L1667" s="48"/>
      <c r="M1667" s="47"/>
      <c r="N1667" s="46"/>
      <c r="O1667" s="46"/>
      <c r="P1667" s="46"/>
      <c r="Q1667" s="46"/>
      <c r="R1667" s="46"/>
      <c r="S1667" s="46"/>
    </row>
    <row r="1668" spans="2:19" ht="18" thickBot="1" x14ac:dyDescent="0.5">
      <c r="B1668" s="56" t="s">
        <v>10</v>
      </c>
      <c r="C1668" s="47"/>
      <c r="D1668" s="47"/>
      <c r="E1668" s="47"/>
      <c r="F1668" s="47"/>
      <c r="G1668" s="47"/>
      <c r="H1668" s="47"/>
      <c r="I1668" s="68">
        <v>44835</v>
      </c>
      <c r="J1668" s="68">
        <v>44866</v>
      </c>
      <c r="K1668" s="68">
        <v>44896</v>
      </c>
      <c r="L1668" s="47"/>
      <c r="M1668" s="69"/>
      <c r="N1668" s="69"/>
      <c r="O1668" s="69"/>
      <c r="P1668" s="69"/>
      <c r="Q1668" s="69"/>
      <c r="R1668" s="69"/>
      <c r="S1668" s="47"/>
    </row>
    <row r="1669" spans="2:19" ht="15" thickBot="1" x14ac:dyDescent="0.35">
      <c r="B1669" s="47" t="s">
        <v>28</v>
      </c>
      <c r="C1669" s="47"/>
      <c r="D1669" s="47"/>
      <c r="E1669" s="47"/>
      <c r="F1669" s="47"/>
      <c r="G1669" s="47"/>
      <c r="H1669" s="117"/>
      <c r="I1669" s="70"/>
      <c r="J1669" s="71"/>
      <c r="K1669" s="71"/>
      <c r="L1669" s="48" t="s">
        <v>5</v>
      </c>
      <c r="M1669" s="47" t="s">
        <v>29</v>
      </c>
      <c r="N1669" s="69"/>
      <c r="O1669" s="69"/>
      <c r="P1669" s="69"/>
      <c r="Q1669" s="69"/>
      <c r="R1669" s="69"/>
      <c r="S1669" s="47"/>
    </row>
    <row r="1670" spans="2:19" ht="15" thickBot="1" x14ac:dyDescent="0.35">
      <c r="B1670" s="47" t="s">
        <v>13</v>
      </c>
      <c r="C1670" s="47"/>
      <c r="D1670" s="47"/>
      <c r="E1670" s="47"/>
      <c r="F1670" s="47"/>
      <c r="G1670" s="47"/>
      <c r="H1670" s="138">
        <f>IFERROR(VLOOKUP(H1669,'1 - Strom Erdgas Wärme 2021'!H:AA,17,FALSE),"")</f>
        <v>0</v>
      </c>
      <c r="I1670" s="70"/>
      <c r="J1670" s="71"/>
      <c r="K1670" s="71"/>
      <c r="L1670" s="48"/>
      <c r="M1670" s="47"/>
      <c r="N1670" s="69"/>
      <c r="O1670" s="69"/>
      <c r="P1670" s="69"/>
      <c r="Q1670" s="69"/>
      <c r="R1670" s="69"/>
      <c r="S1670" s="47"/>
    </row>
    <row r="1671" spans="2:19" ht="15" thickBot="1" x14ac:dyDescent="0.35">
      <c r="B1671" s="47" t="s">
        <v>16</v>
      </c>
      <c r="C1671" s="47"/>
      <c r="D1671" s="47"/>
      <c r="E1671" s="47"/>
      <c r="F1671" s="47"/>
      <c r="G1671" s="47"/>
      <c r="H1671" s="139"/>
      <c r="I1671" s="72"/>
      <c r="J1671" s="73"/>
      <c r="K1671" s="73"/>
      <c r="L1671" s="48" t="s">
        <v>5</v>
      </c>
      <c r="M1671" s="47" t="s">
        <v>17</v>
      </c>
      <c r="N1671" s="69"/>
      <c r="O1671" s="69"/>
      <c r="P1671" s="69"/>
      <c r="Q1671" s="69"/>
      <c r="R1671" s="69"/>
      <c r="S1671" s="47"/>
    </row>
    <row r="1672" spans="2:19" ht="16.8" thickBot="1" x14ac:dyDescent="0.45">
      <c r="B1672" s="47" t="str">
        <f>IF(H1671="Erdgas","Arbeitspreis pro kWh Erdgas in EUR",IF(H1671="Strom","Arbeitspreis pro kWh Strom in EUR",IF(H1671="Wärme/Kälte","Arbeitspreis pro kWh Wärme-/Kälteverbrauch in EUR","Bitte Energieart auswählen!")))</f>
        <v>Bitte Energieart auswählen!</v>
      </c>
      <c r="C1672" s="47"/>
      <c r="D1672" s="47"/>
      <c r="E1672" s="47"/>
      <c r="F1672" s="47"/>
      <c r="G1672" s="74">
        <f>IFERROR(SUMPRODUCT(I1672:K1672,I1673:K1673),"")</f>
        <v>0</v>
      </c>
      <c r="H1672" s="47"/>
      <c r="I1672" s="118"/>
      <c r="J1672" s="118"/>
      <c r="K1672" s="118"/>
      <c r="L1672" s="48" t="s">
        <v>5</v>
      </c>
      <c r="M1672" s="47" t="str">
        <f>IF(H1671="Erdgas","Erdgaskosten exkl. Steuern, Abgaben, Netzentgelte, etc.",IF(H1671="Strom","Stromkosten exkl. Steuern, Abgaben, Netzentgelte, etc.",IF(H1671="Wärme/Kälte","Wärme-/Kältekosten exkl. Steuern, Abgaben, Netzentgelte, etc.", "Bitte Energieart auswählen!")))</f>
        <v>Bitte Energieart auswählen!</v>
      </c>
      <c r="N1672" s="47"/>
      <c r="O1672" s="47"/>
      <c r="P1672" s="75"/>
      <c r="Q1672" s="61"/>
      <c r="R1672" s="62"/>
      <c r="S1672" s="47"/>
    </row>
    <row r="1673" spans="2:19" ht="15" thickBot="1" x14ac:dyDescent="0.35">
      <c r="B1673" s="47" t="str">
        <f>IF(AND(H1671="Erdgas",H1670="Nein"),"Aliquoter Erdgasverbrauch in kWh von 1. Oktober 2022 bis 31. Dezember 2022",IF(H1671="Erdgas","Erdgasverbrauch in kWh von 1. Oktober 2022 bis 31. Dezember 2022",IF(AND(H1671="Strom",H1670="Nein"),"Aliquoter Stromverbrauch in kWh von 1. Oktober 2022 bis 31. Dezember 2022",IF(H1671="Strom","Stromverbrauch in kWh von 1. Oktober 2022 bis 31. Dezember 2022",IF(AND(H1671="Wärme/Kälte",H1670="Nein"),"Aliquoter Wärme-/Kälteverbrauch in kWh von 1. Oktober 2022 bis 31. Dezember 2022",IF(H1671="Wärme/Kälte","Wärme-/Kälteverbrauch in kWh von 1. Oktober 2022 bis 31. Dezember 2022","Bitte Energieart auswählen!"))))))</f>
        <v>Bitte Energieart auswählen!</v>
      </c>
      <c r="C1673" s="47"/>
      <c r="D1673" s="47"/>
      <c r="E1673" s="47"/>
      <c r="F1673" s="47"/>
      <c r="G1673" s="47"/>
      <c r="H1673" s="59">
        <f>SUM(I1673:K1673)</f>
        <v>0</v>
      </c>
      <c r="I1673" s="119" t="str">
        <f>IFERROR(IF(H1670="Nein",VLOOKUP(H1669,'1 - Strom Erdgas Wärme 2021'!H:AA,20,FALSE)/12,""),"")</f>
        <v/>
      </c>
      <c r="J1673" s="119" t="str">
        <f>IFERROR(IF(H1670="Nein",VLOOKUP(H1669,'1 - Strom Erdgas Wärme 2021'!H:AB,20,FALSE)/12,""),"")</f>
        <v/>
      </c>
      <c r="K1673" s="119" t="str">
        <f>IFERROR(IF(H1670="Nein",VLOOKUP(H1669,'1 - Strom Erdgas Wärme 2021'!H:AC,20,FALSE)/12,""),"")</f>
        <v/>
      </c>
      <c r="L1673" s="48" t="s">
        <v>5</v>
      </c>
      <c r="M1673" s="76" t="str">
        <f>IFERROR(IF(H1670="Nein","Vorbefüllte Verbrauchswerte wurden aliquot (d.h. 1/12) aus dem Jahr 2021 übernommen.","Bitte ergänzen Sie die monatlichen Verbrauchswerte gem. Lastprofilzähler"),"")</f>
        <v>Bitte ergänzen Sie die monatlichen Verbrauchswerte gem. Lastprofilzähler</v>
      </c>
      <c r="N1673" s="77"/>
      <c r="O1673" s="77"/>
      <c r="P1673" s="77"/>
      <c r="Q1673" s="77"/>
      <c r="R1673" s="77"/>
      <c r="S1673" s="77"/>
    </row>
    <row r="1674" spans="2:19" x14ac:dyDescent="0.3">
      <c r="B1674" s="47" t="str">
        <f>IF(H1671="Wärme/Kälte","Energiemix: Anteil in % der aus Strom oder Erdgas erzeugten Wärme/Kälte","")</f>
        <v/>
      </c>
      <c r="C1674" s="46"/>
      <c r="D1674" s="46"/>
      <c r="E1674" s="46"/>
      <c r="F1674" s="74">
        <f>IFERROR(SUMPRODUCT(I1674:K1674,I1673:K1673),"")</f>
        <v>0</v>
      </c>
      <c r="G1674" s="74"/>
      <c r="H1674" s="46"/>
      <c r="I1674" s="120"/>
      <c r="J1674" s="121"/>
      <c r="K1674" s="121"/>
      <c r="L1674" s="48" t="str">
        <f>IF(H1671="Wärme/Kälte","i","")</f>
        <v/>
      </c>
      <c r="M1674" s="47" t="str">
        <f>IF(H1671="Wärme/Kälte","Bitte geben Sie den Anteil in % (von 0 bis 100, ohne Prozentzeichen) der  direkt aus Strom oder Erdgas erzeugten Wärme/Kälte.","")</f>
        <v/>
      </c>
      <c r="N1674" s="46"/>
      <c r="O1674" s="46"/>
      <c r="P1674" s="46"/>
      <c r="Q1674" s="46"/>
      <c r="R1674" s="46"/>
      <c r="S1674" s="46"/>
    </row>
    <row r="1675" spans="2:19" x14ac:dyDescent="0.3">
      <c r="B1675" s="46"/>
      <c r="C1675" s="46"/>
      <c r="D1675" s="46"/>
      <c r="E1675" s="46"/>
      <c r="F1675" s="46"/>
      <c r="G1675" s="46"/>
      <c r="H1675" s="46"/>
      <c r="I1675" s="98"/>
      <c r="J1675" s="46"/>
      <c r="K1675" s="46"/>
      <c r="L1675" s="48"/>
      <c r="M1675" s="47"/>
      <c r="N1675" s="46"/>
      <c r="O1675" s="46"/>
      <c r="P1675" s="46"/>
      <c r="Q1675" s="46"/>
      <c r="R1675" s="46"/>
      <c r="S1675" s="46"/>
    </row>
    <row r="1676" spans="2:19" ht="18" thickBot="1" x14ac:dyDescent="0.5">
      <c r="B1676" s="56" t="s">
        <v>10</v>
      </c>
      <c r="C1676" s="47"/>
      <c r="D1676" s="47"/>
      <c r="E1676" s="47"/>
      <c r="F1676" s="47"/>
      <c r="G1676" s="47"/>
      <c r="H1676" s="47"/>
      <c r="I1676" s="68">
        <v>44835</v>
      </c>
      <c r="J1676" s="68">
        <v>44866</v>
      </c>
      <c r="K1676" s="68">
        <v>44896</v>
      </c>
      <c r="L1676" s="47"/>
      <c r="M1676" s="69"/>
      <c r="N1676" s="69"/>
      <c r="O1676" s="69"/>
      <c r="P1676" s="69"/>
      <c r="Q1676" s="69"/>
      <c r="R1676" s="69"/>
      <c r="S1676" s="47"/>
    </row>
    <row r="1677" spans="2:19" ht="15" thickBot="1" x14ac:dyDescent="0.35">
      <c r="B1677" s="47" t="s">
        <v>28</v>
      </c>
      <c r="C1677" s="47"/>
      <c r="D1677" s="47"/>
      <c r="E1677" s="47"/>
      <c r="F1677" s="47"/>
      <c r="G1677" s="47"/>
      <c r="H1677" s="117"/>
      <c r="I1677" s="70"/>
      <c r="J1677" s="71"/>
      <c r="K1677" s="71"/>
      <c r="L1677" s="48" t="s">
        <v>5</v>
      </c>
      <c r="M1677" s="47" t="s">
        <v>29</v>
      </c>
      <c r="N1677" s="69"/>
      <c r="O1677" s="69"/>
      <c r="P1677" s="69"/>
      <c r="Q1677" s="69"/>
      <c r="R1677" s="69"/>
      <c r="S1677" s="47"/>
    </row>
    <row r="1678" spans="2:19" ht="15" thickBot="1" x14ac:dyDescent="0.35">
      <c r="B1678" s="47" t="s">
        <v>13</v>
      </c>
      <c r="C1678" s="47"/>
      <c r="D1678" s="47"/>
      <c r="E1678" s="47"/>
      <c r="F1678" s="47"/>
      <c r="G1678" s="47"/>
      <c r="H1678" s="138">
        <f>IFERROR(VLOOKUP(H1677,'1 - Strom Erdgas Wärme 2021'!H:AA,17,FALSE),"")</f>
        <v>0</v>
      </c>
      <c r="I1678" s="70"/>
      <c r="J1678" s="71"/>
      <c r="K1678" s="71"/>
      <c r="L1678" s="48"/>
      <c r="M1678" s="47"/>
      <c r="N1678" s="69"/>
      <c r="O1678" s="69"/>
      <c r="P1678" s="69"/>
      <c r="Q1678" s="69"/>
      <c r="R1678" s="69"/>
      <c r="S1678" s="47"/>
    </row>
    <row r="1679" spans="2:19" ht="15" thickBot="1" x14ac:dyDescent="0.35">
      <c r="B1679" s="47" t="s">
        <v>16</v>
      </c>
      <c r="C1679" s="47"/>
      <c r="D1679" s="47"/>
      <c r="E1679" s="47"/>
      <c r="F1679" s="47"/>
      <c r="G1679" s="47"/>
      <c r="H1679" s="139"/>
      <c r="I1679" s="72"/>
      <c r="J1679" s="73"/>
      <c r="K1679" s="73"/>
      <c r="L1679" s="48" t="s">
        <v>5</v>
      </c>
      <c r="M1679" s="47" t="s">
        <v>17</v>
      </c>
      <c r="N1679" s="69"/>
      <c r="O1679" s="69"/>
      <c r="P1679" s="69"/>
      <c r="Q1679" s="69"/>
      <c r="R1679" s="69"/>
      <c r="S1679" s="47"/>
    </row>
    <row r="1680" spans="2:19" ht="16.8" thickBot="1" x14ac:dyDescent="0.45">
      <c r="B1680" s="47" t="str">
        <f>IF(H1679="Erdgas","Arbeitspreis pro kWh Erdgas in EUR",IF(H1679="Strom","Arbeitspreis pro kWh Strom in EUR",IF(H1679="Wärme/Kälte","Arbeitspreis pro kWh Wärme-/Kälteverbrauch in EUR","Bitte Energieart auswählen!")))</f>
        <v>Bitte Energieart auswählen!</v>
      </c>
      <c r="C1680" s="47"/>
      <c r="D1680" s="47"/>
      <c r="E1680" s="47"/>
      <c r="F1680" s="47"/>
      <c r="G1680" s="74">
        <f>IFERROR(SUMPRODUCT(I1680:K1680,I1681:K1681),"")</f>
        <v>0</v>
      </c>
      <c r="H1680" s="47"/>
      <c r="I1680" s="118"/>
      <c r="J1680" s="118"/>
      <c r="K1680" s="118"/>
      <c r="L1680" s="48" t="s">
        <v>5</v>
      </c>
      <c r="M1680" s="47" t="str">
        <f>IF(H1679="Erdgas","Erdgaskosten exkl. Steuern, Abgaben, Netzentgelte, etc.",IF(H1679="Strom","Stromkosten exkl. Steuern, Abgaben, Netzentgelte, etc.",IF(H1679="Wärme/Kälte","Wärme-/Kältekosten exkl. Steuern, Abgaben, Netzentgelte, etc.", "Bitte Energieart auswählen!")))</f>
        <v>Bitte Energieart auswählen!</v>
      </c>
      <c r="N1680" s="47"/>
      <c r="O1680" s="47"/>
      <c r="P1680" s="75"/>
      <c r="Q1680" s="61"/>
      <c r="R1680" s="62"/>
      <c r="S1680" s="47"/>
    </row>
    <row r="1681" spans="2:19" ht="15" thickBot="1" x14ac:dyDescent="0.35">
      <c r="B1681" s="47" t="str">
        <f>IF(AND(H1679="Erdgas",H1678="Nein"),"Aliquoter Erdgasverbrauch in kWh von 1. Oktober 2022 bis 31. Dezember 2022",IF(H1679="Erdgas","Erdgasverbrauch in kWh von 1. Oktober 2022 bis 31. Dezember 2022",IF(AND(H1679="Strom",H1678="Nein"),"Aliquoter Stromverbrauch in kWh von 1. Oktober 2022 bis 31. Dezember 2022",IF(H1679="Strom","Stromverbrauch in kWh von 1. Oktober 2022 bis 31. Dezember 2022",IF(AND(H1679="Wärme/Kälte",H1678="Nein"),"Aliquoter Wärme-/Kälteverbrauch in kWh von 1. Oktober 2022 bis 31. Dezember 2022",IF(H1679="Wärme/Kälte","Wärme-/Kälteverbrauch in kWh von 1. Oktober 2022 bis 31. Dezember 2022","Bitte Energieart auswählen!"))))))</f>
        <v>Bitte Energieart auswählen!</v>
      </c>
      <c r="C1681" s="47"/>
      <c r="D1681" s="47"/>
      <c r="E1681" s="47"/>
      <c r="F1681" s="47"/>
      <c r="G1681" s="47"/>
      <c r="H1681" s="59">
        <f>SUM(I1681:K1681)</f>
        <v>0</v>
      </c>
      <c r="I1681" s="119" t="str">
        <f>IFERROR(IF(H1678="Nein",VLOOKUP(H1677,'1 - Strom Erdgas Wärme 2021'!H:AA,20,FALSE)/12,""),"")</f>
        <v/>
      </c>
      <c r="J1681" s="119" t="str">
        <f>IFERROR(IF(H1678="Nein",VLOOKUP(H1677,'1 - Strom Erdgas Wärme 2021'!H:AB,20,FALSE)/12,""),"")</f>
        <v/>
      </c>
      <c r="K1681" s="119" t="str">
        <f>IFERROR(IF(H1678="Nein",VLOOKUP(H1677,'1 - Strom Erdgas Wärme 2021'!H:AC,20,FALSE)/12,""),"")</f>
        <v/>
      </c>
      <c r="L1681" s="48" t="s">
        <v>5</v>
      </c>
      <c r="M1681" s="76" t="str">
        <f>IFERROR(IF(H1678="Nein","Vorbefüllte Verbrauchswerte wurden aliquot (d.h. 1/12) aus dem Jahr 2021 übernommen.","Bitte ergänzen Sie die monatlichen Verbrauchswerte gem. Lastprofilzähler"),"")</f>
        <v>Bitte ergänzen Sie die monatlichen Verbrauchswerte gem. Lastprofilzähler</v>
      </c>
      <c r="N1681" s="77"/>
      <c r="O1681" s="77"/>
      <c r="P1681" s="77"/>
      <c r="Q1681" s="77"/>
      <c r="R1681" s="77"/>
      <c r="S1681" s="77"/>
    </row>
    <row r="1682" spans="2:19" x14ac:dyDescent="0.3">
      <c r="B1682" s="47" t="str">
        <f>IF(H1679="Wärme/Kälte","Energiemix: Anteil in % der aus Strom oder Erdgas erzeugten Wärme/Kälte","")</f>
        <v/>
      </c>
      <c r="C1682" s="46"/>
      <c r="D1682" s="46"/>
      <c r="E1682" s="46"/>
      <c r="F1682" s="74">
        <f>IFERROR(SUMPRODUCT(I1682:K1682,I1681:K1681),"")</f>
        <v>0</v>
      </c>
      <c r="G1682" s="74"/>
      <c r="H1682" s="46"/>
      <c r="I1682" s="120"/>
      <c r="J1682" s="121"/>
      <c r="K1682" s="121"/>
      <c r="L1682" s="48" t="str">
        <f>IF(H1679="Wärme/Kälte","i","")</f>
        <v/>
      </c>
      <c r="M1682" s="47" t="str">
        <f>IF(H1679="Wärme/Kälte","Bitte geben Sie den Anteil in % (von 0 bis 100, ohne Prozentzeichen) der  direkt aus Strom oder Erdgas erzeugten Wärme/Kälte.","")</f>
        <v/>
      </c>
      <c r="N1682" s="46"/>
      <c r="O1682" s="46"/>
      <c r="P1682" s="46"/>
      <c r="Q1682" s="46"/>
      <c r="R1682" s="46"/>
      <c r="S1682" s="46"/>
    </row>
    <row r="1683" spans="2:19" x14ac:dyDescent="0.3">
      <c r="B1683" s="46"/>
      <c r="C1683" s="46"/>
      <c r="D1683" s="46"/>
      <c r="E1683" s="46"/>
      <c r="F1683" s="46"/>
      <c r="G1683" s="46"/>
      <c r="H1683" s="46"/>
      <c r="I1683" s="98"/>
      <c r="J1683" s="46"/>
      <c r="K1683" s="46"/>
      <c r="L1683" s="48"/>
      <c r="M1683" s="47"/>
      <c r="N1683" s="46"/>
      <c r="O1683" s="46"/>
      <c r="P1683" s="46"/>
      <c r="Q1683" s="46"/>
      <c r="R1683" s="46"/>
      <c r="S1683" s="46"/>
    </row>
    <row r="1684" spans="2:19" ht="18" thickBot="1" x14ac:dyDescent="0.5">
      <c r="B1684" s="56" t="s">
        <v>10</v>
      </c>
      <c r="C1684" s="47"/>
      <c r="D1684" s="47"/>
      <c r="E1684" s="47"/>
      <c r="F1684" s="47"/>
      <c r="G1684" s="47"/>
      <c r="H1684" s="47"/>
      <c r="I1684" s="68">
        <v>44835</v>
      </c>
      <c r="J1684" s="68">
        <v>44866</v>
      </c>
      <c r="K1684" s="68">
        <v>44896</v>
      </c>
      <c r="L1684" s="47"/>
      <c r="M1684" s="69"/>
      <c r="N1684" s="69"/>
      <c r="O1684" s="69"/>
      <c r="P1684" s="69"/>
      <c r="Q1684" s="69"/>
      <c r="R1684" s="69"/>
      <c r="S1684" s="47"/>
    </row>
    <row r="1685" spans="2:19" ht="15" thickBot="1" x14ac:dyDescent="0.35">
      <c r="B1685" s="47" t="s">
        <v>28</v>
      </c>
      <c r="C1685" s="47"/>
      <c r="D1685" s="47"/>
      <c r="E1685" s="47"/>
      <c r="F1685" s="47"/>
      <c r="G1685" s="47"/>
      <c r="H1685" s="117"/>
      <c r="I1685" s="70"/>
      <c r="J1685" s="71"/>
      <c r="K1685" s="71"/>
      <c r="L1685" s="48" t="s">
        <v>5</v>
      </c>
      <c r="M1685" s="47" t="s">
        <v>29</v>
      </c>
      <c r="N1685" s="69"/>
      <c r="O1685" s="69"/>
      <c r="P1685" s="69"/>
      <c r="Q1685" s="69"/>
      <c r="R1685" s="69"/>
      <c r="S1685" s="47"/>
    </row>
    <row r="1686" spans="2:19" ht="15" thickBot="1" x14ac:dyDescent="0.35">
      <c r="B1686" s="47" t="s">
        <v>13</v>
      </c>
      <c r="C1686" s="47"/>
      <c r="D1686" s="47"/>
      <c r="E1686" s="47"/>
      <c r="F1686" s="47"/>
      <c r="G1686" s="47"/>
      <c r="H1686" s="138">
        <f>IFERROR(VLOOKUP(H1685,'1 - Strom Erdgas Wärme 2021'!H:AA,17,FALSE),"")</f>
        <v>0</v>
      </c>
      <c r="I1686" s="70"/>
      <c r="J1686" s="71"/>
      <c r="K1686" s="71"/>
      <c r="L1686" s="48"/>
      <c r="M1686" s="47"/>
      <c r="N1686" s="69"/>
      <c r="O1686" s="69"/>
      <c r="P1686" s="69"/>
      <c r="Q1686" s="69"/>
      <c r="R1686" s="69"/>
      <c r="S1686" s="47"/>
    </row>
    <row r="1687" spans="2:19" ht="15" thickBot="1" x14ac:dyDescent="0.35">
      <c r="B1687" s="47" t="s">
        <v>16</v>
      </c>
      <c r="C1687" s="47"/>
      <c r="D1687" s="47"/>
      <c r="E1687" s="47"/>
      <c r="F1687" s="47"/>
      <c r="G1687" s="47"/>
      <c r="H1687" s="139"/>
      <c r="I1687" s="72"/>
      <c r="J1687" s="73"/>
      <c r="K1687" s="73"/>
      <c r="L1687" s="48" t="s">
        <v>5</v>
      </c>
      <c r="M1687" s="47" t="s">
        <v>17</v>
      </c>
      <c r="N1687" s="69"/>
      <c r="O1687" s="69"/>
      <c r="P1687" s="69"/>
      <c r="Q1687" s="69"/>
      <c r="R1687" s="69"/>
      <c r="S1687" s="47"/>
    </row>
    <row r="1688" spans="2:19" ht="16.8" thickBot="1" x14ac:dyDescent="0.45">
      <c r="B1688" s="47" t="str">
        <f>IF(H1687="Erdgas","Arbeitspreis pro kWh Erdgas in EUR",IF(H1687="Strom","Arbeitspreis pro kWh Strom in EUR",IF(H1687="Wärme/Kälte","Arbeitspreis pro kWh Wärme-/Kälteverbrauch in EUR","Bitte Energieart auswählen!")))</f>
        <v>Bitte Energieart auswählen!</v>
      </c>
      <c r="C1688" s="47"/>
      <c r="D1688" s="47"/>
      <c r="E1688" s="47"/>
      <c r="F1688" s="47"/>
      <c r="G1688" s="74">
        <f>IFERROR(SUMPRODUCT(I1688:K1688,I1689:K1689),"")</f>
        <v>0</v>
      </c>
      <c r="H1688" s="47"/>
      <c r="I1688" s="118"/>
      <c r="J1688" s="118"/>
      <c r="K1688" s="118"/>
      <c r="L1688" s="48" t="s">
        <v>5</v>
      </c>
      <c r="M1688" s="47" t="str">
        <f>IF(H1687="Erdgas","Erdgaskosten exkl. Steuern, Abgaben, Netzentgelte, etc.",IF(H1687="Strom","Stromkosten exkl. Steuern, Abgaben, Netzentgelte, etc.",IF(H1687="Wärme/Kälte","Wärme-/Kältekosten exkl. Steuern, Abgaben, Netzentgelte, etc.", "Bitte Energieart auswählen!")))</f>
        <v>Bitte Energieart auswählen!</v>
      </c>
      <c r="N1688" s="47"/>
      <c r="O1688" s="47"/>
      <c r="P1688" s="75"/>
      <c r="Q1688" s="61"/>
      <c r="R1688" s="62"/>
      <c r="S1688" s="47"/>
    </row>
    <row r="1689" spans="2:19" ht="15" thickBot="1" x14ac:dyDescent="0.35">
      <c r="B1689" s="47" t="str">
        <f>IF(AND(H1687="Erdgas",H1686="Nein"),"Aliquoter Erdgasverbrauch in kWh von 1. Oktober 2022 bis 31. Dezember 2022",IF(H1687="Erdgas","Erdgasverbrauch in kWh von 1. Oktober 2022 bis 31. Dezember 2022",IF(AND(H1687="Strom",H1686="Nein"),"Aliquoter Stromverbrauch in kWh von 1. Oktober 2022 bis 31. Dezember 2022",IF(H1687="Strom","Stromverbrauch in kWh von 1. Oktober 2022 bis 31. Dezember 2022",IF(AND(H1687="Wärme/Kälte",H1686="Nein"),"Aliquoter Wärme-/Kälteverbrauch in kWh von 1. Oktober 2022 bis 31. Dezember 2022",IF(H1687="Wärme/Kälte","Wärme-/Kälteverbrauch in kWh von 1. Oktober 2022 bis 31. Dezember 2022","Bitte Energieart auswählen!"))))))</f>
        <v>Bitte Energieart auswählen!</v>
      </c>
      <c r="C1689" s="47"/>
      <c r="D1689" s="47"/>
      <c r="E1689" s="47"/>
      <c r="F1689" s="47"/>
      <c r="G1689" s="47"/>
      <c r="H1689" s="59">
        <f>SUM(I1689:K1689)</f>
        <v>0</v>
      </c>
      <c r="I1689" s="119" t="str">
        <f>IFERROR(IF(H1686="Nein",VLOOKUP(H1685,'1 - Strom Erdgas Wärme 2021'!H:AA,20,FALSE)/12,""),"")</f>
        <v/>
      </c>
      <c r="J1689" s="119" t="str">
        <f>IFERROR(IF(H1686="Nein",VLOOKUP(H1685,'1 - Strom Erdgas Wärme 2021'!H:AB,20,FALSE)/12,""),"")</f>
        <v/>
      </c>
      <c r="K1689" s="119" t="str">
        <f>IFERROR(IF(H1686="Nein",VLOOKUP(H1685,'1 - Strom Erdgas Wärme 2021'!H:AC,20,FALSE)/12,""),"")</f>
        <v/>
      </c>
      <c r="L1689" s="48" t="s">
        <v>5</v>
      </c>
      <c r="M1689" s="76" t="str">
        <f>IFERROR(IF(H1686="Nein","Vorbefüllte Verbrauchswerte wurden aliquot (d.h. 1/12) aus dem Jahr 2021 übernommen.","Bitte ergänzen Sie die monatlichen Verbrauchswerte gem. Lastprofilzähler"),"")</f>
        <v>Bitte ergänzen Sie die monatlichen Verbrauchswerte gem. Lastprofilzähler</v>
      </c>
      <c r="N1689" s="77"/>
      <c r="O1689" s="77"/>
      <c r="P1689" s="77"/>
      <c r="Q1689" s="77"/>
      <c r="R1689" s="77"/>
      <c r="S1689" s="77"/>
    </row>
    <row r="1690" spans="2:19" x14ac:dyDescent="0.3">
      <c r="B1690" s="47" t="str">
        <f>IF(H1687="Wärme/Kälte","Energiemix: Anteil in % der aus Strom oder Erdgas erzeugten Wärme/Kälte","")</f>
        <v/>
      </c>
      <c r="C1690" s="46"/>
      <c r="D1690" s="46"/>
      <c r="E1690" s="46"/>
      <c r="F1690" s="74">
        <f>IFERROR(SUMPRODUCT(I1690:K1690,I1689:K1689),"")</f>
        <v>0</v>
      </c>
      <c r="G1690" s="74"/>
      <c r="H1690" s="46"/>
      <c r="I1690" s="120"/>
      <c r="J1690" s="121"/>
      <c r="K1690" s="121"/>
      <c r="L1690" s="48" t="str">
        <f>IF(H1687="Wärme/Kälte","i","")</f>
        <v/>
      </c>
      <c r="M1690" s="47" t="str">
        <f>IF(H1687="Wärme/Kälte","Bitte geben Sie den Anteil in % (von 0 bis 100, ohne Prozentzeichen) der  direkt aus Strom oder Erdgas erzeugten Wärme/Kälte.","")</f>
        <v/>
      </c>
      <c r="N1690" s="46"/>
      <c r="O1690" s="46"/>
      <c r="P1690" s="46"/>
      <c r="Q1690" s="46"/>
      <c r="R1690" s="46"/>
      <c r="S1690" s="46"/>
    </row>
    <row r="1691" spans="2:19" x14ac:dyDescent="0.3">
      <c r="B1691" s="46"/>
      <c r="C1691" s="46"/>
      <c r="D1691" s="46"/>
      <c r="E1691" s="46"/>
      <c r="F1691" s="46"/>
      <c r="G1691" s="46"/>
      <c r="H1691" s="46"/>
      <c r="I1691" s="98"/>
      <c r="J1691" s="46"/>
      <c r="K1691" s="46"/>
      <c r="L1691" s="48"/>
      <c r="M1691" s="47"/>
      <c r="N1691" s="46"/>
      <c r="O1691" s="46"/>
      <c r="P1691" s="46"/>
      <c r="Q1691" s="46"/>
      <c r="R1691" s="46"/>
      <c r="S1691" s="46"/>
    </row>
    <row r="1692" spans="2:19" ht="18" thickBot="1" x14ac:dyDescent="0.5">
      <c r="B1692" s="56" t="s">
        <v>10</v>
      </c>
      <c r="C1692" s="47"/>
      <c r="D1692" s="47"/>
      <c r="E1692" s="47"/>
      <c r="F1692" s="47"/>
      <c r="G1692" s="47"/>
      <c r="H1692" s="47"/>
      <c r="I1692" s="68">
        <v>44835</v>
      </c>
      <c r="J1692" s="68">
        <v>44866</v>
      </c>
      <c r="K1692" s="68">
        <v>44896</v>
      </c>
      <c r="L1692" s="47"/>
      <c r="M1692" s="69"/>
      <c r="N1692" s="69"/>
      <c r="O1692" s="69"/>
      <c r="P1692" s="69"/>
      <c r="Q1692" s="69"/>
      <c r="R1692" s="69"/>
      <c r="S1692" s="47"/>
    </row>
    <row r="1693" spans="2:19" ht="15" thickBot="1" x14ac:dyDescent="0.35">
      <c r="B1693" s="47" t="s">
        <v>28</v>
      </c>
      <c r="C1693" s="47"/>
      <c r="D1693" s="47"/>
      <c r="E1693" s="47"/>
      <c r="F1693" s="47"/>
      <c r="G1693" s="47"/>
      <c r="H1693" s="117"/>
      <c r="I1693" s="70"/>
      <c r="J1693" s="71"/>
      <c r="K1693" s="71"/>
      <c r="L1693" s="48" t="s">
        <v>5</v>
      </c>
      <c r="M1693" s="47" t="s">
        <v>29</v>
      </c>
      <c r="N1693" s="69"/>
      <c r="O1693" s="69"/>
      <c r="P1693" s="69"/>
      <c r="Q1693" s="69"/>
      <c r="R1693" s="69"/>
      <c r="S1693" s="47"/>
    </row>
    <row r="1694" spans="2:19" ht="15" thickBot="1" x14ac:dyDescent="0.35">
      <c r="B1694" s="47" t="s">
        <v>13</v>
      </c>
      <c r="C1694" s="47"/>
      <c r="D1694" s="47"/>
      <c r="E1694" s="47"/>
      <c r="F1694" s="47"/>
      <c r="G1694" s="47"/>
      <c r="H1694" s="138">
        <f>IFERROR(VLOOKUP(H1693,'1 - Strom Erdgas Wärme 2021'!H:AA,17,FALSE),"")</f>
        <v>0</v>
      </c>
      <c r="I1694" s="70"/>
      <c r="J1694" s="71"/>
      <c r="K1694" s="71"/>
      <c r="L1694" s="48"/>
      <c r="M1694" s="47"/>
      <c r="N1694" s="69"/>
      <c r="O1694" s="69"/>
      <c r="P1694" s="69"/>
      <c r="Q1694" s="69"/>
      <c r="R1694" s="69"/>
      <c r="S1694" s="47"/>
    </row>
    <row r="1695" spans="2:19" ht="15" thickBot="1" x14ac:dyDescent="0.35">
      <c r="B1695" s="47" t="s">
        <v>16</v>
      </c>
      <c r="C1695" s="47"/>
      <c r="D1695" s="47"/>
      <c r="E1695" s="47"/>
      <c r="F1695" s="47"/>
      <c r="G1695" s="47"/>
      <c r="H1695" s="139"/>
      <c r="I1695" s="72"/>
      <c r="J1695" s="73"/>
      <c r="K1695" s="73"/>
      <c r="L1695" s="48" t="s">
        <v>5</v>
      </c>
      <c r="M1695" s="47" t="s">
        <v>17</v>
      </c>
      <c r="N1695" s="69"/>
      <c r="O1695" s="69"/>
      <c r="P1695" s="69"/>
      <c r="Q1695" s="69"/>
      <c r="R1695" s="69"/>
      <c r="S1695" s="47"/>
    </row>
    <row r="1696" spans="2:19" ht="16.8" thickBot="1" x14ac:dyDescent="0.45">
      <c r="B1696" s="47" t="str">
        <f>IF(H1695="Erdgas","Arbeitspreis pro kWh Erdgas in EUR",IF(H1695="Strom","Arbeitspreis pro kWh Strom in EUR",IF(H1695="Wärme/Kälte","Arbeitspreis pro kWh Wärme-/Kälteverbrauch in EUR","Bitte Energieart auswählen!")))</f>
        <v>Bitte Energieart auswählen!</v>
      </c>
      <c r="C1696" s="47"/>
      <c r="D1696" s="47"/>
      <c r="E1696" s="47"/>
      <c r="F1696" s="47"/>
      <c r="G1696" s="74">
        <f>IFERROR(SUMPRODUCT(I1696:K1696,I1697:K1697),"")</f>
        <v>0</v>
      </c>
      <c r="H1696" s="47"/>
      <c r="I1696" s="118"/>
      <c r="J1696" s="118"/>
      <c r="K1696" s="118"/>
      <c r="L1696" s="48" t="s">
        <v>5</v>
      </c>
      <c r="M1696" s="47" t="str">
        <f>IF(H1695="Erdgas","Erdgaskosten exkl. Steuern, Abgaben, Netzentgelte, etc.",IF(H1695="Strom","Stromkosten exkl. Steuern, Abgaben, Netzentgelte, etc.",IF(H1695="Wärme/Kälte","Wärme-/Kältekosten exkl. Steuern, Abgaben, Netzentgelte, etc.", "Bitte Energieart auswählen!")))</f>
        <v>Bitte Energieart auswählen!</v>
      </c>
      <c r="N1696" s="47"/>
      <c r="O1696" s="47"/>
      <c r="P1696" s="75"/>
      <c r="Q1696" s="61"/>
      <c r="R1696" s="62"/>
      <c r="S1696" s="47"/>
    </row>
    <row r="1697" spans="2:19" ht="15" thickBot="1" x14ac:dyDescent="0.35">
      <c r="B1697" s="47" t="str">
        <f>IF(AND(H1695="Erdgas",H1694="Nein"),"Aliquoter Erdgasverbrauch in kWh von 1. Oktober 2022 bis 31. Dezember 2022",IF(H1695="Erdgas","Erdgasverbrauch in kWh von 1. Oktober 2022 bis 31. Dezember 2022",IF(AND(H1695="Strom",H1694="Nein"),"Aliquoter Stromverbrauch in kWh von 1. Oktober 2022 bis 31. Dezember 2022",IF(H1695="Strom","Stromverbrauch in kWh von 1. Oktober 2022 bis 31. Dezember 2022",IF(AND(H1695="Wärme/Kälte",H1694="Nein"),"Aliquoter Wärme-/Kälteverbrauch in kWh von 1. Oktober 2022 bis 31. Dezember 2022",IF(H1695="Wärme/Kälte","Wärme-/Kälteverbrauch in kWh von 1. Oktober 2022 bis 31. Dezember 2022","Bitte Energieart auswählen!"))))))</f>
        <v>Bitte Energieart auswählen!</v>
      </c>
      <c r="C1697" s="47"/>
      <c r="D1697" s="47"/>
      <c r="E1697" s="47"/>
      <c r="F1697" s="47"/>
      <c r="G1697" s="47"/>
      <c r="H1697" s="59">
        <f>SUM(I1697:K1697)</f>
        <v>0</v>
      </c>
      <c r="I1697" s="119" t="str">
        <f>IFERROR(IF(H1694="Nein",VLOOKUP(H1693,'1 - Strom Erdgas Wärme 2021'!H:AA,20,FALSE)/12,""),"")</f>
        <v/>
      </c>
      <c r="J1697" s="119" t="str">
        <f>IFERROR(IF(H1694="Nein",VLOOKUP(H1693,'1 - Strom Erdgas Wärme 2021'!H:AB,20,FALSE)/12,""),"")</f>
        <v/>
      </c>
      <c r="K1697" s="119" t="str">
        <f>IFERROR(IF(H1694="Nein",VLOOKUP(H1693,'1 - Strom Erdgas Wärme 2021'!H:AC,20,FALSE)/12,""),"")</f>
        <v/>
      </c>
      <c r="L1697" s="48" t="s">
        <v>5</v>
      </c>
      <c r="M1697" s="76" t="str">
        <f>IFERROR(IF(H1694="Nein","Vorbefüllte Verbrauchswerte wurden aliquot (d.h. 1/12) aus dem Jahr 2021 übernommen.","Bitte ergänzen Sie die monatlichen Verbrauchswerte gem. Lastprofilzähler"),"")</f>
        <v>Bitte ergänzen Sie die monatlichen Verbrauchswerte gem. Lastprofilzähler</v>
      </c>
      <c r="N1697" s="77"/>
      <c r="O1697" s="77"/>
      <c r="P1697" s="77"/>
      <c r="Q1697" s="77"/>
      <c r="R1697" s="77"/>
      <c r="S1697" s="77"/>
    </row>
    <row r="1698" spans="2:19" x14ac:dyDescent="0.3">
      <c r="B1698" s="47" t="str">
        <f>IF(H1695="Wärme/Kälte","Energiemix: Anteil in % der aus Strom oder Erdgas erzeugten Wärme/Kälte","")</f>
        <v/>
      </c>
      <c r="C1698" s="46"/>
      <c r="D1698" s="46"/>
      <c r="E1698" s="46"/>
      <c r="F1698" s="74">
        <f>IFERROR(SUMPRODUCT(I1698:K1698,I1697:K1697),"")</f>
        <v>0</v>
      </c>
      <c r="G1698" s="74"/>
      <c r="H1698" s="46"/>
      <c r="I1698" s="120"/>
      <c r="J1698" s="121"/>
      <c r="K1698" s="121"/>
      <c r="L1698" s="48" t="str">
        <f>IF(H1695="Wärme/Kälte","i","")</f>
        <v/>
      </c>
      <c r="M1698" s="47" t="str">
        <f>IF(H1695="Wärme/Kälte","Bitte geben Sie den Anteil in % (von 0 bis 100, ohne Prozentzeichen) der  direkt aus Strom oder Erdgas erzeugten Wärme/Kälte.","")</f>
        <v/>
      </c>
      <c r="N1698" s="46"/>
      <c r="O1698" s="46"/>
      <c r="P1698" s="46"/>
      <c r="Q1698" s="46"/>
      <c r="R1698" s="46"/>
      <c r="S1698" s="46"/>
    </row>
    <row r="1699" spans="2:19" x14ac:dyDescent="0.3">
      <c r="B1699" s="46"/>
      <c r="C1699" s="46"/>
      <c r="D1699" s="46"/>
      <c r="E1699" s="46"/>
      <c r="F1699" s="46"/>
      <c r="G1699" s="46"/>
      <c r="H1699" s="46"/>
      <c r="I1699" s="98"/>
      <c r="J1699" s="46"/>
      <c r="K1699" s="46"/>
      <c r="L1699" s="48"/>
      <c r="M1699" s="47"/>
      <c r="N1699" s="46"/>
      <c r="O1699" s="46"/>
      <c r="P1699" s="46"/>
      <c r="Q1699" s="46"/>
      <c r="R1699" s="46"/>
      <c r="S1699" s="46"/>
    </row>
    <row r="1700" spans="2:19" ht="18" thickBot="1" x14ac:dyDescent="0.5">
      <c r="B1700" s="56" t="s">
        <v>10</v>
      </c>
      <c r="C1700" s="47"/>
      <c r="D1700" s="47"/>
      <c r="E1700" s="47"/>
      <c r="F1700" s="47"/>
      <c r="G1700" s="47"/>
      <c r="H1700" s="47"/>
      <c r="I1700" s="68">
        <v>44835</v>
      </c>
      <c r="J1700" s="68">
        <v>44866</v>
      </c>
      <c r="K1700" s="68">
        <v>44896</v>
      </c>
      <c r="L1700" s="47"/>
      <c r="M1700" s="69"/>
      <c r="N1700" s="69"/>
      <c r="O1700" s="69"/>
      <c r="P1700" s="69"/>
      <c r="Q1700" s="69"/>
      <c r="R1700" s="69"/>
      <c r="S1700" s="47"/>
    </row>
    <row r="1701" spans="2:19" ht="15" thickBot="1" x14ac:dyDescent="0.35">
      <c r="B1701" s="47" t="s">
        <v>28</v>
      </c>
      <c r="C1701" s="47"/>
      <c r="D1701" s="47"/>
      <c r="E1701" s="47"/>
      <c r="F1701" s="47"/>
      <c r="G1701" s="47"/>
      <c r="H1701" s="117"/>
      <c r="I1701" s="70"/>
      <c r="J1701" s="71"/>
      <c r="K1701" s="71"/>
      <c r="L1701" s="48" t="s">
        <v>5</v>
      </c>
      <c r="M1701" s="47" t="s">
        <v>29</v>
      </c>
      <c r="N1701" s="69"/>
      <c r="O1701" s="69"/>
      <c r="P1701" s="69"/>
      <c r="Q1701" s="69"/>
      <c r="R1701" s="69"/>
      <c r="S1701" s="47"/>
    </row>
    <row r="1702" spans="2:19" ht="15" thickBot="1" x14ac:dyDescent="0.35">
      <c r="B1702" s="47" t="s">
        <v>13</v>
      </c>
      <c r="C1702" s="47"/>
      <c r="D1702" s="47"/>
      <c r="E1702" s="47"/>
      <c r="F1702" s="47"/>
      <c r="G1702" s="47"/>
      <c r="H1702" s="138">
        <f>IFERROR(VLOOKUP(H1701,'1 - Strom Erdgas Wärme 2021'!H:AA,17,FALSE),"")</f>
        <v>0</v>
      </c>
      <c r="I1702" s="70"/>
      <c r="J1702" s="71"/>
      <c r="K1702" s="71"/>
      <c r="L1702" s="48"/>
      <c r="M1702" s="47"/>
      <c r="N1702" s="69"/>
      <c r="O1702" s="69"/>
      <c r="P1702" s="69"/>
      <c r="Q1702" s="69"/>
      <c r="R1702" s="69"/>
      <c r="S1702" s="47"/>
    </row>
    <row r="1703" spans="2:19" ht="15" thickBot="1" x14ac:dyDescent="0.35">
      <c r="B1703" s="47" t="s">
        <v>16</v>
      </c>
      <c r="C1703" s="47"/>
      <c r="D1703" s="47"/>
      <c r="E1703" s="47"/>
      <c r="F1703" s="47"/>
      <c r="G1703" s="47"/>
      <c r="H1703" s="139"/>
      <c r="I1703" s="72"/>
      <c r="J1703" s="73"/>
      <c r="K1703" s="73"/>
      <c r="L1703" s="48" t="s">
        <v>5</v>
      </c>
      <c r="M1703" s="47" t="s">
        <v>17</v>
      </c>
      <c r="N1703" s="69"/>
      <c r="O1703" s="69"/>
      <c r="P1703" s="69"/>
      <c r="Q1703" s="69"/>
      <c r="R1703" s="69"/>
      <c r="S1703" s="47"/>
    </row>
    <row r="1704" spans="2:19" ht="16.8" thickBot="1" x14ac:dyDescent="0.45">
      <c r="B1704" s="47" t="str">
        <f>IF(H1703="Erdgas","Arbeitspreis pro kWh Erdgas in EUR",IF(H1703="Strom","Arbeitspreis pro kWh Strom in EUR",IF(H1703="Wärme/Kälte","Arbeitspreis pro kWh Wärme-/Kälteverbrauch in EUR","Bitte Energieart auswählen!")))</f>
        <v>Bitte Energieart auswählen!</v>
      </c>
      <c r="C1704" s="47"/>
      <c r="D1704" s="47"/>
      <c r="E1704" s="47"/>
      <c r="F1704" s="47"/>
      <c r="G1704" s="74">
        <f>IFERROR(SUMPRODUCT(I1704:K1704,I1705:K1705),"")</f>
        <v>0</v>
      </c>
      <c r="H1704" s="47"/>
      <c r="I1704" s="118"/>
      <c r="J1704" s="118"/>
      <c r="K1704" s="118"/>
      <c r="L1704" s="48" t="s">
        <v>5</v>
      </c>
      <c r="M1704" s="47" t="str">
        <f>IF(H1703="Erdgas","Erdgaskosten exkl. Steuern, Abgaben, Netzentgelte, etc.",IF(H1703="Strom","Stromkosten exkl. Steuern, Abgaben, Netzentgelte, etc.",IF(H1703="Wärme/Kälte","Wärme-/Kältekosten exkl. Steuern, Abgaben, Netzentgelte, etc.", "Bitte Energieart auswählen!")))</f>
        <v>Bitte Energieart auswählen!</v>
      </c>
      <c r="N1704" s="47"/>
      <c r="O1704" s="47"/>
      <c r="P1704" s="75"/>
      <c r="Q1704" s="61"/>
      <c r="R1704" s="62"/>
      <c r="S1704" s="47"/>
    </row>
    <row r="1705" spans="2:19" ht="15" thickBot="1" x14ac:dyDescent="0.35">
      <c r="B1705" s="47" t="str">
        <f>IF(AND(H1703="Erdgas",H1702="Nein"),"Aliquoter Erdgasverbrauch in kWh von 1. Oktober 2022 bis 31. Dezember 2022",IF(H1703="Erdgas","Erdgasverbrauch in kWh von 1. Oktober 2022 bis 31. Dezember 2022",IF(AND(H1703="Strom",H1702="Nein"),"Aliquoter Stromverbrauch in kWh von 1. Oktober 2022 bis 31. Dezember 2022",IF(H1703="Strom","Stromverbrauch in kWh von 1. Oktober 2022 bis 31. Dezember 2022",IF(AND(H1703="Wärme/Kälte",H1702="Nein"),"Aliquoter Wärme-/Kälteverbrauch in kWh von 1. Oktober 2022 bis 31. Dezember 2022",IF(H1703="Wärme/Kälte","Wärme-/Kälteverbrauch in kWh von 1. Oktober 2022 bis 31. Dezember 2022","Bitte Energieart auswählen!"))))))</f>
        <v>Bitte Energieart auswählen!</v>
      </c>
      <c r="C1705" s="47"/>
      <c r="D1705" s="47"/>
      <c r="E1705" s="47"/>
      <c r="F1705" s="47"/>
      <c r="G1705" s="47"/>
      <c r="H1705" s="59">
        <f>SUM(I1705:K1705)</f>
        <v>0</v>
      </c>
      <c r="I1705" s="119" t="str">
        <f>IFERROR(IF(H1702="Nein",VLOOKUP(H1701,'1 - Strom Erdgas Wärme 2021'!H:AA,20,FALSE)/12,""),"")</f>
        <v/>
      </c>
      <c r="J1705" s="119" t="str">
        <f>IFERROR(IF(H1702="Nein",VLOOKUP(H1701,'1 - Strom Erdgas Wärme 2021'!H:AB,20,FALSE)/12,""),"")</f>
        <v/>
      </c>
      <c r="K1705" s="119" t="str">
        <f>IFERROR(IF(H1702="Nein",VLOOKUP(H1701,'1 - Strom Erdgas Wärme 2021'!H:AC,20,FALSE)/12,""),"")</f>
        <v/>
      </c>
      <c r="L1705" s="48" t="s">
        <v>5</v>
      </c>
      <c r="M1705" s="76" t="str">
        <f>IFERROR(IF(H1702="Nein","Vorbefüllte Verbrauchswerte wurden aliquot (d.h. 1/12) aus dem Jahr 2021 übernommen.","Bitte ergänzen Sie die monatlichen Verbrauchswerte gem. Lastprofilzähler"),"")</f>
        <v>Bitte ergänzen Sie die monatlichen Verbrauchswerte gem. Lastprofilzähler</v>
      </c>
      <c r="N1705" s="77"/>
      <c r="O1705" s="77"/>
      <c r="P1705" s="77"/>
      <c r="Q1705" s="77"/>
      <c r="R1705" s="77"/>
      <c r="S1705" s="77"/>
    </row>
    <row r="1706" spans="2:19" x14ac:dyDescent="0.3">
      <c r="B1706" s="47" t="str">
        <f>IF(H1703="Wärme/Kälte","Energiemix: Anteil in % der aus Strom oder Erdgas erzeugten Wärme/Kälte","")</f>
        <v/>
      </c>
      <c r="C1706" s="46"/>
      <c r="D1706" s="46"/>
      <c r="E1706" s="46"/>
      <c r="F1706" s="74">
        <f>IFERROR(SUMPRODUCT(I1706:K1706,I1705:K1705),"")</f>
        <v>0</v>
      </c>
      <c r="G1706" s="74"/>
      <c r="H1706" s="46"/>
      <c r="I1706" s="120"/>
      <c r="J1706" s="121"/>
      <c r="K1706" s="121"/>
      <c r="L1706" s="48" t="str">
        <f>IF(H1703="Wärme/Kälte","i","")</f>
        <v/>
      </c>
      <c r="M1706" s="47" t="str">
        <f>IF(H1703="Wärme/Kälte","Bitte geben Sie den Anteil in % (von 0 bis 100, ohne Prozentzeichen) der  direkt aus Strom oder Erdgas erzeugten Wärme/Kälte.","")</f>
        <v/>
      </c>
      <c r="N1706" s="46"/>
      <c r="O1706" s="46"/>
      <c r="P1706" s="46"/>
      <c r="Q1706" s="46"/>
      <c r="R1706" s="46"/>
      <c r="S1706" s="46"/>
    </row>
    <row r="1707" spans="2:19" x14ac:dyDescent="0.3">
      <c r="B1707" s="46"/>
      <c r="C1707" s="46"/>
      <c r="D1707" s="46"/>
      <c r="E1707" s="46"/>
      <c r="F1707" s="46"/>
      <c r="G1707" s="46"/>
      <c r="H1707" s="46"/>
      <c r="I1707" s="98"/>
      <c r="J1707" s="46"/>
      <c r="K1707" s="46"/>
      <c r="L1707" s="48"/>
      <c r="M1707" s="47"/>
      <c r="N1707" s="46"/>
      <c r="O1707" s="46"/>
      <c r="P1707" s="46"/>
      <c r="Q1707" s="46"/>
      <c r="R1707" s="46"/>
      <c r="S1707" s="46"/>
    </row>
    <row r="1708" spans="2:19" ht="18" thickBot="1" x14ac:dyDescent="0.5">
      <c r="B1708" s="56" t="s">
        <v>10</v>
      </c>
      <c r="C1708" s="47"/>
      <c r="D1708" s="47"/>
      <c r="E1708" s="47"/>
      <c r="F1708" s="47"/>
      <c r="G1708" s="47"/>
      <c r="H1708" s="47"/>
      <c r="I1708" s="68">
        <v>44835</v>
      </c>
      <c r="J1708" s="68">
        <v>44866</v>
      </c>
      <c r="K1708" s="68">
        <v>44896</v>
      </c>
      <c r="L1708" s="47"/>
      <c r="M1708" s="69"/>
      <c r="N1708" s="69"/>
      <c r="O1708" s="69"/>
      <c r="P1708" s="69"/>
      <c r="Q1708" s="69"/>
      <c r="R1708" s="69"/>
      <c r="S1708" s="47"/>
    </row>
    <row r="1709" spans="2:19" ht="15" thickBot="1" x14ac:dyDescent="0.35">
      <c r="B1709" s="47" t="s">
        <v>28</v>
      </c>
      <c r="C1709" s="47"/>
      <c r="D1709" s="47"/>
      <c r="E1709" s="47"/>
      <c r="F1709" s="47"/>
      <c r="G1709" s="47"/>
      <c r="H1709" s="117"/>
      <c r="I1709" s="70"/>
      <c r="J1709" s="71"/>
      <c r="K1709" s="71"/>
      <c r="L1709" s="48" t="s">
        <v>5</v>
      </c>
      <c r="M1709" s="47" t="s">
        <v>29</v>
      </c>
      <c r="N1709" s="69"/>
      <c r="O1709" s="69"/>
      <c r="P1709" s="69"/>
      <c r="Q1709" s="69"/>
      <c r="R1709" s="69"/>
      <c r="S1709" s="47"/>
    </row>
    <row r="1710" spans="2:19" ht="15" thickBot="1" x14ac:dyDescent="0.35">
      <c r="B1710" s="47" t="s">
        <v>13</v>
      </c>
      <c r="C1710" s="47"/>
      <c r="D1710" s="47"/>
      <c r="E1710" s="47"/>
      <c r="F1710" s="47"/>
      <c r="G1710" s="47"/>
      <c r="H1710" s="138">
        <f>IFERROR(VLOOKUP(H1709,'1 - Strom Erdgas Wärme 2021'!H:AA,17,FALSE),"")</f>
        <v>0</v>
      </c>
      <c r="I1710" s="70"/>
      <c r="J1710" s="71"/>
      <c r="K1710" s="71"/>
      <c r="L1710" s="48"/>
      <c r="M1710" s="47"/>
      <c r="N1710" s="69"/>
      <c r="O1710" s="69"/>
      <c r="P1710" s="69"/>
      <c r="Q1710" s="69"/>
      <c r="R1710" s="69"/>
      <c r="S1710" s="47"/>
    </row>
    <row r="1711" spans="2:19" ht="15" thickBot="1" x14ac:dyDescent="0.35">
      <c r="B1711" s="47" t="s">
        <v>16</v>
      </c>
      <c r="C1711" s="47"/>
      <c r="D1711" s="47"/>
      <c r="E1711" s="47"/>
      <c r="F1711" s="47"/>
      <c r="G1711" s="47"/>
      <c r="H1711" s="139"/>
      <c r="I1711" s="72"/>
      <c r="J1711" s="73"/>
      <c r="K1711" s="73"/>
      <c r="L1711" s="48" t="s">
        <v>5</v>
      </c>
      <c r="M1711" s="47" t="s">
        <v>17</v>
      </c>
      <c r="N1711" s="69"/>
      <c r="O1711" s="69"/>
      <c r="P1711" s="69"/>
      <c r="Q1711" s="69"/>
      <c r="R1711" s="69"/>
      <c r="S1711" s="47"/>
    </row>
    <row r="1712" spans="2:19" ht="16.8" thickBot="1" x14ac:dyDescent="0.45">
      <c r="B1712" s="47" t="str">
        <f>IF(H1711="Erdgas","Arbeitspreis pro kWh Erdgas in EUR",IF(H1711="Strom","Arbeitspreis pro kWh Strom in EUR",IF(H1711="Wärme/Kälte","Arbeitspreis pro kWh Wärme-/Kälteverbrauch in EUR","Bitte Energieart auswählen!")))</f>
        <v>Bitte Energieart auswählen!</v>
      </c>
      <c r="C1712" s="47"/>
      <c r="D1712" s="47"/>
      <c r="E1712" s="47"/>
      <c r="F1712" s="47"/>
      <c r="G1712" s="74">
        <f>IFERROR(SUMPRODUCT(I1712:K1712,I1713:K1713),"")</f>
        <v>0</v>
      </c>
      <c r="H1712" s="47"/>
      <c r="I1712" s="118"/>
      <c r="J1712" s="118"/>
      <c r="K1712" s="118"/>
      <c r="L1712" s="48" t="s">
        <v>5</v>
      </c>
      <c r="M1712" s="47" t="str">
        <f>IF(H1711="Erdgas","Erdgaskosten exkl. Steuern, Abgaben, Netzentgelte, etc.",IF(H1711="Strom","Stromkosten exkl. Steuern, Abgaben, Netzentgelte, etc.",IF(H1711="Wärme/Kälte","Wärme-/Kältekosten exkl. Steuern, Abgaben, Netzentgelte, etc.", "Bitte Energieart auswählen!")))</f>
        <v>Bitte Energieart auswählen!</v>
      </c>
      <c r="N1712" s="47"/>
      <c r="O1712" s="47"/>
      <c r="P1712" s="75"/>
      <c r="Q1712" s="61"/>
      <c r="R1712" s="62"/>
      <c r="S1712" s="47"/>
    </row>
    <row r="1713" spans="2:19" ht="15" thickBot="1" x14ac:dyDescent="0.35">
      <c r="B1713" s="47" t="str">
        <f>IF(AND(H1711="Erdgas",H1710="Nein"),"Aliquoter Erdgasverbrauch in kWh von 1. Oktober 2022 bis 31. Dezember 2022",IF(H1711="Erdgas","Erdgasverbrauch in kWh von 1. Oktober 2022 bis 31. Dezember 2022",IF(AND(H1711="Strom",H1710="Nein"),"Aliquoter Stromverbrauch in kWh von 1. Oktober 2022 bis 31. Dezember 2022",IF(H1711="Strom","Stromverbrauch in kWh von 1. Oktober 2022 bis 31. Dezember 2022",IF(AND(H1711="Wärme/Kälte",H1710="Nein"),"Aliquoter Wärme-/Kälteverbrauch in kWh von 1. Oktober 2022 bis 31. Dezember 2022",IF(H1711="Wärme/Kälte","Wärme-/Kälteverbrauch in kWh von 1. Oktober 2022 bis 31. Dezember 2022","Bitte Energieart auswählen!"))))))</f>
        <v>Bitte Energieart auswählen!</v>
      </c>
      <c r="C1713" s="47"/>
      <c r="D1713" s="47"/>
      <c r="E1713" s="47"/>
      <c r="F1713" s="47"/>
      <c r="G1713" s="47"/>
      <c r="H1713" s="59">
        <f>SUM(I1713:K1713)</f>
        <v>0</v>
      </c>
      <c r="I1713" s="119" t="str">
        <f>IFERROR(IF(H1710="Nein",VLOOKUP(H1709,'1 - Strom Erdgas Wärme 2021'!H:AA,20,FALSE)/12,""),"")</f>
        <v/>
      </c>
      <c r="J1713" s="119" t="str">
        <f>IFERROR(IF(H1710="Nein",VLOOKUP(H1709,'1 - Strom Erdgas Wärme 2021'!H:AB,20,FALSE)/12,""),"")</f>
        <v/>
      </c>
      <c r="K1713" s="119" t="str">
        <f>IFERROR(IF(H1710="Nein",VLOOKUP(H1709,'1 - Strom Erdgas Wärme 2021'!H:AC,20,FALSE)/12,""),"")</f>
        <v/>
      </c>
      <c r="L1713" s="48" t="s">
        <v>5</v>
      </c>
      <c r="M1713" s="76" t="str">
        <f>IFERROR(IF(H1710="Nein","Vorbefüllte Verbrauchswerte wurden aliquot (d.h. 1/12) aus dem Jahr 2021 übernommen.","Bitte ergänzen Sie die monatlichen Verbrauchswerte gem. Lastprofilzähler"),"")</f>
        <v>Bitte ergänzen Sie die monatlichen Verbrauchswerte gem. Lastprofilzähler</v>
      </c>
      <c r="N1713" s="77"/>
      <c r="O1713" s="77"/>
      <c r="P1713" s="77"/>
      <c r="Q1713" s="77"/>
      <c r="R1713" s="77"/>
      <c r="S1713" s="77"/>
    </row>
    <row r="1714" spans="2:19" x14ac:dyDescent="0.3">
      <c r="B1714" s="47" t="str">
        <f>IF(H1711="Wärme/Kälte","Energiemix: Anteil in % der aus Strom oder Erdgas erzeugten Wärme/Kälte","")</f>
        <v/>
      </c>
      <c r="C1714" s="46"/>
      <c r="D1714" s="46"/>
      <c r="E1714" s="46"/>
      <c r="F1714" s="74">
        <f>IFERROR(SUMPRODUCT(I1714:K1714,I1713:K1713),"")</f>
        <v>0</v>
      </c>
      <c r="G1714" s="74"/>
      <c r="H1714" s="46"/>
      <c r="I1714" s="120"/>
      <c r="J1714" s="121"/>
      <c r="K1714" s="121"/>
      <c r="L1714" s="48" t="str">
        <f>IF(H1711="Wärme/Kälte","i","")</f>
        <v/>
      </c>
      <c r="M1714" s="47" t="str">
        <f>IF(H1711="Wärme/Kälte","Bitte geben Sie den Anteil in % (von 0 bis 100, ohne Prozentzeichen) der  direkt aus Strom oder Erdgas erzeugten Wärme/Kälte.","")</f>
        <v/>
      </c>
      <c r="N1714" s="46"/>
      <c r="O1714" s="46"/>
      <c r="P1714" s="46"/>
      <c r="Q1714" s="46"/>
      <c r="R1714" s="46"/>
      <c r="S1714" s="46"/>
    </row>
    <row r="1715" spans="2:19" x14ac:dyDescent="0.3">
      <c r="B1715" s="46"/>
      <c r="C1715" s="46"/>
      <c r="D1715" s="46"/>
      <c r="E1715" s="46"/>
      <c r="F1715" s="46"/>
      <c r="G1715" s="46"/>
      <c r="H1715" s="46"/>
      <c r="I1715" s="98"/>
      <c r="J1715" s="46"/>
      <c r="K1715" s="46"/>
      <c r="L1715" s="48"/>
      <c r="M1715" s="47"/>
      <c r="N1715" s="46"/>
      <c r="O1715" s="46"/>
      <c r="P1715" s="46"/>
      <c r="Q1715" s="46"/>
      <c r="R1715" s="46"/>
      <c r="S1715" s="46"/>
    </row>
    <row r="1716" spans="2:19" ht="18" thickBot="1" x14ac:dyDescent="0.5">
      <c r="B1716" s="56" t="s">
        <v>10</v>
      </c>
      <c r="C1716" s="47"/>
      <c r="D1716" s="47"/>
      <c r="E1716" s="47"/>
      <c r="F1716" s="47"/>
      <c r="G1716" s="47"/>
      <c r="H1716" s="47"/>
      <c r="I1716" s="68">
        <v>44835</v>
      </c>
      <c r="J1716" s="68">
        <v>44866</v>
      </c>
      <c r="K1716" s="68">
        <v>44896</v>
      </c>
      <c r="L1716" s="47"/>
      <c r="M1716" s="69"/>
      <c r="N1716" s="69"/>
      <c r="O1716" s="69"/>
      <c r="P1716" s="69"/>
      <c r="Q1716" s="69"/>
      <c r="R1716" s="69"/>
      <c r="S1716" s="47"/>
    </row>
    <row r="1717" spans="2:19" ht="15" thickBot="1" x14ac:dyDescent="0.35">
      <c r="B1717" s="47" t="s">
        <v>28</v>
      </c>
      <c r="C1717" s="47"/>
      <c r="D1717" s="47"/>
      <c r="E1717" s="47"/>
      <c r="F1717" s="47"/>
      <c r="G1717" s="47"/>
      <c r="H1717" s="117"/>
      <c r="I1717" s="70"/>
      <c r="J1717" s="71"/>
      <c r="K1717" s="71"/>
      <c r="L1717" s="48" t="s">
        <v>5</v>
      </c>
      <c r="M1717" s="47" t="s">
        <v>29</v>
      </c>
      <c r="N1717" s="69"/>
      <c r="O1717" s="69"/>
      <c r="P1717" s="69"/>
      <c r="Q1717" s="69"/>
      <c r="R1717" s="69"/>
      <c r="S1717" s="47"/>
    </row>
    <row r="1718" spans="2:19" ht="15" thickBot="1" x14ac:dyDescent="0.35">
      <c r="B1718" s="47" t="s">
        <v>13</v>
      </c>
      <c r="C1718" s="47"/>
      <c r="D1718" s="47"/>
      <c r="E1718" s="47"/>
      <c r="F1718" s="47"/>
      <c r="G1718" s="47"/>
      <c r="H1718" s="138">
        <f>IFERROR(VLOOKUP(H1717,'1 - Strom Erdgas Wärme 2021'!H:AA,17,FALSE),"")</f>
        <v>0</v>
      </c>
      <c r="I1718" s="70"/>
      <c r="J1718" s="71"/>
      <c r="K1718" s="71"/>
      <c r="L1718" s="48"/>
      <c r="M1718" s="47"/>
      <c r="N1718" s="69"/>
      <c r="O1718" s="69"/>
      <c r="P1718" s="69"/>
      <c r="Q1718" s="69"/>
      <c r="R1718" s="69"/>
      <c r="S1718" s="47"/>
    </row>
    <row r="1719" spans="2:19" ht="15" thickBot="1" x14ac:dyDescent="0.35">
      <c r="B1719" s="47" t="s">
        <v>16</v>
      </c>
      <c r="C1719" s="47"/>
      <c r="D1719" s="47"/>
      <c r="E1719" s="47"/>
      <c r="F1719" s="47"/>
      <c r="G1719" s="47"/>
      <c r="H1719" s="139"/>
      <c r="I1719" s="72"/>
      <c r="J1719" s="73"/>
      <c r="K1719" s="73"/>
      <c r="L1719" s="48" t="s">
        <v>5</v>
      </c>
      <c r="M1719" s="47" t="s">
        <v>17</v>
      </c>
      <c r="N1719" s="69"/>
      <c r="O1719" s="69"/>
      <c r="P1719" s="69"/>
      <c r="Q1719" s="69"/>
      <c r="R1719" s="69"/>
      <c r="S1719" s="47"/>
    </row>
    <row r="1720" spans="2:19" ht="16.8" thickBot="1" x14ac:dyDescent="0.45">
      <c r="B1720" s="47" t="str">
        <f>IF(H1719="Erdgas","Arbeitspreis pro kWh Erdgas in EUR",IF(H1719="Strom","Arbeitspreis pro kWh Strom in EUR",IF(H1719="Wärme/Kälte","Arbeitspreis pro kWh Wärme-/Kälteverbrauch in EUR","Bitte Energieart auswählen!")))</f>
        <v>Bitte Energieart auswählen!</v>
      </c>
      <c r="C1720" s="47"/>
      <c r="D1720" s="47"/>
      <c r="E1720" s="47"/>
      <c r="F1720" s="47"/>
      <c r="G1720" s="74">
        <f>IFERROR(SUMPRODUCT(I1720:K1720,I1721:K1721),"")</f>
        <v>0</v>
      </c>
      <c r="H1720" s="47"/>
      <c r="I1720" s="118"/>
      <c r="J1720" s="118"/>
      <c r="K1720" s="118"/>
      <c r="L1720" s="48" t="s">
        <v>5</v>
      </c>
      <c r="M1720" s="47" t="str">
        <f>IF(H1719="Erdgas","Erdgaskosten exkl. Steuern, Abgaben, Netzentgelte, etc.",IF(H1719="Strom","Stromkosten exkl. Steuern, Abgaben, Netzentgelte, etc.",IF(H1719="Wärme/Kälte","Wärme-/Kältekosten exkl. Steuern, Abgaben, Netzentgelte, etc.", "Bitte Energieart auswählen!")))</f>
        <v>Bitte Energieart auswählen!</v>
      </c>
      <c r="N1720" s="47"/>
      <c r="O1720" s="47"/>
      <c r="P1720" s="75"/>
      <c r="Q1720" s="61"/>
      <c r="R1720" s="62"/>
      <c r="S1720" s="47"/>
    </row>
    <row r="1721" spans="2:19" ht="15" thickBot="1" x14ac:dyDescent="0.35">
      <c r="B1721" s="47" t="str">
        <f>IF(AND(H1719="Erdgas",H1718="Nein"),"Aliquoter Erdgasverbrauch in kWh von 1. Oktober 2022 bis 31. Dezember 2022",IF(H1719="Erdgas","Erdgasverbrauch in kWh von 1. Oktober 2022 bis 31. Dezember 2022",IF(AND(H1719="Strom",H1718="Nein"),"Aliquoter Stromverbrauch in kWh von 1. Oktober 2022 bis 31. Dezember 2022",IF(H1719="Strom","Stromverbrauch in kWh von 1. Oktober 2022 bis 31. Dezember 2022",IF(AND(H1719="Wärme/Kälte",H1718="Nein"),"Aliquoter Wärme-/Kälteverbrauch in kWh von 1. Oktober 2022 bis 31. Dezember 2022",IF(H1719="Wärme/Kälte","Wärme-/Kälteverbrauch in kWh von 1. Oktober 2022 bis 31. Dezember 2022","Bitte Energieart auswählen!"))))))</f>
        <v>Bitte Energieart auswählen!</v>
      </c>
      <c r="C1721" s="47"/>
      <c r="D1721" s="47"/>
      <c r="E1721" s="47"/>
      <c r="F1721" s="47"/>
      <c r="G1721" s="47"/>
      <c r="H1721" s="59">
        <f>SUM(I1721:K1721)</f>
        <v>0</v>
      </c>
      <c r="I1721" s="119" t="str">
        <f>IFERROR(IF(H1718="Nein",VLOOKUP(H1717,'1 - Strom Erdgas Wärme 2021'!H:AA,20,FALSE)/12,""),"")</f>
        <v/>
      </c>
      <c r="J1721" s="119" t="str">
        <f>IFERROR(IF(H1718="Nein",VLOOKUP(H1717,'1 - Strom Erdgas Wärme 2021'!H:AB,20,FALSE)/12,""),"")</f>
        <v/>
      </c>
      <c r="K1721" s="119" t="str">
        <f>IFERROR(IF(H1718="Nein",VLOOKUP(H1717,'1 - Strom Erdgas Wärme 2021'!H:AC,20,FALSE)/12,""),"")</f>
        <v/>
      </c>
      <c r="L1721" s="48" t="s">
        <v>5</v>
      </c>
      <c r="M1721" s="76" t="str">
        <f>IFERROR(IF(H1718="Nein","Vorbefüllte Verbrauchswerte wurden aliquot (d.h. 1/12) aus dem Jahr 2021 übernommen.","Bitte ergänzen Sie die monatlichen Verbrauchswerte gem. Lastprofilzähler"),"")</f>
        <v>Bitte ergänzen Sie die monatlichen Verbrauchswerte gem. Lastprofilzähler</v>
      </c>
      <c r="N1721" s="77"/>
      <c r="O1721" s="77"/>
      <c r="P1721" s="77"/>
      <c r="Q1721" s="77"/>
      <c r="R1721" s="77"/>
      <c r="S1721" s="77"/>
    </row>
    <row r="1722" spans="2:19" x14ac:dyDescent="0.3">
      <c r="B1722" s="47" t="str">
        <f>IF(H1719="Wärme/Kälte","Energiemix: Anteil in % der aus Strom oder Erdgas erzeugten Wärme/Kälte","")</f>
        <v/>
      </c>
      <c r="C1722" s="46"/>
      <c r="D1722" s="46"/>
      <c r="E1722" s="46"/>
      <c r="F1722" s="74">
        <f>IFERROR(SUMPRODUCT(I1722:K1722,I1721:K1721),"")</f>
        <v>0</v>
      </c>
      <c r="G1722" s="74"/>
      <c r="H1722" s="46"/>
      <c r="I1722" s="120"/>
      <c r="J1722" s="121"/>
      <c r="K1722" s="121"/>
      <c r="L1722" s="48" t="str">
        <f>IF(H1719="Wärme/Kälte","i","")</f>
        <v/>
      </c>
      <c r="M1722" s="47" t="str">
        <f>IF(H1719="Wärme/Kälte","Bitte geben Sie den Anteil in % (von 0 bis 100, ohne Prozentzeichen) der  direkt aus Strom oder Erdgas erzeugten Wärme/Kälte.","")</f>
        <v/>
      </c>
      <c r="N1722" s="46"/>
      <c r="O1722" s="46"/>
      <c r="P1722" s="46"/>
      <c r="Q1722" s="46"/>
      <c r="R1722" s="46"/>
      <c r="S1722" s="46"/>
    </row>
    <row r="1723" spans="2:19" x14ac:dyDescent="0.3">
      <c r="B1723" s="46"/>
      <c r="C1723" s="46"/>
      <c r="D1723" s="46"/>
      <c r="E1723" s="46"/>
      <c r="F1723" s="46"/>
      <c r="G1723" s="46"/>
      <c r="H1723" s="46"/>
      <c r="I1723" s="98"/>
      <c r="J1723" s="46"/>
      <c r="K1723" s="46"/>
      <c r="L1723" s="48"/>
      <c r="M1723" s="47"/>
      <c r="N1723" s="46"/>
      <c r="O1723" s="46"/>
      <c r="P1723" s="46"/>
      <c r="Q1723" s="46"/>
      <c r="R1723" s="46"/>
      <c r="S1723" s="46"/>
    </row>
    <row r="1724" spans="2:19" ht="18" thickBot="1" x14ac:dyDescent="0.5">
      <c r="B1724" s="56" t="s">
        <v>10</v>
      </c>
      <c r="C1724" s="47"/>
      <c r="D1724" s="47"/>
      <c r="E1724" s="47"/>
      <c r="F1724" s="47"/>
      <c r="G1724" s="47"/>
      <c r="H1724" s="47"/>
      <c r="I1724" s="68">
        <v>44835</v>
      </c>
      <c r="J1724" s="68">
        <v>44866</v>
      </c>
      <c r="K1724" s="68">
        <v>44896</v>
      </c>
      <c r="L1724" s="47"/>
      <c r="M1724" s="69"/>
      <c r="N1724" s="69"/>
      <c r="O1724" s="69"/>
      <c r="P1724" s="69"/>
      <c r="Q1724" s="69"/>
      <c r="R1724" s="69"/>
      <c r="S1724" s="47"/>
    </row>
    <row r="1725" spans="2:19" ht="15" thickBot="1" x14ac:dyDescent="0.35">
      <c r="B1725" s="47" t="s">
        <v>28</v>
      </c>
      <c r="C1725" s="47"/>
      <c r="D1725" s="47"/>
      <c r="E1725" s="47"/>
      <c r="F1725" s="47"/>
      <c r="G1725" s="47"/>
      <c r="H1725" s="117"/>
      <c r="I1725" s="70"/>
      <c r="J1725" s="71"/>
      <c r="K1725" s="71"/>
      <c r="L1725" s="48" t="s">
        <v>5</v>
      </c>
      <c r="M1725" s="47" t="s">
        <v>29</v>
      </c>
      <c r="N1725" s="69"/>
      <c r="O1725" s="69"/>
      <c r="P1725" s="69"/>
      <c r="Q1725" s="69"/>
      <c r="R1725" s="69"/>
      <c r="S1725" s="47"/>
    </row>
    <row r="1726" spans="2:19" ht="15" thickBot="1" x14ac:dyDescent="0.35">
      <c r="B1726" s="47" t="s">
        <v>13</v>
      </c>
      <c r="C1726" s="47"/>
      <c r="D1726" s="47"/>
      <c r="E1726" s="47"/>
      <c r="F1726" s="47"/>
      <c r="G1726" s="47"/>
      <c r="H1726" s="138">
        <f>IFERROR(VLOOKUP(H1725,'1 - Strom Erdgas Wärme 2021'!H:AA,17,FALSE),"")</f>
        <v>0</v>
      </c>
      <c r="I1726" s="70"/>
      <c r="J1726" s="71"/>
      <c r="K1726" s="71"/>
      <c r="L1726" s="48"/>
      <c r="M1726" s="47"/>
      <c r="N1726" s="69"/>
      <c r="O1726" s="69"/>
      <c r="P1726" s="69"/>
      <c r="Q1726" s="69"/>
      <c r="R1726" s="69"/>
      <c r="S1726" s="47"/>
    </row>
    <row r="1727" spans="2:19" ht="15" thickBot="1" x14ac:dyDescent="0.35">
      <c r="B1727" s="47" t="s">
        <v>16</v>
      </c>
      <c r="C1727" s="47"/>
      <c r="D1727" s="47"/>
      <c r="E1727" s="47"/>
      <c r="F1727" s="47"/>
      <c r="G1727" s="47"/>
      <c r="H1727" s="139"/>
      <c r="I1727" s="72"/>
      <c r="J1727" s="73"/>
      <c r="K1727" s="73"/>
      <c r="L1727" s="48" t="s">
        <v>5</v>
      </c>
      <c r="M1727" s="47" t="s">
        <v>17</v>
      </c>
      <c r="N1727" s="69"/>
      <c r="O1727" s="69"/>
      <c r="P1727" s="69"/>
      <c r="Q1727" s="69"/>
      <c r="R1727" s="69"/>
      <c r="S1727" s="47"/>
    </row>
    <row r="1728" spans="2:19" ht="16.8" thickBot="1" x14ac:dyDescent="0.45">
      <c r="B1728" s="47" t="str">
        <f>IF(H1727="Erdgas","Arbeitspreis pro kWh Erdgas in EUR",IF(H1727="Strom","Arbeitspreis pro kWh Strom in EUR",IF(H1727="Wärme/Kälte","Arbeitspreis pro kWh Wärme-/Kälteverbrauch in EUR","Bitte Energieart auswählen!")))</f>
        <v>Bitte Energieart auswählen!</v>
      </c>
      <c r="C1728" s="47"/>
      <c r="D1728" s="47"/>
      <c r="E1728" s="47"/>
      <c r="F1728" s="47"/>
      <c r="G1728" s="74">
        <f>IFERROR(SUMPRODUCT(I1728:K1728,I1729:K1729),"")</f>
        <v>0</v>
      </c>
      <c r="H1728" s="47"/>
      <c r="I1728" s="118"/>
      <c r="J1728" s="118"/>
      <c r="K1728" s="118"/>
      <c r="L1728" s="48" t="s">
        <v>5</v>
      </c>
      <c r="M1728" s="47" t="str">
        <f>IF(H1727="Erdgas","Erdgaskosten exkl. Steuern, Abgaben, Netzentgelte, etc.",IF(H1727="Strom","Stromkosten exkl. Steuern, Abgaben, Netzentgelte, etc.",IF(H1727="Wärme/Kälte","Wärme-/Kältekosten exkl. Steuern, Abgaben, Netzentgelte, etc.", "Bitte Energieart auswählen!")))</f>
        <v>Bitte Energieart auswählen!</v>
      </c>
      <c r="N1728" s="47"/>
      <c r="O1728" s="47"/>
      <c r="P1728" s="75"/>
      <c r="Q1728" s="61"/>
      <c r="R1728" s="62"/>
      <c r="S1728" s="47"/>
    </row>
    <row r="1729" spans="2:19" ht="15" thickBot="1" x14ac:dyDescent="0.35">
      <c r="B1729" s="47" t="str">
        <f>IF(AND(H1727="Erdgas",H1726="Nein"),"Aliquoter Erdgasverbrauch in kWh von 1. Oktober 2022 bis 31. Dezember 2022",IF(H1727="Erdgas","Erdgasverbrauch in kWh von 1. Oktober 2022 bis 31. Dezember 2022",IF(AND(H1727="Strom",H1726="Nein"),"Aliquoter Stromverbrauch in kWh von 1. Oktober 2022 bis 31. Dezember 2022",IF(H1727="Strom","Stromverbrauch in kWh von 1. Oktober 2022 bis 31. Dezember 2022",IF(AND(H1727="Wärme/Kälte",H1726="Nein"),"Aliquoter Wärme-/Kälteverbrauch in kWh von 1. Oktober 2022 bis 31. Dezember 2022",IF(H1727="Wärme/Kälte","Wärme-/Kälteverbrauch in kWh von 1. Oktober 2022 bis 31. Dezember 2022","Bitte Energieart auswählen!"))))))</f>
        <v>Bitte Energieart auswählen!</v>
      </c>
      <c r="C1729" s="47"/>
      <c r="D1729" s="47"/>
      <c r="E1729" s="47"/>
      <c r="F1729" s="47"/>
      <c r="G1729" s="47"/>
      <c r="H1729" s="59">
        <f>SUM(I1729:K1729)</f>
        <v>0</v>
      </c>
      <c r="I1729" s="119" t="str">
        <f>IFERROR(IF(H1726="Nein",VLOOKUP(H1725,'1 - Strom Erdgas Wärme 2021'!H:AA,20,FALSE)/12,""),"")</f>
        <v/>
      </c>
      <c r="J1729" s="119" t="str">
        <f>IFERROR(IF(H1726="Nein",VLOOKUP(H1725,'1 - Strom Erdgas Wärme 2021'!H:AB,20,FALSE)/12,""),"")</f>
        <v/>
      </c>
      <c r="K1729" s="119" t="str">
        <f>IFERROR(IF(H1726="Nein",VLOOKUP(H1725,'1 - Strom Erdgas Wärme 2021'!H:AC,20,FALSE)/12,""),"")</f>
        <v/>
      </c>
      <c r="L1729" s="48" t="s">
        <v>5</v>
      </c>
      <c r="M1729" s="76" t="str">
        <f>IFERROR(IF(H1726="Nein","Vorbefüllte Verbrauchswerte wurden aliquot (d.h. 1/12) aus dem Jahr 2021 übernommen.","Bitte ergänzen Sie die monatlichen Verbrauchswerte gem. Lastprofilzähler"),"")</f>
        <v>Bitte ergänzen Sie die monatlichen Verbrauchswerte gem. Lastprofilzähler</v>
      </c>
      <c r="N1729" s="77"/>
      <c r="O1729" s="77"/>
      <c r="P1729" s="77"/>
      <c r="Q1729" s="77"/>
      <c r="R1729" s="77"/>
      <c r="S1729" s="77"/>
    </row>
    <row r="1730" spans="2:19" x14ac:dyDescent="0.3">
      <c r="B1730" s="47" t="str">
        <f>IF(H1727="Wärme/Kälte","Energiemix: Anteil in % der aus Strom oder Erdgas erzeugten Wärme/Kälte","")</f>
        <v/>
      </c>
      <c r="C1730" s="46"/>
      <c r="D1730" s="46"/>
      <c r="E1730" s="46"/>
      <c r="F1730" s="74">
        <f>IFERROR(SUMPRODUCT(I1730:K1730,I1729:K1729),"")</f>
        <v>0</v>
      </c>
      <c r="G1730" s="74"/>
      <c r="H1730" s="46"/>
      <c r="I1730" s="120"/>
      <c r="J1730" s="121"/>
      <c r="K1730" s="121"/>
      <c r="L1730" s="48" t="str">
        <f>IF(H1727="Wärme/Kälte","i","")</f>
        <v/>
      </c>
      <c r="M1730" s="47" t="str">
        <f>IF(H1727="Wärme/Kälte","Bitte geben Sie den Anteil in % (von 0 bis 100, ohne Prozentzeichen) der  direkt aus Strom oder Erdgas erzeugten Wärme/Kälte.","")</f>
        <v/>
      </c>
      <c r="N1730" s="46"/>
      <c r="O1730" s="46"/>
      <c r="P1730" s="46"/>
      <c r="Q1730" s="46"/>
      <c r="R1730" s="46"/>
      <c r="S1730" s="46"/>
    </row>
    <row r="1731" spans="2:19" x14ac:dyDescent="0.3">
      <c r="B1731" s="46"/>
      <c r="C1731" s="46"/>
      <c r="D1731" s="46"/>
      <c r="E1731" s="46"/>
      <c r="F1731" s="46"/>
      <c r="G1731" s="46"/>
      <c r="H1731" s="46"/>
      <c r="I1731" s="98"/>
      <c r="J1731" s="46"/>
      <c r="K1731" s="46"/>
      <c r="L1731" s="48"/>
      <c r="M1731" s="47"/>
      <c r="N1731" s="46"/>
      <c r="O1731" s="46"/>
      <c r="P1731" s="46"/>
      <c r="Q1731" s="46"/>
      <c r="R1731" s="46"/>
      <c r="S1731" s="46"/>
    </row>
    <row r="1732" spans="2:19" ht="18" thickBot="1" x14ac:dyDescent="0.5">
      <c r="B1732" s="56" t="s">
        <v>10</v>
      </c>
      <c r="C1732" s="47"/>
      <c r="D1732" s="47"/>
      <c r="E1732" s="47"/>
      <c r="F1732" s="47"/>
      <c r="G1732" s="47"/>
      <c r="H1732" s="47"/>
      <c r="I1732" s="68">
        <v>44835</v>
      </c>
      <c r="J1732" s="68">
        <v>44866</v>
      </c>
      <c r="K1732" s="68">
        <v>44896</v>
      </c>
      <c r="L1732" s="47"/>
      <c r="M1732" s="69"/>
      <c r="N1732" s="69"/>
      <c r="O1732" s="69"/>
      <c r="P1732" s="69"/>
      <c r="Q1732" s="69"/>
      <c r="R1732" s="69"/>
      <c r="S1732" s="47"/>
    </row>
    <row r="1733" spans="2:19" ht="15" thickBot="1" x14ac:dyDescent="0.35">
      <c r="B1733" s="47" t="s">
        <v>28</v>
      </c>
      <c r="C1733" s="47"/>
      <c r="D1733" s="47"/>
      <c r="E1733" s="47"/>
      <c r="F1733" s="47"/>
      <c r="G1733" s="47"/>
      <c r="H1733" s="117"/>
      <c r="I1733" s="70"/>
      <c r="J1733" s="71"/>
      <c r="K1733" s="71"/>
      <c r="L1733" s="48" t="s">
        <v>5</v>
      </c>
      <c r="M1733" s="47" t="s">
        <v>29</v>
      </c>
      <c r="N1733" s="69"/>
      <c r="O1733" s="69"/>
      <c r="P1733" s="69"/>
      <c r="Q1733" s="69"/>
      <c r="R1733" s="69"/>
      <c r="S1733" s="47"/>
    </row>
    <row r="1734" spans="2:19" ht="15" thickBot="1" x14ac:dyDescent="0.35">
      <c r="B1734" s="47" t="s">
        <v>13</v>
      </c>
      <c r="C1734" s="47"/>
      <c r="D1734" s="47"/>
      <c r="E1734" s="47"/>
      <c r="F1734" s="47"/>
      <c r="G1734" s="47"/>
      <c r="H1734" s="138">
        <f>IFERROR(VLOOKUP(H1733,'1 - Strom Erdgas Wärme 2021'!H:AA,17,FALSE),"")</f>
        <v>0</v>
      </c>
      <c r="I1734" s="70"/>
      <c r="J1734" s="71"/>
      <c r="K1734" s="71"/>
      <c r="L1734" s="48"/>
      <c r="M1734" s="47"/>
      <c r="N1734" s="69"/>
      <c r="O1734" s="69"/>
      <c r="P1734" s="69"/>
      <c r="Q1734" s="69"/>
      <c r="R1734" s="69"/>
      <c r="S1734" s="47"/>
    </row>
    <row r="1735" spans="2:19" ht="15" thickBot="1" x14ac:dyDescent="0.35">
      <c r="B1735" s="47" t="s">
        <v>16</v>
      </c>
      <c r="C1735" s="47"/>
      <c r="D1735" s="47"/>
      <c r="E1735" s="47"/>
      <c r="F1735" s="47"/>
      <c r="G1735" s="47"/>
      <c r="H1735" s="139"/>
      <c r="I1735" s="72"/>
      <c r="J1735" s="73"/>
      <c r="K1735" s="73"/>
      <c r="L1735" s="48" t="s">
        <v>5</v>
      </c>
      <c r="M1735" s="47" t="s">
        <v>17</v>
      </c>
      <c r="N1735" s="69"/>
      <c r="O1735" s="69"/>
      <c r="P1735" s="69"/>
      <c r="Q1735" s="69"/>
      <c r="R1735" s="69"/>
      <c r="S1735" s="47"/>
    </row>
    <row r="1736" spans="2:19" ht="16.8" thickBot="1" x14ac:dyDescent="0.45">
      <c r="B1736" s="47" t="str">
        <f>IF(H1735="Erdgas","Arbeitspreis pro kWh Erdgas in EUR",IF(H1735="Strom","Arbeitspreis pro kWh Strom in EUR",IF(H1735="Wärme/Kälte","Arbeitspreis pro kWh Wärme-/Kälteverbrauch in EUR","Bitte Energieart auswählen!")))</f>
        <v>Bitte Energieart auswählen!</v>
      </c>
      <c r="C1736" s="47"/>
      <c r="D1736" s="47"/>
      <c r="E1736" s="47"/>
      <c r="F1736" s="47"/>
      <c r="G1736" s="74">
        <f>IFERROR(SUMPRODUCT(I1736:K1736,I1737:K1737),"")</f>
        <v>0</v>
      </c>
      <c r="H1736" s="47"/>
      <c r="I1736" s="118"/>
      <c r="J1736" s="118"/>
      <c r="K1736" s="118"/>
      <c r="L1736" s="48" t="s">
        <v>5</v>
      </c>
      <c r="M1736" s="47" t="str">
        <f>IF(H1735="Erdgas","Erdgaskosten exkl. Steuern, Abgaben, Netzentgelte, etc.",IF(H1735="Strom","Stromkosten exkl. Steuern, Abgaben, Netzentgelte, etc.",IF(H1735="Wärme/Kälte","Wärme-/Kältekosten exkl. Steuern, Abgaben, Netzentgelte, etc.", "Bitte Energieart auswählen!")))</f>
        <v>Bitte Energieart auswählen!</v>
      </c>
      <c r="N1736" s="47"/>
      <c r="O1736" s="47"/>
      <c r="P1736" s="75"/>
      <c r="Q1736" s="61"/>
      <c r="R1736" s="62"/>
      <c r="S1736" s="47"/>
    </row>
    <row r="1737" spans="2:19" ht="15" thickBot="1" x14ac:dyDescent="0.35">
      <c r="B1737" s="47" t="str">
        <f>IF(AND(H1735="Erdgas",H1734="Nein"),"Aliquoter Erdgasverbrauch in kWh von 1. Oktober 2022 bis 31. Dezember 2022",IF(H1735="Erdgas","Erdgasverbrauch in kWh von 1. Oktober 2022 bis 31. Dezember 2022",IF(AND(H1735="Strom",H1734="Nein"),"Aliquoter Stromverbrauch in kWh von 1. Oktober 2022 bis 31. Dezember 2022",IF(H1735="Strom","Stromverbrauch in kWh von 1. Oktober 2022 bis 31. Dezember 2022",IF(AND(H1735="Wärme/Kälte",H1734="Nein"),"Aliquoter Wärme-/Kälteverbrauch in kWh von 1. Oktober 2022 bis 31. Dezember 2022",IF(H1735="Wärme/Kälte","Wärme-/Kälteverbrauch in kWh von 1. Oktober 2022 bis 31. Dezember 2022","Bitte Energieart auswählen!"))))))</f>
        <v>Bitte Energieart auswählen!</v>
      </c>
      <c r="C1737" s="47"/>
      <c r="D1737" s="47"/>
      <c r="E1737" s="47"/>
      <c r="F1737" s="47"/>
      <c r="G1737" s="47"/>
      <c r="H1737" s="59">
        <f>SUM(I1737:K1737)</f>
        <v>0</v>
      </c>
      <c r="I1737" s="119" t="str">
        <f>IFERROR(IF(H1734="Nein",VLOOKUP(H1733,'1 - Strom Erdgas Wärme 2021'!H:AA,20,FALSE)/12,""),"")</f>
        <v/>
      </c>
      <c r="J1737" s="119" t="str">
        <f>IFERROR(IF(H1734="Nein",VLOOKUP(H1733,'1 - Strom Erdgas Wärme 2021'!H:AB,20,FALSE)/12,""),"")</f>
        <v/>
      </c>
      <c r="K1737" s="119" t="str">
        <f>IFERROR(IF(H1734="Nein",VLOOKUP(H1733,'1 - Strom Erdgas Wärme 2021'!H:AC,20,FALSE)/12,""),"")</f>
        <v/>
      </c>
      <c r="L1737" s="48" t="s">
        <v>5</v>
      </c>
      <c r="M1737" s="76" t="str">
        <f>IFERROR(IF(H1734="Nein","Vorbefüllte Verbrauchswerte wurden aliquot (d.h. 1/12) aus dem Jahr 2021 übernommen.","Bitte ergänzen Sie die monatlichen Verbrauchswerte gem. Lastprofilzähler"),"")</f>
        <v>Bitte ergänzen Sie die monatlichen Verbrauchswerte gem. Lastprofilzähler</v>
      </c>
      <c r="N1737" s="77"/>
      <c r="O1737" s="77"/>
      <c r="P1737" s="77"/>
      <c r="Q1737" s="77"/>
      <c r="R1737" s="77"/>
      <c r="S1737" s="77"/>
    </row>
    <row r="1738" spans="2:19" x14ac:dyDescent="0.3">
      <c r="B1738" s="47" t="str">
        <f>IF(H1735="Wärme/Kälte","Energiemix: Anteil in % der aus Strom oder Erdgas erzeugten Wärme/Kälte","")</f>
        <v/>
      </c>
      <c r="C1738" s="46"/>
      <c r="D1738" s="46"/>
      <c r="E1738" s="46"/>
      <c r="F1738" s="74">
        <f>IFERROR(SUMPRODUCT(I1738:K1738,I1737:K1737),"")</f>
        <v>0</v>
      </c>
      <c r="G1738" s="74"/>
      <c r="H1738" s="46"/>
      <c r="I1738" s="120"/>
      <c r="J1738" s="121"/>
      <c r="K1738" s="121"/>
      <c r="L1738" s="48" t="str">
        <f>IF(H1735="Wärme/Kälte","i","")</f>
        <v/>
      </c>
      <c r="M1738" s="47" t="str">
        <f>IF(H1735="Wärme/Kälte","Bitte geben Sie den Anteil in % (von 0 bis 100, ohne Prozentzeichen) der  direkt aus Strom oder Erdgas erzeugten Wärme/Kälte.","")</f>
        <v/>
      </c>
      <c r="N1738" s="46"/>
      <c r="O1738" s="46"/>
      <c r="P1738" s="46"/>
      <c r="Q1738" s="46"/>
      <c r="R1738" s="46"/>
      <c r="S1738" s="46"/>
    </row>
    <row r="1739" spans="2:19" x14ac:dyDescent="0.3">
      <c r="B1739" s="46"/>
      <c r="C1739" s="46"/>
      <c r="D1739" s="46"/>
      <c r="E1739" s="46"/>
      <c r="F1739" s="46"/>
      <c r="G1739" s="46"/>
      <c r="H1739" s="46"/>
      <c r="I1739" s="98"/>
      <c r="J1739" s="46"/>
      <c r="K1739" s="46"/>
      <c r="L1739" s="48"/>
      <c r="M1739" s="47"/>
      <c r="N1739" s="46"/>
      <c r="O1739" s="46"/>
      <c r="P1739" s="46"/>
      <c r="Q1739" s="46"/>
      <c r="R1739" s="46"/>
      <c r="S1739" s="46"/>
    </row>
    <row r="1740" spans="2:19" ht="18" thickBot="1" x14ac:dyDescent="0.5">
      <c r="B1740" s="56" t="s">
        <v>10</v>
      </c>
      <c r="C1740" s="47"/>
      <c r="D1740" s="47"/>
      <c r="E1740" s="47"/>
      <c r="F1740" s="47"/>
      <c r="G1740" s="47"/>
      <c r="H1740" s="47"/>
      <c r="I1740" s="68">
        <v>44835</v>
      </c>
      <c r="J1740" s="68">
        <v>44866</v>
      </c>
      <c r="K1740" s="68">
        <v>44896</v>
      </c>
      <c r="L1740" s="47"/>
      <c r="M1740" s="69"/>
      <c r="N1740" s="69"/>
      <c r="O1740" s="69"/>
      <c r="P1740" s="69"/>
      <c r="Q1740" s="69"/>
      <c r="R1740" s="69"/>
      <c r="S1740" s="47"/>
    </row>
    <row r="1741" spans="2:19" ht="15" thickBot="1" x14ac:dyDescent="0.35">
      <c r="B1741" s="47" t="s">
        <v>28</v>
      </c>
      <c r="C1741" s="47"/>
      <c r="D1741" s="47"/>
      <c r="E1741" s="47"/>
      <c r="F1741" s="47"/>
      <c r="G1741" s="47"/>
      <c r="H1741" s="117"/>
      <c r="I1741" s="70"/>
      <c r="J1741" s="71"/>
      <c r="K1741" s="71"/>
      <c r="L1741" s="48" t="s">
        <v>5</v>
      </c>
      <c r="M1741" s="47" t="s">
        <v>29</v>
      </c>
      <c r="N1741" s="69"/>
      <c r="O1741" s="69"/>
      <c r="P1741" s="69"/>
      <c r="Q1741" s="69"/>
      <c r="R1741" s="69"/>
      <c r="S1741" s="47"/>
    </row>
    <row r="1742" spans="2:19" ht="15" thickBot="1" x14ac:dyDescent="0.35">
      <c r="B1742" s="47" t="s">
        <v>13</v>
      </c>
      <c r="C1742" s="47"/>
      <c r="D1742" s="47"/>
      <c r="E1742" s="47"/>
      <c r="F1742" s="47"/>
      <c r="G1742" s="47"/>
      <c r="H1742" s="138">
        <f>IFERROR(VLOOKUP(H1741,'1 - Strom Erdgas Wärme 2021'!H:AA,17,FALSE),"")</f>
        <v>0</v>
      </c>
      <c r="I1742" s="70"/>
      <c r="J1742" s="71"/>
      <c r="K1742" s="71"/>
      <c r="L1742" s="48"/>
      <c r="M1742" s="47"/>
      <c r="N1742" s="69"/>
      <c r="O1742" s="69"/>
      <c r="P1742" s="69"/>
      <c r="Q1742" s="69"/>
      <c r="R1742" s="69"/>
      <c r="S1742" s="47"/>
    </row>
    <row r="1743" spans="2:19" ht="15" thickBot="1" x14ac:dyDescent="0.35">
      <c r="B1743" s="47" t="s">
        <v>16</v>
      </c>
      <c r="C1743" s="47"/>
      <c r="D1743" s="47"/>
      <c r="E1743" s="47"/>
      <c r="F1743" s="47"/>
      <c r="G1743" s="47"/>
      <c r="H1743" s="139"/>
      <c r="I1743" s="72"/>
      <c r="J1743" s="73"/>
      <c r="K1743" s="73"/>
      <c r="L1743" s="48" t="s">
        <v>5</v>
      </c>
      <c r="M1743" s="47" t="s">
        <v>17</v>
      </c>
      <c r="N1743" s="69"/>
      <c r="O1743" s="69"/>
      <c r="P1743" s="69"/>
      <c r="Q1743" s="69"/>
      <c r="R1743" s="69"/>
      <c r="S1743" s="47"/>
    </row>
    <row r="1744" spans="2:19" ht="16.8" thickBot="1" x14ac:dyDescent="0.45">
      <c r="B1744" s="47" t="str">
        <f>IF(H1743="Erdgas","Arbeitspreis pro kWh Erdgas in EUR",IF(H1743="Strom","Arbeitspreis pro kWh Strom in EUR",IF(H1743="Wärme/Kälte","Arbeitspreis pro kWh Wärme-/Kälteverbrauch in EUR","Bitte Energieart auswählen!")))</f>
        <v>Bitte Energieart auswählen!</v>
      </c>
      <c r="C1744" s="47"/>
      <c r="D1744" s="47"/>
      <c r="E1744" s="47"/>
      <c r="F1744" s="47"/>
      <c r="G1744" s="74">
        <f>IFERROR(SUMPRODUCT(I1744:K1744,I1745:K1745),"")</f>
        <v>0</v>
      </c>
      <c r="H1744" s="47"/>
      <c r="I1744" s="118"/>
      <c r="J1744" s="118"/>
      <c r="K1744" s="118"/>
      <c r="L1744" s="48" t="s">
        <v>5</v>
      </c>
      <c r="M1744" s="47" t="str">
        <f>IF(H1743="Erdgas","Erdgaskosten exkl. Steuern, Abgaben, Netzentgelte, etc.",IF(H1743="Strom","Stromkosten exkl. Steuern, Abgaben, Netzentgelte, etc.",IF(H1743="Wärme/Kälte","Wärme-/Kältekosten exkl. Steuern, Abgaben, Netzentgelte, etc.", "Bitte Energieart auswählen!")))</f>
        <v>Bitte Energieart auswählen!</v>
      </c>
      <c r="N1744" s="47"/>
      <c r="O1744" s="47"/>
      <c r="P1744" s="75"/>
      <c r="Q1744" s="61"/>
      <c r="R1744" s="62"/>
      <c r="S1744" s="47"/>
    </row>
    <row r="1745" spans="2:19" ht="15" thickBot="1" x14ac:dyDescent="0.35">
      <c r="B1745" s="47" t="str">
        <f>IF(AND(H1743="Erdgas",H1742="Nein"),"Aliquoter Erdgasverbrauch in kWh von 1. Oktober 2022 bis 31. Dezember 2022",IF(H1743="Erdgas","Erdgasverbrauch in kWh von 1. Oktober 2022 bis 31. Dezember 2022",IF(AND(H1743="Strom",H1742="Nein"),"Aliquoter Stromverbrauch in kWh von 1. Oktober 2022 bis 31. Dezember 2022",IF(H1743="Strom","Stromverbrauch in kWh von 1. Oktober 2022 bis 31. Dezember 2022",IF(AND(H1743="Wärme/Kälte",H1742="Nein"),"Aliquoter Wärme-/Kälteverbrauch in kWh von 1. Oktober 2022 bis 31. Dezember 2022",IF(H1743="Wärme/Kälte","Wärme-/Kälteverbrauch in kWh von 1. Oktober 2022 bis 31. Dezember 2022","Bitte Energieart auswählen!"))))))</f>
        <v>Bitte Energieart auswählen!</v>
      </c>
      <c r="C1745" s="47"/>
      <c r="D1745" s="47"/>
      <c r="E1745" s="47"/>
      <c r="F1745" s="47"/>
      <c r="G1745" s="47"/>
      <c r="H1745" s="59">
        <f>SUM(I1745:K1745)</f>
        <v>0</v>
      </c>
      <c r="I1745" s="119" t="str">
        <f>IFERROR(IF(H1742="Nein",VLOOKUP(H1741,'1 - Strom Erdgas Wärme 2021'!H:AA,20,FALSE)/12,""),"")</f>
        <v/>
      </c>
      <c r="J1745" s="119" t="str">
        <f>IFERROR(IF(H1742="Nein",VLOOKUP(H1741,'1 - Strom Erdgas Wärme 2021'!H:AB,20,FALSE)/12,""),"")</f>
        <v/>
      </c>
      <c r="K1745" s="119" t="str">
        <f>IFERROR(IF(H1742="Nein",VLOOKUP(H1741,'1 - Strom Erdgas Wärme 2021'!H:AC,20,FALSE)/12,""),"")</f>
        <v/>
      </c>
      <c r="L1745" s="48" t="s">
        <v>5</v>
      </c>
      <c r="M1745" s="76" t="str">
        <f>IFERROR(IF(H1742="Nein","Vorbefüllte Verbrauchswerte wurden aliquot (d.h. 1/12) aus dem Jahr 2021 übernommen.","Bitte ergänzen Sie die monatlichen Verbrauchswerte gem. Lastprofilzähler"),"")</f>
        <v>Bitte ergänzen Sie die monatlichen Verbrauchswerte gem. Lastprofilzähler</v>
      </c>
      <c r="N1745" s="77"/>
      <c r="O1745" s="77"/>
      <c r="P1745" s="77"/>
      <c r="Q1745" s="77"/>
      <c r="R1745" s="77"/>
      <c r="S1745" s="77"/>
    </row>
    <row r="1746" spans="2:19" x14ac:dyDescent="0.3">
      <c r="B1746" s="47" t="str">
        <f>IF(H1743="Wärme/Kälte","Energiemix: Anteil in % der aus Strom oder Erdgas erzeugten Wärme/Kälte","")</f>
        <v/>
      </c>
      <c r="C1746" s="46"/>
      <c r="D1746" s="46"/>
      <c r="E1746" s="46"/>
      <c r="F1746" s="74">
        <f>IFERROR(SUMPRODUCT(I1746:K1746,I1745:K1745),"")</f>
        <v>0</v>
      </c>
      <c r="G1746" s="74"/>
      <c r="H1746" s="46"/>
      <c r="I1746" s="120"/>
      <c r="J1746" s="121"/>
      <c r="K1746" s="121"/>
      <c r="L1746" s="48" t="str">
        <f>IF(H1743="Wärme/Kälte","i","")</f>
        <v/>
      </c>
      <c r="M1746" s="47" t="str">
        <f>IF(H1743="Wärme/Kälte","Bitte geben Sie den Anteil in % (von 0 bis 100, ohne Prozentzeichen) der  direkt aus Strom oder Erdgas erzeugten Wärme/Kälte.","")</f>
        <v/>
      </c>
      <c r="N1746" s="46"/>
      <c r="O1746" s="46"/>
      <c r="P1746" s="46"/>
      <c r="Q1746" s="46"/>
      <c r="R1746" s="46"/>
      <c r="S1746" s="46"/>
    </row>
    <row r="1747" spans="2:19" x14ac:dyDescent="0.3">
      <c r="B1747" s="46"/>
      <c r="C1747" s="46"/>
      <c r="D1747" s="46"/>
      <c r="E1747" s="46"/>
      <c r="F1747" s="46"/>
      <c r="G1747" s="46"/>
      <c r="H1747" s="46"/>
      <c r="I1747" s="98"/>
      <c r="J1747" s="46"/>
      <c r="K1747" s="46"/>
      <c r="L1747" s="48"/>
      <c r="M1747" s="47"/>
      <c r="N1747" s="46"/>
      <c r="O1747" s="46"/>
      <c r="P1747" s="46"/>
      <c r="Q1747" s="46"/>
      <c r="R1747" s="46"/>
      <c r="S1747" s="46"/>
    </row>
    <row r="1748" spans="2:19" ht="18" thickBot="1" x14ac:dyDescent="0.5">
      <c r="B1748" s="56" t="s">
        <v>10</v>
      </c>
      <c r="C1748" s="47"/>
      <c r="D1748" s="47"/>
      <c r="E1748" s="47"/>
      <c r="F1748" s="47"/>
      <c r="G1748" s="47"/>
      <c r="H1748" s="47"/>
      <c r="I1748" s="68">
        <v>44835</v>
      </c>
      <c r="J1748" s="68">
        <v>44866</v>
      </c>
      <c r="K1748" s="68">
        <v>44896</v>
      </c>
      <c r="L1748" s="47"/>
      <c r="M1748" s="69"/>
      <c r="N1748" s="69"/>
      <c r="O1748" s="69"/>
      <c r="P1748" s="69"/>
      <c r="Q1748" s="69"/>
      <c r="R1748" s="69"/>
      <c r="S1748" s="47"/>
    </row>
    <row r="1749" spans="2:19" ht="15" thickBot="1" x14ac:dyDescent="0.35">
      <c r="B1749" s="47" t="s">
        <v>28</v>
      </c>
      <c r="C1749" s="47"/>
      <c r="D1749" s="47"/>
      <c r="E1749" s="47"/>
      <c r="F1749" s="47"/>
      <c r="G1749" s="47"/>
      <c r="H1749" s="117"/>
      <c r="I1749" s="70"/>
      <c r="J1749" s="71"/>
      <c r="K1749" s="71"/>
      <c r="L1749" s="48" t="s">
        <v>5</v>
      </c>
      <c r="M1749" s="47" t="s">
        <v>29</v>
      </c>
      <c r="N1749" s="69"/>
      <c r="O1749" s="69"/>
      <c r="P1749" s="69"/>
      <c r="Q1749" s="69"/>
      <c r="R1749" s="69"/>
      <c r="S1749" s="47"/>
    </row>
    <row r="1750" spans="2:19" ht="15" thickBot="1" x14ac:dyDescent="0.35">
      <c r="B1750" s="47" t="s">
        <v>13</v>
      </c>
      <c r="C1750" s="47"/>
      <c r="D1750" s="47"/>
      <c r="E1750" s="47"/>
      <c r="F1750" s="47"/>
      <c r="G1750" s="47"/>
      <c r="H1750" s="138">
        <f>IFERROR(VLOOKUP(H1749,'1 - Strom Erdgas Wärme 2021'!H:AA,17,FALSE),"")</f>
        <v>0</v>
      </c>
      <c r="I1750" s="70"/>
      <c r="J1750" s="71"/>
      <c r="K1750" s="71"/>
      <c r="L1750" s="48"/>
      <c r="M1750" s="47"/>
      <c r="N1750" s="69"/>
      <c r="O1750" s="69"/>
      <c r="P1750" s="69"/>
      <c r="Q1750" s="69"/>
      <c r="R1750" s="69"/>
      <c r="S1750" s="47"/>
    </row>
    <row r="1751" spans="2:19" ht="15" thickBot="1" x14ac:dyDescent="0.35">
      <c r="B1751" s="47" t="s">
        <v>16</v>
      </c>
      <c r="C1751" s="47"/>
      <c r="D1751" s="47"/>
      <c r="E1751" s="47"/>
      <c r="F1751" s="47"/>
      <c r="G1751" s="47"/>
      <c r="H1751" s="139"/>
      <c r="I1751" s="72"/>
      <c r="J1751" s="73"/>
      <c r="K1751" s="73"/>
      <c r="L1751" s="48" t="s">
        <v>5</v>
      </c>
      <c r="M1751" s="47" t="s">
        <v>17</v>
      </c>
      <c r="N1751" s="69"/>
      <c r="O1751" s="69"/>
      <c r="P1751" s="69"/>
      <c r="Q1751" s="69"/>
      <c r="R1751" s="69"/>
      <c r="S1751" s="47"/>
    </row>
    <row r="1752" spans="2:19" ht="16.8" thickBot="1" x14ac:dyDescent="0.45">
      <c r="B1752" s="47" t="str">
        <f>IF(H1751="Erdgas","Arbeitspreis pro kWh Erdgas in EUR",IF(H1751="Strom","Arbeitspreis pro kWh Strom in EUR",IF(H1751="Wärme/Kälte","Arbeitspreis pro kWh Wärme-/Kälteverbrauch in EUR","Bitte Energieart auswählen!")))</f>
        <v>Bitte Energieart auswählen!</v>
      </c>
      <c r="C1752" s="47"/>
      <c r="D1752" s="47"/>
      <c r="E1752" s="47"/>
      <c r="F1752" s="47"/>
      <c r="G1752" s="74">
        <f>IFERROR(SUMPRODUCT(I1752:K1752,I1753:K1753),"")</f>
        <v>0</v>
      </c>
      <c r="H1752" s="47"/>
      <c r="I1752" s="118"/>
      <c r="J1752" s="118"/>
      <c r="K1752" s="118"/>
      <c r="L1752" s="48" t="s">
        <v>5</v>
      </c>
      <c r="M1752" s="47" t="str">
        <f>IF(H1751="Erdgas","Erdgaskosten exkl. Steuern, Abgaben, Netzentgelte, etc.",IF(H1751="Strom","Stromkosten exkl. Steuern, Abgaben, Netzentgelte, etc.",IF(H1751="Wärme/Kälte","Wärme-/Kältekosten exkl. Steuern, Abgaben, Netzentgelte, etc.", "Bitte Energieart auswählen!")))</f>
        <v>Bitte Energieart auswählen!</v>
      </c>
      <c r="N1752" s="47"/>
      <c r="O1752" s="47"/>
      <c r="P1752" s="75"/>
      <c r="Q1752" s="61"/>
      <c r="R1752" s="62"/>
      <c r="S1752" s="47"/>
    </row>
    <row r="1753" spans="2:19" ht="15" thickBot="1" x14ac:dyDescent="0.35">
      <c r="B1753" s="47" t="str">
        <f>IF(AND(H1751="Erdgas",H1750="Nein"),"Aliquoter Erdgasverbrauch in kWh von 1. Oktober 2022 bis 31. Dezember 2022",IF(H1751="Erdgas","Erdgasverbrauch in kWh von 1. Oktober 2022 bis 31. Dezember 2022",IF(AND(H1751="Strom",H1750="Nein"),"Aliquoter Stromverbrauch in kWh von 1. Oktober 2022 bis 31. Dezember 2022",IF(H1751="Strom","Stromverbrauch in kWh von 1. Oktober 2022 bis 31. Dezember 2022",IF(AND(H1751="Wärme/Kälte",H1750="Nein"),"Aliquoter Wärme-/Kälteverbrauch in kWh von 1. Oktober 2022 bis 31. Dezember 2022",IF(H1751="Wärme/Kälte","Wärme-/Kälteverbrauch in kWh von 1. Oktober 2022 bis 31. Dezember 2022","Bitte Energieart auswählen!"))))))</f>
        <v>Bitte Energieart auswählen!</v>
      </c>
      <c r="C1753" s="47"/>
      <c r="D1753" s="47"/>
      <c r="E1753" s="47"/>
      <c r="F1753" s="47"/>
      <c r="G1753" s="47"/>
      <c r="H1753" s="59">
        <f>SUM(I1753:K1753)</f>
        <v>0</v>
      </c>
      <c r="I1753" s="119" t="str">
        <f>IFERROR(IF(H1750="Nein",VLOOKUP(H1749,'1 - Strom Erdgas Wärme 2021'!H:AA,20,FALSE)/12,""),"")</f>
        <v/>
      </c>
      <c r="J1753" s="119" t="str">
        <f>IFERROR(IF(H1750="Nein",VLOOKUP(H1749,'1 - Strom Erdgas Wärme 2021'!H:AB,20,FALSE)/12,""),"")</f>
        <v/>
      </c>
      <c r="K1753" s="119" t="str">
        <f>IFERROR(IF(H1750="Nein",VLOOKUP(H1749,'1 - Strom Erdgas Wärme 2021'!H:AC,20,FALSE)/12,""),"")</f>
        <v/>
      </c>
      <c r="L1753" s="48" t="s">
        <v>5</v>
      </c>
      <c r="M1753" s="76" t="str">
        <f>IFERROR(IF(H1750="Nein","Vorbefüllte Verbrauchswerte wurden aliquot (d.h. 1/12) aus dem Jahr 2021 übernommen.","Bitte ergänzen Sie die monatlichen Verbrauchswerte gem. Lastprofilzähler"),"")</f>
        <v>Bitte ergänzen Sie die monatlichen Verbrauchswerte gem. Lastprofilzähler</v>
      </c>
      <c r="N1753" s="77"/>
      <c r="O1753" s="77"/>
      <c r="P1753" s="77"/>
      <c r="Q1753" s="77"/>
      <c r="R1753" s="77"/>
      <c r="S1753" s="77"/>
    </row>
    <row r="1754" spans="2:19" x14ac:dyDescent="0.3">
      <c r="B1754" s="47" t="str">
        <f>IF(H1751="Wärme/Kälte","Energiemix: Anteil in % der aus Strom oder Erdgas erzeugten Wärme/Kälte","")</f>
        <v/>
      </c>
      <c r="C1754" s="46"/>
      <c r="D1754" s="46"/>
      <c r="E1754" s="46"/>
      <c r="F1754" s="74">
        <f>IFERROR(SUMPRODUCT(I1754:K1754,I1753:K1753),"")</f>
        <v>0</v>
      </c>
      <c r="G1754" s="74"/>
      <c r="H1754" s="46"/>
      <c r="I1754" s="120"/>
      <c r="J1754" s="121"/>
      <c r="K1754" s="121"/>
      <c r="L1754" s="48" t="str">
        <f>IF(H1751="Wärme/Kälte","i","")</f>
        <v/>
      </c>
      <c r="M1754" s="47" t="str">
        <f>IF(H1751="Wärme/Kälte","Bitte geben Sie den Anteil in % (von 0 bis 100, ohne Prozentzeichen) der  direkt aus Strom oder Erdgas erzeugten Wärme/Kälte.","")</f>
        <v/>
      </c>
      <c r="N1754" s="46"/>
      <c r="O1754" s="46"/>
      <c r="P1754" s="46"/>
      <c r="Q1754" s="46"/>
      <c r="R1754" s="46"/>
      <c r="S1754" s="46"/>
    </row>
    <row r="1755" spans="2:19" x14ac:dyDescent="0.3">
      <c r="B1755" s="46"/>
      <c r="C1755" s="46"/>
      <c r="D1755" s="46"/>
      <c r="E1755" s="46"/>
      <c r="F1755" s="46"/>
      <c r="G1755" s="46"/>
      <c r="H1755" s="46"/>
      <c r="I1755" s="98"/>
      <c r="J1755" s="46"/>
      <c r="K1755" s="46"/>
      <c r="L1755" s="48"/>
      <c r="M1755" s="47"/>
      <c r="N1755" s="46"/>
      <c r="O1755" s="46"/>
      <c r="P1755" s="46"/>
      <c r="Q1755" s="46"/>
      <c r="R1755" s="46"/>
      <c r="S1755" s="46"/>
    </row>
    <row r="1756" spans="2:19" ht="18" thickBot="1" x14ac:dyDescent="0.5">
      <c r="B1756" s="56" t="s">
        <v>10</v>
      </c>
      <c r="C1756" s="47"/>
      <c r="D1756" s="47"/>
      <c r="E1756" s="47"/>
      <c r="F1756" s="47"/>
      <c r="G1756" s="47"/>
      <c r="H1756" s="47"/>
      <c r="I1756" s="68">
        <v>44835</v>
      </c>
      <c r="J1756" s="68">
        <v>44866</v>
      </c>
      <c r="K1756" s="68">
        <v>44896</v>
      </c>
      <c r="L1756" s="47"/>
      <c r="M1756" s="69"/>
      <c r="N1756" s="69"/>
      <c r="O1756" s="69"/>
      <c r="P1756" s="69"/>
      <c r="Q1756" s="69"/>
      <c r="R1756" s="69"/>
      <c r="S1756" s="47"/>
    </row>
    <row r="1757" spans="2:19" ht="15" thickBot="1" x14ac:dyDescent="0.35">
      <c r="B1757" s="47" t="s">
        <v>28</v>
      </c>
      <c r="C1757" s="47"/>
      <c r="D1757" s="47"/>
      <c r="E1757" s="47"/>
      <c r="F1757" s="47"/>
      <c r="G1757" s="47"/>
      <c r="H1757" s="117"/>
      <c r="I1757" s="70"/>
      <c r="J1757" s="71"/>
      <c r="K1757" s="71"/>
      <c r="L1757" s="48" t="s">
        <v>5</v>
      </c>
      <c r="M1757" s="47" t="s">
        <v>29</v>
      </c>
      <c r="N1757" s="69"/>
      <c r="O1757" s="69"/>
      <c r="P1757" s="69"/>
      <c r="Q1757" s="69"/>
      <c r="R1757" s="69"/>
      <c r="S1757" s="47"/>
    </row>
    <row r="1758" spans="2:19" ht="15" thickBot="1" x14ac:dyDescent="0.35">
      <c r="B1758" s="47" t="s">
        <v>13</v>
      </c>
      <c r="C1758" s="47"/>
      <c r="D1758" s="47"/>
      <c r="E1758" s="47"/>
      <c r="F1758" s="47"/>
      <c r="G1758" s="47"/>
      <c r="H1758" s="138">
        <f>IFERROR(VLOOKUP(H1757,'1 - Strom Erdgas Wärme 2021'!H:AA,17,FALSE),"")</f>
        <v>0</v>
      </c>
      <c r="I1758" s="70"/>
      <c r="J1758" s="71"/>
      <c r="K1758" s="71"/>
      <c r="L1758" s="48"/>
      <c r="M1758" s="47"/>
      <c r="N1758" s="69"/>
      <c r="O1758" s="69"/>
      <c r="P1758" s="69"/>
      <c r="Q1758" s="69"/>
      <c r="R1758" s="69"/>
      <c r="S1758" s="47"/>
    </row>
    <row r="1759" spans="2:19" ht="15" thickBot="1" x14ac:dyDescent="0.35">
      <c r="B1759" s="47" t="s">
        <v>16</v>
      </c>
      <c r="C1759" s="47"/>
      <c r="D1759" s="47"/>
      <c r="E1759" s="47"/>
      <c r="F1759" s="47"/>
      <c r="G1759" s="47"/>
      <c r="H1759" s="139"/>
      <c r="I1759" s="72"/>
      <c r="J1759" s="73"/>
      <c r="K1759" s="73"/>
      <c r="L1759" s="48" t="s">
        <v>5</v>
      </c>
      <c r="M1759" s="47" t="s">
        <v>17</v>
      </c>
      <c r="N1759" s="69"/>
      <c r="O1759" s="69"/>
      <c r="P1759" s="69"/>
      <c r="Q1759" s="69"/>
      <c r="R1759" s="69"/>
      <c r="S1759" s="47"/>
    </row>
    <row r="1760" spans="2:19" ht="16.8" thickBot="1" x14ac:dyDescent="0.45">
      <c r="B1760" s="47" t="str">
        <f>IF(H1759="Erdgas","Arbeitspreis pro kWh Erdgas in EUR",IF(H1759="Strom","Arbeitspreis pro kWh Strom in EUR",IF(H1759="Wärme/Kälte","Arbeitspreis pro kWh Wärme-/Kälteverbrauch in EUR","Bitte Energieart auswählen!")))</f>
        <v>Bitte Energieart auswählen!</v>
      </c>
      <c r="C1760" s="47"/>
      <c r="D1760" s="47"/>
      <c r="E1760" s="47"/>
      <c r="F1760" s="47"/>
      <c r="G1760" s="74">
        <f>IFERROR(SUMPRODUCT(I1760:K1760,I1761:K1761),"")</f>
        <v>0</v>
      </c>
      <c r="H1760" s="47"/>
      <c r="I1760" s="118"/>
      <c r="J1760" s="118"/>
      <c r="K1760" s="118"/>
      <c r="L1760" s="48" t="s">
        <v>5</v>
      </c>
      <c r="M1760" s="47" t="str">
        <f>IF(H1759="Erdgas","Erdgaskosten exkl. Steuern, Abgaben, Netzentgelte, etc.",IF(H1759="Strom","Stromkosten exkl. Steuern, Abgaben, Netzentgelte, etc.",IF(H1759="Wärme/Kälte","Wärme-/Kältekosten exkl. Steuern, Abgaben, Netzentgelte, etc.", "Bitte Energieart auswählen!")))</f>
        <v>Bitte Energieart auswählen!</v>
      </c>
      <c r="N1760" s="47"/>
      <c r="O1760" s="47"/>
      <c r="P1760" s="75"/>
      <c r="Q1760" s="61"/>
      <c r="R1760" s="62"/>
      <c r="S1760" s="47"/>
    </row>
    <row r="1761" spans="2:19" ht="15" thickBot="1" x14ac:dyDescent="0.35">
      <c r="B1761" s="47" t="str">
        <f>IF(AND(H1759="Erdgas",H1758="Nein"),"Aliquoter Erdgasverbrauch in kWh von 1. Oktober 2022 bis 31. Dezember 2022",IF(H1759="Erdgas","Erdgasverbrauch in kWh von 1. Oktober 2022 bis 31. Dezember 2022",IF(AND(H1759="Strom",H1758="Nein"),"Aliquoter Stromverbrauch in kWh von 1. Oktober 2022 bis 31. Dezember 2022",IF(H1759="Strom","Stromverbrauch in kWh von 1. Oktober 2022 bis 31. Dezember 2022",IF(AND(H1759="Wärme/Kälte",H1758="Nein"),"Aliquoter Wärme-/Kälteverbrauch in kWh von 1. Oktober 2022 bis 31. Dezember 2022",IF(H1759="Wärme/Kälte","Wärme-/Kälteverbrauch in kWh von 1. Oktober 2022 bis 31. Dezember 2022","Bitte Energieart auswählen!"))))))</f>
        <v>Bitte Energieart auswählen!</v>
      </c>
      <c r="C1761" s="47"/>
      <c r="D1761" s="47"/>
      <c r="E1761" s="47"/>
      <c r="F1761" s="47"/>
      <c r="G1761" s="47"/>
      <c r="H1761" s="59">
        <f>SUM(I1761:K1761)</f>
        <v>0</v>
      </c>
      <c r="I1761" s="119" t="str">
        <f>IFERROR(IF(H1758="Nein",VLOOKUP(H1757,'1 - Strom Erdgas Wärme 2021'!H:AA,20,FALSE)/12,""),"")</f>
        <v/>
      </c>
      <c r="J1761" s="119" t="str">
        <f>IFERROR(IF(H1758="Nein",VLOOKUP(H1757,'1 - Strom Erdgas Wärme 2021'!H:AB,20,FALSE)/12,""),"")</f>
        <v/>
      </c>
      <c r="K1761" s="119" t="str">
        <f>IFERROR(IF(H1758="Nein",VLOOKUP(H1757,'1 - Strom Erdgas Wärme 2021'!H:AC,20,FALSE)/12,""),"")</f>
        <v/>
      </c>
      <c r="L1761" s="48" t="s">
        <v>5</v>
      </c>
      <c r="M1761" s="76" t="str">
        <f>IFERROR(IF(H1758="Nein","Vorbefüllte Verbrauchswerte wurden aliquot (d.h. 1/12) aus dem Jahr 2021 übernommen.","Bitte ergänzen Sie die monatlichen Verbrauchswerte gem. Lastprofilzähler"),"")</f>
        <v>Bitte ergänzen Sie die monatlichen Verbrauchswerte gem. Lastprofilzähler</v>
      </c>
      <c r="N1761" s="77"/>
      <c r="O1761" s="77"/>
      <c r="P1761" s="77"/>
      <c r="Q1761" s="77"/>
      <c r="R1761" s="77"/>
      <c r="S1761" s="77"/>
    </row>
    <row r="1762" spans="2:19" x14ac:dyDescent="0.3">
      <c r="B1762" s="47" t="str">
        <f>IF(H1759="Wärme/Kälte","Energiemix: Anteil in % der aus Strom oder Erdgas erzeugten Wärme/Kälte","")</f>
        <v/>
      </c>
      <c r="C1762" s="46"/>
      <c r="D1762" s="46"/>
      <c r="E1762" s="46"/>
      <c r="F1762" s="74">
        <f>IFERROR(SUMPRODUCT(I1762:K1762,I1761:K1761),"")</f>
        <v>0</v>
      </c>
      <c r="G1762" s="74"/>
      <c r="H1762" s="46"/>
      <c r="I1762" s="120"/>
      <c r="J1762" s="121"/>
      <c r="K1762" s="121"/>
      <c r="L1762" s="48" t="str">
        <f>IF(H1759="Wärme/Kälte","i","")</f>
        <v/>
      </c>
      <c r="M1762" s="47" t="str">
        <f>IF(H1759="Wärme/Kälte","Bitte geben Sie den Anteil in % (von 0 bis 100, ohne Prozentzeichen) der  direkt aus Strom oder Erdgas erzeugten Wärme/Kälte.","")</f>
        <v/>
      </c>
      <c r="N1762" s="46"/>
      <c r="O1762" s="46"/>
      <c r="P1762" s="46"/>
      <c r="Q1762" s="46"/>
      <c r="R1762" s="46"/>
      <c r="S1762" s="46"/>
    </row>
    <row r="1763" spans="2:19" x14ac:dyDescent="0.3">
      <c r="B1763" s="46"/>
      <c r="C1763" s="46"/>
      <c r="D1763" s="46"/>
      <c r="E1763" s="46"/>
      <c r="F1763" s="46"/>
      <c r="G1763" s="46"/>
      <c r="H1763" s="46"/>
      <c r="I1763" s="98"/>
      <c r="J1763" s="46"/>
      <c r="K1763" s="46"/>
      <c r="L1763" s="48"/>
      <c r="M1763" s="47"/>
      <c r="N1763" s="46"/>
      <c r="O1763" s="46"/>
      <c r="P1763" s="46"/>
      <c r="Q1763" s="46"/>
      <c r="R1763" s="46"/>
      <c r="S1763" s="46"/>
    </row>
    <row r="1764" spans="2:19" ht="18" thickBot="1" x14ac:dyDescent="0.5">
      <c r="B1764" s="56" t="s">
        <v>10</v>
      </c>
      <c r="C1764" s="47"/>
      <c r="D1764" s="47"/>
      <c r="E1764" s="47"/>
      <c r="F1764" s="47"/>
      <c r="G1764" s="47"/>
      <c r="H1764" s="47"/>
      <c r="I1764" s="68">
        <v>44835</v>
      </c>
      <c r="J1764" s="68">
        <v>44866</v>
      </c>
      <c r="K1764" s="68">
        <v>44896</v>
      </c>
      <c r="L1764" s="47"/>
      <c r="M1764" s="69"/>
      <c r="N1764" s="69"/>
      <c r="O1764" s="69"/>
      <c r="P1764" s="69"/>
      <c r="Q1764" s="69"/>
      <c r="R1764" s="69"/>
      <c r="S1764" s="47"/>
    </row>
    <row r="1765" spans="2:19" ht="15" thickBot="1" x14ac:dyDescent="0.35">
      <c r="B1765" s="47" t="s">
        <v>28</v>
      </c>
      <c r="C1765" s="47"/>
      <c r="D1765" s="47"/>
      <c r="E1765" s="47"/>
      <c r="F1765" s="47"/>
      <c r="G1765" s="47"/>
      <c r="H1765" s="117"/>
      <c r="I1765" s="70"/>
      <c r="J1765" s="71"/>
      <c r="K1765" s="71"/>
      <c r="L1765" s="48" t="s">
        <v>5</v>
      </c>
      <c r="M1765" s="47" t="s">
        <v>29</v>
      </c>
      <c r="N1765" s="69"/>
      <c r="O1765" s="69"/>
      <c r="P1765" s="69"/>
      <c r="Q1765" s="69"/>
      <c r="R1765" s="69"/>
      <c r="S1765" s="47"/>
    </row>
    <row r="1766" spans="2:19" ht="15" thickBot="1" x14ac:dyDescent="0.35">
      <c r="B1766" s="47" t="s">
        <v>13</v>
      </c>
      <c r="C1766" s="47"/>
      <c r="D1766" s="47"/>
      <c r="E1766" s="47"/>
      <c r="F1766" s="47"/>
      <c r="G1766" s="47"/>
      <c r="H1766" s="138">
        <f>IFERROR(VLOOKUP(H1765,'1 - Strom Erdgas Wärme 2021'!H:AA,17,FALSE),"")</f>
        <v>0</v>
      </c>
      <c r="I1766" s="70"/>
      <c r="J1766" s="71"/>
      <c r="K1766" s="71"/>
      <c r="L1766" s="48"/>
      <c r="M1766" s="47"/>
      <c r="N1766" s="69"/>
      <c r="O1766" s="69"/>
      <c r="P1766" s="69"/>
      <c r="Q1766" s="69"/>
      <c r="R1766" s="69"/>
      <c r="S1766" s="47"/>
    </row>
    <row r="1767" spans="2:19" ht="15" thickBot="1" x14ac:dyDescent="0.35">
      <c r="B1767" s="47" t="s">
        <v>16</v>
      </c>
      <c r="C1767" s="47"/>
      <c r="D1767" s="47"/>
      <c r="E1767" s="47"/>
      <c r="F1767" s="47"/>
      <c r="G1767" s="47"/>
      <c r="H1767" s="139"/>
      <c r="I1767" s="72"/>
      <c r="J1767" s="73"/>
      <c r="K1767" s="73"/>
      <c r="L1767" s="48" t="s">
        <v>5</v>
      </c>
      <c r="M1767" s="47" t="s">
        <v>17</v>
      </c>
      <c r="N1767" s="69"/>
      <c r="O1767" s="69"/>
      <c r="P1767" s="69"/>
      <c r="Q1767" s="69"/>
      <c r="R1767" s="69"/>
      <c r="S1767" s="47"/>
    </row>
    <row r="1768" spans="2:19" ht="16.8" thickBot="1" x14ac:dyDescent="0.45">
      <c r="B1768" s="47" t="str">
        <f>IF(H1767="Erdgas","Arbeitspreis pro kWh Erdgas in EUR",IF(H1767="Strom","Arbeitspreis pro kWh Strom in EUR",IF(H1767="Wärme/Kälte","Arbeitspreis pro kWh Wärme-/Kälteverbrauch in EUR","Bitte Energieart auswählen!")))</f>
        <v>Bitte Energieart auswählen!</v>
      </c>
      <c r="C1768" s="47"/>
      <c r="D1768" s="47"/>
      <c r="E1768" s="47"/>
      <c r="F1768" s="47"/>
      <c r="G1768" s="74">
        <f>IFERROR(SUMPRODUCT(I1768:K1768,I1769:K1769),"")</f>
        <v>0</v>
      </c>
      <c r="H1768" s="47"/>
      <c r="I1768" s="118"/>
      <c r="J1768" s="118"/>
      <c r="K1768" s="118"/>
      <c r="L1768" s="48" t="s">
        <v>5</v>
      </c>
      <c r="M1768" s="47" t="str">
        <f>IF(H1767="Erdgas","Erdgaskosten exkl. Steuern, Abgaben, Netzentgelte, etc.",IF(H1767="Strom","Stromkosten exkl. Steuern, Abgaben, Netzentgelte, etc.",IF(H1767="Wärme/Kälte","Wärme-/Kältekosten exkl. Steuern, Abgaben, Netzentgelte, etc.", "Bitte Energieart auswählen!")))</f>
        <v>Bitte Energieart auswählen!</v>
      </c>
      <c r="N1768" s="47"/>
      <c r="O1768" s="47"/>
      <c r="P1768" s="75"/>
      <c r="Q1768" s="61"/>
      <c r="R1768" s="62"/>
      <c r="S1768" s="47"/>
    </row>
    <row r="1769" spans="2:19" ht="15" thickBot="1" x14ac:dyDescent="0.35">
      <c r="B1769" s="47" t="str">
        <f>IF(AND(H1767="Erdgas",H1766="Nein"),"Aliquoter Erdgasverbrauch in kWh von 1. Oktober 2022 bis 31. Dezember 2022",IF(H1767="Erdgas","Erdgasverbrauch in kWh von 1. Oktober 2022 bis 31. Dezember 2022",IF(AND(H1767="Strom",H1766="Nein"),"Aliquoter Stromverbrauch in kWh von 1. Oktober 2022 bis 31. Dezember 2022",IF(H1767="Strom","Stromverbrauch in kWh von 1. Oktober 2022 bis 31. Dezember 2022",IF(AND(H1767="Wärme/Kälte",H1766="Nein"),"Aliquoter Wärme-/Kälteverbrauch in kWh von 1. Oktober 2022 bis 31. Dezember 2022",IF(H1767="Wärme/Kälte","Wärme-/Kälteverbrauch in kWh von 1. Oktober 2022 bis 31. Dezember 2022","Bitte Energieart auswählen!"))))))</f>
        <v>Bitte Energieart auswählen!</v>
      </c>
      <c r="C1769" s="47"/>
      <c r="D1769" s="47"/>
      <c r="E1769" s="47"/>
      <c r="F1769" s="47"/>
      <c r="G1769" s="47"/>
      <c r="H1769" s="59">
        <f>SUM(I1769:K1769)</f>
        <v>0</v>
      </c>
      <c r="I1769" s="119" t="str">
        <f>IFERROR(IF(H1766="Nein",VLOOKUP(H1765,'1 - Strom Erdgas Wärme 2021'!H:AA,20,FALSE)/12,""),"")</f>
        <v/>
      </c>
      <c r="J1769" s="119" t="str">
        <f>IFERROR(IF(H1766="Nein",VLOOKUP(H1765,'1 - Strom Erdgas Wärme 2021'!H:AB,20,FALSE)/12,""),"")</f>
        <v/>
      </c>
      <c r="K1769" s="119" t="str">
        <f>IFERROR(IF(H1766="Nein",VLOOKUP(H1765,'1 - Strom Erdgas Wärme 2021'!H:AC,20,FALSE)/12,""),"")</f>
        <v/>
      </c>
      <c r="L1769" s="48" t="s">
        <v>5</v>
      </c>
      <c r="M1769" s="76" t="str">
        <f>IFERROR(IF(H1766="Nein","Vorbefüllte Verbrauchswerte wurden aliquot (d.h. 1/12) aus dem Jahr 2021 übernommen.","Bitte ergänzen Sie die monatlichen Verbrauchswerte gem. Lastprofilzähler"),"")</f>
        <v>Bitte ergänzen Sie die monatlichen Verbrauchswerte gem. Lastprofilzähler</v>
      </c>
      <c r="N1769" s="77"/>
      <c r="O1769" s="77"/>
      <c r="P1769" s="77"/>
      <c r="Q1769" s="77"/>
      <c r="R1769" s="77"/>
      <c r="S1769" s="77"/>
    </row>
    <row r="1770" spans="2:19" x14ac:dyDescent="0.3">
      <c r="B1770" s="47" t="str">
        <f>IF(H1767="Wärme/Kälte","Energiemix: Anteil in % der aus Strom oder Erdgas erzeugten Wärme/Kälte","")</f>
        <v/>
      </c>
      <c r="C1770" s="46"/>
      <c r="D1770" s="46"/>
      <c r="E1770" s="46"/>
      <c r="F1770" s="74">
        <f>IFERROR(SUMPRODUCT(I1770:K1770,I1769:K1769),"")</f>
        <v>0</v>
      </c>
      <c r="G1770" s="74"/>
      <c r="H1770" s="46"/>
      <c r="I1770" s="120"/>
      <c r="J1770" s="121"/>
      <c r="K1770" s="121"/>
      <c r="L1770" s="48" t="str">
        <f>IF(H1767="Wärme/Kälte","i","")</f>
        <v/>
      </c>
      <c r="M1770" s="47" t="str">
        <f>IF(H1767="Wärme/Kälte","Bitte geben Sie den Anteil in % (von 0 bis 100, ohne Prozentzeichen) der  direkt aus Strom oder Erdgas erzeugten Wärme/Kälte.","")</f>
        <v/>
      </c>
      <c r="N1770" s="46"/>
      <c r="O1770" s="46"/>
      <c r="P1770" s="46"/>
      <c r="Q1770" s="46"/>
      <c r="R1770" s="46"/>
      <c r="S1770" s="46"/>
    </row>
    <row r="1771" spans="2:19" x14ac:dyDescent="0.3">
      <c r="B1771" s="46"/>
      <c r="C1771" s="46"/>
      <c r="D1771" s="46"/>
      <c r="E1771" s="46"/>
      <c r="F1771" s="46"/>
      <c r="G1771" s="46"/>
      <c r="H1771" s="46"/>
      <c r="I1771" s="98"/>
      <c r="J1771" s="46"/>
      <c r="K1771" s="46"/>
      <c r="L1771" s="48"/>
      <c r="M1771" s="47"/>
      <c r="N1771" s="46"/>
      <c r="O1771" s="46"/>
      <c r="P1771" s="46"/>
      <c r="Q1771" s="46"/>
      <c r="R1771" s="46"/>
      <c r="S1771" s="46"/>
    </row>
    <row r="1772" spans="2:19" ht="18" thickBot="1" x14ac:dyDescent="0.5">
      <c r="B1772" s="56" t="s">
        <v>10</v>
      </c>
      <c r="C1772" s="47"/>
      <c r="D1772" s="47"/>
      <c r="E1772" s="47"/>
      <c r="F1772" s="47"/>
      <c r="G1772" s="47"/>
      <c r="H1772" s="47"/>
      <c r="I1772" s="68">
        <v>44835</v>
      </c>
      <c r="J1772" s="68">
        <v>44866</v>
      </c>
      <c r="K1772" s="68">
        <v>44896</v>
      </c>
      <c r="L1772" s="47"/>
      <c r="M1772" s="69"/>
      <c r="N1772" s="69"/>
      <c r="O1772" s="69"/>
      <c r="P1772" s="69"/>
      <c r="Q1772" s="69"/>
      <c r="R1772" s="69"/>
      <c r="S1772" s="47"/>
    </row>
    <row r="1773" spans="2:19" ht="15" thickBot="1" x14ac:dyDescent="0.35">
      <c r="B1773" s="47" t="s">
        <v>28</v>
      </c>
      <c r="C1773" s="47"/>
      <c r="D1773" s="47"/>
      <c r="E1773" s="47"/>
      <c r="F1773" s="47"/>
      <c r="G1773" s="47"/>
      <c r="H1773" s="117"/>
      <c r="I1773" s="70"/>
      <c r="J1773" s="71"/>
      <c r="K1773" s="71"/>
      <c r="L1773" s="48" t="s">
        <v>5</v>
      </c>
      <c r="M1773" s="47" t="s">
        <v>29</v>
      </c>
      <c r="N1773" s="69"/>
      <c r="O1773" s="69"/>
      <c r="P1773" s="69"/>
      <c r="Q1773" s="69"/>
      <c r="R1773" s="69"/>
      <c r="S1773" s="47"/>
    </row>
    <row r="1774" spans="2:19" ht="15" thickBot="1" x14ac:dyDescent="0.35">
      <c r="B1774" s="47" t="s">
        <v>13</v>
      </c>
      <c r="C1774" s="47"/>
      <c r="D1774" s="47"/>
      <c r="E1774" s="47"/>
      <c r="F1774" s="47"/>
      <c r="G1774" s="47"/>
      <c r="H1774" s="138">
        <f>IFERROR(VLOOKUP(H1773,'1 - Strom Erdgas Wärme 2021'!H:AA,17,FALSE),"")</f>
        <v>0</v>
      </c>
      <c r="I1774" s="70"/>
      <c r="J1774" s="71"/>
      <c r="K1774" s="71"/>
      <c r="L1774" s="48"/>
      <c r="M1774" s="47"/>
      <c r="N1774" s="69"/>
      <c r="O1774" s="69"/>
      <c r="P1774" s="69"/>
      <c r="Q1774" s="69"/>
      <c r="R1774" s="69"/>
      <c r="S1774" s="47"/>
    </row>
    <row r="1775" spans="2:19" ht="15" thickBot="1" x14ac:dyDescent="0.35">
      <c r="B1775" s="47" t="s">
        <v>16</v>
      </c>
      <c r="C1775" s="47"/>
      <c r="D1775" s="47"/>
      <c r="E1775" s="47"/>
      <c r="F1775" s="47"/>
      <c r="G1775" s="47"/>
      <c r="H1775" s="139"/>
      <c r="I1775" s="72"/>
      <c r="J1775" s="73"/>
      <c r="K1775" s="73"/>
      <c r="L1775" s="48" t="s">
        <v>5</v>
      </c>
      <c r="M1775" s="47" t="s">
        <v>17</v>
      </c>
      <c r="N1775" s="69"/>
      <c r="O1775" s="69"/>
      <c r="P1775" s="69"/>
      <c r="Q1775" s="69"/>
      <c r="R1775" s="69"/>
      <c r="S1775" s="47"/>
    </row>
    <row r="1776" spans="2:19" ht="16.8" thickBot="1" x14ac:dyDescent="0.45">
      <c r="B1776" s="47" t="str">
        <f>IF(H1775="Erdgas","Arbeitspreis pro kWh Erdgas in EUR",IF(H1775="Strom","Arbeitspreis pro kWh Strom in EUR",IF(H1775="Wärme/Kälte","Arbeitspreis pro kWh Wärme-/Kälteverbrauch in EUR","Bitte Energieart auswählen!")))</f>
        <v>Bitte Energieart auswählen!</v>
      </c>
      <c r="C1776" s="47"/>
      <c r="D1776" s="47"/>
      <c r="E1776" s="47"/>
      <c r="F1776" s="47"/>
      <c r="G1776" s="74">
        <f>IFERROR(SUMPRODUCT(I1776:K1776,I1777:K1777),"")</f>
        <v>0</v>
      </c>
      <c r="H1776" s="47"/>
      <c r="I1776" s="118"/>
      <c r="J1776" s="118"/>
      <c r="K1776" s="118"/>
      <c r="L1776" s="48" t="s">
        <v>5</v>
      </c>
      <c r="M1776" s="47" t="str">
        <f>IF(H1775="Erdgas","Erdgaskosten exkl. Steuern, Abgaben, Netzentgelte, etc.",IF(H1775="Strom","Stromkosten exkl. Steuern, Abgaben, Netzentgelte, etc.",IF(H1775="Wärme/Kälte","Wärme-/Kältekosten exkl. Steuern, Abgaben, Netzentgelte, etc.", "Bitte Energieart auswählen!")))</f>
        <v>Bitte Energieart auswählen!</v>
      </c>
      <c r="N1776" s="47"/>
      <c r="O1776" s="47"/>
      <c r="P1776" s="75"/>
      <c r="Q1776" s="61"/>
      <c r="R1776" s="62"/>
      <c r="S1776" s="47"/>
    </row>
    <row r="1777" spans="2:19" ht="15" thickBot="1" x14ac:dyDescent="0.35">
      <c r="B1777" s="47" t="str">
        <f>IF(AND(H1775="Erdgas",H1774="Nein"),"Aliquoter Erdgasverbrauch in kWh von 1. Oktober 2022 bis 31. Dezember 2022",IF(H1775="Erdgas","Erdgasverbrauch in kWh von 1. Oktober 2022 bis 31. Dezember 2022",IF(AND(H1775="Strom",H1774="Nein"),"Aliquoter Stromverbrauch in kWh von 1. Oktober 2022 bis 31. Dezember 2022",IF(H1775="Strom","Stromverbrauch in kWh von 1. Oktober 2022 bis 31. Dezember 2022",IF(AND(H1775="Wärme/Kälte",H1774="Nein"),"Aliquoter Wärme-/Kälteverbrauch in kWh von 1. Oktober 2022 bis 31. Dezember 2022",IF(H1775="Wärme/Kälte","Wärme-/Kälteverbrauch in kWh von 1. Oktober 2022 bis 31. Dezember 2022","Bitte Energieart auswählen!"))))))</f>
        <v>Bitte Energieart auswählen!</v>
      </c>
      <c r="C1777" s="47"/>
      <c r="D1777" s="47"/>
      <c r="E1777" s="47"/>
      <c r="F1777" s="47"/>
      <c r="G1777" s="47"/>
      <c r="H1777" s="59">
        <f>SUM(I1777:K1777)</f>
        <v>0</v>
      </c>
      <c r="I1777" s="119" t="str">
        <f>IFERROR(IF(H1774="Nein",VLOOKUP(H1773,'1 - Strom Erdgas Wärme 2021'!H:AA,20,FALSE)/12,""),"")</f>
        <v/>
      </c>
      <c r="J1777" s="119" t="str">
        <f>IFERROR(IF(H1774="Nein",VLOOKUP(H1773,'1 - Strom Erdgas Wärme 2021'!H:AB,20,FALSE)/12,""),"")</f>
        <v/>
      </c>
      <c r="K1777" s="119" t="str">
        <f>IFERROR(IF(H1774="Nein",VLOOKUP(H1773,'1 - Strom Erdgas Wärme 2021'!H:AC,20,FALSE)/12,""),"")</f>
        <v/>
      </c>
      <c r="L1777" s="48" t="s">
        <v>5</v>
      </c>
      <c r="M1777" s="76" t="str">
        <f>IFERROR(IF(H1774="Nein","Vorbefüllte Verbrauchswerte wurden aliquot (d.h. 1/12) aus dem Jahr 2021 übernommen.","Bitte ergänzen Sie die monatlichen Verbrauchswerte gem. Lastprofilzähler"),"")</f>
        <v>Bitte ergänzen Sie die monatlichen Verbrauchswerte gem. Lastprofilzähler</v>
      </c>
      <c r="N1777" s="77"/>
      <c r="O1777" s="77"/>
      <c r="P1777" s="77"/>
      <c r="Q1777" s="77"/>
      <c r="R1777" s="77"/>
      <c r="S1777" s="77"/>
    </row>
    <row r="1778" spans="2:19" x14ac:dyDescent="0.3">
      <c r="B1778" s="47" t="str">
        <f>IF(H1775="Wärme/Kälte","Energiemix: Anteil in % der aus Strom oder Erdgas erzeugten Wärme/Kälte","")</f>
        <v/>
      </c>
      <c r="C1778" s="46"/>
      <c r="D1778" s="46"/>
      <c r="E1778" s="46"/>
      <c r="F1778" s="74">
        <f>IFERROR(SUMPRODUCT(I1778:K1778,I1777:K1777),"")</f>
        <v>0</v>
      </c>
      <c r="G1778" s="74"/>
      <c r="H1778" s="46"/>
      <c r="I1778" s="120"/>
      <c r="J1778" s="121"/>
      <c r="K1778" s="121"/>
      <c r="L1778" s="48" t="str">
        <f>IF(H1775="Wärme/Kälte","i","")</f>
        <v/>
      </c>
      <c r="M1778" s="47" t="str">
        <f>IF(H1775="Wärme/Kälte","Bitte geben Sie den Anteil in % (von 0 bis 100, ohne Prozentzeichen) der  direkt aus Strom oder Erdgas erzeugten Wärme/Kälte.","")</f>
        <v/>
      </c>
      <c r="N1778" s="46"/>
      <c r="O1778" s="46"/>
      <c r="P1778" s="46"/>
      <c r="Q1778" s="46"/>
      <c r="R1778" s="46"/>
      <c r="S1778" s="46"/>
    </row>
    <row r="1779" spans="2:19" x14ac:dyDescent="0.3">
      <c r="B1779" s="46"/>
      <c r="C1779" s="46"/>
      <c r="D1779" s="46"/>
      <c r="E1779" s="46"/>
      <c r="F1779" s="46"/>
      <c r="G1779" s="46"/>
      <c r="H1779" s="46"/>
      <c r="I1779" s="98"/>
      <c r="J1779" s="46"/>
      <c r="K1779" s="46"/>
      <c r="L1779" s="48"/>
      <c r="M1779" s="47"/>
      <c r="N1779" s="46"/>
      <c r="O1779" s="46"/>
      <c r="P1779" s="46"/>
      <c r="Q1779" s="46"/>
      <c r="R1779" s="46"/>
      <c r="S1779" s="46"/>
    </row>
    <row r="1780" spans="2:19" ht="18" thickBot="1" x14ac:dyDescent="0.5">
      <c r="B1780" s="56" t="s">
        <v>10</v>
      </c>
      <c r="C1780" s="47"/>
      <c r="D1780" s="47"/>
      <c r="E1780" s="47"/>
      <c r="F1780" s="47"/>
      <c r="G1780" s="47"/>
      <c r="H1780" s="47"/>
      <c r="I1780" s="68">
        <v>44835</v>
      </c>
      <c r="J1780" s="68">
        <v>44866</v>
      </c>
      <c r="K1780" s="68">
        <v>44896</v>
      </c>
      <c r="L1780" s="47"/>
      <c r="M1780" s="69"/>
      <c r="N1780" s="69"/>
      <c r="O1780" s="69"/>
      <c r="P1780" s="69"/>
      <c r="Q1780" s="69"/>
      <c r="R1780" s="69"/>
      <c r="S1780" s="47"/>
    </row>
    <row r="1781" spans="2:19" ht="15" thickBot="1" x14ac:dyDescent="0.35">
      <c r="B1781" s="47" t="s">
        <v>28</v>
      </c>
      <c r="C1781" s="47"/>
      <c r="D1781" s="47"/>
      <c r="E1781" s="47"/>
      <c r="F1781" s="47"/>
      <c r="G1781" s="47"/>
      <c r="H1781" s="117"/>
      <c r="I1781" s="70"/>
      <c r="J1781" s="71"/>
      <c r="K1781" s="71"/>
      <c r="L1781" s="48" t="s">
        <v>5</v>
      </c>
      <c r="M1781" s="47" t="s">
        <v>29</v>
      </c>
      <c r="N1781" s="69"/>
      <c r="O1781" s="69"/>
      <c r="P1781" s="69"/>
      <c r="Q1781" s="69"/>
      <c r="R1781" s="69"/>
      <c r="S1781" s="47"/>
    </row>
    <row r="1782" spans="2:19" ht="15" thickBot="1" x14ac:dyDescent="0.35">
      <c r="B1782" s="47" t="s">
        <v>13</v>
      </c>
      <c r="C1782" s="47"/>
      <c r="D1782" s="47"/>
      <c r="E1782" s="47"/>
      <c r="F1782" s="47"/>
      <c r="G1782" s="47"/>
      <c r="H1782" s="138">
        <f>IFERROR(VLOOKUP(H1781,'1 - Strom Erdgas Wärme 2021'!H:AA,17,FALSE),"")</f>
        <v>0</v>
      </c>
      <c r="I1782" s="70"/>
      <c r="J1782" s="71"/>
      <c r="K1782" s="71"/>
      <c r="L1782" s="48"/>
      <c r="M1782" s="47"/>
      <c r="N1782" s="69"/>
      <c r="O1782" s="69"/>
      <c r="P1782" s="69"/>
      <c r="Q1782" s="69"/>
      <c r="R1782" s="69"/>
      <c r="S1782" s="47"/>
    </row>
    <row r="1783" spans="2:19" ht="15" thickBot="1" x14ac:dyDescent="0.35">
      <c r="B1783" s="47" t="s">
        <v>16</v>
      </c>
      <c r="C1783" s="47"/>
      <c r="D1783" s="47"/>
      <c r="E1783" s="47"/>
      <c r="F1783" s="47"/>
      <c r="G1783" s="47"/>
      <c r="H1783" s="139"/>
      <c r="I1783" s="72"/>
      <c r="J1783" s="73"/>
      <c r="K1783" s="73"/>
      <c r="L1783" s="48" t="s">
        <v>5</v>
      </c>
      <c r="M1783" s="47" t="s">
        <v>17</v>
      </c>
      <c r="N1783" s="69"/>
      <c r="O1783" s="69"/>
      <c r="P1783" s="69"/>
      <c r="Q1783" s="69"/>
      <c r="R1783" s="69"/>
      <c r="S1783" s="47"/>
    </row>
    <row r="1784" spans="2:19" ht="16.8" thickBot="1" x14ac:dyDescent="0.45">
      <c r="B1784" s="47" t="str">
        <f>IF(H1783="Erdgas","Arbeitspreis pro kWh Erdgas in EUR",IF(H1783="Strom","Arbeitspreis pro kWh Strom in EUR",IF(H1783="Wärme/Kälte","Arbeitspreis pro kWh Wärme-/Kälteverbrauch in EUR","Bitte Energieart auswählen!")))</f>
        <v>Bitte Energieart auswählen!</v>
      </c>
      <c r="C1784" s="47"/>
      <c r="D1784" s="47"/>
      <c r="E1784" s="47"/>
      <c r="F1784" s="47"/>
      <c r="G1784" s="74">
        <f>IFERROR(SUMPRODUCT(I1784:K1784,I1785:K1785),"")</f>
        <v>0</v>
      </c>
      <c r="H1784" s="47"/>
      <c r="I1784" s="118"/>
      <c r="J1784" s="118"/>
      <c r="K1784" s="118"/>
      <c r="L1784" s="48" t="s">
        <v>5</v>
      </c>
      <c r="M1784" s="47" t="str">
        <f>IF(H1783="Erdgas","Erdgaskosten exkl. Steuern, Abgaben, Netzentgelte, etc.",IF(H1783="Strom","Stromkosten exkl. Steuern, Abgaben, Netzentgelte, etc.",IF(H1783="Wärme/Kälte","Wärme-/Kältekosten exkl. Steuern, Abgaben, Netzentgelte, etc.", "Bitte Energieart auswählen!")))</f>
        <v>Bitte Energieart auswählen!</v>
      </c>
      <c r="N1784" s="47"/>
      <c r="O1784" s="47"/>
      <c r="P1784" s="75"/>
      <c r="Q1784" s="61"/>
      <c r="R1784" s="62"/>
      <c r="S1784" s="47"/>
    </row>
    <row r="1785" spans="2:19" ht="15" thickBot="1" x14ac:dyDescent="0.35">
      <c r="B1785" s="47" t="str">
        <f>IF(AND(H1783="Erdgas",H1782="Nein"),"Aliquoter Erdgasverbrauch in kWh von 1. Oktober 2022 bis 31. Dezember 2022",IF(H1783="Erdgas","Erdgasverbrauch in kWh von 1. Oktober 2022 bis 31. Dezember 2022",IF(AND(H1783="Strom",H1782="Nein"),"Aliquoter Stromverbrauch in kWh von 1. Oktober 2022 bis 31. Dezember 2022",IF(H1783="Strom","Stromverbrauch in kWh von 1. Oktober 2022 bis 31. Dezember 2022",IF(AND(H1783="Wärme/Kälte",H1782="Nein"),"Aliquoter Wärme-/Kälteverbrauch in kWh von 1. Oktober 2022 bis 31. Dezember 2022",IF(H1783="Wärme/Kälte","Wärme-/Kälteverbrauch in kWh von 1. Oktober 2022 bis 31. Dezember 2022","Bitte Energieart auswählen!"))))))</f>
        <v>Bitte Energieart auswählen!</v>
      </c>
      <c r="C1785" s="47"/>
      <c r="D1785" s="47"/>
      <c r="E1785" s="47"/>
      <c r="F1785" s="47"/>
      <c r="G1785" s="47"/>
      <c r="H1785" s="59">
        <f>SUM(I1785:K1785)</f>
        <v>0</v>
      </c>
      <c r="I1785" s="119" t="str">
        <f>IFERROR(IF(H1782="Nein",VLOOKUP(H1781,'1 - Strom Erdgas Wärme 2021'!H:AA,20,FALSE)/12,""),"")</f>
        <v/>
      </c>
      <c r="J1785" s="119" t="str">
        <f>IFERROR(IF(H1782="Nein",VLOOKUP(H1781,'1 - Strom Erdgas Wärme 2021'!H:AB,20,FALSE)/12,""),"")</f>
        <v/>
      </c>
      <c r="K1785" s="119" t="str">
        <f>IFERROR(IF(H1782="Nein",VLOOKUP(H1781,'1 - Strom Erdgas Wärme 2021'!H:AC,20,FALSE)/12,""),"")</f>
        <v/>
      </c>
      <c r="L1785" s="48" t="s">
        <v>5</v>
      </c>
      <c r="M1785" s="76" t="str">
        <f>IFERROR(IF(H1782="Nein","Vorbefüllte Verbrauchswerte wurden aliquot (d.h. 1/12) aus dem Jahr 2021 übernommen.","Bitte ergänzen Sie die monatlichen Verbrauchswerte gem. Lastprofilzähler"),"")</f>
        <v>Bitte ergänzen Sie die monatlichen Verbrauchswerte gem. Lastprofilzähler</v>
      </c>
      <c r="N1785" s="77"/>
      <c r="O1785" s="77"/>
      <c r="P1785" s="77"/>
      <c r="Q1785" s="77"/>
      <c r="R1785" s="77"/>
      <c r="S1785" s="77"/>
    </row>
    <row r="1786" spans="2:19" x14ac:dyDescent="0.3">
      <c r="B1786" s="47" t="str">
        <f>IF(H1783="Wärme/Kälte","Energiemix: Anteil in % der aus Strom oder Erdgas erzeugten Wärme/Kälte","")</f>
        <v/>
      </c>
      <c r="C1786" s="46"/>
      <c r="D1786" s="46"/>
      <c r="E1786" s="46"/>
      <c r="F1786" s="74">
        <f>IFERROR(SUMPRODUCT(I1786:K1786,I1785:K1785),"")</f>
        <v>0</v>
      </c>
      <c r="G1786" s="74"/>
      <c r="H1786" s="46"/>
      <c r="I1786" s="120"/>
      <c r="J1786" s="121"/>
      <c r="K1786" s="121"/>
      <c r="L1786" s="48" t="str">
        <f>IF(H1783="Wärme/Kälte","i","")</f>
        <v/>
      </c>
      <c r="M1786" s="47" t="str">
        <f>IF(H1783="Wärme/Kälte","Bitte geben Sie den Anteil in % (von 0 bis 100, ohne Prozentzeichen) der  direkt aus Strom oder Erdgas erzeugten Wärme/Kälte.","")</f>
        <v/>
      </c>
      <c r="N1786" s="46"/>
      <c r="O1786" s="46"/>
      <c r="P1786" s="46"/>
      <c r="Q1786" s="46"/>
      <c r="R1786" s="46"/>
      <c r="S1786" s="46"/>
    </row>
    <row r="1787" spans="2:19" x14ac:dyDescent="0.3">
      <c r="B1787" s="46"/>
      <c r="C1787" s="46"/>
      <c r="D1787" s="46"/>
      <c r="E1787" s="46"/>
      <c r="F1787" s="46"/>
      <c r="G1787" s="46"/>
      <c r="H1787" s="46"/>
      <c r="I1787" s="98"/>
      <c r="J1787" s="46"/>
      <c r="K1787" s="46"/>
      <c r="L1787" s="48"/>
      <c r="M1787" s="47"/>
      <c r="N1787" s="46"/>
      <c r="O1787" s="46"/>
      <c r="P1787" s="46"/>
      <c r="Q1787" s="46"/>
      <c r="R1787" s="46"/>
      <c r="S1787" s="46"/>
    </row>
    <row r="1788" spans="2:19" ht="18" thickBot="1" x14ac:dyDescent="0.5">
      <c r="B1788" s="56" t="s">
        <v>10</v>
      </c>
      <c r="C1788" s="47"/>
      <c r="D1788" s="47"/>
      <c r="E1788" s="47"/>
      <c r="F1788" s="47"/>
      <c r="G1788" s="47"/>
      <c r="H1788" s="47"/>
      <c r="I1788" s="68">
        <v>44835</v>
      </c>
      <c r="J1788" s="68">
        <v>44866</v>
      </c>
      <c r="K1788" s="68">
        <v>44896</v>
      </c>
      <c r="L1788" s="47"/>
      <c r="M1788" s="69"/>
      <c r="N1788" s="69"/>
      <c r="O1788" s="69"/>
      <c r="P1788" s="69"/>
      <c r="Q1788" s="69"/>
      <c r="R1788" s="69"/>
      <c r="S1788" s="47"/>
    </row>
    <row r="1789" spans="2:19" ht="15" thickBot="1" x14ac:dyDescent="0.35">
      <c r="B1789" s="47" t="s">
        <v>28</v>
      </c>
      <c r="C1789" s="47"/>
      <c r="D1789" s="47"/>
      <c r="E1789" s="47"/>
      <c r="F1789" s="47"/>
      <c r="G1789" s="47"/>
      <c r="H1789" s="117"/>
      <c r="I1789" s="70"/>
      <c r="J1789" s="71"/>
      <c r="K1789" s="71"/>
      <c r="L1789" s="48" t="s">
        <v>5</v>
      </c>
      <c r="M1789" s="47" t="s">
        <v>29</v>
      </c>
      <c r="N1789" s="69"/>
      <c r="O1789" s="69"/>
      <c r="P1789" s="69"/>
      <c r="Q1789" s="69"/>
      <c r="R1789" s="69"/>
      <c r="S1789" s="47"/>
    </row>
    <row r="1790" spans="2:19" ht="15" thickBot="1" x14ac:dyDescent="0.35">
      <c r="B1790" s="47" t="s">
        <v>13</v>
      </c>
      <c r="C1790" s="47"/>
      <c r="D1790" s="47"/>
      <c r="E1790" s="47"/>
      <c r="F1790" s="47"/>
      <c r="G1790" s="47"/>
      <c r="H1790" s="138">
        <f>IFERROR(VLOOKUP(H1789,'1 - Strom Erdgas Wärme 2021'!H:AA,17,FALSE),"")</f>
        <v>0</v>
      </c>
      <c r="I1790" s="70"/>
      <c r="J1790" s="71"/>
      <c r="K1790" s="71"/>
      <c r="L1790" s="48"/>
      <c r="M1790" s="47"/>
      <c r="N1790" s="69"/>
      <c r="O1790" s="69"/>
      <c r="P1790" s="69"/>
      <c r="Q1790" s="69"/>
      <c r="R1790" s="69"/>
      <c r="S1790" s="47"/>
    </row>
    <row r="1791" spans="2:19" ht="15" thickBot="1" x14ac:dyDescent="0.35">
      <c r="B1791" s="47" t="s">
        <v>16</v>
      </c>
      <c r="C1791" s="47"/>
      <c r="D1791" s="47"/>
      <c r="E1791" s="47"/>
      <c r="F1791" s="47"/>
      <c r="G1791" s="47"/>
      <c r="H1791" s="139"/>
      <c r="I1791" s="72"/>
      <c r="J1791" s="73"/>
      <c r="K1791" s="73"/>
      <c r="L1791" s="48" t="s">
        <v>5</v>
      </c>
      <c r="M1791" s="47" t="s">
        <v>17</v>
      </c>
      <c r="N1791" s="69"/>
      <c r="O1791" s="69"/>
      <c r="P1791" s="69"/>
      <c r="Q1791" s="69"/>
      <c r="R1791" s="69"/>
      <c r="S1791" s="47"/>
    </row>
    <row r="1792" spans="2:19" ht="16.8" thickBot="1" x14ac:dyDescent="0.45">
      <c r="B1792" s="47" t="str">
        <f>IF(H1791="Erdgas","Arbeitspreis pro kWh Erdgas in EUR",IF(H1791="Strom","Arbeitspreis pro kWh Strom in EUR",IF(H1791="Wärme/Kälte","Arbeitspreis pro kWh Wärme-/Kälteverbrauch in EUR","Bitte Energieart auswählen!")))</f>
        <v>Bitte Energieart auswählen!</v>
      </c>
      <c r="C1792" s="47"/>
      <c r="D1792" s="47"/>
      <c r="E1792" s="47"/>
      <c r="F1792" s="47"/>
      <c r="G1792" s="74">
        <f>IFERROR(SUMPRODUCT(I1792:K1792,I1793:K1793),"")</f>
        <v>0</v>
      </c>
      <c r="H1792" s="47"/>
      <c r="I1792" s="118"/>
      <c r="J1792" s="118"/>
      <c r="K1792" s="118"/>
      <c r="L1792" s="48" t="s">
        <v>5</v>
      </c>
      <c r="M1792" s="47" t="str">
        <f>IF(H1791="Erdgas","Erdgaskosten exkl. Steuern, Abgaben, Netzentgelte, etc.",IF(H1791="Strom","Stromkosten exkl. Steuern, Abgaben, Netzentgelte, etc.",IF(H1791="Wärme/Kälte","Wärme-/Kältekosten exkl. Steuern, Abgaben, Netzentgelte, etc.", "Bitte Energieart auswählen!")))</f>
        <v>Bitte Energieart auswählen!</v>
      </c>
      <c r="N1792" s="47"/>
      <c r="O1792" s="47"/>
      <c r="P1792" s="75"/>
      <c r="Q1792" s="61"/>
      <c r="R1792" s="62"/>
      <c r="S1792" s="47"/>
    </row>
    <row r="1793" spans="2:19" ht="15" thickBot="1" x14ac:dyDescent="0.35">
      <c r="B1793" s="47" t="str">
        <f>IF(AND(H1791="Erdgas",H1790="Nein"),"Aliquoter Erdgasverbrauch in kWh von 1. Oktober 2022 bis 31. Dezember 2022",IF(H1791="Erdgas","Erdgasverbrauch in kWh von 1. Oktober 2022 bis 31. Dezember 2022",IF(AND(H1791="Strom",H1790="Nein"),"Aliquoter Stromverbrauch in kWh von 1. Oktober 2022 bis 31. Dezember 2022",IF(H1791="Strom","Stromverbrauch in kWh von 1. Oktober 2022 bis 31. Dezember 2022",IF(AND(H1791="Wärme/Kälte",H1790="Nein"),"Aliquoter Wärme-/Kälteverbrauch in kWh von 1. Oktober 2022 bis 31. Dezember 2022",IF(H1791="Wärme/Kälte","Wärme-/Kälteverbrauch in kWh von 1. Oktober 2022 bis 31. Dezember 2022","Bitte Energieart auswählen!"))))))</f>
        <v>Bitte Energieart auswählen!</v>
      </c>
      <c r="C1793" s="47"/>
      <c r="D1793" s="47"/>
      <c r="E1793" s="47"/>
      <c r="F1793" s="47"/>
      <c r="G1793" s="47"/>
      <c r="H1793" s="59">
        <f>SUM(I1793:K1793)</f>
        <v>0</v>
      </c>
      <c r="I1793" s="119" t="str">
        <f>IFERROR(IF(H1790="Nein",VLOOKUP(H1789,'1 - Strom Erdgas Wärme 2021'!H:AA,20,FALSE)/12,""),"")</f>
        <v/>
      </c>
      <c r="J1793" s="119" t="str">
        <f>IFERROR(IF(H1790="Nein",VLOOKUP(H1789,'1 - Strom Erdgas Wärme 2021'!H:AB,20,FALSE)/12,""),"")</f>
        <v/>
      </c>
      <c r="K1793" s="119" t="str">
        <f>IFERROR(IF(H1790="Nein",VLOOKUP(H1789,'1 - Strom Erdgas Wärme 2021'!H:AC,20,FALSE)/12,""),"")</f>
        <v/>
      </c>
      <c r="L1793" s="48" t="s">
        <v>5</v>
      </c>
      <c r="M1793" s="76" t="str">
        <f>IFERROR(IF(H1790="Nein","Vorbefüllte Verbrauchswerte wurden aliquot (d.h. 1/12) aus dem Jahr 2021 übernommen.","Bitte ergänzen Sie die monatlichen Verbrauchswerte gem. Lastprofilzähler"),"")</f>
        <v>Bitte ergänzen Sie die monatlichen Verbrauchswerte gem. Lastprofilzähler</v>
      </c>
      <c r="N1793" s="77"/>
      <c r="O1793" s="77"/>
      <c r="P1793" s="77"/>
      <c r="Q1793" s="77"/>
      <c r="R1793" s="77"/>
      <c r="S1793" s="77"/>
    </row>
    <row r="1794" spans="2:19" x14ac:dyDescent="0.3">
      <c r="B1794" s="47" t="str">
        <f>IF(H1791="Wärme/Kälte","Energiemix: Anteil in % der aus Strom oder Erdgas erzeugten Wärme/Kälte","")</f>
        <v/>
      </c>
      <c r="C1794" s="46"/>
      <c r="D1794" s="46"/>
      <c r="E1794" s="46"/>
      <c r="F1794" s="74">
        <f>IFERROR(SUMPRODUCT(I1794:K1794,I1793:K1793),"")</f>
        <v>0</v>
      </c>
      <c r="G1794" s="74"/>
      <c r="H1794" s="46"/>
      <c r="I1794" s="120"/>
      <c r="J1794" s="121"/>
      <c r="K1794" s="121"/>
      <c r="L1794" s="48" t="str">
        <f>IF(H1791="Wärme/Kälte","i","")</f>
        <v/>
      </c>
      <c r="M1794" s="47" t="str">
        <f>IF(H1791="Wärme/Kälte","Bitte geben Sie den Anteil in % (von 0 bis 100, ohne Prozentzeichen) der  direkt aus Strom oder Erdgas erzeugten Wärme/Kälte.","")</f>
        <v/>
      </c>
      <c r="N1794" s="46"/>
      <c r="O1794" s="46"/>
      <c r="P1794" s="46"/>
      <c r="Q1794" s="46"/>
      <c r="R1794" s="46"/>
      <c r="S1794" s="46"/>
    </row>
    <row r="1795" spans="2:19" x14ac:dyDescent="0.3">
      <c r="B1795" s="46"/>
      <c r="C1795" s="46"/>
      <c r="D1795" s="46"/>
      <c r="E1795" s="46"/>
      <c r="F1795" s="46"/>
      <c r="G1795" s="46"/>
      <c r="H1795" s="46"/>
      <c r="I1795" s="98"/>
      <c r="J1795" s="46"/>
      <c r="K1795" s="46"/>
      <c r="L1795" s="48"/>
      <c r="M1795" s="47"/>
      <c r="N1795" s="46"/>
      <c r="O1795" s="46"/>
      <c r="P1795" s="46"/>
      <c r="Q1795" s="46"/>
      <c r="R1795" s="46"/>
      <c r="S1795" s="46"/>
    </row>
    <row r="1796" spans="2:19" ht="18" thickBot="1" x14ac:dyDescent="0.5">
      <c r="B1796" s="56" t="s">
        <v>10</v>
      </c>
      <c r="C1796" s="47"/>
      <c r="D1796" s="47"/>
      <c r="E1796" s="47"/>
      <c r="F1796" s="47"/>
      <c r="G1796" s="47"/>
      <c r="H1796" s="47"/>
      <c r="I1796" s="68">
        <v>44835</v>
      </c>
      <c r="J1796" s="68">
        <v>44866</v>
      </c>
      <c r="K1796" s="68">
        <v>44896</v>
      </c>
      <c r="L1796" s="47"/>
      <c r="M1796" s="69"/>
      <c r="N1796" s="69"/>
      <c r="O1796" s="69"/>
      <c r="P1796" s="69"/>
      <c r="Q1796" s="69"/>
      <c r="R1796" s="69"/>
      <c r="S1796" s="47"/>
    </row>
    <row r="1797" spans="2:19" ht="15" thickBot="1" x14ac:dyDescent="0.35">
      <c r="B1797" s="47" t="s">
        <v>28</v>
      </c>
      <c r="C1797" s="47"/>
      <c r="D1797" s="47"/>
      <c r="E1797" s="47"/>
      <c r="F1797" s="47"/>
      <c r="G1797" s="47"/>
      <c r="H1797" s="117"/>
      <c r="I1797" s="70"/>
      <c r="J1797" s="71"/>
      <c r="K1797" s="71"/>
      <c r="L1797" s="48" t="s">
        <v>5</v>
      </c>
      <c r="M1797" s="47" t="s">
        <v>29</v>
      </c>
      <c r="N1797" s="69"/>
      <c r="O1797" s="69"/>
      <c r="P1797" s="69"/>
      <c r="Q1797" s="69"/>
      <c r="R1797" s="69"/>
      <c r="S1797" s="47"/>
    </row>
    <row r="1798" spans="2:19" ht="15" thickBot="1" x14ac:dyDescent="0.35">
      <c r="B1798" s="47" t="s">
        <v>13</v>
      </c>
      <c r="C1798" s="47"/>
      <c r="D1798" s="47"/>
      <c r="E1798" s="47"/>
      <c r="F1798" s="47"/>
      <c r="G1798" s="47"/>
      <c r="H1798" s="138">
        <f>IFERROR(VLOOKUP(H1797,'1 - Strom Erdgas Wärme 2021'!H:AA,17,FALSE),"")</f>
        <v>0</v>
      </c>
      <c r="I1798" s="70"/>
      <c r="J1798" s="71"/>
      <c r="K1798" s="71"/>
      <c r="L1798" s="48"/>
      <c r="M1798" s="47"/>
      <c r="N1798" s="69"/>
      <c r="O1798" s="69"/>
      <c r="P1798" s="69"/>
      <c r="Q1798" s="69"/>
      <c r="R1798" s="69"/>
      <c r="S1798" s="47"/>
    </row>
    <row r="1799" spans="2:19" ht="15" thickBot="1" x14ac:dyDescent="0.35">
      <c r="B1799" s="47" t="s">
        <v>16</v>
      </c>
      <c r="C1799" s="47"/>
      <c r="D1799" s="47"/>
      <c r="E1799" s="47"/>
      <c r="F1799" s="47"/>
      <c r="G1799" s="47"/>
      <c r="H1799" s="139"/>
      <c r="I1799" s="72"/>
      <c r="J1799" s="73"/>
      <c r="K1799" s="73"/>
      <c r="L1799" s="48" t="s">
        <v>5</v>
      </c>
      <c r="M1799" s="47" t="s">
        <v>17</v>
      </c>
      <c r="N1799" s="69"/>
      <c r="O1799" s="69"/>
      <c r="P1799" s="69"/>
      <c r="Q1799" s="69"/>
      <c r="R1799" s="69"/>
      <c r="S1799" s="47"/>
    </row>
    <row r="1800" spans="2:19" ht="16.8" thickBot="1" x14ac:dyDescent="0.45">
      <c r="B1800" s="47" t="str">
        <f>IF(H1799="Erdgas","Arbeitspreis pro kWh Erdgas in EUR",IF(H1799="Strom","Arbeitspreis pro kWh Strom in EUR",IF(H1799="Wärme/Kälte","Arbeitspreis pro kWh Wärme-/Kälteverbrauch in EUR","Bitte Energieart auswählen!")))</f>
        <v>Bitte Energieart auswählen!</v>
      </c>
      <c r="C1800" s="47"/>
      <c r="D1800" s="47"/>
      <c r="E1800" s="47"/>
      <c r="F1800" s="47"/>
      <c r="G1800" s="74">
        <f>IFERROR(SUMPRODUCT(I1800:K1800,I1801:K1801),"")</f>
        <v>0</v>
      </c>
      <c r="H1800" s="47"/>
      <c r="I1800" s="118"/>
      <c r="J1800" s="118"/>
      <c r="K1800" s="118"/>
      <c r="L1800" s="48" t="s">
        <v>5</v>
      </c>
      <c r="M1800" s="47" t="str">
        <f>IF(H1799="Erdgas","Erdgaskosten exkl. Steuern, Abgaben, Netzentgelte, etc.",IF(H1799="Strom","Stromkosten exkl. Steuern, Abgaben, Netzentgelte, etc.",IF(H1799="Wärme/Kälte","Wärme-/Kältekosten exkl. Steuern, Abgaben, Netzentgelte, etc.", "Bitte Energieart auswählen!")))</f>
        <v>Bitte Energieart auswählen!</v>
      </c>
      <c r="N1800" s="47"/>
      <c r="O1800" s="47"/>
      <c r="P1800" s="75"/>
      <c r="Q1800" s="61"/>
      <c r="R1800" s="62"/>
      <c r="S1800" s="47"/>
    </row>
    <row r="1801" spans="2:19" ht="15" thickBot="1" x14ac:dyDescent="0.35">
      <c r="B1801" s="47" t="str">
        <f>IF(AND(H1799="Erdgas",H1798="Nein"),"Aliquoter Erdgasverbrauch in kWh von 1. Oktober 2022 bis 31. Dezember 2022",IF(H1799="Erdgas","Erdgasverbrauch in kWh von 1. Oktober 2022 bis 31. Dezember 2022",IF(AND(H1799="Strom",H1798="Nein"),"Aliquoter Stromverbrauch in kWh von 1. Oktober 2022 bis 31. Dezember 2022",IF(H1799="Strom","Stromverbrauch in kWh von 1. Oktober 2022 bis 31. Dezember 2022",IF(AND(H1799="Wärme/Kälte",H1798="Nein"),"Aliquoter Wärme-/Kälteverbrauch in kWh von 1. Oktober 2022 bis 31. Dezember 2022",IF(H1799="Wärme/Kälte","Wärme-/Kälteverbrauch in kWh von 1. Oktober 2022 bis 31. Dezember 2022","Bitte Energieart auswählen!"))))))</f>
        <v>Bitte Energieart auswählen!</v>
      </c>
      <c r="C1801" s="47"/>
      <c r="D1801" s="47"/>
      <c r="E1801" s="47"/>
      <c r="F1801" s="47"/>
      <c r="G1801" s="47"/>
      <c r="H1801" s="59">
        <f>SUM(I1801:K1801)</f>
        <v>0</v>
      </c>
      <c r="I1801" s="119" t="str">
        <f>IFERROR(IF(H1798="Nein",VLOOKUP(H1797,'1 - Strom Erdgas Wärme 2021'!H:AA,20,FALSE)/12,""),"")</f>
        <v/>
      </c>
      <c r="J1801" s="119" t="str">
        <f>IFERROR(IF(H1798="Nein",VLOOKUP(H1797,'1 - Strom Erdgas Wärme 2021'!H:AB,20,FALSE)/12,""),"")</f>
        <v/>
      </c>
      <c r="K1801" s="119" t="str">
        <f>IFERROR(IF(H1798="Nein",VLOOKUP(H1797,'1 - Strom Erdgas Wärme 2021'!H:AC,20,FALSE)/12,""),"")</f>
        <v/>
      </c>
      <c r="L1801" s="48" t="s">
        <v>5</v>
      </c>
      <c r="M1801" s="76" t="str">
        <f>IFERROR(IF(H1798="Nein","Vorbefüllte Verbrauchswerte wurden aliquot (d.h. 1/12) aus dem Jahr 2021 übernommen.","Bitte ergänzen Sie die monatlichen Verbrauchswerte gem. Lastprofilzähler"),"")</f>
        <v>Bitte ergänzen Sie die monatlichen Verbrauchswerte gem. Lastprofilzähler</v>
      </c>
      <c r="N1801" s="77"/>
      <c r="O1801" s="77"/>
      <c r="P1801" s="77"/>
      <c r="Q1801" s="77"/>
      <c r="R1801" s="77"/>
      <c r="S1801" s="77"/>
    </row>
    <row r="1802" spans="2:19" x14ac:dyDescent="0.3">
      <c r="B1802" s="47" t="str">
        <f>IF(H1799="Wärme/Kälte","Energiemix: Anteil in % der aus Strom oder Erdgas erzeugten Wärme/Kälte","")</f>
        <v/>
      </c>
      <c r="C1802" s="46"/>
      <c r="D1802" s="46"/>
      <c r="E1802" s="46"/>
      <c r="F1802" s="74">
        <f>IFERROR(SUMPRODUCT(I1802:K1802,I1801:K1801),"")</f>
        <v>0</v>
      </c>
      <c r="G1802" s="74"/>
      <c r="H1802" s="46"/>
      <c r="I1802" s="120"/>
      <c r="J1802" s="121"/>
      <c r="K1802" s="121"/>
      <c r="L1802" s="48" t="str">
        <f>IF(H1799="Wärme/Kälte","i","")</f>
        <v/>
      </c>
      <c r="M1802" s="47" t="str">
        <f>IF(H1799="Wärme/Kälte","Bitte geben Sie den Anteil in % (von 0 bis 100, ohne Prozentzeichen) der  direkt aus Strom oder Erdgas erzeugten Wärme/Kälte.","")</f>
        <v/>
      </c>
      <c r="N1802" s="46"/>
      <c r="O1802" s="46"/>
      <c r="P1802" s="46"/>
      <c r="Q1802" s="46"/>
      <c r="R1802" s="46"/>
      <c r="S1802" s="46"/>
    </row>
    <row r="1803" spans="2:19" x14ac:dyDescent="0.3">
      <c r="B1803" s="46"/>
      <c r="C1803" s="46"/>
      <c r="D1803" s="46"/>
      <c r="E1803" s="46"/>
      <c r="F1803" s="46"/>
      <c r="G1803" s="46"/>
      <c r="H1803" s="46"/>
      <c r="I1803" s="98"/>
      <c r="J1803" s="46"/>
      <c r="K1803" s="46"/>
      <c r="L1803" s="48"/>
      <c r="M1803" s="47"/>
      <c r="N1803" s="46"/>
      <c r="O1803" s="46"/>
      <c r="P1803" s="46"/>
      <c r="Q1803" s="46"/>
      <c r="R1803" s="46"/>
      <c r="S1803" s="46"/>
    </row>
    <row r="1804" spans="2:19" ht="18" thickBot="1" x14ac:dyDescent="0.5">
      <c r="B1804" s="56" t="s">
        <v>10</v>
      </c>
      <c r="C1804" s="47"/>
      <c r="D1804" s="47"/>
      <c r="E1804" s="47"/>
      <c r="F1804" s="47"/>
      <c r="G1804" s="47"/>
      <c r="H1804" s="47"/>
      <c r="I1804" s="68">
        <v>44835</v>
      </c>
      <c r="J1804" s="68">
        <v>44866</v>
      </c>
      <c r="K1804" s="68">
        <v>44896</v>
      </c>
      <c r="L1804" s="47"/>
      <c r="M1804" s="69"/>
      <c r="N1804" s="69"/>
      <c r="O1804" s="69"/>
      <c r="P1804" s="69"/>
      <c r="Q1804" s="69"/>
      <c r="R1804" s="69"/>
      <c r="S1804" s="47"/>
    </row>
    <row r="1805" spans="2:19" ht="15" thickBot="1" x14ac:dyDescent="0.35">
      <c r="B1805" s="47" t="s">
        <v>28</v>
      </c>
      <c r="C1805" s="47"/>
      <c r="D1805" s="47"/>
      <c r="E1805" s="47"/>
      <c r="F1805" s="47"/>
      <c r="G1805" s="47"/>
      <c r="H1805" s="117"/>
      <c r="I1805" s="70"/>
      <c r="J1805" s="71"/>
      <c r="K1805" s="71"/>
      <c r="L1805" s="48" t="s">
        <v>5</v>
      </c>
      <c r="M1805" s="47" t="s">
        <v>29</v>
      </c>
      <c r="N1805" s="69"/>
      <c r="O1805" s="69"/>
      <c r="P1805" s="69"/>
      <c r="Q1805" s="69"/>
      <c r="R1805" s="69"/>
      <c r="S1805" s="47"/>
    </row>
    <row r="1806" spans="2:19" ht="15" thickBot="1" x14ac:dyDescent="0.35">
      <c r="B1806" s="47" t="s">
        <v>13</v>
      </c>
      <c r="C1806" s="47"/>
      <c r="D1806" s="47"/>
      <c r="E1806" s="47"/>
      <c r="F1806" s="47"/>
      <c r="G1806" s="47"/>
      <c r="H1806" s="138">
        <f>IFERROR(VLOOKUP(H1805,'1 - Strom Erdgas Wärme 2021'!H:AA,17,FALSE),"")</f>
        <v>0</v>
      </c>
      <c r="I1806" s="70"/>
      <c r="J1806" s="71"/>
      <c r="K1806" s="71"/>
      <c r="L1806" s="48"/>
      <c r="M1806" s="47"/>
      <c r="N1806" s="69"/>
      <c r="O1806" s="69"/>
      <c r="P1806" s="69"/>
      <c r="Q1806" s="69"/>
      <c r="R1806" s="69"/>
      <c r="S1806" s="47"/>
    </row>
    <row r="1807" spans="2:19" ht="15" thickBot="1" x14ac:dyDescent="0.35">
      <c r="B1807" s="47" t="s">
        <v>16</v>
      </c>
      <c r="C1807" s="47"/>
      <c r="D1807" s="47"/>
      <c r="E1807" s="47"/>
      <c r="F1807" s="47"/>
      <c r="G1807" s="47"/>
      <c r="H1807" s="139"/>
      <c r="I1807" s="72"/>
      <c r="J1807" s="73"/>
      <c r="K1807" s="73"/>
      <c r="L1807" s="48" t="s">
        <v>5</v>
      </c>
      <c r="M1807" s="47" t="s">
        <v>17</v>
      </c>
      <c r="N1807" s="69"/>
      <c r="O1807" s="69"/>
      <c r="P1807" s="69"/>
      <c r="Q1807" s="69"/>
      <c r="R1807" s="69"/>
      <c r="S1807" s="47"/>
    </row>
    <row r="1808" spans="2:19" ht="16.8" thickBot="1" x14ac:dyDescent="0.45">
      <c r="B1808" s="47" t="str">
        <f>IF(H1807="Erdgas","Arbeitspreis pro kWh Erdgas in EUR",IF(H1807="Strom","Arbeitspreis pro kWh Strom in EUR",IF(H1807="Wärme/Kälte","Arbeitspreis pro kWh Wärme-/Kälteverbrauch in EUR","Bitte Energieart auswählen!")))</f>
        <v>Bitte Energieart auswählen!</v>
      </c>
      <c r="C1808" s="47"/>
      <c r="D1808" s="47"/>
      <c r="E1808" s="47"/>
      <c r="F1808" s="47"/>
      <c r="G1808" s="74">
        <f>IFERROR(SUMPRODUCT(I1808:K1808,I1809:K1809),"")</f>
        <v>0</v>
      </c>
      <c r="H1808" s="47"/>
      <c r="I1808" s="118"/>
      <c r="J1808" s="118"/>
      <c r="K1808" s="118"/>
      <c r="L1808" s="48" t="s">
        <v>5</v>
      </c>
      <c r="M1808" s="47" t="str">
        <f>IF(H1807="Erdgas","Erdgaskosten exkl. Steuern, Abgaben, Netzentgelte, etc.",IF(H1807="Strom","Stromkosten exkl. Steuern, Abgaben, Netzentgelte, etc.",IF(H1807="Wärme/Kälte","Wärme-/Kältekosten exkl. Steuern, Abgaben, Netzentgelte, etc.", "Bitte Energieart auswählen!")))</f>
        <v>Bitte Energieart auswählen!</v>
      </c>
      <c r="N1808" s="47"/>
      <c r="O1808" s="47"/>
      <c r="P1808" s="75"/>
      <c r="Q1808" s="61"/>
      <c r="R1808" s="62"/>
      <c r="S1808" s="47"/>
    </row>
    <row r="1809" spans="2:19" ht="15" thickBot="1" x14ac:dyDescent="0.35">
      <c r="B1809" s="47" t="str">
        <f>IF(AND(H1807="Erdgas",H1806="Nein"),"Aliquoter Erdgasverbrauch in kWh von 1. Oktober 2022 bis 31. Dezember 2022",IF(H1807="Erdgas","Erdgasverbrauch in kWh von 1. Oktober 2022 bis 31. Dezember 2022",IF(AND(H1807="Strom",H1806="Nein"),"Aliquoter Stromverbrauch in kWh von 1. Oktober 2022 bis 31. Dezember 2022",IF(H1807="Strom","Stromverbrauch in kWh von 1. Oktober 2022 bis 31. Dezember 2022",IF(AND(H1807="Wärme/Kälte",H1806="Nein"),"Aliquoter Wärme-/Kälteverbrauch in kWh von 1. Oktober 2022 bis 31. Dezember 2022",IF(H1807="Wärme/Kälte","Wärme-/Kälteverbrauch in kWh von 1. Oktober 2022 bis 31. Dezember 2022","Bitte Energieart auswählen!"))))))</f>
        <v>Bitte Energieart auswählen!</v>
      </c>
      <c r="C1809" s="47"/>
      <c r="D1809" s="47"/>
      <c r="E1809" s="47"/>
      <c r="F1809" s="47"/>
      <c r="G1809" s="47"/>
      <c r="H1809" s="59">
        <f>SUM(I1809:K1809)</f>
        <v>0</v>
      </c>
      <c r="I1809" s="119" t="str">
        <f>IFERROR(IF(H1806="Nein",VLOOKUP(H1805,'1 - Strom Erdgas Wärme 2021'!H:AA,20,FALSE)/12,""),"")</f>
        <v/>
      </c>
      <c r="J1809" s="119" t="str">
        <f>IFERROR(IF(H1806="Nein",VLOOKUP(H1805,'1 - Strom Erdgas Wärme 2021'!H:AB,20,FALSE)/12,""),"")</f>
        <v/>
      </c>
      <c r="K1809" s="119" t="str">
        <f>IFERROR(IF(H1806="Nein",VLOOKUP(H1805,'1 - Strom Erdgas Wärme 2021'!H:AC,20,FALSE)/12,""),"")</f>
        <v/>
      </c>
      <c r="L1809" s="48" t="s">
        <v>5</v>
      </c>
      <c r="M1809" s="76" t="str">
        <f>IFERROR(IF(H1806="Nein","Vorbefüllte Verbrauchswerte wurden aliquot (d.h. 1/12) aus dem Jahr 2021 übernommen.","Bitte ergänzen Sie die monatlichen Verbrauchswerte gem. Lastprofilzähler"),"")</f>
        <v>Bitte ergänzen Sie die monatlichen Verbrauchswerte gem. Lastprofilzähler</v>
      </c>
      <c r="N1809" s="77"/>
      <c r="O1809" s="77"/>
      <c r="P1809" s="77"/>
      <c r="Q1809" s="77"/>
      <c r="R1809" s="77"/>
      <c r="S1809" s="77"/>
    </row>
    <row r="1810" spans="2:19" x14ac:dyDescent="0.3">
      <c r="B1810" s="47" t="str">
        <f>IF(H1807="Wärme/Kälte","Energiemix: Anteil in % der aus Strom oder Erdgas erzeugten Wärme/Kälte","")</f>
        <v/>
      </c>
      <c r="C1810" s="46"/>
      <c r="D1810" s="46"/>
      <c r="E1810" s="46"/>
      <c r="F1810" s="74">
        <f>IFERROR(SUMPRODUCT(I1810:K1810,I1809:K1809),"")</f>
        <v>0</v>
      </c>
      <c r="G1810" s="74"/>
      <c r="H1810" s="46"/>
      <c r="I1810" s="120"/>
      <c r="J1810" s="121"/>
      <c r="K1810" s="121"/>
      <c r="L1810" s="48" t="str">
        <f>IF(H1807="Wärme/Kälte","i","")</f>
        <v/>
      </c>
      <c r="M1810" s="47" t="str">
        <f>IF(H1807="Wärme/Kälte","Bitte geben Sie den Anteil in % (von 0 bis 100, ohne Prozentzeichen) der  direkt aus Strom oder Erdgas erzeugten Wärme/Kälte.","")</f>
        <v/>
      </c>
      <c r="N1810" s="46"/>
      <c r="O1810" s="46"/>
      <c r="P1810" s="46"/>
      <c r="Q1810" s="46"/>
      <c r="R1810" s="46"/>
      <c r="S1810" s="46"/>
    </row>
    <row r="1811" spans="2:19" x14ac:dyDescent="0.3">
      <c r="B1811" s="46"/>
      <c r="C1811" s="46"/>
      <c r="D1811" s="46"/>
      <c r="E1811" s="46"/>
      <c r="F1811" s="46"/>
      <c r="G1811" s="46"/>
      <c r="H1811" s="46"/>
      <c r="I1811" s="98"/>
      <c r="J1811" s="46"/>
      <c r="K1811" s="46"/>
      <c r="L1811" s="48"/>
      <c r="M1811" s="47"/>
      <c r="N1811" s="46"/>
      <c r="O1811" s="46"/>
      <c r="P1811" s="46"/>
      <c r="Q1811" s="46"/>
      <c r="R1811" s="46"/>
      <c r="S1811" s="46"/>
    </row>
    <row r="1812" spans="2:19" ht="18" thickBot="1" x14ac:dyDescent="0.5">
      <c r="B1812" s="56" t="s">
        <v>10</v>
      </c>
      <c r="C1812" s="47"/>
      <c r="D1812" s="47"/>
      <c r="E1812" s="47"/>
      <c r="F1812" s="47"/>
      <c r="G1812" s="47"/>
      <c r="H1812" s="47"/>
      <c r="I1812" s="68">
        <v>44835</v>
      </c>
      <c r="J1812" s="68">
        <v>44866</v>
      </c>
      <c r="K1812" s="68">
        <v>44896</v>
      </c>
      <c r="L1812" s="47"/>
      <c r="M1812" s="69"/>
      <c r="N1812" s="69"/>
      <c r="O1812" s="69"/>
      <c r="P1812" s="69"/>
      <c r="Q1812" s="69"/>
      <c r="R1812" s="69"/>
      <c r="S1812" s="47"/>
    </row>
    <row r="1813" spans="2:19" ht="15" thickBot="1" x14ac:dyDescent="0.35">
      <c r="B1813" s="47" t="s">
        <v>28</v>
      </c>
      <c r="C1813" s="47"/>
      <c r="D1813" s="47"/>
      <c r="E1813" s="47"/>
      <c r="F1813" s="47"/>
      <c r="G1813" s="47"/>
      <c r="H1813" s="117"/>
      <c r="I1813" s="70"/>
      <c r="J1813" s="71"/>
      <c r="K1813" s="71"/>
      <c r="L1813" s="48" t="s">
        <v>5</v>
      </c>
      <c r="M1813" s="47" t="s">
        <v>29</v>
      </c>
      <c r="N1813" s="69"/>
      <c r="O1813" s="69"/>
      <c r="P1813" s="69"/>
      <c r="Q1813" s="69"/>
      <c r="R1813" s="69"/>
      <c r="S1813" s="47"/>
    </row>
    <row r="1814" spans="2:19" ht="15" thickBot="1" x14ac:dyDescent="0.35">
      <c r="B1814" s="47" t="s">
        <v>13</v>
      </c>
      <c r="C1814" s="47"/>
      <c r="D1814" s="47"/>
      <c r="E1814" s="47"/>
      <c r="F1814" s="47"/>
      <c r="G1814" s="47"/>
      <c r="H1814" s="138">
        <f>IFERROR(VLOOKUP(H1813,'1 - Strom Erdgas Wärme 2021'!H:AA,17,FALSE),"")</f>
        <v>0</v>
      </c>
      <c r="I1814" s="70"/>
      <c r="J1814" s="71"/>
      <c r="K1814" s="71"/>
      <c r="L1814" s="48"/>
      <c r="M1814" s="47"/>
      <c r="N1814" s="69"/>
      <c r="O1814" s="69"/>
      <c r="P1814" s="69"/>
      <c r="Q1814" s="69"/>
      <c r="R1814" s="69"/>
      <c r="S1814" s="47"/>
    </row>
    <row r="1815" spans="2:19" ht="15" thickBot="1" x14ac:dyDescent="0.35">
      <c r="B1815" s="47" t="s">
        <v>16</v>
      </c>
      <c r="C1815" s="47"/>
      <c r="D1815" s="47"/>
      <c r="E1815" s="47"/>
      <c r="F1815" s="47"/>
      <c r="G1815" s="47"/>
      <c r="H1815" s="139"/>
      <c r="I1815" s="72"/>
      <c r="J1815" s="73"/>
      <c r="K1815" s="73"/>
      <c r="L1815" s="48" t="s">
        <v>5</v>
      </c>
      <c r="M1815" s="47" t="s">
        <v>17</v>
      </c>
      <c r="N1815" s="69"/>
      <c r="O1815" s="69"/>
      <c r="P1815" s="69"/>
      <c r="Q1815" s="69"/>
      <c r="R1815" s="69"/>
      <c r="S1815" s="47"/>
    </row>
    <row r="1816" spans="2:19" ht="16.8" thickBot="1" x14ac:dyDescent="0.45">
      <c r="B1816" s="47" t="str">
        <f>IF(H1815="Erdgas","Arbeitspreis pro kWh Erdgas in EUR",IF(H1815="Strom","Arbeitspreis pro kWh Strom in EUR",IF(H1815="Wärme/Kälte","Arbeitspreis pro kWh Wärme-/Kälteverbrauch in EUR","Bitte Energieart auswählen!")))</f>
        <v>Bitte Energieart auswählen!</v>
      </c>
      <c r="C1816" s="47"/>
      <c r="D1816" s="47"/>
      <c r="E1816" s="47"/>
      <c r="F1816" s="47"/>
      <c r="G1816" s="74">
        <f>IFERROR(SUMPRODUCT(I1816:K1816,I1817:K1817),"")</f>
        <v>0</v>
      </c>
      <c r="H1816" s="47"/>
      <c r="I1816" s="118"/>
      <c r="J1816" s="118"/>
      <c r="K1816" s="118"/>
      <c r="L1816" s="48" t="s">
        <v>5</v>
      </c>
      <c r="M1816" s="47" t="str">
        <f>IF(H1815="Erdgas","Erdgaskosten exkl. Steuern, Abgaben, Netzentgelte, etc.",IF(H1815="Strom","Stromkosten exkl. Steuern, Abgaben, Netzentgelte, etc.",IF(H1815="Wärme/Kälte","Wärme-/Kältekosten exkl. Steuern, Abgaben, Netzentgelte, etc.", "Bitte Energieart auswählen!")))</f>
        <v>Bitte Energieart auswählen!</v>
      </c>
      <c r="N1816" s="47"/>
      <c r="O1816" s="47"/>
      <c r="P1816" s="75"/>
      <c r="Q1816" s="61"/>
      <c r="R1816" s="62"/>
      <c r="S1816" s="47"/>
    </row>
    <row r="1817" spans="2:19" ht="15" thickBot="1" x14ac:dyDescent="0.35">
      <c r="B1817" s="47" t="str">
        <f>IF(AND(H1815="Erdgas",H1814="Nein"),"Aliquoter Erdgasverbrauch in kWh von 1. Oktober 2022 bis 31. Dezember 2022",IF(H1815="Erdgas","Erdgasverbrauch in kWh von 1. Oktober 2022 bis 31. Dezember 2022",IF(AND(H1815="Strom",H1814="Nein"),"Aliquoter Stromverbrauch in kWh von 1. Oktober 2022 bis 31. Dezember 2022",IF(H1815="Strom","Stromverbrauch in kWh von 1. Oktober 2022 bis 31. Dezember 2022",IF(AND(H1815="Wärme/Kälte",H1814="Nein"),"Aliquoter Wärme-/Kälteverbrauch in kWh von 1. Oktober 2022 bis 31. Dezember 2022",IF(H1815="Wärme/Kälte","Wärme-/Kälteverbrauch in kWh von 1. Oktober 2022 bis 31. Dezember 2022","Bitte Energieart auswählen!"))))))</f>
        <v>Bitte Energieart auswählen!</v>
      </c>
      <c r="C1817" s="47"/>
      <c r="D1817" s="47"/>
      <c r="E1817" s="47"/>
      <c r="F1817" s="47"/>
      <c r="G1817" s="47"/>
      <c r="H1817" s="59">
        <f>SUM(I1817:K1817)</f>
        <v>0</v>
      </c>
      <c r="I1817" s="119" t="str">
        <f>IFERROR(IF(H1814="Nein",VLOOKUP(H1813,'1 - Strom Erdgas Wärme 2021'!H:AA,20,FALSE)/12,""),"")</f>
        <v/>
      </c>
      <c r="J1817" s="119" t="str">
        <f>IFERROR(IF(H1814="Nein",VLOOKUP(H1813,'1 - Strom Erdgas Wärme 2021'!H:AB,20,FALSE)/12,""),"")</f>
        <v/>
      </c>
      <c r="K1817" s="119" t="str">
        <f>IFERROR(IF(H1814="Nein",VLOOKUP(H1813,'1 - Strom Erdgas Wärme 2021'!H:AC,20,FALSE)/12,""),"")</f>
        <v/>
      </c>
      <c r="L1817" s="48" t="s">
        <v>5</v>
      </c>
      <c r="M1817" s="76" t="str">
        <f>IFERROR(IF(H1814="Nein","Vorbefüllte Verbrauchswerte wurden aliquot (d.h. 1/12) aus dem Jahr 2021 übernommen.","Bitte ergänzen Sie die monatlichen Verbrauchswerte gem. Lastprofilzähler"),"")</f>
        <v>Bitte ergänzen Sie die monatlichen Verbrauchswerte gem. Lastprofilzähler</v>
      </c>
      <c r="N1817" s="77"/>
      <c r="O1817" s="77"/>
      <c r="P1817" s="77"/>
      <c r="Q1817" s="77"/>
      <c r="R1817" s="77"/>
      <c r="S1817" s="77"/>
    </row>
    <row r="1818" spans="2:19" x14ac:dyDescent="0.3">
      <c r="B1818" s="47" t="str">
        <f>IF(H1815="Wärme/Kälte","Energiemix: Anteil in % der aus Strom oder Erdgas erzeugten Wärme/Kälte","")</f>
        <v/>
      </c>
      <c r="C1818" s="46"/>
      <c r="D1818" s="46"/>
      <c r="E1818" s="46"/>
      <c r="F1818" s="74">
        <f>IFERROR(SUMPRODUCT(I1818:K1818,I1817:K1817),"")</f>
        <v>0</v>
      </c>
      <c r="G1818" s="74"/>
      <c r="H1818" s="46"/>
      <c r="I1818" s="120"/>
      <c r="J1818" s="121"/>
      <c r="K1818" s="121"/>
      <c r="L1818" s="48" t="str">
        <f>IF(H1815="Wärme/Kälte","i","")</f>
        <v/>
      </c>
      <c r="M1818" s="47" t="str">
        <f>IF(H1815="Wärme/Kälte","Bitte geben Sie den Anteil in % (von 0 bis 100, ohne Prozentzeichen) der  direkt aus Strom oder Erdgas erzeugten Wärme/Kälte.","")</f>
        <v/>
      </c>
      <c r="N1818" s="46"/>
      <c r="O1818" s="46"/>
      <c r="P1818" s="46"/>
      <c r="Q1818" s="46"/>
      <c r="R1818" s="46"/>
      <c r="S1818" s="46"/>
    </row>
    <row r="1819" spans="2:19" x14ac:dyDescent="0.3">
      <c r="B1819" s="46"/>
      <c r="C1819" s="46"/>
      <c r="D1819" s="46"/>
      <c r="E1819" s="46"/>
      <c r="F1819" s="46"/>
      <c r="G1819" s="46"/>
      <c r="H1819" s="46"/>
      <c r="I1819" s="98"/>
      <c r="J1819" s="46"/>
      <c r="K1819" s="46"/>
      <c r="L1819" s="48"/>
      <c r="M1819" s="47"/>
      <c r="N1819" s="46"/>
      <c r="O1819" s="46"/>
      <c r="P1819" s="46"/>
      <c r="Q1819" s="46"/>
      <c r="R1819" s="46"/>
      <c r="S1819" s="46"/>
    </row>
    <row r="1820" spans="2:19" ht="18" thickBot="1" x14ac:dyDescent="0.5">
      <c r="B1820" s="56" t="s">
        <v>10</v>
      </c>
      <c r="C1820" s="47"/>
      <c r="D1820" s="47"/>
      <c r="E1820" s="47"/>
      <c r="F1820" s="47"/>
      <c r="G1820" s="47"/>
      <c r="H1820" s="47"/>
      <c r="I1820" s="68">
        <v>44835</v>
      </c>
      <c r="J1820" s="68">
        <v>44866</v>
      </c>
      <c r="K1820" s="68">
        <v>44896</v>
      </c>
      <c r="L1820" s="47"/>
      <c r="M1820" s="69"/>
      <c r="N1820" s="69"/>
      <c r="O1820" s="69"/>
      <c r="P1820" s="69"/>
      <c r="Q1820" s="69"/>
      <c r="R1820" s="69"/>
      <c r="S1820" s="47"/>
    </row>
    <row r="1821" spans="2:19" ht="15" thickBot="1" x14ac:dyDescent="0.35">
      <c r="B1821" s="47" t="s">
        <v>28</v>
      </c>
      <c r="C1821" s="47"/>
      <c r="D1821" s="47"/>
      <c r="E1821" s="47"/>
      <c r="F1821" s="47"/>
      <c r="G1821" s="47"/>
      <c r="H1821" s="117"/>
      <c r="I1821" s="70"/>
      <c r="J1821" s="71"/>
      <c r="K1821" s="71"/>
      <c r="L1821" s="48" t="s">
        <v>5</v>
      </c>
      <c r="M1821" s="47" t="s">
        <v>29</v>
      </c>
      <c r="N1821" s="69"/>
      <c r="O1821" s="69"/>
      <c r="P1821" s="69"/>
      <c r="Q1821" s="69"/>
      <c r="R1821" s="69"/>
      <c r="S1821" s="47"/>
    </row>
    <row r="1822" spans="2:19" ht="15" thickBot="1" x14ac:dyDescent="0.35">
      <c r="B1822" s="47" t="s">
        <v>13</v>
      </c>
      <c r="C1822" s="47"/>
      <c r="D1822" s="47"/>
      <c r="E1822" s="47"/>
      <c r="F1822" s="47"/>
      <c r="G1822" s="47"/>
      <c r="H1822" s="138">
        <f>IFERROR(VLOOKUP(H1821,'1 - Strom Erdgas Wärme 2021'!H:AA,17,FALSE),"")</f>
        <v>0</v>
      </c>
      <c r="I1822" s="70"/>
      <c r="J1822" s="71"/>
      <c r="K1822" s="71"/>
      <c r="L1822" s="48"/>
      <c r="M1822" s="47"/>
      <c r="N1822" s="69"/>
      <c r="O1822" s="69"/>
      <c r="P1822" s="69"/>
      <c r="Q1822" s="69"/>
      <c r="R1822" s="69"/>
      <c r="S1822" s="47"/>
    </row>
    <row r="1823" spans="2:19" ht="15" thickBot="1" x14ac:dyDescent="0.35">
      <c r="B1823" s="47" t="s">
        <v>16</v>
      </c>
      <c r="C1823" s="47"/>
      <c r="D1823" s="47"/>
      <c r="E1823" s="47"/>
      <c r="F1823" s="47"/>
      <c r="G1823" s="47"/>
      <c r="H1823" s="139"/>
      <c r="I1823" s="72"/>
      <c r="J1823" s="73"/>
      <c r="K1823" s="73"/>
      <c r="L1823" s="48" t="s">
        <v>5</v>
      </c>
      <c r="M1823" s="47" t="s">
        <v>17</v>
      </c>
      <c r="N1823" s="69"/>
      <c r="O1823" s="69"/>
      <c r="P1823" s="69"/>
      <c r="Q1823" s="69"/>
      <c r="R1823" s="69"/>
      <c r="S1823" s="47"/>
    </row>
    <row r="1824" spans="2:19" ht="16.8" thickBot="1" x14ac:dyDescent="0.45">
      <c r="B1824" s="47" t="str">
        <f>IF(H1823="Erdgas","Arbeitspreis pro kWh Erdgas in EUR",IF(H1823="Strom","Arbeitspreis pro kWh Strom in EUR",IF(H1823="Wärme/Kälte","Arbeitspreis pro kWh Wärme-/Kälteverbrauch in EUR","Bitte Energieart auswählen!")))</f>
        <v>Bitte Energieart auswählen!</v>
      </c>
      <c r="C1824" s="47"/>
      <c r="D1824" s="47"/>
      <c r="E1824" s="47"/>
      <c r="F1824" s="47"/>
      <c r="G1824" s="74">
        <f>IFERROR(SUMPRODUCT(I1824:K1824,I1825:K1825),"")</f>
        <v>0</v>
      </c>
      <c r="H1824" s="47"/>
      <c r="I1824" s="118"/>
      <c r="J1824" s="118"/>
      <c r="K1824" s="118"/>
      <c r="L1824" s="48" t="s">
        <v>5</v>
      </c>
      <c r="M1824" s="47" t="str">
        <f>IF(H1823="Erdgas","Erdgaskosten exkl. Steuern, Abgaben, Netzentgelte, etc.",IF(H1823="Strom","Stromkosten exkl. Steuern, Abgaben, Netzentgelte, etc.",IF(H1823="Wärme/Kälte","Wärme-/Kältekosten exkl. Steuern, Abgaben, Netzentgelte, etc.", "Bitte Energieart auswählen!")))</f>
        <v>Bitte Energieart auswählen!</v>
      </c>
      <c r="N1824" s="47"/>
      <c r="O1824" s="47"/>
      <c r="P1824" s="75"/>
      <c r="Q1824" s="61"/>
      <c r="R1824" s="62"/>
      <c r="S1824" s="47"/>
    </row>
    <row r="1825" spans="2:19" ht="15" thickBot="1" x14ac:dyDescent="0.35">
      <c r="B1825" s="47" t="str">
        <f>IF(AND(H1823="Erdgas",H1822="Nein"),"Aliquoter Erdgasverbrauch in kWh von 1. Oktober 2022 bis 31. Dezember 2022",IF(H1823="Erdgas","Erdgasverbrauch in kWh von 1. Oktober 2022 bis 31. Dezember 2022",IF(AND(H1823="Strom",H1822="Nein"),"Aliquoter Stromverbrauch in kWh von 1. Oktober 2022 bis 31. Dezember 2022",IF(H1823="Strom","Stromverbrauch in kWh von 1. Oktober 2022 bis 31. Dezember 2022",IF(AND(H1823="Wärme/Kälte",H1822="Nein"),"Aliquoter Wärme-/Kälteverbrauch in kWh von 1. Oktober 2022 bis 31. Dezember 2022",IF(H1823="Wärme/Kälte","Wärme-/Kälteverbrauch in kWh von 1. Oktober 2022 bis 31. Dezember 2022","Bitte Energieart auswählen!"))))))</f>
        <v>Bitte Energieart auswählen!</v>
      </c>
      <c r="C1825" s="47"/>
      <c r="D1825" s="47"/>
      <c r="E1825" s="47"/>
      <c r="F1825" s="47"/>
      <c r="G1825" s="47"/>
      <c r="H1825" s="59">
        <f>SUM(I1825:K1825)</f>
        <v>0</v>
      </c>
      <c r="I1825" s="119" t="str">
        <f>IFERROR(IF(H1822="Nein",VLOOKUP(H1821,'1 - Strom Erdgas Wärme 2021'!H:AA,20,FALSE)/12,""),"")</f>
        <v/>
      </c>
      <c r="J1825" s="119" t="str">
        <f>IFERROR(IF(H1822="Nein",VLOOKUP(H1821,'1 - Strom Erdgas Wärme 2021'!H:AB,20,FALSE)/12,""),"")</f>
        <v/>
      </c>
      <c r="K1825" s="119" t="str">
        <f>IFERROR(IF(H1822="Nein",VLOOKUP(H1821,'1 - Strom Erdgas Wärme 2021'!H:AC,20,FALSE)/12,""),"")</f>
        <v/>
      </c>
      <c r="L1825" s="48" t="s">
        <v>5</v>
      </c>
      <c r="M1825" s="76" t="str">
        <f>IFERROR(IF(H1822="Nein","Vorbefüllte Verbrauchswerte wurden aliquot (d.h. 1/12) aus dem Jahr 2021 übernommen.","Bitte ergänzen Sie die monatlichen Verbrauchswerte gem. Lastprofilzähler"),"")</f>
        <v>Bitte ergänzen Sie die monatlichen Verbrauchswerte gem. Lastprofilzähler</v>
      </c>
      <c r="N1825" s="77"/>
      <c r="O1825" s="77"/>
      <c r="P1825" s="77"/>
      <c r="Q1825" s="77"/>
      <c r="R1825" s="77"/>
      <c r="S1825" s="77"/>
    </row>
    <row r="1826" spans="2:19" x14ac:dyDescent="0.3">
      <c r="B1826" s="47" t="str">
        <f>IF(H1823="Wärme/Kälte","Energiemix: Anteil in % der aus Strom oder Erdgas erzeugten Wärme/Kälte","")</f>
        <v/>
      </c>
      <c r="C1826" s="46"/>
      <c r="D1826" s="46"/>
      <c r="E1826" s="46"/>
      <c r="F1826" s="74">
        <f>IFERROR(SUMPRODUCT(I1826:K1826,I1825:K1825),"")</f>
        <v>0</v>
      </c>
      <c r="G1826" s="74"/>
      <c r="H1826" s="46"/>
      <c r="I1826" s="120"/>
      <c r="J1826" s="121"/>
      <c r="K1826" s="121"/>
      <c r="L1826" s="48" t="str">
        <f>IF(H1823="Wärme/Kälte","i","")</f>
        <v/>
      </c>
      <c r="M1826" s="47" t="str">
        <f>IF(H1823="Wärme/Kälte","Bitte geben Sie den Anteil in % (von 0 bis 100, ohne Prozentzeichen) der  direkt aus Strom oder Erdgas erzeugten Wärme/Kälte.","")</f>
        <v/>
      </c>
      <c r="N1826" s="46"/>
      <c r="O1826" s="46"/>
      <c r="P1826" s="46"/>
      <c r="Q1826" s="46"/>
      <c r="R1826" s="46"/>
      <c r="S1826" s="46"/>
    </row>
    <row r="1827" spans="2:19" x14ac:dyDescent="0.3">
      <c r="B1827" s="46"/>
      <c r="C1827" s="46"/>
      <c r="D1827" s="46"/>
      <c r="E1827" s="46"/>
      <c r="F1827" s="46"/>
      <c r="G1827" s="46"/>
      <c r="H1827" s="46"/>
      <c r="I1827" s="98"/>
      <c r="J1827" s="46"/>
      <c r="K1827" s="46"/>
      <c r="L1827" s="48"/>
      <c r="M1827" s="47"/>
      <c r="N1827" s="46"/>
      <c r="O1827" s="46"/>
      <c r="P1827" s="46"/>
      <c r="Q1827" s="46"/>
      <c r="R1827" s="46"/>
      <c r="S1827" s="46"/>
    </row>
    <row r="1828" spans="2:19" ht="18" thickBot="1" x14ac:dyDescent="0.5">
      <c r="B1828" s="56" t="s">
        <v>10</v>
      </c>
      <c r="C1828" s="47"/>
      <c r="D1828" s="47"/>
      <c r="E1828" s="47"/>
      <c r="F1828" s="47"/>
      <c r="G1828" s="47"/>
      <c r="H1828" s="47"/>
      <c r="I1828" s="68">
        <v>44835</v>
      </c>
      <c r="J1828" s="68">
        <v>44866</v>
      </c>
      <c r="K1828" s="68">
        <v>44896</v>
      </c>
      <c r="L1828" s="47"/>
      <c r="M1828" s="69"/>
      <c r="N1828" s="69"/>
      <c r="O1828" s="69"/>
      <c r="P1828" s="69"/>
      <c r="Q1828" s="69"/>
      <c r="R1828" s="69"/>
      <c r="S1828" s="47"/>
    </row>
    <row r="1829" spans="2:19" ht="15" thickBot="1" x14ac:dyDescent="0.35">
      <c r="B1829" s="47" t="s">
        <v>28</v>
      </c>
      <c r="C1829" s="47"/>
      <c r="D1829" s="47"/>
      <c r="E1829" s="47"/>
      <c r="F1829" s="47"/>
      <c r="G1829" s="47"/>
      <c r="H1829" s="117"/>
      <c r="I1829" s="70"/>
      <c r="J1829" s="71"/>
      <c r="K1829" s="71"/>
      <c r="L1829" s="48" t="s">
        <v>5</v>
      </c>
      <c r="M1829" s="47" t="s">
        <v>29</v>
      </c>
      <c r="N1829" s="69"/>
      <c r="O1829" s="69"/>
      <c r="P1829" s="69"/>
      <c r="Q1829" s="69"/>
      <c r="R1829" s="69"/>
      <c r="S1829" s="47"/>
    </row>
    <row r="1830" spans="2:19" ht="15" thickBot="1" x14ac:dyDescent="0.35">
      <c r="B1830" s="47" t="s">
        <v>13</v>
      </c>
      <c r="C1830" s="47"/>
      <c r="D1830" s="47"/>
      <c r="E1830" s="47"/>
      <c r="F1830" s="47"/>
      <c r="G1830" s="47"/>
      <c r="H1830" s="138">
        <f>IFERROR(VLOOKUP(H1829,'1 - Strom Erdgas Wärme 2021'!H:AA,17,FALSE),"")</f>
        <v>0</v>
      </c>
      <c r="I1830" s="70"/>
      <c r="J1830" s="71"/>
      <c r="K1830" s="71"/>
      <c r="L1830" s="48"/>
      <c r="M1830" s="47"/>
      <c r="N1830" s="69"/>
      <c r="O1830" s="69"/>
      <c r="P1830" s="69"/>
      <c r="Q1830" s="69"/>
      <c r="R1830" s="69"/>
      <c r="S1830" s="47"/>
    </row>
    <row r="1831" spans="2:19" ht="15" thickBot="1" x14ac:dyDescent="0.35">
      <c r="B1831" s="47" t="s">
        <v>16</v>
      </c>
      <c r="C1831" s="47"/>
      <c r="D1831" s="47"/>
      <c r="E1831" s="47"/>
      <c r="F1831" s="47"/>
      <c r="G1831" s="47"/>
      <c r="H1831" s="139"/>
      <c r="I1831" s="72"/>
      <c r="J1831" s="73"/>
      <c r="K1831" s="73"/>
      <c r="L1831" s="48" t="s">
        <v>5</v>
      </c>
      <c r="M1831" s="47" t="s">
        <v>17</v>
      </c>
      <c r="N1831" s="69"/>
      <c r="O1831" s="69"/>
      <c r="P1831" s="69"/>
      <c r="Q1831" s="69"/>
      <c r="R1831" s="69"/>
      <c r="S1831" s="47"/>
    </row>
    <row r="1832" spans="2:19" ht="16.8" thickBot="1" x14ac:dyDescent="0.45">
      <c r="B1832" s="47" t="str">
        <f>IF(H1831="Erdgas","Arbeitspreis pro kWh Erdgas in EUR",IF(H1831="Strom","Arbeitspreis pro kWh Strom in EUR",IF(H1831="Wärme/Kälte","Arbeitspreis pro kWh Wärme-/Kälteverbrauch in EUR","Bitte Energieart auswählen!")))</f>
        <v>Bitte Energieart auswählen!</v>
      </c>
      <c r="C1832" s="47"/>
      <c r="D1832" s="47"/>
      <c r="E1832" s="47"/>
      <c r="F1832" s="47"/>
      <c r="G1832" s="74">
        <f>IFERROR(SUMPRODUCT(I1832:K1832,I1833:K1833),"")</f>
        <v>0</v>
      </c>
      <c r="H1832" s="47"/>
      <c r="I1832" s="118"/>
      <c r="J1832" s="118"/>
      <c r="K1832" s="118"/>
      <c r="L1832" s="48" t="s">
        <v>5</v>
      </c>
      <c r="M1832" s="47" t="str">
        <f>IF(H1831="Erdgas","Erdgaskosten exkl. Steuern, Abgaben, Netzentgelte, etc.",IF(H1831="Strom","Stromkosten exkl. Steuern, Abgaben, Netzentgelte, etc.",IF(H1831="Wärme/Kälte","Wärme-/Kältekosten exkl. Steuern, Abgaben, Netzentgelte, etc.", "Bitte Energieart auswählen!")))</f>
        <v>Bitte Energieart auswählen!</v>
      </c>
      <c r="N1832" s="47"/>
      <c r="O1832" s="47"/>
      <c r="P1832" s="75"/>
      <c r="Q1832" s="61"/>
      <c r="R1832" s="62"/>
      <c r="S1832" s="47"/>
    </row>
    <row r="1833" spans="2:19" ht="15" thickBot="1" x14ac:dyDescent="0.35">
      <c r="B1833" s="47" t="str">
        <f>IF(AND(H1831="Erdgas",H1830="Nein"),"Aliquoter Erdgasverbrauch in kWh von 1. Oktober 2022 bis 31. Dezember 2022",IF(H1831="Erdgas","Erdgasverbrauch in kWh von 1. Oktober 2022 bis 31. Dezember 2022",IF(AND(H1831="Strom",H1830="Nein"),"Aliquoter Stromverbrauch in kWh von 1. Oktober 2022 bis 31. Dezember 2022",IF(H1831="Strom","Stromverbrauch in kWh von 1. Oktober 2022 bis 31. Dezember 2022",IF(AND(H1831="Wärme/Kälte",H1830="Nein"),"Aliquoter Wärme-/Kälteverbrauch in kWh von 1. Oktober 2022 bis 31. Dezember 2022",IF(H1831="Wärme/Kälte","Wärme-/Kälteverbrauch in kWh von 1. Oktober 2022 bis 31. Dezember 2022","Bitte Energieart auswählen!"))))))</f>
        <v>Bitte Energieart auswählen!</v>
      </c>
      <c r="C1833" s="47"/>
      <c r="D1833" s="47"/>
      <c r="E1833" s="47"/>
      <c r="F1833" s="47"/>
      <c r="G1833" s="47"/>
      <c r="H1833" s="59">
        <f>SUM(I1833:K1833)</f>
        <v>0</v>
      </c>
      <c r="I1833" s="119" t="str">
        <f>IFERROR(IF(H1830="Nein",VLOOKUP(H1829,'1 - Strom Erdgas Wärme 2021'!H:AA,20,FALSE)/12,""),"")</f>
        <v/>
      </c>
      <c r="J1833" s="119" t="str">
        <f>IFERROR(IF(H1830="Nein",VLOOKUP(H1829,'1 - Strom Erdgas Wärme 2021'!H:AB,20,FALSE)/12,""),"")</f>
        <v/>
      </c>
      <c r="K1833" s="119" t="str">
        <f>IFERROR(IF(H1830="Nein",VLOOKUP(H1829,'1 - Strom Erdgas Wärme 2021'!H:AC,20,FALSE)/12,""),"")</f>
        <v/>
      </c>
      <c r="L1833" s="48" t="s">
        <v>5</v>
      </c>
      <c r="M1833" s="76" t="str">
        <f>IFERROR(IF(H1830="Nein","Vorbefüllte Verbrauchswerte wurden aliquot (d.h. 1/12) aus dem Jahr 2021 übernommen.","Bitte ergänzen Sie die monatlichen Verbrauchswerte gem. Lastprofilzähler"),"")</f>
        <v>Bitte ergänzen Sie die monatlichen Verbrauchswerte gem. Lastprofilzähler</v>
      </c>
      <c r="N1833" s="77"/>
      <c r="O1833" s="77"/>
      <c r="P1833" s="77"/>
      <c r="Q1833" s="77"/>
      <c r="R1833" s="77"/>
      <c r="S1833" s="77"/>
    </row>
    <row r="1834" spans="2:19" x14ac:dyDescent="0.3">
      <c r="B1834" s="47" t="str">
        <f>IF(H1831="Wärme/Kälte","Energiemix: Anteil in % der aus Strom oder Erdgas erzeugten Wärme/Kälte","")</f>
        <v/>
      </c>
      <c r="C1834" s="46"/>
      <c r="D1834" s="46"/>
      <c r="E1834" s="46"/>
      <c r="F1834" s="74">
        <f>IFERROR(SUMPRODUCT(I1834:K1834,I1833:K1833),"")</f>
        <v>0</v>
      </c>
      <c r="G1834" s="74"/>
      <c r="H1834" s="46"/>
      <c r="I1834" s="120"/>
      <c r="J1834" s="121"/>
      <c r="K1834" s="121"/>
      <c r="L1834" s="48" t="str">
        <f>IF(H1831="Wärme/Kälte","i","")</f>
        <v/>
      </c>
      <c r="M1834" s="47" t="str">
        <f>IF(H1831="Wärme/Kälte","Bitte geben Sie den Anteil in % (von 0 bis 100, ohne Prozentzeichen) der  direkt aus Strom oder Erdgas erzeugten Wärme/Kälte.","")</f>
        <v/>
      </c>
      <c r="N1834" s="46"/>
      <c r="O1834" s="46"/>
      <c r="P1834" s="46"/>
      <c r="Q1834" s="46"/>
      <c r="R1834" s="46"/>
      <c r="S1834" s="46"/>
    </row>
    <row r="1835" spans="2:19" x14ac:dyDescent="0.3">
      <c r="B1835" s="46"/>
      <c r="C1835" s="46"/>
      <c r="D1835" s="46"/>
      <c r="E1835" s="46"/>
      <c r="F1835" s="46"/>
      <c r="G1835" s="46"/>
      <c r="H1835" s="46"/>
      <c r="I1835" s="98"/>
      <c r="J1835" s="46"/>
      <c r="K1835" s="46"/>
      <c r="L1835" s="48"/>
      <c r="M1835" s="47"/>
      <c r="N1835" s="46"/>
      <c r="O1835" s="46"/>
      <c r="P1835" s="46"/>
      <c r="Q1835" s="46"/>
      <c r="R1835" s="46"/>
      <c r="S1835" s="46"/>
    </row>
    <row r="1836" spans="2:19" ht="18" thickBot="1" x14ac:dyDescent="0.5">
      <c r="B1836" s="56" t="s">
        <v>10</v>
      </c>
      <c r="C1836" s="47"/>
      <c r="D1836" s="47"/>
      <c r="E1836" s="47"/>
      <c r="F1836" s="47"/>
      <c r="G1836" s="47"/>
      <c r="H1836" s="47"/>
      <c r="I1836" s="68">
        <v>44835</v>
      </c>
      <c r="J1836" s="68">
        <v>44866</v>
      </c>
      <c r="K1836" s="68">
        <v>44896</v>
      </c>
      <c r="L1836" s="47"/>
      <c r="M1836" s="69"/>
      <c r="N1836" s="69"/>
      <c r="O1836" s="69"/>
      <c r="P1836" s="69"/>
      <c r="Q1836" s="69"/>
      <c r="R1836" s="69"/>
      <c r="S1836" s="47"/>
    </row>
    <row r="1837" spans="2:19" ht="15" thickBot="1" x14ac:dyDescent="0.35">
      <c r="B1837" s="47" t="s">
        <v>28</v>
      </c>
      <c r="C1837" s="47"/>
      <c r="D1837" s="47"/>
      <c r="E1837" s="47"/>
      <c r="F1837" s="47"/>
      <c r="G1837" s="47"/>
      <c r="H1837" s="117"/>
      <c r="I1837" s="70"/>
      <c r="J1837" s="71"/>
      <c r="K1837" s="71"/>
      <c r="L1837" s="48" t="s">
        <v>5</v>
      </c>
      <c r="M1837" s="47" t="s">
        <v>29</v>
      </c>
      <c r="N1837" s="69"/>
      <c r="O1837" s="69"/>
      <c r="P1837" s="69"/>
      <c r="Q1837" s="69"/>
      <c r="R1837" s="69"/>
      <c r="S1837" s="47"/>
    </row>
    <row r="1838" spans="2:19" ht="15" thickBot="1" x14ac:dyDescent="0.35">
      <c r="B1838" s="47" t="s">
        <v>13</v>
      </c>
      <c r="C1838" s="47"/>
      <c r="D1838" s="47"/>
      <c r="E1838" s="47"/>
      <c r="F1838" s="47"/>
      <c r="G1838" s="47"/>
      <c r="H1838" s="138">
        <f>IFERROR(VLOOKUP(H1837,'1 - Strom Erdgas Wärme 2021'!H:AA,17,FALSE),"")</f>
        <v>0</v>
      </c>
      <c r="I1838" s="70"/>
      <c r="J1838" s="71"/>
      <c r="K1838" s="71"/>
      <c r="L1838" s="48"/>
      <c r="M1838" s="47"/>
      <c r="N1838" s="69"/>
      <c r="O1838" s="69"/>
      <c r="P1838" s="69"/>
      <c r="Q1838" s="69"/>
      <c r="R1838" s="69"/>
      <c r="S1838" s="47"/>
    </row>
    <row r="1839" spans="2:19" ht="15" thickBot="1" x14ac:dyDescent="0.35">
      <c r="B1839" s="47" t="s">
        <v>16</v>
      </c>
      <c r="C1839" s="47"/>
      <c r="D1839" s="47"/>
      <c r="E1839" s="47"/>
      <c r="F1839" s="47"/>
      <c r="G1839" s="47"/>
      <c r="H1839" s="139"/>
      <c r="I1839" s="72"/>
      <c r="J1839" s="73"/>
      <c r="K1839" s="73"/>
      <c r="L1839" s="48" t="s">
        <v>5</v>
      </c>
      <c r="M1839" s="47" t="s">
        <v>17</v>
      </c>
      <c r="N1839" s="69"/>
      <c r="O1839" s="69"/>
      <c r="P1839" s="69"/>
      <c r="Q1839" s="69"/>
      <c r="R1839" s="69"/>
      <c r="S1839" s="47"/>
    </row>
    <row r="1840" spans="2:19" ht="16.8" thickBot="1" x14ac:dyDescent="0.45">
      <c r="B1840" s="47" t="str">
        <f>IF(H1839="Erdgas","Arbeitspreis pro kWh Erdgas in EUR",IF(H1839="Strom","Arbeitspreis pro kWh Strom in EUR",IF(H1839="Wärme/Kälte","Arbeitspreis pro kWh Wärme-/Kälteverbrauch in EUR","Bitte Energieart auswählen!")))</f>
        <v>Bitte Energieart auswählen!</v>
      </c>
      <c r="C1840" s="47"/>
      <c r="D1840" s="47"/>
      <c r="E1840" s="47"/>
      <c r="F1840" s="47"/>
      <c r="G1840" s="74">
        <f>IFERROR(SUMPRODUCT(I1840:K1840,I1841:K1841),"")</f>
        <v>0</v>
      </c>
      <c r="H1840" s="47"/>
      <c r="I1840" s="118"/>
      <c r="J1840" s="118"/>
      <c r="K1840" s="118"/>
      <c r="L1840" s="48" t="s">
        <v>5</v>
      </c>
      <c r="M1840" s="47" t="str">
        <f>IF(H1839="Erdgas","Erdgaskosten exkl. Steuern, Abgaben, Netzentgelte, etc.",IF(H1839="Strom","Stromkosten exkl. Steuern, Abgaben, Netzentgelte, etc.",IF(H1839="Wärme/Kälte","Wärme-/Kältekosten exkl. Steuern, Abgaben, Netzentgelte, etc.", "Bitte Energieart auswählen!")))</f>
        <v>Bitte Energieart auswählen!</v>
      </c>
      <c r="N1840" s="47"/>
      <c r="O1840" s="47"/>
      <c r="P1840" s="75"/>
      <c r="Q1840" s="61"/>
      <c r="R1840" s="62"/>
      <c r="S1840" s="47"/>
    </row>
    <row r="1841" spans="2:19" ht="15" thickBot="1" x14ac:dyDescent="0.35">
      <c r="B1841" s="47" t="str">
        <f>IF(AND(H1839="Erdgas",H1838="Nein"),"Aliquoter Erdgasverbrauch in kWh von 1. Oktober 2022 bis 31. Dezember 2022",IF(H1839="Erdgas","Erdgasverbrauch in kWh von 1. Oktober 2022 bis 31. Dezember 2022",IF(AND(H1839="Strom",H1838="Nein"),"Aliquoter Stromverbrauch in kWh von 1. Oktober 2022 bis 31. Dezember 2022",IF(H1839="Strom","Stromverbrauch in kWh von 1. Oktober 2022 bis 31. Dezember 2022",IF(AND(H1839="Wärme/Kälte",H1838="Nein"),"Aliquoter Wärme-/Kälteverbrauch in kWh von 1. Oktober 2022 bis 31. Dezember 2022",IF(H1839="Wärme/Kälte","Wärme-/Kälteverbrauch in kWh von 1. Oktober 2022 bis 31. Dezember 2022","Bitte Energieart auswählen!"))))))</f>
        <v>Bitte Energieart auswählen!</v>
      </c>
      <c r="C1841" s="47"/>
      <c r="D1841" s="47"/>
      <c r="E1841" s="47"/>
      <c r="F1841" s="47"/>
      <c r="G1841" s="47"/>
      <c r="H1841" s="59">
        <f>SUM(I1841:K1841)</f>
        <v>0</v>
      </c>
      <c r="I1841" s="119" t="str">
        <f>IFERROR(IF(H1838="Nein",VLOOKUP(H1837,'1 - Strom Erdgas Wärme 2021'!H:AA,20,FALSE)/12,""),"")</f>
        <v/>
      </c>
      <c r="J1841" s="119" t="str">
        <f>IFERROR(IF(H1838="Nein",VLOOKUP(H1837,'1 - Strom Erdgas Wärme 2021'!H:AB,20,FALSE)/12,""),"")</f>
        <v/>
      </c>
      <c r="K1841" s="119" t="str">
        <f>IFERROR(IF(H1838="Nein",VLOOKUP(H1837,'1 - Strom Erdgas Wärme 2021'!H:AC,20,FALSE)/12,""),"")</f>
        <v/>
      </c>
      <c r="L1841" s="48" t="s">
        <v>5</v>
      </c>
      <c r="M1841" s="76" t="str">
        <f>IFERROR(IF(H1838="Nein","Vorbefüllte Verbrauchswerte wurden aliquot (d.h. 1/12) aus dem Jahr 2021 übernommen.","Bitte ergänzen Sie die monatlichen Verbrauchswerte gem. Lastprofilzähler"),"")</f>
        <v>Bitte ergänzen Sie die monatlichen Verbrauchswerte gem. Lastprofilzähler</v>
      </c>
      <c r="N1841" s="77"/>
      <c r="O1841" s="77"/>
      <c r="P1841" s="77"/>
      <c r="Q1841" s="77"/>
      <c r="R1841" s="77"/>
      <c r="S1841" s="77"/>
    </row>
    <row r="1842" spans="2:19" x14ac:dyDescent="0.3">
      <c r="B1842" s="47" t="str">
        <f>IF(H1839="Wärme/Kälte","Energiemix: Anteil in % der aus Strom oder Erdgas erzeugten Wärme/Kälte","")</f>
        <v/>
      </c>
      <c r="C1842" s="46"/>
      <c r="D1842" s="46"/>
      <c r="E1842" s="46"/>
      <c r="F1842" s="74">
        <f>IFERROR(SUMPRODUCT(I1842:K1842,I1841:K1841),"")</f>
        <v>0</v>
      </c>
      <c r="G1842" s="74"/>
      <c r="H1842" s="46"/>
      <c r="I1842" s="120"/>
      <c r="J1842" s="121"/>
      <c r="K1842" s="121"/>
      <c r="L1842" s="48" t="str">
        <f>IF(H1839="Wärme/Kälte","i","")</f>
        <v/>
      </c>
      <c r="M1842" s="47" t="str">
        <f>IF(H1839="Wärme/Kälte","Bitte geben Sie den Anteil in % (von 0 bis 100, ohne Prozentzeichen) der  direkt aus Strom oder Erdgas erzeugten Wärme/Kälte.","")</f>
        <v/>
      </c>
      <c r="N1842" s="46"/>
      <c r="O1842" s="46"/>
      <c r="P1842" s="46"/>
      <c r="Q1842" s="46"/>
      <c r="R1842" s="46"/>
      <c r="S1842" s="46"/>
    </row>
    <row r="1843" spans="2:19" x14ac:dyDescent="0.3">
      <c r="B1843" s="46"/>
      <c r="C1843" s="46"/>
      <c r="D1843" s="46"/>
      <c r="E1843" s="46"/>
      <c r="F1843" s="46"/>
      <c r="G1843" s="46"/>
      <c r="H1843" s="46"/>
      <c r="I1843" s="98"/>
      <c r="J1843" s="46"/>
      <c r="K1843" s="46"/>
      <c r="L1843" s="48"/>
      <c r="M1843" s="47"/>
      <c r="N1843" s="46"/>
      <c r="O1843" s="46"/>
      <c r="P1843" s="46"/>
      <c r="Q1843" s="46"/>
      <c r="R1843" s="46"/>
      <c r="S1843" s="46"/>
    </row>
    <row r="1844" spans="2:19" ht="18" thickBot="1" x14ac:dyDescent="0.5">
      <c r="B1844" s="56" t="s">
        <v>10</v>
      </c>
      <c r="C1844" s="47"/>
      <c r="D1844" s="47"/>
      <c r="E1844" s="47"/>
      <c r="F1844" s="47"/>
      <c r="G1844" s="47"/>
      <c r="H1844" s="47"/>
      <c r="I1844" s="68">
        <v>44835</v>
      </c>
      <c r="J1844" s="68">
        <v>44866</v>
      </c>
      <c r="K1844" s="68">
        <v>44896</v>
      </c>
      <c r="L1844" s="47"/>
      <c r="M1844" s="69"/>
      <c r="N1844" s="69"/>
      <c r="O1844" s="69"/>
      <c r="P1844" s="69"/>
      <c r="Q1844" s="69"/>
      <c r="R1844" s="69"/>
      <c r="S1844" s="47"/>
    </row>
    <row r="1845" spans="2:19" ht="15" thickBot="1" x14ac:dyDescent="0.35">
      <c r="B1845" s="47" t="s">
        <v>28</v>
      </c>
      <c r="C1845" s="47"/>
      <c r="D1845" s="47"/>
      <c r="E1845" s="47"/>
      <c r="F1845" s="47"/>
      <c r="G1845" s="47"/>
      <c r="H1845" s="117"/>
      <c r="I1845" s="70"/>
      <c r="J1845" s="71"/>
      <c r="K1845" s="71"/>
      <c r="L1845" s="48" t="s">
        <v>5</v>
      </c>
      <c r="M1845" s="47" t="s">
        <v>29</v>
      </c>
      <c r="N1845" s="69"/>
      <c r="O1845" s="69"/>
      <c r="P1845" s="69"/>
      <c r="Q1845" s="69"/>
      <c r="R1845" s="69"/>
      <c r="S1845" s="47"/>
    </row>
    <row r="1846" spans="2:19" ht="15" thickBot="1" x14ac:dyDescent="0.35">
      <c r="B1846" s="47" t="s">
        <v>13</v>
      </c>
      <c r="C1846" s="47"/>
      <c r="D1846" s="47"/>
      <c r="E1846" s="47"/>
      <c r="F1846" s="47"/>
      <c r="G1846" s="47"/>
      <c r="H1846" s="138">
        <f>IFERROR(VLOOKUP(H1845,'1 - Strom Erdgas Wärme 2021'!H:AA,17,FALSE),"")</f>
        <v>0</v>
      </c>
      <c r="I1846" s="70"/>
      <c r="J1846" s="71"/>
      <c r="K1846" s="71"/>
      <c r="L1846" s="48"/>
      <c r="M1846" s="47"/>
      <c r="N1846" s="69"/>
      <c r="O1846" s="69"/>
      <c r="P1846" s="69"/>
      <c r="Q1846" s="69"/>
      <c r="R1846" s="69"/>
      <c r="S1846" s="47"/>
    </row>
    <row r="1847" spans="2:19" ht="15" thickBot="1" x14ac:dyDescent="0.35">
      <c r="B1847" s="47" t="s">
        <v>16</v>
      </c>
      <c r="C1847" s="47"/>
      <c r="D1847" s="47"/>
      <c r="E1847" s="47"/>
      <c r="F1847" s="47"/>
      <c r="G1847" s="47"/>
      <c r="H1847" s="139"/>
      <c r="I1847" s="72"/>
      <c r="J1847" s="73"/>
      <c r="K1847" s="73"/>
      <c r="L1847" s="48" t="s">
        <v>5</v>
      </c>
      <c r="M1847" s="47" t="s">
        <v>17</v>
      </c>
      <c r="N1847" s="69"/>
      <c r="O1847" s="69"/>
      <c r="P1847" s="69"/>
      <c r="Q1847" s="69"/>
      <c r="R1847" s="69"/>
      <c r="S1847" s="47"/>
    </row>
    <row r="1848" spans="2:19" ht="16.8" thickBot="1" x14ac:dyDescent="0.45">
      <c r="B1848" s="47" t="str">
        <f>IF(H1847="Erdgas","Arbeitspreis pro kWh Erdgas in EUR",IF(H1847="Strom","Arbeitspreis pro kWh Strom in EUR",IF(H1847="Wärme/Kälte","Arbeitspreis pro kWh Wärme-/Kälteverbrauch in EUR","Bitte Energieart auswählen!")))</f>
        <v>Bitte Energieart auswählen!</v>
      </c>
      <c r="C1848" s="47"/>
      <c r="D1848" s="47"/>
      <c r="E1848" s="47"/>
      <c r="F1848" s="47"/>
      <c r="G1848" s="74">
        <f>IFERROR(SUMPRODUCT(I1848:K1848,I1849:K1849),"")</f>
        <v>0</v>
      </c>
      <c r="H1848" s="47"/>
      <c r="I1848" s="118"/>
      <c r="J1848" s="118"/>
      <c r="K1848" s="118"/>
      <c r="L1848" s="48" t="s">
        <v>5</v>
      </c>
      <c r="M1848" s="47" t="str">
        <f>IF(H1847="Erdgas","Erdgaskosten exkl. Steuern, Abgaben, Netzentgelte, etc.",IF(H1847="Strom","Stromkosten exkl. Steuern, Abgaben, Netzentgelte, etc.",IF(H1847="Wärme/Kälte","Wärme-/Kältekosten exkl. Steuern, Abgaben, Netzentgelte, etc.", "Bitte Energieart auswählen!")))</f>
        <v>Bitte Energieart auswählen!</v>
      </c>
      <c r="N1848" s="47"/>
      <c r="O1848" s="47"/>
      <c r="P1848" s="75"/>
      <c r="Q1848" s="61"/>
      <c r="R1848" s="62"/>
      <c r="S1848" s="47"/>
    </row>
    <row r="1849" spans="2:19" ht="15" thickBot="1" x14ac:dyDescent="0.35">
      <c r="B1849" s="47" t="str">
        <f>IF(AND(H1847="Erdgas",H1846="Nein"),"Aliquoter Erdgasverbrauch in kWh von 1. Oktober 2022 bis 31. Dezember 2022",IF(H1847="Erdgas","Erdgasverbrauch in kWh von 1. Oktober 2022 bis 31. Dezember 2022",IF(AND(H1847="Strom",H1846="Nein"),"Aliquoter Stromverbrauch in kWh von 1. Oktober 2022 bis 31. Dezember 2022",IF(H1847="Strom","Stromverbrauch in kWh von 1. Oktober 2022 bis 31. Dezember 2022",IF(AND(H1847="Wärme/Kälte",H1846="Nein"),"Aliquoter Wärme-/Kälteverbrauch in kWh von 1. Oktober 2022 bis 31. Dezember 2022",IF(H1847="Wärme/Kälte","Wärme-/Kälteverbrauch in kWh von 1. Oktober 2022 bis 31. Dezember 2022","Bitte Energieart auswählen!"))))))</f>
        <v>Bitte Energieart auswählen!</v>
      </c>
      <c r="C1849" s="47"/>
      <c r="D1849" s="47"/>
      <c r="E1849" s="47"/>
      <c r="F1849" s="47"/>
      <c r="G1849" s="47"/>
      <c r="H1849" s="59">
        <f>SUM(I1849:K1849)</f>
        <v>0</v>
      </c>
      <c r="I1849" s="119" t="str">
        <f>IFERROR(IF(H1846="Nein",VLOOKUP(H1845,'1 - Strom Erdgas Wärme 2021'!H:AA,20,FALSE)/12,""),"")</f>
        <v/>
      </c>
      <c r="J1849" s="119" t="str">
        <f>IFERROR(IF(H1846="Nein",VLOOKUP(H1845,'1 - Strom Erdgas Wärme 2021'!H:AB,20,FALSE)/12,""),"")</f>
        <v/>
      </c>
      <c r="K1849" s="119" t="str">
        <f>IFERROR(IF(H1846="Nein",VLOOKUP(H1845,'1 - Strom Erdgas Wärme 2021'!H:AC,20,FALSE)/12,""),"")</f>
        <v/>
      </c>
      <c r="L1849" s="48" t="s">
        <v>5</v>
      </c>
      <c r="M1849" s="76" t="str">
        <f>IFERROR(IF(H1846="Nein","Vorbefüllte Verbrauchswerte wurden aliquot (d.h. 1/12) aus dem Jahr 2021 übernommen.","Bitte ergänzen Sie die monatlichen Verbrauchswerte gem. Lastprofilzähler"),"")</f>
        <v>Bitte ergänzen Sie die monatlichen Verbrauchswerte gem. Lastprofilzähler</v>
      </c>
      <c r="N1849" s="77"/>
      <c r="O1849" s="77"/>
      <c r="P1849" s="77"/>
      <c r="Q1849" s="77"/>
      <c r="R1849" s="77"/>
      <c r="S1849" s="77"/>
    </row>
    <row r="1850" spans="2:19" x14ac:dyDescent="0.3">
      <c r="B1850" s="47" t="str">
        <f>IF(H1847="Wärme/Kälte","Energiemix: Anteil in % der aus Strom oder Erdgas erzeugten Wärme/Kälte","")</f>
        <v/>
      </c>
      <c r="C1850" s="46"/>
      <c r="D1850" s="46"/>
      <c r="E1850" s="46"/>
      <c r="F1850" s="74">
        <f>IFERROR(SUMPRODUCT(I1850:K1850,I1849:K1849),"")</f>
        <v>0</v>
      </c>
      <c r="G1850" s="74"/>
      <c r="H1850" s="46"/>
      <c r="I1850" s="120"/>
      <c r="J1850" s="121"/>
      <c r="K1850" s="121"/>
      <c r="L1850" s="48" t="str">
        <f>IF(H1847="Wärme/Kälte","i","")</f>
        <v/>
      </c>
      <c r="M1850" s="47" t="str">
        <f>IF(H1847="Wärme/Kälte","Bitte geben Sie den Anteil in % (von 0 bis 100, ohne Prozentzeichen) der  direkt aus Strom oder Erdgas erzeugten Wärme/Kälte.","")</f>
        <v/>
      </c>
      <c r="N1850" s="46"/>
      <c r="O1850" s="46"/>
      <c r="P1850" s="46"/>
      <c r="Q1850" s="46"/>
      <c r="R1850" s="46"/>
      <c r="S1850" s="46"/>
    </row>
    <row r="1851" spans="2:19" x14ac:dyDescent="0.3">
      <c r="B1851" s="46"/>
      <c r="C1851" s="46"/>
      <c r="D1851" s="46"/>
      <c r="E1851" s="46"/>
      <c r="F1851" s="46"/>
      <c r="G1851" s="46"/>
      <c r="H1851" s="46"/>
      <c r="I1851" s="98"/>
      <c r="J1851" s="46"/>
      <c r="K1851" s="46"/>
      <c r="L1851" s="48"/>
      <c r="M1851" s="47"/>
      <c r="N1851" s="46"/>
      <c r="O1851" s="46"/>
      <c r="P1851" s="46"/>
      <c r="Q1851" s="46"/>
      <c r="R1851" s="46"/>
      <c r="S1851" s="46"/>
    </row>
    <row r="1852" spans="2:19" ht="18" thickBot="1" x14ac:dyDescent="0.5">
      <c r="B1852" s="56" t="s">
        <v>10</v>
      </c>
      <c r="C1852" s="47"/>
      <c r="D1852" s="47"/>
      <c r="E1852" s="47"/>
      <c r="F1852" s="47"/>
      <c r="G1852" s="47"/>
      <c r="H1852" s="47"/>
      <c r="I1852" s="68">
        <v>44835</v>
      </c>
      <c r="J1852" s="68">
        <v>44866</v>
      </c>
      <c r="K1852" s="68">
        <v>44896</v>
      </c>
      <c r="L1852" s="47"/>
      <c r="M1852" s="69"/>
      <c r="N1852" s="69"/>
      <c r="O1852" s="69"/>
      <c r="P1852" s="69"/>
      <c r="Q1852" s="69"/>
      <c r="R1852" s="69"/>
      <c r="S1852" s="47"/>
    </row>
    <row r="1853" spans="2:19" ht="15" thickBot="1" x14ac:dyDescent="0.35">
      <c r="B1853" s="47" t="s">
        <v>28</v>
      </c>
      <c r="C1853" s="47"/>
      <c r="D1853" s="47"/>
      <c r="E1853" s="47"/>
      <c r="F1853" s="47"/>
      <c r="G1853" s="47"/>
      <c r="H1853" s="117"/>
      <c r="I1853" s="70"/>
      <c r="J1853" s="71"/>
      <c r="K1853" s="71"/>
      <c r="L1853" s="48" t="s">
        <v>5</v>
      </c>
      <c r="M1853" s="47" t="s">
        <v>29</v>
      </c>
      <c r="N1853" s="69"/>
      <c r="O1853" s="69"/>
      <c r="P1853" s="69"/>
      <c r="Q1853" s="69"/>
      <c r="R1853" s="69"/>
      <c r="S1853" s="47"/>
    </row>
    <row r="1854" spans="2:19" ht="15" thickBot="1" x14ac:dyDescent="0.35">
      <c r="B1854" s="47" t="s">
        <v>13</v>
      </c>
      <c r="C1854" s="47"/>
      <c r="D1854" s="47"/>
      <c r="E1854" s="47"/>
      <c r="F1854" s="47"/>
      <c r="G1854" s="47"/>
      <c r="H1854" s="138">
        <f>IFERROR(VLOOKUP(H1853,'1 - Strom Erdgas Wärme 2021'!H:AA,17,FALSE),"")</f>
        <v>0</v>
      </c>
      <c r="I1854" s="70"/>
      <c r="J1854" s="71"/>
      <c r="K1854" s="71"/>
      <c r="L1854" s="48"/>
      <c r="M1854" s="47"/>
      <c r="N1854" s="69"/>
      <c r="O1854" s="69"/>
      <c r="P1854" s="69"/>
      <c r="Q1854" s="69"/>
      <c r="R1854" s="69"/>
      <c r="S1854" s="47"/>
    </row>
    <row r="1855" spans="2:19" ht="15" thickBot="1" x14ac:dyDescent="0.35">
      <c r="B1855" s="47" t="s">
        <v>16</v>
      </c>
      <c r="C1855" s="47"/>
      <c r="D1855" s="47"/>
      <c r="E1855" s="47"/>
      <c r="F1855" s="47"/>
      <c r="G1855" s="47"/>
      <c r="H1855" s="139"/>
      <c r="I1855" s="72"/>
      <c r="J1855" s="73"/>
      <c r="K1855" s="73"/>
      <c r="L1855" s="48" t="s">
        <v>5</v>
      </c>
      <c r="M1855" s="47" t="s">
        <v>17</v>
      </c>
      <c r="N1855" s="69"/>
      <c r="O1855" s="69"/>
      <c r="P1855" s="69"/>
      <c r="Q1855" s="69"/>
      <c r="R1855" s="69"/>
      <c r="S1855" s="47"/>
    </row>
    <row r="1856" spans="2:19" ht="16.8" thickBot="1" x14ac:dyDescent="0.45">
      <c r="B1856" s="47" t="str">
        <f>IF(H1855="Erdgas","Arbeitspreis pro kWh Erdgas in EUR",IF(H1855="Strom","Arbeitspreis pro kWh Strom in EUR",IF(H1855="Wärme/Kälte","Arbeitspreis pro kWh Wärme-/Kälteverbrauch in EUR","Bitte Energieart auswählen!")))</f>
        <v>Bitte Energieart auswählen!</v>
      </c>
      <c r="C1856" s="47"/>
      <c r="D1856" s="47"/>
      <c r="E1856" s="47"/>
      <c r="F1856" s="47"/>
      <c r="G1856" s="74">
        <f>IFERROR(SUMPRODUCT(I1856:K1856,I1857:K1857),"")</f>
        <v>0</v>
      </c>
      <c r="H1856" s="47"/>
      <c r="I1856" s="118"/>
      <c r="J1856" s="118"/>
      <c r="K1856" s="118"/>
      <c r="L1856" s="48" t="s">
        <v>5</v>
      </c>
      <c r="M1856" s="47" t="str">
        <f>IF(H1855="Erdgas","Erdgaskosten exkl. Steuern, Abgaben, Netzentgelte, etc.",IF(H1855="Strom","Stromkosten exkl. Steuern, Abgaben, Netzentgelte, etc.",IF(H1855="Wärme/Kälte","Wärme-/Kältekosten exkl. Steuern, Abgaben, Netzentgelte, etc.", "Bitte Energieart auswählen!")))</f>
        <v>Bitte Energieart auswählen!</v>
      </c>
      <c r="N1856" s="47"/>
      <c r="O1856" s="47"/>
      <c r="P1856" s="75"/>
      <c r="Q1856" s="61"/>
      <c r="R1856" s="62"/>
      <c r="S1856" s="47"/>
    </row>
    <row r="1857" spans="2:19" ht="15" thickBot="1" x14ac:dyDescent="0.35">
      <c r="B1857" s="47" t="str">
        <f>IF(AND(H1855="Erdgas",H1854="Nein"),"Aliquoter Erdgasverbrauch in kWh von 1. Oktober 2022 bis 31. Dezember 2022",IF(H1855="Erdgas","Erdgasverbrauch in kWh von 1. Oktober 2022 bis 31. Dezember 2022",IF(AND(H1855="Strom",H1854="Nein"),"Aliquoter Stromverbrauch in kWh von 1. Oktober 2022 bis 31. Dezember 2022",IF(H1855="Strom","Stromverbrauch in kWh von 1. Oktober 2022 bis 31. Dezember 2022",IF(AND(H1855="Wärme/Kälte",H1854="Nein"),"Aliquoter Wärme-/Kälteverbrauch in kWh von 1. Oktober 2022 bis 31. Dezember 2022",IF(H1855="Wärme/Kälte","Wärme-/Kälteverbrauch in kWh von 1. Oktober 2022 bis 31. Dezember 2022","Bitte Energieart auswählen!"))))))</f>
        <v>Bitte Energieart auswählen!</v>
      </c>
      <c r="C1857" s="47"/>
      <c r="D1857" s="47"/>
      <c r="E1857" s="47"/>
      <c r="F1857" s="47"/>
      <c r="G1857" s="47"/>
      <c r="H1857" s="59">
        <f>SUM(I1857:K1857)</f>
        <v>0</v>
      </c>
      <c r="I1857" s="119" t="str">
        <f>IFERROR(IF(H1854="Nein",VLOOKUP(H1853,'1 - Strom Erdgas Wärme 2021'!H:AA,20,FALSE)/12,""),"")</f>
        <v/>
      </c>
      <c r="J1857" s="119" t="str">
        <f>IFERROR(IF(H1854="Nein",VLOOKUP(H1853,'1 - Strom Erdgas Wärme 2021'!H:AB,20,FALSE)/12,""),"")</f>
        <v/>
      </c>
      <c r="K1857" s="119" t="str">
        <f>IFERROR(IF(H1854="Nein",VLOOKUP(H1853,'1 - Strom Erdgas Wärme 2021'!H:AC,20,FALSE)/12,""),"")</f>
        <v/>
      </c>
      <c r="L1857" s="48" t="s">
        <v>5</v>
      </c>
      <c r="M1857" s="76" t="str">
        <f>IFERROR(IF(H1854="Nein","Vorbefüllte Verbrauchswerte wurden aliquot (d.h. 1/12) aus dem Jahr 2021 übernommen.","Bitte ergänzen Sie die monatlichen Verbrauchswerte gem. Lastprofilzähler"),"")</f>
        <v>Bitte ergänzen Sie die monatlichen Verbrauchswerte gem. Lastprofilzähler</v>
      </c>
      <c r="N1857" s="77"/>
      <c r="O1857" s="77"/>
      <c r="P1857" s="77"/>
      <c r="Q1857" s="77"/>
      <c r="R1857" s="77"/>
      <c r="S1857" s="77"/>
    </row>
    <row r="1858" spans="2:19" x14ac:dyDescent="0.3">
      <c r="B1858" s="47" t="str">
        <f>IF(H1855="Wärme/Kälte","Energiemix: Anteil in % der aus Strom oder Erdgas erzeugten Wärme/Kälte","")</f>
        <v/>
      </c>
      <c r="C1858" s="46"/>
      <c r="D1858" s="46"/>
      <c r="E1858" s="46"/>
      <c r="F1858" s="74">
        <f>IFERROR(SUMPRODUCT(I1858:K1858,I1857:K1857),"")</f>
        <v>0</v>
      </c>
      <c r="G1858" s="74"/>
      <c r="H1858" s="46"/>
      <c r="I1858" s="120"/>
      <c r="J1858" s="121"/>
      <c r="K1858" s="121"/>
      <c r="L1858" s="48" t="str">
        <f>IF(H1855="Wärme/Kälte","i","")</f>
        <v/>
      </c>
      <c r="M1858" s="47" t="str">
        <f>IF(H1855="Wärme/Kälte","Bitte geben Sie den Anteil in % (von 0 bis 100, ohne Prozentzeichen) der  direkt aus Strom oder Erdgas erzeugten Wärme/Kälte.","")</f>
        <v/>
      </c>
      <c r="N1858" s="46"/>
      <c r="O1858" s="46"/>
      <c r="P1858" s="46"/>
      <c r="Q1858" s="46"/>
      <c r="R1858" s="46"/>
      <c r="S1858" s="46"/>
    </row>
    <row r="1859" spans="2:19" x14ac:dyDescent="0.3">
      <c r="B1859" s="46"/>
      <c r="C1859" s="46"/>
      <c r="D1859" s="46"/>
      <c r="E1859" s="46"/>
      <c r="F1859" s="46"/>
      <c r="G1859" s="46"/>
      <c r="H1859" s="46"/>
      <c r="I1859" s="98"/>
      <c r="J1859" s="46"/>
      <c r="K1859" s="46"/>
      <c r="L1859" s="48"/>
      <c r="M1859" s="47"/>
      <c r="N1859" s="46"/>
      <c r="O1859" s="46"/>
      <c r="P1859" s="46"/>
      <c r="Q1859" s="46"/>
      <c r="R1859" s="46"/>
      <c r="S1859" s="46"/>
    </row>
    <row r="1860" spans="2:19" ht="18" thickBot="1" x14ac:dyDescent="0.5">
      <c r="B1860" s="56" t="s">
        <v>10</v>
      </c>
      <c r="C1860" s="47"/>
      <c r="D1860" s="47"/>
      <c r="E1860" s="47"/>
      <c r="F1860" s="47"/>
      <c r="G1860" s="47"/>
      <c r="H1860" s="47"/>
      <c r="I1860" s="68">
        <v>44835</v>
      </c>
      <c r="J1860" s="68">
        <v>44866</v>
      </c>
      <c r="K1860" s="68">
        <v>44896</v>
      </c>
      <c r="L1860" s="47"/>
      <c r="M1860" s="69"/>
      <c r="N1860" s="69"/>
      <c r="O1860" s="69"/>
      <c r="P1860" s="69"/>
      <c r="Q1860" s="69"/>
      <c r="R1860" s="69"/>
      <c r="S1860" s="47"/>
    </row>
    <row r="1861" spans="2:19" ht="15" thickBot="1" x14ac:dyDescent="0.35">
      <c r="B1861" s="47" t="s">
        <v>28</v>
      </c>
      <c r="C1861" s="47"/>
      <c r="D1861" s="47"/>
      <c r="E1861" s="47"/>
      <c r="F1861" s="47"/>
      <c r="G1861" s="47"/>
      <c r="H1861" s="117"/>
      <c r="I1861" s="70"/>
      <c r="J1861" s="71"/>
      <c r="K1861" s="71"/>
      <c r="L1861" s="48" t="s">
        <v>5</v>
      </c>
      <c r="M1861" s="47" t="s">
        <v>29</v>
      </c>
      <c r="N1861" s="69"/>
      <c r="O1861" s="69"/>
      <c r="P1861" s="69"/>
      <c r="Q1861" s="69"/>
      <c r="R1861" s="69"/>
      <c r="S1861" s="47"/>
    </row>
    <row r="1862" spans="2:19" ht="15" thickBot="1" x14ac:dyDescent="0.35">
      <c r="B1862" s="47" t="s">
        <v>13</v>
      </c>
      <c r="C1862" s="47"/>
      <c r="D1862" s="47"/>
      <c r="E1862" s="47"/>
      <c r="F1862" s="47"/>
      <c r="G1862" s="47"/>
      <c r="H1862" s="138">
        <f>IFERROR(VLOOKUP(H1861,'1 - Strom Erdgas Wärme 2021'!H:AA,17,FALSE),"")</f>
        <v>0</v>
      </c>
      <c r="I1862" s="70"/>
      <c r="J1862" s="71"/>
      <c r="K1862" s="71"/>
      <c r="L1862" s="48"/>
      <c r="M1862" s="47"/>
      <c r="N1862" s="69"/>
      <c r="O1862" s="69"/>
      <c r="P1862" s="69"/>
      <c r="Q1862" s="69"/>
      <c r="R1862" s="69"/>
      <c r="S1862" s="47"/>
    </row>
    <row r="1863" spans="2:19" ht="15" thickBot="1" x14ac:dyDescent="0.35">
      <c r="B1863" s="47" t="s">
        <v>16</v>
      </c>
      <c r="C1863" s="47"/>
      <c r="D1863" s="47"/>
      <c r="E1863" s="47"/>
      <c r="F1863" s="47"/>
      <c r="G1863" s="47"/>
      <c r="H1863" s="139"/>
      <c r="I1863" s="72"/>
      <c r="J1863" s="73"/>
      <c r="K1863" s="73"/>
      <c r="L1863" s="48" t="s">
        <v>5</v>
      </c>
      <c r="M1863" s="47" t="s">
        <v>17</v>
      </c>
      <c r="N1863" s="69"/>
      <c r="O1863" s="69"/>
      <c r="P1863" s="69"/>
      <c r="Q1863" s="69"/>
      <c r="R1863" s="69"/>
      <c r="S1863" s="47"/>
    </row>
    <row r="1864" spans="2:19" ht="16.8" thickBot="1" x14ac:dyDescent="0.45">
      <c r="B1864" s="47" t="str">
        <f>IF(H1863="Erdgas","Arbeitspreis pro kWh Erdgas in EUR",IF(H1863="Strom","Arbeitspreis pro kWh Strom in EUR",IF(H1863="Wärme/Kälte","Arbeitspreis pro kWh Wärme-/Kälteverbrauch in EUR","Bitte Energieart auswählen!")))</f>
        <v>Bitte Energieart auswählen!</v>
      </c>
      <c r="C1864" s="47"/>
      <c r="D1864" s="47"/>
      <c r="E1864" s="47"/>
      <c r="F1864" s="47"/>
      <c r="G1864" s="74">
        <f>IFERROR(SUMPRODUCT(I1864:K1864,I1865:K1865),"")</f>
        <v>0</v>
      </c>
      <c r="H1864" s="47"/>
      <c r="I1864" s="118"/>
      <c r="J1864" s="118"/>
      <c r="K1864" s="118"/>
      <c r="L1864" s="48" t="s">
        <v>5</v>
      </c>
      <c r="M1864" s="47" t="str">
        <f>IF(H1863="Erdgas","Erdgaskosten exkl. Steuern, Abgaben, Netzentgelte, etc.",IF(H1863="Strom","Stromkosten exkl. Steuern, Abgaben, Netzentgelte, etc.",IF(H1863="Wärme/Kälte","Wärme-/Kältekosten exkl. Steuern, Abgaben, Netzentgelte, etc.", "Bitte Energieart auswählen!")))</f>
        <v>Bitte Energieart auswählen!</v>
      </c>
      <c r="N1864" s="47"/>
      <c r="O1864" s="47"/>
      <c r="P1864" s="75"/>
      <c r="Q1864" s="61"/>
      <c r="R1864" s="62"/>
      <c r="S1864" s="47"/>
    </row>
    <row r="1865" spans="2:19" ht="15" thickBot="1" x14ac:dyDescent="0.35">
      <c r="B1865" s="47" t="str">
        <f>IF(AND(H1863="Erdgas",H1862="Nein"),"Aliquoter Erdgasverbrauch in kWh von 1. Oktober 2022 bis 31. Dezember 2022",IF(H1863="Erdgas","Erdgasverbrauch in kWh von 1. Oktober 2022 bis 31. Dezember 2022",IF(AND(H1863="Strom",H1862="Nein"),"Aliquoter Stromverbrauch in kWh von 1. Oktober 2022 bis 31. Dezember 2022",IF(H1863="Strom","Stromverbrauch in kWh von 1. Oktober 2022 bis 31. Dezember 2022",IF(AND(H1863="Wärme/Kälte",H1862="Nein"),"Aliquoter Wärme-/Kälteverbrauch in kWh von 1. Oktober 2022 bis 31. Dezember 2022",IF(H1863="Wärme/Kälte","Wärme-/Kälteverbrauch in kWh von 1. Oktober 2022 bis 31. Dezember 2022","Bitte Energieart auswählen!"))))))</f>
        <v>Bitte Energieart auswählen!</v>
      </c>
      <c r="C1865" s="47"/>
      <c r="D1865" s="47"/>
      <c r="E1865" s="47"/>
      <c r="F1865" s="47"/>
      <c r="G1865" s="47"/>
      <c r="H1865" s="59">
        <f>SUM(I1865:K1865)</f>
        <v>0</v>
      </c>
      <c r="I1865" s="119" t="str">
        <f>IFERROR(IF(H1862="Nein",VLOOKUP(H1861,'1 - Strom Erdgas Wärme 2021'!H:AA,20,FALSE)/12,""),"")</f>
        <v/>
      </c>
      <c r="J1865" s="119" t="str">
        <f>IFERROR(IF(H1862="Nein",VLOOKUP(H1861,'1 - Strom Erdgas Wärme 2021'!H:AB,20,FALSE)/12,""),"")</f>
        <v/>
      </c>
      <c r="K1865" s="119" t="str">
        <f>IFERROR(IF(H1862="Nein",VLOOKUP(H1861,'1 - Strom Erdgas Wärme 2021'!H:AC,20,FALSE)/12,""),"")</f>
        <v/>
      </c>
      <c r="L1865" s="48" t="s">
        <v>5</v>
      </c>
      <c r="M1865" s="76" t="str">
        <f>IFERROR(IF(H1862="Nein","Vorbefüllte Verbrauchswerte wurden aliquot (d.h. 1/12) aus dem Jahr 2021 übernommen.","Bitte ergänzen Sie die monatlichen Verbrauchswerte gem. Lastprofilzähler"),"")</f>
        <v>Bitte ergänzen Sie die monatlichen Verbrauchswerte gem. Lastprofilzähler</v>
      </c>
      <c r="N1865" s="77"/>
      <c r="O1865" s="77"/>
      <c r="P1865" s="77"/>
      <c r="Q1865" s="77"/>
      <c r="R1865" s="77"/>
      <c r="S1865" s="77"/>
    </row>
    <row r="1866" spans="2:19" x14ac:dyDescent="0.3">
      <c r="B1866" s="47" t="str">
        <f>IF(H1863="Wärme/Kälte","Energiemix: Anteil in % der aus Strom oder Erdgas erzeugten Wärme/Kälte","")</f>
        <v/>
      </c>
      <c r="C1866" s="46"/>
      <c r="D1866" s="46"/>
      <c r="E1866" s="46"/>
      <c r="F1866" s="74">
        <f>IFERROR(SUMPRODUCT(I1866:K1866,I1865:K1865),"")</f>
        <v>0</v>
      </c>
      <c r="G1866" s="74"/>
      <c r="H1866" s="46"/>
      <c r="I1866" s="120"/>
      <c r="J1866" s="121"/>
      <c r="K1866" s="121"/>
      <c r="L1866" s="48" t="str">
        <f>IF(H1863="Wärme/Kälte","i","")</f>
        <v/>
      </c>
      <c r="M1866" s="47" t="str">
        <f>IF(H1863="Wärme/Kälte","Bitte geben Sie den Anteil in % (von 0 bis 100, ohne Prozentzeichen) der  direkt aus Strom oder Erdgas erzeugten Wärme/Kälte.","")</f>
        <v/>
      </c>
      <c r="N1866" s="46"/>
      <c r="O1866" s="46"/>
      <c r="P1866" s="46"/>
      <c r="Q1866" s="46"/>
      <c r="R1866" s="46"/>
      <c r="S1866" s="46"/>
    </row>
    <row r="1867" spans="2:19" x14ac:dyDescent="0.3">
      <c r="B1867" s="46"/>
      <c r="C1867" s="46"/>
      <c r="D1867" s="46"/>
      <c r="E1867" s="46"/>
      <c r="F1867" s="46"/>
      <c r="G1867" s="46"/>
      <c r="H1867" s="46"/>
      <c r="I1867" s="98"/>
      <c r="J1867" s="46"/>
      <c r="K1867" s="46"/>
      <c r="L1867" s="48"/>
      <c r="M1867" s="47"/>
      <c r="N1867" s="46"/>
      <c r="O1867" s="46"/>
      <c r="P1867" s="46"/>
      <c r="Q1867" s="46"/>
      <c r="R1867" s="46"/>
      <c r="S1867" s="46"/>
    </row>
    <row r="1868" spans="2:19" ht="18" thickBot="1" x14ac:dyDescent="0.5">
      <c r="B1868" s="56" t="s">
        <v>10</v>
      </c>
      <c r="C1868" s="47"/>
      <c r="D1868" s="47"/>
      <c r="E1868" s="47"/>
      <c r="F1868" s="47"/>
      <c r="G1868" s="47"/>
      <c r="H1868" s="47"/>
      <c r="I1868" s="68">
        <v>44835</v>
      </c>
      <c r="J1868" s="68">
        <v>44866</v>
      </c>
      <c r="K1868" s="68">
        <v>44896</v>
      </c>
      <c r="L1868" s="47"/>
      <c r="M1868" s="69"/>
      <c r="N1868" s="69"/>
      <c r="O1868" s="69"/>
      <c r="P1868" s="69"/>
      <c r="Q1868" s="69"/>
      <c r="R1868" s="69"/>
      <c r="S1868" s="47"/>
    </row>
    <row r="1869" spans="2:19" ht="15" thickBot="1" x14ac:dyDescent="0.35">
      <c r="B1869" s="47" t="s">
        <v>28</v>
      </c>
      <c r="C1869" s="47"/>
      <c r="D1869" s="47"/>
      <c r="E1869" s="47"/>
      <c r="F1869" s="47"/>
      <c r="G1869" s="47"/>
      <c r="H1869" s="117"/>
      <c r="I1869" s="70"/>
      <c r="J1869" s="71"/>
      <c r="K1869" s="71"/>
      <c r="L1869" s="48" t="s">
        <v>5</v>
      </c>
      <c r="M1869" s="47" t="s">
        <v>29</v>
      </c>
      <c r="N1869" s="69"/>
      <c r="O1869" s="69"/>
      <c r="P1869" s="69"/>
      <c r="Q1869" s="69"/>
      <c r="R1869" s="69"/>
      <c r="S1869" s="47"/>
    </row>
    <row r="1870" spans="2:19" ht="15" thickBot="1" x14ac:dyDescent="0.35">
      <c r="B1870" s="47" t="s">
        <v>13</v>
      </c>
      <c r="C1870" s="47"/>
      <c r="D1870" s="47"/>
      <c r="E1870" s="47"/>
      <c r="F1870" s="47"/>
      <c r="G1870" s="47"/>
      <c r="H1870" s="138">
        <f>IFERROR(VLOOKUP(H1869,'1 - Strom Erdgas Wärme 2021'!H:AA,17,FALSE),"")</f>
        <v>0</v>
      </c>
      <c r="I1870" s="70"/>
      <c r="J1870" s="71"/>
      <c r="K1870" s="71"/>
      <c r="L1870" s="48"/>
      <c r="M1870" s="47"/>
      <c r="N1870" s="69"/>
      <c r="O1870" s="69"/>
      <c r="P1870" s="69"/>
      <c r="Q1870" s="69"/>
      <c r="R1870" s="69"/>
      <c r="S1870" s="47"/>
    </row>
    <row r="1871" spans="2:19" ht="15" thickBot="1" x14ac:dyDescent="0.35">
      <c r="B1871" s="47" t="s">
        <v>16</v>
      </c>
      <c r="C1871" s="47"/>
      <c r="D1871" s="47"/>
      <c r="E1871" s="47"/>
      <c r="F1871" s="47"/>
      <c r="G1871" s="47"/>
      <c r="H1871" s="139"/>
      <c r="I1871" s="72"/>
      <c r="J1871" s="73"/>
      <c r="K1871" s="73"/>
      <c r="L1871" s="48" t="s">
        <v>5</v>
      </c>
      <c r="M1871" s="47" t="s">
        <v>17</v>
      </c>
      <c r="N1871" s="69"/>
      <c r="O1871" s="69"/>
      <c r="P1871" s="69"/>
      <c r="Q1871" s="69"/>
      <c r="R1871" s="69"/>
      <c r="S1871" s="47"/>
    </row>
    <row r="1872" spans="2:19" ht="16.8" thickBot="1" x14ac:dyDescent="0.45">
      <c r="B1872" s="47" t="str">
        <f>IF(H1871="Erdgas","Arbeitspreis pro kWh Erdgas in EUR",IF(H1871="Strom","Arbeitspreis pro kWh Strom in EUR",IF(H1871="Wärme/Kälte","Arbeitspreis pro kWh Wärme-/Kälteverbrauch in EUR","Bitte Energieart auswählen!")))</f>
        <v>Bitte Energieart auswählen!</v>
      </c>
      <c r="C1872" s="47"/>
      <c r="D1872" s="47"/>
      <c r="E1872" s="47"/>
      <c r="F1872" s="47"/>
      <c r="G1872" s="74">
        <f>IFERROR(SUMPRODUCT(I1872:K1872,I1873:K1873),"")</f>
        <v>0</v>
      </c>
      <c r="H1872" s="47"/>
      <c r="I1872" s="118"/>
      <c r="J1872" s="118"/>
      <c r="K1872" s="118"/>
      <c r="L1872" s="48" t="s">
        <v>5</v>
      </c>
      <c r="M1872" s="47" t="str">
        <f>IF(H1871="Erdgas","Erdgaskosten exkl. Steuern, Abgaben, Netzentgelte, etc.",IF(H1871="Strom","Stromkosten exkl. Steuern, Abgaben, Netzentgelte, etc.",IF(H1871="Wärme/Kälte","Wärme-/Kältekosten exkl. Steuern, Abgaben, Netzentgelte, etc.", "Bitte Energieart auswählen!")))</f>
        <v>Bitte Energieart auswählen!</v>
      </c>
      <c r="N1872" s="47"/>
      <c r="O1872" s="47"/>
      <c r="P1872" s="75"/>
      <c r="Q1872" s="61"/>
      <c r="R1872" s="62"/>
      <c r="S1872" s="47"/>
    </row>
    <row r="1873" spans="2:19" ht="15" thickBot="1" x14ac:dyDescent="0.35">
      <c r="B1873" s="47" t="str">
        <f>IF(AND(H1871="Erdgas",H1870="Nein"),"Aliquoter Erdgasverbrauch in kWh von 1. Oktober 2022 bis 31. Dezember 2022",IF(H1871="Erdgas","Erdgasverbrauch in kWh von 1. Oktober 2022 bis 31. Dezember 2022",IF(AND(H1871="Strom",H1870="Nein"),"Aliquoter Stromverbrauch in kWh von 1. Oktober 2022 bis 31. Dezember 2022",IF(H1871="Strom","Stromverbrauch in kWh von 1. Oktober 2022 bis 31. Dezember 2022",IF(AND(H1871="Wärme/Kälte",H1870="Nein"),"Aliquoter Wärme-/Kälteverbrauch in kWh von 1. Oktober 2022 bis 31. Dezember 2022",IF(H1871="Wärme/Kälte","Wärme-/Kälteverbrauch in kWh von 1. Oktober 2022 bis 31. Dezember 2022","Bitte Energieart auswählen!"))))))</f>
        <v>Bitte Energieart auswählen!</v>
      </c>
      <c r="C1873" s="47"/>
      <c r="D1873" s="47"/>
      <c r="E1873" s="47"/>
      <c r="F1873" s="47"/>
      <c r="G1873" s="47"/>
      <c r="H1873" s="59">
        <f>SUM(I1873:K1873)</f>
        <v>0</v>
      </c>
      <c r="I1873" s="119" t="str">
        <f>IFERROR(IF(H1870="Nein",VLOOKUP(H1869,'1 - Strom Erdgas Wärme 2021'!H:AA,20,FALSE)/12,""),"")</f>
        <v/>
      </c>
      <c r="J1873" s="119" t="str">
        <f>IFERROR(IF(H1870="Nein",VLOOKUP(H1869,'1 - Strom Erdgas Wärme 2021'!H:AB,20,FALSE)/12,""),"")</f>
        <v/>
      </c>
      <c r="K1873" s="119" t="str">
        <f>IFERROR(IF(H1870="Nein",VLOOKUP(H1869,'1 - Strom Erdgas Wärme 2021'!H:AC,20,FALSE)/12,""),"")</f>
        <v/>
      </c>
      <c r="L1873" s="48" t="s">
        <v>5</v>
      </c>
      <c r="M1873" s="76" t="str">
        <f>IFERROR(IF(H1870="Nein","Vorbefüllte Verbrauchswerte wurden aliquot (d.h. 1/12) aus dem Jahr 2021 übernommen.","Bitte ergänzen Sie die monatlichen Verbrauchswerte gem. Lastprofilzähler"),"")</f>
        <v>Bitte ergänzen Sie die monatlichen Verbrauchswerte gem. Lastprofilzähler</v>
      </c>
      <c r="N1873" s="77"/>
      <c r="O1873" s="77"/>
      <c r="P1873" s="77"/>
      <c r="Q1873" s="77"/>
      <c r="R1873" s="77"/>
      <c r="S1873" s="77"/>
    </row>
    <row r="1874" spans="2:19" x14ac:dyDescent="0.3">
      <c r="B1874" s="47" t="str">
        <f>IF(H1871="Wärme/Kälte","Energiemix: Anteil in % der aus Strom oder Erdgas erzeugten Wärme/Kälte","")</f>
        <v/>
      </c>
      <c r="C1874" s="46"/>
      <c r="D1874" s="46"/>
      <c r="E1874" s="46"/>
      <c r="F1874" s="74">
        <f>IFERROR(SUMPRODUCT(I1874:K1874,I1873:K1873),"")</f>
        <v>0</v>
      </c>
      <c r="G1874" s="74"/>
      <c r="H1874" s="46"/>
      <c r="I1874" s="120"/>
      <c r="J1874" s="121"/>
      <c r="K1874" s="121"/>
      <c r="L1874" s="48" t="str">
        <f>IF(H1871="Wärme/Kälte","i","")</f>
        <v/>
      </c>
      <c r="M1874" s="47" t="str">
        <f>IF(H1871="Wärme/Kälte","Bitte geben Sie den Anteil in % (von 0 bis 100, ohne Prozentzeichen) der  direkt aus Strom oder Erdgas erzeugten Wärme/Kälte.","")</f>
        <v/>
      </c>
      <c r="N1874" s="46"/>
      <c r="O1874" s="46"/>
      <c r="P1874" s="46"/>
      <c r="Q1874" s="46"/>
      <c r="R1874" s="46"/>
      <c r="S1874" s="46"/>
    </row>
    <row r="1875" spans="2:19" x14ac:dyDescent="0.3">
      <c r="B1875" s="46"/>
      <c r="C1875" s="46"/>
      <c r="D1875" s="46"/>
      <c r="E1875" s="46"/>
      <c r="F1875" s="46"/>
      <c r="G1875" s="46"/>
      <c r="H1875" s="46"/>
      <c r="I1875" s="98"/>
      <c r="J1875" s="46"/>
      <c r="K1875" s="46"/>
      <c r="L1875" s="48"/>
      <c r="M1875" s="47"/>
      <c r="N1875" s="46"/>
      <c r="O1875" s="46"/>
      <c r="P1875" s="46"/>
      <c r="Q1875" s="46"/>
      <c r="R1875" s="46"/>
      <c r="S1875" s="46"/>
    </row>
    <row r="1876" spans="2:19" ht="18" thickBot="1" x14ac:dyDescent="0.5">
      <c r="B1876" s="56" t="s">
        <v>10</v>
      </c>
      <c r="C1876" s="47"/>
      <c r="D1876" s="47"/>
      <c r="E1876" s="47"/>
      <c r="F1876" s="47"/>
      <c r="G1876" s="47"/>
      <c r="H1876" s="47"/>
      <c r="I1876" s="68">
        <v>44835</v>
      </c>
      <c r="J1876" s="68">
        <v>44866</v>
      </c>
      <c r="K1876" s="68">
        <v>44896</v>
      </c>
      <c r="L1876" s="47"/>
      <c r="M1876" s="69"/>
      <c r="N1876" s="69"/>
      <c r="O1876" s="69"/>
      <c r="P1876" s="69"/>
      <c r="Q1876" s="69"/>
      <c r="R1876" s="69"/>
      <c r="S1876" s="47"/>
    </row>
    <row r="1877" spans="2:19" ht="15" thickBot="1" x14ac:dyDescent="0.35">
      <c r="B1877" s="47" t="s">
        <v>28</v>
      </c>
      <c r="C1877" s="47"/>
      <c r="D1877" s="47"/>
      <c r="E1877" s="47"/>
      <c r="F1877" s="47"/>
      <c r="G1877" s="47"/>
      <c r="H1877" s="117"/>
      <c r="I1877" s="70"/>
      <c r="J1877" s="71"/>
      <c r="K1877" s="71"/>
      <c r="L1877" s="48" t="s">
        <v>5</v>
      </c>
      <c r="M1877" s="47" t="s">
        <v>29</v>
      </c>
      <c r="N1877" s="69"/>
      <c r="O1877" s="69"/>
      <c r="P1877" s="69"/>
      <c r="Q1877" s="69"/>
      <c r="R1877" s="69"/>
      <c r="S1877" s="47"/>
    </row>
    <row r="1878" spans="2:19" ht="15" thickBot="1" x14ac:dyDescent="0.35">
      <c r="B1878" s="47" t="s">
        <v>13</v>
      </c>
      <c r="C1878" s="47"/>
      <c r="D1878" s="47"/>
      <c r="E1878" s="47"/>
      <c r="F1878" s="47"/>
      <c r="G1878" s="47"/>
      <c r="H1878" s="138">
        <f>IFERROR(VLOOKUP(H1877,'1 - Strom Erdgas Wärme 2021'!H:AA,17,FALSE),"")</f>
        <v>0</v>
      </c>
      <c r="I1878" s="70"/>
      <c r="J1878" s="71"/>
      <c r="K1878" s="71"/>
      <c r="L1878" s="48"/>
      <c r="M1878" s="47"/>
      <c r="N1878" s="69"/>
      <c r="O1878" s="69"/>
      <c r="P1878" s="69"/>
      <c r="Q1878" s="69"/>
      <c r="R1878" s="69"/>
      <c r="S1878" s="47"/>
    </row>
    <row r="1879" spans="2:19" ht="15" thickBot="1" x14ac:dyDescent="0.35">
      <c r="B1879" s="47" t="s">
        <v>16</v>
      </c>
      <c r="C1879" s="47"/>
      <c r="D1879" s="47"/>
      <c r="E1879" s="47"/>
      <c r="F1879" s="47"/>
      <c r="G1879" s="47"/>
      <c r="H1879" s="139"/>
      <c r="I1879" s="72"/>
      <c r="J1879" s="73"/>
      <c r="K1879" s="73"/>
      <c r="L1879" s="48" t="s">
        <v>5</v>
      </c>
      <c r="M1879" s="47" t="s">
        <v>17</v>
      </c>
      <c r="N1879" s="69"/>
      <c r="O1879" s="69"/>
      <c r="P1879" s="69"/>
      <c r="Q1879" s="69"/>
      <c r="R1879" s="69"/>
      <c r="S1879" s="47"/>
    </row>
    <row r="1880" spans="2:19" ht="16.8" thickBot="1" x14ac:dyDescent="0.45">
      <c r="B1880" s="47" t="str">
        <f>IF(H1879="Erdgas","Arbeitspreis pro kWh Erdgas in EUR",IF(H1879="Strom","Arbeitspreis pro kWh Strom in EUR",IF(H1879="Wärme/Kälte","Arbeitspreis pro kWh Wärme-/Kälteverbrauch in EUR","Bitte Energieart auswählen!")))</f>
        <v>Bitte Energieart auswählen!</v>
      </c>
      <c r="C1880" s="47"/>
      <c r="D1880" s="47"/>
      <c r="E1880" s="47"/>
      <c r="F1880" s="47"/>
      <c r="G1880" s="74">
        <f>IFERROR(SUMPRODUCT(I1880:K1880,I1881:K1881),"")</f>
        <v>0</v>
      </c>
      <c r="H1880" s="47"/>
      <c r="I1880" s="118"/>
      <c r="J1880" s="118"/>
      <c r="K1880" s="118"/>
      <c r="L1880" s="48" t="s">
        <v>5</v>
      </c>
      <c r="M1880" s="47" t="str">
        <f>IF(H1879="Erdgas","Erdgaskosten exkl. Steuern, Abgaben, Netzentgelte, etc.",IF(H1879="Strom","Stromkosten exkl. Steuern, Abgaben, Netzentgelte, etc.",IF(H1879="Wärme/Kälte","Wärme-/Kältekosten exkl. Steuern, Abgaben, Netzentgelte, etc.", "Bitte Energieart auswählen!")))</f>
        <v>Bitte Energieart auswählen!</v>
      </c>
      <c r="N1880" s="47"/>
      <c r="O1880" s="47"/>
      <c r="P1880" s="75"/>
      <c r="Q1880" s="61"/>
      <c r="R1880" s="62"/>
      <c r="S1880" s="47"/>
    </row>
    <row r="1881" spans="2:19" ht="15" thickBot="1" x14ac:dyDescent="0.35">
      <c r="B1881" s="47" t="str">
        <f>IF(AND(H1879="Erdgas",H1878="Nein"),"Aliquoter Erdgasverbrauch in kWh von 1. Oktober 2022 bis 31. Dezember 2022",IF(H1879="Erdgas","Erdgasverbrauch in kWh von 1. Oktober 2022 bis 31. Dezember 2022",IF(AND(H1879="Strom",H1878="Nein"),"Aliquoter Stromverbrauch in kWh von 1. Oktober 2022 bis 31. Dezember 2022",IF(H1879="Strom","Stromverbrauch in kWh von 1. Oktober 2022 bis 31. Dezember 2022",IF(AND(H1879="Wärme/Kälte",H1878="Nein"),"Aliquoter Wärme-/Kälteverbrauch in kWh von 1. Oktober 2022 bis 31. Dezember 2022",IF(H1879="Wärme/Kälte","Wärme-/Kälteverbrauch in kWh von 1. Oktober 2022 bis 31. Dezember 2022","Bitte Energieart auswählen!"))))))</f>
        <v>Bitte Energieart auswählen!</v>
      </c>
      <c r="C1881" s="47"/>
      <c r="D1881" s="47"/>
      <c r="E1881" s="47"/>
      <c r="F1881" s="47"/>
      <c r="G1881" s="47"/>
      <c r="H1881" s="59">
        <f>SUM(I1881:K1881)</f>
        <v>0</v>
      </c>
      <c r="I1881" s="119" t="str">
        <f>IFERROR(IF(H1878="Nein",VLOOKUP(H1877,'1 - Strom Erdgas Wärme 2021'!H:AA,20,FALSE)/12,""),"")</f>
        <v/>
      </c>
      <c r="J1881" s="119" t="str">
        <f>IFERROR(IF(H1878="Nein",VLOOKUP(H1877,'1 - Strom Erdgas Wärme 2021'!H:AB,20,FALSE)/12,""),"")</f>
        <v/>
      </c>
      <c r="K1881" s="119" t="str">
        <f>IFERROR(IF(H1878="Nein",VLOOKUP(H1877,'1 - Strom Erdgas Wärme 2021'!H:AC,20,FALSE)/12,""),"")</f>
        <v/>
      </c>
      <c r="L1881" s="48" t="s">
        <v>5</v>
      </c>
      <c r="M1881" s="76" t="str">
        <f>IFERROR(IF(H1878="Nein","Vorbefüllte Verbrauchswerte wurden aliquot (d.h. 1/12) aus dem Jahr 2021 übernommen.","Bitte ergänzen Sie die monatlichen Verbrauchswerte gem. Lastprofilzähler"),"")</f>
        <v>Bitte ergänzen Sie die monatlichen Verbrauchswerte gem. Lastprofilzähler</v>
      </c>
      <c r="N1881" s="77"/>
      <c r="O1881" s="77"/>
      <c r="P1881" s="77"/>
      <c r="Q1881" s="77"/>
      <c r="R1881" s="77"/>
      <c r="S1881" s="77"/>
    </row>
    <row r="1882" spans="2:19" x14ac:dyDescent="0.3">
      <c r="B1882" s="47" t="str">
        <f>IF(H1879="Wärme/Kälte","Energiemix: Anteil in % der aus Strom oder Erdgas erzeugten Wärme/Kälte","")</f>
        <v/>
      </c>
      <c r="C1882" s="46"/>
      <c r="D1882" s="46"/>
      <c r="E1882" s="46"/>
      <c r="F1882" s="74">
        <f>IFERROR(SUMPRODUCT(I1882:K1882,I1881:K1881),"")</f>
        <v>0</v>
      </c>
      <c r="G1882" s="74"/>
      <c r="H1882" s="46"/>
      <c r="I1882" s="120"/>
      <c r="J1882" s="121"/>
      <c r="K1882" s="121"/>
      <c r="L1882" s="48" t="str">
        <f>IF(H1879="Wärme/Kälte","i","")</f>
        <v/>
      </c>
      <c r="M1882" s="47" t="str">
        <f>IF(H1879="Wärme/Kälte","Bitte geben Sie den Anteil in % (von 0 bis 100, ohne Prozentzeichen) der  direkt aus Strom oder Erdgas erzeugten Wärme/Kälte.","")</f>
        <v/>
      </c>
      <c r="N1882" s="46"/>
      <c r="O1882" s="46"/>
      <c r="P1882" s="46"/>
      <c r="Q1882" s="46"/>
      <c r="R1882" s="46"/>
      <c r="S1882" s="46"/>
    </row>
    <row r="1883" spans="2:19" x14ac:dyDescent="0.3">
      <c r="B1883" s="46"/>
      <c r="C1883" s="46"/>
      <c r="D1883" s="46"/>
      <c r="E1883" s="46"/>
      <c r="F1883" s="46"/>
      <c r="G1883" s="46"/>
      <c r="H1883" s="46"/>
      <c r="I1883" s="98"/>
      <c r="J1883" s="46"/>
      <c r="K1883" s="46"/>
      <c r="L1883" s="48"/>
      <c r="M1883" s="47"/>
      <c r="N1883" s="46"/>
      <c r="O1883" s="46"/>
      <c r="P1883" s="46"/>
      <c r="Q1883" s="46"/>
      <c r="R1883" s="46"/>
      <c r="S1883" s="46"/>
    </row>
    <row r="1884" spans="2:19" ht="18" thickBot="1" x14ac:dyDescent="0.5">
      <c r="B1884" s="56" t="s">
        <v>10</v>
      </c>
      <c r="C1884" s="47"/>
      <c r="D1884" s="47"/>
      <c r="E1884" s="47"/>
      <c r="F1884" s="47"/>
      <c r="G1884" s="47"/>
      <c r="H1884" s="47"/>
      <c r="I1884" s="68">
        <v>44835</v>
      </c>
      <c r="J1884" s="68">
        <v>44866</v>
      </c>
      <c r="K1884" s="68">
        <v>44896</v>
      </c>
      <c r="L1884" s="47"/>
      <c r="M1884" s="69"/>
      <c r="N1884" s="69"/>
      <c r="O1884" s="69"/>
      <c r="P1884" s="69"/>
      <c r="Q1884" s="69"/>
      <c r="R1884" s="69"/>
      <c r="S1884" s="47"/>
    </row>
    <row r="1885" spans="2:19" ht="15" thickBot="1" x14ac:dyDescent="0.35">
      <c r="B1885" s="47" t="s">
        <v>28</v>
      </c>
      <c r="C1885" s="47"/>
      <c r="D1885" s="47"/>
      <c r="E1885" s="47"/>
      <c r="F1885" s="47"/>
      <c r="G1885" s="47"/>
      <c r="H1885" s="117"/>
      <c r="I1885" s="70"/>
      <c r="J1885" s="71"/>
      <c r="K1885" s="71"/>
      <c r="L1885" s="48" t="s">
        <v>5</v>
      </c>
      <c r="M1885" s="47" t="s">
        <v>29</v>
      </c>
      <c r="N1885" s="69"/>
      <c r="O1885" s="69"/>
      <c r="P1885" s="69"/>
      <c r="Q1885" s="69"/>
      <c r="R1885" s="69"/>
      <c r="S1885" s="47"/>
    </row>
    <row r="1886" spans="2:19" ht="15" thickBot="1" x14ac:dyDescent="0.35">
      <c r="B1886" s="47" t="s">
        <v>13</v>
      </c>
      <c r="C1886" s="47"/>
      <c r="D1886" s="47"/>
      <c r="E1886" s="47"/>
      <c r="F1886" s="47"/>
      <c r="G1886" s="47"/>
      <c r="H1886" s="138">
        <f>IFERROR(VLOOKUP(H1885,'1 - Strom Erdgas Wärme 2021'!H:AA,17,FALSE),"")</f>
        <v>0</v>
      </c>
      <c r="I1886" s="70"/>
      <c r="J1886" s="71"/>
      <c r="K1886" s="71"/>
      <c r="L1886" s="48"/>
      <c r="M1886" s="47"/>
      <c r="N1886" s="69"/>
      <c r="O1886" s="69"/>
      <c r="P1886" s="69"/>
      <c r="Q1886" s="69"/>
      <c r="R1886" s="69"/>
      <c r="S1886" s="47"/>
    </row>
    <row r="1887" spans="2:19" ht="15" thickBot="1" x14ac:dyDescent="0.35">
      <c r="B1887" s="47" t="s">
        <v>16</v>
      </c>
      <c r="C1887" s="47"/>
      <c r="D1887" s="47"/>
      <c r="E1887" s="47"/>
      <c r="F1887" s="47"/>
      <c r="G1887" s="47"/>
      <c r="H1887" s="139"/>
      <c r="I1887" s="72"/>
      <c r="J1887" s="73"/>
      <c r="K1887" s="73"/>
      <c r="L1887" s="48" t="s">
        <v>5</v>
      </c>
      <c r="M1887" s="47" t="s">
        <v>17</v>
      </c>
      <c r="N1887" s="69"/>
      <c r="O1887" s="69"/>
      <c r="P1887" s="69"/>
      <c r="Q1887" s="69"/>
      <c r="R1887" s="69"/>
      <c r="S1887" s="47"/>
    </row>
    <row r="1888" spans="2:19" ht="16.8" thickBot="1" x14ac:dyDescent="0.45">
      <c r="B1888" s="47" t="str">
        <f>IF(H1887="Erdgas","Arbeitspreis pro kWh Erdgas in EUR",IF(H1887="Strom","Arbeitspreis pro kWh Strom in EUR",IF(H1887="Wärme/Kälte","Arbeitspreis pro kWh Wärme-/Kälteverbrauch in EUR","Bitte Energieart auswählen!")))</f>
        <v>Bitte Energieart auswählen!</v>
      </c>
      <c r="C1888" s="47"/>
      <c r="D1888" s="47"/>
      <c r="E1888" s="47"/>
      <c r="F1888" s="47"/>
      <c r="G1888" s="74">
        <f>IFERROR(SUMPRODUCT(I1888:K1888,I1889:K1889),"")</f>
        <v>0</v>
      </c>
      <c r="H1888" s="47"/>
      <c r="I1888" s="118"/>
      <c r="J1888" s="118"/>
      <c r="K1888" s="118"/>
      <c r="L1888" s="48" t="s">
        <v>5</v>
      </c>
      <c r="M1888" s="47" t="str">
        <f>IF(H1887="Erdgas","Erdgaskosten exkl. Steuern, Abgaben, Netzentgelte, etc.",IF(H1887="Strom","Stromkosten exkl. Steuern, Abgaben, Netzentgelte, etc.",IF(H1887="Wärme/Kälte","Wärme-/Kältekosten exkl. Steuern, Abgaben, Netzentgelte, etc.", "Bitte Energieart auswählen!")))</f>
        <v>Bitte Energieart auswählen!</v>
      </c>
      <c r="N1888" s="47"/>
      <c r="O1888" s="47"/>
      <c r="P1888" s="75"/>
      <c r="Q1888" s="61"/>
      <c r="R1888" s="62"/>
      <c r="S1888" s="47"/>
    </row>
    <row r="1889" spans="2:19" ht="15" thickBot="1" x14ac:dyDescent="0.35">
      <c r="B1889" s="47" t="str">
        <f>IF(AND(H1887="Erdgas",H1886="Nein"),"Aliquoter Erdgasverbrauch in kWh von 1. Oktober 2022 bis 31. Dezember 2022",IF(H1887="Erdgas","Erdgasverbrauch in kWh von 1. Oktober 2022 bis 31. Dezember 2022",IF(AND(H1887="Strom",H1886="Nein"),"Aliquoter Stromverbrauch in kWh von 1. Oktober 2022 bis 31. Dezember 2022",IF(H1887="Strom","Stromverbrauch in kWh von 1. Oktober 2022 bis 31. Dezember 2022",IF(AND(H1887="Wärme/Kälte",H1886="Nein"),"Aliquoter Wärme-/Kälteverbrauch in kWh von 1. Oktober 2022 bis 31. Dezember 2022",IF(H1887="Wärme/Kälte","Wärme-/Kälteverbrauch in kWh von 1. Oktober 2022 bis 31. Dezember 2022","Bitte Energieart auswählen!"))))))</f>
        <v>Bitte Energieart auswählen!</v>
      </c>
      <c r="C1889" s="47"/>
      <c r="D1889" s="47"/>
      <c r="E1889" s="47"/>
      <c r="F1889" s="47"/>
      <c r="G1889" s="47"/>
      <c r="H1889" s="59">
        <f>SUM(I1889:K1889)</f>
        <v>0</v>
      </c>
      <c r="I1889" s="119" t="str">
        <f>IFERROR(IF(H1886="Nein",VLOOKUP(H1885,'1 - Strom Erdgas Wärme 2021'!H:AA,20,FALSE)/12,""),"")</f>
        <v/>
      </c>
      <c r="J1889" s="119" t="str">
        <f>IFERROR(IF(H1886="Nein",VLOOKUP(H1885,'1 - Strom Erdgas Wärme 2021'!H:AB,20,FALSE)/12,""),"")</f>
        <v/>
      </c>
      <c r="K1889" s="119" t="str">
        <f>IFERROR(IF(H1886="Nein",VLOOKUP(H1885,'1 - Strom Erdgas Wärme 2021'!H:AC,20,FALSE)/12,""),"")</f>
        <v/>
      </c>
      <c r="L1889" s="48" t="s">
        <v>5</v>
      </c>
      <c r="M1889" s="76" t="str">
        <f>IFERROR(IF(H1886="Nein","Vorbefüllte Verbrauchswerte wurden aliquot (d.h. 1/12) aus dem Jahr 2021 übernommen.","Bitte ergänzen Sie die monatlichen Verbrauchswerte gem. Lastprofilzähler"),"")</f>
        <v>Bitte ergänzen Sie die monatlichen Verbrauchswerte gem. Lastprofilzähler</v>
      </c>
      <c r="N1889" s="77"/>
      <c r="O1889" s="77"/>
      <c r="P1889" s="77"/>
      <c r="Q1889" s="77"/>
      <c r="R1889" s="77"/>
      <c r="S1889" s="77"/>
    </row>
    <row r="1890" spans="2:19" x14ac:dyDescent="0.3">
      <c r="B1890" s="47" t="str">
        <f>IF(H1887="Wärme/Kälte","Energiemix: Anteil in % der aus Strom oder Erdgas erzeugten Wärme/Kälte","")</f>
        <v/>
      </c>
      <c r="C1890" s="46"/>
      <c r="D1890" s="46"/>
      <c r="E1890" s="46"/>
      <c r="F1890" s="74">
        <f>IFERROR(SUMPRODUCT(I1890:K1890,I1889:K1889),"")</f>
        <v>0</v>
      </c>
      <c r="G1890" s="74"/>
      <c r="H1890" s="46"/>
      <c r="I1890" s="120"/>
      <c r="J1890" s="121"/>
      <c r="K1890" s="121"/>
      <c r="L1890" s="48" t="str">
        <f>IF(H1887="Wärme/Kälte","i","")</f>
        <v/>
      </c>
      <c r="M1890" s="47" t="str">
        <f>IF(H1887="Wärme/Kälte","Bitte geben Sie den Anteil in % (von 0 bis 100, ohne Prozentzeichen) der  direkt aus Strom oder Erdgas erzeugten Wärme/Kälte.","")</f>
        <v/>
      </c>
      <c r="N1890" s="46"/>
      <c r="O1890" s="46"/>
      <c r="P1890" s="46"/>
      <c r="Q1890" s="46"/>
      <c r="R1890" s="46"/>
      <c r="S1890" s="46"/>
    </row>
    <row r="1891" spans="2:19" x14ac:dyDescent="0.3">
      <c r="B1891" s="46"/>
      <c r="C1891" s="46"/>
      <c r="D1891" s="46"/>
      <c r="E1891" s="46"/>
      <c r="F1891" s="46"/>
      <c r="G1891" s="46"/>
      <c r="H1891" s="46"/>
      <c r="I1891" s="98"/>
      <c r="J1891" s="46"/>
      <c r="K1891" s="46"/>
      <c r="L1891" s="48"/>
      <c r="M1891" s="47"/>
      <c r="N1891" s="46"/>
      <c r="O1891" s="46"/>
      <c r="P1891" s="46"/>
      <c r="Q1891" s="46"/>
      <c r="R1891" s="46"/>
      <c r="S1891" s="46"/>
    </row>
    <row r="1892" spans="2:19" ht="18" thickBot="1" x14ac:dyDescent="0.5">
      <c r="B1892" s="56" t="s">
        <v>10</v>
      </c>
      <c r="C1892" s="47"/>
      <c r="D1892" s="47"/>
      <c r="E1892" s="47"/>
      <c r="F1892" s="47"/>
      <c r="G1892" s="47"/>
      <c r="H1892" s="47"/>
      <c r="I1892" s="68">
        <v>44835</v>
      </c>
      <c r="J1892" s="68">
        <v>44866</v>
      </c>
      <c r="K1892" s="68">
        <v>44896</v>
      </c>
      <c r="L1892" s="47"/>
      <c r="M1892" s="69"/>
      <c r="N1892" s="69"/>
      <c r="O1892" s="69"/>
      <c r="P1892" s="69"/>
      <c r="Q1892" s="69"/>
      <c r="R1892" s="69"/>
      <c r="S1892" s="47"/>
    </row>
    <row r="1893" spans="2:19" ht="15" thickBot="1" x14ac:dyDescent="0.35">
      <c r="B1893" s="47" t="s">
        <v>28</v>
      </c>
      <c r="C1893" s="47"/>
      <c r="D1893" s="47"/>
      <c r="E1893" s="47"/>
      <c r="F1893" s="47"/>
      <c r="G1893" s="47"/>
      <c r="H1893" s="117"/>
      <c r="I1893" s="70"/>
      <c r="J1893" s="71"/>
      <c r="K1893" s="71"/>
      <c r="L1893" s="48" t="s">
        <v>5</v>
      </c>
      <c r="M1893" s="47" t="s">
        <v>29</v>
      </c>
      <c r="N1893" s="69"/>
      <c r="O1893" s="69"/>
      <c r="P1893" s="69"/>
      <c r="Q1893" s="69"/>
      <c r="R1893" s="69"/>
      <c r="S1893" s="47"/>
    </row>
    <row r="1894" spans="2:19" ht="15" thickBot="1" x14ac:dyDescent="0.35">
      <c r="B1894" s="47" t="s">
        <v>13</v>
      </c>
      <c r="C1894" s="47"/>
      <c r="D1894" s="47"/>
      <c r="E1894" s="47"/>
      <c r="F1894" s="47"/>
      <c r="G1894" s="47"/>
      <c r="H1894" s="138">
        <f>IFERROR(VLOOKUP(H1893,'1 - Strom Erdgas Wärme 2021'!H:AA,17,FALSE),"")</f>
        <v>0</v>
      </c>
      <c r="I1894" s="70"/>
      <c r="J1894" s="71"/>
      <c r="K1894" s="71"/>
      <c r="L1894" s="48"/>
      <c r="M1894" s="47"/>
      <c r="N1894" s="69"/>
      <c r="O1894" s="69"/>
      <c r="P1894" s="69"/>
      <c r="Q1894" s="69"/>
      <c r="R1894" s="69"/>
      <c r="S1894" s="47"/>
    </row>
    <row r="1895" spans="2:19" ht="15" thickBot="1" x14ac:dyDescent="0.35">
      <c r="B1895" s="47" t="s">
        <v>16</v>
      </c>
      <c r="C1895" s="47"/>
      <c r="D1895" s="47"/>
      <c r="E1895" s="47"/>
      <c r="F1895" s="47"/>
      <c r="G1895" s="47"/>
      <c r="H1895" s="139"/>
      <c r="I1895" s="72"/>
      <c r="J1895" s="73"/>
      <c r="K1895" s="73"/>
      <c r="L1895" s="48" t="s">
        <v>5</v>
      </c>
      <c r="M1895" s="47" t="s">
        <v>17</v>
      </c>
      <c r="N1895" s="69"/>
      <c r="O1895" s="69"/>
      <c r="P1895" s="69"/>
      <c r="Q1895" s="69"/>
      <c r="R1895" s="69"/>
      <c r="S1895" s="47"/>
    </row>
    <row r="1896" spans="2:19" ht="16.8" thickBot="1" x14ac:dyDescent="0.45">
      <c r="B1896" s="47" t="str">
        <f>IF(H1895="Erdgas","Arbeitspreis pro kWh Erdgas in EUR",IF(H1895="Strom","Arbeitspreis pro kWh Strom in EUR",IF(H1895="Wärme/Kälte","Arbeitspreis pro kWh Wärme-/Kälteverbrauch in EUR","Bitte Energieart auswählen!")))</f>
        <v>Bitte Energieart auswählen!</v>
      </c>
      <c r="C1896" s="47"/>
      <c r="D1896" s="47"/>
      <c r="E1896" s="47"/>
      <c r="F1896" s="47"/>
      <c r="G1896" s="74">
        <f>IFERROR(SUMPRODUCT(I1896:K1896,I1897:K1897),"")</f>
        <v>0</v>
      </c>
      <c r="H1896" s="47"/>
      <c r="I1896" s="118"/>
      <c r="J1896" s="118"/>
      <c r="K1896" s="118"/>
      <c r="L1896" s="48" t="s">
        <v>5</v>
      </c>
      <c r="M1896" s="47" t="str">
        <f>IF(H1895="Erdgas","Erdgaskosten exkl. Steuern, Abgaben, Netzentgelte, etc.",IF(H1895="Strom","Stromkosten exkl. Steuern, Abgaben, Netzentgelte, etc.",IF(H1895="Wärme/Kälte","Wärme-/Kältekosten exkl. Steuern, Abgaben, Netzentgelte, etc.", "Bitte Energieart auswählen!")))</f>
        <v>Bitte Energieart auswählen!</v>
      </c>
      <c r="N1896" s="47"/>
      <c r="O1896" s="47"/>
      <c r="P1896" s="75"/>
      <c r="Q1896" s="61"/>
      <c r="R1896" s="62"/>
      <c r="S1896" s="47"/>
    </row>
    <row r="1897" spans="2:19" ht="15" thickBot="1" x14ac:dyDescent="0.35">
      <c r="B1897" s="47" t="str">
        <f>IF(AND(H1895="Erdgas",H1894="Nein"),"Aliquoter Erdgasverbrauch in kWh von 1. Oktober 2022 bis 31. Dezember 2022",IF(H1895="Erdgas","Erdgasverbrauch in kWh von 1. Oktober 2022 bis 31. Dezember 2022",IF(AND(H1895="Strom",H1894="Nein"),"Aliquoter Stromverbrauch in kWh von 1. Oktober 2022 bis 31. Dezember 2022",IF(H1895="Strom","Stromverbrauch in kWh von 1. Oktober 2022 bis 31. Dezember 2022",IF(AND(H1895="Wärme/Kälte",H1894="Nein"),"Aliquoter Wärme-/Kälteverbrauch in kWh von 1. Oktober 2022 bis 31. Dezember 2022",IF(H1895="Wärme/Kälte","Wärme-/Kälteverbrauch in kWh von 1. Oktober 2022 bis 31. Dezember 2022","Bitte Energieart auswählen!"))))))</f>
        <v>Bitte Energieart auswählen!</v>
      </c>
      <c r="C1897" s="47"/>
      <c r="D1897" s="47"/>
      <c r="E1897" s="47"/>
      <c r="F1897" s="47"/>
      <c r="G1897" s="47"/>
      <c r="H1897" s="59">
        <f>SUM(I1897:K1897)</f>
        <v>0</v>
      </c>
      <c r="I1897" s="119" t="str">
        <f>IFERROR(IF(H1894="Nein",VLOOKUP(H1893,'1 - Strom Erdgas Wärme 2021'!H:AA,20,FALSE)/12,""),"")</f>
        <v/>
      </c>
      <c r="J1897" s="119" t="str">
        <f>IFERROR(IF(H1894="Nein",VLOOKUP(H1893,'1 - Strom Erdgas Wärme 2021'!H:AB,20,FALSE)/12,""),"")</f>
        <v/>
      </c>
      <c r="K1897" s="119" t="str">
        <f>IFERROR(IF(H1894="Nein",VLOOKUP(H1893,'1 - Strom Erdgas Wärme 2021'!H:AC,20,FALSE)/12,""),"")</f>
        <v/>
      </c>
      <c r="L1897" s="48" t="s">
        <v>5</v>
      </c>
      <c r="M1897" s="76" t="str">
        <f>IFERROR(IF(H1894="Nein","Vorbefüllte Verbrauchswerte wurden aliquot (d.h. 1/12) aus dem Jahr 2021 übernommen.","Bitte ergänzen Sie die monatlichen Verbrauchswerte gem. Lastprofilzähler"),"")</f>
        <v>Bitte ergänzen Sie die monatlichen Verbrauchswerte gem. Lastprofilzähler</v>
      </c>
      <c r="N1897" s="77"/>
      <c r="O1897" s="77"/>
      <c r="P1897" s="77"/>
      <c r="Q1897" s="77"/>
      <c r="R1897" s="77"/>
      <c r="S1897" s="77"/>
    </row>
    <row r="1898" spans="2:19" x14ac:dyDescent="0.3">
      <c r="B1898" s="47" t="str">
        <f>IF(H1895="Wärme/Kälte","Energiemix: Anteil in % der aus Strom oder Erdgas erzeugten Wärme/Kälte","")</f>
        <v/>
      </c>
      <c r="C1898" s="46"/>
      <c r="D1898" s="46"/>
      <c r="E1898" s="46"/>
      <c r="F1898" s="74">
        <f>IFERROR(SUMPRODUCT(I1898:K1898,I1897:K1897),"")</f>
        <v>0</v>
      </c>
      <c r="G1898" s="74"/>
      <c r="H1898" s="46"/>
      <c r="I1898" s="120"/>
      <c r="J1898" s="121"/>
      <c r="K1898" s="121"/>
      <c r="L1898" s="48" t="str">
        <f>IF(H1895="Wärme/Kälte","i","")</f>
        <v/>
      </c>
      <c r="M1898" s="47" t="str">
        <f>IF(H1895="Wärme/Kälte","Bitte geben Sie den Anteil in % (von 0 bis 100, ohne Prozentzeichen) der  direkt aus Strom oder Erdgas erzeugten Wärme/Kälte.","")</f>
        <v/>
      </c>
      <c r="N1898" s="46"/>
      <c r="O1898" s="46"/>
      <c r="P1898" s="46"/>
      <c r="Q1898" s="46"/>
      <c r="R1898" s="46"/>
      <c r="S1898" s="46"/>
    </row>
    <row r="1899" spans="2:19" x14ac:dyDescent="0.3">
      <c r="B1899" s="46"/>
      <c r="C1899" s="46"/>
      <c r="D1899" s="46"/>
      <c r="E1899" s="46"/>
      <c r="F1899" s="46"/>
      <c r="G1899" s="46"/>
      <c r="H1899" s="46"/>
      <c r="I1899" s="98"/>
      <c r="J1899" s="46"/>
      <c r="K1899" s="46"/>
      <c r="L1899" s="48"/>
      <c r="M1899" s="47"/>
      <c r="N1899" s="46"/>
      <c r="O1899" s="46"/>
      <c r="P1899" s="46"/>
      <c r="Q1899" s="46"/>
      <c r="R1899" s="46"/>
      <c r="S1899" s="46"/>
    </row>
    <row r="1900" spans="2:19" ht="18" thickBot="1" x14ac:dyDescent="0.5">
      <c r="B1900" s="56" t="s">
        <v>10</v>
      </c>
      <c r="C1900" s="47"/>
      <c r="D1900" s="47"/>
      <c r="E1900" s="47"/>
      <c r="F1900" s="47"/>
      <c r="G1900" s="47"/>
      <c r="H1900" s="47"/>
      <c r="I1900" s="68">
        <v>44835</v>
      </c>
      <c r="J1900" s="68">
        <v>44866</v>
      </c>
      <c r="K1900" s="68">
        <v>44896</v>
      </c>
      <c r="L1900" s="47"/>
      <c r="M1900" s="69"/>
      <c r="N1900" s="69"/>
      <c r="O1900" s="69"/>
      <c r="P1900" s="69"/>
      <c r="Q1900" s="69"/>
      <c r="R1900" s="69"/>
      <c r="S1900" s="47"/>
    </row>
    <row r="1901" spans="2:19" ht="15" thickBot="1" x14ac:dyDescent="0.35">
      <c r="B1901" s="47" t="s">
        <v>28</v>
      </c>
      <c r="C1901" s="47"/>
      <c r="D1901" s="47"/>
      <c r="E1901" s="47"/>
      <c r="F1901" s="47"/>
      <c r="G1901" s="47"/>
      <c r="H1901" s="117"/>
      <c r="I1901" s="70"/>
      <c r="J1901" s="71"/>
      <c r="K1901" s="71"/>
      <c r="L1901" s="48" t="s">
        <v>5</v>
      </c>
      <c r="M1901" s="47" t="s">
        <v>29</v>
      </c>
      <c r="N1901" s="69"/>
      <c r="O1901" s="69"/>
      <c r="P1901" s="69"/>
      <c r="Q1901" s="69"/>
      <c r="R1901" s="69"/>
      <c r="S1901" s="47"/>
    </row>
    <row r="1902" spans="2:19" ht="15" thickBot="1" x14ac:dyDescent="0.35">
      <c r="B1902" s="47" t="s">
        <v>13</v>
      </c>
      <c r="C1902" s="47"/>
      <c r="D1902" s="47"/>
      <c r="E1902" s="47"/>
      <c r="F1902" s="47"/>
      <c r="G1902" s="47"/>
      <c r="H1902" s="138">
        <f>IFERROR(VLOOKUP(H1901,'1 - Strom Erdgas Wärme 2021'!H:AA,17,FALSE),"")</f>
        <v>0</v>
      </c>
      <c r="I1902" s="70"/>
      <c r="J1902" s="71"/>
      <c r="K1902" s="71"/>
      <c r="L1902" s="48"/>
      <c r="M1902" s="47"/>
      <c r="N1902" s="69"/>
      <c r="O1902" s="69"/>
      <c r="P1902" s="69"/>
      <c r="Q1902" s="69"/>
      <c r="R1902" s="69"/>
      <c r="S1902" s="47"/>
    </row>
    <row r="1903" spans="2:19" ht="15" thickBot="1" x14ac:dyDescent="0.35">
      <c r="B1903" s="47" t="s">
        <v>16</v>
      </c>
      <c r="C1903" s="47"/>
      <c r="D1903" s="47"/>
      <c r="E1903" s="47"/>
      <c r="F1903" s="47"/>
      <c r="G1903" s="47"/>
      <c r="H1903" s="139"/>
      <c r="I1903" s="72"/>
      <c r="J1903" s="73"/>
      <c r="K1903" s="73"/>
      <c r="L1903" s="48" t="s">
        <v>5</v>
      </c>
      <c r="M1903" s="47" t="s">
        <v>17</v>
      </c>
      <c r="N1903" s="69"/>
      <c r="O1903" s="69"/>
      <c r="P1903" s="69"/>
      <c r="Q1903" s="69"/>
      <c r="R1903" s="69"/>
      <c r="S1903" s="47"/>
    </row>
    <row r="1904" spans="2:19" ht="16.8" thickBot="1" x14ac:dyDescent="0.45">
      <c r="B1904" s="47" t="str">
        <f>IF(H1903="Erdgas","Arbeitspreis pro kWh Erdgas in EUR",IF(H1903="Strom","Arbeitspreis pro kWh Strom in EUR",IF(H1903="Wärme/Kälte","Arbeitspreis pro kWh Wärme-/Kälteverbrauch in EUR","Bitte Energieart auswählen!")))</f>
        <v>Bitte Energieart auswählen!</v>
      </c>
      <c r="C1904" s="47"/>
      <c r="D1904" s="47"/>
      <c r="E1904" s="47"/>
      <c r="F1904" s="47"/>
      <c r="G1904" s="74">
        <f>IFERROR(SUMPRODUCT(I1904:K1904,I1905:K1905),"")</f>
        <v>0</v>
      </c>
      <c r="H1904" s="47"/>
      <c r="I1904" s="118"/>
      <c r="J1904" s="118"/>
      <c r="K1904" s="118"/>
      <c r="L1904" s="48" t="s">
        <v>5</v>
      </c>
      <c r="M1904" s="47" t="str">
        <f>IF(H1903="Erdgas","Erdgaskosten exkl. Steuern, Abgaben, Netzentgelte, etc.",IF(H1903="Strom","Stromkosten exkl. Steuern, Abgaben, Netzentgelte, etc.",IF(H1903="Wärme/Kälte","Wärme-/Kältekosten exkl. Steuern, Abgaben, Netzentgelte, etc.", "Bitte Energieart auswählen!")))</f>
        <v>Bitte Energieart auswählen!</v>
      </c>
      <c r="N1904" s="47"/>
      <c r="O1904" s="47"/>
      <c r="P1904" s="75"/>
      <c r="Q1904" s="61"/>
      <c r="R1904" s="62"/>
      <c r="S1904" s="47"/>
    </row>
    <row r="1905" spans="2:19" ht="15" thickBot="1" x14ac:dyDescent="0.35">
      <c r="B1905" s="47" t="str">
        <f>IF(AND(H1903="Erdgas",H1902="Nein"),"Aliquoter Erdgasverbrauch in kWh von 1. Oktober 2022 bis 31. Dezember 2022",IF(H1903="Erdgas","Erdgasverbrauch in kWh von 1. Oktober 2022 bis 31. Dezember 2022",IF(AND(H1903="Strom",H1902="Nein"),"Aliquoter Stromverbrauch in kWh von 1. Oktober 2022 bis 31. Dezember 2022",IF(H1903="Strom","Stromverbrauch in kWh von 1. Oktober 2022 bis 31. Dezember 2022",IF(AND(H1903="Wärme/Kälte",H1902="Nein"),"Aliquoter Wärme-/Kälteverbrauch in kWh von 1. Oktober 2022 bis 31. Dezember 2022",IF(H1903="Wärme/Kälte","Wärme-/Kälteverbrauch in kWh von 1. Oktober 2022 bis 31. Dezember 2022","Bitte Energieart auswählen!"))))))</f>
        <v>Bitte Energieart auswählen!</v>
      </c>
      <c r="C1905" s="47"/>
      <c r="D1905" s="47"/>
      <c r="E1905" s="47"/>
      <c r="F1905" s="47"/>
      <c r="G1905" s="47"/>
      <c r="H1905" s="59">
        <f>SUM(I1905:K1905)</f>
        <v>0</v>
      </c>
      <c r="I1905" s="119" t="str">
        <f>IFERROR(IF(H1902="Nein",VLOOKUP(H1901,'1 - Strom Erdgas Wärme 2021'!H:AA,20,FALSE)/12,""),"")</f>
        <v/>
      </c>
      <c r="J1905" s="119" t="str">
        <f>IFERROR(IF(H1902="Nein",VLOOKUP(H1901,'1 - Strom Erdgas Wärme 2021'!H:AB,20,FALSE)/12,""),"")</f>
        <v/>
      </c>
      <c r="K1905" s="119" t="str">
        <f>IFERROR(IF(H1902="Nein",VLOOKUP(H1901,'1 - Strom Erdgas Wärme 2021'!H:AC,20,FALSE)/12,""),"")</f>
        <v/>
      </c>
      <c r="L1905" s="48" t="s">
        <v>5</v>
      </c>
      <c r="M1905" s="76" t="str">
        <f>IFERROR(IF(H1902="Nein","Vorbefüllte Verbrauchswerte wurden aliquot (d.h. 1/12) aus dem Jahr 2021 übernommen.","Bitte ergänzen Sie die monatlichen Verbrauchswerte gem. Lastprofilzähler"),"")</f>
        <v>Bitte ergänzen Sie die monatlichen Verbrauchswerte gem. Lastprofilzähler</v>
      </c>
      <c r="N1905" s="77"/>
      <c r="O1905" s="77"/>
      <c r="P1905" s="77"/>
      <c r="Q1905" s="77"/>
      <c r="R1905" s="77"/>
      <c r="S1905" s="77"/>
    </row>
    <row r="1906" spans="2:19" x14ac:dyDescent="0.3">
      <c r="B1906" s="47" t="str">
        <f>IF(H1903="Wärme/Kälte","Energiemix: Anteil in % der aus Strom oder Erdgas erzeugten Wärme/Kälte","")</f>
        <v/>
      </c>
      <c r="C1906" s="46"/>
      <c r="D1906" s="46"/>
      <c r="E1906" s="46"/>
      <c r="F1906" s="74">
        <f>IFERROR(SUMPRODUCT(I1906:K1906,I1905:K1905),"")</f>
        <v>0</v>
      </c>
      <c r="G1906" s="74"/>
      <c r="H1906" s="46"/>
      <c r="I1906" s="120"/>
      <c r="J1906" s="121"/>
      <c r="K1906" s="121"/>
      <c r="L1906" s="48" t="str">
        <f>IF(H1903="Wärme/Kälte","i","")</f>
        <v/>
      </c>
      <c r="M1906" s="47" t="str">
        <f>IF(H1903="Wärme/Kälte","Bitte geben Sie den Anteil in % (von 0 bis 100, ohne Prozentzeichen) der  direkt aus Strom oder Erdgas erzeugten Wärme/Kälte.","")</f>
        <v/>
      </c>
      <c r="N1906" s="46"/>
      <c r="O1906" s="46"/>
      <c r="P1906" s="46"/>
      <c r="Q1906" s="46"/>
      <c r="R1906" s="46"/>
      <c r="S1906" s="46"/>
    </row>
    <row r="1907" spans="2:19" x14ac:dyDescent="0.3">
      <c r="B1907" s="46"/>
      <c r="C1907" s="46"/>
      <c r="D1907" s="46"/>
      <c r="E1907" s="46"/>
      <c r="F1907" s="46"/>
      <c r="G1907" s="46"/>
      <c r="H1907" s="46"/>
      <c r="I1907" s="98"/>
      <c r="J1907" s="46"/>
      <c r="K1907" s="46"/>
      <c r="L1907" s="48"/>
      <c r="M1907" s="47"/>
      <c r="N1907" s="46"/>
      <c r="O1907" s="46"/>
      <c r="P1907" s="46"/>
      <c r="Q1907" s="46"/>
      <c r="R1907" s="46"/>
      <c r="S1907" s="46"/>
    </row>
    <row r="1908" spans="2:19" ht="18" thickBot="1" x14ac:dyDescent="0.5">
      <c r="B1908" s="56" t="s">
        <v>10</v>
      </c>
      <c r="C1908" s="47"/>
      <c r="D1908" s="47"/>
      <c r="E1908" s="47"/>
      <c r="F1908" s="47"/>
      <c r="G1908" s="47"/>
      <c r="H1908" s="47"/>
      <c r="I1908" s="68">
        <v>44835</v>
      </c>
      <c r="J1908" s="68">
        <v>44866</v>
      </c>
      <c r="K1908" s="68">
        <v>44896</v>
      </c>
      <c r="L1908" s="47"/>
      <c r="M1908" s="69"/>
      <c r="N1908" s="69"/>
      <c r="O1908" s="69"/>
      <c r="P1908" s="69"/>
      <c r="Q1908" s="69"/>
      <c r="R1908" s="69"/>
      <c r="S1908" s="47"/>
    </row>
    <row r="1909" spans="2:19" ht="15" thickBot="1" x14ac:dyDescent="0.35">
      <c r="B1909" s="47" t="s">
        <v>28</v>
      </c>
      <c r="C1909" s="47"/>
      <c r="D1909" s="47"/>
      <c r="E1909" s="47"/>
      <c r="F1909" s="47"/>
      <c r="G1909" s="47"/>
      <c r="H1909" s="117"/>
      <c r="I1909" s="70"/>
      <c r="J1909" s="71"/>
      <c r="K1909" s="71"/>
      <c r="L1909" s="48" t="s">
        <v>5</v>
      </c>
      <c r="M1909" s="47" t="s">
        <v>29</v>
      </c>
      <c r="N1909" s="69"/>
      <c r="O1909" s="69"/>
      <c r="P1909" s="69"/>
      <c r="Q1909" s="69"/>
      <c r="R1909" s="69"/>
      <c r="S1909" s="47"/>
    </row>
    <row r="1910" spans="2:19" ht="15" thickBot="1" x14ac:dyDescent="0.35">
      <c r="B1910" s="47" t="s">
        <v>13</v>
      </c>
      <c r="C1910" s="47"/>
      <c r="D1910" s="47"/>
      <c r="E1910" s="47"/>
      <c r="F1910" s="47"/>
      <c r="G1910" s="47"/>
      <c r="H1910" s="138">
        <f>IFERROR(VLOOKUP(H1909,'1 - Strom Erdgas Wärme 2021'!H:AA,17,FALSE),"")</f>
        <v>0</v>
      </c>
      <c r="I1910" s="70"/>
      <c r="J1910" s="71"/>
      <c r="K1910" s="71"/>
      <c r="L1910" s="48"/>
      <c r="M1910" s="47"/>
      <c r="N1910" s="69"/>
      <c r="O1910" s="69"/>
      <c r="P1910" s="69"/>
      <c r="Q1910" s="69"/>
      <c r="R1910" s="69"/>
      <c r="S1910" s="47"/>
    </row>
    <row r="1911" spans="2:19" ht="15" thickBot="1" x14ac:dyDescent="0.35">
      <c r="B1911" s="47" t="s">
        <v>16</v>
      </c>
      <c r="C1911" s="47"/>
      <c r="D1911" s="47"/>
      <c r="E1911" s="47"/>
      <c r="F1911" s="47"/>
      <c r="G1911" s="47"/>
      <c r="H1911" s="139"/>
      <c r="I1911" s="72"/>
      <c r="J1911" s="73"/>
      <c r="K1911" s="73"/>
      <c r="L1911" s="48" t="s">
        <v>5</v>
      </c>
      <c r="M1911" s="47" t="s">
        <v>17</v>
      </c>
      <c r="N1911" s="69"/>
      <c r="O1911" s="69"/>
      <c r="P1911" s="69"/>
      <c r="Q1911" s="69"/>
      <c r="R1911" s="69"/>
      <c r="S1911" s="47"/>
    </row>
    <row r="1912" spans="2:19" ht="16.8" thickBot="1" x14ac:dyDescent="0.45">
      <c r="B1912" s="47" t="str">
        <f>IF(H1911="Erdgas","Arbeitspreis pro kWh Erdgas in EUR",IF(H1911="Strom","Arbeitspreis pro kWh Strom in EUR",IF(H1911="Wärme/Kälte","Arbeitspreis pro kWh Wärme-/Kälteverbrauch in EUR","Bitte Energieart auswählen!")))</f>
        <v>Bitte Energieart auswählen!</v>
      </c>
      <c r="C1912" s="47"/>
      <c r="D1912" s="47"/>
      <c r="E1912" s="47"/>
      <c r="F1912" s="47"/>
      <c r="G1912" s="74">
        <f>IFERROR(SUMPRODUCT(I1912:K1912,I1913:K1913),"")</f>
        <v>0</v>
      </c>
      <c r="H1912" s="47"/>
      <c r="I1912" s="118"/>
      <c r="J1912" s="118"/>
      <c r="K1912" s="118"/>
      <c r="L1912" s="48" t="s">
        <v>5</v>
      </c>
      <c r="M1912" s="47" t="str">
        <f>IF(H1911="Erdgas","Erdgaskosten exkl. Steuern, Abgaben, Netzentgelte, etc.",IF(H1911="Strom","Stromkosten exkl. Steuern, Abgaben, Netzentgelte, etc.",IF(H1911="Wärme/Kälte","Wärme-/Kältekosten exkl. Steuern, Abgaben, Netzentgelte, etc.", "Bitte Energieart auswählen!")))</f>
        <v>Bitte Energieart auswählen!</v>
      </c>
      <c r="N1912" s="47"/>
      <c r="O1912" s="47"/>
      <c r="P1912" s="75"/>
      <c r="Q1912" s="61"/>
      <c r="R1912" s="62"/>
      <c r="S1912" s="47"/>
    </row>
    <row r="1913" spans="2:19" ht="15" thickBot="1" x14ac:dyDescent="0.35">
      <c r="B1913" s="47" t="str">
        <f>IF(AND(H1911="Erdgas",H1910="Nein"),"Aliquoter Erdgasverbrauch in kWh von 1. Oktober 2022 bis 31. Dezember 2022",IF(H1911="Erdgas","Erdgasverbrauch in kWh von 1. Oktober 2022 bis 31. Dezember 2022",IF(AND(H1911="Strom",H1910="Nein"),"Aliquoter Stromverbrauch in kWh von 1. Oktober 2022 bis 31. Dezember 2022",IF(H1911="Strom","Stromverbrauch in kWh von 1. Oktober 2022 bis 31. Dezember 2022",IF(AND(H1911="Wärme/Kälte",H1910="Nein"),"Aliquoter Wärme-/Kälteverbrauch in kWh von 1. Oktober 2022 bis 31. Dezember 2022",IF(H1911="Wärme/Kälte","Wärme-/Kälteverbrauch in kWh von 1. Oktober 2022 bis 31. Dezember 2022","Bitte Energieart auswählen!"))))))</f>
        <v>Bitte Energieart auswählen!</v>
      </c>
      <c r="C1913" s="47"/>
      <c r="D1913" s="47"/>
      <c r="E1913" s="47"/>
      <c r="F1913" s="47"/>
      <c r="G1913" s="47"/>
      <c r="H1913" s="59">
        <f>SUM(I1913:K1913)</f>
        <v>0</v>
      </c>
      <c r="I1913" s="119" t="str">
        <f>IFERROR(IF(H1910="Nein",VLOOKUP(H1909,'1 - Strom Erdgas Wärme 2021'!H:AA,20,FALSE)/12,""),"")</f>
        <v/>
      </c>
      <c r="J1913" s="119" t="str">
        <f>IFERROR(IF(H1910="Nein",VLOOKUP(H1909,'1 - Strom Erdgas Wärme 2021'!H:AB,20,FALSE)/12,""),"")</f>
        <v/>
      </c>
      <c r="K1913" s="119" t="str">
        <f>IFERROR(IF(H1910="Nein",VLOOKUP(H1909,'1 - Strom Erdgas Wärme 2021'!H:AC,20,FALSE)/12,""),"")</f>
        <v/>
      </c>
      <c r="L1913" s="48" t="s">
        <v>5</v>
      </c>
      <c r="M1913" s="76" t="str">
        <f>IFERROR(IF(H1910="Nein","Vorbefüllte Verbrauchswerte wurden aliquot (d.h. 1/12) aus dem Jahr 2021 übernommen.","Bitte ergänzen Sie die monatlichen Verbrauchswerte gem. Lastprofilzähler"),"")</f>
        <v>Bitte ergänzen Sie die monatlichen Verbrauchswerte gem. Lastprofilzähler</v>
      </c>
      <c r="N1913" s="77"/>
      <c r="O1913" s="77"/>
      <c r="P1913" s="77"/>
      <c r="Q1913" s="77"/>
      <c r="R1913" s="77"/>
      <c r="S1913" s="77"/>
    </row>
    <row r="1914" spans="2:19" x14ac:dyDescent="0.3">
      <c r="B1914" s="47" t="str">
        <f>IF(H1911="Wärme/Kälte","Energiemix: Anteil in % der aus Strom oder Erdgas erzeugten Wärme/Kälte","")</f>
        <v/>
      </c>
      <c r="C1914" s="46"/>
      <c r="D1914" s="46"/>
      <c r="E1914" s="46"/>
      <c r="F1914" s="74">
        <f>IFERROR(SUMPRODUCT(I1914:K1914,I1913:K1913),"")</f>
        <v>0</v>
      </c>
      <c r="G1914" s="74"/>
      <c r="H1914" s="46"/>
      <c r="I1914" s="120"/>
      <c r="J1914" s="121"/>
      <c r="K1914" s="121"/>
      <c r="L1914" s="48" t="str">
        <f>IF(H1911="Wärme/Kälte","i","")</f>
        <v/>
      </c>
      <c r="M1914" s="47" t="str">
        <f>IF(H1911="Wärme/Kälte","Bitte geben Sie den Anteil in % (von 0 bis 100, ohne Prozentzeichen) der  direkt aus Strom oder Erdgas erzeugten Wärme/Kälte.","")</f>
        <v/>
      </c>
      <c r="N1914" s="46"/>
      <c r="O1914" s="46"/>
      <c r="P1914" s="46"/>
      <c r="Q1914" s="46"/>
      <c r="R1914" s="46"/>
      <c r="S1914" s="46"/>
    </row>
    <row r="1915" spans="2:19" x14ac:dyDescent="0.3">
      <c r="B1915" s="46"/>
      <c r="C1915" s="46"/>
      <c r="D1915" s="46"/>
      <c r="E1915" s="46"/>
      <c r="F1915" s="46"/>
      <c r="G1915" s="46"/>
      <c r="H1915" s="46"/>
      <c r="I1915" s="98"/>
      <c r="J1915" s="46"/>
      <c r="K1915" s="46"/>
      <c r="L1915" s="48"/>
      <c r="M1915" s="47"/>
      <c r="N1915" s="46"/>
      <c r="O1915" s="46"/>
      <c r="P1915" s="46"/>
      <c r="Q1915" s="46"/>
      <c r="R1915" s="46"/>
      <c r="S1915" s="46"/>
    </row>
    <row r="1916" spans="2:19" ht="18" thickBot="1" x14ac:dyDescent="0.5">
      <c r="B1916" s="56" t="s">
        <v>10</v>
      </c>
      <c r="C1916" s="47"/>
      <c r="D1916" s="47"/>
      <c r="E1916" s="47"/>
      <c r="F1916" s="47"/>
      <c r="G1916" s="47"/>
      <c r="H1916" s="47"/>
      <c r="I1916" s="68">
        <v>44835</v>
      </c>
      <c r="J1916" s="68">
        <v>44866</v>
      </c>
      <c r="K1916" s="68">
        <v>44896</v>
      </c>
      <c r="L1916" s="47"/>
      <c r="M1916" s="69"/>
      <c r="N1916" s="69"/>
      <c r="O1916" s="69"/>
      <c r="P1916" s="69"/>
      <c r="Q1916" s="69"/>
      <c r="R1916" s="69"/>
      <c r="S1916" s="47"/>
    </row>
    <row r="1917" spans="2:19" ht="15" thickBot="1" x14ac:dyDescent="0.35">
      <c r="B1917" s="47" t="s">
        <v>28</v>
      </c>
      <c r="C1917" s="47"/>
      <c r="D1917" s="47"/>
      <c r="E1917" s="47"/>
      <c r="F1917" s="47"/>
      <c r="G1917" s="47"/>
      <c r="H1917" s="117"/>
      <c r="I1917" s="70"/>
      <c r="J1917" s="71"/>
      <c r="K1917" s="71"/>
      <c r="L1917" s="48" t="s">
        <v>5</v>
      </c>
      <c r="M1917" s="47" t="s">
        <v>29</v>
      </c>
      <c r="N1917" s="69"/>
      <c r="O1917" s="69"/>
      <c r="P1917" s="69"/>
      <c r="Q1917" s="69"/>
      <c r="R1917" s="69"/>
      <c r="S1917" s="47"/>
    </row>
    <row r="1918" spans="2:19" ht="15" thickBot="1" x14ac:dyDescent="0.35">
      <c r="B1918" s="47" t="s">
        <v>13</v>
      </c>
      <c r="C1918" s="47"/>
      <c r="D1918" s="47"/>
      <c r="E1918" s="47"/>
      <c r="F1918" s="47"/>
      <c r="G1918" s="47"/>
      <c r="H1918" s="138">
        <f>IFERROR(VLOOKUP(H1917,'1 - Strom Erdgas Wärme 2021'!H:AA,17,FALSE),"")</f>
        <v>0</v>
      </c>
      <c r="I1918" s="70"/>
      <c r="J1918" s="71"/>
      <c r="K1918" s="71"/>
      <c r="L1918" s="48"/>
      <c r="M1918" s="47"/>
      <c r="N1918" s="69"/>
      <c r="O1918" s="69"/>
      <c r="P1918" s="69"/>
      <c r="Q1918" s="69"/>
      <c r="R1918" s="69"/>
      <c r="S1918" s="47"/>
    </row>
    <row r="1919" spans="2:19" ht="15" thickBot="1" x14ac:dyDescent="0.35">
      <c r="B1919" s="47" t="s">
        <v>16</v>
      </c>
      <c r="C1919" s="47"/>
      <c r="D1919" s="47"/>
      <c r="E1919" s="47"/>
      <c r="F1919" s="47"/>
      <c r="G1919" s="47"/>
      <c r="H1919" s="139"/>
      <c r="I1919" s="72"/>
      <c r="J1919" s="73"/>
      <c r="K1919" s="73"/>
      <c r="L1919" s="48" t="s">
        <v>5</v>
      </c>
      <c r="M1919" s="47" t="s">
        <v>17</v>
      </c>
      <c r="N1919" s="69"/>
      <c r="O1919" s="69"/>
      <c r="P1919" s="69"/>
      <c r="Q1919" s="69"/>
      <c r="R1919" s="69"/>
      <c r="S1919" s="47"/>
    </row>
    <row r="1920" spans="2:19" ht="16.8" thickBot="1" x14ac:dyDescent="0.45">
      <c r="B1920" s="47" t="str">
        <f>IF(H1919="Erdgas","Arbeitspreis pro kWh Erdgas in EUR",IF(H1919="Strom","Arbeitspreis pro kWh Strom in EUR",IF(H1919="Wärme/Kälte","Arbeitspreis pro kWh Wärme-/Kälteverbrauch in EUR","Bitte Energieart auswählen!")))</f>
        <v>Bitte Energieart auswählen!</v>
      </c>
      <c r="C1920" s="47"/>
      <c r="D1920" s="47"/>
      <c r="E1920" s="47"/>
      <c r="F1920" s="47"/>
      <c r="G1920" s="74">
        <f>IFERROR(SUMPRODUCT(I1920:K1920,I1921:K1921),"")</f>
        <v>0</v>
      </c>
      <c r="H1920" s="47"/>
      <c r="I1920" s="118"/>
      <c r="J1920" s="118"/>
      <c r="K1920" s="118"/>
      <c r="L1920" s="48" t="s">
        <v>5</v>
      </c>
      <c r="M1920" s="47" t="str">
        <f>IF(H1919="Erdgas","Erdgaskosten exkl. Steuern, Abgaben, Netzentgelte, etc.",IF(H1919="Strom","Stromkosten exkl. Steuern, Abgaben, Netzentgelte, etc.",IF(H1919="Wärme/Kälte","Wärme-/Kältekosten exkl. Steuern, Abgaben, Netzentgelte, etc.", "Bitte Energieart auswählen!")))</f>
        <v>Bitte Energieart auswählen!</v>
      </c>
      <c r="N1920" s="47"/>
      <c r="O1920" s="47"/>
      <c r="P1920" s="75"/>
      <c r="Q1920" s="61"/>
      <c r="R1920" s="62"/>
      <c r="S1920" s="47"/>
    </row>
    <row r="1921" spans="2:19" ht="15" thickBot="1" x14ac:dyDescent="0.35">
      <c r="B1921" s="47" t="str">
        <f>IF(AND(H1919="Erdgas",H1918="Nein"),"Aliquoter Erdgasverbrauch in kWh von 1. Oktober 2022 bis 31. Dezember 2022",IF(H1919="Erdgas","Erdgasverbrauch in kWh von 1. Oktober 2022 bis 31. Dezember 2022",IF(AND(H1919="Strom",H1918="Nein"),"Aliquoter Stromverbrauch in kWh von 1. Oktober 2022 bis 31. Dezember 2022",IF(H1919="Strom","Stromverbrauch in kWh von 1. Oktober 2022 bis 31. Dezember 2022",IF(AND(H1919="Wärme/Kälte",H1918="Nein"),"Aliquoter Wärme-/Kälteverbrauch in kWh von 1. Oktober 2022 bis 31. Dezember 2022",IF(H1919="Wärme/Kälte","Wärme-/Kälteverbrauch in kWh von 1. Oktober 2022 bis 31. Dezember 2022","Bitte Energieart auswählen!"))))))</f>
        <v>Bitte Energieart auswählen!</v>
      </c>
      <c r="C1921" s="47"/>
      <c r="D1921" s="47"/>
      <c r="E1921" s="47"/>
      <c r="F1921" s="47"/>
      <c r="G1921" s="47"/>
      <c r="H1921" s="59">
        <f>SUM(I1921:K1921)</f>
        <v>0</v>
      </c>
      <c r="I1921" s="119" t="str">
        <f>IFERROR(IF(H1918="Nein",VLOOKUP(H1917,'1 - Strom Erdgas Wärme 2021'!H:AA,20,FALSE)/12,""),"")</f>
        <v/>
      </c>
      <c r="J1921" s="119" t="str">
        <f>IFERROR(IF(H1918="Nein",VLOOKUP(H1917,'1 - Strom Erdgas Wärme 2021'!H:AB,20,FALSE)/12,""),"")</f>
        <v/>
      </c>
      <c r="K1921" s="119" t="str">
        <f>IFERROR(IF(H1918="Nein",VLOOKUP(H1917,'1 - Strom Erdgas Wärme 2021'!H:AC,20,FALSE)/12,""),"")</f>
        <v/>
      </c>
      <c r="L1921" s="48" t="s">
        <v>5</v>
      </c>
      <c r="M1921" s="76" t="str">
        <f>IFERROR(IF(H1918="Nein","Vorbefüllte Verbrauchswerte wurden aliquot (d.h. 1/12) aus dem Jahr 2021 übernommen.","Bitte ergänzen Sie die monatlichen Verbrauchswerte gem. Lastprofilzähler"),"")</f>
        <v>Bitte ergänzen Sie die monatlichen Verbrauchswerte gem. Lastprofilzähler</v>
      </c>
      <c r="N1921" s="77"/>
      <c r="O1921" s="77"/>
      <c r="P1921" s="77"/>
      <c r="Q1921" s="77"/>
      <c r="R1921" s="77"/>
      <c r="S1921" s="77"/>
    </row>
    <row r="1922" spans="2:19" x14ac:dyDescent="0.3">
      <c r="B1922" s="47" t="str">
        <f>IF(H1919="Wärme/Kälte","Energiemix: Anteil in % der aus Strom oder Erdgas erzeugten Wärme/Kälte","")</f>
        <v/>
      </c>
      <c r="C1922" s="46"/>
      <c r="D1922" s="46"/>
      <c r="E1922" s="46"/>
      <c r="F1922" s="74">
        <f>IFERROR(SUMPRODUCT(I1922:K1922,I1921:K1921),"")</f>
        <v>0</v>
      </c>
      <c r="G1922" s="74"/>
      <c r="H1922" s="46"/>
      <c r="I1922" s="120"/>
      <c r="J1922" s="121"/>
      <c r="K1922" s="121"/>
      <c r="L1922" s="48" t="str">
        <f>IF(H1919="Wärme/Kälte","i","")</f>
        <v/>
      </c>
      <c r="M1922" s="47" t="str">
        <f>IF(H1919="Wärme/Kälte","Bitte geben Sie den Anteil in % (von 0 bis 100, ohne Prozentzeichen) der  direkt aus Strom oder Erdgas erzeugten Wärme/Kälte.","")</f>
        <v/>
      </c>
      <c r="N1922" s="46"/>
      <c r="O1922" s="46"/>
      <c r="P1922" s="46"/>
      <c r="Q1922" s="46"/>
      <c r="R1922" s="46"/>
      <c r="S1922" s="46"/>
    </row>
    <row r="1923" spans="2:19" x14ac:dyDescent="0.3">
      <c r="B1923" s="46"/>
      <c r="C1923" s="46"/>
      <c r="D1923" s="46"/>
      <c r="E1923" s="46"/>
      <c r="F1923" s="46"/>
      <c r="G1923" s="46"/>
      <c r="H1923" s="46"/>
      <c r="I1923" s="98"/>
      <c r="J1923" s="46"/>
      <c r="K1923" s="46"/>
      <c r="L1923" s="48"/>
      <c r="M1923" s="47"/>
      <c r="N1923" s="46"/>
      <c r="O1923" s="46"/>
      <c r="P1923" s="46"/>
      <c r="Q1923" s="46"/>
      <c r="R1923" s="46"/>
      <c r="S1923" s="46"/>
    </row>
    <row r="1924" spans="2:19" ht="18" thickBot="1" x14ac:dyDescent="0.5">
      <c r="B1924" s="56" t="s">
        <v>10</v>
      </c>
      <c r="C1924" s="47"/>
      <c r="D1924" s="47"/>
      <c r="E1924" s="47"/>
      <c r="F1924" s="47"/>
      <c r="G1924" s="47"/>
      <c r="H1924" s="47"/>
      <c r="I1924" s="68">
        <v>44835</v>
      </c>
      <c r="J1924" s="68">
        <v>44866</v>
      </c>
      <c r="K1924" s="68">
        <v>44896</v>
      </c>
      <c r="L1924" s="47"/>
      <c r="M1924" s="69"/>
      <c r="N1924" s="69"/>
      <c r="O1924" s="69"/>
      <c r="P1924" s="69"/>
      <c r="Q1924" s="69"/>
      <c r="R1924" s="69"/>
      <c r="S1924" s="47"/>
    </row>
    <row r="1925" spans="2:19" ht="15" thickBot="1" x14ac:dyDescent="0.35">
      <c r="B1925" s="47" t="s">
        <v>28</v>
      </c>
      <c r="C1925" s="47"/>
      <c r="D1925" s="47"/>
      <c r="E1925" s="47"/>
      <c r="F1925" s="47"/>
      <c r="G1925" s="47"/>
      <c r="H1925" s="117"/>
      <c r="I1925" s="70"/>
      <c r="J1925" s="71"/>
      <c r="K1925" s="71"/>
      <c r="L1925" s="48" t="s">
        <v>5</v>
      </c>
      <c r="M1925" s="47" t="s">
        <v>29</v>
      </c>
      <c r="N1925" s="69"/>
      <c r="O1925" s="69"/>
      <c r="P1925" s="69"/>
      <c r="Q1925" s="69"/>
      <c r="R1925" s="69"/>
      <c r="S1925" s="47"/>
    </row>
    <row r="1926" spans="2:19" ht="15" thickBot="1" x14ac:dyDescent="0.35">
      <c r="B1926" s="47" t="s">
        <v>13</v>
      </c>
      <c r="C1926" s="47"/>
      <c r="D1926" s="47"/>
      <c r="E1926" s="47"/>
      <c r="F1926" s="47"/>
      <c r="G1926" s="47"/>
      <c r="H1926" s="138">
        <f>IFERROR(VLOOKUP(H1925,'1 - Strom Erdgas Wärme 2021'!H:AA,17,FALSE),"")</f>
        <v>0</v>
      </c>
      <c r="I1926" s="70"/>
      <c r="J1926" s="71"/>
      <c r="K1926" s="71"/>
      <c r="L1926" s="48"/>
      <c r="M1926" s="47"/>
      <c r="N1926" s="69"/>
      <c r="O1926" s="69"/>
      <c r="P1926" s="69"/>
      <c r="Q1926" s="69"/>
      <c r="R1926" s="69"/>
      <c r="S1926" s="47"/>
    </row>
    <row r="1927" spans="2:19" ht="15" thickBot="1" x14ac:dyDescent="0.35">
      <c r="B1927" s="47" t="s">
        <v>16</v>
      </c>
      <c r="C1927" s="47"/>
      <c r="D1927" s="47"/>
      <c r="E1927" s="47"/>
      <c r="F1927" s="47"/>
      <c r="G1927" s="47"/>
      <c r="H1927" s="139"/>
      <c r="I1927" s="72"/>
      <c r="J1927" s="73"/>
      <c r="K1927" s="73"/>
      <c r="L1927" s="48" t="s">
        <v>5</v>
      </c>
      <c r="M1927" s="47" t="s">
        <v>17</v>
      </c>
      <c r="N1927" s="69"/>
      <c r="O1927" s="69"/>
      <c r="P1927" s="69"/>
      <c r="Q1927" s="69"/>
      <c r="R1927" s="69"/>
      <c r="S1927" s="47"/>
    </row>
    <row r="1928" spans="2:19" ht="16.8" thickBot="1" x14ac:dyDescent="0.45">
      <c r="B1928" s="47" t="str">
        <f>IF(H1927="Erdgas","Arbeitspreis pro kWh Erdgas in EUR",IF(H1927="Strom","Arbeitspreis pro kWh Strom in EUR",IF(H1927="Wärme/Kälte","Arbeitspreis pro kWh Wärme-/Kälteverbrauch in EUR","Bitte Energieart auswählen!")))</f>
        <v>Bitte Energieart auswählen!</v>
      </c>
      <c r="C1928" s="47"/>
      <c r="D1928" s="47"/>
      <c r="E1928" s="47"/>
      <c r="F1928" s="47"/>
      <c r="G1928" s="74">
        <f>IFERROR(SUMPRODUCT(I1928:K1928,I1929:K1929),"")</f>
        <v>0</v>
      </c>
      <c r="H1928" s="47"/>
      <c r="I1928" s="118"/>
      <c r="J1928" s="118"/>
      <c r="K1928" s="118"/>
      <c r="L1928" s="48" t="s">
        <v>5</v>
      </c>
      <c r="M1928" s="47" t="str">
        <f>IF(H1927="Erdgas","Erdgaskosten exkl. Steuern, Abgaben, Netzentgelte, etc.",IF(H1927="Strom","Stromkosten exkl. Steuern, Abgaben, Netzentgelte, etc.",IF(H1927="Wärme/Kälte","Wärme-/Kältekosten exkl. Steuern, Abgaben, Netzentgelte, etc.", "Bitte Energieart auswählen!")))</f>
        <v>Bitte Energieart auswählen!</v>
      </c>
      <c r="N1928" s="47"/>
      <c r="O1928" s="47"/>
      <c r="P1928" s="75"/>
      <c r="Q1928" s="61"/>
      <c r="R1928" s="62"/>
      <c r="S1928" s="47"/>
    </row>
    <row r="1929" spans="2:19" ht="15" thickBot="1" x14ac:dyDescent="0.35">
      <c r="B1929" s="47" t="str">
        <f>IF(AND(H1927="Erdgas",H1926="Nein"),"Aliquoter Erdgasverbrauch in kWh von 1. Oktober 2022 bis 31. Dezember 2022",IF(H1927="Erdgas","Erdgasverbrauch in kWh von 1. Oktober 2022 bis 31. Dezember 2022",IF(AND(H1927="Strom",H1926="Nein"),"Aliquoter Stromverbrauch in kWh von 1. Oktober 2022 bis 31. Dezember 2022",IF(H1927="Strom","Stromverbrauch in kWh von 1. Oktober 2022 bis 31. Dezember 2022",IF(AND(H1927="Wärme/Kälte",H1926="Nein"),"Aliquoter Wärme-/Kälteverbrauch in kWh von 1. Oktober 2022 bis 31. Dezember 2022",IF(H1927="Wärme/Kälte","Wärme-/Kälteverbrauch in kWh von 1. Oktober 2022 bis 31. Dezember 2022","Bitte Energieart auswählen!"))))))</f>
        <v>Bitte Energieart auswählen!</v>
      </c>
      <c r="C1929" s="47"/>
      <c r="D1929" s="47"/>
      <c r="E1929" s="47"/>
      <c r="F1929" s="47"/>
      <c r="G1929" s="47"/>
      <c r="H1929" s="59">
        <f>SUM(I1929:K1929)</f>
        <v>0</v>
      </c>
      <c r="I1929" s="119" t="str">
        <f>IFERROR(IF(H1926="Nein",VLOOKUP(H1925,'1 - Strom Erdgas Wärme 2021'!H:AA,20,FALSE)/12,""),"")</f>
        <v/>
      </c>
      <c r="J1929" s="119" t="str">
        <f>IFERROR(IF(H1926="Nein",VLOOKUP(H1925,'1 - Strom Erdgas Wärme 2021'!H:AB,20,FALSE)/12,""),"")</f>
        <v/>
      </c>
      <c r="K1929" s="119" t="str">
        <f>IFERROR(IF(H1926="Nein",VLOOKUP(H1925,'1 - Strom Erdgas Wärme 2021'!H:AC,20,FALSE)/12,""),"")</f>
        <v/>
      </c>
      <c r="L1929" s="48" t="s">
        <v>5</v>
      </c>
      <c r="M1929" s="76" t="str">
        <f>IFERROR(IF(H1926="Nein","Vorbefüllte Verbrauchswerte wurden aliquot (d.h. 1/12) aus dem Jahr 2021 übernommen.","Bitte ergänzen Sie die monatlichen Verbrauchswerte gem. Lastprofilzähler"),"")</f>
        <v>Bitte ergänzen Sie die monatlichen Verbrauchswerte gem. Lastprofilzähler</v>
      </c>
      <c r="N1929" s="77"/>
      <c r="O1929" s="77"/>
      <c r="P1929" s="77"/>
      <c r="Q1929" s="77"/>
      <c r="R1929" s="77"/>
      <c r="S1929" s="77"/>
    </row>
    <row r="1930" spans="2:19" x14ac:dyDescent="0.3">
      <c r="B1930" s="47" t="str">
        <f>IF(H1927="Wärme/Kälte","Energiemix: Anteil in % der aus Strom oder Erdgas erzeugten Wärme/Kälte","")</f>
        <v/>
      </c>
      <c r="C1930" s="46"/>
      <c r="D1930" s="46"/>
      <c r="E1930" s="46"/>
      <c r="F1930" s="74">
        <f>IFERROR(SUMPRODUCT(I1930:K1930,I1929:K1929),"")</f>
        <v>0</v>
      </c>
      <c r="G1930" s="74"/>
      <c r="H1930" s="46"/>
      <c r="I1930" s="120"/>
      <c r="J1930" s="121"/>
      <c r="K1930" s="121"/>
      <c r="L1930" s="48" t="str">
        <f>IF(H1927="Wärme/Kälte","i","")</f>
        <v/>
      </c>
      <c r="M1930" s="47" t="str">
        <f>IF(H1927="Wärme/Kälte","Bitte geben Sie den Anteil in % (von 0 bis 100, ohne Prozentzeichen) der  direkt aus Strom oder Erdgas erzeugten Wärme/Kälte.","")</f>
        <v/>
      </c>
      <c r="N1930" s="46"/>
      <c r="O1930" s="46"/>
      <c r="P1930" s="46"/>
      <c r="Q1930" s="46"/>
      <c r="R1930" s="46"/>
      <c r="S1930" s="46"/>
    </row>
    <row r="1931" spans="2:19" x14ac:dyDescent="0.3">
      <c r="B1931" s="46"/>
      <c r="C1931" s="46"/>
      <c r="D1931" s="46"/>
      <c r="E1931" s="46"/>
      <c r="F1931" s="46"/>
      <c r="G1931" s="46"/>
      <c r="H1931" s="46"/>
      <c r="I1931" s="98"/>
      <c r="J1931" s="46"/>
      <c r="K1931" s="46"/>
      <c r="L1931" s="48"/>
      <c r="M1931" s="47"/>
      <c r="N1931" s="46"/>
      <c r="O1931" s="46"/>
      <c r="P1931" s="46"/>
      <c r="Q1931" s="46"/>
      <c r="R1931" s="46"/>
      <c r="S1931" s="46"/>
    </row>
    <row r="1932" spans="2:19" ht="18" thickBot="1" x14ac:dyDescent="0.5">
      <c r="B1932" s="56" t="s">
        <v>10</v>
      </c>
      <c r="C1932" s="47"/>
      <c r="D1932" s="47"/>
      <c r="E1932" s="47"/>
      <c r="F1932" s="47"/>
      <c r="G1932" s="47"/>
      <c r="H1932" s="47"/>
      <c r="I1932" s="68">
        <v>44835</v>
      </c>
      <c r="J1932" s="68">
        <v>44866</v>
      </c>
      <c r="K1932" s="68">
        <v>44896</v>
      </c>
      <c r="L1932" s="47"/>
      <c r="M1932" s="69"/>
      <c r="N1932" s="69"/>
      <c r="O1932" s="69"/>
      <c r="P1932" s="69"/>
      <c r="Q1932" s="69"/>
      <c r="R1932" s="69"/>
      <c r="S1932" s="47"/>
    </row>
    <row r="1933" spans="2:19" ht="15" thickBot="1" x14ac:dyDescent="0.35">
      <c r="B1933" s="47" t="s">
        <v>28</v>
      </c>
      <c r="C1933" s="47"/>
      <c r="D1933" s="47"/>
      <c r="E1933" s="47"/>
      <c r="F1933" s="47"/>
      <c r="G1933" s="47"/>
      <c r="H1933" s="117"/>
      <c r="I1933" s="70"/>
      <c r="J1933" s="71"/>
      <c r="K1933" s="71"/>
      <c r="L1933" s="48" t="s">
        <v>5</v>
      </c>
      <c r="M1933" s="47" t="s">
        <v>29</v>
      </c>
      <c r="N1933" s="69"/>
      <c r="O1933" s="69"/>
      <c r="P1933" s="69"/>
      <c r="Q1933" s="69"/>
      <c r="R1933" s="69"/>
      <c r="S1933" s="47"/>
    </row>
    <row r="1934" spans="2:19" ht="15" thickBot="1" x14ac:dyDescent="0.35">
      <c r="B1934" s="47" t="s">
        <v>13</v>
      </c>
      <c r="C1934" s="47"/>
      <c r="D1934" s="47"/>
      <c r="E1934" s="47"/>
      <c r="F1934" s="47"/>
      <c r="G1934" s="47"/>
      <c r="H1934" s="138">
        <f>IFERROR(VLOOKUP(H1933,'1 - Strom Erdgas Wärme 2021'!H:AA,17,FALSE),"")</f>
        <v>0</v>
      </c>
      <c r="I1934" s="70"/>
      <c r="J1934" s="71"/>
      <c r="K1934" s="71"/>
      <c r="L1934" s="48"/>
      <c r="M1934" s="47"/>
      <c r="N1934" s="69"/>
      <c r="O1934" s="69"/>
      <c r="P1934" s="69"/>
      <c r="Q1934" s="69"/>
      <c r="R1934" s="69"/>
      <c r="S1934" s="47"/>
    </row>
    <row r="1935" spans="2:19" ht="15" thickBot="1" x14ac:dyDescent="0.35">
      <c r="B1935" s="47" t="s">
        <v>16</v>
      </c>
      <c r="C1935" s="47"/>
      <c r="D1935" s="47"/>
      <c r="E1935" s="47"/>
      <c r="F1935" s="47"/>
      <c r="G1935" s="47"/>
      <c r="H1935" s="139"/>
      <c r="I1935" s="72"/>
      <c r="J1935" s="73"/>
      <c r="K1935" s="73"/>
      <c r="L1935" s="48" t="s">
        <v>5</v>
      </c>
      <c r="M1935" s="47" t="s">
        <v>17</v>
      </c>
      <c r="N1935" s="69"/>
      <c r="O1935" s="69"/>
      <c r="P1935" s="69"/>
      <c r="Q1935" s="69"/>
      <c r="R1935" s="69"/>
      <c r="S1935" s="47"/>
    </row>
    <row r="1936" spans="2:19" ht="16.8" thickBot="1" x14ac:dyDescent="0.45">
      <c r="B1936" s="47" t="str">
        <f>IF(H1935="Erdgas","Arbeitspreis pro kWh Erdgas in EUR",IF(H1935="Strom","Arbeitspreis pro kWh Strom in EUR",IF(H1935="Wärme/Kälte","Arbeitspreis pro kWh Wärme-/Kälteverbrauch in EUR","Bitte Energieart auswählen!")))</f>
        <v>Bitte Energieart auswählen!</v>
      </c>
      <c r="C1936" s="47"/>
      <c r="D1936" s="47"/>
      <c r="E1936" s="47"/>
      <c r="F1936" s="47"/>
      <c r="G1936" s="74">
        <f>IFERROR(SUMPRODUCT(I1936:K1936,I1937:K1937),"")</f>
        <v>0</v>
      </c>
      <c r="H1936" s="47"/>
      <c r="I1936" s="118"/>
      <c r="J1936" s="118"/>
      <c r="K1936" s="118"/>
      <c r="L1936" s="48" t="s">
        <v>5</v>
      </c>
      <c r="M1936" s="47" t="str">
        <f>IF(H1935="Erdgas","Erdgaskosten exkl. Steuern, Abgaben, Netzentgelte, etc.",IF(H1935="Strom","Stromkosten exkl. Steuern, Abgaben, Netzentgelte, etc.",IF(H1935="Wärme/Kälte","Wärme-/Kältekosten exkl. Steuern, Abgaben, Netzentgelte, etc.", "Bitte Energieart auswählen!")))</f>
        <v>Bitte Energieart auswählen!</v>
      </c>
      <c r="N1936" s="47"/>
      <c r="O1936" s="47"/>
      <c r="P1936" s="75"/>
      <c r="Q1936" s="61"/>
      <c r="R1936" s="62"/>
      <c r="S1936" s="47"/>
    </row>
    <row r="1937" spans="2:19" ht="15" thickBot="1" x14ac:dyDescent="0.35">
      <c r="B1937" s="47" t="str">
        <f>IF(AND(H1935="Erdgas",H1934="Nein"),"Aliquoter Erdgasverbrauch in kWh von 1. Oktober 2022 bis 31. Dezember 2022",IF(H1935="Erdgas","Erdgasverbrauch in kWh von 1. Oktober 2022 bis 31. Dezember 2022",IF(AND(H1935="Strom",H1934="Nein"),"Aliquoter Stromverbrauch in kWh von 1. Oktober 2022 bis 31. Dezember 2022",IF(H1935="Strom","Stromverbrauch in kWh von 1. Oktober 2022 bis 31. Dezember 2022",IF(AND(H1935="Wärme/Kälte",H1934="Nein"),"Aliquoter Wärme-/Kälteverbrauch in kWh von 1. Oktober 2022 bis 31. Dezember 2022",IF(H1935="Wärme/Kälte","Wärme-/Kälteverbrauch in kWh von 1. Oktober 2022 bis 31. Dezember 2022","Bitte Energieart auswählen!"))))))</f>
        <v>Bitte Energieart auswählen!</v>
      </c>
      <c r="C1937" s="47"/>
      <c r="D1937" s="47"/>
      <c r="E1937" s="47"/>
      <c r="F1937" s="47"/>
      <c r="G1937" s="47"/>
      <c r="H1937" s="59">
        <f>SUM(I1937:K1937)</f>
        <v>0</v>
      </c>
      <c r="I1937" s="119" t="str">
        <f>IFERROR(IF(H1934="Nein",VLOOKUP(H1933,'1 - Strom Erdgas Wärme 2021'!H:AA,20,FALSE)/12,""),"")</f>
        <v/>
      </c>
      <c r="J1937" s="119" t="str">
        <f>IFERROR(IF(H1934="Nein",VLOOKUP(H1933,'1 - Strom Erdgas Wärme 2021'!H:AB,20,FALSE)/12,""),"")</f>
        <v/>
      </c>
      <c r="K1937" s="119" t="str">
        <f>IFERROR(IF(H1934="Nein",VLOOKUP(H1933,'1 - Strom Erdgas Wärme 2021'!H:AC,20,FALSE)/12,""),"")</f>
        <v/>
      </c>
      <c r="L1937" s="48" t="s">
        <v>5</v>
      </c>
      <c r="M1937" s="76" t="str">
        <f>IFERROR(IF(H1934="Nein","Vorbefüllte Verbrauchswerte wurden aliquot (d.h. 1/12) aus dem Jahr 2021 übernommen.","Bitte ergänzen Sie die monatlichen Verbrauchswerte gem. Lastprofilzähler"),"")</f>
        <v>Bitte ergänzen Sie die monatlichen Verbrauchswerte gem. Lastprofilzähler</v>
      </c>
      <c r="N1937" s="77"/>
      <c r="O1937" s="77"/>
      <c r="P1937" s="77"/>
      <c r="Q1937" s="77"/>
      <c r="R1937" s="77"/>
      <c r="S1937" s="77"/>
    </row>
    <row r="1938" spans="2:19" x14ac:dyDescent="0.3">
      <c r="B1938" s="47" t="str">
        <f>IF(H1935="Wärme/Kälte","Energiemix: Anteil in % der aus Strom oder Erdgas erzeugten Wärme/Kälte","")</f>
        <v/>
      </c>
      <c r="C1938" s="46"/>
      <c r="D1938" s="46"/>
      <c r="E1938" s="46"/>
      <c r="F1938" s="74">
        <f>IFERROR(SUMPRODUCT(I1938:K1938,I1937:K1937),"")</f>
        <v>0</v>
      </c>
      <c r="G1938" s="74"/>
      <c r="H1938" s="46"/>
      <c r="I1938" s="120"/>
      <c r="J1938" s="121"/>
      <c r="K1938" s="121"/>
      <c r="L1938" s="48" t="str">
        <f>IF(H1935="Wärme/Kälte","i","")</f>
        <v/>
      </c>
      <c r="M1938" s="47" t="str">
        <f>IF(H1935="Wärme/Kälte","Bitte geben Sie den Anteil in % (von 0 bis 100, ohne Prozentzeichen) der  direkt aus Strom oder Erdgas erzeugten Wärme/Kälte.","")</f>
        <v/>
      </c>
      <c r="N1938" s="46"/>
      <c r="O1938" s="46"/>
      <c r="P1938" s="46"/>
      <c r="Q1938" s="46"/>
      <c r="R1938" s="46"/>
      <c r="S1938" s="46"/>
    </row>
    <row r="1939" spans="2:19" x14ac:dyDescent="0.3">
      <c r="B1939" s="46"/>
      <c r="C1939" s="46"/>
      <c r="D1939" s="46"/>
      <c r="E1939" s="46"/>
      <c r="F1939" s="46"/>
      <c r="G1939" s="46"/>
      <c r="H1939" s="46"/>
      <c r="I1939" s="98"/>
      <c r="J1939" s="46"/>
      <c r="K1939" s="46"/>
      <c r="L1939" s="48"/>
      <c r="M1939" s="47"/>
      <c r="N1939" s="46"/>
      <c r="O1939" s="46"/>
      <c r="P1939" s="46"/>
      <c r="Q1939" s="46"/>
      <c r="R1939" s="46"/>
      <c r="S1939" s="46"/>
    </row>
    <row r="1940" spans="2:19" ht="18" thickBot="1" x14ac:dyDescent="0.5">
      <c r="B1940" s="56" t="s">
        <v>10</v>
      </c>
      <c r="C1940" s="47"/>
      <c r="D1940" s="47"/>
      <c r="E1940" s="47"/>
      <c r="F1940" s="47"/>
      <c r="G1940" s="47"/>
      <c r="H1940" s="47"/>
      <c r="I1940" s="68">
        <v>44835</v>
      </c>
      <c r="J1940" s="68">
        <v>44866</v>
      </c>
      <c r="K1940" s="68">
        <v>44896</v>
      </c>
      <c r="L1940" s="47"/>
      <c r="M1940" s="69"/>
      <c r="N1940" s="69"/>
      <c r="O1940" s="69"/>
      <c r="P1940" s="69"/>
      <c r="Q1940" s="69"/>
      <c r="R1940" s="69"/>
      <c r="S1940" s="47"/>
    </row>
    <row r="1941" spans="2:19" ht="15" thickBot="1" x14ac:dyDescent="0.35">
      <c r="B1941" s="47" t="s">
        <v>28</v>
      </c>
      <c r="C1941" s="47"/>
      <c r="D1941" s="47"/>
      <c r="E1941" s="47"/>
      <c r="F1941" s="47"/>
      <c r="G1941" s="47"/>
      <c r="H1941" s="117"/>
      <c r="I1941" s="70"/>
      <c r="J1941" s="71"/>
      <c r="K1941" s="71"/>
      <c r="L1941" s="48" t="s">
        <v>5</v>
      </c>
      <c r="M1941" s="47" t="s">
        <v>29</v>
      </c>
      <c r="N1941" s="69"/>
      <c r="O1941" s="69"/>
      <c r="P1941" s="69"/>
      <c r="Q1941" s="69"/>
      <c r="R1941" s="69"/>
      <c r="S1941" s="47"/>
    </row>
    <row r="1942" spans="2:19" ht="15" thickBot="1" x14ac:dyDescent="0.35">
      <c r="B1942" s="47" t="s">
        <v>13</v>
      </c>
      <c r="C1942" s="47"/>
      <c r="D1942" s="47"/>
      <c r="E1942" s="47"/>
      <c r="F1942" s="47"/>
      <c r="G1942" s="47"/>
      <c r="H1942" s="138">
        <f>IFERROR(VLOOKUP(H1941,'1 - Strom Erdgas Wärme 2021'!H:AA,17,FALSE),"")</f>
        <v>0</v>
      </c>
      <c r="I1942" s="70"/>
      <c r="J1942" s="71"/>
      <c r="K1942" s="71"/>
      <c r="L1942" s="48"/>
      <c r="M1942" s="47"/>
      <c r="N1942" s="69"/>
      <c r="O1942" s="69"/>
      <c r="P1942" s="69"/>
      <c r="Q1942" s="69"/>
      <c r="R1942" s="69"/>
      <c r="S1942" s="47"/>
    </row>
    <row r="1943" spans="2:19" ht="15" thickBot="1" x14ac:dyDescent="0.35">
      <c r="B1943" s="47" t="s">
        <v>16</v>
      </c>
      <c r="C1943" s="47"/>
      <c r="D1943" s="47"/>
      <c r="E1943" s="47"/>
      <c r="F1943" s="47"/>
      <c r="G1943" s="47"/>
      <c r="H1943" s="139"/>
      <c r="I1943" s="72"/>
      <c r="J1943" s="73"/>
      <c r="K1943" s="73"/>
      <c r="L1943" s="48" t="s">
        <v>5</v>
      </c>
      <c r="M1943" s="47" t="s">
        <v>17</v>
      </c>
      <c r="N1943" s="69"/>
      <c r="O1943" s="69"/>
      <c r="P1943" s="69"/>
      <c r="Q1943" s="69"/>
      <c r="R1943" s="69"/>
      <c r="S1943" s="47"/>
    </row>
    <row r="1944" spans="2:19" ht="16.8" thickBot="1" x14ac:dyDescent="0.45">
      <c r="B1944" s="47" t="str">
        <f>IF(H1943="Erdgas","Arbeitspreis pro kWh Erdgas in EUR",IF(H1943="Strom","Arbeitspreis pro kWh Strom in EUR",IF(H1943="Wärme/Kälte","Arbeitspreis pro kWh Wärme-/Kälteverbrauch in EUR","Bitte Energieart auswählen!")))</f>
        <v>Bitte Energieart auswählen!</v>
      </c>
      <c r="C1944" s="47"/>
      <c r="D1944" s="47"/>
      <c r="E1944" s="47"/>
      <c r="F1944" s="47"/>
      <c r="G1944" s="74">
        <f>IFERROR(SUMPRODUCT(I1944:K1944,I1945:K1945),"")</f>
        <v>0</v>
      </c>
      <c r="H1944" s="47"/>
      <c r="I1944" s="118"/>
      <c r="J1944" s="118"/>
      <c r="K1944" s="118"/>
      <c r="L1944" s="48" t="s">
        <v>5</v>
      </c>
      <c r="M1944" s="47" t="str">
        <f>IF(H1943="Erdgas","Erdgaskosten exkl. Steuern, Abgaben, Netzentgelte, etc.",IF(H1943="Strom","Stromkosten exkl. Steuern, Abgaben, Netzentgelte, etc.",IF(H1943="Wärme/Kälte","Wärme-/Kältekosten exkl. Steuern, Abgaben, Netzentgelte, etc.", "Bitte Energieart auswählen!")))</f>
        <v>Bitte Energieart auswählen!</v>
      </c>
      <c r="N1944" s="47"/>
      <c r="O1944" s="47"/>
      <c r="P1944" s="75"/>
      <c r="Q1944" s="61"/>
      <c r="R1944" s="62"/>
      <c r="S1944" s="47"/>
    </row>
    <row r="1945" spans="2:19" ht="15" thickBot="1" x14ac:dyDescent="0.35">
      <c r="B1945" s="47" t="str">
        <f>IF(AND(H1943="Erdgas",H1942="Nein"),"Aliquoter Erdgasverbrauch in kWh von 1. Oktober 2022 bis 31. Dezember 2022",IF(H1943="Erdgas","Erdgasverbrauch in kWh von 1. Oktober 2022 bis 31. Dezember 2022",IF(AND(H1943="Strom",H1942="Nein"),"Aliquoter Stromverbrauch in kWh von 1. Oktober 2022 bis 31. Dezember 2022",IF(H1943="Strom","Stromverbrauch in kWh von 1. Oktober 2022 bis 31. Dezember 2022",IF(AND(H1943="Wärme/Kälte",H1942="Nein"),"Aliquoter Wärme-/Kälteverbrauch in kWh von 1. Oktober 2022 bis 31. Dezember 2022",IF(H1943="Wärme/Kälte","Wärme-/Kälteverbrauch in kWh von 1. Oktober 2022 bis 31. Dezember 2022","Bitte Energieart auswählen!"))))))</f>
        <v>Bitte Energieart auswählen!</v>
      </c>
      <c r="C1945" s="47"/>
      <c r="D1945" s="47"/>
      <c r="E1945" s="47"/>
      <c r="F1945" s="47"/>
      <c r="G1945" s="47"/>
      <c r="H1945" s="59">
        <f>SUM(I1945:K1945)</f>
        <v>0</v>
      </c>
      <c r="I1945" s="119" t="str">
        <f>IFERROR(IF(H1942="Nein",VLOOKUP(H1941,'1 - Strom Erdgas Wärme 2021'!H:AA,20,FALSE)/12,""),"")</f>
        <v/>
      </c>
      <c r="J1945" s="119" t="str">
        <f>IFERROR(IF(H1942="Nein",VLOOKUP(H1941,'1 - Strom Erdgas Wärme 2021'!H:AB,20,FALSE)/12,""),"")</f>
        <v/>
      </c>
      <c r="K1945" s="119" t="str">
        <f>IFERROR(IF(H1942="Nein",VLOOKUP(H1941,'1 - Strom Erdgas Wärme 2021'!H:AC,20,FALSE)/12,""),"")</f>
        <v/>
      </c>
      <c r="L1945" s="48" t="s">
        <v>5</v>
      </c>
      <c r="M1945" s="76" t="str">
        <f>IFERROR(IF(H1942="Nein","Vorbefüllte Verbrauchswerte wurden aliquot (d.h. 1/12) aus dem Jahr 2021 übernommen.","Bitte ergänzen Sie die monatlichen Verbrauchswerte gem. Lastprofilzähler"),"")</f>
        <v>Bitte ergänzen Sie die monatlichen Verbrauchswerte gem. Lastprofilzähler</v>
      </c>
      <c r="N1945" s="77"/>
      <c r="O1945" s="77"/>
      <c r="P1945" s="77"/>
      <c r="Q1945" s="77"/>
      <c r="R1945" s="77"/>
      <c r="S1945" s="77"/>
    </row>
    <row r="1946" spans="2:19" x14ac:dyDescent="0.3">
      <c r="B1946" s="47" t="str">
        <f>IF(H1943="Wärme/Kälte","Energiemix: Anteil in % der aus Strom oder Erdgas erzeugten Wärme/Kälte","")</f>
        <v/>
      </c>
      <c r="C1946" s="46"/>
      <c r="D1946" s="46"/>
      <c r="E1946" s="46"/>
      <c r="F1946" s="74">
        <f>IFERROR(SUMPRODUCT(I1946:K1946,I1945:K1945),"")</f>
        <v>0</v>
      </c>
      <c r="G1946" s="74"/>
      <c r="H1946" s="46"/>
      <c r="I1946" s="120"/>
      <c r="J1946" s="121"/>
      <c r="K1946" s="121"/>
      <c r="L1946" s="48" t="str">
        <f>IF(H1943="Wärme/Kälte","i","")</f>
        <v/>
      </c>
      <c r="M1946" s="47" t="str">
        <f>IF(H1943="Wärme/Kälte","Bitte geben Sie den Anteil in % (von 0 bis 100, ohne Prozentzeichen) der  direkt aus Strom oder Erdgas erzeugten Wärme/Kälte.","")</f>
        <v/>
      </c>
      <c r="N1946" s="46"/>
      <c r="O1946" s="46"/>
      <c r="P1946" s="46"/>
      <c r="Q1946" s="46"/>
      <c r="R1946" s="46"/>
      <c r="S1946" s="46"/>
    </row>
    <row r="1947" spans="2:19" x14ac:dyDescent="0.3">
      <c r="B1947" s="46"/>
      <c r="C1947" s="46"/>
      <c r="D1947" s="46"/>
      <c r="E1947" s="46"/>
      <c r="F1947" s="46"/>
      <c r="G1947" s="46"/>
      <c r="H1947" s="46"/>
      <c r="I1947" s="98"/>
      <c r="J1947" s="46"/>
      <c r="K1947" s="46"/>
      <c r="L1947" s="48"/>
      <c r="M1947" s="47"/>
      <c r="N1947" s="46"/>
      <c r="O1947" s="46"/>
      <c r="P1947" s="46"/>
      <c r="Q1947" s="46"/>
      <c r="R1947" s="46"/>
      <c r="S1947" s="46"/>
    </row>
    <row r="1948" spans="2:19" ht="18" thickBot="1" x14ac:dyDescent="0.5">
      <c r="B1948" s="56" t="s">
        <v>10</v>
      </c>
      <c r="C1948" s="47"/>
      <c r="D1948" s="47"/>
      <c r="E1948" s="47"/>
      <c r="F1948" s="47"/>
      <c r="G1948" s="47"/>
      <c r="H1948" s="47"/>
      <c r="I1948" s="68">
        <v>44835</v>
      </c>
      <c r="J1948" s="68">
        <v>44866</v>
      </c>
      <c r="K1948" s="68">
        <v>44896</v>
      </c>
      <c r="L1948" s="47"/>
      <c r="M1948" s="69"/>
      <c r="N1948" s="69"/>
      <c r="O1948" s="69"/>
      <c r="P1948" s="69"/>
      <c r="Q1948" s="69"/>
      <c r="R1948" s="69"/>
      <c r="S1948" s="47"/>
    </row>
    <row r="1949" spans="2:19" ht="15" thickBot="1" x14ac:dyDescent="0.35">
      <c r="B1949" s="47" t="s">
        <v>28</v>
      </c>
      <c r="C1949" s="47"/>
      <c r="D1949" s="47"/>
      <c r="E1949" s="47"/>
      <c r="F1949" s="47"/>
      <c r="G1949" s="47"/>
      <c r="H1949" s="117"/>
      <c r="I1949" s="70"/>
      <c r="J1949" s="71"/>
      <c r="K1949" s="71"/>
      <c r="L1949" s="48" t="s">
        <v>5</v>
      </c>
      <c r="M1949" s="47" t="s">
        <v>29</v>
      </c>
      <c r="N1949" s="69"/>
      <c r="O1949" s="69"/>
      <c r="P1949" s="69"/>
      <c r="Q1949" s="69"/>
      <c r="R1949" s="69"/>
      <c r="S1949" s="47"/>
    </row>
    <row r="1950" spans="2:19" ht="15" thickBot="1" x14ac:dyDescent="0.35">
      <c r="B1950" s="47" t="s">
        <v>13</v>
      </c>
      <c r="C1950" s="47"/>
      <c r="D1950" s="47"/>
      <c r="E1950" s="47"/>
      <c r="F1950" s="47"/>
      <c r="G1950" s="47"/>
      <c r="H1950" s="138">
        <f>IFERROR(VLOOKUP(H1949,'1 - Strom Erdgas Wärme 2021'!H:AA,17,FALSE),"")</f>
        <v>0</v>
      </c>
      <c r="I1950" s="70"/>
      <c r="J1950" s="71"/>
      <c r="K1950" s="71"/>
      <c r="L1950" s="48"/>
      <c r="M1950" s="47"/>
      <c r="N1950" s="69"/>
      <c r="O1950" s="69"/>
      <c r="P1950" s="69"/>
      <c r="Q1950" s="69"/>
      <c r="R1950" s="69"/>
      <c r="S1950" s="47"/>
    </row>
    <row r="1951" spans="2:19" ht="15" thickBot="1" x14ac:dyDescent="0.35">
      <c r="B1951" s="47" t="s">
        <v>16</v>
      </c>
      <c r="C1951" s="47"/>
      <c r="D1951" s="47"/>
      <c r="E1951" s="47"/>
      <c r="F1951" s="47"/>
      <c r="G1951" s="47"/>
      <c r="H1951" s="139"/>
      <c r="I1951" s="72"/>
      <c r="J1951" s="73"/>
      <c r="K1951" s="73"/>
      <c r="L1951" s="48" t="s">
        <v>5</v>
      </c>
      <c r="M1951" s="47" t="s">
        <v>17</v>
      </c>
      <c r="N1951" s="69"/>
      <c r="O1951" s="69"/>
      <c r="P1951" s="69"/>
      <c r="Q1951" s="69"/>
      <c r="R1951" s="69"/>
      <c r="S1951" s="47"/>
    </row>
    <row r="1952" spans="2:19" ht="16.8" thickBot="1" x14ac:dyDescent="0.45">
      <c r="B1952" s="47" t="str">
        <f>IF(H1951="Erdgas","Arbeitspreis pro kWh Erdgas in EUR",IF(H1951="Strom","Arbeitspreis pro kWh Strom in EUR",IF(H1951="Wärme/Kälte","Arbeitspreis pro kWh Wärme-/Kälteverbrauch in EUR","Bitte Energieart auswählen!")))</f>
        <v>Bitte Energieart auswählen!</v>
      </c>
      <c r="C1952" s="47"/>
      <c r="D1952" s="47"/>
      <c r="E1952" s="47"/>
      <c r="F1952" s="47"/>
      <c r="G1952" s="74">
        <f>IFERROR(SUMPRODUCT(I1952:K1952,I1953:K1953),"")</f>
        <v>0</v>
      </c>
      <c r="H1952" s="47"/>
      <c r="I1952" s="118"/>
      <c r="J1952" s="118"/>
      <c r="K1952" s="118"/>
      <c r="L1952" s="48" t="s">
        <v>5</v>
      </c>
      <c r="M1952" s="47" t="str">
        <f>IF(H1951="Erdgas","Erdgaskosten exkl. Steuern, Abgaben, Netzentgelte, etc.",IF(H1951="Strom","Stromkosten exkl. Steuern, Abgaben, Netzentgelte, etc.",IF(H1951="Wärme/Kälte","Wärme-/Kältekosten exkl. Steuern, Abgaben, Netzentgelte, etc.", "Bitte Energieart auswählen!")))</f>
        <v>Bitte Energieart auswählen!</v>
      </c>
      <c r="N1952" s="47"/>
      <c r="O1952" s="47"/>
      <c r="P1952" s="75"/>
      <c r="Q1952" s="61"/>
      <c r="R1952" s="62"/>
      <c r="S1952" s="47"/>
    </row>
    <row r="1953" spans="2:19" ht="15" thickBot="1" x14ac:dyDescent="0.35">
      <c r="B1953" s="47" t="str">
        <f>IF(AND(H1951="Erdgas",H1950="Nein"),"Aliquoter Erdgasverbrauch in kWh von 1. Oktober 2022 bis 31. Dezember 2022",IF(H1951="Erdgas","Erdgasverbrauch in kWh von 1. Oktober 2022 bis 31. Dezember 2022",IF(AND(H1951="Strom",H1950="Nein"),"Aliquoter Stromverbrauch in kWh von 1. Oktober 2022 bis 31. Dezember 2022",IF(H1951="Strom","Stromverbrauch in kWh von 1. Oktober 2022 bis 31. Dezember 2022",IF(AND(H1951="Wärme/Kälte",H1950="Nein"),"Aliquoter Wärme-/Kälteverbrauch in kWh von 1. Oktober 2022 bis 31. Dezember 2022",IF(H1951="Wärme/Kälte","Wärme-/Kälteverbrauch in kWh von 1. Oktober 2022 bis 31. Dezember 2022","Bitte Energieart auswählen!"))))))</f>
        <v>Bitte Energieart auswählen!</v>
      </c>
      <c r="C1953" s="47"/>
      <c r="D1953" s="47"/>
      <c r="E1953" s="47"/>
      <c r="F1953" s="47"/>
      <c r="G1953" s="47"/>
      <c r="H1953" s="59">
        <f>SUM(I1953:K1953)</f>
        <v>0</v>
      </c>
      <c r="I1953" s="119" t="str">
        <f>IFERROR(IF(H1950="Nein",VLOOKUP(H1949,'1 - Strom Erdgas Wärme 2021'!H:AA,20,FALSE)/12,""),"")</f>
        <v/>
      </c>
      <c r="J1953" s="119" t="str">
        <f>IFERROR(IF(H1950="Nein",VLOOKUP(H1949,'1 - Strom Erdgas Wärme 2021'!H:AB,20,FALSE)/12,""),"")</f>
        <v/>
      </c>
      <c r="K1953" s="119" t="str">
        <f>IFERROR(IF(H1950="Nein",VLOOKUP(H1949,'1 - Strom Erdgas Wärme 2021'!H:AC,20,FALSE)/12,""),"")</f>
        <v/>
      </c>
      <c r="L1953" s="48" t="s">
        <v>5</v>
      </c>
      <c r="M1953" s="76" t="str">
        <f>IFERROR(IF(H1950="Nein","Vorbefüllte Verbrauchswerte wurden aliquot (d.h. 1/12) aus dem Jahr 2021 übernommen.","Bitte ergänzen Sie die monatlichen Verbrauchswerte gem. Lastprofilzähler"),"")</f>
        <v>Bitte ergänzen Sie die monatlichen Verbrauchswerte gem. Lastprofilzähler</v>
      </c>
      <c r="N1953" s="77"/>
      <c r="O1953" s="77"/>
      <c r="P1953" s="77"/>
      <c r="Q1953" s="77"/>
      <c r="R1953" s="77"/>
      <c r="S1953" s="77"/>
    </row>
    <row r="1954" spans="2:19" x14ac:dyDescent="0.3">
      <c r="B1954" s="47" t="str">
        <f>IF(H1951="Wärme/Kälte","Energiemix: Anteil in % der aus Strom oder Erdgas erzeugten Wärme/Kälte","")</f>
        <v/>
      </c>
      <c r="C1954" s="46"/>
      <c r="D1954" s="46"/>
      <c r="E1954" s="46"/>
      <c r="F1954" s="74">
        <f>IFERROR(SUMPRODUCT(I1954:K1954,I1953:K1953),"")</f>
        <v>0</v>
      </c>
      <c r="G1954" s="74"/>
      <c r="H1954" s="46"/>
      <c r="I1954" s="120"/>
      <c r="J1954" s="121"/>
      <c r="K1954" s="121"/>
      <c r="L1954" s="48" t="str">
        <f>IF(H1951="Wärme/Kälte","i","")</f>
        <v/>
      </c>
      <c r="M1954" s="47" t="str">
        <f>IF(H1951="Wärme/Kälte","Bitte geben Sie den Anteil in % (von 0 bis 100, ohne Prozentzeichen) der  direkt aus Strom oder Erdgas erzeugten Wärme/Kälte.","")</f>
        <v/>
      </c>
      <c r="N1954" s="46"/>
      <c r="O1954" s="46"/>
      <c r="P1954" s="46"/>
      <c r="Q1954" s="46"/>
      <c r="R1954" s="46"/>
      <c r="S1954" s="46"/>
    </row>
    <row r="1955" spans="2:19" x14ac:dyDescent="0.3">
      <c r="B1955" s="46"/>
      <c r="C1955" s="46"/>
      <c r="D1955" s="46"/>
      <c r="E1955" s="46"/>
      <c r="F1955" s="46"/>
      <c r="G1955" s="46"/>
      <c r="H1955" s="46"/>
      <c r="I1955" s="98"/>
      <c r="J1955" s="46"/>
      <c r="K1955" s="46"/>
      <c r="L1955" s="48"/>
      <c r="M1955" s="47"/>
      <c r="N1955" s="46"/>
      <c r="O1955" s="46"/>
      <c r="P1955" s="46"/>
      <c r="Q1955" s="46"/>
      <c r="R1955" s="46"/>
      <c r="S1955" s="46"/>
    </row>
    <row r="1956" spans="2:19" ht="18" thickBot="1" x14ac:dyDescent="0.5">
      <c r="B1956" s="56" t="s">
        <v>10</v>
      </c>
      <c r="C1956" s="47"/>
      <c r="D1956" s="47"/>
      <c r="E1956" s="47"/>
      <c r="F1956" s="47"/>
      <c r="G1956" s="47"/>
      <c r="H1956" s="47"/>
      <c r="I1956" s="68">
        <v>44835</v>
      </c>
      <c r="J1956" s="68">
        <v>44866</v>
      </c>
      <c r="K1956" s="68">
        <v>44896</v>
      </c>
      <c r="L1956" s="47"/>
      <c r="M1956" s="69"/>
      <c r="N1956" s="69"/>
      <c r="O1956" s="69"/>
      <c r="P1956" s="69"/>
      <c r="Q1956" s="69"/>
      <c r="R1956" s="69"/>
      <c r="S1956" s="47"/>
    </row>
    <row r="1957" spans="2:19" ht="15" thickBot="1" x14ac:dyDescent="0.35">
      <c r="B1957" s="47" t="s">
        <v>28</v>
      </c>
      <c r="C1957" s="47"/>
      <c r="D1957" s="47"/>
      <c r="E1957" s="47"/>
      <c r="F1957" s="47"/>
      <c r="G1957" s="47"/>
      <c r="H1957" s="117"/>
      <c r="I1957" s="70"/>
      <c r="J1957" s="71"/>
      <c r="K1957" s="71"/>
      <c r="L1957" s="48" t="s">
        <v>5</v>
      </c>
      <c r="M1957" s="47" t="s">
        <v>29</v>
      </c>
      <c r="N1957" s="69"/>
      <c r="O1957" s="69"/>
      <c r="P1957" s="69"/>
      <c r="Q1957" s="69"/>
      <c r="R1957" s="69"/>
      <c r="S1957" s="47"/>
    </row>
    <row r="1958" spans="2:19" ht="15" thickBot="1" x14ac:dyDescent="0.35">
      <c r="B1958" s="47" t="s">
        <v>13</v>
      </c>
      <c r="C1958" s="47"/>
      <c r="D1958" s="47"/>
      <c r="E1958" s="47"/>
      <c r="F1958" s="47"/>
      <c r="G1958" s="47"/>
      <c r="H1958" s="138">
        <f>IFERROR(VLOOKUP(H1957,'1 - Strom Erdgas Wärme 2021'!H:AA,17,FALSE),"")</f>
        <v>0</v>
      </c>
      <c r="I1958" s="70"/>
      <c r="J1958" s="71"/>
      <c r="K1958" s="71"/>
      <c r="L1958" s="48"/>
      <c r="M1958" s="47"/>
      <c r="N1958" s="69"/>
      <c r="O1958" s="69"/>
      <c r="P1958" s="69"/>
      <c r="Q1958" s="69"/>
      <c r="R1958" s="69"/>
      <c r="S1958" s="47"/>
    </row>
    <row r="1959" spans="2:19" ht="15" thickBot="1" x14ac:dyDescent="0.35">
      <c r="B1959" s="47" t="s">
        <v>16</v>
      </c>
      <c r="C1959" s="47"/>
      <c r="D1959" s="47"/>
      <c r="E1959" s="47"/>
      <c r="F1959" s="47"/>
      <c r="G1959" s="47"/>
      <c r="H1959" s="139"/>
      <c r="I1959" s="72"/>
      <c r="J1959" s="73"/>
      <c r="K1959" s="73"/>
      <c r="L1959" s="48" t="s">
        <v>5</v>
      </c>
      <c r="M1959" s="47" t="s">
        <v>17</v>
      </c>
      <c r="N1959" s="69"/>
      <c r="O1959" s="69"/>
      <c r="P1959" s="69"/>
      <c r="Q1959" s="69"/>
      <c r="R1959" s="69"/>
      <c r="S1959" s="47"/>
    </row>
    <row r="1960" spans="2:19" ht="16.8" thickBot="1" x14ac:dyDescent="0.45">
      <c r="B1960" s="47" t="str">
        <f>IF(H1959="Erdgas","Arbeitspreis pro kWh Erdgas in EUR",IF(H1959="Strom","Arbeitspreis pro kWh Strom in EUR",IF(H1959="Wärme/Kälte","Arbeitspreis pro kWh Wärme-/Kälteverbrauch in EUR","Bitte Energieart auswählen!")))</f>
        <v>Bitte Energieart auswählen!</v>
      </c>
      <c r="C1960" s="47"/>
      <c r="D1960" s="47"/>
      <c r="E1960" s="47"/>
      <c r="F1960" s="47"/>
      <c r="G1960" s="74">
        <f>IFERROR(SUMPRODUCT(I1960:K1960,I1961:K1961),"")</f>
        <v>0</v>
      </c>
      <c r="H1960" s="47"/>
      <c r="I1960" s="118"/>
      <c r="J1960" s="118"/>
      <c r="K1960" s="118"/>
      <c r="L1960" s="48" t="s">
        <v>5</v>
      </c>
      <c r="M1960" s="47" t="str">
        <f>IF(H1959="Erdgas","Erdgaskosten exkl. Steuern, Abgaben, Netzentgelte, etc.",IF(H1959="Strom","Stromkosten exkl. Steuern, Abgaben, Netzentgelte, etc.",IF(H1959="Wärme/Kälte","Wärme-/Kältekosten exkl. Steuern, Abgaben, Netzentgelte, etc.", "Bitte Energieart auswählen!")))</f>
        <v>Bitte Energieart auswählen!</v>
      </c>
      <c r="N1960" s="47"/>
      <c r="O1960" s="47"/>
      <c r="P1960" s="75"/>
      <c r="Q1960" s="61"/>
      <c r="R1960" s="62"/>
      <c r="S1960" s="47"/>
    </row>
    <row r="1961" spans="2:19" ht="15" thickBot="1" x14ac:dyDescent="0.35">
      <c r="B1961" s="47" t="str">
        <f>IF(AND(H1959="Erdgas",H1958="Nein"),"Aliquoter Erdgasverbrauch in kWh von 1. Oktober 2022 bis 31. Dezember 2022",IF(H1959="Erdgas","Erdgasverbrauch in kWh von 1. Oktober 2022 bis 31. Dezember 2022",IF(AND(H1959="Strom",H1958="Nein"),"Aliquoter Stromverbrauch in kWh von 1. Oktober 2022 bis 31. Dezember 2022",IF(H1959="Strom","Stromverbrauch in kWh von 1. Oktober 2022 bis 31. Dezember 2022",IF(AND(H1959="Wärme/Kälte",H1958="Nein"),"Aliquoter Wärme-/Kälteverbrauch in kWh von 1. Oktober 2022 bis 31. Dezember 2022",IF(H1959="Wärme/Kälte","Wärme-/Kälteverbrauch in kWh von 1. Oktober 2022 bis 31. Dezember 2022","Bitte Energieart auswählen!"))))))</f>
        <v>Bitte Energieart auswählen!</v>
      </c>
      <c r="C1961" s="47"/>
      <c r="D1961" s="47"/>
      <c r="E1961" s="47"/>
      <c r="F1961" s="47"/>
      <c r="G1961" s="47"/>
      <c r="H1961" s="59">
        <f>SUM(I1961:K1961)</f>
        <v>0</v>
      </c>
      <c r="I1961" s="119" t="str">
        <f>IFERROR(IF(H1958="Nein",VLOOKUP(H1957,'1 - Strom Erdgas Wärme 2021'!H:AA,20,FALSE)/12,""),"")</f>
        <v/>
      </c>
      <c r="J1961" s="119" t="str">
        <f>IFERROR(IF(H1958="Nein",VLOOKUP(H1957,'1 - Strom Erdgas Wärme 2021'!H:AB,20,FALSE)/12,""),"")</f>
        <v/>
      </c>
      <c r="K1961" s="119" t="str">
        <f>IFERROR(IF(H1958="Nein",VLOOKUP(H1957,'1 - Strom Erdgas Wärme 2021'!H:AC,20,FALSE)/12,""),"")</f>
        <v/>
      </c>
      <c r="L1961" s="48" t="s">
        <v>5</v>
      </c>
      <c r="M1961" s="76" t="str">
        <f>IFERROR(IF(H1958="Nein","Vorbefüllte Verbrauchswerte wurden aliquot (d.h. 1/12) aus dem Jahr 2021 übernommen.","Bitte ergänzen Sie die monatlichen Verbrauchswerte gem. Lastprofilzähler"),"")</f>
        <v>Bitte ergänzen Sie die monatlichen Verbrauchswerte gem. Lastprofilzähler</v>
      </c>
      <c r="N1961" s="77"/>
      <c r="O1961" s="77"/>
      <c r="P1961" s="77"/>
      <c r="Q1961" s="77"/>
      <c r="R1961" s="77"/>
      <c r="S1961" s="77"/>
    </row>
    <row r="1962" spans="2:19" x14ac:dyDescent="0.3">
      <c r="B1962" s="47" t="str">
        <f>IF(H1959="Wärme/Kälte","Energiemix: Anteil in % der aus Strom oder Erdgas erzeugten Wärme/Kälte","")</f>
        <v/>
      </c>
      <c r="C1962" s="46"/>
      <c r="D1962" s="46"/>
      <c r="E1962" s="46"/>
      <c r="F1962" s="74">
        <f>IFERROR(SUMPRODUCT(I1962:K1962,I1961:K1961),"")</f>
        <v>0</v>
      </c>
      <c r="G1962" s="74"/>
      <c r="H1962" s="46"/>
      <c r="I1962" s="120"/>
      <c r="J1962" s="121"/>
      <c r="K1962" s="121"/>
      <c r="L1962" s="48" t="str">
        <f>IF(H1959="Wärme/Kälte","i","")</f>
        <v/>
      </c>
      <c r="M1962" s="47" t="str">
        <f>IF(H1959="Wärme/Kälte","Bitte geben Sie den Anteil in % (von 0 bis 100, ohne Prozentzeichen) der  direkt aus Strom oder Erdgas erzeugten Wärme/Kälte.","")</f>
        <v/>
      </c>
      <c r="N1962" s="46"/>
      <c r="O1962" s="46"/>
      <c r="P1962" s="46"/>
      <c r="Q1962" s="46"/>
      <c r="R1962" s="46"/>
      <c r="S1962" s="46"/>
    </row>
    <row r="1963" spans="2:19" x14ac:dyDescent="0.3">
      <c r="B1963" s="46"/>
      <c r="C1963" s="46"/>
      <c r="D1963" s="46"/>
      <c r="E1963" s="46"/>
      <c r="F1963" s="46"/>
      <c r="G1963" s="46"/>
      <c r="H1963" s="46"/>
      <c r="I1963" s="98"/>
      <c r="J1963" s="46"/>
      <c r="K1963" s="46"/>
      <c r="L1963" s="48"/>
      <c r="M1963" s="47"/>
      <c r="N1963" s="46"/>
      <c r="O1963" s="46"/>
      <c r="P1963" s="46"/>
      <c r="Q1963" s="46"/>
      <c r="R1963" s="46"/>
      <c r="S1963" s="46"/>
    </row>
    <row r="1964" spans="2:19" ht="18" thickBot="1" x14ac:dyDescent="0.5">
      <c r="B1964" s="56" t="s">
        <v>10</v>
      </c>
      <c r="C1964" s="47"/>
      <c r="D1964" s="47"/>
      <c r="E1964" s="47"/>
      <c r="F1964" s="47"/>
      <c r="G1964" s="47"/>
      <c r="H1964" s="47"/>
      <c r="I1964" s="68">
        <v>44835</v>
      </c>
      <c r="J1964" s="68">
        <v>44866</v>
      </c>
      <c r="K1964" s="68">
        <v>44896</v>
      </c>
      <c r="L1964" s="47"/>
      <c r="M1964" s="69"/>
      <c r="N1964" s="69"/>
      <c r="O1964" s="69"/>
      <c r="P1964" s="69"/>
      <c r="Q1964" s="69"/>
      <c r="R1964" s="69"/>
      <c r="S1964" s="47"/>
    </row>
    <row r="1965" spans="2:19" ht="15" thickBot="1" x14ac:dyDescent="0.35">
      <c r="B1965" s="47" t="s">
        <v>28</v>
      </c>
      <c r="C1965" s="47"/>
      <c r="D1965" s="47"/>
      <c r="E1965" s="47"/>
      <c r="F1965" s="47"/>
      <c r="G1965" s="47"/>
      <c r="H1965" s="117"/>
      <c r="I1965" s="70"/>
      <c r="J1965" s="71"/>
      <c r="K1965" s="71"/>
      <c r="L1965" s="48" t="s">
        <v>5</v>
      </c>
      <c r="M1965" s="47" t="s">
        <v>29</v>
      </c>
      <c r="N1965" s="69"/>
      <c r="O1965" s="69"/>
      <c r="P1965" s="69"/>
      <c r="Q1965" s="69"/>
      <c r="R1965" s="69"/>
      <c r="S1965" s="47"/>
    </row>
    <row r="1966" spans="2:19" ht="15" thickBot="1" x14ac:dyDescent="0.35">
      <c r="B1966" s="47" t="s">
        <v>13</v>
      </c>
      <c r="C1966" s="47"/>
      <c r="D1966" s="47"/>
      <c r="E1966" s="47"/>
      <c r="F1966" s="47"/>
      <c r="G1966" s="47"/>
      <c r="H1966" s="138">
        <f>IFERROR(VLOOKUP(H1965,'1 - Strom Erdgas Wärme 2021'!H:AA,17,FALSE),"")</f>
        <v>0</v>
      </c>
      <c r="I1966" s="70"/>
      <c r="J1966" s="71"/>
      <c r="K1966" s="71"/>
      <c r="L1966" s="48"/>
      <c r="M1966" s="47"/>
      <c r="N1966" s="69"/>
      <c r="O1966" s="69"/>
      <c r="P1966" s="69"/>
      <c r="Q1966" s="69"/>
      <c r="R1966" s="69"/>
      <c r="S1966" s="47"/>
    </row>
    <row r="1967" spans="2:19" ht="15" thickBot="1" x14ac:dyDescent="0.35">
      <c r="B1967" s="47" t="s">
        <v>16</v>
      </c>
      <c r="C1967" s="47"/>
      <c r="D1967" s="47"/>
      <c r="E1967" s="47"/>
      <c r="F1967" s="47"/>
      <c r="G1967" s="47"/>
      <c r="H1967" s="139"/>
      <c r="I1967" s="72"/>
      <c r="J1967" s="73"/>
      <c r="K1967" s="73"/>
      <c r="L1967" s="48" t="s">
        <v>5</v>
      </c>
      <c r="M1967" s="47" t="s">
        <v>17</v>
      </c>
      <c r="N1967" s="69"/>
      <c r="O1967" s="69"/>
      <c r="P1967" s="69"/>
      <c r="Q1967" s="69"/>
      <c r="R1967" s="69"/>
      <c r="S1967" s="47"/>
    </row>
    <row r="1968" spans="2:19" ht="16.8" thickBot="1" x14ac:dyDescent="0.45">
      <c r="B1968" s="47" t="str">
        <f>IF(H1967="Erdgas","Arbeitspreis pro kWh Erdgas in EUR",IF(H1967="Strom","Arbeitspreis pro kWh Strom in EUR",IF(H1967="Wärme/Kälte","Arbeitspreis pro kWh Wärme-/Kälteverbrauch in EUR","Bitte Energieart auswählen!")))</f>
        <v>Bitte Energieart auswählen!</v>
      </c>
      <c r="C1968" s="47"/>
      <c r="D1968" s="47"/>
      <c r="E1968" s="47"/>
      <c r="F1968" s="47"/>
      <c r="G1968" s="74">
        <f>IFERROR(SUMPRODUCT(I1968:K1968,I1969:K1969),"")</f>
        <v>0</v>
      </c>
      <c r="H1968" s="47"/>
      <c r="I1968" s="118"/>
      <c r="J1968" s="118"/>
      <c r="K1968" s="118"/>
      <c r="L1968" s="48" t="s">
        <v>5</v>
      </c>
      <c r="M1968" s="47" t="str">
        <f>IF(H1967="Erdgas","Erdgaskosten exkl. Steuern, Abgaben, Netzentgelte, etc.",IF(H1967="Strom","Stromkosten exkl. Steuern, Abgaben, Netzentgelte, etc.",IF(H1967="Wärme/Kälte","Wärme-/Kältekosten exkl. Steuern, Abgaben, Netzentgelte, etc.", "Bitte Energieart auswählen!")))</f>
        <v>Bitte Energieart auswählen!</v>
      </c>
      <c r="N1968" s="47"/>
      <c r="O1968" s="47"/>
      <c r="P1968" s="75"/>
      <c r="Q1968" s="61"/>
      <c r="R1968" s="62"/>
      <c r="S1968" s="47"/>
    </row>
    <row r="1969" spans="2:19" ht="15" thickBot="1" x14ac:dyDescent="0.35">
      <c r="B1969" s="47" t="str">
        <f>IF(AND(H1967="Erdgas",H1966="Nein"),"Aliquoter Erdgasverbrauch in kWh von 1. Oktober 2022 bis 31. Dezember 2022",IF(H1967="Erdgas","Erdgasverbrauch in kWh von 1. Oktober 2022 bis 31. Dezember 2022",IF(AND(H1967="Strom",H1966="Nein"),"Aliquoter Stromverbrauch in kWh von 1. Oktober 2022 bis 31. Dezember 2022",IF(H1967="Strom","Stromverbrauch in kWh von 1. Oktober 2022 bis 31. Dezember 2022",IF(AND(H1967="Wärme/Kälte",H1966="Nein"),"Aliquoter Wärme-/Kälteverbrauch in kWh von 1. Oktober 2022 bis 31. Dezember 2022",IF(H1967="Wärme/Kälte","Wärme-/Kälteverbrauch in kWh von 1. Oktober 2022 bis 31. Dezember 2022","Bitte Energieart auswählen!"))))))</f>
        <v>Bitte Energieart auswählen!</v>
      </c>
      <c r="C1969" s="47"/>
      <c r="D1969" s="47"/>
      <c r="E1969" s="47"/>
      <c r="F1969" s="47"/>
      <c r="G1969" s="47"/>
      <c r="H1969" s="59">
        <f>SUM(I1969:K1969)</f>
        <v>0</v>
      </c>
      <c r="I1969" s="119" t="str">
        <f>IFERROR(IF(H1966="Nein",VLOOKUP(H1965,'1 - Strom Erdgas Wärme 2021'!H:AA,20,FALSE)/12,""),"")</f>
        <v/>
      </c>
      <c r="J1969" s="119" t="str">
        <f>IFERROR(IF(H1966="Nein",VLOOKUP(H1965,'1 - Strom Erdgas Wärme 2021'!H:AB,20,FALSE)/12,""),"")</f>
        <v/>
      </c>
      <c r="K1969" s="119" t="str">
        <f>IFERROR(IF(H1966="Nein",VLOOKUP(H1965,'1 - Strom Erdgas Wärme 2021'!H:AC,20,FALSE)/12,""),"")</f>
        <v/>
      </c>
      <c r="L1969" s="48" t="s">
        <v>5</v>
      </c>
      <c r="M1969" s="76" t="str">
        <f>IFERROR(IF(H1966="Nein","Vorbefüllte Verbrauchswerte wurden aliquot (d.h. 1/12) aus dem Jahr 2021 übernommen.","Bitte ergänzen Sie die monatlichen Verbrauchswerte gem. Lastprofilzähler"),"")</f>
        <v>Bitte ergänzen Sie die monatlichen Verbrauchswerte gem. Lastprofilzähler</v>
      </c>
      <c r="N1969" s="77"/>
      <c r="O1969" s="77"/>
      <c r="P1969" s="77"/>
      <c r="Q1969" s="77"/>
      <c r="R1969" s="77"/>
      <c r="S1969" s="77"/>
    </row>
    <row r="1970" spans="2:19" x14ac:dyDescent="0.3">
      <c r="B1970" s="47" t="str">
        <f>IF(H1967="Wärme/Kälte","Energiemix: Anteil in % der aus Strom oder Erdgas erzeugten Wärme/Kälte","")</f>
        <v/>
      </c>
      <c r="C1970" s="46"/>
      <c r="D1970" s="46"/>
      <c r="E1970" s="46"/>
      <c r="F1970" s="74">
        <f>IFERROR(SUMPRODUCT(I1970:K1970,I1969:K1969),"")</f>
        <v>0</v>
      </c>
      <c r="G1970" s="74"/>
      <c r="H1970" s="46"/>
      <c r="I1970" s="120"/>
      <c r="J1970" s="121"/>
      <c r="K1970" s="121"/>
      <c r="L1970" s="48" t="str">
        <f>IF(H1967="Wärme/Kälte","i","")</f>
        <v/>
      </c>
      <c r="M1970" s="47" t="str">
        <f>IF(H1967="Wärme/Kälte","Bitte geben Sie den Anteil in % (von 0 bis 100, ohne Prozentzeichen) der  direkt aus Strom oder Erdgas erzeugten Wärme/Kälte.","")</f>
        <v/>
      </c>
      <c r="N1970" s="46"/>
      <c r="O1970" s="46"/>
      <c r="P1970" s="46"/>
      <c r="Q1970" s="46"/>
      <c r="R1970" s="46"/>
      <c r="S1970" s="46"/>
    </row>
    <row r="1971" spans="2:19" x14ac:dyDescent="0.3">
      <c r="B1971" s="46"/>
      <c r="C1971" s="46"/>
      <c r="D1971" s="46"/>
      <c r="E1971" s="46"/>
      <c r="F1971" s="46"/>
      <c r="G1971" s="46"/>
      <c r="H1971" s="46"/>
      <c r="I1971" s="98"/>
      <c r="J1971" s="46"/>
      <c r="K1971" s="46"/>
      <c r="L1971" s="48"/>
      <c r="M1971" s="47"/>
      <c r="N1971" s="46"/>
      <c r="O1971" s="46"/>
      <c r="P1971" s="46"/>
      <c r="Q1971" s="46"/>
      <c r="R1971" s="46"/>
      <c r="S1971" s="46"/>
    </row>
    <row r="1972" spans="2:19" ht="18" thickBot="1" x14ac:dyDescent="0.5">
      <c r="B1972" s="56" t="s">
        <v>10</v>
      </c>
      <c r="C1972" s="47"/>
      <c r="D1972" s="47"/>
      <c r="E1972" s="47"/>
      <c r="F1972" s="47"/>
      <c r="G1972" s="47"/>
      <c r="H1972" s="47"/>
      <c r="I1972" s="68">
        <v>44835</v>
      </c>
      <c r="J1972" s="68">
        <v>44866</v>
      </c>
      <c r="K1972" s="68">
        <v>44896</v>
      </c>
      <c r="L1972" s="47"/>
      <c r="M1972" s="69"/>
      <c r="N1972" s="69"/>
      <c r="O1972" s="69"/>
      <c r="P1972" s="69"/>
      <c r="Q1972" s="69"/>
      <c r="R1972" s="69"/>
      <c r="S1972" s="47"/>
    </row>
    <row r="1973" spans="2:19" ht="15" thickBot="1" x14ac:dyDescent="0.35">
      <c r="B1973" s="47" t="s">
        <v>28</v>
      </c>
      <c r="C1973" s="47"/>
      <c r="D1973" s="47"/>
      <c r="E1973" s="47"/>
      <c r="F1973" s="47"/>
      <c r="G1973" s="47"/>
      <c r="H1973" s="117"/>
      <c r="I1973" s="70"/>
      <c r="J1973" s="71"/>
      <c r="K1973" s="71"/>
      <c r="L1973" s="48" t="s">
        <v>5</v>
      </c>
      <c r="M1973" s="47" t="s">
        <v>29</v>
      </c>
      <c r="N1973" s="69"/>
      <c r="O1973" s="69"/>
      <c r="P1973" s="69"/>
      <c r="Q1973" s="69"/>
      <c r="R1973" s="69"/>
      <c r="S1973" s="47"/>
    </row>
    <row r="1974" spans="2:19" ht="15" thickBot="1" x14ac:dyDescent="0.35">
      <c r="B1974" s="47" t="s">
        <v>13</v>
      </c>
      <c r="C1974" s="47"/>
      <c r="D1974" s="47"/>
      <c r="E1974" s="47"/>
      <c r="F1974" s="47"/>
      <c r="G1974" s="47"/>
      <c r="H1974" s="138">
        <f>IFERROR(VLOOKUP(H1973,'1 - Strom Erdgas Wärme 2021'!H:AA,17,FALSE),"")</f>
        <v>0</v>
      </c>
      <c r="I1974" s="70"/>
      <c r="J1974" s="71"/>
      <c r="K1974" s="71"/>
      <c r="L1974" s="48"/>
      <c r="M1974" s="47"/>
      <c r="N1974" s="69"/>
      <c r="O1974" s="69"/>
      <c r="P1974" s="69"/>
      <c r="Q1974" s="69"/>
      <c r="R1974" s="69"/>
      <c r="S1974" s="47"/>
    </row>
    <row r="1975" spans="2:19" ht="15" thickBot="1" x14ac:dyDescent="0.35">
      <c r="B1975" s="47" t="s">
        <v>16</v>
      </c>
      <c r="C1975" s="47"/>
      <c r="D1975" s="47"/>
      <c r="E1975" s="47"/>
      <c r="F1975" s="47"/>
      <c r="G1975" s="47"/>
      <c r="H1975" s="139"/>
      <c r="I1975" s="72"/>
      <c r="J1975" s="73"/>
      <c r="K1975" s="73"/>
      <c r="L1975" s="48" t="s">
        <v>5</v>
      </c>
      <c r="M1975" s="47" t="s">
        <v>17</v>
      </c>
      <c r="N1975" s="69"/>
      <c r="O1975" s="69"/>
      <c r="P1975" s="69"/>
      <c r="Q1975" s="69"/>
      <c r="R1975" s="69"/>
      <c r="S1975" s="47"/>
    </row>
    <row r="1976" spans="2:19" ht="16.8" thickBot="1" x14ac:dyDescent="0.45">
      <c r="B1976" s="47" t="str">
        <f>IF(H1975="Erdgas","Arbeitspreis pro kWh Erdgas in EUR",IF(H1975="Strom","Arbeitspreis pro kWh Strom in EUR",IF(H1975="Wärme/Kälte","Arbeitspreis pro kWh Wärme-/Kälteverbrauch in EUR","Bitte Energieart auswählen!")))</f>
        <v>Bitte Energieart auswählen!</v>
      </c>
      <c r="C1976" s="47"/>
      <c r="D1976" s="47"/>
      <c r="E1976" s="47"/>
      <c r="F1976" s="47"/>
      <c r="G1976" s="74">
        <f>IFERROR(SUMPRODUCT(I1976:K1976,I1977:K1977),"")</f>
        <v>0</v>
      </c>
      <c r="H1976" s="47"/>
      <c r="I1976" s="118"/>
      <c r="J1976" s="118"/>
      <c r="K1976" s="118"/>
      <c r="L1976" s="48" t="s">
        <v>5</v>
      </c>
      <c r="M1976" s="47" t="str">
        <f>IF(H1975="Erdgas","Erdgaskosten exkl. Steuern, Abgaben, Netzentgelte, etc.",IF(H1975="Strom","Stromkosten exkl. Steuern, Abgaben, Netzentgelte, etc.",IF(H1975="Wärme/Kälte","Wärme-/Kältekosten exkl. Steuern, Abgaben, Netzentgelte, etc.", "Bitte Energieart auswählen!")))</f>
        <v>Bitte Energieart auswählen!</v>
      </c>
      <c r="N1976" s="47"/>
      <c r="O1976" s="47"/>
      <c r="P1976" s="75"/>
      <c r="Q1976" s="61"/>
      <c r="R1976" s="62"/>
      <c r="S1976" s="47"/>
    </row>
    <row r="1977" spans="2:19" ht="15" thickBot="1" x14ac:dyDescent="0.35">
      <c r="B1977" s="47" t="str">
        <f>IF(AND(H1975="Erdgas",H1974="Nein"),"Aliquoter Erdgasverbrauch in kWh von 1. Oktober 2022 bis 31. Dezember 2022",IF(H1975="Erdgas","Erdgasverbrauch in kWh von 1. Oktober 2022 bis 31. Dezember 2022",IF(AND(H1975="Strom",H1974="Nein"),"Aliquoter Stromverbrauch in kWh von 1. Oktober 2022 bis 31. Dezember 2022",IF(H1975="Strom","Stromverbrauch in kWh von 1. Oktober 2022 bis 31. Dezember 2022",IF(AND(H1975="Wärme/Kälte",H1974="Nein"),"Aliquoter Wärme-/Kälteverbrauch in kWh von 1. Oktober 2022 bis 31. Dezember 2022",IF(H1975="Wärme/Kälte","Wärme-/Kälteverbrauch in kWh von 1. Oktober 2022 bis 31. Dezember 2022","Bitte Energieart auswählen!"))))))</f>
        <v>Bitte Energieart auswählen!</v>
      </c>
      <c r="C1977" s="47"/>
      <c r="D1977" s="47"/>
      <c r="E1977" s="47"/>
      <c r="F1977" s="47"/>
      <c r="G1977" s="47"/>
      <c r="H1977" s="59">
        <f>SUM(I1977:K1977)</f>
        <v>0</v>
      </c>
      <c r="I1977" s="119" t="str">
        <f>IFERROR(IF(H1974="Nein",VLOOKUP(H1973,'1 - Strom Erdgas Wärme 2021'!H:AA,20,FALSE)/12,""),"")</f>
        <v/>
      </c>
      <c r="J1977" s="119" t="str">
        <f>IFERROR(IF(H1974="Nein",VLOOKUP(H1973,'1 - Strom Erdgas Wärme 2021'!H:AB,20,FALSE)/12,""),"")</f>
        <v/>
      </c>
      <c r="K1977" s="119" t="str">
        <f>IFERROR(IF(H1974="Nein",VLOOKUP(H1973,'1 - Strom Erdgas Wärme 2021'!H:AC,20,FALSE)/12,""),"")</f>
        <v/>
      </c>
      <c r="L1977" s="48" t="s">
        <v>5</v>
      </c>
      <c r="M1977" s="76" t="str">
        <f>IFERROR(IF(H1974="Nein","Vorbefüllte Verbrauchswerte wurden aliquot (d.h. 1/12) aus dem Jahr 2021 übernommen.","Bitte ergänzen Sie die monatlichen Verbrauchswerte gem. Lastprofilzähler"),"")</f>
        <v>Bitte ergänzen Sie die monatlichen Verbrauchswerte gem. Lastprofilzähler</v>
      </c>
      <c r="N1977" s="77"/>
      <c r="O1977" s="77"/>
      <c r="P1977" s="77"/>
      <c r="Q1977" s="77"/>
      <c r="R1977" s="77"/>
      <c r="S1977" s="77"/>
    </row>
    <row r="1978" spans="2:19" x14ac:dyDescent="0.3">
      <c r="B1978" s="47" t="str">
        <f>IF(H1975="Wärme/Kälte","Energiemix: Anteil in % der aus Strom oder Erdgas erzeugten Wärme/Kälte","")</f>
        <v/>
      </c>
      <c r="C1978" s="46"/>
      <c r="D1978" s="46"/>
      <c r="E1978" s="46"/>
      <c r="F1978" s="74">
        <f>IFERROR(SUMPRODUCT(I1978:K1978,I1977:K1977),"")</f>
        <v>0</v>
      </c>
      <c r="G1978" s="74"/>
      <c r="H1978" s="46"/>
      <c r="I1978" s="120"/>
      <c r="J1978" s="121"/>
      <c r="K1978" s="121"/>
      <c r="L1978" s="48" t="str">
        <f>IF(H1975="Wärme/Kälte","i","")</f>
        <v/>
      </c>
      <c r="M1978" s="47" t="str">
        <f>IF(H1975="Wärme/Kälte","Bitte geben Sie den Anteil in % (von 0 bis 100, ohne Prozentzeichen) der  direkt aus Strom oder Erdgas erzeugten Wärme/Kälte.","")</f>
        <v/>
      </c>
      <c r="N1978" s="46"/>
      <c r="O1978" s="46"/>
      <c r="P1978" s="46"/>
      <c r="Q1978" s="46"/>
      <c r="R1978" s="46"/>
      <c r="S1978" s="46"/>
    </row>
    <row r="1979" spans="2:19" x14ac:dyDescent="0.3">
      <c r="B1979" s="46"/>
      <c r="C1979" s="46"/>
      <c r="D1979" s="46"/>
      <c r="E1979" s="46"/>
      <c r="F1979" s="46"/>
      <c r="G1979" s="46"/>
      <c r="H1979" s="46"/>
      <c r="I1979" s="98"/>
      <c r="J1979" s="46"/>
      <c r="K1979" s="46"/>
      <c r="L1979" s="48"/>
      <c r="M1979" s="47"/>
      <c r="N1979" s="46"/>
      <c r="O1979" s="46"/>
      <c r="P1979" s="46"/>
      <c r="Q1979" s="46"/>
      <c r="R1979" s="46"/>
      <c r="S1979" s="46"/>
    </row>
    <row r="1980" spans="2:19" ht="18" thickBot="1" x14ac:dyDescent="0.5">
      <c r="B1980" s="56" t="s">
        <v>10</v>
      </c>
      <c r="C1980" s="47"/>
      <c r="D1980" s="47"/>
      <c r="E1980" s="47"/>
      <c r="F1980" s="47"/>
      <c r="G1980" s="47"/>
      <c r="H1980" s="47"/>
      <c r="I1980" s="68">
        <v>44835</v>
      </c>
      <c r="J1980" s="68">
        <v>44866</v>
      </c>
      <c r="K1980" s="68">
        <v>44896</v>
      </c>
      <c r="L1980" s="47"/>
      <c r="M1980" s="69"/>
      <c r="N1980" s="69"/>
      <c r="O1980" s="69"/>
      <c r="P1980" s="69"/>
      <c r="Q1980" s="69"/>
      <c r="R1980" s="69"/>
      <c r="S1980" s="47"/>
    </row>
    <row r="1981" spans="2:19" ht="15" thickBot="1" x14ac:dyDescent="0.35">
      <c r="B1981" s="47" t="s">
        <v>28</v>
      </c>
      <c r="C1981" s="47"/>
      <c r="D1981" s="47"/>
      <c r="E1981" s="47"/>
      <c r="F1981" s="47"/>
      <c r="G1981" s="47"/>
      <c r="H1981" s="117"/>
      <c r="I1981" s="70"/>
      <c r="J1981" s="71"/>
      <c r="K1981" s="71"/>
      <c r="L1981" s="48" t="s">
        <v>5</v>
      </c>
      <c r="M1981" s="47" t="s">
        <v>29</v>
      </c>
      <c r="N1981" s="69"/>
      <c r="O1981" s="69"/>
      <c r="P1981" s="69"/>
      <c r="Q1981" s="69"/>
      <c r="R1981" s="69"/>
      <c r="S1981" s="47"/>
    </row>
    <row r="1982" spans="2:19" ht="15" thickBot="1" x14ac:dyDescent="0.35">
      <c r="B1982" s="47" t="s">
        <v>13</v>
      </c>
      <c r="C1982" s="47"/>
      <c r="D1982" s="47"/>
      <c r="E1982" s="47"/>
      <c r="F1982" s="47"/>
      <c r="G1982" s="47"/>
      <c r="H1982" s="138">
        <f>IFERROR(VLOOKUP(H1981,'1 - Strom Erdgas Wärme 2021'!H:AA,17,FALSE),"")</f>
        <v>0</v>
      </c>
      <c r="I1982" s="70"/>
      <c r="J1982" s="71"/>
      <c r="K1982" s="71"/>
      <c r="L1982" s="48"/>
      <c r="M1982" s="47"/>
      <c r="N1982" s="69"/>
      <c r="O1982" s="69"/>
      <c r="P1982" s="69"/>
      <c r="Q1982" s="69"/>
      <c r="R1982" s="69"/>
      <c r="S1982" s="47"/>
    </row>
    <row r="1983" spans="2:19" ht="15" thickBot="1" x14ac:dyDescent="0.35">
      <c r="B1983" s="47" t="s">
        <v>16</v>
      </c>
      <c r="C1983" s="47"/>
      <c r="D1983" s="47"/>
      <c r="E1983" s="47"/>
      <c r="F1983" s="47"/>
      <c r="G1983" s="47"/>
      <c r="H1983" s="139"/>
      <c r="I1983" s="72"/>
      <c r="J1983" s="73"/>
      <c r="K1983" s="73"/>
      <c r="L1983" s="48" t="s">
        <v>5</v>
      </c>
      <c r="M1983" s="47" t="s">
        <v>17</v>
      </c>
      <c r="N1983" s="69"/>
      <c r="O1983" s="69"/>
      <c r="P1983" s="69"/>
      <c r="Q1983" s="69"/>
      <c r="R1983" s="69"/>
      <c r="S1983" s="47"/>
    </row>
    <row r="1984" spans="2:19" ht="16.8" thickBot="1" x14ac:dyDescent="0.45">
      <c r="B1984" s="47" t="str">
        <f>IF(H1983="Erdgas","Arbeitspreis pro kWh Erdgas in EUR",IF(H1983="Strom","Arbeitspreis pro kWh Strom in EUR",IF(H1983="Wärme/Kälte","Arbeitspreis pro kWh Wärme-/Kälteverbrauch in EUR","Bitte Energieart auswählen!")))</f>
        <v>Bitte Energieart auswählen!</v>
      </c>
      <c r="C1984" s="47"/>
      <c r="D1984" s="47"/>
      <c r="E1984" s="47"/>
      <c r="F1984" s="47"/>
      <c r="G1984" s="74">
        <f>IFERROR(SUMPRODUCT(I1984:K1984,I1985:K1985),"")</f>
        <v>0</v>
      </c>
      <c r="H1984" s="47"/>
      <c r="I1984" s="118"/>
      <c r="J1984" s="118"/>
      <c r="K1984" s="118"/>
      <c r="L1984" s="48" t="s">
        <v>5</v>
      </c>
      <c r="M1984" s="47" t="str">
        <f>IF(H1983="Erdgas","Erdgaskosten exkl. Steuern, Abgaben, Netzentgelte, etc.",IF(H1983="Strom","Stromkosten exkl. Steuern, Abgaben, Netzentgelte, etc.",IF(H1983="Wärme/Kälte","Wärme-/Kältekosten exkl. Steuern, Abgaben, Netzentgelte, etc.", "Bitte Energieart auswählen!")))</f>
        <v>Bitte Energieart auswählen!</v>
      </c>
      <c r="N1984" s="47"/>
      <c r="O1984" s="47"/>
      <c r="P1984" s="75"/>
      <c r="Q1984" s="61"/>
      <c r="R1984" s="62"/>
      <c r="S1984" s="47"/>
    </row>
    <row r="1985" spans="2:19" ht="15" thickBot="1" x14ac:dyDescent="0.35">
      <c r="B1985" s="47" t="str">
        <f>IF(AND(H1983="Erdgas",H1982="Nein"),"Aliquoter Erdgasverbrauch in kWh von 1. Oktober 2022 bis 31. Dezember 2022",IF(H1983="Erdgas","Erdgasverbrauch in kWh von 1. Oktober 2022 bis 31. Dezember 2022",IF(AND(H1983="Strom",H1982="Nein"),"Aliquoter Stromverbrauch in kWh von 1. Oktober 2022 bis 31. Dezember 2022",IF(H1983="Strom","Stromverbrauch in kWh von 1. Oktober 2022 bis 31. Dezember 2022",IF(AND(H1983="Wärme/Kälte",H1982="Nein"),"Aliquoter Wärme-/Kälteverbrauch in kWh von 1. Oktober 2022 bis 31. Dezember 2022",IF(H1983="Wärme/Kälte","Wärme-/Kälteverbrauch in kWh von 1. Oktober 2022 bis 31. Dezember 2022","Bitte Energieart auswählen!"))))))</f>
        <v>Bitte Energieart auswählen!</v>
      </c>
      <c r="C1985" s="47"/>
      <c r="D1985" s="47"/>
      <c r="E1985" s="47"/>
      <c r="F1985" s="47"/>
      <c r="G1985" s="47"/>
      <c r="H1985" s="59">
        <f>SUM(I1985:K1985)</f>
        <v>0</v>
      </c>
      <c r="I1985" s="119" t="str">
        <f>IFERROR(IF(H1982="Nein",VLOOKUP(H1981,'1 - Strom Erdgas Wärme 2021'!H:AA,20,FALSE)/12,""),"")</f>
        <v/>
      </c>
      <c r="J1985" s="119" t="str">
        <f>IFERROR(IF(H1982="Nein",VLOOKUP(H1981,'1 - Strom Erdgas Wärme 2021'!H:AB,20,FALSE)/12,""),"")</f>
        <v/>
      </c>
      <c r="K1985" s="119" t="str">
        <f>IFERROR(IF(H1982="Nein",VLOOKUP(H1981,'1 - Strom Erdgas Wärme 2021'!H:AC,20,FALSE)/12,""),"")</f>
        <v/>
      </c>
      <c r="L1985" s="48" t="s">
        <v>5</v>
      </c>
      <c r="M1985" s="76" t="str">
        <f>IFERROR(IF(H1982="Nein","Vorbefüllte Verbrauchswerte wurden aliquot (d.h. 1/12) aus dem Jahr 2021 übernommen.","Bitte ergänzen Sie die monatlichen Verbrauchswerte gem. Lastprofilzähler"),"")</f>
        <v>Bitte ergänzen Sie die monatlichen Verbrauchswerte gem. Lastprofilzähler</v>
      </c>
      <c r="N1985" s="77"/>
      <c r="O1985" s="77"/>
      <c r="P1985" s="77"/>
      <c r="Q1985" s="77"/>
      <c r="R1985" s="77"/>
      <c r="S1985" s="77"/>
    </row>
    <row r="1986" spans="2:19" x14ac:dyDescent="0.3">
      <c r="B1986" s="47" t="str">
        <f>IF(H1983="Wärme/Kälte","Energiemix: Anteil in % der aus Strom oder Erdgas erzeugten Wärme/Kälte","")</f>
        <v/>
      </c>
      <c r="C1986" s="46"/>
      <c r="D1986" s="46"/>
      <c r="E1986" s="46"/>
      <c r="F1986" s="74">
        <f>IFERROR(SUMPRODUCT(I1986:K1986,I1985:K1985),"")</f>
        <v>0</v>
      </c>
      <c r="G1986" s="74"/>
      <c r="H1986" s="46"/>
      <c r="I1986" s="120"/>
      <c r="J1986" s="121"/>
      <c r="K1986" s="121"/>
      <c r="L1986" s="48" t="str">
        <f>IF(H1983="Wärme/Kälte","i","")</f>
        <v/>
      </c>
      <c r="M1986" s="47" t="str">
        <f>IF(H1983="Wärme/Kälte","Bitte geben Sie den Anteil in % (von 0 bis 100, ohne Prozentzeichen) der  direkt aus Strom oder Erdgas erzeugten Wärme/Kälte.","")</f>
        <v/>
      </c>
      <c r="N1986" s="46"/>
      <c r="O1986" s="46"/>
      <c r="P1986" s="46"/>
      <c r="Q1986" s="46"/>
      <c r="R1986" s="46"/>
      <c r="S1986" s="46"/>
    </row>
    <row r="1987" spans="2:19" x14ac:dyDescent="0.3">
      <c r="B1987" s="46"/>
      <c r="C1987" s="46"/>
      <c r="D1987" s="46"/>
      <c r="E1987" s="46"/>
      <c r="F1987" s="46"/>
      <c r="G1987" s="46"/>
      <c r="H1987" s="46"/>
      <c r="I1987" s="98"/>
      <c r="J1987" s="46"/>
      <c r="K1987" s="46"/>
      <c r="L1987" s="48"/>
      <c r="M1987" s="47"/>
      <c r="N1987" s="46"/>
      <c r="O1987" s="46"/>
      <c r="P1987" s="46"/>
      <c r="Q1987" s="46"/>
      <c r="R1987" s="46"/>
      <c r="S1987" s="46"/>
    </row>
    <row r="1988" spans="2:19" ht="18" thickBot="1" x14ac:dyDescent="0.5">
      <c r="B1988" s="56" t="s">
        <v>10</v>
      </c>
      <c r="C1988" s="47"/>
      <c r="D1988" s="47"/>
      <c r="E1988" s="47"/>
      <c r="F1988" s="47"/>
      <c r="G1988" s="47"/>
      <c r="H1988" s="47"/>
      <c r="I1988" s="68">
        <v>44835</v>
      </c>
      <c r="J1988" s="68">
        <v>44866</v>
      </c>
      <c r="K1988" s="68">
        <v>44896</v>
      </c>
      <c r="L1988" s="47"/>
      <c r="M1988" s="69"/>
      <c r="N1988" s="69"/>
      <c r="O1988" s="69"/>
      <c r="P1988" s="69"/>
      <c r="Q1988" s="69"/>
      <c r="R1988" s="69"/>
      <c r="S1988" s="47"/>
    </row>
    <row r="1989" spans="2:19" ht="15" thickBot="1" x14ac:dyDescent="0.35">
      <c r="B1989" s="47" t="s">
        <v>28</v>
      </c>
      <c r="C1989" s="47"/>
      <c r="D1989" s="47"/>
      <c r="E1989" s="47"/>
      <c r="F1989" s="47"/>
      <c r="G1989" s="47"/>
      <c r="H1989" s="117"/>
      <c r="I1989" s="70"/>
      <c r="J1989" s="71"/>
      <c r="K1989" s="71"/>
      <c r="L1989" s="48" t="s">
        <v>5</v>
      </c>
      <c r="M1989" s="47" t="s">
        <v>29</v>
      </c>
      <c r="N1989" s="69"/>
      <c r="O1989" s="69"/>
      <c r="P1989" s="69"/>
      <c r="Q1989" s="69"/>
      <c r="R1989" s="69"/>
      <c r="S1989" s="47"/>
    </row>
    <row r="1990" spans="2:19" ht="15" thickBot="1" x14ac:dyDescent="0.35">
      <c r="B1990" s="47" t="s">
        <v>13</v>
      </c>
      <c r="C1990" s="47"/>
      <c r="D1990" s="47"/>
      <c r="E1990" s="47"/>
      <c r="F1990" s="47"/>
      <c r="G1990" s="47"/>
      <c r="H1990" s="138">
        <f>IFERROR(VLOOKUP(H1989,'1 - Strom Erdgas Wärme 2021'!H:AA,17,FALSE),"")</f>
        <v>0</v>
      </c>
      <c r="I1990" s="70"/>
      <c r="J1990" s="71"/>
      <c r="K1990" s="71"/>
      <c r="L1990" s="48"/>
      <c r="M1990" s="47"/>
      <c r="N1990" s="69"/>
      <c r="O1990" s="69"/>
      <c r="P1990" s="69"/>
      <c r="Q1990" s="69"/>
      <c r="R1990" s="69"/>
      <c r="S1990" s="47"/>
    </row>
    <row r="1991" spans="2:19" ht="15" thickBot="1" x14ac:dyDescent="0.35">
      <c r="B1991" s="47" t="s">
        <v>16</v>
      </c>
      <c r="C1991" s="47"/>
      <c r="D1991" s="47"/>
      <c r="E1991" s="47"/>
      <c r="F1991" s="47"/>
      <c r="G1991" s="47"/>
      <c r="H1991" s="139"/>
      <c r="I1991" s="72"/>
      <c r="J1991" s="73"/>
      <c r="K1991" s="73"/>
      <c r="L1991" s="48" t="s">
        <v>5</v>
      </c>
      <c r="M1991" s="47" t="s">
        <v>17</v>
      </c>
      <c r="N1991" s="69"/>
      <c r="O1991" s="69"/>
      <c r="P1991" s="69"/>
      <c r="Q1991" s="69"/>
      <c r="R1991" s="69"/>
      <c r="S1991" s="47"/>
    </row>
    <row r="1992" spans="2:19" ht="16.8" thickBot="1" x14ac:dyDescent="0.45">
      <c r="B1992" s="47" t="str">
        <f>IF(H1991="Erdgas","Arbeitspreis pro kWh Erdgas in EUR",IF(H1991="Strom","Arbeitspreis pro kWh Strom in EUR",IF(H1991="Wärme/Kälte","Arbeitspreis pro kWh Wärme-/Kälteverbrauch in EUR","Bitte Energieart auswählen!")))</f>
        <v>Bitte Energieart auswählen!</v>
      </c>
      <c r="C1992" s="47"/>
      <c r="D1992" s="47"/>
      <c r="E1992" s="47"/>
      <c r="F1992" s="47"/>
      <c r="G1992" s="74">
        <f>IFERROR(SUMPRODUCT(I1992:K1992,I1993:K1993),"")</f>
        <v>0</v>
      </c>
      <c r="H1992" s="47"/>
      <c r="I1992" s="118"/>
      <c r="J1992" s="118"/>
      <c r="K1992" s="118"/>
      <c r="L1992" s="48" t="s">
        <v>5</v>
      </c>
      <c r="M1992" s="47" t="str">
        <f>IF(H1991="Erdgas","Erdgaskosten exkl. Steuern, Abgaben, Netzentgelte, etc.",IF(H1991="Strom","Stromkosten exkl. Steuern, Abgaben, Netzentgelte, etc.",IF(H1991="Wärme/Kälte","Wärme-/Kältekosten exkl. Steuern, Abgaben, Netzentgelte, etc.", "Bitte Energieart auswählen!")))</f>
        <v>Bitte Energieart auswählen!</v>
      </c>
      <c r="N1992" s="47"/>
      <c r="O1992" s="47"/>
      <c r="P1992" s="75"/>
      <c r="Q1992" s="61"/>
      <c r="R1992" s="62"/>
      <c r="S1992" s="47"/>
    </row>
    <row r="1993" spans="2:19" ht="15" thickBot="1" x14ac:dyDescent="0.35">
      <c r="B1993" s="47" t="str">
        <f>IF(AND(H1991="Erdgas",H1990="Nein"),"Aliquoter Erdgasverbrauch in kWh von 1. Oktober 2022 bis 31. Dezember 2022",IF(H1991="Erdgas","Erdgasverbrauch in kWh von 1. Oktober 2022 bis 31. Dezember 2022",IF(AND(H1991="Strom",H1990="Nein"),"Aliquoter Stromverbrauch in kWh von 1. Oktober 2022 bis 31. Dezember 2022",IF(H1991="Strom","Stromverbrauch in kWh von 1. Oktober 2022 bis 31. Dezember 2022",IF(AND(H1991="Wärme/Kälte",H1990="Nein"),"Aliquoter Wärme-/Kälteverbrauch in kWh von 1. Oktober 2022 bis 31. Dezember 2022",IF(H1991="Wärme/Kälte","Wärme-/Kälteverbrauch in kWh von 1. Oktober 2022 bis 31. Dezember 2022","Bitte Energieart auswählen!"))))))</f>
        <v>Bitte Energieart auswählen!</v>
      </c>
      <c r="C1993" s="47"/>
      <c r="D1993" s="47"/>
      <c r="E1993" s="47"/>
      <c r="F1993" s="47"/>
      <c r="G1993" s="47"/>
      <c r="H1993" s="59">
        <f>SUM(I1993:K1993)</f>
        <v>0</v>
      </c>
      <c r="I1993" s="119" t="str">
        <f>IFERROR(IF(H1990="Nein",VLOOKUP(H1989,'1 - Strom Erdgas Wärme 2021'!H:AA,20,FALSE)/12,""),"")</f>
        <v/>
      </c>
      <c r="J1993" s="119" t="str">
        <f>IFERROR(IF(H1990="Nein",VLOOKUP(H1989,'1 - Strom Erdgas Wärme 2021'!H:AB,20,FALSE)/12,""),"")</f>
        <v/>
      </c>
      <c r="K1993" s="119" t="str">
        <f>IFERROR(IF(H1990="Nein",VLOOKUP(H1989,'1 - Strom Erdgas Wärme 2021'!H:AC,20,FALSE)/12,""),"")</f>
        <v/>
      </c>
      <c r="L1993" s="48" t="s">
        <v>5</v>
      </c>
      <c r="M1993" s="76" t="str">
        <f>IFERROR(IF(H1990="Nein","Vorbefüllte Verbrauchswerte wurden aliquot (d.h. 1/12) aus dem Jahr 2021 übernommen.","Bitte ergänzen Sie die monatlichen Verbrauchswerte gem. Lastprofilzähler"),"")</f>
        <v>Bitte ergänzen Sie die monatlichen Verbrauchswerte gem. Lastprofilzähler</v>
      </c>
      <c r="N1993" s="77"/>
      <c r="O1993" s="77"/>
      <c r="P1993" s="77"/>
      <c r="Q1993" s="77"/>
      <c r="R1993" s="77"/>
      <c r="S1993" s="77"/>
    </row>
    <row r="1994" spans="2:19" x14ac:dyDescent="0.3">
      <c r="B1994" s="47" t="str">
        <f>IF(H1991="Wärme/Kälte","Energiemix: Anteil in % der aus Strom oder Erdgas erzeugten Wärme/Kälte","")</f>
        <v/>
      </c>
      <c r="C1994" s="46"/>
      <c r="D1994" s="46"/>
      <c r="E1994" s="46"/>
      <c r="F1994" s="74">
        <f>IFERROR(SUMPRODUCT(I1994:K1994,I1993:K1993),"")</f>
        <v>0</v>
      </c>
      <c r="G1994" s="74"/>
      <c r="H1994" s="46"/>
      <c r="I1994" s="120"/>
      <c r="J1994" s="121"/>
      <c r="K1994" s="121"/>
      <c r="L1994" s="48" t="str">
        <f>IF(H1991="Wärme/Kälte","i","")</f>
        <v/>
      </c>
      <c r="M1994" s="47" t="str">
        <f>IF(H1991="Wärme/Kälte","Bitte geben Sie den Anteil in % (von 0 bis 100, ohne Prozentzeichen) der  direkt aus Strom oder Erdgas erzeugten Wärme/Kälte.","")</f>
        <v/>
      </c>
      <c r="N1994" s="46"/>
      <c r="O1994" s="46"/>
      <c r="P1994" s="46"/>
      <c r="Q1994" s="46"/>
      <c r="R1994" s="46"/>
      <c r="S1994" s="46"/>
    </row>
    <row r="1995" spans="2:19" x14ac:dyDescent="0.3">
      <c r="B1995" s="46"/>
      <c r="C1995" s="46"/>
      <c r="D1995" s="46"/>
      <c r="E1995" s="46"/>
      <c r="F1995" s="46"/>
      <c r="G1995" s="46"/>
      <c r="H1995" s="46"/>
      <c r="I1995" s="98"/>
      <c r="J1995" s="46"/>
      <c r="K1995" s="46"/>
      <c r="L1995" s="48"/>
      <c r="M1995" s="47"/>
      <c r="N1995" s="46"/>
      <c r="O1995" s="46"/>
      <c r="P1995" s="46"/>
      <c r="Q1995" s="46"/>
      <c r="R1995" s="46"/>
      <c r="S1995" s="46"/>
    </row>
    <row r="1996" spans="2:19" ht="18" thickBot="1" x14ac:dyDescent="0.5">
      <c r="B1996" s="56" t="s">
        <v>10</v>
      </c>
      <c r="C1996" s="47"/>
      <c r="D1996" s="47"/>
      <c r="E1996" s="47"/>
      <c r="F1996" s="47"/>
      <c r="G1996" s="47"/>
      <c r="H1996" s="47"/>
      <c r="I1996" s="68">
        <v>44835</v>
      </c>
      <c r="J1996" s="68">
        <v>44866</v>
      </c>
      <c r="K1996" s="68">
        <v>44896</v>
      </c>
      <c r="L1996" s="47"/>
      <c r="M1996" s="69"/>
      <c r="N1996" s="69"/>
      <c r="O1996" s="69"/>
      <c r="P1996" s="69"/>
      <c r="Q1996" s="69"/>
      <c r="R1996" s="69"/>
      <c r="S1996" s="47"/>
    </row>
    <row r="1997" spans="2:19" ht="15" thickBot="1" x14ac:dyDescent="0.35">
      <c r="B1997" s="47" t="s">
        <v>28</v>
      </c>
      <c r="C1997" s="47"/>
      <c r="D1997" s="47"/>
      <c r="E1997" s="47"/>
      <c r="F1997" s="47"/>
      <c r="G1997" s="47"/>
      <c r="H1997" s="117"/>
      <c r="I1997" s="70"/>
      <c r="J1997" s="71"/>
      <c r="K1997" s="71"/>
      <c r="L1997" s="48" t="s">
        <v>5</v>
      </c>
      <c r="M1997" s="47" t="s">
        <v>29</v>
      </c>
      <c r="N1997" s="69"/>
      <c r="O1997" s="69"/>
      <c r="P1997" s="69"/>
      <c r="Q1997" s="69"/>
      <c r="R1997" s="69"/>
      <c r="S1997" s="47"/>
    </row>
    <row r="1998" spans="2:19" ht="15" thickBot="1" x14ac:dyDescent="0.35">
      <c r="B1998" s="47" t="s">
        <v>13</v>
      </c>
      <c r="C1998" s="47"/>
      <c r="D1998" s="47"/>
      <c r="E1998" s="47"/>
      <c r="F1998" s="47"/>
      <c r="G1998" s="47"/>
      <c r="H1998" s="138">
        <f>IFERROR(VLOOKUP(H1997,'1 - Strom Erdgas Wärme 2021'!H:AA,17,FALSE),"")</f>
        <v>0</v>
      </c>
      <c r="I1998" s="70"/>
      <c r="J1998" s="71"/>
      <c r="K1998" s="71"/>
      <c r="L1998" s="48"/>
      <c r="M1998" s="47"/>
      <c r="N1998" s="69"/>
      <c r="O1998" s="69"/>
      <c r="P1998" s="69"/>
      <c r="Q1998" s="69"/>
      <c r="R1998" s="69"/>
      <c r="S1998" s="47"/>
    </row>
    <row r="1999" spans="2:19" ht="15" thickBot="1" x14ac:dyDescent="0.35">
      <c r="B1999" s="47" t="s">
        <v>16</v>
      </c>
      <c r="C1999" s="47"/>
      <c r="D1999" s="47"/>
      <c r="E1999" s="47"/>
      <c r="F1999" s="47"/>
      <c r="G1999" s="47"/>
      <c r="H1999" s="139"/>
      <c r="I1999" s="72"/>
      <c r="J1999" s="73"/>
      <c r="K1999" s="73"/>
      <c r="L1999" s="48" t="s">
        <v>5</v>
      </c>
      <c r="M1999" s="47" t="s">
        <v>17</v>
      </c>
      <c r="N1999" s="69"/>
      <c r="O1999" s="69"/>
      <c r="P1999" s="69"/>
      <c r="Q1999" s="69"/>
      <c r="R1999" s="69"/>
      <c r="S1999" s="47"/>
    </row>
    <row r="2000" spans="2:19" ht="16.8" thickBot="1" x14ac:dyDescent="0.45">
      <c r="B2000" s="47" t="str">
        <f>IF(H1999="Erdgas","Arbeitspreis pro kWh Erdgas in EUR",IF(H1999="Strom","Arbeitspreis pro kWh Strom in EUR",IF(H1999="Wärme/Kälte","Arbeitspreis pro kWh Wärme-/Kälteverbrauch in EUR","Bitte Energieart auswählen!")))</f>
        <v>Bitte Energieart auswählen!</v>
      </c>
      <c r="C2000" s="47"/>
      <c r="D2000" s="47"/>
      <c r="E2000" s="47"/>
      <c r="F2000" s="47"/>
      <c r="G2000" s="74">
        <f>IFERROR(SUMPRODUCT(I2000:K2000,I2001:K2001),"")</f>
        <v>0</v>
      </c>
      <c r="H2000" s="47"/>
      <c r="I2000" s="118"/>
      <c r="J2000" s="118"/>
      <c r="K2000" s="118"/>
      <c r="L2000" s="48" t="s">
        <v>5</v>
      </c>
      <c r="M2000" s="47" t="str">
        <f>IF(H1999="Erdgas","Erdgaskosten exkl. Steuern, Abgaben, Netzentgelte, etc.",IF(H1999="Strom","Stromkosten exkl. Steuern, Abgaben, Netzentgelte, etc.",IF(H1999="Wärme/Kälte","Wärme-/Kältekosten exkl. Steuern, Abgaben, Netzentgelte, etc.", "Bitte Energieart auswählen!")))</f>
        <v>Bitte Energieart auswählen!</v>
      </c>
      <c r="N2000" s="47"/>
      <c r="O2000" s="47"/>
      <c r="P2000" s="75"/>
      <c r="Q2000" s="61"/>
      <c r="R2000" s="62"/>
      <c r="S2000" s="47"/>
    </row>
    <row r="2001" spans="2:19" ht="15" thickBot="1" x14ac:dyDescent="0.35">
      <c r="B2001" s="47" t="str">
        <f>IF(AND(H1999="Erdgas",H1998="Nein"),"Aliquoter Erdgasverbrauch in kWh von 1. Oktober 2022 bis 31. Dezember 2022",IF(H1999="Erdgas","Erdgasverbrauch in kWh von 1. Oktober 2022 bis 31. Dezember 2022",IF(AND(H1999="Strom",H1998="Nein"),"Aliquoter Stromverbrauch in kWh von 1. Oktober 2022 bis 31. Dezember 2022",IF(H1999="Strom","Stromverbrauch in kWh von 1. Oktober 2022 bis 31. Dezember 2022",IF(AND(H1999="Wärme/Kälte",H1998="Nein"),"Aliquoter Wärme-/Kälteverbrauch in kWh von 1. Oktober 2022 bis 31. Dezember 2022",IF(H1999="Wärme/Kälte","Wärme-/Kälteverbrauch in kWh von 1. Oktober 2022 bis 31. Dezember 2022","Bitte Energieart auswählen!"))))))</f>
        <v>Bitte Energieart auswählen!</v>
      </c>
      <c r="C2001" s="47"/>
      <c r="D2001" s="47"/>
      <c r="E2001" s="47"/>
      <c r="F2001" s="47"/>
      <c r="G2001" s="47"/>
      <c r="H2001" s="59">
        <f>SUM(I2001:K2001)</f>
        <v>0</v>
      </c>
      <c r="I2001" s="119" t="str">
        <f>IFERROR(IF(H1998="Nein",VLOOKUP(H1997,'1 - Strom Erdgas Wärme 2021'!H:AA,20,FALSE)/12,""),"")</f>
        <v/>
      </c>
      <c r="J2001" s="119" t="str">
        <f>IFERROR(IF(H1998="Nein",VLOOKUP(H1997,'1 - Strom Erdgas Wärme 2021'!H:AB,20,FALSE)/12,""),"")</f>
        <v/>
      </c>
      <c r="K2001" s="119" t="str">
        <f>IFERROR(IF(H1998="Nein",VLOOKUP(H1997,'1 - Strom Erdgas Wärme 2021'!H:AC,20,FALSE)/12,""),"")</f>
        <v/>
      </c>
      <c r="L2001" s="48" t="s">
        <v>5</v>
      </c>
      <c r="M2001" s="76" t="str">
        <f>IFERROR(IF(H1998="Nein","Vorbefüllte Verbrauchswerte wurden aliquot (d.h. 1/12) aus dem Jahr 2021 übernommen.","Bitte ergänzen Sie die monatlichen Verbrauchswerte gem. Lastprofilzähler"),"")</f>
        <v>Bitte ergänzen Sie die monatlichen Verbrauchswerte gem. Lastprofilzähler</v>
      </c>
      <c r="N2001" s="77"/>
      <c r="O2001" s="77"/>
      <c r="P2001" s="77"/>
      <c r="Q2001" s="77"/>
      <c r="R2001" s="77"/>
      <c r="S2001" s="77"/>
    </row>
    <row r="2002" spans="2:19" x14ac:dyDescent="0.3">
      <c r="B2002" s="47" t="str">
        <f>IF(H1999="Wärme/Kälte","Energiemix: Anteil in % der aus Strom oder Erdgas erzeugten Wärme/Kälte","")</f>
        <v/>
      </c>
      <c r="C2002" s="46"/>
      <c r="D2002" s="46"/>
      <c r="E2002" s="46"/>
      <c r="F2002" s="74">
        <f>IFERROR(SUMPRODUCT(I2002:K2002,I2001:K2001),"")</f>
        <v>0</v>
      </c>
      <c r="G2002" s="74"/>
      <c r="H2002" s="46"/>
      <c r="I2002" s="120"/>
      <c r="J2002" s="121"/>
      <c r="K2002" s="121"/>
      <c r="L2002" s="48" t="str">
        <f>IF(H1999="Wärme/Kälte","i","")</f>
        <v/>
      </c>
      <c r="M2002" s="47" t="str">
        <f>IF(H1999="Wärme/Kälte","Bitte geben Sie den Anteil in % (von 0 bis 100, ohne Prozentzeichen) der  direkt aus Strom oder Erdgas erzeugten Wärme/Kälte.","")</f>
        <v/>
      </c>
      <c r="N2002" s="46"/>
      <c r="O2002" s="46"/>
      <c r="P2002" s="46"/>
      <c r="Q2002" s="46"/>
      <c r="R2002" s="46"/>
      <c r="S2002" s="46"/>
    </row>
    <row r="2003" spans="2:19" x14ac:dyDescent="0.3">
      <c r="B2003" s="46"/>
      <c r="C2003" s="46"/>
      <c r="D2003" s="46"/>
      <c r="E2003" s="46"/>
      <c r="F2003" s="46"/>
      <c r="G2003" s="46"/>
      <c r="H2003" s="46"/>
      <c r="I2003" s="98"/>
      <c r="J2003" s="46"/>
      <c r="K2003" s="46"/>
      <c r="L2003" s="48"/>
      <c r="M2003" s="47"/>
      <c r="N2003" s="46"/>
      <c r="O2003" s="46"/>
      <c r="P2003" s="46"/>
      <c r="Q2003" s="46"/>
      <c r="R2003" s="46"/>
      <c r="S2003" s="46"/>
    </row>
    <row r="2004" spans="2:19" ht="18" thickBot="1" x14ac:dyDescent="0.5">
      <c r="B2004" s="56" t="s">
        <v>10</v>
      </c>
      <c r="C2004" s="47"/>
      <c r="D2004" s="47"/>
      <c r="E2004" s="47"/>
      <c r="F2004" s="47"/>
      <c r="G2004" s="47"/>
      <c r="H2004" s="47"/>
      <c r="I2004" s="68">
        <v>44835</v>
      </c>
      <c r="J2004" s="68">
        <v>44866</v>
      </c>
      <c r="K2004" s="68">
        <v>44896</v>
      </c>
      <c r="L2004" s="47"/>
      <c r="M2004" s="69"/>
      <c r="N2004" s="69"/>
      <c r="O2004" s="69"/>
      <c r="P2004" s="69"/>
      <c r="Q2004" s="69"/>
      <c r="R2004" s="69"/>
      <c r="S2004" s="47"/>
    </row>
    <row r="2005" spans="2:19" ht="15" thickBot="1" x14ac:dyDescent="0.35">
      <c r="B2005" s="47" t="s">
        <v>28</v>
      </c>
      <c r="C2005" s="47"/>
      <c r="D2005" s="47"/>
      <c r="E2005" s="47"/>
      <c r="F2005" s="47"/>
      <c r="G2005" s="47"/>
      <c r="H2005" s="117"/>
      <c r="I2005" s="70"/>
      <c r="J2005" s="71"/>
      <c r="K2005" s="71"/>
      <c r="L2005" s="48" t="s">
        <v>5</v>
      </c>
      <c r="M2005" s="47" t="s">
        <v>29</v>
      </c>
      <c r="N2005" s="69"/>
      <c r="O2005" s="69"/>
      <c r="P2005" s="69"/>
      <c r="Q2005" s="69"/>
      <c r="R2005" s="69"/>
      <c r="S2005" s="47"/>
    </row>
    <row r="2006" spans="2:19" ht="15" thickBot="1" x14ac:dyDescent="0.35">
      <c r="B2006" s="47" t="s">
        <v>13</v>
      </c>
      <c r="C2006" s="47"/>
      <c r="D2006" s="47"/>
      <c r="E2006" s="47"/>
      <c r="F2006" s="47"/>
      <c r="G2006" s="47"/>
      <c r="H2006" s="138">
        <f>IFERROR(VLOOKUP(H2005,'1 - Strom Erdgas Wärme 2021'!H:AA,17,FALSE),"")</f>
        <v>0</v>
      </c>
      <c r="I2006" s="70"/>
      <c r="J2006" s="71"/>
      <c r="K2006" s="71"/>
      <c r="L2006" s="48"/>
      <c r="M2006" s="47"/>
      <c r="N2006" s="69"/>
      <c r="O2006" s="69"/>
      <c r="P2006" s="69"/>
      <c r="Q2006" s="69"/>
      <c r="R2006" s="69"/>
      <c r="S2006" s="47"/>
    </row>
    <row r="2007" spans="2:19" ht="15" thickBot="1" x14ac:dyDescent="0.35">
      <c r="B2007" s="47" t="s">
        <v>16</v>
      </c>
      <c r="C2007" s="47"/>
      <c r="D2007" s="47"/>
      <c r="E2007" s="47"/>
      <c r="F2007" s="47"/>
      <c r="G2007" s="47"/>
      <c r="H2007" s="139"/>
      <c r="I2007" s="72"/>
      <c r="J2007" s="73"/>
      <c r="K2007" s="73"/>
      <c r="L2007" s="48" t="s">
        <v>5</v>
      </c>
      <c r="M2007" s="47" t="s">
        <v>17</v>
      </c>
      <c r="N2007" s="69"/>
      <c r="O2007" s="69"/>
      <c r="P2007" s="69"/>
      <c r="Q2007" s="69"/>
      <c r="R2007" s="69"/>
      <c r="S2007" s="47"/>
    </row>
    <row r="2008" spans="2:19" ht="16.8" thickBot="1" x14ac:dyDescent="0.45">
      <c r="B2008" s="47" t="str">
        <f>IF(H2007="Erdgas","Arbeitspreis pro kWh Erdgas in EUR",IF(H2007="Strom","Arbeitspreis pro kWh Strom in EUR",IF(H2007="Wärme/Kälte","Arbeitspreis pro kWh Wärme-/Kälteverbrauch in EUR","Bitte Energieart auswählen!")))</f>
        <v>Bitte Energieart auswählen!</v>
      </c>
      <c r="C2008" s="47"/>
      <c r="D2008" s="47"/>
      <c r="E2008" s="47"/>
      <c r="F2008" s="47"/>
      <c r="G2008" s="74">
        <f>IFERROR(SUMPRODUCT(I2008:K2008,I2009:K2009),"")</f>
        <v>0</v>
      </c>
      <c r="H2008" s="47"/>
      <c r="I2008" s="118"/>
      <c r="J2008" s="118"/>
      <c r="K2008" s="118"/>
      <c r="L2008" s="48" t="s">
        <v>5</v>
      </c>
      <c r="M2008" s="47" t="str">
        <f>IF(H2007="Erdgas","Erdgaskosten exkl. Steuern, Abgaben, Netzentgelte, etc.",IF(H2007="Strom","Stromkosten exkl. Steuern, Abgaben, Netzentgelte, etc.",IF(H2007="Wärme/Kälte","Wärme-/Kältekosten exkl. Steuern, Abgaben, Netzentgelte, etc.", "Bitte Energieart auswählen!")))</f>
        <v>Bitte Energieart auswählen!</v>
      </c>
      <c r="N2008" s="47"/>
      <c r="O2008" s="47"/>
      <c r="P2008" s="75"/>
      <c r="Q2008" s="61"/>
      <c r="R2008" s="62"/>
      <c r="S2008" s="47"/>
    </row>
    <row r="2009" spans="2:19" ht="15" thickBot="1" x14ac:dyDescent="0.35">
      <c r="B2009" s="47" t="str">
        <f>IF(AND(H2007="Erdgas",H2006="Nein"),"Aliquoter Erdgasverbrauch in kWh von 1. Oktober 2022 bis 31. Dezember 2022",IF(H2007="Erdgas","Erdgasverbrauch in kWh von 1. Oktober 2022 bis 31. Dezember 2022",IF(AND(H2007="Strom",H2006="Nein"),"Aliquoter Stromverbrauch in kWh von 1. Oktober 2022 bis 31. Dezember 2022",IF(H2007="Strom","Stromverbrauch in kWh von 1. Oktober 2022 bis 31. Dezember 2022",IF(AND(H2007="Wärme/Kälte",H2006="Nein"),"Aliquoter Wärme-/Kälteverbrauch in kWh von 1. Oktober 2022 bis 31. Dezember 2022",IF(H2007="Wärme/Kälte","Wärme-/Kälteverbrauch in kWh von 1. Oktober 2022 bis 31. Dezember 2022","Bitte Energieart auswählen!"))))))</f>
        <v>Bitte Energieart auswählen!</v>
      </c>
      <c r="C2009" s="47"/>
      <c r="D2009" s="47"/>
      <c r="E2009" s="47"/>
      <c r="F2009" s="47"/>
      <c r="G2009" s="47"/>
      <c r="H2009" s="59">
        <f>SUM(I2009:K2009)</f>
        <v>0</v>
      </c>
      <c r="I2009" s="119" t="str">
        <f>IFERROR(IF(H2006="Nein",VLOOKUP(H2005,'1 - Strom Erdgas Wärme 2021'!H:AA,20,FALSE)/12,""),"")</f>
        <v/>
      </c>
      <c r="J2009" s="119" t="str">
        <f>IFERROR(IF(H2006="Nein",VLOOKUP(H2005,'1 - Strom Erdgas Wärme 2021'!H:AB,20,FALSE)/12,""),"")</f>
        <v/>
      </c>
      <c r="K2009" s="119" t="str">
        <f>IFERROR(IF(H2006="Nein",VLOOKUP(H2005,'1 - Strom Erdgas Wärme 2021'!H:AC,20,FALSE)/12,""),"")</f>
        <v/>
      </c>
      <c r="L2009" s="48" t="s">
        <v>5</v>
      </c>
      <c r="M2009" s="76" t="str">
        <f>IFERROR(IF(H2006="Nein","Vorbefüllte Verbrauchswerte wurden aliquot (d.h. 1/12) aus dem Jahr 2021 übernommen.","Bitte ergänzen Sie die monatlichen Verbrauchswerte gem. Lastprofilzähler"),"")</f>
        <v>Bitte ergänzen Sie die monatlichen Verbrauchswerte gem. Lastprofilzähler</v>
      </c>
      <c r="N2009" s="77"/>
      <c r="O2009" s="77"/>
      <c r="P2009" s="77"/>
      <c r="Q2009" s="77"/>
      <c r="R2009" s="77"/>
      <c r="S2009" s="77"/>
    </row>
    <row r="2010" spans="2:19" x14ac:dyDescent="0.3">
      <c r="B2010" s="47" t="str">
        <f>IF(H2007="Wärme/Kälte","Energiemix: Anteil in % der aus Strom oder Erdgas erzeugten Wärme/Kälte","")</f>
        <v/>
      </c>
      <c r="C2010" s="46"/>
      <c r="D2010" s="46"/>
      <c r="E2010" s="46"/>
      <c r="F2010" s="74">
        <f>IFERROR(SUMPRODUCT(I2010:K2010,I2009:K2009),"")</f>
        <v>0</v>
      </c>
      <c r="G2010" s="74"/>
      <c r="H2010" s="46"/>
      <c r="I2010" s="120"/>
      <c r="J2010" s="121"/>
      <c r="K2010" s="121"/>
      <c r="L2010" s="48" t="str">
        <f>IF(H2007="Wärme/Kälte","i","")</f>
        <v/>
      </c>
      <c r="M2010" s="47" t="str">
        <f>IF(H2007="Wärme/Kälte","Bitte geben Sie den Anteil in % (von 0 bis 100, ohne Prozentzeichen) der  direkt aus Strom oder Erdgas erzeugten Wärme/Kälte.","")</f>
        <v/>
      </c>
      <c r="N2010" s="46"/>
      <c r="O2010" s="46"/>
      <c r="P2010" s="46"/>
      <c r="Q2010" s="46"/>
      <c r="R2010" s="46"/>
      <c r="S2010" s="46"/>
    </row>
    <row r="2011" spans="2:19" x14ac:dyDescent="0.3">
      <c r="B2011" s="46"/>
      <c r="C2011" s="46"/>
      <c r="D2011" s="46"/>
      <c r="E2011" s="46"/>
      <c r="F2011" s="46"/>
      <c r="G2011" s="46"/>
      <c r="H2011" s="46"/>
      <c r="I2011" s="98"/>
      <c r="J2011" s="46"/>
      <c r="K2011" s="46"/>
      <c r="L2011" s="48"/>
      <c r="M2011" s="47"/>
      <c r="N2011" s="46"/>
      <c r="O2011" s="46"/>
      <c r="P2011" s="46"/>
      <c r="Q2011" s="46"/>
      <c r="R2011" s="46"/>
      <c r="S2011" s="46"/>
    </row>
    <row r="2012" spans="2:19" ht="18" thickBot="1" x14ac:dyDescent="0.5">
      <c r="B2012" s="56" t="s">
        <v>10</v>
      </c>
      <c r="C2012" s="47"/>
      <c r="D2012" s="47"/>
      <c r="E2012" s="47"/>
      <c r="F2012" s="47"/>
      <c r="G2012" s="47"/>
      <c r="H2012" s="47"/>
      <c r="I2012" s="68">
        <v>44835</v>
      </c>
      <c r="J2012" s="68">
        <v>44866</v>
      </c>
      <c r="K2012" s="68">
        <v>44896</v>
      </c>
      <c r="L2012" s="47"/>
      <c r="M2012" s="69"/>
      <c r="N2012" s="69"/>
      <c r="O2012" s="69"/>
      <c r="P2012" s="69"/>
      <c r="Q2012" s="69"/>
      <c r="R2012" s="69"/>
      <c r="S2012" s="47"/>
    </row>
    <row r="2013" spans="2:19" ht="15" thickBot="1" x14ac:dyDescent="0.35">
      <c r="B2013" s="47" t="s">
        <v>28</v>
      </c>
      <c r="C2013" s="47"/>
      <c r="D2013" s="47"/>
      <c r="E2013" s="47"/>
      <c r="F2013" s="47"/>
      <c r="G2013" s="47"/>
      <c r="H2013" s="117"/>
      <c r="I2013" s="70"/>
      <c r="J2013" s="71"/>
      <c r="K2013" s="71"/>
      <c r="L2013" s="48" t="s">
        <v>5</v>
      </c>
      <c r="M2013" s="47" t="s">
        <v>29</v>
      </c>
      <c r="N2013" s="69"/>
      <c r="O2013" s="69"/>
      <c r="P2013" s="69"/>
      <c r="Q2013" s="69"/>
      <c r="R2013" s="69"/>
      <c r="S2013" s="47"/>
    </row>
    <row r="2014" spans="2:19" ht="15" thickBot="1" x14ac:dyDescent="0.35">
      <c r="B2014" s="47" t="s">
        <v>13</v>
      </c>
      <c r="C2014" s="47"/>
      <c r="D2014" s="47"/>
      <c r="E2014" s="47"/>
      <c r="F2014" s="47"/>
      <c r="G2014" s="47"/>
      <c r="H2014" s="138">
        <f>IFERROR(VLOOKUP(H2013,'1 - Strom Erdgas Wärme 2021'!H:AA,17,FALSE),"")</f>
        <v>0</v>
      </c>
      <c r="I2014" s="70"/>
      <c r="J2014" s="71"/>
      <c r="K2014" s="71"/>
      <c r="L2014" s="48"/>
      <c r="M2014" s="47"/>
      <c r="N2014" s="69"/>
      <c r="O2014" s="69"/>
      <c r="P2014" s="69"/>
      <c r="Q2014" s="69"/>
      <c r="R2014" s="69"/>
      <c r="S2014" s="47"/>
    </row>
    <row r="2015" spans="2:19" ht="15" thickBot="1" x14ac:dyDescent="0.35">
      <c r="B2015" s="47" t="s">
        <v>16</v>
      </c>
      <c r="C2015" s="47"/>
      <c r="D2015" s="47"/>
      <c r="E2015" s="47"/>
      <c r="F2015" s="47"/>
      <c r="G2015" s="47"/>
      <c r="H2015" s="139"/>
      <c r="I2015" s="72"/>
      <c r="J2015" s="73"/>
      <c r="K2015" s="73"/>
      <c r="L2015" s="48" t="s">
        <v>5</v>
      </c>
      <c r="M2015" s="47" t="s">
        <v>17</v>
      </c>
      <c r="N2015" s="69"/>
      <c r="O2015" s="69"/>
      <c r="P2015" s="69"/>
      <c r="Q2015" s="69"/>
      <c r="R2015" s="69"/>
      <c r="S2015" s="47"/>
    </row>
    <row r="2016" spans="2:19" ht="16.8" thickBot="1" x14ac:dyDescent="0.45">
      <c r="B2016" s="47" t="str">
        <f>IF(H2015="Erdgas","Arbeitspreis pro kWh Erdgas in EUR",IF(H2015="Strom","Arbeitspreis pro kWh Strom in EUR",IF(H2015="Wärme/Kälte","Arbeitspreis pro kWh Wärme-/Kälteverbrauch in EUR","Bitte Energieart auswählen!")))</f>
        <v>Bitte Energieart auswählen!</v>
      </c>
      <c r="C2016" s="47"/>
      <c r="D2016" s="47"/>
      <c r="E2016" s="47"/>
      <c r="F2016" s="47"/>
      <c r="G2016" s="74">
        <f>IFERROR(SUMPRODUCT(I2016:K2016,I2017:K2017),"")</f>
        <v>0</v>
      </c>
      <c r="H2016" s="47"/>
      <c r="I2016" s="118"/>
      <c r="J2016" s="118"/>
      <c r="K2016" s="118"/>
      <c r="L2016" s="48" t="s">
        <v>5</v>
      </c>
      <c r="M2016" s="47" t="str">
        <f>IF(H2015="Erdgas","Erdgaskosten exkl. Steuern, Abgaben, Netzentgelte, etc.",IF(H2015="Strom","Stromkosten exkl. Steuern, Abgaben, Netzentgelte, etc.",IF(H2015="Wärme/Kälte","Wärme-/Kältekosten exkl. Steuern, Abgaben, Netzentgelte, etc.", "Bitte Energieart auswählen!")))</f>
        <v>Bitte Energieart auswählen!</v>
      </c>
      <c r="N2016" s="47"/>
      <c r="O2016" s="47"/>
      <c r="P2016" s="75"/>
      <c r="Q2016" s="61"/>
      <c r="R2016" s="62"/>
      <c r="S2016" s="47"/>
    </row>
    <row r="2017" spans="2:19" ht="15" thickBot="1" x14ac:dyDescent="0.35">
      <c r="B2017" s="47" t="str">
        <f>IF(AND(H2015="Erdgas",H2014="Nein"),"Aliquoter Erdgasverbrauch in kWh von 1. Oktober 2022 bis 31. Dezember 2022",IF(H2015="Erdgas","Erdgasverbrauch in kWh von 1. Oktober 2022 bis 31. Dezember 2022",IF(AND(H2015="Strom",H2014="Nein"),"Aliquoter Stromverbrauch in kWh von 1. Oktober 2022 bis 31. Dezember 2022",IF(H2015="Strom","Stromverbrauch in kWh von 1. Oktober 2022 bis 31. Dezember 2022",IF(AND(H2015="Wärme/Kälte",H2014="Nein"),"Aliquoter Wärme-/Kälteverbrauch in kWh von 1. Oktober 2022 bis 31. Dezember 2022",IF(H2015="Wärme/Kälte","Wärme-/Kälteverbrauch in kWh von 1. Oktober 2022 bis 31. Dezember 2022","Bitte Energieart auswählen!"))))))</f>
        <v>Bitte Energieart auswählen!</v>
      </c>
      <c r="C2017" s="47"/>
      <c r="D2017" s="47"/>
      <c r="E2017" s="47"/>
      <c r="F2017" s="47"/>
      <c r="G2017" s="47"/>
      <c r="H2017" s="59">
        <f>SUM(I2017:K2017)</f>
        <v>0</v>
      </c>
      <c r="I2017" s="119" t="str">
        <f>IFERROR(IF(H2014="Nein",VLOOKUP(H2013,'1 - Strom Erdgas Wärme 2021'!H:AA,20,FALSE)/12,""),"")</f>
        <v/>
      </c>
      <c r="J2017" s="119" t="str">
        <f>IFERROR(IF(H2014="Nein",VLOOKUP(H2013,'1 - Strom Erdgas Wärme 2021'!H:AB,20,FALSE)/12,""),"")</f>
        <v/>
      </c>
      <c r="K2017" s="119" t="str">
        <f>IFERROR(IF(H2014="Nein",VLOOKUP(H2013,'1 - Strom Erdgas Wärme 2021'!H:AC,20,FALSE)/12,""),"")</f>
        <v/>
      </c>
      <c r="L2017" s="48" t="s">
        <v>5</v>
      </c>
      <c r="M2017" s="76" t="str">
        <f>IFERROR(IF(H2014="Nein","Vorbefüllte Verbrauchswerte wurden aliquot (d.h. 1/12) aus dem Jahr 2021 übernommen.","Bitte ergänzen Sie die monatlichen Verbrauchswerte gem. Lastprofilzähler"),"")</f>
        <v>Bitte ergänzen Sie die monatlichen Verbrauchswerte gem. Lastprofilzähler</v>
      </c>
      <c r="N2017" s="77"/>
      <c r="O2017" s="77"/>
      <c r="P2017" s="77"/>
      <c r="Q2017" s="77"/>
      <c r="R2017" s="77"/>
      <c r="S2017" s="77"/>
    </row>
    <row r="2018" spans="2:19" x14ac:dyDescent="0.3">
      <c r="B2018" s="47" t="str">
        <f>IF(H2015="Wärme/Kälte","Energiemix: Anteil in % der aus Strom oder Erdgas erzeugten Wärme/Kälte","")</f>
        <v/>
      </c>
      <c r="C2018" s="46"/>
      <c r="D2018" s="46"/>
      <c r="E2018" s="46"/>
      <c r="F2018" s="74">
        <f>IFERROR(SUMPRODUCT(I2018:K2018,I2017:K2017),"")</f>
        <v>0</v>
      </c>
      <c r="G2018" s="74"/>
      <c r="H2018" s="46"/>
      <c r="I2018" s="120"/>
      <c r="J2018" s="121"/>
      <c r="K2018" s="121"/>
      <c r="L2018" s="48" t="str">
        <f>IF(H2015="Wärme/Kälte","i","")</f>
        <v/>
      </c>
      <c r="M2018" s="47" t="str">
        <f>IF(H2015="Wärme/Kälte","Bitte geben Sie den Anteil in % (von 0 bis 100, ohne Prozentzeichen) der  direkt aus Strom oder Erdgas erzeugten Wärme/Kälte.","")</f>
        <v/>
      </c>
      <c r="N2018" s="46"/>
      <c r="O2018" s="46"/>
      <c r="P2018" s="46"/>
      <c r="Q2018" s="46"/>
      <c r="R2018" s="46"/>
      <c r="S2018" s="46"/>
    </row>
    <row r="2019" spans="2:19" x14ac:dyDescent="0.3">
      <c r="B2019" s="46"/>
      <c r="C2019" s="46"/>
      <c r="D2019" s="46"/>
      <c r="E2019" s="46"/>
      <c r="F2019" s="46"/>
      <c r="G2019" s="46"/>
      <c r="H2019" s="46"/>
      <c r="I2019" s="98"/>
      <c r="J2019" s="46"/>
      <c r="K2019" s="46"/>
      <c r="L2019" s="48"/>
      <c r="M2019" s="47"/>
      <c r="N2019" s="46"/>
      <c r="O2019" s="46"/>
      <c r="P2019" s="46"/>
      <c r="Q2019" s="46"/>
      <c r="R2019" s="46"/>
      <c r="S2019" s="46"/>
    </row>
    <row r="2020" spans="2:19" ht="18" thickBot="1" x14ac:dyDescent="0.5">
      <c r="B2020" s="56" t="s">
        <v>10</v>
      </c>
      <c r="C2020" s="47"/>
      <c r="D2020" s="47"/>
      <c r="E2020" s="47"/>
      <c r="F2020" s="47"/>
      <c r="G2020" s="47"/>
      <c r="H2020" s="47"/>
      <c r="I2020" s="68">
        <v>44835</v>
      </c>
      <c r="J2020" s="68">
        <v>44866</v>
      </c>
      <c r="K2020" s="68">
        <v>44896</v>
      </c>
      <c r="L2020" s="47"/>
      <c r="M2020" s="69"/>
      <c r="N2020" s="69"/>
      <c r="O2020" s="69"/>
      <c r="P2020" s="69"/>
      <c r="Q2020" s="69"/>
      <c r="R2020" s="69"/>
      <c r="S2020" s="47"/>
    </row>
    <row r="2021" spans="2:19" ht="15" thickBot="1" x14ac:dyDescent="0.35">
      <c r="B2021" s="47" t="s">
        <v>28</v>
      </c>
      <c r="C2021" s="47"/>
      <c r="D2021" s="47"/>
      <c r="E2021" s="47"/>
      <c r="F2021" s="47"/>
      <c r="G2021" s="47"/>
      <c r="H2021" s="117"/>
      <c r="I2021" s="70"/>
      <c r="J2021" s="71"/>
      <c r="K2021" s="71"/>
      <c r="L2021" s="48" t="s">
        <v>5</v>
      </c>
      <c r="M2021" s="47" t="s">
        <v>29</v>
      </c>
      <c r="N2021" s="69"/>
      <c r="O2021" s="69"/>
      <c r="P2021" s="69"/>
      <c r="Q2021" s="69"/>
      <c r="R2021" s="69"/>
      <c r="S2021" s="47"/>
    </row>
    <row r="2022" spans="2:19" ht="15" thickBot="1" x14ac:dyDescent="0.35">
      <c r="B2022" s="47" t="s">
        <v>13</v>
      </c>
      <c r="C2022" s="47"/>
      <c r="D2022" s="47"/>
      <c r="E2022" s="47"/>
      <c r="F2022" s="47"/>
      <c r="G2022" s="47"/>
      <c r="H2022" s="138">
        <f>IFERROR(VLOOKUP(H2021,'1 - Strom Erdgas Wärme 2021'!H:AA,17,FALSE),"")</f>
        <v>0</v>
      </c>
      <c r="I2022" s="70"/>
      <c r="J2022" s="71"/>
      <c r="K2022" s="71"/>
      <c r="L2022" s="48"/>
      <c r="M2022" s="47"/>
      <c r="N2022" s="69"/>
      <c r="O2022" s="69"/>
      <c r="P2022" s="69"/>
      <c r="Q2022" s="69"/>
      <c r="R2022" s="69"/>
      <c r="S2022" s="47"/>
    </row>
    <row r="2023" spans="2:19" ht="15" thickBot="1" x14ac:dyDescent="0.35">
      <c r="B2023" s="47" t="s">
        <v>16</v>
      </c>
      <c r="C2023" s="47"/>
      <c r="D2023" s="47"/>
      <c r="E2023" s="47"/>
      <c r="F2023" s="47"/>
      <c r="G2023" s="47"/>
      <c r="H2023" s="139"/>
      <c r="I2023" s="72"/>
      <c r="J2023" s="73"/>
      <c r="K2023" s="73"/>
      <c r="L2023" s="48" t="s">
        <v>5</v>
      </c>
      <c r="M2023" s="47" t="s">
        <v>17</v>
      </c>
      <c r="N2023" s="69"/>
      <c r="O2023" s="69"/>
      <c r="P2023" s="69"/>
      <c r="Q2023" s="69"/>
      <c r="R2023" s="69"/>
      <c r="S2023" s="47"/>
    </row>
    <row r="2024" spans="2:19" ht="16.8" thickBot="1" x14ac:dyDescent="0.45">
      <c r="B2024" s="47" t="str">
        <f>IF(H2023="Erdgas","Arbeitspreis pro kWh Erdgas in EUR",IF(H2023="Strom","Arbeitspreis pro kWh Strom in EUR",IF(H2023="Wärme/Kälte","Arbeitspreis pro kWh Wärme-/Kälteverbrauch in EUR","Bitte Energieart auswählen!")))</f>
        <v>Bitte Energieart auswählen!</v>
      </c>
      <c r="C2024" s="47"/>
      <c r="D2024" s="47"/>
      <c r="E2024" s="47"/>
      <c r="F2024" s="47"/>
      <c r="G2024" s="74">
        <f>IFERROR(SUMPRODUCT(I2024:K2024,I2025:K2025),"")</f>
        <v>0</v>
      </c>
      <c r="H2024" s="47"/>
      <c r="I2024" s="118"/>
      <c r="J2024" s="118"/>
      <c r="K2024" s="118"/>
      <c r="L2024" s="48" t="s">
        <v>5</v>
      </c>
      <c r="M2024" s="47" t="str">
        <f>IF(H2023="Erdgas","Erdgaskosten exkl. Steuern, Abgaben, Netzentgelte, etc.",IF(H2023="Strom","Stromkosten exkl. Steuern, Abgaben, Netzentgelte, etc.",IF(H2023="Wärme/Kälte","Wärme-/Kältekosten exkl. Steuern, Abgaben, Netzentgelte, etc.", "Bitte Energieart auswählen!")))</f>
        <v>Bitte Energieart auswählen!</v>
      </c>
      <c r="N2024" s="47"/>
      <c r="O2024" s="47"/>
      <c r="P2024" s="75"/>
      <c r="Q2024" s="61"/>
      <c r="R2024" s="62"/>
      <c r="S2024" s="47"/>
    </row>
    <row r="2025" spans="2:19" ht="15" thickBot="1" x14ac:dyDescent="0.35">
      <c r="B2025" s="47" t="str">
        <f>IF(AND(H2023="Erdgas",H2022="Nein"),"Aliquoter Erdgasverbrauch in kWh von 1. Oktober 2022 bis 31. Dezember 2022",IF(H2023="Erdgas","Erdgasverbrauch in kWh von 1. Oktober 2022 bis 31. Dezember 2022",IF(AND(H2023="Strom",H2022="Nein"),"Aliquoter Stromverbrauch in kWh von 1. Oktober 2022 bis 31. Dezember 2022",IF(H2023="Strom","Stromverbrauch in kWh von 1. Oktober 2022 bis 31. Dezember 2022",IF(AND(H2023="Wärme/Kälte",H2022="Nein"),"Aliquoter Wärme-/Kälteverbrauch in kWh von 1. Oktober 2022 bis 31. Dezember 2022",IF(H2023="Wärme/Kälte","Wärme-/Kälteverbrauch in kWh von 1. Oktober 2022 bis 31. Dezember 2022","Bitte Energieart auswählen!"))))))</f>
        <v>Bitte Energieart auswählen!</v>
      </c>
      <c r="C2025" s="47"/>
      <c r="D2025" s="47"/>
      <c r="E2025" s="47"/>
      <c r="F2025" s="47"/>
      <c r="G2025" s="47"/>
      <c r="H2025" s="59">
        <f>SUM(I2025:K2025)</f>
        <v>0</v>
      </c>
      <c r="I2025" s="119" t="str">
        <f>IFERROR(IF(H2022="Nein",VLOOKUP(H2021,'1 - Strom Erdgas Wärme 2021'!H:AA,20,FALSE)/12,""),"")</f>
        <v/>
      </c>
      <c r="J2025" s="119" t="str">
        <f>IFERROR(IF(H2022="Nein",VLOOKUP(H2021,'1 - Strom Erdgas Wärme 2021'!H:AB,20,FALSE)/12,""),"")</f>
        <v/>
      </c>
      <c r="K2025" s="119" t="str">
        <f>IFERROR(IF(H2022="Nein",VLOOKUP(H2021,'1 - Strom Erdgas Wärme 2021'!H:AC,20,FALSE)/12,""),"")</f>
        <v/>
      </c>
      <c r="L2025" s="48" t="s">
        <v>5</v>
      </c>
      <c r="M2025" s="76" t="str">
        <f>IFERROR(IF(H2022="Nein","Vorbefüllte Verbrauchswerte wurden aliquot (d.h. 1/12) aus dem Jahr 2021 übernommen.","Bitte ergänzen Sie die monatlichen Verbrauchswerte gem. Lastprofilzähler"),"")</f>
        <v>Bitte ergänzen Sie die monatlichen Verbrauchswerte gem. Lastprofilzähler</v>
      </c>
      <c r="N2025" s="77"/>
      <c r="O2025" s="77"/>
      <c r="P2025" s="77"/>
      <c r="Q2025" s="77"/>
      <c r="R2025" s="77"/>
      <c r="S2025" s="77"/>
    </row>
    <row r="2026" spans="2:19" x14ac:dyDescent="0.3">
      <c r="B2026" s="47" t="str">
        <f>IF(H2023="Wärme/Kälte","Energiemix: Anteil in % der aus Strom oder Erdgas erzeugten Wärme/Kälte","")</f>
        <v/>
      </c>
      <c r="C2026" s="46"/>
      <c r="D2026" s="46"/>
      <c r="E2026" s="46"/>
      <c r="F2026" s="74">
        <f>IFERROR(SUMPRODUCT(I2026:K2026,I2025:K2025),"")</f>
        <v>0</v>
      </c>
      <c r="G2026" s="74"/>
      <c r="H2026" s="46"/>
      <c r="I2026" s="120"/>
      <c r="J2026" s="121"/>
      <c r="K2026" s="121"/>
      <c r="L2026" s="48" t="str">
        <f>IF(H2023="Wärme/Kälte","i","")</f>
        <v/>
      </c>
      <c r="M2026" s="47" t="str">
        <f>IF(H2023="Wärme/Kälte","Bitte geben Sie den Anteil in % (von 0 bis 100, ohne Prozentzeichen) der  direkt aus Strom oder Erdgas erzeugten Wärme/Kälte.","")</f>
        <v/>
      </c>
      <c r="N2026" s="46"/>
      <c r="O2026" s="46"/>
      <c r="P2026" s="46"/>
      <c r="Q2026" s="46"/>
      <c r="R2026" s="46"/>
      <c r="S2026" s="46"/>
    </row>
    <row r="2027" spans="2:19" x14ac:dyDescent="0.3">
      <c r="B2027" s="46"/>
      <c r="C2027" s="46"/>
      <c r="D2027" s="46"/>
      <c r="E2027" s="46"/>
      <c r="F2027" s="46"/>
      <c r="G2027" s="46"/>
      <c r="H2027" s="46"/>
      <c r="I2027" s="98"/>
      <c r="J2027" s="46"/>
      <c r="K2027" s="46"/>
      <c r="L2027" s="48"/>
      <c r="M2027" s="47"/>
      <c r="N2027" s="46"/>
      <c r="O2027" s="46"/>
      <c r="P2027" s="46"/>
      <c r="Q2027" s="46"/>
      <c r="R2027" s="46"/>
      <c r="S2027" s="46"/>
    </row>
    <row r="2028" spans="2:19" ht="18" thickBot="1" x14ac:dyDescent="0.5">
      <c r="B2028" s="56" t="s">
        <v>10</v>
      </c>
      <c r="C2028" s="47"/>
      <c r="D2028" s="47"/>
      <c r="E2028" s="47"/>
      <c r="F2028" s="47"/>
      <c r="G2028" s="47"/>
      <c r="H2028" s="47"/>
      <c r="I2028" s="68">
        <v>44835</v>
      </c>
      <c r="J2028" s="68">
        <v>44866</v>
      </c>
      <c r="K2028" s="68">
        <v>44896</v>
      </c>
      <c r="L2028" s="47"/>
      <c r="M2028" s="69"/>
      <c r="N2028" s="69"/>
      <c r="O2028" s="69"/>
      <c r="P2028" s="69"/>
      <c r="Q2028" s="69"/>
      <c r="R2028" s="69"/>
      <c r="S2028" s="47"/>
    </row>
    <row r="2029" spans="2:19" ht="15" thickBot="1" x14ac:dyDescent="0.35">
      <c r="B2029" s="47" t="s">
        <v>28</v>
      </c>
      <c r="C2029" s="47"/>
      <c r="D2029" s="47"/>
      <c r="E2029" s="47"/>
      <c r="F2029" s="47"/>
      <c r="G2029" s="47"/>
      <c r="H2029" s="117"/>
      <c r="I2029" s="70"/>
      <c r="J2029" s="71"/>
      <c r="K2029" s="71"/>
      <c r="L2029" s="48" t="s">
        <v>5</v>
      </c>
      <c r="M2029" s="47" t="s">
        <v>29</v>
      </c>
      <c r="N2029" s="69"/>
      <c r="O2029" s="69"/>
      <c r="P2029" s="69"/>
      <c r="Q2029" s="69"/>
      <c r="R2029" s="69"/>
      <c r="S2029" s="47"/>
    </row>
    <row r="2030" spans="2:19" ht="15" thickBot="1" x14ac:dyDescent="0.35">
      <c r="B2030" s="47" t="s">
        <v>13</v>
      </c>
      <c r="C2030" s="47"/>
      <c r="D2030" s="47"/>
      <c r="E2030" s="47"/>
      <c r="F2030" s="47"/>
      <c r="G2030" s="47"/>
      <c r="H2030" s="138">
        <f>IFERROR(VLOOKUP(H2029,'1 - Strom Erdgas Wärme 2021'!H:AA,17,FALSE),"")</f>
        <v>0</v>
      </c>
      <c r="I2030" s="70"/>
      <c r="J2030" s="71"/>
      <c r="K2030" s="71"/>
      <c r="L2030" s="48"/>
      <c r="M2030" s="47"/>
      <c r="N2030" s="69"/>
      <c r="O2030" s="69"/>
      <c r="P2030" s="69"/>
      <c r="Q2030" s="69"/>
      <c r="R2030" s="69"/>
      <c r="S2030" s="47"/>
    </row>
    <row r="2031" spans="2:19" ht="15" thickBot="1" x14ac:dyDescent="0.35">
      <c r="B2031" s="47" t="s">
        <v>16</v>
      </c>
      <c r="C2031" s="47"/>
      <c r="D2031" s="47"/>
      <c r="E2031" s="47"/>
      <c r="F2031" s="47"/>
      <c r="G2031" s="47"/>
      <c r="H2031" s="139"/>
      <c r="I2031" s="72"/>
      <c r="J2031" s="73"/>
      <c r="K2031" s="73"/>
      <c r="L2031" s="48" t="s">
        <v>5</v>
      </c>
      <c r="M2031" s="47" t="s">
        <v>17</v>
      </c>
      <c r="N2031" s="69"/>
      <c r="O2031" s="69"/>
      <c r="P2031" s="69"/>
      <c r="Q2031" s="69"/>
      <c r="R2031" s="69"/>
      <c r="S2031" s="47"/>
    </row>
    <row r="2032" spans="2:19" ht="16.8" thickBot="1" x14ac:dyDescent="0.45">
      <c r="B2032" s="47" t="str">
        <f>IF(H2031="Erdgas","Arbeitspreis pro kWh Erdgas in EUR",IF(H2031="Strom","Arbeitspreis pro kWh Strom in EUR",IF(H2031="Wärme/Kälte","Arbeitspreis pro kWh Wärme-/Kälteverbrauch in EUR","Bitte Energieart auswählen!")))</f>
        <v>Bitte Energieart auswählen!</v>
      </c>
      <c r="C2032" s="47"/>
      <c r="D2032" s="47"/>
      <c r="E2032" s="47"/>
      <c r="F2032" s="47"/>
      <c r="G2032" s="74">
        <f>IFERROR(SUMPRODUCT(I2032:K2032,I2033:K2033),"")</f>
        <v>0</v>
      </c>
      <c r="H2032" s="47"/>
      <c r="I2032" s="118"/>
      <c r="J2032" s="118"/>
      <c r="K2032" s="118"/>
      <c r="L2032" s="48" t="s">
        <v>5</v>
      </c>
      <c r="M2032" s="47" t="str">
        <f>IF(H2031="Erdgas","Erdgaskosten exkl. Steuern, Abgaben, Netzentgelte, etc.",IF(H2031="Strom","Stromkosten exkl. Steuern, Abgaben, Netzentgelte, etc.",IF(H2031="Wärme/Kälte","Wärme-/Kältekosten exkl. Steuern, Abgaben, Netzentgelte, etc.", "Bitte Energieart auswählen!")))</f>
        <v>Bitte Energieart auswählen!</v>
      </c>
      <c r="N2032" s="47"/>
      <c r="O2032" s="47"/>
      <c r="P2032" s="75"/>
      <c r="Q2032" s="61"/>
      <c r="R2032" s="62"/>
      <c r="S2032" s="47"/>
    </row>
    <row r="2033" spans="2:19" ht="15" thickBot="1" x14ac:dyDescent="0.35">
      <c r="B2033" s="47" t="str">
        <f>IF(AND(H2031="Erdgas",H2030="Nein"),"Aliquoter Erdgasverbrauch in kWh von 1. Oktober 2022 bis 31. Dezember 2022",IF(H2031="Erdgas","Erdgasverbrauch in kWh von 1. Oktober 2022 bis 31. Dezember 2022",IF(AND(H2031="Strom",H2030="Nein"),"Aliquoter Stromverbrauch in kWh von 1. Oktober 2022 bis 31. Dezember 2022",IF(H2031="Strom","Stromverbrauch in kWh von 1. Oktober 2022 bis 31. Dezember 2022",IF(AND(H2031="Wärme/Kälte",H2030="Nein"),"Aliquoter Wärme-/Kälteverbrauch in kWh von 1. Oktober 2022 bis 31. Dezember 2022",IF(H2031="Wärme/Kälte","Wärme-/Kälteverbrauch in kWh von 1. Oktober 2022 bis 31. Dezember 2022","Bitte Energieart auswählen!"))))))</f>
        <v>Bitte Energieart auswählen!</v>
      </c>
      <c r="C2033" s="47"/>
      <c r="D2033" s="47"/>
      <c r="E2033" s="47"/>
      <c r="F2033" s="47"/>
      <c r="G2033" s="47"/>
      <c r="H2033" s="59">
        <f>SUM(I2033:K2033)</f>
        <v>0</v>
      </c>
      <c r="I2033" s="119" t="str">
        <f>IFERROR(IF(H2030="Nein",VLOOKUP(H2029,'1 - Strom Erdgas Wärme 2021'!H:AA,20,FALSE)/12,""),"")</f>
        <v/>
      </c>
      <c r="J2033" s="119" t="str">
        <f>IFERROR(IF(H2030="Nein",VLOOKUP(H2029,'1 - Strom Erdgas Wärme 2021'!H:AB,20,FALSE)/12,""),"")</f>
        <v/>
      </c>
      <c r="K2033" s="119" t="str">
        <f>IFERROR(IF(H2030="Nein",VLOOKUP(H2029,'1 - Strom Erdgas Wärme 2021'!H:AC,20,FALSE)/12,""),"")</f>
        <v/>
      </c>
      <c r="L2033" s="48" t="s">
        <v>5</v>
      </c>
      <c r="M2033" s="76" t="str">
        <f>IFERROR(IF(H2030="Nein","Vorbefüllte Verbrauchswerte wurden aliquot (d.h. 1/12) aus dem Jahr 2021 übernommen.","Bitte ergänzen Sie die monatlichen Verbrauchswerte gem. Lastprofilzähler"),"")</f>
        <v>Bitte ergänzen Sie die monatlichen Verbrauchswerte gem. Lastprofilzähler</v>
      </c>
      <c r="N2033" s="77"/>
      <c r="O2033" s="77"/>
      <c r="P2033" s="77"/>
      <c r="Q2033" s="77"/>
      <c r="R2033" s="77"/>
      <c r="S2033" s="77"/>
    </row>
    <row r="2034" spans="2:19" x14ac:dyDescent="0.3">
      <c r="B2034" s="47" t="str">
        <f>IF(H2031="Wärme/Kälte","Energiemix: Anteil in % der aus Strom oder Erdgas erzeugten Wärme/Kälte","")</f>
        <v/>
      </c>
      <c r="C2034" s="46"/>
      <c r="D2034" s="46"/>
      <c r="E2034" s="46"/>
      <c r="F2034" s="74">
        <f>IFERROR(SUMPRODUCT(I2034:K2034,I2033:K2033),"")</f>
        <v>0</v>
      </c>
      <c r="G2034" s="74"/>
      <c r="H2034" s="46"/>
      <c r="I2034" s="120"/>
      <c r="J2034" s="121"/>
      <c r="K2034" s="121"/>
      <c r="L2034" s="48" t="str">
        <f>IF(H2031="Wärme/Kälte","i","")</f>
        <v/>
      </c>
      <c r="M2034" s="47" t="str">
        <f>IF(H2031="Wärme/Kälte","Bitte geben Sie den Anteil in % (von 0 bis 100, ohne Prozentzeichen) der  direkt aus Strom oder Erdgas erzeugten Wärme/Kälte.","")</f>
        <v/>
      </c>
      <c r="N2034" s="46"/>
      <c r="O2034" s="46"/>
      <c r="P2034" s="46"/>
      <c r="Q2034" s="46"/>
      <c r="R2034" s="46"/>
      <c r="S2034" s="46"/>
    </row>
    <row r="2035" spans="2:19" x14ac:dyDescent="0.3">
      <c r="B2035" s="46"/>
      <c r="C2035" s="46"/>
      <c r="D2035" s="46"/>
      <c r="E2035" s="46"/>
      <c r="F2035" s="46"/>
      <c r="G2035" s="46"/>
      <c r="H2035" s="46"/>
      <c r="I2035" s="98"/>
      <c r="J2035" s="46"/>
      <c r="K2035" s="46"/>
      <c r="L2035" s="48"/>
      <c r="M2035" s="47"/>
      <c r="N2035" s="46"/>
      <c r="O2035" s="46"/>
      <c r="P2035" s="46"/>
      <c r="Q2035" s="46"/>
      <c r="R2035" s="46"/>
      <c r="S2035" s="46"/>
    </row>
    <row r="2036" spans="2:19" ht="18" thickBot="1" x14ac:dyDescent="0.5">
      <c r="B2036" s="56" t="s">
        <v>10</v>
      </c>
      <c r="C2036" s="47"/>
      <c r="D2036" s="47"/>
      <c r="E2036" s="47"/>
      <c r="F2036" s="47"/>
      <c r="G2036" s="47"/>
      <c r="H2036" s="47"/>
      <c r="I2036" s="68">
        <v>44835</v>
      </c>
      <c r="J2036" s="68">
        <v>44866</v>
      </c>
      <c r="K2036" s="68">
        <v>44896</v>
      </c>
      <c r="L2036" s="47"/>
      <c r="M2036" s="69"/>
      <c r="N2036" s="69"/>
      <c r="O2036" s="69"/>
      <c r="P2036" s="69"/>
      <c r="Q2036" s="69"/>
      <c r="R2036" s="69"/>
      <c r="S2036" s="47"/>
    </row>
    <row r="2037" spans="2:19" ht="15" thickBot="1" x14ac:dyDescent="0.35">
      <c r="B2037" s="47" t="s">
        <v>28</v>
      </c>
      <c r="C2037" s="47"/>
      <c r="D2037" s="47"/>
      <c r="E2037" s="47"/>
      <c r="F2037" s="47"/>
      <c r="G2037" s="47"/>
      <c r="H2037" s="117"/>
      <c r="I2037" s="70"/>
      <c r="J2037" s="71"/>
      <c r="K2037" s="71"/>
      <c r="L2037" s="48" t="s">
        <v>5</v>
      </c>
      <c r="M2037" s="47" t="s">
        <v>29</v>
      </c>
      <c r="N2037" s="69"/>
      <c r="O2037" s="69"/>
      <c r="P2037" s="69"/>
      <c r="Q2037" s="69"/>
      <c r="R2037" s="69"/>
      <c r="S2037" s="47"/>
    </row>
    <row r="2038" spans="2:19" ht="15" thickBot="1" x14ac:dyDescent="0.35">
      <c r="B2038" s="47" t="s">
        <v>13</v>
      </c>
      <c r="C2038" s="47"/>
      <c r="D2038" s="47"/>
      <c r="E2038" s="47"/>
      <c r="F2038" s="47"/>
      <c r="G2038" s="47"/>
      <c r="H2038" s="138">
        <f>IFERROR(VLOOKUP(H2037,'1 - Strom Erdgas Wärme 2021'!H:AA,17,FALSE),"")</f>
        <v>0</v>
      </c>
      <c r="I2038" s="70"/>
      <c r="J2038" s="71"/>
      <c r="K2038" s="71"/>
      <c r="L2038" s="48"/>
      <c r="M2038" s="47"/>
      <c r="N2038" s="69"/>
      <c r="O2038" s="69"/>
      <c r="P2038" s="69"/>
      <c r="Q2038" s="69"/>
      <c r="R2038" s="69"/>
      <c r="S2038" s="47"/>
    </row>
    <row r="2039" spans="2:19" ht="15" thickBot="1" x14ac:dyDescent="0.35">
      <c r="B2039" s="47" t="s">
        <v>16</v>
      </c>
      <c r="C2039" s="47"/>
      <c r="D2039" s="47"/>
      <c r="E2039" s="47"/>
      <c r="F2039" s="47"/>
      <c r="G2039" s="47"/>
      <c r="H2039" s="139"/>
      <c r="I2039" s="72"/>
      <c r="J2039" s="73"/>
      <c r="K2039" s="73"/>
      <c r="L2039" s="48" t="s">
        <v>5</v>
      </c>
      <c r="M2039" s="47" t="s">
        <v>17</v>
      </c>
      <c r="N2039" s="69"/>
      <c r="O2039" s="69"/>
      <c r="P2039" s="69"/>
      <c r="Q2039" s="69"/>
      <c r="R2039" s="69"/>
      <c r="S2039" s="47"/>
    </row>
    <row r="2040" spans="2:19" ht="16.8" thickBot="1" x14ac:dyDescent="0.45">
      <c r="B2040" s="47" t="str">
        <f>IF(H2039="Erdgas","Arbeitspreis pro kWh Erdgas in EUR",IF(H2039="Strom","Arbeitspreis pro kWh Strom in EUR",IF(H2039="Wärme/Kälte","Arbeitspreis pro kWh Wärme-/Kälteverbrauch in EUR","Bitte Energieart auswählen!")))</f>
        <v>Bitte Energieart auswählen!</v>
      </c>
      <c r="C2040" s="47"/>
      <c r="D2040" s="47"/>
      <c r="E2040" s="47"/>
      <c r="F2040" s="47"/>
      <c r="G2040" s="74">
        <f>IFERROR(SUMPRODUCT(I2040:K2040,I2041:K2041),"")</f>
        <v>0</v>
      </c>
      <c r="H2040" s="47"/>
      <c r="I2040" s="118"/>
      <c r="J2040" s="118"/>
      <c r="K2040" s="118"/>
      <c r="L2040" s="48" t="s">
        <v>5</v>
      </c>
      <c r="M2040" s="47" t="str">
        <f>IF(H2039="Erdgas","Erdgaskosten exkl. Steuern, Abgaben, Netzentgelte, etc.",IF(H2039="Strom","Stromkosten exkl. Steuern, Abgaben, Netzentgelte, etc.",IF(H2039="Wärme/Kälte","Wärme-/Kältekosten exkl. Steuern, Abgaben, Netzentgelte, etc.", "Bitte Energieart auswählen!")))</f>
        <v>Bitte Energieart auswählen!</v>
      </c>
      <c r="N2040" s="47"/>
      <c r="O2040" s="47"/>
      <c r="P2040" s="75"/>
      <c r="Q2040" s="61"/>
      <c r="R2040" s="62"/>
      <c r="S2040" s="47"/>
    </row>
    <row r="2041" spans="2:19" ht="15" thickBot="1" x14ac:dyDescent="0.35">
      <c r="B2041" s="47" t="str">
        <f>IF(AND(H2039="Erdgas",H2038="Nein"),"Aliquoter Erdgasverbrauch in kWh von 1. Oktober 2022 bis 31. Dezember 2022",IF(H2039="Erdgas","Erdgasverbrauch in kWh von 1. Oktober 2022 bis 31. Dezember 2022",IF(AND(H2039="Strom",H2038="Nein"),"Aliquoter Stromverbrauch in kWh von 1. Oktober 2022 bis 31. Dezember 2022",IF(H2039="Strom","Stromverbrauch in kWh von 1. Oktober 2022 bis 31. Dezember 2022",IF(AND(H2039="Wärme/Kälte",H2038="Nein"),"Aliquoter Wärme-/Kälteverbrauch in kWh von 1. Oktober 2022 bis 31. Dezember 2022",IF(H2039="Wärme/Kälte","Wärme-/Kälteverbrauch in kWh von 1. Oktober 2022 bis 31. Dezember 2022","Bitte Energieart auswählen!"))))))</f>
        <v>Bitte Energieart auswählen!</v>
      </c>
      <c r="C2041" s="47"/>
      <c r="D2041" s="47"/>
      <c r="E2041" s="47"/>
      <c r="F2041" s="47"/>
      <c r="G2041" s="47"/>
      <c r="H2041" s="59">
        <f>SUM(I2041:K2041)</f>
        <v>0</v>
      </c>
      <c r="I2041" s="119" t="str">
        <f>IFERROR(IF(H2038="Nein",VLOOKUP(H2037,'1 - Strom Erdgas Wärme 2021'!H:AA,20,FALSE)/12,""),"")</f>
        <v/>
      </c>
      <c r="J2041" s="119" t="str">
        <f>IFERROR(IF(H2038="Nein",VLOOKUP(H2037,'1 - Strom Erdgas Wärme 2021'!H:AB,20,FALSE)/12,""),"")</f>
        <v/>
      </c>
      <c r="K2041" s="119" t="str">
        <f>IFERROR(IF(H2038="Nein",VLOOKUP(H2037,'1 - Strom Erdgas Wärme 2021'!H:AC,20,FALSE)/12,""),"")</f>
        <v/>
      </c>
      <c r="L2041" s="48" t="s">
        <v>5</v>
      </c>
      <c r="M2041" s="76" t="str">
        <f>IFERROR(IF(H2038="Nein","Vorbefüllte Verbrauchswerte wurden aliquot (d.h. 1/12) aus dem Jahr 2021 übernommen.","Bitte ergänzen Sie die monatlichen Verbrauchswerte gem. Lastprofilzähler"),"")</f>
        <v>Bitte ergänzen Sie die monatlichen Verbrauchswerte gem. Lastprofilzähler</v>
      </c>
      <c r="N2041" s="77"/>
      <c r="O2041" s="77"/>
      <c r="P2041" s="77"/>
      <c r="Q2041" s="77"/>
      <c r="R2041" s="77"/>
      <c r="S2041" s="77"/>
    </row>
    <row r="2042" spans="2:19" x14ac:dyDescent="0.3">
      <c r="B2042" s="47" t="str">
        <f>IF(H2039="Wärme/Kälte","Energiemix: Anteil in % der aus Strom oder Erdgas erzeugten Wärme/Kälte","")</f>
        <v/>
      </c>
      <c r="C2042" s="46"/>
      <c r="D2042" s="46"/>
      <c r="E2042" s="46"/>
      <c r="F2042" s="74">
        <f>IFERROR(SUMPRODUCT(I2042:K2042,I2041:K2041),"")</f>
        <v>0</v>
      </c>
      <c r="G2042" s="74"/>
      <c r="H2042" s="46"/>
      <c r="I2042" s="120"/>
      <c r="J2042" s="121"/>
      <c r="K2042" s="121"/>
      <c r="L2042" s="48" t="str">
        <f>IF(H2039="Wärme/Kälte","i","")</f>
        <v/>
      </c>
      <c r="M2042" s="47" t="str">
        <f>IF(H2039="Wärme/Kälte","Bitte geben Sie den Anteil in % (von 0 bis 100, ohne Prozentzeichen) der  direkt aus Strom oder Erdgas erzeugten Wärme/Kälte.","")</f>
        <v/>
      </c>
      <c r="N2042" s="46"/>
      <c r="O2042" s="46"/>
      <c r="P2042" s="46"/>
      <c r="Q2042" s="46"/>
      <c r="R2042" s="46"/>
      <c r="S2042" s="46"/>
    </row>
    <row r="2043" spans="2:19" x14ac:dyDescent="0.3">
      <c r="B2043" s="46"/>
      <c r="C2043" s="46"/>
      <c r="D2043" s="46"/>
      <c r="E2043" s="46"/>
      <c r="F2043" s="46"/>
      <c r="G2043" s="46"/>
      <c r="H2043" s="46"/>
      <c r="I2043" s="98"/>
      <c r="J2043" s="46"/>
      <c r="K2043" s="46"/>
      <c r="L2043" s="48"/>
      <c r="M2043" s="47"/>
      <c r="N2043" s="46"/>
      <c r="O2043" s="46"/>
      <c r="P2043" s="46"/>
      <c r="Q2043" s="46"/>
      <c r="R2043" s="46"/>
      <c r="S2043" s="46"/>
    </row>
    <row r="2044" spans="2:19" ht="18" thickBot="1" x14ac:dyDescent="0.5">
      <c r="B2044" s="56" t="s">
        <v>10</v>
      </c>
      <c r="C2044" s="47"/>
      <c r="D2044" s="47"/>
      <c r="E2044" s="47"/>
      <c r="F2044" s="47"/>
      <c r="G2044" s="47"/>
      <c r="H2044" s="47"/>
      <c r="I2044" s="68">
        <v>44835</v>
      </c>
      <c r="J2044" s="68">
        <v>44866</v>
      </c>
      <c r="K2044" s="68">
        <v>44896</v>
      </c>
      <c r="L2044" s="47"/>
      <c r="M2044" s="69"/>
      <c r="N2044" s="69"/>
      <c r="O2044" s="69"/>
      <c r="P2044" s="69"/>
      <c r="Q2044" s="69"/>
      <c r="R2044" s="69"/>
      <c r="S2044" s="47"/>
    </row>
    <row r="2045" spans="2:19" ht="15" thickBot="1" x14ac:dyDescent="0.35">
      <c r="B2045" s="47" t="s">
        <v>28</v>
      </c>
      <c r="C2045" s="47"/>
      <c r="D2045" s="47"/>
      <c r="E2045" s="47"/>
      <c r="F2045" s="47"/>
      <c r="G2045" s="47"/>
      <c r="H2045" s="117"/>
      <c r="I2045" s="70"/>
      <c r="J2045" s="71"/>
      <c r="K2045" s="71"/>
      <c r="L2045" s="48" t="s">
        <v>5</v>
      </c>
      <c r="M2045" s="47" t="s">
        <v>29</v>
      </c>
      <c r="N2045" s="69"/>
      <c r="O2045" s="69"/>
      <c r="P2045" s="69"/>
      <c r="Q2045" s="69"/>
      <c r="R2045" s="69"/>
      <c r="S2045" s="47"/>
    </row>
    <row r="2046" spans="2:19" ht="15" thickBot="1" x14ac:dyDescent="0.35">
      <c r="B2046" s="47" t="s">
        <v>13</v>
      </c>
      <c r="C2046" s="47"/>
      <c r="D2046" s="47"/>
      <c r="E2046" s="47"/>
      <c r="F2046" s="47"/>
      <c r="G2046" s="47"/>
      <c r="H2046" s="138">
        <f>IFERROR(VLOOKUP(H2045,'1 - Strom Erdgas Wärme 2021'!H:AA,17,FALSE),"")</f>
        <v>0</v>
      </c>
      <c r="I2046" s="70"/>
      <c r="J2046" s="71"/>
      <c r="K2046" s="71"/>
      <c r="L2046" s="48"/>
      <c r="M2046" s="47"/>
      <c r="N2046" s="69"/>
      <c r="O2046" s="69"/>
      <c r="P2046" s="69"/>
      <c r="Q2046" s="69"/>
      <c r="R2046" s="69"/>
      <c r="S2046" s="47"/>
    </row>
    <row r="2047" spans="2:19" ht="15" thickBot="1" x14ac:dyDescent="0.35">
      <c r="B2047" s="47" t="s">
        <v>16</v>
      </c>
      <c r="C2047" s="47"/>
      <c r="D2047" s="47"/>
      <c r="E2047" s="47"/>
      <c r="F2047" s="47"/>
      <c r="G2047" s="47"/>
      <c r="H2047" s="139"/>
      <c r="I2047" s="72"/>
      <c r="J2047" s="73"/>
      <c r="K2047" s="73"/>
      <c r="L2047" s="48" t="s">
        <v>5</v>
      </c>
      <c r="M2047" s="47" t="s">
        <v>17</v>
      </c>
      <c r="N2047" s="69"/>
      <c r="O2047" s="69"/>
      <c r="P2047" s="69"/>
      <c r="Q2047" s="69"/>
      <c r="R2047" s="69"/>
      <c r="S2047" s="47"/>
    </row>
    <row r="2048" spans="2:19" ht="16.8" thickBot="1" x14ac:dyDescent="0.45">
      <c r="B2048" s="47" t="str">
        <f>IF(H2047="Erdgas","Arbeitspreis pro kWh Erdgas in EUR",IF(H2047="Strom","Arbeitspreis pro kWh Strom in EUR",IF(H2047="Wärme/Kälte","Arbeitspreis pro kWh Wärme-/Kälteverbrauch in EUR","Bitte Energieart auswählen!")))</f>
        <v>Bitte Energieart auswählen!</v>
      </c>
      <c r="C2048" s="47"/>
      <c r="D2048" s="47"/>
      <c r="E2048" s="47"/>
      <c r="F2048" s="47"/>
      <c r="G2048" s="74">
        <f>IFERROR(SUMPRODUCT(I2048:K2048,I2049:K2049),"")</f>
        <v>0</v>
      </c>
      <c r="H2048" s="47"/>
      <c r="I2048" s="118"/>
      <c r="J2048" s="118"/>
      <c r="K2048" s="118"/>
      <c r="L2048" s="48" t="s">
        <v>5</v>
      </c>
      <c r="M2048" s="47" t="str">
        <f>IF(H2047="Erdgas","Erdgaskosten exkl. Steuern, Abgaben, Netzentgelte, etc.",IF(H2047="Strom","Stromkosten exkl. Steuern, Abgaben, Netzentgelte, etc.",IF(H2047="Wärme/Kälte","Wärme-/Kältekosten exkl. Steuern, Abgaben, Netzentgelte, etc.", "Bitte Energieart auswählen!")))</f>
        <v>Bitte Energieart auswählen!</v>
      </c>
      <c r="N2048" s="47"/>
      <c r="O2048" s="47"/>
      <c r="P2048" s="75"/>
      <c r="Q2048" s="61"/>
      <c r="R2048" s="62"/>
      <c r="S2048" s="47"/>
    </row>
    <row r="2049" spans="2:19" ht="15" thickBot="1" x14ac:dyDescent="0.35">
      <c r="B2049" s="47" t="str">
        <f>IF(AND(H2047="Erdgas",H2046="Nein"),"Aliquoter Erdgasverbrauch in kWh von 1. Oktober 2022 bis 31. Dezember 2022",IF(H2047="Erdgas","Erdgasverbrauch in kWh von 1. Oktober 2022 bis 31. Dezember 2022",IF(AND(H2047="Strom",H2046="Nein"),"Aliquoter Stromverbrauch in kWh von 1. Oktober 2022 bis 31. Dezember 2022",IF(H2047="Strom","Stromverbrauch in kWh von 1. Oktober 2022 bis 31. Dezember 2022",IF(AND(H2047="Wärme/Kälte",H2046="Nein"),"Aliquoter Wärme-/Kälteverbrauch in kWh von 1. Oktober 2022 bis 31. Dezember 2022",IF(H2047="Wärme/Kälte","Wärme-/Kälteverbrauch in kWh von 1. Oktober 2022 bis 31. Dezember 2022","Bitte Energieart auswählen!"))))))</f>
        <v>Bitte Energieart auswählen!</v>
      </c>
      <c r="C2049" s="47"/>
      <c r="D2049" s="47"/>
      <c r="E2049" s="47"/>
      <c r="F2049" s="47"/>
      <c r="G2049" s="47"/>
      <c r="H2049" s="59">
        <f>SUM(I2049:K2049)</f>
        <v>0</v>
      </c>
      <c r="I2049" s="119" t="str">
        <f>IFERROR(IF(H2046="Nein",VLOOKUP(H2045,'1 - Strom Erdgas Wärme 2021'!H:AA,20,FALSE)/12,""),"")</f>
        <v/>
      </c>
      <c r="J2049" s="119" t="str">
        <f>IFERROR(IF(H2046="Nein",VLOOKUP(H2045,'1 - Strom Erdgas Wärme 2021'!H:AB,20,FALSE)/12,""),"")</f>
        <v/>
      </c>
      <c r="K2049" s="119" t="str">
        <f>IFERROR(IF(H2046="Nein",VLOOKUP(H2045,'1 - Strom Erdgas Wärme 2021'!H:AC,20,FALSE)/12,""),"")</f>
        <v/>
      </c>
      <c r="L2049" s="48" t="s">
        <v>5</v>
      </c>
      <c r="M2049" s="76" t="str">
        <f>IFERROR(IF(H2046="Nein","Vorbefüllte Verbrauchswerte wurden aliquot (d.h. 1/12) aus dem Jahr 2021 übernommen.","Bitte ergänzen Sie die monatlichen Verbrauchswerte gem. Lastprofilzähler"),"")</f>
        <v>Bitte ergänzen Sie die monatlichen Verbrauchswerte gem. Lastprofilzähler</v>
      </c>
      <c r="N2049" s="77"/>
      <c r="O2049" s="77"/>
      <c r="P2049" s="77"/>
      <c r="Q2049" s="77"/>
      <c r="R2049" s="77"/>
      <c r="S2049" s="77"/>
    </row>
    <row r="2050" spans="2:19" x14ac:dyDescent="0.3">
      <c r="B2050" s="47" t="str">
        <f>IF(H2047="Wärme/Kälte","Energiemix: Anteil in % der aus Strom oder Erdgas erzeugten Wärme/Kälte","")</f>
        <v/>
      </c>
      <c r="C2050" s="46"/>
      <c r="D2050" s="46"/>
      <c r="E2050" s="46"/>
      <c r="F2050" s="74">
        <f>IFERROR(SUMPRODUCT(I2050:K2050,I2049:K2049),"")</f>
        <v>0</v>
      </c>
      <c r="G2050" s="74"/>
      <c r="H2050" s="46"/>
      <c r="I2050" s="120"/>
      <c r="J2050" s="121"/>
      <c r="K2050" s="121"/>
      <c r="L2050" s="48" t="str">
        <f>IF(H2047="Wärme/Kälte","i","")</f>
        <v/>
      </c>
      <c r="M2050" s="47" t="str">
        <f>IF(H2047="Wärme/Kälte","Bitte geben Sie den Anteil in % (von 0 bis 100, ohne Prozentzeichen) der  direkt aus Strom oder Erdgas erzeugten Wärme/Kälte.","")</f>
        <v/>
      </c>
      <c r="N2050" s="46"/>
      <c r="O2050" s="46"/>
      <c r="P2050" s="46"/>
      <c r="Q2050" s="46"/>
      <c r="R2050" s="46"/>
      <c r="S2050" s="46"/>
    </row>
    <row r="2051" spans="2:19" x14ac:dyDescent="0.3">
      <c r="B2051" s="46"/>
      <c r="C2051" s="46"/>
      <c r="D2051" s="46"/>
      <c r="E2051" s="46"/>
      <c r="F2051" s="46"/>
      <c r="G2051" s="46"/>
      <c r="H2051" s="46"/>
      <c r="I2051" s="98"/>
      <c r="J2051" s="46"/>
      <c r="K2051" s="46"/>
      <c r="L2051" s="48"/>
      <c r="M2051" s="47"/>
      <c r="N2051" s="46"/>
      <c r="O2051" s="46"/>
      <c r="P2051" s="46"/>
      <c r="Q2051" s="46"/>
      <c r="R2051" s="46"/>
      <c r="S2051" s="46"/>
    </row>
    <row r="2052" spans="2:19" ht="18" thickBot="1" x14ac:dyDescent="0.5">
      <c r="B2052" s="56" t="s">
        <v>10</v>
      </c>
      <c r="C2052" s="47"/>
      <c r="D2052" s="47"/>
      <c r="E2052" s="47"/>
      <c r="F2052" s="47"/>
      <c r="G2052" s="47"/>
      <c r="H2052" s="47"/>
      <c r="I2052" s="68">
        <v>44835</v>
      </c>
      <c r="J2052" s="68">
        <v>44866</v>
      </c>
      <c r="K2052" s="68">
        <v>44896</v>
      </c>
      <c r="L2052" s="47"/>
      <c r="M2052" s="69"/>
      <c r="N2052" s="69"/>
      <c r="O2052" s="69"/>
      <c r="P2052" s="69"/>
      <c r="Q2052" s="69"/>
      <c r="R2052" s="69"/>
      <c r="S2052" s="47"/>
    </row>
    <row r="2053" spans="2:19" ht="15" thickBot="1" x14ac:dyDescent="0.35">
      <c r="B2053" s="47" t="s">
        <v>28</v>
      </c>
      <c r="C2053" s="47"/>
      <c r="D2053" s="47"/>
      <c r="E2053" s="47"/>
      <c r="F2053" s="47"/>
      <c r="G2053" s="47"/>
      <c r="H2053" s="117"/>
      <c r="I2053" s="70"/>
      <c r="J2053" s="71"/>
      <c r="K2053" s="71"/>
      <c r="L2053" s="48" t="s">
        <v>5</v>
      </c>
      <c r="M2053" s="47" t="s">
        <v>29</v>
      </c>
      <c r="N2053" s="69"/>
      <c r="O2053" s="69"/>
      <c r="P2053" s="69"/>
      <c r="Q2053" s="69"/>
      <c r="R2053" s="69"/>
      <c r="S2053" s="47"/>
    </row>
    <row r="2054" spans="2:19" ht="15" thickBot="1" x14ac:dyDescent="0.35">
      <c r="B2054" s="47" t="s">
        <v>13</v>
      </c>
      <c r="C2054" s="47"/>
      <c r="D2054" s="47"/>
      <c r="E2054" s="47"/>
      <c r="F2054" s="47"/>
      <c r="G2054" s="47"/>
      <c r="H2054" s="138">
        <f>IFERROR(VLOOKUP(H2053,'1 - Strom Erdgas Wärme 2021'!H:AA,17,FALSE),"")</f>
        <v>0</v>
      </c>
      <c r="I2054" s="70"/>
      <c r="J2054" s="71"/>
      <c r="K2054" s="71"/>
      <c r="L2054" s="48"/>
      <c r="M2054" s="47"/>
      <c r="N2054" s="69"/>
      <c r="O2054" s="69"/>
      <c r="P2054" s="69"/>
      <c r="Q2054" s="69"/>
      <c r="R2054" s="69"/>
      <c r="S2054" s="47"/>
    </row>
    <row r="2055" spans="2:19" ht="15" thickBot="1" x14ac:dyDescent="0.35">
      <c r="B2055" s="47" t="s">
        <v>16</v>
      </c>
      <c r="C2055" s="47"/>
      <c r="D2055" s="47"/>
      <c r="E2055" s="47"/>
      <c r="F2055" s="47"/>
      <c r="G2055" s="47"/>
      <c r="H2055" s="139"/>
      <c r="I2055" s="72"/>
      <c r="J2055" s="73"/>
      <c r="K2055" s="73"/>
      <c r="L2055" s="48" t="s">
        <v>5</v>
      </c>
      <c r="M2055" s="47" t="s">
        <v>17</v>
      </c>
      <c r="N2055" s="69"/>
      <c r="O2055" s="69"/>
      <c r="P2055" s="69"/>
      <c r="Q2055" s="69"/>
      <c r="R2055" s="69"/>
      <c r="S2055" s="47"/>
    </row>
    <row r="2056" spans="2:19" ht="16.8" thickBot="1" x14ac:dyDescent="0.45">
      <c r="B2056" s="47" t="str">
        <f>IF(H2055="Erdgas","Arbeitspreis pro kWh Erdgas in EUR",IF(H2055="Strom","Arbeitspreis pro kWh Strom in EUR",IF(H2055="Wärme/Kälte","Arbeitspreis pro kWh Wärme-/Kälteverbrauch in EUR","Bitte Energieart auswählen!")))</f>
        <v>Bitte Energieart auswählen!</v>
      </c>
      <c r="C2056" s="47"/>
      <c r="D2056" s="47"/>
      <c r="E2056" s="47"/>
      <c r="F2056" s="47"/>
      <c r="G2056" s="74">
        <f>IFERROR(SUMPRODUCT(I2056:K2056,I2057:K2057),"")</f>
        <v>0</v>
      </c>
      <c r="H2056" s="47"/>
      <c r="I2056" s="118"/>
      <c r="J2056" s="118"/>
      <c r="K2056" s="118"/>
      <c r="L2056" s="48" t="s">
        <v>5</v>
      </c>
      <c r="M2056" s="47" t="str">
        <f>IF(H2055="Erdgas","Erdgaskosten exkl. Steuern, Abgaben, Netzentgelte, etc.",IF(H2055="Strom","Stromkosten exkl. Steuern, Abgaben, Netzentgelte, etc.",IF(H2055="Wärme/Kälte","Wärme-/Kältekosten exkl. Steuern, Abgaben, Netzentgelte, etc.", "Bitte Energieart auswählen!")))</f>
        <v>Bitte Energieart auswählen!</v>
      </c>
      <c r="N2056" s="47"/>
      <c r="O2056" s="47"/>
      <c r="P2056" s="75"/>
      <c r="Q2056" s="61"/>
      <c r="R2056" s="62"/>
      <c r="S2056" s="47"/>
    </row>
    <row r="2057" spans="2:19" ht="15" thickBot="1" x14ac:dyDescent="0.35">
      <c r="B2057" s="47" t="str">
        <f>IF(AND(H2055="Erdgas",H2054="Nein"),"Aliquoter Erdgasverbrauch in kWh von 1. Oktober 2022 bis 31. Dezember 2022",IF(H2055="Erdgas","Erdgasverbrauch in kWh von 1. Oktober 2022 bis 31. Dezember 2022",IF(AND(H2055="Strom",H2054="Nein"),"Aliquoter Stromverbrauch in kWh von 1. Oktober 2022 bis 31. Dezember 2022",IF(H2055="Strom","Stromverbrauch in kWh von 1. Oktober 2022 bis 31. Dezember 2022",IF(AND(H2055="Wärme/Kälte",H2054="Nein"),"Aliquoter Wärme-/Kälteverbrauch in kWh von 1. Oktober 2022 bis 31. Dezember 2022",IF(H2055="Wärme/Kälte","Wärme-/Kälteverbrauch in kWh von 1. Oktober 2022 bis 31. Dezember 2022","Bitte Energieart auswählen!"))))))</f>
        <v>Bitte Energieart auswählen!</v>
      </c>
      <c r="C2057" s="47"/>
      <c r="D2057" s="47"/>
      <c r="E2057" s="47"/>
      <c r="F2057" s="47"/>
      <c r="G2057" s="47"/>
      <c r="H2057" s="59">
        <f>SUM(I2057:K2057)</f>
        <v>0</v>
      </c>
      <c r="I2057" s="119" t="str">
        <f>IFERROR(IF(H2054="Nein",VLOOKUP(H2053,'1 - Strom Erdgas Wärme 2021'!H:AA,20,FALSE)/12,""),"")</f>
        <v/>
      </c>
      <c r="J2057" s="119" t="str">
        <f>IFERROR(IF(H2054="Nein",VLOOKUP(H2053,'1 - Strom Erdgas Wärme 2021'!H:AB,20,FALSE)/12,""),"")</f>
        <v/>
      </c>
      <c r="K2057" s="119" t="str">
        <f>IFERROR(IF(H2054="Nein",VLOOKUP(H2053,'1 - Strom Erdgas Wärme 2021'!H:AC,20,FALSE)/12,""),"")</f>
        <v/>
      </c>
      <c r="L2057" s="48" t="s">
        <v>5</v>
      </c>
      <c r="M2057" s="76" t="str">
        <f>IFERROR(IF(H2054="Nein","Vorbefüllte Verbrauchswerte wurden aliquot (d.h. 1/12) aus dem Jahr 2021 übernommen.","Bitte ergänzen Sie die monatlichen Verbrauchswerte gem. Lastprofilzähler"),"")</f>
        <v>Bitte ergänzen Sie die monatlichen Verbrauchswerte gem. Lastprofilzähler</v>
      </c>
      <c r="N2057" s="77"/>
      <c r="O2057" s="77"/>
      <c r="P2057" s="77"/>
      <c r="Q2057" s="77"/>
      <c r="R2057" s="77"/>
      <c r="S2057" s="77"/>
    </row>
    <row r="2058" spans="2:19" x14ac:dyDescent="0.3">
      <c r="B2058" s="47" t="str">
        <f>IF(H2055="Wärme/Kälte","Energiemix: Anteil in % der aus Strom oder Erdgas erzeugten Wärme/Kälte","")</f>
        <v/>
      </c>
      <c r="C2058" s="46"/>
      <c r="D2058" s="46"/>
      <c r="E2058" s="46"/>
      <c r="F2058" s="74">
        <f>IFERROR(SUMPRODUCT(I2058:K2058,I2057:K2057),"")</f>
        <v>0</v>
      </c>
      <c r="G2058" s="74"/>
      <c r="H2058" s="46"/>
      <c r="I2058" s="120"/>
      <c r="J2058" s="121"/>
      <c r="K2058" s="121"/>
      <c r="L2058" s="48" t="str">
        <f>IF(H2055="Wärme/Kälte","i","")</f>
        <v/>
      </c>
      <c r="M2058" s="47" t="str">
        <f>IF(H2055="Wärme/Kälte","Bitte geben Sie den Anteil in % (von 0 bis 100, ohne Prozentzeichen) der  direkt aus Strom oder Erdgas erzeugten Wärme/Kälte.","")</f>
        <v/>
      </c>
      <c r="N2058" s="46"/>
      <c r="O2058" s="46"/>
      <c r="P2058" s="46"/>
      <c r="Q2058" s="46"/>
      <c r="R2058" s="46"/>
      <c r="S2058" s="46"/>
    </row>
    <row r="2059" spans="2:19" x14ac:dyDescent="0.3">
      <c r="B2059" s="46"/>
      <c r="C2059" s="46"/>
      <c r="D2059" s="46"/>
      <c r="E2059" s="46"/>
      <c r="F2059" s="46"/>
      <c r="G2059" s="46"/>
      <c r="H2059" s="46"/>
      <c r="I2059" s="98"/>
      <c r="J2059" s="46"/>
      <c r="K2059" s="46"/>
      <c r="L2059" s="48"/>
      <c r="M2059" s="47"/>
      <c r="N2059" s="46"/>
      <c r="O2059" s="46"/>
      <c r="P2059" s="46"/>
      <c r="Q2059" s="46"/>
      <c r="R2059" s="46"/>
      <c r="S2059" s="46"/>
    </row>
    <row r="2060" spans="2:19" ht="18" thickBot="1" x14ac:dyDescent="0.5">
      <c r="B2060" s="56" t="s">
        <v>10</v>
      </c>
      <c r="C2060" s="47"/>
      <c r="D2060" s="47"/>
      <c r="E2060" s="47"/>
      <c r="F2060" s="47"/>
      <c r="G2060" s="47"/>
      <c r="H2060" s="47"/>
      <c r="I2060" s="68">
        <v>44835</v>
      </c>
      <c r="J2060" s="68">
        <v>44866</v>
      </c>
      <c r="K2060" s="68">
        <v>44896</v>
      </c>
      <c r="L2060" s="47"/>
      <c r="M2060" s="69"/>
      <c r="N2060" s="69"/>
      <c r="O2060" s="69"/>
      <c r="P2060" s="69"/>
      <c r="Q2060" s="69"/>
      <c r="R2060" s="69"/>
      <c r="S2060" s="47"/>
    </row>
    <row r="2061" spans="2:19" ht="15" thickBot="1" x14ac:dyDescent="0.35">
      <c r="B2061" s="47" t="s">
        <v>28</v>
      </c>
      <c r="C2061" s="47"/>
      <c r="D2061" s="47"/>
      <c r="E2061" s="47"/>
      <c r="F2061" s="47"/>
      <c r="G2061" s="47"/>
      <c r="H2061" s="117"/>
      <c r="I2061" s="70"/>
      <c r="J2061" s="71"/>
      <c r="K2061" s="71"/>
      <c r="L2061" s="48" t="s">
        <v>5</v>
      </c>
      <c r="M2061" s="47" t="s">
        <v>29</v>
      </c>
      <c r="N2061" s="69"/>
      <c r="O2061" s="69"/>
      <c r="P2061" s="69"/>
      <c r="Q2061" s="69"/>
      <c r="R2061" s="69"/>
      <c r="S2061" s="47"/>
    </row>
    <row r="2062" spans="2:19" ht="15" thickBot="1" x14ac:dyDescent="0.35">
      <c r="B2062" s="47" t="s">
        <v>13</v>
      </c>
      <c r="C2062" s="47"/>
      <c r="D2062" s="47"/>
      <c r="E2062" s="47"/>
      <c r="F2062" s="47"/>
      <c r="G2062" s="47"/>
      <c r="H2062" s="138">
        <f>IFERROR(VLOOKUP(H2061,'1 - Strom Erdgas Wärme 2021'!H:AA,17,FALSE),"")</f>
        <v>0</v>
      </c>
      <c r="I2062" s="70"/>
      <c r="J2062" s="71"/>
      <c r="K2062" s="71"/>
      <c r="L2062" s="48"/>
      <c r="M2062" s="47"/>
      <c r="N2062" s="69"/>
      <c r="O2062" s="69"/>
      <c r="P2062" s="69"/>
      <c r="Q2062" s="69"/>
      <c r="R2062" s="69"/>
      <c r="S2062" s="47"/>
    </row>
    <row r="2063" spans="2:19" ht="15" thickBot="1" x14ac:dyDescent="0.35">
      <c r="B2063" s="47" t="s">
        <v>16</v>
      </c>
      <c r="C2063" s="47"/>
      <c r="D2063" s="47"/>
      <c r="E2063" s="47"/>
      <c r="F2063" s="47"/>
      <c r="G2063" s="47"/>
      <c r="H2063" s="139"/>
      <c r="I2063" s="72"/>
      <c r="J2063" s="73"/>
      <c r="K2063" s="73"/>
      <c r="L2063" s="48" t="s">
        <v>5</v>
      </c>
      <c r="M2063" s="47" t="s">
        <v>17</v>
      </c>
      <c r="N2063" s="69"/>
      <c r="O2063" s="69"/>
      <c r="P2063" s="69"/>
      <c r="Q2063" s="69"/>
      <c r="R2063" s="69"/>
      <c r="S2063" s="47"/>
    </row>
    <row r="2064" spans="2:19" ht="16.8" thickBot="1" x14ac:dyDescent="0.45">
      <c r="B2064" s="47" t="str">
        <f>IF(H2063="Erdgas","Arbeitspreis pro kWh Erdgas in EUR",IF(H2063="Strom","Arbeitspreis pro kWh Strom in EUR",IF(H2063="Wärme/Kälte","Arbeitspreis pro kWh Wärme-/Kälteverbrauch in EUR","Bitte Energieart auswählen!")))</f>
        <v>Bitte Energieart auswählen!</v>
      </c>
      <c r="C2064" s="47"/>
      <c r="D2064" s="47"/>
      <c r="E2064" s="47"/>
      <c r="F2064" s="47"/>
      <c r="G2064" s="74">
        <f>IFERROR(SUMPRODUCT(I2064:K2064,I2065:K2065),"")</f>
        <v>0</v>
      </c>
      <c r="H2064" s="47"/>
      <c r="I2064" s="118"/>
      <c r="J2064" s="118"/>
      <c r="K2064" s="118"/>
      <c r="L2064" s="48" t="s">
        <v>5</v>
      </c>
      <c r="M2064" s="47" t="str">
        <f>IF(H2063="Erdgas","Erdgaskosten exkl. Steuern, Abgaben, Netzentgelte, etc.",IF(H2063="Strom","Stromkosten exkl. Steuern, Abgaben, Netzentgelte, etc.",IF(H2063="Wärme/Kälte","Wärme-/Kältekosten exkl. Steuern, Abgaben, Netzentgelte, etc.", "Bitte Energieart auswählen!")))</f>
        <v>Bitte Energieart auswählen!</v>
      </c>
      <c r="N2064" s="47"/>
      <c r="O2064" s="47"/>
      <c r="P2064" s="75"/>
      <c r="Q2064" s="61"/>
      <c r="R2064" s="62"/>
      <c r="S2064" s="47"/>
    </row>
    <row r="2065" spans="2:19" ht="15" thickBot="1" x14ac:dyDescent="0.35">
      <c r="B2065" s="47" t="str">
        <f>IF(AND(H2063="Erdgas",H2062="Nein"),"Aliquoter Erdgasverbrauch in kWh von 1. Oktober 2022 bis 31. Dezember 2022",IF(H2063="Erdgas","Erdgasverbrauch in kWh von 1. Oktober 2022 bis 31. Dezember 2022",IF(AND(H2063="Strom",H2062="Nein"),"Aliquoter Stromverbrauch in kWh von 1. Oktober 2022 bis 31. Dezember 2022",IF(H2063="Strom","Stromverbrauch in kWh von 1. Oktober 2022 bis 31. Dezember 2022",IF(AND(H2063="Wärme/Kälte",H2062="Nein"),"Aliquoter Wärme-/Kälteverbrauch in kWh von 1. Oktober 2022 bis 31. Dezember 2022",IF(H2063="Wärme/Kälte","Wärme-/Kälteverbrauch in kWh von 1. Oktober 2022 bis 31. Dezember 2022","Bitte Energieart auswählen!"))))))</f>
        <v>Bitte Energieart auswählen!</v>
      </c>
      <c r="C2065" s="47"/>
      <c r="D2065" s="47"/>
      <c r="E2065" s="47"/>
      <c r="F2065" s="47"/>
      <c r="G2065" s="47"/>
      <c r="H2065" s="59">
        <f>SUM(I2065:K2065)</f>
        <v>0</v>
      </c>
      <c r="I2065" s="119" t="str">
        <f>IFERROR(IF(H2062="Nein",VLOOKUP(H2061,'1 - Strom Erdgas Wärme 2021'!H:AA,20,FALSE)/12,""),"")</f>
        <v/>
      </c>
      <c r="J2065" s="119" t="str">
        <f>IFERROR(IF(H2062="Nein",VLOOKUP(H2061,'1 - Strom Erdgas Wärme 2021'!H:AB,20,FALSE)/12,""),"")</f>
        <v/>
      </c>
      <c r="K2065" s="119" t="str">
        <f>IFERROR(IF(H2062="Nein",VLOOKUP(H2061,'1 - Strom Erdgas Wärme 2021'!H:AC,20,FALSE)/12,""),"")</f>
        <v/>
      </c>
      <c r="L2065" s="48" t="s">
        <v>5</v>
      </c>
      <c r="M2065" s="76" t="str">
        <f>IFERROR(IF(H2062="Nein","Vorbefüllte Verbrauchswerte wurden aliquot (d.h. 1/12) aus dem Jahr 2021 übernommen.","Bitte ergänzen Sie die monatlichen Verbrauchswerte gem. Lastprofilzähler"),"")</f>
        <v>Bitte ergänzen Sie die monatlichen Verbrauchswerte gem. Lastprofilzähler</v>
      </c>
      <c r="N2065" s="77"/>
      <c r="O2065" s="77"/>
      <c r="P2065" s="77"/>
      <c r="Q2065" s="77"/>
      <c r="R2065" s="77"/>
      <c r="S2065" s="77"/>
    </row>
    <row r="2066" spans="2:19" x14ac:dyDescent="0.3">
      <c r="B2066" s="47" t="str">
        <f>IF(H2063="Wärme/Kälte","Energiemix: Anteil in % der aus Strom oder Erdgas erzeugten Wärme/Kälte","")</f>
        <v/>
      </c>
      <c r="C2066" s="46"/>
      <c r="D2066" s="46"/>
      <c r="E2066" s="46"/>
      <c r="F2066" s="74">
        <f>IFERROR(SUMPRODUCT(I2066:K2066,I2065:K2065),"")</f>
        <v>0</v>
      </c>
      <c r="G2066" s="74"/>
      <c r="H2066" s="46"/>
      <c r="I2066" s="120"/>
      <c r="J2066" s="121"/>
      <c r="K2066" s="121"/>
      <c r="L2066" s="48" t="str">
        <f>IF(H2063="Wärme/Kälte","i","")</f>
        <v/>
      </c>
      <c r="M2066" s="47" t="str">
        <f>IF(H2063="Wärme/Kälte","Bitte geben Sie den Anteil in % (von 0 bis 100, ohne Prozentzeichen) der  direkt aus Strom oder Erdgas erzeugten Wärme/Kälte.","")</f>
        <v/>
      </c>
      <c r="N2066" s="46"/>
      <c r="O2066" s="46"/>
      <c r="P2066" s="46"/>
      <c r="Q2066" s="46"/>
      <c r="R2066" s="46"/>
      <c r="S2066" s="46"/>
    </row>
    <row r="2067" spans="2:19" x14ac:dyDescent="0.3">
      <c r="B2067" s="46"/>
      <c r="C2067" s="46"/>
      <c r="D2067" s="46"/>
      <c r="E2067" s="46"/>
      <c r="F2067" s="46"/>
      <c r="G2067" s="46"/>
      <c r="H2067" s="46"/>
      <c r="I2067" s="98"/>
      <c r="J2067" s="46"/>
      <c r="K2067" s="46"/>
      <c r="L2067" s="48"/>
      <c r="M2067" s="47"/>
      <c r="N2067" s="46"/>
      <c r="O2067" s="46"/>
      <c r="P2067" s="46"/>
      <c r="Q2067" s="46"/>
      <c r="R2067" s="46"/>
      <c r="S2067" s="46"/>
    </row>
    <row r="2068" spans="2:19" ht="18" thickBot="1" x14ac:dyDescent="0.5">
      <c r="B2068" s="56" t="s">
        <v>10</v>
      </c>
      <c r="C2068" s="47"/>
      <c r="D2068" s="47"/>
      <c r="E2068" s="47"/>
      <c r="F2068" s="47"/>
      <c r="G2068" s="47"/>
      <c r="H2068" s="47"/>
      <c r="I2068" s="68">
        <v>44835</v>
      </c>
      <c r="J2068" s="68">
        <v>44866</v>
      </c>
      <c r="K2068" s="68">
        <v>44896</v>
      </c>
      <c r="L2068" s="47"/>
      <c r="M2068" s="69"/>
      <c r="N2068" s="69"/>
      <c r="O2068" s="69"/>
      <c r="P2068" s="69"/>
      <c r="Q2068" s="69"/>
      <c r="R2068" s="69"/>
      <c r="S2068" s="47"/>
    </row>
    <row r="2069" spans="2:19" ht="15" thickBot="1" x14ac:dyDescent="0.35">
      <c r="B2069" s="47" t="s">
        <v>28</v>
      </c>
      <c r="C2069" s="47"/>
      <c r="D2069" s="47"/>
      <c r="E2069" s="47"/>
      <c r="F2069" s="47"/>
      <c r="G2069" s="47"/>
      <c r="H2069" s="117"/>
      <c r="I2069" s="70"/>
      <c r="J2069" s="71"/>
      <c r="K2069" s="71"/>
      <c r="L2069" s="48" t="s">
        <v>5</v>
      </c>
      <c r="M2069" s="47" t="s">
        <v>29</v>
      </c>
      <c r="N2069" s="69"/>
      <c r="O2069" s="69"/>
      <c r="P2069" s="69"/>
      <c r="Q2069" s="69"/>
      <c r="R2069" s="69"/>
      <c r="S2069" s="47"/>
    </row>
    <row r="2070" spans="2:19" ht="15" thickBot="1" x14ac:dyDescent="0.35">
      <c r="B2070" s="47" t="s">
        <v>13</v>
      </c>
      <c r="C2070" s="47"/>
      <c r="D2070" s="47"/>
      <c r="E2070" s="47"/>
      <c r="F2070" s="47"/>
      <c r="G2070" s="47"/>
      <c r="H2070" s="138">
        <f>IFERROR(VLOOKUP(H2069,'1 - Strom Erdgas Wärme 2021'!H:AA,17,FALSE),"")</f>
        <v>0</v>
      </c>
      <c r="I2070" s="70"/>
      <c r="J2070" s="71"/>
      <c r="K2070" s="71"/>
      <c r="L2070" s="48"/>
      <c r="M2070" s="47"/>
      <c r="N2070" s="69"/>
      <c r="O2070" s="69"/>
      <c r="P2070" s="69"/>
      <c r="Q2070" s="69"/>
      <c r="R2070" s="69"/>
      <c r="S2070" s="47"/>
    </row>
    <row r="2071" spans="2:19" ht="15" thickBot="1" x14ac:dyDescent="0.35">
      <c r="B2071" s="47" t="s">
        <v>16</v>
      </c>
      <c r="C2071" s="47"/>
      <c r="D2071" s="47"/>
      <c r="E2071" s="47"/>
      <c r="F2071" s="47"/>
      <c r="G2071" s="47"/>
      <c r="H2071" s="139"/>
      <c r="I2071" s="72"/>
      <c r="J2071" s="73"/>
      <c r="K2071" s="73"/>
      <c r="L2071" s="48" t="s">
        <v>5</v>
      </c>
      <c r="M2071" s="47" t="s">
        <v>17</v>
      </c>
      <c r="N2071" s="69"/>
      <c r="O2071" s="69"/>
      <c r="P2071" s="69"/>
      <c r="Q2071" s="69"/>
      <c r="R2071" s="69"/>
      <c r="S2071" s="47"/>
    </row>
    <row r="2072" spans="2:19" ht="16.8" thickBot="1" x14ac:dyDescent="0.45">
      <c r="B2072" s="47" t="str">
        <f>IF(H2071="Erdgas","Arbeitspreis pro kWh Erdgas in EUR",IF(H2071="Strom","Arbeitspreis pro kWh Strom in EUR",IF(H2071="Wärme/Kälte","Arbeitspreis pro kWh Wärme-/Kälteverbrauch in EUR","Bitte Energieart auswählen!")))</f>
        <v>Bitte Energieart auswählen!</v>
      </c>
      <c r="C2072" s="47"/>
      <c r="D2072" s="47"/>
      <c r="E2072" s="47"/>
      <c r="F2072" s="47"/>
      <c r="G2072" s="74">
        <f>IFERROR(SUMPRODUCT(I2072:K2072,I2073:K2073),"")</f>
        <v>0</v>
      </c>
      <c r="H2072" s="47"/>
      <c r="I2072" s="118"/>
      <c r="J2072" s="118"/>
      <c r="K2072" s="118"/>
      <c r="L2072" s="48" t="s">
        <v>5</v>
      </c>
      <c r="M2072" s="47" t="str">
        <f>IF(H2071="Erdgas","Erdgaskosten exkl. Steuern, Abgaben, Netzentgelte, etc.",IF(H2071="Strom","Stromkosten exkl. Steuern, Abgaben, Netzentgelte, etc.",IF(H2071="Wärme/Kälte","Wärme-/Kältekosten exkl. Steuern, Abgaben, Netzentgelte, etc.", "Bitte Energieart auswählen!")))</f>
        <v>Bitte Energieart auswählen!</v>
      </c>
      <c r="N2072" s="47"/>
      <c r="O2072" s="47"/>
      <c r="P2072" s="75"/>
      <c r="Q2072" s="61"/>
      <c r="R2072" s="62"/>
      <c r="S2072" s="47"/>
    </row>
    <row r="2073" spans="2:19" ht="15" thickBot="1" x14ac:dyDescent="0.35">
      <c r="B2073" s="47" t="str">
        <f>IF(AND(H2071="Erdgas",H2070="Nein"),"Aliquoter Erdgasverbrauch in kWh von 1. Oktober 2022 bis 31. Dezember 2022",IF(H2071="Erdgas","Erdgasverbrauch in kWh von 1. Oktober 2022 bis 31. Dezember 2022",IF(AND(H2071="Strom",H2070="Nein"),"Aliquoter Stromverbrauch in kWh von 1. Oktober 2022 bis 31. Dezember 2022",IF(H2071="Strom","Stromverbrauch in kWh von 1. Oktober 2022 bis 31. Dezember 2022",IF(AND(H2071="Wärme/Kälte",H2070="Nein"),"Aliquoter Wärme-/Kälteverbrauch in kWh von 1. Oktober 2022 bis 31. Dezember 2022",IF(H2071="Wärme/Kälte","Wärme-/Kälteverbrauch in kWh von 1. Oktober 2022 bis 31. Dezember 2022","Bitte Energieart auswählen!"))))))</f>
        <v>Bitte Energieart auswählen!</v>
      </c>
      <c r="C2073" s="47"/>
      <c r="D2073" s="47"/>
      <c r="E2073" s="47"/>
      <c r="F2073" s="47"/>
      <c r="G2073" s="47"/>
      <c r="H2073" s="59">
        <f>SUM(I2073:K2073)</f>
        <v>0</v>
      </c>
      <c r="I2073" s="119" t="str">
        <f>IFERROR(IF(H2070="Nein",VLOOKUP(H2069,'1 - Strom Erdgas Wärme 2021'!H:AA,20,FALSE)/12,""),"")</f>
        <v/>
      </c>
      <c r="J2073" s="119" t="str">
        <f>IFERROR(IF(H2070="Nein",VLOOKUP(H2069,'1 - Strom Erdgas Wärme 2021'!H:AB,20,FALSE)/12,""),"")</f>
        <v/>
      </c>
      <c r="K2073" s="119" t="str">
        <f>IFERROR(IF(H2070="Nein",VLOOKUP(H2069,'1 - Strom Erdgas Wärme 2021'!H:AC,20,FALSE)/12,""),"")</f>
        <v/>
      </c>
      <c r="L2073" s="48" t="s">
        <v>5</v>
      </c>
      <c r="M2073" s="76" t="str">
        <f>IFERROR(IF(H2070="Nein","Vorbefüllte Verbrauchswerte wurden aliquot (d.h. 1/12) aus dem Jahr 2021 übernommen.","Bitte ergänzen Sie die monatlichen Verbrauchswerte gem. Lastprofilzähler"),"")</f>
        <v>Bitte ergänzen Sie die monatlichen Verbrauchswerte gem. Lastprofilzähler</v>
      </c>
      <c r="N2073" s="77"/>
      <c r="O2073" s="77"/>
      <c r="P2073" s="77"/>
      <c r="Q2073" s="77"/>
      <c r="R2073" s="77"/>
      <c r="S2073" s="77"/>
    </row>
    <row r="2074" spans="2:19" x14ac:dyDescent="0.3">
      <c r="B2074" s="47" t="str">
        <f>IF(H2071="Wärme/Kälte","Energiemix: Anteil in % der aus Strom oder Erdgas erzeugten Wärme/Kälte","")</f>
        <v/>
      </c>
      <c r="C2074" s="46"/>
      <c r="D2074" s="46"/>
      <c r="E2074" s="46"/>
      <c r="F2074" s="74">
        <f>IFERROR(SUMPRODUCT(I2074:K2074,I2073:K2073),"")</f>
        <v>0</v>
      </c>
      <c r="G2074" s="74"/>
      <c r="H2074" s="46"/>
      <c r="I2074" s="120"/>
      <c r="J2074" s="121"/>
      <c r="K2074" s="121"/>
      <c r="L2074" s="48" t="str">
        <f>IF(H2071="Wärme/Kälte","i","")</f>
        <v/>
      </c>
      <c r="M2074" s="47" t="str">
        <f>IF(H2071="Wärme/Kälte","Bitte geben Sie den Anteil in % (von 0 bis 100, ohne Prozentzeichen) der  direkt aus Strom oder Erdgas erzeugten Wärme/Kälte.","")</f>
        <v/>
      </c>
      <c r="N2074" s="46"/>
      <c r="O2074" s="46"/>
      <c r="P2074" s="46"/>
      <c r="Q2074" s="46"/>
      <c r="R2074" s="46"/>
      <c r="S2074" s="46"/>
    </row>
    <row r="2075" spans="2:19" x14ac:dyDescent="0.3">
      <c r="B2075" s="46"/>
      <c r="C2075" s="46"/>
      <c r="D2075" s="46"/>
      <c r="E2075" s="46"/>
      <c r="F2075" s="46"/>
      <c r="G2075" s="46"/>
      <c r="H2075" s="46"/>
      <c r="I2075" s="98"/>
      <c r="J2075" s="46"/>
      <c r="K2075" s="46"/>
      <c r="L2075" s="48"/>
      <c r="M2075" s="47"/>
      <c r="N2075" s="46"/>
      <c r="O2075" s="46"/>
      <c r="P2075" s="46"/>
      <c r="Q2075" s="46"/>
      <c r="R2075" s="46"/>
      <c r="S2075" s="46"/>
    </row>
    <row r="2076" spans="2:19" ht="18" thickBot="1" x14ac:dyDescent="0.5">
      <c r="B2076" s="56" t="s">
        <v>10</v>
      </c>
      <c r="C2076" s="47"/>
      <c r="D2076" s="47"/>
      <c r="E2076" s="47"/>
      <c r="F2076" s="47"/>
      <c r="G2076" s="47"/>
      <c r="H2076" s="47"/>
      <c r="I2076" s="68">
        <v>44835</v>
      </c>
      <c r="J2076" s="68">
        <v>44866</v>
      </c>
      <c r="K2076" s="68">
        <v>44896</v>
      </c>
      <c r="L2076" s="47"/>
      <c r="M2076" s="69"/>
      <c r="N2076" s="69"/>
      <c r="O2076" s="69"/>
      <c r="P2076" s="69"/>
      <c r="Q2076" s="69"/>
      <c r="R2076" s="69"/>
      <c r="S2076" s="47"/>
    </row>
    <row r="2077" spans="2:19" ht="15" thickBot="1" x14ac:dyDescent="0.35">
      <c r="B2077" s="47" t="s">
        <v>28</v>
      </c>
      <c r="C2077" s="47"/>
      <c r="D2077" s="47"/>
      <c r="E2077" s="47"/>
      <c r="F2077" s="47"/>
      <c r="G2077" s="47"/>
      <c r="H2077" s="117"/>
      <c r="I2077" s="70"/>
      <c r="J2077" s="71"/>
      <c r="K2077" s="71"/>
      <c r="L2077" s="48" t="s">
        <v>5</v>
      </c>
      <c r="M2077" s="47" t="s">
        <v>29</v>
      </c>
      <c r="N2077" s="69"/>
      <c r="O2077" s="69"/>
      <c r="P2077" s="69"/>
      <c r="Q2077" s="69"/>
      <c r="R2077" s="69"/>
      <c r="S2077" s="47"/>
    </row>
    <row r="2078" spans="2:19" ht="15" thickBot="1" x14ac:dyDescent="0.35">
      <c r="B2078" s="47" t="s">
        <v>13</v>
      </c>
      <c r="C2078" s="47"/>
      <c r="D2078" s="47"/>
      <c r="E2078" s="47"/>
      <c r="F2078" s="47"/>
      <c r="G2078" s="47"/>
      <c r="H2078" s="138">
        <f>IFERROR(VLOOKUP(H2077,'1 - Strom Erdgas Wärme 2021'!H:AA,17,FALSE),"")</f>
        <v>0</v>
      </c>
      <c r="I2078" s="70"/>
      <c r="J2078" s="71"/>
      <c r="K2078" s="71"/>
      <c r="L2078" s="48"/>
      <c r="M2078" s="47"/>
      <c r="N2078" s="69"/>
      <c r="O2078" s="69"/>
      <c r="P2078" s="69"/>
      <c r="Q2078" s="69"/>
      <c r="R2078" s="69"/>
      <c r="S2078" s="47"/>
    </row>
    <row r="2079" spans="2:19" ht="15" thickBot="1" x14ac:dyDescent="0.35">
      <c r="B2079" s="47" t="s">
        <v>16</v>
      </c>
      <c r="C2079" s="47"/>
      <c r="D2079" s="47"/>
      <c r="E2079" s="47"/>
      <c r="F2079" s="47"/>
      <c r="G2079" s="47"/>
      <c r="H2079" s="139"/>
      <c r="I2079" s="72"/>
      <c r="J2079" s="73"/>
      <c r="K2079" s="73"/>
      <c r="L2079" s="48" t="s">
        <v>5</v>
      </c>
      <c r="M2079" s="47" t="s">
        <v>17</v>
      </c>
      <c r="N2079" s="69"/>
      <c r="O2079" s="69"/>
      <c r="P2079" s="69"/>
      <c r="Q2079" s="69"/>
      <c r="R2079" s="69"/>
      <c r="S2079" s="47"/>
    </row>
    <row r="2080" spans="2:19" ht="16.8" thickBot="1" x14ac:dyDescent="0.45">
      <c r="B2080" s="47" t="str">
        <f>IF(H2079="Erdgas","Arbeitspreis pro kWh Erdgas in EUR",IF(H2079="Strom","Arbeitspreis pro kWh Strom in EUR",IF(H2079="Wärme/Kälte","Arbeitspreis pro kWh Wärme-/Kälteverbrauch in EUR","Bitte Energieart auswählen!")))</f>
        <v>Bitte Energieart auswählen!</v>
      </c>
      <c r="C2080" s="47"/>
      <c r="D2080" s="47"/>
      <c r="E2080" s="47"/>
      <c r="F2080" s="47"/>
      <c r="G2080" s="74">
        <f>IFERROR(SUMPRODUCT(I2080:K2080,I2081:K2081),"")</f>
        <v>0</v>
      </c>
      <c r="H2080" s="47"/>
      <c r="I2080" s="118"/>
      <c r="J2080" s="118"/>
      <c r="K2080" s="118"/>
      <c r="L2080" s="48" t="s">
        <v>5</v>
      </c>
      <c r="M2080" s="47" t="str">
        <f>IF(H2079="Erdgas","Erdgaskosten exkl. Steuern, Abgaben, Netzentgelte, etc.",IF(H2079="Strom","Stromkosten exkl. Steuern, Abgaben, Netzentgelte, etc.",IF(H2079="Wärme/Kälte","Wärme-/Kältekosten exkl. Steuern, Abgaben, Netzentgelte, etc.", "Bitte Energieart auswählen!")))</f>
        <v>Bitte Energieart auswählen!</v>
      </c>
      <c r="N2080" s="47"/>
      <c r="O2080" s="47"/>
      <c r="P2080" s="75"/>
      <c r="Q2080" s="61"/>
      <c r="R2080" s="62"/>
      <c r="S2080" s="47"/>
    </row>
    <row r="2081" spans="2:19" ht="15" thickBot="1" x14ac:dyDescent="0.35">
      <c r="B2081" s="47" t="str">
        <f>IF(AND(H2079="Erdgas",H2078="Nein"),"Aliquoter Erdgasverbrauch in kWh von 1. Oktober 2022 bis 31. Dezember 2022",IF(H2079="Erdgas","Erdgasverbrauch in kWh von 1. Oktober 2022 bis 31. Dezember 2022",IF(AND(H2079="Strom",H2078="Nein"),"Aliquoter Stromverbrauch in kWh von 1. Oktober 2022 bis 31. Dezember 2022",IF(H2079="Strom","Stromverbrauch in kWh von 1. Oktober 2022 bis 31. Dezember 2022",IF(AND(H2079="Wärme/Kälte",H2078="Nein"),"Aliquoter Wärme-/Kälteverbrauch in kWh von 1. Oktober 2022 bis 31. Dezember 2022",IF(H2079="Wärme/Kälte","Wärme-/Kälteverbrauch in kWh von 1. Oktober 2022 bis 31. Dezember 2022","Bitte Energieart auswählen!"))))))</f>
        <v>Bitte Energieart auswählen!</v>
      </c>
      <c r="C2081" s="47"/>
      <c r="D2081" s="47"/>
      <c r="E2081" s="47"/>
      <c r="F2081" s="47"/>
      <c r="G2081" s="47"/>
      <c r="H2081" s="59">
        <f>SUM(I2081:K2081)</f>
        <v>0</v>
      </c>
      <c r="I2081" s="119" t="str">
        <f>IFERROR(IF(H2078="Nein",VLOOKUP(H2077,'1 - Strom Erdgas Wärme 2021'!H:AA,20,FALSE)/12,""),"")</f>
        <v/>
      </c>
      <c r="J2081" s="119" t="str">
        <f>IFERROR(IF(H2078="Nein",VLOOKUP(H2077,'1 - Strom Erdgas Wärme 2021'!H:AB,20,FALSE)/12,""),"")</f>
        <v/>
      </c>
      <c r="K2081" s="119" t="str">
        <f>IFERROR(IF(H2078="Nein",VLOOKUP(H2077,'1 - Strom Erdgas Wärme 2021'!H:AC,20,FALSE)/12,""),"")</f>
        <v/>
      </c>
      <c r="L2081" s="48" t="s">
        <v>5</v>
      </c>
      <c r="M2081" s="76" t="str">
        <f>IFERROR(IF(H2078="Nein","Vorbefüllte Verbrauchswerte wurden aliquot (d.h. 1/12) aus dem Jahr 2021 übernommen.","Bitte ergänzen Sie die monatlichen Verbrauchswerte gem. Lastprofilzähler"),"")</f>
        <v>Bitte ergänzen Sie die monatlichen Verbrauchswerte gem. Lastprofilzähler</v>
      </c>
      <c r="N2081" s="77"/>
      <c r="O2081" s="77"/>
      <c r="P2081" s="77"/>
      <c r="Q2081" s="77"/>
      <c r="R2081" s="77"/>
      <c r="S2081" s="77"/>
    </row>
    <row r="2082" spans="2:19" x14ac:dyDescent="0.3">
      <c r="B2082" s="47" t="str">
        <f>IF(H2079="Wärme/Kälte","Energiemix: Anteil in % der aus Strom oder Erdgas erzeugten Wärme/Kälte","")</f>
        <v/>
      </c>
      <c r="C2082" s="46"/>
      <c r="D2082" s="46"/>
      <c r="E2082" s="46"/>
      <c r="F2082" s="74">
        <f>IFERROR(SUMPRODUCT(I2082:K2082,I2081:K2081),"")</f>
        <v>0</v>
      </c>
      <c r="G2082" s="74"/>
      <c r="H2082" s="46"/>
      <c r="I2082" s="120"/>
      <c r="J2082" s="121"/>
      <c r="K2082" s="121"/>
      <c r="L2082" s="48" t="str">
        <f>IF(H2079="Wärme/Kälte","i","")</f>
        <v/>
      </c>
      <c r="M2082" s="47" t="str">
        <f>IF(H2079="Wärme/Kälte","Bitte geben Sie den Anteil in % (von 0 bis 100, ohne Prozentzeichen) der  direkt aus Strom oder Erdgas erzeugten Wärme/Kälte.","")</f>
        <v/>
      </c>
      <c r="N2082" s="46"/>
      <c r="O2082" s="46"/>
      <c r="P2082" s="46"/>
      <c r="Q2082" s="46"/>
      <c r="R2082" s="46"/>
      <c r="S2082" s="46"/>
    </row>
    <row r="2083" spans="2:19" x14ac:dyDescent="0.3">
      <c r="B2083" s="46"/>
      <c r="C2083" s="46"/>
      <c r="D2083" s="46"/>
      <c r="E2083" s="46"/>
      <c r="F2083" s="46"/>
      <c r="G2083" s="46"/>
      <c r="H2083" s="46"/>
      <c r="I2083" s="98"/>
      <c r="J2083" s="46"/>
      <c r="K2083" s="46"/>
      <c r="L2083" s="48"/>
      <c r="M2083" s="47"/>
      <c r="N2083" s="46"/>
      <c r="O2083" s="46"/>
      <c r="P2083" s="46"/>
      <c r="Q2083" s="46"/>
      <c r="R2083" s="46"/>
      <c r="S2083" s="46"/>
    </row>
    <row r="2084" spans="2:19" ht="18" thickBot="1" x14ac:dyDescent="0.5">
      <c r="B2084" s="56" t="s">
        <v>10</v>
      </c>
      <c r="C2084" s="47"/>
      <c r="D2084" s="47"/>
      <c r="E2084" s="47"/>
      <c r="F2084" s="47"/>
      <c r="G2084" s="47"/>
      <c r="H2084" s="47"/>
      <c r="I2084" s="68">
        <v>44835</v>
      </c>
      <c r="J2084" s="68">
        <v>44866</v>
      </c>
      <c r="K2084" s="68">
        <v>44896</v>
      </c>
      <c r="L2084" s="47"/>
      <c r="M2084" s="69"/>
      <c r="N2084" s="69"/>
      <c r="O2084" s="69"/>
      <c r="P2084" s="69"/>
      <c r="Q2084" s="69"/>
      <c r="R2084" s="69"/>
      <c r="S2084" s="47"/>
    </row>
    <row r="2085" spans="2:19" ht="15" thickBot="1" x14ac:dyDescent="0.35">
      <c r="B2085" s="47" t="s">
        <v>28</v>
      </c>
      <c r="C2085" s="47"/>
      <c r="D2085" s="47"/>
      <c r="E2085" s="47"/>
      <c r="F2085" s="47"/>
      <c r="G2085" s="47"/>
      <c r="H2085" s="117"/>
      <c r="I2085" s="70"/>
      <c r="J2085" s="71"/>
      <c r="K2085" s="71"/>
      <c r="L2085" s="48" t="s">
        <v>5</v>
      </c>
      <c r="M2085" s="47" t="s">
        <v>29</v>
      </c>
      <c r="N2085" s="69"/>
      <c r="O2085" s="69"/>
      <c r="P2085" s="69"/>
      <c r="Q2085" s="69"/>
      <c r="R2085" s="69"/>
      <c r="S2085" s="47"/>
    </row>
    <row r="2086" spans="2:19" ht="15" thickBot="1" x14ac:dyDescent="0.35">
      <c r="B2086" s="47" t="s">
        <v>13</v>
      </c>
      <c r="C2086" s="47"/>
      <c r="D2086" s="47"/>
      <c r="E2086" s="47"/>
      <c r="F2086" s="47"/>
      <c r="G2086" s="47"/>
      <c r="H2086" s="138">
        <f>IFERROR(VLOOKUP(H2085,'1 - Strom Erdgas Wärme 2021'!H:AA,17,FALSE),"")</f>
        <v>0</v>
      </c>
      <c r="I2086" s="70"/>
      <c r="J2086" s="71"/>
      <c r="K2086" s="71"/>
      <c r="L2086" s="48"/>
      <c r="M2086" s="47"/>
      <c r="N2086" s="69"/>
      <c r="O2086" s="69"/>
      <c r="P2086" s="69"/>
      <c r="Q2086" s="69"/>
      <c r="R2086" s="69"/>
      <c r="S2086" s="47"/>
    </row>
    <row r="2087" spans="2:19" ht="15" thickBot="1" x14ac:dyDescent="0.35">
      <c r="B2087" s="47" t="s">
        <v>16</v>
      </c>
      <c r="C2087" s="47"/>
      <c r="D2087" s="47"/>
      <c r="E2087" s="47"/>
      <c r="F2087" s="47"/>
      <c r="G2087" s="47"/>
      <c r="H2087" s="139"/>
      <c r="I2087" s="72"/>
      <c r="J2087" s="73"/>
      <c r="K2087" s="73"/>
      <c r="L2087" s="48" t="s">
        <v>5</v>
      </c>
      <c r="M2087" s="47" t="s">
        <v>17</v>
      </c>
      <c r="N2087" s="69"/>
      <c r="O2087" s="69"/>
      <c r="P2087" s="69"/>
      <c r="Q2087" s="69"/>
      <c r="R2087" s="69"/>
      <c r="S2087" s="47"/>
    </row>
    <row r="2088" spans="2:19" ht="16.8" thickBot="1" x14ac:dyDescent="0.45">
      <c r="B2088" s="47" t="str">
        <f>IF(H2087="Erdgas","Arbeitspreis pro kWh Erdgas in EUR",IF(H2087="Strom","Arbeitspreis pro kWh Strom in EUR",IF(H2087="Wärme/Kälte","Arbeitspreis pro kWh Wärme-/Kälteverbrauch in EUR","Bitte Energieart auswählen!")))</f>
        <v>Bitte Energieart auswählen!</v>
      </c>
      <c r="C2088" s="47"/>
      <c r="D2088" s="47"/>
      <c r="E2088" s="47"/>
      <c r="F2088" s="47"/>
      <c r="G2088" s="74">
        <f>IFERROR(SUMPRODUCT(I2088:K2088,I2089:K2089),"")</f>
        <v>0</v>
      </c>
      <c r="H2088" s="47"/>
      <c r="I2088" s="118"/>
      <c r="J2088" s="118"/>
      <c r="K2088" s="118"/>
      <c r="L2088" s="48" t="s">
        <v>5</v>
      </c>
      <c r="M2088" s="47" t="str">
        <f>IF(H2087="Erdgas","Erdgaskosten exkl. Steuern, Abgaben, Netzentgelte, etc.",IF(H2087="Strom","Stromkosten exkl. Steuern, Abgaben, Netzentgelte, etc.",IF(H2087="Wärme/Kälte","Wärme-/Kältekosten exkl. Steuern, Abgaben, Netzentgelte, etc.", "Bitte Energieart auswählen!")))</f>
        <v>Bitte Energieart auswählen!</v>
      </c>
      <c r="N2088" s="47"/>
      <c r="O2088" s="47"/>
      <c r="P2088" s="75"/>
      <c r="Q2088" s="61"/>
      <c r="R2088" s="62"/>
      <c r="S2088" s="47"/>
    </row>
    <row r="2089" spans="2:19" ht="15" thickBot="1" x14ac:dyDescent="0.35">
      <c r="B2089" s="47" t="str">
        <f>IF(AND(H2087="Erdgas",H2086="Nein"),"Aliquoter Erdgasverbrauch in kWh von 1. Oktober 2022 bis 31. Dezember 2022",IF(H2087="Erdgas","Erdgasverbrauch in kWh von 1. Oktober 2022 bis 31. Dezember 2022",IF(AND(H2087="Strom",H2086="Nein"),"Aliquoter Stromverbrauch in kWh von 1. Oktober 2022 bis 31. Dezember 2022",IF(H2087="Strom","Stromverbrauch in kWh von 1. Oktober 2022 bis 31. Dezember 2022",IF(AND(H2087="Wärme/Kälte",H2086="Nein"),"Aliquoter Wärme-/Kälteverbrauch in kWh von 1. Oktober 2022 bis 31. Dezember 2022",IF(H2087="Wärme/Kälte","Wärme-/Kälteverbrauch in kWh von 1. Oktober 2022 bis 31. Dezember 2022","Bitte Energieart auswählen!"))))))</f>
        <v>Bitte Energieart auswählen!</v>
      </c>
      <c r="C2089" s="47"/>
      <c r="D2089" s="47"/>
      <c r="E2089" s="47"/>
      <c r="F2089" s="47"/>
      <c r="G2089" s="47"/>
      <c r="H2089" s="59">
        <f>SUM(I2089:K2089)</f>
        <v>0</v>
      </c>
      <c r="I2089" s="119" t="str">
        <f>IFERROR(IF(H2086="Nein",VLOOKUP(H2085,'1 - Strom Erdgas Wärme 2021'!H:AA,20,FALSE)/12,""),"")</f>
        <v/>
      </c>
      <c r="J2089" s="119" t="str">
        <f>IFERROR(IF(H2086="Nein",VLOOKUP(H2085,'1 - Strom Erdgas Wärme 2021'!H:AB,20,FALSE)/12,""),"")</f>
        <v/>
      </c>
      <c r="K2089" s="119" t="str">
        <f>IFERROR(IF(H2086="Nein",VLOOKUP(H2085,'1 - Strom Erdgas Wärme 2021'!H:AC,20,FALSE)/12,""),"")</f>
        <v/>
      </c>
      <c r="L2089" s="48" t="s">
        <v>5</v>
      </c>
      <c r="M2089" s="76" t="str">
        <f>IFERROR(IF(H2086="Nein","Vorbefüllte Verbrauchswerte wurden aliquot (d.h. 1/12) aus dem Jahr 2021 übernommen.","Bitte ergänzen Sie die monatlichen Verbrauchswerte gem. Lastprofilzähler"),"")</f>
        <v>Bitte ergänzen Sie die monatlichen Verbrauchswerte gem. Lastprofilzähler</v>
      </c>
      <c r="N2089" s="77"/>
      <c r="O2089" s="77"/>
      <c r="P2089" s="77"/>
      <c r="Q2089" s="77"/>
      <c r="R2089" s="77"/>
      <c r="S2089" s="77"/>
    </row>
    <row r="2090" spans="2:19" x14ac:dyDescent="0.3">
      <c r="B2090" s="47" t="str">
        <f>IF(H2087="Wärme/Kälte","Energiemix: Anteil in % der aus Strom oder Erdgas erzeugten Wärme/Kälte","")</f>
        <v/>
      </c>
      <c r="C2090" s="46"/>
      <c r="D2090" s="46"/>
      <c r="E2090" s="46"/>
      <c r="F2090" s="74">
        <f>IFERROR(SUMPRODUCT(I2090:K2090,I2089:K2089),"")</f>
        <v>0</v>
      </c>
      <c r="G2090" s="74"/>
      <c r="H2090" s="46"/>
      <c r="I2090" s="120"/>
      <c r="J2090" s="121"/>
      <c r="K2090" s="121"/>
      <c r="L2090" s="48" t="str">
        <f>IF(H2087="Wärme/Kälte","i","")</f>
        <v/>
      </c>
      <c r="M2090" s="47" t="str">
        <f>IF(H2087="Wärme/Kälte","Bitte geben Sie den Anteil in % (von 0 bis 100, ohne Prozentzeichen) der  direkt aus Strom oder Erdgas erzeugten Wärme/Kälte.","")</f>
        <v/>
      </c>
      <c r="N2090" s="46"/>
      <c r="O2090" s="46"/>
      <c r="P2090" s="46"/>
      <c r="Q2090" s="46"/>
      <c r="R2090" s="46"/>
      <c r="S2090" s="46"/>
    </row>
    <row r="2091" spans="2:19" x14ac:dyDescent="0.3">
      <c r="B2091" s="46"/>
      <c r="C2091" s="46"/>
      <c r="D2091" s="46"/>
      <c r="E2091" s="46"/>
      <c r="F2091" s="46"/>
      <c r="G2091" s="46"/>
      <c r="H2091" s="46"/>
      <c r="I2091" s="98"/>
      <c r="J2091" s="46"/>
      <c r="K2091" s="46"/>
      <c r="L2091" s="48"/>
      <c r="M2091" s="47"/>
      <c r="N2091" s="46"/>
      <c r="O2091" s="46"/>
      <c r="P2091" s="46"/>
      <c r="Q2091" s="46"/>
      <c r="R2091" s="46"/>
      <c r="S2091" s="46"/>
    </row>
    <row r="2092" spans="2:19" ht="18" thickBot="1" x14ac:dyDescent="0.5">
      <c r="B2092" s="56" t="s">
        <v>10</v>
      </c>
      <c r="C2092" s="47"/>
      <c r="D2092" s="47"/>
      <c r="E2092" s="47"/>
      <c r="F2092" s="47"/>
      <c r="G2092" s="47"/>
      <c r="H2092" s="47"/>
      <c r="I2092" s="68">
        <v>44835</v>
      </c>
      <c r="J2092" s="68">
        <v>44866</v>
      </c>
      <c r="K2092" s="68">
        <v>44896</v>
      </c>
      <c r="L2092" s="47"/>
      <c r="M2092" s="69"/>
      <c r="N2092" s="69"/>
      <c r="O2092" s="69"/>
      <c r="P2092" s="69"/>
      <c r="Q2092" s="69"/>
      <c r="R2092" s="69"/>
      <c r="S2092" s="47"/>
    </row>
    <row r="2093" spans="2:19" ht="15" thickBot="1" x14ac:dyDescent="0.35">
      <c r="B2093" s="47" t="s">
        <v>28</v>
      </c>
      <c r="C2093" s="47"/>
      <c r="D2093" s="47"/>
      <c r="E2093" s="47"/>
      <c r="F2093" s="47"/>
      <c r="G2093" s="47"/>
      <c r="H2093" s="117"/>
      <c r="I2093" s="70"/>
      <c r="J2093" s="71"/>
      <c r="K2093" s="71"/>
      <c r="L2093" s="48" t="s">
        <v>5</v>
      </c>
      <c r="M2093" s="47" t="s">
        <v>29</v>
      </c>
      <c r="N2093" s="69"/>
      <c r="O2093" s="69"/>
      <c r="P2093" s="69"/>
      <c r="Q2093" s="69"/>
      <c r="R2093" s="69"/>
      <c r="S2093" s="47"/>
    </row>
    <row r="2094" spans="2:19" ht="15" thickBot="1" x14ac:dyDescent="0.35">
      <c r="B2094" s="47" t="s">
        <v>13</v>
      </c>
      <c r="C2094" s="47"/>
      <c r="D2094" s="47"/>
      <c r="E2094" s="47"/>
      <c r="F2094" s="47"/>
      <c r="G2094" s="47"/>
      <c r="H2094" s="138">
        <f>IFERROR(VLOOKUP(H2093,'1 - Strom Erdgas Wärme 2021'!H:AA,17,FALSE),"")</f>
        <v>0</v>
      </c>
      <c r="I2094" s="70"/>
      <c r="J2094" s="71"/>
      <c r="K2094" s="71"/>
      <c r="L2094" s="48"/>
      <c r="M2094" s="47"/>
      <c r="N2094" s="69"/>
      <c r="O2094" s="69"/>
      <c r="P2094" s="69"/>
      <c r="Q2094" s="69"/>
      <c r="R2094" s="69"/>
      <c r="S2094" s="47"/>
    </row>
    <row r="2095" spans="2:19" ht="15" thickBot="1" x14ac:dyDescent="0.35">
      <c r="B2095" s="47" t="s">
        <v>16</v>
      </c>
      <c r="C2095" s="47"/>
      <c r="D2095" s="47"/>
      <c r="E2095" s="47"/>
      <c r="F2095" s="47"/>
      <c r="G2095" s="47"/>
      <c r="H2095" s="139"/>
      <c r="I2095" s="72"/>
      <c r="J2095" s="73"/>
      <c r="K2095" s="73"/>
      <c r="L2095" s="48" t="s">
        <v>5</v>
      </c>
      <c r="M2095" s="47" t="s">
        <v>17</v>
      </c>
      <c r="N2095" s="69"/>
      <c r="O2095" s="69"/>
      <c r="P2095" s="69"/>
      <c r="Q2095" s="69"/>
      <c r="R2095" s="69"/>
      <c r="S2095" s="47"/>
    </row>
    <row r="2096" spans="2:19" ht="16.8" thickBot="1" x14ac:dyDescent="0.45">
      <c r="B2096" s="47" t="str">
        <f>IF(H2095="Erdgas","Arbeitspreis pro kWh Erdgas in EUR",IF(H2095="Strom","Arbeitspreis pro kWh Strom in EUR",IF(H2095="Wärme/Kälte","Arbeitspreis pro kWh Wärme-/Kälteverbrauch in EUR","Bitte Energieart auswählen!")))</f>
        <v>Bitte Energieart auswählen!</v>
      </c>
      <c r="C2096" s="47"/>
      <c r="D2096" s="47"/>
      <c r="E2096" s="47"/>
      <c r="F2096" s="47"/>
      <c r="G2096" s="74">
        <f>IFERROR(SUMPRODUCT(I2096:K2096,I2097:K2097),"")</f>
        <v>0</v>
      </c>
      <c r="H2096" s="47"/>
      <c r="I2096" s="118"/>
      <c r="J2096" s="118"/>
      <c r="K2096" s="118"/>
      <c r="L2096" s="48" t="s">
        <v>5</v>
      </c>
      <c r="M2096" s="47" t="str">
        <f>IF(H2095="Erdgas","Erdgaskosten exkl. Steuern, Abgaben, Netzentgelte, etc.",IF(H2095="Strom","Stromkosten exkl. Steuern, Abgaben, Netzentgelte, etc.",IF(H2095="Wärme/Kälte","Wärme-/Kältekosten exkl. Steuern, Abgaben, Netzentgelte, etc.", "Bitte Energieart auswählen!")))</f>
        <v>Bitte Energieart auswählen!</v>
      </c>
      <c r="N2096" s="47"/>
      <c r="O2096" s="47"/>
      <c r="P2096" s="75"/>
      <c r="Q2096" s="61"/>
      <c r="R2096" s="62"/>
      <c r="S2096" s="47"/>
    </row>
    <row r="2097" spans="2:19" ht="15" thickBot="1" x14ac:dyDescent="0.35">
      <c r="B2097" s="47" t="str">
        <f>IF(AND(H2095="Erdgas",H2094="Nein"),"Aliquoter Erdgasverbrauch in kWh von 1. Oktober 2022 bis 31. Dezember 2022",IF(H2095="Erdgas","Erdgasverbrauch in kWh von 1. Oktober 2022 bis 31. Dezember 2022",IF(AND(H2095="Strom",H2094="Nein"),"Aliquoter Stromverbrauch in kWh von 1. Oktober 2022 bis 31. Dezember 2022",IF(H2095="Strom","Stromverbrauch in kWh von 1. Oktober 2022 bis 31. Dezember 2022",IF(AND(H2095="Wärme/Kälte",H2094="Nein"),"Aliquoter Wärme-/Kälteverbrauch in kWh von 1. Oktober 2022 bis 31. Dezember 2022",IF(H2095="Wärme/Kälte","Wärme-/Kälteverbrauch in kWh von 1. Oktober 2022 bis 31. Dezember 2022","Bitte Energieart auswählen!"))))))</f>
        <v>Bitte Energieart auswählen!</v>
      </c>
      <c r="C2097" s="47"/>
      <c r="D2097" s="47"/>
      <c r="E2097" s="47"/>
      <c r="F2097" s="47"/>
      <c r="G2097" s="47"/>
      <c r="H2097" s="59">
        <f>SUM(I2097:K2097)</f>
        <v>0</v>
      </c>
      <c r="I2097" s="119" t="str">
        <f>IFERROR(IF(H2094="Nein",VLOOKUP(H2093,'1 - Strom Erdgas Wärme 2021'!H:AA,20,FALSE)/12,""),"")</f>
        <v/>
      </c>
      <c r="J2097" s="119" t="str">
        <f>IFERROR(IF(H2094="Nein",VLOOKUP(H2093,'1 - Strom Erdgas Wärme 2021'!H:AB,20,FALSE)/12,""),"")</f>
        <v/>
      </c>
      <c r="K2097" s="119" t="str">
        <f>IFERROR(IF(H2094="Nein",VLOOKUP(H2093,'1 - Strom Erdgas Wärme 2021'!H:AC,20,FALSE)/12,""),"")</f>
        <v/>
      </c>
      <c r="L2097" s="48" t="s">
        <v>5</v>
      </c>
      <c r="M2097" s="76" t="str">
        <f>IFERROR(IF(H2094="Nein","Vorbefüllte Verbrauchswerte wurden aliquot (d.h. 1/12) aus dem Jahr 2021 übernommen.","Bitte ergänzen Sie die monatlichen Verbrauchswerte gem. Lastprofilzähler"),"")</f>
        <v>Bitte ergänzen Sie die monatlichen Verbrauchswerte gem. Lastprofilzähler</v>
      </c>
      <c r="N2097" s="77"/>
      <c r="O2097" s="77"/>
      <c r="P2097" s="77"/>
      <c r="Q2097" s="77"/>
      <c r="R2097" s="77"/>
      <c r="S2097" s="77"/>
    </row>
    <row r="2098" spans="2:19" x14ac:dyDescent="0.3">
      <c r="B2098" s="47" t="str">
        <f>IF(H2095="Wärme/Kälte","Energiemix: Anteil in % der aus Strom oder Erdgas erzeugten Wärme/Kälte","")</f>
        <v/>
      </c>
      <c r="C2098" s="46"/>
      <c r="D2098" s="46"/>
      <c r="E2098" s="46"/>
      <c r="F2098" s="74">
        <f>IFERROR(SUMPRODUCT(I2098:K2098,I2097:K2097),"")</f>
        <v>0</v>
      </c>
      <c r="G2098" s="74"/>
      <c r="H2098" s="46"/>
      <c r="I2098" s="120"/>
      <c r="J2098" s="121"/>
      <c r="K2098" s="121"/>
      <c r="L2098" s="48" t="str">
        <f>IF(H2095="Wärme/Kälte","i","")</f>
        <v/>
      </c>
      <c r="M2098" s="47" t="str">
        <f>IF(H2095="Wärme/Kälte","Bitte geben Sie den Anteil in % (von 0 bis 100, ohne Prozentzeichen) der  direkt aus Strom oder Erdgas erzeugten Wärme/Kälte.","")</f>
        <v/>
      </c>
      <c r="N2098" s="46"/>
      <c r="O2098" s="46"/>
      <c r="P2098" s="46"/>
      <c r="Q2098" s="46"/>
      <c r="R2098" s="46"/>
      <c r="S2098" s="46"/>
    </row>
    <row r="2099" spans="2:19" x14ac:dyDescent="0.3">
      <c r="B2099" s="46"/>
      <c r="C2099" s="46"/>
      <c r="D2099" s="46"/>
      <c r="E2099" s="46"/>
      <c r="F2099" s="46"/>
      <c r="G2099" s="46"/>
      <c r="H2099" s="46"/>
      <c r="I2099" s="98"/>
      <c r="J2099" s="46"/>
      <c r="K2099" s="46"/>
      <c r="L2099" s="48"/>
      <c r="M2099" s="47"/>
      <c r="N2099" s="46"/>
      <c r="O2099" s="46"/>
      <c r="P2099" s="46"/>
      <c r="Q2099" s="46"/>
      <c r="R2099" s="46"/>
      <c r="S2099" s="46"/>
    </row>
    <row r="2100" spans="2:19" ht="18" thickBot="1" x14ac:dyDescent="0.5">
      <c r="B2100" s="56" t="s">
        <v>10</v>
      </c>
      <c r="C2100" s="47"/>
      <c r="D2100" s="47"/>
      <c r="E2100" s="47"/>
      <c r="F2100" s="47"/>
      <c r="G2100" s="47"/>
      <c r="H2100" s="47"/>
      <c r="I2100" s="68">
        <v>44835</v>
      </c>
      <c r="J2100" s="68">
        <v>44866</v>
      </c>
      <c r="K2100" s="68">
        <v>44896</v>
      </c>
      <c r="L2100" s="47"/>
      <c r="M2100" s="69"/>
      <c r="N2100" s="69"/>
      <c r="O2100" s="69"/>
      <c r="P2100" s="69"/>
      <c r="Q2100" s="69"/>
      <c r="R2100" s="69"/>
      <c r="S2100" s="47"/>
    </row>
    <row r="2101" spans="2:19" ht="15" thickBot="1" x14ac:dyDescent="0.35">
      <c r="B2101" s="47" t="s">
        <v>28</v>
      </c>
      <c r="C2101" s="47"/>
      <c r="D2101" s="47"/>
      <c r="E2101" s="47"/>
      <c r="F2101" s="47"/>
      <c r="G2101" s="47"/>
      <c r="H2101" s="117"/>
      <c r="I2101" s="70"/>
      <c r="J2101" s="71"/>
      <c r="K2101" s="71"/>
      <c r="L2101" s="48" t="s">
        <v>5</v>
      </c>
      <c r="M2101" s="47" t="s">
        <v>29</v>
      </c>
      <c r="N2101" s="69"/>
      <c r="O2101" s="69"/>
      <c r="P2101" s="69"/>
      <c r="Q2101" s="69"/>
      <c r="R2101" s="69"/>
      <c r="S2101" s="47"/>
    </row>
    <row r="2102" spans="2:19" ht="15" thickBot="1" x14ac:dyDescent="0.35">
      <c r="B2102" s="47" t="s">
        <v>13</v>
      </c>
      <c r="C2102" s="47"/>
      <c r="D2102" s="47"/>
      <c r="E2102" s="47"/>
      <c r="F2102" s="47"/>
      <c r="G2102" s="47"/>
      <c r="H2102" s="138">
        <f>IFERROR(VLOOKUP(H2101,'1 - Strom Erdgas Wärme 2021'!H:AA,17,FALSE),"")</f>
        <v>0</v>
      </c>
      <c r="I2102" s="70"/>
      <c r="J2102" s="71"/>
      <c r="K2102" s="71"/>
      <c r="L2102" s="48"/>
      <c r="M2102" s="47"/>
      <c r="N2102" s="69"/>
      <c r="O2102" s="69"/>
      <c r="P2102" s="69"/>
      <c r="Q2102" s="69"/>
      <c r="R2102" s="69"/>
      <c r="S2102" s="47"/>
    </row>
    <row r="2103" spans="2:19" ht="15" thickBot="1" x14ac:dyDescent="0.35">
      <c r="B2103" s="47" t="s">
        <v>16</v>
      </c>
      <c r="C2103" s="47"/>
      <c r="D2103" s="47"/>
      <c r="E2103" s="47"/>
      <c r="F2103" s="47"/>
      <c r="G2103" s="47"/>
      <c r="H2103" s="139"/>
      <c r="I2103" s="72"/>
      <c r="J2103" s="73"/>
      <c r="K2103" s="73"/>
      <c r="L2103" s="48" t="s">
        <v>5</v>
      </c>
      <c r="M2103" s="47" t="s">
        <v>17</v>
      </c>
      <c r="N2103" s="69"/>
      <c r="O2103" s="69"/>
      <c r="P2103" s="69"/>
      <c r="Q2103" s="69"/>
      <c r="R2103" s="69"/>
      <c r="S2103" s="47"/>
    </row>
    <row r="2104" spans="2:19" ht="16.8" thickBot="1" x14ac:dyDescent="0.45">
      <c r="B2104" s="47" t="str">
        <f>IF(H2103="Erdgas","Arbeitspreis pro kWh Erdgas in EUR",IF(H2103="Strom","Arbeitspreis pro kWh Strom in EUR",IF(H2103="Wärme/Kälte","Arbeitspreis pro kWh Wärme-/Kälteverbrauch in EUR","Bitte Energieart auswählen!")))</f>
        <v>Bitte Energieart auswählen!</v>
      </c>
      <c r="C2104" s="47"/>
      <c r="D2104" s="47"/>
      <c r="E2104" s="47"/>
      <c r="F2104" s="47"/>
      <c r="G2104" s="74">
        <f>IFERROR(SUMPRODUCT(I2104:K2104,I2105:K2105),"")</f>
        <v>0</v>
      </c>
      <c r="H2104" s="47"/>
      <c r="I2104" s="118"/>
      <c r="J2104" s="118"/>
      <c r="K2104" s="118"/>
      <c r="L2104" s="48" t="s">
        <v>5</v>
      </c>
      <c r="M2104" s="47" t="str">
        <f>IF(H2103="Erdgas","Erdgaskosten exkl. Steuern, Abgaben, Netzentgelte, etc.",IF(H2103="Strom","Stromkosten exkl. Steuern, Abgaben, Netzentgelte, etc.",IF(H2103="Wärme/Kälte","Wärme-/Kältekosten exkl. Steuern, Abgaben, Netzentgelte, etc.", "Bitte Energieart auswählen!")))</f>
        <v>Bitte Energieart auswählen!</v>
      </c>
      <c r="N2104" s="47"/>
      <c r="O2104" s="47"/>
      <c r="P2104" s="75"/>
      <c r="Q2104" s="61"/>
      <c r="R2104" s="62"/>
      <c r="S2104" s="47"/>
    </row>
    <row r="2105" spans="2:19" ht="15" thickBot="1" x14ac:dyDescent="0.35">
      <c r="B2105" s="47" t="str">
        <f>IF(AND(H2103="Erdgas",H2102="Nein"),"Aliquoter Erdgasverbrauch in kWh von 1. Oktober 2022 bis 31. Dezember 2022",IF(H2103="Erdgas","Erdgasverbrauch in kWh von 1. Oktober 2022 bis 31. Dezember 2022",IF(AND(H2103="Strom",H2102="Nein"),"Aliquoter Stromverbrauch in kWh von 1. Oktober 2022 bis 31. Dezember 2022",IF(H2103="Strom","Stromverbrauch in kWh von 1. Oktober 2022 bis 31. Dezember 2022",IF(AND(H2103="Wärme/Kälte",H2102="Nein"),"Aliquoter Wärme-/Kälteverbrauch in kWh von 1. Oktober 2022 bis 31. Dezember 2022",IF(H2103="Wärme/Kälte","Wärme-/Kälteverbrauch in kWh von 1. Oktober 2022 bis 31. Dezember 2022","Bitte Energieart auswählen!"))))))</f>
        <v>Bitte Energieart auswählen!</v>
      </c>
      <c r="C2105" s="47"/>
      <c r="D2105" s="47"/>
      <c r="E2105" s="47"/>
      <c r="F2105" s="47"/>
      <c r="G2105" s="47"/>
      <c r="H2105" s="59">
        <f>SUM(I2105:K2105)</f>
        <v>0</v>
      </c>
      <c r="I2105" s="119" t="str">
        <f>IFERROR(IF(H2102="Nein",VLOOKUP(H2101,'1 - Strom Erdgas Wärme 2021'!H:AA,20,FALSE)/12,""),"")</f>
        <v/>
      </c>
      <c r="J2105" s="119" t="str">
        <f>IFERROR(IF(H2102="Nein",VLOOKUP(H2101,'1 - Strom Erdgas Wärme 2021'!H:AB,20,FALSE)/12,""),"")</f>
        <v/>
      </c>
      <c r="K2105" s="119" t="str">
        <f>IFERROR(IF(H2102="Nein",VLOOKUP(H2101,'1 - Strom Erdgas Wärme 2021'!H:AC,20,FALSE)/12,""),"")</f>
        <v/>
      </c>
      <c r="L2105" s="48" t="s">
        <v>5</v>
      </c>
      <c r="M2105" s="76" t="str">
        <f>IFERROR(IF(H2102="Nein","Vorbefüllte Verbrauchswerte wurden aliquot (d.h. 1/12) aus dem Jahr 2021 übernommen.","Bitte ergänzen Sie die monatlichen Verbrauchswerte gem. Lastprofilzähler"),"")</f>
        <v>Bitte ergänzen Sie die monatlichen Verbrauchswerte gem. Lastprofilzähler</v>
      </c>
      <c r="N2105" s="77"/>
      <c r="O2105" s="77"/>
      <c r="P2105" s="77"/>
      <c r="Q2105" s="77"/>
      <c r="R2105" s="77"/>
      <c r="S2105" s="77"/>
    </row>
    <row r="2106" spans="2:19" x14ac:dyDescent="0.3">
      <c r="B2106" s="47" t="str">
        <f>IF(H2103="Wärme/Kälte","Energiemix: Anteil in % der aus Strom oder Erdgas erzeugten Wärme/Kälte","")</f>
        <v/>
      </c>
      <c r="C2106" s="46"/>
      <c r="D2106" s="46"/>
      <c r="E2106" s="46"/>
      <c r="F2106" s="74">
        <f>IFERROR(SUMPRODUCT(I2106:K2106,I2105:K2105),"")</f>
        <v>0</v>
      </c>
      <c r="G2106" s="74"/>
      <c r="H2106" s="46"/>
      <c r="I2106" s="120"/>
      <c r="J2106" s="121"/>
      <c r="K2106" s="121"/>
      <c r="L2106" s="48" t="str">
        <f>IF(H2103="Wärme/Kälte","i","")</f>
        <v/>
      </c>
      <c r="M2106" s="47" t="str">
        <f>IF(H2103="Wärme/Kälte","Bitte geben Sie den Anteil in % (von 0 bis 100, ohne Prozentzeichen) der  direkt aus Strom oder Erdgas erzeugten Wärme/Kälte.","")</f>
        <v/>
      </c>
      <c r="N2106" s="46"/>
      <c r="O2106" s="46"/>
      <c r="P2106" s="46"/>
      <c r="Q2106" s="46"/>
      <c r="R2106" s="46"/>
      <c r="S2106" s="46"/>
    </row>
    <row r="2107" spans="2:19" x14ac:dyDescent="0.3">
      <c r="B2107" s="46"/>
      <c r="C2107" s="46"/>
      <c r="D2107" s="46"/>
      <c r="E2107" s="46"/>
      <c r="F2107" s="46"/>
      <c r="G2107" s="46"/>
      <c r="H2107" s="46"/>
      <c r="I2107" s="98"/>
      <c r="J2107" s="46"/>
      <c r="K2107" s="46"/>
      <c r="L2107" s="48"/>
      <c r="M2107" s="47"/>
      <c r="N2107" s="46"/>
      <c r="O2107" s="46"/>
      <c r="P2107" s="46"/>
      <c r="Q2107" s="46"/>
      <c r="R2107" s="46"/>
      <c r="S2107" s="46"/>
    </row>
    <row r="2108" spans="2:19" ht="18" thickBot="1" x14ac:dyDescent="0.5">
      <c r="B2108" s="56" t="s">
        <v>10</v>
      </c>
      <c r="C2108" s="47"/>
      <c r="D2108" s="47"/>
      <c r="E2108" s="47"/>
      <c r="F2108" s="47"/>
      <c r="G2108" s="47"/>
      <c r="H2108" s="47"/>
      <c r="I2108" s="68">
        <v>44835</v>
      </c>
      <c r="J2108" s="68">
        <v>44866</v>
      </c>
      <c r="K2108" s="68">
        <v>44896</v>
      </c>
      <c r="L2108" s="47"/>
      <c r="M2108" s="69"/>
      <c r="N2108" s="69"/>
      <c r="O2108" s="69"/>
      <c r="P2108" s="69"/>
      <c r="Q2108" s="69"/>
      <c r="R2108" s="69"/>
      <c r="S2108" s="47"/>
    </row>
    <row r="2109" spans="2:19" ht="15" thickBot="1" x14ac:dyDescent="0.35">
      <c r="B2109" s="47" t="s">
        <v>28</v>
      </c>
      <c r="C2109" s="47"/>
      <c r="D2109" s="47"/>
      <c r="E2109" s="47"/>
      <c r="F2109" s="47"/>
      <c r="G2109" s="47"/>
      <c r="H2109" s="117"/>
      <c r="I2109" s="70"/>
      <c r="J2109" s="71"/>
      <c r="K2109" s="71"/>
      <c r="L2109" s="48" t="s">
        <v>5</v>
      </c>
      <c r="M2109" s="47" t="s">
        <v>29</v>
      </c>
      <c r="N2109" s="69"/>
      <c r="O2109" s="69"/>
      <c r="P2109" s="69"/>
      <c r="Q2109" s="69"/>
      <c r="R2109" s="69"/>
      <c r="S2109" s="47"/>
    </row>
    <row r="2110" spans="2:19" ht="15" thickBot="1" x14ac:dyDescent="0.35">
      <c r="B2110" s="47" t="s">
        <v>13</v>
      </c>
      <c r="C2110" s="47"/>
      <c r="D2110" s="47"/>
      <c r="E2110" s="47"/>
      <c r="F2110" s="47"/>
      <c r="G2110" s="47"/>
      <c r="H2110" s="138">
        <f>IFERROR(VLOOKUP(H2109,'1 - Strom Erdgas Wärme 2021'!H:AA,17,FALSE),"")</f>
        <v>0</v>
      </c>
      <c r="I2110" s="70"/>
      <c r="J2110" s="71"/>
      <c r="K2110" s="71"/>
      <c r="L2110" s="48"/>
      <c r="M2110" s="47"/>
      <c r="N2110" s="69"/>
      <c r="O2110" s="69"/>
      <c r="P2110" s="69"/>
      <c r="Q2110" s="69"/>
      <c r="R2110" s="69"/>
      <c r="S2110" s="47"/>
    </row>
    <row r="2111" spans="2:19" ht="15" thickBot="1" x14ac:dyDescent="0.35">
      <c r="B2111" s="47" t="s">
        <v>16</v>
      </c>
      <c r="C2111" s="47"/>
      <c r="D2111" s="47"/>
      <c r="E2111" s="47"/>
      <c r="F2111" s="47"/>
      <c r="G2111" s="47"/>
      <c r="H2111" s="139"/>
      <c r="I2111" s="72"/>
      <c r="J2111" s="73"/>
      <c r="K2111" s="73"/>
      <c r="L2111" s="48" t="s">
        <v>5</v>
      </c>
      <c r="M2111" s="47" t="s">
        <v>17</v>
      </c>
      <c r="N2111" s="69"/>
      <c r="O2111" s="69"/>
      <c r="P2111" s="69"/>
      <c r="Q2111" s="69"/>
      <c r="R2111" s="69"/>
      <c r="S2111" s="47"/>
    </row>
    <row r="2112" spans="2:19" ht="16.8" thickBot="1" x14ac:dyDescent="0.45">
      <c r="B2112" s="47" t="str">
        <f>IF(H2111="Erdgas","Arbeitspreis pro kWh Erdgas in EUR",IF(H2111="Strom","Arbeitspreis pro kWh Strom in EUR",IF(H2111="Wärme/Kälte","Arbeitspreis pro kWh Wärme-/Kälteverbrauch in EUR","Bitte Energieart auswählen!")))</f>
        <v>Bitte Energieart auswählen!</v>
      </c>
      <c r="C2112" s="47"/>
      <c r="D2112" s="47"/>
      <c r="E2112" s="47"/>
      <c r="F2112" s="47"/>
      <c r="G2112" s="74">
        <f>IFERROR(SUMPRODUCT(I2112:K2112,I2113:K2113),"")</f>
        <v>0</v>
      </c>
      <c r="H2112" s="47"/>
      <c r="I2112" s="118"/>
      <c r="J2112" s="118"/>
      <c r="K2112" s="118"/>
      <c r="L2112" s="48" t="s">
        <v>5</v>
      </c>
      <c r="M2112" s="47" t="str">
        <f>IF(H2111="Erdgas","Erdgaskosten exkl. Steuern, Abgaben, Netzentgelte, etc.",IF(H2111="Strom","Stromkosten exkl. Steuern, Abgaben, Netzentgelte, etc.",IF(H2111="Wärme/Kälte","Wärme-/Kältekosten exkl. Steuern, Abgaben, Netzentgelte, etc.", "Bitte Energieart auswählen!")))</f>
        <v>Bitte Energieart auswählen!</v>
      </c>
      <c r="N2112" s="47"/>
      <c r="O2112" s="47"/>
      <c r="P2112" s="75"/>
      <c r="Q2112" s="61"/>
      <c r="R2112" s="62"/>
      <c r="S2112" s="47"/>
    </row>
    <row r="2113" spans="2:19" ht="15" thickBot="1" x14ac:dyDescent="0.35">
      <c r="B2113" s="47" t="str">
        <f>IF(AND(H2111="Erdgas",H2110="Nein"),"Aliquoter Erdgasverbrauch in kWh von 1. Oktober 2022 bis 31. Dezember 2022",IF(H2111="Erdgas","Erdgasverbrauch in kWh von 1. Oktober 2022 bis 31. Dezember 2022",IF(AND(H2111="Strom",H2110="Nein"),"Aliquoter Stromverbrauch in kWh von 1. Oktober 2022 bis 31. Dezember 2022",IF(H2111="Strom","Stromverbrauch in kWh von 1. Oktober 2022 bis 31. Dezember 2022",IF(AND(H2111="Wärme/Kälte",H2110="Nein"),"Aliquoter Wärme-/Kälteverbrauch in kWh von 1. Oktober 2022 bis 31. Dezember 2022",IF(H2111="Wärme/Kälte","Wärme-/Kälteverbrauch in kWh von 1. Oktober 2022 bis 31. Dezember 2022","Bitte Energieart auswählen!"))))))</f>
        <v>Bitte Energieart auswählen!</v>
      </c>
      <c r="C2113" s="47"/>
      <c r="D2113" s="47"/>
      <c r="E2113" s="47"/>
      <c r="F2113" s="47"/>
      <c r="G2113" s="47"/>
      <c r="H2113" s="59">
        <f>SUM(I2113:K2113)</f>
        <v>0</v>
      </c>
      <c r="I2113" s="119" t="str">
        <f>IFERROR(IF(H2110="Nein",VLOOKUP(H2109,'1 - Strom Erdgas Wärme 2021'!H:AA,20,FALSE)/12,""),"")</f>
        <v/>
      </c>
      <c r="J2113" s="119" t="str">
        <f>IFERROR(IF(H2110="Nein",VLOOKUP(H2109,'1 - Strom Erdgas Wärme 2021'!H:AB,20,FALSE)/12,""),"")</f>
        <v/>
      </c>
      <c r="K2113" s="119" t="str">
        <f>IFERROR(IF(H2110="Nein",VLOOKUP(H2109,'1 - Strom Erdgas Wärme 2021'!H:AC,20,FALSE)/12,""),"")</f>
        <v/>
      </c>
      <c r="L2113" s="48" t="s">
        <v>5</v>
      </c>
      <c r="M2113" s="76" t="str">
        <f>IFERROR(IF(H2110="Nein","Vorbefüllte Verbrauchswerte wurden aliquot (d.h. 1/12) aus dem Jahr 2021 übernommen.","Bitte ergänzen Sie die monatlichen Verbrauchswerte gem. Lastprofilzähler"),"")</f>
        <v>Bitte ergänzen Sie die monatlichen Verbrauchswerte gem. Lastprofilzähler</v>
      </c>
      <c r="N2113" s="77"/>
      <c r="O2113" s="77"/>
      <c r="P2113" s="77"/>
      <c r="Q2113" s="77"/>
      <c r="R2113" s="77"/>
      <c r="S2113" s="77"/>
    </row>
    <row r="2114" spans="2:19" x14ac:dyDescent="0.3">
      <c r="B2114" s="47" t="str">
        <f>IF(H2111="Wärme/Kälte","Energiemix: Anteil in % der aus Strom oder Erdgas erzeugten Wärme/Kälte","")</f>
        <v/>
      </c>
      <c r="C2114" s="46"/>
      <c r="D2114" s="46"/>
      <c r="E2114" s="46"/>
      <c r="F2114" s="74">
        <f>IFERROR(SUMPRODUCT(I2114:K2114,I2113:K2113),"")</f>
        <v>0</v>
      </c>
      <c r="G2114" s="74"/>
      <c r="H2114" s="46"/>
      <c r="I2114" s="120"/>
      <c r="J2114" s="121"/>
      <c r="K2114" s="121"/>
      <c r="L2114" s="48" t="str">
        <f>IF(H2111="Wärme/Kälte","i","")</f>
        <v/>
      </c>
      <c r="M2114" s="47" t="str">
        <f>IF(H2111="Wärme/Kälte","Bitte geben Sie den Anteil in % (von 0 bis 100, ohne Prozentzeichen) der  direkt aus Strom oder Erdgas erzeugten Wärme/Kälte.","")</f>
        <v/>
      </c>
      <c r="N2114" s="46"/>
      <c r="O2114" s="46"/>
      <c r="P2114" s="46"/>
      <c r="Q2114" s="46"/>
      <c r="R2114" s="46"/>
      <c r="S2114" s="46"/>
    </row>
    <row r="2115" spans="2:19" x14ac:dyDescent="0.3">
      <c r="B2115" s="46"/>
      <c r="C2115" s="46"/>
      <c r="D2115" s="46"/>
      <c r="E2115" s="46"/>
      <c r="F2115" s="46"/>
      <c r="G2115" s="46"/>
      <c r="H2115" s="46"/>
      <c r="I2115" s="98"/>
      <c r="J2115" s="46"/>
      <c r="K2115" s="46"/>
      <c r="L2115" s="48"/>
      <c r="M2115" s="47"/>
      <c r="N2115" s="46"/>
      <c r="O2115" s="46"/>
      <c r="P2115" s="46"/>
      <c r="Q2115" s="46"/>
      <c r="R2115" s="46"/>
      <c r="S2115" s="46"/>
    </row>
    <row r="2116" spans="2:19" ht="18" thickBot="1" x14ac:dyDescent="0.5">
      <c r="B2116" s="56" t="s">
        <v>10</v>
      </c>
      <c r="C2116" s="47"/>
      <c r="D2116" s="47"/>
      <c r="E2116" s="47"/>
      <c r="F2116" s="47"/>
      <c r="G2116" s="47"/>
      <c r="H2116" s="47"/>
      <c r="I2116" s="68">
        <v>44835</v>
      </c>
      <c r="J2116" s="68">
        <v>44866</v>
      </c>
      <c r="K2116" s="68">
        <v>44896</v>
      </c>
      <c r="L2116" s="47"/>
      <c r="M2116" s="69"/>
      <c r="N2116" s="69"/>
      <c r="O2116" s="69"/>
      <c r="P2116" s="69"/>
      <c r="Q2116" s="69"/>
      <c r="R2116" s="69"/>
      <c r="S2116" s="47"/>
    </row>
    <row r="2117" spans="2:19" ht="15" thickBot="1" x14ac:dyDescent="0.35">
      <c r="B2117" s="47" t="s">
        <v>28</v>
      </c>
      <c r="C2117" s="47"/>
      <c r="D2117" s="47"/>
      <c r="E2117" s="47"/>
      <c r="F2117" s="47"/>
      <c r="G2117" s="47"/>
      <c r="H2117" s="117"/>
      <c r="I2117" s="70"/>
      <c r="J2117" s="71"/>
      <c r="K2117" s="71"/>
      <c r="L2117" s="48" t="s">
        <v>5</v>
      </c>
      <c r="M2117" s="47" t="s">
        <v>29</v>
      </c>
      <c r="N2117" s="69"/>
      <c r="O2117" s="69"/>
      <c r="P2117" s="69"/>
      <c r="Q2117" s="69"/>
      <c r="R2117" s="69"/>
      <c r="S2117" s="47"/>
    </row>
    <row r="2118" spans="2:19" ht="15" thickBot="1" x14ac:dyDescent="0.35">
      <c r="B2118" s="47" t="s">
        <v>13</v>
      </c>
      <c r="C2118" s="47"/>
      <c r="D2118" s="47"/>
      <c r="E2118" s="47"/>
      <c r="F2118" s="47"/>
      <c r="G2118" s="47"/>
      <c r="H2118" s="138">
        <f>IFERROR(VLOOKUP(H2117,'1 - Strom Erdgas Wärme 2021'!H:AA,17,FALSE),"")</f>
        <v>0</v>
      </c>
      <c r="I2118" s="70"/>
      <c r="J2118" s="71"/>
      <c r="K2118" s="71"/>
      <c r="L2118" s="48"/>
      <c r="M2118" s="47"/>
      <c r="N2118" s="69"/>
      <c r="O2118" s="69"/>
      <c r="P2118" s="69"/>
      <c r="Q2118" s="69"/>
      <c r="R2118" s="69"/>
      <c r="S2118" s="47"/>
    </row>
    <row r="2119" spans="2:19" ht="15" thickBot="1" x14ac:dyDescent="0.35">
      <c r="B2119" s="47" t="s">
        <v>16</v>
      </c>
      <c r="C2119" s="47"/>
      <c r="D2119" s="47"/>
      <c r="E2119" s="47"/>
      <c r="F2119" s="47"/>
      <c r="G2119" s="47"/>
      <c r="H2119" s="139"/>
      <c r="I2119" s="72"/>
      <c r="J2119" s="73"/>
      <c r="K2119" s="73"/>
      <c r="L2119" s="48" t="s">
        <v>5</v>
      </c>
      <c r="M2119" s="47" t="s">
        <v>17</v>
      </c>
      <c r="N2119" s="69"/>
      <c r="O2119" s="69"/>
      <c r="P2119" s="69"/>
      <c r="Q2119" s="69"/>
      <c r="R2119" s="69"/>
      <c r="S2119" s="47"/>
    </row>
    <row r="2120" spans="2:19" ht="16.8" thickBot="1" x14ac:dyDescent="0.45">
      <c r="B2120" s="47" t="str">
        <f>IF(H2119="Erdgas","Arbeitspreis pro kWh Erdgas in EUR",IF(H2119="Strom","Arbeitspreis pro kWh Strom in EUR",IF(H2119="Wärme/Kälte","Arbeitspreis pro kWh Wärme-/Kälteverbrauch in EUR","Bitte Energieart auswählen!")))</f>
        <v>Bitte Energieart auswählen!</v>
      </c>
      <c r="C2120" s="47"/>
      <c r="D2120" s="47"/>
      <c r="E2120" s="47"/>
      <c r="F2120" s="47"/>
      <c r="G2120" s="74">
        <f>IFERROR(SUMPRODUCT(I2120:K2120,I2121:K2121),"")</f>
        <v>0</v>
      </c>
      <c r="H2120" s="47"/>
      <c r="I2120" s="118"/>
      <c r="J2120" s="118"/>
      <c r="K2120" s="118"/>
      <c r="L2120" s="48" t="s">
        <v>5</v>
      </c>
      <c r="M2120" s="47" t="str">
        <f>IF(H2119="Erdgas","Erdgaskosten exkl. Steuern, Abgaben, Netzentgelte, etc.",IF(H2119="Strom","Stromkosten exkl. Steuern, Abgaben, Netzentgelte, etc.",IF(H2119="Wärme/Kälte","Wärme-/Kältekosten exkl. Steuern, Abgaben, Netzentgelte, etc.", "Bitte Energieart auswählen!")))</f>
        <v>Bitte Energieart auswählen!</v>
      </c>
      <c r="N2120" s="47"/>
      <c r="O2120" s="47"/>
      <c r="P2120" s="75"/>
      <c r="Q2120" s="61"/>
      <c r="R2120" s="62"/>
      <c r="S2120" s="47"/>
    </row>
    <row r="2121" spans="2:19" ht="15" thickBot="1" x14ac:dyDescent="0.35">
      <c r="B2121" s="47" t="str">
        <f>IF(AND(H2119="Erdgas",H2118="Nein"),"Aliquoter Erdgasverbrauch in kWh von 1. Oktober 2022 bis 31. Dezember 2022",IF(H2119="Erdgas","Erdgasverbrauch in kWh von 1. Oktober 2022 bis 31. Dezember 2022",IF(AND(H2119="Strom",H2118="Nein"),"Aliquoter Stromverbrauch in kWh von 1. Oktober 2022 bis 31. Dezember 2022",IF(H2119="Strom","Stromverbrauch in kWh von 1. Oktober 2022 bis 31. Dezember 2022",IF(AND(H2119="Wärme/Kälte",H2118="Nein"),"Aliquoter Wärme-/Kälteverbrauch in kWh von 1. Oktober 2022 bis 31. Dezember 2022",IF(H2119="Wärme/Kälte","Wärme-/Kälteverbrauch in kWh von 1. Oktober 2022 bis 31. Dezember 2022","Bitte Energieart auswählen!"))))))</f>
        <v>Bitte Energieart auswählen!</v>
      </c>
      <c r="C2121" s="47"/>
      <c r="D2121" s="47"/>
      <c r="E2121" s="47"/>
      <c r="F2121" s="47"/>
      <c r="G2121" s="47"/>
      <c r="H2121" s="59">
        <f>SUM(I2121:K2121)</f>
        <v>0</v>
      </c>
      <c r="I2121" s="119" t="str">
        <f>IFERROR(IF(H2118="Nein",VLOOKUP(H2117,'1 - Strom Erdgas Wärme 2021'!H:AA,20,FALSE)/12,""),"")</f>
        <v/>
      </c>
      <c r="J2121" s="119" t="str">
        <f>IFERROR(IF(H2118="Nein",VLOOKUP(H2117,'1 - Strom Erdgas Wärme 2021'!H:AB,20,FALSE)/12,""),"")</f>
        <v/>
      </c>
      <c r="K2121" s="119" t="str">
        <f>IFERROR(IF(H2118="Nein",VLOOKUP(H2117,'1 - Strom Erdgas Wärme 2021'!H:AC,20,FALSE)/12,""),"")</f>
        <v/>
      </c>
      <c r="L2121" s="48" t="s">
        <v>5</v>
      </c>
      <c r="M2121" s="76" t="str">
        <f>IFERROR(IF(H2118="Nein","Vorbefüllte Verbrauchswerte wurden aliquot (d.h. 1/12) aus dem Jahr 2021 übernommen.","Bitte ergänzen Sie die monatlichen Verbrauchswerte gem. Lastprofilzähler"),"")</f>
        <v>Bitte ergänzen Sie die monatlichen Verbrauchswerte gem. Lastprofilzähler</v>
      </c>
      <c r="N2121" s="77"/>
      <c r="O2121" s="77"/>
      <c r="P2121" s="77"/>
      <c r="Q2121" s="77"/>
      <c r="R2121" s="77"/>
      <c r="S2121" s="77"/>
    </row>
    <row r="2122" spans="2:19" x14ac:dyDescent="0.3">
      <c r="B2122" s="47" t="str">
        <f>IF(H2119="Wärme/Kälte","Energiemix: Anteil in % der aus Strom oder Erdgas erzeugten Wärme/Kälte","")</f>
        <v/>
      </c>
      <c r="C2122" s="46"/>
      <c r="D2122" s="46"/>
      <c r="E2122" s="46"/>
      <c r="F2122" s="74">
        <f>IFERROR(SUMPRODUCT(I2122:K2122,I2121:K2121),"")</f>
        <v>0</v>
      </c>
      <c r="G2122" s="74"/>
      <c r="H2122" s="46"/>
      <c r="I2122" s="120"/>
      <c r="J2122" s="121"/>
      <c r="K2122" s="121"/>
      <c r="L2122" s="48" t="str">
        <f>IF(H2119="Wärme/Kälte","i","")</f>
        <v/>
      </c>
      <c r="M2122" s="47" t="str">
        <f>IF(H2119="Wärme/Kälte","Bitte geben Sie den Anteil in % (von 0 bis 100, ohne Prozentzeichen) der  direkt aus Strom oder Erdgas erzeugten Wärme/Kälte.","")</f>
        <v/>
      </c>
      <c r="N2122" s="46"/>
      <c r="O2122" s="46"/>
      <c r="P2122" s="46"/>
      <c r="Q2122" s="46"/>
      <c r="R2122" s="46"/>
      <c r="S2122" s="46"/>
    </row>
    <row r="2123" spans="2:19" x14ac:dyDescent="0.3">
      <c r="B2123" s="46"/>
      <c r="C2123" s="46"/>
      <c r="D2123" s="46"/>
      <c r="E2123" s="46"/>
      <c r="F2123" s="46"/>
      <c r="G2123" s="46"/>
      <c r="H2123" s="46"/>
      <c r="I2123" s="98"/>
      <c r="J2123" s="46"/>
      <c r="K2123" s="46"/>
      <c r="L2123" s="48"/>
      <c r="M2123" s="47"/>
      <c r="N2123" s="46"/>
      <c r="O2123" s="46"/>
      <c r="P2123" s="46"/>
      <c r="Q2123" s="46"/>
      <c r="R2123" s="46"/>
      <c r="S2123" s="46"/>
    </row>
    <row r="2124" spans="2:19" ht="18" thickBot="1" x14ac:dyDescent="0.5">
      <c r="B2124" s="56" t="s">
        <v>10</v>
      </c>
      <c r="C2124" s="47"/>
      <c r="D2124" s="47"/>
      <c r="E2124" s="47"/>
      <c r="F2124" s="47"/>
      <c r="G2124" s="47"/>
      <c r="H2124" s="47"/>
      <c r="I2124" s="68">
        <v>44835</v>
      </c>
      <c r="J2124" s="68">
        <v>44866</v>
      </c>
      <c r="K2124" s="68">
        <v>44896</v>
      </c>
      <c r="L2124" s="47"/>
      <c r="M2124" s="69"/>
      <c r="N2124" s="69"/>
      <c r="O2124" s="69"/>
      <c r="P2124" s="69"/>
      <c r="Q2124" s="69"/>
      <c r="R2124" s="69"/>
      <c r="S2124" s="47"/>
    </row>
    <row r="2125" spans="2:19" ht="15" thickBot="1" x14ac:dyDescent="0.35">
      <c r="B2125" s="47" t="s">
        <v>28</v>
      </c>
      <c r="C2125" s="47"/>
      <c r="D2125" s="47"/>
      <c r="E2125" s="47"/>
      <c r="F2125" s="47"/>
      <c r="G2125" s="47"/>
      <c r="H2125" s="117"/>
      <c r="I2125" s="70"/>
      <c r="J2125" s="71"/>
      <c r="K2125" s="71"/>
      <c r="L2125" s="48" t="s">
        <v>5</v>
      </c>
      <c r="M2125" s="47" t="s">
        <v>29</v>
      </c>
      <c r="N2125" s="69"/>
      <c r="O2125" s="69"/>
      <c r="P2125" s="69"/>
      <c r="Q2125" s="69"/>
      <c r="R2125" s="69"/>
      <c r="S2125" s="47"/>
    </row>
    <row r="2126" spans="2:19" ht="15" thickBot="1" x14ac:dyDescent="0.35">
      <c r="B2126" s="47" t="s">
        <v>13</v>
      </c>
      <c r="C2126" s="47"/>
      <c r="D2126" s="47"/>
      <c r="E2126" s="47"/>
      <c r="F2126" s="47"/>
      <c r="G2126" s="47"/>
      <c r="H2126" s="138">
        <f>IFERROR(VLOOKUP(H2125,'1 - Strom Erdgas Wärme 2021'!H:AA,17,FALSE),"")</f>
        <v>0</v>
      </c>
      <c r="I2126" s="70"/>
      <c r="J2126" s="71"/>
      <c r="K2126" s="71"/>
      <c r="L2126" s="48"/>
      <c r="M2126" s="47"/>
      <c r="N2126" s="69"/>
      <c r="O2126" s="69"/>
      <c r="P2126" s="69"/>
      <c r="Q2126" s="69"/>
      <c r="R2126" s="69"/>
      <c r="S2126" s="47"/>
    </row>
    <row r="2127" spans="2:19" ht="15" thickBot="1" x14ac:dyDescent="0.35">
      <c r="B2127" s="47" t="s">
        <v>16</v>
      </c>
      <c r="C2127" s="47"/>
      <c r="D2127" s="47"/>
      <c r="E2127" s="47"/>
      <c r="F2127" s="47"/>
      <c r="G2127" s="47"/>
      <c r="H2127" s="139"/>
      <c r="I2127" s="72"/>
      <c r="J2127" s="73"/>
      <c r="K2127" s="73"/>
      <c r="L2127" s="48" t="s">
        <v>5</v>
      </c>
      <c r="M2127" s="47" t="s">
        <v>17</v>
      </c>
      <c r="N2127" s="69"/>
      <c r="O2127" s="69"/>
      <c r="P2127" s="69"/>
      <c r="Q2127" s="69"/>
      <c r="R2127" s="69"/>
      <c r="S2127" s="47"/>
    </row>
    <row r="2128" spans="2:19" ht="16.8" thickBot="1" x14ac:dyDescent="0.45">
      <c r="B2128" s="47" t="str">
        <f>IF(H2127="Erdgas","Arbeitspreis pro kWh Erdgas in EUR",IF(H2127="Strom","Arbeitspreis pro kWh Strom in EUR",IF(H2127="Wärme/Kälte","Arbeitspreis pro kWh Wärme-/Kälteverbrauch in EUR","Bitte Energieart auswählen!")))</f>
        <v>Bitte Energieart auswählen!</v>
      </c>
      <c r="C2128" s="47"/>
      <c r="D2128" s="47"/>
      <c r="E2128" s="47"/>
      <c r="F2128" s="47"/>
      <c r="G2128" s="74">
        <f>IFERROR(SUMPRODUCT(I2128:K2128,I2129:K2129),"")</f>
        <v>0</v>
      </c>
      <c r="H2128" s="47"/>
      <c r="I2128" s="118"/>
      <c r="J2128" s="118"/>
      <c r="K2128" s="118"/>
      <c r="L2128" s="48" t="s">
        <v>5</v>
      </c>
      <c r="M2128" s="47" t="str">
        <f>IF(H2127="Erdgas","Erdgaskosten exkl. Steuern, Abgaben, Netzentgelte, etc.",IF(H2127="Strom","Stromkosten exkl. Steuern, Abgaben, Netzentgelte, etc.",IF(H2127="Wärme/Kälte","Wärme-/Kältekosten exkl. Steuern, Abgaben, Netzentgelte, etc.", "Bitte Energieart auswählen!")))</f>
        <v>Bitte Energieart auswählen!</v>
      </c>
      <c r="N2128" s="47"/>
      <c r="O2128" s="47"/>
      <c r="P2128" s="75"/>
      <c r="Q2128" s="61"/>
      <c r="R2128" s="62"/>
      <c r="S2128" s="47"/>
    </row>
    <row r="2129" spans="2:19" ht="15" thickBot="1" x14ac:dyDescent="0.35">
      <c r="B2129" s="47" t="str">
        <f>IF(AND(H2127="Erdgas",H2126="Nein"),"Aliquoter Erdgasverbrauch in kWh von 1. Oktober 2022 bis 31. Dezember 2022",IF(H2127="Erdgas","Erdgasverbrauch in kWh von 1. Oktober 2022 bis 31. Dezember 2022",IF(AND(H2127="Strom",H2126="Nein"),"Aliquoter Stromverbrauch in kWh von 1. Oktober 2022 bis 31. Dezember 2022",IF(H2127="Strom","Stromverbrauch in kWh von 1. Oktober 2022 bis 31. Dezember 2022",IF(AND(H2127="Wärme/Kälte",H2126="Nein"),"Aliquoter Wärme-/Kälteverbrauch in kWh von 1. Oktober 2022 bis 31. Dezember 2022",IF(H2127="Wärme/Kälte","Wärme-/Kälteverbrauch in kWh von 1. Oktober 2022 bis 31. Dezember 2022","Bitte Energieart auswählen!"))))))</f>
        <v>Bitte Energieart auswählen!</v>
      </c>
      <c r="C2129" s="47"/>
      <c r="D2129" s="47"/>
      <c r="E2129" s="47"/>
      <c r="F2129" s="47"/>
      <c r="G2129" s="47"/>
      <c r="H2129" s="59">
        <f>SUM(I2129:K2129)</f>
        <v>0</v>
      </c>
      <c r="I2129" s="119" t="str">
        <f>IFERROR(IF(H2126="Nein",VLOOKUP(H2125,'1 - Strom Erdgas Wärme 2021'!H:AA,20,FALSE)/12,""),"")</f>
        <v/>
      </c>
      <c r="J2129" s="119" t="str">
        <f>IFERROR(IF(H2126="Nein",VLOOKUP(H2125,'1 - Strom Erdgas Wärme 2021'!H:AB,20,FALSE)/12,""),"")</f>
        <v/>
      </c>
      <c r="K2129" s="119" t="str">
        <f>IFERROR(IF(H2126="Nein",VLOOKUP(H2125,'1 - Strom Erdgas Wärme 2021'!H:AC,20,FALSE)/12,""),"")</f>
        <v/>
      </c>
      <c r="L2129" s="48" t="s">
        <v>5</v>
      </c>
      <c r="M2129" s="76" t="str">
        <f>IFERROR(IF(H2126="Nein","Vorbefüllte Verbrauchswerte wurden aliquot (d.h. 1/12) aus dem Jahr 2021 übernommen.","Bitte ergänzen Sie die monatlichen Verbrauchswerte gem. Lastprofilzähler"),"")</f>
        <v>Bitte ergänzen Sie die monatlichen Verbrauchswerte gem. Lastprofilzähler</v>
      </c>
      <c r="N2129" s="77"/>
      <c r="O2129" s="77"/>
      <c r="P2129" s="77"/>
      <c r="Q2129" s="77"/>
      <c r="R2129" s="77"/>
      <c r="S2129" s="77"/>
    </row>
    <row r="2130" spans="2:19" x14ac:dyDescent="0.3">
      <c r="B2130" s="47" t="str">
        <f>IF(H2127="Wärme/Kälte","Energiemix: Anteil in % der aus Strom oder Erdgas erzeugten Wärme/Kälte","")</f>
        <v/>
      </c>
      <c r="C2130" s="46"/>
      <c r="D2130" s="46"/>
      <c r="E2130" s="46"/>
      <c r="F2130" s="74">
        <f>IFERROR(SUMPRODUCT(I2130:K2130,I2129:K2129),"")</f>
        <v>0</v>
      </c>
      <c r="G2130" s="74"/>
      <c r="H2130" s="46"/>
      <c r="I2130" s="120"/>
      <c r="J2130" s="121"/>
      <c r="K2130" s="121"/>
      <c r="L2130" s="48" t="str">
        <f>IF(H2127="Wärme/Kälte","i","")</f>
        <v/>
      </c>
      <c r="M2130" s="47" t="str">
        <f>IF(H2127="Wärme/Kälte","Bitte geben Sie den Anteil in % (von 0 bis 100, ohne Prozentzeichen) der  direkt aus Strom oder Erdgas erzeugten Wärme/Kälte.","")</f>
        <v/>
      </c>
      <c r="N2130" s="46"/>
      <c r="O2130" s="46"/>
      <c r="P2130" s="46"/>
      <c r="Q2130" s="46"/>
      <c r="R2130" s="46"/>
      <c r="S2130" s="46"/>
    </row>
    <row r="2131" spans="2:19" x14ac:dyDescent="0.3">
      <c r="B2131" s="46"/>
      <c r="C2131" s="46"/>
      <c r="D2131" s="46"/>
      <c r="E2131" s="46"/>
      <c r="F2131" s="46"/>
      <c r="G2131" s="46"/>
      <c r="H2131" s="46"/>
      <c r="I2131" s="98"/>
      <c r="J2131" s="46"/>
      <c r="K2131" s="46"/>
      <c r="L2131" s="48"/>
      <c r="M2131" s="47"/>
      <c r="N2131" s="46"/>
      <c r="O2131" s="46"/>
      <c r="P2131" s="46"/>
      <c r="Q2131" s="46"/>
      <c r="R2131" s="46"/>
      <c r="S2131" s="46"/>
    </row>
    <row r="2132" spans="2:19" ht="18" thickBot="1" x14ac:dyDescent="0.5">
      <c r="B2132" s="56" t="s">
        <v>10</v>
      </c>
      <c r="C2132" s="47"/>
      <c r="D2132" s="47"/>
      <c r="E2132" s="47"/>
      <c r="F2132" s="47"/>
      <c r="G2132" s="47"/>
      <c r="H2132" s="47"/>
      <c r="I2132" s="68">
        <v>44835</v>
      </c>
      <c r="J2132" s="68">
        <v>44866</v>
      </c>
      <c r="K2132" s="68">
        <v>44896</v>
      </c>
      <c r="L2132" s="47"/>
      <c r="M2132" s="69"/>
      <c r="N2132" s="69"/>
      <c r="O2132" s="69"/>
      <c r="P2132" s="69"/>
      <c r="Q2132" s="69"/>
      <c r="R2132" s="69"/>
      <c r="S2132" s="47"/>
    </row>
    <row r="2133" spans="2:19" ht="15" thickBot="1" x14ac:dyDescent="0.35">
      <c r="B2133" s="47" t="s">
        <v>28</v>
      </c>
      <c r="C2133" s="47"/>
      <c r="D2133" s="47"/>
      <c r="E2133" s="47"/>
      <c r="F2133" s="47"/>
      <c r="G2133" s="47"/>
      <c r="H2133" s="117"/>
      <c r="I2133" s="70"/>
      <c r="J2133" s="71"/>
      <c r="K2133" s="71"/>
      <c r="L2133" s="48" t="s">
        <v>5</v>
      </c>
      <c r="M2133" s="47" t="s">
        <v>29</v>
      </c>
      <c r="N2133" s="69"/>
      <c r="O2133" s="69"/>
      <c r="P2133" s="69"/>
      <c r="Q2133" s="69"/>
      <c r="R2133" s="69"/>
      <c r="S2133" s="47"/>
    </row>
    <row r="2134" spans="2:19" ht="15" thickBot="1" x14ac:dyDescent="0.35">
      <c r="B2134" s="47" t="s">
        <v>13</v>
      </c>
      <c r="C2134" s="47"/>
      <c r="D2134" s="47"/>
      <c r="E2134" s="47"/>
      <c r="F2134" s="47"/>
      <c r="G2134" s="47"/>
      <c r="H2134" s="138">
        <f>IFERROR(VLOOKUP(H2133,'1 - Strom Erdgas Wärme 2021'!H:AA,17,FALSE),"")</f>
        <v>0</v>
      </c>
      <c r="I2134" s="70"/>
      <c r="J2134" s="71"/>
      <c r="K2134" s="71"/>
      <c r="L2134" s="48"/>
      <c r="M2134" s="47"/>
      <c r="N2134" s="69"/>
      <c r="O2134" s="69"/>
      <c r="P2134" s="69"/>
      <c r="Q2134" s="69"/>
      <c r="R2134" s="69"/>
      <c r="S2134" s="47"/>
    </row>
    <row r="2135" spans="2:19" ht="15" thickBot="1" x14ac:dyDescent="0.35">
      <c r="B2135" s="47" t="s">
        <v>16</v>
      </c>
      <c r="C2135" s="47"/>
      <c r="D2135" s="47"/>
      <c r="E2135" s="47"/>
      <c r="F2135" s="47"/>
      <c r="G2135" s="47"/>
      <c r="H2135" s="139"/>
      <c r="I2135" s="72"/>
      <c r="J2135" s="73"/>
      <c r="K2135" s="73"/>
      <c r="L2135" s="48" t="s">
        <v>5</v>
      </c>
      <c r="M2135" s="47" t="s">
        <v>17</v>
      </c>
      <c r="N2135" s="69"/>
      <c r="O2135" s="69"/>
      <c r="P2135" s="69"/>
      <c r="Q2135" s="69"/>
      <c r="R2135" s="69"/>
      <c r="S2135" s="47"/>
    </row>
    <row r="2136" spans="2:19" ht="16.8" thickBot="1" x14ac:dyDescent="0.45">
      <c r="B2136" s="47" t="str">
        <f>IF(H2135="Erdgas","Arbeitspreis pro kWh Erdgas in EUR",IF(H2135="Strom","Arbeitspreis pro kWh Strom in EUR",IF(H2135="Wärme/Kälte","Arbeitspreis pro kWh Wärme-/Kälteverbrauch in EUR","Bitte Energieart auswählen!")))</f>
        <v>Bitte Energieart auswählen!</v>
      </c>
      <c r="C2136" s="47"/>
      <c r="D2136" s="47"/>
      <c r="E2136" s="47"/>
      <c r="F2136" s="47"/>
      <c r="G2136" s="74">
        <f>IFERROR(SUMPRODUCT(I2136:K2136,I2137:K2137),"")</f>
        <v>0</v>
      </c>
      <c r="H2136" s="47"/>
      <c r="I2136" s="118"/>
      <c r="J2136" s="118"/>
      <c r="K2136" s="118"/>
      <c r="L2136" s="48" t="s">
        <v>5</v>
      </c>
      <c r="M2136" s="47" t="str">
        <f>IF(H2135="Erdgas","Erdgaskosten exkl. Steuern, Abgaben, Netzentgelte, etc.",IF(H2135="Strom","Stromkosten exkl. Steuern, Abgaben, Netzentgelte, etc.",IF(H2135="Wärme/Kälte","Wärme-/Kältekosten exkl. Steuern, Abgaben, Netzentgelte, etc.", "Bitte Energieart auswählen!")))</f>
        <v>Bitte Energieart auswählen!</v>
      </c>
      <c r="N2136" s="47"/>
      <c r="O2136" s="47"/>
      <c r="P2136" s="75"/>
      <c r="Q2136" s="61"/>
      <c r="R2136" s="62"/>
      <c r="S2136" s="47"/>
    </row>
    <row r="2137" spans="2:19" ht="15" thickBot="1" x14ac:dyDescent="0.35">
      <c r="B2137" s="47" t="str">
        <f>IF(AND(H2135="Erdgas",H2134="Nein"),"Aliquoter Erdgasverbrauch in kWh von 1. Oktober 2022 bis 31. Dezember 2022",IF(H2135="Erdgas","Erdgasverbrauch in kWh von 1. Oktober 2022 bis 31. Dezember 2022",IF(AND(H2135="Strom",H2134="Nein"),"Aliquoter Stromverbrauch in kWh von 1. Oktober 2022 bis 31. Dezember 2022",IF(H2135="Strom","Stromverbrauch in kWh von 1. Oktober 2022 bis 31. Dezember 2022",IF(AND(H2135="Wärme/Kälte",H2134="Nein"),"Aliquoter Wärme-/Kälteverbrauch in kWh von 1. Oktober 2022 bis 31. Dezember 2022",IF(H2135="Wärme/Kälte","Wärme-/Kälteverbrauch in kWh von 1. Oktober 2022 bis 31. Dezember 2022","Bitte Energieart auswählen!"))))))</f>
        <v>Bitte Energieart auswählen!</v>
      </c>
      <c r="C2137" s="47"/>
      <c r="D2137" s="47"/>
      <c r="E2137" s="47"/>
      <c r="F2137" s="47"/>
      <c r="G2137" s="47"/>
      <c r="H2137" s="59">
        <f>SUM(I2137:K2137)</f>
        <v>0</v>
      </c>
      <c r="I2137" s="119" t="str">
        <f>IFERROR(IF(H2134="Nein",VLOOKUP(H2133,'1 - Strom Erdgas Wärme 2021'!H:AA,20,FALSE)/12,""),"")</f>
        <v/>
      </c>
      <c r="J2137" s="119" t="str">
        <f>IFERROR(IF(H2134="Nein",VLOOKUP(H2133,'1 - Strom Erdgas Wärme 2021'!H:AB,20,FALSE)/12,""),"")</f>
        <v/>
      </c>
      <c r="K2137" s="119" t="str">
        <f>IFERROR(IF(H2134="Nein",VLOOKUP(H2133,'1 - Strom Erdgas Wärme 2021'!H:AC,20,FALSE)/12,""),"")</f>
        <v/>
      </c>
      <c r="L2137" s="48" t="s">
        <v>5</v>
      </c>
      <c r="M2137" s="76" t="str">
        <f>IFERROR(IF(H2134="Nein","Vorbefüllte Verbrauchswerte wurden aliquot (d.h. 1/12) aus dem Jahr 2021 übernommen.","Bitte ergänzen Sie die monatlichen Verbrauchswerte gem. Lastprofilzähler"),"")</f>
        <v>Bitte ergänzen Sie die monatlichen Verbrauchswerte gem. Lastprofilzähler</v>
      </c>
      <c r="N2137" s="77"/>
      <c r="O2137" s="77"/>
      <c r="P2137" s="77"/>
      <c r="Q2137" s="77"/>
      <c r="R2137" s="77"/>
      <c r="S2137" s="77"/>
    </row>
    <row r="2138" spans="2:19" x14ac:dyDescent="0.3">
      <c r="B2138" s="47" t="str">
        <f>IF(H2135="Wärme/Kälte","Energiemix: Anteil in % der aus Strom oder Erdgas erzeugten Wärme/Kälte","")</f>
        <v/>
      </c>
      <c r="C2138" s="46"/>
      <c r="D2138" s="46"/>
      <c r="E2138" s="46"/>
      <c r="F2138" s="74">
        <f>IFERROR(SUMPRODUCT(I2138:K2138,I2137:K2137),"")</f>
        <v>0</v>
      </c>
      <c r="G2138" s="74"/>
      <c r="H2138" s="46"/>
      <c r="I2138" s="120"/>
      <c r="J2138" s="121"/>
      <c r="K2138" s="121"/>
      <c r="L2138" s="48" t="str">
        <f>IF(H2135="Wärme/Kälte","i","")</f>
        <v/>
      </c>
      <c r="M2138" s="47" t="str">
        <f>IF(H2135="Wärme/Kälte","Bitte geben Sie den Anteil in % (von 0 bis 100, ohne Prozentzeichen) der  direkt aus Strom oder Erdgas erzeugten Wärme/Kälte.","")</f>
        <v/>
      </c>
      <c r="N2138" s="46"/>
      <c r="O2138" s="46"/>
      <c r="P2138" s="46"/>
      <c r="Q2138" s="46"/>
      <c r="R2138" s="46"/>
      <c r="S2138" s="46"/>
    </row>
    <row r="2139" spans="2:19" x14ac:dyDescent="0.3">
      <c r="B2139" s="46"/>
      <c r="C2139" s="46"/>
      <c r="D2139" s="46"/>
      <c r="E2139" s="46"/>
      <c r="F2139" s="46"/>
      <c r="G2139" s="46"/>
      <c r="H2139" s="46"/>
      <c r="I2139" s="98"/>
      <c r="J2139" s="46"/>
      <c r="K2139" s="46"/>
      <c r="L2139" s="48"/>
      <c r="M2139" s="47"/>
      <c r="N2139" s="46"/>
      <c r="O2139" s="46"/>
      <c r="P2139" s="46"/>
      <c r="Q2139" s="46"/>
      <c r="R2139" s="46"/>
      <c r="S2139" s="46"/>
    </row>
    <row r="2140" spans="2:19" ht="18" thickBot="1" x14ac:dyDescent="0.5">
      <c r="B2140" s="56" t="s">
        <v>10</v>
      </c>
      <c r="C2140" s="47"/>
      <c r="D2140" s="47"/>
      <c r="E2140" s="47"/>
      <c r="F2140" s="47"/>
      <c r="G2140" s="47"/>
      <c r="H2140" s="47"/>
      <c r="I2140" s="68">
        <v>44835</v>
      </c>
      <c r="J2140" s="68">
        <v>44866</v>
      </c>
      <c r="K2140" s="68">
        <v>44896</v>
      </c>
      <c r="L2140" s="47"/>
      <c r="M2140" s="69"/>
      <c r="N2140" s="69"/>
      <c r="O2140" s="69"/>
      <c r="P2140" s="69"/>
      <c r="Q2140" s="69"/>
      <c r="R2140" s="69"/>
      <c r="S2140" s="47"/>
    </row>
    <row r="2141" spans="2:19" ht="15" thickBot="1" x14ac:dyDescent="0.35">
      <c r="B2141" s="47" t="s">
        <v>28</v>
      </c>
      <c r="C2141" s="47"/>
      <c r="D2141" s="47"/>
      <c r="E2141" s="47"/>
      <c r="F2141" s="47"/>
      <c r="G2141" s="47"/>
      <c r="H2141" s="117"/>
      <c r="I2141" s="70"/>
      <c r="J2141" s="71"/>
      <c r="K2141" s="71"/>
      <c r="L2141" s="48" t="s">
        <v>5</v>
      </c>
      <c r="M2141" s="47" t="s">
        <v>29</v>
      </c>
      <c r="N2141" s="69"/>
      <c r="O2141" s="69"/>
      <c r="P2141" s="69"/>
      <c r="Q2141" s="69"/>
      <c r="R2141" s="69"/>
      <c r="S2141" s="47"/>
    </row>
    <row r="2142" spans="2:19" ht="15" thickBot="1" x14ac:dyDescent="0.35">
      <c r="B2142" s="47" t="s">
        <v>13</v>
      </c>
      <c r="C2142" s="47"/>
      <c r="D2142" s="47"/>
      <c r="E2142" s="47"/>
      <c r="F2142" s="47"/>
      <c r="G2142" s="47"/>
      <c r="H2142" s="138">
        <f>IFERROR(VLOOKUP(H2141,'1 - Strom Erdgas Wärme 2021'!H:AA,17,FALSE),"")</f>
        <v>0</v>
      </c>
      <c r="I2142" s="70"/>
      <c r="J2142" s="71"/>
      <c r="K2142" s="71"/>
      <c r="L2142" s="48"/>
      <c r="M2142" s="47"/>
      <c r="N2142" s="69"/>
      <c r="O2142" s="69"/>
      <c r="P2142" s="69"/>
      <c r="Q2142" s="69"/>
      <c r="R2142" s="69"/>
      <c r="S2142" s="47"/>
    </row>
    <row r="2143" spans="2:19" ht="15" thickBot="1" x14ac:dyDescent="0.35">
      <c r="B2143" s="47" t="s">
        <v>16</v>
      </c>
      <c r="C2143" s="47"/>
      <c r="D2143" s="47"/>
      <c r="E2143" s="47"/>
      <c r="F2143" s="47"/>
      <c r="G2143" s="47"/>
      <c r="H2143" s="139"/>
      <c r="I2143" s="72"/>
      <c r="J2143" s="73"/>
      <c r="K2143" s="73"/>
      <c r="L2143" s="48" t="s">
        <v>5</v>
      </c>
      <c r="M2143" s="47" t="s">
        <v>17</v>
      </c>
      <c r="N2143" s="69"/>
      <c r="O2143" s="69"/>
      <c r="P2143" s="69"/>
      <c r="Q2143" s="69"/>
      <c r="R2143" s="69"/>
      <c r="S2143" s="47"/>
    </row>
    <row r="2144" spans="2:19" ht="16.8" thickBot="1" x14ac:dyDescent="0.45">
      <c r="B2144" s="47" t="str">
        <f>IF(H2143="Erdgas","Arbeitspreis pro kWh Erdgas in EUR",IF(H2143="Strom","Arbeitspreis pro kWh Strom in EUR",IF(H2143="Wärme/Kälte","Arbeitspreis pro kWh Wärme-/Kälteverbrauch in EUR","Bitte Energieart auswählen!")))</f>
        <v>Bitte Energieart auswählen!</v>
      </c>
      <c r="C2144" s="47"/>
      <c r="D2144" s="47"/>
      <c r="E2144" s="47"/>
      <c r="F2144" s="47"/>
      <c r="G2144" s="74">
        <f>IFERROR(SUMPRODUCT(I2144:K2144,I2145:K2145),"")</f>
        <v>0</v>
      </c>
      <c r="H2144" s="47"/>
      <c r="I2144" s="118"/>
      <c r="J2144" s="118"/>
      <c r="K2144" s="118"/>
      <c r="L2144" s="48" t="s">
        <v>5</v>
      </c>
      <c r="M2144" s="47" t="str">
        <f>IF(H2143="Erdgas","Erdgaskosten exkl. Steuern, Abgaben, Netzentgelte, etc.",IF(H2143="Strom","Stromkosten exkl. Steuern, Abgaben, Netzentgelte, etc.",IF(H2143="Wärme/Kälte","Wärme-/Kältekosten exkl. Steuern, Abgaben, Netzentgelte, etc.", "Bitte Energieart auswählen!")))</f>
        <v>Bitte Energieart auswählen!</v>
      </c>
      <c r="N2144" s="47"/>
      <c r="O2144" s="47"/>
      <c r="P2144" s="75"/>
      <c r="Q2144" s="61"/>
      <c r="R2144" s="62"/>
      <c r="S2144" s="47"/>
    </row>
    <row r="2145" spans="2:19" ht="15" thickBot="1" x14ac:dyDescent="0.35">
      <c r="B2145" s="47" t="str">
        <f>IF(AND(H2143="Erdgas",H2142="Nein"),"Aliquoter Erdgasverbrauch in kWh von 1. Oktober 2022 bis 31. Dezember 2022",IF(H2143="Erdgas","Erdgasverbrauch in kWh von 1. Oktober 2022 bis 31. Dezember 2022",IF(AND(H2143="Strom",H2142="Nein"),"Aliquoter Stromverbrauch in kWh von 1. Oktober 2022 bis 31. Dezember 2022",IF(H2143="Strom","Stromverbrauch in kWh von 1. Oktober 2022 bis 31. Dezember 2022",IF(AND(H2143="Wärme/Kälte",H2142="Nein"),"Aliquoter Wärme-/Kälteverbrauch in kWh von 1. Oktober 2022 bis 31. Dezember 2022",IF(H2143="Wärme/Kälte","Wärme-/Kälteverbrauch in kWh von 1. Oktober 2022 bis 31. Dezember 2022","Bitte Energieart auswählen!"))))))</f>
        <v>Bitte Energieart auswählen!</v>
      </c>
      <c r="C2145" s="47"/>
      <c r="D2145" s="47"/>
      <c r="E2145" s="47"/>
      <c r="F2145" s="47"/>
      <c r="G2145" s="47"/>
      <c r="H2145" s="59">
        <f>SUM(I2145:K2145)</f>
        <v>0</v>
      </c>
      <c r="I2145" s="119" t="str">
        <f>IFERROR(IF(H2142="Nein",VLOOKUP(H2141,'1 - Strom Erdgas Wärme 2021'!H:AA,20,FALSE)/12,""),"")</f>
        <v/>
      </c>
      <c r="J2145" s="119" t="str">
        <f>IFERROR(IF(H2142="Nein",VLOOKUP(H2141,'1 - Strom Erdgas Wärme 2021'!H:AB,20,FALSE)/12,""),"")</f>
        <v/>
      </c>
      <c r="K2145" s="119" t="str">
        <f>IFERROR(IF(H2142="Nein",VLOOKUP(H2141,'1 - Strom Erdgas Wärme 2021'!H:AC,20,FALSE)/12,""),"")</f>
        <v/>
      </c>
      <c r="L2145" s="48" t="s">
        <v>5</v>
      </c>
      <c r="M2145" s="76" t="str">
        <f>IFERROR(IF(H2142="Nein","Vorbefüllte Verbrauchswerte wurden aliquot (d.h. 1/12) aus dem Jahr 2021 übernommen.","Bitte ergänzen Sie die monatlichen Verbrauchswerte gem. Lastprofilzähler"),"")</f>
        <v>Bitte ergänzen Sie die monatlichen Verbrauchswerte gem. Lastprofilzähler</v>
      </c>
      <c r="N2145" s="77"/>
      <c r="O2145" s="77"/>
      <c r="P2145" s="77"/>
      <c r="Q2145" s="77"/>
      <c r="R2145" s="77"/>
      <c r="S2145" s="77"/>
    </row>
    <row r="2146" spans="2:19" x14ac:dyDescent="0.3">
      <c r="B2146" s="47" t="str">
        <f>IF(H2143="Wärme/Kälte","Energiemix: Anteil in % der aus Strom oder Erdgas erzeugten Wärme/Kälte","")</f>
        <v/>
      </c>
      <c r="C2146" s="46"/>
      <c r="D2146" s="46"/>
      <c r="E2146" s="46"/>
      <c r="F2146" s="74">
        <f>IFERROR(SUMPRODUCT(I2146:K2146,I2145:K2145),"")</f>
        <v>0</v>
      </c>
      <c r="G2146" s="74"/>
      <c r="H2146" s="46"/>
      <c r="I2146" s="120"/>
      <c r="J2146" s="121"/>
      <c r="K2146" s="121"/>
      <c r="L2146" s="48" t="str">
        <f>IF(H2143="Wärme/Kälte","i","")</f>
        <v/>
      </c>
      <c r="M2146" s="47" t="str">
        <f>IF(H2143="Wärme/Kälte","Bitte geben Sie den Anteil in % (von 0 bis 100, ohne Prozentzeichen) der  direkt aus Strom oder Erdgas erzeugten Wärme/Kälte.","")</f>
        <v/>
      </c>
      <c r="N2146" s="46"/>
      <c r="O2146" s="46"/>
      <c r="P2146" s="46"/>
      <c r="Q2146" s="46"/>
      <c r="R2146" s="46"/>
      <c r="S2146" s="46"/>
    </row>
    <row r="2147" spans="2:19" x14ac:dyDescent="0.3">
      <c r="B2147" s="46"/>
      <c r="C2147" s="46"/>
      <c r="D2147" s="46"/>
      <c r="E2147" s="46"/>
      <c r="F2147" s="46"/>
      <c r="G2147" s="46"/>
      <c r="H2147" s="46"/>
      <c r="I2147" s="98"/>
      <c r="J2147" s="46"/>
      <c r="K2147" s="46"/>
      <c r="L2147" s="48"/>
      <c r="M2147" s="47"/>
      <c r="N2147" s="46"/>
      <c r="O2147" s="46"/>
      <c r="P2147" s="46"/>
      <c r="Q2147" s="46"/>
      <c r="R2147" s="46"/>
      <c r="S2147" s="46"/>
    </row>
    <row r="2148" spans="2:19" ht="18" thickBot="1" x14ac:dyDescent="0.5">
      <c r="B2148" s="56" t="s">
        <v>10</v>
      </c>
      <c r="C2148" s="47"/>
      <c r="D2148" s="47"/>
      <c r="E2148" s="47"/>
      <c r="F2148" s="47"/>
      <c r="G2148" s="47"/>
      <c r="H2148" s="47"/>
      <c r="I2148" s="68">
        <v>44835</v>
      </c>
      <c r="J2148" s="68">
        <v>44866</v>
      </c>
      <c r="K2148" s="68">
        <v>44896</v>
      </c>
      <c r="L2148" s="47"/>
      <c r="M2148" s="69"/>
      <c r="N2148" s="69"/>
      <c r="O2148" s="69"/>
      <c r="P2148" s="69"/>
      <c r="Q2148" s="69"/>
      <c r="R2148" s="69"/>
      <c r="S2148" s="47"/>
    </row>
    <row r="2149" spans="2:19" ht="15" thickBot="1" x14ac:dyDescent="0.35">
      <c r="B2149" s="47" t="s">
        <v>28</v>
      </c>
      <c r="C2149" s="47"/>
      <c r="D2149" s="47"/>
      <c r="E2149" s="47"/>
      <c r="F2149" s="47"/>
      <c r="G2149" s="47"/>
      <c r="H2149" s="117"/>
      <c r="I2149" s="70"/>
      <c r="J2149" s="71"/>
      <c r="K2149" s="71"/>
      <c r="L2149" s="48" t="s">
        <v>5</v>
      </c>
      <c r="M2149" s="47" t="s">
        <v>29</v>
      </c>
      <c r="N2149" s="69"/>
      <c r="O2149" s="69"/>
      <c r="P2149" s="69"/>
      <c r="Q2149" s="69"/>
      <c r="R2149" s="69"/>
      <c r="S2149" s="47"/>
    </row>
    <row r="2150" spans="2:19" ht="15" thickBot="1" x14ac:dyDescent="0.35">
      <c r="B2150" s="47" t="s">
        <v>13</v>
      </c>
      <c r="C2150" s="47"/>
      <c r="D2150" s="47"/>
      <c r="E2150" s="47"/>
      <c r="F2150" s="47"/>
      <c r="G2150" s="47"/>
      <c r="H2150" s="138">
        <f>IFERROR(VLOOKUP(H2149,'1 - Strom Erdgas Wärme 2021'!H:AA,17,FALSE),"")</f>
        <v>0</v>
      </c>
      <c r="I2150" s="70"/>
      <c r="J2150" s="71"/>
      <c r="K2150" s="71"/>
      <c r="L2150" s="48"/>
      <c r="M2150" s="47"/>
      <c r="N2150" s="69"/>
      <c r="O2150" s="69"/>
      <c r="P2150" s="69"/>
      <c r="Q2150" s="69"/>
      <c r="R2150" s="69"/>
      <c r="S2150" s="47"/>
    </row>
    <row r="2151" spans="2:19" ht="15" thickBot="1" x14ac:dyDescent="0.35">
      <c r="B2151" s="47" t="s">
        <v>16</v>
      </c>
      <c r="C2151" s="47"/>
      <c r="D2151" s="47"/>
      <c r="E2151" s="47"/>
      <c r="F2151" s="47"/>
      <c r="G2151" s="47"/>
      <c r="H2151" s="139"/>
      <c r="I2151" s="72"/>
      <c r="J2151" s="73"/>
      <c r="K2151" s="73"/>
      <c r="L2151" s="48" t="s">
        <v>5</v>
      </c>
      <c r="M2151" s="47" t="s">
        <v>17</v>
      </c>
      <c r="N2151" s="69"/>
      <c r="O2151" s="69"/>
      <c r="P2151" s="69"/>
      <c r="Q2151" s="69"/>
      <c r="R2151" s="69"/>
      <c r="S2151" s="47"/>
    </row>
    <row r="2152" spans="2:19" ht="16.8" thickBot="1" x14ac:dyDescent="0.45">
      <c r="B2152" s="47" t="str">
        <f>IF(H2151="Erdgas","Arbeitspreis pro kWh Erdgas in EUR",IF(H2151="Strom","Arbeitspreis pro kWh Strom in EUR",IF(H2151="Wärme/Kälte","Arbeitspreis pro kWh Wärme-/Kälteverbrauch in EUR","Bitte Energieart auswählen!")))</f>
        <v>Bitte Energieart auswählen!</v>
      </c>
      <c r="C2152" s="47"/>
      <c r="D2152" s="47"/>
      <c r="E2152" s="47"/>
      <c r="F2152" s="47"/>
      <c r="G2152" s="74">
        <f>IFERROR(SUMPRODUCT(I2152:K2152,I2153:K2153),"")</f>
        <v>0</v>
      </c>
      <c r="H2152" s="47"/>
      <c r="I2152" s="118"/>
      <c r="J2152" s="118"/>
      <c r="K2152" s="118"/>
      <c r="L2152" s="48" t="s">
        <v>5</v>
      </c>
      <c r="M2152" s="47" t="str">
        <f>IF(H2151="Erdgas","Erdgaskosten exkl. Steuern, Abgaben, Netzentgelte, etc.",IF(H2151="Strom","Stromkosten exkl. Steuern, Abgaben, Netzentgelte, etc.",IF(H2151="Wärme/Kälte","Wärme-/Kältekosten exkl. Steuern, Abgaben, Netzentgelte, etc.", "Bitte Energieart auswählen!")))</f>
        <v>Bitte Energieart auswählen!</v>
      </c>
      <c r="N2152" s="47"/>
      <c r="O2152" s="47"/>
      <c r="P2152" s="75"/>
      <c r="Q2152" s="61"/>
      <c r="R2152" s="62"/>
      <c r="S2152" s="47"/>
    </row>
    <row r="2153" spans="2:19" ht="15" thickBot="1" x14ac:dyDescent="0.35">
      <c r="B2153" s="47" t="str">
        <f>IF(AND(H2151="Erdgas",H2150="Nein"),"Aliquoter Erdgasverbrauch in kWh von 1. Oktober 2022 bis 31. Dezember 2022",IF(H2151="Erdgas","Erdgasverbrauch in kWh von 1. Oktober 2022 bis 31. Dezember 2022",IF(AND(H2151="Strom",H2150="Nein"),"Aliquoter Stromverbrauch in kWh von 1. Oktober 2022 bis 31. Dezember 2022",IF(H2151="Strom","Stromverbrauch in kWh von 1. Oktober 2022 bis 31. Dezember 2022",IF(AND(H2151="Wärme/Kälte",H2150="Nein"),"Aliquoter Wärme-/Kälteverbrauch in kWh von 1. Oktober 2022 bis 31. Dezember 2022",IF(H2151="Wärme/Kälte","Wärme-/Kälteverbrauch in kWh von 1. Oktober 2022 bis 31. Dezember 2022","Bitte Energieart auswählen!"))))))</f>
        <v>Bitte Energieart auswählen!</v>
      </c>
      <c r="C2153" s="47"/>
      <c r="D2153" s="47"/>
      <c r="E2153" s="47"/>
      <c r="F2153" s="47"/>
      <c r="G2153" s="47"/>
      <c r="H2153" s="59">
        <f>SUM(I2153:K2153)</f>
        <v>0</v>
      </c>
      <c r="I2153" s="119" t="str">
        <f>IFERROR(IF(H2150="Nein",VLOOKUP(H2149,'1 - Strom Erdgas Wärme 2021'!H:AA,20,FALSE)/12,""),"")</f>
        <v/>
      </c>
      <c r="J2153" s="119" t="str">
        <f>IFERROR(IF(H2150="Nein",VLOOKUP(H2149,'1 - Strom Erdgas Wärme 2021'!H:AB,20,FALSE)/12,""),"")</f>
        <v/>
      </c>
      <c r="K2153" s="119" t="str">
        <f>IFERROR(IF(H2150="Nein",VLOOKUP(H2149,'1 - Strom Erdgas Wärme 2021'!H:AC,20,FALSE)/12,""),"")</f>
        <v/>
      </c>
      <c r="L2153" s="48" t="s">
        <v>5</v>
      </c>
      <c r="M2153" s="76" t="str">
        <f>IFERROR(IF(H2150="Nein","Vorbefüllte Verbrauchswerte wurden aliquot (d.h. 1/12) aus dem Jahr 2021 übernommen.","Bitte ergänzen Sie die monatlichen Verbrauchswerte gem. Lastprofilzähler"),"")</f>
        <v>Bitte ergänzen Sie die monatlichen Verbrauchswerte gem. Lastprofilzähler</v>
      </c>
      <c r="N2153" s="77"/>
      <c r="O2153" s="77"/>
      <c r="P2153" s="77"/>
      <c r="Q2153" s="77"/>
      <c r="R2153" s="77"/>
      <c r="S2153" s="77"/>
    </row>
    <row r="2154" spans="2:19" x14ac:dyDescent="0.3">
      <c r="B2154" s="47" t="str">
        <f>IF(H2151="Wärme/Kälte","Energiemix: Anteil in % der aus Strom oder Erdgas erzeugten Wärme/Kälte","")</f>
        <v/>
      </c>
      <c r="C2154" s="46"/>
      <c r="D2154" s="46"/>
      <c r="E2154" s="46"/>
      <c r="F2154" s="74">
        <f>IFERROR(SUMPRODUCT(I2154:K2154,I2153:K2153),"")</f>
        <v>0</v>
      </c>
      <c r="G2154" s="74"/>
      <c r="H2154" s="46"/>
      <c r="I2154" s="120"/>
      <c r="J2154" s="121"/>
      <c r="K2154" s="121"/>
      <c r="L2154" s="48" t="str">
        <f>IF(H2151="Wärme/Kälte","i","")</f>
        <v/>
      </c>
      <c r="M2154" s="47" t="str">
        <f>IF(H2151="Wärme/Kälte","Bitte geben Sie den Anteil in % (von 0 bis 100, ohne Prozentzeichen) der  direkt aus Strom oder Erdgas erzeugten Wärme/Kälte.","")</f>
        <v/>
      </c>
      <c r="N2154" s="46"/>
      <c r="O2154" s="46"/>
      <c r="P2154" s="46"/>
      <c r="Q2154" s="46"/>
      <c r="R2154" s="46"/>
      <c r="S2154" s="46"/>
    </row>
    <row r="2155" spans="2:19" x14ac:dyDescent="0.3">
      <c r="B2155" s="46"/>
      <c r="C2155" s="46"/>
      <c r="D2155" s="46"/>
      <c r="E2155" s="46"/>
      <c r="F2155" s="46"/>
      <c r="G2155" s="46"/>
      <c r="H2155" s="46"/>
      <c r="I2155" s="98"/>
      <c r="J2155" s="46"/>
      <c r="K2155" s="46"/>
      <c r="L2155" s="48"/>
      <c r="M2155" s="47"/>
      <c r="N2155" s="46"/>
      <c r="O2155" s="46"/>
      <c r="P2155" s="46"/>
      <c r="Q2155" s="46"/>
      <c r="R2155" s="46"/>
      <c r="S2155" s="46"/>
    </row>
    <row r="2156" spans="2:19" ht="18" thickBot="1" x14ac:dyDescent="0.5">
      <c r="B2156" s="56" t="s">
        <v>10</v>
      </c>
      <c r="C2156" s="47"/>
      <c r="D2156" s="47"/>
      <c r="E2156" s="47"/>
      <c r="F2156" s="47"/>
      <c r="G2156" s="47"/>
      <c r="H2156" s="47"/>
      <c r="I2156" s="68">
        <v>44835</v>
      </c>
      <c r="J2156" s="68">
        <v>44866</v>
      </c>
      <c r="K2156" s="68">
        <v>44896</v>
      </c>
      <c r="L2156" s="47"/>
      <c r="M2156" s="69"/>
      <c r="N2156" s="69"/>
      <c r="O2156" s="69"/>
      <c r="P2156" s="69"/>
      <c r="Q2156" s="69"/>
      <c r="R2156" s="69"/>
      <c r="S2156" s="47"/>
    </row>
    <row r="2157" spans="2:19" ht="15" thickBot="1" x14ac:dyDescent="0.35">
      <c r="B2157" s="47" t="s">
        <v>28</v>
      </c>
      <c r="C2157" s="47"/>
      <c r="D2157" s="47"/>
      <c r="E2157" s="47"/>
      <c r="F2157" s="47"/>
      <c r="G2157" s="47"/>
      <c r="H2157" s="117"/>
      <c r="I2157" s="70"/>
      <c r="J2157" s="71"/>
      <c r="K2157" s="71"/>
      <c r="L2157" s="48" t="s">
        <v>5</v>
      </c>
      <c r="M2157" s="47" t="s">
        <v>29</v>
      </c>
      <c r="N2157" s="69"/>
      <c r="O2157" s="69"/>
      <c r="P2157" s="69"/>
      <c r="Q2157" s="69"/>
      <c r="R2157" s="69"/>
      <c r="S2157" s="47"/>
    </row>
    <row r="2158" spans="2:19" ht="15" thickBot="1" x14ac:dyDescent="0.35">
      <c r="B2158" s="47" t="s">
        <v>13</v>
      </c>
      <c r="C2158" s="47"/>
      <c r="D2158" s="47"/>
      <c r="E2158" s="47"/>
      <c r="F2158" s="47"/>
      <c r="G2158" s="47"/>
      <c r="H2158" s="138">
        <f>IFERROR(VLOOKUP(H2157,'1 - Strom Erdgas Wärme 2021'!H:AA,17,FALSE),"")</f>
        <v>0</v>
      </c>
      <c r="I2158" s="70"/>
      <c r="J2158" s="71"/>
      <c r="K2158" s="71"/>
      <c r="L2158" s="48"/>
      <c r="M2158" s="47"/>
      <c r="N2158" s="69"/>
      <c r="O2158" s="69"/>
      <c r="P2158" s="69"/>
      <c r="Q2158" s="69"/>
      <c r="R2158" s="69"/>
      <c r="S2158" s="47"/>
    </row>
    <row r="2159" spans="2:19" ht="15" thickBot="1" x14ac:dyDescent="0.35">
      <c r="B2159" s="47" t="s">
        <v>16</v>
      </c>
      <c r="C2159" s="47"/>
      <c r="D2159" s="47"/>
      <c r="E2159" s="47"/>
      <c r="F2159" s="47"/>
      <c r="G2159" s="47"/>
      <c r="H2159" s="139"/>
      <c r="I2159" s="72"/>
      <c r="J2159" s="73"/>
      <c r="K2159" s="73"/>
      <c r="L2159" s="48" t="s">
        <v>5</v>
      </c>
      <c r="M2159" s="47" t="s">
        <v>17</v>
      </c>
      <c r="N2159" s="69"/>
      <c r="O2159" s="69"/>
      <c r="P2159" s="69"/>
      <c r="Q2159" s="69"/>
      <c r="R2159" s="69"/>
      <c r="S2159" s="47"/>
    </row>
    <row r="2160" spans="2:19" ht="16.8" thickBot="1" x14ac:dyDescent="0.45">
      <c r="B2160" s="47" t="str">
        <f>IF(H2159="Erdgas","Arbeitspreis pro kWh Erdgas in EUR",IF(H2159="Strom","Arbeitspreis pro kWh Strom in EUR",IF(H2159="Wärme/Kälte","Arbeitspreis pro kWh Wärme-/Kälteverbrauch in EUR","Bitte Energieart auswählen!")))</f>
        <v>Bitte Energieart auswählen!</v>
      </c>
      <c r="C2160" s="47"/>
      <c r="D2160" s="47"/>
      <c r="E2160" s="47"/>
      <c r="F2160" s="47"/>
      <c r="G2160" s="74">
        <f>IFERROR(SUMPRODUCT(I2160:K2160,I2161:K2161),"")</f>
        <v>0</v>
      </c>
      <c r="H2160" s="47"/>
      <c r="I2160" s="118"/>
      <c r="J2160" s="118"/>
      <c r="K2160" s="118"/>
      <c r="L2160" s="48" t="s">
        <v>5</v>
      </c>
      <c r="M2160" s="47" t="str">
        <f>IF(H2159="Erdgas","Erdgaskosten exkl. Steuern, Abgaben, Netzentgelte, etc.",IF(H2159="Strom","Stromkosten exkl. Steuern, Abgaben, Netzentgelte, etc.",IF(H2159="Wärme/Kälte","Wärme-/Kältekosten exkl. Steuern, Abgaben, Netzentgelte, etc.", "Bitte Energieart auswählen!")))</f>
        <v>Bitte Energieart auswählen!</v>
      </c>
      <c r="N2160" s="47"/>
      <c r="O2160" s="47"/>
      <c r="P2160" s="75"/>
      <c r="Q2160" s="61"/>
      <c r="R2160" s="62"/>
      <c r="S2160" s="47"/>
    </row>
    <row r="2161" spans="2:19" ht="15" thickBot="1" x14ac:dyDescent="0.35">
      <c r="B2161" s="47" t="str">
        <f>IF(AND(H2159="Erdgas",H2158="Nein"),"Aliquoter Erdgasverbrauch in kWh von 1. Oktober 2022 bis 31. Dezember 2022",IF(H2159="Erdgas","Erdgasverbrauch in kWh von 1. Oktober 2022 bis 31. Dezember 2022",IF(AND(H2159="Strom",H2158="Nein"),"Aliquoter Stromverbrauch in kWh von 1. Oktober 2022 bis 31. Dezember 2022",IF(H2159="Strom","Stromverbrauch in kWh von 1. Oktober 2022 bis 31. Dezember 2022",IF(AND(H2159="Wärme/Kälte",H2158="Nein"),"Aliquoter Wärme-/Kälteverbrauch in kWh von 1. Oktober 2022 bis 31. Dezember 2022",IF(H2159="Wärme/Kälte","Wärme-/Kälteverbrauch in kWh von 1. Oktober 2022 bis 31. Dezember 2022","Bitte Energieart auswählen!"))))))</f>
        <v>Bitte Energieart auswählen!</v>
      </c>
      <c r="C2161" s="47"/>
      <c r="D2161" s="47"/>
      <c r="E2161" s="47"/>
      <c r="F2161" s="47"/>
      <c r="G2161" s="47"/>
      <c r="H2161" s="59">
        <f>SUM(I2161:K2161)</f>
        <v>0</v>
      </c>
      <c r="I2161" s="119" t="str">
        <f>IFERROR(IF(H2158="Nein",VLOOKUP(H2157,'1 - Strom Erdgas Wärme 2021'!H:AA,20,FALSE)/12,""),"")</f>
        <v/>
      </c>
      <c r="J2161" s="119" t="str">
        <f>IFERROR(IF(H2158="Nein",VLOOKUP(H2157,'1 - Strom Erdgas Wärme 2021'!H:AB,20,FALSE)/12,""),"")</f>
        <v/>
      </c>
      <c r="K2161" s="119" t="str">
        <f>IFERROR(IF(H2158="Nein",VLOOKUP(H2157,'1 - Strom Erdgas Wärme 2021'!H:AC,20,FALSE)/12,""),"")</f>
        <v/>
      </c>
      <c r="L2161" s="48" t="s">
        <v>5</v>
      </c>
      <c r="M2161" s="76" t="str">
        <f>IFERROR(IF(H2158="Nein","Vorbefüllte Verbrauchswerte wurden aliquot (d.h. 1/12) aus dem Jahr 2021 übernommen.","Bitte ergänzen Sie die monatlichen Verbrauchswerte gem. Lastprofilzähler"),"")</f>
        <v>Bitte ergänzen Sie die monatlichen Verbrauchswerte gem. Lastprofilzähler</v>
      </c>
      <c r="N2161" s="77"/>
      <c r="O2161" s="77"/>
      <c r="P2161" s="77"/>
      <c r="Q2161" s="77"/>
      <c r="R2161" s="77"/>
      <c r="S2161" s="77"/>
    </row>
    <row r="2162" spans="2:19" x14ac:dyDescent="0.3">
      <c r="B2162" s="47" t="str">
        <f>IF(H2159="Wärme/Kälte","Energiemix: Anteil in % der aus Strom oder Erdgas erzeugten Wärme/Kälte","")</f>
        <v/>
      </c>
      <c r="C2162" s="46"/>
      <c r="D2162" s="46"/>
      <c r="E2162" s="46"/>
      <c r="F2162" s="74">
        <f>IFERROR(SUMPRODUCT(I2162:K2162,I2161:K2161),"")</f>
        <v>0</v>
      </c>
      <c r="G2162" s="74"/>
      <c r="H2162" s="46"/>
      <c r="I2162" s="120"/>
      <c r="J2162" s="121"/>
      <c r="K2162" s="121"/>
      <c r="L2162" s="48" t="str">
        <f>IF(H2159="Wärme/Kälte","i","")</f>
        <v/>
      </c>
      <c r="M2162" s="47" t="str">
        <f>IF(H2159="Wärme/Kälte","Bitte geben Sie den Anteil in % (von 0 bis 100, ohne Prozentzeichen) der  direkt aus Strom oder Erdgas erzeugten Wärme/Kälte.","")</f>
        <v/>
      </c>
      <c r="N2162" s="46"/>
      <c r="O2162" s="46"/>
      <c r="P2162" s="46"/>
      <c r="Q2162" s="46"/>
      <c r="R2162" s="46"/>
      <c r="S2162" s="46"/>
    </row>
    <row r="2163" spans="2:19" x14ac:dyDescent="0.3">
      <c r="B2163" s="46"/>
      <c r="C2163" s="46"/>
      <c r="D2163" s="46"/>
      <c r="E2163" s="46"/>
      <c r="F2163" s="46"/>
      <c r="G2163" s="46"/>
      <c r="H2163" s="46"/>
      <c r="I2163" s="98"/>
      <c r="J2163" s="46"/>
      <c r="K2163" s="46"/>
      <c r="L2163" s="48"/>
      <c r="M2163" s="47"/>
      <c r="N2163" s="46"/>
      <c r="O2163" s="46"/>
      <c r="P2163" s="46"/>
      <c r="Q2163" s="46"/>
      <c r="R2163" s="46"/>
      <c r="S2163" s="46"/>
    </row>
    <row r="2164" spans="2:19" ht="18" thickBot="1" x14ac:dyDescent="0.5">
      <c r="B2164" s="56" t="s">
        <v>10</v>
      </c>
      <c r="C2164" s="47"/>
      <c r="D2164" s="47"/>
      <c r="E2164" s="47"/>
      <c r="F2164" s="47"/>
      <c r="G2164" s="47"/>
      <c r="H2164" s="47"/>
      <c r="I2164" s="68">
        <v>44835</v>
      </c>
      <c r="J2164" s="68">
        <v>44866</v>
      </c>
      <c r="K2164" s="68">
        <v>44896</v>
      </c>
      <c r="L2164" s="47"/>
      <c r="M2164" s="69"/>
      <c r="N2164" s="69"/>
      <c r="O2164" s="69"/>
      <c r="P2164" s="69"/>
      <c r="Q2164" s="69"/>
      <c r="R2164" s="69"/>
      <c r="S2164" s="47"/>
    </row>
    <row r="2165" spans="2:19" ht="15" thickBot="1" x14ac:dyDescent="0.35">
      <c r="B2165" s="47" t="s">
        <v>28</v>
      </c>
      <c r="C2165" s="47"/>
      <c r="D2165" s="47"/>
      <c r="E2165" s="47"/>
      <c r="F2165" s="47"/>
      <c r="G2165" s="47"/>
      <c r="H2165" s="117"/>
      <c r="I2165" s="70"/>
      <c r="J2165" s="71"/>
      <c r="K2165" s="71"/>
      <c r="L2165" s="48" t="s">
        <v>5</v>
      </c>
      <c r="M2165" s="47" t="s">
        <v>29</v>
      </c>
      <c r="N2165" s="69"/>
      <c r="O2165" s="69"/>
      <c r="P2165" s="69"/>
      <c r="Q2165" s="69"/>
      <c r="R2165" s="69"/>
      <c r="S2165" s="47"/>
    </row>
    <row r="2166" spans="2:19" ht="15" thickBot="1" x14ac:dyDescent="0.35">
      <c r="B2166" s="47" t="s">
        <v>13</v>
      </c>
      <c r="C2166" s="47"/>
      <c r="D2166" s="47"/>
      <c r="E2166" s="47"/>
      <c r="F2166" s="47"/>
      <c r="G2166" s="47"/>
      <c r="H2166" s="138">
        <f>IFERROR(VLOOKUP(H2165,'1 - Strom Erdgas Wärme 2021'!H:AA,17,FALSE),"")</f>
        <v>0</v>
      </c>
      <c r="I2166" s="70"/>
      <c r="J2166" s="71"/>
      <c r="K2166" s="71"/>
      <c r="L2166" s="48"/>
      <c r="M2166" s="47"/>
      <c r="N2166" s="69"/>
      <c r="O2166" s="69"/>
      <c r="P2166" s="69"/>
      <c r="Q2166" s="69"/>
      <c r="R2166" s="69"/>
      <c r="S2166" s="47"/>
    </row>
    <row r="2167" spans="2:19" ht="15" thickBot="1" x14ac:dyDescent="0.35">
      <c r="B2167" s="47" t="s">
        <v>16</v>
      </c>
      <c r="C2167" s="47"/>
      <c r="D2167" s="47"/>
      <c r="E2167" s="47"/>
      <c r="F2167" s="47"/>
      <c r="G2167" s="47"/>
      <c r="H2167" s="139"/>
      <c r="I2167" s="72"/>
      <c r="J2167" s="73"/>
      <c r="K2167" s="73"/>
      <c r="L2167" s="48" t="s">
        <v>5</v>
      </c>
      <c r="M2167" s="47" t="s">
        <v>17</v>
      </c>
      <c r="N2167" s="69"/>
      <c r="O2167" s="69"/>
      <c r="P2167" s="69"/>
      <c r="Q2167" s="69"/>
      <c r="R2167" s="69"/>
      <c r="S2167" s="47"/>
    </row>
    <row r="2168" spans="2:19" ht="16.8" thickBot="1" x14ac:dyDescent="0.45">
      <c r="B2168" s="47" t="str">
        <f>IF(H2167="Erdgas","Arbeitspreis pro kWh Erdgas in EUR",IF(H2167="Strom","Arbeitspreis pro kWh Strom in EUR",IF(H2167="Wärme/Kälte","Arbeitspreis pro kWh Wärme-/Kälteverbrauch in EUR","Bitte Energieart auswählen!")))</f>
        <v>Bitte Energieart auswählen!</v>
      </c>
      <c r="C2168" s="47"/>
      <c r="D2168" s="47"/>
      <c r="E2168" s="47"/>
      <c r="F2168" s="47"/>
      <c r="G2168" s="74">
        <f>IFERROR(SUMPRODUCT(I2168:K2168,I2169:K2169),"")</f>
        <v>0</v>
      </c>
      <c r="H2168" s="47"/>
      <c r="I2168" s="118"/>
      <c r="J2168" s="118"/>
      <c r="K2168" s="118"/>
      <c r="L2168" s="48" t="s">
        <v>5</v>
      </c>
      <c r="M2168" s="47" t="str">
        <f>IF(H2167="Erdgas","Erdgaskosten exkl. Steuern, Abgaben, Netzentgelte, etc.",IF(H2167="Strom","Stromkosten exkl. Steuern, Abgaben, Netzentgelte, etc.",IF(H2167="Wärme/Kälte","Wärme-/Kältekosten exkl. Steuern, Abgaben, Netzentgelte, etc.", "Bitte Energieart auswählen!")))</f>
        <v>Bitte Energieart auswählen!</v>
      </c>
      <c r="N2168" s="47"/>
      <c r="O2168" s="47"/>
      <c r="P2168" s="75"/>
      <c r="Q2168" s="61"/>
      <c r="R2168" s="62"/>
      <c r="S2168" s="47"/>
    </row>
    <row r="2169" spans="2:19" ht="15" thickBot="1" x14ac:dyDescent="0.35">
      <c r="B2169" s="47" t="str">
        <f>IF(AND(H2167="Erdgas",H2166="Nein"),"Aliquoter Erdgasverbrauch in kWh von 1. Oktober 2022 bis 31. Dezember 2022",IF(H2167="Erdgas","Erdgasverbrauch in kWh von 1. Oktober 2022 bis 31. Dezember 2022",IF(AND(H2167="Strom",H2166="Nein"),"Aliquoter Stromverbrauch in kWh von 1. Oktober 2022 bis 31. Dezember 2022",IF(H2167="Strom","Stromverbrauch in kWh von 1. Oktober 2022 bis 31. Dezember 2022",IF(AND(H2167="Wärme/Kälte",H2166="Nein"),"Aliquoter Wärme-/Kälteverbrauch in kWh von 1. Oktober 2022 bis 31. Dezember 2022",IF(H2167="Wärme/Kälte","Wärme-/Kälteverbrauch in kWh von 1. Oktober 2022 bis 31. Dezember 2022","Bitte Energieart auswählen!"))))))</f>
        <v>Bitte Energieart auswählen!</v>
      </c>
      <c r="C2169" s="47"/>
      <c r="D2169" s="47"/>
      <c r="E2169" s="47"/>
      <c r="F2169" s="47"/>
      <c r="G2169" s="47"/>
      <c r="H2169" s="59">
        <f>SUM(I2169:K2169)</f>
        <v>0</v>
      </c>
      <c r="I2169" s="119" t="str">
        <f>IFERROR(IF(H2166="Nein",VLOOKUP(H2165,'1 - Strom Erdgas Wärme 2021'!H:AA,20,FALSE)/12,""),"")</f>
        <v/>
      </c>
      <c r="J2169" s="119" t="str">
        <f>IFERROR(IF(H2166="Nein",VLOOKUP(H2165,'1 - Strom Erdgas Wärme 2021'!H:AB,20,FALSE)/12,""),"")</f>
        <v/>
      </c>
      <c r="K2169" s="119" t="str">
        <f>IFERROR(IF(H2166="Nein",VLOOKUP(H2165,'1 - Strom Erdgas Wärme 2021'!H:AC,20,FALSE)/12,""),"")</f>
        <v/>
      </c>
      <c r="L2169" s="48" t="s">
        <v>5</v>
      </c>
      <c r="M2169" s="76" t="str">
        <f>IFERROR(IF(H2166="Nein","Vorbefüllte Verbrauchswerte wurden aliquot (d.h. 1/12) aus dem Jahr 2021 übernommen.","Bitte ergänzen Sie die monatlichen Verbrauchswerte gem. Lastprofilzähler"),"")</f>
        <v>Bitte ergänzen Sie die monatlichen Verbrauchswerte gem. Lastprofilzähler</v>
      </c>
      <c r="N2169" s="77"/>
      <c r="O2169" s="77"/>
      <c r="P2169" s="77"/>
      <c r="Q2169" s="77"/>
      <c r="R2169" s="77"/>
      <c r="S2169" s="77"/>
    </row>
    <row r="2170" spans="2:19" x14ac:dyDescent="0.3">
      <c r="B2170" s="47" t="str">
        <f>IF(H2167="Wärme/Kälte","Energiemix: Anteil in % der aus Strom oder Erdgas erzeugten Wärme/Kälte","")</f>
        <v/>
      </c>
      <c r="C2170" s="46"/>
      <c r="D2170" s="46"/>
      <c r="E2170" s="46"/>
      <c r="F2170" s="74">
        <f>IFERROR(SUMPRODUCT(I2170:K2170,I2169:K2169),"")</f>
        <v>0</v>
      </c>
      <c r="G2170" s="74"/>
      <c r="H2170" s="46"/>
      <c r="I2170" s="120"/>
      <c r="J2170" s="121"/>
      <c r="K2170" s="121"/>
      <c r="L2170" s="48" t="str">
        <f>IF(H2167="Wärme/Kälte","i","")</f>
        <v/>
      </c>
      <c r="M2170" s="47" t="str">
        <f>IF(H2167="Wärme/Kälte","Bitte geben Sie den Anteil in % (von 0 bis 100, ohne Prozentzeichen) der  direkt aus Strom oder Erdgas erzeugten Wärme/Kälte.","")</f>
        <v/>
      </c>
      <c r="N2170" s="46"/>
      <c r="O2170" s="46"/>
      <c r="P2170" s="46"/>
      <c r="Q2170" s="46"/>
      <c r="R2170" s="46"/>
      <c r="S2170" s="46"/>
    </row>
    <row r="2171" spans="2:19" x14ac:dyDescent="0.3">
      <c r="B2171" s="46"/>
      <c r="C2171" s="46"/>
      <c r="D2171" s="46"/>
      <c r="E2171" s="46"/>
      <c r="F2171" s="46"/>
      <c r="G2171" s="46"/>
      <c r="H2171" s="46"/>
      <c r="I2171" s="98"/>
      <c r="J2171" s="46"/>
      <c r="K2171" s="46"/>
      <c r="L2171" s="48"/>
      <c r="M2171" s="47"/>
      <c r="N2171" s="46"/>
      <c r="O2171" s="46"/>
      <c r="P2171" s="46"/>
      <c r="Q2171" s="46"/>
      <c r="R2171" s="46"/>
      <c r="S2171" s="46"/>
    </row>
    <row r="2172" spans="2:19" ht="18" thickBot="1" x14ac:dyDescent="0.5">
      <c r="B2172" s="56" t="s">
        <v>10</v>
      </c>
      <c r="C2172" s="47"/>
      <c r="D2172" s="47"/>
      <c r="E2172" s="47"/>
      <c r="F2172" s="47"/>
      <c r="G2172" s="47"/>
      <c r="H2172" s="47"/>
      <c r="I2172" s="68">
        <v>44835</v>
      </c>
      <c r="J2172" s="68">
        <v>44866</v>
      </c>
      <c r="K2172" s="68">
        <v>44896</v>
      </c>
      <c r="L2172" s="47"/>
      <c r="M2172" s="69"/>
      <c r="N2172" s="69"/>
      <c r="O2172" s="69"/>
      <c r="P2172" s="69"/>
      <c r="Q2172" s="69"/>
      <c r="R2172" s="69"/>
      <c r="S2172" s="47"/>
    </row>
    <row r="2173" spans="2:19" ht="15" thickBot="1" x14ac:dyDescent="0.35">
      <c r="B2173" s="47" t="s">
        <v>28</v>
      </c>
      <c r="C2173" s="47"/>
      <c r="D2173" s="47"/>
      <c r="E2173" s="47"/>
      <c r="F2173" s="47"/>
      <c r="G2173" s="47"/>
      <c r="H2173" s="117"/>
      <c r="I2173" s="70"/>
      <c r="J2173" s="71"/>
      <c r="K2173" s="71"/>
      <c r="L2173" s="48" t="s">
        <v>5</v>
      </c>
      <c r="M2173" s="47" t="s">
        <v>29</v>
      </c>
      <c r="N2173" s="69"/>
      <c r="O2173" s="69"/>
      <c r="P2173" s="69"/>
      <c r="Q2173" s="69"/>
      <c r="R2173" s="69"/>
      <c r="S2173" s="47"/>
    </row>
    <row r="2174" spans="2:19" ht="15" thickBot="1" x14ac:dyDescent="0.35">
      <c r="B2174" s="47" t="s">
        <v>13</v>
      </c>
      <c r="C2174" s="47"/>
      <c r="D2174" s="47"/>
      <c r="E2174" s="47"/>
      <c r="F2174" s="47"/>
      <c r="G2174" s="47"/>
      <c r="H2174" s="138">
        <f>IFERROR(VLOOKUP(H2173,'1 - Strom Erdgas Wärme 2021'!H:AA,17,FALSE),"")</f>
        <v>0</v>
      </c>
      <c r="I2174" s="70"/>
      <c r="J2174" s="71"/>
      <c r="K2174" s="71"/>
      <c r="L2174" s="48"/>
      <c r="M2174" s="47"/>
      <c r="N2174" s="69"/>
      <c r="O2174" s="69"/>
      <c r="P2174" s="69"/>
      <c r="Q2174" s="69"/>
      <c r="R2174" s="69"/>
      <c r="S2174" s="47"/>
    </row>
    <row r="2175" spans="2:19" ht="15" thickBot="1" x14ac:dyDescent="0.35">
      <c r="B2175" s="47" t="s">
        <v>16</v>
      </c>
      <c r="C2175" s="47"/>
      <c r="D2175" s="47"/>
      <c r="E2175" s="47"/>
      <c r="F2175" s="47"/>
      <c r="G2175" s="47"/>
      <c r="H2175" s="139"/>
      <c r="I2175" s="72"/>
      <c r="J2175" s="73"/>
      <c r="K2175" s="73"/>
      <c r="L2175" s="48" t="s">
        <v>5</v>
      </c>
      <c r="M2175" s="47" t="s">
        <v>17</v>
      </c>
      <c r="N2175" s="69"/>
      <c r="O2175" s="69"/>
      <c r="P2175" s="69"/>
      <c r="Q2175" s="69"/>
      <c r="R2175" s="69"/>
      <c r="S2175" s="47"/>
    </row>
    <row r="2176" spans="2:19" ht="16.8" thickBot="1" x14ac:dyDescent="0.45">
      <c r="B2176" s="47" t="str">
        <f>IF(H2175="Erdgas","Arbeitspreis pro kWh Erdgas in EUR",IF(H2175="Strom","Arbeitspreis pro kWh Strom in EUR",IF(H2175="Wärme/Kälte","Arbeitspreis pro kWh Wärme-/Kälteverbrauch in EUR","Bitte Energieart auswählen!")))</f>
        <v>Bitte Energieart auswählen!</v>
      </c>
      <c r="C2176" s="47"/>
      <c r="D2176" s="47"/>
      <c r="E2176" s="47"/>
      <c r="F2176" s="47"/>
      <c r="G2176" s="74">
        <f>IFERROR(SUMPRODUCT(I2176:K2176,I2177:K2177),"")</f>
        <v>0</v>
      </c>
      <c r="H2176" s="47"/>
      <c r="I2176" s="118"/>
      <c r="J2176" s="118"/>
      <c r="K2176" s="118"/>
      <c r="L2176" s="48" t="s">
        <v>5</v>
      </c>
      <c r="M2176" s="47" t="str">
        <f>IF(H2175="Erdgas","Erdgaskosten exkl. Steuern, Abgaben, Netzentgelte, etc.",IF(H2175="Strom","Stromkosten exkl. Steuern, Abgaben, Netzentgelte, etc.",IF(H2175="Wärme/Kälte","Wärme-/Kältekosten exkl. Steuern, Abgaben, Netzentgelte, etc.", "Bitte Energieart auswählen!")))</f>
        <v>Bitte Energieart auswählen!</v>
      </c>
      <c r="N2176" s="47"/>
      <c r="O2176" s="47"/>
      <c r="P2176" s="75"/>
      <c r="Q2176" s="61"/>
      <c r="R2176" s="62"/>
      <c r="S2176" s="47"/>
    </row>
    <row r="2177" spans="2:19" ht="15" thickBot="1" x14ac:dyDescent="0.35">
      <c r="B2177" s="47" t="str">
        <f>IF(AND(H2175="Erdgas",H2174="Nein"),"Aliquoter Erdgasverbrauch in kWh von 1. Oktober 2022 bis 31. Dezember 2022",IF(H2175="Erdgas","Erdgasverbrauch in kWh von 1. Oktober 2022 bis 31. Dezember 2022",IF(AND(H2175="Strom",H2174="Nein"),"Aliquoter Stromverbrauch in kWh von 1. Oktober 2022 bis 31. Dezember 2022",IF(H2175="Strom","Stromverbrauch in kWh von 1. Oktober 2022 bis 31. Dezember 2022",IF(AND(H2175="Wärme/Kälte",H2174="Nein"),"Aliquoter Wärme-/Kälteverbrauch in kWh von 1. Oktober 2022 bis 31. Dezember 2022",IF(H2175="Wärme/Kälte","Wärme-/Kälteverbrauch in kWh von 1. Oktober 2022 bis 31. Dezember 2022","Bitte Energieart auswählen!"))))))</f>
        <v>Bitte Energieart auswählen!</v>
      </c>
      <c r="C2177" s="47"/>
      <c r="D2177" s="47"/>
      <c r="E2177" s="47"/>
      <c r="F2177" s="47"/>
      <c r="G2177" s="47"/>
      <c r="H2177" s="59">
        <f>SUM(I2177:K2177)</f>
        <v>0</v>
      </c>
      <c r="I2177" s="119" t="str">
        <f>IFERROR(IF(H2174="Nein",VLOOKUP(H2173,'1 - Strom Erdgas Wärme 2021'!H:AA,20,FALSE)/12,""),"")</f>
        <v/>
      </c>
      <c r="J2177" s="119" t="str">
        <f>IFERROR(IF(H2174="Nein",VLOOKUP(H2173,'1 - Strom Erdgas Wärme 2021'!H:AB,20,FALSE)/12,""),"")</f>
        <v/>
      </c>
      <c r="K2177" s="119" t="str">
        <f>IFERROR(IF(H2174="Nein",VLOOKUP(H2173,'1 - Strom Erdgas Wärme 2021'!H:AC,20,FALSE)/12,""),"")</f>
        <v/>
      </c>
      <c r="L2177" s="48" t="s">
        <v>5</v>
      </c>
      <c r="M2177" s="76" t="str">
        <f>IFERROR(IF(H2174="Nein","Vorbefüllte Verbrauchswerte wurden aliquot (d.h. 1/12) aus dem Jahr 2021 übernommen.","Bitte ergänzen Sie die monatlichen Verbrauchswerte gem. Lastprofilzähler"),"")</f>
        <v>Bitte ergänzen Sie die monatlichen Verbrauchswerte gem. Lastprofilzähler</v>
      </c>
      <c r="N2177" s="77"/>
      <c r="O2177" s="77"/>
      <c r="P2177" s="77"/>
      <c r="Q2177" s="77"/>
      <c r="R2177" s="77"/>
      <c r="S2177" s="77"/>
    </row>
    <row r="2178" spans="2:19" x14ac:dyDescent="0.3">
      <c r="B2178" s="47" t="str">
        <f>IF(H2175="Wärme/Kälte","Energiemix: Anteil in % der aus Strom oder Erdgas erzeugten Wärme/Kälte","")</f>
        <v/>
      </c>
      <c r="C2178" s="46"/>
      <c r="D2178" s="46"/>
      <c r="E2178" s="46"/>
      <c r="F2178" s="74">
        <f>IFERROR(SUMPRODUCT(I2178:K2178,I2177:K2177),"")</f>
        <v>0</v>
      </c>
      <c r="G2178" s="74"/>
      <c r="H2178" s="46"/>
      <c r="I2178" s="120"/>
      <c r="J2178" s="121"/>
      <c r="K2178" s="121"/>
      <c r="L2178" s="48" t="str">
        <f>IF(H2175="Wärme/Kälte","i","")</f>
        <v/>
      </c>
      <c r="M2178" s="47" t="str">
        <f>IF(H2175="Wärme/Kälte","Bitte geben Sie den Anteil in % (von 0 bis 100, ohne Prozentzeichen) der  direkt aus Strom oder Erdgas erzeugten Wärme/Kälte.","")</f>
        <v/>
      </c>
      <c r="N2178" s="46"/>
      <c r="O2178" s="46"/>
      <c r="P2178" s="46"/>
      <c r="Q2178" s="46"/>
      <c r="R2178" s="46"/>
      <c r="S2178" s="46"/>
    </row>
    <row r="2179" spans="2:19" x14ac:dyDescent="0.3">
      <c r="B2179" s="46"/>
      <c r="C2179" s="46"/>
      <c r="D2179" s="46"/>
      <c r="E2179" s="46"/>
      <c r="F2179" s="46"/>
      <c r="G2179" s="46"/>
      <c r="H2179" s="46"/>
      <c r="I2179" s="98"/>
      <c r="J2179" s="46"/>
      <c r="K2179" s="46"/>
      <c r="L2179" s="48"/>
      <c r="M2179" s="47"/>
      <c r="N2179" s="46"/>
      <c r="O2179" s="46"/>
      <c r="P2179" s="46"/>
      <c r="Q2179" s="46"/>
      <c r="R2179" s="46"/>
      <c r="S2179" s="46"/>
    </row>
    <row r="2180" spans="2:19" ht="18" thickBot="1" x14ac:dyDescent="0.5">
      <c r="B2180" s="56" t="s">
        <v>10</v>
      </c>
      <c r="C2180" s="47"/>
      <c r="D2180" s="47"/>
      <c r="E2180" s="47"/>
      <c r="F2180" s="47"/>
      <c r="G2180" s="47"/>
      <c r="H2180" s="47"/>
      <c r="I2180" s="68">
        <v>44835</v>
      </c>
      <c r="J2180" s="68">
        <v>44866</v>
      </c>
      <c r="K2180" s="68">
        <v>44896</v>
      </c>
      <c r="L2180" s="47"/>
      <c r="M2180" s="69"/>
      <c r="N2180" s="69"/>
      <c r="O2180" s="69"/>
      <c r="P2180" s="69"/>
      <c r="Q2180" s="69"/>
      <c r="R2180" s="69"/>
      <c r="S2180" s="47"/>
    </row>
    <row r="2181" spans="2:19" ht="15" thickBot="1" x14ac:dyDescent="0.35">
      <c r="B2181" s="47" t="s">
        <v>28</v>
      </c>
      <c r="C2181" s="47"/>
      <c r="D2181" s="47"/>
      <c r="E2181" s="47"/>
      <c r="F2181" s="47"/>
      <c r="G2181" s="47"/>
      <c r="H2181" s="117"/>
      <c r="I2181" s="70"/>
      <c r="J2181" s="71"/>
      <c r="K2181" s="71"/>
      <c r="L2181" s="48" t="s">
        <v>5</v>
      </c>
      <c r="M2181" s="47" t="s">
        <v>29</v>
      </c>
      <c r="N2181" s="69"/>
      <c r="O2181" s="69"/>
      <c r="P2181" s="69"/>
      <c r="Q2181" s="69"/>
      <c r="R2181" s="69"/>
      <c r="S2181" s="47"/>
    </row>
    <row r="2182" spans="2:19" ht="15" thickBot="1" x14ac:dyDescent="0.35">
      <c r="B2182" s="47" t="s">
        <v>13</v>
      </c>
      <c r="C2182" s="47"/>
      <c r="D2182" s="47"/>
      <c r="E2182" s="47"/>
      <c r="F2182" s="47"/>
      <c r="G2182" s="47"/>
      <c r="H2182" s="138">
        <f>IFERROR(VLOOKUP(H2181,'1 - Strom Erdgas Wärme 2021'!H:AA,17,FALSE),"")</f>
        <v>0</v>
      </c>
      <c r="I2182" s="70"/>
      <c r="J2182" s="71"/>
      <c r="K2182" s="71"/>
      <c r="L2182" s="48"/>
      <c r="M2182" s="47"/>
      <c r="N2182" s="69"/>
      <c r="O2182" s="69"/>
      <c r="P2182" s="69"/>
      <c r="Q2182" s="69"/>
      <c r="R2182" s="69"/>
      <c r="S2182" s="47"/>
    </row>
    <row r="2183" spans="2:19" ht="15" thickBot="1" x14ac:dyDescent="0.35">
      <c r="B2183" s="47" t="s">
        <v>16</v>
      </c>
      <c r="C2183" s="47"/>
      <c r="D2183" s="47"/>
      <c r="E2183" s="47"/>
      <c r="F2183" s="47"/>
      <c r="G2183" s="47"/>
      <c r="H2183" s="139"/>
      <c r="I2183" s="72"/>
      <c r="J2183" s="73"/>
      <c r="K2183" s="73"/>
      <c r="L2183" s="48" t="s">
        <v>5</v>
      </c>
      <c r="M2183" s="47" t="s">
        <v>17</v>
      </c>
      <c r="N2183" s="69"/>
      <c r="O2183" s="69"/>
      <c r="P2183" s="69"/>
      <c r="Q2183" s="69"/>
      <c r="R2183" s="69"/>
      <c r="S2183" s="47"/>
    </row>
    <row r="2184" spans="2:19" ht="16.8" thickBot="1" x14ac:dyDescent="0.45">
      <c r="B2184" s="47" t="str">
        <f>IF(H2183="Erdgas","Arbeitspreis pro kWh Erdgas in EUR",IF(H2183="Strom","Arbeitspreis pro kWh Strom in EUR",IF(H2183="Wärme/Kälte","Arbeitspreis pro kWh Wärme-/Kälteverbrauch in EUR","Bitte Energieart auswählen!")))</f>
        <v>Bitte Energieart auswählen!</v>
      </c>
      <c r="C2184" s="47"/>
      <c r="D2184" s="47"/>
      <c r="E2184" s="47"/>
      <c r="F2184" s="47"/>
      <c r="G2184" s="74">
        <f>IFERROR(SUMPRODUCT(I2184:K2184,I2185:K2185),"")</f>
        <v>0</v>
      </c>
      <c r="H2184" s="47"/>
      <c r="I2184" s="118"/>
      <c r="J2184" s="118"/>
      <c r="K2184" s="118"/>
      <c r="L2184" s="48" t="s">
        <v>5</v>
      </c>
      <c r="M2184" s="47" t="str">
        <f>IF(H2183="Erdgas","Erdgaskosten exkl. Steuern, Abgaben, Netzentgelte, etc.",IF(H2183="Strom","Stromkosten exkl. Steuern, Abgaben, Netzentgelte, etc.",IF(H2183="Wärme/Kälte","Wärme-/Kältekosten exkl. Steuern, Abgaben, Netzentgelte, etc.", "Bitte Energieart auswählen!")))</f>
        <v>Bitte Energieart auswählen!</v>
      </c>
      <c r="N2184" s="47"/>
      <c r="O2184" s="47"/>
      <c r="P2184" s="75"/>
      <c r="Q2184" s="61"/>
      <c r="R2184" s="62"/>
      <c r="S2184" s="47"/>
    </row>
    <row r="2185" spans="2:19" ht="15" thickBot="1" x14ac:dyDescent="0.35">
      <c r="B2185" s="47" t="str">
        <f>IF(AND(H2183="Erdgas",H2182="Nein"),"Aliquoter Erdgasverbrauch in kWh von 1. Oktober 2022 bis 31. Dezember 2022",IF(H2183="Erdgas","Erdgasverbrauch in kWh von 1. Oktober 2022 bis 31. Dezember 2022",IF(AND(H2183="Strom",H2182="Nein"),"Aliquoter Stromverbrauch in kWh von 1. Oktober 2022 bis 31. Dezember 2022",IF(H2183="Strom","Stromverbrauch in kWh von 1. Oktober 2022 bis 31. Dezember 2022",IF(AND(H2183="Wärme/Kälte",H2182="Nein"),"Aliquoter Wärme-/Kälteverbrauch in kWh von 1. Oktober 2022 bis 31. Dezember 2022",IF(H2183="Wärme/Kälte","Wärme-/Kälteverbrauch in kWh von 1. Oktober 2022 bis 31. Dezember 2022","Bitte Energieart auswählen!"))))))</f>
        <v>Bitte Energieart auswählen!</v>
      </c>
      <c r="C2185" s="47"/>
      <c r="D2185" s="47"/>
      <c r="E2185" s="47"/>
      <c r="F2185" s="47"/>
      <c r="G2185" s="47"/>
      <c r="H2185" s="59">
        <f>SUM(I2185:K2185)</f>
        <v>0</v>
      </c>
      <c r="I2185" s="119" t="str">
        <f>IFERROR(IF(H2182="Nein",VLOOKUP(H2181,'1 - Strom Erdgas Wärme 2021'!H:AA,20,FALSE)/12,""),"")</f>
        <v/>
      </c>
      <c r="J2185" s="119" t="str">
        <f>IFERROR(IF(H2182="Nein",VLOOKUP(H2181,'1 - Strom Erdgas Wärme 2021'!H:AB,20,FALSE)/12,""),"")</f>
        <v/>
      </c>
      <c r="K2185" s="119" t="str">
        <f>IFERROR(IF(H2182="Nein",VLOOKUP(H2181,'1 - Strom Erdgas Wärme 2021'!H:AC,20,FALSE)/12,""),"")</f>
        <v/>
      </c>
      <c r="L2185" s="48" t="s">
        <v>5</v>
      </c>
      <c r="M2185" s="76" t="str">
        <f>IFERROR(IF(H2182="Nein","Vorbefüllte Verbrauchswerte wurden aliquot (d.h. 1/12) aus dem Jahr 2021 übernommen.","Bitte ergänzen Sie die monatlichen Verbrauchswerte gem. Lastprofilzähler"),"")</f>
        <v>Bitte ergänzen Sie die monatlichen Verbrauchswerte gem. Lastprofilzähler</v>
      </c>
      <c r="N2185" s="77"/>
      <c r="O2185" s="77"/>
      <c r="P2185" s="77"/>
      <c r="Q2185" s="77"/>
      <c r="R2185" s="77"/>
      <c r="S2185" s="77"/>
    </row>
    <row r="2186" spans="2:19" x14ac:dyDescent="0.3">
      <c r="B2186" s="47" t="str">
        <f>IF(H2183="Wärme/Kälte","Energiemix: Anteil in % der aus Strom oder Erdgas erzeugten Wärme/Kälte","")</f>
        <v/>
      </c>
      <c r="C2186" s="46"/>
      <c r="D2186" s="46"/>
      <c r="E2186" s="46"/>
      <c r="F2186" s="74">
        <f>IFERROR(SUMPRODUCT(I2186:K2186,I2185:K2185),"")</f>
        <v>0</v>
      </c>
      <c r="G2186" s="74"/>
      <c r="H2186" s="46"/>
      <c r="I2186" s="120"/>
      <c r="J2186" s="121"/>
      <c r="K2186" s="121"/>
      <c r="L2186" s="48" t="str">
        <f>IF(H2183="Wärme/Kälte","i","")</f>
        <v/>
      </c>
      <c r="M2186" s="47" t="str">
        <f>IF(H2183="Wärme/Kälte","Bitte geben Sie den Anteil in % (von 0 bis 100, ohne Prozentzeichen) der  direkt aus Strom oder Erdgas erzeugten Wärme/Kälte.","")</f>
        <v/>
      </c>
      <c r="N2186" s="46"/>
      <c r="O2186" s="46"/>
      <c r="P2186" s="46"/>
      <c r="Q2186" s="46"/>
      <c r="R2186" s="46"/>
      <c r="S2186" s="46"/>
    </row>
    <row r="2187" spans="2:19" x14ac:dyDescent="0.3">
      <c r="B2187" s="46"/>
      <c r="C2187" s="46"/>
      <c r="D2187" s="46"/>
      <c r="E2187" s="46"/>
      <c r="F2187" s="46"/>
      <c r="G2187" s="46"/>
      <c r="H2187" s="46"/>
      <c r="I2187" s="98"/>
      <c r="J2187" s="46"/>
      <c r="K2187" s="46"/>
      <c r="L2187" s="48"/>
      <c r="M2187" s="47"/>
      <c r="N2187" s="46"/>
      <c r="O2187" s="46"/>
      <c r="P2187" s="46"/>
      <c r="Q2187" s="46"/>
      <c r="R2187" s="46"/>
      <c r="S2187" s="46"/>
    </row>
    <row r="2188" spans="2:19" ht="18" thickBot="1" x14ac:dyDescent="0.5">
      <c r="B2188" s="56" t="s">
        <v>10</v>
      </c>
      <c r="C2188" s="47"/>
      <c r="D2188" s="47"/>
      <c r="E2188" s="47"/>
      <c r="F2188" s="47"/>
      <c r="G2188" s="47"/>
      <c r="H2188" s="47"/>
      <c r="I2188" s="68">
        <v>44835</v>
      </c>
      <c r="J2188" s="68">
        <v>44866</v>
      </c>
      <c r="K2188" s="68">
        <v>44896</v>
      </c>
      <c r="L2188" s="47"/>
      <c r="M2188" s="69"/>
      <c r="N2188" s="69"/>
      <c r="O2188" s="69"/>
      <c r="P2188" s="69"/>
      <c r="Q2188" s="69"/>
      <c r="R2188" s="69"/>
      <c r="S2188" s="47"/>
    </row>
    <row r="2189" spans="2:19" ht="15" thickBot="1" x14ac:dyDescent="0.35">
      <c r="B2189" s="47" t="s">
        <v>28</v>
      </c>
      <c r="C2189" s="47"/>
      <c r="D2189" s="47"/>
      <c r="E2189" s="47"/>
      <c r="F2189" s="47"/>
      <c r="G2189" s="47"/>
      <c r="H2189" s="117"/>
      <c r="I2189" s="70"/>
      <c r="J2189" s="71"/>
      <c r="K2189" s="71"/>
      <c r="L2189" s="48" t="s">
        <v>5</v>
      </c>
      <c r="M2189" s="47" t="s">
        <v>29</v>
      </c>
      <c r="N2189" s="69"/>
      <c r="O2189" s="69"/>
      <c r="P2189" s="69"/>
      <c r="Q2189" s="69"/>
      <c r="R2189" s="69"/>
      <c r="S2189" s="47"/>
    </row>
    <row r="2190" spans="2:19" ht="15" thickBot="1" x14ac:dyDescent="0.35">
      <c r="B2190" s="47" t="s">
        <v>13</v>
      </c>
      <c r="C2190" s="47"/>
      <c r="D2190" s="47"/>
      <c r="E2190" s="47"/>
      <c r="F2190" s="47"/>
      <c r="G2190" s="47"/>
      <c r="H2190" s="138">
        <f>IFERROR(VLOOKUP(H2189,'1 - Strom Erdgas Wärme 2021'!H:AA,17,FALSE),"")</f>
        <v>0</v>
      </c>
      <c r="I2190" s="70"/>
      <c r="J2190" s="71"/>
      <c r="K2190" s="71"/>
      <c r="L2190" s="48"/>
      <c r="M2190" s="47"/>
      <c r="N2190" s="69"/>
      <c r="O2190" s="69"/>
      <c r="P2190" s="69"/>
      <c r="Q2190" s="69"/>
      <c r="R2190" s="69"/>
      <c r="S2190" s="47"/>
    </row>
    <row r="2191" spans="2:19" ht="15" thickBot="1" x14ac:dyDescent="0.35">
      <c r="B2191" s="47" t="s">
        <v>16</v>
      </c>
      <c r="C2191" s="47"/>
      <c r="D2191" s="47"/>
      <c r="E2191" s="47"/>
      <c r="F2191" s="47"/>
      <c r="G2191" s="47"/>
      <c r="H2191" s="139"/>
      <c r="I2191" s="72"/>
      <c r="J2191" s="73"/>
      <c r="K2191" s="73"/>
      <c r="L2191" s="48" t="s">
        <v>5</v>
      </c>
      <c r="M2191" s="47" t="s">
        <v>17</v>
      </c>
      <c r="N2191" s="69"/>
      <c r="O2191" s="69"/>
      <c r="P2191" s="69"/>
      <c r="Q2191" s="69"/>
      <c r="R2191" s="69"/>
      <c r="S2191" s="47"/>
    </row>
    <row r="2192" spans="2:19" ht="16.8" thickBot="1" x14ac:dyDescent="0.45">
      <c r="B2192" s="47" t="str">
        <f>IF(H2191="Erdgas","Arbeitspreis pro kWh Erdgas in EUR",IF(H2191="Strom","Arbeitspreis pro kWh Strom in EUR",IF(H2191="Wärme/Kälte","Arbeitspreis pro kWh Wärme-/Kälteverbrauch in EUR","Bitte Energieart auswählen!")))</f>
        <v>Bitte Energieart auswählen!</v>
      </c>
      <c r="C2192" s="47"/>
      <c r="D2192" s="47"/>
      <c r="E2192" s="47"/>
      <c r="F2192" s="47"/>
      <c r="G2192" s="74">
        <f>IFERROR(SUMPRODUCT(I2192:K2192,I2193:K2193),"")</f>
        <v>0</v>
      </c>
      <c r="H2192" s="47"/>
      <c r="I2192" s="118"/>
      <c r="J2192" s="118"/>
      <c r="K2192" s="118"/>
      <c r="L2192" s="48" t="s">
        <v>5</v>
      </c>
      <c r="M2192" s="47" t="str">
        <f>IF(H2191="Erdgas","Erdgaskosten exkl. Steuern, Abgaben, Netzentgelte, etc.",IF(H2191="Strom","Stromkosten exkl. Steuern, Abgaben, Netzentgelte, etc.",IF(H2191="Wärme/Kälte","Wärme-/Kältekosten exkl. Steuern, Abgaben, Netzentgelte, etc.", "Bitte Energieart auswählen!")))</f>
        <v>Bitte Energieart auswählen!</v>
      </c>
      <c r="N2192" s="47"/>
      <c r="O2192" s="47"/>
      <c r="P2192" s="75"/>
      <c r="Q2192" s="61"/>
      <c r="R2192" s="62"/>
      <c r="S2192" s="47"/>
    </row>
    <row r="2193" spans="2:19" ht="15" thickBot="1" x14ac:dyDescent="0.35">
      <c r="B2193" s="47" t="str">
        <f>IF(AND(H2191="Erdgas",H2190="Nein"),"Aliquoter Erdgasverbrauch in kWh von 1. Oktober 2022 bis 31. Dezember 2022",IF(H2191="Erdgas","Erdgasverbrauch in kWh von 1. Oktober 2022 bis 31. Dezember 2022",IF(AND(H2191="Strom",H2190="Nein"),"Aliquoter Stromverbrauch in kWh von 1. Oktober 2022 bis 31. Dezember 2022",IF(H2191="Strom","Stromverbrauch in kWh von 1. Oktober 2022 bis 31. Dezember 2022",IF(AND(H2191="Wärme/Kälte",H2190="Nein"),"Aliquoter Wärme-/Kälteverbrauch in kWh von 1. Oktober 2022 bis 31. Dezember 2022",IF(H2191="Wärme/Kälte","Wärme-/Kälteverbrauch in kWh von 1. Oktober 2022 bis 31. Dezember 2022","Bitte Energieart auswählen!"))))))</f>
        <v>Bitte Energieart auswählen!</v>
      </c>
      <c r="C2193" s="47"/>
      <c r="D2193" s="47"/>
      <c r="E2193" s="47"/>
      <c r="F2193" s="47"/>
      <c r="G2193" s="47"/>
      <c r="H2193" s="59">
        <f>SUM(I2193:K2193)</f>
        <v>0</v>
      </c>
      <c r="I2193" s="119" t="str">
        <f>IFERROR(IF(H2190="Nein",VLOOKUP(H2189,'1 - Strom Erdgas Wärme 2021'!H:AA,20,FALSE)/12,""),"")</f>
        <v/>
      </c>
      <c r="J2193" s="119" t="str">
        <f>IFERROR(IF(H2190="Nein",VLOOKUP(H2189,'1 - Strom Erdgas Wärme 2021'!H:AB,20,FALSE)/12,""),"")</f>
        <v/>
      </c>
      <c r="K2193" s="119" t="str">
        <f>IFERROR(IF(H2190="Nein",VLOOKUP(H2189,'1 - Strom Erdgas Wärme 2021'!H:AC,20,FALSE)/12,""),"")</f>
        <v/>
      </c>
      <c r="L2193" s="48" t="s">
        <v>5</v>
      </c>
      <c r="M2193" s="76" t="str">
        <f>IFERROR(IF(H2190="Nein","Vorbefüllte Verbrauchswerte wurden aliquot (d.h. 1/12) aus dem Jahr 2021 übernommen.","Bitte ergänzen Sie die monatlichen Verbrauchswerte gem. Lastprofilzähler"),"")</f>
        <v>Bitte ergänzen Sie die monatlichen Verbrauchswerte gem. Lastprofilzähler</v>
      </c>
      <c r="N2193" s="77"/>
      <c r="O2193" s="77"/>
      <c r="P2193" s="77"/>
      <c r="Q2193" s="77"/>
      <c r="R2193" s="77"/>
      <c r="S2193" s="77"/>
    </row>
    <row r="2194" spans="2:19" x14ac:dyDescent="0.3">
      <c r="B2194" s="47" t="str">
        <f>IF(H2191="Wärme/Kälte","Energiemix: Anteil in % der aus Strom oder Erdgas erzeugten Wärme/Kälte","")</f>
        <v/>
      </c>
      <c r="C2194" s="46"/>
      <c r="D2194" s="46"/>
      <c r="E2194" s="46"/>
      <c r="F2194" s="74">
        <f>IFERROR(SUMPRODUCT(I2194:K2194,I2193:K2193),"")</f>
        <v>0</v>
      </c>
      <c r="G2194" s="74"/>
      <c r="H2194" s="46"/>
      <c r="I2194" s="120"/>
      <c r="J2194" s="121"/>
      <c r="K2194" s="121"/>
      <c r="L2194" s="48" t="str">
        <f>IF(H2191="Wärme/Kälte","i","")</f>
        <v/>
      </c>
      <c r="M2194" s="47" t="str">
        <f>IF(H2191="Wärme/Kälte","Bitte geben Sie den Anteil in % (von 0 bis 100, ohne Prozentzeichen) der  direkt aus Strom oder Erdgas erzeugten Wärme/Kälte.","")</f>
        <v/>
      </c>
      <c r="N2194" s="46"/>
      <c r="O2194" s="46"/>
      <c r="P2194" s="46"/>
      <c r="Q2194" s="46"/>
      <c r="R2194" s="46"/>
      <c r="S2194" s="46"/>
    </row>
    <row r="2195" spans="2:19" x14ac:dyDescent="0.3">
      <c r="B2195" s="46"/>
      <c r="C2195" s="46"/>
      <c r="D2195" s="46"/>
      <c r="E2195" s="46"/>
      <c r="F2195" s="46"/>
      <c r="G2195" s="46"/>
      <c r="H2195" s="46"/>
      <c r="I2195" s="98"/>
      <c r="J2195" s="46"/>
      <c r="K2195" s="46"/>
      <c r="L2195" s="48"/>
      <c r="M2195" s="47"/>
      <c r="N2195" s="46"/>
      <c r="O2195" s="46"/>
      <c r="P2195" s="46"/>
      <c r="Q2195" s="46"/>
      <c r="R2195" s="46"/>
      <c r="S2195" s="46"/>
    </row>
    <row r="2196" spans="2:19" ht="18" thickBot="1" x14ac:dyDescent="0.5">
      <c r="B2196" s="56" t="s">
        <v>10</v>
      </c>
      <c r="C2196" s="47"/>
      <c r="D2196" s="47"/>
      <c r="E2196" s="47"/>
      <c r="F2196" s="47"/>
      <c r="G2196" s="47"/>
      <c r="H2196" s="47"/>
      <c r="I2196" s="68">
        <v>44835</v>
      </c>
      <c r="J2196" s="68">
        <v>44866</v>
      </c>
      <c r="K2196" s="68">
        <v>44896</v>
      </c>
      <c r="L2196" s="47"/>
      <c r="M2196" s="69"/>
      <c r="N2196" s="69"/>
      <c r="O2196" s="69"/>
      <c r="P2196" s="69"/>
      <c r="Q2196" s="69"/>
      <c r="R2196" s="69"/>
      <c r="S2196" s="47"/>
    </row>
    <row r="2197" spans="2:19" ht="15" thickBot="1" x14ac:dyDescent="0.35">
      <c r="B2197" s="47" t="s">
        <v>28</v>
      </c>
      <c r="C2197" s="47"/>
      <c r="D2197" s="47"/>
      <c r="E2197" s="47"/>
      <c r="F2197" s="47"/>
      <c r="G2197" s="47"/>
      <c r="H2197" s="117"/>
      <c r="I2197" s="70"/>
      <c r="J2197" s="71"/>
      <c r="K2197" s="71"/>
      <c r="L2197" s="48" t="s">
        <v>5</v>
      </c>
      <c r="M2197" s="47" t="s">
        <v>29</v>
      </c>
      <c r="N2197" s="69"/>
      <c r="O2197" s="69"/>
      <c r="P2197" s="69"/>
      <c r="Q2197" s="69"/>
      <c r="R2197" s="69"/>
      <c r="S2197" s="47"/>
    </row>
    <row r="2198" spans="2:19" ht="15" thickBot="1" x14ac:dyDescent="0.35">
      <c r="B2198" s="47" t="s">
        <v>13</v>
      </c>
      <c r="C2198" s="47"/>
      <c r="D2198" s="47"/>
      <c r="E2198" s="47"/>
      <c r="F2198" s="47"/>
      <c r="G2198" s="47"/>
      <c r="H2198" s="138">
        <f>IFERROR(VLOOKUP(H2197,'1 - Strom Erdgas Wärme 2021'!H:AA,17,FALSE),"")</f>
        <v>0</v>
      </c>
      <c r="I2198" s="70"/>
      <c r="J2198" s="71"/>
      <c r="K2198" s="71"/>
      <c r="L2198" s="48"/>
      <c r="M2198" s="47"/>
      <c r="N2198" s="69"/>
      <c r="O2198" s="69"/>
      <c r="P2198" s="69"/>
      <c r="Q2198" s="69"/>
      <c r="R2198" s="69"/>
      <c r="S2198" s="47"/>
    </row>
    <row r="2199" spans="2:19" ht="15" thickBot="1" x14ac:dyDescent="0.35">
      <c r="B2199" s="47" t="s">
        <v>16</v>
      </c>
      <c r="C2199" s="47"/>
      <c r="D2199" s="47"/>
      <c r="E2199" s="47"/>
      <c r="F2199" s="47"/>
      <c r="G2199" s="47"/>
      <c r="H2199" s="139"/>
      <c r="I2199" s="72"/>
      <c r="J2199" s="73"/>
      <c r="K2199" s="73"/>
      <c r="L2199" s="48" t="s">
        <v>5</v>
      </c>
      <c r="M2199" s="47" t="s">
        <v>17</v>
      </c>
      <c r="N2199" s="69"/>
      <c r="O2199" s="69"/>
      <c r="P2199" s="69"/>
      <c r="Q2199" s="69"/>
      <c r="R2199" s="69"/>
      <c r="S2199" s="47"/>
    </row>
    <row r="2200" spans="2:19" ht="16.8" thickBot="1" x14ac:dyDescent="0.45">
      <c r="B2200" s="47" t="str">
        <f>IF(H2199="Erdgas","Arbeitspreis pro kWh Erdgas in EUR",IF(H2199="Strom","Arbeitspreis pro kWh Strom in EUR",IF(H2199="Wärme/Kälte","Arbeitspreis pro kWh Wärme-/Kälteverbrauch in EUR","Bitte Energieart auswählen!")))</f>
        <v>Bitte Energieart auswählen!</v>
      </c>
      <c r="C2200" s="47"/>
      <c r="D2200" s="47"/>
      <c r="E2200" s="47"/>
      <c r="F2200" s="47"/>
      <c r="G2200" s="74">
        <f>IFERROR(SUMPRODUCT(I2200:K2200,I2201:K2201),"")</f>
        <v>0</v>
      </c>
      <c r="H2200" s="47"/>
      <c r="I2200" s="118"/>
      <c r="J2200" s="118"/>
      <c r="K2200" s="118"/>
      <c r="L2200" s="48" t="s">
        <v>5</v>
      </c>
      <c r="M2200" s="47" t="str">
        <f>IF(H2199="Erdgas","Erdgaskosten exkl. Steuern, Abgaben, Netzentgelte, etc.",IF(H2199="Strom","Stromkosten exkl. Steuern, Abgaben, Netzentgelte, etc.",IF(H2199="Wärme/Kälte","Wärme-/Kältekosten exkl. Steuern, Abgaben, Netzentgelte, etc.", "Bitte Energieart auswählen!")))</f>
        <v>Bitte Energieart auswählen!</v>
      </c>
      <c r="N2200" s="47"/>
      <c r="O2200" s="47"/>
      <c r="P2200" s="75"/>
      <c r="Q2200" s="61"/>
      <c r="R2200" s="62"/>
      <c r="S2200" s="47"/>
    </row>
    <row r="2201" spans="2:19" ht="15" thickBot="1" x14ac:dyDescent="0.35">
      <c r="B2201" s="47" t="str">
        <f>IF(AND(H2199="Erdgas",H2198="Nein"),"Aliquoter Erdgasverbrauch in kWh von 1. Oktober 2022 bis 31. Dezember 2022",IF(H2199="Erdgas","Erdgasverbrauch in kWh von 1. Oktober 2022 bis 31. Dezember 2022",IF(AND(H2199="Strom",H2198="Nein"),"Aliquoter Stromverbrauch in kWh von 1. Oktober 2022 bis 31. Dezember 2022",IF(H2199="Strom","Stromverbrauch in kWh von 1. Oktober 2022 bis 31. Dezember 2022",IF(AND(H2199="Wärme/Kälte",H2198="Nein"),"Aliquoter Wärme-/Kälteverbrauch in kWh von 1. Oktober 2022 bis 31. Dezember 2022",IF(H2199="Wärme/Kälte","Wärme-/Kälteverbrauch in kWh von 1. Oktober 2022 bis 31. Dezember 2022","Bitte Energieart auswählen!"))))))</f>
        <v>Bitte Energieart auswählen!</v>
      </c>
      <c r="C2201" s="47"/>
      <c r="D2201" s="47"/>
      <c r="E2201" s="47"/>
      <c r="F2201" s="47"/>
      <c r="G2201" s="47"/>
      <c r="H2201" s="59">
        <f>SUM(I2201:K2201)</f>
        <v>0</v>
      </c>
      <c r="I2201" s="119" t="str">
        <f>IFERROR(IF(H2198="Nein",VLOOKUP(H2197,'1 - Strom Erdgas Wärme 2021'!H:AA,20,FALSE)/12,""),"")</f>
        <v/>
      </c>
      <c r="J2201" s="119" t="str">
        <f>IFERROR(IF(H2198="Nein",VLOOKUP(H2197,'1 - Strom Erdgas Wärme 2021'!H:AB,20,FALSE)/12,""),"")</f>
        <v/>
      </c>
      <c r="K2201" s="119" t="str">
        <f>IFERROR(IF(H2198="Nein",VLOOKUP(H2197,'1 - Strom Erdgas Wärme 2021'!H:AC,20,FALSE)/12,""),"")</f>
        <v/>
      </c>
      <c r="L2201" s="48" t="s">
        <v>5</v>
      </c>
      <c r="M2201" s="76" t="str">
        <f>IFERROR(IF(H2198="Nein","Vorbefüllte Verbrauchswerte wurden aliquot (d.h. 1/12) aus dem Jahr 2021 übernommen.","Bitte ergänzen Sie die monatlichen Verbrauchswerte gem. Lastprofilzähler"),"")</f>
        <v>Bitte ergänzen Sie die monatlichen Verbrauchswerte gem. Lastprofilzähler</v>
      </c>
      <c r="N2201" s="77"/>
      <c r="O2201" s="77"/>
      <c r="P2201" s="77"/>
      <c r="Q2201" s="77"/>
      <c r="R2201" s="77"/>
      <c r="S2201" s="77"/>
    </row>
    <row r="2202" spans="2:19" x14ac:dyDescent="0.3">
      <c r="B2202" s="47" t="str">
        <f>IF(H2199="Wärme/Kälte","Energiemix: Anteil in % der aus Strom oder Erdgas erzeugten Wärme/Kälte","")</f>
        <v/>
      </c>
      <c r="C2202" s="46"/>
      <c r="D2202" s="46"/>
      <c r="E2202" s="46"/>
      <c r="F2202" s="74">
        <f>IFERROR(SUMPRODUCT(I2202:K2202,I2201:K2201),"")</f>
        <v>0</v>
      </c>
      <c r="G2202" s="74"/>
      <c r="H2202" s="46"/>
      <c r="I2202" s="120"/>
      <c r="J2202" s="121"/>
      <c r="K2202" s="121"/>
      <c r="L2202" s="48" t="str">
        <f>IF(H2199="Wärme/Kälte","i","")</f>
        <v/>
      </c>
      <c r="M2202" s="47" t="str">
        <f>IF(H2199="Wärme/Kälte","Bitte geben Sie den Anteil in % (von 0 bis 100, ohne Prozentzeichen) der  direkt aus Strom oder Erdgas erzeugten Wärme/Kälte.","")</f>
        <v/>
      </c>
      <c r="N2202" s="46"/>
      <c r="O2202" s="46"/>
      <c r="P2202" s="46"/>
      <c r="Q2202" s="46"/>
      <c r="R2202" s="46"/>
      <c r="S2202" s="46"/>
    </row>
    <row r="2203" spans="2:19" x14ac:dyDescent="0.3">
      <c r="B2203" s="46"/>
      <c r="C2203" s="46"/>
      <c r="D2203" s="46"/>
      <c r="E2203" s="46"/>
      <c r="F2203" s="46"/>
      <c r="G2203" s="46"/>
      <c r="H2203" s="46"/>
      <c r="I2203" s="98"/>
      <c r="J2203" s="46"/>
      <c r="K2203" s="46"/>
      <c r="L2203" s="48"/>
      <c r="M2203" s="47"/>
      <c r="N2203" s="46"/>
      <c r="O2203" s="46"/>
      <c r="P2203" s="46"/>
      <c r="Q2203" s="46"/>
      <c r="R2203" s="46"/>
      <c r="S2203" s="46"/>
    </row>
    <row r="2204" spans="2:19" ht="18" thickBot="1" x14ac:dyDescent="0.5">
      <c r="B2204" s="56" t="s">
        <v>10</v>
      </c>
      <c r="C2204" s="47"/>
      <c r="D2204" s="47"/>
      <c r="E2204" s="47"/>
      <c r="F2204" s="47"/>
      <c r="G2204" s="47"/>
      <c r="H2204" s="47"/>
      <c r="I2204" s="68">
        <v>44835</v>
      </c>
      <c r="J2204" s="68">
        <v>44866</v>
      </c>
      <c r="K2204" s="68">
        <v>44896</v>
      </c>
      <c r="L2204" s="47"/>
      <c r="M2204" s="69"/>
      <c r="N2204" s="69"/>
      <c r="O2204" s="69"/>
      <c r="P2204" s="69"/>
      <c r="Q2204" s="69"/>
      <c r="R2204" s="69"/>
      <c r="S2204" s="47"/>
    </row>
    <row r="2205" spans="2:19" ht="15" thickBot="1" x14ac:dyDescent="0.35">
      <c r="B2205" s="47" t="s">
        <v>28</v>
      </c>
      <c r="C2205" s="47"/>
      <c r="D2205" s="47"/>
      <c r="E2205" s="47"/>
      <c r="F2205" s="47"/>
      <c r="G2205" s="47"/>
      <c r="H2205" s="117"/>
      <c r="I2205" s="70"/>
      <c r="J2205" s="71"/>
      <c r="K2205" s="71"/>
      <c r="L2205" s="48" t="s">
        <v>5</v>
      </c>
      <c r="M2205" s="47" t="s">
        <v>29</v>
      </c>
      <c r="N2205" s="69"/>
      <c r="O2205" s="69"/>
      <c r="P2205" s="69"/>
      <c r="Q2205" s="69"/>
      <c r="R2205" s="69"/>
      <c r="S2205" s="47"/>
    </row>
    <row r="2206" spans="2:19" ht="15" thickBot="1" x14ac:dyDescent="0.35">
      <c r="B2206" s="47" t="s">
        <v>13</v>
      </c>
      <c r="C2206" s="47"/>
      <c r="D2206" s="47"/>
      <c r="E2206" s="47"/>
      <c r="F2206" s="47"/>
      <c r="G2206" s="47"/>
      <c r="H2206" s="138">
        <f>IFERROR(VLOOKUP(H2205,'1 - Strom Erdgas Wärme 2021'!H:AA,17,FALSE),"")</f>
        <v>0</v>
      </c>
      <c r="I2206" s="70"/>
      <c r="J2206" s="71"/>
      <c r="K2206" s="71"/>
      <c r="L2206" s="48"/>
      <c r="M2206" s="47"/>
      <c r="N2206" s="69"/>
      <c r="O2206" s="69"/>
      <c r="P2206" s="69"/>
      <c r="Q2206" s="69"/>
      <c r="R2206" s="69"/>
      <c r="S2206" s="47"/>
    </row>
    <row r="2207" spans="2:19" ht="15" thickBot="1" x14ac:dyDescent="0.35">
      <c r="B2207" s="47" t="s">
        <v>16</v>
      </c>
      <c r="C2207" s="47"/>
      <c r="D2207" s="47"/>
      <c r="E2207" s="47"/>
      <c r="F2207" s="47"/>
      <c r="G2207" s="47"/>
      <c r="H2207" s="139"/>
      <c r="I2207" s="72"/>
      <c r="J2207" s="73"/>
      <c r="K2207" s="73"/>
      <c r="L2207" s="48" t="s">
        <v>5</v>
      </c>
      <c r="M2207" s="47" t="s">
        <v>17</v>
      </c>
      <c r="N2207" s="69"/>
      <c r="O2207" s="69"/>
      <c r="P2207" s="69"/>
      <c r="Q2207" s="69"/>
      <c r="R2207" s="69"/>
      <c r="S2207" s="47"/>
    </row>
    <row r="2208" spans="2:19" ht="16.8" thickBot="1" x14ac:dyDescent="0.45">
      <c r="B2208" s="47" t="str">
        <f>IF(H2207="Erdgas","Arbeitspreis pro kWh Erdgas in EUR",IF(H2207="Strom","Arbeitspreis pro kWh Strom in EUR",IF(H2207="Wärme/Kälte","Arbeitspreis pro kWh Wärme-/Kälteverbrauch in EUR","Bitte Energieart auswählen!")))</f>
        <v>Bitte Energieart auswählen!</v>
      </c>
      <c r="C2208" s="47"/>
      <c r="D2208" s="47"/>
      <c r="E2208" s="47"/>
      <c r="F2208" s="47"/>
      <c r="G2208" s="74">
        <f>IFERROR(SUMPRODUCT(I2208:K2208,I2209:K2209),"")</f>
        <v>0</v>
      </c>
      <c r="H2208" s="47"/>
      <c r="I2208" s="118"/>
      <c r="J2208" s="118"/>
      <c r="K2208" s="118"/>
      <c r="L2208" s="48" t="s">
        <v>5</v>
      </c>
      <c r="M2208" s="47" t="str">
        <f>IF(H2207="Erdgas","Erdgaskosten exkl. Steuern, Abgaben, Netzentgelte, etc.",IF(H2207="Strom","Stromkosten exkl. Steuern, Abgaben, Netzentgelte, etc.",IF(H2207="Wärme/Kälte","Wärme-/Kältekosten exkl. Steuern, Abgaben, Netzentgelte, etc.", "Bitte Energieart auswählen!")))</f>
        <v>Bitte Energieart auswählen!</v>
      </c>
      <c r="N2208" s="47"/>
      <c r="O2208" s="47"/>
      <c r="P2208" s="75"/>
      <c r="Q2208" s="61"/>
      <c r="R2208" s="62"/>
      <c r="S2208" s="47"/>
    </row>
    <row r="2209" spans="2:19" ht="15" thickBot="1" x14ac:dyDescent="0.35">
      <c r="B2209" s="47" t="str">
        <f>IF(AND(H2207="Erdgas",H2206="Nein"),"Aliquoter Erdgasverbrauch in kWh von 1. Oktober 2022 bis 31. Dezember 2022",IF(H2207="Erdgas","Erdgasverbrauch in kWh von 1. Oktober 2022 bis 31. Dezember 2022",IF(AND(H2207="Strom",H2206="Nein"),"Aliquoter Stromverbrauch in kWh von 1. Oktober 2022 bis 31. Dezember 2022",IF(H2207="Strom","Stromverbrauch in kWh von 1. Oktober 2022 bis 31. Dezember 2022",IF(AND(H2207="Wärme/Kälte",H2206="Nein"),"Aliquoter Wärme-/Kälteverbrauch in kWh von 1. Oktober 2022 bis 31. Dezember 2022",IF(H2207="Wärme/Kälte","Wärme-/Kälteverbrauch in kWh von 1. Oktober 2022 bis 31. Dezember 2022","Bitte Energieart auswählen!"))))))</f>
        <v>Bitte Energieart auswählen!</v>
      </c>
      <c r="C2209" s="47"/>
      <c r="D2209" s="47"/>
      <c r="E2209" s="47"/>
      <c r="F2209" s="47"/>
      <c r="G2209" s="47"/>
      <c r="H2209" s="59">
        <f>SUM(I2209:K2209)</f>
        <v>0</v>
      </c>
      <c r="I2209" s="119" t="str">
        <f>IFERROR(IF(H2206="Nein",VLOOKUP(H2205,'1 - Strom Erdgas Wärme 2021'!H:AA,20,FALSE)/12,""),"")</f>
        <v/>
      </c>
      <c r="J2209" s="119" t="str">
        <f>IFERROR(IF(H2206="Nein",VLOOKUP(H2205,'1 - Strom Erdgas Wärme 2021'!H:AB,20,FALSE)/12,""),"")</f>
        <v/>
      </c>
      <c r="K2209" s="119" t="str">
        <f>IFERROR(IF(H2206="Nein",VLOOKUP(H2205,'1 - Strom Erdgas Wärme 2021'!H:AC,20,FALSE)/12,""),"")</f>
        <v/>
      </c>
      <c r="L2209" s="48" t="s">
        <v>5</v>
      </c>
      <c r="M2209" s="76" t="str">
        <f>IFERROR(IF(H2206="Nein","Vorbefüllte Verbrauchswerte wurden aliquot (d.h. 1/12) aus dem Jahr 2021 übernommen.","Bitte ergänzen Sie die monatlichen Verbrauchswerte gem. Lastprofilzähler"),"")</f>
        <v>Bitte ergänzen Sie die monatlichen Verbrauchswerte gem. Lastprofilzähler</v>
      </c>
      <c r="N2209" s="77"/>
      <c r="O2209" s="77"/>
      <c r="P2209" s="77"/>
      <c r="Q2209" s="77"/>
      <c r="R2209" s="77"/>
      <c r="S2209" s="77"/>
    </row>
    <row r="2210" spans="2:19" x14ac:dyDescent="0.3">
      <c r="B2210" s="47" t="str">
        <f>IF(H2207="Wärme/Kälte","Energiemix: Anteil in % der aus Strom oder Erdgas erzeugten Wärme/Kälte","")</f>
        <v/>
      </c>
      <c r="C2210" s="46"/>
      <c r="D2210" s="46"/>
      <c r="E2210" s="46"/>
      <c r="F2210" s="74">
        <f>IFERROR(SUMPRODUCT(I2210:K2210,I2209:K2209),"")</f>
        <v>0</v>
      </c>
      <c r="G2210" s="74"/>
      <c r="H2210" s="46"/>
      <c r="I2210" s="120"/>
      <c r="J2210" s="121"/>
      <c r="K2210" s="121"/>
      <c r="L2210" s="48" t="str">
        <f>IF(H2207="Wärme/Kälte","i","")</f>
        <v/>
      </c>
      <c r="M2210" s="47" t="str">
        <f>IF(H2207="Wärme/Kälte","Bitte geben Sie den Anteil in % (von 0 bis 100, ohne Prozentzeichen) der  direkt aus Strom oder Erdgas erzeugten Wärme/Kälte.","")</f>
        <v/>
      </c>
      <c r="N2210" s="46"/>
      <c r="O2210" s="46"/>
      <c r="P2210" s="46"/>
      <c r="Q2210" s="46"/>
      <c r="R2210" s="46"/>
      <c r="S2210" s="46"/>
    </row>
    <row r="2211" spans="2:19" x14ac:dyDescent="0.3">
      <c r="B2211" s="46"/>
      <c r="C2211" s="46"/>
      <c r="D2211" s="46"/>
      <c r="E2211" s="46"/>
      <c r="F2211" s="46"/>
      <c r="G2211" s="46"/>
      <c r="H2211" s="46"/>
      <c r="I2211" s="98"/>
      <c r="J2211" s="46"/>
      <c r="K2211" s="46"/>
      <c r="L2211" s="48"/>
      <c r="M2211" s="47"/>
      <c r="N2211" s="46"/>
      <c r="O2211" s="46"/>
      <c r="P2211" s="46"/>
      <c r="Q2211" s="46"/>
      <c r="R2211" s="46"/>
      <c r="S2211" s="46"/>
    </row>
    <row r="2212" spans="2:19" ht="18" thickBot="1" x14ac:dyDescent="0.5">
      <c r="B2212" s="56" t="s">
        <v>10</v>
      </c>
      <c r="C2212" s="47"/>
      <c r="D2212" s="47"/>
      <c r="E2212" s="47"/>
      <c r="F2212" s="47"/>
      <c r="G2212" s="47"/>
      <c r="H2212" s="47"/>
      <c r="I2212" s="68">
        <v>44835</v>
      </c>
      <c r="J2212" s="68">
        <v>44866</v>
      </c>
      <c r="K2212" s="68">
        <v>44896</v>
      </c>
      <c r="L2212" s="47"/>
      <c r="M2212" s="69"/>
      <c r="N2212" s="69"/>
      <c r="O2212" s="69"/>
      <c r="P2212" s="69"/>
      <c r="Q2212" s="69"/>
      <c r="R2212" s="69"/>
      <c r="S2212" s="47"/>
    </row>
    <row r="2213" spans="2:19" ht="15" thickBot="1" x14ac:dyDescent="0.35">
      <c r="B2213" s="47" t="s">
        <v>28</v>
      </c>
      <c r="C2213" s="47"/>
      <c r="D2213" s="47"/>
      <c r="E2213" s="47"/>
      <c r="F2213" s="47"/>
      <c r="G2213" s="47"/>
      <c r="H2213" s="117"/>
      <c r="I2213" s="70"/>
      <c r="J2213" s="71"/>
      <c r="K2213" s="71"/>
      <c r="L2213" s="48" t="s">
        <v>5</v>
      </c>
      <c r="M2213" s="47" t="s">
        <v>29</v>
      </c>
      <c r="N2213" s="69"/>
      <c r="O2213" s="69"/>
      <c r="P2213" s="69"/>
      <c r="Q2213" s="69"/>
      <c r="R2213" s="69"/>
      <c r="S2213" s="47"/>
    </row>
    <row r="2214" spans="2:19" ht="15" thickBot="1" x14ac:dyDescent="0.35">
      <c r="B2214" s="47" t="s">
        <v>13</v>
      </c>
      <c r="C2214" s="47"/>
      <c r="D2214" s="47"/>
      <c r="E2214" s="47"/>
      <c r="F2214" s="47"/>
      <c r="G2214" s="47"/>
      <c r="H2214" s="138">
        <f>IFERROR(VLOOKUP(H2213,'1 - Strom Erdgas Wärme 2021'!H:AA,17,FALSE),"")</f>
        <v>0</v>
      </c>
      <c r="I2214" s="70"/>
      <c r="J2214" s="71"/>
      <c r="K2214" s="71"/>
      <c r="L2214" s="48"/>
      <c r="M2214" s="47"/>
      <c r="N2214" s="69"/>
      <c r="O2214" s="69"/>
      <c r="P2214" s="69"/>
      <c r="Q2214" s="69"/>
      <c r="R2214" s="69"/>
      <c r="S2214" s="47"/>
    </row>
    <row r="2215" spans="2:19" ht="15" thickBot="1" x14ac:dyDescent="0.35">
      <c r="B2215" s="47" t="s">
        <v>16</v>
      </c>
      <c r="C2215" s="47"/>
      <c r="D2215" s="47"/>
      <c r="E2215" s="47"/>
      <c r="F2215" s="47"/>
      <c r="G2215" s="47"/>
      <c r="H2215" s="139"/>
      <c r="I2215" s="72"/>
      <c r="J2215" s="73"/>
      <c r="K2215" s="73"/>
      <c r="L2215" s="48" t="s">
        <v>5</v>
      </c>
      <c r="M2215" s="47" t="s">
        <v>17</v>
      </c>
      <c r="N2215" s="69"/>
      <c r="O2215" s="69"/>
      <c r="P2215" s="69"/>
      <c r="Q2215" s="69"/>
      <c r="R2215" s="69"/>
      <c r="S2215" s="47"/>
    </row>
    <row r="2216" spans="2:19" ht="16.8" thickBot="1" x14ac:dyDescent="0.45">
      <c r="B2216" s="47" t="str">
        <f>IF(H2215="Erdgas","Arbeitspreis pro kWh Erdgas in EUR",IF(H2215="Strom","Arbeitspreis pro kWh Strom in EUR",IF(H2215="Wärme/Kälte","Arbeitspreis pro kWh Wärme-/Kälteverbrauch in EUR","Bitte Energieart auswählen!")))</f>
        <v>Bitte Energieart auswählen!</v>
      </c>
      <c r="C2216" s="47"/>
      <c r="D2216" s="47"/>
      <c r="E2216" s="47"/>
      <c r="F2216" s="47"/>
      <c r="G2216" s="74">
        <f>IFERROR(SUMPRODUCT(I2216:K2216,I2217:K2217),"")</f>
        <v>0</v>
      </c>
      <c r="H2216" s="47"/>
      <c r="I2216" s="118"/>
      <c r="J2216" s="118"/>
      <c r="K2216" s="118"/>
      <c r="L2216" s="48" t="s">
        <v>5</v>
      </c>
      <c r="M2216" s="47" t="str">
        <f>IF(H2215="Erdgas","Erdgaskosten exkl. Steuern, Abgaben, Netzentgelte, etc.",IF(H2215="Strom","Stromkosten exkl. Steuern, Abgaben, Netzentgelte, etc.",IF(H2215="Wärme/Kälte","Wärme-/Kältekosten exkl. Steuern, Abgaben, Netzentgelte, etc.", "Bitte Energieart auswählen!")))</f>
        <v>Bitte Energieart auswählen!</v>
      </c>
      <c r="N2216" s="47"/>
      <c r="O2216" s="47"/>
      <c r="P2216" s="75"/>
      <c r="Q2216" s="61"/>
      <c r="R2216" s="62"/>
      <c r="S2216" s="47"/>
    </row>
    <row r="2217" spans="2:19" ht="15" thickBot="1" x14ac:dyDescent="0.35">
      <c r="B2217" s="47" t="str">
        <f>IF(AND(H2215="Erdgas",H2214="Nein"),"Aliquoter Erdgasverbrauch in kWh von 1. Oktober 2022 bis 31. Dezember 2022",IF(H2215="Erdgas","Erdgasverbrauch in kWh von 1. Oktober 2022 bis 31. Dezember 2022",IF(AND(H2215="Strom",H2214="Nein"),"Aliquoter Stromverbrauch in kWh von 1. Oktober 2022 bis 31. Dezember 2022",IF(H2215="Strom","Stromverbrauch in kWh von 1. Oktober 2022 bis 31. Dezember 2022",IF(AND(H2215="Wärme/Kälte",H2214="Nein"),"Aliquoter Wärme-/Kälteverbrauch in kWh von 1. Oktober 2022 bis 31. Dezember 2022",IF(H2215="Wärme/Kälte","Wärme-/Kälteverbrauch in kWh von 1. Oktober 2022 bis 31. Dezember 2022","Bitte Energieart auswählen!"))))))</f>
        <v>Bitte Energieart auswählen!</v>
      </c>
      <c r="C2217" s="47"/>
      <c r="D2217" s="47"/>
      <c r="E2217" s="47"/>
      <c r="F2217" s="47"/>
      <c r="G2217" s="47"/>
      <c r="H2217" s="59">
        <f>SUM(I2217:K2217)</f>
        <v>0</v>
      </c>
      <c r="I2217" s="119" t="str">
        <f>IFERROR(IF(H2214="Nein",VLOOKUP(H2213,'1 - Strom Erdgas Wärme 2021'!H:AA,20,FALSE)/12,""),"")</f>
        <v/>
      </c>
      <c r="J2217" s="119" t="str">
        <f>IFERROR(IF(H2214="Nein",VLOOKUP(H2213,'1 - Strom Erdgas Wärme 2021'!H:AB,20,FALSE)/12,""),"")</f>
        <v/>
      </c>
      <c r="K2217" s="119" t="str">
        <f>IFERROR(IF(H2214="Nein",VLOOKUP(H2213,'1 - Strom Erdgas Wärme 2021'!H:AC,20,FALSE)/12,""),"")</f>
        <v/>
      </c>
      <c r="L2217" s="48" t="s">
        <v>5</v>
      </c>
      <c r="M2217" s="76" t="str">
        <f>IFERROR(IF(H2214="Nein","Vorbefüllte Verbrauchswerte wurden aliquot (d.h. 1/12) aus dem Jahr 2021 übernommen.","Bitte ergänzen Sie die monatlichen Verbrauchswerte gem. Lastprofilzähler"),"")</f>
        <v>Bitte ergänzen Sie die monatlichen Verbrauchswerte gem. Lastprofilzähler</v>
      </c>
      <c r="N2217" s="77"/>
      <c r="O2217" s="77"/>
      <c r="P2217" s="77"/>
      <c r="Q2217" s="77"/>
      <c r="R2217" s="77"/>
      <c r="S2217" s="77"/>
    </row>
    <row r="2218" spans="2:19" x14ac:dyDescent="0.3">
      <c r="B2218" s="47" t="str">
        <f>IF(H2215="Wärme/Kälte","Energiemix: Anteil in % der aus Strom oder Erdgas erzeugten Wärme/Kälte","")</f>
        <v/>
      </c>
      <c r="C2218" s="46"/>
      <c r="D2218" s="46"/>
      <c r="E2218" s="46"/>
      <c r="F2218" s="74">
        <f>IFERROR(SUMPRODUCT(I2218:K2218,I2217:K2217),"")</f>
        <v>0</v>
      </c>
      <c r="G2218" s="74"/>
      <c r="H2218" s="46"/>
      <c r="I2218" s="120"/>
      <c r="J2218" s="121"/>
      <c r="K2218" s="121"/>
      <c r="L2218" s="48" t="str">
        <f>IF(H2215="Wärme/Kälte","i","")</f>
        <v/>
      </c>
      <c r="M2218" s="47" t="str">
        <f>IF(H2215="Wärme/Kälte","Bitte geben Sie den Anteil in % (von 0 bis 100, ohne Prozentzeichen) der  direkt aus Strom oder Erdgas erzeugten Wärme/Kälte.","")</f>
        <v/>
      </c>
      <c r="N2218" s="46"/>
      <c r="O2218" s="46"/>
      <c r="P2218" s="46"/>
      <c r="Q2218" s="46"/>
      <c r="R2218" s="46"/>
      <c r="S2218" s="46"/>
    </row>
    <row r="2219" spans="2:19" x14ac:dyDescent="0.3">
      <c r="B2219" s="46"/>
      <c r="C2219" s="46"/>
      <c r="D2219" s="46"/>
      <c r="E2219" s="46"/>
      <c r="F2219" s="46"/>
      <c r="G2219" s="46"/>
      <c r="H2219" s="46"/>
      <c r="I2219" s="98"/>
      <c r="J2219" s="46"/>
      <c r="K2219" s="46"/>
      <c r="L2219" s="48"/>
      <c r="M2219" s="47"/>
      <c r="N2219" s="46"/>
      <c r="O2219" s="46"/>
      <c r="P2219" s="46"/>
      <c r="Q2219" s="46"/>
      <c r="R2219" s="46"/>
      <c r="S2219" s="46"/>
    </row>
    <row r="2220" spans="2:19" ht="18" thickBot="1" x14ac:dyDescent="0.5">
      <c r="B2220" s="56" t="s">
        <v>10</v>
      </c>
      <c r="C2220" s="47"/>
      <c r="D2220" s="47"/>
      <c r="E2220" s="47"/>
      <c r="F2220" s="47"/>
      <c r="G2220" s="47"/>
      <c r="H2220" s="47"/>
      <c r="I2220" s="68">
        <v>44835</v>
      </c>
      <c r="J2220" s="68">
        <v>44866</v>
      </c>
      <c r="K2220" s="68">
        <v>44896</v>
      </c>
      <c r="L2220" s="47"/>
      <c r="M2220" s="69"/>
      <c r="N2220" s="69"/>
      <c r="O2220" s="69"/>
      <c r="P2220" s="69"/>
      <c r="Q2220" s="69"/>
      <c r="R2220" s="69"/>
      <c r="S2220" s="47"/>
    </row>
    <row r="2221" spans="2:19" ht="15" thickBot="1" x14ac:dyDescent="0.35">
      <c r="B2221" s="47" t="s">
        <v>28</v>
      </c>
      <c r="C2221" s="47"/>
      <c r="D2221" s="47"/>
      <c r="E2221" s="47"/>
      <c r="F2221" s="47"/>
      <c r="G2221" s="47"/>
      <c r="H2221" s="117"/>
      <c r="I2221" s="70"/>
      <c r="J2221" s="71"/>
      <c r="K2221" s="71"/>
      <c r="L2221" s="48" t="s">
        <v>5</v>
      </c>
      <c r="M2221" s="47" t="s">
        <v>29</v>
      </c>
      <c r="N2221" s="69"/>
      <c r="O2221" s="69"/>
      <c r="P2221" s="69"/>
      <c r="Q2221" s="69"/>
      <c r="R2221" s="69"/>
      <c r="S2221" s="47"/>
    </row>
    <row r="2222" spans="2:19" ht="15" thickBot="1" x14ac:dyDescent="0.35">
      <c r="B2222" s="47" t="s">
        <v>13</v>
      </c>
      <c r="C2222" s="47"/>
      <c r="D2222" s="47"/>
      <c r="E2222" s="47"/>
      <c r="F2222" s="47"/>
      <c r="G2222" s="47"/>
      <c r="H2222" s="138">
        <f>IFERROR(VLOOKUP(H2221,'1 - Strom Erdgas Wärme 2021'!H:AA,17,FALSE),"")</f>
        <v>0</v>
      </c>
      <c r="I2222" s="70"/>
      <c r="J2222" s="71"/>
      <c r="K2222" s="71"/>
      <c r="L2222" s="48"/>
      <c r="M2222" s="47"/>
      <c r="N2222" s="69"/>
      <c r="O2222" s="69"/>
      <c r="P2222" s="69"/>
      <c r="Q2222" s="69"/>
      <c r="R2222" s="69"/>
      <c r="S2222" s="47"/>
    </row>
    <row r="2223" spans="2:19" ht="15" thickBot="1" x14ac:dyDescent="0.35">
      <c r="B2223" s="47" t="s">
        <v>16</v>
      </c>
      <c r="C2223" s="47"/>
      <c r="D2223" s="47"/>
      <c r="E2223" s="47"/>
      <c r="F2223" s="47"/>
      <c r="G2223" s="47"/>
      <c r="H2223" s="139"/>
      <c r="I2223" s="72"/>
      <c r="J2223" s="73"/>
      <c r="K2223" s="73"/>
      <c r="L2223" s="48" t="s">
        <v>5</v>
      </c>
      <c r="M2223" s="47" t="s">
        <v>17</v>
      </c>
      <c r="N2223" s="69"/>
      <c r="O2223" s="69"/>
      <c r="P2223" s="69"/>
      <c r="Q2223" s="69"/>
      <c r="R2223" s="69"/>
      <c r="S2223" s="47"/>
    </row>
    <row r="2224" spans="2:19" ht="16.8" thickBot="1" x14ac:dyDescent="0.45">
      <c r="B2224" s="47" t="str">
        <f>IF(H2223="Erdgas","Arbeitspreis pro kWh Erdgas in EUR",IF(H2223="Strom","Arbeitspreis pro kWh Strom in EUR",IF(H2223="Wärme/Kälte","Arbeitspreis pro kWh Wärme-/Kälteverbrauch in EUR","Bitte Energieart auswählen!")))</f>
        <v>Bitte Energieart auswählen!</v>
      </c>
      <c r="C2224" s="47"/>
      <c r="D2224" s="47"/>
      <c r="E2224" s="47"/>
      <c r="F2224" s="47"/>
      <c r="G2224" s="74">
        <f>IFERROR(SUMPRODUCT(I2224:K2224,I2225:K2225),"")</f>
        <v>0</v>
      </c>
      <c r="H2224" s="47"/>
      <c r="I2224" s="118"/>
      <c r="J2224" s="118"/>
      <c r="K2224" s="118"/>
      <c r="L2224" s="48" t="s">
        <v>5</v>
      </c>
      <c r="M2224" s="47" t="str">
        <f>IF(H2223="Erdgas","Erdgaskosten exkl. Steuern, Abgaben, Netzentgelte, etc.",IF(H2223="Strom","Stromkosten exkl. Steuern, Abgaben, Netzentgelte, etc.",IF(H2223="Wärme/Kälte","Wärme-/Kältekosten exkl. Steuern, Abgaben, Netzentgelte, etc.", "Bitte Energieart auswählen!")))</f>
        <v>Bitte Energieart auswählen!</v>
      </c>
      <c r="N2224" s="47"/>
      <c r="O2224" s="47"/>
      <c r="P2224" s="75"/>
      <c r="Q2224" s="61"/>
      <c r="R2224" s="62"/>
      <c r="S2224" s="47"/>
    </row>
    <row r="2225" spans="2:19" ht="15" thickBot="1" x14ac:dyDescent="0.35">
      <c r="B2225" s="47" t="str">
        <f>IF(AND(H2223="Erdgas",H2222="Nein"),"Aliquoter Erdgasverbrauch in kWh von 1. Oktober 2022 bis 31. Dezember 2022",IF(H2223="Erdgas","Erdgasverbrauch in kWh von 1. Oktober 2022 bis 31. Dezember 2022",IF(AND(H2223="Strom",H2222="Nein"),"Aliquoter Stromverbrauch in kWh von 1. Oktober 2022 bis 31. Dezember 2022",IF(H2223="Strom","Stromverbrauch in kWh von 1. Oktober 2022 bis 31. Dezember 2022",IF(AND(H2223="Wärme/Kälte",H2222="Nein"),"Aliquoter Wärme-/Kälteverbrauch in kWh von 1. Oktober 2022 bis 31. Dezember 2022",IF(H2223="Wärme/Kälte","Wärme-/Kälteverbrauch in kWh von 1. Oktober 2022 bis 31. Dezember 2022","Bitte Energieart auswählen!"))))))</f>
        <v>Bitte Energieart auswählen!</v>
      </c>
      <c r="C2225" s="47"/>
      <c r="D2225" s="47"/>
      <c r="E2225" s="47"/>
      <c r="F2225" s="47"/>
      <c r="G2225" s="47"/>
      <c r="H2225" s="59">
        <f>SUM(I2225:K2225)</f>
        <v>0</v>
      </c>
      <c r="I2225" s="119" t="str">
        <f>IFERROR(IF(H2222="Nein",VLOOKUP(H2221,'1 - Strom Erdgas Wärme 2021'!H:AA,20,FALSE)/12,""),"")</f>
        <v/>
      </c>
      <c r="J2225" s="119" t="str">
        <f>IFERROR(IF(H2222="Nein",VLOOKUP(H2221,'1 - Strom Erdgas Wärme 2021'!H:AB,20,FALSE)/12,""),"")</f>
        <v/>
      </c>
      <c r="K2225" s="119" t="str">
        <f>IFERROR(IF(H2222="Nein",VLOOKUP(H2221,'1 - Strom Erdgas Wärme 2021'!H:AC,20,FALSE)/12,""),"")</f>
        <v/>
      </c>
      <c r="L2225" s="48" t="s">
        <v>5</v>
      </c>
      <c r="M2225" s="76" t="str">
        <f>IFERROR(IF(H2222="Nein","Vorbefüllte Verbrauchswerte wurden aliquot (d.h. 1/12) aus dem Jahr 2021 übernommen.","Bitte ergänzen Sie die monatlichen Verbrauchswerte gem. Lastprofilzähler"),"")</f>
        <v>Bitte ergänzen Sie die monatlichen Verbrauchswerte gem. Lastprofilzähler</v>
      </c>
      <c r="N2225" s="77"/>
      <c r="O2225" s="77"/>
      <c r="P2225" s="77"/>
      <c r="Q2225" s="77"/>
      <c r="R2225" s="77"/>
      <c r="S2225" s="77"/>
    </row>
    <row r="2226" spans="2:19" x14ac:dyDescent="0.3">
      <c r="B2226" s="47" t="str">
        <f>IF(H2223="Wärme/Kälte","Energiemix: Anteil in % der aus Strom oder Erdgas erzeugten Wärme/Kälte","")</f>
        <v/>
      </c>
      <c r="C2226" s="46"/>
      <c r="D2226" s="46"/>
      <c r="E2226" s="46"/>
      <c r="F2226" s="74">
        <f>IFERROR(SUMPRODUCT(I2226:K2226,I2225:K2225),"")</f>
        <v>0</v>
      </c>
      <c r="G2226" s="74"/>
      <c r="H2226" s="46"/>
      <c r="I2226" s="120"/>
      <c r="J2226" s="121"/>
      <c r="K2226" s="121"/>
      <c r="L2226" s="48" t="str">
        <f>IF(H2223="Wärme/Kälte","i","")</f>
        <v/>
      </c>
      <c r="M2226" s="47" t="str">
        <f>IF(H2223="Wärme/Kälte","Bitte geben Sie den Anteil in % (von 0 bis 100, ohne Prozentzeichen) der  direkt aus Strom oder Erdgas erzeugten Wärme/Kälte.","")</f>
        <v/>
      </c>
      <c r="N2226" s="46"/>
      <c r="O2226" s="46"/>
      <c r="P2226" s="46"/>
      <c r="Q2226" s="46"/>
      <c r="R2226" s="46"/>
      <c r="S2226" s="46"/>
    </row>
    <row r="2227" spans="2:19" x14ac:dyDescent="0.3">
      <c r="B2227" s="46"/>
      <c r="C2227" s="46"/>
      <c r="D2227" s="46"/>
      <c r="E2227" s="46"/>
      <c r="F2227" s="46"/>
      <c r="G2227" s="46"/>
      <c r="H2227" s="46"/>
      <c r="I2227" s="98"/>
      <c r="J2227" s="46"/>
      <c r="K2227" s="46"/>
      <c r="L2227" s="48"/>
      <c r="M2227" s="47"/>
      <c r="N2227" s="46"/>
      <c r="O2227" s="46"/>
      <c r="P2227" s="46"/>
      <c r="Q2227" s="46"/>
      <c r="R2227" s="46"/>
      <c r="S2227" s="46"/>
    </row>
    <row r="2228" spans="2:19" ht="18" thickBot="1" x14ac:dyDescent="0.5">
      <c r="B2228" s="56" t="s">
        <v>10</v>
      </c>
      <c r="C2228" s="47"/>
      <c r="D2228" s="47"/>
      <c r="E2228" s="47"/>
      <c r="F2228" s="47"/>
      <c r="G2228" s="47"/>
      <c r="H2228" s="47"/>
      <c r="I2228" s="68">
        <v>44835</v>
      </c>
      <c r="J2228" s="68">
        <v>44866</v>
      </c>
      <c r="K2228" s="68">
        <v>44896</v>
      </c>
      <c r="L2228" s="47"/>
      <c r="M2228" s="69"/>
      <c r="N2228" s="69"/>
      <c r="O2228" s="69"/>
      <c r="P2228" s="69"/>
      <c r="Q2228" s="69"/>
      <c r="R2228" s="69"/>
      <c r="S2228" s="47"/>
    </row>
    <row r="2229" spans="2:19" ht="15" thickBot="1" x14ac:dyDescent="0.35">
      <c r="B2229" s="47" t="s">
        <v>28</v>
      </c>
      <c r="C2229" s="47"/>
      <c r="D2229" s="47"/>
      <c r="E2229" s="47"/>
      <c r="F2229" s="47"/>
      <c r="G2229" s="47"/>
      <c r="H2229" s="117"/>
      <c r="I2229" s="70"/>
      <c r="J2229" s="71"/>
      <c r="K2229" s="71"/>
      <c r="L2229" s="48" t="s">
        <v>5</v>
      </c>
      <c r="M2229" s="47" t="s">
        <v>29</v>
      </c>
      <c r="N2229" s="69"/>
      <c r="O2229" s="69"/>
      <c r="P2229" s="69"/>
      <c r="Q2229" s="69"/>
      <c r="R2229" s="69"/>
      <c r="S2229" s="47"/>
    </row>
    <row r="2230" spans="2:19" ht="15" thickBot="1" x14ac:dyDescent="0.35">
      <c r="B2230" s="47" t="s">
        <v>13</v>
      </c>
      <c r="C2230" s="47"/>
      <c r="D2230" s="47"/>
      <c r="E2230" s="47"/>
      <c r="F2230" s="47"/>
      <c r="G2230" s="47"/>
      <c r="H2230" s="138">
        <f>IFERROR(VLOOKUP(H2229,'1 - Strom Erdgas Wärme 2021'!H:AA,17,FALSE),"")</f>
        <v>0</v>
      </c>
      <c r="I2230" s="70"/>
      <c r="J2230" s="71"/>
      <c r="K2230" s="71"/>
      <c r="L2230" s="48"/>
      <c r="M2230" s="47"/>
      <c r="N2230" s="69"/>
      <c r="O2230" s="69"/>
      <c r="P2230" s="69"/>
      <c r="Q2230" s="69"/>
      <c r="R2230" s="69"/>
      <c r="S2230" s="47"/>
    </row>
    <row r="2231" spans="2:19" ht="15" thickBot="1" x14ac:dyDescent="0.35">
      <c r="B2231" s="47" t="s">
        <v>16</v>
      </c>
      <c r="C2231" s="47"/>
      <c r="D2231" s="47"/>
      <c r="E2231" s="47"/>
      <c r="F2231" s="47"/>
      <c r="G2231" s="47"/>
      <c r="H2231" s="139"/>
      <c r="I2231" s="72"/>
      <c r="J2231" s="73"/>
      <c r="K2231" s="73"/>
      <c r="L2231" s="48" t="s">
        <v>5</v>
      </c>
      <c r="M2231" s="47" t="s">
        <v>17</v>
      </c>
      <c r="N2231" s="69"/>
      <c r="O2231" s="69"/>
      <c r="P2231" s="69"/>
      <c r="Q2231" s="69"/>
      <c r="R2231" s="69"/>
      <c r="S2231" s="47"/>
    </row>
    <row r="2232" spans="2:19" ht="16.8" thickBot="1" x14ac:dyDescent="0.45">
      <c r="B2232" s="47" t="str">
        <f>IF(H2231="Erdgas","Arbeitspreis pro kWh Erdgas in EUR",IF(H2231="Strom","Arbeitspreis pro kWh Strom in EUR",IF(H2231="Wärme/Kälte","Arbeitspreis pro kWh Wärme-/Kälteverbrauch in EUR","Bitte Energieart auswählen!")))</f>
        <v>Bitte Energieart auswählen!</v>
      </c>
      <c r="C2232" s="47"/>
      <c r="D2232" s="47"/>
      <c r="E2232" s="47"/>
      <c r="F2232" s="47"/>
      <c r="G2232" s="74">
        <f>IFERROR(SUMPRODUCT(I2232:K2232,I2233:K2233),"")</f>
        <v>0</v>
      </c>
      <c r="H2232" s="47"/>
      <c r="I2232" s="118"/>
      <c r="J2232" s="118"/>
      <c r="K2232" s="118"/>
      <c r="L2232" s="48" t="s">
        <v>5</v>
      </c>
      <c r="M2232" s="47" t="str">
        <f>IF(H2231="Erdgas","Erdgaskosten exkl. Steuern, Abgaben, Netzentgelte, etc.",IF(H2231="Strom","Stromkosten exkl. Steuern, Abgaben, Netzentgelte, etc.",IF(H2231="Wärme/Kälte","Wärme-/Kältekosten exkl. Steuern, Abgaben, Netzentgelte, etc.", "Bitte Energieart auswählen!")))</f>
        <v>Bitte Energieart auswählen!</v>
      </c>
      <c r="N2232" s="47"/>
      <c r="O2232" s="47"/>
      <c r="P2232" s="75"/>
      <c r="Q2232" s="61"/>
      <c r="R2232" s="62"/>
      <c r="S2232" s="47"/>
    </row>
    <row r="2233" spans="2:19" ht="15" thickBot="1" x14ac:dyDescent="0.35">
      <c r="B2233" s="47" t="str">
        <f>IF(AND(H2231="Erdgas",H2230="Nein"),"Aliquoter Erdgasverbrauch in kWh von 1. Oktober 2022 bis 31. Dezember 2022",IF(H2231="Erdgas","Erdgasverbrauch in kWh von 1. Oktober 2022 bis 31. Dezember 2022",IF(AND(H2231="Strom",H2230="Nein"),"Aliquoter Stromverbrauch in kWh von 1. Oktober 2022 bis 31. Dezember 2022",IF(H2231="Strom","Stromverbrauch in kWh von 1. Oktober 2022 bis 31. Dezember 2022",IF(AND(H2231="Wärme/Kälte",H2230="Nein"),"Aliquoter Wärme-/Kälteverbrauch in kWh von 1. Oktober 2022 bis 31. Dezember 2022",IF(H2231="Wärme/Kälte","Wärme-/Kälteverbrauch in kWh von 1. Oktober 2022 bis 31. Dezember 2022","Bitte Energieart auswählen!"))))))</f>
        <v>Bitte Energieart auswählen!</v>
      </c>
      <c r="C2233" s="47"/>
      <c r="D2233" s="47"/>
      <c r="E2233" s="47"/>
      <c r="F2233" s="47"/>
      <c r="G2233" s="47"/>
      <c r="H2233" s="59">
        <f>SUM(I2233:K2233)</f>
        <v>0</v>
      </c>
      <c r="I2233" s="119" t="str">
        <f>IFERROR(IF(H2230="Nein",VLOOKUP(H2229,'1 - Strom Erdgas Wärme 2021'!H:AA,20,FALSE)/12,""),"")</f>
        <v/>
      </c>
      <c r="J2233" s="119" t="str">
        <f>IFERROR(IF(H2230="Nein",VLOOKUP(H2229,'1 - Strom Erdgas Wärme 2021'!H:AB,20,FALSE)/12,""),"")</f>
        <v/>
      </c>
      <c r="K2233" s="119" t="str">
        <f>IFERROR(IF(H2230="Nein",VLOOKUP(H2229,'1 - Strom Erdgas Wärme 2021'!H:AC,20,FALSE)/12,""),"")</f>
        <v/>
      </c>
      <c r="L2233" s="48" t="s">
        <v>5</v>
      </c>
      <c r="M2233" s="76" t="str">
        <f>IFERROR(IF(H2230="Nein","Vorbefüllte Verbrauchswerte wurden aliquot (d.h. 1/12) aus dem Jahr 2021 übernommen.","Bitte ergänzen Sie die monatlichen Verbrauchswerte gem. Lastprofilzähler"),"")</f>
        <v>Bitte ergänzen Sie die monatlichen Verbrauchswerte gem. Lastprofilzähler</v>
      </c>
      <c r="N2233" s="77"/>
      <c r="O2233" s="77"/>
      <c r="P2233" s="77"/>
      <c r="Q2233" s="77"/>
      <c r="R2233" s="77"/>
      <c r="S2233" s="77"/>
    </row>
    <row r="2234" spans="2:19" x14ac:dyDescent="0.3">
      <c r="B2234" s="47" t="str">
        <f>IF(H2231="Wärme/Kälte","Energiemix: Anteil in % der aus Strom oder Erdgas erzeugten Wärme/Kälte","")</f>
        <v/>
      </c>
      <c r="C2234" s="46"/>
      <c r="D2234" s="46"/>
      <c r="E2234" s="46"/>
      <c r="F2234" s="74">
        <f>IFERROR(SUMPRODUCT(I2234:K2234,I2233:K2233),"")</f>
        <v>0</v>
      </c>
      <c r="G2234" s="74"/>
      <c r="H2234" s="46"/>
      <c r="I2234" s="120"/>
      <c r="J2234" s="121"/>
      <c r="K2234" s="121"/>
      <c r="L2234" s="48" t="str">
        <f>IF(H2231="Wärme/Kälte","i","")</f>
        <v/>
      </c>
      <c r="M2234" s="47" t="str">
        <f>IF(H2231="Wärme/Kälte","Bitte geben Sie den Anteil in % (von 0 bis 100, ohne Prozentzeichen) der  direkt aus Strom oder Erdgas erzeugten Wärme/Kälte.","")</f>
        <v/>
      </c>
      <c r="N2234" s="46"/>
      <c r="O2234" s="46"/>
      <c r="P2234" s="46"/>
      <c r="Q2234" s="46"/>
      <c r="R2234" s="46"/>
      <c r="S2234" s="46"/>
    </row>
    <row r="2235" spans="2:19" x14ac:dyDescent="0.3">
      <c r="B2235" s="46"/>
      <c r="C2235" s="46"/>
      <c r="D2235" s="46"/>
      <c r="E2235" s="46"/>
      <c r="F2235" s="46"/>
      <c r="G2235" s="46"/>
      <c r="H2235" s="46"/>
      <c r="I2235" s="98"/>
      <c r="J2235" s="46"/>
      <c r="K2235" s="46"/>
      <c r="L2235" s="48"/>
      <c r="M2235" s="47"/>
      <c r="N2235" s="46"/>
      <c r="O2235" s="46"/>
      <c r="P2235" s="46"/>
      <c r="Q2235" s="46"/>
      <c r="R2235" s="46"/>
      <c r="S2235" s="46"/>
    </row>
    <row r="2236" spans="2:19" ht="18" thickBot="1" x14ac:dyDescent="0.5">
      <c r="B2236" s="56" t="s">
        <v>10</v>
      </c>
      <c r="C2236" s="47"/>
      <c r="D2236" s="47"/>
      <c r="E2236" s="47"/>
      <c r="F2236" s="47"/>
      <c r="G2236" s="47"/>
      <c r="H2236" s="47"/>
      <c r="I2236" s="68">
        <v>44835</v>
      </c>
      <c r="J2236" s="68">
        <v>44866</v>
      </c>
      <c r="K2236" s="68">
        <v>44896</v>
      </c>
      <c r="L2236" s="47"/>
      <c r="M2236" s="69"/>
      <c r="N2236" s="69"/>
      <c r="O2236" s="69"/>
      <c r="P2236" s="69"/>
      <c r="Q2236" s="69"/>
      <c r="R2236" s="69"/>
      <c r="S2236" s="47"/>
    </row>
    <row r="2237" spans="2:19" ht="15" thickBot="1" x14ac:dyDescent="0.35">
      <c r="B2237" s="47" t="s">
        <v>28</v>
      </c>
      <c r="C2237" s="47"/>
      <c r="D2237" s="47"/>
      <c r="E2237" s="47"/>
      <c r="F2237" s="47"/>
      <c r="G2237" s="47"/>
      <c r="H2237" s="117"/>
      <c r="I2237" s="70"/>
      <c r="J2237" s="71"/>
      <c r="K2237" s="71"/>
      <c r="L2237" s="48" t="s">
        <v>5</v>
      </c>
      <c r="M2237" s="47" t="s">
        <v>29</v>
      </c>
      <c r="N2237" s="69"/>
      <c r="O2237" s="69"/>
      <c r="P2237" s="69"/>
      <c r="Q2237" s="69"/>
      <c r="R2237" s="69"/>
      <c r="S2237" s="47"/>
    </row>
    <row r="2238" spans="2:19" ht="15" thickBot="1" x14ac:dyDescent="0.35">
      <c r="B2238" s="47" t="s">
        <v>13</v>
      </c>
      <c r="C2238" s="47"/>
      <c r="D2238" s="47"/>
      <c r="E2238" s="47"/>
      <c r="F2238" s="47"/>
      <c r="G2238" s="47"/>
      <c r="H2238" s="138">
        <f>IFERROR(VLOOKUP(H2237,'1 - Strom Erdgas Wärme 2021'!H:AA,17,FALSE),"")</f>
        <v>0</v>
      </c>
      <c r="I2238" s="70"/>
      <c r="J2238" s="71"/>
      <c r="K2238" s="71"/>
      <c r="L2238" s="48"/>
      <c r="M2238" s="47"/>
      <c r="N2238" s="69"/>
      <c r="O2238" s="69"/>
      <c r="P2238" s="69"/>
      <c r="Q2238" s="69"/>
      <c r="R2238" s="69"/>
      <c r="S2238" s="47"/>
    </row>
    <row r="2239" spans="2:19" ht="15" thickBot="1" x14ac:dyDescent="0.35">
      <c r="B2239" s="47" t="s">
        <v>16</v>
      </c>
      <c r="C2239" s="47"/>
      <c r="D2239" s="47"/>
      <c r="E2239" s="47"/>
      <c r="F2239" s="47"/>
      <c r="G2239" s="47"/>
      <c r="H2239" s="139"/>
      <c r="I2239" s="72"/>
      <c r="J2239" s="73"/>
      <c r="K2239" s="73"/>
      <c r="L2239" s="48" t="s">
        <v>5</v>
      </c>
      <c r="M2239" s="47" t="s">
        <v>17</v>
      </c>
      <c r="N2239" s="69"/>
      <c r="O2239" s="69"/>
      <c r="P2239" s="69"/>
      <c r="Q2239" s="69"/>
      <c r="R2239" s="69"/>
      <c r="S2239" s="47"/>
    </row>
    <row r="2240" spans="2:19" ht="16.8" thickBot="1" x14ac:dyDescent="0.45">
      <c r="B2240" s="47" t="str">
        <f>IF(H2239="Erdgas","Arbeitspreis pro kWh Erdgas in EUR",IF(H2239="Strom","Arbeitspreis pro kWh Strom in EUR",IF(H2239="Wärme/Kälte","Arbeitspreis pro kWh Wärme-/Kälteverbrauch in EUR","Bitte Energieart auswählen!")))</f>
        <v>Bitte Energieart auswählen!</v>
      </c>
      <c r="C2240" s="47"/>
      <c r="D2240" s="47"/>
      <c r="E2240" s="47"/>
      <c r="F2240" s="47"/>
      <c r="G2240" s="74">
        <f>IFERROR(SUMPRODUCT(I2240:K2240,I2241:K2241),"")</f>
        <v>0</v>
      </c>
      <c r="H2240" s="47"/>
      <c r="I2240" s="118"/>
      <c r="J2240" s="118"/>
      <c r="K2240" s="118"/>
      <c r="L2240" s="48" t="s">
        <v>5</v>
      </c>
      <c r="M2240" s="47" t="str">
        <f>IF(H2239="Erdgas","Erdgaskosten exkl. Steuern, Abgaben, Netzentgelte, etc.",IF(H2239="Strom","Stromkosten exkl. Steuern, Abgaben, Netzentgelte, etc.",IF(H2239="Wärme/Kälte","Wärme-/Kältekosten exkl. Steuern, Abgaben, Netzentgelte, etc.", "Bitte Energieart auswählen!")))</f>
        <v>Bitte Energieart auswählen!</v>
      </c>
      <c r="N2240" s="47"/>
      <c r="O2240" s="47"/>
      <c r="P2240" s="75"/>
      <c r="Q2240" s="61"/>
      <c r="R2240" s="62"/>
      <c r="S2240" s="47"/>
    </row>
    <row r="2241" spans="2:19" ht="15" thickBot="1" x14ac:dyDescent="0.35">
      <c r="B2241" s="47" t="str">
        <f>IF(AND(H2239="Erdgas",H2238="Nein"),"Aliquoter Erdgasverbrauch in kWh von 1. Oktober 2022 bis 31. Dezember 2022",IF(H2239="Erdgas","Erdgasverbrauch in kWh von 1. Oktober 2022 bis 31. Dezember 2022",IF(AND(H2239="Strom",H2238="Nein"),"Aliquoter Stromverbrauch in kWh von 1. Oktober 2022 bis 31. Dezember 2022",IF(H2239="Strom","Stromverbrauch in kWh von 1. Oktober 2022 bis 31. Dezember 2022",IF(AND(H2239="Wärme/Kälte",H2238="Nein"),"Aliquoter Wärme-/Kälteverbrauch in kWh von 1. Oktober 2022 bis 31. Dezember 2022",IF(H2239="Wärme/Kälte","Wärme-/Kälteverbrauch in kWh von 1. Oktober 2022 bis 31. Dezember 2022","Bitte Energieart auswählen!"))))))</f>
        <v>Bitte Energieart auswählen!</v>
      </c>
      <c r="C2241" s="47"/>
      <c r="D2241" s="47"/>
      <c r="E2241" s="47"/>
      <c r="F2241" s="47"/>
      <c r="G2241" s="47"/>
      <c r="H2241" s="59">
        <f>SUM(I2241:K2241)</f>
        <v>0</v>
      </c>
      <c r="I2241" s="119" t="str">
        <f>IFERROR(IF(H2238="Nein",VLOOKUP(H2237,'1 - Strom Erdgas Wärme 2021'!H:AA,20,FALSE)/12,""),"")</f>
        <v/>
      </c>
      <c r="J2241" s="119" t="str">
        <f>IFERROR(IF(H2238="Nein",VLOOKUP(H2237,'1 - Strom Erdgas Wärme 2021'!H:AB,20,FALSE)/12,""),"")</f>
        <v/>
      </c>
      <c r="K2241" s="119" t="str">
        <f>IFERROR(IF(H2238="Nein",VLOOKUP(H2237,'1 - Strom Erdgas Wärme 2021'!H:AC,20,FALSE)/12,""),"")</f>
        <v/>
      </c>
      <c r="L2241" s="48" t="s">
        <v>5</v>
      </c>
      <c r="M2241" s="76" t="str">
        <f>IFERROR(IF(H2238="Nein","Vorbefüllte Verbrauchswerte wurden aliquot (d.h. 1/12) aus dem Jahr 2021 übernommen.","Bitte ergänzen Sie die monatlichen Verbrauchswerte gem. Lastprofilzähler"),"")</f>
        <v>Bitte ergänzen Sie die monatlichen Verbrauchswerte gem. Lastprofilzähler</v>
      </c>
      <c r="N2241" s="77"/>
      <c r="O2241" s="77"/>
      <c r="P2241" s="77"/>
      <c r="Q2241" s="77"/>
      <c r="R2241" s="77"/>
      <c r="S2241" s="77"/>
    </row>
    <row r="2242" spans="2:19" x14ac:dyDescent="0.3">
      <c r="B2242" s="47" t="str">
        <f>IF(H2239="Wärme/Kälte","Energiemix: Anteil in % der aus Strom oder Erdgas erzeugten Wärme/Kälte","")</f>
        <v/>
      </c>
      <c r="C2242" s="46"/>
      <c r="D2242" s="46"/>
      <c r="E2242" s="46"/>
      <c r="F2242" s="74">
        <f>IFERROR(SUMPRODUCT(I2242:K2242,I2241:K2241),"")</f>
        <v>0</v>
      </c>
      <c r="G2242" s="74"/>
      <c r="H2242" s="46"/>
      <c r="I2242" s="120"/>
      <c r="J2242" s="121"/>
      <c r="K2242" s="121"/>
      <c r="L2242" s="48" t="str">
        <f>IF(H2239="Wärme/Kälte","i","")</f>
        <v/>
      </c>
      <c r="M2242" s="47" t="str">
        <f>IF(H2239="Wärme/Kälte","Bitte geben Sie den Anteil in % (von 0 bis 100, ohne Prozentzeichen) der  direkt aus Strom oder Erdgas erzeugten Wärme/Kälte.","")</f>
        <v/>
      </c>
      <c r="N2242" s="46"/>
      <c r="O2242" s="46"/>
      <c r="P2242" s="46"/>
      <c r="Q2242" s="46"/>
      <c r="R2242" s="46"/>
      <c r="S2242" s="46"/>
    </row>
    <row r="2243" spans="2:19" x14ac:dyDescent="0.3">
      <c r="B2243" s="46"/>
      <c r="C2243" s="46"/>
      <c r="D2243" s="46"/>
      <c r="E2243" s="46"/>
      <c r="F2243" s="46"/>
      <c r="G2243" s="46"/>
      <c r="H2243" s="46"/>
      <c r="I2243" s="98"/>
      <c r="J2243" s="46"/>
      <c r="K2243" s="46"/>
      <c r="L2243" s="48"/>
      <c r="M2243" s="47"/>
      <c r="N2243" s="46"/>
      <c r="O2243" s="46"/>
      <c r="P2243" s="46"/>
      <c r="Q2243" s="46"/>
      <c r="R2243" s="46"/>
      <c r="S2243" s="46"/>
    </row>
    <row r="2244" spans="2:19" ht="18" thickBot="1" x14ac:dyDescent="0.5">
      <c r="B2244" s="56" t="s">
        <v>10</v>
      </c>
      <c r="C2244" s="47"/>
      <c r="D2244" s="47"/>
      <c r="E2244" s="47"/>
      <c r="F2244" s="47"/>
      <c r="G2244" s="47"/>
      <c r="H2244" s="47"/>
      <c r="I2244" s="68">
        <v>44835</v>
      </c>
      <c r="J2244" s="68">
        <v>44866</v>
      </c>
      <c r="K2244" s="68">
        <v>44896</v>
      </c>
      <c r="L2244" s="47"/>
      <c r="M2244" s="69"/>
      <c r="N2244" s="69"/>
      <c r="O2244" s="69"/>
      <c r="P2244" s="69"/>
      <c r="Q2244" s="69"/>
      <c r="R2244" s="69"/>
      <c r="S2244" s="47"/>
    </row>
    <row r="2245" spans="2:19" ht="15" thickBot="1" x14ac:dyDescent="0.35">
      <c r="B2245" s="47" t="s">
        <v>28</v>
      </c>
      <c r="C2245" s="47"/>
      <c r="D2245" s="47"/>
      <c r="E2245" s="47"/>
      <c r="F2245" s="47"/>
      <c r="G2245" s="47"/>
      <c r="H2245" s="117"/>
      <c r="I2245" s="70"/>
      <c r="J2245" s="71"/>
      <c r="K2245" s="71"/>
      <c r="L2245" s="48" t="s">
        <v>5</v>
      </c>
      <c r="M2245" s="47" t="s">
        <v>29</v>
      </c>
      <c r="N2245" s="69"/>
      <c r="O2245" s="69"/>
      <c r="P2245" s="69"/>
      <c r="Q2245" s="69"/>
      <c r="R2245" s="69"/>
      <c r="S2245" s="47"/>
    </row>
    <row r="2246" spans="2:19" ht="15" thickBot="1" x14ac:dyDescent="0.35">
      <c r="B2246" s="47" t="s">
        <v>13</v>
      </c>
      <c r="C2246" s="47"/>
      <c r="D2246" s="47"/>
      <c r="E2246" s="47"/>
      <c r="F2246" s="47"/>
      <c r="G2246" s="47"/>
      <c r="H2246" s="138">
        <f>IFERROR(VLOOKUP(H2245,'1 - Strom Erdgas Wärme 2021'!H:AA,17,FALSE),"")</f>
        <v>0</v>
      </c>
      <c r="I2246" s="70"/>
      <c r="J2246" s="71"/>
      <c r="K2246" s="71"/>
      <c r="L2246" s="48"/>
      <c r="M2246" s="47"/>
      <c r="N2246" s="69"/>
      <c r="O2246" s="69"/>
      <c r="P2246" s="69"/>
      <c r="Q2246" s="69"/>
      <c r="R2246" s="69"/>
      <c r="S2246" s="47"/>
    </row>
    <row r="2247" spans="2:19" ht="15" thickBot="1" x14ac:dyDescent="0.35">
      <c r="B2247" s="47" t="s">
        <v>16</v>
      </c>
      <c r="C2247" s="47"/>
      <c r="D2247" s="47"/>
      <c r="E2247" s="47"/>
      <c r="F2247" s="47"/>
      <c r="G2247" s="47"/>
      <c r="H2247" s="139"/>
      <c r="I2247" s="72"/>
      <c r="J2247" s="73"/>
      <c r="K2247" s="73"/>
      <c r="L2247" s="48" t="s">
        <v>5</v>
      </c>
      <c r="M2247" s="47" t="s">
        <v>17</v>
      </c>
      <c r="N2247" s="69"/>
      <c r="O2247" s="69"/>
      <c r="P2247" s="69"/>
      <c r="Q2247" s="69"/>
      <c r="R2247" s="69"/>
      <c r="S2247" s="47"/>
    </row>
    <row r="2248" spans="2:19" ht="16.8" thickBot="1" x14ac:dyDescent="0.45">
      <c r="B2248" s="47" t="str">
        <f>IF(H2247="Erdgas","Arbeitspreis pro kWh Erdgas in EUR",IF(H2247="Strom","Arbeitspreis pro kWh Strom in EUR",IF(H2247="Wärme/Kälte","Arbeitspreis pro kWh Wärme-/Kälteverbrauch in EUR","Bitte Energieart auswählen!")))</f>
        <v>Bitte Energieart auswählen!</v>
      </c>
      <c r="C2248" s="47"/>
      <c r="D2248" s="47"/>
      <c r="E2248" s="47"/>
      <c r="F2248" s="47"/>
      <c r="G2248" s="74">
        <f>IFERROR(SUMPRODUCT(I2248:K2248,I2249:K2249),"")</f>
        <v>0</v>
      </c>
      <c r="H2248" s="47"/>
      <c r="I2248" s="118"/>
      <c r="J2248" s="118"/>
      <c r="K2248" s="118"/>
      <c r="L2248" s="48" t="s">
        <v>5</v>
      </c>
      <c r="M2248" s="47" t="str">
        <f>IF(H2247="Erdgas","Erdgaskosten exkl. Steuern, Abgaben, Netzentgelte, etc.",IF(H2247="Strom","Stromkosten exkl. Steuern, Abgaben, Netzentgelte, etc.",IF(H2247="Wärme/Kälte","Wärme-/Kältekosten exkl. Steuern, Abgaben, Netzentgelte, etc.", "Bitte Energieart auswählen!")))</f>
        <v>Bitte Energieart auswählen!</v>
      </c>
      <c r="N2248" s="47"/>
      <c r="O2248" s="47"/>
      <c r="P2248" s="75"/>
      <c r="Q2248" s="61"/>
      <c r="R2248" s="62"/>
      <c r="S2248" s="47"/>
    </row>
    <row r="2249" spans="2:19" ht="15" thickBot="1" x14ac:dyDescent="0.35">
      <c r="B2249" s="47" t="str">
        <f>IF(AND(H2247="Erdgas",H2246="Nein"),"Aliquoter Erdgasverbrauch in kWh von 1. Oktober 2022 bis 31. Dezember 2022",IF(H2247="Erdgas","Erdgasverbrauch in kWh von 1. Oktober 2022 bis 31. Dezember 2022",IF(AND(H2247="Strom",H2246="Nein"),"Aliquoter Stromverbrauch in kWh von 1. Oktober 2022 bis 31. Dezember 2022",IF(H2247="Strom","Stromverbrauch in kWh von 1. Oktober 2022 bis 31. Dezember 2022",IF(AND(H2247="Wärme/Kälte",H2246="Nein"),"Aliquoter Wärme-/Kälteverbrauch in kWh von 1. Oktober 2022 bis 31. Dezember 2022",IF(H2247="Wärme/Kälte","Wärme-/Kälteverbrauch in kWh von 1. Oktober 2022 bis 31. Dezember 2022","Bitte Energieart auswählen!"))))))</f>
        <v>Bitte Energieart auswählen!</v>
      </c>
      <c r="C2249" s="47"/>
      <c r="D2249" s="47"/>
      <c r="E2249" s="47"/>
      <c r="F2249" s="47"/>
      <c r="G2249" s="47"/>
      <c r="H2249" s="59">
        <f>SUM(I2249:K2249)</f>
        <v>0</v>
      </c>
      <c r="I2249" s="119" t="str">
        <f>IFERROR(IF(H2246="Nein",VLOOKUP(H2245,'1 - Strom Erdgas Wärme 2021'!H:AA,20,FALSE)/12,""),"")</f>
        <v/>
      </c>
      <c r="J2249" s="119" t="str">
        <f>IFERROR(IF(H2246="Nein",VLOOKUP(H2245,'1 - Strom Erdgas Wärme 2021'!H:AB,20,FALSE)/12,""),"")</f>
        <v/>
      </c>
      <c r="K2249" s="119" t="str">
        <f>IFERROR(IF(H2246="Nein",VLOOKUP(H2245,'1 - Strom Erdgas Wärme 2021'!H:AC,20,FALSE)/12,""),"")</f>
        <v/>
      </c>
      <c r="L2249" s="48" t="s">
        <v>5</v>
      </c>
      <c r="M2249" s="76" t="str">
        <f>IFERROR(IF(H2246="Nein","Vorbefüllte Verbrauchswerte wurden aliquot (d.h. 1/12) aus dem Jahr 2021 übernommen.","Bitte ergänzen Sie die monatlichen Verbrauchswerte gem. Lastprofilzähler"),"")</f>
        <v>Bitte ergänzen Sie die monatlichen Verbrauchswerte gem. Lastprofilzähler</v>
      </c>
      <c r="N2249" s="77"/>
      <c r="O2249" s="77"/>
      <c r="P2249" s="77"/>
      <c r="Q2249" s="77"/>
      <c r="R2249" s="77"/>
      <c r="S2249" s="77"/>
    </row>
    <row r="2250" spans="2:19" x14ac:dyDescent="0.3">
      <c r="B2250" s="47" t="str">
        <f>IF(H2247="Wärme/Kälte","Energiemix: Anteil in % der aus Strom oder Erdgas erzeugten Wärme/Kälte","")</f>
        <v/>
      </c>
      <c r="C2250" s="46"/>
      <c r="D2250" s="46"/>
      <c r="E2250" s="46"/>
      <c r="F2250" s="74">
        <f>IFERROR(SUMPRODUCT(I2250:K2250,I2249:K2249),"")</f>
        <v>0</v>
      </c>
      <c r="G2250" s="74"/>
      <c r="H2250" s="46"/>
      <c r="I2250" s="120"/>
      <c r="J2250" s="121"/>
      <c r="K2250" s="121"/>
      <c r="L2250" s="48" t="str">
        <f>IF(H2247="Wärme/Kälte","i","")</f>
        <v/>
      </c>
      <c r="M2250" s="47" t="str">
        <f>IF(H2247="Wärme/Kälte","Bitte geben Sie den Anteil in % (von 0 bis 100, ohne Prozentzeichen) der  direkt aus Strom oder Erdgas erzeugten Wärme/Kälte.","")</f>
        <v/>
      </c>
      <c r="N2250" s="46"/>
      <c r="O2250" s="46"/>
      <c r="P2250" s="46"/>
      <c r="Q2250" s="46"/>
      <c r="R2250" s="46"/>
      <c r="S2250" s="46"/>
    </row>
    <row r="2251" spans="2:19" x14ac:dyDescent="0.3">
      <c r="B2251" s="46"/>
      <c r="C2251" s="46"/>
      <c r="D2251" s="46"/>
      <c r="E2251" s="46"/>
      <c r="F2251" s="46"/>
      <c r="G2251" s="46"/>
      <c r="H2251" s="46"/>
      <c r="I2251" s="98"/>
      <c r="J2251" s="46"/>
      <c r="K2251" s="46"/>
      <c r="L2251" s="48"/>
      <c r="M2251" s="47"/>
      <c r="N2251" s="46"/>
      <c r="O2251" s="46"/>
      <c r="P2251" s="46"/>
      <c r="Q2251" s="46"/>
      <c r="R2251" s="46"/>
      <c r="S2251" s="46"/>
    </row>
    <row r="2252" spans="2:19" ht="18" thickBot="1" x14ac:dyDescent="0.5">
      <c r="B2252" s="56" t="s">
        <v>10</v>
      </c>
      <c r="C2252" s="47"/>
      <c r="D2252" s="47"/>
      <c r="E2252" s="47"/>
      <c r="F2252" s="47"/>
      <c r="G2252" s="47"/>
      <c r="H2252" s="47"/>
      <c r="I2252" s="68">
        <v>44835</v>
      </c>
      <c r="J2252" s="68">
        <v>44866</v>
      </c>
      <c r="K2252" s="68">
        <v>44896</v>
      </c>
      <c r="L2252" s="47"/>
      <c r="M2252" s="69"/>
      <c r="N2252" s="69"/>
      <c r="O2252" s="69"/>
      <c r="P2252" s="69"/>
      <c r="Q2252" s="69"/>
      <c r="R2252" s="69"/>
      <c r="S2252" s="47"/>
    </row>
    <row r="2253" spans="2:19" ht="15" thickBot="1" x14ac:dyDescent="0.35">
      <c r="B2253" s="47" t="s">
        <v>28</v>
      </c>
      <c r="C2253" s="47"/>
      <c r="D2253" s="47"/>
      <c r="E2253" s="47"/>
      <c r="F2253" s="47"/>
      <c r="G2253" s="47"/>
      <c r="H2253" s="117"/>
      <c r="I2253" s="70"/>
      <c r="J2253" s="71"/>
      <c r="K2253" s="71"/>
      <c r="L2253" s="48" t="s">
        <v>5</v>
      </c>
      <c r="M2253" s="47" t="s">
        <v>29</v>
      </c>
      <c r="N2253" s="69"/>
      <c r="O2253" s="69"/>
      <c r="P2253" s="69"/>
      <c r="Q2253" s="69"/>
      <c r="R2253" s="69"/>
      <c r="S2253" s="47"/>
    </row>
    <row r="2254" spans="2:19" ht="15" thickBot="1" x14ac:dyDescent="0.35">
      <c r="B2254" s="47" t="s">
        <v>13</v>
      </c>
      <c r="C2254" s="47"/>
      <c r="D2254" s="47"/>
      <c r="E2254" s="47"/>
      <c r="F2254" s="47"/>
      <c r="G2254" s="47"/>
      <c r="H2254" s="138">
        <f>IFERROR(VLOOKUP(H2253,'1 - Strom Erdgas Wärme 2021'!H:AA,17,FALSE),"")</f>
        <v>0</v>
      </c>
      <c r="I2254" s="70"/>
      <c r="J2254" s="71"/>
      <c r="K2254" s="71"/>
      <c r="L2254" s="48"/>
      <c r="M2254" s="47"/>
      <c r="N2254" s="69"/>
      <c r="O2254" s="69"/>
      <c r="P2254" s="69"/>
      <c r="Q2254" s="69"/>
      <c r="R2254" s="69"/>
      <c r="S2254" s="47"/>
    </row>
    <row r="2255" spans="2:19" ht="15" thickBot="1" x14ac:dyDescent="0.35">
      <c r="B2255" s="47" t="s">
        <v>16</v>
      </c>
      <c r="C2255" s="47"/>
      <c r="D2255" s="47"/>
      <c r="E2255" s="47"/>
      <c r="F2255" s="47"/>
      <c r="G2255" s="47"/>
      <c r="H2255" s="139"/>
      <c r="I2255" s="72"/>
      <c r="J2255" s="73"/>
      <c r="K2255" s="73"/>
      <c r="L2255" s="48" t="s">
        <v>5</v>
      </c>
      <c r="M2255" s="47" t="s">
        <v>17</v>
      </c>
      <c r="N2255" s="69"/>
      <c r="O2255" s="69"/>
      <c r="P2255" s="69"/>
      <c r="Q2255" s="69"/>
      <c r="R2255" s="69"/>
      <c r="S2255" s="47"/>
    </row>
    <row r="2256" spans="2:19" ht="16.8" thickBot="1" x14ac:dyDescent="0.45">
      <c r="B2256" s="47" t="str">
        <f>IF(H2255="Erdgas","Arbeitspreis pro kWh Erdgas in EUR",IF(H2255="Strom","Arbeitspreis pro kWh Strom in EUR",IF(H2255="Wärme/Kälte","Arbeitspreis pro kWh Wärme-/Kälteverbrauch in EUR","Bitte Energieart auswählen!")))</f>
        <v>Bitte Energieart auswählen!</v>
      </c>
      <c r="C2256" s="47"/>
      <c r="D2256" s="47"/>
      <c r="E2256" s="47"/>
      <c r="F2256" s="47"/>
      <c r="G2256" s="74">
        <f>IFERROR(SUMPRODUCT(I2256:K2256,I2257:K2257),"")</f>
        <v>0</v>
      </c>
      <c r="H2256" s="47"/>
      <c r="I2256" s="118"/>
      <c r="J2256" s="118"/>
      <c r="K2256" s="118"/>
      <c r="L2256" s="48" t="s">
        <v>5</v>
      </c>
      <c r="M2256" s="47" t="str">
        <f>IF(H2255="Erdgas","Erdgaskosten exkl. Steuern, Abgaben, Netzentgelte, etc.",IF(H2255="Strom","Stromkosten exkl. Steuern, Abgaben, Netzentgelte, etc.",IF(H2255="Wärme/Kälte","Wärme-/Kältekosten exkl. Steuern, Abgaben, Netzentgelte, etc.", "Bitte Energieart auswählen!")))</f>
        <v>Bitte Energieart auswählen!</v>
      </c>
      <c r="N2256" s="47"/>
      <c r="O2256" s="47"/>
      <c r="P2256" s="75"/>
      <c r="Q2256" s="61"/>
      <c r="R2256" s="62"/>
      <c r="S2256" s="47"/>
    </row>
    <row r="2257" spans="2:19" ht="15" thickBot="1" x14ac:dyDescent="0.35">
      <c r="B2257" s="47" t="str">
        <f>IF(AND(H2255="Erdgas",H2254="Nein"),"Aliquoter Erdgasverbrauch in kWh von 1. Oktober 2022 bis 31. Dezember 2022",IF(H2255="Erdgas","Erdgasverbrauch in kWh von 1. Oktober 2022 bis 31. Dezember 2022",IF(AND(H2255="Strom",H2254="Nein"),"Aliquoter Stromverbrauch in kWh von 1. Oktober 2022 bis 31. Dezember 2022",IF(H2255="Strom","Stromverbrauch in kWh von 1. Oktober 2022 bis 31. Dezember 2022",IF(AND(H2255="Wärme/Kälte",H2254="Nein"),"Aliquoter Wärme-/Kälteverbrauch in kWh von 1. Oktober 2022 bis 31. Dezember 2022",IF(H2255="Wärme/Kälte","Wärme-/Kälteverbrauch in kWh von 1. Oktober 2022 bis 31. Dezember 2022","Bitte Energieart auswählen!"))))))</f>
        <v>Bitte Energieart auswählen!</v>
      </c>
      <c r="C2257" s="47"/>
      <c r="D2257" s="47"/>
      <c r="E2257" s="47"/>
      <c r="F2257" s="47"/>
      <c r="G2257" s="47"/>
      <c r="H2257" s="59">
        <f>SUM(I2257:K2257)</f>
        <v>0</v>
      </c>
      <c r="I2257" s="119" t="str">
        <f>IFERROR(IF(H2254="Nein",VLOOKUP(H2253,'1 - Strom Erdgas Wärme 2021'!H:AA,20,FALSE)/12,""),"")</f>
        <v/>
      </c>
      <c r="J2257" s="119" t="str">
        <f>IFERROR(IF(H2254="Nein",VLOOKUP(H2253,'1 - Strom Erdgas Wärme 2021'!H:AB,20,FALSE)/12,""),"")</f>
        <v/>
      </c>
      <c r="K2257" s="119" t="str">
        <f>IFERROR(IF(H2254="Nein",VLOOKUP(H2253,'1 - Strom Erdgas Wärme 2021'!H:AC,20,FALSE)/12,""),"")</f>
        <v/>
      </c>
      <c r="L2257" s="48" t="s">
        <v>5</v>
      </c>
      <c r="M2257" s="76" t="str">
        <f>IFERROR(IF(H2254="Nein","Vorbefüllte Verbrauchswerte wurden aliquot (d.h. 1/12) aus dem Jahr 2021 übernommen.","Bitte ergänzen Sie die monatlichen Verbrauchswerte gem. Lastprofilzähler"),"")</f>
        <v>Bitte ergänzen Sie die monatlichen Verbrauchswerte gem. Lastprofilzähler</v>
      </c>
      <c r="N2257" s="77"/>
      <c r="O2257" s="77"/>
      <c r="P2257" s="77"/>
      <c r="Q2257" s="77"/>
      <c r="R2257" s="77"/>
      <c r="S2257" s="77"/>
    </row>
    <row r="2258" spans="2:19" x14ac:dyDescent="0.3">
      <c r="B2258" s="47" t="str">
        <f>IF(H2255="Wärme/Kälte","Energiemix: Anteil in % der aus Strom oder Erdgas erzeugten Wärme/Kälte","")</f>
        <v/>
      </c>
      <c r="C2258" s="46"/>
      <c r="D2258" s="46"/>
      <c r="E2258" s="46"/>
      <c r="F2258" s="74">
        <f>IFERROR(SUMPRODUCT(I2258:K2258,I2257:K2257),"")</f>
        <v>0</v>
      </c>
      <c r="G2258" s="74"/>
      <c r="H2258" s="46"/>
      <c r="I2258" s="120"/>
      <c r="J2258" s="121"/>
      <c r="K2258" s="121"/>
      <c r="L2258" s="48" t="str">
        <f>IF(H2255="Wärme/Kälte","i","")</f>
        <v/>
      </c>
      <c r="M2258" s="47" t="str">
        <f>IF(H2255="Wärme/Kälte","Bitte geben Sie den Anteil in % (von 0 bis 100, ohne Prozentzeichen) der  direkt aus Strom oder Erdgas erzeugten Wärme/Kälte.","")</f>
        <v/>
      </c>
      <c r="N2258" s="46"/>
      <c r="O2258" s="46"/>
      <c r="P2258" s="46"/>
      <c r="Q2258" s="46"/>
      <c r="R2258" s="46"/>
      <c r="S2258" s="46"/>
    </row>
    <row r="2259" spans="2:19" x14ac:dyDescent="0.3">
      <c r="B2259" s="46"/>
      <c r="C2259" s="46"/>
      <c r="D2259" s="46"/>
      <c r="E2259" s="46"/>
      <c r="F2259" s="46"/>
      <c r="G2259" s="46"/>
      <c r="H2259" s="46"/>
      <c r="I2259" s="98"/>
      <c r="J2259" s="46"/>
      <c r="K2259" s="46"/>
      <c r="L2259" s="48"/>
      <c r="M2259" s="47"/>
      <c r="N2259" s="46"/>
      <c r="O2259" s="46"/>
      <c r="P2259" s="46"/>
      <c r="Q2259" s="46"/>
      <c r="R2259" s="46"/>
      <c r="S2259" s="46"/>
    </row>
    <row r="2260" spans="2:19" ht="18" thickBot="1" x14ac:dyDescent="0.5">
      <c r="B2260" s="56" t="s">
        <v>10</v>
      </c>
      <c r="C2260" s="47"/>
      <c r="D2260" s="47"/>
      <c r="E2260" s="47"/>
      <c r="F2260" s="47"/>
      <c r="G2260" s="47"/>
      <c r="H2260" s="47"/>
      <c r="I2260" s="68">
        <v>44835</v>
      </c>
      <c r="J2260" s="68">
        <v>44866</v>
      </c>
      <c r="K2260" s="68">
        <v>44896</v>
      </c>
      <c r="L2260" s="47"/>
      <c r="M2260" s="69"/>
      <c r="N2260" s="69"/>
      <c r="O2260" s="69"/>
      <c r="P2260" s="69"/>
      <c r="Q2260" s="69"/>
      <c r="R2260" s="69"/>
      <c r="S2260" s="47"/>
    </row>
    <row r="2261" spans="2:19" ht="15" thickBot="1" x14ac:dyDescent="0.35">
      <c r="B2261" s="47" t="s">
        <v>28</v>
      </c>
      <c r="C2261" s="47"/>
      <c r="D2261" s="47"/>
      <c r="E2261" s="47"/>
      <c r="F2261" s="47"/>
      <c r="G2261" s="47"/>
      <c r="H2261" s="117"/>
      <c r="I2261" s="70"/>
      <c r="J2261" s="71"/>
      <c r="K2261" s="71"/>
      <c r="L2261" s="48" t="s">
        <v>5</v>
      </c>
      <c r="M2261" s="47" t="s">
        <v>29</v>
      </c>
      <c r="N2261" s="69"/>
      <c r="O2261" s="69"/>
      <c r="P2261" s="69"/>
      <c r="Q2261" s="69"/>
      <c r="R2261" s="69"/>
      <c r="S2261" s="47"/>
    </row>
    <row r="2262" spans="2:19" ht="15" thickBot="1" x14ac:dyDescent="0.35">
      <c r="B2262" s="47" t="s">
        <v>13</v>
      </c>
      <c r="C2262" s="47"/>
      <c r="D2262" s="47"/>
      <c r="E2262" s="47"/>
      <c r="F2262" s="47"/>
      <c r="G2262" s="47"/>
      <c r="H2262" s="138">
        <f>IFERROR(VLOOKUP(H2261,'1 - Strom Erdgas Wärme 2021'!H:AA,17,FALSE),"")</f>
        <v>0</v>
      </c>
      <c r="I2262" s="70"/>
      <c r="J2262" s="71"/>
      <c r="K2262" s="71"/>
      <c r="L2262" s="48"/>
      <c r="M2262" s="47"/>
      <c r="N2262" s="69"/>
      <c r="O2262" s="69"/>
      <c r="P2262" s="69"/>
      <c r="Q2262" s="69"/>
      <c r="R2262" s="69"/>
      <c r="S2262" s="47"/>
    </row>
    <row r="2263" spans="2:19" ht="15" thickBot="1" x14ac:dyDescent="0.35">
      <c r="B2263" s="47" t="s">
        <v>16</v>
      </c>
      <c r="C2263" s="47"/>
      <c r="D2263" s="47"/>
      <c r="E2263" s="47"/>
      <c r="F2263" s="47"/>
      <c r="G2263" s="47"/>
      <c r="H2263" s="139"/>
      <c r="I2263" s="72"/>
      <c r="J2263" s="73"/>
      <c r="K2263" s="73"/>
      <c r="L2263" s="48" t="s">
        <v>5</v>
      </c>
      <c r="M2263" s="47" t="s">
        <v>17</v>
      </c>
      <c r="N2263" s="69"/>
      <c r="O2263" s="69"/>
      <c r="P2263" s="69"/>
      <c r="Q2263" s="69"/>
      <c r="R2263" s="69"/>
      <c r="S2263" s="47"/>
    </row>
    <row r="2264" spans="2:19" ht="16.8" thickBot="1" x14ac:dyDescent="0.45">
      <c r="B2264" s="47" t="str">
        <f>IF(H2263="Erdgas","Arbeitspreis pro kWh Erdgas in EUR",IF(H2263="Strom","Arbeitspreis pro kWh Strom in EUR",IF(H2263="Wärme/Kälte","Arbeitspreis pro kWh Wärme-/Kälteverbrauch in EUR","Bitte Energieart auswählen!")))</f>
        <v>Bitte Energieart auswählen!</v>
      </c>
      <c r="C2264" s="47"/>
      <c r="D2264" s="47"/>
      <c r="E2264" s="47"/>
      <c r="F2264" s="47"/>
      <c r="G2264" s="74">
        <f>IFERROR(SUMPRODUCT(I2264:K2264,I2265:K2265),"")</f>
        <v>0</v>
      </c>
      <c r="H2264" s="47"/>
      <c r="I2264" s="118"/>
      <c r="J2264" s="118"/>
      <c r="K2264" s="118"/>
      <c r="L2264" s="48" t="s">
        <v>5</v>
      </c>
      <c r="M2264" s="47" t="str">
        <f>IF(H2263="Erdgas","Erdgaskosten exkl. Steuern, Abgaben, Netzentgelte, etc.",IF(H2263="Strom","Stromkosten exkl. Steuern, Abgaben, Netzentgelte, etc.",IF(H2263="Wärme/Kälte","Wärme-/Kältekosten exkl. Steuern, Abgaben, Netzentgelte, etc.", "Bitte Energieart auswählen!")))</f>
        <v>Bitte Energieart auswählen!</v>
      </c>
      <c r="N2264" s="47"/>
      <c r="O2264" s="47"/>
      <c r="P2264" s="75"/>
      <c r="Q2264" s="61"/>
      <c r="R2264" s="62"/>
      <c r="S2264" s="47"/>
    </row>
    <row r="2265" spans="2:19" ht="15" thickBot="1" x14ac:dyDescent="0.35">
      <c r="B2265" s="47" t="str">
        <f>IF(AND(H2263="Erdgas",H2262="Nein"),"Aliquoter Erdgasverbrauch in kWh von 1. Oktober 2022 bis 31. Dezember 2022",IF(H2263="Erdgas","Erdgasverbrauch in kWh von 1. Oktober 2022 bis 31. Dezember 2022",IF(AND(H2263="Strom",H2262="Nein"),"Aliquoter Stromverbrauch in kWh von 1. Oktober 2022 bis 31. Dezember 2022",IF(H2263="Strom","Stromverbrauch in kWh von 1. Oktober 2022 bis 31. Dezember 2022",IF(AND(H2263="Wärme/Kälte",H2262="Nein"),"Aliquoter Wärme-/Kälteverbrauch in kWh von 1. Oktober 2022 bis 31. Dezember 2022",IF(H2263="Wärme/Kälte","Wärme-/Kälteverbrauch in kWh von 1. Oktober 2022 bis 31. Dezember 2022","Bitte Energieart auswählen!"))))))</f>
        <v>Bitte Energieart auswählen!</v>
      </c>
      <c r="C2265" s="47"/>
      <c r="D2265" s="47"/>
      <c r="E2265" s="47"/>
      <c r="F2265" s="47"/>
      <c r="G2265" s="47"/>
      <c r="H2265" s="59">
        <f>SUM(I2265:K2265)</f>
        <v>0</v>
      </c>
      <c r="I2265" s="119" t="str">
        <f>IFERROR(IF(H2262="Nein",VLOOKUP(H2261,'1 - Strom Erdgas Wärme 2021'!H:AA,20,FALSE)/12,""),"")</f>
        <v/>
      </c>
      <c r="J2265" s="119" t="str">
        <f>IFERROR(IF(H2262="Nein",VLOOKUP(H2261,'1 - Strom Erdgas Wärme 2021'!H:AB,20,FALSE)/12,""),"")</f>
        <v/>
      </c>
      <c r="K2265" s="119" t="str">
        <f>IFERROR(IF(H2262="Nein",VLOOKUP(H2261,'1 - Strom Erdgas Wärme 2021'!H:AC,20,FALSE)/12,""),"")</f>
        <v/>
      </c>
      <c r="L2265" s="48" t="s">
        <v>5</v>
      </c>
      <c r="M2265" s="76" t="str">
        <f>IFERROR(IF(H2262="Nein","Vorbefüllte Verbrauchswerte wurden aliquot (d.h. 1/12) aus dem Jahr 2021 übernommen.","Bitte ergänzen Sie die monatlichen Verbrauchswerte gem. Lastprofilzähler"),"")</f>
        <v>Bitte ergänzen Sie die monatlichen Verbrauchswerte gem. Lastprofilzähler</v>
      </c>
      <c r="N2265" s="77"/>
      <c r="O2265" s="77"/>
      <c r="P2265" s="77"/>
      <c r="Q2265" s="77"/>
      <c r="R2265" s="77"/>
      <c r="S2265" s="77"/>
    </row>
    <row r="2266" spans="2:19" x14ac:dyDescent="0.3">
      <c r="B2266" s="47" t="str">
        <f>IF(H2263="Wärme/Kälte","Energiemix: Anteil in % der aus Strom oder Erdgas erzeugten Wärme/Kälte","")</f>
        <v/>
      </c>
      <c r="C2266" s="46"/>
      <c r="D2266" s="46"/>
      <c r="E2266" s="46"/>
      <c r="F2266" s="74">
        <f>IFERROR(SUMPRODUCT(I2266:K2266,I2265:K2265),"")</f>
        <v>0</v>
      </c>
      <c r="G2266" s="74"/>
      <c r="H2266" s="46"/>
      <c r="I2266" s="120"/>
      <c r="J2266" s="121"/>
      <c r="K2266" s="121"/>
      <c r="L2266" s="48" t="str">
        <f>IF(H2263="Wärme/Kälte","i","")</f>
        <v/>
      </c>
      <c r="M2266" s="47" t="str">
        <f>IF(H2263="Wärme/Kälte","Bitte geben Sie den Anteil in % (von 0 bis 100, ohne Prozentzeichen) der  direkt aus Strom oder Erdgas erzeugten Wärme/Kälte.","")</f>
        <v/>
      </c>
      <c r="N2266" s="46"/>
      <c r="O2266" s="46"/>
      <c r="P2266" s="46"/>
      <c r="Q2266" s="46"/>
      <c r="R2266" s="46"/>
      <c r="S2266" s="46"/>
    </row>
    <row r="2267" spans="2:19" x14ac:dyDescent="0.3">
      <c r="B2267" s="46"/>
      <c r="C2267" s="46"/>
      <c r="D2267" s="46"/>
      <c r="E2267" s="46"/>
      <c r="F2267" s="46"/>
      <c r="G2267" s="46"/>
      <c r="H2267" s="46"/>
      <c r="I2267" s="98"/>
      <c r="J2267" s="46"/>
      <c r="K2267" s="46"/>
      <c r="L2267" s="48"/>
      <c r="M2267" s="47"/>
      <c r="N2267" s="46"/>
      <c r="O2267" s="46"/>
      <c r="P2267" s="46"/>
      <c r="Q2267" s="46"/>
      <c r="R2267" s="46"/>
      <c r="S2267" s="46"/>
    </row>
    <row r="2268" spans="2:19" ht="18" thickBot="1" x14ac:dyDescent="0.5">
      <c r="B2268" s="56" t="s">
        <v>10</v>
      </c>
      <c r="C2268" s="47"/>
      <c r="D2268" s="47"/>
      <c r="E2268" s="47"/>
      <c r="F2268" s="47"/>
      <c r="G2268" s="47"/>
      <c r="H2268" s="47"/>
      <c r="I2268" s="68">
        <v>44835</v>
      </c>
      <c r="J2268" s="68">
        <v>44866</v>
      </c>
      <c r="K2268" s="68">
        <v>44896</v>
      </c>
      <c r="L2268" s="47"/>
      <c r="M2268" s="69"/>
      <c r="N2268" s="69"/>
      <c r="O2268" s="69"/>
      <c r="P2268" s="69"/>
      <c r="Q2268" s="69"/>
      <c r="R2268" s="69"/>
      <c r="S2268" s="47"/>
    </row>
    <row r="2269" spans="2:19" ht="15" thickBot="1" x14ac:dyDescent="0.35">
      <c r="B2269" s="47" t="s">
        <v>28</v>
      </c>
      <c r="C2269" s="47"/>
      <c r="D2269" s="47"/>
      <c r="E2269" s="47"/>
      <c r="F2269" s="47"/>
      <c r="G2269" s="47"/>
      <c r="H2269" s="117"/>
      <c r="I2269" s="70"/>
      <c r="J2269" s="71"/>
      <c r="K2269" s="71"/>
      <c r="L2269" s="48" t="s">
        <v>5</v>
      </c>
      <c r="M2269" s="47" t="s">
        <v>29</v>
      </c>
      <c r="N2269" s="69"/>
      <c r="O2269" s="69"/>
      <c r="P2269" s="69"/>
      <c r="Q2269" s="69"/>
      <c r="R2269" s="69"/>
      <c r="S2269" s="47"/>
    </row>
    <row r="2270" spans="2:19" ht="15" thickBot="1" x14ac:dyDescent="0.35">
      <c r="B2270" s="47" t="s">
        <v>13</v>
      </c>
      <c r="C2270" s="47"/>
      <c r="D2270" s="47"/>
      <c r="E2270" s="47"/>
      <c r="F2270" s="47"/>
      <c r="G2270" s="47"/>
      <c r="H2270" s="138">
        <f>IFERROR(VLOOKUP(H2269,'1 - Strom Erdgas Wärme 2021'!H:AA,17,FALSE),"")</f>
        <v>0</v>
      </c>
      <c r="I2270" s="70"/>
      <c r="J2270" s="71"/>
      <c r="K2270" s="71"/>
      <c r="L2270" s="48"/>
      <c r="M2270" s="47"/>
      <c r="N2270" s="69"/>
      <c r="O2270" s="69"/>
      <c r="P2270" s="69"/>
      <c r="Q2270" s="69"/>
      <c r="R2270" s="69"/>
      <c r="S2270" s="47"/>
    </row>
    <row r="2271" spans="2:19" ht="15" thickBot="1" x14ac:dyDescent="0.35">
      <c r="B2271" s="47" t="s">
        <v>16</v>
      </c>
      <c r="C2271" s="47"/>
      <c r="D2271" s="47"/>
      <c r="E2271" s="47"/>
      <c r="F2271" s="47"/>
      <c r="G2271" s="47"/>
      <c r="H2271" s="139"/>
      <c r="I2271" s="72"/>
      <c r="J2271" s="73"/>
      <c r="K2271" s="73"/>
      <c r="L2271" s="48" t="s">
        <v>5</v>
      </c>
      <c r="M2271" s="47" t="s">
        <v>17</v>
      </c>
      <c r="N2271" s="69"/>
      <c r="O2271" s="69"/>
      <c r="P2271" s="69"/>
      <c r="Q2271" s="69"/>
      <c r="R2271" s="69"/>
      <c r="S2271" s="47"/>
    </row>
    <row r="2272" spans="2:19" ht="16.8" thickBot="1" x14ac:dyDescent="0.45">
      <c r="B2272" s="47" t="str">
        <f>IF(H2271="Erdgas","Arbeitspreis pro kWh Erdgas in EUR",IF(H2271="Strom","Arbeitspreis pro kWh Strom in EUR",IF(H2271="Wärme/Kälte","Arbeitspreis pro kWh Wärme-/Kälteverbrauch in EUR","Bitte Energieart auswählen!")))</f>
        <v>Bitte Energieart auswählen!</v>
      </c>
      <c r="C2272" s="47"/>
      <c r="D2272" s="47"/>
      <c r="E2272" s="47"/>
      <c r="F2272" s="47"/>
      <c r="G2272" s="74">
        <f>IFERROR(SUMPRODUCT(I2272:K2272,I2273:K2273),"")</f>
        <v>0</v>
      </c>
      <c r="H2272" s="47"/>
      <c r="I2272" s="118"/>
      <c r="J2272" s="118"/>
      <c r="K2272" s="118"/>
      <c r="L2272" s="48" t="s">
        <v>5</v>
      </c>
      <c r="M2272" s="47" t="str">
        <f>IF(H2271="Erdgas","Erdgaskosten exkl. Steuern, Abgaben, Netzentgelte, etc.",IF(H2271="Strom","Stromkosten exkl. Steuern, Abgaben, Netzentgelte, etc.",IF(H2271="Wärme/Kälte","Wärme-/Kältekosten exkl. Steuern, Abgaben, Netzentgelte, etc.", "Bitte Energieart auswählen!")))</f>
        <v>Bitte Energieart auswählen!</v>
      </c>
      <c r="N2272" s="47"/>
      <c r="O2272" s="47"/>
      <c r="P2272" s="75"/>
      <c r="Q2272" s="61"/>
      <c r="R2272" s="62"/>
      <c r="S2272" s="47"/>
    </row>
    <row r="2273" spans="2:19" ht="15" thickBot="1" x14ac:dyDescent="0.35">
      <c r="B2273" s="47" t="str">
        <f>IF(AND(H2271="Erdgas",H2270="Nein"),"Aliquoter Erdgasverbrauch in kWh von 1. Oktober 2022 bis 31. Dezember 2022",IF(H2271="Erdgas","Erdgasverbrauch in kWh von 1. Oktober 2022 bis 31. Dezember 2022",IF(AND(H2271="Strom",H2270="Nein"),"Aliquoter Stromverbrauch in kWh von 1. Oktober 2022 bis 31. Dezember 2022",IF(H2271="Strom","Stromverbrauch in kWh von 1. Oktober 2022 bis 31. Dezember 2022",IF(AND(H2271="Wärme/Kälte",H2270="Nein"),"Aliquoter Wärme-/Kälteverbrauch in kWh von 1. Oktober 2022 bis 31. Dezember 2022",IF(H2271="Wärme/Kälte","Wärme-/Kälteverbrauch in kWh von 1. Oktober 2022 bis 31. Dezember 2022","Bitte Energieart auswählen!"))))))</f>
        <v>Bitte Energieart auswählen!</v>
      </c>
      <c r="C2273" s="47"/>
      <c r="D2273" s="47"/>
      <c r="E2273" s="47"/>
      <c r="F2273" s="47"/>
      <c r="G2273" s="47"/>
      <c r="H2273" s="59">
        <f>SUM(I2273:K2273)</f>
        <v>0</v>
      </c>
      <c r="I2273" s="119" t="str">
        <f>IFERROR(IF(H2270="Nein",VLOOKUP(H2269,'1 - Strom Erdgas Wärme 2021'!H:AA,20,FALSE)/12,""),"")</f>
        <v/>
      </c>
      <c r="J2273" s="119" t="str">
        <f>IFERROR(IF(H2270="Nein",VLOOKUP(H2269,'1 - Strom Erdgas Wärme 2021'!H:AB,20,FALSE)/12,""),"")</f>
        <v/>
      </c>
      <c r="K2273" s="119" t="str">
        <f>IFERROR(IF(H2270="Nein",VLOOKUP(H2269,'1 - Strom Erdgas Wärme 2021'!H:AC,20,FALSE)/12,""),"")</f>
        <v/>
      </c>
      <c r="L2273" s="48" t="s">
        <v>5</v>
      </c>
      <c r="M2273" s="76" t="str">
        <f>IFERROR(IF(H2270="Nein","Vorbefüllte Verbrauchswerte wurden aliquot (d.h. 1/12) aus dem Jahr 2021 übernommen.","Bitte ergänzen Sie die monatlichen Verbrauchswerte gem. Lastprofilzähler"),"")</f>
        <v>Bitte ergänzen Sie die monatlichen Verbrauchswerte gem. Lastprofilzähler</v>
      </c>
      <c r="N2273" s="77"/>
      <c r="O2273" s="77"/>
      <c r="P2273" s="77"/>
      <c r="Q2273" s="77"/>
      <c r="R2273" s="77"/>
      <c r="S2273" s="77"/>
    </row>
    <row r="2274" spans="2:19" x14ac:dyDescent="0.3">
      <c r="B2274" s="47" t="str">
        <f>IF(H2271="Wärme/Kälte","Energiemix: Anteil in % der aus Strom oder Erdgas erzeugten Wärme/Kälte","")</f>
        <v/>
      </c>
      <c r="C2274" s="46"/>
      <c r="D2274" s="46"/>
      <c r="E2274" s="46"/>
      <c r="F2274" s="74">
        <f>IFERROR(SUMPRODUCT(I2274:K2274,I2273:K2273),"")</f>
        <v>0</v>
      </c>
      <c r="G2274" s="74"/>
      <c r="H2274" s="46"/>
      <c r="I2274" s="120"/>
      <c r="J2274" s="121"/>
      <c r="K2274" s="121"/>
      <c r="L2274" s="48" t="str">
        <f>IF(H2271="Wärme/Kälte","i","")</f>
        <v/>
      </c>
      <c r="M2274" s="47" t="str">
        <f>IF(H2271="Wärme/Kälte","Bitte geben Sie den Anteil in % (von 0 bis 100, ohne Prozentzeichen) der  direkt aus Strom oder Erdgas erzeugten Wärme/Kälte.","")</f>
        <v/>
      </c>
      <c r="N2274" s="46"/>
      <c r="O2274" s="46"/>
      <c r="P2274" s="46"/>
      <c r="Q2274" s="46"/>
      <c r="R2274" s="46"/>
      <c r="S2274" s="46"/>
    </row>
    <row r="2275" spans="2:19" x14ac:dyDescent="0.3">
      <c r="B2275" s="46"/>
      <c r="C2275" s="46"/>
      <c r="D2275" s="46"/>
      <c r="E2275" s="46"/>
      <c r="F2275" s="46"/>
      <c r="G2275" s="46"/>
      <c r="H2275" s="46"/>
      <c r="I2275" s="98"/>
      <c r="J2275" s="46"/>
      <c r="K2275" s="46"/>
      <c r="L2275" s="48"/>
      <c r="M2275" s="47"/>
      <c r="N2275" s="46"/>
      <c r="O2275" s="46"/>
      <c r="P2275" s="46"/>
      <c r="Q2275" s="46"/>
      <c r="R2275" s="46"/>
      <c r="S2275" s="46"/>
    </row>
    <row r="2276" spans="2:19" ht="18" thickBot="1" x14ac:dyDescent="0.5">
      <c r="B2276" s="56" t="s">
        <v>10</v>
      </c>
      <c r="C2276" s="47"/>
      <c r="D2276" s="47"/>
      <c r="E2276" s="47"/>
      <c r="F2276" s="47"/>
      <c r="G2276" s="47"/>
      <c r="H2276" s="47"/>
      <c r="I2276" s="68">
        <v>44835</v>
      </c>
      <c r="J2276" s="68">
        <v>44866</v>
      </c>
      <c r="K2276" s="68">
        <v>44896</v>
      </c>
      <c r="L2276" s="47"/>
      <c r="M2276" s="69"/>
      <c r="N2276" s="69"/>
      <c r="O2276" s="69"/>
      <c r="P2276" s="69"/>
      <c r="Q2276" s="69"/>
      <c r="R2276" s="69"/>
      <c r="S2276" s="47"/>
    </row>
    <row r="2277" spans="2:19" ht="15" thickBot="1" x14ac:dyDescent="0.35">
      <c r="B2277" s="47" t="s">
        <v>28</v>
      </c>
      <c r="C2277" s="47"/>
      <c r="D2277" s="47"/>
      <c r="E2277" s="47"/>
      <c r="F2277" s="47"/>
      <c r="G2277" s="47"/>
      <c r="H2277" s="117"/>
      <c r="I2277" s="70"/>
      <c r="J2277" s="71"/>
      <c r="K2277" s="71"/>
      <c r="L2277" s="48" t="s">
        <v>5</v>
      </c>
      <c r="M2277" s="47" t="s">
        <v>29</v>
      </c>
      <c r="N2277" s="69"/>
      <c r="O2277" s="69"/>
      <c r="P2277" s="69"/>
      <c r="Q2277" s="69"/>
      <c r="R2277" s="69"/>
      <c r="S2277" s="47"/>
    </row>
    <row r="2278" spans="2:19" ht="15" thickBot="1" x14ac:dyDescent="0.35">
      <c r="B2278" s="47" t="s">
        <v>13</v>
      </c>
      <c r="C2278" s="47"/>
      <c r="D2278" s="47"/>
      <c r="E2278" s="47"/>
      <c r="F2278" s="47"/>
      <c r="G2278" s="47"/>
      <c r="H2278" s="138">
        <f>IFERROR(VLOOKUP(H2277,'1 - Strom Erdgas Wärme 2021'!H:AA,17,FALSE),"")</f>
        <v>0</v>
      </c>
      <c r="I2278" s="70"/>
      <c r="J2278" s="71"/>
      <c r="K2278" s="71"/>
      <c r="L2278" s="48"/>
      <c r="M2278" s="47"/>
      <c r="N2278" s="69"/>
      <c r="O2278" s="69"/>
      <c r="P2278" s="69"/>
      <c r="Q2278" s="69"/>
      <c r="R2278" s="69"/>
      <c r="S2278" s="47"/>
    </row>
    <row r="2279" spans="2:19" ht="15" thickBot="1" x14ac:dyDescent="0.35">
      <c r="B2279" s="47" t="s">
        <v>16</v>
      </c>
      <c r="C2279" s="47"/>
      <c r="D2279" s="47"/>
      <c r="E2279" s="47"/>
      <c r="F2279" s="47"/>
      <c r="G2279" s="47"/>
      <c r="H2279" s="139"/>
      <c r="I2279" s="72"/>
      <c r="J2279" s="73"/>
      <c r="K2279" s="73"/>
      <c r="L2279" s="48" t="s">
        <v>5</v>
      </c>
      <c r="M2279" s="47" t="s">
        <v>17</v>
      </c>
      <c r="N2279" s="69"/>
      <c r="O2279" s="69"/>
      <c r="P2279" s="69"/>
      <c r="Q2279" s="69"/>
      <c r="R2279" s="69"/>
      <c r="S2279" s="47"/>
    </row>
    <row r="2280" spans="2:19" ht="16.8" thickBot="1" x14ac:dyDescent="0.45">
      <c r="B2280" s="47" t="str">
        <f>IF(H2279="Erdgas","Arbeitspreis pro kWh Erdgas in EUR",IF(H2279="Strom","Arbeitspreis pro kWh Strom in EUR",IF(H2279="Wärme/Kälte","Arbeitspreis pro kWh Wärme-/Kälteverbrauch in EUR","Bitte Energieart auswählen!")))</f>
        <v>Bitte Energieart auswählen!</v>
      </c>
      <c r="C2280" s="47"/>
      <c r="D2280" s="47"/>
      <c r="E2280" s="47"/>
      <c r="F2280" s="47"/>
      <c r="G2280" s="74">
        <f>IFERROR(SUMPRODUCT(I2280:K2280,I2281:K2281),"")</f>
        <v>0</v>
      </c>
      <c r="H2280" s="47"/>
      <c r="I2280" s="118"/>
      <c r="J2280" s="118"/>
      <c r="K2280" s="118"/>
      <c r="L2280" s="48" t="s">
        <v>5</v>
      </c>
      <c r="M2280" s="47" t="str">
        <f>IF(H2279="Erdgas","Erdgaskosten exkl. Steuern, Abgaben, Netzentgelte, etc.",IF(H2279="Strom","Stromkosten exkl. Steuern, Abgaben, Netzentgelte, etc.",IF(H2279="Wärme/Kälte","Wärme-/Kältekosten exkl. Steuern, Abgaben, Netzentgelte, etc.", "Bitte Energieart auswählen!")))</f>
        <v>Bitte Energieart auswählen!</v>
      </c>
      <c r="N2280" s="47"/>
      <c r="O2280" s="47"/>
      <c r="P2280" s="75"/>
      <c r="Q2280" s="61"/>
      <c r="R2280" s="62"/>
      <c r="S2280" s="47"/>
    </row>
    <row r="2281" spans="2:19" ht="15" thickBot="1" x14ac:dyDescent="0.35">
      <c r="B2281" s="47" t="str">
        <f>IF(AND(H2279="Erdgas",H2278="Nein"),"Aliquoter Erdgasverbrauch in kWh von 1. Oktober 2022 bis 31. Dezember 2022",IF(H2279="Erdgas","Erdgasverbrauch in kWh von 1. Oktober 2022 bis 31. Dezember 2022",IF(AND(H2279="Strom",H2278="Nein"),"Aliquoter Stromverbrauch in kWh von 1. Oktober 2022 bis 31. Dezember 2022",IF(H2279="Strom","Stromverbrauch in kWh von 1. Oktober 2022 bis 31. Dezember 2022",IF(AND(H2279="Wärme/Kälte",H2278="Nein"),"Aliquoter Wärme-/Kälteverbrauch in kWh von 1. Oktober 2022 bis 31. Dezember 2022",IF(H2279="Wärme/Kälte","Wärme-/Kälteverbrauch in kWh von 1. Oktober 2022 bis 31. Dezember 2022","Bitte Energieart auswählen!"))))))</f>
        <v>Bitte Energieart auswählen!</v>
      </c>
      <c r="C2281" s="47"/>
      <c r="D2281" s="47"/>
      <c r="E2281" s="47"/>
      <c r="F2281" s="47"/>
      <c r="G2281" s="47"/>
      <c r="H2281" s="59">
        <f>SUM(I2281:K2281)</f>
        <v>0</v>
      </c>
      <c r="I2281" s="119" t="str">
        <f>IFERROR(IF(H2278="Nein",VLOOKUP(H2277,'1 - Strom Erdgas Wärme 2021'!H:AA,20,FALSE)/12,""),"")</f>
        <v/>
      </c>
      <c r="J2281" s="119" t="str">
        <f>IFERROR(IF(H2278="Nein",VLOOKUP(H2277,'1 - Strom Erdgas Wärme 2021'!H:AB,20,FALSE)/12,""),"")</f>
        <v/>
      </c>
      <c r="K2281" s="119" t="str">
        <f>IFERROR(IF(H2278="Nein",VLOOKUP(H2277,'1 - Strom Erdgas Wärme 2021'!H:AC,20,FALSE)/12,""),"")</f>
        <v/>
      </c>
      <c r="L2281" s="48" t="s">
        <v>5</v>
      </c>
      <c r="M2281" s="76" t="str">
        <f>IFERROR(IF(H2278="Nein","Vorbefüllte Verbrauchswerte wurden aliquot (d.h. 1/12) aus dem Jahr 2021 übernommen.","Bitte ergänzen Sie die monatlichen Verbrauchswerte gem. Lastprofilzähler"),"")</f>
        <v>Bitte ergänzen Sie die monatlichen Verbrauchswerte gem. Lastprofilzähler</v>
      </c>
      <c r="N2281" s="77"/>
      <c r="O2281" s="77"/>
      <c r="P2281" s="77"/>
      <c r="Q2281" s="77"/>
      <c r="R2281" s="77"/>
      <c r="S2281" s="77"/>
    </row>
    <row r="2282" spans="2:19" x14ac:dyDescent="0.3">
      <c r="B2282" s="47" t="str">
        <f>IF(H2279="Wärme/Kälte","Energiemix: Anteil in % der aus Strom oder Erdgas erzeugten Wärme/Kälte","")</f>
        <v/>
      </c>
      <c r="C2282" s="46"/>
      <c r="D2282" s="46"/>
      <c r="E2282" s="46"/>
      <c r="F2282" s="74">
        <f>IFERROR(SUMPRODUCT(I2282:K2282,I2281:K2281),"")</f>
        <v>0</v>
      </c>
      <c r="G2282" s="74"/>
      <c r="H2282" s="46"/>
      <c r="I2282" s="120"/>
      <c r="J2282" s="121"/>
      <c r="K2282" s="121"/>
      <c r="L2282" s="48" t="str">
        <f>IF(H2279="Wärme/Kälte","i","")</f>
        <v/>
      </c>
      <c r="M2282" s="47" t="str">
        <f>IF(H2279="Wärme/Kälte","Bitte geben Sie den Anteil in % (von 0 bis 100, ohne Prozentzeichen) der  direkt aus Strom oder Erdgas erzeugten Wärme/Kälte.","")</f>
        <v/>
      </c>
      <c r="N2282" s="46"/>
      <c r="O2282" s="46"/>
      <c r="P2282" s="46"/>
      <c r="Q2282" s="46"/>
      <c r="R2282" s="46"/>
      <c r="S2282" s="46"/>
    </row>
    <row r="2283" spans="2:19" x14ac:dyDescent="0.3">
      <c r="B2283" s="46"/>
      <c r="C2283" s="46"/>
      <c r="D2283" s="46"/>
      <c r="E2283" s="46"/>
      <c r="F2283" s="46"/>
      <c r="G2283" s="46"/>
      <c r="H2283" s="46"/>
      <c r="I2283" s="98"/>
      <c r="J2283" s="46"/>
      <c r="K2283" s="46"/>
      <c r="L2283" s="48"/>
      <c r="M2283" s="47"/>
      <c r="N2283" s="46"/>
      <c r="O2283" s="46"/>
      <c r="P2283" s="46"/>
      <c r="Q2283" s="46"/>
      <c r="R2283" s="46"/>
      <c r="S2283" s="46"/>
    </row>
    <row r="2284" spans="2:19" ht="18" thickBot="1" x14ac:dyDescent="0.5">
      <c r="B2284" s="56" t="s">
        <v>10</v>
      </c>
      <c r="C2284" s="47"/>
      <c r="D2284" s="47"/>
      <c r="E2284" s="47"/>
      <c r="F2284" s="47"/>
      <c r="G2284" s="47"/>
      <c r="H2284" s="47"/>
      <c r="I2284" s="68">
        <v>44835</v>
      </c>
      <c r="J2284" s="68">
        <v>44866</v>
      </c>
      <c r="K2284" s="68">
        <v>44896</v>
      </c>
      <c r="L2284" s="47"/>
      <c r="M2284" s="69"/>
      <c r="N2284" s="69"/>
      <c r="O2284" s="69"/>
      <c r="P2284" s="69"/>
      <c r="Q2284" s="69"/>
      <c r="R2284" s="69"/>
      <c r="S2284" s="47"/>
    </row>
    <row r="2285" spans="2:19" ht="15" thickBot="1" x14ac:dyDescent="0.35">
      <c r="B2285" s="47" t="s">
        <v>28</v>
      </c>
      <c r="C2285" s="47"/>
      <c r="D2285" s="47"/>
      <c r="E2285" s="47"/>
      <c r="F2285" s="47"/>
      <c r="G2285" s="47"/>
      <c r="H2285" s="117"/>
      <c r="I2285" s="70"/>
      <c r="J2285" s="71"/>
      <c r="K2285" s="71"/>
      <c r="L2285" s="48" t="s">
        <v>5</v>
      </c>
      <c r="M2285" s="47" t="s">
        <v>29</v>
      </c>
      <c r="N2285" s="69"/>
      <c r="O2285" s="69"/>
      <c r="P2285" s="69"/>
      <c r="Q2285" s="69"/>
      <c r="R2285" s="69"/>
      <c r="S2285" s="47"/>
    </row>
    <row r="2286" spans="2:19" ht="15" thickBot="1" x14ac:dyDescent="0.35">
      <c r="B2286" s="47" t="s">
        <v>13</v>
      </c>
      <c r="C2286" s="47"/>
      <c r="D2286" s="47"/>
      <c r="E2286" s="47"/>
      <c r="F2286" s="47"/>
      <c r="G2286" s="47"/>
      <c r="H2286" s="138">
        <f>IFERROR(VLOOKUP(H2285,'1 - Strom Erdgas Wärme 2021'!H:AA,17,FALSE),"")</f>
        <v>0</v>
      </c>
      <c r="I2286" s="70"/>
      <c r="J2286" s="71"/>
      <c r="K2286" s="71"/>
      <c r="L2286" s="48"/>
      <c r="M2286" s="47"/>
      <c r="N2286" s="69"/>
      <c r="O2286" s="69"/>
      <c r="P2286" s="69"/>
      <c r="Q2286" s="69"/>
      <c r="R2286" s="69"/>
      <c r="S2286" s="47"/>
    </row>
    <row r="2287" spans="2:19" ht="15" thickBot="1" x14ac:dyDescent="0.35">
      <c r="B2287" s="47" t="s">
        <v>16</v>
      </c>
      <c r="C2287" s="47"/>
      <c r="D2287" s="47"/>
      <c r="E2287" s="47"/>
      <c r="F2287" s="47"/>
      <c r="G2287" s="47"/>
      <c r="H2287" s="139"/>
      <c r="I2287" s="72"/>
      <c r="J2287" s="73"/>
      <c r="K2287" s="73"/>
      <c r="L2287" s="48" t="s">
        <v>5</v>
      </c>
      <c r="M2287" s="47" t="s">
        <v>17</v>
      </c>
      <c r="N2287" s="69"/>
      <c r="O2287" s="69"/>
      <c r="P2287" s="69"/>
      <c r="Q2287" s="69"/>
      <c r="R2287" s="69"/>
      <c r="S2287" s="47"/>
    </row>
    <row r="2288" spans="2:19" ht="16.8" thickBot="1" x14ac:dyDescent="0.45">
      <c r="B2288" s="47" t="str">
        <f>IF(H2287="Erdgas","Arbeitspreis pro kWh Erdgas in EUR",IF(H2287="Strom","Arbeitspreis pro kWh Strom in EUR",IF(H2287="Wärme/Kälte","Arbeitspreis pro kWh Wärme-/Kälteverbrauch in EUR","Bitte Energieart auswählen!")))</f>
        <v>Bitte Energieart auswählen!</v>
      </c>
      <c r="C2288" s="47"/>
      <c r="D2288" s="47"/>
      <c r="E2288" s="47"/>
      <c r="F2288" s="47"/>
      <c r="G2288" s="74">
        <f>IFERROR(SUMPRODUCT(I2288:K2288,I2289:K2289),"")</f>
        <v>0</v>
      </c>
      <c r="H2288" s="47"/>
      <c r="I2288" s="118"/>
      <c r="J2288" s="118"/>
      <c r="K2288" s="118"/>
      <c r="L2288" s="48" t="s">
        <v>5</v>
      </c>
      <c r="M2288" s="47" t="str">
        <f>IF(H2287="Erdgas","Erdgaskosten exkl. Steuern, Abgaben, Netzentgelte, etc.",IF(H2287="Strom","Stromkosten exkl. Steuern, Abgaben, Netzentgelte, etc.",IF(H2287="Wärme/Kälte","Wärme-/Kältekosten exkl. Steuern, Abgaben, Netzentgelte, etc.", "Bitte Energieart auswählen!")))</f>
        <v>Bitte Energieart auswählen!</v>
      </c>
      <c r="N2288" s="47"/>
      <c r="O2288" s="47"/>
      <c r="P2288" s="75"/>
      <c r="Q2288" s="61"/>
      <c r="R2288" s="62"/>
      <c r="S2288" s="47"/>
    </row>
    <row r="2289" spans="2:19" ht="15" thickBot="1" x14ac:dyDescent="0.35">
      <c r="B2289" s="47" t="str">
        <f>IF(AND(H2287="Erdgas",H2286="Nein"),"Aliquoter Erdgasverbrauch in kWh von 1. Oktober 2022 bis 31. Dezember 2022",IF(H2287="Erdgas","Erdgasverbrauch in kWh von 1. Oktober 2022 bis 31. Dezember 2022",IF(AND(H2287="Strom",H2286="Nein"),"Aliquoter Stromverbrauch in kWh von 1. Oktober 2022 bis 31. Dezember 2022",IF(H2287="Strom","Stromverbrauch in kWh von 1. Oktober 2022 bis 31. Dezember 2022",IF(AND(H2287="Wärme/Kälte",H2286="Nein"),"Aliquoter Wärme-/Kälteverbrauch in kWh von 1. Oktober 2022 bis 31. Dezember 2022",IF(H2287="Wärme/Kälte","Wärme-/Kälteverbrauch in kWh von 1. Oktober 2022 bis 31. Dezember 2022","Bitte Energieart auswählen!"))))))</f>
        <v>Bitte Energieart auswählen!</v>
      </c>
      <c r="C2289" s="47"/>
      <c r="D2289" s="47"/>
      <c r="E2289" s="47"/>
      <c r="F2289" s="47"/>
      <c r="G2289" s="47"/>
      <c r="H2289" s="59">
        <f>SUM(I2289:K2289)</f>
        <v>0</v>
      </c>
      <c r="I2289" s="119" t="str">
        <f>IFERROR(IF(H2286="Nein",VLOOKUP(H2285,'1 - Strom Erdgas Wärme 2021'!H:AA,20,FALSE)/12,""),"")</f>
        <v/>
      </c>
      <c r="J2289" s="119" t="str">
        <f>IFERROR(IF(H2286="Nein",VLOOKUP(H2285,'1 - Strom Erdgas Wärme 2021'!H:AB,20,FALSE)/12,""),"")</f>
        <v/>
      </c>
      <c r="K2289" s="119" t="str">
        <f>IFERROR(IF(H2286="Nein",VLOOKUP(H2285,'1 - Strom Erdgas Wärme 2021'!H:AC,20,FALSE)/12,""),"")</f>
        <v/>
      </c>
      <c r="L2289" s="48" t="s">
        <v>5</v>
      </c>
      <c r="M2289" s="76" t="str">
        <f>IFERROR(IF(H2286="Nein","Vorbefüllte Verbrauchswerte wurden aliquot (d.h. 1/12) aus dem Jahr 2021 übernommen.","Bitte ergänzen Sie die monatlichen Verbrauchswerte gem. Lastprofilzähler"),"")</f>
        <v>Bitte ergänzen Sie die monatlichen Verbrauchswerte gem. Lastprofilzähler</v>
      </c>
      <c r="N2289" s="77"/>
      <c r="O2289" s="77"/>
      <c r="P2289" s="77"/>
      <c r="Q2289" s="77"/>
      <c r="R2289" s="77"/>
      <c r="S2289" s="77"/>
    </row>
    <row r="2290" spans="2:19" x14ac:dyDescent="0.3">
      <c r="B2290" s="47" t="str">
        <f>IF(H2287="Wärme/Kälte","Energiemix: Anteil in % der aus Strom oder Erdgas erzeugten Wärme/Kälte","")</f>
        <v/>
      </c>
      <c r="C2290" s="46"/>
      <c r="D2290" s="46"/>
      <c r="E2290" s="46"/>
      <c r="F2290" s="74">
        <f>IFERROR(SUMPRODUCT(I2290:K2290,I2289:K2289),"")</f>
        <v>0</v>
      </c>
      <c r="G2290" s="74"/>
      <c r="H2290" s="46"/>
      <c r="I2290" s="120"/>
      <c r="J2290" s="121"/>
      <c r="K2290" s="121"/>
      <c r="L2290" s="48" t="str">
        <f>IF(H2287="Wärme/Kälte","i","")</f>
        <v/>
      </c>
      <c r="M2290" s="47" t="str">
        <f>IF(H2287="Wärme/Kälte","Bitte geben Sie den Anteil in % (von 0 bis 100, ohne Prozentzeichen) der  direkt aus Strom oder Erdgas erzeugten Wärme/Kälte.","")</f>
        <v/>
      </c>
      <c r="N2290" s="46"/>
      <c r="O2290" s="46"/>
      <c r="P2290" s="46"/>
      <c r="Q2290" s="46"/>
      <c r="R2290" s="46"/>
      <c r="S2290" s="46"/>
    </row>
    <row r="2291" spans="2:19" x14ac:dyDescent="0.3">
      <c r="B2291" s="46"/>
      <c r="C2291" s="46"/>
      <c r="D2291" s="46"/>
      <c r="E2291" s="46"/>
      <c r="F2291" s="46"/>
      <c r="G2291" s="46"/>
      <c r="H2291" s="46"/>
      <c r="I2291" s="98"/>
      <c r="J2291" s="46"/>
      <c r="K2291" s="46"/>
      <c r="L2291" s="48"/>
      <c r="M2291" s="47"/>
      <c r="N2291" s="46"/>
      <c r="O2291" s="46"/>
      <c r="P2291" s="46"/>
      <c r="Q2291" s="46"/>
      <c r="R2291" s="46"/>
      <c r="S2291" s="46"/>
    </row>
    <row r="2292" spans="2:19" ht="18" thickBot="1" x14ac:dyDescent="0.5">
      <c r="B2292" s="56" t="s">
        <v>10</v>
      </c>
      <c r="C2292" s="47"/>
      <c r="D2292" s="47"/>
      <c r="E2292" s="47"/>
      <c r="F2292" s="47"/>
      <c r="G2292" s="47"/>
      <c r="H2292" s="47"/>
      <c r="I2292" s="68">
        <v>44835</v>
      </c>
      <c r="J2292" s="68">
        <v>44866</v>
      </c>
      <c r="K2292" s="68">
        <v>44896</v>
      </c>
      <c r="L2292" s="47"/>
      <c r="M2292" s="69"/>
      <c r="N2292" s="69"/>
      <c r="O2292" s="69"/>
      <c r="P2292" s="69"/>
      <c r="Q2292" s="69"/>
      <c r="R2292" s="69"/>
      <c r="S2292" s="47"/>
    </row>
    <row r="2293" spans="2:19" ht="15" thickBot="1" x14ac:dyDescent="0.35">
      <c r="B2293" s="47" t="s">
        <v>28</v>
      </c>
      <c r="C2293" s="47"/>
      <c r="D2293" s="47"/>
      <c r="E2293" s="47"/>
      <c r="F2293" s="47"/>
      <c r="G2293" s="47"/>
      <c r="H2293" s="117"/>
      <c r="I2293" s="70"/>
      <c r="J2293" s="71"/>
      <c r="K2293" s="71"/>
      <c r="L2293" s="48" t="s">
        <v>5</v>
      </c>
      <c r="M2293" s="47" t="s">
        <v>29</v>
      </c>
      <c r="N2293" s="69"/>
      <c r="O2293" s="69"/>
      <c r="P2293" s="69"/>
      <c r="Q2293" s="69"/>
      <c r="R2293" s="69"/>
      <c r="S2293" s="47"/>
    </row>
    <row r="2294" spans="2:19" ht="15" thickBot="1" x14ac:dyDescent="0.35">
      <c r="B2294" s="47" t="s">
        <v>13</v>
      </c>
      <c r="C2294" s="47"/>
      <c r="D2294" s="47"/>
      <c r="E2294" s="47"/>
      <c r="F2294" s="47"/>
      <c r="G2294" s="47"/>
      <c r="H2294" s="138">
        <f>IFERROR(VLOOKUP(H2293,'1 - Strom Erdgas Wärme 2021'!H:AA,17,FALSE),"")</f>
        <v>0</v>
      </c>
      <c r="I2294" s="70"/>
      <c r="J2294" s="71"/>
      <c r="K2294" s="71"/>
      <c r="L2294" s="48"/>
      <c r="M2294" s="47"/>
      <c r="N2294" s="69"/>
      <c r="O2294" s="69"/>
      <c r="P2294" s="69"/>
      <c r="Q2294" s="69"/>
      <c r="R2294" s="69"/>
      <c r="S2294" s="47"/>
    </row>
    <row r="2295" spans="2:19" ht="15" thickBot="1" x14ac:dyDescent="0.35">
      <c r="B2295" s="47" t="s">
        <v>16</v>
      </c>
      <c r="C2295" s="47"/>
      <c r="D2295" s="47"/>
      <c r="E2295" s="47"/>
      <c r="F2295" s="47"/>
      <c r="G2295" s="47"/>
      <c r="H2295" s="139"/>
      <c r="I2295" s="72"/>
      <c r="J2295" s="73"/>
      <c r="K2295" s="73"/>
      <c r="L2295" s="48" t="s">
        <v>5</v>
      </c>
      <c r="M2295" s="47" t="s">
        <v>17</v>
      </c>
      <c r="N2295" s="69"/>
      <c r="O2295" s="69"/>
      <c r="P2295" s="69"/>
      <c r="Q2295" s="69"/>
      <c r="R2295" s="69"/>
      <c r="S2295" s="47"/>
    </row>
    <row r="2296" spans="2:19" ht="16.8" thickBot="1" x14ac:dyDescent="0.45">
      <c r="B2296" s="47" t="str">
        <f>IF(H2295="Erdgas","Arbeitspreis pro kWh Erdgas in EUR",IF(H2295="Strom","Arbeitspreis pro kWh Strom in EUR",IF(H2295="Wärme/Kälte","Arbeitspreis pro kWh Wärme-/Kälteverbrauch in EUR","Bitte Energieart auswählen!")))</f>
        <v>Bitte Energieart auswählen!</v>
      </c>
      <c r="C2296" s="47"/>
      <c r="D2296" s="47"/>
      <c r="E2296" s="47"/>
      <c r="F2296" s="47"/>
      <c r="G2296" s="74">
        <f>IFERROR(SUMPRODUCT(I2296:K2296,I2297:K2297),"")</f>
        <v>0</v>
      </c>
      <c r="H2296" s="47"/>
      <c r="I2296" s="118"/>
      <c r="J2296" s="118"/>
      <c r="K2296" s="118"/>
      <c r="L2296" s="48" t="s">
        <v>5</v>
      </c>
      <c r="M2296" s="47" t="str">
        <f>IF(H2295="Erdgas","Erdgaskosten exkl. Steuern, Abgaben, Netzentgelte, etc.",IF(H2295="Strom","Stromkosten exkl. Steuern, Abgaben, Netzentgelte, etc.",IF(H2295="Wärme/Kälte","Wärme-/Kältekosten exkl. Steuern, Abgaben, Netzentgelte, etc.", "Bitte Energieart auswählen!")))</f>
        <v>Bitte Energieart auswählen!</v>
      </c>
      <c r="N2296" s="47"/>
      <c r="O2296" s="47"/>
      <c r="P2296" s="75"/>
      <c r="Q2296" s="61"/>
      <c r="R2296" s="62"/>
      <c r="S2296" s="47"/>
    </row>
    <row r="2297" spans="2:19" ht="15" thickBot="1" x14ac:dyDescent="0.35">
      <c r="B2297" s="47" t="str">
        <f>IF(AND(H2295="Erdgas",H2294="Nein"),"Aliquoter Erdgasverbrauch in kWh von 1. Oktober 2022 bis 31. Dezember 2022",IF(H2295="Erdgas","Erdgasverbrauch in kWh von 1. Oktober 2022 bis 31. Dezember 2022",IF(AND(H2295="Strom",H2294="Nein"),"Aliquoter Stromverbrauch in kWh von 1. Oktober 2022 bis 31. Dezember 2022",IF(H2295="Strom","Stromverbrauch in kWh von 1. Oktober 2022 bis 31. Dezember 2022",IF(AND(H2295="Wärme/Kälte",H2294="Nein"),"Aliquoter Wärme-/Kälteverbrauch in kWh von 1. Oktober 2022 bis 31. Dezember 2022",IF(H2295="Wärme/Kälte","Wärme-/Kälteverbrauch in kWh von 1. Oktober 2022 bis 31. Dezember 2022","Bitte Energieart auswählen!"))))))</f>
        <v>Bitte Energieart auswählen!</v>
      </c>
      <c r="C2297" s="47"/>
      <c r="D2297" s="47"/>
      <c r="E2297" s="47"/>
      <c r="F2297" s="47"/>
      <c r="G2297" s="47"/>
      <c r="H2297" s="59">
        <f>SUM(I2297:K2297)</f>
        <v>0</v>
      </c>
      <c r="I2297" s="119" t="str">
        <f>IFERROR(IF(H2294="Nein",VLOOKUP(H2293,'1 - Strom Erdgas Wärme 2021'!H:AA,20,FALSE)/12,""),"")</f>
        <v/>
      </c>
      <c r="J2297" s="119" t="str">
        <f>IFERROR(IF(H2294="Nein",VLOOKUP(H2293,'1 - Strom Erdgas Wärme 2021'!H:AB,20,FALSE)/12,""),"")</f>
        <v/>
      </c>
      <c r="K2297" s="119" t="str">
        <f>IFERROR(IF(H2294="Nein",VLOOKUP(H2293,'1 - Strom Erdgas Wärme 2021'!H:AC,20,FALSE)/12,""),"")</f>
        <v/>
      </c>
      <c r="L2297" s="48" t="s">
        <v>5</v>
      </c>
      <c r="M2297" s="76" t="str">
        <f>IFERROR(IF(H2294="Nein","Vorbefüllte Verbrauchswerte wurden aliquot (d.h. 1/12) aus dem Jahr 2021 übernommen.","Bitte ergänzen Sie die monatlichen Verbrauchswerte gem. Lastprofilzähler"),"")</f>
        <v>Bitte ergänzen Sie die monatlichen Verbrauchswerte gem. Lastprofilzähler</v>
      </c>
      <c r="N2297" s="77"/>
      <c r="O2297" s="77"/>
      <c r="P2297" s="77"/>
      <c r="Q2297" s="77"/>
      <c r="R2297" s="77"/>
      <c r="S2297" s="77"/>
    </row>
    <row r="2298" spans="2:19" x14ac:dyDescent="0.3">
      <c r="B2298" s="47" t="str">
        <f>IF(H2295="Wärme/Kälte","Energiemix: Anteil in % der aus Strom oder Erdgas erzeugten Wärme/Kälte","")</f>
        <v/>
      </c>
      <c r="C2298" s="46"/>
      <c r="D2298" s="46"/>
      <c r="E2298" s="46"/>
      <c r="F2298" s="74">
        <f>IFERROR(SUMPRODUCT(I2298:K2298,I2297:K2297),"")</f>
        <v>0</v>
      </c>
      <c r="G2298" s="74"/>
      <c r="H2298" s="46"/>
      <c r="I2298" s="120"/>
      <c r="J2298" s="121"/>
      <c r="K2298" s="121"/>
      <c r="L2298" s="48" t="str">
        <f>IF(H2295="Wärme/Kälte","i","")</f>
        <v/>
      </c>
      <c r="M2298" s="47" t="str">
        <f>IF(H2295="Wärme/Kälte","Bitte geben Sie den Anteil in % (von 0 bis 100, ohne Prozentzeichen) der  direkt aus Strom oder Erdgas erzeugten Wärme/Kälte.","")</f>
        <v/>
      </c>
      <c r="N2298" s="46"/>
      <c r="O2298" s="46"/>
      <c r="P2298" s="46"/>
      <c r="Q2298" s="46"/>
      <c r="R2298" s="46"/>
      <c r="S2298" s="46"/>
    </row>
    <row r="2299" spans="2:19" x14ac:dyDescent="0.3">
      <c r="B2299" s="46"/>
      <c r="C2299" s="46"/>
      <c r="D2299" s="46"/>
      <c r="E2299" s="46"/>
      <c r="F2299" s="46"/>
      <c r="G2299" s="46"/>
      <c r="H2299" s="46"/>
      <c r="I2299" s="98"/>
      <c r="J2299" s="46"/>
      <c r="K2299" s="46"/>
      <c r="L2299" s="48"/>
      <c r="M2299" s="47"/>
      <c r="N2299" s="46"/>
      <c r="O2299" s="46"/>
      <c r="P2299" s="46"/>
      <c r="Q2299" s="46"/>
      <c r="R2299" s="46"/>
      <c r="S2299" s="46"/>
    </row>
    <row r="2300" spans="2:19" ht="18" thickBot="1" x14ac:dyDescent="0.5">
      <c r="B2300" s="56" t="s">
        <v>10</v>
      </c>
      <c r="C2300" s="47"/>
      <c r="D2300" s="47"/>
      <c r="E2300" s="47"/>
      <c r="F2300" s="47"/>
      <c r="G2300" s="47"/>
      <c r="H2300" s="47"/>
      <c r="I2300" s="68">
        <v>44835</v>
      </c>
      <c r="J2300" s="68">
        <v>44866</v>
      </c>
      <c r="K2300" s="68">
        <v>44896</v>
      </c>
      <c r="L2300" s="47"/>
      <c r="M2300" s="69"/>
      <c r="N2300" s="69"/>
      <c r="O2300" s="69"/>
      <c r="P2300" s="69"/>
      <c r="Q2300" s="69"/>
      <c r="R2300" s="69"/>
      <c r="S2300" s="47"/>
    </row>
    <row r="2301" spans="2:19" ht="15" thickBot="1" x14ac:dyDescent="0.35">
      <c r="B2301" s="47" t="s">
        <v>28</v>
      </c>
      <c r="C2301" s="47"/>
      <c r="D2301" s="47"/>
      <c r="E2301" s="47"/>
      <c r="F2301" s="47"/>
      <c r="G2301" s="47"/>
      <c r="H2301" s="117"/>
      <c r="I2301" s="70"/>
      <c r="J2301" s="71"/>
      <c r="K2301" s="71"/>
      <c r="L2301" s="48" t="s">
        <v>5</v>
      </c>
      <c r="M2301" s="47" t="s">
        <v>29</v>
      </c>
      <c r="N2301" s="69"/>
      <c r="O2301" s="69"/>
      <c r="P2301" s="69"/>
      <c r="Q2301" s="69"/>
      <c r="R2301" s="69"/>
      <c r="S2301" s="47"/>
    </row>
    <row r="2302" spans="2:19" ht="15" thickBot="1" x14ac:dyDescent="0.35">
      <c r="B2302" s="47" t="s">
        <v>13</v>
      </c>
      <c r="C2302" s="47"/>
      <c r="D2302" s="47"/>
      <c r="E2302" s="47"/>
      <c r="F2302" s="47"/>
      <c r="G2302" s="47"/>
      <c r="H2302" s="138">
        <f>IFERROR(VLOOKUP(H2301,'1 - Strom Erdgas Wärme 2021'!H:AA,17,FALSE),"")</f>
        <v>0</v>
      </c>
      <c r="I2302" s="70"/>
      <c r="J2302" s="71"/>
      <c r="K2302" s="71"/>
      <c r="L2302" s="48"/>
      <c r="M2302" s="47"/>
      <c r="N2302" s="69"/>
      <c r="O2302" s="69"/>
      <c r="P2302" s="69"/>
      <c r="Q2302" s="69"/>
      <c r="R2302" s="69"/>
      <c r="S2302" s="47"/>
    </row>
    <row r="2303" spans="2:19" ht="15" thickBot="1" x14ac:dyDescent="0.35">
      <c r="B2303" s="47" t="s">
        <v>16</v>
      </c>
      <c r="C2303" s="47"/>
      <c r="D2303" s="47"/>
      <c r="E2303" s="47"/>
      <c r="F2303" s="47"/>
      <c r="G2303" s="47"/>
      <c r="H2303" s="139"/>
      <c r="I2303" s="72"/>
      <c r="J2303" s="73"/>
      <c r="K2303" s="73"/>
      <c r="L2303" s="48" t="s">
        <v>5</v>
      </c>
      <c r="M2303" s="47" t="s">
        <v>17</v>
      </c>
      <c r="N2303" s="69"/>
      <c r="O2303" s="69"/>
      <c r="P2303" s="69"/>
      <c r="Q2303" s="69"/>
      <c r="R2303" s="69"/>
      <c r="S2303" s="47"/>
    </row>
    <row r="2304" spans="2:19" ht="16.8" thickBot="1" x14ac:dyDescent="0.45">
      <c r="B2304" s="47" t="str">
        <f>IF(H2303="Erdgas","Arbeitspreis pro kWh Erdgas in EUR",IF(H2303="Strom","Arbeitspreis pro kWh Strom in EUR",IF(H2303="Wärme/Kälte","Arbeitspreis pro kWh Wärme-/Kälteverbrauch in EUR","Bitte Energieart auswählen!")))</f>
        <v>Bitte Energieart auswählen!</v>
      </c>
      <c r="C2304" s="47"/>
      <c r="D2304" s="47"/>
      <c r="E2304" s="47"/>
      <c r="F2304" s="47"/>
      <c r="G2304" s="74">
        <f>IFERROR(SUMPRODUCT(I2304:K2304,I2305:K2305),"")</f>
        <v>0</v>
      </c>
      <c r="H2304" s="47"/>
      <c r="I2304" s="118"/>
      <c r="J2304" s="118"/>
      <c r="K2304" s="118"/>
      <c r="L2304" s="48" t="s">
        <v>5</v>
      </c>
      <c r="M2304" s="47" t="str">
        <f>IF(H2303="Erdgas","Erdgaskosten exkl. Steuern, Abgaben, Netzentgelte, etc.",IF(H2303="Strom","Stromkosten exkl. Steuern, Abgaben, Netzentgelte, etc.",IF(H2303="Wärme/Kälte","Wärme-/Kältekosten exkl. Steuern, Abgaben, Netzentgelte, etc.", "Bitte Energieart auswählen!")))</f>
        <v>Bitte Energieart auswählen!</v>
      </c>
      <c r="N2304" s="47"/>
      <c r="O2304" s="47"/>
      <c r="P2304" s="75"/>
      <c r="Q2304" s="61"/>
      <c r="R2304" s="62"/>
      <c r="S2304" s="47"/>
    </row>
    <row r="2305" spans="2:19" ht="15" thickBot="1" x14ac:dyDescent="0.35">
      <c r="B2305" s="47" t="str">
        <f>IF(AND(H2303="Erdgas",H2302="Nein"),"Aliquoter Erdgasverbrauch in kWh von 1. Oktober 2022 bis 31. Dezember 2022",IF(H2303="Erdgas","Erdgasverbrauch in kWh von 1. Oktober 2022 bis 31. Dezember 2022",IF(AND(H2303="Strom",H2302="Nein"),"Aliquoter Stromverbrauch in kWh von 1. Oktober 2022 bis 31. Dezember 2022",IF(H2303="Strom","Stromverbrauch in kWh von 1. Oktober 2022 bis 31. Dezember 2022",IF(AND(H2303="Wärme/Kälte",H2302="Nein"),"Aliquoter Wärme-/Kälteverbrauch in kWh von 1. Oktober 2022 bis 31. Dezember 2022",IF(H2303="Wärme/Kälte","Wärme-/Kälteverbrauch in kWh von 1. Oktober 2022 bis 31. Dezember 2022","Bitte Energieart auswählen!"))))))</f>
        <v>Bitte Energieart auswählen!</v>
      </c>
      <c r="C2305" s="47"/>
      <c r="D2305" s="47"/>
      <c r="E2305" s="47"/>
      <c r="F2305" s="47"/>
      <c r="G2305" s="47"/>
      <c r="H2305" s="59">
        <f>SUM(I2305:K2305)</f>
        <v>0</v>
      </c>
      <c r="I2305" s="119" t="str">
        <f>IFERROR(IF(H2302="Nein",VLOOKUP(H2301,'1 - Strom Erdgas Wärme 2021'!H:AA,20,FALSE)/12,""),"")</f>
        <v/>
      </c>
      <c r="J2305" s="119" t="str">
        <f>IFERROR(IF(H2302="Nein",VLOOKUP(H2301,'1 - Strom Erdgas Wärme 2021'!H:AB,20,FALSE)/12,""),"")</f>
        <v/>
      </c>
      <c r="K2305" s="119" t="str">
        <f>IFERROR(IF(H2302="Nein",VLOOKUP(H2301,'1 - Strom Erdgas Wärme 2021'!H:AC,20,FALSE)/12,""),"")</f>
        <v/>
      </c>
      <c r="L2305" s="48" t="s">
        <v>5</v>
      </c>
      <c r="M2305" s="76" t="str">
        <f>IFERROR(IF(H2302="Nein","Vorbefüllte Verbrauchswerte wurden aliquot (d.h. 1/12) aus dem Jahr 2021 übernommen.","Bitte ergänzen Sie die monatlichen Verbrauchswerte gem. Lastprofilzähler"),"")</f>
        <v>Bitte ergänzen Sie die monatlichen Verbrauchswerte gem. Lastprofilzähler</v>
      </c>
      <c r="N2305" s="77"/>
      <c r="O2305" s="77"/>
      <c r="P2305" s="77"/>
      <c r="Q2305" s="77"/>
      <c r="R2305" s="77"/>
      <c r="S2305" s="77"/>
    </row>
    <row r="2306" spans="2:19" x14ac:dyDescent="0.3">
      <c r="B2306" s="47" t="str">
        <f>IF(H2303="Wärme/Kälte","Energiemix: Anteil in % der aus Strom oder Erdgas erzeugten Wärme/Kälte","")</f>
        <v/>
      </c>
      <c r="C2306" s="46"/>
      <c r="D2306" s="46"/>
      <c r="E2306" s="46"/>
      <c r="F2306" s="74">
        <f>IFERROR(SUMPRODUCT(I2306:K2306,I2305:K2305),"")</f>
        <v>0</v>
      </c>
      <c r="G2306" s="74"/>
      <c r="H2306" s="46"/>
      <c r="I2306" s="120"/>
      <c r="J2306" s="121"/>
      <c r="K2306" s="121"/>
      <c r="L2306" s="48" t="str">
        <f>IF(H2303="Wärme/Kälte","i","")</f>
        <v/>
      </c>
      <c r="M2306" s="47" t="str">
        <f>IF(H2303="Wärme/Kälte","Bitte geben Sie den Anteil in % (von 0 bis 100, ohne Prozentzeichen) der  direkt aus Strom oder Erdgas erzeugten Wärme/Kälte.","")</f>
        <v/>
      </c>
      <c r="N2306" s="46"/>
      <c r="O2306" s="46"/>
      <c r="P2306" s="46"/>
      <c r="Q2306" s="46"/>
      <c r="R2306" s="46"/>
      <c r="S2306" s="46"/>
    </row>
    <row r="2307" spans="2:19" x14ac:dyDescent="0.3">
      <c r="B2307" s="46"/>
      <c r="C2307" s="46"/>
      <c r="D2307" s="46"/>
      <c r="E2307" s="46"/>
      <c r="F2307" s="46"/>
      <c r="G2307" s="46"/>
      <c r="H2307" s="46"/>
      <c r="I2307" s="98"/>
      <c r="J2307" s="46"/>
      <c r="K2307" s="46"/>
      <c r="L2307" s="48"/>
      <c r="M2307" s="47"/>
      <c r="N2307" s="46"/>
      <c r="O2307" s="46"/>
      <c r="P2307" s="46"/>
      <c r="Q2307" s="46"/>
      <c r="R2307" s="46"/>
      <c r="S2307" s="46"/>
    </row>
    <row r="2308" spans="2:19" ht="18" thickBot="1" x14ac:dyDescent="0.5">
      <c r="B2308" s="56" t="s">
        <v>10</v>
      </c>
      <c r="C2308" s="47"/>
      <c r="D2308" s="47"/>
      <c r="E2308" s="47"/>
      <c r="F2308" s="47"/>
      <c r="G2308" s="47"/>
      <c r="H2308" s="47"/>
      <c r="I2308" s="68">
        <v>44835</v>
      </c>
      <c r="J2308" s="68">
        <v>44866</v>
      </c>
      <c r="K2308" s="68">
        <v>44896</v>
      </c>
      <c r="L2308" s="47"/>
      <c r="M2308" s="69"/>
      <c r="N2308" s="69"/>
      <c r="O2308" s="69"/>
      <c r="P2308" s="69"/>
      <c r="Q2308" s="69"/>
      <c r="R2308" s="69"/>
      <c r="S2308" s="47"/>
    </row>
    <row r="2309" spans="2:19" ht="15" thickBot="1" x14ac:dyDescent="0.35">
      <c r="B2309" s="47" t="s">
        <v>28</v>
      </c>
      <c r="C2309" s="47"/>
      <c r="D2309" s="47"/>
      <c r="E2309" s="47"/>
      <c r="F2309" s="47"/>
      <c r="G2309" s="47"/>
      <c r="H2309" s="117"/>
      <c r="I2309" s="70"/>
      <c r="J2309" s="71"/>
      <c r="K2309" s="71"/>
      <c r="L2309" s="48" t="s">
        <v>5</v>
      </c>
      <c r="M2309" s="47" t="s">
        <v>29</v>
      </c>
      <c r="N2309" s="69"/>
      <c r="O2309" s="69"/>
      <c r="P2309" s="69"/>
      <c r="Q2309" s="69"/>
      <c r="R2309" s="69"/>
      <c r="S2309" s="47"/>
    </row>
    <row r="2310" spans="2:19" ht="15" thickBot="1" x14ac:dyDescent="0.35">
      <c r="B2310" s="47" t="s">
        <v>13</v>
      </c>
      <c r="C2310" s="47"/>
      <c r="D2310" s="47"/>
      <c r="E2310" s="47"/>
      <c r="F2310" s="47"/>
      <c r="G2310" s="47"/>
      <c r="H2310" s="138">
        <f>IFERROR(VLOOKUP(H2309,'1 - Strom Erdgas Wärme 2021'!H:AA,17,FALSE),"")</f>
        <v>0</v>
      </c>
      <c r="I2310" s="70"/>
      <c r="J2310" s="71"/>
      <c r="K2310" s="71"/>
      <c r="L2310" s="48"/>
      <c r="M2310" s="47"/>
      <c r="N2310" s="69"/>
      <c r="O2310" s="69"/>
      <c r="P2310" s="69"/>
      <c r="Q2310" s="69"/>
      <c r="R2310" s="69"/>
      <c r="S2310" s="47"/>
    </row>
    <row r="2311" spans="2:19" ht="15" thickBot="1" x14ac:dyDescent="0.35">
      <c r="B2311" s="47" t="s">
        <v>16</v>
      </c>
      <c r="C2311" s="47"/>
      <c r="D2311" s="47"/>
      <c r="E2311" s="47"/>
      <c r="F2311" s="47"/>
      <c r="G2311" s="47"/>
      <c r="H2311" s="139"/>
      <c r="I2311" s="72"/>
      <c r="J2311" s="73"/>
      <c r="K2311" s="73"/>
      <c r="L2311" s="48" t="s">
        <v>5</v>
      </c>
      <c r="M2311" s="47" t="s">
        <v>17</v>
      </c>
      <c r="N2311" s="69"/>
      <c r="O2311" s="69"/>
      <c r="P2311" s="69"/>
      <c r="Q2311" s="69"/>
      <c r="R2311" s="69"/>
      <c r="S2311" s="47"/>
    </row>
    <row r="2312" spans="2:19" ht="16.8" thickBot="1" x14ac:dyDescent="0.45">
      <c r="B2312" s="47" t="str">
        <f>IF(H2311="Erdgas","Arbeitspreis pro kWh Erdgas in EUR",IF(H2311="Strom","Arbeitspreis pro kWh Strom in EUR",IF(H2311="Wärme/Kälte","Arbeitspreis pro kWh Wärme-/Kälteverbrauch in EUR","Bitte Energieart auswählen!")))</f>
        <v>Bitte Energieart auswählen!</v>
      </c>
      <c r="C2312" s="47"/>
      <c r="D2312" s="47"/>
      <c r="E2312" s="47"/>
      <c r="F2312" s="47"/>
      <c r="G2312" s="74">
        <f>IFERROR(SUMPRODUCT(I2312:K2312,I2313:K2313),"")</f>
        <v>0</v>
      </c>
      <c r="H2312" s="47"/>
      <c r="I2312" s="118"/>
      <c r="J2312" s="118"/>
      <c r="K2312" s="118"/>
      <c r="L2312" s="48" t="s">
        <v>5</v>
      </c>
      <c r="M2312" s="47" t="str">
        <f>IF(H2311="Erdgas","Erdgaskosten exkl. Steuern, Abgaben, Netzentgelte, etc.",IF(H2311="Strom","Stromkosten exkl. Steuern, Abgaben, Netzentgelte, etc.",IF(H2311="Wärme/Kälte","Wärme-/Kältekosten exkl. Steuern, Abgaben, Netzentgelte, etc.", "Bitte Energieart auswählen!")))</f>
        <v>Bitte Energieart auswählen!</v>
      </c>
      <c r="N2312" s="47"/>
      <c r="O2312" s="47"/>
      <c r="P2312" s="75"/>
      <c r="Q2312" s="61"/>
      <c r="R2312" s="62"/>
      <c r="S2312" s="47"/>
    </row>
    <row r="2313" spans="2:19" ht="15" thickBot="1" x14ac:dyDescent="0.35">
      <c r="B2313" s="47" t="str">
        <f>IF(AND(H2311="Erdgas",H2310="Nein"),"Aliquoter Erdgasverbrauch in kWh von 1. Oktober 2022 bis 31. Dezember 2022",IF(H2311="Erdgas","Erdgasverbrauch in kWh von 1. Oktober 2022 bis 31. Dezember 2022",IF(AND(H2311="Strom",H2310="Nein"),"Aliquoter Stromverbrauch in kWh von 1. Oktober 2022 bis 31. Dezember 2022",IF(H2311="Strom","Stromverbrauch in kWh von 1. Oktober 2022 bis 31. Dezember 2022",IF(AND(H2311="Wärme/Kälte",H2310="Nein"),"Aliquoter Wärme-/Kälteverbrauch in kWh von 1. Oktober 2022 bis 31. Dezember 2022",IF(H2311="Wärme/Kälte","Wärme-/Kälteverbrauch in kWh von 1. Oktober 2022 bis 31. Dezember 2022","Bitte Energieart auswählen!"))))))</f>
        <v>Bitte Energieart auswählen!</v>
      </c>
      <c r="C2313" s="47"/>
      <c r="D2313" s="47"/>
      <c r="E2313" s="47"/>
      <c r="F2313" s="47"/>
      <c r="G2313" s="47"/>
      <c r="H2313" s="59">
        <f>SUM(I2313:K2313)</f>
        <v>0</v>
      </c>
      <c r="I2313" s="119" t="str">
        <f>IFERROR(IF(H2310="Nein",VLOOKUP(H2309,'1 - Strom Erdgas Wärme 2021'!H:AA,20,FALSE)/12,""),"")</f>
        <v/>
      </c>
      <c r="J2313" s="119" t="str">
        <f>IFERROR(IF(H2310="Nein",VLOOKUP(H2309,'1 - Strom Erdgas Wärme 2021'!H:AB,20,FALSE)/12,""),"")</f>
        <v/>
      </c>
      <c r="K2313" s="119" t="str">
        <f>IFERROR(IF(H2310="Nein",VLOOKUP(H2309,'1 - Strom Erdgas Wärme 2021'!H:AC,20,FALSE)/12,""),"")</f>
        <v/>
      </c>
      <c r="L2313" s="48" t="s">
        <v>5</v>
      </c>
      <c r="M2313" s="76" t="str">
        <f>IFERROR(IF(H2310="Nein","Vorbefüllte Verbrauchswerte wurden aliquot (d.h. 1/12) aus dem Jahr 2021 übernommen.","Bitte ergänzen Sie die monatlichen Verbrauchswerte gem. Lastprofilzähler"),"")</f>
        <v>Bitte ergänzen Sie die monatlichen Verbrauchswerte gem. Lastprofilzähler</v>
      </c>
      <c r="N2313" s="77"/>
      <c r="O2313" s="77"/>
      <c r="P2313" s="77"/>
      <c r="Q2313" s="77"/>
      <c r="R2313" s="77"/>
      <c r="S2313" s="77"/>
    </row>
    <row r="2314" spans="2:19" x14ac:dyDescent="0.3">
      <c r="B2314" s="47" t="str">
        <f>IF(H2311="Wärme/Kälte","Energiemix: Anteil in % der aus Strom oder Erdgas erzeugten Wärme/Kälte","")</f>
        <v/>
      </c>
      <c r="C2314" s="46"/>
      <c r="D2314" s="46"/>
      <c r="E2314" s="46"/>
      <c r="F2314" s="74">
        <f>IFERROR(SUMPRODUCT(I2314:K2314,I2313:K2313),"")</f>
        <v>0</v>
      </c>
      <c r="G2314" s="74"/>
      <c r="H2314" s="46"/>
      <c r="I2314" s="120"/>
      <c r="J2314" s="121"/>
      <c r="K2314" s="121"/>
      <c r="L2314" s="48" t="str">
        <f>IF(H2311="Wärme/Kälte","i","")</f>
        <v/>
      </c>
      <c r="M2314" s="47" t="str">
        <f>IF(H2311="Wärme/Kälte","Bitte geben Sie den Anteil in % (von 0 bis 100, ohne Prozentzeichen) der  direkt aus Strom oder Erdgas erzeugten Wärme/Kälte.","")</f>
        <v/>
      </c>
      <c r="N2314" s="46"/>
      <c r="O2314" s="46"/>
      <c r="P2314" s="46"/>
      <c r="Q2314" s="46"/>
      <c r="R2314" s="46"/>
      <c r="S2314" s="46"/>
    </row>
    <row r="2315" spans="2:19" x14ac:dyDescent="0.3">
      <c r="B2315" s="46"/>
      <c r="C2315" s="46"/>
      <c r="D2315" s="46"/>
      <c r="E2315" s="46"/>
      <c r="F2315" s="46"/>
      <c r="G2315" s="46"/>
      <c r="H2315" s="46"/>
      <c r="I2315" s="98"/>
      <c r="J2315" s="46"/>
      <c r="K2315" s="46"/>
      <c r="L2315" s="48"/>
      <c r="M2315" s="47"/>
      <c r="N2315" s="46"/>
      <c r="O2315" s="46"/>
      <c r="P2315" s="46"/>
      <c r="Q2315" s="46"/>
      <c r="R2315" s="46"/>
      <c r="S2315" s="46"/>
    </row>
    <row r="2316" spans="2:19" ht="18" thickBot="1" x14ac:dyDescent="0.5">
      <c r="B2316" s="56" t="s">
        <v>10</v>
      </c>
      <c r="C2316" s="47"/>
      <c r="D2316" s="47"/>
      <c r="E2316" s="47"/>
      <c r="F2316" s="47"/>
      <c r="G2316" s="47"/>
      <c r="H2316" s="47"/>
      <c r="I2316" s="68">
        <v>44835</v>
      </c>
      <c r="J2316" s="68">
        <v>44866</v>
      </c>
      <c r="K2316" s="68">
        <v>44896</v>
      </c>
      <c r="L2316" s="47"/>
      <c r="M2316" s="69"/>
      <c r="N2316" s="69"/>
      <c r="O2316" s="69"/>
      <c r="P2316" s="69"/>
      <c r="Q2316" s="69"/>
      <c r="R2316" s="69"/>
      <c r="S2316" s="47"/>
    </row>
    <row r="2317" spans="2:19" ht="15" thickBot="1" x14ac:dyDescent="0.35">
      <c r="B2317" s="47" t="s">
        <v>28</v>
      </c>
      <c r="C2317" s="47"/>
      <c r="D2317" s="47"/>
      <c r="E2317" s="47"/>
      <c r="F2317" s="47"/>
      <c r="G2317" s="47"/>
      <c r="H2317" s="117"/>
      <c r="I2317" s="70"/>
      <c r="J2317" s="71"/>
      <c r="K2317" s="71"/>
      <c r="L2317" s="48" t="s">
        <v>5</v>
      </c>
      <c r="M2317" s="47" t="s">
        <v>29</v>
      </c>
      <c r="N2317" s="69"/>
      <c r="O2317" s="69"/>
      <c r="P2317" s="69"/>
      <c r="Q2317" s="69"/>
      <c r="R2317" s="69"/>
      <c r="S2317" s="47"/>
    </row>
    <row r="2318" spans="2:19" ht="15" thickBot="1" x14ac:dyDescent="0.35">
      <c r="B2318" s="47" t="s">
        <v>13</v>
      </c>
      <c r="C2318" s="47"/>
      <c r="D2318" s="47"/>
      <c r="E2318" s="47"/>
      <c r="F2318" s="47"/>
      <c r="G2318" s="47"/>
      <c r="H2318" s="138">
        <f>IFERROR(VLOOKUP(H2317,'1 - Strom Erdgas Wärme 2021'!H:AA,17,FALSE),"")</f>
        <v>0</v>
      </c>
      <c r="I2318" s="70"/>
      <c r="J2318" s="71"/>
      <c r="K2318" s="71"/>
      <c r="L2318" s="48"/>
      <c r="M2318" s="47"/>
      <c r="N2318" s="69"/>
      <c r="O2318" s="69"/>
      <c r="P2318" s="69"/>
      <c r="Q2318" s="69"/>
      <c r="R2318" s="69"/>
      <c r="S2318" s="47"/>
    </row>
    <row r="2319" spans="2:19" ht="15" thickBot="1" x14ac:dyDescent="0.35">
      <c r="B2319" s="47" t="s">
        <v>16</v>
      </c>
      <c r="C2319" s="47"/>
      <c r="D2319" s="47"/>
      <c r="E2319" s="47"/>
      <c r="F2319" s="47"/>
      <c r="G2319" s="47"/>
      <c r="H2319" s="139"/>
      <c r="I2319" s="72"/>
      <c r="J2319" s="73"/>
      <c r="K2319" s="73"/>
      <c r="L2319" s="48" t="s">
        <v>5</v>
      </c>
      <c r="M2319" s="47" t="s">
        <v>17</v>
      </c>
      <c r="N2319" s="69"/>
      <c r="O2319" s="69"/>
      <c r="P2319" s="69"/>
      <c r="Q2319" s="69"/>
      <c r="R2319" s="69"/>
      <c r="S2319" s="47"/>
    </row>
    <row r="2320" spans="2:19" ht="16.8" thickBot="1" x14ac:dyDescent="0.45">
      <c r="B2320" s="47" t="str">
        <f>IF(H2319="Erdgas","Arbeitspreis pro kWh Erdgas in EUR",IF(H2319="Strom","Arbeitspreis pro kWh Strom in EUR",IF(H2319="Wärme/Kälte","Arbeitspreis pro kWh Wärme-/Kälteverbrauch in EUR","Bitte Energieart auswählen!")))</f>
        <v>Bitte Energieart auswählen!</v>
      </c>
      <c r="C2320" s="47"/>
      <c r="D2320" s="47"/>
      <c r="E2320" s="47"/>
      <c r="F2320" s="47"/>
      <c r="G2320" s="74">
        <f>IFERROR(SUMPRODUCT(I2320:K2320,I2321:K2321),"")</f>
        <v>0</v>
      </c>
      <c r="H2320" s="47"/>
      <c r="I2320" s="118"/>
      <c r="J2320" s="118"/>
      <c r="K2320" s="118"/>
      <c r="L2320" s="48" t="s">
        <v>5</v>
      </c>
      <c r="M2320" s="47" t="str">
        <f>IF(H2319="Erdgas","Erdgaskosten exkl. Steuern, Abgaben, Netzentgelte, etc.",IF(H2319="Strom","Stromkosten exkl. Steuern, Abgaben, Netzentgelte, etc.",IF(H2319="Wärme/Kälte","Wärme-/Kältekosten exkl. Steuern, Abgaben, Netzentgelte, etc.", "Bitte Energieart auswählen!")))</f>
        <v>Bitte Energieart auswählen!</v>
      </c>
      <c r="N2320" s="47"/>
      <c r="O2320" s="47"/>
      <c r="P2320" s="75"/>
      <c r="Q2320" s="61"/>
      <c r="R2320" s="62"/>
      <c r="S2320" s="47"/>
    </row>
    <row r="2321" spans="2:19" ht="15" thickBot="1" x14ac:dyDescent="0.35">
      <c r="B2321" s="47" t="str">
        <f>IF(AND(H2319="Erdgas",H2318="Nein"),"Aliquoter Erdgasverbrauch in kWh von 1. Oktober 2022 bis 31. Dezember 2022",IF(H2319="Erdgas","Erdgasverbrauch in kWh von 1. Oktober 2022 bis 31. Dezember 2022",IF(AND(H2319="Strom",H2318="Nein"),"Aliquoter Stromverbrauch in kWh von 1. Oktober 2022 bis 31. Dezember 2022",IF(H2319="Strom","Stromverbrauch in kWh von 1. Oktober 2022 bis 31. Dezember 2022",IF(AND(H2319="Wärme/Kälte",H2318="Nein"),"Aliquoter Wärme-/Kälteverbrauch in kWh von 1. Oktober 2022 bis 31. Dezember 2022",IF(H2319="Wärme/Kälte","Wärme-/Kälteverbrauch in kWh von 1. Oktober 2022 bis 31. Dezember 2022","Bitte Energieart auswählen!"))))))</f>
        <v>Bitte Energieart auswählen!</v>
      </c>
      <c r="C2321" s="47"/>
      <c r="D2321" s="47"/>
      <c r="E2321" s="47"/>
      <c r="F2321" s="47"/>
      <c r="G2321" s="47"/>
      <c r="H2321" s="59">
        <f>SUM(I2321:K2321)</f>
        <v>0</v>
      </c>
      <c r="I2321" s="119" t="str">
        <f>IFERROR(IF(H2318="Nein",VLOOKUP(H2317,'1 - Strom Erdgas Wärme 2021'!H:AA,20,FALSE)/12,""),"")</f>
        <v/>
      </c>
      <c r="J2321" s="119" t="str">
        <f>IFERROR(IF(H2318="Nein",VLOOKUP(H2317,'1 - Strom Erdgas Wärme 2021'!H:AB,20,FALSE)/12,""),"")</f>
        <v/>
      </c>
      <c r="K2321" s="119" t="str">
        <f>IFERROR(IF(H2318="Nein",VLOOKUP(H2317,'1 - Strom Erdgas Wärme 2021'!H:AC,20,FALSE)/12,""),"")</f>
        <v/>
      </c>
      <c r="L2321" s="48" t="s">
        <v>5</v>
      </c>
      <c r="M2321" s="76" t="str">
        <f>IFERROR(IF(H2318="Nein","Vorbefüllte Verbrauchswerte wurden aliquot (d.h. 1/12) aus dem Jahr 2021 übernommen.","Bitte ergänzen Sie die monatlichen Verbrauchswerte gem. Lastprofilzähler"),"")</f>
        <v>Bitte ergänzen Sie die monatlichen Verbrauchswerte gem. Lastprofilzähler</v>
      </c>
      <c r="N2321" s="77"/>
      <c r="O2321" s="77"/>
      <c r="P2321" s="77"/>
      <c r="Q2321" s="77"/>
      <c r="R2321" s="77"/>
      <c r="S2321" s="77"/>
    </row>
    <row r="2322" spans="2:19" x14ac:dyDescent="0.3">
      <c r="B2322" s="47" t="str">
        <f>IF(H2319="Wärme/Kälte","Energiemix: Anteil in % der aus Strom oder Erdgas erzeugten Wärme/Kälte","")</f>
        <v/>
      </c>
      <c r="C2322" s="46"/>
      <c r="D2322" s="46"/>
      <c r="E2322" s="46"/>
      <c r="F2322" s="74">
        <f>IFERROR(SUMPRODUCT(I2322:K2322,I2321:K2321),"")</f>
        <v>0</v>
      </c>
      <c r="G2322" s="74"/>
      <c r="H2322" s="46"/>
      <c r="I2322" s="120"/>
      <c r="J2322" s="121"/>
      <c r="K2322" s="121"/>
      <c r="L2322" s="48" t="str">
        <f>IF(H2319="Wärme/Kälte","i","")</f>
        <v/>
      </c>
      <c r="M2322" s="47" t="str">
        <f>IF(H2319="Wärme/Kälte","Bitte geben Sie den Anteil in % (von 0 bis 100, ohne Prozentzeichen) der  direkt aus Strom oder Erdgas erzeugten Wärme/Kälte.","")</f>
        <v/>
      </c>
      <c r="N2322" s="46"/>
      <c r="O2322" s="46"/>
      <c r="P2322" s="46"/>
      <c r="Q2322" s="46"/>
      <c r="R2322" s="46"/>
      <c r="S2322" s="46"/>
    </row>
    <row r="2323" spans="2:19" x14ac:dyDescent="0.3">
      <c r="B2323" s="46"/>
      <c r="C2323" s="46"/>
      <c r="D2323" s="46"/>
      <c r="E2323" s="46"/>
      <c r="F2323" s="46"/>
      <c r="G2323" s="46"/>
      <c r="H2323" s="46"/>
      <c r="I2323" s="98"/>
      <c r="J2323" s="46"/>
      <c r="K2323" s="46"/>
      <c r="L2323" s="48"/>
      <c r="M2323" s="47"/>
      <c r="N2323" s="46"/>
      <c r="O2323" s="46"/>
      <c r="P2323" s="46"/>
      <c r="Q2323" s="46"/>
      <c r="R2323" s="46"/>
      <c r="S2323" s="46"/>
    </row>
    <row r="2324" spans="2:19" ht="18" thickBot="1" x14ac:dyDescent="0.5">
      <c r="B2324" s="56" t="s">
        <v>10</v>
      </c>
      <c r="C2324" s="47"/>
      <c r="D2324" s="47"/>
      <c r="E2324" s="47"/>
      <c r="F2324" s="47"/>
      <c r="G2324" s="47"/>
      <c r="H2324" s="47"/>
      <c r="I2324" s="68">
        <v>44835</v>
      </c>
      <c r="J2324" s="68">
        <v>44866</v>
      </c>
      <c r="K2324" s="68">
        <v>44896</v>
      </c>
      <c r="L2324" s="47"/>
      <c r="M2324" s="69"/>
      <c r="N2324" s="69"/>
      <c r="O2324" s="69"/>
      <c r="P2324" s="69"/>
      <c r="Q2324" s="69"/>
      <c r="R2324" s="69"/>
      <c r="S2324" s="47"/>
    </row>
    <row r="2325" spans="2:19" ht="15" thickBot="1" x14ac:dyDescent="0.35">
      <c r="B2325" s="47" t="s">
        <v>28</v>
      </c>
      <c r="C2325" s="47"/>
      <c r="D2325" s="47"/>
      <c r="E2325" s="47"/>
      <c r="F2325" s="47"/>
      <c r="G2325" s="47"/>
      <c r="H2325" s="117"/>
      <c r="I2325" s="70"/>
      <c r="J2325" s="71"/>
      <c r="K2325" s="71"/>
      <c r="L2325" s="48" t="s">
        <v>5</v>
      </c>
      <c r="M2325" s="47" t="s">
        <v>29</v>
      </c>
      <c r="N2325" s="69"/>
      <c r="O2325" s="69"/>
      <c r="P2325" s="69"/>
      <c r="Q2325" s="69"/>
      <c r="R2325" s="69"/>
      <c r="S2325" s="47"/>
    </row>
    <row r="2326" spans="2:19" ht="15" thickBot="1" x14ac:dyDescent="0.35">
      <c r="B2326" s="47" t="s">
        <v>13</v>
      </c>
      <c r="C2326" s="47"/>
      <c r="D2326" s="47"/>
      <c r="E2326" s="47"/>
      <c r="F2326" s="47"/>
      <c r="G2326" s="47"/>
      <c r="H2326" s="138">
        <f>IFERROR(VLOOKUP(H2325,'1 - Strom Erdgas Wärme 2021'!H:AA,17,FALSE),"")</f>
        <v>0</v>
      </c>
      <c r="I2326" s="70"/>
      <c r="J2326" s="71"/>
      <c r="K2326" s="71"/>
      <c r="L2326" s="48"/>
      <c r="M2326" s="47"/>
      <c r="N2326" s="69"/>
      <c r="O2326" s="69"/>
      <c r="P2326" s="69"/>
      <c r="Q2326" s="69"/>
      <c r="R2326" s="69"/>
      <c r="S2326" s="47"/>
    </row>
    <row r="2327" spans="2:19" ht="15" thickBot="1" x14ac:dyDescent="0.35">
      <c r="B2327" s="47" t="s">
        <v>16</v>
      </c>
      <c r="C2327" s="47"/>
      <c r="D2327" s="47"/>
      <c r="E2327" s="47"/>
      <c r="F2327" s="47"/>
      <c r="G2327" s="47"/>
      <c r="H2327" s="139"/>
      <c r="I2327" s="72"/>
      <c r="J2327" s="73"/>
      <c r="K2327" s="73"/>
      <c r="L2327" s="48" t="s">
        <v>5</v>
      </c>
      <c r="M2327" s="47" t="s">
        <v>17</v>
      </c>
      <c r="N2327" s="69"/>
      <c r="O2327" s="69"/>
      <c r="P2327" s="69"/>
      <c r="Q2327" s="69"/>
      <c r="R2327" s="69"/>
      <c r="S2327" s="47"/>
    </row>
    <row r="2328" spans="2:19" ht="16.8" thickBot="1" x14ac:dyDescent="0.45">
      <c r="B2328" s="47" t="str">
        <f>IF(H2327="Erdgas","Arbeitspreis pro kWh Erdgas in EUR",IF(H2327="Strom","Arbeitspreis pro kWh Strom in EUR",IF(H2327="Wärme/Kälte","Arbeitspreis pro kWh Wärme-/Kälteverbrauch in EUR","Bitte Energieart auswählen!")))</f>
        <v>Bitte Energieart auswählen!</v>
      </c>
      <c r="C2328" s="47"/>
      <c r="D2328" s="47"/>
      <c r="E2328" s="47"/>
      <c r="F2328" s="47"/>
      <c r="G2328" s="74">
        <f>IFERROR(SUMPRODUCT(I2328:K2328,I2329:K2329),"")</f>
        <v>0</v>
      </c>
      <c r="H2328" s="47"/>
      <c r="I2328" s="118"/>
      <c r="J2328" s="118"/>
      <c r="K2328" s="118"/>
      <c r="L2328" s="48" t="s">
        <v>5</v>
      </c>
      <c r="M2328" s="47" t="str">
        <f>IF(H2327="Erdgas","Erdgaskosten exkl. Steuern, Abgaben, Netzentgelte, etc.",IF(H2327="Strom","Stromkosten exkl. Steuern, Abgaben, Netzentgelte, etc.",IF(H2327="Wärme/Kälte","Wärme-/Kältekosten exkl. Steuern, Abgaben, Netzentgelte, etc.", "Bitte Energieart auswählen!")))</f>
        <v>Bitte Energieart auswählen!</v>
      </c>
      <c r="N2328" s="47"/>
      <c r="O2328" s="47"/>
      <c r="P2328" s="75"/>
      <c r="Q2328" s="61"/>
      <c r="R2328" s="62"/>
      <c r="S2328" s="47"/>
    </row>
    <row r="2329" spans="2:19" ht="15" thickBot="1" x14ac:dyDescent="0.35">
      <c r="B2329" s="47" t="str">
        <f>IF(AND(H2327="Erdgas",H2326="Nein"),"Aliquoter Erdgasverbrauch in kWh von 1. Oktober 2022 bis 31. Dezember 2022",IF(H2327="Erdgas","Erdgasverbrauch in kWh von 1. Oktober 2022 bis 31. Dezember 2022",IF(AND(H2327="Strom",H2326="Nein"),"Aliquoter Stromverbrauch in kWh von 1. Oktober 2022 bis 31. Dezember 2022",IF(H2327="Strom","Stromverbrauch in kWh von 1. Oktober 2022 bis 31. Dezember 2022",IF(AND(H2327="Wärme/Kälte",H2326="Nein"),"Aliquoter Wärme-/Kälteverbrauch in kWh von 1. Oktober 2022 bis 31. Dezember 2022",IF(H2327="Wärme/Kälte","Wärme-/Kälteverbrauch in kWh von 1. Oktober 2022 bis 31. Dezember 2022","Bitte Energieart auswählen!"))))))</f>
        <v>Bitte Energieart auswählen!</v>
      </c>
      <c r="C2329" s="47"/>
      <c r="D2329" s="47"/>
      <c r="E2329" s="47"/>
      <c r="F2329" s="47"/>
      <c r="G2329" s="47"/>
      <c r="H2329" s="59">
        <f>SUM(I2329:K2329)</f>
        <v>0</v>
      </c>
      <c r="I2329" s="119" t="str">
        <f>IFERROR(IF(H2326="Nein",VLOOKUP(H2325,'1 - Strom Erdgas Wärme 2021'!H:AA,20,FALSE)/12,""),"")</f>
        <v/>
      </c>
      <c r="J2329" s="119" t="str">
        <f>IFERROR(IF(H2326="Nein",VLOOKUP(H2325,'1 - Strom Erdgas Wärme 2021'!H:AB,20,FALSE)/12,""),"")</f>
        <v/>
      </c>
      <c r="K2329" s="119" t="str">
        <f>IFERROR(IF(H2326="Nein",VLOOKUP(H2325,'1 - Strom Erdgas Wärme 2021'!H:AC,20,FALSE)/12,""),"")</f>
        <v/>
      </c>
      <c r="L2329" s="48" t="s">
        <v>5</v>
      </c>
      <c r="M2329" s="76" t="str">
        <f>IFERROR(IF(H2326="Nein","Vorbefüllte Verbrauchswerte wurden aliquot (d.h. 1/12) aus dem Jahr 2021 übernommen.","Bitte ergänzen Sie die monatlichen Verbrauchswerte gem. Lastprofilzähler"),"")</f>
        <v>Bitte ergänzen Sie die monatlichen Verbrauchswerte gem. Lastprofilzähler</v>
      </c>
      <c r="N2329" s="77"/>
      <c r="O2329" s="77"/>
      <c r="P2329" s="77"/>
      <c r="Q2329" s="77"/>
      <c r="R2329" s="77"/>
      <c r="S2329" s="77"/>
    </row>
    <row r="2330" spans="2:19" x14ac:dyDescent="0.3">
      <c r="B2330" s="47" t="str">
        <f>IF(H2327="Wärme/Kälte","Energiemix: Anteil in % der aus Strom oder Erdgas erzeugten Wärme/Kälte","")</f>
        <v/>
      </c>
      <c r="C2330" s="46"/>
      <c r="D2330" s="46"/>
      <c r="E2330" s="46"/>
      <c r="F2330" s="74">
        <f>IFERROR(SUMPRODUCT(I2330:K2330,I2329:K2329),"")</f>
        <v>0</v>
      </c>
      <c r="G2330" s="74"/>
      <c r="H2330" s="46"/>
      <c r="I2330" s="120"/>
      <c r="J2330" s="121"/>
      <c r="K2330" s="121"/>
      <c r="L2330" s="48" t="str">
        <f>IF(H2327="Wärme/Kälte","i","")</f>
        <v/>
      </c>
      <c r="M2330" s="47" t="str">
        <f>IF(H2327="Wärme/Kälte","Bitte geben Sie den Anteil in % (von 0 bis 100, ohne Prozentzeichen) der  direkt aus Strom oder Erdgas erzeugten Wärme/Kälte.","")</f>
        <v/>
      </c>
      <c r="N2330" s="46"/>
      <c r="O2330" s="46"/>
      <c r="P2330" s="46"/>
      <c r="Q2330" s="46"/>
      <c r="R2330" s="46"/>
      <c r="S2330" s="46"/>
    </row>
    <row r="2331" spans="2:19" x14ac:dyDescent="0.3">
      <c r="B2331" s="46"/>
      <c r="C2331" s="46"/>
      <c r="D2331" s="46"/>
      <c r="E2331" s="46"/>
      <c r="F2331" s="46"/>
      <c r="G2331" s="46"/>
      <c r="H2331" s="46"/>
      <c r="I2331" s="98"/>
      <c r="J2331" s="46"/>
      <c r="K2331" s="46"/>
      <c r="L2331" s="48"/>
      <c r="M2331" s="47"/>
      <c r="N2331" s="46"/>
      <c r="O2331" s="46"/>
      <c r="P2331" s="46"/>
      <c r="Q2331" s="46"/>
      <c r="R2331" s="46"/>
      <c r="S2331" s="46"/>
    </row>
    <row r="2332" spans="2:19" ht="18" thickBot="1" x14ac:dyDescent="0.5">
      <c r="B2332" s="56" t="s">
        <v>10</v>
      </c>
      <c r="C2332" s="47"/>
      <c r="D2332" s="47"/>
      <c r="E2332" s="47"/>
      <c r="F2332" s="47"/>
      <c r="G2332" s="47"/>
      <c r="H2332" s="47"/>
      <c r="I2332" s="68">
        <v>44835</v>
      </c>
      <c r="J2332" s="68">
        <v>44866</v>
      </c>
      <c r="K2332" s="68">
        <v>44896</v>
      </c>
      <c r="L2332" s="47"/>
      <c r="M2332" s="69"/>
      <c r="N2332" s="69"/>
      <c r="O2332" s="69"/>
      <c r="P2332" s="69"/>
      <c r="Q2332" s="69"/>
      <c r="R2332" s="69"/>
      <c r="S2332" s="47"/>
    </row>
    <row r="2333" spans="2:19" ht="15" thickBot="1" x14ac:dyDescent="0.35">
      <c r="B2333" s="47" t="s">
        <v>28</v>
      </c>
      <c r="C2333" s="47"/>
      <c r="D2333" s="47"/>
      <c r="E2333" s="47"/>
      <c r="F2333" s="47"/>
      <c r="G2333" s="47"/>
      <c r="H2333" s="117"/>
      <c r="I2333" s="70"/>
      <c r="J2333" s="71"/>
      <c r="K2333" s="71"/>
      <c r="L2333" s="48" t="s">
        <v>5</v>
      </c>
      <c r="M2333" s="47" t="s">
        <v>29</v>
      </c>
      <c r="N2333" s="69"/>
      <c r="O2333" s="69"/>
      <c r="P2333" s="69"/>
      <c r="Q2333" s="69"/>
      <c r="R2333" s="69"/>
      <c r="S2333" s="47"/>
    </row>
    <row r="2334" spans="2:19" ht="15" thickBot="1" x14ac:dyDescent="0.35">
      <c r="B2334" s="47" t="s">
        <v>13</v>
      </c>
      <c r="C2334" s="47"/>
      <c r="D2334" s="47"/>
      <c r="E2334" s="47"/>
      <c r="F2334" s="47"/>
      <c r="G2334" s="47"/>
      <c r="H2334" s="138">
        <f>IFERROR(VLOOKUP(H2333,'1 - Strom Erdgas Wärme 2021'!H:AA,17,FALSE),"")</f>
        <v>0</v>
      </c>
      <c r="I2334" s="70"/>
      <c r="J2334" s="71"/>
      <c r="K2334" s="71"/>
      <c r="L2334" s="48"/>
      <c r="M2334" s="47"/>
      <c r="N2334" s="69"/>
      <c r="O2334" s="69"/>
      <c r="P2334" s="69"/>
      <c r="Q2334" s="69"/>
      <c r="R2334" s="69"/>
      <c r="S2334" s="47"/>
    </row>
    <row r="2335" spans="2:19" ht="15" thickBot="1" x14ac:dyDescent="0.35">
      <c r="B2335" s="47" t="s">
        <v>16</v>
      </c>
      <c r="C2335" s="47"/>
      <c r="D2335" s="47"/>
      <c r="E2335" s="47"/>
      <c r="F2335" s="47"/>
      <c r="G2335" s="47"/>
      <c r="H2335" s="139"/>
      <c r="I2335" s="72"/>
      <c r="J2335" s="73"/>
      <c r="K2335" s="73"/>
      <c r="L2335" s="48" t="s">
        <v>5</v>
      </c>
      <c r="M2335" s="47" t="s">
        <v>17</v>
      </c>
      <c r="N2335" s="69"/>
      <c r="O2335" s="69"/>
      <c r="P2335" s="69"/>
      <c r="Q2335" s="69"/>
      <c r="R2335" s="69"/>
      <c r="S2335" s="47"/>
    </row>
    <row r="2336" spans="2:19" ht="16.8" thickBot="1" x14ac:dyDescent="0.45">
      <c r="B2336" s="47" t="str">
        <f>IF(H2335="Erdgas","Arbeitspreis pro kWh Erdgas in EUR",IF(H2335="Strom","Arbeitspreis pro kWh Strom in EUR",IF(H2335="Wärme/Kälte","Arbeitspreis pro kWh Wärme-/Kälteverbrauch in EUR","Bitte Energieart auswählen!")))</f>
        <v>Bitte Energieart auswählen!</v>
      </c>
      <c r="C2336" s="47"/>
      <c r="D2336" s="47"/>
      <c r="E2336" s="47"/>
      <c r="F2336" s="47"/>
      <c r="G2336" s="74">
        <f>IFERROR(SUMPRODUCT(I2336:K2336,I2337:K2337),"")</f>
        <v>0</v>
      </c>
      <c r="H2336" s="47"/>
      <c r="I2336" s="118"/>
      <c r="J2336" s="118"/>
      <c r="K2336" s="118"/>
      <c r="L2336" s="48" t="s">
        <v>5</v>
      </c>
      <c r="M2336" s="47" t="str">
        <f>IF(H2335="Erdgas","Erdgaskosten exkl. Steuern, Abgaben, Netzentgelte, etc.",IF(H2335="Strom","Stromkosten exkl. Steuern, Abgaben, Netzentgelte, etc.",IF(H2335="Wärme/Kälte","Wärme-/Kältekosten exkl. Steuern, Abgaben, Netzentgelte, etc.", "Bitte Energieart auswählen!")))</f>
        <v>Bitte Energieart auswählen!</v>
      </c>
      <c r="N2336" s="47"/>
      <c r="O2336" s="47"/>
      <c r="P2336" s="75"/>
      <c r="Q2336" s="61"/>
      <c r="R2336" s="62"/>
      <c r="S2336" s="47"/>
    </row>
    <row r="2337" spans="2:19" ht="15" thickBot="1" x14ac:dyDescent="0.35">
      <c r="B2337" s="47" t="str">
        <f>IF(AND(H2335="Erdgas",H2334="Nein"),"Aliquoter Erdgasverbrauch in kWh von 1. Oktober 2022 bis 31. Dezember 2022",IF(H2335="Erdgas","Erdgasverbrauch in kWh von 1. Oktober 2022 bis 31. Dezember 2022",IF(AND(H2335="Strom",H2334="Nein"),"Aliquoter Stromverbrauch in kWh von 1. Oktober 2022 bis 31. Dezember 2022",IF(H2335="Strom","Stromverbrauch in kWh von 1. Oktober 2022 bis 31. Dezember 2022",IF(AND(H2335="Wärme/Kälte",H2334="Nein"),"Aliquoter Wärme-/Kälteverbrauch in kWh von 1. Oktober 2022 bis 31. Dezember 2022",IF(H2335="Wärme/Kälte","Wärme-/Kälteverbrauch in kWh von 1. Oktober 2022 bis 31. Dezember 2022","Bitte Energieart auswählen!"))))))</f>
        <v>Bitte Energieart auswählen!</v>
      </c>
      <c r="C2337" s="47"/>
      <c r="D2337" s="47"/>
      <c r="E2337" s="47"/>
      <c r="F2337" s="47"/>
      <c r="G2337" s="47"/>
      <c r="H2337" s="59">
        <f>SUM(I2337:K2337)</f>
        <v>0</v>
      </c>
      <c r="I2337" s="119" t="str">
        <f>IFERROR(IF(H2334="Nein",VLOOKUP(H2333,'1 - Strom Erdgas Wärme 2021'!H:AA,20,FALSE)/12,""),"")</f>
        <v/>
      </c>
      <c r="J2337" s="119" t="str">
        <f>IFERROR(IF(H2334="Nein",VLOOKUP(H2333,'1 - Strom Erdgas Wärme 2021'!H:AB,20,FALSE)/12,""),"")</f>
        <v/>
      </c>
      <c r="K2337" s="119" t="str">
        <f>IFERROR(IF(H2334="Nein",VLOOKUP(H2333,'1 - Strom Erdgas Wärme 2021'!H:AC,20,FALSE)/12,""),"")</f>
        <v/>
      </c>
      <c r="L2337" s="48" t="s">
        <v>5</v>
      </c>
      <c r="M2337" s="76" t="str">
        <f>IFERROR(IF(H2334="Nein","Vorbefüllte Verbrauchswerte wurden aliquot (d.h. 1/12) aus dem Jahr 2021 übernommen.","Bitte ergänzen Sie die monatlichen Verbrauchswerte gem. Lastprofilzähler"),"")</f>
        <v>Bitte ergänzen Sie die monatlichen Verbrauchswerte gem. Lastprofilzähler</v>
      </c>
      <c r="N2337" s="77"/>
      <c r="O2337" s="77"/>
      <c r="P2337" s="77"/>
      <c r="Q2337" s="77"/>
      <c r="R2337" s="77"/>
      <c r="S2337" s="77"/>
    </row>
    <row r="2338" spans="2:19" x14ac:dyDescent="0.3">
      <c r="B2338" s="47" t="str">
        <f>IF(H2335="Wärme/Kälte","Energiemix: Anteil in % der aus Strom oder Erdgas erzeugten Wärme/Kälte","")</f>
        <v/>
      </c>
      <c r="C2338" s="46"/>
      <c r="D2338" s="46"/>
      <c r="E2338" s="46"/>
      <c r="F2338" s="74">
        <f>IFERROR(SUMPRODUCT(I2338:K2338,I2337:K2337),"")</f>
        <v>0</v>
      </c>
      <c r="G2338" s="74"/>
      <c r="H2338" s="46"/>
      <c r="I2338" s="120"/>
      <c r="J2338" s="121"/>
      <c r="K2338" s="121"/>
      <c r="L2338" s="48" t="str">
        <f>IF(H2335="Wärme/Kälte","i","")</f>
        <v/>
      </c>
      <c r="M2338" s="47" t="str">
        <f>IF(H2335="Wärme/Kälte","Bitte geben Sie den Anteil in % (von 0 bis 100, ohne Prozentzeichen) der  direkt aus Strom oder Erdgas erzeugten Wärme/Kälte.","")</f>
        <v/>
      </c>
      <c r="N2338" s="46"/>
      <c r="O2338" s="46"/>
      <c r="P2338" s="46"/>
      <c r="Q2338" s="46"/>
      <c r="R2338" s="46"/>
      <c r="S2338" s="46"/>
    </row>
    <row r="2339" spans="2:19" x14ac:dyDescent="0.3">
      <c r="B2339" s="46"/>
      <c r="C2339" s="46"/>
      <c r="D2339" s="46"/>
      <c r="E2339" s="46"/>
      <c r="F2339" s="46"/>
      <c r="G2339" s="46"/>
      <c r="H2339" s="46"/>
      <c r="I2339" s="98"/>
      <c r="J2339" s="46"/>
      <c r="K2339" s="46"/>
      <c r="L2339" s="48"/>
      <c r="M2339" s="47"/>
      <c r="N2339" s="46"/>
      <c r="O2339" s="46"/>
      <c r="P2339" s="46"/>
      <c r="Q2339" s="46"/>
      <c r="R2339" s="46"/>
      <c r="S2339" s="46"/>
    </row>
    <row r="2340" spans="2:19" ht="18" thickBot="1" x14ac:dyDescent="0.5">
      <c r="B2340" s="56" t="s">
        <v>10</v>
      </c>
      <c r="C2340" s="47"/>
      <c r="D2340" s="47"/>
      <c r="E2340" s="47"/>
      <c r="F2340" s="47"/>
      <c r="G2340" s="47"/>
      <c r="H2340" s="47"/>
      <c r="I2340" s="68">
        <v>44835</v>
      </c>
      <c r="J2340" s="68">
        <v>44866</v>
      </c>
      <c r="K2340" s="68">
        <v>44896</v>
      </c>
      <c r="L2340" s="47"/>
      <c r="M2340" s="69"/>
      <c r="N2340" s="69"/>
      <c r="O2340" s="69"/>
      <c r="P2340" s="69"/>
      <c r="Q2340" s="69"/>
      <c r="R2340" s="69"/>
      <c r="S2340" s="47"/>
    </row>
    <row r="2341" spans="2:19" ht="15" thickBot="1" x14ac:dyDescent="0.35">
      <c r="B2341" s="47" t="s">
        <v>28</v>
      </c>
      <c r="C2341" s="47"/>
      <c r="D2341" s="47"/>
      <c r="E2341" s="47"/>
      <c r="F2341" s="47"/>
      <c r="G2341" s="47"/>
      <c r="H2341" s="117"/>
      <c r="I2341" s="70"/>
      <c r="J2341" s="71"/>
      <c r="K2341" s="71"/>
      <c r="L2341" s="48" t="s">
        <v>5</v>
      </c>
      <c r="M2341" s="47" t="s">
        <v>29</v>
      </c>
      <c r="N2341" s="69"/>
      <c r="O2341" s="69"/>
      <c r="P2341" s="69"/>
      <c r="Q2341" s="69"/>
      <c r="R2341" s="69"/>
      <c r="S2341" s="47"/>
    </row>
    <row r="2342" spans="2:19" ht="15" thickBot="1" x14ac:dyDescent="0.35">
      <c r="B2342" s="47" t="s">
        <v>13</v>
      </c>
      <c r="C2342" s="47"/>
      <c r="D2342" s="47"/>
      <c r="E2342" s="47"/>
      <c r="F2342" s="47"/>
      <c r="G2342" s="47"/>
      <c r="H2342" s="138">
        <f>IFERROR(VLOOKUP(H2341,'1 - Strom Erdgas Wärme 2021'!H:AA,17,FALSE),"")</f>
        <v>0</v>
      </c>
      <c r="I2342" s="70"/>
      <c r="J2342" s="71"/>
      <c r="K2342" s="71"/>
      <c r="L2342" s="48"/>
      <c r="M2342" s="47"/>
      <c r="N2342" s="69"/>
      <c r="O2342" s="69"/>
      <c r="P2342" s="69"/>
      <c r="Q2342" s="69"/>
      <c r="R2342" s="69"/>
      <c r="S2342" s="47"/>
    </row>
    <row r="2343" spans="2:19" ht="15" thickBot="1" x14ac:dyDescent="0.35">
      <c r="B2343" s="47" t="s">
        <v>16</v>
      </c>
      <c r="C2343" s="47"/>
      <c r="D2343" s="47"/>
      <c r="E2343" s="47"/>
      <c r="F2343" s="47"/>
      <c r="G2343" s="47"/>
      <c r="H2343" s="139"/>
      <c r="I2343" s="72"/>
      <c r="J2343" s="73"/>
      <c r="K2343" s="73"/>
      <c r="L2343" s="48" t="s">
        <v>5</v>
      </c>
      <c r="M2343" s="47" t="s">
        <v>17</v>
      </c>
      <c r="N2343" s="69"/>
      <c r="O2343" s="69"/>
      <c r="P2343" s="69"/>
      <c r="Q2343" s="69"/>
      <c r="R2343" s="69"/>
      <c r="S2343" s="47"/>
    </row>
    <row r="2344" spans="2:19" ht="16.8" thickBot="1" x14ac:dyDescent="0.45">
      <c r="B2344" s="47" t="str">
        <f>IF(H2343="Erdgas","Arbeitspreis pro kWh Erdgas in EUR",IF(H2343="Strom","Arbeitspreis pro kWh Strom in EUR",IF(H2343="Wärme/Kälte","Arbeitspreis pro kWh Wärme-/Kälteverbrauch in EUR","Bitte Energieart auswählen!")))</f>
        <v>Bitte Energieart auswählen!</v>
      </c>
      <c r="C2344" s="47"/>
      <c r="D2344" s="47"/>
      <c r="E2344" s="47"/>
      <c r="F2344" s="47"/>
      <c r="G2344" s="74">
        <f>IFERROR(SUMPRODUCT(I2344:K2344,I2345:K2345),"")</f>
        <v>0</v>
      </c>
      <c r="H2344" s="47"/>
      <c r="I2344" s="118"/>
      <c r="J2344" s="118"/>
      <c r="K2344" s="118"/>
      <c r="L2344" s="48" t="s">
        <v>5</v>
      </c>
      <c r="M2344" s="47" t="str">
        <f>IF(H2343="Erdgas","Erdgaskosten exkl. Steuern, Abgaben, Netzentgelte, etc.",IF(H2343="Strom","Stromkosten exkl. Steuern, Abgaben, Netzentgelte, etc.",IF(H2343="Wärme/Kälte","Wärme-/Kältekosten exkl. Steuern, Abgaben, Netzentgelte, etc.", "Bitte Energieart auswählen!")))</f>
        <v>Bitte Energieart auswählen!</v>
      </c>
      <c r="N2344" s="47"/>
      <c r="O2344" s="47"/>
      <c r="P2344" s="75"/>
      <c r="Q2344" s="61"/>
      <c r="R2344" s="62"/>
      <c r="S2344" s="47"/>
    </row>
    <row r="2345" spans="2:19" ht="15" thickBot="1" x14ac:dyDescent="0.35">
      <c r="B2345" s="47" t="str">
        <f>IF(AND(H2343="Erdgas",H2342="Nein"),"Aliquoter Erdgasverbrauch in kWh von 1. Oktober 2022 bis 31. Dezember 2022",IF(H2343="Erdgas","Erdgasverbrauch in kWh von 1. Oktober 2022 bis 31. Dezember 2022",IF(AND(H2343="Strom",H2342="Nein"),"Aliquoter Stromverbrauch in kWh von 1. Oktober 2022 bis 31. Dezember 2022",IF(H2343="Strom","Stromverbrauch in kWh von 1. Oktober 2022 bis 31. Dezember 2022",IF(AND(H2343="Wärme/Kälte",H2342="Nein"),"Aliquoter Wärme-/Kälteverbrauch in kWh von 1. Oktober 2022 bis 31. Dezember 2022",IF(H2343="Wärme/Kälte","Wärme-/Kälteverbrauch in kWh von 1. Oktober 2022 bis 31. Dezember 2022","Bitte Energieart auswählen!"))))))</f>
        <v>Bitte Energieart auswählen!</v>
      </c>
      <c r="C2345" s="47"/>
      <c r="D2345" s="47"/>
      <c r="E2345" s="47"/>
      <c r="F2345" s="47"/>
      <c r="G2345" s="47"/>
      <c r="H2345" s="59">
        <f>SUM(I2345:K2345)</f>
        <v>0</v>
      </c>
      <c r="I2345" s="119" t="str">
        <f>IFERROR(IF(H2342="Nein",VLOOKUP(H2341,'1 - Strom Erdgas Wärme 2021'!H:AA,20,FALSE)/12,""),"")</f>
        <v/>
      </c>
      <c r="J2345" s="119" t="str">
        <f>IFERROR(IF(H2342="Nein",VLOOKUP(H2341,'1 - Strom Erdgas Wärme 2021'!H:AB,20,FALSE)/12,""),"")</f>
        <v/>
      </c>
      <c r="K2345" s="119" t="str">
        <f>IFERROR(IF(H2342="Nein",VLOOKUP(H2341,'1 - Strom Erdgas Wärme 2021'!H:AC,20,FALSE)/12,""),"")</f>
        <v/>
      </c>
      <c r="L2345" s="48" t="s">
        <v>5</v>
      </c>
      <c r="M2345" s="76" t="str">
        <f>IFERROR(IF(H2342="Nein","Vorbefüllte Verbrauchswerte wurden aliquot (d.h. 1/12) aus dem Jahr 2021 übernommen.","Bitte ergänzen Sie die monatlichen Verbrauchswerte gem. Lastprofilzähler"),"")</f>
        <v>Bitte ergänzen Sie die monatlichen Verbrauchswerte gem. Lastprofilzähler</v>
      </c>
      <c r="N2345" s="77"/>
      <c r="O2345" s="77"/>
      <c r="P2345" s="77"/>
      <c r="Q2345" s="77"/>
      <c r="R2345" s="77"/>
      <c r="S2345" s="77"/>
    </row>
    <row r="2346" spans="2:19" x14ac:dyDescent="0.3">
      <c r="B2346" s="47" t="str">
        <f>IF(H2343="Wärme/Kälte","Energiemix: Anteil in % der aus Strom oder Erdgas erzeugten Wärme/Kälte","")</f>
        <v/>
      </c>
      <c r="C2346" s="46"/>
      <c r="D2346" s="46"/>
      <c r="E2346" s="46"/>
      <c r="F2346" s="74">
        <f>IFERROR(SUMPRODUCT(I2346:K2346,I2345:K2345),"")</f>
        <v>0</v>
      </c>
      <c r="G2346" s="74"/>
      <c r="H2346" s="46"/>
      <c r="I2346" s="120"/>
      <c r="J2346" s="121"/>
      <c r="K2346" s="121"/>
      <c r="L2346" s="48" t="str">
        <f>IF(H2343="Wärme/Kälte","i","")</f>
        <v/>
      </c>
      <c r="M2346" s="47" t="str">
        <f>IF(H2343="Wärme/Kälte","Bitte geben Sie den Anteil in % (von 0 bis 100, ohne Prozentzeichen) der  direkt aus Strom oder Erdgas erzeugten Wärme/Kälte.","")</f>
        <v/>
      </c>
      <c r="N2346" s="46"/>
      <c r="O2346" s="46"/>
      <c r="P2346" s="46"/>
      <c r="Q2346" s="46"/>
      <c r="R2346" s="46"/>
      <c r="S2346" s="46"/>
    </row>
    <row r="2347" spans="2:19" x14ac:dyDescent="0.3">
      <c r="B2347" s="46"/>
      <c r="C2347" s="46"/>
      <c r="D2347" s="46"/>
      <c r="E2347" s="46"/>
      <c r="F2347" s="46"/>
      <c r="G2347" s="46"/>
      <c r="H2347" s="46"/>
      <c r="I2347" s="98"/>
      <c r="J2347" s="46"/>
      <c r="K2347" s="46"/>
      <c r="L2347" s="48"/>
      <c r="M2347" s="47"/>
      <c r="N2347" s="46"/>
      <c r="O2347" s="46"/>
      <c r="P2347" s="46"/>
      <c r="Q2347" s="46"/>
      <c r="R2347" s="46"/>
      <c r="S2347" s="46"/>
    </row>
    <row r="2348" spans="2:19" ht="18" thickBot="1" x14ac:dyDescent="0.5">
      <c r="B2348" s="56" t="s">
        <v>10</v>
      </c>
      <c r="C2348" s="47"/>
      <c r="D2348" s="47"/>
      <c r="E2348" s="47"/>
      <c r="F2348" s="47"/>
      <c r="G2348" s="47"/>
      <c r="H2348" s="47"/>
      <c r="I2348" s="68">
        <v>44835</v>
      </c>
      <c r="J2348" s="68">
        <v>44866</v>
      </c>
      <c r="K2348" s="68">
        <v>44896</v>
      </c>
      <c r="L2348" s="47"/>
      <c r="M2348" s="69"/>
      <c r="N2348" s="69"/>
      <c r="O2348" s="69"/>
      <c r="P2348" s="69"/>
      <c r="Q2348" s="69"/>
      <c r="R2348" s="69"/>
      <c r="S2348" s="47"/>
    </row>
    <row r="2349" spans="2:19" ht="15" thickBot="1" x14ac:dyDescent="0.35">
      <c r="B2349" s="47" t="s">
        <v>28</v>
      </c>
      <c r="C2349" s="47"/>
      <c r="D2349" s="47"/>
      <c r="E2349" s="47"/>
      <c r="F2349" s="47"/>
      <c r="G2349" s="47"/>
      <c r="H2349" s="117"/>
      <c r="I2349" s="70"/>
      <c r="J2349" s="71"/>
      <c r="K2349" s="71"/>
      <c r="L2349" s="48" t="s">
        <v>5</v>
      </c>
      <c r="M2349" s="47" t="s">
        <v>29</v>
      </c>
      <c r="N2349" s="69"/>
      <c r="O2349" s="69"/>
      <c r="P2349" s="69"/>
      <c r="Q2349" s="69"/>
      <c r="R2349" s="69"/>
      <c r="S2349" s="47"/>
    </row>
    <row r="2350" spans="2:19" ht="15" thickBot="1" x14ac:dyDescent="0.35">
      <c r="B2350" s="47" t="s">
        <v>13</v>
      </c>
      <c r="C2350" s="47"/>
      <c r="D2350" s="47"/>
      <c r="E2350" s="47"/>
      <c r="F2350" s="47"/>
      <c r="G2350" s="47"/>
      <c r="H2350" s="138">
        <f>IFERROR(VLOOKUP(H2349,'1 - Strom Erdgas Wärme 2021'!H:AA,17,FALSE),"")</f>
        <v>0</v>
      </c>
      <c r="I2350" s="70"/>
      <c r="J2350" s="71"/>
      <c r="K2350" s="71"/>
      <c r="L2350" s="48"/>
      <c r="M2350" s="47"/>
      <c r="N2350" s="69"/>
      <c r="O2350" s="69"/>
      <c r="P2350" s="69"/>
      <c r="Q2350" s="69"/>
      <c r="R2350" s="69"/>
      <c r="S2350" s="47"/>
    </row>
    <row r="2351" spans="2:19" ht="15" thickBot="1" x14ac:dyDescent="0.35">
      <c r="B2351" s="47" t="s">
        <v>16</v>
      </c>
      <c r="C2351" s="47"/>
      <c r="D2351" s="47"/>
      <c r="E2351" s="47"/>
      <c r="F2351" s="47"/>
      <c r="G2351" s="47"/>
      <c r="H2351" s="139"/>
      <c r="I2351" s="72"/>
      <c r="J2351" s="73"/>
      <c r="K2351" s="73"/>
      <c r="L2351" s="48" t="s">
        <v>5</v>
      </c>
      <c r="M2351" s="47" t="s">
        <v>17</v>
      </c>
      <c r="N2351" s="69"/>
      <c r="O2351" s="69"/>
      <c r="P2351" s="69"/>
      <c r="Q2351" s="69"/>
      <c r="R2351" s="69"/>
      <c r="S2351" s="47"/>
    </row>
    <row r="2352" spans="2:19" ht="16.8" thickBot="1" x14ac:dyDescent="0.45">
      <c r="B2352" s="47" t="str">
        <f>IF(H2351="Erdgas","Arbeitspreis pro kWh Erdgas in EUR",IF(H2351="Strom","Arbeitspreis pro kWh Strom in EUR",IF(H2351="Wärme/Kälte","Arbeitspreis pro kWh Wärme-/Kälteverbrauch in EUR","Bitte Energieart auswählen!")))</f>
        <v>Bitte Energieart auswählen!</v>
      </c>
      <c r="C2352" s="47"/>
      <c r="D2352" s="47"/>
      <c r="E2352" s="47"/>
      <c r="F2352" s="47"/>
      <c r="G2352" s="74">
        <f>IFERROR(SUMPRODUCT(I2352:K2352,I2353:K2353),"")</f>
        <v>0</v>
      </c>
      <c r="H2352" s="47"/>
      <c r="I2352" s="118"/>
      <c r="J2352" s="118"/>
      <c r="K2352" s="118"/>
      <c r="L2352" s="48" t="s">
        <v>5</v>
      </c>
      <c r="M2352" s="47" t="str">
        <f>IF(H2351="Erdgas","Erdgaskosten exkl. Steuern, Abgaben, Netzentgelte, etc.",IF(H2351="Strom","Stromkosten exkl. Steuern, Abgaben, Netzentgelte, etc.",IF(H2351="Wärme/Kälte","Wärme-/Kältekosten exkl. Steuern, Abgaben, Netzentgelte, etc.", "Bitte Energieart auswählen!")))</f>
        <v>Bitte Energieart auswählen!</v>
      </c>
      <c r="N2352" s="47"/>
      <c r="O2352" s="47"/>
      <c r="P2352" s="75"/>
      <c r="Q2352" s="61"/>
      <c r="R2352" s="62"/>
      <c r="S2352" s="47"/>
    </row>
    <row r="2353" spans="2:19" ht="15" thickBot="1" x14ac:dyDescent="0.35">
      <c r="B2353" s="47" t="str">
        <f>IF(AND(H2351="Erdgas",H2350="Nein"),"Aliquoter Erdgasverbrauch in kWh von 1. Oktober 2022 bis 31. Dezember 2022",IF(H2351="Erdgas","Erdgasverbrauch in kWh von 1. Oktober 2022 bis 31. Dezember 2022",IF(AND(H2351="Strom",H2350="Nein"),"Aliquoter Stromverbrauch in kWh von 1. Oktober 2022 bis 31. Dezember 2022",IF(H2351="Strom","Stromverbrauch in kWh von 1. Oktober 2022 bis 31. Dezember 2022",IF(AND(H2351="Wärme/Kälte",H2350="Nein"),"Aliquoter Wärme-/Kälteverbrauch in kWh von 1. Oktober 2022 bis 31. Dezember 2022",IF(H2351="Wärme/Kälte","Wärme-/Kälteverbrauch in kWh von 1. Oktober 2022 bis 31. Dezember 2022","Bitte Energieart auswählen!"))))))</f>
        <v>Bitte Energieart auswählen!</v>
      </c>
      <c r="C2353" s="47"/>
      <c r="D2353" s="47"/>
      <c r="E2353" s="47"/>
      <c r="F2353" s="47"/>
      <c r="G2353" s="47"/>
      <c r="H2353" s="59">
        <f>SUM(I2353:K2353)</f>
        <v>0</v>
      </c>
      <c r="I2353" s="119" t="str">
        <f>IFERROR(IF(H2350="Nein",VLOOKUP(H2349,'1 - Strom Erdgas Wärme 2021'!H:AA,20,FALSE)/12,""),"")</f>
        <v/>
      </c>
      <c r="J2353" s="119" t="str">
        <f>IFERROR(IF(H2350="Nein",VLOOKUP(H2349,'1 - Strom Erdgas Wärme 2021'!H:AB,20,FALSE)/12,""),"")</f>
        <v/>
      </c>
      <c r="K2353" s="119" t="str">
        <f>IFERROR(IF(H2350="Nein",VLOOKUP(H2349,'1 - Strom Erdgas Wärme 2021'!H:AC,20,FALSE)/12,""),"")</f>
        <v/>
      </c>
      <c r="L2353" s="48" t="s">
        <v>5</v>
      </c>
      <c r="M2353" s="76" t="str">
        <f>IFERROR(IF(H2350="Nein","Vorbefüllte Verbrauchswerte wurden aliquot (d.h. 1/12) aus dem Jahr 2021 übernommen.","Bitte ergänzen Sie die monatlichen Verbrauchswerte gem. Lastprofilzähler"),"")</f>
        <v>Bitte ergänzen Sie die monatlichen Verbrauchswerte gem. Lastprofilzähler</v>
      </c>
      <c r="N2353" s="77"/>
      <c r="O2353" s="77"/>
      <c r="P2353" s="77"/>
      <c r="Q2353" s="77"/>
      <c r="R2353" s="77"/>
      <c r="S2353" s="77"/>
    </row>
    <row r="2354" spans="2:19" x14ac:dyDescent="0.3">
      <c r="B2354" s="47" t="str">
        <f>IF(H2351="Wärme/Kälte","Energiemix: Anteil in % der aus Strom oder Erdgas erzeugten Wärme/Kälte","")</f>
        <v/>
      </c>
      <c r="C2354" s="46"/>
      <c r="D2354" s="46"/>
      <c r="E2354" s="46"/>
      <c r="F2354" s="74">
        <f>IFERROR(SUMPRODUCT(I2354:K2354,I2353:K2353),"")</f>
        <v>0</v>
      </c>
      <c r="G2354" s="74"/>
      <c r="H2354" s="46"/>
      <c r="I2354" s="120"/>
      <c r="J2354" s="121"/>
      <c r="K2354" s="121"/>
      <c r="L2354" s="48" t="str">
        <f>IF(H2351="Wärme/Kälte","i","")</f>
        <v/>
      </c>
      <c r="M2354" s="47" t="str">
        <f>IF(H2351="Wärme/Kälte","Bitte geben Sie den Anteil in % (von 0 bis 100, ohne Prozentzeichen) der  direkt aus Strom oder Erdgas erzeugten Wärme/Kälte.","")</f>
        <v/>
      </c>
      <c r="N2354" s="46"/>
      <c r="O2354" s="46"/>
      <c r="P2354" s="46"/>
      <c r="Q2354" s="46"/>
      <c r="R2354" s="46"/>
      <c r="S2354" s="46"/>
    </row>
    <row r="2355" spans="2:19" x14ac:dyDescent="0.3">
      <c r="B2355" s="46"/>
      <c r="C2355" s="46"/>
      <c r="D2355" s="46"/>
      <c r="E2355" s="46"/>
      <c r="F2355" s="46"/>
      <c r="G2355" s="46"/>
      <c r="H2355" s="46"/>
      <c r="I2355" s="98"/>
      <c r="J2355" s="46"/>
      <c r="K2355" s="46"/>
      <c r="L2355" s="48"/>
      <c r="M2355" s="47"/>
      <c r="N2355" s="46"/>
      <c r="O2355" s="46"/>
      <c r="P2355" s="46"/>
      <c r="Q2355" s="46"/>
      <c r="R2355" s="46"/>
      <c r="S2355" s="46"/>
    </row>
    <row r="2356" spans="2:19" ht="18" thickBot="1" x14ac:dyDescent="0.5">
      <c r="B2356" s="56" t="s">
        <v>10</v>
      </c>
      <c r="C2356" s="47"/>
      <c r="D2356" s="47"/>
      <c r="E2356" s="47"/>
      <c r="F2356" s="47"/>
      <c r="G2356" s="47"/>
      <c r="H2356" s="47"/>
      <c r="I2356" s="68">
        <v>44835</v>
      </c>
      <c r="J2356" s="68">
        <v>44866</v>
      </c>
      <c r="K2356" s="68">
        <v>44896</v>
      </c>
      <c r="L2356" s="47"/>
      <c r="M2356" s="69"/>
      <c r="N2356" s="69"/>
      <c r="O2356" s="69"/>
      <c r="P2356" s="69"/>
      <c r="Q2356" s="69"/>
      <c r="R2356" s="69"/>
      <c r="S2356" s="47"/>
    </row>
    <row r="2357" spans="2:19" ht="15" thickBot="1" x14ac:dyDescent="0.35">
      <c r="B2357" s="47" t="s">
        <v>28</v>
      </c>
      <c r="C2357" s="47"/>
      <c r="D2357" s="47"/>
      <c r="E2357" s="47"/>
      <c r="F2357" s="47"/>
      <c r="G2357" s="47"/>
      <c r="H2357" s="117"/>
      <c r="I2357" s="70"/>
      <c r="J2357" s="71"/>
      <c r="K2357" s="71"/>
      <c r="L2357" s="48" t="s">
        <v>5</v>
      </c>
      <c r="M2357" s="47" t="s">
        <v>29</v>
      </c>
      <c r="N2357" s="69"/>
      <c r="O2357" s="69"/>
      <c r="P2357" s="69"/>
      <c r="Q2357" s="69"/>
      <c r="R2357" s="69"/>
      <c r="S2357" s="47"/>
    </row>
    <row r="2358" spans="2:19" ht="15" thickBot="1" x14ac:dyDescent="0.35">
      <c r="B2358" s="47" t="s">
        <v>13</v>
      </c>
      <c r="C2358" s="47"/>
      <c r="D2358" s="47"/>
      <c r="E2358" s="47"/>
      <c r="F2358" s="47"/>
      <c r="G2358" s="47"/>
      <c r="H2358" s="138">
        <f>IFERROR(VLOOKUP(H2357,'1 - Strom Erdgas Wärme 2021'!H:AA,17,FALSE),"")</f>
        <v>0</v>
      </c>
      <c r="I2358" s="70"/>
      <c r="J2358" s="71"/>
      <c r="K2358" s="71"/>
      <c r="L2358" s="48"/>
      <c r="M2358" s="47"/>
      <c r="N2358" s="69"/>
      <c r="O2358" s="69"/>
      <c r="P2358" s="69"/>
      <c r="Q2358" s="69"/>
      <c r="R2358" s="69"/>
      <c r="S2358" s="47"/>
    </row>
    <row r="2359" spans="2:19" ht="15" thickBot="1" x14ac:dyDescent="0.35">
      <c r="B2359" s="47" t="s">
        <v>16</v>
      </c>
      <c r="C2359" s="47"/>
      <c r="D2359" s="47"/>
      <c r="E2359" s="47"/>
      <c r="F2359" s="47"/>
      <c r="G2359" s="47"/>
      <c r="H2359" s="139"/>
      <c r="I2359" s="72"/>
      <c r="J2359" s="73"/>
      <c r="K2359" s="73"/>
      <c r="L2359" s="48" t="s">
        <v>5</v>
      </c>
      <c r="M2359" s="47" t="s">
        <v>17</v>
      </c>
      <c r="N2359" s="69"/>
      <c r="O2359" s="69"/>
      <c r="P2359" s="69"/>
      <c r="Q2359" s="69"/>
      <c r="R2359" s="69"/>
      <c r="S2359" s="47"/>
    </row>
    <row r="2360" spans="2:19" ht="16.8" thickBot="1" x14ac:dyDescent="0.45">
      <c r="B2360" s="47" t="str">
        <f>IF(H2359="Erdgas","Arbeitspreis pro kWh Erdgas in EUR",IF(H2359="Strom","Arbeitspreis pro kWh Strom in EUR",IF(H2359="Wärme/Kälte","Arbeitspreis pro kWh Wärme-/Kälteverbrauch in EUR","Bitte Energieart auswählen!")))</f>
        <v>Bitte Energieart auswählen!</v>
      </c>
      <c r="C2360" s="47"/>
      <c r="D2360" s="47"/>
      <c r="E2360" s="47"/>
      <c r="F2360" s="47"/>
      <c r="G2360" s="74">
        <f>IFERROR(SUMPRODUCT(I2360:K2360,I2361:K2361),"")</f>
        <v>0</v>
      </c>
      <c r="H2360" s="47"/>
      <c r="I2360" s="118"/>
      <c r="J2360" s="118"/>
      <c r="K2360" s="118"/>
      <c r="L2360" s="48" t="s">
        <v>5</v>
      </c>
      <c r="M2360" s="47" t="str">
        <f>IF(H2359="Erdgas","Erdgaskosten exkl. Steuern, Abgaben, Netzentgelte, etc.",IF(H2359="Strom","Stromkosten exkl. Steuern, Abgaben, Netzentgelte, etc.",IF(H2359="Wärme/Kälte","Wärme-/Kältekosten exkl. Steuern, Abgaben, Netzentgelte, etc.", "Bitte Energieart auswählen!")))</f>
        <v>Bitte Energieart auswählen!</v>
      </c>
      <c r="N2360" s="47"/>
      <c r="O2360" s="47"/>
      <c r="P2360" s="75"/>
      <c r="Q2360" s="61"/>
      <c r="R2360" s="62"/>
      <c r="S2360" s="47"/>
    </row>
    <row r="2361" spans="2:19" ht="15" thickBot="1" x14ac:dyDescent="0.35">
      <c r="B2361" s="47" t="str">
        <f>IF(AND(H2359="Erdgas",H2358="Nein"),"Aliquoter Erdgasverbrauch in kWh von 1. Oktober 2022 bis 31. Dezember 2022",IF(H2359="Erdgas","Erdgasverbrauch in kWh von 1. Oktober 2022 bis 31. Dezember 2022",IF(AND(H2359="Strom",H2358="Nein"),"Aliquoter Stromverbrauch in kWh von 1. Oktober 2022 bis 31. Dezember 2022",IF(H2359="Strom","Stromverbrauch in kWh von 1. Oktober 2022 bis 31. Dezember 2022",IF(AND(H2359="Wärme/Kälte",H2358="Nein"),"Aliquoter Wärme-/Kälteverbrauch in kWh von 1. Oktober 2022 bis 31. Dezember 2022",IF(H2359="Wärme/Kälte","Wärme-/Kälteverbrauch in kWh von 1. Oktober 2022 bis 31. Dezember 2022","Bitte Energieart auswählen!"))))))</f>
        <v>Bitte Energieart auswählen!</v>
      </c>
      <c r="C2361" s="47"/>
      <c r="D2361" s="47"/>
      <c r="E2361" s="47"/>
      <c r="F2361" s="47"/>
      <c r="G2361" s="47"/>
      <c r="H2361" s="59">
        <f>SUM(I2361:K2361)</f>
        <v>0</v>
      </c>
      <c r="I2361" s="119" t="str">
        <f>IFERROR(IF(H2358="Nein",VLOOKUP(H2357,'1 - Strom Erdgas Wärme 2021'!H:AA,20,FALSE)/12,""),"")</f>
        <v/>
      </c>
      <c r="J2361" s="119" t="str">
        <f>IFERROR(IF(H2358="Nein",VLOOKUP(H2357,'1 - Strom Erdgas Wärme 2021'!H:AB,20,FALSE)/12,""),"")</f>
        <v/>
      </c>
      <c r="K2361" s="119" t="str">
        <f>IFERROR(IF(H2358="Nein",VLOOKUP(H2357,'1 - Strom Erdgas Wärme 2021'!H:AC,20,FALSE)/12,""),"")</f>
        <v/>
      </c>
      <c r="L2361" s="48" t="s">
        <v>5</v>
      </c>
      <c r="M2361" s="76" t="str">
        <f>IFERROR(IF(H2358="Nein","Vorbefüllte Verbrauchswerte wurden aliquot (d.h. 1/12) aus dem Jahr 2021 übernommen.","Bitte ergänzen Sie die monatlichen Verbrauchswerte gem. Lastprofilzähler"),"")</f>
        <v>Bitte ergänzen Sie die monatlichen Verbrauchswerte gem. Lastprofilzähler</v>
      </c>
      <c r="N2361" s="77"/>
      <c r="O2361" s="77"/>
      <c r="P2361" s="77"/>
      <c r="Q2361" s="77"/>
      <c r="R2361" s="77"/>
      <c r="S2361" s="77"/>
    </row>
    <row r="2362" spans="2:19" x14ac:dyDescent="0.3">
      <c r="B2362" s="47" t="str">
        <f>IF(H2359="Wärme/Kälte","Energiemix: Anteil in % der aus Strom oder Erdgas erzeugten Wärme/Kälte","")</f>
        <v/>
      </c>
      <c r="C2362" s="46"/>
      <c r="D2362" s="46"/>
      <c r="E2362" s="46"/>
      <c r="F2362" s="74">
        <f>IFERROR(SUMPRODUCT(I2362:K2362,I2361:K2361),"")</f>
        <v>0</v>
      </c>
      <c r="G2362" s="74"/>
      <c r="H2362" s="46"/>
      <c r="I2362" s="120"/>
      <c r="J2362" s="121"/>
      <c r="K2362" s="121"/>
      <c r="L2362" s="48" t="str">
        <f>IF(H2359="Wärme/Kälte","i","")</f>
        <v/>
      </c>
      <c r="M2362" s="47" t="str">
        <f>IF(H2359="Wärme/Kälte","Bitte geben Sie den Anteil in % (von 0 bis 100, ohne Prozentzeichen) der  direkt aus Strom oder Erdgas erzeugten Wärme/Kälte.","")</f>
        <v/>
      </c>
      <c r="N2362" s="46"/>
      <c r="O2362" s="46"/>
      <c r="P2362" s="46"/>
      <c r="Q2362" s="46"/>
      <c r="R2362" s="46"/>
      <c r="S2362" s="46"/>
    </row>
    <row r="2363" spans="2:19" x14ac:dyDescent="0.3">
      <c r="B2363" s="46"/>
      <c r="C2363" s="46"/>
      <c r="D2363" s="46"/>
      <c r="E2363" s="46"/>
      <c r="F2363" s="46"/>
      <c r="G2363" s="46"/>
      <c r="H2363" s="46"/>
      <c r="I2363" s="98"/>
      <c r="J2363" s="46"/>
      <c r="K2363" s="46"/>
      <c r="L2363" s="48"/>
      <c r="M2363" s="47"/>
      <c r="N2363" s="46"/>
      <c r="O2363" s="46"/>
      <c r="P2363" s="46"/>
      <c r="Q2363" s="46"/>
      <c r="R2363" s="46"/>
      <c r="S2363" s="46"/>
    </row>
    <row r="2364" spans="2:19" ht="18" thickBot="1" x14ac:dyDescent="0.5">
      <c r="B2364" s="56" t="s">
        <v>10</v>
      </c>
      <c r="C2364" s="47"/>
      <c r="D2364" s="47"/>
      <c r="E2364" s="47"/>
      <c r="F2364" s="47"/>
      <c r="G2364" s="47"/>
      <c r="H2364" s="47"/>
      <c r="I2364" s="68">
        <v>44835</v>
      </c>
      <c r="J2364" s="68">
        <v>44866</v>
      </c>
      <c r="K2364" s="68">
        <v>44896</v>
      </c>
      <c r="L2364" s="47"/>
      <c r="M2364" s="69"/>
      <c r="N2364" s="69"/>
      <c r="O2364" s="69"/>
      <c r="P2364" s="69"/>
      <c r="Q2364" s="69"/>
      <c r="R2364" s="69"/>
      <c r="S2364" s="47"/>
    </row>
    <row r="2365" spans="2:19" ht="15" thickBot="1" x14ac:dyDescent="0.35">
      <c r="B2365" s="47" t="s">
        <v>28</v>
      </c>
      <c r="C2365" s="47"/>
      <c r="D2365" s="47"/>
      <c r="E2365" s="47"/>
      <c r="F2365" s="47"/>
      <c r="G2365" s="47"/>
      <c r="H2365" s="117"/>
      <c r="I2365" s="70"/>
      <c r="J2365" s="71"/>
      <c r="K2365" s="71"/>
      <c r="L2365" s="48" t="s">
        <v>5</v>
      </c>
      <c r="M2365" s="47" t="s">
        <v>29</v>
      </c>
      <c r="N2365" s="69"/>
      <c r="O2365" s="69"/>
      <c r="P2365" s="69"/>
      <c r="Q2365" s="69"/>
      <c r="R2365" s="69"/>
      <c r="S2365" s="47"/>
    </row>
    <row r="2366" spans="2:19" ht="15" thickBot="1" x14ac:dyDescent="0.35">
      <c r="B2366" s="47" t="s">
        <v>13</v>
      </c>
      <c r="C2366" s="47"/>
      <c r="D2366" s="47"/>
      <c r="E2366" s="47"/>
      <c r="F2366" s="47"/>
      <c r="G2366" s="47"/>
      <c r="H2366" s="138">
        <f>IFERROR(VLOOKUP(H2365,'1 - Strom Erdgas Wärme 2021'!H:AA,17,FALSE),"")</f>
        <v>0</v>
      </c>
      <c r="I2366" s="70"/>
      <c r="J2366" s="71"/>
      <c r="K2366" s="71"/>
      <c r="L2366" s="48"/>
      <c r="M2366" s="47"/>
      <c r="N2366" s="69"/>
      <c r="O2366" s="69"/>
      <c r="P2366" s="69"/>
      <c r="Q2366" s="69"/>
      <c r="R2366" s="69"/>
      <c r="S2366" s="47"/>
    </row>
    <row r="2367" spans="2:19" ht="15" thickBot="1" x14ac:dyDescent="0.35">
      <c r="B2367" s="47" t="s">
        <v>16</v>
      </c>
      <c r="C2367" s="47"/>
      <c r="D2367" s="47"/>
      <c r="E2367" s="47"/>
      <c r="F2367" s="47"/>
      <c r="G2367" s="47"/>
      <c r="H2367" s="139"/>
      <c r="I2367" s="72"/>
      <c r="J2367" s="73"/>
      <c r="K2367" s="73"/>
      <c r="L2367" s="48" t="s">
        <v>5</v>
      </c>
      <c r="M2367" s="47" t="s">
        <v>17</v>
      </c>
      <c r="N2367" s="69"/>
      <c r="O2367" s="69"/>
      <c r="P2367" s="69"/>
      <c r="Q2367" s="69"/>
      <c r="R2367" s="69"/>
      <c r="S2367" s="47"/>
    </row>
    <row r="2368" spans="2:19" ht="16.8" thickBot="1" x14ac:dyDescent="0.45">
      <c r="B2368" s="47" t="str">
        <f>IF(H2367="Erdgas","Arbeitspreis pro kWh Erdgas in EUR",IF(H2367="Strom","Arbeitspreis pro kWh Strom in EUR",IF(H2367="Wärme/Kälte","Arbeitspreis pro kWh Wärme-/Kälteverbrauch in EUR","Bitte Energieart auswählen!")))</f>
        <v>Bitte Energieart auswählen!</v>
      </c>
      <c r="C2368" s="47"/>
      <c r="D2368" s="47"/>
      <c r="E2368" s="47"/>
      <c r="F2368" s="47"/>
      <c r="G2368" s="74">
        <f>IFERROR(SUMPRODUCT(I2368:K2368,I2369:K2369),"")</f>
        <v>0</v>
      </c>
      <c r="H2368" s="47"/>
      <c r="I2368" s="118"/>
      <c r="J2368" s="118"/>
      <c r="K2368" s="118"/>
      <c r="L2368" s="48" t="s">
        <v>5</v>
      </c>
      <c r="M2368" s="47" t="str">
        <f>IF(H2367="Erdgas","Erdgaskosten exkl. Steuern, Abgaben, Netzentgelte, etc.",IF(H2367="Strom","Stromkosten exkl. Steuern, Abgaben, Netzentgelte, etc.",IF(H2367="Wärme/Kälte","Wärme-/Kältekosten exkl. Steuern, Abgaben, Netzentgelte, etc.", "Bitte Energieart auswählen!")))</f>
        <v>Bitte Energieart auswählen!</v>
      </c>
      <c r="N2368" s="47"/>
      <c r="O2368" s="47"/>
      <c r="P2368" s="75"/>
      <c r="Q2368" s="61"/>
      <c r="R2368" s="62"/>
      <c r="S2368" s="47"/>
    </row>
    <row r="2369" spans="2:19" ht="15" thickBot="1" x14ac:dyDescent="0.35">
      <c r="B2369" s="47" t="str">
        <f>IF(AND(H2367="Erdgas",H2366="Nein"),"Aliquoter Erdgasverbrauch in kWh von 1. Oktober 2022 bis 31. Dezember 2022",IF(H2367="Erdgas","Erdgasverbrauch in kWh von 1. Oktober 2022 bis 31. Dezember 2022",IF(AND(H2367="Strom",H2366="Nein"),"Aliquoter Stromverbrauch in kWh von 1. Oktober 2022 bis 31. Dezember 2022",IF(H2367="Strom","Stromverbrauch in kWh von 1. Oktober 2022 bis 31. Dezember 2022",IF(AND(H2367="Wärme/Kälte",H2366="Nein"),"Aliquoter Wärme-/Kälteverbrauch in kWh von 1. Oktober 2022 bis 31. Dezember 2022",IF(H2367="Wärme/Kälte","Wärme-/Kälteverbrauch in kWh von 1. Oktober 2022 bis 31. Dezember 2022","Bitte Energieart auswählen!"))))))</f>
        <v>Bitte Energieart auswählen!</v>
      </c>
      <c r="C2369" s="47"/>
      <c r="D2369" s="47"/>
      <c r="E2369" s="47"/>
      <c r="F2369" s="47"/>
      <c r="G2369" s="47"/>
      <c r="H2369" s="59">
        <f>SUM(I2369:K2369)</f>
        <v>0</v>
      </c>
      <c r="I2369" s="119" t="str">
        <f>IFERROR(IF(H2366="Nein",VLOOKUP(H2365,'1 - Strom Erdgas Wärme 2021'!H:AA,20,FALSE)/12,""),"")</f>
        <v/>
      </c>
      <c r="J2369" s="119" t="str">
        <f>IFERROR(IF(H2366="Nein",VLOOKUP(H2365,'1 - Strom Erdgas Wärme 2021'!H:AB,20,FALSE)/12,""),"")</f>
        <v/>
      </c>
      <c r="K2369" s="119" t="str">
        <f>IFERROR(IF(H2366="Nein",VLOOKUP(H2365,'1 - Strom Erdgas Wärme 2021'!H:AC,20,FALSE)/12,""),"")</f>
        <v/>
      </c>
      <c r="L2369" s="48" t="s">
        <v>5</v>
      </c>
      <c r="M2369" s="76" t="str">
        <f>IFERROR(IF(H2366="Nein","Vorbefüllte Verbrauchswerte wurden aliquot (d.h. 1/12) aus dem Jahr 2021 übernommen.","Bitte ergänzen Sie die monatlichen Verbrauchswerte gem. Lastprofilzähler"),"")</f>
        <v>Bitte ergänzen Sie die monatlichen Verbrauchswerte gem. Lastprofilzähler</v>
      </c>
      <c r="N2369" s="77"/>
      <c r="O2369" s="77"/>
      <c r="P2369" s="77"/>
      <c r="Q2369" s="77"/>
      <c r="R2369" s="77"/>
      <c r="S2369" s="77"/>
    </row>
    <row r="2370" spans="2:19" x14ac:dyDescent="0.3">
      <c r="B2370" s="47" t="str">
        <f>IF(H2367="Wärme/Kälte","Energiemix: Anteil in % der aus Strom oder Erdgas erzeugten Wärme/Kälte","")</f>
        <v/>
      </c>
      <c r="C2370" s="46"/>
      <c r="D2370" s="46"/>
      <c r="E2370" s="46"/>
      <c r="F2370" s="74">
        <f>IFERROR(SUMPRODUCT(I2370:K2370,I2369:K2369),"")</f>
        <v>0</v>
      </c>
      <c r="G2370" s="74"/>
      <c r="H2370" s="46"/>
      <c r="I2370" s="120"/>
      <c r="J2370" s="121"/>
      <c r="K2370" s="121"/>
      <c r="L2370" s="48" t="str">
        <f>IF(H2367="Wärme/Kälte","i","")</f>
        <v/>
      </c>
      <c r="M2370" s="47" t="str">
        <f>IF(H2367="Wärme/Kälte","Bitte geben Sie den Anteil in % (von 0 bis 100, ohne Prozentzeichen) der  direkt aus Strom oder Erdgas erzeugten Wärme/Kälte.","")</f>
        <v/>
      </c>
      <c r="N2370" s="46"/>
      <c r="O2370" s="46"/>
      <c r="P2370" s="46"/>
      <c r="Q2370" s="46"/>
      <c r="R2370" s="46"/>
      <c r="S2370" s="46"/>
    </row>
    <row r="2371" spans="2:19" x14ac:dyDescent="0.3">
      <c r="B2371" s="46"/>
      <c r="C2371" s="46"/>
      <c r="D2371" s="46"/>
      <c r="E2371" s="46"/>
      <c r="F2371" s="46"/>
      <c r="G2371" s="46"/>
      <c r="H2371" s="46"/>
      <c r="I2371" s="98"/>
      <c r="J2371" s="46"/>
      <c r="K2371" s="46"/>
      <c r="L2371" s="48"/>
      <c r="M2371" s="47"/>
      <c r="N2371" s="46"/>
      <c r="O2371" s="46"/>
      <c r="P2371" s="46"/>
      <c r="Q2371" s="46"/>
      <c r="R2371" s="46"/>
      <c r="S2371" s="46"/>
    </row>
    <row r="2372" spans="2:19" ht="18" thickBot="1" x14ac:dyDescent="0.5">
      <c r="B2372" s="56" t="s">
        <v>10</v>
      </c>
      <c r="C2372" s="47"/>
      <c r="D2372" s="47"/>
      <c r="E2372" s="47"/>
      <c r="F2372" s="47"/>
      <c r="G2372" s="47"/>
      <c r="H2372" s="47"/>
      <c r="I2372" s="68">
        <v>44835</v>
      </c>
      <c r="J2372" s="68">
        <v>44866</v>
      </c>
      <c r="K2372" s="68">
        <v>44896</v>
      </c>
      <c r="L2372" s="47"/>
      <c r="M2372" s="69"/>
      <c r="N2372" s="69"/>
      <c r="O2372" s="69"/>
      <c r="P2372" s="69"/>
      <c r="Q2372" s="69"/>
      <c r="R2372" s="69"/>
      <c r="S2372" s="47"/>
    </row>
    <row r="2373" spans="2:19" ht="15" thickBot="1" x14ac:dyDescent="0.35">
      <c r="B2373" s="47" t="s">
        <v>28</v>
      </c>
      <c r="C2373" s="47"/>
      <c r="D2373" s="47"/>
      <c r="E2373" s="47"/>
      <c r="F2373" s="47"/>
      <c r="G2373" s="47"/>
      <c r="H2373" s="117"/>
      <c r="I2373" s="70"/>
      <c r="J2373" s="71"/>
      <c r="K2373" s="71"/>
      <c r="L2373" s="48" t="s">
        <v>5</v>
      </c>
      <c r="M2373" s="47" t="s">
        <v>29</v>
      </c>
      <c r="N2373" s="69"/>
      <c r="O2373" s="69"/>
      <c r="P2373" s="69"/>
      <c r="Q2373" s="69"/>
      <c r="R2373" s="69"/>
      <c r="S2373" s="47"/>
    </row>
    <row r="2374" spans="2:19" ht="15" thickBot="1" x14ac:dyDescent="0.35">
      <c r="B2374" s="47" t="s">
        <v>13</v>
      </c>
      <c r="C2374" s="47"/>
      <c r="D2374" s="47"/>
      <c r="E2374" s="47"/>
      <c r="F2374" s="47"/>
      <c r="G2374" s="47"/>
      <c r="H2374" s="138">
        <f>IFERROR(VLOOKUP(H2373,'1 - Strom Erdgas Wärme 2021'!H:AA,17,FALSE),"")</f>
        <v>0</v>
      </c>
      <c r="I2374" s="70"/>
      <c r="J2374" s="71"/>
      <c r="K2374" s="71"/>
      <c r="L2374" s="48"/>
      <c r="M2374" s="47"/>
      <c r="N2374" s="69"/>
      <c r="O2374" s="69"/>
      <c r="P2374" s="69"/>
      <c r="Q2374" s="69"/>
      <c r="R2374" s="69"/>
      <c r="S2374" s="47"/>
    </row>
    <row r="2375" spans="2:19" ht="15" thickBot="1" x14ac:dyDescent="0.35">
      <c r="B2375" s="47" t="s">
        <v>16</v>
      </c>
      <c r="C2375" s="47"/>
      <c r="D2375" s="47"/>
      <c r="E2375" s="47"/>
      <c r="F2375" s="47"/>
      <c r="G2375" s="47"/>
      <c r="H2375" s="139"/>
      <c r="I2375" s="72"/>
      <c r="J2375" s="73"/>
      <c r="K2375" s="73"/>
      <c r="L2375" s="48" t="s">
        <v>5</v>
      </c>
      <c r="M2375" s="47" t="s">
        <v>17</v>
      </c>
      <c r="N2375" s="69"/>
      <c r="O2375" s="69"/>
      <c r="P2375" s="69"/>
      <c r="Q2375" s="69"/>
      <c r="R2375" s="69"/>
      <c r="S2375" s="47"/>
    </row>
    <row r="2376" spans="2:19" ht="16.8" thickBot="1" x14ac:dyDescent="0.45">
      <c r="B2376" s="47" t="str">
        <f>IF(H2375="Erdgas","Arbeitspreis pro kWh Erdgas in EUR",IF(H2375="Strom","Arbeitspreis pro kWh Strom in EUR",IF(H2375="Wärme/Kälte","Arbeitspreis pro kWh Wärme-/Kälteverbrauch in EUR","Bitte Energieart auswählen!")))</f>
        <v>Bitte Energieart auswählen!</v>
      </c>
      <c r="C2376" s="47"/>
      <c r="D2376" s="47"/>
      <c r="E2376" s="47"/>
      <c r="F2376" s="47"/>
      <c r="G2376" s="74">
        <f>IFERROR(SUMPRODUCT(I2376:K2376,I2377:K2377),"")</f>
        <v>0</v>
      </c>
      <c r="H2376" s="47"/>
      <c r="I2376" s="118"/>
      <c r="J2376" s="118"/>
      <c r="K2376" s="118"/>
      <c r="L2376" s="48" t="s">
        <v>5</v>
      </c>
      <c r="M2376" s="47" t="str">
        <f>IF(H2375="Erdgas","Erdgaskosten exkl. Steuern, Abgaben, Netzentgelte, etc.",IF(H2375="Strom","Stromkosten exkl. Steuern, Abgaben, Netzentgelte, etc.",IF(H2375="Wärme/Kälte","Wärme-/Kältekosten exkl. Steuern, Abgaben, Netzentgelte, etc.", "Bitte Energieart auswählen!")))</f>
        <v>Bitte Energieart auswählen!</v>
      </c>
      <c r="N2376" s="47"/>
      <c r="O2376" s="47"/>
      <c r="P2376" s="75"/>
      <c r="Q2376" s="61"/>
      <c r="R2376" s="62"/>
      <c r="S2376" s="47"/>
    </row>
    <row r="2377" spans="2:19" ht="15" thickBot="1" x14ac:dyDescent="0.35">
      <c r="B2377" s="47" t="str">
        <f>IF(AND(H2375="Erdgas",H2374="Nein"),"Aliquoter Erdgasverbrauch in kWh von 1. Oktober 2022 bis 31. Dezember 2022",IF(H2375="Erdgas","Erdgasverbrauch in kWh von 1. Oktober 2022 bis 31. Dezember 2022",IF(AND(H2375="Strom",H2374="Nein"),"Aliquoter Stromverbrauch in kWh von 1. Oktober 2022 bis 31. Dezember 2022",IF(H2375="Strom","Stromverbrauch in kWh von 1. Oktober 2022 bis 31. Dezember 2022",IF(AND(H2375="Wärme/Kälte",H2374="Nein"),"Aliquoter Wärme-/Kälteverbrauch in kWh von 1. Oktober 2022 bis 31. Dezember 2022",IF(H2375="Wärme/Kälte","Wärme-/Kälteverbrauch in kWh von 1. Oktober 2022 bis 31. Dezember 2022","Bitte Energieart auswählen!"))))))</f>
        <v>Bitte Energieart auswählen!</v>
      </c>
      <c r="C2377" s="47"/>
      <c r="D2377" s="47"/>
      <c r="E2377" s="47"/>
      <c r="F2377" s="47"/>
      <c r="G2377" s="47"/>
      <c r="H2377" s="59">
        <f>SUM(I2377:K2377)</f>
        <v>0</v>
      </c>
      <c r="I2377" s="119" t="str">
        <f>IFERROR(IF(H2374="Nein",VLOOKUP(H2373,'1 - Strom Erdgas Wärme 2021'!H:AA,20,FALSE)/12,""),"")</f>
        <v/>
      </c>
      <c r="J2377" s="119" t="str">
        <f>IFERROR(IF(H2374="Nein",VLOOKUP(H2373,'1 - Strom Erdgas Wärme 2021'!H:AB,20,FALSE)/12,""),"")</f>
        <v/>
      </c>
      <c r="K2377" s="119" t="str">
        <f>IFERROR(IF(H2374="Nein",VLOOKUP(H2373,'1 - Strom Erdgas Wärme 2021'!H:AC,20,FALSE)/12,""),"")</f>
        <v/>
      </c>
      <c r="L2377" s="48" t="s">
        <v>5</v>
      </c>
      <c r="M2377" s="76" t="str">
        <f>IFERROR(IF(H2374="Nein","Vorbefüllte Verbrauchswerte wurden aliquot (d.h. 1/12) aus dem Jahr 2021 übernommen.","Bitte ergänzen Sie die monatlichen Verbrauchswerte gem. Lastprofilzähler"),"")</f>
        <v>Bitte ergänzen Sie die monatlichen Verbrauchswerte gem. Lastprofilzähler</v>
      </c>
      <c r="N2377" s="77"/>
      <c r="O2377" s="77"/>
      <c r="P2377" s="77"/>
      <c r="Q2377" s="77"/>
      <c r="R2377" s="77"/>
      <c r="S2377" s="77"/>
    </row>
    <row r="2378" spans="2:19" x14ac:dyDescent="0.3">
      <c r="B2378" s="47" t="str">
        <f>IF(H2375="Wärme/Kälte","Energiemix: Anteil in % der aus Strom oder Erdgas erzeugten Wärme/Kälte","")</f>
        <v/>
      </c>
      <c r="C2378" s="46"/>
      <c r="D2378" s="46"/>
      <c r="E2378" s="46"/>
      <c r="F2378" s="74">
        <f>IFERROR(SUMPRODUCT(I2378:K2378,I2377:K2377),"")</f>
        <v>0</v>
      </c>
      <c r="G2378" s="74"/>
      <c r="H2378" s="46"/>
      <c r="I2378" s="120"/>
      <c r="J2378" s="121"/>
      <c r="K2378" s="121"/>
      <c r="L2378" s="48" t="str">
        <f>IF(H2375="Wärme/Kälte","i","")</f>
        <v/>
      </c>
      <c r="M2378" s="47" t="str">
        <f>IF(H2375="Wärme/Kälte","Bitte geben Sie den Anteil in % (von 0 bis 100, ohne Prozentzeichen) der  direkt aus Strom oder Erdgas erzeugten Wärme/Kälte.","")</f>
        <v/>
      </c>
      <c r="N2378" s="46"/>
      <c r="O2378" s="46"/>
      <c r="P2378" s="46"/>
      <c r="Q2378" s="46"/>
      <c r="R2378" s="46"/>
      <c r="S2378" s="46"/>
    </row>
    <row r="2379" spans="2:19" x14ac:dyDescent="0.3">
      <c r="B2379" s="46"/>
      <c r="C2379" s="46"/>
      <c r="D2379" s="46"/>
      <c r="E2379" s="46"/>
      <c r="F2379" s="46"/>
      <c r="G2379" s="46"/>
      <c r="H2379" s="46"/>
      <c r="I2379" s="98"/>
      <c r="J2379" s="46"/>
      <c r="K2379" s="46"/>
      <c r="L2379" s="48"/>
      <c r="M2379" s="47"/>
      <c r="N2379" s="46"/>
      <c r="O2379" s="46"/>
      <c r="P2379" s="46"/>
      <c r="Q2379" s="46"/>
      <c r="R2379" s="46"/>
      <c r="S2379" s="46"/>
    </row>
    <row r="2380" spans="2:19" ht="18" thickBot="1" x14ac:dyDescent="0.5">
      <c r="B2380" s="56" t="s">
        <v>10</v>
      </c>
      <c r="C2380" s="47"/>
      <c r="D2380" s="47"/>
      <c r="E2380" s="47"/>
      <c r="F2380" s="47"/>
      <c r="G2380" s="47"/>
      <c r="H2380" s="47"/>
      <c r="I2380" s="68">
        <v>44835</v>
      </c>
      <c r="J2380" s="68">
        <v>44866</v>
      </c>
      <c r="K2380" s="68">
        <v>44896</v>
      </c>
      <c r="L2380" s="47"/>
      <c r="M2380" s="69"/>
      <c r="N2380" s="69"/>
      <c r="O2380" s="69"/>
      <c r="P2380" s="69"/>
      <c r="Q2380" s="69"/>
      <c r="R2380" s="69"/>
      <c r="S2380" s="47"/>
    </row>
    <row r="2381" spans="2:19" ht="15" thickBot="1" x14ac:dyDescent="0.35">
      <c r="B2381" s="47" t="s">
        <v>28</v>
      </c>
      <c r="C2381" s="47"/>
      <c r="D2381" s="47"/>
      <c r="E2381" s="47"/>
      <c r="F2381" s="47"/>
      <c r="G2381" s="47"/>
      <c r="H2381" s="117"/>
      <c r="I2381" s="70"/>
      <c r="J2381" s="71"/>
      <c r="K2381" s="71"/>
      <c r="L2381" s="48" t="s">
        <v>5</v>
      </c>
      <c r="M2381" s="47" t="s">
        <v>29</v>
      </c>
      <c r="N2381" s="69"/>
      <c r="O2381" s="69"/>
      <c r="P2381" s="69"/>
      <c r="Q2381" s="69"/>
      <c r="R2381" s="69"/>
      <c r="S2381" s="47"/>
    </row>
    <row r="2382" spans="2:19" ht="15" thickBot="1" x14ac:dyDescent="0.35">
      <c r="B2382" s="47" t="s">
        <v>13</v>
      </c>
      <c r="C2382" s="47"/>
      <c r="D2382" s="47"/>
      <c r="E2382" s="47"/>
      <c r="F2382" s="47"/>
      <c r="G2382" s="47"/>
      <c r="H2382" s="138">
        <f>IFERROR(VLOOKUP(H2381,'1 - Strom Erdgas Wärme 2021'!H:AA,17,FALSE),"")</f>
        <v>0</v>
      </c>
      <c r="I2382" s="70"/>
      <c r="J2382" s="71"/>
      <c r="K2382" s="71"/>
      <c r="L2382" s="48"/>
      <c r="M2382" s="47"/>
      <c r="N2382" s="69"/>
      <c r="O2382" s="69"/>
      <c r="P2382" s="69"/>
      <c r="Q2382" s="69"/>
      <c r="R2382" s="69"/>
      <c r="S2382" s="47"/>
    </row>
    <row r="2383" spans="2:19" ht="15" thickBot="1" x14ac:dyDescent="0.35">
      <c r="B2383" s="47" t="s">
        <v>16</v>
      </c>
      <c r="C2383" s="47"/>
      <c r="D2383" s="47"/>
      <c r="E2383" s="47"/>
      <c r="F2383" s="47"/>
      <c r="G2383" s="47"/>
      <c r="H2383" s="139"/>
      <c r="I2383" s="72"/>
      <c r="J2383" s="73"/>
      <c r="K2383" s="73"/>
      <c r="L2383" s="48" t="s">
        <v>5</v>
      </c>
      <c r="M2383" s="47" t="s">
        <v>17</v>
      </c>
      <c r="N2383" s="69"/>
      <c r="O2383" s="69"/>
      <c r="P2383" s="69"/>
      <c r="Q2383" s="69"/>
      <c r="R2383" s="69"/>
      <c r="S2383" s="47"/>
    </row>
    <row r="2384" spans="2:19" ht="16.8" thickBot="1" x14ac:dyDescent="0.45">
      <c r="B2384" s="47" t="str">
        <f>IF(H2383="Erdgas","Arbeitspreis pro kWh Erdgas in EUR",IF(H2383="Strom","Arbeitspreis pro kWh Strom in EUR",IF(H2383="Wärme/Kälte","Arbeitspreis pro kWh Wärme-/Kälteverbrauch in EUR","Bitte Energieart auswählen!")))</f>
        <v>Bitte Energieart auswählen!</v>
      </c>
      <c r="C2384" s="47"/>
      <c r="D2384" s="47"/>
      <c r="E2384" s="47"/>
      <c r="F2384" s="47"/>
      <c r="G2384" s="74">
        <f>IFERROR(SUMPRODUCT(I2384:K2384,I2385:K2385),"")</f>
        <v>0</v>
      </c>
      <c r="H2384" s="47"/>
      <c r="I2384" s="118"/>
      <c r="J2384" s="118"/>
      <c r="K2384" s="118"/>
      <c r="L2384" s="48" t="s">
        <v>5</v>
      </c>
      <c r="M2384" s="47" t="str">
        <f>IF(H2383="Erdgas","Erdgaskosten exkl. Steuern, Abgaben, Netzentgelte, etc.",IF(H2383="Strom","Stromkosten exkl. Steuern, Abgaben, Netzentgelte, etc.",IF(H2383="Wärme/Kälte","Wärme-/Kältekosten exkl. Steuern, Abgaben, Netzentgelte, etc.", "Bitte Energieart auswählen!")))</f>
        <v>Bitte Energieart auswählen!</v>
      </c>
      <c r="N2384" s="47"/>
      <c r="O2384" s="47"/>
      <c r="P2384" s="75"/>
      <c r="Q2384" s="61"/>
      <c r="R2384" s="62"/>
      <c r="S2384" s="47"/>
    </row>
    <row r="2385" spans="2:19" ht="15" thickBot="1" x14ac:dyDescent="0.35">
      <c r="B2385" s="47" t="str">
        <f>IF(AND(H2383="Erdgas",H2382="Nein"),"Aliquoter Erdgasverbrauch in kWh von 1. Oktober 2022 bis 31. Dezember 2022",IF(H2383="Erdgas","Erdgasverbrauch in kWh von 1. Oktober 2022 bis 31. Dezember 2022",IF(AND(H2383="Strom",H2382="Nein"),"Aliquoter Stromverbrauch in kWh von 1. Oktober 2022 bis 31. Dezember 2022",IF(H2383="Strom","Stromverbrauch in kWh von 1. Oktober 2022 bis 31. Dezember 2022",IF(AND(H2383="Wärme/Kälte",H2382="Nein"),"Aliquoter Wärme-/Kälteverbrauch in kWh von 1. Oktober 2022 bis 31. Dezember 2022",IF(H2383="Wärme/Kälte","Wärme-/Kälteverbrauch in kWh von 1. Oktober 2022 bis 31. Dezember 2022","Bitte Energieart auswählen!"))))))</f>
        <v>Bitte Energieart auswählen!</v>
      </c>
      <c r="C2385" s="47"/>
      <c r="D2385" s="47"/>
      <c r="E2385" s="47"/>
      <c r="F2385" s="47"/>
      <c r="G2385" s="47"/>
      <c r="H2385" s="59">
        <f>SUM(I2385:K2385)</f>
        <v>0</v>
      </c>
      <c r="I2385" s="119" t="str">
        <f>IFERROR(IF(H2382="Nein",VLOOKUP(H2381,'1 - Strom Erdgas Wärme 2021'!H:AA,20,FALSE)/12,""),"")</f>
        <v/>
      </c>
      <c r="J2385" s="119" t="str">
        <f>IFERROR(IF(H2382="Nein",VLOOKUP(H2381,'1 - Strom Erdgas Wärme 2021'!H:AB,20,FALSE)/12,""),"")</f>
        <v/>
      </c>
      <c r="K2385" s="119" t="str">
        <f>IFERROR(IF(H2382="Nein",VLOOKUP(H2381,'1 - Strom Erdgas Wärme 2021'!H:AC,20,FALSE)/12,""),"")</f>
        <v/>
      </c>
      <c r="L2385" s="48" t="s">
        <v>5</v>
      </c>
      <c r="M2385" s="76" t="str">
        <f>IFERROR(IF(H2382="Nein","Vorbefüllte Verbrauchswerte wurden aliquot (d.h. 1/12) aus dem Jahr 2021 übernommen.","Bitte ergänzen Sie die monatlichen Verbrauchswerte gem. Lastprofilzähler"),"")</f>
        <v>Bitte ergänzen Sie die monatlichen Verbrauchswerte gem. Lastprofilzähler</v>
      </c>
      <c r="N2385" s="77"/>
      <c r="O2385" s="77"/>
      <c r="P2385" s="77"/>
      <c r="Q2385" s="77"/>
      <c r="R2385" s="77"/>
      <c r="S2385" s="77"/>
    </row>
    <row r="2386" spans="2:19" x14ac:dyDescent="0.3">
      <c r="B2386" s="47" t="str">
        <f>IF(H2383="Wärme/Kälte","Energiemix: Anteil in % der aus Strom oder Erdgas erzeugten Wärme/Kälte","")</f>
        <v/>
      </c>
      <c r="C2386" s="46"/>
      <c r="D2386" s="46"/>
      <c r="E2386" s="46"/>
      <c r="F2386" s="74">
        <f>IFERROR(SUMPRODUCT(I2386:K2386,I2385:K2385),"")</f>
        <v>0</v>
      </c>
      <c r="G2386" s="74"/>
      <c r="H2386" s="46"/>
      <c r="I2386" s="120"/>
      <c r="J2386" s="121"/>
      <c r="K2386" s="121"/>
      <c r="L2386" s="48" t="str">
        <f>IF(H2383="Wärme/Kälte","i","")</f>
        <v/>
      </c>
      <c r="M2386" s="47" t="str">
        <f>IF(H2383="Wärme/Kälte","Bitte geben Sie den Anteil in % (von 0 bis 100, ohne Prozentzeichen) der  direkt aus Strom oder Erdgas erzeugten Wärme/Kälte.","")</f>
        <v/>
      </c>
      <c r="N2386" s="46"/>
      <c r="O2386" s="46"/>
      <c r="P2386" s="46"/>
      <c r="Q2386" s="46"/>
      <c r="R2386" s="46"/>
      <c r="S2386" s="46"/>
    </row>
    <row r="2387" spans="2:19" x14ac:dyDescent="0.3">
      <c r="B2387" s="46"/>
      <c r="C2387" s="46"/>
      <c r="D2387" s="46"/>
      <c r="E2387" s="46"/>
      <c r="F2387" s="46"/>
      <c r="G2387" s="46"/>
      <c r="H2387" s="46"/>
      <c r="I2387" s="98"/>
      <c r="J2387" s="46"/>
      <c r="K2387" s="46"/>
      <c r="L2387" s="48"/>
      <c r="M2387" s="47"/>
      <c r="N2387" s="46"/>
      <c r="O2387" s="46"/>
      <c r="P2387" s="46"/>
      <c r="Q2387" s="46"/>
      <c r="R2387" s="46"/>
      <c r="S2387" s="46"/>
    </row>
    <row r="2388" spans="2:19" ht="18" thickBot="1" x14ac:dyDescent="0.5">
      <c r="B2388" s="56" t="s">
        <v>10</v>
      </c>
      <c r="C2388" s="47"/>
      <c r="D2388" s="47"/>
      <c r="E2388" s="47"/>
      <c r="F2388" s="47"/>
      <c r="G2388" s="47"/>
      <c r="H2388" s="47"/>
      <c r="I2388" s="68">
        <v>44835</v>
      </c>
      <c r="J2388" s="68">
        <v>44866</v>
      </c>
      <c r="K2388" s="68">
        <v>44896</v>
      </c>
      <c r="L2388" s="47"/>
      <c r="M2388" s="69"/>
      <c r="N2388" s="69"/>
      <c r="O2388" s="69"/>
      <c r="P2388" s="69"/>
      <c r="Q2388" s="69"/>
      <c r="R2388" s="69"/>
      <c r="S2388" s="47"/>
    </row>
    <row r="2389" spans="2:19" ht="15" thickBot="1" x14ac:dyDescent="0.35">
      <c r="B2389" s="47" t="s">
        <v>28</v>
      </c>
      <c r="C2389" s="47"/>
      <c r="D2389" s="47"/>
      <c r="E2389" s="47"/>
      <c r="F2389" s="47"/>
      <c r="G2389" s="47"/>
      <c r="H2389" s="117"/>
      <c r="I2389" s="70"/>
      <c r="J2389" s="71"/>
      <c r="K2389" s="71"/>
      <c r="L2389" s="48" t="s">
        <v>5</v>
      </c>
      <c r="M2389" s="47" t="s">
        <v>29</v>
      </c>
      <c r="N2389" s="69"/>
      <c r="O2389" s="69"/>
      <c r="P2389" s="69"/>
      <c r="Q2389" s="69"/>
      <c r="R2389" s="69"/>
      <c r="S2389" s="47"/>
    </row>
    <row r="2390" spans="2:19" ht="15" thickBot="1" x14ac:dyDescent="0.35">
      <c r="B2390" s="47" t="s">
        <v>13</v>
      </c>
      <c r="C2390" s="47"/>
      <c r="D2390" s="47"/>
      <c r="E2390" s="47"/>
      <c r="F2390" s="47"/>
      <c r="G2390" s="47"/>
      <c r="H2390" s="138">
        <f>IFERROR(VLOOKUP(H2389,'1 - Strom Erdgas Wärme 2021'!H:AA,17,FALSE),"")</f>
        <v>0</v>
      </c>
      <c r="I2390" s="70"/>
      <c r="J2390" s="71"/>
      <c r="K2390" s="71"/>
      <c r="L2390" s="48"/>
      <c r="M2390" s="47"/>
      <c r="N2390" s="69"/>
      <c r="O2390" s="69"/>
      <c r="P2390" s="69"/>
      <c r="Q2390" s="69"/>
      <c r="R2390" s="69"/>
      <c r="S2390" s="47"/>
    </row>
    <row r="2391" spans="2:19" ht="15" thickBot="1" x14ac:dyDescent="0.35">
      <c r="B2391" s="47" t="s">
        <v>16</v>
      </c>
      <c r="C2391" s="47"/>
      <c r="D2391" s="47"/>
      <c r="E2391" s="47"/>
      <c r="F2391" s="47"/>
      <c r="G2391" s="47"/>
      <c r="H2391" s="139"/>
      <c r="I2391" s="72"/>
      <c r="J2391" s="73"/>
      <c r="K2391" s="73"/>
      <c r="L2391" s="48" t="s">
        <v>5</v>
      </c>
      <c r="M2391" s="47" t="s">
        <v>17</v>
      </c>
      <c r="N2391" s="69"/>
      <c r="O2391" s="69"/>
      <c r="P2391" s="69"/>
      <c r="Q2391" s="69"/>
      <c r="R2391" s="69"/>
      <c r="S2391" s="47"/>
    </row>
    <row r="2392" spans="2:19" ht="16.8" thickBot="1" x14ac:dyDescent="0.45">
      <c r="B2392" s="47" t="str">
        <f>IF(H2391="Erdgas","Arbeitspreis pro kWh Erdgas in EUR",IF(H2391="Strom","Arbeitspreis pro kWh Strom in EUR",IF(H2391="Wärme/Kälte","Arbeitspreis pro kWh Wärme-/Kälteverbrauch in EUR","Bitte Energieart auswählen!")))</f>
        <v>Bitte Energieart auswählen!</v>
      </c>
      <c r="C2392" s="47"/>
      <c r="D2392" s="47"/>
      <c r="E2392" s="47"/>
      <c r="F2392" s="47"/>
      <c r="G2392" s="74">
        <f>IFERROR(SUMPRODUCT(I2392:K2392,I2393:K2393),"")</f>
        <v>0</v>
      </c>
      <c r="H2392" s="47"/>
      <c r="I2392" s="118"/>
      <c r="J2392" s="118"/>
      <c r="K2392" s="118"/>
      <c r="L2392" s="48" t="s">
        <v>5</v>
      </c>
      <c r="M2392" s="47" t="str">
        <f>IF(H2391="Erdgas","Erdgaskosten exkl. Steuern, Abgaben, Netzentgelte, etc.",IF(H2391="Strom","Stromkosten exkl. Steuern, Abgaben, Netzentgelte, etc.",IF(H2391="Wärme/Kälte","Wärme-/Kältekosten exkl. Steuern, Abgaben, Netzentgelte, etc.", "Bitte Energieart auswählen!")))</f>
        <v>Bitte Energieart auswählen!</v>
      </c>
      <c r="N2392" s="47"/>
      <c r="O2392" s="47"/>
      <c r="P2392" s="75"/>
      <c r="Q2392" s="61"/>
      <c r="R2392" s="62"/>
      <c r="S2392" s="47"/>
    </row>
    <row r="2393" spans="2:19" ht="15" thickBot="1" x14ac:dyDescent="0.35">
      <c r="B2393" s="47" t="str">
        <f>IF(AND(H2391="Erdgas",H2390="Nein"),"Aliquoter Erdgasverbrauch in kWh von 1. Oktober 2022 bis 31. Dezember 2022",IF(H2391="Erdgas","Erdgasverbrauch in kWh von 1. Oktober 2022 bis 31. Dezember 2022",IF(AND(H2391="Strom",H2390="Nein"),"Aliquoter Stromverbrauch in kWh von 1. Oktober 2022 bis 31. Dezember 2022",IF(H2391="Strom","Stromverbrauch in kWh von 1. Oktober 2022 bis 31. Dezember 2022",IF(AND(H2391="Wärme/Kälte",H2390="Nein"),"Aliquoter Wärme-/Kälteverbrauch in kWh von 1. Oktober 2022 bis 31. Dezember 2022",IF(H2391="Wärme/Kälte","Wärme-/Kälteverbrauch in kWh von 1. Oktober 2022 bis 31. Dezember 2022","Bitte Energieart auswählen!"))))))</f>
        <v>Bitte Energieart auswählen!</v>
      </c>
      <c r="C2393" s="47"/>
      <c r="D2393" s="47"/>
      <c r="E2393" s="47"/>
      <c r="F2393" s="47"/>
      <c r="G2393" s="47"/>
      <c r="H2393" s="59">
        <f>SUM(I2393:K2393)</f>
        <v>0</v>
      </c>
      <c r="I2393" s="119" t="str">
        <f>IFERROR(IF(H2390="Nein",VLOOKUP(H2389,'1 - Strom Erdgas Wärme 2021'!H:AA,20,FALSE)/12,""),"")</f>
        <v/>
      </c>
      <c r="J2393" s="119" t="str">
        <f>IFERROR(IF(H2390="Nein",VLOOKUP(H2389,'1 - Strom Erdgas Wärme 2021'!H:AB,20,FALSE)/12,""),"")</f>
        <v/>
      </c>
      <c r="K2393" s="119" t="str">
        <f>IFERROR(IF(H2390="Nein",VLOOKUP(H2389,'1 - Strom Erdgas Wärme 2021'!H:AC,20,FALSE)/12,""),"")</f>
        <v/>
      </c>
      <c r="L2393" s="48" t="s">
        <v>5</v>
      </c>
      <c r="M2393" s="76" t="str">
        <f>IFERROR(IF(H2390="Nein","Vorbefüllte Verbrauchswerte wurden aliquot (d.h. 1/12) aus dem Jahr 2021 übernommen.","Bitte ergänzen Sie die monatlichen Verbrauchswerte gem. Lastprofilzähler"),"")</f>
        <v>Bitte ergänzen Sie die monatlichen Verbrauchswerte gem. Lastprofilzähler</v>
      </c>
      <c r="N2393" s="77"/>
      <c r="O2393" s="77"/>
      <c r="P2393" s="77"/>
      <c r="Q2393" s="77"/>
      <c r="R2393" s="77"/>
      <c r="S2393" s="77"/>
    </row>
    <row r="2394" spans="2:19" x14ac:dyDescent="0.3">
      <c r="B2394" s="47" t="str">
        <f>IF(H2391="Wärme/Kälte","Energiemix: Anteil in % der aus Strom oder Erdgas erzeugten Wärme/Kälte","")</f>
        <v/>
      </c>
      <c r="C2394" s="46"/>
      <c r="D2394" s="46"/>
      <c r="E2394" s="46"/>
      <c r="F2394" s="74">
        <f>IFERROR(SUMPRODUCT(I2394:K2394,I2393:K2393),"")</f>
        <v>0</v>
      </c>
      <c r="G2394" s="74"/>
      <c r="H2394" s="46"/>
      <c r="I2394" s="120"/>
      <c r="J2394" s="121"/>
      <c r="K2394" s="121"/>
      <c r="L2394" s="48" t="str">
        <f>IF(H2391="Wärme/Kälte","i","")</f>
        <v/>
      </c>
      <c r="M2394" s="47" t="str">
        <f>IF(H2391="Wärme/Kälte","Bitte geben Sie den Anteil in % (von 0 bis 100, ohne Prozentzeichen) der  direkt aus Strom oder Erdgas erzeugten Wärme/Kälte.","")</f>
        <v/>
      </c>
      <c r="N2394" s="46"/>
      <c r="O2394" s="46"/>
      <c r="P2394" s="46"/>
      <c r="Q2394" s="46"/>
      <c r="R2394" s="46"/>
      <c r="S2394" s="46"/>
    </row>
    <row r="2395" spans="2:19" x14ac:dyDescent="0.3">
      <c r="B2395" s="46"/>
      <c r="C2395" s="46"/>
      <c r="D2395" s="46"/>
      <c r="E2395" s="46"/>
      <c r="F2395" s="46"/>
      <c r="G2395" s="46"/>
      <c r="H2395" s="46"/>
      <c r="I2395" s="98"/>
      <c r="J2395" s="46"/>
      <c r="K2395" s="46"/>
      <c r="L2395" s="48"/>
      <c r="M2395" s="47"/>
      <c r="N2395" s="46"/>
      <c r="O2395" s="46"/>
      <c r="P2395" s="46"/>
      <c r="Q2395" s="46"/>
      <c r="R2395" s="46"/>
      <c r="S2395" s="46"/>
    </row>
    <row r="2396" spans="2:19" ht="18" thickBot="1" x14ac:dyDescent="0.5">
      <c r="B2396" s="56" t="s">
        <v>10</v>
      </c>
      <c r="C2396" s="47"/>
      <c r="D2396" s="47"/>
      <c r="E2396" s="47"/>
      <c r="F2396" s="47"/>
      <c r="G2396" s="47"/>
      <c r="H2396" s="47"/>
      <c r="I2396" s="68">
        <v>44835</v>
      </c>
      <c r="J2396" s="68">
        <v>44866</v>
      </c>
      <c r="K2396" s="68">
        <v>44896</v>
      </c>
      <c r="L2396" s="47"/>
      <c r="M2396" s="69"/>
      <c r="N2396" s="69"/>
      <c r="O2396" s="69"/>
      <c r="P2396" s="69"/>
      <c r="Q2396" s="69"/>
      <c r="R2396" s="69"/>
      <c r="S2396" s="47"/>
    </row>
    <row r="2397" spans="2:19" ht="15" thickBot="1" x14ac:dyDescent="0.35">
      <c r="B2397" s="47" t="s">
        <v>28</v>
      </c>
      <c r="C2397" s="47"/>
      <c r="D2397" s="47"/>
      <c r="E2397" s="47"/>
      <c r="F2397" s="47"/>
      <c r="G2397" s="47"/>
      <c r="H2397" s="117"/>
      <c r="I2397" s="70"/>
      <c r="J2397" s="71"/>
      <c r="K2397" s="71"/>
      <c r="L2397" s="48" t="s">
        <v>5</v>
      </c>
      <c r="M2397" s="47" t="s">
        <v>29</v>
      </c>
      <c r="N2397" s="69"/>
      <c r="O2397" s="69"/>
      <c r="P2397" s="69"/>
      <c r="Q2397" s="69"/>
      <c r="R2397" s="69"/>
      <c r="S2397" s="47"/>
    </row>
    <row r="2398" spans="2:19" ht="15" thickBot="1" x14ac:dyDescent="0.35">
      <c r="B2398" s="47" t="s">
        <v>13</v>
      </c>
      <c r="C2398" s="47"/>
      <c r="D2398" s="47"/>
      <c r="E2398" s="47"/>
      <c r="F2398" s="47"/>
      <c r="G2398" s="47"/>
      <c r="H2398" s="138">
        <f>IFERROR(VLOOKUP(H2397,'1 - Strom Erdgas Wärme 2021'!H:AA,17,FALSE),"")</f>
        <v>0</v>
      </c>
      <c r="I2398" s="70"/>
      <c r="J2398" s="71"/>
      <c r="K2398" s="71"/>
      <c r="L2398" s="48"/>
      <c r="M2398" s="47"/>
      <c r="N2398" s="69"/>
      <c r="O2398" s="69"/>
      <c r="P2398" s="69"/>
      <c r="Q2398" s="69"/>
      <c r="R2398" s="69"/>
      <c r="S2398" s="47"/>
    </row>
    <row r="2399" spans="2:19" ht="15" thickBot="1" x14ac:dyDescent="0.35">
      <c r="B2399" s="47" t="s">
        <v>16</v>
      </c>
      <c r="C2399" s="47"/>
      <c r="D2399" s="47"/>
      <c r="E2399" s="47"/>
      <c r="F2399" s="47"/>
      <c r="G2399" s="47"/>
      <c r="H2399" s="139"/>
      <c r="I2399" s="72"/>
      <c r="J2399" s="73"/>
      <c r="K2399" s="73"/>
      <c r="L2399" s="48" t="s">
        <v>5</v>
      </c>
      <c r="M2399" s="47" t="s">
        <v>17</v>
      </c>
      <c r="N2399" s="69"/>
      <c r="O2399" s="69"/>
      <c r="P2399" s="69"/>
      <c r="Q2399" s="69"/>
      <c r="R2399" s="69"/>
      <c r="S2399" s="47"/>
    </row>
    <row r="2400" spans="2:19" ht="16.8" thickBot="1" x14ac:dyDescent="0.45">
      <c r="B2400" s="47" t="str">
        <f>IF(H2399="Erdgas","Arbeitspreis pro kWh Erdgas in EUR",IF(H2399="Strom","Arbeitspreis pro kWh Strom in EUR",IF(H2399="Wärme/Kälte","Arbeitspreis pro kWh Wärme-/Kälteverbrauch in EUR","Bitte Energieart auswählen!")))</f>
        <v>Bitte Energieart auswählen!</v>
      </c>
      <c r="C2400" s="47"/>
      <c r="D2400" s="47"/>
      <c r="E2400" s="47"/>
      <c r="F2400" s="47"/>
      <c r="G2400" s="74">
        <f>IFERROR(SUMPRODUCT(I2400:K2400,I2401:K2401),"")</f>
        <v>0</v>
      </c>
      <c r="H2400" s="47"/>
      <c r="I2400" s="118"/>
      <c r="J2400" s="118"/>
      <c r="K2400" s="118"/>
      <c r="L2400" s="48" t="s">
        <v>5</v>
      </c>
      <c r="M2400" s="47" t="str">
        <f>IF(H2399="Erdgas","Erdgaskosten exkl. Steuern, Abgaben, Netzentgelte, etc.",IF(H2399="Strom","Stromkosten exkl. Steuern, Abgaben, Netzentgelte, etc.",IF(H2399="Wärme/Kälte","Wärme-/Kältekosten exkl. Steuern, Abgaben, Netzentgelte, etc.", "Bitte Energieart auswählen!")))</f>
        <v>Bitte Energieart auswählen!</v>
      </c>
      <c r="N2400" s="47"/>
      <c r="O2400" s="47"/>
      <c r="P2400" s="75"/>
      <c r="Q2400" s="61"/>
      <c r="R2400" s="62"/>
      <c r="S2400" s="47"/>
    </row>
    <row r="2401" spans="2:19" ht="15" thickBot="1" x14ac:dyDescent="0.35">
      <c r="B2401" s="47" t="str">
        <f>IF(AND(H2399="Erdgas",H2398="Nein"),"Aliquoter Erdgasverbrauch in kWh von 1. Oktober 2022 bis 31. Dezember 2022",IF(H2399="Erdgas","Erdgasverbrauch in kWh von 1. Oktober 2022 bis 31. Dezember 2022",IF(AND(H2399="Strom",H2398="Nein"),"Aliquoter Stromverbrauch in kWh von 1. Oktober 2022 bis 31. Dezember 2022",IF(H2399="Strom","Stromverbrauch in kWh von 1. Oktober 2022 bis 31. Dezember 2022",IF(AND(H2399="Wärme/Kälte",H2398="Nein"),"Aliquoter Wärme-/Kälteverbrauch in kWh von 1. Oktober 2022 bis 31. Dezember 2022",IF(H2399="Wärme/Kälte","Wärme-/Kälteverbrauch in kWh von 1. Oktober 2022 bis 31. Dezember 2022","Bitte Energieart auswählen!"))))))</f>
        <v>Bitte Energieart auswählen!</v>
      </c>
      <c r="C2401" s="47"/>
      <c r="D2401" s="47"/>
      <c r="E2401" s="47"/>
      <c r="F2401" s="47"/>
      <c r="G2401" s="47"/>
      <c r="H2401" s="59">
        <f>SUM(I2401:K2401)</f>
        <v>0</v>
      </c>
      <c r="I2401" s="119" t="str">
        <f>IFERROR(IF(H2398="Nein",VLOOKUP(H2397,'1 - Strom Erdgas Wärme 2021'!H:AA,20,FALSE)/12,""),"")</f>
        <v/>
      </c>
      <c r="J2401" s="119" t="str">
        <f>IFERROR(IF(H2398="Nein",VLOOKUP(H2397,'1 - Strom Erdgas Wärme 2021'!H:AB,20,FALSE)/12,""),"")</f>
        <v/>
      </c>
      <c r="K2401" s="119" t="str">
        <f>IFERROR(IF(H2398="Nein",VLOOKUP(H2397,'1 - Strom Erdgas Wärme 2021'!H:AC,20,FALSE)/12,""),"")</f>
        <v/>
      </c>
      <c r="L2401" s="48" t="s">
        <v>5</v>
      </c>
      <c r="M2401" s="76" t="str">
        <f>IFERROR(IF(H2398="Nein","Vorbefüllte Verbrauchswerte wurden aliquot (d.h. 1/12) aus dem Jahr 2021 übernommen.","Bitte ergänzen Sie die monatlichen Verbrauchswerte gem. Lastprofilzähler"),"")</f>
        <v>Bitte ergänzen Sie die monatlichen Verbrauchswerte gem. Lastprofilzähler</v>
      </c>
      <c r="N2401" s="77"/>
      <c r="O2401" s="77"/>
      <c r="P2401" s="77"/>
      <c r="Q2401" s="77"/>
      <c r="R2401" s="77"/>
      <c r="S2401" s="77"/>
    </row>
    <row r="2402" spans="2:19" x14ac:dyDescent="0.3">
      <c r="B2402" s="47" t="str">
        <f>IF(H2399="Wärme/Kälte","Energiemix: Anteil in % der aus Strom oder Erdgas erzeugten Wärme/Kälte","")</f>
        <v/>
      </c>
      <c r="C2402" s="46"/>
      <c r="D2402" s="46"/>
      <c r="E2402" s="46"/>
      <c r="F2402" s="74">
        <f>IFERROR(SUMPRODUCT(I2402:K2402,I2401:K2401),"")</f>
        <v>0</v>
      </c>
      <c r="G2402" s="74"/>
      <c r="H2402" s="46"/>
      <c r="I2402" s="120"/>
      <c r="J2402" s="121"/>
      <c r="K2402" s="121"/>
      <c r="L2402" s="48" t="str">
        <f>IF(H2399="Wärme/Kälte","i","")</f>
        <v/>
      </c>
      <c r="M2402" s="47" t="str">
        <f>IF(H2399="Wärme/Kälte","Bitte geben Sie den Anteil in % (von 0 bis 100, ohne Prozentzeichen) der  direkt aus Strom oder Erdgas erzeugten Wärme/Kälte.","")</f>
        <v/>
      </c>
      <c r="N2402" s="46"/>
      <c r="O2402" s="46"/>
      <c r="P2402" s="46"/>
      <c r="Q2402" s="46"/>
      <c r="R2402" s="46"/>
      <c r="S2402" s="46"/>
    </row>
    <row r="2403" spans="2:19" x14ac:dyDescent="0.3">
      <c r="B2403" s="46"/>
      <c r="C2403" s="46"/>
      <c r="D2403" s="46"/>
      <c r="E2403" s="46"/>
      <c r="F2403" s="46"/>
      <c r="G2403" s="46"/>
      <c r="H2403" s="46"/>
      <c r="I2403" s="98"/>
      <c r="J2403" s="46"/>
      <c r="K2403" s="46"/>
      <c r="L2403" s="48"/>
      <c r="M2403" s="47"/>
      <c r="N2403" s="46"/>
      <c r="O2403" s="46"/>
      <c r="P2403" s="46"/>
      <c r="Q2403" s="46"/>
      <c r="R2403" s="46"/>
      <c r="S2403" s="46"/>
    </row>
    <row r="2404" spans="2:19" ht="18" thickBot="1" x14ac:dyDescent="0.5">
      <c r="B2404" s="56" t="s">
        <v>10</v>
      </c>
      <c r="C2404" s="47"/>
      <c r="D2404" s="47"/>
      <c r="E2404" s="47"/>
      <c r="F2404" s="47"/>
      <c r="G2404" s="47"/>
      <c r="H2404" s="47"/>
      <c r="I2404" s="68">
        <v>44835</v>
      </c>
      <c r="J2404" s="68">
        <v>44866</v>
      </c>
      <c r="K2404" s="68">
        <v>44896</v>
      </c>
      <c r="L2404" s="47"/>
      <c r="M2404" s="69"/>
      <c r="N2404" s="69"/>
      <c r="O2404" s="69"/>
      <c r="P2404" s="69"/>
      <c r="Q2404" s="69"/>
      <c r="R2404" s="69"/>
      <c r="S2404" s="47"/>
    </row>
    <row r="2405" spans="2:19" ht="15" thickBot="1" x14ac:dyDescent="0.35">
      <c r="B2405" s="47" t="s">
        <v>28</v>
      </c>
      <c r="C2405" s="47"/>
      <c r="D2405" s="47"/>
      <c r="E2405" s="47"/>
      <c r="F2405" s="47"/>
      <c r="G2405" s="47"/>
      <c r="H2405" s="117"/>
      <c r="I2405" s="70"/>
      <c r="J2405" s="71"/>
      <c r="K2405" s="71"/>
      <c r="L2405" s="48" t="s">
        <v>5</v>
      </c>
      <c r="M2405" s="47" t="s">
        <v>29</v>
      </c>
      <c r="N2405" s="69"/>
      <c r="O2405" s="69"/>
      <c r="P2405" s="69"/>
      <c r="Q2405" s="69"/>
      <c r="R2405" s="69"/>
      <c r="S2405" s="47"/>
    </row>
    <row r="2406" spans="2:19" ht="15" thickBot="1" x14ac:dyDescent="0.35">
      <c r="B2406" s="47" t="s">
        <v>13</v>
      </c>
      <c r="C2406" s="47"/>
      <c r="D2406" s="47"/>
      <c r="E2406" s="47"/>
      <c r="F2406" s="47"/>
      <c r="G2406" s="47"/>
      <c r="H2406" s="138">
        <f>IFERROR(VLOOKUP(H2405,'1 - Strom Erdgas Wärme 2021'!H:AA,17,FALSE),"")</f>
        <v>0</v>
      </c>
      <c r="I2406" s="70"/>
      <c r="J2406" s="71"/>
      <c r="K2406" s="71"/>
      <c r="L2406" s="48"/>
      <c r="M2406" s="47"/>
      <c r="N2406" s="69"/>
      <c r="O2406" s="69"/>
      <c r="P2406" s="69"/>
      <c r="Q2406" s="69"/>
      <c r="R2406" s="69"/>
      <c r="S2406" s="47"/>
    </row>
    <row r="2407" spans="2:19" ht="15" thickBot="1" x14ac:dyDescent="0.35">
      <c r="B2407" s="47" t="s">
        <v>16</v>
      </c>
      <c r="C2407" s="47"/>
      <c r="D2407" s="47"/>
      <c r="E2407" s="47"/>
      <c r="F2407" s="47"/>
      <c r="G2407" s="47"/>
      <c r="H2407" s="139"/>
      <c r="I2407" s="72"/>
      <c r="J2407" s="73"/>
      <c r="K2407" s="73"/>
      <c r="L2407" s="48" t="s">
        <v>5</v>
      </c>
      <c r="M2407" s="47" t="s">
        <v>17</v>
      </c>
      <c r="N2407" s="69"/>
      <c r="O2407" s="69"/>
      <c r="P2407" s="69"/>
      <c r="Q2407" s="69"/>
      <c r="R2407" s="69"/>
      <c r="S2407" s="47"/>
    </row>
    <row r="2408" spans="2:19" ht="16.8" thickBot="1" x14ac:dyDescent="0.45">
      <c r="B2408" s="47" t="str">
        <f>IF(H2407="Erdgas","Arbeitspreis pro kWh Erdgas in EUR",IF(H2407="Strom","Arbeitspreis pro kWh Strom in EUR",IF(H2407="Wärme/Kälte","Arbeitspreis pro kWh Wärme-/Kälteverbrauch in EUR","Bitte Energieart auswählen!")))</f>
        <v>Bitte Energieart auswählen!</v>
      </c>
      <c r="C2408" s="47"/>
      <c r="D2408" s="47"/>
      <c r="E2408" s="47"/>
      <c r="F2408" s="47"/>
      <c r="G2408" s="74">
        <f>IFERROR(SUMPRODUCT(I2408:K2408,I2409:K2409),"")</f>
        <v>0</v>
      </c>
      <c r="H2408" s="47"/>
      <c r="I2408" s="118"/>
      <c r="J2408" s="118"/>
      <c r="K2408" s="118"/>
      <c r="L2408" s="48" t="s">
        <v>5</v>
      </c>
      <c r="M2408" s="47" t="str">
        <f>IF(H2407="Erdgas","Erdgaskosten exkl. Steuern, Abgaben, Netzentgelte, etc.",IF(H2407="Strom","Stromkosten exkl. Steuern, Abgaben, Netzentgelte, etc.",IF(H2407="Wärme/Kälte","Wärme-/Kältekosten exkl. Steuern, Abgaben, Netzentgelte, etc.", "Bitte Energieart auswählen!")))</f>
        <v>Bitte Energieart auswählen!</v>
      </c>
      <c r="N2408" s="47"/>
      <c r="O2408" s="47"/>
      <c r="P2408" s="75"/>
      <c r="Q2408" s="61"/>
      <c r="R2408" s="62"/>
      <c r="S2408" s="47"/>
    </row>
    <row r="2409" spans="2:19" ht="15" thickBot="1" x14ac:dyDescent="0.35">
      <c r="B2409" s="47" t="str">
        <f>IF(AND(H2407="Erdgas",H2406="Nein"),"Aliquoter Erdgasverbrauch in kWh von 1. Oktober 2022 bis 31. Dezember 2022",IF(H2407="Erdgas","Erdgasverbrauch in kWh von 1. Oktober 2022 bis 31. Dezember 2022",IF(AND(H2407="Strom",H2406="Nein"),"Aliquoter Stromverbrauch in kWh von 1. Oktober 2022 bis 31. Dezember 2022",IF(H2407="Strom","Stromverbrauch in kWh von 1. Oktober 2022 bis 31. Dezember 2022",IF(AND(H2407="Wärme/Kälte",H2406="Nein"),"Aliquoter Wärme-/Kälteverbrauch in kWh von 1. Oktober 2022 bis 31. Dezember 2022",IF(H2407="Wärme/Kälte","Wärme-/Kälteverbrauch in kWh von 1. Oktober 2022 bis 31. Dezember 2022","Bitte Energieart auswählen!"))))))</f>
        <v>Bitte Energieart auswählen!</v>
      </c>
      <c r="C2409" s="47"/>
      <c r="D2409" s="47"/>
      <c r="E2409" s="47"/>
      <c r="F2409" s="47"/>
      <c r="G2409" s="47"/>
      <c r="H2409" s="59">
        <f>SUM(I2409:K2409)</f>
        <v>0</v>
      </c>
      <c r="I2409" s="119" t="str">
        <f>IFERROR(IF(H2406="Nein",VLOOKUP(H2405,'1 - Strom Erdgas Wärme 2021'!H:AA,20,FALSE)/12,""),"")</f>
        <v/>
      </c>
      <c r="J2409" s="119" t="str">
        <f>IFERROR(IF(H2406="Nein",VLOOKUP(H2405,'1 - Strom Erdgas Wärme 2021'!H:AB,20,FALSE)/12,""),"")</f>
        <v/>
      </c>
      <c r="K2409" s="119" t="str">
        <f>IFERROR(IF(H2406="Nein",VLOOKUP(H2405,'1 - Strom Erdgas Wärme 2021'!H:AC,20,FALSE)/12,""),"")</f>
        <v/>
      </c>
      <c r="L2409" s="48" t="s">
        <v>5</v>
      </c>
      <c r="M2409" s="76" t="str">
        <f>IFERROR(IF(H2406="Nein","Vorbefüllte Verbrauchswerte wurden aliquot (d.h. 1/12) aus dem Jahr 2021 übernommen.","Bitte ergänzen Sie die monatlichen Verbrauchswerte gem. Lastprofilzähler"),"")</f>
        <v>Bitte ergänzen Sie die monatlichen Verbrauchswerte gem. Lastprofilzähler</v>
      </c>
      <c r="N2409" s="77"/>
      <c r="O2409" s="77"/>
      <c r="P2409" s="77"/>
      <c r="Q2409" s="77"/>
      <c r="R2409" s="77"/>
      <c r="S2409" s="77"/>
    </row>
    <row r="2410" spans="2:19" x14ac:dyDescent="0.3">
      <c r="B2410" s="47" t="str">
        <f>IF(H2407="Wärme/Kälte","Energiemix: Anteil in % der aus Strom oder Erdgas erzeugten Wärme/Kälte","")</f>
        <v/>
      </c>
      <c r="C2410" s="46"/>
      <c r="D2410" s="46"/>
      <c r="E2410" s="46"/>
      <c r="F2410" s="74">
        <f>IFERROR(SUMPRODUCT(I2410:K2410,I2409:K2409),"")</f>
        <v>0</v>
      </c>
      <c r="G2410" s="74"/>
      <c r="H2410" s="46"/>
      <c r="I2410" s="120"/>
      <c r="J2410" s="121"/>
      <c r="K2410" s="121"/>
      <c r="L2410" s="48" t="str">
        <f>IF(H2407="Wärme/Kälte","i","")</f>
        <v/>
      </c>
      <c r="M2410" s="47" t="str">
        <f>IF(H2407="Wärme/Kälte","Bitte geben Sie den Anteil in % (von 0 bis 100, ohne Prozentzeichen) der  direkt aus Strom oder Erdgas erzeugten Wärme/Kälte.","")</f>
        <v/>
      </c>
      <c r="N2410" s="46"/>
      <c r="O2410" s="46"/>
      <c r="P2410" s="46"/>
      <c r="Q2410" s="46"/>
      <c r="R2410" s="46"/>
      <c r="S2410" s="46"/>
    </row>
    <row r="2411" spans="2:19" x14ac:dyDescent="0.3">
      <c r="B2411" s="46"/>
      <c r="C2411" s="46"/>
      <c r="D2411" s="46"/>
      <c r="E2411" s="46"/>
      <c r="F2411" s="46"/>
      <c r="G2411" s="46"/>
      <c r="H2411" s="46"/>
      <c r="I2411" s="98"/>
      <c r="J2411" s="46"/>
      <c r="K2411" s="46"/>
      <c r="L2411" s="48"/>
      <c r="M2411" s="47"/>
      <c r="N2411" s="46"/>
      <c r="O2411" s="46"/>
      <c r="P2411" s="46"/>
      <c r="Q2411" s="46"/>
      <c r="R2411" s="46"/>
      <c r="S2411" s="46"/>
    </row>
    <row r="2412" spans="2:19" ht="18" thickBot="1" x14ac:dyDescent="0.5">
      <c r="B2412" s="56" t="s">
        <v>10</v>
      </c>
      <c r="C2412" s="47"/>
      <c r="D2412" s="47"/>
      <c r="E2412" s="47"/>
      <c r="F2412" s="47"/>
      <c r="G2412" s="47"/>
      <c r="H2412" s="47"/>
      <c r="I2412" s="68">
        <v>44835</v>
      </c>
      <c r="J2412" s="68">
        <v>44866</v>
      </c>
      <c r="K2412" s="68">
        <v>44896</v>
      </c>
      <c r="L2412" s="47"/>
      <c r="M2412" s="69"/>
      <c r="N2412" s="69"/>
      <c r="O2412" s="69"/>
      <c r="P2412" s="69"/>
      <c r="Q2412" s="69"/>
      <c r="R2412" s="69"/>
      <c r="S2412" s="47"/>
    </row>
    <row r="2413" spans="2:19" ht="15" thickBot="1" x14ac:dyDescent="0.35">
      <c r="B2413" s="47" t="s">
        <v>28</v>
      </c>
      <c r="C2413" s="47"/>
      <c r="D2413" s="47"/>
      <c r="E2413" s="47"/>
      <c r="F2413" s="47"/>
      <c r="G2413" s="47"/>
      <c r="H2413" s="117"/>
      <c r="I2413" s="70"/>
      <c r="J2413" s="71"/>
      <c r="K2413" s="71"/>
      <c r="L2413" s="48" t="s">
        <v>5</v>
      </c>
      <c r="M2413" s="47" t="s">
        <v>29</v>
      </c>
      <c r="N2413" s="69"/>
      <c r="O2413" s="69"/>
      <c r="P2413" s="69"/>
      <c r="Q2413" s="69"/>
      <c r="R2413" s="69"/>
      <c r="S2413" s="47"/>
    </row>
    <row r="2414" spans="2:19" ht="15" thickBot="1" x14ac:dyDescent="0.35">
      <c r="B2414" s="47" t="s">
        <v>13</v>
      </c>
      <c r="C2414" s="47"/>
      <c r="D2414" s="47"/>
      <c r="E2414" s="47"/>
      <c r="F2414" s="47"/>
      <c r="G2414" s="47"/>
      <c r="H2414" s="138">
        <f>IFERROR(VLOOKUP(H2413,'1 - Strom Erdgas Wärme 2021'!H:AA,17,FALSE),"")</f>
        <v>0</v>
      </c>
      <c r="I2414" s="70"/>
      <c r="J2414" s="71"/>
      <c r="K2414" s="71"/>
      <c r="L2414" s="48"/>
      <c r="M2414" s="47"/>
      <c r="N2414" s="69"/>
      <c r="O2414" s="69"/>
      <c r="P2414" s="69"/>
      <c r="Q2414" s="69"/>
      <c r="R2414" s="69"/>
      <c r="S2414" s="47"/>
    </row>
    <row r="2415" spans="2:19" ht="15" thickBot="1" x14ac:dyDescent="0.35">
      <c r="B2415" s="47" t="s">
        <v>16</v>
      </c>
      <c r="C2415" s="47"/>
      <c r="D2415" s="47"/>
      <c r="E2415" s="47"/>
      <c r="F2415" s="47"/>
      <c r="G2415" s="47"/>
      <c r="H2415" s="139"/>
      <c r="I2415" s="72"/>
      <c r="J2415" s="73"/>
      <c r="K2415" s="73"/>
      <c r="L2415" s="48" t="s">
        <v>5</v>
      </c>
      <c r="M2415" s="47" t="s">
        <v>17</v>
      </c>
      <c r="N2415" s="69"/>
      <c r="O2415" s="69"/>
      <c r="P2415" s="69"/>
      <c r="Q2415" s="69"/>
      <c r="R2415" s="69"/>
      <c r="S2415" s="47"/>
    </row>
    <row r="2416" spans="2:19" ht="16.8" thickBot="1" x14ac:dyDescent="0.45">
      <c r="B2416" s="47" t="str">
        <f>IF(H2415="Erdgas","Arbeitspreis pro kWh Erdgas in EUR",IF(H2415="Strom","Arbeitspreis pro kWh Strom in EUR",IF(H2415="Wärme/Kälte","Arbeitspreis pro kWh Wärme-/Kälteverbrauch in EUR","Bitte Energieart auswählen!")))</f>
        <v>Bitte Energieart auswählen!</v>
      </c>
      <c r="C2416" s="47"/>
      <c r="D2416" s="47"/>
      <c r="E2416" s="47"/>
      <c r="F2416" s="47"/>
      <c r="G2416" s="74">
        <f>IFERROR(SUMPRODUCT(I2416:K2416,I2417:K2417),"")</f>
        <v>0</v>
      </c>
      <c r="H2416" s="47"/>
      <c r="I2416" s="118"/>
      <c r="J2416" s="118"/>
      <c r="K2416" s="118"/>
      <c r="L2416" s="48" t="s">
        <v>5</v>
      </c>
      <c r="M2416" s="47" t="str">
        <f>IF(H2415="Erdgas","Erdgaskosten exkl. Steuern, Abgaben, Netzentgelte, etc.",IF(H2415="Strom","Stromkosten exkl. Steuern, Abgaben, Netzentgelte, etc.",IF(H2415="Wärme/Kälte","Wärme-/Kältekosten exkl. Steuern, Abgaben, Netzentgelte, etc.", "Bitte Energieart auswählen!")))</f>
        <v>Bitte Energieart auswählen!</v>
      </c>
      <c r="N2416" s="47"/>
      <c r="O2416" s="47"/>
      <c r="P2416" s="75"/>
      <c r="Q2416" s="61"/>
      <c r="R2416" s="62"/>
      <c r="S2416" s="47"/>
    </row>
    <row r="2417" spans="2:19" ht="15" thickBot="1" x14ac:dyDescent="0.35">
      <c r="B2417" s="47" t="str">
        <f>IF(AND(H2415="Erdgas",H2414="Nein"),"Aliquoter Erdgasverbrauch in kWh von 1. Oktober 2022 bis 31. Dezember 2022",IF(H2415="Erdgas","Erdgasverbrauch in kWh von 1. Oktober 2022 bis 31. Dezember 2022",IF(AND(H2415="Strom",H2414="Nein"),"Aliquoter Stromverbrauch in kWh von 1. Oktober 2022 bis 31. Dezember 2022",IF(H2415="Strom","Stromverbrauch in kWh von 1. Oktober 2022 bis 31. Dezember 2022",IF(AND(H2415="Wärme/Kälte",H2414="Nein"),"Aliquoter Wärme-/Kälteverbrauch in kWh von 1. Oktober 2022 bis 31. Dezember 2022",IF(H2415="Wärme/Kälte","Wärme-/Kälteverbrauch in kWh von 1. Oktober 2022 bis 31. Dezember 2022","Bitte Energieart auswählen!"))))))</f>
        <v>Bitte Energieart auswählen!</v>
      </c>
      <c r="C2417" s="47"/>
      <c r="D2417" s="47"/>
      <c r="E2417" s="47"/>
      <c r="F2417" s="47"/>
      <c r="G2417" s="47"/>
      <c r="H2417" s="59">
        <f>SUM(I2417:K2417)</f>
        <v>0</v>
      </c>
      <c r="I2417" s="119" t="str">
        <f>IFERROR(IF(H2414="Nein",VLOOKUP(H2413,'1 - Strom Erdgas Wärme 2021'!H:AA,20,FALSE)/12,""),"")</f>
        <v/>
      </c>
      <c r="J2417" s="119" t="str">
        <f>IFERROR(IF(H2414="Nein",VLOOKUP(H2413,'1 - Strom Erdgas Wärme 2021'!H:AB,20,FALSE)/12,""),"")</f>
        <v/>
      </c>
      <c r="K2417" s="119" t="str">
        <f>IFERROR(IF(H2414="Nein",VLOOKUP(H2413,'1 - Strom Erdgas Wärme 2021'!H:AC,20,FALSE)/12,""),"")</f>
        <v/>
      </c>
      <c r="L2417" s="48" t="s">
        <v>5</v>
      </c>
      <c r="M2417" s="76" t="str">
        <f>IFERROR(IF(H2414="Nein","Vorbefüllte Verbrauchswerte wurden aliquot (d.h. 1/12) aus dem Jahr 2021 übernommen.","Bitte ergänzen Sie die monatlichen Verbrauchswerte gem. Lastprofilzähler"),"")</f>
        <v>Bitte ergänzen Sie die monatlichen Verbrauchswerte gem. Lastprofilzähler</v>
      </c>
      <c r="N2417" s="77"/>
      <c r="O2417" s="77"/>
      <c r="P2417" s="77"/>
      <c r="Q2417" s="77"/>
      <c r="R2417" s="77"/>
      <c r="S2417" s="77"/>
    </row>
    <row r="2418" spans="2:19" x14ac:dyDescent="0.3">
      <c r="B2418" s="47" t="str">
        <f>IF(H2415="Wärme/Kälte","Energiemix: Anteil in % der aus Strom oder Erdgas erzeugten Wärme/Kälte","")</f>
        <v/>
      </c>
      <c r="C2418" s="46"/>
      <c r="D2418" s="46"/>
      <c r="E2418" s="46"/>
      <c r="F2418" s="74">
        <f>IFERROR(SUMPRODUCT(I2418:K2418,I2417:K2417),"")</f>
        <v>0</v>
      </c>
      <c r="G2418" s="74"/>
      <c r="H2418" s="46"/>
      <c r="I2418" s="120"/>
      <c r="J2418" s="121"/>
      <c r="K2418" s="121"/>
      <c r="L2418" s="48" t="str">
        <f>IF(H2415="Wärme/Kälte","i","")</f>
        <v/>
      </c>
      <c r="M2418" s="47" t="str">
        <f>IF(H2415="Wärme/Kälte","Bitte geben Sie den Anteil in % (von 0 bis 100, ohne Prozentzeichen) der  direkt aus Strom oder Erdgas erzeugten Wärme/Kälte.","")</f>
        <v/>
      </c>
      <c r="N2418" s="46"/>
      <c r="O2418" s="46"/>
      <c r="P2418" s="46"/>
      <c r="Q2418" s="46"/>
      <c r="R2418" s="46"/>
      <c r="S2418" s="46"/>
    </row>
    <row r="2419" spans="2:19" x14ac:dyDescent="0.3">
      <c r="B2419" s="46"/>
      <c r="C2419" s="46"/>
      <c r="D2419" s="46"/>
      <c r="E2419" s="46"/>
      <c r="F2419" s="46"/>
      <c r="G2419" s="46"/>
      <c r="H2419" s="46"/>
      <c r="I2419" s="98"/>
      <c r="J2419" s="46"/>
      <c r="K2419" s="46"/>
      <c r="L2419" s="48"/>
      <c r="M2419" s="47"/>
      <c r="N2419" s="46"/>
      <c r="O2419" s="46"/>
      <c r="P2419" s="46"/>
      <c r="Q2419" s="46"/>
      <c r="R2419" s="46"/>
      <c r="S2419" s="46"/>
    </row>
    <row r="2420" spans="2:19" ht="18" thickBot="1" x14ac:dyDescent="0.5">
      <c r="B2420" s="56" t="s">
        <v>10</v>
      </c>
      <c r="C2420" s="47"/>
      <c r="D2420" s="47"/>
      <c r="E2420" s="47"/>
      <c r="F2420" s="47"/>
      <c r="G2420" s="47"/>
      <c r="H2420" s="47"/>
      <c r="I2420" s="68">
        <v>44835</v>
      </c>
      <c r="J2420" s="68">
        <v>44866</v>
      </c>
      <c r="K2420" s="68">
        <v>44896</v>
      </c>
      <c r="L2420" s="47"/>
      <c r="M2420" s="69"/>
      <c r="N2420" s="69"/>
      <c r="O2420" s="69"/>
      <c r="P2420" s="69"/>
      <c r="Q2420" s="69"/>
      <c r="R2420" s="69"/>
      <c r="S2420" s="47"/>
    </row>
    <row r="2421" spans="2:19" ht="15" thickBot="1" x14ac:dyDescent="0.35">
      <c r="B2421" s="47" t="s">
        <v>28</v>
      </c>
      <c r="C2421" s="47"/>
      <c r="D2421" s="47"/>
      <c r="E2421" s="47"/>
      <c r="F2421" s="47"/>
      <c r="G2421" s="47"/>
      <c r="H2421" s="117"/>
      <c r="I2421" s="70"/>
      <c r="J2421" s="71"/>
      <c r="K2421" s="71"/>
      <c r="L2421" s="48" t="s">
        <v>5</v>
      </c>
      <c r="M2421" s="47" t="s">
        <v>29</v>
      </c>
      <c r="N2421" s="69"/>
      <c r="O2421" s="69"/>
      <c r="P2421" s="69"/>
      <c r="Q2421" s="69"/>
      <c r="R2421" s="69"/>
      <c r="S2421" s="47"/>
    </row>
    <row r="2422" spans="2:19" ht="15" thickBot="1" x14ac:dyDescent="0.35">
      <c r="B2422" s="47" t="s">
        <v>13</v>
      </c>
      <c r="C2422" s="47"/>
      <c r="D2422" s="47"/>
      <c r="E2422" s="47"/>
      <c r="F2422" s="47"/>
      <c r="G2422" s="47"/>
      <c r="H2422" s="138">
        <f>IFERROR(VLOOKUP(H2421,'1 - Strom Erdgas Wärme 2021'!H:AA,17,FALSE),"")</f>
        <v>0</v>
      </c>
      <c r="I2422" s="70"/>
      <c r="J2422" s="71"/>
      <c r="K2422" s="71"/>
      <c r="L2422" s="48"/>
      <c r="M2422" s="47"/>
      <c r="N2422" s="69"/>
      <c r="O2422" s="69"/>
      <c r="P2422" s="69"/>
      <c r="Q2422" s="69"/>
      <c r="R2422" s="69"/>
      <c r="S2422" s="47"/>
    </row>
    <row r="2423" spans="2:19" ht="15" thickBot="1" x14ac:dyDescent="0.35">
      <c r="B2423" s="47" t="s">
        <v>16</v>
      </c>
      <c r="C2423" s="47"/>
      <c r="D2423" s="47"/>
      <c r="E2423" s="47"/>
      <c r="F2423" s="47"/>
      <c r="G2423" s="47"/>
      <c r="H2423" s="139"/>
      <c r="I2423" s="72"/>
      <c r="J2423" s="73"/>
      <c r="K2423" s="73"/>
      <c r="L2423" s="48" t="s">
        <v>5</v>
      </c>
      <c r="M2423" s="47" t="s">
        <v>17</v>
      </c>
      <c r="N2423" s="69"/>
      <c r="O2423" s="69"/>
      <c r="P2423" s="69"/>
      <c r="Q2423" s="69"/>
      <c r="R2423" s="69"/>
      <c r="S2423" s="47"/>
    </row>
    <row r="2424" spans="2:19" ht="16.8" thickBot="1" x14ac:dyDescent="0.45">
      <c r="B2424" s="47" t="str">
        <f>IF(H2423="Erdgas","Arbeitspreis pro kWh Erdgas in EUR",IF(H2423="Strom","Arbeitspreis pro kWh Strom in EUR",IF(H2423="Wärme/Kälte","Arbeitspreis pro kWh Wärme-/Kälteverbrauch in EUR","Bitte Energieart auswählen!")))</f>
        <v>Bitte Energieart auswählen!</v>
      </c>
      <c r="C2424" s="47"/>
      <c r="D2424" s="47"/>
      <c r="E2424" s="47"/>
      <c r="F2424" s="47"/>
      <c r="G2424" s="74">
        <f>IFERROR(SUMPRODUCT(I2424:K2424,I2425:K2425),"")</f>
        <v>0</v>
      </c>
      <c r="H2424" s="47"/>
      <c r="I2424" s="118"/>
      <c r="J2424" s="118"/>
      <c r="K2424" s="118"/>
      <c r="L2424" s="48" t="s">
        <v>5</v>
      </c>
      <c r="M2424" s="47" t="str">
        <f>IF(H2423="Erdgas","Erdgaskosten exkl. Steuern, Abgaben, Netzentgelte, etc.",IF(H2423="Strom","Stromkosten exkl. Steuern, Abgaben, Netzentgelte, etc.",IF(H2423="Wärme/Kälte","Wärme-/Kältekosten exkl. Steuern, Abgaben, Netzentgelte, etc.", "Bitte Energieart auswählen!")))</f>
        <v>Bitte Energieart auswählen!</v>
      </c>
      <c r="N2424" s="47"/>
      <c r="O2424" s="47"/>
      <c r="P2424" s="75"/>
      <c r="Q2424" s="61"/>
      <c r="R2424" s="62"/>
      <c r="S2424" s="47"/>
    </row>
    <row r="2425" spans="2:19" ht="15" thickBot="1" x14ac:dyDescent="0.35">
      <c r="B2425" s="47" t="str">
        <f>IF(AND(H2423="Erdgas",H2422="Nein"),"Aliquoter Erdgasverbrauch in kWh von 1. Oktober 2022 bis 31. Dezember 2022",IF(H2423="Erdgas","Erdgasverbrauch in kWh von 1. Oktober 2022 bis 31. Dezember 2022",IF(AND(H2423="Strom",H2422="Nein"),"Aliquoter Stromverbrauch in kWh von 1. Oktober 2022 bis 31. Dezember 2022",IF(H2423="Strom","Stromverbrauch in kWh von 1. Oktober 2022 bis 31. Dezember 2022",IF(AND(H2423="Wärme/Kälte",H2422="Nein"),"Aliquoter Wärme-/Kälteverbrauch in kWh von 1. Oktober 2022 bis 31. Dezember 2022",IF(H2423="Wärme/Kälte","Wärme-/Kälteverbrauch in kWh von 1. Oktober 2022 bis 31. Dezember 2022","Bitte Energieart auswählen!"))))))</f>
        <v>Bitte Energieart auswählen!</v>
      </c>
      <c r="C2425" s="47"/>
      <c r="D2425" s="47"/>
      <c r="E2425" s="47"/>
      <c r="F2425" s="47"/>
      <c r="G2425" s="47"/>
      <c r="H2425" s="59">
        <f>SUM(I2425:K2425)</f>
        <v>0</v>
      </c>
      <c r="I2425" s="119" t="str">
        <f>IFERROR(IF(H2422="Nein",VLOOKUP(H2421,'1 - Strom Erdgas Wärme 2021'!H:AA,20,FALSE)/12,""),"")</f>
        <v/>
      </c>
      <c r="J2425" s="119" t="str">
        <f>IFERROR(IF(H2422="Nein",VLOOKUP(H2421,'1 - Strom Erdgas Wärme 2021'!H:AB,20,FALSE)/12,""),"")</f>
        <v/>
      </c>
      <c r="K2425" s="119" t="str">
        <f>IFERROR(IF(H2422="Nein",VLOOKUP(H2421,'1 - Strom Erdgas Wärme 2021'!H:AC,20,FALSE)/12,""),"")</f>
        <v/>
      </c>
      <c r="L2425" s="48" t="s">
        <v>5</v>
      </c>
      <c r="M2425" s="76" t="str">
        <f>IFERROR(IF(H2422="Nein","Vorbefüllte Verbrauchswerte wurden aliquot (d.h. 1/12) aus dem Jahr 2021 übernommen.","Bitte ergänzen Sie die monatlichen Verbrauchswerte gem. Lastprofilzähler"),"")</f>
        <v>Bitte ergänzen Sie die monatlichen Verbrauchswerte gem. Lastprofilzähler</v>
      </c>
      <c r="N2425" s="77"/>
      <c r="O2425" s="77"/>
      <c r="P2425" s="77"/>
      <c r="Q2425" s="77"/>
      <c r="R2425" s="77"/>
      <c r="S2425" s="77"/>
    </row>
    <row r="2426" spans="2:19" x14ac:dyDescent="0.3">
      <c r="B2426" s="47" t="str">
        <f>IF(H2423="Wärme/Kälte","Energiemix: Anteil in % der aus Strom oder Erdgas erzeugten Wärme/Kälte","")</f>
        <v/>
      </c>
      <c r="C2426" s="46"/>
      <c r="D2426" s="46"/>
      <c r="E2426" s="46"/>
      <c r="F2426" s="74">
        <f>IFERROR(SUMPRODUCT(I2426:K2426,I2425:K2425),"")</f>
        <v>0</v>
      </c>
      <c r="G2426" s="74"/>
      <c r="H2426" s="46"/>
      <c r="I2426" s="120"/>
      <c r="J2426" s="121"/>
      <c r="K2426" s="121"/>
      <c r="L2426" s="48" t="str">
        <f>IF(H2423="Wärme/Kälte","i","")</f>
        <v/>
      </c>
      <c r="M2426" s="47" t="str">
        <f>IF(H2423="Wärme/Kälte","Bitte geben Sie den Anteil in % (von 0 bis 100, ohne Prozentzeichen) der  direkt aus Strom oder Erdgas erzeugten Wärme/Kälte.","")</f>
        <v/>
      </c>
      <c r="N2426" s="46"/>
      <c r="O2426" s="46"/>
      <c r="P2426" s="46"/>
      <c r="Q2426" s="46"/>
      <c r="R2426" s="46"/>
      <c r="S2426" s="46"/>
    </row>
    <row r="2427" spans="2:19" x14ac:dyDescent="0.3">
      <c r="B2427" s="46"/>
      <c r="C2427" s="46"/>
      <c r="D2427" s="46"/>
      <c r="E2427" s="46"/>
      <c r="F2427" s="46"/>
      <c r="G2427" s="46"/>
      <c r="H2427" s="46"/>
      <c r="I2427" s="98"/>
      <c r="J2427" s="46"/>
      <c r="K2427" s="46"/>
      <c r="L2427" s="48"/>
      <c r="M2427" s="47"/>
      <c r="N2427" s="46"/>
      <c r="O2427" s="46"/>
      <c r="P2427" s="46"/>
      <c r="Q2427" s="46"/>
      <c r="R2427" s="46"/>
      <c r="S2427" s="46"/>
    </row>
    <row r="2428" spans="2:19" ht="18" thickBot="1" x14ac:dyDescent="0.5">
      <c r="B2428" s="56" t="s">
        <v>10</v>
      </c>
      <c r="C2428" s="47"/>
      <c r="D2428" s="47"/>
      <c r="E2428" s="47"/>
      <c r="F2428" s="47"/>
      <c r="G2428" s="47"/>
      <c r="H2428" s="47"/>
      <c r="I2428" s="68">
        <v>44835</v>
      </c>
      <c r="J2428" s="68">
        <v>44866</v>
      </c>
      <c r="K2428" s="68">
        <v>44896</v>
      </c>
      <c r="L2428" s="47"/>
      <c r="M2428" s="69"/>
      <c r="N2428" s="69"/>
      <c r="O2428" s="69"/>
      <c r="P2428" s="69"/>
      <c r="Q2428" s="69"/>
      <c r="R2428" s="69"/>
      <c r="S2428" s="47"/>
    </row>
    <row r="2429" spans="2:19" ht="15" thickBot="1" x14ac:dyDescent="0.35">
      <c r="B2429" s="47" t="s">
        <v>28</v>
      </c>
      <c r="C2429" s="47"/>
      <c r="D2429" s="47"/>
      <c r="E2429" s="47"/>
      <c r="F2429" s="47"/>
      <c r="G2429" s="47"/>
      <c r="H2429" s="117"/>
      <c r="I2429" s="70"/>
      <c r="J2429" s="71"/>
      <c r="K2429" s="71"/>
      <c r="L2429" s="48" t="s">
        <v>5</v>
      </c>
      <c r="M2429" s="47" t="s">
        <v>29</v>
      </c>
      <c r="N2429" s="69"/>
      <c r="O2429" s="69"/>
      <c r="P2429" s="69"/>
      <c r="Q2429" s="69"/>
      <c r="R2429" s="69"/>
      <c r="S2429" s="47"/>
    </row>
    <row r="2430" spans="2:19" ht="15" thickBot="1" x14ac:dyDescent="0.35">
      <c r="B2430" s="47" t="s">
        <v>13</v>
      </c>
      <c r="C2430" s="47"/>
      <c r="D2430" s="47"/>
      <c r="E2430" s="47"/>
      <c r="F2430" s="47"/>
      <c r="G2430" s="47"/>
      <c r="H2430" s="138">
        <f>IFERROR(VLOOKUP(H2429,'1 - Strom Erdgas Wärme 2021'!H:AA,17,FALSE),"")</f>
        <v>0</v>
      </c>
      <c r="I2430" s="70"/>
      <c r="J2430" s="71"/>
      <c r="K2430" s="71"/>
      <c r="L2430" s="48"/>
      <c r="M2430" s="47"/>
      <c r="N2430" s="69"/>
      <c r="O2430" s="69"/>
      <c r="P2430" s="69"/>
      <c r="Q2430" s="69"/>
      <c r="R2430" s="69"/>
      <c r="S2430" s="47"/>
    </row>
    <row r="2431" spans="2:19" ht="15" thickBot="1" x14ac:dyDescent="0.35">
      <c r="B2431" s="47" t="s">
        <v>16</v>
      </c>
      <c r="C2431" s="47"/>
      <c r="D2431" s="47"/>
      <c r="E2431" s="47"/>
      <c r="F2431" s="47"/>
      <c r="G2431" s="47"/>
      <c r="H2431" s="139"/>
      <c r="I2431" s="72"/>
      <c r="J2431" s="73"/>
      <c r="K2431" s="73"/>
      <c r="L2431" s="48" t="s">
        <v>5</v>
      </c>
      <c r="M2431" s="47" t="s">
        <v>17</v>
      </c>
      <c r="N2431" s="69"/>
      <c r="O2431" s="69"/>
      <c r="P2431" s="69"/>
      <c r="Q2431" s="69"/>
      <c r="R2431" s="69"/>
      <c r="S2431" s="47"/>
    </row>
    <row r="2432" spans="2:19" ht="16.8" thickBot="1" x14ac:dyDescent="0.45">
      <c r="B2432" s="47" t="str">
        <f>IF(H2431="Erdgas","Arbeitspreis pro kWh Erdgas in EUR",IF(H2431="Strom","Arbeitspreis pro kWh Strom in EUR",IF(H2431="Wärme/Kälte","Arbeitspreis pro kWh Wärme-/Kälteverbrauch in EUR","Bitte Energieart auswählen!")))</f>
        <v>Bitte Energieart auswählen!</v>
      </c>
      <c r="C2432" s="47"/>
      <c r="D2432" s="47"/>
      <c r="E2432" s="47"/>
      <c r="F2432" s="47"/>
      <c r="G2432" s="74">
        <f>IFERROR(SUMPRODUCT(I2432:K2432,I2433:K2433),"")</f>
        <v>0</v>
      </c>
      <c r="H2432" s="47"/>
      <c r="I2432" s="118"/>
      <c r="J2432" s="118"/>
      <c r="K2432" s="118"/>
      <c r="L2432" s="48" t="s">
        <v>5</v>
      </c>
      <c r="M2432" s="47" t="str">
        <f>IF(H2431="Erdgas","Erdgaskosten exkl. Steuern, Abgaben, Netzentgelte, etc.",IF(H2431="Strom","Stromkosten exkl. Steuern, Abgaben, Netzentgelte, etc.",IF(H2431="Wärme/Kälte","Wärme-/Kältekosten exkl. Steuern, Abgaben, Netzentgelte, etc.", "Bitte Energieart auswählen!")))</f>
        <v>Bitte Energieart auswählen!</v>
      </c>
      <c r="N2432" s="47"/>
      <c r="O2432" s="47"/>
      <c r="P2432" s="75"/>
      <c r="Q2432" s="61"/>
      <c r="R2432" s="62"/>
      <c r="S2432" s="47"/>
    </row>
    <row r="2433" spans="2:19" ht="15" thickBot="1" x14ac:dyDescent="0.35">
      <c r="B2433" s="47" t="str">
        <f>IF(AND(H2431="Erdgas",H2430="Nein"),"Aliquoter Erdgasverbrauch in kWh von 1. Oktober 2022 bis 31. Dezember 2022",IF(H2431="Erdgas","Erdgasverbrauch in kWh von 1. Oktober 2022 bis 31. Dezember 2022",IF(AND(H2431="Strom",H2430="Nein"),"Aliquoter Stromverbrauch in kWh von 1. Oktober 2022 bis 31. Dezember 2022",IF(H2431="Strom","Stromverbrauch in kWh von 1. Oktober 2022 bis 31. Dezember 2022",IF(AND(H2431="Wärme/Kälte",H2430="Nein"),"Aliquoter Wärme-/Kälteverbrauch in kWh von 1. Oktober 2022 bis 31. Dezember 2022",IF(H2431="Wärme/Kälte","Wärme-/Kälteverbrauch in kWh von 1. Oktober 2022 bis 31. Dezember 2022","Bitte Energieart auswählen!"))))))</f>
        <v>Bitte Energieart auswählen!</v>
      </c>
      <c r="C2433" s="47"/>
      <c r="D2433" s="47"/>
      <c r="E2433" s="47"/>
      <c r="F2433" s="47"/>
      <c r="G2433" s="47"/>
      <c r="H2433" s="59">
        <f>SUM(I2433:K2433)</f>
        <v>0</v>
      </c>
      <c r="I2433" s="119" t="str">
        <f>IFERROR(IF(H2430="Nein",VLOOKUP(H2429,'1 - Strom Erdgas Wärme 2021'!H:AA,20,FALSE)/12,""),"")</f>
        <v/>
      </c>
      <c r="J2433" s="119" t="str">
        <f>IFERROR(IF(H2430="Nein",VLOOKUP(H2429,'1 - Strom Erdgas Wärme 2021'!H:AB,20,FALSE)/12,""),"")</f>
        <v/>
      </c>
      <c r="K2433" s="119" t="str">
        <f>IFERROR(IF(H2430="Nein",VLOOKUP(H2429,'1 - Strom Erdgas Wärme 2021'!H:AC,20,FALSE)/12,""),"")</f>
        <v/>
      </c>
      <c r="L2433" s="48" t="s">
        <v>5</v>
      </c>
      <c r="M2433" s="76" t="str">
        <f>IFERROR(IF(H2430="Nein","Vorbefüllte Verbrauchswerte wurden aliquot (d.h. 1/12) aus dem Jahr 2021 übernommen.","Bitte ergänzen Sie die monatlichen Verbrauchswerte gem. Lastprofilzähler"),"")</f>
        <v>Bitte ergänzen Sie die monatlichen Verbrauchswerte gem. Lastprofilzähler</v>
      </c>
      <c r="N2433" s="77"/>
      <c r="O2433" s="77"/>
      <c r="P2433" s="77"/>
      <c r="Q2433" s="77"/>
      <c r="R2433" s="77"/>
      <c r="S2433" s="77"/>
    </row>
    <row r="2434" spans="2:19" x14ac:dyDescent="0.3">
      <c r="B2434" s="47" t="str">
        <f>IF(H2431="Wärme/Kälte","Energiemix: Anteil in % der aus Strom oder Erdgas erzeugten Wärme/Kälte","")</f>
        <v/>
      </c>
      <c r="C2434" s="46"/>
      <c r="D2434" s="46"/>
      <c r="E2434" s="46"/>
      <c r="F2434" s="74">
        <f>IFERROR(SUMPRODUCT(I2434:K2434,I2433:K2433),"")</f>
        <v>0</v>
      </c>
      <c r="G2434" s="74"/>
      <c r="H2434" s="46"/>
      <c r="I2434" s="120"/>
      <c r="J2434" s="121"/>
      <c r="K2434" s="121"/>
      <c r="L2434" s="48" t="str">
        <f>IF(H2431="Wärme/Kälte","i","")</f>
        <v/>
      </c>
      <c r="M2434" s="47" t="str">
        <f>IF(H2431="Wärme/Kälte","Bitte geben Sie den Anteil in % (von 0 bis 100, ohne Prozentzeichen) der  direkt aus Strom oder Erdgas erzeugten Wärme/Kälte.","")</f>
        <v/>
      </c>
      <c r="N2434" s="46"/>
      <c r="O2434" s="46"/>
      <c r="P2434" s="46"/>
      <c r="Q2434" s="46"/>
      <c r="R2434" s="46"/>
      <c r="S2434" s="46"/>
    </row>
    <row r="2435" spans="2:19" x14ac:dyDescent="0.3">
      <c r="B2435" s="46"/>
      <c r="C2435" s="46"/>
      <c r="D2435" s="46"/>
      <c r="E2435" s="46"/>
      <c r="F2435" s="46"/>
      <c r="G2435" s="46"/>
      <c r="H2435" s="46"/>
      <c r="I2435" s="98"/>
      <c r="J2435" s="46"/>
      <c r="K2435" s="46"/>
      <c r="L2435" s="48"/>
      <c r="M2435" s="47"/>
      <c r="N2435" s="46"/>
      <c r="O2435" s="46"/>
      <c r="P2435" s="46"/>
      <c r="Q2435" s="46"/>
      <c r="R2435" s="46"/>
      <c r="S2435" s="46"/>
    </row>
    <row r="2436" spans="2:19" ht="18" thickBot="1" x14ac:dyDescent="0.5">
      <c r="B2436" s="56" t="s">
        <v>10</v>
      </c>
      <c r="C2436" s="47"/>
      <c r="D2436" s="47"/>
      <c r="E2436" s="47"/>
      <c r="F2436" s="47"/>
      <c r="G2436" s="47"/>
      <c r="H2436" s="47"/>
      <c r="I2436" s="68">
        <v>44835</v>
      </c>
      <c r="J2436" s="68">
        <v>44866</v>
      </c>
      <c r="K2436" s="68">
        <v>44896</v>
      </c>
      <c r="L2436" s="47"/>
      <c r="M2436" s="69"/>
      <c r="N2436" s="69"/>
      <c r="O2436" s="69"/>
      <c r="P2436" s="69"/>
      <c r="Q2436" s="69"/>
      <c r="R2436" s="69"/>
      <c r="S2436" s="47"/>
    </row>
    <row r="2437" spans="2:19" ht="15" thickBot="1" x14ac:dyDescent="0.35">
      <c r="B2437" s="47" t="s">
        <v>28</v>
      </c>
      <c r="C2437" s="47"/>
      <c r="D2437" s="47"/>
      <c r="E2437" s="47"/>
      <c r="F2437" s="47"/>
      <c r="G2437" s="47"/>
      <c r="H2437" s="117"/>
      <c r="I2437" s="70"/>
      <c r="J2437" s="71"/>
      <c r="K2437" s="71"/>
      <c r="L2437" s="48" t="s">
        <v>5</v>
      </c>
      <c r="M2437" s="47" t="s">
        <v>29</v>
      </c>
      <c r="N2437" s="69"/>
      <c r="O2437" s="69"/>
      <c r="P2437" s="69"/>
      <c r="Q2437" s="69"/>
      <c r="R2437" s="69"/>
      <c r="S2437" s="47"/>
    </row>
    <row r="2438" spans="2:19" ht="15" thickBot="1" x14ac:dyDescent="0.35">
      <c r="B2438" s="47" t="s">
        <v>13</v>
      </c>
      <c r="C2438" s="47"/>
      <c r="D2438" s="47"/>
      <c r="E2438" s="47"/>
      <c r="F2438" s="47"/>
      <c r="G2438" s="47"/>
      <c r="H2438" s="138">
        <f>IFERROR(VLOOKUP(H2437,'1 - Strom Erdgas Wärme 2021'!H:AA,17,FALSE),"")</f>
        <v>0</v>
      </c>
      <c r="I2438" s="70"/>
      <c r="J2438" s="71"/>
      <c r="K2438" s="71"/>
      <c r="L2438" s="48"/>
      <c r="M2438" s="47"/>
      <c r="N2438" s="69"/>
      <c r="O2438" s="69"/>
      <c r="P2438" s="69"/>
      <c r="Q2438" s="69"/>
      <c r="R2438" s="69"/>
      <c r="S2438" s="47"/>
    </row>
    <row r="2439" spans="2:19" ht="15" thickBot="1" x14ac:dyDescent="0.35">
      <c r="B2439" s="47" t="s">
        <v>16</v>
      </c>
      <c r="C2439" s="47"/>
      <c r="D2439" s="47"/>
      <c r="E2439" s="47"/>
      <c r="F2439" s="47"/>
      <c r="G2439" s="47"/>
      <c r="H2439" s="139"/>
      <c r="I2439" s="72"/>
      <c r="J2439" s="73"/>
      <c r="K2439" s="73"/>
      <c r="L2439" s="48" t="s">
        <v>5</v>
      </c>
      <c r="M2439" s="47" t="s">
        <v>17</v>
      </c>
      <c r="N2439" s="69"/>
      <c r="O2439" s="69"/>
      <c r="P2439" s="69"/>
      <c r="Q2439" s="69"/>
      <c r="R2439" s="69"/>
      <c r="S2439" s="47"/>
    </row>
    <row r="2440" spans="2:19" ht="16.8" thickBot="1" x14ac:dyDescent="0.45">
      <c r="B2440" s="47" t="str">
        <f>IF(H2439="Erdgas","Arbeitspreis pro kWh Erdgas in EUR",IF(H2439="Strom","Arbeitspreis pro kWh Strom in EUR",IF(H2439="Wärme/Kälte","Arbeitspreis pro kWh Wärme-/Kälteverbrauch in EUR","Bitte Energieart auswählen!")))</f>
        <v>Bitte Energieart auswählen!</v>
      </c>
      <c r="C2440" s="47"/>
      <c r="D2440" s="47"/>
      <c r="E2440" s="47"/>
      <c r="F2440" s="47"/>
      <c r="G2440" s="74">
        <f>IFERROR(SUMPRODUCT(I2440:K2440,I2441:K2441),"")</f>
        <v>0</v>
      </c>
      <c r="H2440" s="47"/>
      <c r="I2440" s="118"/>
      <c r="J2440" s="118"/>
      <c r="K2440" s="118"/>
      <c r="L2440" s="48" t="s">
        <v>5</v>
      </c>
      <c r="M2440" s="47" t="str">
        <f>IF(H2439="Erdgas","Erdgaskosten exkl. Steuern, Abgaben, Netzentgelte, etc.",IF(H2439="Strom","Stromkosten exkl. Steuern, Abgaben, Netzentgelte, etc.",IF(H2439="Wärme/Kälte","Wärme-/Kältekosten exkl. Steuern, Abgaben, Netzentgelte, etc.", "Bitte Energieart auswählen!")))</f>
        <v>Bitte Energieart auswählen!</v>
      </c>
      <c r="N2440" s="47"/>
      <c r="O2440" s="47"/>
      <c r="P2440" s="75"/>
      <c r="Q2440" s="61"/>
      <c r="R2440" s="62"/>
      <c r="S2440" s="47"/>
    </row>
    <row r="2441" spans="2:19" ht="15" thickBot="1" x14ac:dyDescent="0.35">
      <c r="B2441" s="47" t="str">
        <f>IF(AND(H2439="Erdgas",H2438="Nein"),"Aliquoter Erdgasverbrauch in kWh von 1. Oktober 2022 bis 31. Dezember 2022",IF(H2439="Erdgas","Erdgasverbrauch in kWh von 1. Oktober 2022 bis 31. Dezember 2022",IF(AND(H2439="Strom",H2438="Nein"),"Aliquoter Stromverbrauch in kWh von 1. Oktober 2022 bis 31. Dezember 2022",IF(H2439="Strom","Stromverbrauch in kWh von 1. Oktober 2022 bis 31. Dezember 2022",IF(AND(H2439="Wärme/Kälte",H2438="Nein"),"Aliquoter Wärme-/Kälteverbrauch in kWh von 1. Oktober 2022 bis 31. Dezember 2022",IF(H2439="Wärme/Kälte","Wärme-/Kälteverbrauch in kWh von 1. Oktober 2022 bis 31. Dezember 2022","Bitte Energieart auswählen!"))))))</f>
        <v>Bitte Energieart auswählen!</v>
      </c>
      <c r="C2441" s="47"/>
      <c r="D2441" s="47"/>
      <c r="E2441" s="47"/>
      <c r="F2441" s="47"/>
      <c r="G2441" s="47"/>
      <c r="H2441" s="59">
        <f>SUM(I2441:K2441)</f>
        <v>0</v>
      </c>
      <c r="I2441" s="119" t="str">
        <f>IFERROR(IF(H2438="Nein",VLOOKUP(H2437,'1 - Strom Erdgas Wärme 2021'!H:AA,20,FALSE)/12,""),"")</f>
        <v/>
      </c>
      <c r="J2441" s="119" t="str">
        <f>IFERROR(IF(H2438="Nein",VLOOKUP(H2437,'1 - Strom Erdgas Wärme 2021'!H:AB,20,FALSE)/12,""),"")</f>
        <v/>
      </c>
      <c r="K2441" s="119" t="str">
        <f>IFERROR(IF(H2438="Nein",VLOOKUP(H2437,'1 - Strom Erdgas Wärme 2021'!H:AC,20,FALSE)/12,""),"")</f>
        <v/>
      </c>
      <c r="L2441" s="48" t="s">
        <v>5</v>
      </c>
      <c r="M2441" s="76" t="str">
        <f>IFERROR(IF(H2438="Nein","Vorbefüllte Verbrauchswerte wurden aliquot (d.h. 1/12) aus dem Jahr 2021 übernommen.","Bitte ergänzen Sie die monatlichen Verbrauchswerte gem. Lastprofilzähler"),"")</f>
        <v>Bitte ergänzen Sie die monatlichen Verbrauchswerte gem. Lastprofilzähler</v>
      </c>
      <c r="N2441" s="77"/>
      <c r="O2441" s="77"/>
      <c r="P2441" s="77"/>
      <c r="Q2441" s="77"/>
      <c r="R2441" s="77"/>
      <c r="S2441" s="77"/>
    </row>
    <row r="2442" spans="2:19" x14ac:dyDescent="0.3">
      <c r="B2442" s="47" t="str">
        <f>IF(H2439="Wärme/Kälte","Energiemix: Anteil in % der aus Strom oder Erdgas erzeugten Wärme/Kälte","")</f>
        <v/>
      </c>
      <c r="C2442" s="46"/>
      <c r="D2442" s="46"/>
      <c r="E2442" s="46"/>
      <c r="F2442" s="74">
        <f>IFERROR(SUMPRODUCT(I2442:K2442,I2441:K2441),"")</f>
        <v>0</v>
      </c>
      <c r="G2442" s="74"/>
      <c r="H2442" s="46"/>
      <c r="I2442" s="120"/>
      <c r="J2442" s="121"/>
      <c r="K2442" s="121"/>
      <c r="L2442" s="48" t="str">
        <f>IF(H2439="Wärme/Kälte","i","")</f>
        <v/>
      </c>
      <c r="M2442" s="47" t="str">
        <f>IF(H2439="Wärme/Kälte","Bitte geben Sie den Anteil in % (von 0 bis 100, ohne Prozentzeichen) der  direkt aus Strom oder Erdgas erzeugten Wärme/Kälte.","")</f>
        <v/>
      </c>
      <c r="N2442" s="46"/>
      <c r="O2442" s="46"/>
      <c r="P2442" s="46"/>
      <c r="Q2442" s="46"/>
      <c r="R2442" s="46"/>
      <c r="S2442" s="46"/>
    </row>
    <row r="2443" spans="2:19" x14ac:dyDescent="0.3">
      <c r="B2443" s="46"/>
      <c r="C2443" s="46"/>
      <c r="D2443" s="46"/>
      <c r="E2443" s="46"/>
      <c r="F2443" s="46"/>
      <c r="G2443" s="46"/>
      <c r="H2443" s="46"/>
      <c r="I2443" s="98"/>
      <c r="J2443" s="46"/>
      <c r="K2443" s="46"/>
      <c r="L2443" s="48"/>
      <c r="M2443" s="47"/>
      <c r="N2443" s="46"/>
      <c r="O2443" s="46"/>
      <c r="P2443" s="46"/>
      <c r="Q2443" s="46"/>
      <c r="R2443" s="46"/>
      <c r="S2443" s="46"/>
    </row>
    <row r="2444" spans="2:19" ht="18" thickBot="1" x14ac:dyDescent="0.5">
      <c r="B2444" s="56" t="s">
        <v>10</v>
      </c>
      <c r="C2444" s="47"/>
      <c r="D2444" s="47"/>
      <c r="E2444" s="47"/>
      <c r="F2444" s="47"/>
      <c r="G2444" s="47"/>
      <c r="H2444" s="47"/>
      <c r="I2444" s="68">
        <v>44835</v>
      </c>
      <c r="J2444" s="68">
        <v>44866</v>
      </c>
      <c r="K2444" s="68">
        <v>44896</v>
      </c>
      <c r="L2444" s="47"/>
      <c r="M2444" s="69"/>
      <c r="N2444" s="69"/>
      <c r="O2444" s="69"/>
      <c r="P2444" s="69"/>
      <c r="Q2444" s="69"/>
      <c r="R2444" s="69"/>
      <c r="S2444" s="47"/>
    </row>
    <row r="2445" spans="2:19" ht="15" thickBot="1" x14ac:dyDescent="0.35">
      <c r="B2445" s="47" t="s">
        <v>28</v>
      </c>
      <c r="C2445" s="47"/>
      <c r="D2445" s="47"/>
      <c r="E2445" s="47"/>
      <c r="F2445" s="47"/>
      <c r="G2445" s="47"/>
      <c r="H2445" s="117"/>
      <c r="I2445" s="70"/>
      <c r="J2445" s="71"/>
      <c r="K2445" s="71"/>
      <c r="L2445" s="48" t="s">
        <v>5</v>
      </c>
      <c r="M2445" s="47" t="s">
        <v>29</v>
      </c>
      <c r="N2445" s="69"/>
      <c r="O2445" s="69"/>
      <c r="P2445" s="69"/>
      <c r="Q2445" s="69"/>
      <c r="R2445" s="69"/>
      <c r="S2445" s="47"/>
    </row>
    <row r="2446" spans="2:19" ht="15" thickBot="1" x14ac:dyDescent="0.35">
      <c r="B2446" s="47" t="s">
        <v>13</v>
      </c>
      <c r="C2446" s="47"/>
      <c r="D2446" s="47"/>
      <c r="E2446" s="47"/>
      <c r="F2446" s="47"/>
      <c r="G2446" s="47"/>
      <c r="H2446" s="138">
        <f>IFERROR(VLOOKUP(H2445,'1 - Strom Erdgas Wärme 2021'!H:AA,17,FALSE),"")</f>
        <v>0</v>
      </c>
      <c r="I2446" s="70"/>
      <c r="J2446" s="71"/>
      <c r="K2446" s="71"/>
      <c r="L2446" s="48"/>
      <c r="M2446" s="47"/>
      <c r="N2446" s="69"/>
      <c r="O2446" s="69"/>
      <c r="P2446" s="69"/>
      <c r="Q2446" s="69"/>
      <c r="R2446" s="69"/>
      <c r="S2446" s="47"/>
    </row>
    <row r="2447" spans="2:19" ht="15" thickBot="1" x14ac:dyDescent="0.35">
      <c r="B2447" s="47" t="s">
        <v>16</v>
      </c>
      <c r="C2447" s="47"/>
      <c r="D2447" s="47"/>
      <c r="E2447" s="47"/>
      <c r="F2447" s="47"/>
      <c r="G2447" s="47"/>
      <c r="H2447" s="139"/>
      <c r="I2447" s="72"/>
      <c r="J2447" s="73"/>
      <c r="K2447" s="73"/>
      <c r="L2447" s="48" t="s">
        <v>5</v>
      </c>
      <c r="M2447" s="47" t="s">
        <v>17</v>
      </c>
      <c r="N2447" s="69"/>
      <c r="O2447" s="69"/>
      <c r="P2447" s="69"/>
      <c r="Q2447" s="69"/>
      <c r="R2447" s="69"/>
      <c r="S2447" s="47"/>
    </row>
    <row r="2448" spans="2:19" ht="16.8" thickBot="1" x14ac:dyDescent="0.45">
      <c r="B2448" s="47" t="str">
        <f>IF(H2447="Erdgas","Arbeitspreis pro kWh Erdgas in EUR",IF(H2447="Strom","Arbeitspreis pro kWh Strom in EUR",IF(H2447="Wärme/Kälte","Arbeitspreis pro kWh Wärme-/Kälteverbrauch in EUR","Bitte Energieart auswählen!")))</f>
        <v>Bitte Energieart auswählen!</v>
      </c>
      <c r="C2448" s="47"/>
      <c r="D2448" s="47"/>
      <c r="E2448" s="47"/>
      <c r="F2448" s="47"/>
      <c r="G2448" s="74">
        <f>IFERROR(SUMPRODUCT(I2448:K2448,I2449:K2449),"")</f>
        <v>0</v>
      </c>
      <c r="H2448" s="47"/>
      <c r="I2448" s="118"/>
      <c r="J2448" s="118"/>
      <c r="K2448" s="118"/>
      <c r="L2448" s="48" t="s">
        <v>5</v>
      </c>
      <c r="M2448" s="47" t="str">
        <f>IF(H2447="Erdgas","Erdgaskosten exkl. Steuern, Abgaben, Netzentgelte, etc.",IF(H2447="Strom","Stromkosten exkl. Steuern, Abgaben, Netzentgelte, etc.",IF(H2447="Wärme/Kälte","Wärme-/Kältekosten exkl. Steuern, Abgaben, Netzentgelte, etc.", "Bitte Energieart auswählen!")))</f>
        <v>Bitte Energieart auswählen!</v>
      </c>
      <c r="N2448" s="47"/>
      <c r="O2448" s="47"/>
      <c r="P2448" s="75"/>
      <c r="Q2448" s="61"/>
      <c r="R2448" s="62"/>
      <c r="S2448" s="47"/>
    </row>
    <row r="2449" spans="2:19" ht="15" thickBot="1" x14ac:dyDescent="0.35">
      <c r="B2449" s="47" t="str">
        <f>IF(AND(H2447="Erdgas",H2446="Nein"),"Aliquoter Erdgasverbrauch in kWh von 1. Oktober 2022 bis 31. Dezember 2022",IF(H2447="Erdgas","Erdgasverbrauch in kWh von 1. Oktober 2022 bis 31. Dezember 2022",IF(AND(H2447="Strom",H2446="Nein"),"Aliquoter Stromverbrauch in kWh von 1. Oktober 2022 bis 31. Dezember 2022",IF(H2447="Strom","Stromverbrauch in kWh von 1. Oktober 2022 bis 31. Dezember 2022",IF(AND(H2447="Wärme/Kälte",H2446="Nein"),"Aliquoter Wärme-/Kälteverbrauch in kWh von 1. Oktober 2022 bis 31. Dezember 2022",IF(H2447="Wärme/Kälte","Wärme-/Kälteverbrauch in kWh von 1. Oktober 2022 bis 31. Dezember 2022","Bitte Energieart auswählen!"))))))</f>
        <v>Bitte Energieart auswählen!</v>
      </c>
      <c r="C2449" s="47"/>
      <c r="D2449" s="47"/>
      <c r="E2449" s="47"/>
      <c r="F2449" s="47"/>
      <c r="G2449" s="47"/>
      <c r="H2449" s="59">
        <f>SUM(I2449:K2449)</f>
        <v>0</v>
      </c>
      <c r="I2449" s="119" t="str">
        <f>IFERROR(IF(H2446="Nein",VLOOKUP(H2445,'1 - Strom Erdgas Wärme 2021'!H:AA,20,FALSE)/12,""),"")</f>
        <v/>
      </c>
      <c r="J2449" s="119" t="str">
        <f>IFERROR(IF(H2446="Nein",VLOOKUP(H2445,'1 - Strom Erdgas Wärme 2021'!H:AB,20,FALSE)/12,""),"")</f>
        <v/>
      </c>
      <c r="K2449" s="119" t="str">
        <f>IFERROR(IF(H2446="Nein",VLOOKUP(H2445,'1 - Strom Erdgas Wärme 2021'!H:AC,20,FALSE)/12,""),"")</f>
        <v/>
      </c>
      <c r="L2449" s="48" t="s">
        <v>5</v>
      </c>
      <c r="M2449" s="76" t="str">
        <f>IFERROR(IF(H2446="Nein","Vorbefüllte Verbrauchswerte wurden aliquot (d.h. 1/12) aus dem Jahr 2021 übernommen.","Bitte ergänzen Sie die monatlichen Verbrauchswerte gem. Lastprofilzähler"),"")</f>
        <v>Bitte ergänzen Sie die monatlichen Verbrauchswerte gem. Lastprofilzähler</v>
      </c>
      <c r="N2449" s="77"/>
      <c r="O2449" s="77"/>
      <c r="P2449" s="77"/>
      <c r="Q2449" s="77"/>
      <c r="R2449" s="77"/>
      <c r="S2449" s="77"/>
    </row>
    <row r="2450" spans="2:19" x14ac:dyDescent="0.3">
      <c r="B2450" s="47" t="str">
        <f>IF(H2447="Wärme/Kälte","Energiemix: Anteil in % der aus Strom oder Erdgas erzeugten Wärme/Kälte","")</f>
        <v/>
      </c>
      <c r="C2450" s="46"/>
      <c r="D2450" s="46"/>
      <c r="E2450" s="46"/>
      <c r="F2450" s="74">
        <f>IFERROR(SUMPRODUCT(I2450:K2450,I2449:K2449),"")</f>
        <v>0</v>
      </c>
      <c r="G2450" s="74"/>
      <c r="H2450" s="46"/>
      <c r="I2450" s="120"/>
      <c r="J2450" s="121"/>
      <c r="K2450" s="121"/>
      <c r="L2450" s="48" t="str">
        <f>IF(H2447="Wärme/Kälte","i","")</f>
        <v/>
      </c>
      <c r="M2450" s="47" t="str">
        <f>IF(H2447="Wärme/Kälte","Bitte geben Sie den Anteil in % (von 0 bis 100, ohne Prozentzeichen) der  direkt aus Strom oder Erdgas erzeugten Wärme/Kälte.","")</f>
        <v/>
      </c>
      <c r="N2450" s="46"/>
      <c r="O2450" s="46"/>
      <c r="P2450" s="46"/>
      <c r="Q2450" s="46"/>
      <c r="R2450" s="46"/>
      <c r="S2450" s="46"/>
    </row>
    <row r="2451" spans="2:19" x14ac:dyDescent="0.3">
      <c r="B2451" s="46"/>
      <c r="C2451" s="46"/>
      <c r="D2451" s="46"/>
      <c r="E2451" s="46"/>
      <c r="F2451" s="46"/>
      <c r="G2451" s="46"/>
      <c r="H2451" s="46"/>
      <c r="I2451" s="98"/>
      <c r="J2451" s="46"/>
      <c r="K2451" s="46"/>
      <c r="L2451" s="48"/>
      <c r="M2451" s="47"/>
      <c r="N2451" s="46"/>
      <c r="O2451" s="46"/>
      <c r="P2451" s="46"/>
      <c r="Q2451" s="46"/>
      <c r="R2451" s="46"/>
      <c r="S2451" s="46"/>
    </row>
    <row r="2452" spans="2:19" ht="18" thickBot="1" x14ac:dyDescent="0.5">
      <c r="B2452" s="56" t="s">
        <v>10</v>
      </c>
      <c r="C2452" s="47"/>
      <c r="D2452" s="47"/>
      <c r="E2452" s="47"/>
      <c r="F2452" s="47"/>
      <c r="G2452" s="47"/>
      <c r="H2452" s="47"/>
      <c r="I2452" s="68">
        <v>44835</v>
      </c>
      <c r="J2452" s="68">
        <v>44866</v>
      </c>
      <c r="K2452" s="68">
        <v>44896</v>
      </c>
      <c r="L2452" s="47"/>
      <c r="M2452" s="69"/>
      <c r="N2452" s="69"/>
      <c r="O2452" s="69"/>
      <c r="P2452" s="69"/>
      <c r="Q2452" s="69"/>
      <c r="R2452" s="69"/>
      <c r="S2452" s="47"/>
    </row>
    <row r="2453" spans="2:19" ht="15" thickBot="1" x14ac:dyDescent="0.35">
      <c r="B2453" s="47" t="s">
        <v>28</v>
      </c>
      <c r="C2453" s="47"/>
      <c r="D2453" s="47"/>
      <c r="E2453" s="47"/>
      <c r="F2453" s="47"/>
      <c r="G2453" s="47"/>
      <c r="H2453" s="117"/>
      <c r="I2453" s="70"/>
      <c r="J2453" s="71"/>
      <c r="K2453" s="71"/>
      <c r="L2453" s="48" t="s">
        <v>5</v>
      </c>
      <c r="M2453" s="47" t="s">
        <v>29</v>
      </c>
      <c r="N2453" s="69"/>
      <c r="O2453" s="69"/>
      <c r="P2453" s="69"/>
      <c r="Q2453" s="69"/>
      <c r="R2453" s="69"/>
      <c r="S2453" s="47"/>
    </row>
    <row r="2454" spans="2:19" ht="15" thickBot="1" x14ac:dyDescent="0.35">
      <c r="B2454" s="47" t="s">
        <v>13</v>
      </c>
      <c r="C2454" s="47"/>
      <c r="D2454" s="47"/>
      <c r="E2454" s="47"/>
      <c r="F2454" s="47"/>
      <c r="G2454" s="47"/>
      <c r="H2454" s="138">
        <f>IFERROR(VLOOKUP(H2453,'1 - Strom Erdgas Wärme 2021'!H:AA,17,FALSE),"")</f>
        <v>0</v>
      </c>
      <c r="I2454" s="70"/>
      <c r="J2454" s="71"/>
      <c r="K2454" s="71"/>
      <c r="L2454" s="48"/>
      <c r="M2454" s="47"/>
      <c r="N2454" s="69"/>
      <c r="O2454" s="69"/>
      <c r="P2454" s="69"/>
      <c r="Q2454" s="69"/>
      <c r="R2454" s="69"/>
      <c r="S2454" s="47"/>
    </row>
    <row r="2455" spans="2:19" ht="15" thickBot="1" x14ac:dyDescent="0.35">
      <c r="B2455" s="47" t="s">
        <v>16</v>
      </c>
      <c r="C2455" s="47"/>
      <c r="D2455" s="47"/>
      <c r="E2455" s="47"/>
      <c r="F2455" s="47"/>
      <c r="G2455" s="47"/>
      <c r="H2455" s="139"/>
      <c r="I2455" s="72"/>
      <c r="J2455" s="73"/>
      <c r="K2455" s="73"/>
      <c r="L2455" s="48" t="s">
        <v>5</v>
      </c>
      <c r="M2455" s="47" t="s">
        <v>17</v>
      </c>
      <c r="N2455" s="69"/>
      <c r="O2455" s="69"/>
      <c r="P2455" s="69"/>
      <c r="Q2455" s="69"/>
      <c r="R2455" s="69"/>
      <c r="S2455" s="47"/>
    </row>
    <row r="2456" spans="2:19" ht="16.8" thickBot="1" x14ac:dyDescent="0.45">
      <c r="B2456" s="47" t="str">
        <f>IF(H2455="Erdgas","Arbeitspreis pro kWh Erdgas in EUR",IF(H2455="Strom","Arbeitspreis pro kWh Strom in EUR",IF(H2455="Wärme/Kälte","Arbeitspreis pro kWh Wärme-/Kälteverbrauch in EUR","Bitte Energieart auswählen!")))</f>
        <v>Bitte Energieart auswählen!</v>
      </c>
      <c r="C2456" s="47"/>
      <c r="D2456" s="47"/>
      <c r="E2456" s="47"/>
      <c r="F2456" s="47"/>
      <c r="G2456" s="74">
        <f>IFERROR(SUMPRODUCT(I2456:K2456,I2457:K2457),"")</f>
        <v>0</v>
      </c>
      <c r="H2456" s="47"/>
      <c r="I2456" s="118"/>
      <c r="J2456" s="118"/>
      <c r="K2456" s="118"/>
      <c r="L2456" s="48" t="s">
        <v>5</v>
      </c>
      <c r="M2456" s="47" t="str">
        <f>IF(H2455="Erdgas","Erdgaskosten exkl. Steuern, Abgaben, Netzentgelte, etc.",IF(H2455="Strom","Stromkosten exkl. Steuern, Abgaben, Netzentgelte, etc.",IF(H2455="Wärme/Kälte","Wärme-/Kältekosten exkl. Steuern, Abgaben, Netzentgelte, etc.", "Bitte Energieart auswählen!")))</f>
        <v>Bitte Energieart auswählen!</v>
      </c>
      <c r="N2456" s="47"/>
      <c r="O2456" s="47"/>
      <c r="P2456" s="75"/>
      <c r="Q2456" s="61"/>
      <c r="R2456" s="62"/>
      <c r="S2456" s="47"/>
    </row>
    <row r="2457" spans="2:19" ht="15" thickBot="1" x14ac:dyDescent="0.35">
      <c r="B2457" s="47" t="str">
        <f>IF(AND(H2455="Erdgas",H2454="Nein"),"Aliquoter Erdgasverbrauch in kWh von 1. Oktober 2022 bis 31. Dezember 2022",IF(H2455="Erdgas","Erdgasverbrauch in kWh von 1. Oktober 2022 bis 31. Dezember 2022",IF(AND(H2455="Strom",H2454="Nein"),"Aliquoter Stromverbrauch in kWh von 1. Oktober 2022 bis 31. Dezember 2022",IF(H2455="Strom","Stromverbrauch in kWh von 1. Oktober 2022 bis 31. Dezember 2022",IF(AND(H2455="Wärme/Kälte",H2454="Nein"),"Aliquoter Wärme-/Kälteverbrauch in kWh von 1. Oktober 2022 bis 31. Dezember 2022",IF(H2455="Wärme/Kälte","Wärme-/Kälteverbrauch in kWh von 1. Oktober 2022 bis 31. Dezember 2022","Bitte Energieart auswählen!"))))))</f>
        <v>Bitte Energieart auswählen!</v>
      </c>
      <c r="C2457" s="47"/>
      <c r="D2457" s="47"/>
      <c r="E2457" s="47"/>
      <c r="F2457" s="47"/>
      <c r="G2457" s="47"/>
      <c r="H2457" s="59">
        <f>SUM(I2457:K2457)</f>
        <v>0</v>
      </c>
      <c r="I2457" s="119" t="str">
        <f>IFERROR(IF(H2454="Nein",VLOOKUP(H2453,'1 - Strom Erdgas Wärme 2021'!H:AA,20,FALSE)/12,""),"")</f>
        <v/>
      </c>
      <c r="J2457" s="119" t="str">
        <f>IFERROR(IF(H2454="Nein",VLOOKUP(H2453,'1 - Strom Erdgas Wärme 2021'!H:AB,20,FALSE)/12,""),"")</f>
        <v/>
      </c>
      <c r="K2457" s="119" t="str">
        <f>IFERROR(IF(H2454="Nein",VLOOKUP(H2453,'1 - Strom Erdgas Wärme 2021'!H:AC,20,FALSE)/12,""),"")</f>
        <v/>
      </c>
      <c r="L2457" s="48" t="s">
        <v>5</v>
      </c>
      <c r="M2457" s="76" t="str">
        <f>IFERROR(IF(H2454="Nein","Vorbefüllte Verbrauchswerte wurden aliquot (d.h. 1/12) aus dem Jahr 2021 übernommen.","Bitte ergänzen Sie die monatlichen Verbrauchswerte gem. Lastprofilzähler"),"")</f>
        <v>Bitte ergänzen Sie die monatlichen Verbrauchswerte gem. Lastprofilzähler</v>
      </c>
      <c r="N2457" s="77"/>
      <c r="O2457" s="77"/>
      <c r="P2457" s="77"/>
      <c r="Q2457" s="77"/>
      <c r="R2457" s="77"/>
      <c r="S2457" s="77"/>
    </row>
    <row r="2458" spans="2:19" x14ac:dyDescent="0.3">
      <c r="B2458" s="47" t="str">
        <f>IF(H2455="Wärme/Kälte","Energiemix: Anteil in % der aus Strom oder Erdgas erzeugten Wärme/Kälte","")</f>
        <v/>
      </c>
      <c r="C2458" s="46"/>
      <c r="D2458" s="46"/>
      <c r="E2458" s="46"/>
      <c r="F2458" s="74">
        <f>IFERROR(SUMPRODUCT(I2458:K2458,I2457:K2457),"")</f>
        <v>0</v>
      </c>
      <c r="G2458" s="74"/>
      <c r="H2458" s="46"/>
      <c r="I2458" s="120"/>
      <c r="J2458" s="121"/>
      <c r="K2458" s="121"/>
      <c r="L2458" s="48" t="str">
        <f>IF(H2455="Wärme/Kälte","i","")</f>
        <v/>
      </c>
      <c r="M2458" s="47" t="str">
        <f>IF(H2455="Wärme/Kälte","Bitte geben Sie den Anteil in % (von 0 bis 100, ohne Prozentzeichen) der  direkt aus Strom oder Erdgas erzeugten Wärme/Kälte.","")</f>
        <v/>
      </c>
      <c r="N2458" s="46"/>
      <c r="O2458" s="46"/>
      <c r="P2458" s="46"/>
      <c r="Q2458" s="46"/>
      <c r="R2458" s="46"/>
      <c r="S2458" s="46"/>
    </row>
    <row r="2459" spans="2:19" x14ac:dyDescent="0.3">
      <c r="B2459" s="46"/>
      <c r="C2459" s="46"/>
      <c r="D2459" s="46"/>
      <c r="E2459" s="46"/>
      <c r="F2459" s="46"/>
      <c r="G2459" s="46"/>
      <c r="H2459" s="46"/>
      <c r="I2459" s="98"/>
      <c r="J2459" s="46"/>
      <c r="K2459" s="46"/>
      <c r="L2459" s="48"/>
      <c r="M2459" s="47"/>
      <c r="N2459" s="46"/>
      <c r="O2459" s="46"/>
      <c r="P2459" s="46"/>
      <c r="Q2459" s="46"/>
      <c r="R2459" s="46"/>
      <c r="S2459" s="46"/>
    </row>
    <row r="2460" spans="2:19" ht="18" thickBot="1" x14ac:dyDescent="0.5">
      <c r="B2460" s="56" t="s">
        <v>10</v>
      </c>
      <c r="C2460" s="47"/>
      <c r="D2460" s="47"/>
      <c r="E2460" s="47"/>
      <c r="F2460" s="47"/>
      <c r="G2460" s="47"/>
      <c r="H2460" s="47"/>
      <c r="I2460" s="68">
        <v>44835</v>
      </c>
      <c r="J2460" s="68">
        <v>44866</v>
      </c>
      <c r="K2460" s="68">
        <v>44896</v>
      </c>
      <c r="L2460" s="47"/>
      <c r="M2460" s="69"/>
      <c r="N2460" s="69"/>
      <c r="O2460" s="69"/>
      <c r="P2460" s="69"/>
      <c r="Q2460" s="69"/>
      <c r="R2460" s="69"/>
      <c r="S2460" s="47"/>
    </row>
    <row r="2461" spans="2:19" ht="15" thickBot="1" x14ac:dyDescent="0.35">
      <c r="B2461" s="47" t="s">
        <v>28</v>
      </c>
      <c r="C2461" s="47"/>
      <c r="D2461" s="47"/>
      <c r="E2461" s="47"/>
      <c r="F2461" s="47"/>
      <c r="G2461" s="47"/>
      <c r="H2461" s="117"/>
      <c r="I2461" s="70"/>
      <c r="J2461" s="71"/>
      <c r="K2461" s="71"/>
      <c r="L2461" s="48" t="s">
        <v>5</v>
      </c>
      <c r="M2461" s="47" t="s">
        <v>29</v>
      </c>
      <c r="N2461" s="69"/>
      <c r="O2461" s="69"/>
      <c r="P2461" s="69"/>
      <c r="Q2461" s="69"/>
      <c r="R2461" s="69"/>
      <c r="S2461" s="47"/>
    </row>
    <row r="2462" spans="2:19" ht="15" thickBot="1" x14ac:dyDescent="0.35">
      <c r="B2462" s="47" t="s">
        <v>13</v>
      </c>
      <c r="C2462" s="47"/>
      <c r="D2462" s="47"/>
      <c r="E2462" s="47"/>
      <c r="F2462" s="47"/>
      <c r="G2462" s="47"/>
      <c r="H2462" s="138">
        <f>IFERROR(VLOOKUP(H2461,'1 - Strom Erdgas Wärme 2021'!H:AA,17,FALSE),"")</f>
        <v>0</v>
      </c>
      <c r="I2462" s="70"/>
      <c r="J2462" s="71"/>
      <c r="K2462" s="71"/>
      <c r="L2462" s="48"/>
      <c r="M2462" s="47"/>
      <c r="N2462" s="69"/>
      <c r="O2462" s="69"/>
      <c r="P2462" s="69"/>
      <c r="Q2462" s="69"/>
      <c r="R2462" s="69"/>
      <c r="S2462" s="47"/>
    </row>
    <row r="2463" spans="2:19" ht="15" thickBot="1" x14ac:dyDescent="0.35">
      <c r="B2463" s="47" t="s">
        <v>16</v>
      </c>
      <c r="C2463" s="47"/>
      <c r="D2463" s="47"/>
      <c r="E2463" s="47"/>
      <c r="F2463" s="47"/>
      <c r="G2463" s="47"/>
      <c r="H2463" s="139"/>
      <c r="I2463" s="72"/>
      <c r="J2463" s="73"/>
      <c r="K2463" s="73"/>
      <c r="L2463" s="48" t="s">
        <v>5</v>
      </c>
      <c r="M2463" s="47" t="s">
        <v>17</v>
      </c>
      <c r="N2463" s="69"/>
      <c r="O2463" s="69"/>
      <c r="P2463" s="69"/>
      <c r="Q2463" s="69"/>
      <c r="R2463" s="69"/>
      <c r="S2463" s="47"/>
    </row>
    <row r="2464" spans="2:19" ht="16.8" thickBot="1" x14ac:dyDescent="0.45">
      <c r="B2464" s="47" t="str">
        <f>IF(H2463="Erdgas","Arbeitspreis pro kWh Erdgas in EUR",IF(H2463="Strom","Arbeitspreis pro kWh Strom in EUR",IF(H2463="Wärme/Kälte","Arbeitspreis pro kWh Wärme-/Kälteverbrauch in EUR","Bitte Energieart auswählen!")))</f>
        <v>Bitte Energieart auswählen!</v>
      </c>
      <c r="C2464" s="47"/>
      <c r="D2464" s="47"/>
      <c r="E2464" s="47"/>
      <c r="F2464" s="47"/>
      <c r="G2464" s="74">
        <f>IFERROR(SUMPRODUCT(I2464:K2464,I2465:K2465),"")</f>
        <v>0</v>
      </c>
      <c r="H2464" s="47"/>
      <c r="I2464" s="118"/>
      <c r="J2464" s="118"/>
      <c r="K2464" s="118"/>
      <c r="L2464" s="48" t="s">
        <v>5</v>
      </c>
      <c r="M2464" s="47" t="str">
        <f>IF(H2463="Erdgas","Erdgaskosten exkl. Steuern, Abgaben, Netzentgelte, etc.",IF(H2463="Strom","Stromkosten exkl. Steuern, Abgaben, Netzentgelte, etc.",IF(H2463="Wärme/Kälte","Wärme-/Kältekosten exkl. Steuern, Abgaben, Netzentgelte, etc.", "Bitte Energieart auswählen!")))</f>
        <v>Bitte Energieart auswählen!</v>
      </c>
      <c r="N2464" s="47"/>
      <c r="O2464" s="47"/>
      <c r="P2464" s="75"/>
      <c r="Q2464" s="61"/>
      <c r="R2464" s="62"/>
      <c r="S2464" s="47"/>
    </row>
    <row r="2465" spans="2:19" ht="15" thickBot="1" x14ac:dyDescent="0.35">
      <c r="B2465" s="47" t="str">
        <f>IF(AND(H2463="Erdgas",H2462="Nein"),"Aliquoter Erdgasverbrauch in kWh von 1. Oktober 2022 bis 31. Dezember 2022",IF(H2463="Erdgas","Erdgasverbrauch in kWh von 1. Oktober 2022 bis 31. Dezember 2022",IF(AND(H2463="Strom",H2462="Nein"),"Aliquoter Stromverbrauch in kWh von 1. Oktober 2022 bis 31. Dezember 2022",IF(H2463="Strom","Stromverbrauch in kWh von 1. Oktober 2022 bis 31. Dezember 2022",IF(AND(H2463="Wärme/Kälte",H2462="Nein"),"Aliquoter Wärme-/Kälteverbrauch in kWh von 1. Oktober 2022 bis 31. Dezember 2022",IF(H2463="Wärme/Kälte","Wärme-/Kälteverbrauch in kWh von 1. Oktober 2022 bis 31. Dezember 2022","Bitte Energieart auswählen!"))))))</f>
        <v>Bitte Energieart auswählen!</v>
      </c>
      <c r="C2465" s="47"/>
      <c r="D2465" s="47"/>
      <c r="E2465" s="47"/>
      <c r="F2465" s="47"/>
      <c r="G2465" s="47"/>
      <c r="H2465" s="59">
        <f>SUM(I2465:K2465)</f>
        <v>0</v>
      </c>
      <c r="I2465" s="119" t="str">
        <f>IFERROR(IF(H2462="Nein",VLOOKUP(H2461,'1 - Strom Erdgas Wärme 2021'!H:AA,20,FALSE)/12,""),"")</f>
        <v/>
      </c>
      <c r="J2465" s="119" t="str">
        <f>IFERROR(IF(H2462="Nein",VLOOKUP(H2461,'1 - Strom Erdgas Wärme 2021'!H:AB,20,FALSE)/12,""),"")</f>
        <v/>
      </c>
      <c r="K2465" s="119" t="str">
        <f>IFERROR(IF(H2462="Nein",VLOOKUP(H2461,'1 - Strom Erdgas Wärme 2021'!H:AC,20,FALSE)/12,""),"")</f>
        <v/>
      </c>
      <c r="L2465" s="48" t="s">
        <v>5</v>
      </c>
      <c r="M2465" s="76" t="str">
        <f>IFERROR(IF(H2462="Nein","Vorbefüllte Verbrauchswerte wurden aliquot (d.h. 1/12) aus dem Jahr 2021 übernommen.","Bitte ergänzen Sie die monatlichen Verbrauchswerte gem. Lastprofilzähler"),"")</f>
        <v>Bitte ergänzen Sie die monatlichen Verbrauchswerte gem. Lastprofilzähler</v>
      </c>
      <c r="N2465" s="77"/>
      <c r="O2465" s="77"/>
      <c r="P2465" s="77"/>
      <c r="Q2465" s="77"/>
      <c r="R2465" s="77"/>
      <c r="S2465" s="77"/>
    </row>
    <row r="2466" spans="2:19" x14ac:dyDescent="0.3">
      <c r="B2466" s="47" t="str">
        <f>IF(H2463="Wärme/Kälte","Energiemix: Anteil in % der aus Strom oder Erdgas erzeugten Wärme/Kälte","")</f>
        <v/>
      </c>
      <c r="C2466" s="46"/>
      <c r="D2466" s="46"/>
      <c r="E2466" s="46"/>
      <c r="F2466" s="74">
        <f>IFERROR(SUMPRODUCT(I2466:K2466,I2465:K2465),"")</f>
        <v>0</v>
      </c>
      <c r="G2466" s="74"/>
      <c r="H2466" s="46"/>
      <c r="I2466" s="120"/>
      <c r="J2466" s="121"/>
      <c r="K2466" s="121"/>
      <c r="L2466" s="48" t="str">
        <f>IF(H2463="Wärme/Kälte","i","")</f>
        <v/>
      </c>
      <c r="M2466" s="47" t="str">
        <f>IF(H2463="Wärme/Kälte","Bitte geben Sie den Anteil in % (von 0 bis 100, ohne Prozentzeichen) der  direkt aus Strom oder Erdgas erzeugten Wärme/Kälte.","")</f>
        <v/>
      </c>
      <c r="N2466" s="46"/>
      <c r="O2466" s="46"/>
      <c r="P2466" s="46"/>
      <c r="Q2466" s="46"/>
      <c r="R2466" s="46"/>
      <c r="S2466" s="46"/>
    </row>
    <row r="2467" spans="2:19" x14ac:dyDescent="0.3">
      <c r="B2467" s="46"/>
      <c r="C2467" s="46"/>
      <c r="D2467" s="46"/>
      <c r="E2467" s="46"/>
      <c r="F2467" s="46"/>
      <c r="G2467" s="46"/>
      <c r="H2467" s="46"/>
      <c r="I2467" s="98"/>
      <c r="J2467" s="46"/>
      <c r="K2467" s="46"/>
      <c r="L2467" s="48"/>
      <c r="M2467" s="47"/>
      <c r="N2467" s="46"/>
      <c r="O2467" s="46"/>
      <c r="P2467" s="46"/>
      <c r="Q2467" s="46"/>
      <c r="R2467" s="46"/>
      <c r="S2467" s="46"/>
    </row>
    <row r="2468" spans="2:19" ht="18" thickBot="1" x14ac:dyDescent="0.5">
      <c r="B2468" s="56" t="s">
        <v>10</v>
      </c>
      <c r="C2468" s="47"/>
      <c r="D2468" s="47"/>
      <c r="E2468" s="47"/>
      <c r="F2468" s="47"/>
      <c r="G2468" s="47"/>
      <c r="H2468" s="47"/>
      <c r="I2468" s="68">
        <v>44835</v>
      </c>
      <c r="J2468" s="68">
        <v>44866</v>
      </c>
      <c r="K2468" s="68">
        <v>44896</v>
      </c>
      <c r="L2468" s="47"/>
      <c r="M2468" s="69"/>
      <c r="N2468" s="69"/>
      <c r="O2468" s="69"/>
      <c r="P2468" s="69"/>
      <c r="Q2468" s="69"/>
      <c r="R2468" s="69"/>
      <c r="S2468" s="47"/>
    </row>
    <row r="2469" spans="2:19" ht="15" thickBot="1" x14ac:dyDescent="0.35">
      <c r="B2469" s="47" t="s">
        <v>28</v>
      </c>
      <c r="C2469" s="47"/>
      <c r="D2469" s="47"/>
      <c r="E2469" s="47"/>
      <c r="F2469" s="47"/>
      <c r="G2469" s="47"/>
      <c r="H2469" s="117"/>
      <c r="I2469" s="70"/>
      <c r="J2469" s="71"/>
      <c r="K2469" s="71"/>
      <c r="L2469" s="48" t="s">
        <v>5</v>
      </c>
      <c r="M2469" s="47" t="s">
        <v>29</v>
      </c>
      <c r="N2469" s="69"/>
      <c r="O2469" s="69"/>
      <c r="P2469" s="69"/>
      <c r="Q2469" s="69"/>
      <c r="R2469" s="69"/>
      <c r="S2469" s="47"/>
    </row>
    <row r="2470" spans="2:19" ht="15" thickBot="1" x14ac:dyDescent="0.35">
      <c r="B2470" s="47" t="s">
        <v>13</v>
      </c>
      <c r="C2470" s="47"/>
      <c r="D2470" s="47"/>
      <c r="E2470" s="47"/>
      <c r="F2470" s="47"/>
      <c r="G2470" s="47"/>
      <c r="H2470" s="138">
        <f>IFERROR(VLOOKUP(H2469,'1 - Strom Erdgas Wärme 2021'!H:AA,17,FALSE),"")</f>
        <v>0</v>
      </c>
      <c r="I2470" s="70"/>
      <c r="J2470" s="71"/>
      <c r="K2470" s="71"/>
      <c r="L2470" s="48"/>
      <c r="M2470" s="47"/>
      <c r="N2470" s="69"/>
      <c r="O2470" s="69"/>
      <c r="P2470" s="69"/>
      <c r="Q2470" s="69"/>
      <c r="R2470" s="69"/>
      <c r="S2470" s="47"/>
    </row>
    <row r="2471" spans="2:19" ht="15" thickBot="1" x14ac:dyDescent="0.35">
      <c r="B2471" s="47" t="s">
        <v>16</v>
      </c>
      <c r="C2471" s="47"/>
      <c r="D2471" s="47"/>
      <c r="E2471" s="47"/>
      <c r="F2471" s="47"/>
      <c r="G2471" s="47"/>
      <c r="H2471" s="139"/>
      <c r="I2471" s="72"/>
      <c r="J2471" s="73"/>
      <c r="K2471" s="73"/>
      <c r="L2471" s="48" t="s">
        <v>5</v>
      </c>
      <c r="M2471" s="47" t="s">
        <v>17</v>
      </c>
      <c r="N2471" s="69"/>
      <c r="O2471" s="69"/>
      <c r="P2471" s="69"/>
      <c r="Q2471" s="69"/>
      <c r="R2471" s="69"/>
      <c r="S2471" s="47"/>
    </row>
    <row r="2472" spans="2:19" ht="16.8" thickBot="1" x14ac:dyDescent="0.45">
      <c r="B2472" s="47" t="str">
        <f>IF(H2471="Erdgas","Arbeitspreis pro kWh Erdgas in EUR",IF(H2471="Strom","Arbeitspreis pro kWh Strom in EUR",IF(H2471="Wärme/Kälte","Arbeitspreis pro kWh Wärme-/Kälteverbrauch in EUR","Bitte Energieart auswählen!")))</f>
        <v>Bitte Energieart auswählen!</v>
      </c>
      <c r="C2472" s="47"/>
      <c r="D2472" s="47"/>
      <c r="E2472" s="47"/>
      <c r="F2472" s="47"/>
      <c r="G2472" s="74">
        <f>IFERROR(SUMPRODUCT(I2472:K2472,I2473:K2473),"")</f>
        <v>0</v>
      </c>
      <c r="H2472" s="47"/>
      <c r="I2472" s="118"/>
      <c r="J2472" s="118"/>
      <c r="K2472" s="118"/>
      <c r="L2472" s="48" t="s">
        <v>5</v>
      </c>
      <c r="M2472" s="47" t="str">
        <f>IF(H2471="Erdgas","Erdgaskosten exkl. Steuern, Abgaben, Netzentgelte, etc.",IF(H2471="Strom","Stromkosten exkl. Steuern, Abgaben, Netzentgelte, etc.",IF(H2471="Wärme/Kälte","Wärme-/Kältekosten exkl. Steuern, Abgaben, Netzentgelte, etc.", "Bitte Energieart auswählen!")))</f>
        <v>Bitte Energieart auswählen!</v>
      </c>
      <c r="N2472" s="47"/>
      <c r="O2472" s="47"/>
      <c r="P2472" s="75"/>
      <c r="Q2472" s="61"/>
      <c r="R2472" s="62"/>
      <c r="S2472" s="47"/>
    </row>
    <row r="2473" spans="2:19" ht="15" thickBot="1" x14ac:dyDescent="0.35">
      <c r="B2473" s="47" t="str">
        <f>IF(AND(H2471="Erdgas",H2470="Nein"),"Aliquoter Erdgasverbrauch in kWh von 1. Oktober 2022 bis 31. Dezember 2022",IF(H2471="Erdgas","Erdgasverbrauch in kWh von 1. Oktober 2022 bis 31. Dezember 2022",IF(AND(H2471="Strom",H2470="Nein"),"Aliquoter Stromverbrauch in kWh von 1. Oktober 2022 bis 31. Dezember 2022",IF(H2471="Strom","Stromverbrauch in kWh von 1. Oktober 2022 bis 31. Dezember 2022",IF(AND(H2471="Wärme/Kälte",H2470="Nein"),"Aliquoter Wärme-/Kälteverbrauch in kWh von 1. Oktober 2022 bis 31. Dezember 2022",IF(H2471="Wärme/Kälte","Wärme-/Kälteverbrauch in kWh von 1. Oktober 2022 bis 31. Dezember 2022","Bitte Energieart auswählen!"))))))</f>
        <v>Bitte Energieart auswählen!</v>
      </c>
      <c r="C2473" s="47"/>
      <c r="D2473" s="47"/>
      <c r="E2473" s="47"/>
      <c r="F2473" s="47"/>
      <c r="G2473" s="47"/>
      <c r="H2473" s="59">
        <f>SUM(I2473:K2473)</f>
        <v>0</v>
      </c>
      <c r="I2473" s="119" t="str">
        <f>IFERROR(IF(H2470="Nein",VLOOKUP(H2469,'1 - Strom Erdgas Wärme 2021'!H:AA,20,FALSE)/12,""),"")</f>
        <v/>
      </c>
      <c r="J2473" s="119" t="str">
        <f>IFERROR(IF(H2470="Nein",VLOOKUP(H2469,'1 - Strom Erdgas Wärme 2021'!H:AB,20,FALSE)/12,""),"")</f>
        <v/>
      </c>
      <c r="K2473" s="119" t="str">
        <f>IFERROR(IF(H2470="Nein",VLOOKUP(H2469,'1 - Strom Erdgas Wärme 2021'!H:AC,20,FALSE)/12,""),"")</f>
        <v/>
      </c>
      <c r="L2473" s="48" t="s">
        <v>5</v>
      </c>
      <c r="M2473" s="76" t="str">
        <f>IFERROR(IF(H2470="Nein","Vorbefüllte Verbrauchswerte wurden aliquot (d.h. 1/12) aus dem Jahr 2021 übernommen.","Bitte ergänzen Sie die monatlichen Verbrauchswerte gem. Lastprofilzähler"),"")</f>
        <v>Bitte ergänzen Sie die monatlichen Verbrauchswerte gem. Lastprofilzähler</v>
      </c>
      <c r="N2473" s="77"/>
      <c r="O2473" s="77"/>
      <c r="P2473" s="77"/>
      <c r="Q2473" s="77"/>
      <c r="R2473" s="77"/>
      <c r="S2473" s="77"/>
    </row>
    <row r="2474" spans="2:19" x14ac:dyDescent="0.3">
      <c r="B2474" s="47" t="str">
        <f>IF(H2471="Wärme/Kälte","Energiemix: Anteil in % der aus Strom oder Erdgas erzeugten Wärme/Kälte","")</f>
        <v/>
      </c>
      <c r="C2474" s="46"/>
      <c r="D2474" s="46"/>
      <c r="E2474" s="46"/>
      <c r="F2474" s="74">
        <f>IFERROR(SUMPRODUCT(I2474:K2474,I2473:K2473),"")</f>
        <v>0</v>
      </c>
      <c r="G2474" s="74"/>
      <c r="H2474" s="46"/>
      <c r="I2474" s="120"/>
      <c r="J2474" s="121"/>
      <c r="K2474" s="121"/>
      <c r="L2474" s="48" t="str">
        <f>IF(H2471="Wärme/Kälte","i","")</f>
        <v/>
      </c>
      <c r="M2474" s="47" t="str">
        <f>IF(H2471="Wärme/Kälte","Bitte geben Sie den Anteil in % (von 0 bis 100, ohne Prozentzeichen) der  direkt aus Strom oder Erdgas erzeugten Wärme/Kälte.","")</f>
        <v/>
      </c>
      <c r="N2474" s="46"/>
      <c r="O2474" s="46"/>
      <c r="P2474" s="46"/>
      <c r="Q2474" s="46"/>
      <c r="R2474" s="46"/>
      <c r="S2474" s="46"/>
    </row>
    <row r="2475" spans="2:19" x14ac:dyDescent="0.3">
      <c r="B2475" s="46"/>
      <c r="C2475" s="46"/>
      <c r="D2475" s="46"/>
      <c r="E2475" s="46"/>
      <c r="F2475" s="46"/>
      <c r="G2475" s="46"/>
      <c r="H2475" s="46"/>
      <c r="I2475" s="98"/>
      <c r="J2475" s="46"/>
      <c r="K2475" s="46"/>
      <c r="L2475" s="48"/>
      <c r="M2475" s="47"/>
      <c r="N2475" s="46"/>
      <c r="O2475" s="46"/>
      <c r="P2475" s="46"/>
      <c r="Q2475" s="46"/>
      <c r="R2475" s="46"/>
      <c r="S2475" s="46"/>
    </row>
    <row r="2476" spans="2:19" ht="18" thickBot="1" x14ac:dyDescent="0.5">
      <c r="B2476" s="56" t="s">
        <v>10</v>
      </c>
      <c r="C2476" s="47"/>
      <c r="D2476" s="47"/>
      <c r="E2476" s="47"/>
      <c r="F2476" s="47"/>
      <c r="G2476" s="47"/>
      <c r="H2476" s="47"/>
      <c r="I2476" s="68">
        <v>44835</v>
      </c>
      <c r="J2476" s="68">
        <v>44866</v>
      </c>
      <c r="K2476" s="68">
        <v>44896</v>
      </c>
      <c r="L2476" s="47"/>
      <c r="M2476" s="69"/>
      <c r="N2476" s="69"/>
      <c r="O2476" s="69"/>
      <c r="P2476" s="69"/>
      <c r="Q2476" s="69"/>
      <c r="R2476" s="69"/>
      <c r="S2476" s="47"/>
    </row>
    <row r="2477" spans="2:19" ht="15" thickBot="1" x14ac:dyDescent="0.35">
      <c r="B2477" s="47" t="s">
        <v>28</v>
      </c>
      <c r="C2477" s="47"/>
      <c r="D2477" s="47"/>
      <c r="E2477" s="47"/>
      <c r="F2477" s="47"/>
      <c r="G2477" s="47"/>
      <c r="H2477" s="117"/>
      <c r="I2477" s="70"/>
      <c r="J2477" s="71"/>
      <c r="K2477" s="71"/>
      <c r="L2477" s="48" t="s">
        <v>5</v>
      </c>
      <c r="M2477" s="47" t="s">
        <v>29</v>
      </c>
      <c r="N2477" s="69"/>
      <c r="O2477" s="69"/>
      <c r="P2477" s="69"/>
      <c r="Q2477" s="69"/>
      <c r="R2477" s="69"/>
      <c r="S2477" s="47"/>
    </row>
    <row r="2478" spans="2:19" ht="15" thickBot="1" x14ac:dyDescent="0.35">
      <c r="B2478" s="47" t="s">
        <v>13</v>
      </c>
      <c r="C2478" s="47"/>
      <c r="D2478" s="47"/>
      <c r="E2478" s="47"/>
      <c r="F2478" s="47"/>
      <c r="G2478" s="47"/>
      <c r="H2478" s="138">
        <f>IFERROR(VLOOKUP(H2477,'1 - Strom Erdgas Wärme 2021'!H:AA,17,FALSE),"")</f>
        <v>0</v>
      </c>
      <c r="I2478" s="70"/>
      <c r="J2478" s="71"/>
      <c r="K2478" s="71"/>
      <c r="L2478" s="48"/>
      <c r="M2478" s="47"/>
      <c r="N2478" s="69"/>
      <c r="O2478" s="69"/>
      <c r="P2478" s="69"/>
      <c r="Q2478" s="69"/>
      <c r="R2478" s="69"/>
      <c r="S2478" s="47"/>
    </row>
    <row r="2479" spans="2:19" ht="15" thickBot="1" x14ac:dyDescent="0.35">
      <c r="B2479" s="47" t="s">
        <v>16</v>
      </c>
      <c r="C2479" s="47"/>
      <c r="D2479" s="47"/>
      <c r="E2479" s="47"/>
      <c r="F2479" s="47"/>
      <c r="G2479" s="47"/>
      <c r="H2479" s="139"/>
      <c r="I2479" s="72"/>
      <c r="J2479" s="73"/>
      <c r="K2479" s="73"/>
      <c r="L2479" s="48" t="s">
        <v>5</v>
      </c>
      <c r="M2479" s="47" t="s">
        <v>17</v>
      </c>
      <c r="N2479" s="69"/>
      <c r="O2479" s="69"/>
      <c r="P2479" s="69"/>
      <c r="Q2479" s="69"/>
      <c r="R2479" s="69"/>
      <c r="S2479" s="47"/>
    </row>
    <row r="2480" spans="2:19" ht="16.8" thickBot="1" x14ac:dyDescent="0.45">
      <c r="B2480" s="47" t="str">
        <f>IF(H2479="Erdgas","Arbeitspreis pro kWh Erdgas in EUR",IF(H2479="Strom","Arbeitspreis pro kWh Strom in EUR",IF(H2479="Wärme/Kälte","Arbeitspreis pro kWh Wärme-/Kälteverbrauch in EUR","Bitte Energieart auswählen!")))</f>
        <v>Bitte Energieart auswählen!</v>
      </c>
      <c r="C2480" s="47"/>
      <c r="D2480" s="47"/>
      <c r="E2480" s="47"/>
      <c r="F2480" s="47"/>
      <c r="G2480" s="74">
        <f>IFERROR(SUMPRODUCT(I2480:K2480,I2481:K2481),"")</f>
        <v>0</v>
      </c>
      <c r="H2480" s="47"/>
      <c r="I2480" s="118"/>
      <c r="J2480" s="118"/>
      <c r="K2480" s="118"/>
      <c r="L2480" s="48" t="s">
        <v>5</v>
      </c>
      <c r="M2480" s="47" t="str">
        <f>IF(H2479="Erdgas","Erdgaskosten exkl. Steuern, Abgaben, Netzentgelte, etc.",IF(H2479="Strom","Stromkosten exkl. Steuern, Abgaben, Netzentgelte, etc.",IF(H2479="Wärme/Kälte","Wärme-/Kältekosten exkl. Steuern, Abgaben, Netzentgelte, etc.", "Bitte Energieart auswählen!")))</f>
        <v>Bitte Energieart auswählen!</v>
      </c>
      <c r="N2480" s="47"/>
      <c r="O2480" s="47"/>
      <c r="P2480" s="75"/>
      <c r="Q2480" s="61"/>
      <c r="R2480" s="62"/>
      <c r="S2480" s="47"/>
    </row>
    <row r="2481" spans="2:19" ht="15" thickBot="1" x14ac:dyDescent="0.35">
      <c r="B2481" s="47" t="str">
        <f>IF(AND(H2479="Erdgas",H2478="Nein"),"Aliquoter Erdgasverbrauch in kWh von 1. Oktober 2022 bis 31. Dezember 2022",IF(H2479="Erdgas","Erdgasverbrauch in kWh von 1. Oktober 2022 bis 31. Dezember 2022",IF(AND(H2479="Strom",H2478="Nein"),"Aliquoter Stromverbrauch in kWh von 1. Oktober 2022 bis 31. Dezember 2022",IF(H2479="Strom","Stromverbrauch in kWh von 1. Oktober 2022 bis 31. Dezember 2022",IF(AND(H2479="Wärme/Kälte",H2478="Nein"),"Aliquoter Wärme-/Kälteverbrauch in kWh von 1. Oktober 2022 bis 31. Dezember 2022",IF(H2479="Wärme/Kälte","Wärme-/Kälteverbrauch in kWh von 1. Oktober 2022 bis 31. Dezember 2022","Bitte Energieart auswählen!"))))))</f>
        <v>Bitte Energieart auswählen!</v>
      </c>
      <c r="C2481" s="47"/>
      <c r="D2481" s="47"/>
      <c r="E2481" s="47"/>
      <c r="F2481" s="47"/>
      <c r="G2481" s="47"/>
      <c r="H2481" s="59">
        <f>SUM(I2481:K2481)</f>
        <v>0</v>
      </c>
      <c r="I2481" s="119" t="str">
        <f>IFERROR(IF(H2478="Nein",VLOOKUP(H2477,'1 - Strom Erdgas Wärme 2021'!H:AA,20,FALSE)/12,""),"")</f>
        <v/>
      </c>
      <c r="J2481" s="119" t="str">
        <f>IFERROR(IF(H2478="Nein",VLOOKUP(H2477,'1 - Strom Erdgas Wärme 2021'!H:AB,20,FALSE)/12,""),"")</f>
        <v/>
      </c>
      <c r="K2481" s="119" t="str">
        <f>IFERROR(IF(H2478="Nein",VLOOKUP(H2477,'1 - Strom Erdgas Wärme 2021'!H:AC,20,FALSE)/12,""),"")</f>
        <v/>
      </c>
      <c r="L2481" s="48" t="s">
        <v>5</v>
      </c>
      <c r="M2481" s="76" t="str">
        <f>IFERROR(IF(H2478="Nein","Vorbefüllte Verbrauchswerte wurden aliquot (d.h. 1/12) aus dem Jahr 2021 übernommen.","Bitte ergänzen Sie die monatlichen Verbrauchswerte gem. Lastprofilzähler"),"")</f>
        <v>Bitte ergänzen Sie die monatlichen Verbrauchswerte gem. Lastprofilzähler</v>
      </c>
      <c r="N2481" s="77"/>
      <c r="O2481" s="77"/>
      <c r="P2481" s="77"/>
      <c r="Q2481" s="77"/>
      <c r="R2481" s="77"/>
      <c r="S2481" s="77"/>
    </row>
    <row r="2482" spans="2:19" x14ac:dyDescent="0.3">
      <c r="B2482" s="47" t="str">
        <f>IF(H2479="Wärme/Kälte","Energiemix: Anteil in % der aus Strom oder Erdgas erzeugten Wärme/Kälte","")</f>
        <v/>
      </c>
      <c r="C2482" s="46"/>
      <c r="D2482" s="46"/>
      <c r="E2482" s="46"/>
      <c r="F2482" s="74">
        <f>IFERROR(SUMPRODUCT(I2482:K2482,I2481:K2481),"")</f>
        <v>0</v>
      </c>
      <c r="G2482" s="74"/>
      <c r="H2482" s="46"/>
      <c r="I2482" s="120"/>
      <c r="J2482" s="121"/>
      <c r="K2482" s="121"/>
      <c r="L2482" s="48" t="str">
        <f>IF(H2479="Wärme/Kälte","i","")</f>
        <v/>
      </c>
      <c r="M2482" s="47" t="str">
        <f>IF(H2479="Wärme/Kälte","Bitte geben Sie den Anteil in % (von 0 bis 100, ohne Prozentzeichen) der  direkt aus Strom oder Erdgas erzeugten Wärme/Kälte.","")</f>
        <v/>
      </c>
      <c r="N2482" s="46"/>
      <c r="O2482" s="46"/>
      <c r="P2482" s="46"/>
      <c r="Q2482" s="46"/>
      <c r="R2482" s="46"/>
      <c r="S2482" s="46"/>
    </row>
    <row r="2483" spans="2:19" x14ac:dyDescent="0.3">
      <c r="B2483" s="46"/>
      <c r="C2483" s="46"/>
      <c r="D2483" s="46"/>
      <c r="E2483" s="46"/>
      <c r="F2483" s="46"/>
      <c r="G2483" s="46"/>
      <c r="H2483" s="46"/>
      <c r="I2483" s="98"/>
      <c r="J2483" s="46"/>
      <c r="K2483" s="46"/>
      <c r="L2483" s="48"/>
      <c r="M2483" s="47"/>
      <c r="N2483" s="46"/>
      <c r="O2483" s="46"/>
      <c r="P2483" s="46"/>
      <c r="Q2483" s="46"/>
      <c r="R2483" s="46"/>
      <c r="S2483" s="46"/>
    </row>
    <row r="2484" spans="2:19" ht="18" thickBot="1" x14ac:dyDescent="0.5">
      <c r="B2484" s="56" t="s">
        <v>10</v>
      </c>
      <c r="C2484" s="47"/>
      <c r="D2484" s="47"/>
      <c r="E2484" s="47"/>
      <c r="F2484" s="47"/>
      <c r="G2484" s="47"/>
      <c r="H2484" s="47"/>
      <c r="I2484" s="68">
        <v>44835</v>
      </c>
      <c r="J2484" s="68">
        <v>44866</v>
      </c>
      <c r="K2484" s="68">
        <v>44896</v>
      </c>
      <c r="L2484" s="47"/>
      <c r="M2484" s="69"/>
      <c r="N2484" s="69"/>
      <c r="O2484" s="69"/>
      <c r="P2484" s="69"/>
      <c r="Q2484" s="69"/>
      <c r="R2484" s="69"/>
      <c r="S2484" s="47"/>
    </row>
    <row r="2485" spans="2:19" ht="15" thickBot="1" x14ac:dyDescent="0.35">
      <c r="B2485" s="47" t="s">
        <v>28</v>
      </c>
      <c r="C2485" s="47"/>
      <c r="D2485" s="47"/>
      <c r="E2485" s="47"/>
      <c r="F2485" s="47"/>
      <c r="G2485" s="47"/>
      <c r="H2485" s="117"/>
      <c r="I2485" s="70"/>
      <c r="J2485" s="71"/>
      <c r="K2485" s="71"/>
      <c r="L2485" s="48" t="s">
        <v>5</v>
      </c>
      <c r="M2485" s="47" t="s">
        <v>29</v>
      </c>
      <c r="N2485" s="69"/>
      <c r="O2485" s="69"/>
      <c r="P2485" s="69"/>
      <c r="Q2485" s="69"/>
      <c r="R2485" s="69"/>
      <c r="S2485" s="47"/>
    </row>
    <row r="2486" spans="2:19" ht="15" thickBot="1" x14ac:dyDescent="0.35">
      <c r="B2486" s="47" t="s">
        <v>13</v>
      </c>
      <c r="C2486" s="47"/>
      <c r="D2486" s="47"/>
      <c r="E2486" s="47"/>
      <c r="F2486" s="47"/>
      <c r="G2486" s="47"/>
      <c r="H2486" s="138">
        <f>IFERROR(VLOOKUP(H2485,'1 - Strom Erdgas Wärme 2021'!H:AA,17,FALSE),"")</f>
        <v>0</v>
      </c>
      <c r="I2486" s="70"/>
      <c r="J2486" s="71"/>
      <c r="K2486" s="71"/>
      <c r="L2486" s="48"/>
      <c r="M2486" s="47"/>
      <c r="N2486" s="69"/>
      <c r="O2486" s="69"/>
      <c r="P2486" s="69"/>
      <c r="Q2486" s="69"/>
      <c r="R2486" s="69"/>
      <c r="S2486" s="47"/>
    </row>
    <row r="2487" spans="2:19" ht="15" thickBot="1" x14ac:dyDescent="0.35">
      <c r="B2487" s="47" t="s">
        <v>16</v>
      </c>
      <c r="C2487" s="47"/>
      <c r="D2487" s="47"/>
      <c r="E2487" s="47"/>
      <c r="F2487" s="47"/>
      <c r="G2487" s="47"/>
      <c r="H2487" s="139"/>
      <c r="I2487" s="72"/>
      <c r="J2487" s="73"/>
      <c r="K2487" s="73"/>
      <c r="L2487" s="48" t="s">
        <v>5</v>
      </c>
      <c r="M2487" s="47" t="s">
        <v>17</v>
      </c>
      <c r="N2487" s="69"/>
      <c r="O2487" s="69"/>
      <c r="P2487" s="69"/>
      <c r="Q2487" s="69"/>
      <c r="R2487" s="69"/>
      <c r="S2487" s="47"/>
    </row>
    <row r="2488" spans="2:19" ht="16.8" thickBot="1" x14ac:dyDescent="0.45">
      <c r="B2488" s="47" t="str">
        <f>IF(H2487="Erdgas","Arbeitspreis pro kWh Erdgas in EUR",IF(H2487="Strom","Arbeitspreis pro kWh Strom in EUR",IF(H2487="Wärme/Kälte","Arbeitspreis pro kWh Wärme-/Kälteverbrauch in EUR","Bitte Energieart auswählen!")))</f>
        <v>Bitte Energieart auswählen!</v>
      </c>
      <c r="C2488" s="47"/>
      <c r="D2488" s="47"/>
      <c r="E2488" s="47"/>
      <c r="F2488" s="47"/>
      <c r="G2488" s="74">
        <f>IFERROR(SUMPRODUCT(I2488:K2488,I2489:K2489),"")</f>
        <v>0</v>
      </c>
      <c r="H2488" s="47"/>
      <c r="I2488" s="118"/>
      <c r="J2488" s="118"/>
      <c r="K2488" s="118"/>
      <c r="L2488" s="48" t="s">
        <v>5</v>
      </c>
      <c r="M2488" s="47" t="str">
        <f>IF(H2487="Erdgas","Erdgaskosten exkl. Steuern, Abgaben, Netzentgelte, etc.",IF(H2487="Strom","Stromkosten exkl. Steuern, Abgaben, Netzentgelte, etc.",IF(H2487="Wärme/Kälte","Wärme-/Kältekosten exkl. Steuern, Abgaben, Netzentgelte, etc.", "Bitte Energieart auswählen!")))</f>
        <v>Bitte Energieart auswählen!</v>
      </c>
      <c r="N2488" s="47"/>
      <c r="O2488" s="47"/>
      <c r="P2488" s="75"/>
      <c r="Q2488" s="61"/>
      <c r="R2488" s="62"/>
      <c r="S2488" s="47"/>
    </row>
    <row r="2489" spans="2:19" ht="15" thickBot="1" x14ac:dyDescent="0.35">
      <c r="B2489" s="47" t="str">
        <f>IF(AND(H2487="Erdgas",H2486="Nein"),"Aliquoter Erdgasverbrauch in kWh von 1. Oktober 2022 bis 31. Dezember 2022",IF(H2487="Erdgas","Erdgasverbrauch in kWh von 1. Oktober 2022 bis 31. Dezember 2022",IF(AND(H2487="Strom",H2486="Nein"),"Aliquoter Stromverbrauch in kWh von 1. Oktober 2022 bis 31. Dezember 2022",IF(H2487="Strom","Stromverbrauch in kWh von 1. Oktober 2022 bis 31. Dezember 2022",IF(AND(H2487="Wärme/Kälte",H2486="Nein"),"Aliquoter Wärme-/Kälteverbrauch in kWh von 1. Oktober 2022 bis 31. Dezember 2022",IF(H2487="Wärme/Kälte","Wärme-/Kälteverbrauch in kWh von 1. Oktober 2022 bis 31. Dezember 2022","Bitte Energieart auswählen!"))))))</f>
        <v>Bitte Energieart auswählen!</v>
      </c>
      <c r="C2489" s="47"/>
      <c r="D2489" s="47"/>
      <c r="E2489" s="47"/>
      <c r="F2489" s="47"/>
      <c r="G2489" s="47"/>
      <c r="H2489" s="59">
        <f>SUM(I2489:K2489)</f>
        <v>0</v>
      </c>
      <c r="I2489" s="119" t="str">
        <f>IFERROR(IF(H2486="Nein",VLOOKUP(H2485,'1 - Strom Erdgas Wärme 2021'!H:AA,20,FALSE)/12,""),"")</f>
        <v/>
      </c>
      <c r="J2489" s="119" t="str">
        <f>IFERROR(IF(H2486="Nein",VLOOKUP(H2485,'1 - Strom Erdgas Wärme 2021'!H:AB,20,FALSE)/12,""),"")</f>
        <v/>
      </c>
      <c r="K2489" s="119" t="str">
        <f>IFERROR(IF(H2486="Nein",VLOOKUP(H2485,'1 - Strom Erdgas Wärme 2021'!H:AC,20,FALSE)/12,""),"")</f>
        <v/>
      </c>
      <c r="L2489" s="48" t="s">
        <v>5</v>
      </c>
      <c r="M2489" s="76" t="str">
        <f>IFERROR(IF(H2486="Nein","Vorbefüllte Verbrauchswerte wurden aliquot (d.h. 1/12) aus dem Jahr 2021 übernommen.","Bitte ergänzen Sie die monatlichen Verbrauchswerte gem. Lastprofilzähler"),"")</f>
        <v>Bitte ergänzen Sie die monatlichen Verbrauchswerte gem. Lastprofilzähler</v>
      </c>
      <c r="N2489" s="77"/>
      <c r="O2489" s="77"/>
      <c r="P2489" s="77"/>
      <c r="Q2489" s="77"/>
      <c r="R2489" s="77"/>
      <c r="S2489" s="77"/>
    </row>
    <row r="2490" spans="2:19" x14ac:dyDescent="0.3">
      <c r="B2490" s="47" t="str">
        <f>IF(H2487="Wärme/Kälte","Energiemix: Anteil in % der aus Strom oder Erdgas erzeugten Wärme/Kälte","")</f>
        <v/>
      </c>
      <c r="C2490" s="46"/>
      <c r="D2490" s="46"/>
      <c r="E2490" s="46"/>
      <c r="F2490" s="74">
        <f>IFERROR(SUMPRODUCT(I2490:K2490,I2489:K2489),"")</f>
        <v>0</v>
      </c>
      <c r="G2490" s="74"/>
      <c r="H2490" s="46"/>
      <c r="I2490" s="120"/>
      <c r="J2490" s="121"/>
      <c r="K2490" s="121"/>
      <c r="L2490" s="48" t="str">
        <f>IF(H2487="Wärme/Kälte","i","")</f>
        <v/>
      </c>
      <c r="M2490" s="47" t="str">
        <f>IF(H2487="Wärme/Kälte","Bitte geben Sie den Anteil in % (von 0 bis 100, ohne Prozentzeichen) der  direkt aus Strom oder Erdgas erzeugten Wärme/Kälte.","")</f>
        <v/>
      </c>
      <c r="N2490" s="46"/>
      <c r="O2490" s="46"/>
      <c r="P2490" s="46"/>
      <c r="Q2490" s="46"/>
      <c r="R2490" s="46"/>
      <c r="S2490" s="46"/>
    </row>
    <row r="2491" spans="2:19" x14ac:dyDescent="0.3">
      <c r="B2491" s="46"/>
      <c r="C2491" s="46"/>
      <c r="D2491" s="46"/>
      <c r="E2491" s="46"/>
      <c r="F2491" s="46"/>
      <c r="G2491" s="46"/>
      <c r="H2491" s="46"/>
      <c r="I2491" s="98"/>
      <c r="J2491" s="46"/>
      <c r="K2491" s="46"/>
      <c r="L2491" s="48"/>
      <c r="M2491" s="47"/>
      <c r="N2491" s="46"/>
      <c r="O2491" s="46"/>
      <c r="P2491" s="46"/>
      <c r="Q2491" s="46"/>
      <c r="R2491" s="46"/>
      <c r="S2491" s="46"/>
    </row>
    <row r="2492" spans="2:19" ht="18" thickBot="1" x14ac:dyDescent="0.5">
      <c r="B2492" s="56" t="s">
        <v>10</v>
      </c>
      <c r="C2492" s="47"/>
      <c r="D2492" s="47"/>
      <c r="E2492" s="47"/>
      <c r="F2492" s="47"/>
      <c r="G2492" s="47"/>
      <c r="H2492" s="47"/>
      <c r="I2492" s="68">
        <v>44835</v>
      </c>
      <c r="J2492" s="68">
        <v>44866</v>
      </c>
      <c r="K2492" s="68">
        <v>44896</v>
      </c>
      <c r="L2492" s="47"/>
      <c r="M2492" s="69"/>
      <c r="N2492" s="69"/>
      <c r="O2492" s="69"/>
      <c r="P2492" s="69"/>
      <c r="Q2492" s="69"/>
      <c r="R2492" s="69"/>
      <c r="S2492" s="47"/>
    </row>
    <row r="2493" spans="2:19" ht="15" thickBot="1" x14ac:dyDescent="0.35">
      <c r="B2493" s="47" t="s">
        <v>28</v>
      </c>
      <c r="C2493" s="47"/>
      <c r="D2493" s="47"/>
      <c r="E2493" s="47"/>
      <c r="F2493" s="47"/>
      <c r="G2493" s="47"/>
      <c r="H2493" s="117"/>
      <c r="I2493" s="70"/>
      <c r="J2493" s="71"/>
      <c r="K2493" s="71"/>
      <c r="L2493" s="48" t="s">
        <v>5</v>
      </c>
      <c r="M2493" s="47" t="s">
        <v>29</v>
      </c>
      <c r="N2493" s="69"/>
      <c r="O2493" s="69"/>
      <c r="P2493" s="69"/>
      <c r="Q2493" s="69"/>
      <c r="R2493" s="69"/>
      <c r="S2493" s="47"/>
    </row>
    <row r="2494" spans="2:19" ht="15" thickBot="1" x14ac:dyDescent="0.35">
      <c r="B2494" s="47" t="s">
        <v>13</v>
      </c>
      <c r="C2494" s="47"/>
      <c r="D2494" s="47"/>
      <c r="E2494" s="47"/>
      <c r="F2494" s="47"/>
      <c r="G2494" s="47"/>
      <c r="H2494" s="138">
        <f>IFERROR(VLOOKUP(H2493,'1 - Strom Erdgas Wärme 2021'!H:AA,17,FALSE),"")</f>
        <v>0</v>
      </c>
      <c r="I2494" s="70"/>
      <c r="J2494" s="71"/>
      <c r="K2494" s="71"/>
      <c r="L2494" s="48"/>
      <c r="M2494" s="47"/>
      <c r="N2494" s="69"/>
      <c r="O2494" s="69"/>
      <c r="P2494" s="69"/>
      <c r="Q2494" s="69"/>
      <c r="R2494" s="69"/>
      <c r="S2494" s="47"/>
    </row>
    <row r="2495" spans="2:19" ht="15" thickBot="1" x14ac:dyDescent="0.35">
      <c r="B2495" s="47" t="s">
        <v>16</v>
      </c>
      <c r="C2495" s="47"/>
      <c r="D2495" s="47"/>
      <c r="E2495" s="47"/>
      <c r="F2495" s="47"/>
      <c r="G2495" s="47"/>
      <c r="H2495" s="139"/>
      <c r="I2495" s="72"/>
      <c r="J2495" s="73"/>
      <c r="K2495" s="73"/>
      <c r="L2495" s="48" t="s">
        <v>5</v>
      </c>
      <c r="M2495" s="47" t="s">
        <v>17</v>
      </c>
      <c r="N2495" s="69"/>
      <c r="O2495" s="69"/>
      <c r="P2495" s="69"/>
      <c r="Q2495" s="69"/>
      <c r="R2495" s="69"/>
      <c r="S2495" s="47"/>
    </row>
    <row r="2496" spans="2:19" ht="16.8" thickBot="1" x14ac:dyDescent="0.45">
      <c r="B2496" s="47" t="str">
        <f>IF(H2495="Erdgas","Arbeitspreis pro kWh Erdgas in EUR",IF(H2495="Strom","Arbeitspreis pro kWh Strom in EUR",IF(H2495="Wärme/Kälte","Arbeitspreis pro kWh Wärme-/Kälteverbrauch in EUR","Bitte Energieart auswählen!")))</f>
        <v>Bitte Energieart auswählen!</v>
      </c>
      <c r="C2496" s="47"/>
      <c r="D2496" s="47"/>
      <c r="E2496" s="47"/>
      <c r="F2496" s="47"/>
      <c r="G2496" s="74">
        <f>IFERROR(SUMPRODUCT(I2496:K2496,I2497:K2497),"")</f>
        <v>0</v>
      </c>
      <c r="H2496" s="47"/>
      <c r="I2496" s="118"/>
      <c r="J2496" s="118"/>
      <c r="K2496" s="118"/>
      <c r="L2496" s="48" t="s">
        <v>5</v>
      </c>
      <c r="M2496" s="47" t="str">
        <f>IF(H2495="Erdgas","Erdgaskosten exkl. Steuern, Abgaben, Netzentgelte, etc.",IF(H2495="Strom","Stromkosten exkl. Steuern, Abgaben, Netzentgelte, etc.",IF(H2495="Wärme/Kälte","Wärme-/Kältekosten exkl. Steuern, Abgaben, Netzentgelte, etc.", "Bitte Energieart auswählen!")))</f>
        <v>Bitte Energieart auswählen!</v>
      </c>
      <c r="N2496" s="47"/>
      <c r="O2496" s="47"/>
      <c r="P2496" s="75"/>
      <c r="Q2496" s="61"/>
      <c r="R2496" s="62"/>
      <c r="S2496" s="47"/>
    </row>
    <row r="2497" spans="2:19" ht="15" thickBot="1" x14ac:dyDescent="0.35">
      <c r="B2497" s="47" t="str">
        <f>IF(AND(H2495="Erdgas",H2494="Nein"),"Aliquoter Erdgasverbrauch in kWh von 1. Oktober 2022 bis 31. Dezember 2022",IF(H2495="Erdgas","Erdgasverbrauch in kWh von 1. Oktober 2022 bis 31. Dezember 2022",IF(AND(H2495="Strom",H2494="Nein"),"Aliquoter Stromverbrauch in kWh von 1. Oktober 2022 bis 31. Dezember 2022",IF(H2495="Strom","Stromverbrauch in kWh von 1. Oktober 2022 bis 31. Dezember 2022",IF(AND(H2495="Wärme/Kälte",H2494="Nein"),"Aliquoter Wärme-/Kälteverbrauch in kWh von 1. Oktober 2022 bis 31. Dezember 2022",IF(H2495="Wärme/Kälte","Wärme-/Kälteverbrauch in kWh von 1. Oktober 2022 bis 31. Dezember 2022","Bitte Energieart auswählen!"))))))</f>
        <v>Bitte Energieart auswählen!</v>
      </c>
      <c r="C2497" s="47"/>
      <c r="D2497" s="47"/>
      <c r="E2497" s="47"/>
      <c r="F2497" s="47"/>
      <c r="G2497" s="47"/>
      <c r="H2497" s="59">
        <f>SUM(I2497:K2497)</f>
        <v>0</v>
      </c>
      <c r="I2497" s="119" t="str">
        <f>IFERROR(IF(H2494="Nein",VLOOKUP(H2493,'1 - Strom Erdgas Wärme 2021'!H:AA,20,FALSE)/12,""),"")</f>
        <v/>
      </c>
      <c r="J2497" s="119" t="str">
        <f>IFERROR(IF(H2494="Nein",VLOOKUP(H2493,'1 - Strom Erdgas Wärme 2021'!H:AB,20,FALSE)/12,""),"")</f>
        <v/>
      </c>
      <c r="K2497" s="119" t="str">
        <f>IFERROR(IF(H2494="Nein",VLOOKUP(H2493,'1 - Strom Erdgas Wärme 2021'!H:AC,20,FALSE)/12,""),"")</f>
        <v/>
      </c>
      <c r="L2497" s="48" t="s">
        <v>5</v>
      </c>
      <c r="M2497" s="76" t="str">
        <f>IFERROR(IF(H2494="Nein","Vorbefüllte Verbrauchswerte wurden aliquot (d.h. 1/12) aus dem Jahr 2021 übernommen.","Bitte ergänzen Sie die monatlichen Verbrauchswerte gem. Lastprofilzähler"),"")</f>
        <v>Bitte ergänzen Sie die monatlichen Verbrauchswerte gem. Lastprofilzähler</v>
      </c>
      <c r="N2497" s="77"/>
      <c r="O2497" s="77"/>
      <c r="P2497" s="77"/>
      <c r="Q2497" s="77"/>
      <c r="R2497" s="77"/>
      <c r="S2497" s="77"/>
    </row>
    <row r="2498" spans="2:19" x14ac:dyDescent="0.3">
      <c r="B2498" s="47" t="str">
        <f>IF(H2495="Wärme/Kälte","Energiemix: Anteil in % der aus Strom oder Erdgas erzeugten Wärme/Kälte","")</f>
        <v/>
      </c>
      <c r="C2498" s="46"/>
      <c r="D2498" s="46"/>
      <c r="E2498" s="46"/>
      <c r="F2498" s="74">
        <f>IFERROR(SUMPRODUCT(I2498:K2498,I2497:K2497),"")</f>
        <v>0</v>
      </c>
      <c r="G2498" s="74"/>
      <c r="H2498" s="46"/>
      <c r="I2498" s="120"/>
      <c r="J2498" s="121"/>
      <c r="K2498" s="121"/>
      <c r="L2498" s="48" t="str">
        <f>IF(H2495="Wärme/Kälte","i","")</f>
        <v/>
      </c>
      <c r="M2498" s="47" t="str">
        <f>IF(H2495="Wärme/Kälte","Bitte geben Sie den Anteil in % (von 0 bis 100, ohne Prozentzeichen) der  direkt aus Strom oder Erdgas erzeugten Wärme/Kälte.","")</f>
        <v/>
      </c>
      <c r="N2498" s="46"/>
      <c r="O2498" s="46"/>
      <c r="P2498" s="46"/>
      <c r="Q2498" s="46"/>
      <c r="R2498" s="46"/>
      <c r="S2498" s="46"/>
    </row>
    <row r="2499" spans="2:19" x14ac:dyDescent="0.3">
      <c r="B2499" s="46"/>
      <c r="C2499" s="46"/>
      <c r="D2499" s="46"/>
      <c r="E2499" s="46"/>
      <c r="F2499" s="46"/>
      <c r="G2499" s="46"/>
      <c r="H2499" s="46"/>
      <c r="I2499" s="98"/>
      <c r="J2499" s="46"/>
      <c r="K2499" s="46"/>
      <c r="L2499" s="48"/>
      <c r="M2499" s="47"/>
      <c r="N2499" s="46"/>
      <c r="O2499" s="46"/>
      <c r="P2499" s="46"/>
      <c r="Q2499" s="46"/>
      <c r="R2499" s="46"/>
      <c r="S2499" s="46"/>
    </row>
    <row r="2500" spans="2:19" ht="18" thickBot="1" x14ac:dyDescent="0.5">
      <c r="B2500" s="56" t="s">
        <v>10</v>
      </c>
      <c r="C2500" s="47"/>
      <c r="D2500" s="47"/>
      <c r="E2500" s="47"/>
      <c r="F2500" s="47"/>
      <c r="G2500" s="47"/>
      <c r="H2500" s="47"/>
      <c r="I2500" s="68">
        <v>44835</v>
      </c>
      <c r="J2500" s="68">
        <v>44866</v>
      </c>
      <c r="K2500" s="68">
        <v>44896</v>
      </c>
      <c r="L2500" s="47"/>
      <c r="M2500" s="69"/>
      <c r="N2500" s="69"/>
      <c r="O2500" s="69"/>
      <c r="P2500" s="69"/>
      <c r="Q2500" s="69"/>
      <c r="R2500" s="69"/>
      <c r="S2500" s="47"/>
    </row>
    <row r="2501" spans="2:19" ht="15" thickBot="1" x14ac:dyDescent="0.35">
      <c r="B2501" s="47" t="s">
        <v>28</v>
      </c>
      <c r="C2501" s="47"/>
      <c r="D2501" s="47"/>
      <c r="E2501" s="47"/>
      <c r="F2501" s="47"/>
      <c r="G2501" s="47"/>
      <c r="H2501" s="117"/>
      <c r="I2501" s="70"/>
      <c r="J2501" s="71"/>
      <c r="K2501" s="71"/>
      <c r="L2501" s="48" t="s">
        <v>5</v>
      </c>
      <c r="M2501" s="47" t="s">
        <v>29</v>
      </c>
      <c r="N2501" s="69"/>
      <c r="O2501" s="69"/>
      <c r="P2501" s="69"/>
      <c r="Q2501" s="69"/>
      <c r="R2501" s="69"/>
      <c r="S2501" s="47"/>
    </row>
    <row r="2502" spans="2:19" ht="15" thickBot="1" x14ac:dyDescent="0.35">
      <c r="B2502" s="47" t="s">
        <v>13</v>
      </c>
      <c r="C2502" s="47"/>
      <c r="D2502" s="47"/>
      <c r="E2502" s="47"/>
      <c r="F2502" s="47"/>
      <c r="G2502" s="47"/>
      <c r="H2502" s="138">
        <f>IFERROR(VLOOKUP(H2501,'1 - Strom Erdgas Wärme 2021'!H:AA,17,FALSE),"")</f>
        <v>0</v>
      </c>
      <c r="I2502" s="70"/>
      <c r="J2502" s="71"/>
      <c r="K2502" s="71"/>
      <c r="L2502" s="48"/>
      <c r="M2502" s="47"/>
      <c r="N2502" s="69"/>
      <c r="O2502" s="69"/>
      <c r="P2502" s="69"/>
      <c r="Q2502" s="69"/>
      <c r="R2502" s="69"/>
      <c r="S2502" s="47"/>
    </row>
    <row r="2503" spans="2:19" ht="15" thickBot="1" x14ac:dyDescent="0.35">
      <c r="B2503" s="47" t="s">
        <v>16</v>
      </c>
      <c r="C2503" s="47"/>
      <c r="D2503" s="47"/>
      <c r="E2503" s="47"/>
      <c r="F2503" s="47"/>
      <c r="G2503" s="47"/>
      <c r="H2503" s="139"/>
      <c r="I2503" s="72"/>
      <c r="J2503" s="73"/>
      <c r="K2503" s="73"/>
      <c r="L2503" s="48" t="s">
        <v>5</v>
      </c>
      <c r="M2503" s="47" t="s">
        <v>17</v>
      </c>
      <c r="N2503" s="69"/>
      <c r="O2503" s="69"/>
      <c r="P2503" s="69"/>
      <c r="Q2503" s="69"/>
      <c r="R2503" s="69"/>
      <c r="S2503" s="47"/>
    </row>
    <row r="2504" spans="2:19" ht="16.8" thickBot="1" x14ac:dyDescent="0.45">
      <c r="B2504" s="47" t="str">
        <f>IF(H2503="Erdgas","Arbeitspreis pro kWh Erdgas in EUR",IF(H2503="Strom","Arbeitspreis pro kWh Strom in EUR",IF(H2503="Wärme/Kälte","Arbeitspreis pro kWh Wärme-/Kälteverbrauch in EUR","Bitte Energieart auswählen!")))</f>
        <v>Bitte Energieart auswählen!</v>
      </c>
      <c r="C2504" s="47"/>
      <c r="D2504" s="47"/>
      <c r="E2504" s="47"/>
      <c r="F2504" s="47"/>
      <c r="G2504" s="74">
        <f>IFERROR(SUMPRODUCT(I2504:K2504,I2505:K2505),"")</f>
        <v>0</v>
      </c>
      <c r="H2504" s="47"/>
      <c r="I2504" s="118"/>
      <c r="J2504" s="118"/>
      <c r="K2504" s="118"/>
      <c r="L2504" s="48" t="s">
        <v>5</v>
      </c>
      <c r="M2504" s="47" t="str">
        <f>IF(H2503="Erdgas","Erdgaskosten exkl. Steuern, Abgaben, Netzentgelte, etc.",IF(H2503="Strom","Stromkosten exkl. Steuern, Abgaben, Netzentgelte, etc.",IF(H2503="Wärme/Kälte","Wärme-/Kältekosten exkl. Steuern, Abgaben, Netzentgelte, etc.", "Bitte Energieart auswählen!")))</f>
        <v>Bitte Energieart auswählen!</v>
      </c>
      <c r="N2504" s="47"/>
      <c r="O2504" s="47"/>
      <c r="P2504" s="75"/>
      <c r="Q2504" s="61"/>
      <c r="R2504" s="62"/>
      <c r="S2504" s="47"/>
    </row>
    <row r="2505" spans="2:19" ht="15" thickBot="1" x14ac:dyDescent="0.35">
      <c r="B2505" s="47" t="str">
        <f>IF(AND(H2503="Erdgas",H2502="Nein"),"Aliquoter Erdgasverbrauch in kWh von 1. Oktober 2022 bis 31. Dezember 2022",IF(H2503="Erdgas","Erdgasverbrauch in kWh von 1. Oktober 2022 bis 31. Dezember 2022",IF(AND(H2503="Strom",H2502="Nein"),"Aliquoter Stromverbrauch in kWh von 1. Oktober 2022 bis 31. Dezember 2022",IF(H2503="Strom","Stromverbrauch in kWh von 1. Oktober 2022 bis 31. Dezember 2022",IF(AND(H2503="Wärme/Kälte",H2502="Nein"),"Aliquoter Wärme-/Kälteverbrauch in kWh von 1. Oktober 2022 bis 31. Dezember 2022",IF(H2503="Wärme/Kälte","Wärme-/Kälteverbrauch in kWh von 1. Oktober 2022 bis 31. Dezember 2022","Bitte Energieart auswählen!"))))))</f>
        <v>Bitte Energieart auswählen!</v>
      </c>
      <c r="C2505" s="47"/>
      <c r="D2505" s="47"/>
      <c r="E2505" s="47"/>
      <c r="F2505" s="47"/>
      <c r="G2505" s="47"/>
      <c r="H2505" s="59">
        <f>SUM(I2505:K2505)</f>
        <v>0</v>
      </c>
      <c r="I2505" s="119" t="str">
        <f>IFERROR(IF(H2502="Nein",VLOOKUP(H2501,'1 - Strom Erdgas Wärme 2021'!H:AA,20,FALSE)/12,""),"")</f>
        <v/>
      </c>
      <c r="J2505" s="119" t="str">
        <f>IFERROR(IF(H2502="Nein",VLOOKUP(H2501,'1 - Strom Erdgas Wärme 2021'!H:AB,20,FALSE)/12,""),"")</f>
        <v/>
      </c>
      <c r="K2505" s="119" t="str">
        <f>IFERROR(IF(H2502="Nein",VLOOKUP(H2501,'1 - Strom Erdgas Wärme 2021'!H:AC,20,FALSE)/12,""),"")</f>
        <v/>
      </c>
      <c r="L2505" s="48" t="s">
        <v>5</v>
      </c>
      <c r="M2505" s="76" t="str">
        <f>IFERROR(IF(H2502="Nein","Vorbefüllte Verbrauchswerte wurden aliquot (d.h. 1/12) aus dem Jahr 2021 übernommen.","Bitte ergänzen Sie die monatlichen Verbrauchswerte gem. Lastprofilzähler"),"")</f>
        <v>Bitte ergänzen Sie die monatlichen Verbrauchswerte gem. Lastprofilzähler</v>
      </c>
      <c r="N2505" s="77"/>
      <c r="O2505" s="77"/>
      <c r="P2505" s="77"/>
      <c r="Q2505" s="77"/>
      <c r="R2505" s="77"/>
      <c r="S2505" s="77"/>
    </row>
    <row r="2506" spans="2:19" x14ac:dyDescent="0.3">
      <c r="B2506" s="47" t="str">
        <f>IF(H2503="Wärme/Kälte","Energiemix: Anteil in % der aus Strom oder Erdgas erzeugten Wärme/Kälte","")</f>
        <v/>
      </c>
      <c r="C2506" s="46"/>
      <c r="D2506" s="46"/>
      <c r="E2506" s="46"/>
      <c r="F2506" s="74">
        <f>IFERROR(SUMPRODUCT(I2506:K2506,I2505:K2505),"")</f>
        <v>0</v>
      </c>
      <c r="G2506" s="74"/>
      <c r="H2506" s="46"/>
      <c r="I2506" s="120"/>
      <c r="J2506" s="121"/>
      <c r="K2506" s="121"/>
      <c r="L2506" s="48" t="str">
        <f>IF(H2503="Wärme/Kälte","i","")</f>
        <v/>
      </c>
      <c r="M2506" s="47" t="str">
        <f>IF(H2503="Wärme/Kälte","Bitte geben Sie den Anteil in % (von 0 bis 100, ohne Prozentzeichen) der  direkt aus Strom oder Erdgas erzeugten Wärme/Kälte.","")</f>
        <v/>
      </c>
      <c r="N2506" s="46"/>
      <c r="O2506" s="46"/>
      <c r="P2506" s="46"/>
      <c r="Q2506" s="46"/>
      <c r="R2506" s="46"/>
      <c r="S2506" s="46"/>
    </row>
    <row r="2507" spans="2:19" x14ac:dyDescent="0.3">
      <c r="B2507" s="46"/>
      <c r="C2507" s="46"/>
      <c r="D2507" s="46"/>
      <c r="E2507" s="46"/>
      <c r="F2507" s="46"/>
      <c r="G2507" s="46"/>
      <c r="H2507" s="46"/>
      <c r="I2507" s="98"/>
      <c r="J2507" s="46"/>
      <c r="K2507" s="46"/>
      <c r="L2507" s="48"/>
      <c r="M2507" s="47"/>
      <c r="N2507" s="46"/>
      <c r="O2507" s="46"/>
      <c r="P2507" s="46"/>
      <c r="Q2507" s="46"/>
      <c r="R2507" s="46"/>
      <c r="S2507" s="46"/>
    </row>
    <row r="2508" spans="2:19" ht="18" thickBot="1" x14ac:dyDescent="0.5">
      <c r="B2508" s="56" t="s">
        <v>10</v>
      </c>
      <c r="C2508" s="47"/>
      <c r="D2508" s="47"/>
      <c r="E2508" s="47"/>
      <c r="F2508" s="47"/>
      <c r="G2508" s="47"/>
      <c r="H2508" s="47"/>
      <c r="I2508" s="68">
        <v>44835</v>
      </c>
      <c r="J2508" s="68">
        <v>44866</v>
      </c>
      <c r="K2508" s="68">
        <v>44896</v>
      </c>
      <c r="L2508" s="47"/>
      <c r="M2508" s="69"/>
      <c r="N2508" s="69"/>
      <c r="O2508" s="69"/>
      <c r="P2508" s="69"/>
      <c r="Q2508" s="69"/>
      <c r="R2508" s="69"/>
      <c r="S2508" s="47"/>
    </row>
    <row r="2509" spans="2:19" ht="15" thickBot="1" x14ac:dyDescent="0.35">
      <c r="B2509" s="47" t="s">
        <v>28</v>
      </c>
      <c r="C2509" s="47"/>
      <c r="D2509" s="47"/>
      <c r="E2509" s="47"/>
      <c r="F2509" s="47"/>
      <c r="G2509" s="47"/>
      <c r="H2509" s="117"/>
      <c r="I2509" s="70"/>
      <c r="J2509" s="71"/>
      <c r="K2509" s="71"/>
      <c r="L2509" s="48" t="s">
        <v>5</v>
      </c>
      <c r="M2509" s="47" t="s">
        <v>29</v>
      </c>
      <c r="N2509" s="69"/>
      <c r="O2509" s="69"/>
      <c r="P2509" s="69"/>
      <c r="Q2509" s="69"/>
      <c r="R2509" s="69"/>
      <c r="S2509" s="47"/>
    </row>
    <row r="2510" spans="2:19" ht="15" thickBot="1" x14ac:dyDescent="0.35">
      <c r="B2510" s="47" t="s">
        <v>13</v>
      </c>
      <c r="C2510" s="47"/>
      <c r="D2510" s="47"/>
      <c r="E2510" s="47"/>
      <c r="F2510" s="47"/>
      <c r="G2510" s="47"/>
      <c r="H2510" s="138">
        <f>IFERROR(VLOOKUP(H2509,'1 - Strom Erdgas Wärme 2021'!H:AA,17,FALSE),"")</f>
        <v>0</v>
      </c>
      <c r="I2510" s="70"/>
      <c r="J2510" s="71"/>
      <c r="K2510" s="71"/>
      <c r="L2510" s="48"/>
      <c r="M2510" s="47"/>
      <c r="N2510" s="69"/>
      <c r="O2510" s="69"/>
      <c r="P2510" s="69"/>
      <c r="Q2510" s="69"/>
      <c r="R2510" s="69"/>
      <c r="S2510" s="47"/>
    </row>
    <row r="2511" spans="2:19" ht="15" thickBot="1" x14ac:dyDescent="0.35">
      <c r="B2511" s="47" t="s">
        <v>16</v>
      </c>
      <c r="C2511" s="47"/>
      <c r="D2511" s="47"/>
      <c r="E2511" s="47"/>
      <c r="F2511" s="47"/>
      <c r="G2511" s="47"/>
      <c r="H2511" s="139"/>
      <c r="I2511" s="72"/>
      <c r="J2511" s="73"/>
      <c r="K2511" s="73"/>
      <c r="L2511" s="48" t="s">
        <v>5</v>
      </c>
      <c r="M2511" s="47" t="s">
        <v>17</v>
      </c>
      <c r="N2511" s="69"/>
      <c r="O2511" s="69"/>
      <c r="P2511" s="69"/>
      <c r="Q2511" s="69"/>
      <c r="R2511" s="69"/>
      <c r="S2511" s="47"/>
    </row>
    <row r="2512" spans="2:19" ht="16.8" thickBot="1" x14ac:dyDescent="0.45">
      <c r="B2512" s="47" t="str">
        <f>IF(H2511="Erdgas","Arbeitspreis pro kWh Erdgas in EUR",IF(H2511="Strom","Arbeitspreis pro kWh Strom in EUR",IF(H2511="Wärme/Kälte","Arbeitspreis pro kWh Wärme-/Kälteverbrauch in EUR","Bitte Energieart auswählen!")))</f>
        <v>Bitte Energieart auswählen!</v>
      </c>
      <c r="C2512" s="47"/>
      <c r="D2512" s="47"/>
      <c r="E2512" s="47"/>
      <c r="F2512" s="47"/>
      <c r="G2512" s="74">
        <f>IFERROR(SUMPRODUCT(I2512:K2512,I2513:K2513),"")</f>
        <v>0</v>
      </c>
      <c r="H2512" s="47"/>
      <c r="I2512" s="118"/>
      <c r="J2512" s="118"/>
      <c r="K2512" s="118"/>
      <c r="L2512" s="48" t="s">
        <v>5</v>
      </c>
      <c r="M2512" s="47" t="str">
        <f>IF(H2511="Erdgas","Erdgaskosten exkl. Steuern, Abgaben, Netzentgelte, etc.",IF(H2511="Strom","Stromkosten exkl. Steuern, Abgaben, Netzentgelte, etc.",IF(H2511="Wärme/Kälte","Wärme-/Kältekosten exkl. Steuern, Abgaben, Netzentgelte, etc.", "Bitte Energieart auswählen!")))</f>
        <v>Bitte Energieart auswählen!</v>
      </c>
      <c r="N2512" s="47"/>
      <c r="O2512" s="47"/>
      <c r="P2512" s="75"/>
      <c r="Q2512" s="61"/>
      <c r="R2512" s="62"/>
      <c r="S2512" s="47"/>
    </row>
    <row r="2513" spans="2:19" ht="15" thickBot="1" x14ac:dyDescent="0.35">
      <c r="B2513" s="47" t="str">
        <f>IF(AND(H2511="Erdgas",H2510="Nein"),"Aliquoter Erdgasverbrauch in kWh von 1. Oktober 2022 bis 31. Dezember 2022",IF(H2511="Erdgas","Erdgasverbrauch in kWh von 1. Oktober 2022 bis 31. Dezember 2022",IF(AND(H2511="Strom",H2510="Nein"),"Aliquoter Stromverbrauch in kWh von 1. Oktober 2022 bis 31. Dezember 2022",IF(H2511="Strom","Stromverbrauch in kWh von 1. Oktober 2022 bis 31. Dezember 2022",IF(AND(H2511="Wärme/Kälte",H2510="Nein"),"Aliquoter Wärme-/Kälteverbrauch in kWh von 1. Oktober 2022 bis 31. Dezember 2022",IF(H2511="Wärme/Kälte","Wärme-/Kälteverbrauch in kWh von 1. Oktober 2022 bis 31. Dezember 2022","Bitte Energieart auswählen!"))))))</f>
        <v>Bitte Energieart auswählen!</v>
      </c>
      <c r="C2513" s="47"/>
      <c r="D2513" s="47"/>
      <c r="E2513" s="47"/>
      <c r="F2513" s="47"/>
      <c r="G2513" s="47"/>
      <c r="H2513" s="59">
        <f>SUM(I2513:K2513)</f>
        <v>0</v>
      </c>
      <c r="I2513" s="119" t="str">
        <f>IFERROR(IF(H2510="Nein",VLOOKUP(H2509,'1 - Strom Erdgas Wärme 2021'!H:AA,20,FALSE)/12,""),"")</f>
        <v/>
      </c>
      <c r="J2513" s="119" t="str">
        <f>IFERROR(IF(H2510="Nein",VLOOKUP(H2509,'1 - Strom Erdgas Wärme 2021'!H:AB,20,FALSE)/12,""),"")</f>
        <v/>
      </c>
      <c r="K2513" s="119" t="str">
        <f>IFERROR(IF(H2510="Nein",VLOOKUP(H2509,'1 - Strom Erdgas Wärme 2021'!H:AC,20,FALSE)/12,""),"")</f>
        <v/>
      </c>
      <c r="L2513" s="48" t="s">
        <v>5</v>
      </c>
      <c r="M2513" s="76" t="str">
        <f>IFERROR(IF(H2510="Nein","Vorbefüllte Verbrauchswerte wurden aliquot (d.h. 1/12) aus dem Jahr 2021 übernommen.","Bitte ergänzen Sie die monatlichen Verbrauchswerte gem. Lastprofilzähler"),"")</f>
        <v>Bitte ergänzen Sie die monatlichen Verbrauchswerte gem. Lastprofilzähler</v>
      </c>
      <c r="N2513" s="77"/>
      <c r="O2513" s="77"/>
      <c r="P2513" s="77"/>
      <c r="Q2513" s="77"/>
      <c r="R2513" s="77"/>
      <c r="S2513" s="77"/>
    </row>
    <row r="2514" spans="2:19" x14ac:dyDescent="0.3">
      <c r="B2514" s="47" t="str">
        <f>IF(H2511="Wärme/Kälte","Energiemix: Anteil in % der aus Strom oder Erdgas erzeugten Wärme/Kälte","")</f>
        <v/>
      </c>
      <c r="C2514" s="46"/>
      <c r="D2514" s="46"/>
      <c r="E2514" s="46"/>
      <c r="F2514" s="74">
        <f>IFERROR(SUMPRODUCT(I2514:K2514,I2513:K2513),"")</f>
        <v>0</v>
      </c>
      <c r="G2514" s="74"/>
      <c r="H2514" s="46"/>
      <c r="I2514" s="120"/>
      <c r="J2514" s="121"/>
      <c r="K2514" s="121"/>
      <c r="L2514" s="48" t="str">
        <f>IF(H2511="Wärme/Kälte","i","")</f>
        <v/>
      </c>
      <c r="M2514" s="47" t="str">
        <f>IF(H2511="Wärme/Kälte","Bitte geben Sie den Anteil in % (von 0 bis 100, ohne Prozentzeichen) der  direkt aus Strom oder Erdgas erzeugten Wärme/Kälte.","")</f>
        <v/>
      </c>
      <c r="N2514" s="46"/>
      <c r="O2514" s="46"/>
      <c r="P2514" s="46"/>
      <c r="Q2514" s="46"/>
      <c r="R2514" s="46"/>
      <c r="S2514" s="46"/>
    </row>
    <row r="2515" spans="2:19" x14ac:dyDescent="0.3">
      <c r="B2515" s="46"/>
      <c r="C2515" s="46"/>
      <c r="D2515" s="46"/>
      <c r="E2515" s="46"/>
      <c r="F2515" s="46"/>
      <c r="G2515" s="46"/>
      <c r="H2515" s="46"/>
      <c r="I2515" s="98"/>
      <c r="J2515" s="46"/>
      <c r="K2515" s="46"/>
      <c r="L2515" s="48"/>
      <c r="M2515" s="47"/>
      <c r="N2515" s="46"/>
      <c r="O2515" s="46"/>
      <c r="P2515" s="46"/>
      <c r="Q2515" s="46"/>
      <c r="R2515" s="46"/>
      <c r="S2515" s="46"/>
    </row>
    <row r="2516" spans="2:19" ht="18" thickBot="1" x14ac:dyDescent="0.5">
      <c r="B2516" s="56" t="s">
        <v>10</v>
      </c>
      <c r="C2516" s="47"/>
      <c r="D2516" s="47"/>
      <c r="E2516" s="47"/>
      <c r="F2516" s="47"/>
      <c r="G2516" s="47"/>
      <c r="H2516" s="47"/>
      <c r="I2516" s="68">
        <v>44835</v>
      </c>
      <c r="J2516" s="68">
        <v>44866</v>
      </c>
      <c r="K2516" s="68">
        <v>44896</v>
      </c>
      <c r="L2516" s="47"/>
      <c r="M2516" s="69"/>
      <c r="N2516" s="69"/>
      <c r="O2516" s="69"/>
      <c r="P2516" s="69"/>
      <c r="Q2516" s="69"/>
      <c r="R2516" s="69"/>
      <c r="S2516" s="47"/>
    </row>
    <row r="2517" spans="2:19" ht="15" thickBot="1" x14ac:dyDescent="0.35">
      <c r="B2517" s="47" t="s">
        <v>28</v>
      </c>
      <c r="C2517" s="47"/>
      <c r="D2517" s="47"/>
      <c r="E2517" s="47"/>
      <c r="F2517" s="47"/>
      <c r="G2517" s="47"/>
      <c r="H2517" s="117"/>
      <c r="I2517" s="70"/>
      <c r="J2517" s="71"/>
      <c r="K2517" s="71"/>
      <c r="L2517" s="48" t="s">
        <v>5</v>
      </c>
      <c r="M2517" s="47" t="s">
        <v>29</v>
      </c>
      <c r="N2517" s="69"/>
      <c r="O2517" s="69"/>
      <c r="P2517" s="69"/>
      <c r="Q2517" s="69"/>
      <c r="R2517" s="69"/>
      <c r="S2517" s="47"/>
    </row>
    <row r="2518" spans="2:19" ht="15" thickBot="1" x14ac:dyDescent="0.35">
      <c r="B2518" s="47" t="s">
        <v>13</v>
      </c>
      <c r="C2518" s="47"/>
      <c r="D2518" s="47"/>
      <c r="E2518" s="47"/>
      <c r="F2518" s="47"/>
      <c r="G2518" s="47"/>
      <c r="H2518" s="138">
        <f>IFERROR(VLOOKUP(H2517,'1 - Strom Erdgas Wärme 2021'!H:AA,17,FALSE),"")</f>
        <v>0</v>
      </c>
      <c r="I2518" s="70"/>
      <c r="J2518" s="71"/>
      <c r="K2518" s="71"/>
      <c r="L2518" s="48"/>
      <c r="M2518" s="47"/>
      <c r="N2518" s="69"/>
      <c r="O2518" s="69"/>
      <c r="P2518" s="69"/>
      <c r="Q2518" s="69"/>
      <c r="R2518" s="69"/>
      <c r="S2518" s="47"/>
    </row>
    <row r="2519" spans="2:19" ht="15" thickBot="1" x14ac:dyDescent="0.35">
      <c r="B2519" s="47" t="s">
        <v>16</v>
      </c>
      <c r="C2519" s="47"/>
      <c r="D2519" s="47"/>
      <c r="E2519" s="47"/>
      <c r="F2519" s="47"/>
      <c r="G2519" s="47"/>
      <c r="H2519" s="139"/>
      <c r="I2519" s="72"/>
      <c r="J2519" s="73"/>
      <c r="K2519" s="73"/>
      <c r="L2519" s="48" t="s">
        <v>5</v>
      </c>
      <c r="M2519" s="47" t="s">
        <v>17</v>
      </c>
      <c r="N2519" s="69"/>
      <c r="O2519" s="69"/>
      <c r="P2519" s="69"/>
      <c r="Q2519" s="69"/>
      <c r="R2519" s="69"/>
      <c r="S2519" s="47"/>
    </row>
    <row r="2520" spans="2:19" ht="16.8" thickBot="1" x14ac:dyDescent="0.45">
      <c r="B2520" s="47" t="str">
        <f>IF(H2519="Erdgas","Arbeitspreis pro kWh Erdgas in EUR",IF(H2519="Strom","Arbeitspreis pro kWh Strom in EUR",IF(H2519="Wärme/Kälte","Arbeitspreis pro kWh Wärme-/Kälteverbrauch in EUR","Bitte Energieart auswählen!")))</f>
        <v>Bitte Energieart auswählen!</v>
      </c>
      <c r="C2520" s="47"/>
      <c r="D2520" s="47"/>
      <c r="E2520" s="47"/>
      <c r="F2520" s="47"/>
      <c r="G2520" s="74">
        <f>IFERROR(SUMPRODUCT(I2520:K2520,I2521:K2521),"")</f>
        <v>0</v>
      </c>
      <c r="H2520" s="47"/>
      <c r="I2520" s="118"/>
      <c r="J2520" s="118"/>
      <c r="K2520" s="118"/>
      <c r="L2520" s="48" t="s">
        <v>5</v>
      </c>
      <c r="M2520" s="47" t="str">
        <f>IF(H2519="Erdgas","Erdgaskosten exkl. Steuern, Abgaben, Netzentgelte, etc.",IF(H2519="Strom","Stromkosten exkl. Steuern, Abgaben, Netzentgelte, etc.",IF(H2519="Wärme/Kälte","Wärme-/Kältekosten exkl. Steuern, Abgaben, Netzentgelte, etc.", "Bitte Energieart auswählen!")))</f>
        <v>Bitte Energieart auswählen!</v>
      </c>
      <c r="N2520" s="47"/>
      <c r="O2520" s="47"/>
      <c r="P2520" s="75"/>
      <c r="Q2520" s="61"/>
      <c r="R2520" s="62"/>
      <c r="S2520" s="47"/>
    </row>
    <row r="2521" spans="2:19" ht="15" thickBot="1" x14ac:dyDescent="0.35">
      <c r="B2521" s="47" t="str">
        <f>IF(AND(H2519="Erdgas",H2518="Nein"),"Aliquoter Erdgasverbrauch in kWh von 1. Oktober 2022 bis 31. Dezember 2022",IF(H2519="Erdgas","Erdgasverbrauch in kWh von 1. Oktober 2022 bis 31. Dezember 2022",IF(AND(H2519="Strom",H2518="Nein"),"Aliquoter Stromverbrauch in kWh von 1. Oktober 2022 bis 31. Dezember 2022",IF(H2519="Strom","Stromverbrauch in kWh von 1. Oktober 2022 bis 31. Dezember 2022",IF(AND(H2519="Wärme/Kälte",H2518="Nein"),"Aliquoter Wärme-/Kälteverbrauch in kWh von 1. Oktober 2022 bis 31. Dezember 2022",IF(H2519="Wärme/Kälte","Wärme-/Kälteverbrauch in kWh von 1. Oktober 2022 bis 31. Dezember 2022","Bitte Energieart auswählen!"))))))</f>
        <v>Bitte Energieart auswählen!</v>
      </c>
      <c r="C2521" s="47"/>
      <c r="D2521" s="47"/>
      <c r="E2521" s="47"/>
      <c r="F2521" s="47"/>
      <c r="G2521" s="47"/>
      <c r="H2521" s="59">
        <f>SUM(I2521:K2521)</f>
        <v>0</v>
      </c>
      <c r="I2521" s="119" t="str">
        <f>IFERROR(IF(H2518="Nein",VLOOKUP(H2517,'1 - Strom Erdgas Wärme 2021'!H:AA,20,FALSE)/12,""),"")</f>
        <v/>
      </c>
      <c r="J2521" s="119" t="str">
        <f>IFERROR(IF(H2518="Nein",VLOOKUP(H2517,'1 - Strom Erdgas Wärme 2021'!H:AB,20,FALSE)/12,""),"")</f>
        <v/>
      </c>
      <c r="K2521" s="119" t="str">
        <f>IFERROR(IF(H2518="Nein",VLOOKUP(H2517,'1 - Strom Erdgas Wärme 2021'!H:AC,20,FALSE)/12,""),"")</f>
        <v/>
      </c>
      <c r="L2521" s="48" t="s">
        <v>5</v>
      </c>
      <c r="M2521" s="76" t="str">
        <f>IFERROR(IF(H2518="Nein","Vorbefüllte Verbrauchswerte wurden aliquot (d.h. 1/12) aus dem Jahr 2021 übernommen.","Bitte ergänzen Sie die monatlichen Verbrauchswerte gem. Lastprofilzähler"),"")</f>
        <v>Bitte ergänzen Sie die monatlichen Verbrauchswerte gem. Lastprofilzähler</v>
      </c>
      <c r="N2521" s="77"/>
      <c r="O2521" s="77"/>
      <c r="P2521" s="77"/>
      <c r="Q2521" s="77"/>
      <c r="R2521" s="77"/>
      <c r="S2521" s="77"/>
    </row>
    <row r="2522" spans="2:19" x14ac:dyDescent="0.3">
      <c r="B2522" s="47" t="str">
        <f>IF(H2519="Wärme/Kälte","Energiemix: Anteil in % der aus Strom oder Erdgas erzeugten Wärme/Kälte","")</f>
        <v/>
      </c>
      <c r="C2522" s="46"/>
      <c r="D2522" s="46"/>
      <c r="E2522" s="46"/>
      <c r="F2522" s="74">
        <f>IFERROR(SUMPRODUCT(I2522:K2522,I2521:K2521),"")</f>
        <v>0</v>
      </c>
      <c r="G2522" s="74"/>
      <c r="H2522" s="46"/>
      <c r="I2522" s="120"/>
      <c r="J2522" s="121"/>
      <c r="K2522" s="121"/>
      <c r="L2522" s="48" t="str">
        <f>IF(H2519="Wärme/Kälte","i","")</f>
        <v/>
      </c>
      <c r="M2522" s="47" t="str">
        <f>IF(H2519="Wärme/Kälte","Bitte geben Sie den Anteil in % (von 0 bis 100, ohne Prozentzeichen) der  direkt aus Strom oder Erdgas erzeugten Wärme/Kälte.","")</f>
        <v/>
      </c>
      <c r="N2522" s="46"/>
      <c r="O2522" s="46"/>
      <c r="P2522" s="46"/>
      <c r="Q2522" s="46"/>
      <c r="R2522" s="46"/>
      <c r="S2522" s="46"/>
    </row>
    <row r="2523" spans="2:19" x14ac:dyDescent="0.3">
      <c r="B2523" s="46"/>
      <c r="C2523" s="46"/>
      <c r="D2523" s="46"/>
      <c r="E2523" s="46"/>
      <c r="F2523" s="46"/>
      <c r="G2523" s="46"/>
      <c r="H2523" s="46"/>
      <c r="I2523" s="98"/>
      <c r="J2523" s="46"/>
      <c r="K2523" s="46"/>
      <c r="L2523" s="48"/>
      <c r="M2523" s="47"/>
      <c r="N2523" s="46"/>
      <c r="O2523" s="46"/>
      <c r="P2523" s="46"/>
      <c r="Q2523" s="46"/>
      <c r="R2523" s="46"/>
      <c r="S2523" s="46"/>
    </row>
    <row r="2524" spans="2:19" ht="18" thickBot="1" x14ac:dyDescent="0.5">
      <c r="B2524" s="56" t="s">
        <v>10</v>
      </c>
      <c r="C2524" s="47"/>
      <c r="D2524" s="47"/>
      <c r="E2524" s="47"/>
      <c r="F2524" s="47"/>
      <c r="G2524" s="47"/>
      <c r="H2524" s="47"/>
      <c r="I2524" s="68">
        <v>44835</v>
      </c>
      <c r="J2524" s="68">
        <v>44866</v>
      </c>
      <c r="K2524" s="68">
        <v>44896</v>
      </c>
      <c r="L2524" s="47"/>
      <c r="M2524" s="69"/>
      <c r="N2524" s="69"/>
      <c r="O2524" s="69"/>
      <c r="P2524" s="69"/>
      <c r="Q2524" s="69"/>
      <c r="R2524" s="69"/>
      <c r="S2524" s="47"/>
    </row>
    <row r="2525" spans="2:19" ht="15" thickBot="1" x14ac:dyDescent="0.35">
      <c r="B2525" s="47" t="s">
        <v>28</v>
      </c>
      <c r="C2525" s="47"/>
      <c r="D2525" s="47"/>
      <c r="E2525" s="47"/>
      <c r="F2525" s="47"/>
      <c r="G2525" s="47"/>
      <c r="H2525" s="117"/>
      <c r="I2525" s="70"/>
      <c r="J2525" s="71"/>
      <c r="K2525" s="71"/>
      <c r="L2525" s="48" t="s">
        <v>5</v>
      </c>
      <c r="M2525" s="47" t="s">
        <v>29</v>
      </c>
      <c r="N2525" s="69"/>
      <c r="O2525" s="69"/>
      <c r="P2525" s="69"/>
      <c r="Q2525" s="69"/>
      <c r="R2525" s="69"/>
      <c r="S2525" s="47"/>
    </row>
    <row r="2526" spans="2:19" ht="15" thickBot="1" x14ac:dyDescent="0.35">
      <c r="B2526" s="47" t="s">
        <v>13</v>
      </c>
      <c r="C2526" s="47"/>
      <c r="D2526" s="47"/>
      <c r="E2526" s="47"/>
      <c r="F2526" s="47"/>
      <c r="G2526" s="47"/>
      <c r="H2526" s="138">
        <f>IFERROR(VLOOKUP(H2525,'1 - Strom Erdgas Wärme 2021'!H:AA,17,FALSE),"")</f>
        <v>0</v>
      </c>
      <c r="I2526" s="70"/>
      <c r="J2526" s="71"/>
      <c r="K2526" s="71"/>
      <c r="L2526" s="48"/>
      <c r="M2526" s="47"/>
      <c r="N2526" s="69"/>
      <c r="O2526" s="69"/>
      <c r="P2526" s="69"/>
      <c r="Q2526" s="69"/>
      <c r="R2526" s="69"/>
      <c r="S2526" s="47"/>
    </row>
    <row r="2527" spans="2:19" ht="15" thickBot="1" x14ac:dyDescent="0.35">
      <c r="B2527" s="47" t="s">
        <v>16</v>
      </c>
      <c r="C2527" s="47"/>
      <c r="D2527" s="47"/>
      <c r="E2527" s="47"/>
      <c r="F2527" s="47"/>
      <c r="G2527" s="47"/>
      <c r="H2527" s="139"/>
      <c r="I2527" s="72"/>
      <c r="J2527" s="73"/>
      <c r="K2527" s="73"/>
      <c r="L2527" s="48" t="s">
        <v>5</v>
      </c>
      <c r="M2527" s="47" t="s">
        <v>17</v>
      </c>
      <c r="N2527" s="69"/>
      <c r="O2527" s="69"/>
      <c r="P2527" s="69"/>
      <c r="Q2527" s="69"/>
      <c r="R2527" s="69"/>
      <c r="S2527" s="47"/>
    </row>
    <row r="2528" spans="2:19" ht="16.8" thickBot="1" x14ac:dyDescent="0.45">
      <c r="B2528" s="47" t="str">
        <f>IF(H2527="Erdgas","Arbeitspreis pro kWh Erdgas in EUR",IF(H2527="Strom","Arbeitspreis pro kWh Strom in EUR",IF(H2527="Wärme/Kälte","Arbeitspreis pro kWh Wärme-/Kälteverbrauch in EUR","Bitte Energieart auswählen!")))</f>
        <v>Bitte Energieart auswählen!</v>
      </c>
      <c r="C2528" s="47"/>
      <c r="D2528" s="47"/>
      <c r="E2528" s="47"/>
      <c r="F2528" s="47"/>
      <c r="G2528" s="74">
        <f>IFERROR(SUMPRODUCT(I2528:K2528,I2529:K2529),"")</f>
        <v>0</v>
      </c>
      <c r="H2528" s="47"/>
      <c r="I2528" s="118"/>
      <c r="J2528" s="118"/>
      <c r="K2528" s="118"/>
      <c r="L2528" s="48" t="s">
        <v>5</v>
      </c>
      <c r="M2528" s="47" t="str">
        <f>IF(H2527="Erdgas","Erdgaskosten exkl. Steuern, Abgaben, Netzentgelte, etc.",IF(H2527="Strom","Stromkosten exkl. Steuern, Abgaben, Netzentgelte, etc.",IF(H2527="Wärme/Kälte","Wärme-/Kältekosten exkl. Steuern, Abgaben, Netzentgelte, etc.", "Bitte Energieart auswählen!")))</f>
        <v>Bitte Energieart auswählen!</v>
      </c>
      <c r="N2528" s="47"/>
      <c r="O2528" s="47"/>
      <c r="P2528" s="75"/>
      <c r="Q2528" s="61"/>
      <c r="R2528" s="62"/>
      <c r="S2528" s="47"/>
    </row>
    <row r="2529" spans="2:19" ht="15" thickBot="1" x14ac:dyDescent="0.35">
      <c r="B2529" s="47" t="str">
        <f>IF(AND(H2527="Erdgas",H2526="Nein"),"Aliquoter Erdgasverbrauch in kWh von 1. Oktober 2022 bis 31. Dezember 2022",IF(H2527="Erdgas","Erdgasverbrauch in kWh von 1. Oktober 2022 bis 31. Dezember 2022",IF(AND(H2527="Strom",H2526="Nein"),"Aliquoter Stromverbrauch in kWh von 1. Oktober 2022 bis 31. Dezember 2022",IF(H2527="Strom","Stromverbrauch in kWh von 1. Oktober 2022 bis 31. Dezember 2022",IF(AND(H2527="Wärme/Kälte",H2526="Nein"),"Aliquoter Wärme-/Kälteverbrauch in kWh von 1. Oktober 2022 bis 31. Dezember 2022",IF(H2527="Wärme/Kälte","Wärme-/Kälteverbrauch in kWh von 1. Oktober 2022 bis 31. Dezember 2022","Bitte Energieart auswählen!"))))))</f>
        <v>Bitte Energieart auswählen!</v>
      </c>
      <c r="C2529" s="47"/>
      <c r="D2529" s="47"/>
      <c r="E2529" s="47"/>
      <c r="F2529" s="47"/>
      <c r="G2529" s="47"/>
      <c r="H2529" s="59">
        <f>SUM(I2529:K2529)</f>
        <v>0</v>
      </c>
      <c r="I2529" s="119" t="str">
        <f>IFERROR(IF(H2526="Nein",VLOOKUP(H2525,'1 - Strom Erdgas Wärme 2021'!H:AA,20,FALSE)/12,""),"")</f>
        <v/>
      </c>
      <c r="J2529" s="119" t="str">
        <f>IFERROR(IF(H2526="Nein",VLOOKUP(H2525,'1 - Strom Erdgas Wärme 2021'!H:AB,20,FALSE)/12,""),"")</f>
        <v/>
      </c>
      <c r="K2529" s="119" t="str">
        <f>IFERROR(IF(H2526="Nein",VLOOKUP(H2525,'1 - Strom Erdgas Wärme 2021'!H:AC,20,FALSE)/12,""),"")</f>
        <v/>
      </c>
      <c r="L2529" s="48" t="s">
        <v>5</v>
      </c>
      <c r="M2529" s="76" t="str">
        <f>IFERROR(IF(H2526="Nein","Vorbefüllte Verbrauchswerte wurden aliquot (d.h. 1/12) aus dem Jahr 2021 übernommen.","Bitte ergänzen Sie die monatlichen Verbrauchswerte gem. Lastprofilzähler"),"")</f>
        <v>Bitte ergänzen Sie die monatlichen Verbrauchswerte gem. Lastprofilzähler</v>
      </c>
      <c r="N2529" s="77"/>
      <c r="O2529" s="77"/>
      <c r="P2529" s="77"/>
      <c r="Q2529" s="77"/>
      <c r="R2529" s="77"/>
      <c r="S2529" s="77"/>
    </row>
    <row r="2530" spans="2:19" x14ac:dyDescent="0.3">
      <c r="B2530" s="47" t="str">
        <f>IF(H2527="Wärme/Kälte","Energiemix: Anteil in % der aus Strom oder Erdgas erzeugten Wärme/Kälte","")</f>
        <v/>
      </c>
      <c r="C2530" s="46"/>
      <c r="D2530" s="46"/>
      <c r="E2530" s="46"/>
      <c r="F2530" s="74">
        <f>IFERROR(SUMPRODUCT(I2530:K2530,I2529:K2529),"")</f>
        <v>0</v>
      </c>
      <c r="G2530" s="74"/>
      <c r="H2530" s="46"/>
      <c r="I2530" s="120"/>
      <c r="J2530" s="121"/>
      <c r="K2530" s="121"/>
      <c r="L2530" s="48" t="str">
        <f>IF(H2527="Wärme/Kälte","i","")</f>
        <v/>
      </c>
      <c r="M2530" s="47" t="str">
        <f>IF(H2527="Wärme/Kälte","Bitte geben Sie den Anteil in % (von 0 bis 100, ohne Prozentzeichen) der  direkt aus Strom oder Erdgas erzeugten Wärme/Kälte.","")</f>
        <v/>
      </c>
      <c r="N2530" s="46"/>
      <c r="O2530" s="46"/>
      <c r="P2530" s="46"/>
      <c r="Q2530" s="46"/>
      <c r="R2530" s="46"/>
      <c r="S2530" s="46"/>
    </row>
    <row r="2531" spans="2:19" x14ac:dyDescent="0.3">
      <c r="B2531" s="46"/>
      <c r="C2531" s="46"/>
      <c r="D2531" s="46"/>
      <c r="E2531" s="46"/>
      <c r="F2531" s="46"/>
      <c r="G2531" s="46"/>
      <c r="H2531" s="46"/>
      <c r="I2531" s="98"/>
      <c r="J2531" s="46"/>
      <c r="K2531" s="46"/>
      <c r="L2531" s="48"/>
      <c r="M2531" s="47"/>
      <c r="N2531" s="46"/>
      <c r="O2531" s="46"/>
      <c r="P2531" s="46"/>
      <c r="Q2531" s="46"/>
      <c r="R2531" s="46"/>
      <c r="S2531" s="46"/>
    </row>
    <row r="2532" spans="2:19" ht="18" thickBot="1" x14ac:dyDescent="0.5">
      <c r="B2532" s="56" t="s">
        <v>10</v>
      </c>
      <c r="C2532" s="47"/>
      <c r="D2532" s="47"/>
      <c r="E2532" s="47"/>
      <c r="F2532" s="47"/>
      <c r="G2532" s="47"/>
      <c r="H2532" s="47"/>
      <c r="I2532" s="68">
        <v>44835</v>
      </c>
      <c r="J2532" s="68">
        <v>44866</v>
      </c>
      <c r="K2532" s="68">
        <v>44896</v>
      </c>
      <c r="L2532" s="47"/>
      <c r="M2532" s="69"/>
      <c r="N2532" s="69"/>
      <c r="O2532" s="69"/>
      <c r="P2532" s="69"/>
      <c r="Q2532" s="69"/>
      <c r="R2532" s="69"/>
      <c r="S2532" s="47"/>
    </row>
    <row r="2533" spans="2:19" ht="15" thickBot="1" x14ac:dyDescent="0.35">
      <c r="B2533" s="47" t="s">
        <v>28</v>
      </c>
      <c r="C2533" s="47"/>
      <c r="D2533" s="47"/>
      <c r="E2533" s="47"/>
      <c r="F2533" s="47"/>
      <c r="G2533" s="47"/>
      <c r="H2533" s="117"/>
      <c r="I2533" s="70"/>
      <c r="J2533" s="71"/>
      <c r="K2533" s="71"/>
      <c r="L2533" s="48" t="s">
        <v>5</v>
      </c>
      <c r="M2533" s="47" t="s">
        <v>29</v>
      </c>
      <c r="N2533" s="69"/>
      <c r="O2533" s="69"/>
      <c r="P2533" s="69"/>
      <c r="Q2533" s="69"/>
      <c r="R2533" s="69"/>
      <c r="S2533" s="47"/>
    </row>
    <row r="2534" spans="2:19" ht="15" thickBot="1" x14ac:dyDescent="0.35">
      <c r="B2534" s="47" t="s">
        <v>13</v>
      </c>
      <c r="C2534" s="47"/>
      <c r="D2534" s="47"/>
      <c r="E2534" s="47"/>
      <c r="F2534" s="47"/>
      <c r="G2534" s="47"/>
      <c r="H2534" s="138">
        <f>IFERROR(VLOOKUP(H2533,'1 - Strom Erdgas Wärme 2021'!H:AA,17,FALSE),"")</f>
        <v>0</v>
      </c>
      <c r="I2534" s="70"/>
      <c r="J2534" s="71"/>
      <c r="K2534" s="71"/>
      <c r="L2534" s="48"/>
      <c r="M2534" s="47"/>
      <c r="N2534" s="69"/>
      <c r="O2534" s="69"/>
      <c r="P2534" s="69"/>
      <c r="Q2534" s="69"/>
      <c r="R2534" s="69"/>
      <c r="S2534" s="47"/>
    </row>
    <row r="2535" spans="2:19" ht="15" thickBot="1" x14ac:dyDescent="0.35">
      <c r="B2535" s="47" t="s">
        <v>16</v>
      </c>
      <c r="C2535" s="47"/>
      <c r="D2535" s="47"/>
      <c r="E2535" s="47"/>
      <c r="F2535" s="47"/>
      <c r="G2535" s="47"/>
      <c r="H2535" s="139"/>
      <c r="I2535" s="72"/>
      <c r="J2535" s="73"/>
      <c r="K2535" s="73"/>
      <c r="L2535" s="48" t="s">
        <v>5</v>
      </c>
      <c r="M2535" s="47" t="s">
        <v>17</v>
      </c>
      <c r="N2535" s="69"/>
      <c r="O2535" s="69"/>
      <c r="P2535" s="69"/>
      <c r="Q2535" s="69"/>
      <c r="R2535" s="69"/>
      <c r="S2535" s="47"/>
    </row>
    <row r="2536" spans="2:19" ht="16.8" thickBot="1" x14ac:dyDescent="0.45">
      <c r="B2536" s="47" t="str">
        <f>IF(H2535="Erdgas","Arbeitspreis pro kWh Erdgas in EUR",IF(H2535="Strom","Arbeitspreis pro kWh Strom in EUR",IF(H2535="Wärme/Kälte","Arbeitspreis pro kWh Wärme-/Kälteverbrauch in EUR","Bitte Energieart auswählen!")))</f>
        <v>Bitte Energieart auswählen!</v>
      </c>
      <c r="C2536" s="47"/>
      <c r="D2536" s="47"/>
      <c r="E2536" s="47"/>
      <c r="F2536" s="47"/>
      <c r="G2536" s="74">
        <f>IFERROR(SUMPRODUCT(I2536:K2536,I2537:K2537),"")</f>
        <v>0</v>
      </c>
      <c r="H2536" s="47"/>
      <c r="I2536" s="118"/>
      <c r="J2536" s="118"/>
      <c r="K2536" s="118"/>
      <c r="L2536" s="48" t="s">
        <v>5</v>
      </c>
      <c r="M2536" s="47" t="str">
        <f>IF(H2535="Erdgas","Erdgaskosten exkl. Steuern, Abgaben, Netzentgelte, etc.",IF(H2535="Strom","Stromkosten exkl. Steuern, Abgaben, Netzentgelte, etc.",IF(H2535="Wärme/Kälte","Wärme-/Kältekosten exkl. Steuern, Abgaben, Netzentgelte, etc.", "Bitte Energieart auswählen!")))</f>
        <v>Bitte Energieart auswählen!</v>
      </c>
      <c r="N2536" s="47"/>
      <c r="O2536" s="47"/>
      <c r="P2536" s="75"/>
      <c r="Q2536" s="61"/>
      <c r="R2536" s="62"/>
      <c r="S2536" s="47"/>
    </row>
    <row r="2537" spans="2:19" ht="15" thickBot="1" x14ac:dyDescent="0.35">
      <c r="B2537" s="47" t="str">
        <f>IF(AND(H2535="Erdgas",H2534="Nein"),"Aliquoter Erdgasverbrauch in kWh von 1. Oktober 2022 bis 31. Dezember 2022",IF(H2535="Erdgas","Erdgasverbrauch in kWh von 1. Oktober 2022 bis 31. Dezember 2022",IF(AND(H2535="Strom",H2534="Nein"),"Aliquoter Stromverbrauch in kWh von 1. Oktober 2022 bis 31. Dezember 2022",IF(H2535="Strom","Stromverbrauch in kWh von 1. Oktober 2022 bis 31. Dezember 2022",IF(AND(H2535="Wärme/Kälte",H2534="Nein"),"Aliquoter Wärme-/Kälteverbrauch in kWh von 1. Oktober 2022 bis 31. Dezember 2022",IF(H2535="Wärme/Kälte","Wärme-/Kälteverbrauch in kWh von 1. Oktober 2022 bis 31. Dezember 2022","Bitte Energieart auswählen!"))))))</f>
        <v>Bitte Energieart auswählen!</v>
      </c>
      <c r="C2537" s="47"/>
      <c r="D2537" s="47"/>
      <c r="E2537" s="47"/>
      <c r="F2537" s="47"/>
      <c r="G2537" s="47"/>
      <c r="H2537" s="59">
        <f>SUM(I2537:K2537)</f>
        <v>0</v>
      </c>
      <c r="I2537" s="119" t="str">
        <f>IFERROR(IF(H2534="Nein",VLOOKUP(H2533,'1 - Strom Erdgas Wärme 2021'!H:AA,20,FALSE)/12,""),"")</f>
        <v/>
      </c>
      <c r="J2537" s="119" t="str">
        <f>IFERROR(IF(H2534="Nein",VLOOKUP(H2533,'1 - Strom Erdgas Wärme 2021'!H:AB,20,FALSE)/12,""),"")</f>
        <v/>
      </c>
      <c r="K2537" s="119" t="str">
        <f>IFERROR(IF(H2534="Nein",VLOOKUP(H2533,'1 - Strom Erdgas Wärme 2021'!H:AC,20,FALSE)/12,""),"")</f>
        <v/>
      </c>
      <c r="L2537" s="48" t="s">
        <v>5</v>
      </c>
      <c r="M2537" s="76" t="str">
        <f>IFERROR(IF(H2534="Nein","Vorbefüllte Verbrauchswerte wurden aliquot (d.h. 1/12) aus dem Jahr 2021 übernommen.","Bitte ergänzen Sie die monatlichen Verbrauchswerte gem. Lastprofilzähler"),"")</f>
        <v>Bitte ergänzen Sie die monatlichen Verbrauchswerte gem. Lastprofilzähler</v>
      </c>
      <c r="N2537" s="77"/>
      <c r="O2537" s="77"/>
      <c r="P2537" s="77"/>
      <c r="Q2537" s="77"/>
      <c r="R2537" s="77"/>
      <c r="S2537" s="77"/>
    </row>
    <row r="2538" spans="2:19" x14ac:dyDescent="0.3">
      <c r="B2538" s="47" t="str">
        <f>IF(H2535="Wärme/Kälte","Energiemix: Anteil in % der aus Strom oder Erdgas erzeugten Wärme/Kälte","")</f>
        <v/>
      </c>
      <c r="C2538" s="46"/>
      <c r="D2538" s="46"/>
      <c r="E2538" s="46"/>
      <c r="F2538" s="74">
        <f>IFERROR(SUMPRODUCT(I2538:K2538,I2537:K2537),"")</f>
        <v>0</v>
      </c>
      <c r="G2538" s="74"/>
      <c r="H2538" s="46"/>
      <c r="I2538" s="120"/>
      <c r="J2538" s="121"/>
      <c r="K2538" s="121"/>
      <c r="L2538" s="48" t="str">
        <f>IF(H2535="Wärme/Kälte","i","")</f>
        <v/>
      </c>
      <c r="M2538" s="47" t="str">
        <f>IF(H2535="Wärme/Kälte","Bitte geben Sie den Anteil in % (von 0 bis 100, ohne Prozentzeichen) der  direkt aus Strom oder Erdgas erzeugten Wärme/Kälte.","")</f>
        <v/>
      </c>
      <c r="N2538" s="46"/>
      <c r="O2538" s="46"/>
      <c r="P2538" s="46"/>
      <c r="Q2538" s="46"/>
      <c r="R2538" s="46"/>
      <c r="S2538" s="46"/>
    </row>
    <row r="2539" spans="2:19" x14ac:dyDescent="0.3">
      <c r="B2539" s="46"/>
      <c r="C2539" s="46"/>
      <c r="D2539" s="46"/>
      <c r="E2539" s="46"/>
      <c r="F2539" s="46"/>
      <c r="G2539" s="46"/>
      <c r="H2539" s="46"/>
      <c r="I2539" s="98"/>
      <c r="J2539" s="46"/>
      <c r="K2539" s="46"/>
      <c r="L2539" s="48"/>
      <c r="M2539" s="47"/>
      <c r="N2539" s="46"/>
      <c r="O2539" s="46"/>
      <c r="P2539" s="46"/>
      <c r="Q2539" s="46"/>
      <c r="R2539" s="46"/>
      <c r="S2539" s="46"/>
    </row>
    <row r="2540" spans="2:19" ht="18" thickBot="1" x14ac:dyDescent="0.5">
      <c r="B2540" s="56" t="s">
        <v>10</v>
      </c>
      <c r="C2540" s="47"/>
      <c r="D2540" s="47"/>
      <c r="E2540" s="47"/>
      <c r="F2540" s="47"/>
      <c r="G2540" s="47"/>
      <c r="H2540" s="47"/>
      <c r="I2540" s="68">
        <v>44835</v>
      </c>
      <c r="J2540" s="68">
        <v>44866</v>
      </c>
      <c r="K2540" s="68">
        <v>44896</v>
      </c>
      <c r="L2540" s="47"/>
      <c r="M2540" s="69"/>
      <c r="N2540" s="69"/>
      <c r="O2540" s="69"/>
      <c r="P2540" s="69"/>
      <c r="Q2540" s="69"/>
      <c r="R2540" s="69"/>
      <c r="S2540" s="47"/>
    </row>
    <row r="2541" spans="2:19" ht="15" thickBot="1" x14ac:dyDescent="0.35">
      <c r="B2541" s="47" t="s">
        <v>28</v>
      </c>
      <c r="C2541" s="47"/>
      <c r="D2541" s="47"/>
      <c r="E2541" s="47"/>
      <c r="F2541" s="47"/>
      <c r="G2541" s="47"/>
      <c r="H2541" s="117"/>
      <c r="I2541" s="70"/>
      <c r="J2541" s="71"/>
      <c r="K2541" s="71"/>
      <c r="L2541" s="48" t="s">
        <v>5</v>
      </c>
      <c r="M2541" s="47" t="s">
        <v>29</v>
      </c>
      <c r="N2541" s="69"/>
      <c r="O2541" s="69"/>
      <c r="P2541" s="69"/>
      <c r="Q2541" s="69"/>
      <c r="R2541" s="69"/>
      <c r="S2541" s="47"/>
    </row>
    <row r="2542" spans="2:19" ht="15" thickBot="1" x14ac:dyDescent="0.35">
      <c r="B2542" s="47" t="s">
        <v>13</v>
      </c>
      <c r="C2542" s="47"/>
      <c r="D2542" s="47"/>
      <c r="E2542" s="47"/>
      <c r="F2542" s="47"/>
      <c r="G2542" s="47"/>
      <c r="H2542" s="138">
        <f>IFERROR(VLOOKUP(H2541,'1 - Strom Erdgas Wärme 2021'!H:AA,17,FALSE),"")</f>
        <v>0</v>
      </c>
      <c r="I2542" s="70"/>
      <c r="J2542" s="71"/>
      <c r="K2542" s="71"/>
      <c r="L2542" s="48"/>
      <c r="M2542" s="47"/>
      <c r="N2542" s="69"/>
      <c r="O2542" s="69"/>
      <c r="P2542" s="69"/>
      <c r="Q2542" s="69"/>
      <c r="R2542" s="69"/>
      <c r="S2542" s="47"/>
    </row>
    <row r="2543" spans="2:19" ht="15" thickBot="1" x14ac:dyDescent="0.35">
      <c r="B2543" s="47" t="s">
        <v>16</v>
      </c>
      <c r="C2543" s="47"/>
      <c r="D2543" s="47"/>
      <c r="E2543" s="47"/>
      <c r="F2543" s="47"/>
      <c r="G2543" s="47"/>
      <c r="H2543" s="139"/>
      <c r="I2543" s="72"/>
      <c r="J2543" s="73"/>
      <c r="K2543" s="73"/>
      <c r="L2543" s="48" t="s">
        <v>5</v>
      </c>
      <c r="M2543" s="47" t="s">
        <v>17</v>
      </c>
      <c r="N2543" s="69"/>
      <c r="O2543" s="69"/>
      <c r="P2543" s="69"/>
      <c r="Q2543" s="69"/>
      <c r="R2543" s="69"/>
      <c r="S2543" s="47"/>
    </row>
    <row r="2544" spans="2:19" ht="16.8" thickBot="1" x14ac:dyDescent="0.45">
      <c r="B2544" s="47" t="str">
        <f>IF(H2543="Erdgas","Arbeitspreis pro kWh Erdgas in EUR",IF(H2543="Strom","Arbeitspreis pro kWh Strom in EUR",IF(H2543="Wärme/Kälte","Arbeitspreis pro kWh Wärme-/Kälteverbrauch in EUR","Bitte Energieart auswählen!")))</f>
        <v>Bitte Energieart auswählen!</v>
      </c>
      <c r="C2544" s="47"/>
      <c r="D2544" s="47"/>
      <c r="E2544" s="47"/>
      <c r="F2544" s="47"/>
      <c r="G2544" s="74">
        <f>IFERROR(SUMPRODUCT(I2544:K2544,I2545:K2545),"")</f>
        <v>0</v>
      </c>
      <c r="H2544" s="47"/>
      <c r="I2544" s="118"/>
      <c r="J2544" s="118"/>
      <c r="K2544" s="118"/>
      <c r="L2544" s="48" t="s">
        <v>5</v>
      </c>
      <c r="M2544" s="47" t="str">
        <f>IF(H2543="Erdgas","Erdgaskosten exkl. Steuern, Abgaben, Netzentgelte, etc.",IF(H2543="Strom","Stromkosten exkl. Steuern, Abgaben, Netzentgelte, etc.",IF(H2543="Wärme/Kälte","Wärme-/Kältekosten exkl. Steuern, Abgaben, Netzentgelte, etc.", "Bitte Energieart auswählen!")))</f>
        <v>Bitte Energieart auswählen!</v>
      </c>
      <c r="N2544" s="47"/>
      <c r="O2544" s="47"/>
      <c r="P2544" s="75"/>
      <c r="Q2544" s="61"/>
      <c r="R2544" s="62"/>
      <c r="S2544" s="47"/>
    </row>
    <row r="2545" spans="2:19" ht="15" thickBot="1" x14ac:dyDescent="0.35">
      <c r="B2545" s="47" t="str">
        <f>IF(AND(H2543="Erdgas",H2542="Nein"),"Aliquoter Erdgasverbrauch in kWh von 1. Oktober 2022 bis 31. Dezember 2022",IF(H2543="Erdgas","Erdgasverbrauch in kWh von 1. Oktober 2022 bis 31. Dezember 2022",IF(AND(H2543="Strom",H2542="Nein"),"Aliquoter Stromverbrauch in kWh von 1. Oktober 2022 bis 31. Dezember 2022",IF(H2543="Strom","Stromverbrauch in kWh von 1. Oktober 2022 bis 31. Dezember 2022",IF(AND(H2543="Wärme/Kälte",H2542="Nein"),"Aliquoter Wärme-/Kälteverbrauch in kWh von 1. Oktober 2022 bis 31. Dezember 2022",IF(H2543="Wärme/Kälte","Wärme-/Kälteverbrauch in kWh von 1. Oktober 2022 bis 31. Dezember 2022","Bitte Energieart auswählen!"))))))</f>
        <v>Bitte Energieart auswählen!</v>
      </c>
      <c r="C2545" s="47"/>
      <c r="D2545" s="47"/>
      <c r="E2545" s="47"/>
      <c r="F2545" s="47"/>
      <c r="G2545" s="47"/>
      <c r="H2545" s="59">
        <f>SUM(I2545:K2545)</f>
        <v>0</v>
      </c>
      <c r="I2545" s="119" t="str">
        <f>IFERROR(IF(H2542="Nein",VLOOKUP(H2541,'1 - Strom Erdgas Wärme 2021'!H:AA,20,FALSE)/12,""),"")</f>
        <v/>
      </c>
      <c r="J2545" s="119" t="str">
        <f>IFERROR(IF(H2542="Nein",VLOOKUP(H2541,'1 - Strom Erdgas Wärme 2021'!H:AB,20,FALSE)/12,""),"")</f>
        <v/>
      </c>
      <c r="K2545" s="119" t="str">
        <f>IFERROR(IF(H2542="Nein",VLOOKUP(H2541,'1 - Strom Erdgas Wärme 2021'!H:AC,20,FALSE)/12,""),"")</f>
        <v/>
      </c>
      <c r="L2545" s="48" t="s">
        <v>5</v>
      </c>
      <c r="M2545" s="76" t="str">
        <f>IFERROR(IF(H2542="Nein","Vorbefüllte Verbrauchswerte wurden aliquot (d.h. 1/12) aus dem Jahr 2021 übernommen.","Bitte ergänzen Sie die monatlichen Verbrauchswerte gem. Lastprofilzähler"),"")</f>
        <v>Bitte ergänzen Sie die monatlichen Verbrauchswerte gem. Lastprofilzähler</v>
      </c>
      <c r="N2545" s="77"/>
      <c r="O2545" s="77"/>
      <c r="P2545" s="77"/>
      <c r="Q2545" s="77"/>
      <c r="R2545" s="77"/>
      <c r="S2545" s="77"/>
    </row>
    <row r="2546" spans="2:19" x14ac:dyDescent="0.3">
      <c r="B2546" s="47" t="str">
        <f>IF(H2543="Wärme/Kälte","Energiemix: Anteil in % der aus Strom oder Erdgas erzeugten Wärme/Kälte","")</f>
        <v/>
      </c>
      <c r="C2546" s="46"/>
      <c r="D2546" s="46"/>
      <c r="E2546" s="46"/>
      <c r="F2546" s="74">
        <f>IFERROR(SUMPRODUCT(I2546:K2546,I2545:K2545),"")</f>
        <v>0</v>
      </c>
      <c r="G2546" s="74"/>
      <c r="H2546" s="46"/>
      <c r="I2546" s="120"/>
      <c r="J2546" s="121"/>
      <c r="K2546" s="121"/>
      <c r="L2546" s="48" t="str">
        <f>IF(H2543="Wärme/Kälte","i","")</f>
        <v/>
      </c>
      <c r="M2546" s="47" t="str">
        <f>IF(H2543="Wärme/Kälte","Bitte geben Sie den Anteil in % (von 0 bis 100, ohne Prozentzeichen) der  direkt aus Strom oder Erdgas erzeugten Wärme/Kälte.","")</f>
        <v/>
      </c>
      <c r="N2546" s="46"/>
      <c r="O2546" s="46"/>
      <c r="P2546" s="46"/>
      <c r="Q2546" s="46"/>
      <c r="R2546" s="46"/>
      <c r="S2546" s="46"/>
    </row>
    <row r="2547" spans="2:19" x14ac:dyDescent="0.3">
      <c r="B2547" s="46"/>
      <c r="C2547" s="46"/>
      <c r="D2547" s="46"/>
      <c r="E2547" s="46"/>
      <c r="F2547" s="46"/>
      <c r="G2547" s="46"/>
      <c r="H2547" s="46"/>
      <c r="I2547" s="98"/>
      <c r="J2547" s="46"/>
      <c r="K2547" s="46"/>
      <c r="L2547" s="48"/>
      <c r="M2547" s="47"/>
      <c r="N2547" s="46"/>
      <c r="O2547" s="46"/>
      <c r="P2547" s="46"/>
      <c r="Q2547" s="46"/>
      <c r="R2547" s="46"/>
      <c r="S2547" s="46"/>
    </row>
    <row r="2548" spans="2:19" ht="18" thickBot="1" x14ac:dyDescent="0.5">
      <c r="B2548" s="56" t="s">
        <v>10</v>
      </c>
      <c r="C2548" s="47"/>
      <c r="D2548" s="47"/>
      <c r="E2548" s="47"/>
      <c r="F2548" s="47"/>
      <c r="G2548" s="47"/>
      <c r="H2548" s="47"/>
      <c r="I2548" s="68">
        <v>44835</v>
      </c>
      <c r="J2548" s="68">
        <v>44866</v>
      </c>
      <c r="K2548" s="68">
        <v>44896</v>
      </c>
      <c r="L2548" s="47"/>
      <c r="M2548" s="69"/>
      <c r="N2548" s="69"/>
      <c r="O2548" s="69"/>
      <c r="P2548" s="69"/>
      <c r="Q2548" s="69"/>
      <c r="R2548" s="69"/>
      <c r="S2548" s="47"/>
    </row>
    <row r="2549" spans="2:19" ht="15" thickBot="1" x14ac:dyDescent="0.35">
      <c r="B2549" s="47" t="s">
        <v>28</v>
      </c>
      <c r="C2549" s="47"/>
      <c r="D2549" s="47"/>
      <c r="E2549" s="47"/>
      <c r="F2549" s="47"/>
      <c r="G2549" s="47"/>
      <c r="H2549" s="117"/>
      <c r="I2549" s="70"/>
      <c r="J2549" s="71"/>
      <c r="K2549" s="71"/>
      <c r="L2549" s="48" t="s">
        <v>5</v>
      </c>
      <c r="M2549" s="47" t="s">
        <v>29</v>
      </c>
      <c r="N2549" s="69"/>
      <c r="O2549" s="69"/>
      <c r="P2549" s="69"/>
      <c r="Q2549" s="69"/>
      <c r="R2549" s="69"/>
      <c r="S2549" s="47"/>
    </row>
    <row r="2550" spans="2:19" ht="15" thickBot="1" x14ac:dyDescent="0.35">
      <c r="B2550" s="47" t="s">
        <v>13</v>
      </c>
      <c r="C2550" s="47"/>
      <c r="D2550" s="47"/>
      <c r="E2550" s="47"/>
      <c r="F2550" s="47"/>
      <c r="G2550" s="47"/>
      <c r="H2550" s="138">
        <f>IFERROR(VLOOKUP(H2549,'1 - Strom Erdgas Wärme 2021'!H:AA,17,FALSE),"")</f>
        <v>0</v>
      </c>
      <c r="I2550" s="70"/>
      <c r="J2550" s="71"/>
      <c r="K2550" s="71"/>
      <c r="L2550" s="48"/>
      <c r="M2550" s="47"/>
      <c r="N2550" s="69"/>
      <c r="O2550" s="69"/>
      <c r="P2550" s="69"/>
      <c r="Q2550" s="69"/>
      <c r="R2550" s="69"/>
      <c r="S2550" s="47"/>
    </row>
    <row r="2551" spans="2:19" ht="15" thickBot="1" x14ac:dyDescent="0.35">
      <c r="B2551" s="47" t="s">
        <v>16</v>
      </c>
      <c r="C2551" s="47"/>
      <c r="D2551" s="47"/>
      <c r="E2551" s="47"/>
      <c r="F2551" s="47"/>
      <c r="G2551" s="47"/>
      <c r="H2551" s="139"/>
      <c r="I2551" s="72"/>
      <c r="J2551" s="73"/>
      <c r="K2551" s="73"/>
      <c r="L2551" s="48" t="s">
        <v>5</v>
      </c>
      <c r="M2551" s="47" t="s">
        <v>17</v>
      </c>
      <c r="N2551" s="69"/>
      <c r="O2551" s="69"/>
      <c r="P2551" s="69"/>
      <c r="Q2551" s="69"/>
      <c r="R2551" s="69"/>
      <c r="S2551" s="47"/>
    </row>
    <row r="2552" spans="2:19" ht="16.8" thickBot="1" x14ac:dyDescent="0.45">
      <c r="B2552" s="47" t="str">
        <f>IF(H2551="Erdgas","Arbeitspreis pro kWh Erdgas in EUR",IF(H2551="Strom","Arbeitspreis pro kWh Strom in EUR",IF(H2551="Wärme/Kälte","Arbeitspreis pro kWh Wärme-/Kälteverbrauch in EUR","Bitte Energieart auswählen!")))</f>
        <v>Bitte Energieart auswählen!</v>
      </c>
      <c r="C2552" s="47"/>
      <c r="D2552" s="47"/>
      <c r="E2552" s="47"/>
      <c r="F2552" s="47"/>
      <c r="G2552" s="74">
        <f>IFERROR(SUMPRODUCT(I2552:K2552,I2553:K2553),"")</f>
        <v>0</v>
      </c>
      <c r="H2552" s="47"/>
      <c r="I2552" s="118"/>
      <c r="J2552" s="118"/>
      <c r="K2552" s="118"/>
      <c r="L2552" s="48" t="s">
        <v>5</v>
      </c>
      <c r="M2552" s="47" t="str">
        <f>IF(H2551="Erdgas","Erdgaskosten exkl. Steuern, Abgaben, Netzentgelte, etc.",IF(H2551="Strom","Stromkosten exkl. Steuern, Abgaben, Netzentgelte, etc.",IF(H2551="Wärme/Kälte","Wärme-/Kältekosten exkl. Steuern, Abgaben, Netzentgelte, etc.", "Bitte Energieart auswählen!")))</f>
        <v>Bitte Energieart auswählen!</v>
      </c>
      <c r="N2552" s="47"/>
      <c r="O2552" s="47"/>
      <c r="P2552" s="75"/>
      <c r="Q2552" s="61"/>
      <c r="R2552" s="62"/>
      <c r="S2552" s="47"/>
    </row>
    <row r="2553" spans="2:19" ht="15" thickBot="1" x14ac:dyDescent="0.35">
      <c r="B2553" s="47" t="str">
        <f>IF(AND(H2551="Erdgas",H2550="Nein"),"Aliquoter Erdgasverbrauch in kWh von 1. Oktober 2022 bis 31. Dezember 2022",IF(H2551="Erdgas","Erdgasverbrauch in kWh von 1. Oktober 2022 bis 31. Dezember 2022",IF(AND(H2551="Strom",H2550="Nein"),"Aliquoter Stromverbrauch in kWh von 1. Oktober 2022 bis 31. Dezember 2022",IF(H2551="Strom","Stromverbrauch in kWh von 1. Oktober 2022 bis 31. Dezember 2022",IF(AND(H2551="Wärme/Kälte",H2550="Nein"),"Aliquoter Wärme-/Kälteverbrauch in kWh von 1. Oktober 2022 bis 31. Dezember 2022",IF(H2551="Wärme/Kälte","Wärme-/Kälteverbrauch in kWh von 1. Oktober 2022 bis 31. Dezember 2022","Bitte Energieart auswählen!"))))))</f>
        <v>Bitte Energieart auswählen!</v>
      </c>
      <c r="C2553" s="47"/>
      <c r="D2553" s="47"/>
      <c r="E2553" s="47"/>
      <c r="F2553" s="47"/>
      <c r="G2553" s="47"/>
      <c r="H2553" s="59">
        <f>SUM(I2553:K2553)</f>
        <v>0</v>
      </c>
      <c r="I2553" s="119" t="str">
        <f>IFERROR(IF(H2550="Nein",VLOOKUP(H2549,'1 - Strom Erdgas Wärme 2021'!H:AA,20,FALSE)/12,""),"")</f>
        <v/>
      </c>
      <c r="J2553" s="119" t="str">
        <f>IFERROR(IF(H2550="Nein",VLOOKUP(H2549,'1 - Strom Erdgas Wärme 2021'!H:AB,20,FALSE)/12,""),"")</f>
        <v/>
      </c>
      <c r="K2553" s="119" t="str">
        <f>IFERROR(IF(H2550="Nein",VLOOKUP(H2549,'1 - Strom Erdgas Wärme 2021'!H:AC,20,FALSE)/12,""),"")</f>
        <v/>
      </c>
      <c r="L2553" s="48" t="s">
        <v>5</v>
      </c>
      <c r="M2553" s="76" t="str">
        <f>IFERROR(IF(H2550="Nein","Vorbefüllte Verbrauchswerte wurden aliquot (d.h. 1/12) aus dem Jahr 2021 übernommen.","Bitte ergänzen Sie die monatlichen Verbrauchswerte gem. Lastprofilzähler"),"")</f>
        <v>Bitte ergänzen Sie die monatlichen Verbrauchswerte gem. Lastprofilzähler</v>
      </c>
      <c r="N2553" s="77"/>
      <c r="O2553" s="77"/>
      <c r="P2553" s="77"/>
      <c r="Q2553" s="77"/>
      <c r="R2553" s="77"/>
      <c r="S2553" s="77"/>
    </row>
    <row r="2554" spans="2:19" x14ac:dyDescent="0.3">
      <c r="B2554" s="47" t="str">
        <f>IF(H2551="Wärme/Kälte","Energiemix: Anteil in % der aus Strom oder Erdgas erzeugten Wärme/Kälte","")</f>
        <v/>
      </c>
      <c r="C2554" s="46"/>
      <c r="D2554" s="46"/>
      <c r="E2554" s="46"/>
      <c r="F2554" s="74">
        <f>IFERROR(SUMPRODUCT(I2554:K2554,I2553:K2553),"")</f>
        <v>0</v>
      </c>
      <c r="G2554" s="74"/>
      <c r="H2554" s="46"/>
      <c r="I2554" s="120"/>
      <c r="J2554" s="121"/>
      <c r="K2554" s="121"/>
      <c r="L2554" s="48" t="str">
        <f>IF(H2551="Wärme/Kälte","i","")</f>
        <v/>
      </c>
      <c r="M2554" s="47" t="str">
        <f>IF(H2551="Wärme/Kälte","Bitte geben Sie den Anteil in % (von 0 bis 100, ohne Prozentzeichen) der  direkt aus Strom oder Erdgas erzeugten Wärme/Kälte.","")</f>
        <v/>
      </c>
      <c r="N2554" s="46"/>
      <c r="O2554" s="46"/>
      <c r="P2554" s="46"/>
      <c r="Q2554" s="46"/>
      <c r="R2554" s="46"/>
      <c r="S2554" s="46"/>
    </row>
    <row r="2555" spans="2:19" x14ac:dyDescent="0.3">
      <c r="B2555" s="46"/>
      <c r="C2555" s="46"/>
      <c r="D2555" s="46"/>
      <c r="E2555" s="46"/>
      <c r="F2555" s="46"/>
      <c r="G2555" s="46"/>
      <c r="H2555" s="46"/>
      <c r="I2555" s="98"/>
      <c r="J2555" s="46"/>
      <c r="K2555" s="46"/>
      <c r="L2555" s="48"/>
      <c r="M2555" s="47"/>
      <c r="N2555" s="46"/>
      <c r="O2555" s="46"/>
      <c r="P2555" s="46"/>
      <c r="Q2555" s="46"/>
      <c r="R2555" s="46"/>
      <c r="S2555" s="46"/>
    </row>
    <row r="2556" spans="2:19" ht="18" thickBot="1" x14ac:dyDescent="0.5">
      <c r="B2556" s="56" t="s">
        <v>10</v>
      </c>
      <c r="C2556" s="47"/>
      <c r="D2556" s="47"/>
      <c r="E2556" s="47"/>
      <c r="F2556" s="47"/>
      <c r="G2556" s="47"/>
      <c r="H2556" s="47"/>
      <c r="I2556" s="68">
        <v>44835</v>
      </c>
      <c r="J2556" s="68">
        <v>44866</v>
      </c>
      <c r="K2556" s="68">
        <v>44896</v>
      </c>
      <c r="L2556" s="47"/>
      <c r="M2556" s="69"/>
      <c r="N2556" s="69"/>
      <c r="O2556" s="69"/>
      <c r="P2556" s="69"/>
      <c r="Q2556" s="69"/>
      <c r="R2556" s="69"/>
      <c r="S2556" s="47"/>
    </row>
    <row r="2557" spans="2:19" ht="15" thickBot="1" x14ac:dyDescent="0.35">
      <c r="B2557" s="47" t="s">
        <v>28</v>
      </c>
      <c r="C2557" s="47"/>
      <c r="D2557" s="47"/>
      <c r="E2557" s="47"/>
      <c r="F2557" s="47"/>
      <c r="G2557" s="47"/>
      <c r="H2557" s="117"/>
      <c r="I2557" s="70"/>
      <c r="J2557" s="71"/>
      <c r="K2557" s="71"/>
      <c r="L2557" s="48" t="s">
        <v>5</v>
      </c>
      <c r="M2557" s="47" t="s">
        <v>29</v>
      </c>
      <c r="N2557" s="69"/>
      <c r="O2557" s="69"/>
      <c r="P2557" s="69"/>
      <c r="Q2557" s="69"/>
      <c r="R2557" s="69"/>
      <c r="S2557" s="47"/>
    </row>
    <row r="2558" spans="2:19" ht="15" thickBot="1" x14ac:dyDescent="0.35">
      <c r="B2558" s="47" t="s">
        <v>13</v>
      </c>
      <c r="C2558" s="47"/>
      <c r="D2558" s="47"/>
      <c r="E2558" s="47"/>
      <c r="F2558" s="47"/>
      <c r="G2558" s="47"/>
      <c r="H2558" s="138">
        <f>IFERROR(VLOOKUP(H2557,'1 - Strom Erdgas Wärme 2021'!H:AA,17,FALSE),"")</f>
        <v>0</v>
      </c>
      <c r="I2558" s="70"/>
      <c r="J2558" s="71"/>
      <c r="K2558" s="71"/>
      <c r="L2558" s="48"/>
      <c r="M2558" s="47"/>
      <c r="N2558" s="69"/>
      <c r="O2558" s="69"/>
      <c r="P2558" s="69"/>
      <c r="Q2558" s="69"/>
      <c r="R2558" s="69"/>
      <c r="S2558" s="47"/>
    </row>
    <row r="2559" spans="2:19" ht="15" thickBot="1" x14ac:dyDescent="0.35">
      <c r="B2559" s="47" t="s">
        <v>16</v>
      </c>
      <c r="C2559" s="47"/>
      <c r="D2559" s="47"/>
      <c r="E2559" s="47"/>
      <c r="F2559" s="47"/>
      <c r="G2559" s="47"/>
      <c r="H2559" s="139"/>
      <c r="I2559" s="72"/>
      <c r="J2559" s="73"/>
      <c r="K2559" s="73"/>
      <c r="L2559" s="48" t="s">
        <v>5</v>
      </c>
      <c r="M2559" s="47" t="s">
        <v>17</v>
      </c>
      <c r="N2559" s="69"/>
      <c r="O2559" s="69"/>
      <c r="P2559" s="69"/>
      <c r="Q2559" s="69"/>
      <c r="R2559" s="69"/>
      <c r="S2559" s="47"/>
    </row>
    <row r="2560" spans="2:19" ht="16.8" thickBot="1" x14ac:dyDescent="0.45">
      <c r="B2560" s="47" t="str">
        <f>IF(H2559="Erdgas","Arbeitspreis pro kWh Erdgas in EUR",IF(H2559="Strom","Arbeitspreis pro kWh Strom in EUR",IF(H2559="Wärme/Kälte","Arbeitspreis pro kWh Wärme-/Kälteverbrauch in EUR","Bitte Energieart auswählen!")))</f>
        <v>Bitte Energieart auswählen!</v>
      </c>
      <c r="C2560" s="47"/>
      <c r="D2560" s="47"/>
      <c r="E2560" s="47"/>
      <c r="F2560" s="47"/>
      <c r="G2560" s="74">
        <f>IFERROR(SUMPRODUCT(I2560:K2560,I2561:K2561),"")</f>
        <v>0</v>
      </c>
      <c r="H2560" s="47"/>
      <c r="I2560" s="118"/>
      <c r="J2560" s="118"/>
      <c r="K2560" s="118"/>
      <c r="L2560" s="48" t="s">
        <v>5</v>
      </c>
      <c r="M2560" s="47" t="str">
        <f>IF(H2559="Erdgas","Erdgaskosten exkl. Steuern, Abgaben, Netzentgelte, etc.",IF(H2559="Strom","Stromkosten exkl. Steuern, Abgaben, Netzentgelte, etc.",IF(H2559="Wärme/Kälte","Wärme-/Kältekosten exkl. Steuern, Abgaben, Netzentgelte, etc.", "Bitte Energieart auswählen!")))</f>
        <v>Bitte Energieart auswählen!</v>
      </c>
      <c r="N2560" s="47"/>
      <c r="O2560" s="47"/>
      <c r="P2560" s="75"/>
      <c r="Q2560" s="61"/>
      <c r="R2560" s="62"/>
      <c r="S2560" s="47"/>
    </row>
    <row r="2561" spans="2:19" ht="15" thickBot="1" x14ac:dyDescent="0.35">
      <c r="B2561" s="47" t="str">
        <f>IF(AND(H2559="Erdgas",H2558="Nein"),"Aliquoter Erdgasverbrauch in kWh von 1. Oktober 2022 bis 31. Dezember 2022",IF(H2559="Erdgas","Erdgasverbrauch in kWh von 1. Oktober 2022 bis 31. Dezember 2022",IF(AND(H2559="Strom",H2558="Nein"),"Aliquoter Stromverbrauch in kWh von 1. Oktober 2022 bis 31. Dezember 2022",IF(H2559="Strom","Stromverbrauch in kWh von 1. Oktober 2022 bis 31. Dezember 2022",IF(AND(H2559="Wärme/Kälte",H2558="Nein"),"Aliquoter Wärme-/Kälteverbrauch in kWh von 1. Oktober 2022 bis 31. Dezember 2022",IF(H2559="Wärme/Kälte","Wärme-/Kälteverbrauch in kWh von 1. Oktober 2022 bis 31. Dezember 2022","Bitte Energieart auswählen!"))))))</f>
        <v>Bitte Energieart auswählen!</v>
      </c>
      <c r="C2561" s="47"/>
      <c r="D2561" s="47"/>
      <c r="E2561" s="47"/>
      <c r="F2561" s="47"/>
      <c r="G2561" s="47"/>
      <c r="H2561" s="59">
        <f>SUM(I2561:K2561)</f>
        <v>0</v>
      </c>
      <c r="I2561" s="119" t="str">
        <f>IFERROR(IF(H2558="Nein",VLOOKUP(H2557,'1 - Strom Erdgas Wärme 2021'!H:AA,20,FALSE)/12,""),"")</f>
        <v/>
      </c>
      <c r="J2561" s="119" t="str">
        <f>IFERROR(IF(H2558="Nein",VLOOKUP(H2557,'1 - Strom Erdgas Wärme 2021'!H:AB,20,FALSE)/12,""),"")</f>
        <v/>
      </c>
      <c r="K2561" s="119" t="str">
        <f>IFERROR(IF(H2558="Nein",VLOOKUP(H2557,'1 - Strom Erdgas Wärme 2021'!H:AC,20,FALSE)/12,""),"")</f>
        <v/>
      </c>
      <c r="L2561" s="48" t="s">
        <v>5</v>
      </c>
      <c r="M2561" s="76" t="str">
        <f>IFERROR(IF(H2558="Nein","Vorbefüllte Verbrauchswerte wurden aliquot (d.h. 1/12) aus dem Jahr 2021 übernommen.","Bitte ergänzen Sie die monatlichen Verbrauchswerte gem. Lastprofilzähler"),"")</f>
        <v>Bitte ergänzen Sie die monatlichen Verbrauchswerte gem. Lastprofilzähler</v>
      </c>
      <c r="N2561" s="77"/>
      <c r="O2561" s="77"/>
      <c r="P2561" s="77"/>
      <c r="Q2561" s="77"/>
      <c r="R2561" s="77"/>
      <c r="S2561" s="77"/>
    </row>
    <row r="2562" spans="2:19" x14ac:dyDescent="0.3">
      <c r="B2562" s="47" t="str">
        <f>IF(H2559="Wärme/Kälte","Energiemix: Anteil in % der aus Strom oder Erdgas erzeugten Wärme/Kälte","")</f>
        <v/>
      </c>
      <c r="C2562" s="46"/>
      <c r="D2562" s="46"/>
      <c r="E2562" s="46"/>
      <c r="F2562" s="74">
        <f>IFERROR(SUMPRODUCT(I2562:K2562,I2561:K2561),"")</f>
        <v>0</v>
      </c>
      <c r="G2562" s="74"/>
      <c r="H2562" s="46"/>
      <c r="I2562" s="120"/>
      <c r="J2562" s="121"/>
      <c r="K2562" s="121"/>
      <c r="L2562" s="48" t="str">
        <f>IF(H2559="Wärme/Kälte","i","")</f>
        <v/>
      </c>
      <c r="M2562" s="47" t="str">
        <f>IF(H2559="Wärme/Kälte","Bitte geben Sie den Anteil in % (von 0 bis 100, ohne Prozentzeichen) der  direkt aus Strom oder Erdgas erzeugten Wärme/Kälte.","")</f>
        <v/>
      </c>
      <c r="N2562" s="46"/>
      <c r="O2562" s="46"/>
      <c r="P2562" s="46"/>
      <c r="Q2562" s="46"/>
      <c r="R2562" s="46"/>
      <c r="S2562" s="46"/>
    </row>
    <row r="2563" spans="2:19" x14ac:dyDescent="0.3">
      <c r="B2563" s="46"/>
      <c r="C2563" s="46"/>
      <c r="D2563" s="46"/>
      <c r="E2563" s="46"/>
      <c r="F2563" s="46"/>
      <c r="G2563" s="46"/>
      <c r="H2563" s="46"/>
      <c r="I2563" s="98"/>
      <c r="J2563" s="46"/>
      <c r="K2563" s="46"/>
      <c r="L2563" s="48"/>
      <c r="M2563" s="47"/>
      <c r="N2563" s="46"/>
      <c r="O2563" s="46"/>
      <c r="P2563" s="46"/>
      <c r="Q2563" s="46"/>
      <c r="R2563" s="46"/>
      <c r="S2563" s="46"/>
    </row>
    <row r="2564" spans="2:19" ht="18" thickBot="1" x14ac:dyDescent="0.5">
      <c r="B2564" s="56" t="s">
        <v>10</v>
      </c>
      <c r="C2564" s="47"/>
      <c r="D2564" s="47"/>
      <c r="E2564" s="47"/>
      <c r="F2564" s="47"/>
      <c r="G2564" s="47"/>
      <c r="H2564" s="47"/>
      <c r="I2564" s="68">
        <v>44835</v>
      </c>
      <c r="J2564" s="68">
        <v>44866</v>
      </c>
      <c r="K2564" s="68">
        <v>44896</v>
      </c>
      <c r="L2564" s="47"/>
      <c r="M2564" s="69"/>
      <c r="N2564" s="69"/>
      <c r="O2564" s="69"/>
      <c r="P2564" s="69"/>
      <c r="Q2564" s="69"/>
      <c r="R2564" s="69"/>
      <c r="S2564" s="47"/>
    </row>
    <row r="2565" spans="2:19" ht="15" thickBot="1" x14ac:dyDescent="0.35">
      <c r="B2565" s="47" t="s">
        <v>28</v>
      </c>
      <c r="C2565" s="47"/>
      <c r="D2565" s="47"/>
      <c r="E2565" s="47"/>
      <c r="F2565" s="47"/>
      <c r="G2565" s="47"/>
      <c r="H2565" s="117"/>
      <c r="I2565" s="70"/>
      <c r="J2565" s="71"/>
      <c r="K2565" s="71"/>
      <c r="L2565" s="48" t="s">
        <v>5</v>
      </c>
      <c r="M2565" s="47" t="s">
        <v>29</v>
      </c>
      <c r="N2565" s="69"/>
      <c r="O2565" s="69"/>
      <c r="P2565" s="69"/>
      <c r="Q2565" s="69"/>
      <c r="R2565" s="69"/>
      <c r="S2565" s="47"/>
    </row>
    <row r="2566" spans="2:19" ht="15" thickBot="1" x14ac:dyDescent="0.35">
      <c r="B2566" s="47" t="s">
        <v>13</v>
      </c>
      <c r="C2566" s="47"/>
      <c r="D2566" s="47"/>
      <c r="E2566" s="47"/>
      <c r="F2566" s="47"/>
      <c r="G2566" s="47"/>
      <c r="H2566" s="138">
        <f>IFERROR(VLOOKUP(H2565,'1 - Strom Erdgas Wärme 2021'!H:AA,17,FALSE),"")</f>
        <v>0</v>
      </c>
      <c r="I2566" s="70"/>
      <c r="J2566" s="71"/>
      <c r="K2566" s="71"/>
      <c r="L2566" s="48"/>
      <c r="M2566" s="47"/>
      <c r="N2566" s="69"/>
      <c r="O2566" s="69"/>
      <c r="P2566" s="69"/>
      <c r="Q2566" s="69"/>
      <c r="R2566" s="69"/>
      <c r="S2566" s="47"/>
    </row>
    <row r="2567" spans="2:19" ht="15" thickBot="1" x14ac:dyDescent="0.35">
      <c r="B2567" s="47" t="s">
        <v>16</v>
      </c>
      <c r="C2567" s="47"/>
      <c r="D2567" s="47"/>
      <c r="E2567" s="47"/>
      <c r="F2567" s="47"/>
      <c r="G2567" s="47"/>
      <c r="H2567" s="139"/>
      <c r="I2567" s="72"/>
      <c r="J2567" s="73"/>
      <c r="K2567" s="73"/>
      <c r="L2567" s="48" t="s">
        <v>5</v>
      </c>
      <c r="M2567" s="47" t="s">
        <v>17</v>
      </c>
      <c r="N2567" s="69"/>
      <c r="O2567" s="69"/>
      <c r="P2567" s="69"/>
      <c r="Q2567" s="69"/>
      <c r="R2567" s="69"/>
      <c r="S2567" s="47"/>
    </row>
    <row r="2568" spans="2:19" ht="16.8" thickBot="1" x14ac:dyDescent="0.45">
      <c r="B2568" s="47" t="str">
        <f>IF(H2567="Erdgas","Arbeitspreis pro kWh Erdgas in EUR",IF(H2567="Strom","Arbeitspreis pro kWh Strom in EUR",IF(H2567="Wärme/Kälte","Arbeitspreis pro kWh Wärme-/Kälteverbrauch in EUR","Bitte Energieart auswählen!")))</f>
        <v>Bitte Energieart auswählen!</v>
      </c>
      <c r="C2568" s="47"/>
      <c r="D2568" s="47"/>
      <c r="E2568" s="47"/>
      <c r="F2568" s="47"/>
      <c r="G2568" s="74">
        <f>IFERROR(SUMPRODUCT(I2568:K2568,I2569:K2569),"")</f>
        <v>0</v>
      </c>
      <c r="H2568" s="47"/>
      <c r="I2568" s="118"/>
      <c r="J2568" s="118"/>
      <c r="K2568" s="118"/>
      <c r="L2568" s="48" t="s">
        <v>5</v>
      </c>
      <c r="M2568" s="47" t="str">
        <f>IF(H2567="Erdgas","Erdgaskosten exkl. Steuern, Abgaben, Netzentgelte, etc.",IF(H2567="Strom","Stromkosten exkl. Steuern, Abgaben, Netzentgelte, etc.",IF(H2567="Wärme/Kälte","Wärme-/Kältekosten exkl. Steuern, Abgaben, Netzentgelte, etc.", "Bitte Energieart auswählen!")))</f>
        <v>Bitte Energieart auswählen!</v>
      </c>
      <c r="N2568" s="47"/>
      <c r="O2568" s="47"/>
      <c r="P2568" s="75"/>
      <c r="Q2568" s="61"/>
      <c r="R2568" s="62"/>
      <c r="S2568" s="47"/>
    </row>
    <row r="2569" spans="2:19" ht="15" thickBot="1" x14ac:dyDescent="0.35">
      <c r="B2569" s="47" t="str">
        <f>IF(AND(H2567="Erdgas",H2566="Nein"),"Aliquoter Erdgasverbrauch in kWh von 1. Oktober 2022 bis 31. Dezember 2022",IF(H2567="Erdgas","Erdgasverbrauch in kWh von 1. Oktober 2022 bis 31. Dezember 2022",IF(AND(H2567="Strom",H2566="Nein"),"Aliquoter Stromverbrauch in kWh von 1. Oktober 2022 bis 31. Dezember 2022",IF(H2567="Strom","Stromverbrauch in kWh von 1. Oktober 2022 bis 31. Dezember 2022",IF(AND(H2567="Wärme/Kälte",H2566="Nein"),"Aliquoter Wärme-/Kälteverbrauch in kWh von 1. Oktober 2022 bis 31. Dezember 2022",IF(H2567="Wärme/Kälte","Wärme-/Kälteverbrauch in kWh von 1. Oktober 2022 bis 31. Dezember 2022","Bitte Energieart auswählen!"))))))</f>
        <v>Bitte Energieart auswählen!</v>
      </c>
      <c r="C2569" s="47"/>
      <c r="D2569" s="47"/>
      <c r="E2569" s="47"/>
      <c r="F2569" s="47"/>
      <c r="G2569" s="47"/>
      <c r="H2569" s="59">
        <f>SUM(I2569:K2569)</f>
        <v>0</v>
      </c>
      <c r="I2569" s="119" t="str">
        <f>IFERROR(IF(H2566="Nein",VLOOKUP(H2565,'1 - Strom Erdgas Wärme 2021'!H:AA,20,FALSE)/12,""),"")</f>
        <v/>
      </c>
      <c r="J2569" s="119" t="str">
        <f>IFERROR(IF(H2566="Nein",VLOOKUP(H2565,'1 - Strom Erdgas Wärme 2021'!H:AB,20,FALSE)/12,""),"")</f>
        <v/>
      </c>
      <c r="K2569" s="119" t="str">
        <f>IFERROR(IF(H2566="Nein",VLOOKUP(H2565,'1 - Strom Erdgas Wärme 2021'!H:AC,20,FALSE)/12,""),"")</f>
        <v/>
      </c>
      <c r="L2569" s="48" t="s">
        <v>5</v>
      </c>
      <c r="M2569" s="76" t="str">
        <f>IFERROR(IF(H2566="Nein","Vorbefüllte Verbrauchswerte wurden aliquot (d.h. 1/12) aus dem Jahr 2021 übernommen.","Bitte ergänzen Sie die monatlichen Verbrauchswerte gem. Lastprofilzähler"),"")</f>
        <v>Bitte ergänzen Sie die monatlichen Verbrauchswerte gem. Lastprofilzähler</v>
      </c>
      <c r="N2569" s="77"/>
      <c r="O2569" s="77"/>
      <c r="P2569" s="77"/>
      <c r="Q2569" s="77"/>
      <c r="R2569" s="77"/>
      <c r="S2569" s="77"/>
    </row>
    <row r="2570" spans="2:19" x14ac:dyDescent="0.3">
      <c r="B2570" s="47" t="str">
        <f>IF(H2567="Wärme/Kälte","Energiemix: Anteil in % der aus Strom oder Erdgas erzeugten Wärme/Kälte","")</f>
        <v/>
      </c>
      <c r="C2570" s="46"/>
      <c r="D2570" s="46"/>
      <c r="E2570" s="46"/>
      <c r="F2570" s="74">
        <f>IFERROR(SUMPRODUCT(I2570:K2570,I2569:K2569),"")</f>
        <v>0</v>
      </c>
      <c r="G2570" s="74"/>
      <c r="H2570" s="46"/>
      <c r="I2570" s="120"/>
      <c r="J2570" s="121"/>
      <c r="K2570" s="121"/>
      <c r="L2570" s="48" t="str">
        <f>IF(H2567="Wärme/Kälte","i","")</f>
        <v/>
      </c>
      <c r="M2570" s="47" t="str">
        <f>IF(H2567="Wärme/Kälte","Bitte geben Sie den Anteil in % (von 0 bis 100, ohne Prozentzeichen) der  direkt aus Strom oder Erdgas erzeugten Wärme/Kälte.","")</f>
        <v/>
      </c>
      <c r="N2570" s="46"/>
      <c r="O2570" s="46"/>
      <c r="P2570" s="46"/>
      <c r="Q2570" s="46"/>
      <c r="R2570" s="46"/>
      <c r="S2570" s="46"/>
    </row>
    <row r="2571" spans="2:19" x14ac:dyDescent="0.3">
      <c r="B2571" s="46"/>
      <c r="C2571" s="46"/>
      <c r="D2571" s="46"/>
      <c r="E2571" s="46"/>
      <c r="F2571" s="46"/>
      <c r="G2571" s="46"/>
      <c r="H2571" s="46"/>
      <c r="I2571" s="98"/>
      <c r="J2571" s="46"/>
      <c r="K2571" s="46"/>
      <c r="L2571" s="48"/>
      <c r="M2571" s="47"/>
      <c r="N2571" s="46"/>
      <c r="O2571" s="46"/>
      <c r="P2571" s="46"/>
      <c r="Q2571" s="46"/>
      <c r="R2571" s="46"/>
      <c r="S2571" s="46"/>
    </row>
    <row r="2572" spans="2:19" ht="18" thickBot="1" x14ac:dyDescent="0.5">
      <c r="B2572" s="56" t="s">
        <v>10</v>
      </c>
      <c r="C2572" s="47"/>
      <c r="D2572" s="47"/>
      <c r="E2572" s="47"/>
      <c r="F2572" s="47"/>
      <c r="G2572" s="47"/>
      <c r="H2572" s="47"/>
      <c r="I2572" s="68">
        <v>44835</v>
      </c>
      <c r="J2572" s="68">
        <v>44866</v>
      </c>
      <c r="K2572" s="68">
        <v>44896</v>
      </c>
      <c r="L2572" s="47"/>
      <c r="M2572" s="69"/>
      <c r="N2572" s="69"/>
      <c r="O2572" s="69"/>
      <c r="P2572" s="69"/>
      <c r="Q2572" s="69"/>
      <c r="R2572" s="69"/>
      <c r="S2572" s="47"/>
    </row>
    <row r="2573" spans="2:19" ht="15" thickBot="1" x14ac:dyDescent="0.35">
      <c r="B2573" s="47" t="s">
        <v>28</v>
      </c>
      <c r="C2573" s="47"/>
      <c r="D2573" s="47"/>
      <c r="E2573" s="47"/>
      <c r="F2573" s="47"/>
      <c r="G2573" s="47"/>
      <c r="H2573" s="117"/>
      <c r="I2573" s="70"/>
      <c r="J2573" s="71"/>
      <c r="K2573" s="71"/>
      <c r="L2573" s="48" t="s">
        <v>5</v>
      </c>
      <c r="M2573" s="47" t="s">
        <v>29</v>
      </c>
      <c r="N2573" s="69"/>
      <c r="O2573" s="69"/>
      <c r="P2573" s="69"/>
      <c r="Q2573" s="69"/>
      <c r="R2573" s="69"/>
      <c r="S2573" s="47"/>
    </row>
    <row r="2574" spans="2:19" ht="15" thickBot="1" x14ac:dyDescent="0.35">
      <c r="B2574" s="47" t="s">
        <v>13</v>
      </c>
      <c r="C2574" s="47"/>
      <c r="D2574" s="47"/>
      <c r="E2574" s="47"/>
      <c r="F2574" s="47"/>
      <c r="G2574" s="47"/>
      <c r="H2574" s="138">
        <f>IFERROR(VLOOKUP(H2573,'1 - Strom Erdgas Wärme 2021'!H:AA,17,FALSE),"")</f>
        <v>0</v>
      </c>
      <c r="I2574" s="70"/>
      <c r="J2574" s="71"/>
      <c r="K2574" s="71"/>
      <c r="L2574" s="48"/>
      <c r="M2574" s="47"/>
      <c r="N2574" s="69"/>
      <c r="O2574" s="69"/>
      <c r="P2574" s="69"/>
      <c r="Q2574" s="69"/>
      <c r="R2574" s="69"/>
      <c r="S2574" s="47"/>
    </row>
    <row r="2575" spans="2:19" ht="15" thickBot="1" x14ac:dyDescent="0.35">
      <c r="B2575" s="47" t="s">
        <v>16</v>
      </c>
      <c r="C2575" s="47"/>
      <c r="D2575" s="47"/>
      <c r="E2575" s="47"/>
      <c r="F2575" s="47"/>
      <c r="G2575" s="47"/>
      <c r="H2575" s="139"/>
      <c r="I2575" s="72"/>
      <c r="J2575" s="73"/>
      <c r="K2575" s="73"/>
      <c r="L2575" s="48" t="s">
        <v>5</v>
      </c>
      <c r="M2575" s="47" t="s">
        <v>17</v>
      </c>
      <c r="N2575" s="69"/>
      <c r="O2575" s="69"/>
      <c r="P2575" s="69"/>
      <c r="Q2575" s="69"/>
      <c r="R2575" s="69"/>
      <c r="S2575" s="47"/>
    </row>
    <row r="2576" spans="2:19" ht="16.8" thickBot="1" x14ac:dyDescent="0.45">
      <c r="B2576" s="47" t="str">
        <f>IF(H2575="Erdgas","Arbeitspreis pro kWh Erdgas in EUR",IF(H2575="Strom","Arbeitspreis pro kWh Strom in EUR",IF(H2575="Wärme/Kälte","Arbeitspreis pro kWh Wärme-/Kälteverbrauch in EUR","Bitte Energieart auswählen!")))</f>
        <v>Bitte Energieart auswählen!</v>
      </c>
      <c r="C2576" s="47"/>
      <c r="D2576" s="47"/>
      <c r="E2576" s="47"/>
      <c r="F2576" s="47"/>
      <c r="G2576" s="74">
        <f>IFERROR(SUMPRODUCT(I2576:K2576,I2577:K2577),"")</f>
        <v>0</v>
      </c>
      <c r="H2576" s="47"/>
      <c r="I2576" s="118"/>
      <c r="J2576" s="118"/>
      <c r="K2576" s="118"/>
      <c r="L2576" s="48" t="s">
        <v>5</v>
      </c>
      <c r="M2576" s="47" t="str">
        <f>IF(H2575="Erdgas","Erdgaskosten exkl. Steuern, Abgaben, Netzentgelte, etc.",IF(H2575="Strom","Stromkosten exkl. Steuern, Abgaben, Netzentgelte, etc.",IF(H2575="Wärme/Kälte","Wärme-/Kältekosten exkl. Steuern, Abgaben, Netzentgelte, etc.", "Bitte Energieart auswählen!")))</f>
        <v>Bitte Energieart auswählen!</v>
      </c>
      <c r="N2576" s="47"/>
      <c r="O2576" s="47"/>
      <c r="P2576" s="75"/>
      <c r="Q2576" s="61"/>
      <c r="R2576" s="62"/>
      <c r="S2576" s="47"/>
    </row>
    <row r="2577" spans="2:19" ht="15" thickBot="1" x14ac:dyDescent="0.35">
      <c r="B2577" s="47" t="str">
        <f>IF(AND(H2575="Erdgas",H2574="Nein"),"Aliquoter Erdgasverbrauch in kWh von 1. Oktober 2022 bis 31. Dezember 2022",IF(H2575="Erdgas","Erdgasverbrauch in kWh von 1. Oktober 2022 bis 31. Dezember 2022",IF(AND(H2575="Strom",H2574="Nein"),"Aliquoter Stromverbrauch in kWh von 1. Oktober 2022 bis 31. Dezember 2022",IF(H2575="Strom","Stromverbrauch in kWh von 1. Oktober 2022 bis 31. Dezember 2022",IF(AND(H2575="Wärme/Kälte",H2574="Nein"),"Aliquoter Wärme-/Kälteverbrauch in kWh von 1. Oktober 2022 bis 31. Dezember 2022",IF(H2575="Wärme/Kälte","Wärme-/Kälteverbrauch in kWh von 1. Oktober 2022 bis 31. Dezember 2022","Bitte Energieart auswählen!"))))))</f>
        <v>Bitte Energieart auswählen!</v>
      </c>
      <c r="C2577" s="47"/>
      <c r="D2577" s="47"/>
      <c r="E2577" s="47"/>
      <c r="F2577" s="47"/>
      <c r="G2577" s="47"/>
      <c r="H2577" s="59">
        <f>SUM(I2577:K2577)</f>
        <v>0</v>
      </c>
      <c r="I2577" s="119" t="str">
        <f>IFERROR(IF(H2574="Nein",VLOOKUP(H2573,'1 - Strom Erdgas Wärme 2021'!H:AA,20,FALSE)/12,""),"")</f>
        <v/>
      </c>
      <c r="J2577" s="119" t="str">
        <f>IFERROR(IF(H2574="Nein",VLOOKUP(H2573,'1 - Strom Erdgas Wärme 2021'!H:AB,20,FALSE)/12,""),"")</f>
        <v/>
      </c>
      <c r="K2577" s="119" t="str">
        <f>IFERROR(IF(H2574="Nein",VLOOKUP(H2573,'1 - Strom Erdgas Wärme 2021'!H:AC,20,FALSE)/12,""),"")</f>
        <v/>
      </c>
      <c r="L2577" s="48" t="s">
        <v>5</v>
      </c>
      <c r="M2577" s="76" t="str">
        <f>IFERROR(IF(H2574="Nein","Vorbefüllte Verbrauchswerte wurden aliquot (d.h. 1/12) aus dem Jahr 2021 übernommen.","Bitte ergänzen Sie die monatlichen Verbrauchswerte gem. Lastprofilzähler"),"")</f>
        <v>Bitte ergänzen Sie die monatlichen Verbrauchswerte gem. Lastprofilzähler</v>
      </c>
      <c r="N2577" s="77"/>
      <c r="O2577" s="77"/>
      <c r="P2577" s="77"/>
      <c r="Q2577" s="77"/>
      <c r="R2577" s="77"/>
      <c r="S2577" s="77"/>
    </row>
    <row r="2578" spans="2:19" x14ac:dyDescent="0.3">
      <c r="B2578" s="47" t="str">
        <f>IF(H2575="Wärme/Kälte","Energiemix: Anteil in % der aus Strom oder Erdgas erzeugten Wärme/Kälte","")</f>
        <v/>
      </c>
      <c r="C2578" s="46"/>
      <c r="D2578" s="46"/>
      <c r="E2578" s="46"/>
      <c r="F2578" s="74">
        <f>IFERROR(SUMPRODUCT(I2578:K2578,I2577:K2577),"")</f>
        <v>0</v>
      </c>
      <c r="G2578" s="74"/>
      <c r="H2578" s="46"/>
      <c r="I2578" s="120"/>
      <c r="J2578" s="121"/>
      <c r="K2578" s="121"/>
      <c r="L2578" s="48" t="str">
        <f>IF(H2575="Wärme/Kälte","i","")</f>
        <v/>
      </c>
      <c r="M2578" s="47" t="str">
        <f>IF(H2575="Wärme/Kälte","Bitte geben Sie den Anteil in % (von 0 bis 100, ohne Prozentzeichen) der  direkt aus Strom oder Erdgas erzeugten Wärme/Kälte.","")</f>
        <v/>
      </c>
      <c r="N2578" s="46"/>
      <c r="O2578" s="46"/>
      <c r="P2578" s="46"/>
      <c r="Q2578" s="46"/>
      <c r="R2578" s="46"/>
      <c r="S2578" s="46"/>
    </row>
    <row r="2579" spans="2:19" x14ac:dyDescent="0.3">
      <c r="B2579" s="46"/>
      <c r="C2579" s="46"/>
      <c r="D2579" s="46"/>
      <c r="E2579" s="46"/>
      <c r="F2579" s="46"/>
      <c r="G2579" s="46"/>
      <c r="H2579" s="46"/>
      <c r="I2579" s="98"/>
      <c r="J2579" s="46"/>
      <c r="K2579" s="46"/>
      <c r="L2579" s="48"/>
      <c r="M2579" s="47"/>
      <c r="N2579" s="46"/>
      <c r="O2579" s="46"/>
      <c r="P2579" s="46"/>
      <c r="Q2579" s="46"/>
      <c r="R2579" s="46"/>
      <c r="S2579" s="46"/>
    </row>
    <row r="2580" spans="2:19" ht="18" thickBot="1" x14ac:dyDescent="0.5">
      <c r="B2580" s="56" t="s">
        <v>10</v>
      </c>
      <c r="C2580" s="47"/>
      <c r="D2580" s="47"/>
      <c r="E2580" s="47"/>
      <c r="F2580" s="47"/>
      <c r="G2580" s="47"/>
      <c r="H2580" s="47"/>
      <c r="I2580" s="68">
        <v>44835</v>
      </c>
      <c r="J2580" s="68">
        <v>44866</v>
      </c>
      <c r="K2580" s="68">
        <v>44896</v>
      </c>
      <c r="L2580" s="47"/>
      <c r="M2580" s="69"/>
      <c r="N2580" s="69"/>
      <c r="O2580" s="69"/>
      <c r="P2580" s="69"/>
      <c r="Q2580" s="69"/>
      <c r="R2580" s="69"/>
      <c r="S2580" s="47"/>
    </row>
    <row r="2581" spans="2:19" ht="15" thickBot="1" x14ac:dyDescent="0.35">
      <c r="B2581" s="47" t="s">
        <v>28</v>
      </c>
      <c r="C2581" s="47"/>
      <c r="D2581" s="47"/>
      <c r="E2581" s="47"/>
      <c r="F2581" s="47"/>
      <c r="G2581" s="47"/>
      <c r="H2581" s="117"/>
      <c r="I2581" s="70"/>
      <c r="J2581" s="71"/>
      <c r="K2581" s="71"/>
      <c r="L2581" s="48" t="s">
        <v>5</v>
      </c>
      <c r="M2581" s="47" t="s">
        <v>29</v>
      </c>
      <c r="N2581" s="69"/>
      <c r="O2581" s="69"/>
      <c r="P2581" s="69"/>
      <c r="Q2581" s="69"/>
      <c r="R2581" s="69"/>
      <c r="S2581" s="47"/>
    </row>
    <row r="2582" spans="2:19" ht="15" thickBot="1" x14ac:dyDescent="0.35">
      <c r="B2582" s="47" t="s">
        <v>13</v>
      </c>
      <c r="C2582" s="47"/>
      <c r="D2582" s="47"/>
      <c r="E2582" s="47"/>
      <c r="F2582" s="47"/>
      <c r="G2582" s="47"/>
      <c r="H2582" s="138">
        <f>IFERROR(VLOOKUP(H2581,'1 - Strom Erdgas Wärme 2021'!H:AA,17,FALSE),"")</f>
        <v>0</v>
      </c>
      <c r="I2582" s="70"/>
      <c r="J2582" s="71"/>
      <c r="K2582" s="71"/>
      <c r="L2582" s="48"/>
      <c r="M2582" s="47"/>
      <c r="N2582" s="69"/>
      <c r="O2582" s="69"/>
      <c r="P2582" s="69"/>
      <c r="Q2582" s="69"/>
      <c r="R2582" s="69"/>
      <c r="S2582" s="47"/>
    </row>
    <row r="2583" spans="2:19" ht="15" thickBot="1" x14ac:dyDescent="0.35">
      <c r="B2583" s="47" t="s">
        <v>16</v>
      </c>
      <c r="C2583" s="47"/>
      <c r="D2583" s="47"/>
      <c r="E2583" s="47"/>
      <c r="F2583" s="47"/>
      <c r="G2583" s="47"/>
      <c r="H2583" s="139"/>
      <c r="I2583" s="72"/>
      <c r="J2583" s="73"/>
      <c r="K2583" s="73"/>
      <c r="L2583" s="48" t="s">
        <v>5</v>
      </c>
      <c r="M2583" s="47" t="s">
        <v>17</v>
      </c>
      <c r="N2583" s="69"/>
      <c r="O2583" s="69"/>
      <c r="P2583" s="69"/>
      <c r="Q2583" s="69"/>
      <c r="R2583" s="69"/>
      <c r="S2583" s="47"/>
    </row>
    <row r="2584" spans="2:19" ht="16.8" thickBot="1" x14ac:dyDescent="0.45">
      <c r="B2584" s="47" t="str">
        <f>IF(H2583="Erdgas","Arbeitspreis pro kWh Erdgas in EUR",IF(H2583="Strom","Arbeitspreis pro kWh Strom in EUR",IF(H2583="Wärme/Kälte","Arbeitspreis pro kWh Wärme-/Kälteverbrauch in EUR","Bitte Energieart auswählen!")))</f>
        <v>Bitte Energieart auswählen!</v>
      </c>
      <c r="C2584" s="47"/>
      <c r="D2584" s="47"/>
      <c r="E2584" s="47"/>
      <c r="F2584" s="47"/>
      <c r="G2584" s="74">
        <f>IFERROR(SUMPRODUCT(I2584:K2584,I2585:K2585),"")</f>
        <v>0</v>
      </c>
      <c r="H2584" s="47"/>
      <c r="I2584" s="118"/>
      <c r="J2584" s="118"/>
      <c r="K2584" s="118"/>
      <c r="L2584" s="48" t="s">
        <v>5</v>
      </c>
      <c r="M2584" s="47" t="str">
        <f>IF(H2583="Erdgas","Erdgaskosten exkl. Steuern, Abgaben, Netzentgelte, etc.",IF(H2583="Strom","Stromkosten exkl. Steuern, Abgaben, Netzentgelte, etc.",IF(H2583="Wärme/Kälte","Wärme-/Kältekosten exkl. Steuern, Abgaben, Netzentgelte, etc.", "Bitte Energieart auswählen!")))</f>
        <v>Bitte Energieart auswählen!</v>
      </c>
      <c r="N2584" s="47"/>
      <c r="O2584" s="47"/>
      <c r="P2584" s="75"/>
      <c r="Q2584" s="61"/>
      <c r="R2584" s="62"/>
      <c r="S2584" s="47"/>
    </row>
    <row r="2585" spans="2:19" ht="15" thickBot="1" x14ac:dyDescent="0.35">
      <c r="B2585" s="47" t="str">
        <f>IF(AND(H2583="Erdgas",H2582="Nein"),"Aliquoter Erdgasverbrauch in kWh von 1. Oktober 2022 bis 31. Dezember 2022",IF(H2583="Erdgas","Erdgasverbrauch in kWh von 1. Oktober 2022 bis 31. Dezember 2022",IF(AND(H2583="Strom",H2582="Nein"),"Aliquoter Stromverbrauch in kWh von 1. Oktober 2022 bis 31. Dezember 2022",IF(H2583="Strom","Stromverbrauch in kWh von 1. Oktober 2022 bis 31. Dezember 2022",IF(AND(H2583="Wärme/Kälte",H2582="Nein"),"Aliquoter Wärme-/Kälteverbrauch in kWh von 1. Oktober 2022 bis 31. Dezember 2022",IF(H2583="Wärme/Kälte","Wärme-/Kälteverbrauch in kWh von 1. Oktober 2022 bis 31. Dezember 2022","Bitte Energieart auswählen!"))))))</f>
        <v>Bitte Energieart auswählen!</v>
      </c>
      <c r="C2585" s="47"/>
      <c r="D2585" s="47"/>
      <c r="E2585" s="47"/>
      <c r="F2585" s="47"/>
      <c r="G2585" s="47"/>
      <c r="H2585" s="59">
        <f>SUM(I2585:K2585)</f>
        <v>0</v>
      </c>
      <c r="I2585" s="119" t="str">
        <f>IFERROR(IF(H2582="Nein",VLOOKUP(H2581,'1 - Strom Erdgas Wärme 2021'!H:AA,20,FALSE)/12,""),"")</f>
        <v/>
      </c>
      <c r="J2585" s="119" t="str">
        <f>IFERROR(IF(H2582="Nein",VLOOKUP(H2581,'1 - Strom Erdgas Wärme 2021'!H:AB,20,FALSE)/12,""),"")</f>
        <v/>
      </c>
      <c r="K2585" s="119" t="str">
        <f>IFERROR(IF(H2582="Nein",VLOOKUP(H2581,'1 - Strom Erdgas Wärme 2021'!H:AC,20,FALSE)/12,""),"")</f>
        <v/>
      </c>
      <c r="L2585" s="48" t="s">
        <v>5</v>
      </c>
      <c r="M2585" s="76" t="str">
        <f>IFERROR(IF(H2582="Nein","Vorbefüllte Verbrauchswerte wurden aliquot (d.h. 1/12) aus dem Jahr 2021 übernommen.","Bitte ergänzen Sie die monatlichen Verbrauchswerte gem. Lastprofilzähler"),"")</f>
        <v>Bitte ergänzen Sie die monatlichen Verbrauchswerte gem. Lastprofilzähler</v>
      </c>
      <c r="N2585" s="77"/>
      <c r="O2585" s="77"/>
      <c r="P2585" s="77"/>
      <c r="Q2585" s="77"/>
      <c r="R2585" s="77"/>
      <c r="S2585" s="77"/>
    </row>
    <row r="2586" spans="2:19" x14ac:dyDescent="0.3">
      <c r="B2586" s="47" t="str">
        <f>IF(H2583="Wärme/Kälte","Energiemix: Anteil in % der aus Strom oder Erdgas erzeugten Wärme/Kälte","")</f>
        <v/>
      </c>
      <c r="C2586" s="46"/>
      <c r="D2586" s="46"/>
      <c r="E2586" s="46"/>
      <c r="F2586" s="74">
        <f>IFERROR(SUMPRODUCT(I2586:K2586,I2585:K2585),"")</f>
        <v>0</v>
      </c>
      <c r="G2586" s="74"/>
      <c r="H2586" s="46"/>
      <c r="I2586" s="120"/>
      <c r="J2586" s="121"/>
      <c r="K2586" s="121"/>
      <c r="L2586" s="48" t="str">
        <f>IF(H2583="Wärme/Kälte","i","")</f>
        <v/>
      </c>
      <c r="M2586" s="47" t="str">
        <f>IF(H2583="Wärme/Kälte","Bitte geben Sie den Anteil in % (von 0 bis 100, ohne Prozentzeichen) der  direkt aus Strom oder Erdgas erzeugten Wärme/Kälte.","")</f>
        <v/>
      </c>
      <c r="N2586" s="46"/>
      <c r="O2586" s="46"/>
      <c r="P2586" s="46"/>
      <c r="Q2586" s="46"/>
      <c r="R2586" s="46"/>
      <c r="S2586" s="46"/>
    </row>
    <row r="2587" spans="2:19" x14ac:dyDescent="0.3">
      <c r="B2587" s="46"/>
      <c r="C2587" s="46"/>
      <c r="D2587" s="46"/>
      <c r="E2587" s="46"/>
      <c r="F2587" s="46"/>
      <c r="G2587" s="46"/>
      <c r="H2587" s="46"/>
      <c r="I2587" s="98"/>
      <c r="J2587" s="46"/>
      <c r="K2587" s="46"/>
      <c r="L2587" s="48"/>
      <c r="M2587" s="47"/>
      <c r="N2587" s="46"/>
      <c r="O2587" s="46"/>
      <c r="P2587" s="46"/>
      <c r="Q2587" s="46"/>
      <c r="R2587" s="46"/>
      <c r="S2587" s="46"/>
    </row>
    <row r="2588" spans="2:19" ht="18" thickBot="1" x14ac:dyDescent="0.5">
      <c r="B2588" s="56" t="s">
        <v>10</v>
      </c>
      <c r="C2588" s="47"/>
      <c r="D2588" s="47"/>
      <c r="E2588" s="47"/>
      <c r="F2588" s="47"/>
      <c r="G2588" s="47"/>
      <c r="H2588" s="47"/>
      <c r="I2588" s="68">
        <v>44835</v>
      </c>
      <c r="J2588" s="68">
        <v>44866</v>
      </c>
      <c r="K2588" s="68">
        <v>44896</v>
      </c>
      <c r="L2588" s="47"/>
      <c r="M2588" s="69"/>
      <c r="N2588" s="69"/>
      <c r="O2588" s="69"/>
      <c r="P2588" s="69"/>
      <c r="Q2588" s="69"/>
      <c r="R2588" s="69"/>
      <c r="S2588" s="47"/>
    </row>
    <row r="2589" spans="2:19" ht="15" thickBot="1" x14ac:dyDescent="0.35">
      <c r="B2589" s="47" t="s">
        <v>28</v>
      </c>
      <c r="C2589" s="47"/>
      <c r="D2589" s="47"/>
      <c r="E2589" s="47"/>
      <c r="F2589" s="47"/>
      <c r="G2589" s="47"/>
      <c r="H2589" s="117"/>
      <c r="I2589" s="70"/>
      <c r="J2589" s="71"/>
      <c r="K2589" s="71"/>
      <c r="L2589" s="48" t="s">
        <v>5</v>
      </c>
      <c r="M2589" s="47" t="s">
        <v>29</v>
      </c>
      <c r="N2589" s="69"/>
      <c r="O2589" s="69"/>
      <c r="P2589" s="69"/>
      <c r="Q2589" s="69"/>
      <c r="R2589" s="69"/>
      <c r="S2589" s="47"/>
    </row>
    <row r="2590" spans="2:19" ht="15" thickBot="1" x14ac:dyDescent="0.35">
      <c r="B2590" s="47" t="s">
        <v>13</v>
      </c>
      <c r="C2590" s="47"/>
      <c r="D2590" s="47"/>
      <c r="E2590" s="47"/>
      <c r="F2590" s="47"/>
      <c r="G2590" s="47"/>
      <c r="H2590" s="138">
        <f>IFERROR(VLOOKUP(H2589,'1 - Strom Erdgas Wärme 2021'!H:AA,17,FALSE),"")</f>
        <v>0</v>
      </c>
      <c r="I2590" s="70"/>
      <c r="J2590" s="71"/>
      <c r="K2590" s="71"/>
      <c r="L2590" s="48"/>
      <c r="M2590" s="47"/>
      <c r="N2590" s="69"/>
      <c r="O2590" s="69"/>
      <c r="P2590" s="69"/>
      <c r="Q2590" s="69"/>
      <c r="R2590" s="69"/>
      <c r="S2590" s="47"/>
    </row>
    <row r="2591" spans="2:19" ht="15" thickBot="1" x14ac:dyDescent="0.35">
      <c r="B2591" s="47" t="s">
        <v>16</v>
      </c>
      <c r="C2591" s="47"/>
      <c r="D2591" s="47"/>
      <c r="E2591" s="47"/>
      <c r="F2591" s="47"/>
      <c r="G2591" s="47"/>
      <c r="H2591" s="139"/>
      <c r="I2591" s="72"/>
      <c r="J2591" s="73"/>
      <c r="K2591" s="73"/>
      <c r="L2591" s="48" t="s">
        <v>5</v>
      </c>
      <c r="M2591" s="47" t="s">
        <v>17</v>
      </c>
      <c r="N2591" s="69"/>
      <c r="O2591" s="69"/>
      <c r="P2591" s="69"/>
      <c r="Q2591" s="69"/>
      <c r="R2591" s="69"/>
      <c r="S2591" s="47"/>
    </row>
    <row r="2592" spans="2:19" ht="16.8" thickBot="1" x14ac:dyDescent="0.45">
      <c r="B2592" s="47" t="str">
        <f>IF(H2591="Erdgas","Arbeitspreis pro kWh Erdgas in EUR",IF(H2591="Strom","Arbeitspreis pro kWh Strom in EUR",IF(H2591="Wärme/Kälte","Arbeitspreis pro kWh Wärme-/Kälteverbrauch in EUR","Bitte Energieart auswählen!")))</f>
        <v>Bitte Energieart auswählen!</v>
      </c>
      <c r="C2592" s="47"/>
      <c r="D2592" s="47"/>
      <c r="E2592" s="47"/>
      <c r="F2592" s="47"/>
      <c r="G2592" s="74">
        <f>IFERROR(SUMPRODUCT(I2592:K2592,I2593:K2593),"")</f>
        <v>0</v>
      </c>
      <c r="H2592" s="47"/>
      <c r="I2592" s="118"/>
      <c r="J2592" s="118"/>
      <c r="K2592" s="118"/>
      <c r="L2592" s="48" t="s">
        <v>5</v>
      </c>
      <c r="M2592" s="47" t="str">
        <f>IF(H2591="Erdgas","Erdgaskosten exkl. Steuern, Abgaben, Netzentgelte, etc.",IF(H2591="Strom","Stromkosten exkl. Steuern, Abgaben, Netzentgelte, etc.",IF(H2591="Wärme/Kälte","Wärme-/Kältekosten exkl. Steuern, Abgaben, Netzentgelte, etc.", "Bitte Energieart auswählen!")))</f>
        <v>Bitte Energieart auswählen!</v>
      </c>
      <c r="N2592" s="47"/>
      <c r="O2592" s="47"/>
      <c r="P2592" s="75"/>
      <c r="Q2592" s="61"/>
      <c r="R2592" s="62"/>
      <c r="S2592" s="47"/>
    </row>
    <row r="2593" spans="2:19" ht="15" thickBot="1" x14ac:dyDescent="0.35">
      <c r="B2593" s="47" t="str">
        <f>IF(AND(H2591="Erdgas",H2590="Nein"),"Aliquoter Erdgasverbrauch in kWh von 1. Oktober 2022 bis 31. Dezember 2022",IF(H2591="Erdgas","Erdgasverbrauch in kWh von 1. Oktober 2022 bis 31. Dezember 2022",IF(AND(H2591="Strom",H2590="Nein"),"Aliquoter Stromverbrauch in kWh von 1. Oktober 2022 bis 31. Dezember 2022",IF(H2591="Strom","Stromverbrauch in kWh von 1. Oktober 2022 bis 31. Dezember 2022",IF(AND(H2591="Wärme/Kälte",H2590="Nein"),"Aliquoter Wärme-/Kälteverbrauch in kWh von 1. Oktober 2022 bis 31. Dezember 2022",IF(H2591="Wärme/Kälte","Wärme-/Kälteverbrauch in kWh von 1. Oktober 2022 bis 31. Dezember 2022","Bitte Energieart auswählen!"))))))</f>
        <v>Bitte Energieart auswählen!</v>
      </c>
      <c r="C2593" s="47"/>
      <c r="D2593" s="47"/>
      <c r="E2593" s="47"/>
      <c r="F2593" s="47"/>
      <c r="G2593" s="47"/>
      <c r="H2593" s="59">
        <f>SUM(I2593:K2593)</f>
        <v>0</v>
      </c>
      <c r="I2593" s="119" t="str">
        <f>IFERROR(IF(H2590="Nein",VLOOKUP(H2589,'1 - Strom Erdgas Wärme 2021'!H:AA,20,FALSE)/12,""),"")</f>
        <v/>
      </c>
      <c r="J2593" s="119" t="str">
        <f>IFERROR(IF(H2590="Nein",VLOOKUP(H2589,'1 - Strom Erdgas Wärme 2021'!H:AB,20,FALSE)/12,""),"")</f>
        <v/>
      </c>
      <c r="K2593" s="119" t="str">
        <f>IFERROR(IF(H2590="Nein",VLOOKUP(H2589,'1 - Strom Erdgas Wärme 2021'!H:AC,20,FALSE)/12,""),"")</f>
        <v/>
      </c>
      <c r="L2593" s="48" t="s">
        <v>5</v>
      </c>
      <c r="M2593" s="76" t="str">
        <f>IFERROR(IF(H2590="Nein","Vorbefüllte Verbrauchswerte wurden aliquot (d.h. 1/12) aus dem Jahr 2021 übernommen.","Bitte ergänzen Sie die monatlichen Verbrauchswerte gem. Lastprofilzähler"),"")</f>
        <v>Bitte ergänzen Sie die monatlichen Verbrauchswerte gem. Lastprofilzähler</v>
      </c>
      <c r="N2593" s="77"/>
      <c r="O2593" s="77"/>
      <c r="P2593" s="77"/>
      <c r="Q2593" s="77"/>
      <c r="R2593" s="77"/>
      <c r="S2593" s="77"/>
    </row>
    <row r="2594" spans="2:19" x14ac:dyDescent="0.3">
      <c r="B2594" s="47" t="str">
        <f>IF(H2591="Wärme/Kälte","Energiemix: Anteil in % der aus Strom oder Erdgas erzeugten Wärme/Kälte","")</f>
        <v/>
      </c>
      <c r="C2594" s="46"/>
      <c r="D2594" s="46"/>
      <c r="E2594" s="46"/>
      <c r="F2594" s="74">
        <f>IFERROR(SUMPRODUCT(I2594:K2594,I2593:K2593),"")</f>
        <v>0</v>
      </c>
      <c r="G2594" s="74"/>
      <c r="H2594" s="46"/>
      <c r="I2594" s="120"/>
      <c r="J2594" s="121"/>
      <c r="K2594" s="121"/>
      <c r="L2594" s="48" t="str">
        <f>IF(H2591="Wärme/Kälte","i","")</f>
        <v/>
      </c>
      <c r="M2594" s="47" t="str">
        <f>IF(H2591="Wärme/Kälte","Bitte geben Sie den Anteil in % (von 0 bis 100, ohne Prozentzeichen) der  direkt aus Strom oder Erdgas erzeugten Wärme/Kälte.","")</f>
        <v/>
      </c>
      <c r="N2594" s="46"/>
      <c r="O2594" s="46"/>
      <c r="P2594" s="46"/>
      <c r="Q2594" s="46"/>
      <c r="R2594" s="46"/>
      <c r="S2594" s="46"/>
    </row>
    <row r="2595" spans="2:19" x14ac:dyDescent="0.3">
      <c r="B2595" s="46"/>
      <c r="C2595" s="46"/>
      <c r="D2595" s="46"/>
      <c r="E2595" s="46"/>
      <c r="F2595" s="46"/>
      <c r="G2595" s="46"/>
      <c r="H2595" s="46"/>
      <c r="I2595" s="98"/>
      <c r="J2595" s="46"/>
      <c r="K2595" s="46"/>
      <c r="L2595" s="48"/>
      <c r="M2595" s="47"/>
      <c r="N2595" s="46"/>
      <c r="O2595" s="46"/>
      <c r="P2595" s="46"/>
      <c r="Q2595" s="46"/>
      <c r="R2595" s="46"/>
      <c r="S2595" s="46"/>
    </row>
    <row r="2596" spans="2:19" ht="18" thickBot="1" x14ac:dyDescent="0.5">
      <c r="B2596" s="56" t="s">
        <v>10</v>
      </c>
      <c r="C2596" s="47"/>
      <c r="D2596" s="47"/>
      <c r="E2596" s="47"/>
      <c r="F2596" s="47"/>
      <c r="G2596" s="47"/>
      <c r="H2596" s="47"/>
      <c r="I2596" s="68">
        <v>44835</v>
      </c>
      <c r="J2596" s="68">
        <v>44866</v>
      </c>
      <c r="K2596" s="68">
        <v>44896</v>
      </c>
      <c r="L2596" s="47"/>
      <c r="M2596" s="69"/>
      <c r="N2596" s="69"/>
      <c r="O2596" s="69"/>
      <c r="P2596" s="69"/>
      <c r="Q2596" s="69"/>
      <c r="R2596" s="69"/>
      <c r="S2596" s="47"/>
    </row>
    <row r="2597" spans="2:19" ht="15" thickBot="1" x14ac:dyDescent="0.35">
      <c r="B2597" s="47" t="s">
        <v>28</v>
      </c>
      <c r="C2597" s="47"/>
      <c r="D2597" s="47"/>
      <c r="E2597" s="47"/>
      <c r="F2597" s="47"/>
      <c r="G2597" s="47"/>
      <c r="H2597" s="117"/>
      <c r="I2597" s="70"/>
      <c r="J2597" s="71"/>
      <c r="K2597" s="71"/>
      <c r="L2597" s="48" t="s">
        <v>5</v>
      </c>
      <c r="M2597" s="47" t="s">
        <v>29</v>
      </c>
      <c r="N2597" s="69"/>
      <c r="O2597" s="69"/>
      <c r="P2597" s="69"/>
      <c r="Q2597" s="69"/>
      <c r="R2597" s="69"/>
      <c r="S2597" s="47"/>
    </row>
    <row r="2598" spans="2:19" ht="15" thickBot="1" x14ac:dyDescent="0.35">
      <c r="B2598" s="47" t="s">
        <v>13</v>
      </c>
      <c r="C2598" s="47"/>
      <c r="D2598" s="47"/>
      <c r="E2598" s="47"/>
      <c r="F2598" s="47"/>
      <c r="G2598" s="47"/>
      <c r="H2598" s="138">
        <f>IFERROR(VLOOKUP(H2597,'1 - Strom Erdgas Wärme 2021'!H:AA,17,FALSE),"")</f>
        <v>0</v>
      </c>
      <c r="I2598" s="70"/>
      <c r="J2598" s="71"/>
      <c r="K2598" s="71"/>
      <c r="L2598" s="48"/>
      <c r="M2598" s="47"/>
      <c r="N2598" s="69"/>
      <c r="O2598" s="69"/>
      <c r="P2598" s="69"/>
      <c r="Q2598" s="69"/>
      <c r="R2598" s="69"/>
      <c r="S2598" s="47"/>
    </row>
    <row r="2599" spans="2:19" ht="15" thickBot="1" x14ac:dyDescent="0.35">
      <c r="B2599" s="47" t="s">
        <v>16</v>
      </c>
      <c r="C2599" s="47"/>
      <c r="D2599" s="47"/>
      <c r="E2599" s="47"/>
      <c r="F2599" s="47"/>
      <c r="G2599" s="47"/>
      <c r="H2599" s="139"/>
      <c r="I2599" s="72"/>
      <c r="J2599" s="73"/>
      <c r="K2599" s="73"/>
      <c r="L2599" s="48" t="s">
        <v>5</v>
      </c>
      <c r="M2599" s="47" t="s">
        <v>17</v>
      </c>
      <c r="N2599" s="69"/>
      <c r="O2599" s="69"/>
      <c r="P2599" s="69"/>
      <c r="Q2599" s="69"/>
      <c r="R2599" s="69"/>
      <c r="S2599" s="47"/>
    </row>
    <row r="2600" spans="2:19" ht="16.8" thickBot="1" x14ac:dyDescent="0.45">
      <c r="B2600" s="47" t="str">
        <f>IF(H2599="Erdgas","Arbeitspreis pro kWh Erdgas in EUR",IF(H2599="Strom","Arbeitspreis pro kWh Strom in EUR",IF(H2599="Wärme/Kälte","Arbeitspreis pro kWh Wärme-/Kälteverbrauch in EUR","Bitte Energieart auswählen!")))</f>
        <v>Bitte Energieart auswählen!</v>
      </c>
      <c r="C2600" s="47"/>
      <c r="D2600" s="47"/>
      <c r="E2600" s="47"/>
      <c r="F2600" s="47"/>
      <c r="G2600" s="74">
        <f>IFERROR(SUMPRODUCT(I2600:K2600,I2601:K2601),"")</f>
        <v>0</v>
      </c>
      <c r="H2600" s="47"/>
      <c r="I2600" s="118"/>
      <c r="J2600" s="118"/>
      <c r="K2600" s="118"/>
      <c r="L2600" s="48" t="s">
        <v>5</v>
      </c>
      <c r="M2600" s="47" t="str">
        <f>IF(H2599="Erdgas","Erdgaskosten exkl. Steuern, Abgaben, Netzentgelte, etc.",IF(H2599="Strom","Stromkosten exkl. Steuern, Abgaben, Netzentgelte, etc.",IF(H2599="Wärme/Kälte","Wärme-/Kältekosten exkl. Steuern, Abgaben, Netzentgelte, etc.", "Bitte Energieart auswählen!")))</f>
        <v>Bitte Energieart auswählen!</v>
      </c>
      <c r="N2600" s="47"/>
      <c r="O2600" s="47"/>
      <c r="P2600" s="75"/>
      <c r="Q2600" s="61"/>
      <c r="R2600" s="62"/>
      <c r="S2600" s="47"/>
    </row>
    <row r="2601" spans="2:19" ht="15" thickBot="1" x14ac:dyDescent="0.35">
      <c r="B2601" s="47" t="str">
        <f>IF(AND(H2599="Erdgas",H2598="Nein"),"Aliquoter Erdgasverbrauch in kWh von 1. Oktober 2022 bis 31. Dezember 2022",IF(H2599="Erdgas","Erdgasverbrauch in kWh von 1. Oktober 2022 bis 31. Dezember 2022",IF(AND(H2599="Strom",H2598="Nein"),"Aliquoter Stromverbrauch in kWh von 1. Oktober 2022 bis 31. Dezember 2022",IF(H2599="Strom","Stromverbrauch in kWh von 1. Oktober 2022 bis 31. Dezember 2022",IF(AND(H2599="Wärme/Kälte",H2598="Nein"),"Aliquoter Wärme-/Kälteverbrauch in kWh von 1. Oktober 2022 bis 31. Dezember 2022",IF(H2599="Wärme/Kälte","Wärme-/Kälteverbrauch in kWh von 1. Oktober 2022 bis 31. Dezember 2022","Bitte Energieart auswählen!"))))))</f>
        <v>Bitte Energieart auswählen!</v>
      </c>
      <c r="C2601" s="47"/>
      <c r="D2601" s="47"/>
      <c r="E2601" s="47"/>
      <c r="F2601" s="47"/>
      <c r="G2601" s="47"/>
      <c r="H2601" s="59">
        <f>SUM(I2601:K2601)</f>
        <v>0</v>
      </c>
      <c r="I2601" s="119" t="str">
        <f>IFERROR(IF(H2598="Nein",VLOOKUP(H2597,'1 - Strom Erdgas Wärme 2021'!H:AA,20,FALSE)/12,""),"")</f>
        <v/>
      </c>
      <c r="J2601" s="119" t="str">
        <f>IFERROR(IF(H2598="Nein",VLOOKUP(H2597,'1 - Strom Erdgas Wärme 2021'!H:AB,20,FALSE)/12,""),"")</f>
        <v/>
      </c>
      <c r="K2601" s="119" t="str">
        <f>IFERROR(IF(H2598="Nein",VLOOKUP(H2597,'1 - Strom Erdgas Wärme 2021'!H:AC,20,FALSE)/12,""),"")</f>
        <v/>
      </c>
      <c r="L2601" s="48" t="s">
        <v>5</v>
      </c>
      <c r="M2601" s="76" t="str">
        <f>IFERROR(IF(H2598="Nein","Vorbefüllte Verbrauchswerte wurden aliquot (d.h. 1/12) aus dem Jahr 2021 übernommen.","Bitte ergänzen Sie die monatlichen Verbrauchswerte gem. Lastprofilzähler"),"")</f>
        <v>Bitte ergänzen Sie die monatlichen Verbrauchswerte gem. Lastprofilzähler</v>
      </c>
      <c r="N2601" s="77"/>
      <c r="O2601" s="77"/>
      <c r="P2601" s="77"/>
      <c r="Q2601" s="77"/>
      <c r="R2601" s="77"/>
      <c r="S2601" s="77"/>
    </row>
    <row r="2602" spans="2:19" x14ac:dyDescent="0.3">
      <c r="B2602" s="47" t="str">
        <f>IF(H2599="Wärme/Kälte","Energiemix: Anteil in % der aus Strom oder Erdgas erzeugten Wärme/Kälte","")</f>
        <v/>
      </c>
      <c r="C2602" s="46"/>
      <c r="D2602" s="46"/>
      <c r="E2602" s="46"/>
      <c r="F2602" s="74">
        <f>IFERROR(SUMPRODUCT(I2602:K2602,I2601:K2601),"")</f>
        <v>0</v>
      </c>
      <c r="G2602" s="74"/>
      <c r="H2602" s="46"/>
      <c r="I2602" s="120"/>
      <c r="J2602" s="121"/>
      <c r="K2602" s="121"/>
      <c r="L2602" s="48" t="str">
        <f>IF(H2599="Wärme/Kälte","i","")</f>
        <v/>
      </c>
      <c r="M2602" s="47" t="str">
        <f>IF(H2599="Wärme/Kälte","Bitte geben Sie den Anteil in % (von 0 bis 100, ohne Prozentzeichen) der  direkt aus Strom oder Erdgas erzeugten Wärme/Kälte.","")</f>
        <v/>
      </c>
      <c r="N2602" s="46"/>
      <c r="O2602" s="46"/>
      <c r="P2602" s="46"/>
      <c r="Q2602" s="46"/>
      <c r="R2602" s="46"/>
      <c r="S2602" s="46"/>
    </row>
    <row r="2603" spans="2:19" x14ac:dyDescent="0.3">
      <c r="B2603" s="46"/>
      <c r="C2603" s="46"/>
      <c r="D2603" s="46"/>
      <c r="E2603" s="46"/>
      <c r="F2603" s="46"/>
      <c r="G2603" s="46"/>
      <c r="H2603" s="46"/>
      <c r="I2603" s="98"/>
      <c r="J2603" s="46"/>
      <c r="K2603" s="46"/>
      <c r="L2603" s="48"/>
      <c r="M2603" s="47"/>
      <c r="N2603" s="46"/>
      <c r="O2603" s="46"/>
      <c r="P2603" s="46"/>
      <c r="Q2603" s="46"/>
      <c r="R2603" s="46"/>
      <c r="S2603" s="46"/>
    </row>
    <row r="2604" spans="2:19" ht="18" thickBot="1" x14ac:dyDescent="0.5">
      <c r="B2604" s="56" t="s">
        <v>10</v>
      </c>
      <c r="C2604" s="47"/>
      <c r="D2604" s="47"/>
      <c r="E2604" s="47"/>
      <c r="F2604" s="47"/>
      <c r="G2604" s="47"/>
      <c r="H2604" s="47"/>
      <c r="I2604" s="68">
        <v>44835</v>
      </c>
      <c r="J2604" s="68">
        <v>44866</v>
      </c>
      <c r="K2604" s="68">
        <v>44896</v>
      </c>
      <c r="L2604" s="47"/>
      <c r="M2604" s="69"/>
      <c r="N2604" s="69"/>
      <c r="O2604" s="69"/>
      <c r="P2604" s="69"/>
      <c r="Q2604" s="69"/>
      <c r="R2604" s="69"/>
      <c r="S2604" s="47"/>
    </row>
    <row r="2605" spans="2:19" ht="15" thickBot="1" x14ac:dyDescent="0.35">
      <c r="B2605" s="47" t="s">
        <v>28</v>
      </c>
      <c r="C2605" s="47"/>
      <c r="D2605" s="47"/>
      <c r="E2605" s="47"/>
      <c r="F2605" s="47"/>
      <c r="G2605" s="47"/>
      <c r="H2605" s="117"/>
      <c r="I2605" s="70"/>
      <c r="J2605" s="71"/>
      <c r="K2605" s="71"/>
      <c r="L2605" s="48" t="s">
        <v>5</v>
      </c>
      <c r="M2605" s="47" t="s">
        <v>29</v>
      </c>
      <c r="N2605" s="69"/>
      <c r="O2605" s="69"/>
      <c r="P2605" s="69"/>
      <c r="Q2605" s="69"/>
      <c r="R2605" s="69"/>
      <c r="S2605" s="47"/>
    </row>
    <row r="2606" spans="2:19" ht="15" thickBot="1" x14ac:dyDescent="0.35">
      <c r="B2606" s="47" t="s">
        <v>13</v>
      </c>
      <c r="C2606" s="47"/>
      <c r="D2606" s="47"/>
      <c r="E2606" s="47"/>
      <c r="F2606" s="47"/>
      <c r="G2606" s="47"/>
      <c r="H2606" s="138">
        <f>IFERROR(VLOOKUP(H2605,'1 - Strom Erdgas Wärme 2021'!H:AA,17,FALSE),"")</f>
        <v>0</v>
      </c>
      <c r="I2606" s="70"/>
      <c r="J2606" s="71"/>
      <c r="K2606" s="71"/>
      <c r="L2606" s="48"/>
      <c r="M2606" s="47"/>
      <c r="N2606" s="69"/>
      <c r="O2606" s="69"/>
      <c r="P2606" s="69"/>
      <c r="Q2606" s="69"/>
      <c r="R2606" s="69"/>
      <c r="S2606" s="47"/>
    </row>
    <row r="2607" spans="2:19" ht="15" thickBot="1" x14ac:dyDescent="0.35">
      <c r="B2607" s="47" t="s">
        <v>16</v>
      </c>
      <c r="C2607" s="47"/>
      <c r="D2607" s="47"/>
      <c r="E2607" s="47"/>
      <c r="F2607" s="47"/>
      <c r="G2607" s="47"/>
      <c r="H2607" s="139"/>
      <c r="I2607" s="72"/>
      <c r="J2607" s="73"/>
      <c r="K2607" s="73"/>
      <c r="L2607" s="48" t="s">
        <v>5</v>
      </c>
      <c r="M2607" s="47" t="s">
        <v>17</v>
      </c>
      <c r="N2607" s="69"/>
      <c r="O2607" s="69"/>
      <c r="P2607" s="69"/>
      <c r="Q2607" s="69"/>
      <c r="R2607" s="69"/>
      <c r="S2607" s="47"/>
    </row>
    <row r="2608" spans="2:19" ht="16.8" thickBot="1" x14ac:dyDescent="0.45">
      <c r="B2608" s="47" t="str">
        <f>IF(H2607="Erdgas","Arbeitspreis pro kWh Erdgas in EUR",IF(H2607="Strom","Arbeitspreis pro kWh Strom in EUR",IF(H2607="Wärme/Kälte","Arbeitspreis pro kWh Wärme-/Kälteverbrauch in EUR","Bitte Energieart auswählen!")))</f>
        <v>Bitte Energieart auswählen!</v>
      </c>
      <c r="C2608" s="47"/>
      <c r="D2608" s="47"/>
      <c r="E2608" s="47"/>
      <c r="F2608" s="47"/>
      <c r="G2608" s="74">
        <f>IFERROR(SUMPRODUCT(I2608:K2608,I2609:K2609),"")</f>
        <v>0</v>
      </c>
      <c r="H2608" s="47"/>
      <c r="I2608" s="118"/>
      <c r="J2608" s="118"/>
      <c r="K2608" s="118"/>
      <c r="L2608" s="48" t="s">
        <v>5</v>
      </c>
      <c r="M2608" s="47" t="str">
        <f>IF(H2607="Erdgas","Erdgaskosten exkl. Steuern, Abgaben, Netzentgelte, etc.",IF(H2607="Strom","Stromkosten exkl. Steuern, Abgaben, Netzentgelte, etc.",IF(H2607="Wärme/Kälte","Wärme-/Kältekosten exkl. Steuern, Abgaben, Netzentgelte, etc.", "Bitte Energieart auswählen!")))</f>
        <v>Bitte Energieart auswählen!</v>
      </c>
      <c r="N2608" s="47"/>
      <c r="O2608" s="47"/>
      <c r="P2608" s="75"/>
      <c r="Q2608" s="61"/>
      <c r="R2608" s="62"/>
      <c r="S2608" s="47"/>
    </row>
    <row r="2609" spans="2:19" ht="15" thickBot="1" x14ac:dyDescent="0.35">
      <c r="B2609" s="47" t="str">
        <f>IF(AND(H2607="Erdgas",H2606="Nein"),"Aliquoter Erdgasverbrauch in kWh von 1. Oktober 2022 bis 31. Dezember 2022",IF(H2607="Erdgas","Erdgasverbrauch in kWh von 1. Oktober 2022 bis 31. Dezember 2022",IF(AND(H2607="Strom",H2606="Nein"),"Aliquoter Stromverbrauch in kWh von 1. Oktober 2022 bis 31. Dezember 2022",IF(H2607="Strom","Stromverbrauch in kWh von 1. Oktober 2022 bis 31. Dezember 2022",IF(AND(H2607="Wärme/Kälte",H2606="Nein"),"Aliquoter Wärme-/Kälteverbrauch in kWh von 1. Oktober 2022 bis 31. Dezember 2022",IF(H2607="Wärme/Kälte","Wärme-/Kälteverbrauch in kWh von 1. Oktober 2022 bis 31. Dezember 2022","Bitte Energieart auswählen!"))))))</f>
        <v>Bitte Energieart auswählen!</v>
      </c>
      <c r="C2609" s="47"/>
      <c r="D2609" s="47"/>
      <c r="E2609" s="47"/>
      <c r="F2609" s="47"/>
      <c r="G2609" s="47"/>
      <c r="H2609" s="59">
        <f>SUM(I2609:K2609)</f>
        <v>0</v>
      </c>
      <c r="I2609" s="119" t="str">
        <f>IFERROR(IF(H2606="Nein",VLOOKUP(H2605,'1 - Strom Erdgas Wärme 2021'!H:AA,20,FALSE)/12,""),"")</f>
        <v/>
      </c>
      <c r="J2609" s="119" t="str">
        <f>IFERROR(IF(H2606="Nein",VLOOKUP(H2605,'1 - Strom Erdgas Wärme 2021'!H:AB,20,FALSE)/12,""),"")</f>
        <v/>
      </c>
      <c r="K2609" s="119" t="str">
        <f>IFERROR(IF(H2606="Nein",VLOOKUP(H2605,'1 - Strom Erdgas Wärme 2021'!H:AC,20,FALSE)/12,""),"")</f>
        <v/>
      </c>
      <c r="L2609" s="48" t="s">
        <v>5</v>
      </c>
      <c r="M2609" s="76" t="str">
        <f>IFERROR(IF(H2606="Nein","Vorbefüllte Verbrauchswerte wurden aliquot (d.h. 1/12) aus dem Jahr 2021 übernommen.","Bitte ergänzen Sie die monatlichen Verbrauchswerte gem. Lastprofilzähler"),"")</f>
        <v>Bitte ergänzen Sie die monatlichen Verbrauchswerte gem. Lastprofilzähler</v>
      </c>
      <c r="N2609" s="77"/>
      <c r="O2609" s="77"/>
      <c r="P2609" s="77"/>
      <c r="Q2609" s="77"/>
      <c r="R2609" s="77"/>
      <c r="S2609" s="77"/>
    </row>
    <row r="2610" spans="2:19" x14ac:dyDescent="0.3">
      <c r="B2610" s="47" t="str">
        <f>IF(H2607="Wärme/Kälte","Energiemix: Anteil in % der aus Strom oder Erdgas erzeugten Wärme/Kälte","")</f>
        <v/>
      </c>
      <c r="C2610" s="46"/>
      <c r="D2610" s="46"/>
      <c r="E2610" s="46"/>
      <c r="F2610" s="74">
        <f>IFERROR(SUMPRODUCT(I2610:K2610,I2609:K2609),"")</f>
        <v>0</v>
      </c>
      <c r="G2610" s="74"/>
      <c r="H2610" s="46"/>
      <c r="I2610" s="120"/>
      <c r="J2610" s="121"/>
      <c r="K2610" s="121"/>
      <c r="L2610" s="48" t="str">
        <f>IF(H2607="Wärme/Kälte","i","")</f>
        <v/>
      </c>
      <c r="M2610" s="47" t="str">
        <f>IF(H2607="Wärme/Kälte","Bitte geben Sie den Anteil in % (von 0 bis 100, ohne Prozentzeichen) der  direkt aus Strom oder Erdgas erzeugten Wärme/Kälte.","")</f>
        <v/>
      </c>
      <c r="N2610" s="46"/>
      <c r="O2610" s="46"/>
      <c r="P2610" s="46"/>
      <c r="Q2610" s="46"/>
      <c r="R2610" s="46"/>
      <c r="S2610" s="46"/>
    </row>
    <row r="2611" spans="2:19" x14ac:dyDescent="0.3">
      <c r="B2611" s="46"/>
      <c r="C2611" s="46"/>
      <c r="D2611" s="46"/>
      <c r="E2611" s="46"/>
      <c r="F2611" s="46"/>
      <c r="G2611" s="46"/>
      <c r="H2611" s="46"/>
      <c r="I2611" s="98"/>
      <c r="J2611" s="46"/>
      <c r="K2611" s="46"/>
      <c r="L2611" s="48"/>
      <c r="M2611" s="47"/>
      <c r="N2611" s="46"/>
      <c r="O2611" s="46"/>
      <c r="P2611" s="46"/>
      <c r="Q2611" s="46"/>
      <c r="R2611" s="46"/>
      <c r="S2611" s="46"/>
    </row>
    <row r="2612" spans="2:19" ht="18" thickBot="1" x14ac:dyDescent="0.5">
      <c r="B2612" s="56" t="s">
        <v>10</v>
      </c>
      <c r="C2612" s="47"/>
      <c r="D2612" s="47"/>
      <c r="E2612" s="47"/>
      <c r="F2612" s="47"/>
      <c r="G2612" s="47"/>
      <c r="H2612" s="47"/>
      <c r="I2612" s="68">
        <v>44835</v>
      </c>
      <c r="J2612" s="68">
        <v>44866</v>
      </c>
      <c r="K2612" s="68">
        <v>44896</v>
      </c>
      <c r="L2612" s="47"/>
      <c r="M2612" s="69"/>
      <c r="N2612" s="69"/>
      <c r="O2612" s="69"/>
      <c r="P2612" s="69"/>
      <c r="Q2612" s="69"/>
      <c r="R2612" s="69"/>
      <c r="S2612" s="47"/>
    </row>
    <row r="2613" spans="2:19" ht="15" thickBot="1" x14ac:dyDescent="0.35">
      <c r="B2613" s="47" t="s">
        <v>28</v>
      </c>
      <c r="C2613" s="47"/>
      <c r="D2613" s="47"/>
      <c r="E2613" s="47"/>
      <c r="F2613" s="47"/>
      <c r="G2613" s="47"/>
      <c r="H2613" s="117"/>
      <c r="I2613" s="70"/>
      <c r="J2613" s="71"/>
      <c r="K2613" s="71"/>
      <c r="L2613" s="48" t="s">
        <v>5</v>
      </c>
      <c r="M2613" s="47" t="s">
        <v>29</v>
      </c>
      <c r="N2613" s="69"/>
      <c r="O2613" s="69"/>
      <c r="P2613" s="69"/>
      <c r="Q2613" s="69"/>
      <c r="R2613" s="69"/>
      <c r="S2613" s="47"/>
    </row>
    <row r="2614" spans="2:19" ht="15" thickBot="1" x14ac:dyDescent="0.35">
      <c r="B2614" s="47" t="s">
        <v>13</v>
      </c>
      <c r="C2614" s="47"/>
      <c r="D2614" s="47"/>
      <c r="E2614" s="47"/>
      <c r="F2614" s="47"/>
      <c r="G2614" s="47"/>
      <c r="H2614" s="138">
        <f>IFERROR(VLOOKUP(H2613,'1 - Strom Erdgas Wärme 2021'!H:AA,17,FALSE),"")</f>
        <v>0</v>
      </c>
      <c r="I2614" s="70"/>
      <c r="J2614" s="71"/>
      <c r="K2614" s="71"/>
      <c r="L2614" s="48"/>
      <c r="M2614" s="47"/>
      <c r="N2614" s="69"/>
      <c r="O2614" s="69"/>
      <c r="P2614" s="69"/>
      <c r="Q2614" s="69"/>
      <c r="R2614" s="69"/>
      <c r="S2614" s="47"/>
    </row>
    <row r="2615" spans="2:19" ht="15" thickBot="1" x14ac:dyDescent="0.35">
      <c r="B2615" s="47" t="s">
        <v>16</v>
      </c>
      <c r="C2615" s="47"/>
      <c r="D2615" s="47"/>
      <c r="E2615" s="47"/>
      <c r="F2615" s="47"/>
      <c r="G2615" s="47"/>
      <c r="H2615" s="139"/>
      <c r="I2615" s="72"/>
      <c r="J2615" s="73"/>
      <c r="K2615" s="73"/>
      <c r="L2615" s="48" t="s">
        <v>5</v>
      </c>
      <c r="M2615" s="47" t="s">
        <v>17</v>
      </c>
      <c r="N2615" s="69"/>
      <c r="O2615" s="69"/>
      <c r="P2615" s="69"/>
      <c r="Q2615" s="69"/>
      <c r="R2615" s="69"/>
      <c r="S2615" s="47"/>
    </row>
    <row r="2616" spans="2:19" ht="16.8" thickBot="1" x14ac:dyDescent="0.45">
      <c r="B2616" s="47" t="str">
        <f>IF(H2615="Erdgas","Arbeitspreis pro kWh Erdgas in EUR",IF(H2615="Strom","Arbeitspreis pro kWh Strom in EUR",IF(H2615="Wärme/Kälte","Arbeitspreis pro kWh Wärme-/Kälteverbrauch in EUR","Bitte Energieart auswählen!")))</f>
        <v>Bitte Energieart auswählen!</v>
      </c>
      <c r="C2616" s="47"/>
      <c r="D2616" s="47"/>
      <c r="E2616" s="47"/>
      <c r="F2616" s="47"/>
      <c r="G2616" s="74">
        <f>IFERROR(SUMPRODUCT(I2616:K2616,I2617:K2617),"")</f>
        <v>0</v>
      </c>
      <c r="H2616" s="47"/>
      <c r="I2616" s="118"/>
      <c r="J2616" s="118"/>
      <c r="K2616" s="118"/>
      <c r="L2616" s="48" t="s">
        <v>5</v>
      </c>
      <c r="M2616" s="47" t="str">
        <f>IF(H2615="Erdgas","Erdgaskosten exkl. Steuern, Abgaben, Netzentgelte, etc.",IF(H2615="Strom","Stromkosten exkl. Steuern, Abgaben, Netzentgelte, etc.",IF(H2615="Wärme/Kälte","Wärme-/Kältekosten exkl. Steuern, Abgaben, Netzentgelte, etc.", "Bitte Energieart auswählen!")))</f>
        <v>Bitte Energieart auswählen!</v>
      </c>
      <c r="N2616" s="47"/>
      <c r="O2616" s="47"/>
      <c r="P2616" s="75"/>
      <c r="Q2616" s="61"/>
      <c r="R2616" s="62"/>
      <c r="S2616" s="47"/>
    </row>
    <row r="2617" spans="2:19" ht="15" thickBot="1" x14ac:dyDescent="0.35">
      <c r="B2617" s="47" t="str">
        <f>IF(AND(H2615="Erdgas",H2614="Nein"),"Aliquoter Erdgasverbrauch in kWh von 1. Oktober 2022 bis 31. Dezember 2022",IF(H2615="Erdgas","Erdgasverbrauch in kWh von 1. Oktober 2022 bis 31. Dezember 2022",IF(AND(H2615="Strom",H2614="Nein"),"Aliquoter Stromverbrauch in kWh von 1. Oktober 2022 bis 31. Dezember 2022",IF(H2615="Strom","Stromverbrauch in kWh von 1. Oktober 2022 bis 31. Dezember 2022",IF(AND(H2615="Wärme/Kälte",H2614="Nein"),"Aliquoter Wärme-/Kälteverbrauch in kWh von 1. Oktober 2022 bis 31. Dezember 2022",IF(H2615="Wärme/Kälte","Wärme-/Kälteverbrauch in kWh von 1. Oktober 2022 bis 31. Dezember 2022","Bitte Energieart auswählen!"))))))</f>
        <v>Bitte Energieart auswählen!</v>
      </c>
      <c r="C2617" s="47"/>
      <c r="D2617" s="47"/>
      <c r="E2617" s="47"/>
      <c r="F2617" s="47"/>
      <c r="G2617" s="47"/>
      <c r="H2617" s="59">
        <f>SUM(I2617:K2617)</f>
        <v>0</v>
      </c>
      <c r="I2617" s="119" t="str">
        <f>IFERROR(IF(H2614="Nein",VLOOKUP(H2613,'1 - Strom Erdgas Wärme 2021'!H:AA,20,FALSE)/12,""),"")</f>
        <v/>
      </c>
      <c r="J2617" s="119" t="str">
        <f>IFERROR(IF(H2614="Nein",VLOOKUP(H2613,'1 - Strom Erdgas Wärme 2021'!H:AB,20,FALSE)/12,""),"")</f>
        <v/>
      </c>
      <c r="K2617" s="119" t="str">
        <f>IFERROR(IF(H2614="Nein",VLOOKUP(H2613,'1 - Strom Erdgas Wärme 2021'!H:AC,20,FALSE)/12,""),"")</f>
        <v/>
      </c>
      <c r="L2617" s="48" t="s">
        <v>5</v>
      </c>
      <c r="M2617" s="76" t="str">
        <f>IFERROR(IF(H2614="Nein","Vorbefüllte Verbrauchswerte wurden aliquot (d.h. 1/12) aus dem Jahr 2021 übernommen.","Bitte ergänzen Sie die monatlichen Verbrauchswerte gem. Lastprofilzähler"),"")</f>
        <v>Bitte ergänzen Sie die monatlichen Verbrauchswerte gem. Lastprofilzähler</v>
      </c>
      <c r="N2617" s="77"/>
      <c r="O2617" s="77"/>
      <c r="P2617" s="77"/>
      <c r="Q2617" s="77"/>
      <c r="R2617" s="77"/>
      <c r="S2617" s="77"/>
    </row>
    <row r="2618" spans="2:19" x14ac:dyDescent="0.3">
      <c r="B2618" s="47" t="str">
        <f>IF(H2615="Wärme/Kälte","Energiemix: Anteil in % der aus Strom oder Erdgas erzeugten Wärme/Kälte","")</f>
        <v/>
      </c>
      <c r="C2618" s="46"/>
      <c r="D2618" s="46"/>
      <c r="E2618" s="46"/>
      <c r="F2618" s="74">
        <f>IFERROR(SUMPRODUCT(I2618:K2618,I2617:K2617),"")</f>
        <v>0</v>
      </c>
      <c r="G2618" s="74"/>
      <c r="H2618" s="46"/>
      <c r="I2618" s="120"/>
      <c r="J2618" s="121"/>
      <c r="K2618" s="121"/>
      <c r="L2618" s="48" t="str">
        <f>IF(H2615="Wärme/Kälte","i","")</f>
        <v/>
      </c>
      <c r="M2618" s="47" t="str">
        <f>IF(H2615="Wärme/Kälte","Bitte geben Sie den Anteil in % (von 0 bis 100, ohne Prozentzeichen) der  direkt aus Strom oder Erdgas erzeugten Wärme/Kälte.","")</f>
        <v/>
      </c>
      <c r="N2618" s="46"/>
      <c r="O2618" s="46"/>
      <c r="P2618" s="46"/>
      <c r="Q2618" s="46"/>
      <c r="R2618" s="46"/>
      <c r="S2618" s="46"/>
    </row>
    <row r="2619" spans="2:19" x14ac:dyDescent="0.3">
      <c r="B2619" s="46"/>
      <c r="C2619" s="46"/>
      <c r="D2619" s="46"/>
      <c r="E2619" s="46"/>
      <c r="F2619" s="46"/>
      <c r="G2619" s="46"/>
      <c r="H2619" s="46"/>
      <c r="I2619" s="98"/>
      <c r="J2619" s="46"/>
      <c r="K2619" s="46"/>
      <c r="L2619" s="48"/>
      <c r="M2619" s="47"/>
      <c r="N2619" s="46"/>
      <c r="O2619" s="46"/>
      <c r="P2619" s="46"/>
      <c r="Q2619" s="46"/>
      <c r="R2619" s="46"/>
      <c r="S2619" s="46"/>
    </row>
    <row r="2620" spans="2:19" ht="18" thickBot="1" x14ac:dyDescent="0.5">
      <c r="B2620" s="56" t="s">
        <v>10</v>
      </c>
      <c r="C2620" s="47"/>
      <c r="D2620" s="47"/>
      <c r="E2620" s="47"/>
      <c r="F2620" s="47"/>
      <c r="G2620" s="47"/>
      <c r="H2620" s="47"/>
      <c r="I2620" s="68">
        <v>44835</v>
      </c>
      <c r="J2620" s="68">
        <v>44866</v>
      </c>
      <c r="K2620" s="68">
        <v>44896</v>
      </c>
      <c r="L2620" s="47"/>
      <c r="M2620" s="69"/>
      <c r="N2620" s="69"/>
      <c r="O2620" s="69"/>
      <c r="P2620" s="69"/>
      <c r="Q2620" s="69"/>
      <c r="R2620" s="69"/>
      <c r="S2620" s="47"/>
    </row>
    <row r="2621" spans="2:19" ht="15" thickBot="1" x14ac:dyDescent="0.35">
      <c r="B2621" s="47" t="s">
        <v>28</v>
      </c>
      <c r="C2621" s="47"/>
      <c r="D2621" s="47"/>
      <c r="E2621" s="47"/>
      <c r="F2621" s="47"/>
      <c r="G2621" s="47"/>
      <c r="H2621" s="117"/>
      <c r="I2621" s="70"/>
      <c r="J2621" s="71"/>
      <c r="K2621" s="71"/>
      <c r="L2621" s="48" t="s">
        <v>5</v>
      </c>
      <c r="M2621" s="47" t="s">
        <v>29</v>
      </c>
      <c r="N2621" s="69"/>
      <c r="O2621" s="69"/>
      <c r="P2621" s="69"/>
      <c r="Q2621" s="69"/>
      <c r="R2621" s="69"/>
      <c r="S2621" s="47"/>
    </row>
    <row r="2622" spans="2:19" ht="15" thickBot="1" x14ac:dyDescent="0.35">
      <c r="B2622" s="47" t="s">
        <v>13</v>
      </c>
      <c r="C2622" s="47"/>
      <c r="D2622" s="47"/>
      <c r="E2622" s="47"/>
      <c r="F2622" s="47"/>
      <c r="G2622" s="47"/>
      <c r="H2622" s="138">
        <f>IFERROR(VLOOKUP(H2621,'1 - Strom Erdgas Wärme 2021'!H:AA,17,FALSE),"")</f>
        <v>0</v>
      </c>
      <c r="I2622" s="70"/>
      <c r="J2622" s="71"/>
      <c r="K2622" s="71"/>
      <c r="L2622" s="48"/>
      <c r="M2622" s="47"/>
      <c r="N2622" s="69"/>
      <c r="O2622" s="69"/>
      <c r="P2622" s="69"/>
      <c r="Q2622" s="69"/>
      <c r="R2622" s="69"/>
      <c r="S2622" s="47"/>
    </row>
    <row r="2623" spans="2:19" ht="15" thickBot="1" x14ac:dyDescent="0.35">
      <c r="B2623" s="47" t="s">
        <v>16</v>
      </c>
      <c r="C2623" s="47"/>
      <c r="D2623" s="47"/>
      <c r="E2623" s="47"/>
      <c r="F2623" s="47"/>
      <c r="G2623" s="47"/>
      <c r="H2623" s="139"/>
      <c r="I2623" s="72"/>
      <c r="J2623" s="73"/>
      <c r="K2623" s="73"/>
      <c r="L2623" s="48" t="s">
        <v>5</v>
      </c>
      <c r="M2623" s="47" t="s">
        <v>17</v>
      </c>
      <c r="N2623" s="69"/>
      <c r="O2623" s="69"/>
      <c r="P2623" s="69"/>
      <c r="Q2623" s="69"/>
      <c r="R2623" s="69"/>
      <c r="S2623" s="47"/>
    </row>
    <row r="2624" spans="2:19" ht="16.8" thickBot="1" x14ac:dyDescent="0.45">
      <c r="B2624" s="47" t="str">
        <f>IF(H2623="Erdgas","Arbeitspreis pro kWh Erdgas in EUR",IF(H2623="Strom","Arbeitspreis pro kWh Strom in EUR",IF(H2623="Wärme/Kälte","Arbeitspreis pro kWh Wärme-/Kälteverbrauch in EUR","Bitte Energieart auswählen!")))</f>
        <v>Bitte Energieart auswählen!</v>
      </c>
      <c r="C2624" s="47"/>
      <c r="D2624" s="47"/>
      <c r="E2624" s="47"/>
      <c r="F2624" s="47"/>
      <c r="G2624" s="74">
        <f>IFERROR(SUMPRODUCT(I2624:K2624,I2625:K2625),"")</f>
        <v>0</v>
      </c>
      <c r="H2624" s="47"/>
      <c r="I2624" s="118"/>
      <c r="J2624" s="118"/>
      <c r="K2624" s="118"/>
      <c r="L2624" s="48" t="s">
        <v>5</v>
      </c>
      <c r="M2624" s="47" t="str">
        <f>IF(H2623="Erdgas","Erdgaskosten exkl. Steuern, Abgaben, Netzentgelte, etc.",IF(H2623="Strom","Stromkosten exkl. Steuern, Abgaben, Netzentgelte, etc.",IF(H2623="Wärme/Kälte","Wärme-/Kältekosten exkl. Steuern, Abgaben, Netzentgelte, etc.", "Bitte Energieart auswählen!")))</f>
        <v>Bitte Energieart auswählen!</v>
      </c>
      <c r="N2624" s="47"/>
      <c r="O2624" s="47"/>
      <c r="P2624" s="75"/>
      <c r="Q2624" s="61"/>
      <c r="R2624" s="62"/>
      <c r="S2624" s="47"/>
    </row>
    <row r="2625" spans="2:19" ht="15" thickBot="1" x14ac:dyDescent="0.35">
      <c r="B2625" s="47" t="str">
        <f>IF(AND(H2623="Erdgas",H2622="Nein"),"Aliquoter Erdgasverbrauch in kWh von 1. Oktober 2022 bis 31. Dezember 2022",IF(H2623="Erdgas","Erdgasverbrauch in kWh von 1. Oktober 2022 bis 31. Dezember 2022",IF(AND(H2623="Strom",H2622="Nein"),"Aliquoter Stromverbrauch in kWh von 1. Oktober 2022 bis 31. Dezember 2022",IF(H2623="Strom","Stromverbrauch in kWh von 1. Oktober 2022 bis 31. Dezember 2022",IF(AND(H2623="Wärme/Kälte",H2622="Nein"),"Aliquoter Wärme-/Kälteverbrauch in kWh von 1. Oktober 2022 bis 31. Dezember 2022",IF(H2623="Wärme/Kälte","Wärme-/Kälteverbrauch in kWh von 1. Oktober 2022 bis 31. Dezember 2022","Bitte Energieart auswählen!"))))))</f>
        <v>Bitte Energieart auswählen!</v>
      </c>
      <c r="C2625" s="47"/>
      <c r="D2625" s="47"/>
      <c r="E2625" s="47"/>
      <c r="F2625" s="47"/>
      <c r="G2625" s="47"/>
      <c r="H2625" s="59">
        <f>SUM(I2625:K2625)</f>
        <v>0</v>
      </c>
      <c r="I2625" s="119" t="str">
        <f>IFERROR(IF(H2622="Nein",VLOOKUP(H2621,'1 - Strom Erdgas Wärme 2021'!H:AA,20,FALSE)/12,""),"")</f>
        <v/>
      </c>
      <c r="J2625" s="119" t="str">
        <f>IFERROR(IF(H2622="Nein",VLOOKUP(H2621,'1 - Strom Erdgas Wärme 2021'!H:AB,20,FALSE)/12,""),"")</f>
        <v/>
      </c>
      <c r="K2625" s="119" t="str">
        <f>IFERROR(IF(H2622="Nein",VLOOKUP(H2621,'1 - Strom Erdgas Wärme 2021'!H:AC,20,FALSE)/12,""),"")</f>
        <v/>
      </c>
      <c r="L2625" s="48" t="s">
        <v>5</v>
      </c>
      <c r="M2625" s="76" t="str">
        <f>IFERROR(IF(H2622="Nein","Vorbefüllte Verbrauchswerte wurden aliquot (d.h. 1/12) aus dem Jahr 2021 übernommen.","Bitte ergänzen Sie die monatlichen Verbrauchswerte gem. Lastprofilzähler"),"")</f>
        <v>Bitte ergänzen Sie die monatlichen Verbrauchswerte gem. Lastprofilzähler</v>
      </c>
      <c r="N2625" s="77"/>
      <c r="O2625" s="77"/>
      <c r="P2625" s="77"/>
      <c r="Q2625" s="77"/>
      <c r="R2625" s="77"/>
      <c r="S2625" s="77"/>
    </row>
    <row r="2626" spans="2:19" x14ac:dyDescent="0.3">
      <c r="B2626" s="47" t="str">
        <f>IF(H2623="Wärme/Kälte","Energiemix: Anteil in % der aus Strom oder Erdgas erzeugten Wärme/Kälte","")</f>
        <v/>
      </c>
      <c r="C2626" s="46"/>
      <c r="D2626" s="46"/>
      <c r="E2626" s="46"/>
      <c r="F2626" s="74">
        <f>IFERROR(SUMPRODUCT(I2626:K2626,I2625:K2625),"")</f>
        <v>0</v>
      </c>
      <c r="G2626" s="74"/>
      <c r="H2626" s="46"/>
      <c r="I2626" s="120"/>
      <c r="J2626" s="121"/>
      <c r="K2626" s="121"/>
      <c r="L2626" s="48" t="str">
        <f>IF(H2623="Wärme/Kälte","i","")</f>
        <v/>
      </c>
      <c r="M2626" s="47" t="str">
        <f>IF(H2623="Wärme/Kälte","Bitte geben Sie den Anteil in % (von 0 bis 100, ohne Prozentzeichen) der  direkt aus Strom oder Erdgas erzeugten Wärme/Kälte.","")</f>
        <v/>
      </c>
      <c r="N2626" s="46"/>
      <c r="O2626" s="46"/>
      <c r="P2626" s="46"/>
      <c r="Q2626" s="46"/>
      <c r="R2626" s="46"/>
      <c r="S2626" s="46"/>
    </row>
    <row r="2627" spans="2:19" x14ac:dyDescent="0.3">
      <c r="B2627" s="46"/>
      <c r="C2627" s="46"/>
      <c r="D2627" s="46"/>
      <c r="E2627" s="46"/>
      <c r="F2627" s="46"/>
      <c r="G2627" s="46"/>
      <c r="H2627" s="46"/>
      <c r="I2627" s="98"/>
      <c r="J2627" s="46"/>
      <c r="K2627" s="46"/>
      <c r="L2627" s="48"/>
      <c r="M2627" s="47"/>
      <c r="N2627" s="46"/>
      <c r="O2627" s="46"/>
      <c r="P2627" s="46"/>
      <c r="Q2627" s="46"/>
      <c r="R2627" s="46"/>
      <c r="S2627" s="46"/>
    </row>
    <row r="2628" spans="2:19" ht="18" thickBot="1" x14ac:dyDescent="0.5">
      <c r="B2628" s="56" t="s">
        <v>10</v>
      </c>
      <c r="C2628" s="47"/>
      <c r="D2628" s="47"/>
      <c r="E2628" s="47"/>
      <c r="F2628" s="47"/>
      <c r="G2628" s="47"/>
      <c r="H2628" s="47"/>
      <c r="I2628" s="68">
        <v>44835</v>
      </c>
      <c r="J2628" s="68">
        <v>44866</v>
      </c>
      <c r="K2628" s="68">
        <v>44896</v>
      </c>
      <c r="L2628" s="47"/>
      <c r="M2628" s="69"/>
      <c r="N2628" s="69"/>
      <c r="O2628" s="69"/>
      <c r="P2628" s="69"/>
      <c r="Q2628" s="69"/>
      <c r="R2628" s="69"/>
      <c r="S2628" s="47"/>
    </row>
    <row r="2629" spans="2:19" ht="15" thickBot="1" x14ac:dyDescent="0.35">
      <c r="B2629" s="47" t="s">
        <v>28</v>
      </c>
      <c r="C2629" s="47"/>
      <c r="D2629" s="47"/>
      <c r="E2629" s="47"/>
      <c r="F2629" s="47"/>
      <c r="G2629" s="47"/>
      <c r="H2629" s="117"/>
      <c r="I2629" s="70"/>
      <c r="J2629" s="71"/>
      <c r="K2629" s="71"/>
      <c r="L2629" s="48" t="s">
        <v>5</v>
      </c>
      <c r="M2629" s="47" t="s">
        <v>29</v>
      </c>
      <c r="N2629" s="69"/>
      <c r="O2629" s="69"/>
      <c r="P2629" s="69"/>
      <c r="Q2629" s="69"/>
      <c r="R2629" s="69"/>
      <c r="S2629" s="47"/>
    </row>
    <row r="2630" spans="2:19" ht="15" thickBot="1" x14ac:dyDescent="0.35">
      <c r="B2630" s="47" t="s">
        <v>13</v>
      </c>
      <c r="C2630" s="47"/>
      <c r="D2630" s="47"/>
      <c r="E2630" s="47"/>
      <c r="F2630" s="47"/>
      <c r="G2630" s="47"/>
      <c r="H2630" s="138">
        <f>IFERROR(VLOOKUP(H2629,'1 - Strom Erdgas Wärme 2021'!H:AA,17,FALSE),"")</f>
        <v>0</v>
      </c>
      <c r="I2630" s="70"/>
      <c r="J2630" s="71"/>
      <c r="K2630" s="71"/>
      <c r="L2630" s="48"/>
      <c r="M2630" s="47"/>
      <c r="N2630" s="69"/>
      <c r="O2630" s="69"/>
      <c r="P2630" s="69"/>
      <c r="Q2630" s="69"/>
      <c r="R2630" s="69"/>
      <c r="S2630" s="47"/>
    </row>
    <row r="2631" spans="2:19" ht="15" thickBot="1" x14ac:dyDescent="0.35">
      <c r="B2631" s="47" t="s">
        <v>16</v>
      </c>
      <c r="C2631" s="47"/>
      <c r="D2631" s="47"/>
      <c r="E2631" s="47"/>
      <c r="F2631" s="47"/>
      <c r="G2631" s="47"/>
      <c r="H2631" s="139"/>
      <c r="I2631" s="72"/>
      <c r="J2631" s="73"/>
      <c r="K2631" s="73"/>
      <c r="L2631" s="48" t="s">
        <v>5</v>
      </c>
      <c r="M2631" s="47" t="s">
        <v>17</v>
      </c>
      <c r="N2631" s="69"/>
      <c r="O2631" s="69"/>
      <c r="P2631" s="69"/>
      <c r="Q2631" s="69"/>
      <c r="R2631" s="69"/>
      <c r="S2631" s="47"/>
    </row>
    <row r="2632" spans="2:19" ht="16.8" thickBot="1" x14ac:dyDescent="0.45">
      <c r="B2632" s="47" t="str">
        <f>IF(H2631="Erdgas","Arbeitspreis pro kWh Erdgas in EUR",IF(H2631="Strom","Arbeitspreis pro kWh Strom in EUR",IF(H2631="Wärme/Kälte","Arbeitspreis pro kWh Wärme-/Kälteverbrauch in EUR","Bitte Energieart auswählen!")))</f>
        <v>Bitte Energieart auswählen!</v>
      </c>
      <c r="C2632" s="47"/>
      <c r="D2632" s="47"/>
      <c r="E2632" s="47"/>
      <c r="F2632" s="47"/>
      <c r="G2632" s="74">
        <f>IFERROR(SUMPRODUCT(I2632:K2632,I2633:K2633),"")</f>
        <v>0</v>
      </c>
      <c r="H2632" s="47"/>
      <c r="I2632" s="118"/>
      <c r="J2632" s="118"/>
      <c r="K2632" s="118"/>
      <c r="L2632" s="48" t="s">
        <v>5</v>
      </c>
      <c r="M2632" s="47" t="str">
        <f>IF(H2631="Erdgas","Erdgaskosten exkl. Steuern, Abgaben, Netzentgelte, etc.",IF(H2631="Strom","Stromkosten exkl. Steuern, Abgaben, Netzentgelte, etc.",IF(H2631="Wärme/Kälte","Wärme-/Kältekosten exkl. Steuern, Abgaben, Netzentgelte, etc.", "Bitte Energieart auswählen!")))</f>
        <v>Bitte Energieart auswählen!</v>
      </c>
      <c r="N2632" s="47"/>
      <c r="O2632" s="47"/>
      <c r="P2632" s="75"/>
      <c r="Q2632" s="61"/>
      <c r="R2632" s="62"/>
      <c r="S2632" s="47"/>
    </row>
    <row r="2633" spans="2:19" ht="15" thickBot="1" x14ac:dyDescent="0.35">
      <c r="B2633" s="47" t="str">
        <f>IF(AND(H2631="Erdgas",H2630="Nein"),"Aliquoter Erdgasverbrauch in kWh von 1. Oktober 2022 bis 31. Dezember 2022",IF(H2631="Erdgas","Erdgasverbrauch in kWh von 1. Oktober 2022 bis 31. Dezember 2022",IF(AND(H2631="Strom",H2630="Nein"),"Aliquoter Stromverbrauch in kWh von 1. Oktober 2022 bis 31. Dezember 2022",IF(H2631="Strom","Stromverbrauch in kWh von 1. Oktober 2022 bis 31. Dezember 2022",IF(AND(H2631="Wärme/Kälte",H2630="Nein"),"Aliquoter Wärme-/Kälteverbrauch in kWh von 1. Oktober 2022 bis 31. Dezember 2022",IF(H2631="Wärme/Kälte","Wärme-/Kälteverbrauch in kWh von 1. Oktober 2022 bis 31. Dezember 2022","Bitte Energieart auswählen!"))))))</f>
        <v>Bitte Energieart auswählen!</v>
      </c>
      <c r="C2633" s="47"/>
      <c r="D2633" s="47"/>
      <c r="E2633" s="47"/>
      <c r="F2633" s="47"/>
      <c r="G2633" s="47"/>
      <c r="H2633" s="59">
        <f>SUM(I2633:K2633)</f>
        <v>0</v>
      </c>
      <c r="I2633" s="119" t="str">
        <f>IFERROR(IF(H2630="Nein",VLOOKUP(H2629,'1 - Strom Erdgas Wärme 2021'!H:AA,20,FALSE)/12,""),"")</f>
        <v/>
      </c>
      <c r="J2633" s="119" t="str">
        <f>IFERROR(IF(H2630="Nein",VLOOKUP(H2629,'1 - Strom Erdgas Wärme 2021'!H:AB,20,FALSE)/12,""),"")</f>
        <v/>
      </c>
      <c r="K2633" s="119" t="str">
        <f>IFERROR(IF(H2630="Nein",VLOOKUP(H2629,'1 - Strom Erdgas Wärme 2021'!H:AC,20,FALSE)/12,""),"")</f>
        <v/>
      </c>
      <c r="L2633" s="48" t="s">
        <v>5</v>
      </c>
      <c r="M2633" s="76" t="str">
        <f>IFERROR(IF(H2630="Nein","Vorbefüllte Verbrauchswerte wurden aliquot (d.h. 1/12) aus dem Jahr 2021 übernommen.","Bitte ergänzen Sie die monatlichen Verbrauchswerte gem. Lastprofilzähler"),"")</f>
        <v>Bitte ergänzen Sie die monatlichen Verbrauchswerte gem. Lastprofilzähler</v>
      </c>
      <c r="N2633" s="77"/>
      <c r="O2633" s="77"/>
      <c r="P2633" s="77"/>
      <c r="Q2633" s="77"/>
      <c r="R2633" s="77"/>
      <c r="S2633" s="77"/>
    </row>
    <row r="2634" spans="2:19" x14ac:dyDescent="0.3">
      <c r="B2634" s="47" t="str">
        <f>IF(H2631="Wärme/Kälte","Energiemix: Anteil in % der aus Strom oder Erdgas erzeugten Wärme/Kälte","")</f>
        <v/>
      </c>
      <c r="C2634" s="46"/>
      <c r="D2634" s="46"/>
      <c r="E2634" s="46"/>
      <c r="F2634" s="74">
        <f>IFERROR(SUMPRODUCT(I2634:K2634,I2633:K2633),"")</f>
        <v>0</v>
      </c>
      <c r="G2634" s="74"/>
      <c r="H2634" s="46"/>
      <c r="I2634" s="120"/>
      <c r="J2634" s="121"/>
      <c r="K2634" s="121"/>
      <c r="L2634" s="48" t="str">
        <f>IF(H2631="Wärme/Kälte","i","")</f>
        <v/>
      </c>
      <c r="M2634" s="47" t="str">
        <f>IF(H2631="Wärme/Kälte","Bitte geben Sie den Anteil in % (von 0 bis 100, ohne Prozentzeichen) der  direkt aus Strom oder Erdgas erzeugten Wärme/Kälte.","")</f>
        <v/>
      </c>
      <c r="N2634" s="46"/>
      <c r="O2634" s="46"/>
      <c r="P2634" s="46"/>
      <c r="Q2634" s="46"/>
      <c r="R2634" s="46"/>
      <c r="S2634" s="46"/>
    </row>
    <row r="2635" spans="2:19" x14ac:dyDescent="0.3">
      <c r="B2635" s="46"/>
      <c r="C2635" s="46"/>
      <c r="D2635" s="46"/>
      <c r="E2635" s="46"/>
      <c r="F2635" s="46"/>
      <c r="G2635" s="46"/>
      <c r="H2635" s="46"/>
      <c r="I2635" s="98"/>
      <c r="J2635" s="46"/>
      <c r="K2635" s="46"/>
      <c r="L2635" s="48"/>
      <c r="M2635" s="47"/>
      <c r="N2635" s="46"/>
      <c r="O2635" s="46"/>
      <c r="P2635" s="46"/>
      <c r="Q2635" s="46"/>
      <c r="R2635" s="46"/>
      <c r="S2635" s="46"/>
    </row>
    <row r="2636" spans="2:19" ht="18" thickBot="1" x14ac:dyDescent="0.5">
      <c r="B2636" s="56" t="s">
        <v>10</v>
      </c>
      <c r="C2636" s="47"/>
      <c r="D2636" s="47"/>
      <c r="E2636" s="47"/>
      <c r="F2636" s="47"/>
      <c r="G2636" s="47"/>
      <c r="H2636" s="47"/>
      <c r="I2636" s="68">
        <v>44835</v>
      </c>
      <c r="J2636" s="68">
        <v>44866</v>
      </c>
      <c r="K2636" s="68">
        <v>44896</v>
      </c>
      <c r="L2636" s="47"/>
      <c r="M2636" s="69"/>
      <c r="N2636" s="69"/>
      <c r="O2636" s="69"/>
      <c r="P2636" s="69"/>
      <c r="Q2636" s="69"/>
      <c r="R2636" s="69"/>
      <c r="S2636" s="47"/>
    </row>
    <row r="2637" spans="2:19" ht="15" thickBot="1" x14ac:dyDescent="0.35">
      <c r="B2637" s="47" t="s">
        <v>28</v>
      </c>
      <c r="C2637" s="47"/>
      <c r="D2637" s="47"/>
      <c r="E2637" s="47"/>
      <c r="F2637" s="47"/>
      <c r="G2637" s="47"/>
      <c r="H2637" s="117"/>
      <c r="I2637" s="70"/>
      <c r="J2637" s="71"/>
      <c r="K2637" s="71"/>
      <c r="L2637" s="48" t="s">
        <v>5</v>
      </c>
      <c r="M2637" s="47" t="s">
        <v>29</v>
      </c>
      <c r="N2637" s="69"/>
      <c r="O2637" s="69"/>
      <c r="P2637" s="69"/>
      <c r="Q2637" s="69"/>
      <c r="R2637" s="69"/>
      <c r="S2637" s="47"/>
    </row>
    <row r="2638" spans="2:19" ht="15" thickBot="1" x14ac:dyDescent="0.35">
      <c r="B2638" s="47" t="s">
        <v>13</v>
      </c>
      <c r="C2638" s="47"/>
      <c r="D2638" s="47"/>
      <c r="E2638" s="47"/>
      <c r="F2638" s="47"/>
      <c r="G2638" s="47"/>
      <c r="H2638" s="138">
        <f>IFERROR(VLOOKUP(H2637,'1 - Strom Erdgas Wärme 2021'!H:AA,17,FALSE),"")</f>
        <v>0</v>
      </c>
      <c r="I2638" s="70"/>
      <c r="J2638" s="71"/>
      <c r="K2638" s="71"/>
      <c r="L2638" s="48"/>
      <c r="M2638" s="47"/>
      <c r="N2638" s="69"/>
      <c r="O2638" s="69"/>
      <c r="P2638" s="69"/>
      <c r="Q2638" s="69"/>
      <c r="R2638" s="69"/>
      <c r="S2638" s="47"/>
    </row>
    <row r="2639" spans="2:19" ht="15" thickBot="1" x14ac:dyDescent="0.35">
      <c r="B2639" s="47" t="s">
        <v>16</v>
      </c>
      <c r="C2639" s="47"/>
      <c r="D2639" s="47"/>
      <c r="E2639" s="47"/>
      <c r="F2639" s="47"/>
      <c r="G2639" s="47"/>
      <c r="H2639" s="139"/>
      <c r="I2639" s="72"/>
      <c r="J2639" s="73"/>
      <c r="K2639" s="73"/>
      <c r="L2639" s="48" t="s">
        <v>5</v>
      </c>
      <c r="M2639" s="47" t="s">
        <v>17</v>
      </c>
      <c r="N2639" s="69"/>
      <c r="O2639" s="69"/>
      <c r="P2639" s="69"/>
      <c r="Q2639" s="69"/>
      <c r="R2639" s="69"/>
      <c r="S2639" s="47"/>
    </row>
    <row r="2640" spans="2:19" ht="16.8" thickBot="1" x14ac:dyDescent="0.45">
      <c r="B2640" s="47" t="str">
        <f>IF(H2639="Erdgas","Arbeitspreis pro kWh Erdgas in EUR",IF(H2639="Strom","Arbeitspreis pro kWh Strom in EUR",IF(H2639="Wärme/Kälte","Arbeitspreis pro kWh Wärme-/Kälteverbrauch in EUR","Bitte Energieart auswählen!")))</f>
        <v>Bitte Energieart auswählen!</v>
      </c>
      <c r="C2640" s="47"/>
      <c r="D2640" s="47"/>
      <c r="E2640" s="47"/>
      <c r="F2640" s="47"/>
      <c r="G2640" s="74">
        <f>IFERROR(SUMPRODUCT(I2640:K2640,I2641:K2641),"")</f>
        <v>0</v>
      </c>
      <c r="H2640" s="47"/>
      <c r="I2640" s="118"/>
      <c r="J2640" s="118"/>
      <c r="K2640" s="118"/>
      <c r="L2640" s="48" t="s">
        <v>5</v>
      </c>
      <c r="M2640" s="47" t="str">
        <f>IF(H2639="Erdgas","Erdgaskosten exkl. Steuern, Abgaben, Netzentgelte, etc.",IF(H2639="Strom","Stromkosten exkl. Steuern, Abgaben, Netzentgelte, etc.",IF(H2639="Wärme/Kälte","Wärme-/Kältekosten exkl. Steuern, Abgaben, Netzentgelte, etc.", "Bitte Energieart auswählen!")))</f>
        <v>Bitte Energieart auswählen!</v>
      </c>
      <c r="N2640" s="47"/>
      <c r="O2640" s="47"/>
      <c r="P2640" s="75"/>
      <c r="Q2640" s="61"/>
      <c r="R2640" s="62"/>
      <c r="S2640" s="47"/>
    </row>
    <row r="2641" spans="2:19" ht="15" thickBot="1" x14ac:dyDescent="0.35">
      <c r="B2641" s="47" t="str">
        <f>IF(AND(H2639="Erdgas",H2638="Nein"),"Aliquoter Erdgasverbrauch in kWh von 1. Oktober 2022 bis 31. Dezember 2022",IF(H2639="Erdgas","Erdgasverbrauch in kWh von 1. Oktober 2022 bis 31. Dezember 2022",IF(AND(H2639="Strom",H2638="Nein"),"Aliquoter Stromverbrauch in kWh von 1. Oktober 2022 bis 31. Dezember 2022",IF(H2639="Strom","Stromverbrauch in kWh von 1. Oktober 2022 bis 31. Dezember 2022",IF(AND(H2639="Wärme/Kälte",H2638="Nein"),"Aliquoter Wärme-/Kälteverbrauch in kWh von 1. Oktober 2022 bis 31. Dezember 2022",IF(H2639="Wärme/Kälte","Wärme-/Kälteverbrauch in kWh von 1. Oktober 2022 bis 31. Dezember 2022","Bitte Energieart auswählen!"))))))</f>
        <v>Bitte Energieart auswählen!</v>
      </c>
      <c r="C2641" s="47"/>
      <c r="D2641" s="47"/>
      <c r="E2641" s="47"/>
      <c r="F2641" s="47"/>
      <c r="G2641" s="47"/>
      <c r="H2641" s="59">
        <f>SUM(I2641:K2641)</f>
        <v>0</v>
      </c>
      <c r="I2641" s="119" t="str">
        <f>IFERROR(IF(H2638="Nein",VLOOKUP(H2637,'1 - Strom Erdgas Wärme 2021'!H:AA,20,FALSE)/12,""),"")</f>
        <v/>
      </c>
      <c r="J2641" s="119" t="str">
        <f>IFERROR(IF(H2638="Nein",VLOOKUP(H2637,'1 - Strom Erdgas Wärme 2021'!H:AB,20,FALSE)/12,""),"")</f>
        <v/>
      </c>
      <c r="K2641" s="119" t="str">
        <f>IFERROR(IF(H2638="Nein",VLOOKUP(H2637,'1 - Strom Erdgas Wärme 2021'!H:AC,20,FALSE)/12,""),"")</f>
        <v/>
      </c>
      <c r="L2641" s="48" t="s">
        <v>5</v>
      </c>
      <c r="M2641" s="76" t="str">
        <f>IFERROR(IF(H2638="Nein","Vorbefüllte Verbrauchswerte wurden aliquot (d.h. 1/12) aus dem Jahr 2021 übernommen.","Bitte ergänzen Sie die monatlichen Verbrauchswerte gem. Lastprofilzähler"),"")</f>
        <v>Bitte ergänzen Sie die monatlichen Verbrauchswerte gem. Lastprofilzähler</v>
      </c>
      <c r="N2641" s="77"/>
      <c r="O2641" s="77"/>
      <c r="P2641" s="77"/>
      <c r="Q2641" s="77"/>
      <c r="R2641" s="77"/>
      <c r="S2641" s="77"/>
    </row>
    <row r="2642" spans="2:19" x14ac:dyDescent="0.3">
      <c r="B2642" s="47" t="str">
        <f>IF(H2639="Wärme/Kälte","Energiemix: Anteil in % der aus Strom oder Erdgas erzeugten Wärme/Kälte","")</f>
        <v/>
      </c>
      <c r="C2642" s="46"/>
      <c r="D2642" s="46"/>
      <c r="E2642" s="46"/>
      <c r="F2642" s="74">
        <f>IFERROR(SUMPRODUCT(I2642:K2642,I2641:K2641),"")</f>
        <v>0</v>
      </c>
      <c r="G2642" s="74"/>
      <c r="H2642" s="46"/>
      <c r="I2642" s="120"/>
      <c r="J2642" s="121"/>
      <c r="K2642" s="121"/>
      <c r="L2642" s="48" t="str">
        <f>IF(H2639="Wärme/Kälte","i","")</f>
        <v/>
      </c>
      <c r="M2642" s="47" t="str">
        <f>IF(H2639="Wärme/Kälte","Bitte geben Sie den Anteil in % (von 0 bis 100, ohne Prozentzeichen) der  direkt aus Strom oder Erdgas erzeugten Wärme/Kälte.","")</f>
        <v/>
      </c>
      <c r="N2642" s="46"/>
      <c r="O2642" s="46"/>
      <c r="P2642" s="46"/>
      <c r="Q2642" s="46"/>
      <c r="R2642" s="46"/>
      <c r="S2642" s="46"/>
    </row>
    <row r="2643" spans="2:19" x14ac:dyDescent="0.3">
      <c r="B2643" s="46"/>
      <c r="C2643" s="46"/>
      <c r="D2643" s="46"/>
      <c r="E2643" s="46"/>
      <c r="F2643" s="46"/>
      <c r="G2643" s="46"/>
      <c r="H2643" s="46"/>
      <c r="I2643" s="98"/>
      <c r="J2643" s="46"/>
      <c r="K2643" s="46"/>
      <c r="L2643" s="48"/>
      <c r="M2643" s="47"/>
      <c r="N2643" s="46"/>
      <c r="O2643" s="46"/>
      <c r="P2643" s="46"/>
      <c r="Q2643" s="46"/>
      <c r="R2643" s="46"/>
      <c r="S2643" s="46"/>
    </row>
    <row r="2644" spans="2:19" ht="18" thickBot="1" x14ac:dyDescent="0.5">
      <c r="B2644" s="56" t="s">
        <v>10</v>
      </c>
      <c r="C2644" s="47"/>
      <c r="D2644" s="47"/>
      <c r="E2644" s="47"/>
      <c r="F2644" s="47"/>
      <c r="G2644" s="47"/>
      <c r="H2644" s="47"/>
      <c r="I2644" s="68">
        <v>44835</v>
      </c>
      <c r="J2644" s="68">
        <v>44866</v>
      </c>
      <c r="K2644" s="68">
        <v>44896</v>
      </c>
      <c r="L2644" s="47"/>
      <c r="M2644" s="69"/>
      <c r="N2644" s="69"/>
      <c r="O2644" s="69"/>
      <c r="P2644" s="69"/>
      <c r="Q2644" s="69"/>
      <c r="R2644" s="69"/>
      <c r="S2644" s="47"/>
    </row>
    <row r="2645" spans="2:19" ht="15" thickBot="1" x14ac:dyDescent="0.35">
      <c r="B2645" s="47" t="s">
        <v>28</v>
      </c>
      <c r="C2645" s="47"/>
      <c r="D2645" s="47"/>
      <c r="E2645" s="47"/>
      <c r="F2645" s="47"/>
      <c r="G2645" s="47"/>
      <c r="H2645" s="117"/>
      <c r="I2645" s="70"/>
      <c r="J2645" s="71"/>
      <c r="K2645" s="71"/>
      <c r="L2645" s="48" t="s">
        <v>5</v>
      </c>
      <c r="M2645" s="47" t="s">
        <v>29</v>
      </c>
      <c r="N2645" s="69"/>
      <c r="O2645" s="69"/>
      <c r="P2645" s="69"/>
      <c r="Q2645" s="69"/>
      <c r="R2645" s="69"/>
      <c r="S2645" s="47"/>
    </row>
    <row r="2646" spans="2:19" ht="15" thickBot="1" x14ac:dyDescent="0.35">
      <c r="B2646" s="47" t="s">
        <v>13</v>
      </c>
      <c r="C2646" s="47"/>
      <c r="D2646" s="47"/>
      <c r="E2646" s="47"/>
      <c r="F2646" s="47"/>
      <c r="G2646" s="47"/>
      <c r="H2646" s="138">
        <f>IFERROR(VLOOKUP(H2645,'1 - Strom Erdgas Wärme 2021'!H:AA,17,FALSE),"")</f>
        <v>0</v>
      </c>
      <c r="I2646" s="70"/>
      <c r="J2646" s="71"/>
      <c r="K2646" s="71"/>
      <c r="L2646" s="48"/>
      <c r="M2646" s="47"/>
      <c r="N2646" s="69"/>
      <c r="O2646" s="69"/>
      <c r="P2646" s="69"/>
      <c r="Q2646" s="69"/>
      <c r="R2646" s="69"/>
      <c r="S2646" s="47"/>
    </row>
    <row r="2647" spans="2:19" ht="15" thickBot="1" x14ac:dyDescent="0.35">
      <c r="B2647" s="47" t="s">
        <v>16</v>
      </c>
      <c r="C2647" s="47"/>
      <c r="D2647" s="47"/>
      <c r="E2647" s="47"/>
      <c r="F2647" s="47"/>
      <c r="G2647" s="47"/>
      <c r="H2647" s="139"/>
      <c r="I2647" s="72"/>
      <c r="J2647" s="73"/>
      <c r="K2647" s="73"/>
      <c r="L2647" s="48" t="s">
        <v>5</v>
      </c>
      <c r="M2647" s="47" t="s">
        <v>17</v>
      </c>
      <c r="N2647" s="69"/>
      <c r="O2647" s="69"/>
      <c r="P2647" s="69"/>
      <c r="Q2647" s="69"/>
      <c r="R2647" s="69"/>
      <c r="S2647" s="47"/>
    </row>
    <row r="2648" spans="2:19" ht="16.8" thickBot="1" x14ac:dyDescent="0.45">
      <c r="B2648" s="47" t="str">
        <f>IF(H2647="Erdgas","Arbeitspreis pro kWh Erdgas in EUR",IF(H2647="Strom","Arbeitspreis pro kWh Strom in EUR",IF(H2647="Wärme/Kälte","Arbeitspreis pro kWh Wärme-/Kälteverbrauch in EUR","Bitte Energieart auswählen!")))</f>
        <v>Bitte Energieart auswählen!</v>
      </c>
      <c r="C2648" s="47"/>
      <c r="D2648" s="47"/>
      <c r="E2648" s="47"/>
      <c r="F2648" s="47"/>
      <c r="G2648" s="74">
        <f>IFERROR(SUMPRODUCT(I2648:K2648,I2649:K2649),"")</f>
        <v>0</v>
      </c>
      <c r="H2648" s="47"/>
      <c r="I2648" s="118"/>
      <c r="J2648" s="118"/>
      <c r="K2648" s="118"/>
      <c r="L2648" s="48" t="s">
        <v>5</v>
      </c>
      <c r="M2648" s="47" t="str">
        <f>IF(H2647="Erdgas","Erdgaskosten exkl. Steuern, Abgaben, Netzentgelte, etc.",IF(H2647="Strom","Stromkosten exkl. Steuern, Abgaben, Netzentgelte, etc.",IF(H2647="Wärme/Kälte","Wärme-/Kältekosten exkl. Steuern, Abgaben, Netzentgelte, etc.", "Bitte Energieart auswählen!")))</f>
        <v>Bitte Energieart auswählen!</v>
      </c>
      <c r="N2648" s="47"/>
      <c r="O2648" s="47"/>
      <c r="P2648" s="75"/>
      <c r="Q2648" s="61"/>
      <c r="R2648" s="62"/>
      <c r="S2648" s="47"/>
    </row>
    <row r="2649" spans="2:19" ht="15" thickBot="1" x14ac:dyDescent="0.35">
      <c r="B2649" s="47" t="str">
        <f>IF(AND(H2647="Erdgas",H2646="Nein"),"Aliquoter Erdgasverbrauch in kWh von 1. Oktober 2022 bis 31. Dezember 2022",IF(H2647="Erdgas","Erdgasverbrauch in kWh von 1. Oktober 2022 bis 31. Dezember 2022",IF(AND(H2647="Strom",H2646="Nein"),"Aliquoter Stromverbrauch in kWh von 1. Oktober 2022 bis 31. Dezember 2022",IF(H2647="Strom","Stromverbrauch in kWh von 1. Oktober 2022 bis 31. Dezember 2022",IF(AND(H2647="Wärme/Kälte",H2646="Nein"),"Aliquoter Wärme-/Kälteverbrauch in kWh von 1. Oktober 2022 bis 31. Dezember 2022",IF(H2647="Wärme/Kälte","Wärme-/Kälteverbrauch in kWh von 1. Oktober 2022 bis 31. Dezember 2022","Bitte Energieart auswählen!"))))))</f>
        <v>Bitte Energieart auswählen!</v>
      </c>
      <c r="C2649" s="47"/>
      <c r="D2649" s="47"/>
      <c r="E2649" s="47"/>
      <c r="F2649" s="47"/>
      <c r="G2649" s="47"/>
      <c r="H2649" s="59">
        <f>SUM(I2649:K2649)</f>
        <v>0</v>
      </c>
      <c r="I2649" s="119" t="str">
        <f>IFERROR(IF(H2646="Nein",VLOOKUP(H2645,'1 - Strom Erdgas Wärme 2021'!H:AA,20,FALSE)/12,""),"")</f>
        <v/>
      </c>
      <c r="J2649" s="119" t="str">
        <f>IFERROR(IF(H2646="Nein",VLOOKUP(H2645,'1 - Strom Erdgas Wärme 2021'!H:AB,20,FALSE)/12,""),"")</f>
        <v/>
      </c>
      <c r="K2649" s="119" t="str">
        <f>IFERROR(IF(H2646="Nein",VLOOKUP(H2645,'1 - Strom Erdgas Wärme 2021'!H:AC,20,FALSE)/12,""),"")</f>
        <v/>
      </c>
      <c r="L2649" s="48" t="s">
        <v>5</v>
      </c>
      <c r="M2649" s="76" t="str">
        <f>IFERROR(IF(H2646="Nein","Vorbefüllte Verbrauchswerte wurden aliquot (d.h. 1/12) aus dem Jahr 2021 übernommen.","Bitte ergänzen Sie die monatlichen Verbrauchswerte gem. Lastprofilzähler"),"")</f>
        <v>Bitte ergänzen Sie die monatlichen Verbrauchswerte gem. Lastprofilzähler</v>
      </c>
      <c r="N2649" s="77"/>
      <c r="O2649" s="77"/>
      <c r="P2649" s="77"/>
      <c r="Q2649" s="77"/>
      <c r="R2649" s="77"/>
      <c r="S2649" s="77"/>
    </row>
    <row r="2650" spans="2:19" x14ac:dyDescent="0.3">
      <c r="B2650" s="47" t="str">
        <f>IF(H2647="Wärme/Kälte","Energiemix: Anteil in % der aus Strom oder Erdgas erzeugten Wärme/Kälte","")</f>
        <v/>
      </c>
      <c r="C2650" s="46"/>
      <c r="D2650" s="46"/>
      <c r="E2650" s="46"/>
      <c r="F2650" s="74">
        <f>IFERROR(SUMPRODUCT(I2650:K2650,I2649:K2649),"")</f>
        <v>0</v>
      </c>
      <c r="G2650" s="74"/>
      <c r="H2650" s="46"/>
      <c r="I2650" s="120"/>
      <c r="J2650" s="121"/>
      <c r="K2650" s="121"/>
      <c r="L2650" s="48" t="str">
        <f>IF(H2647="Wärme/Kälte","i","")</f>
        <v/>
      </c>
      <c r="M2650" s="47" t="str">
        <f>IF(H2647="Wärme/Kälte","Bitte geben Sie den Anteil in % (von 0 bis 100, ohne Prozentzeichen) der  direkt aus Strom oder Erdgas erzeugten Wärme/Kälte.","")</f>
        <v/>
      </c>
      <c r="N2650" s="46"/>
      <c r="O2650" s="46"/>
      <c r="P2650" s="46"/>
      <c r="Q2650" s="46"/>
      <c r="R2650" s="46"/>
      <c r="S2650" s="46"/>
    </row>
    <row r="2651" spans="2:19" x14ac:dyDescent="0.3">
      <c r="B2651" s="46"/>
      <c r="C2651" s="46"/>
      <c r="D2651" s="46"/>
      <c r="E2651" s="46"/>
      <c r="F2651" s="46"/>
      <c r="G2651" s="46"/>
      <c r="H2651" s="46"/>
      <c r="I2651" s="98"/>
      <c r="J2651" s="46"/>
      <c r="K2651" s="46"/>
      <c r="L2651" s="48"/>
      <c r="M2651" s="47"/>
      <c r="N2651" s="46"/>
      <c r="O2651" s="46"/>
      <c r="P2651" s="46"/>
      <c r="Q2651" s="46"/>
      <c r="R2651" s="46"/>
      <c r="S2651" s="46"/>
    </row>
    <row r="2652" spans="2:19" ht="18" thickBot="1" x14ac:dyDescent="0.5">
      <c r="B2652" s="56" t="s">
        <v>10</v>
      </c>
      <c r="C2652" s="47"/>
      <c r="D2652" s="47"/>
      <c r="E2652" s="47"/>
      <c r="F2652" s="47"/>
      <c r="G2652" s="47"/>
      <c r="H2652" s="47"/>
      <c r="I2652" s="68">
        <v>44835</v>
      </c>
      <c r="J2652" s="68">
        <v>44866</v>
      </c>
      <c r="K2652" s="68">
        <v>44896</v>
      </c>
      <c r="L2652" s="47"/>
      <c r="M2652" s="69"/>
      <c r="N2652" s="69"/>
      <c r="O2652" s="69"/>
      <c r="P2652" s="69"/>
      <c r="Q2652" s="69"/>
      <c r="R2652" s="69"/>
      <c r="S2652" s="47"/>
    </row>
    <row r="2653" spans="2:19" ht="15" thickBot="1" x14ac:dyDescent="0.35">
      <c r="B2653" s="47" t="s">
        <v>28</v>
      </c>
      <c r="C2653" s="47"/>
      <c r="D2653" s="47"/>
      <c r="E2653" s="47"/>
      <c r="F2653" s="47"/>
      <c r="G2653" s="47"/>
      <c r="H2653" s="117"/>
      <c r="I2653" s="70"/>
      <c r="J2653" s="71"/>
      <c r="K2653" s="71"/>
      <c r="L2653" s="48" t="s">
        <v>5</v>
      </c>
      <c r="M2653" s="47" t="s">
        <v>29</v>
      </c>
      <c r="N2653" s="69"/>
      <c r="O2653" s="69"/>
      <c r="P2653" s="69"/>
      <c r="Q2653" s="69"/>
      <c r="R2653" s="69"/>
      <c r="S2653" s="47"/>
    </row>
    <row r="2654" spans="2:19" ht="15" thickBot="1" x14ac:dyDescent="0.35">
      <c r="B2654" s="47" t="s">
        <v>13</v>
      </c>
      <c r="C2654" s="47"/>
      <c r="D2654" s="47"/>
      <c r="E2654" s="47"/>
      <c r="F2654" s="47"/>
      <c r="G2654" s="47"/>
      <c r="H2654" s="138">
        <f>IFERROR(VLOOKUP(H2653,'1 - Strom Erdgas Wärme 2021'!H:AA,17,FALSE),"")</f>
        <v>0</v>
      </c>
      <c r="I2654" s="70"/>
      <c r="J2654" s="71"/>
      <c r="K2654" s="71"/>
      <c r="L2654" s="48"/>
      <c r="M2654" s="47"/>
      <c r="N2654" s="69"/>
      <c r="O2654" s="69"/>
      <c r="P2654" s="69"/>
      <c r="Q2654" s="69"/>
      <c r="R2654" s="69"/>
      <c r="S2654" s="47"/>
    </row>
    <row r="2655" spans="2:19" ht="15" thickBot="1" x14ac:dyDescent="0.35">
      <c r="B2655" s="47" t="s">
        <v>16</v>
      </c>
      <c r="C2655" s="47"/>
      <c r="D2655" s="47"/>
      <c r="E2655" s="47"/>
      <c r="F2655" s="47"/>
      <c r="G2655" s="47"/>
      <c r="H2655" s="139"/>
      <c r="I2655" s="72"/>
      <c r="J2655" s="73"/>
      <c r="K2655" s="73"/>
      <c r="L2655" s="48" t="s">
        <v>5</v>
      </c>
      <c r="M2655" s="47" t="s">
        <v>17</v>
      </c>
      <c r="N2655" s="69"/>
      <c r="O2655" s="69"/>
      <c r="P2655" s="69"/>
      <c r="Q2655" s="69"/>
      <c r="R2655" s="69"/>
      <c r="S2655" s="47"/>
    </row>
    <row r="2656" spans="2:19" ht="16.8" thickBot="1" x14ac:dyDescent="0.45">
      <c r="B2656" s="47" t="str">
        <f>IF(H2655="Erdgas","Arbeitspreis pro kWh Erdgas in EUR",IF(H2655="Strom","Arbeitspreis pro kWh Strom in EUR",IF(H2655="Wärme/Kälte","Arbeitspreis pro kWh Wärme-/Kälteverbrauch in EUR","Bitte Energieart auswählen!")))</f>
        <v>Bitte Energieart auswählen!</v>
      </c>
      <c r="C2656" s="47"/>
      <c r="D2656" s="47"/>
      <c r="E2656" s="47"/>
      <c r="F2656" s="47"/>
      <c r="G2656" s="74">
        <f>IFERROR(SUMPRODUCT(I2656:K2656,I2657:K2657),"")</f>
        <v>0</v>
      </c>
      <c r="H2656" s="47"/>
      <c r="I2656" s="118"/>
      <c r="J2656" s="118"/>
      <c r="K2656" s="118"/>
      <c r="L2656" s="48" t="s">
        <v>5</v>
      </c>
      <c r="M2656" s="47" t="str">
        <f>IF(H2655="Erdgas","Erdgaskosten exkl. Steuern, Abgaben, Netzentgelte, etc.",IF(H2655="Strom","Stromkosten exkl. Steuern, Abgaben, Netzentgelte, etc.",IF(H2655="Wärme/Kälte","Wärme-/Kältekosten exkl. Steuern, Abgaben, Netzentgelte, etc.", "Bitte Energieart auswählen!")))</f>
        <v>Bitte Energieart auswählen!</v>
      </c>
      <c r="N2656" s="47"/>
      <c r="O2656" s="47"/>
      <c r="P2656" s="75"/>
      <c r="Q2656" s="61"/>
      <c r="R2656" s="62"/>
      <c r="S2656" s="47"/>
    </row>
    <row r="2657" spans="2:19" ht="15" thickBot="1" x14ac:dyDescent="0.35">
      <c r="B2657" s="47" t="str">
        <f>IF(AND(H2655="Erdgas",H2654="Nein"),"Aliquoter Erdgasverbrauch in kWh von 1. Oktober 2022 bis 31. Dezember 2022",IF(H2655="Erdgas","Erdgasverbrauch in kWh von 1. Oktober 2022 bis 31. Dezember 2022",IF(AND(H2655="Strom",H2654="Nein"),"Aliquoter Stromverbrauch in kWh von 1. Oktober 2022 bis 31. Dezember 2022",IF(H2655="Strom","Stromverbrauch in kWh von 1. Oktober 2022 bis 31. Dezember 2022",IF(AND(H2655="Wärme/Kälte",H2654="Nein"),"Aliquoter Wärme-/Kälteverbrauch in kWh von 1. Oktober 2022 bis 31. Dezember 2022",IF(H2655="Wärme/Kälte","Wärme-/Kälteverbrauch in kWh von 1. Oktober 2022 bis 31. Dezember 2022","Bitte Energieart auswählen!"))))))</f>
        <v>Bitte Energieart auswählen!</v>
      </c>
      <c r="C2657" s="47"/>
      <c r="D2657" s="47"/>
      <c r="E2657" s="47"/>
      <c r="F2657" s="47"/>
      <c r="G2657" s="47"/>
      <c r="H2657" s="59">
        <f>SUM(I2657:K2657)</f>
        <v>0</v>
      </c>
      <c r="I2657" s="119" t="str">
        <f>IFERROR(IF(H2654="Nein",VLOOKUP(H2653,'1 - Strom Erdgas Wärme 2021'!H:AA,20,FALSE)/12,""),"")</f>
        <v/>
      </c>
      <c r="J2657" s="119" t="str">
        <f>IFERROR(IF(H2654="Nein",VLOOKUP(H2653,'1 - Strom Erdgas Wärme 2021'!H:AB,20,FALSE)/12,""),"")</f>
        <v/>
      </c>
      <c r="K2657" s="119" t="str">
        <f>IFERROR(IF(H2654="Nein",VLOOKUP(H2653,'1 - Strom Erdgas Wärme 2021'!H:AC,20,FALSE)/12,""),"")</f>
        <v/>
      </c>
      <c r="L2657" s="48" t="s">
        <v>5</v>
      </c>
      <c r="M2657" s="76" t="str">
        <f>IFERROR(IF(H2654="Nein","Vorbefüllte Verbrauchswerte wurden aliquot (d.h. 1/12) aus dem Jahr 2021 übernommen.","Bitte ergänzen Sie die monatlichen Verbrauchswerte gem. Lastprofilzähler"),"")</f>
        <v>Bitte ergänzen Sie die monatlichen Verbrauchswerte gem. Lastprofilzähler</v>
      </c>
      <c r="N2657" s="77"/>
      <c r="O2657" s="77"/>
      <c r="P2657" s="77"/>
      <c r="Q2657" s="77"/>
      <c r="R2657" s="77"/>
      <c r="S2657" s="77"/>
    </row>
    <row r="2658" spans="2:19" x14ac:dyDescent="0.3">
      <c r="B2658" s="47" t="str">
        <f>IF(H2655="Wärme/Kälte","Energiemix: Anteil in % der aus Strom oder Erdgas erzeugten Wärme/Kälte","")</f>
        <v/>
      </c>
      <c r="C2658" s="46"/>
      <c r="D2658" s="46"/>
      <c r="E2658" s="46"/>
      <c r="F2658" s="74">
        <f>IFERROR(SUMPRODUCT(I2658:K2658,I2657:K2657),"")</f>
        <v>0</v>
      </c>
      <c r="G2658" s="74"/>
      <c r="H2658" s="46"/>
      <c r="I2658" s="120"/>
      <c r="J2658" s="121"/>
      <c r="K2658" s="121"/>
      <c r="L2658" s="48" t="str">
        <f>IF(H2655="Wärme/Kälte","i","")</f>
        <v/>
      </c>
      <c r="M2658" s="47" t="str">
        <f>IF(H2655="Wärme/Kälte","Bitte geben Sie den Anteil in % (von 0 bis 100, ohne Prozentzeichen) der  direkt aus Strom oder Erdgas erzeugten Wärme/Kälte.","")</f>
        <v/>
      </c>
      <c r="N2658" s="46"/>
      <c r="O2658" s="46"/>
      <c r="P2658" s="46"/>
      <c r="Q2658" s="46"/>
      <c r="R2658" s="46"/>
      <c r="S2658" s="46"/>
    </row>
    <row r="2659" spans="2:19" x14ac:dyDescent="0.3">
      <c r="B2659" s="46"/>
      <c r="C2659" s="46"/>
      <c r="D2659" s="46"/>
      <c r="E2659" s="46"/>
      <c r="F2659" s="46"/>
      <c r="G2659" s="46"/>
      <c r="H2659" s="46"/>
      <c r="I2659" s="98"/>
      <c r="J2659" s="46"/>
      <c r="K2659" s="46"/>
      <c r="L2659" s="48"/>
      <c r="M2659" s="47"/>
      <c r="N2659" s="46"/>
      <c r="O2659" s="46"/>
      <c r="P2659" s="46"/>
      <c r="Q2659" s="46"/>
      <c r="R2659" s="46"/>
      <c r="S2659" s="46"/>
    </row>
    <row r="2660" spans="2:19" ht="18" thickBot="1" x14ac:dyDescent="0.5">
      <c r="B2660" s="56" t="s">
        <v>10</v>
      </c>
      <c r="C2660" s="47"/>
      <c r="D2660" s="47"/>
      <c r="E2660" s="47"/>
      <c r="F2660" s="47"/>
      <c r="G2660" s="47"/>
      <c r="H2660" s="47"/>
      <c r="I2660" s="68">
        <v>44835</v>
      </c>
      <c r="J2660" s="68">
        <v>44866</v>
      </c>
      <c r="K2660" s="68">
        <v>44896</v>
      </c>
      <c r="L2660" s="47"/>
      <c r="M2660" s="69"/>
      <c r="N2660" s="69"/>
      <c r="O2660" s="69"/>
      <c r="P2660" s="69"/>
      <c r="Q2660" s="69"/>
      <c r="R2660" s="69"/>
      <c r="S2660" s="47"/>
    </row>
    <row r="2661" spans="2:19" ht="15" thickBot="1" x14ac:dyDescent="0.35">
      <c r="B2661" s="47" t="s">
        <v>28</v>
      </c>
      <c r="C2661" s="47"/>
      <c r="D2661" s="47"/>
      <c r="E2661" s="47"/>
      <c r="F2661" s="47"/>
      <c r="G2661" s="47"/>
      <c r="H2661" s="117"/>
      <c r="I2661" s="70"/>
      <c r="J2661" s="71"/>
      <c r="K2661" s="71"/>
      <c r="L2661" s="48" t="s">
        <v>5</v>
      </c>
      <c r="M2661" s="47" t="s">
        <v>29</v>
      </c>
      <c r="N2661" s="69"/>
      <c r="O2661" s="69"/>
      <c r="P2661" s="69"/>
      <c r="Q2661" s="69"/>
      <c r="R2661" s="69"/>
      <c r="S2661" s="47"/>
    </row>
    <row r="2662" spans="2:19" ht="15" thickBot="1" x14ac:dyDescent="0.35">
      <c r="B2662" s="47" t="s">
        <v>13</v>
      </c>
      <c r="C2662" s="47"/>
      <c r="D2662" s="47"/>
      <c r="E2662" s="47"/>
      <c r="F2662" s="47"/>
      <c r="G2662" s="47"/>
      <c r="H2662" s="138">
        <f>IFERROR(VLOOKUP(H2661,'1 - Strom Erdgas Wärme 2021'!H:AA,17,FALSE),"")</f>
        <v>0</v>
      </c>
      <c r="I2662" s="70"/>
      <c r="J2662" s="71"/>
      <c r="K2662" s="71"/>
      <c r="L2662" s="48"/>
      <c r="M2662" s="47"/>
      <c r="N2662" s="69"/>
      <c r="O2662" s="69"/>
      <c r="P2662" s="69"/>
      <c r="Q2662" s="69"/>
      <c r="R2662" s="69"/>
      <c r="S2662" s="47"/>
    </row>
    <row r="2663" spans="2:19" ht="15" thickBot="1" x14ac:dyDescent="0.35">
      <c r="B2663" s="47" t="s">
        <v>16</v>
      </c>
      <c r="C2663" s="47"/>
      <c r="D2663" s="47"/>
      <c r="E2663" s="47"/>
      <c r="F2663" s="47"/>
      <c r="G2663" s="47"/>
      <c r="H2663" s="139"/>
      <c r="I2663" s="72"/>
      <c r="J2663" s="73"/>
      <c r="K2663" s="73"/>
      <c r="L2663" s="48" t="s">
        <v>5</v>
      </c>
      <c r="M2663" s="47" t="s">
        <v>17</v>
      </c>
      <c r="N2663" s="69"/>
      <c r="O2663" s="69"/>
      <c r="P2663" s="69"/>
      <c r="Q2663" s="69"/>
      <c r="R2663" s="69"/>
      <c r="S2663" s="47"/>
    </row>
    <row r="2664" spans="2:19" ht="16.8" thickBot="1" x14ac:dyDescent="0.45">
      <c r="B2664" s="47" t="str">
        <f>IF(H2663="Erdgas","Arbeitspreis pro kWh Erdgas in EUR",IF(H2663="Strom","Arbeitspreis pro kWh Strom in EUR",IF(H2663="Wärme/Kälte","Arbeitspreis pro kWh Wärme-/Kälteverbrauch in EUR","Bitte Energieart auswählen!")))</f>
        <v>Bitte Energieart auswählen!</v>
      </c>
      <c r="C2664" s="47"/>
      <c r="D2664" s="47"/>
      <c r="E2664" s="47"/>
      <c r="F2664" s="47"/>
      <c r="G2664" s="74">
        <f>IFERROR(SUMPRODUCT(I2664:K2664,I2665:K2665),"")</f>
        <v>0</v>
      </c>
      <c r="H2664" s="47"/>
      <c r="I2664" s="118"/>
      <c r="J2664" s="118"/>
      <c r="K2664" s="118"/>
      <c r="L2664" s="48" t="s">
        <v>5</v>
      </c>
      <c r="M2664" s="47" t="str">
        <f>IF(H2663="Erdgas","Erdgaskosten exkl. Steuern, Abgaben, Netzentgelte, etc.",IF(H2663="Strom","Stromkosten exkl. Steuern, Abgaben, Netzentgelte, etc.",IF(H2663="Wärme/Kälte","Wärme-/Kältekosten exkl. Steuern, Abgaben, Netzentgelte, etc.", "Bitte Energieart auswählen!")))</f>
        <v>Bitte Energieart auswählen!</v>
      </c>
      <c r="N2664" s="47"/>
      <c r="O2664" s="47"/>
      <c r="P2664" s="75"/>
      <c r="Q2664" s="61"/>
      <c r="R2664" s="62"/>
      <c r="S2664" s="47"/>
    </row>
    <row r="2665" spans="2:19" ht="15" thickBot="1" x14ac:dyDescent="0.35">
      <c r="B2665" s="47" t="str">
        <f>IF(AND(H2663="Erdgas",H2662="Nein"),"Aliquoter Erdgasverbrauch in kWh von 1. Oktober 2022 bis 31. Dezember 2022",IF(H2663="Erdgas","Erdgasverbrauch in kWh von 1. Oktober 2022 bis 31. Dezember 2022",IF(AND(H2663="Strom",H2662="Nein"),"Aliquoter Stromverbrauch in kWh von 1. Oktober 2022 bis 31. Dezember 2022",IF(H2663="Strom","Stromverbrauch in kWh von 1. Oktober 2022 bis 31. Dezember 2022",IF(AND(H2663="Wärme/Kälte",H2662="Nein"),"Aliquoter Wärme-/Kälteverbrauch in kWh von 1. Oktober 2022 bis 31. Dezember 2022",IF(H2663="Wärme/Kälte","Wärme-/Kälteverbrauch in kWh von 1. Oktober 2022 bis 31. Dezember 2022","Bitte Energieart auswählen!"))))))</f>
        <v>Bitte Energieart auswählen!</v>
      </c>
      <c r="C2665" s="47"/>
      <c r="D2665" s="47"/>
      <c r="E2665" s="47"/>
      <c r="F2665" s="47"/>
      <c r="G2665" s="47"/>
      <c r="H2665" s="59">
        <f>SUM(I2665:K2665)</f>
        <v>0</v>
      </c>
      <c r="I2665" s="119" t="str">
        <f>IFERROR(IF(H2662="Nein",VLOOKUP(H2661,'1 - Strom Erdgas Wärme 2021'!H:AA,20,FALSE)/12,""),"")</f>
        <v/>
      </c>
      <c r="J2665" s="119" t="str">
        <f>IFERROR(IF(H2662="Nein",VLOOKUP(H2661,'1 - Strom Erdgas Wärme 2021'!H:AB,20,FALSE)/12,""),"")</f>
        <v/>
      </c>
      <c r="K2665" s="119" t="str">
        <f>IFERROR(IF(H2662="Nein",VLOOKUP(H2661,'1 - Strom Erdgas Wärme 2021'!H:AC,20,FALSE)/12,""),"")</f>
        <v/>
      </c>
      <c r="L2665" s="48" t="s">
        <v>5</v>
      </c>
      <c r="M2665" s="76" t="str">
        <f>IFERROR(IF(H2662="Nein","Vorbefüllte Verbrauchswerte wurden aliquot (d.h. 1/12) aus dem Jahr 2021 übernommen.","Bitte ergänzen Sie die monatlichen Verbrauchswerte gem. Lastprofilzähler"),"")</f>
        <v>Bitte ergänzen Sie die monatlichen Verbrauchswerte gem. Lastprofilzähler</v>
      </c>
      <c r="N2665" s="77"/>
      <c r="O2665" s="77"/>
      <c r="P2665" s="77"/>
      <c r="Q2665" s="77"/>
      <c r="R2665" s="77"/>
      <c r="S2665" s="77"/>
    </row>
    <row r="2666" spans="2:19" x14ac:dyDescent="0.3">
      <c r="B2666" s="47" t="str">
        <f>IF(H2663="Wärme/Kälte","Energiemix: Anteil in % der aus Strom oder Erdgas erzeugten Wärme/Kälte","")</f>
        <v/>
      </c>
      <c r="C2666" s="46"/>
      <c r="D2666" s="46"/>
      <c r="E2666" s="46"/>
      <c r="F2666" s="74">
        <f>IFERROR(SUMPRODUCT(I2666:K2666,I2665:K2665),"")</f>
        <v>0</v>
      </c>
      <c r="G2666" s="74"/>
      <c r="H2666" s="46"/>
      <c r="I2666" s="120"/>
      <c r="J2666" s="121"/>
      <c r="K2666" s="121"/>
      <c r="L2666" s="48" t="str">
        <f>IF(H2663="Wärme/Kälte","i","")</f>
        <v/>
      </c>
      <c r="M2666" s="47" t="str">
        <f>IF(H2663="Wärme/Kälte","Bitte geben Sie den Anteil in % (von 0 bis 100, ohne Prozentzeichen) der  direkt aus Strom oder Erdgas erzeugten Wärme/Kälte.","")</f>
        <v/>
      </c>
      <c r="N2666" s="46"/>
      <c r="O2666" s="46"/>
      <c r="P2666" s="46"/>
      <c r="Q2666" s="46"/>
      <c r="R2666" s="46"/>
      <c r="S2666" s="46"/>
    </row>
    <row r="2667" spans="2:19" x14ac:dyDescent="0.3">
      <c r="B2667" s="46"/>
      <c r="C2667" s="46"/>
      <c r="D2667" s="46"/>
      <c r="E2667" s="46"/>
      <c r="F2667" s="46"/>
      <c r="G2667" s="46"/>
      <c r="H2667" s="46"/>
      <c r="I2667" s="98"/>
      <c r="J2667" s="46"/>
      <c r="K2667" s="46"/>
      <c r="L2667" s="48"/>
      <c r="M2667" s="47"/>
      <c r="N2667" s="46"/>
      <c r="O2667" s="46"/>
      <c r="P2667" s="46"/>
      <c r="Q2667" s="46"/>
      <c r="R2667" s="46"/>
      <c r="S2667" s="46"/>
    </row>
    <row r="2668" spans="2:19" ht="18" thickBot="1" x14ac:dyDescent="0.5">
      <c r="B2668" s="56" t="s">
        <v>10</v>
      </c>
      <c r="C2668" s="47"/>
      <c r="D2668" s="47"/>
      <c r="E2668" s="47"/>
      <c r="F2668" s="47"/>
      <c r="G2668" s="47"/>
      <c r="H2668" s="47"/>
      <c r="I2668" s="68">
        <v>44835</v>
      </c>
      <c r="J2668" s="68">
        <v>44866</v>
      </c>
      <c r="K2668" s="68">
        <v>44896</v>
      </c>
      <c r="L2668" s="47"/>
      <c r="M2668" s="69"/>
      <c r="N2668" s="69"/>
      <c r="O2668" s="69"/>
      <c r="P2668" s="69"/>
      <c r="Q2668" s="69"/>
      <c r="R2668" s="69"/>
      <c r="S2668" s="47"/>
    </row>
    <row r="2669" spans="2:19" ht="15" thickBot="1" x14ac:dyDescent="0.35">
      <c r="B2669" s="47" t="s">
        <v>28</v>
      </c>
      <c r="C2669" s="47"/>
      <c r="D2669" s="47"/>
      <c r="E2669" s="47"/>
      <c r="F2669" s="47"/>
      <c r="G2669" s="47"/>
      <c r="H2669" s="117"/>
      <c r="I2669" s="70"/>
      <c r="J2669" s="71"/>
      <c r="K2669" s="71"/>
      <c r="L2669" s="48" t="s">
        <v>5</v>
      </c>
      <c r="M2669" s="47" t="s">
        <v>29</v>
      </c>
      <c r="N2669" s="69"/>
      <c r="O2669" s="69"/>
      <c r="P2669" s="69"/>
      <c r="Q2669" s="69"/>
      <c r="R2669" s="69"/>
      <c r="S2669" s="47"/>
    </row>
    <row r="2670" spans="2:19" ht="15" thickBot="1" x14ac:dyDescent="0.35">
      <c r="B2670" s="47" t="s">
        <v>13</v>
      </c>
      <c r="C2670" s="47"/>
      <c r="D2670" s="47"/>
      <c r="E2670" s="47"/>
      <c r="F2670" s="47"/>
      <c r="G2670" s="47"/>
      <c r="H2670" s="138">
        <f>IFERROR(VLOOKUP(H2669,'1 - Strom Erdgas Wärme 2021'!H:AA,17,FALSE),"")</f>
        <v>0</v>
      </c>
      <c r="I2670" s="70"/>
      <c r="J2670" s="71"/>
      <c r="K2670" s="71"/>
      <c r="L2670" s="48"/>
      <c r="M2670" s="47"/>
      <c r="N2670" s="69"/>
      <c r="O2670" s="69"/>
      <c r="P2670" s="69"/>
      <c r="Q2670" s="69"/>
      <c r="R2670" s="69"/>
      <c r="S2670" s="47"/>
    </row>
    <row r="2671" spans="2:19" ht="15" thickBot="1" x14ac:dyDescent="0.35">
      <c r="B2671" s="47" t="s">
        <v>16</v>
      </c>
      <c r="C2671" s="47"/>
      <c r="D2671" s="47"/>
      <c r="E2671" s="47"/>
      <c r="F2671" s="47"/>
      <c r="G2671" s="47"/>
      <c r="H2671" s="139"/>
      <c r="I2671" s="72"/>
      <c r="J2671" s="73"/>
      <c r="K2671" s="73"/>
      <c r="L2671" s="48" t="s">
        <v>5</v>
      </c>
      <c r="M2671" s="47" t="s">
        <v>17</v>
      </c>
      <c r="N2671" s="69"/>
      <c r="O2671" s="69"/>
      <c r="P2671" s="69"/>
      <c r="Q2671" s="69"/>
      <c r="R2671" s="69"/>
      <c r="S2671" s="47"/>
    </row>
    <row r="2672" spans="2:19" ht="16.8" thickBot="1" x14ac:dyDescent="0.45">
      <c r="B2672" s="47" t="str">
        <f>IF(H2671="Erdgas","Arbeitspreis pro kWh Erdgas in EUR",IF(H2671="Strom","Arbeitspreis pro kWh Strom in EUR",IF(H2671="Wärme/Kälte","Arbeitspreis pro kWh Wärme-/Kälteverbrauch in EUR","Bitte Energieart auswählen!")))</f>
        <v>Bitte Energieart auswählen!</v>
      </c>
      <c r="C2672" s="47"/>
      <c r="D2672" s="47"/>
      <c r="E2672" s="47"/>
      <c r="F2672" s="47"/>
      <c r="G2672" s="74">
        <f>IFERROR(SUMPRODUCT(I2672:K2672,I2673:K2673),"")</f>
        <v>0</v>
      </c>
      <c r="H2672" s="47"/>
      <c r="I2672" s="118"/>
      <c r="J2672" s="118"/>
      <c r="K2672" s="118"/>
      <c r="L2672" s="48" t="s">
        <v>5</v>
      </c>
      <c r="M2672" s="47" t="str">
        <f>IF(H2671="Erdgas","Erdgaskosten exkl. Steuern, Abgaben, Netzentgelte, etc.",IF(H2671="Strom","Stromkosten exkl. Steuern, Abgaben, Netzentgelte, etc.",IF(H2671="Wärme/Kälte","Wärme-/Kältekosten exkl. Steuern, Abgaben, Netzentgelte, etc.", "Bitte Energieart auswählen!")))</f>
        <v>Bitte Energieart auswählen!</v>
      </c>
      <c r="N2672" s="47"/>
      <c r="O2672" s="47"/>
      <c r="P2672" s="75"/>
      <c r="Q2672" s="61"/>
      <c r="R2672" s="62"/>
      <c r="S2672" s="47"/>
    </row>
    <row r="2673" spans="2:19" ht="15" thickBot="1" x14ac:dyDescent="0.35">
      <c r="B2673" s="47" t="str">
        <f>IF(AND(H2671="Erdgas",H2670="Nein"),"Aliquoter Erdgasverbrauch in kWh von 1. Oktober 2022 bis 31. Dezember 2022",IF(H2671="Erdgas","Erdgasverbrauch in kWh von 1. Oktober 2022 bis 31. Dezember 2022",IF(AND(H2671="Strom",H2670="Nein"),"Aliquoter Stromverbrauch in kWh von 1. Oktober 2022 bis 31. Dezember 2022",IF(H2671="Strom","Stromverbrauch in kWh von 1. Oktober 2022 bis 31. Dezember 2022",IF(AND(H2671="Wärme/Kälte",H2670="Nein"),"Aliquoter Wärme-/Kälteverbrauch in kWh von 1. Oktober 2022 bis 31. Dezember 2022",IF(H2671="Wärme/Kälte","Wärme-/Kälteverbrauch in kWh von 1. Oktober 2022 bis 31. Dezember 2022","Bitte Energieart auswählen!"))))))</f>
        <v>Bitte Energieart auswählen!</v>
      </c>
      <c r="C2673" s="47"/>
      <c r="D2673" s="47"/>
      <c r="E2673" s="47"/>
      <c r="F2673" s="47"/>
      <c r="G2673" s="47"/>
      <c r="H2673" s="59">
        <f>SUM(I2673:K2673)</f>
        <v>0</v>
      </c>
      <c r="I2673" s="119" t="str">
        <f>IFERROR(IF(H2670="Nein",VLOOKUP(H2669,'1 - Strom Erdgas Wärme 2021'!H:AA,20,FALSE)/12,""),"")</f>
        <v/>
      </c>
      <c r="J2673" s="119" t="str">
        <f>IFERROR(IF(H2670="Nein",VLOOKUP(H2669,'1 - Strom Erdgas Wärme 2021'!H:AB,20,FALSE)/12,""),"")</f>
        <v/>
      </c>
      <c r="K2673" s="119" t="str">
        <f>IFERROR(IF(H2670="Nein",VLOOKUP(H2669,'1 - Strom Erdgas Wärme 2021'!H:AC,20,FALSE)/12,""),"")</f>
        <v/>
      </c>
      <c r="L2673" s="48" t="s">
        <v>5</v>
      </c>
      <c r="M2673" s="76" t="str">
        <f>IFERROR(IF(H2670="Nein","Vorbefüllte Verbrauchswerte wurden aliquot (d.h. 1/12) aus dem Jahr 2021 übernommen.","Bitte ergänzen Sie die monatlichen Verbrauchswerte gem. Lastprofilzähler"),"")</f>
        <v>Bitte ergänzen Sie die monatlichen Verbrauchswerte gem. Lastprofilzähler</v>
      </c>
      <c r="N2673" s="77"/>
      <c r="O2673" s="77"/>
      <c r="P2673" s="77"/>
      <c r="Q2673" s="77"/>
      <c r="R2673" s="77"/>
      <c r="S2673" s="77"/>
    </row>
    <row r="2674" spans="2:19" x14ac:dyDescent="0.3">
      <c r="B2674" s="47" t="str">
        <f>IF(H2671="Wärme/Kälte","Energiemix: Anteil in % der aus Strom oder Erdgas erzeugten Wärme/Kälte","")</f>
        <v/>
      </c>
      <c r="C2674" s="46"/>
      <c r="D2674" s="46"/>
      <c r="E2674" s="46"/>
      <c r="F2674" s="74">
        <f>IFERROR(SUMPRODUCT(I2674:K2674,I2673:K2673),"")</f>
        <v>0</v>
      </c>
      <c r="G2674" s="74"/>
      <c r="H2674" s="46"/>
      <c r="I2674" s="120"/>
      <c r="J2674" s="121"/>
      <c r="K2674" s="121"/>
      <c r="L2674" s="48" t="str">
        <f>IF(H2671="Wärme/Kälte","i","")</f>
        <v/>
      </c>
      <c r="M2674" s="47" t="str">
        <f>IF(H2671="Wärme/Kälte","Bitte geben Sie den Anteil in % (von 0 bis 100, ohne Prozentzeichen) der  direkt aus Strom oder Erdgas erzeugten Wärme/Kälte.","")</f>
        <v/>
      </c>
      <c r="N2674" s="46"/>
      <c r="O2674" s="46"/>
      <c r="P2674" s="46"/>
      <c r="Q2674" s="46"/>
      <c r="R2674" s="46"/>
      <c r="S2674" s="46"/>
    </row>
    <row r="2675" spans="2:19" x14ac:dyDescent="0.3">
      <c r="B2675" s="46"/>
      <c r="C2675" s="46"/>
      <c r="D2675" s="46"/>
      <c r="E2675" s="46"/>
      <c r="F2675" s="46"/>
      <c r="G2675" s="46"/>
      <c r="H2675" s="46"/>
      <c r="I2675" s="98"/>
      <c r="J2675" s="46"/>
      <c r="K2675" s="46"/>
      <c r="L2675" s="48"/>
      <c r="M2675" s="47"/>
      <c r="N2675" s="46"/>
      <c r="O2675" s="46"/>
      <c r="P2675" s="46"/>
      <c r="Q2675" s="46"/>
      <c r="R2675" s="46"/>
      <c r="S2675" s="46"/>
    </row>
    <row r="2676" spans="2:19" ht="18" thickBot="1" x14ac:dyDescent="0.5">
      <c r="B2676" s="56" t="s">
        <v>10</v>
      </c>
      <c r="C2676" s="47"/>
      <c r="D2676" s="47"/>
      <c r="E2676" s="47"/>
      <c r="F2676" s="47"/>
      <c r="G2676" s="47"/>
      <c r="H2676" s="47"/>
      <c r="I2676" s="68">
        <v>44835</v>
      </c>
      <c r="J2676" s="68">
        <v>44866</v>
      </c>
      <c r="K2676" s="68">
        <v>44896</v>
      </c>
      <c r="L2676" s="47"/>
      <c r="M2676" s="69"/>
      <c r="N2676" s="69"/>
      <c r="O2676" s="69"/>
      <c r="P2676" s="69"/>
      <c r="Q2676" s="69"/>
      <c r="R2676" s="69"/>
      <c r="S2676" s="47"/>
    </row>
    <row r="2677" spans="2:19" ht="15" thickBot="1" x14ac:dyDescent="0.35">
      <c r="B2677" s="47" t="s">
        <v>28</v>
      </c>
      <c r="C2677" s="47"/>
      <c r="D2677" s="47"/>
      <c r="E2677" s="47"/>
      <c r="F2677" s="47"/>
      <c r="G2677" s="47"/>
      <c r="H2677" s="117"/>
      <c r="I2677" s="70"/>
      <c r="J2677" s="71"/>
      <c r="K2677" s="71"/>
      <c r="L2677" s="48" t="s">
        <v>5</v>
      </c>
      <c r="M2677" s="47" t="s">
        <v>29</v>
      </c>
      <c r="N2677" s="69"/>
      <c r="O2677" s="69"/>
      <c r="P2677" s="69"/>
      <c r="Q2677" s="69"/>
      <c r="R2677" s="69"/>
      <c r="S2677" s="47"/>
    </row>
    <row r="2678" spans="2:19" ht="15" thickBot="1" x14ac:dyDescent="0.35">
      <c r="B2678" s="47" t="s">
        <v>13</v>
      </c>
      <c r="C2678" s="47"/>
      <c r="D2678" s="47"/>
      <c r="E2678" s="47"/>
      <c r="F2678" s="47"/>
      <c r="G2678" s="47"/>
      <c r="H2678" s="138">
        <f>IFERROR(VLOOKUP(H2677,'1 - Strom Erdgas Wärme 2021'!H:AA,17,FALSE),"")</f>
        <v>0</v>
      </c>
      <c r="I2678" s="70"/>
      <c r="J2678" s="71"/>
      <c r="K2678" s="71"/>
      <c r="L2678" s="48"/>
      <c r="M2678" s="47"/>
      <c r="N2678" s="69"/>
      <c r="O2678" s="69"/>
      <c r="P2678" s="69"/>
      <c r="Q2678" s="69"/>
      <c r="R2678" s="69"/>
      <c r="S2678" s="47"/>
    </row>
    <row r="2679" spans="2:19" ht="15" thickBot="1" x14ac:dyDescent="0.35">
      <c r="B2679" s="47" t="s">
        <v>16</v>
      </c>
      <c r="C2679" s="47"/>
      <c r="D2679" s="47"/>
      <c r="E2679" s="47"/>
      <c r="F2679" s="47"/>
      <c r="G2679" s="47"/>
      <c r="H2679" s="139"/>
      <c r="I2679" s="72"/>
      <c r="J2679" s="73"/>
      <c r="K2679" s="73"/>
      <c r="L2679" s="48" t="s">
        <v>5</v>
      </c>
      <c r="M2679" s="47" t="s">
        <v>17</v>
      </c>
      <c r="N2679" s="69"/>
      <c r="O2679" s="69"/>
      <c r="P2679" s="69"/>
      <c r="Q2679" s="69"/>
      <c r="R2679" s="69"/>
      <c r="S2679" s="47"/>
    </row>
    <row r="2680" spans="2:19" ht="16.8" thickBot="1" x14ac:dyDescent="0.45">
      <c r="B2680" s="47" t="str">
        <f>IF(H2679="Erdgas","Arbeitspreis pro kWh Erdgas in EUR",IF(H2679="Strom","Arbeitspreis pro kWh Strom in EUR",IF(H2679="Wärme/Kälte","Arbeitspreis pro kWh Wärme-/Kälteverbrauch in EUR","Bitte Energieart auswählen!")))</f>
        <v>Bitte Energieart auswählen!</v>
      </c>
      <c r="C2680" s="47"/>
      <c r="D2680" s="47"/>
      <c r="E2680" s="47"/>
      <c r="F2680" s="47"/>
      <c r="G2680" s="74">
        <f>IFERROR(SUMPRODUCT(I2680:K2680,I2681:K2681),"")</f>
        <v>0</v>
      </c>
      <c r="H2680" s="47"/>
      <c r="I2680" s="118"/>
      <c r="J2680" s="118"/>
      <c r="K2680" s="118"/>
      <c r="L2680" s="48" t="s">
        <v>5</v>
      </c>
      <c r="M2680" s="47" t="str">
        <f>IF(H2679="Erdgas","Erdgaskosten exkl. Steuern, Abgaben, Netzentgelte, etc.",IF(H2679="Strom","Stromkosten exkl. Steuern, Abgaben, Netzentgelte, etc.",IF(H2679="Wärme/Kälte","Wärme-/Kältekosten exkl. Steuern, Abgaben, Netzentgelte, etc.", "Bitte Energieart auswählen!")))</f>
        <v>Bitte Energieart auswählen!</v>
      </c>
      <c r="N2680" s="47"/>
      <c r="O2680" s="47"/>
      <c r="P2680" s="75"/>
      <c r="Q2680" s="61"/>
      <c r="R2680" s="62"/>
      <c r="S2680" s="47"/>
    </row>
    <row r="2681" spans="2:19" ht="15" thickBot="1" x14ac:dyDescent="0.35">
      <c r="B2681" s="47" t="str">
        <f>IF(AND(H2679="Erdgas",H2678="Nein"),"Aliquoter Erdgasverbrauch in kWh von 1. Oktober 2022 bis 31. Dezember 2022",IF(H2679="Erdgas","Erdgasverbrauch in kWh von 1. Oktober 2022 bis 31. Dezember 2022",IF(AND(H2679="Strom",H2678="Nein"),"Aliquoter Stromverbrauch in kWh von 1. Oktober 2022 bis 31. Dezember 2022",IF(H2679="Strom","Stromverbrauch in kWh von 1. Oktober 2022 bis 31. Dezember 2022",IF(AND(H2679="Wärme/Kälte",H2678="Nein"),"Aliquoter Wärme-/Kälteverbrauch in kWh von 1. Oktober 2022 bis 31. Dezember 2022",IF(H2679="Wärme/Kälte","Wärme-/Kälteverbrauch in kWh von 1. Oktober 2022 bis 31. Dezember 2022","Bitte Energieart auswählen!"))))))</f>
        <v>Bitte Energieart auswählen!</v>
      </c>
      <c r="C2681" s="47"/>
      <c r="D2681" s="47"/>
      <c r="E2681" s="47"/>
      <c r="F2681" s="47"/>
      <c r="G2681" s="47"/>
      <c r="H2681" s="59">
        <f>SUM(I2681:K2681)</f>
        <v>0</v>
      </c>
      <c r="I2681" s="119" t="str">
        <f>IFERROR(IF(H2678="Nein",VLOOKUP(H2677,'1 - Strom Erdgas Wärme 2021'!H:AA,20,FALSE)/12,""),"")</f>
        <v/>
      </c>
      <c r="J2681" s="119" t="str">
        <f>IFERROR(IF(H2678="Nein",VLOOKUP(H2677,'1 - Strom Erdgas Wärme 2021'!H:AB,20,FALSE)/12,""),"")</f>
        <v/>
      </c>
      <c r="K2681" s="119" t="str">
        <f>IFERROR(IF(H2678="Nein",VLOOKUP(H2677,'1 - Strom Erdgas Wärme 2021'!H:AC,20,FALSE)/12,""),"")</f>
        <v/>
      </c>
      <c r="L2681" s="48" t="s">
        <v>5</v>
      </c>
      <c r="M2681" s="76" t="str">
        <f>IFERROR(IF(H2678="Nein","Vorbefüllte Verbrauchswerte wurden aliquot (d.h. 1/12) aus dem Jahr 2021 übernommen.","Bitte ergänzen Sie die monatlichen Verbrauchswerte gem. Lastprofilzähler"),"")</f>
        <v>Bitte ergänzen Sie die monatlichen Verbrauchswerte gem. Lastprofilzähler</v>
      </c>
      <c r="N2681" s="77"/>
      <c r="O2681" s="77"/>
      <c r="P2681" s="77"/>
      <c r="Q2681" s="77"/>
      <c r="R2681" s="77"/>
      <c r="S2681" s="77"/>
    </row>
    <row r="2682" spans="2:19" x14ac:dyDescent="0.3">
      <c r="B2682" s="47" t="str">
        <f>IF(H2679="Wärme/Kälte","Energiemix: Anteil in % der aus Strom oder Erdgas erzeugten Wärme/Kälte","")</f>
        <v/>
      </c>
      <c r="C2682" s="46"/>
      <c r="D2682" s="46"/>
      <c r="E2682" s="46"/>
      <c r="F2682" s="74">
        <f>IFERROR(SUMPRODUCT(I2682:K2682,I2681:K2681),"")</f>
        <v>0</v>
      </c>
      <c r="G2682" s="74"/>
      <c r="H2682" s="46"/>
      <c r="I2682" s="120"/>
      <c r="J2682" s="121"/>
      <c r="K2682" s="121"/>
      <c r="L2682" s="48" t="str">
        <f>IF(H2679="Wärme/Kälte","i","")</f>
        <v/>
      </c>
      <c r="M2682" s="47" t="str">
        <f>IF(H2679="Wärme/Kälte","Bitte geben Sie den Anteil in % (von 0 bis 100, ohne Prozentzeichen) der  direkt aus Strom oder Erdgas erzeugten Wärme/Kälte.","")</f>
        <v/>
      </c>
      <c r="N2682" s="46"/>
      <c r="O2682" s="46"/>
      <c r="P2682" s="46"/>
      <c r="Q2682" s="46"/>
      <c r="R2682" s="46"/>
      <c r="S2682" s="46"/>
    </row>
    <row r="2683" spans="2:19" x14ac:dyDescent="0.3">
      <c r="B2683" s="46"/>
      <c r="C2683" s="46"/>
      <c r="D2683" s="46"/>
      <c r="E2683" s="46"/>
      <c r="F2683" s="46"/>
      <c r="G2683" s="46"/>
      <c r="H2683" s="46"/>
      <c r="I2683" s="98"/>
      <c r="J2683" s="46"/>
      <c r="K2683" s="46"/>
      <c r="L2683" s="48"/>
      <c r="M2683" s="47"/>
      <c r="N2683" s="46"/>
      <c r="O2683" s="46"/>
      <c r="P2683" s="46"/>
      <c r="Q2683" s="46"/>
      <c r="R2683" s="46"/>
      <c r="S2683" s="46"/>
    </row>
    <row r="2684" spans="2:19" ht="18" thickBot="1" x14ac:dyDescent="0.5">
      <c r="B2684" s="56" t="s">
        <v>10</v>
      </c>
      <c r="C2684" s="47"/>
      <c r="D2684" s="47"/>
      <c r="E2684" s="47"/>
      <c r="F2684" s="47"/>
      <c r="G2684" s="47"/>
      <c r="H2684" s="47"/>
      <c r="I2684" s="68">
        <v>44835</v>
      </c>
      <c r="J2684" s="68">
        <v>44866</v>
      </c>
      <c r="K2684" s="68">
        <v>44896</v>
      </c>
      <c r="L2684" s="47"/>
      <c r="M2684" s="69"/>
      <c r="N2684" s="69"/>
      <c r="O2684" s="69"/>
      <c r="P2684" s="69"/>
      <c r="Q2684" s="69"/>
      <c r="R2684" s="69"/>
      <c r="S2684" s="47"/>
    </row>
    <row r="2685" spans="2:19" ht="15" thickBot="1" x14ac:dyDescent="0.35">
      <c r="B2685" s="47" t="s">
        <v>28</v>
      </c>
      <c r="C2685" s="47"/>
      <c r="D2685" s="47"/>
      <c r="E2685" s="47"/>
      <c r="F2685" s="47"/>
      <c r="G2685" s="47"/>
      <c r="H2685" s="117"/>
      <c r="I2685" s="70"/>
      <c r="J2685" s="71"/>
      <c r="K2685" s="71"/>
      <c r="L2685" s="48" t="s">
        <v>5</v>
      </c>
      <c r="M2685" s="47" t="s">
        <v>29</v>
      </c>
      <c r="N2685" s="69"/>
      <c r="O2685" s="69"/>
      <c r="P2685" s="69"/>
      <c r="Q2685" s="69"/>
      <c r="R2685" s="69"/>
      <c r="S2685" s="47"/>
    </row>
    <row r="2686" spans="2:19" ht="15" thickBot="1" x14ac:dyDescent="0.35">
      <c r="B2686" s="47" t="s">
        <v>13</v>
      </c>
      <c r="C2686" s="47"/>
      <c r="D2686" s="47"/>
      <c r="E2686" s="47"/>
      <c r="F2686" s="47"/>
      <c r="G2686" s="47"/>
      <c r="H2686" s="138">
        <f>IFERROR(VLOOKUP(H2685,'1 - Strom Erdgas Wärme 2021'!H:AA,17,FALSE),"")</f>
        <v>0</v>
      </c>
      <c r="I2686" s="70"/>
      <c r="J2686" s="71"/>
      <c r="K2686" s="71"/>
      <c r="L2686" s="48"/>
      <c r="M2686" s="47"/>
      <c r="N2686" s="69"/>
      <c r="O2686" s="69"/>
      <c r="P2686" s="69"/>
      <c r="Q2686" s="69"/>
      <c r="R2686" s="69"/>
      <c r="S2686" s="47"/>
    </row>
    <row r="2687" spans="2:19" ht="15" thickBot="1" x14ac:dyDescent="0.35">
      <c r="B2687" s="47" t="s">
        <v>16</v>
      </c>
      <c r="C2687" s="47"/>
      <c r="D2687" s="47"/>
      <c r="E2687" s="47"/>
      <c r="F2687" s="47"/>
      <c r="G2687" s="47"/>
      <c r="H2687" s="139"/>
      <c r="I2687" s="72"/>
      <c r="J2687" s="73"/>
      <c r="K2687" s="73"/>
      <c r="L2687" s="48" t="s">
        <v>5</v>
      </c>
      <c r="M2687" s="47" t="s">
        <v>17</v>
      </c>
      <c r="N2687" s="69"/>
      <c r="O2687" s="69"/>
      <c r="P2687" s="69"/>
      <c r="Q2687" s="69"/>
      <c r="R2687" s="69"/>
      <c r="S2687" s="47"/>
    </row>
    <row r="2688" spans="2:19" ht="16.8" thickBot="1" x14ac:dyDescent="0.45">
      <c r="B2688" s="47" t="str">
        <f>IF(H2687="Erdgas","Arbeitspreis pro kWh Erdgas in EUR",IF(H2687="Strom","Arbeitspreis pro kWh Strom in EUR",IF(H2687="Wärme/Kälte","Arbeitspreis pro kWh Wärme-/Kälteverbrauch in EUR","Bitte Energieart auswählen!")))</f>
        <v>Bitte Energieart auswählen!</v>
      </c>
      <c r="C2688" s="47"/>
      <c r="D2688" s="47"/>
      <c r="E2688" s="47"/>
      <c r="F2688" s="47"/>
      <c r="G2688" s="74">
        <f>IFERROR(SUMPRODUCT(I2688:K2688,I2689:K2689),"")</f>
        <v>0</v>
      </c>
      <c r="H2688" s="47"/>
      <c r="I2688" s="118"/>
      <c r="J2688" s="118"/>
      <c r="K2688" s="118"/>
      <c r="L2688" s="48" t="s">
        <v>5</v>
      </c>
      <c r="M2688" s="47" t="str">
        <f>IF(H2687="Erdgas","Erdgaskosten exkl. Steuern, Abgaben, Netzentgelte, etc.",IF(H2687="Strom","Stromkosten exkl. Steuern, Abgaben, Netzentgelte, etc.",IF(H2687="Wärme/Kälte","Wärme-/Kältekosten exkl. Steuern, Abgaben, Netzentgelte, etc.", "Bitte Energieart auswählen!")))</f>
        <v>Bitte Energieart auswählen!</v>
      </c>
      <c r="N2688" s="47"/>
      <c r="O2688" s="47"/>
      <c r="P2688" s="75"/>
      <c r="Q2688" s="61"/>
      <c r="R2688" s="62"/>
      <c r="S2688" s="47"/>
    </row>
    <row r="2689" spans="2:19" ht="15" thickBot="1" x14ac:dyDescent="0.35">
      <c r="B2689" s="47" t="str">
        <f>IF(AND(H2687="Erdgas",H2686="Nein"),"Aliquoter Erdgasverbrauch in kWh von 1. Oktober 2022 bis 31. Dezember 2022",IF(H2687="Erdgas","Erdgasverbrauch in kWh von 1. Oktober 2022 bis 31. Dezember 2022",IF(AND(H2687="Strom",H2686="Nein"),"Aliquoter Stromverbrauch in kWh von 1. Oktober 2022 bis 31. Dezember 2022",IF(H2687="Strom","Stromverbrauch in kWh von 1. Oktober 2022 bis 31. Dezember 2022",IF(AND(H2687="Wärme/Kälte",H2686="Nein"),"Aliquoter Wärme-/Kälteverbrauch in kWh von 1. Oktober 2022 bis 31. Dezember 2022",IF(H2687="Wärme/Kälte","Wärme-/Kälteverbrauch in kWh von 1. Oktober 2022 bis 31. Dezember 2022","Bitte Energieart auswählen!"))))))</f>
        <v>Bitte Energieart auswählen!</v>
      </c>
      <c r="C2689" s="47"/>
      <c r="D2689" s="47"/>
      <c r="E2689" s="47"/>
      <c r="F2689" s="47"/>
      <c r="G2689" s="47"/>
      <c r="H2689" s="59">
        <f>SUM(I2689:K2689)</f>
        <v>0</v>
      </c>
      <c r="I2689" s="119" t="str">
        <f>IFERROR(IF(H2686="Nein",VLOOKUP(H2685,'1 - Strom Erdgas Wärme 2021'!H:AA,20,FALSE)/12,""),"")</f>
        <v/>
      </c>
      <c r="J2689" s="119" t="str">
        <f>IFERROR(IF(H2686="Nein",VLOOKUP(H2685,'1 - Strom Erdgas Wärme 2021'!H:AB,20,FALSE)/12,""),"")</f>
        <v/>
      </c>
      <c r="K2689" s="119" t="str">
        <f>IFERROR(IF(H2686="Nein",VLOOKUP(H2685,'1 - Strom Erdgas Wärme 2021'!H:AC,20,FALSE)/12,""),"")</f>
        <v/>
      </c>
      <c r="L2689" s="48" t="s">
        <v>5</v>
      </c>
      <c r="M2689" s="76" t="str">
        <f>IFERROR(IF(H2686="Nein","Vorbefüllte Verbrauchswerte wurden aliquot (d.h. 1/12) aus dem Jahr 2021 übernommen.","Bitte ergänzen Sie die monatlichen Verbrauchswerte gem. Lastprofilzähler"),"")</f>
        <v>Bitte ergänzen Sie die monatlichen Verbrauchswerte gem. Lastprofilzähler</v>
      </c>
      <c r="N2689" s="77"/>
      <c r="O2689" s="77"/>
      <c r="P2689" s="77"/>
      <c r="Q2689" s="77"/>
      <c r="R2689" s="77"/>
      <c r="S2689" s="77"/>
    </row>
    <row r="2690" spans="2:19" x14ac:dyDescent="0.3">
      <c r="B2690" s="47" t="str">
        <f>IF(H2687="Wärme/Kälte","Energiemix: Anteil in % der aus Strom oder Erdgas erzeugten Wärme/Kälte","")</f>
        <v/>
      </c>
      <c r="C2690" s="46"/>
      <c r="D2690" s="46"/>
      <c r="E2690" s="46"/>
      <c r="F2690" s="74">
        <f>IFERROR(SUMPRODUCT(I2690:K2690,I2689:K2689),"")</f>
        <v>0</v>
      </c>
      <c r="G2690" s="74"/>
      <c r="H2690" s="46"/>
      <c r="I2690" s="120"/>
      <c r="J2690" s="121"/>
      <c r="K2690" s="121"/>
      <c r="L2690" s="48" t="str">
        <f>IF(H2687="Wärme/Kälte","i","")</f>
        <v/>
      </c>
      <c r="M2690" s="47" t="str">
        <f>IF(H2687="Wärme/Kälte","Bitte geben Sie den Anteil in % (von 0 bis 100, ohne Prozentzeichen) der  direkt aus Strom oder Erdgas erzeugten Wärme/Kälte.","")</f>
        <v/>
      </c>
      <c r="N2690" s="46"/>
      <c r="O2690" s="46"/>
      <c r="P2690" s="46"/>
      <c r="Q2690" s="46"/>
      <c r="R2690" s="46"/>
      <c r="S2690" s="46"/>
    </row>
    <row r="2691" spans="2:19" x14ac:dyDescent="0.3">
      <c r="B2691" s="46"/>
      <c r="C2691" s="46"/>
      <c r="D2691" s="46"/>
      <c r="E2691" s="46"/>
      <c r="F2691" s="46"/>
      <c r="G2691" s="46"/>
      <c r="H2691" s="46"/>
      <c r="I2691" s="98"/>
      <c r="J2691" s="46"/>
      <c r="K2691" s="46"/>
      <c r="L2691" s="48"/>
      <c r="M2691" s="47"/>
      <c r="N2691" s="46"/>
      <c r="O2691" s="46"/>
      <c r="P2691" s="46"/>
      <c r="Q2691" s="46"/>
      <c r="R2691" s="46"/>
      <c r="S2691" s="46"/>
    </row>
    <row r="2692" spans="2:19" ht="18" thickBot="1" x14ac:dyDescent="0.5">
      <c r="B2692" s="56" t="s">
        <v>10</v>
      </c>
      <c r="C2692" s="47"/>
      <c r="D2692" s="47"/>
      <c r="E2692" s="47"/>
      <c r="F2692" s="47"/>
      <c r="G2692" s="47"/>
      <c r="H2692" s="47"/>
      <c r="I2692" s="68">
        <v>44835</v>
      </c>
      <c r="J2692" s="68">
        <v>44866</v>
      </c>
      <c r="K2692" s="68">
        <v>44896</v>
      </c>
      <c r="L2692" s="47"/>
      <c r="M2692" s="69"/>
      <c r="N2692" s="69"/>
      <c r="O2692" s="69"/>
      <c r="P2692" s="69"/>
      <c r="Q2692" s="69"/>
      <c r="R2692" s="69"/>
      <c r="S2692" s="47"/>
    </row>
    <row r="2693" spans="2:19" ht="15" thickBot="1" x14ac:dyDescent="0.35">
      <c r="B2693" s="47" t="s">
        <v>28</v>
      </c>
      <c r="C2693" s="47"/>
      <c r="D2693" s="47"/>
      <c r="E2693" s="47"/>
      <c r="F2693" s="47"/>
      <c r="G2693" s="47"/>
      <c r="H2693" s="117"/>
      <c r="I2693" s="70"/>
      <c r="J2693" s="71"/>
      <c r="K2693" s="71"/>
      <c r="L2693" s="48" t="s">
        <v>5</v>
      </c>
      <c r="M2693" s="47" t="s">
        <v>29</v>
      </c>
      <c r="N2693" s="69"/>
      <c r="O2693" s="69"/>
      <c r="P2693" s="69"/>
      <c r="Q2693" s="69"/>
      <c r="R2693" s="69"/>
      <c r="S2693" s="47"/>
    </row>
    <row r="2694" spans="2:19" ht="15" thickBot="1" x14ac:dyDescent="0.35">
      <c r="B2694" s="47" t="s">
        <v>13</v>
      </c>
      <c r="C2694" s="47"/>
      <c r="D2694" s="47"/>
      <c r="E2694" s="47"/>
      <c r="F2694" s="47"/>
      <c r="G2694" s="47"/>
      <c r="H2694" s="138">
        <f>IFERROR(VLOOKUP(H2693,'1 - Strom Erdgas Wärme 2021'!H:AA,17,FALSE),"")</f>
        <v>0</v>
      </c>
      <c r="I2694" s="70"/>
      <c r="J2694" s="71"/>
      <c r="K2694" s="71"/>
      <c r="L2694" s="48"/>
      <c r="M2694" s="47"/>
      <c r="N2694" s="69"/>
      <c r="O2694" s="69"/>
      <c r="P2694" s="69"/>
      <c r="Q2694" s="69"/>
      <c r="R2694" s="69"/>
      <c r="S2694" s="47"/>
    </row>
    <row r="2695" spans="2:19" ht="15" thickBot="1" x14ac:dyDescent="0.35">
      <c r="B2695" s="47" t="s">
        <v>16</v>
      </c>
      <c r="C2695" s="47"/>
      <c r="D2695" s="47"/>
      <c r="E2695" s="47"/>
      <c r="F2695" s="47"/>
      <c r="G2695" s="47"/>
      <c r="H2695" s="139"/>
      <c r="I2695" s="72"/>
      <c r="J2695" s="73"/>
      <c r="K2695" s="73"/>
      <c r="L2695" s="48" t="s">
        <v>5</v>
      </c>
      <c r="M2695" s="47" t="s">
        <v>17</v>
      </c>
      <c r="N2695" s="69"/>
      <c r="O2695" s="69"/>
      <c r="P2695" s="69"/>
      <c r="Q2695" s="69"/>
      <c r="R2695" s="69"/>
      <c r="S2695" s="47"/>
    </row>
    <row r="2696" spans="2:19" ht="16.8" thickBot="1" x14ac:dyDescent="0.45">
      <c r="B2696" s="47" t="str">
        <f>IF(H2695="Erdgas","Arbeitspreis pro kWh Erdgas in EUR",IF(H2695="Strom","Arbeitspreis pro kWh Strom in EUR",IF(H2695="Wärme/Kälte","Arbeitspreis pro kWh Wärme-/Kälteverbrauch in EUR","Bitte Energieart auswählen!")))</f>
        <v>Bitte Energieart auswählen!</v>
      </c>
      <c r="C2696" s="47"/>
      <c r="D2696" s="47"/>
      <c r="E2696" s="47"/>
      <c r="F2696" s="47"/>
      <c r="G2696" s="74">
        <f>IFERROR(SUMPRODUCT(I2696:K2696,I2697:K2697),"")</f>
        <v>0</v>
      </c>
      <c r="H2696" s="47"/>
      <c r="I2696" s="118"/>
      <c r="J2696" s="118"/>
      <c r="K2696" s="118"/>
      <c r="L2696" s="48" t="s">
        <v>5</v>
      </c>
      <c r="M2696" s="47" t="str">
        <f>IF(H2695="Erdgas","Erdgaskosten exkl. Steuern, Abgaben, Netzentgelte, etc.",IF(H2695="Strom","Stromkosten exkl. Steuern, Abgaben, Netzentgelte, etc.",IF(H2695="Wärme/Kälte","Wärme-/Kältekosten exkl. Steuern, Abgaben, Netzentgelte, etc.", "Bitte Energieart auswählen!")))</f>
        <v>Bitte Energieart auswählen!</v>
      </c>
      <c r="N2696" s="47"/>
      <c r="O2696" s="47"/>
      <c r="P2696" s="75"/>
      <c r="Q2696" s="61"/>
      <c r="R2696" s="62"/>
      <c r="S2696" s="47"/>
    </row>
    <row r="2697" spans="2:19" ht="15" thickBot="1" x14ac:dyDescent="0.35">
      <c r="B2697" s="47" t="str">
        <f>IF(AND(H2695="Erdgas",H2694="Nein"),"Aliquoter Erdgasverbrauch in kWh von 1. Oktober 2022 bis 31. Dezember 2022",IF(H2695="Erdgas","Erdgasverbrauch in kWh von 1. Oktober 2022 bis 31. Dezember 2022",IF(AND(H2695="Strom",H2694="Nein"),"Aliquoter Stromverbrauch in kWh von 1. Oktober 2022 bis 31. Dezember 2022",IF(H2695="Strom","Stromverbrauch in kWh von 1. Oktober 2022 bis 31. Dezember 2022",IF(AND(H2695="Wärme/Kälte",H2694="Nein"),"Aliquoter Wärme-/Kälteverbrauch in kWh von 1. Oktober 2022 bis 31. Dezember 2022",IF(H2695="Wärme/Kälte","Wärme-/Kälteverbrauch in kWh von 1. Oktober 2022 bis 31. Dezember 2022","Bitte Energieart auswählen!"))))))</f>
        <v>Bitte Energieart auswählen!</v>
      </c>
      <c r="C2697" s="47"/>
      <c r="D2697" s="47"/>
      <c r="E2697" s="47"/>
      <c r="F2697" s="47"/>
      <c r="G2697" s="47"/>
      <c r="H2697" s="59">
        <f>SUM(I2697:K2697)</f>
        <v>0</v>
      </c>
      <c r="I2697" s="119" t="str">
        <f>IFERROR(IF(H2694="Nein",VLOOKUP(H2693,'1 - Strom Erdgas Wärme 2021'!H:AA,20,FALSE)/12,""),"")</f>
        <v/>
      </c>
      <c r="J2697" s="119" t="str">
        <f>IFERROR(IF(H2694="Nein",VLOOKUP(H2693,'1 - Strom Erdgas Wärme 2021'!H:AB,20,FALSE)/12,""),"")</f>
        <v/>
      </c>
      <c r="K2697" s="119" t="str">
        <f>IFERROR(IF(H2694="Nein",VLOOKUP(H2693,'1 - Strom Erdgas Wärme 2021'!H:AC,20,FALSE)/12,""),"")</f>
        <v/>
      </c>
      <c r="L2697" s="48" t="s">
        <v>5</v>
      </c>
      <c r="M2697" s="76" t="str">
        <f>IFERROR(IF(H2694="Nein","Vorbefüllte Verbrauchswerte wurden aliquot (d.h. 1/12) aus dem Jahr 2021 übernommen.","Bitte ergänzen Sie die monatlichen Verbrauchswerte gem. Lastprofilzähler"),"")</f>
        <v>Bitte ergänzen Sie die monatlichen Verbrauchswerte gem. Lastprofilzähler</v>
      </c>
      <c r="N2697" s="77"/>
      <c r="O2697" s="77"/>
      <c r="P2697" s="77"/>
      <c r="Q2697" s="77"/>
      <c r="R2697" s="77"/>
      <c r="S2697" s="77"/>
    </row>
    <row r="2698" spans="2:19" x14ac:dyDescent="0.3">
      <c r="B2698" s="47" t="str">
        <f>IF(H2695="Wärme/Kälte","Energiemix: Anteil in % der aus Strom oder Erdgas erzeugten Wärme/Kälte","")</f>
        <v/>
      </c>
      <c r="C2698" s="46"/>
      <c r="D2698" s="46"/>
      <c r="E2698" s="46"/>
      <c r="F2698" s="74">
        <f>IFERROR(SUMPRODUCT(I2698:K2698,I2697:K2697),"")</f>
        <v>0</v>
      </c>
      <c r="G2698" s="74"/>
      <c r="H2698" s="46"/>
      <c r="I2698" s="120"/>
      <c r="J2698" s="121"/>
      <c r="K2698" s="121"/>
      <c r="L2698" s="48" t="str">
        <f>IF(H2695="Wärme/Kälte","i","")</f>
        <v/>
      </c>
      <c r="M2698" s="47" t="str">
        <f>IF(H2695="Wärme/Kälte","Bitte geben Sie den Anteil in % (von 0 bis 100, ohne Prozentzeichen) der  direkt aus Strom oder Erdgas erzeugten Wärme/Kälte.","")</f>
        <v/>
      </c>
      <c r="N2698" s="46"/>
      <c r="O2698" s="46"/>
      <c r="P2698" s="46"/>
      <c r="Q2698" s="46"/>
      <c r="R2698" s="46"/>
      <c r="S2698" s="46"/>
    </row>
    <row r="2699" spans="2:19" x14ac:dyDescent="0.3">
      <c r="B2699" s="46"/>
      <c r="C2699" s="46"/>
      <c r="D2699" s="46"/>
      <c r="E2699" s="46"/>
      <c r="F2699" s="46"/>
      <c r="G2699" s="46"/>
      <c r="H2699" s="46"/>
      <c r="I2699" s="98"/>
      <c r="J2699" s="46"/>
      <c r="K2699" s="46"/>
      <c r="L2699" s="48"/>
      <c r="M2699" s="47"/>
      <c r="N2699" s="46"/>
      <c r="O2699" s="46"/>
      <c r="P2699" s="46"/>
      <c r="Q2699" s="46"/>
      <c r="R2699" s="46"/>
      <c r="S2699" s="46"/>
    </row>
    <row r="2700" spans="2:19" ht="18" thickBot="1" x14ac:dyDescent="0.5">
      <c r="B2700" s="56" t="s">
        <v>10</v>
      </c>
      <c r="C2700" s="47"/>
      <c r="D2700" s="47"/>
      <c r="E2700" s="47"/>
      <c r="F2700" s="47"/>
      <c r="G2700" s="47"/>
      <c r="H2700" s="47"/>
      <c r="I2700" s="68">
        <v>44835</v>
      </c>
      <c r="J2700" s="68">
        <v>44866</v>
      </c>
      <c r="K2700" s="68">
        <v>44896</v>
      </c>
      <c r="L2700" s="47"/>
      <c r="M2700" s="69"/>
      <c r="N2700" s="69"/>
      <c r="O2700" s="69"/>
      <c r="P2700" s="69"/>
      <c r="Q2700" s="69"/>
      <c r="R2700" s="69"/>
      <c r="S2700" s="47"/>
    </row>
    <row r="2701" spans="2:19" ht="15" thickBot="1" x14ac:dyDescent="0.35">
      <c r="B2701" s="47" t="s">
        <v>28</v>
      </c>
      <c r="C2701" s="47"/>
      <c r="D2701" s="47"/>
      <c r="E2701" s="47"/>
      <c r="F2701" s="47"/>
      <c r="G2701" s="47"/>
      <c r="H2701" s="117"/>
      <c r="I2701" s="70"/>
      <c r="J2701" s="71"/>
      <c r="K2701" s="71"/>
      <c r="L2701" s="48" t="s">
        <v>5</v>
      </c>
      <c r="M2701" s="47" t="s">
        <v>29</v>
      </c>
      <c r="N2701" s="69"/>
      <c r="O2701" s="69"/>
      <c r="P2701" s="69"/>
      <c r="Q2701" s="69"/>
      <c r="R2701" s="69"/>
      <c r="S2701" s="47"/>
    </row>
    <row r="2702" spans="2:19" ht="15" thickBot="1" x14ac:dyDescent="0.35">
      <c r="B2702" s="47" t="s">
        <v>13</v>
      </c>
      <c r="C2702" s="47"/>
      <c r="D2702" s="47"/>
      <c r="E2702" s="47"/>
      <c r="F2702" s="47"/>
      <c r="G2702" s="47"/>
      <c r="H2702" s="138">
        <f>IFERROR(VLOOKUP(H2701,'1 - Strom Erdgas Wärme 2021'!H:AA,17,FALSE),"")</f>
        <v>0</v>
      </c>
      <c r="I2702" s="70"/>
      <c r="J2702" s="71"/>
      <c r="K2702" s="71"/>
      <c r="L2702" s="48"/>
      <c r="M2702" s="47"/>
      <c r="N2702" s="69"/>
      <c r="O2702" s="69"/>
      <c r="P2702" s="69"/>
      <c r="Q2702" s="69"/>
      <c r="R2702" s="69"/>
      <c r="S2702" s="47"/>
    </row>
    <row r="2703" spans="2:19" ht="15" thickBot="1" x14ac:dyDescent="0.35">
      <c r="B2703" s="47" t="s">
        <v>16</v>
      </c>
      <c r="C2703" s="47"/>
      <c r="D2703" s="47"/>
      <c r="E2703" s="47"/>
      <c r="F2703" s="47"/>
      <c r="G2703" s="47"/>
      <c r="H2703" s="139"/>
      <c r="I2703" s="72"/>
      <c r="J2703" s="73"/>
      <c r="K2703" s="73"/>
      <c r="L2703" s="48" t="s">
        <v>5</v>
      </c>
      <c r="M2703" s="47" t="s">
        <v>17</v>
      </c>
      <c r="N2703" s="69"/>
      <c r="O2703" s="69"/>
      <c r="P2703" s="69"/>
      <c r="Q2703" s="69"/>
      <c r="R2703" s="69"/>
      <c r="S2703" s="47"/>
    </row>
    <row r="2704" spans="2:19" ht="16.8" thickBot="1" x14ac:dyDescent="0.45">
      <c r="B2704" s="47" t="str">
        <f>IF(H2703="Erdgas","Arbeitspreis pro kWh Erdgas in EUR",IF(H2703="Strom","Arbeitspreis pro kWh Strom in EUR",IF(H2703="Wärme/Kälte","Arbeitspreis pro kWh Wärme-/Kälteverbrauch in EUR","Bitte Energieart auswählen!")))</f>
        <v>Bitte Energieart auswählen!</v>
      </c>
      <c r="C2704" s="47"/>
      <c r="D2704" s="47"/>
      <c r="E2704" s="47"/>
      <c r="F2704" s="47"/>
      <c r="G2704" s="74">
        <f>IFERROR(SUMPRODUCT(I2704:K2704,I2705:K2705),"")</f>
        <v>0</v>
      </c>
      <c r="H2704" s="47"/>
      <c r="I2704" s="118"/>
      <c r="J2704" s="118"/>
      <c r="K2704" s="118"/>
      <c r="L2704" s="48" t="s">
        <v>5</v>
      </c>
      <c r="M2704" s="47" t="str">
        <f>IF(H2703="Erdgas","Erdgaskosten exkl. Steuern, Abgaben, Netzentgelte, etc.",IF(H2703="Strom","Stromkosten exkl. Steuern, Abgaben, Netzentgelte, etc.",IF(H2703="Wärme/Kälte","Wärme-/Kältekosten exkl. Steuern, Abgaben, Netzentgelte, etc.", "Bitte Energieart auswählen!")))</f>
        <v>Bitte Energieart auswählen!</v>
      </c>
      <c r="N2704" s="47"/>
      <c r="O2704" s="47"/>
      <c r="P2704" s="75"/>
      <c r="Q2704" s="61"/>
      <c r="R2704" s="62"/>
      <c r="S2704" s="47"/>
    </row>
    <row r="2705" spans="2:19" ht="15" thickBot="1" x14ac:dyDescent="0.35">
      <c r="B2705" s="47" t="str">
        <f>IF(AND(H2703="Erdgas",H2702="Nein"),"Aliquoter Erdgasverbrauch in kWh von 1. Oktober 2022 bis 31. Dezember 2022",IF(H2703="Erdgas","Erdgasverbrauch in kWh von 1. Oktober 2022 bis 31. Dezember 2022",IF(AND(H2703="Strom",H2702="Nein"),"Aliquoter Stromverbrauch in kWh von 1. Oktober 2022 bis 31. Dezember 2022",IF(H2703="Strom","Stromverbrauch in kWh von 1. Oktober 2022 bis 31. Dezember 2022",IF(AND(H2703="Wärme/Kälte",H2702="Nein"),"Aliquoter Wärme-/Kälteverbrauch in kWh von 1. Oktober 2022 bis 31. Dezember 2022",IF(H2703="Wärme/Kälte","Wärme-/Kälteverbrauch in kWh von 1. Oktober 2022 bis 31. Dezember 2022","Bitte Energieart auswählen!"))))))</f>
        <v>Bitte Energieart auswählen!</v>
      </c>
      <c r="C2705" s="47"/>
      <c r="D2705" s="47"/>
      <c r="E2705" s="47"/>
      <c r="F2705" s="47"/>
      <c r="G2705" s="47"/>
      <c r="H2705" s="59">
        <f>SUM(I2705:K2705)</f>
        <v>0</v>
      </c>
      <c r="I2705" s="119" t="str">
        <f>IFERROR(IF(H2702="Nein",VLOOKUP(H2701,'1 - Strom Erdgas Wärme 2021'!H:AA,20,FALSE)/12,""),"")</f>
        <v/>
      </c>
      <c r="J2705" s="119" t="str">
        <f>IFERROR(IF(H2702="Nein",VLOOKUP(H2701,'1 - Strom Erdgas Wärme 2021'!H:AB,20,FALSE)/12,""),"")</f>
        <v/>
      </c>
      <c r="K2705" s="119" t="str">
        <f>IFERROR(IF(H2702="Nein",VLOOKUP(H2701,'1 - Strom Erdgas Wärme 2021'!H:AC,20,FALSE)/12,""),"")</f>
        <v/>
      </c>
      <c r="L2705" s="48" t="s">
        <v>5</v>
      </c>
      <c r="M2705" s="76" t="str">
        <f>IFERROR(IF(H2702="Nein","Vorbefüllte Verbrauchswerte wurden aliquot (d.h. 1/12) aus dem Jahr 2021 übernommen.","Bitte ergänzen Sie die monatlichen Verbrauchswerte gem. Lastprofilzähler"),"")</f>
        <v>Bitte ergänzen Sie die monatlichen Verbrauchswerte gem. Lastprofilzähler</v>
      </c>
      <c r="N2705" s="77"/>
      <c r="O2705" s="77"/>
      <c r="P2705" s="77"/>
      <c r="Q2705" s="77"/>
      <c r="R2705" s="77"/>
      <c r="S2705" s="77"/>
    </row>
    <row r="2706" spans="2:19" x14ac:dyDescent="0.3">
      <c r="B2706" s="47" t="str">
        <f>IF(H2703="Wärme/Kälte","Energiemix: Anteil in % der aus Strom oder Erdgas erzeugten Wärme/Kälte","")</f>
        <v/>
      </c>
      <c r="C2706" s="46"/>
      <c r="D2706" s="46"/>
      <c r="E2706" s="46"/>
      <c r="F2706" s="74">
        <f>IFERROR(SUMPRODUCT(I2706:K2706,I2705:K2705),"")</f>
        <v>0</v>
      </c>
      <c r="G2706" s="74"/>
      <c r="H2706" s="46"/>
      <c r="I2706" s="120"/>
      <c r="J2706" s="121"/>
      <c r="K2706" s="121"/>
      <c r="L2706" s="48" t="str">
        <f>IF(H2703="Wärme/Kälte","i","")</f>
        <v/>
      </c>
      <c r="M2706" s="47" t="str">
        <f>IF(H2703="Wärme/Kälte","Bitte geben Sie den Anteil in % (von 0 bis 100, ohne Prozentzeichen) der  direkt aus Strom oder Erdgas erzeugten Wärme/Kälte.","")</f>
        <v/>
      </c>
      <c r="N2706" s="46"/>
      <c r="O2706" s="46"/>
      <c r="P2706" s="46"/>
      <c r="Q2706" s="46"/>
      <c r="R2706" s="46"/>
      <c r="S2706" s="46"/>
    </row>
    <row r="2707" spans="2:19" x14ac:dyDescent="0.3">
      <c r="B2707" s="46"/>
      <c r="C2707" s="46"/>
      <c r="D2707" s="46"/>
      <c r="E2707" s="46"/>
      <c r="F2707" s="46"/>
      <c r="G2707" s="46"/>
      <c r="H2707" s="46"/>
      <c r="I2707" s="98"/>
      <c r="J2707" s="46"/>
      <c r="K2707" s="46"/>
      <c r="L2707" s="48"/>
      <c r="M2707" s="47"/>
      <c r="N2707" s="46"/>
      <c r="O2707" s="46"/>
      <c r="P2707" s="46"/>
      <c r="Q2707" s="46"/>
      <c r="R2707" s="46"/>
      <c r="S2707" s="46"/>
    </row>
    <row r="2708" spans="2:19" ht="18" thickBot="1" x14ac:dyDescent="0.5">
      <c r="B2708" s="56" t="s">
        <v>10</v>
      </c>
      <c r="C2708" s="47"/>
      <c r="D2708" s="47"/>
      <c r="E2708" s="47"/>
      <c r="F2708" s="47"/>
      <c r="G2708" s="47"/>
      <c r="H2708" s="47"/>
      <c r="I2708" s="68">
        <v>44835</v>
      </c>
      <c r="J2708" s="68">
        <v>44866</v>
      </c>
      <c r="K2708" s="68">
        <v>44896</v>
      </c>
      <c r="L2708" s="47"/>
      <c r="M2708" s="69"/>
      <c r="N2708" s="69"/>
      <c r="O2708" s="69"/>
      <c r="P2708" s="69"/>
      <c r="Q2708" s="69"/>
      <c r="R2708" s="69"/>
      <c r="S2708" s="47"/>
    </row>
    <row r="2709" spans="2:19" ht="15" thickBot="1" x14ac:dyDescent="0.35">
      <c r="B2709" s="47" t="s">
        <v>28</v>
      </c>
      <c r="C2709" s="47"/>
      <c r="D2709" s="47"/>
      <c r="E2709" s="47"/>
      <c r="F2709" s="47"/>
      <c r="G2709" s="47"/>
      <c r="H2709" s="117"/>
      <c r="I2709" s="70"/>
      <c r="J2709" s="71"/>
      <c r="K2709" s="71"/>
      <c r="L2709" s="48" t="s">
        <v>5</v>
      </c>
      <c r="M2709" s="47" t="s">
        <v>29</v>
      </c>
      <c r="N2709" s="69"/>
      <c r="O2709" s="69"/>
      <c r="P2709" s="69"/>
      <c r="Q2709" s="69"/>
      <c r="R2709" s="69"/>
      <c r="S2709" s="47"/>
    </row>
    <row r="2710" spans="2:19" ht="15" thickBot="1" x14ac:dyDescent="0.35">
      <c r="B2710" s="47" t="s">
        <v>13</v>
      </c>
      <c r="C2710" s="47"/>
      <c r="D2710" s="47"/>
      <c r="E2710" s="47"/>
      <c r="F2710" s="47"/>
      <c r="G2710" s="47"/>
      <c r="H2710" s="138">
        <f>IFERROR(VLOOKUP(H2709,'1 - Strom Erdgas Wärme 2021'!H:AA,17,FALSE),"")</f>
        <v>0</v>
      </c>
      <c r="I2710" s="70"/>
      <c r="J2710" s="71"/>
      <c r="K2710" s="71"/>
      <c r="L2710" s="48"/>
      <c r="M2710" s="47"/>
      <c r="N2710" s="69"/>
      <c r="O2710" s="69"/>
      <c r="P2710" s="69"/>
      <c r="Q2710" s="69"/>
      <c r="R2710" s="69"/>
      <c r="S2710" s="47"/>
    </row>
    <row r="2711" spans="2:19" ht="15" thickBot="1" x14ac:dyDescent="0.35">
      <c r="B2711" s="47" t="s">
        <v>16</v>
      </c>
      <c r="C2711" s="47"/>
      <c r="D2711" s="47"/>
      <c r="E2711" s="47"/>
      <c r="F2711" s="47"/>
      <c r="G2711" s="47"/>
      <c r="H2711" s="139"/>
      <c r="I2711" s="72"/>
      <c r="J2711" s="73"/>
      <c r="K2711" s="73"/>
      <c r="L2711" s="48" t="s">
        <v>5</v>
      </c>
      <c r="M2711" s="47" t="s">
        <v>17</v>
      </c>
      <c r="N2711" s="69"/>
      <c r="O2711" s="69"/>
      <c r="P2711" s="69"/>
      <c r="Q2711" s="69"/>
      <c r="R2711" s="69"/>
      <c r="S2711" s="47"/>
    </row>
    <row r="2712" spans="2:19" ht="16.8" thickBot="1" x14ac:dyDescent="0.45">
      <c r="B2712" s="47" t="str">
        <f>IF(H2711="Erdgas","Arbeitspreis pro kWh Erdgas in EUR",IF(H2711="Strom","Arbeitspreis pro kWh Strom in EUR",IF(H2711="Wärme/Kälte","Arbeitspreis pro kWh Wärme-/Kälteverbrauch in EUR","Bitte Energieart auswählen!")))</f>
        <v>Bitte Energieart auswählen!</v>
      </c>
      <c r="C2712" s="47"/>
      <c r="D2712" s="47"/>
      <c r="E2712" s="47"/>
      <c r="F2712" s="47"/>
      <c r="G2712" s="74">
        <f>IFERROR(SUMPRODUCT(I2712:K2712,I2713:K2713),"")</f>
        <v>0</v>
      </c>
      <c r="H2712" s="47"/>
      <c r="I2712" s="118"/>
      <c r="J2712" s="118"/>
      <c r="K2712" s="118"/>
      <c r="L2712" s="48" t="s">
        <v>5</v>
      </c>
      <c r="M2712" s="47" t="str">
        <f>IF(H2711="Erdgas","Erdgaskosten exkl. Steuern, Abgaben, Netzentgelte, etc.",IF(H2711="Strom","Stromkosten exkl. Steuern, Abgaben, Netzentgelte, etc.",IF(H2711="Wärme/Kälte","Wärme-/Kältekosten exkl. Steuern, Abgaben, Netzentgelte, etc.", "Bitte Energieart auswählen!")))</f>
        <v>Bitte Energieart auswählen!</v>
      </c>
      <c r="N2712" s="47"/>
      <c r="O2712" s="47"/>
      <c r="P2712" s="75"/>
      <c r="Q2712" s="61"/>
      <c r="R2712" s="62"/>
      <c r="S2712" s="47"/>
    </row>
    <row r="2713" spans="2:19" ht="15" thickBot="1" x14ac:dyDescent="0.35">
      <c r="B2713" s="47" t="str">
        <f>IF(AND(H2711="Erdgas",H2710="Nein"),"Aliquoter Erdgasverbrauch in kWh von 1. Oktober 2022 bis 31. Dezember 2022",IF(H2711="Erdgas","Erdgasverbrauch in kWh von 1. Oktober 2022 bis 31. Dezember 2022",IF(AND(H2711="Strom",H2710="Nein"),"Aliquoter Stromverbrauch in kWh von 1. Oktober 2022 bis 31. Dezember 2022",IF(H2711="Strom","Stromverbrauch in kWh von 1. Oktober 2022 bis 31. Dezember 2022",IF(AND(H2711="Wärme/Kälte",H2710="Nein"),"Aliquoter Wärme-/Kälteverbrauch in kWh von 1. Oktober 2022 bis 31. Dezember 2022",IF(H2711="Wärme/Kälte","Wärme-/Kälteverbrauch in kWh von 1. Oktober 2022 bis 31. Dezember 2022","Bitte Energieart auswählen!"))))))</f>
        <v>Bitte Energieart auswählen!</v>
      </c>
      <c r="C2713" s="47"/>
      <c r="D2713" s="47"/>
      <c r="E2713" s="47"/>
      <c r="F2713" s="47"/>
      <c r="G2713" s="47"/>
      <c r="H2713" s="59">
        <f>SUM(I2713:K2713)</f>
        <v>0</v>
      </c>
      <c r="I2713" s="119" t="str">
        <f>IFERROR(IF(H2710="Nein",VLOOKUP(H2709,'1 - Strom Erdgas Wärme 2021'!H:AA,20,FALSE)/12,""),"")</f>
        <v/>
      </c>
      <c r="J2713" s="119" t="str">
        <f>IFERROR(IF(H2710="Nein",VLOOKUP(H2709,'1 - Strom Erdgas Wärme 2021'!H:AB,20,FALSE)/12,""),"")</f>
        <v/>
      </c>
      <c r="K2713" s="119" t="str">
        <f>IFERROR(IF(H2710="Nein",VLOOKUP(H2709,'1 - Strom Erdgas Wärme 2021'!H:AC,20,FALSE)/12,""),"")</f>
        <v/>
      </c>
      <c r="L2713" s="48" t="s">
        <v>5</v>
      </c>
      <c r="M2713" s="76" t="str">
        <f>IFERROR(IF(H2710="Nein","Vorbefüllte Verbrauchswerte wurden aliquot (d.h. 1/12) aus dem Jahr 2021 übernommen.","Bitte ergänzen Sie die monatlichen Verbrauchswerte gem. Lastprofilzähler"),"")</f>
        <v>Bitte ergänzen Sie die monatlichen Verbrauchswerte gem. Lastprofilzähler</v>
      </c>
      <c r="N2713" s="77"/>
      <c r="O2713" s="77"/>
      <c r="P2713" s="77"/>
      <c r="Q2713" s="77"/>
      <c r="R2713" s="77"/>
      <c r="S2713" s="77"/>
    </row>
    <row r="2714" spans="2:19" x14ac:dyDescent="0.3">
      <c r="B2714" s="47" t="str">
        <f>IF(H2711="Wärme/Kälte","Energiemix: Anteil in % der aus Strom oder Erdgas erzeugten Wärme/Kälte","")</f>
        <v/>
      </c>
      <c r="C2714" s="46"/>
      <c r="D2714" s="46"/>
      <c r="E2714" s="46"/>
      <c r="F2714" s="74">
        <f>IFERROR(SUMPRODUCT(I2714:K2714,I2713:K2713),"")</f>
        <v>0</v>
      </c>
      <c r="G2714" s="74"/>
      <c r="H2714" s="46"/>
      <c r="I2714" s="120"/>
      <c r="J2714" s="121"/>
      <c r="K2714" s="121"/>
      <c r="L2714" s="48" t="str">
        <f>IF(H2711="Wärme/Kälte","i","")</f>
        <v/>
      </c>
      <c r="M2714" s="47" t="str">
        <f>IF(H2711="Wärme/Kälte","Bitte geben Sie den Anteil in % (von 0 bis 100, ohne Prozentzeichen) der  direkt aus Strom oder Erdgas erzeugten Wärme/Kälte.","")</f>
        <v/>
      </c>
      <c r="N2714" s="46"/>
      <c r="O2714" s="46"/>
      <c r="P2714" s="46"/>
      <c r="Q2714" s="46"/>
      <c r="R2714" s="46"/>
      <c r="S2714" s="46"/>
    </row>
    <row r="2715" spans="2:19" x14ac:dyDescent="0.3">
      <c r="B2715" s="46"/>
      <c r="C2715" s="46"/>
      <c r="D2715" s="46"/>
      <c r="E2715" s="46"/>
      <c r="F2715" s="46"/>
      <c r="G2715" s="46"/>
      <c r="H2715" s="46"/>
      <c r="I2715" s="98"/>
      <c r="J2715" s="46"/>
      <c r="K2715" s="46"/>
      <c r="L2715" s="48"/>
      <c r="M2715" s="47"/>
      <c r="N2715" s="46"/>
      <c r="O2715" s="46"/>
      <c r="P2715" s="46"/>
      <c r="Q2715" s="46"/>
      <c r="R2715" s="46"/>
      <c r="S2715" s="46"/>
    </row>
    <row r="2716" spans="2:19" ht="18" thickBot="1" x14ac:dyDescent="0.5">
      <c r="B2716" s="56" t="s">
        <v>10</v>
      </c>
      <c r="C2716" s="47"/>
      <c r="D2716" s="47"/>
      <c r="E2716" s="47"/>
      <c r="F2716" s="47"/>
      <c r="G2716" s="47"/>
      <c r="H2716" s="47"/>
      <c r="I2716" s="68">
        <v>44835</v>
      </c>
      <c r="J2716" s="68">
        <v>44866</v>
      </c>
      <c r="K2716" s="68">
        <v>44896</v>
      </c>
      <c r="L2716" s="47"/>
      <c r="M2716" s="69"/>
      <c r="N2716" s="69"/>
      <c r="O2716" s="69"/>
      <c r="P2716" s="69"/>
      <c r="Q2716" s="69"/>
      <c r="R2716" s="69"/>
      <c r="S2716" s="47"/>
    </row>
    <row r="2717" spans="2:19" ht="15" thickBot="1" x14ac:dyDescent="0.35">
      <c r="B2717" s="47" t="s">
        <v>28</v>
      </c>
      <c r="C2717" s="47"/>
      <c r="D2717" s="47"/>
      <c r="E2717" s="47"/>
      <c r="F2717" s="47"/>
      <c r="G2717" s="47"/>
      <c r="H2717" s="117"/>
      <c r="I2717" s="70"/>
      <c r="J2717" s="71"/>
      <c r="K2717" s="71"/>
      <c r="L2717" s="48" t="s">
        <v>5</v>
      </c>
      <c r="M2717" s="47" t="s">
        <v>29</v>
      </c>
      <c r="N2717" s="69"/>
      <c r="O2717" s="69"/>
      <c r="P2717" s="69"/>
      <c r="Q2717" s="69"/>
      <c r="R2717" s="69"/>
      <c r="S2717" s="47"/>
    </row>
    <row r="2718" spans="2:19" ht="15" thickBot="1" x14ac:dyDescent="0.35">
      <c r="B2718" s="47" t="s">
        <v>13</v>
      </c>
      <c r="C2718" s="47"/>
      <c r="D2718" s="47"/>
      <c r="E2718" s="47"/>
      <c r="F2718" s="47"/>
      <c r="G2718" s="47"/>
      <c r="H2718" s="138">
        <f>IFERROR(VLOOKUP(H2717,'1 - Strom Erdgas Wärme 2021'!H:AA,17,FALSE),"")</f>
        <v>0</v>
      </c>
      <c r="I2718" s="70"/>
      <c r="J2718" s="71"/>
      <c r="K2718" s="71"/>
      <c r="L2718" s="48"/>
      <c r="M2718" s="47"/>
      <c r="N2718" s="69"/>
      <c r="O2718" s="69"/>
      <c r="P2718" s="69"/>
      <c r="Q2718" s="69"/>
      <c r="R2718" s="69"/>
      <c r="S2718" s="47"/>
    </row>
    <row r="2719" spans="2:19" ht="15" thickBot="1" x14ac:dyDescent="0.35">
      <c r="B2719" s="47" t="s">
        <v>16</v>
      </c>
      <c r="C2719" s="47"/>
      <c r="D2719" s="47"/>
      <c r="E2719" s="47"/>
      <c r="F2719" s="47"/>
      <c r="G2719" s="47"/>
      <c r="H2719" s="139"/>
      <c r="I2719" s="72"/>
      <c r="J2719" s="73"/>
      <c r="K2719" s="73"/>
      <c r="L2719" s="48" t="s">
        <v>5</v>
      </c>
      <c r="M2719" s="47" t="s">
        <v>17</v>
      </c>
      <c r="N2719" s="69"/>
      <c r="O2719" s="69"/>
      <c r="P2719" s="69"/>
      <c r="Q2719" s="69"/>
      <c r="R2719" s="69"/>
      <c r="S2719" s="47"/>
    </row>
    <row r="2720" spans="2:19" ht="16.8" thickBot="1" x14ac:dyDescent="0.45">
      <c r="B2720" s="47" t="str">
        <f>IF(H2719="Erdgas","Arbeitspreis pro kWh Erdgas in EUR",IF(H2719="Strom","Arbeitspreis pro kWh Strom in EUR",IF(H2719="Wärme/Kälte","Arbeitspreis pro kWh Wärme-/Kälteverbrauch in EUR","Bitte Energieart auswählen!")))</f>
        <v>Bitte Energieart auswählen!</v>
      </c>
      <c r="C2720" s="47"/>
      <c r="D2720" s="47"/>
      <c r="E2720" s="47"/>
      <c r="F2720" s="47"/>
      <c r="G2720" s="74">
        <f>IFERROR(SUMPRODUCT(I2720:K2720,I2721:K2721),"")</f>
        <v>0</v>
      </c>
      <c r="H2720" s="47"/>
      <c r="I2720" s="118"/>
      <c r="J2720" s="118"/>
      <c r="K2720" s="118"/>
      <c r="L2720" s="48" t="s">
        <v>5</v>
      </c>
      <c r="M2720" s="47" t="str">
        <f>IF(H2719="Erdgas","Erdgaskosten exkl. Steuern, Abgaben, Netzentgelte, etc.",IF(H2719="Strom","Stromkosten exkl. Steuern, Abgaben, Netzentgelte, etc.",IF(H2719="Wärme/Kälte","Wärme-/Kältekosten exkl. Steuern, Abgaben, Netzentgelte, etc.", "Bitte Energieart auswählen!")))</f>
        <v>Bitte Energieart auswählen!</v>
      </c>
      <c r="N2720" s="47"/>
      <c r="O2720" s="47"/>
      <c r="P2720" s="75"/>
      <c r="Q2720" s="61"/>
      <c r="R2720" s="62"/>
      <c r="S2720" s="47"/>
    </row>
    <row r="2721" spans="2:19" ht="15" thickBot="1" x14ac:dyDescent="0.35">
      <c r="B2721" s="47" t="str">
        <f>IF(AND(H2719="Erdgas",H2718="Nein"),"Aliquoter Erdgasverbrauch in kWh von 1. Oktober 2022 bis 31. Dezember 2022",IF(H2719="Erdgas","Erdgasverbrauch in kWh von 1. Oktober 2022 bis 31. Dezember 2022",IF(AND(H2719="Strom",H2718="Nein"),"Aliquoter Stromverbrauch in kWh von 1. Oktober 2022 bis 31. Dezember 2022",IF(H2719="Strom","Stromverbrauch in kWh von 1. Oktober 2022 bis 31. Dezember 2022",IF(AND(H2719="Wärme/Kälte",H2718="Nein"),"Aliquoter Wärme-/Kälteverbrauch in kWh von 1. Oktober 2022 bis 31. Dezember 2022",IF(H2719="Wärme/Kälte","Wärme-/Kälteverbrauch in kWh von 1. Oktober 2022 bis 31. Dezember 2022","Bitte Energieart auswählen!"))))))</f>
        <v>Bitte Energieart auswählen!</v>
      </c>
      <c r="C2721" s="47"/>
      <c r="D2721" s="47"/>
      <c r="E2721" s="47"/>
      <c r="F2721" s="47"/>
      <c r="G2721" s="47"/>
      <c r="H2721" s="59">
        <f>SUM(I2721:K2721)</f>
        <v>0</v>
      </c>
      <c r="I2721" s="119" t="str">
        <f>IFERROR(IF(H2718="Nein",VLOOKUP(H2717,'1 - Strom Erdgas Wärme 2021'!H:AA,20,FALSE)/12,""),"")</f>
        <v/>
      </c>
      <c r="J2721" s="119" t="str">
        <f>IFERROR(IF(H2718="Nein",VLOOKUP(H2717,'1 - Strom Erdgas Wärme 2021'!H:AB,20,FALSE)/12,""),"")</f>
        <v/>
      </c>
      <c r="K2721" s="119" t="str">
        <f>IFERROR(IF(H2718="Nein",VLOOKUP(H2717,'1 - Strom Erdgas Wärme 2021'!H:AC,20,FALSE)/12,""),"")</f>
        <v/>
      </c>
      <c r="L2721" s="48" t="s">
        <v>5</v>
      </c>
      <c r="M2721" s="76" t="str">
        <f>IFERROR(IF(H2718="Nein","Vorbefüllte Verbrauchswerte wurden aliquot (d.h. 1/12) aus dem Jahr 2021 übernommen.","Bitte ergänzen Sie die monatlichen Verbrauchswerte gem. Lastprofilzähler"),"")</f>
        <v>Bitte ergänzen Sie die monatlichen Verbrauchswerte gem. Lastprofilzähler</v>
      </c>
      <c r="N2721" s="77"/>
      <c r="O2721" s="77"/>
      <c r="P2721" s="77"/>
      <c r="Q2721" s="77"/>
      <c r="R2721" s="77"/>
      <c r="S2721" s="77"/>
    </row>
    <row r="2722" spans="2:19" x14ac:dyDescent="0.3">
      <c r="B2722" s="47" t="str">
        <f>IF(H2719="Wärme/Kälte","Energiemix: Anteil in % der aus Strom oder Erdgas erzeugten Wärme/Kälte","")</f>
        <v/>
      </c>
      <c r="C2722" s="46"/>
      <c r="D2722" s="46"/>
      <c r="E2722" s="46"/>
      <c r="F2722" s="74">
        <f>IFERROR(SUMPRODUCT(I2722:K2722,I2721:K2721),"")</f>
        <v>0</v>
      </c>
      <c r="G2722" s="74"/>
      <c r="H2722" s="46"/>
      <c r="I2722" s="120"/>
      <c r="J2722" s="121"/>
      <c r="K2722" s="121"/>
      <c r="L2722" s="48" t="str">
        <f>IF(H2719="Wärme/Kälte","i","")</f>
        <v/>
      </c>
      <c r="M2722" s="47" t="str">
        <f>IF(H2719="Wärme/Kälte","Bitte geben Sie den Anteil in % (von 0 bis 100, ohne Prozentzeichen) der  direkt aus Strom oder Erdgas erzeugten Wärme/Kälte.","")</f>
        <v/>
      </c>
      <c r="N2722" s="46"/>
      <c r="O2722" s="46"/>
      <c r="P2722" s="46"/>
      <c r="Q2722" s="46"/>
      <c r="R2722" s="46"/>
      <c r="S2722" s="46"/>
    </row>
    <row r="2723" spans="2:19" x14ac:dyDescent="0.3">
      <c r="B2723" s="46"/>
      <c r="C2723" s="46"/>
      <c r="D2723" s="46"/>
      <c r="E2723" s="46"/>
      <c r="F2723" s="46"/>
      <c r="G2723" s="46"/>
      <c r="H2723" s="46"/>
      <c r="I2723" s="98"/>
      <c r="J2723" s="46"/>
      <c r="K2723" s="46"/>
      <c r="L2723" s="48"/>
      <c r="M2723" s="47"/>
      <c r="N2723" s="46"/>
      <c r="O2723" s="46"/>
      <c r="P2723" s="46"/>
      <c r="Q2723" s="46"/>
      <c r="R2723" s="46"/>
      <c r="S2723" s="46"/>
    </row>
    <row r="2724" spans="2:19" ht="18" thickBot="1" x14ac:dyDescent="0.5">
      <c r="B2724" s="56" t="s">
        <v>10</v>
      </c>
      <c r="C2724" s="47"/>
      <c r="D2724" s="47"/>
      <c r="E2724" s="47"/>
      <c r="F2724" s="47"/>
      <c r="G2724" s="47"/>
      <c r="H2724" s="47"/>
      <c r="I2724" s="68">
        <v>44835</v>
      </c>
      <c r="J2724" s="68">
        <v>44866</v>
      </c>
      <c r="K2724" s="68">
        <v>44896</v>
      </c>
      <c r="L2724" s="47"/>
      <c r="M2724" s="69"/>
      <c r="N2724" s="69"/>
      <c r="O2724" s="69"/>
      <c r="P2724" s="69"/>
      <c r="Q2724" s="69"/>
      <c r="R2724" s="69"/>
      <c r="S2724" s="47"/>
    </row>
    <row r="2725" spans="2:19" ht="15" thickBot="1" x14ac:dyDescent="0.35">
      <c r="B2725" s="47" t="s">
        <v>28</v>
      </c>
      <c r="C2725" s="47"/>
      <c r="D2725" s="47"/>
      <c r="E2725" s="47"/>
      <c r="F2725" s="47"/>
      <c r="G2725" s="47"/>
      <c r="H2725" s="117"/>
      <c r="I2725" s="70"/>
      <c r="J2725" s="71"/>
      <c r="K2725" s="71"/>
      <c r="L2725" s="48" t="s">
        <v>5</v>
      </c>
      <c r="M2725" s="47" t="s">
        <v>29</v>
      </c>
      <c r="N2725" s="69"/>
      <c r="O2725" s="69"/>
      <c r="P2725" s="69"/>
      <c r="Q2725" s="69"/>
      <c r="R2725" s="69"/>
      <c r="S2725" s="47"/>
    </row>
    <row r="2726" spans="2:19" ht="15" thickBot="1" x14ac:dyDescent="0.35">
      <c r="B2726" s="47" t="s">
        <v>13</v>
      </c>
      <c r="C2726" s="47"/>
      <c r="D2726" s="47"/>
      <c r="E2726" s="47"/>
      <c r="F2726" s="47"/>
      <c r="G2726" s="47"/>
      <c r="H2726" s="138">
        <f>IFERROR(VLOOKUP(H2725,'1 - Strom Erdgas Wärme 2021'!H:AA,17,FALSE),"")</f>
        <v>0</v>
      </c>
      <c r="I2726" s="70"/>
      <c r="J2726" s="71"/>
      <c r="K2726" s="71"/>
      <c r="L2726" s="48"/>
      <c r="M2726" s="47"/>
      <c r="N2726" s="69"/>
      <c r="O2726" s="69"/>
      <c r="P2726" s="69"/>
      <c r="Q2726" s="69"/>
      <c r="R2726" s="69"/>
      <c r="S2726" s="47"/>
    </row>
    <row r="2727" spans="2:19" ht="15" thickBot="1" x14ac:dyDescent="0.35">
      <c r="B2727" s="47" t="s">
        <v>16</v>
      </c>
      <c r="C2727" s="47"/>
      <c r="D2727" s="47"/>
      <c r="E2727" s="47"/>
      <c r="F2727" s="47"/>
      <c r="G2727" s="47"/>
      <c r="H2727" s="139"/>
      <c r="I2727" s="72"/>
      <c r="J2727" s="73"/>
      <c r="K2727" s="73"/>
      <c r="L2727" s="48" t="s">
        <v>5</v>
      </c>
      <c r="M2727" s="47" t="s">
        <v>17</v>
      </c>
      <c r="N2727" s="69"/>
      <c r="O2727" s="69"/>
      <c r="P2727" s="69"/>
      <c r="Q2727" s="69"/>
      <c r="R2727" s="69"/>
      <c r="S2727" s="47"/>
    </row>
    <row r="2728" spans="2:19" ht="16.8" thickBot="1" x14ac:dyDescent="0.45">
      <c r="B2728" s="47" t="str">
        <f>IF(H2727="Erdgas","Arbeitspreis pro kWh Erdgas in EUR",IF(H2727="Strom","Arbeitspreis pro kWh Strom in EUR",IF(H2727="Wärme/Kälte","Arbeitspreis pro kWh Wärme-/Kälteverbrauch in EUR","Bitte Energieart auswählen!")))</f>
        <v>Bitte Energieart auswählen!</v>
      </c>
      <c r="C2728" s="47"/>
      <c r="D2728" s="47"/>
      <c r="E2728" s="47"/>
      <c r="F2728" s="47"/>
      <c r="G2728" s="74">
        <f>IFERROR(SUMPRODUCT(I2728:K2728,I2729:K2729),"")</f>
        <v>0</v>
      </c>
      <c r="H2728" s="47"/>
      <c r="I2728" s="118"/>
      <c r="J2728" s="118"/>
      <c r="K2728" s="118"/>
      <c r="L2728" s="48" t="s">
        <v>5</v>
      </c>
      <c r="M2728" s="47" t="str">
        <f>IF(H2727="Erdgas","Erdgaskosten exkl. Steuern, Abgaben, Netzentgelte, etc.",IF(H2727="Strom","Stromkosten exkl. Steuern, Abgaben, Netzentgelte, etc.",IF(H2727="Wärme/Kälte","Wärme-/Kältekosten exkl. Steuern, Abgaben, Netzentgelte, etc.", "Bitte Energieart auswählen!")))</f>
        <v>Bitte Energieart auswählen!</v>
      </c>
      <c r="N2728" s="47"/>
      <c r="O2728" s="47"/>
      <c r="P2728" s="75"/>
      <c r="Q2728" s="61"/>
      <c r="R2728" s="62"/>
      <c r="S2728" s="47"/>
    </row>
    <row r="2729" spans="2:19" ht="15" thickBot="1" x14ac:dyDescent="0.35">
      <c r="B2729" s="47" t="str">
        <f>IF(AND(H2727="Erdgas",H2726="Nein"),"Aliquoter Erdgasverbrauch in kWh von 1. Oktober 2022 bis 31. Dezember 2022",IF(H2727="Erdgas","Erdgasverbrauch in kWh von 1. Oktober 2022 bis 31. Dezember 2022",IF(AND(H2727="Strom",H2726="Nein"),"Aliquoter Stromverbrauch in kWh von 1. Oktober 2022 bis 31. Dezember 2022",IF(H2727="Strom","Stromverbrauch in kWh von 1. Oktober 2022 bis 31. Dezember 2022",IF(AND(H2727="Wärme/Kälte",H2726="Nein"),"Aliquoter Wärme-/Kälteverbrauch in kWh von 1. Oktober 2022 bis 31. Dezember 2022",IF(H2727="Wärme/Kälte","Wärme-/Kälteverbrauch in kWh von 1. Oktober 2022 bis 31. Dezember 2022","Bitte Energieart auswählen!"))))))</f>
        <v>Bitte Energieart auswählen!</v>
      </c>
      <c r="C2729" s="47"/>
      <c r="D2729" s="47"/>
      <c r="E2729" s="47"/>
      <c r="F2729" s="47"/>
      <c r="G2729" s="47"/>
      <c r="H2729" s="59">
        <f>SUM(I2729:K2729)</f>
        <v>0</v>
      </c>
      <c r="I2729" s="119" t="str">
        <f>IFERROR(IF(H2726="Nein",VLOOKUP(H2725,'1 - Strom Erdgas Wärme 2021'!H:AA,20,FALSE)/12,""),"")</f>
        <v/>
      </c>
      <c r="J2729" s="119" t="str">
        <f>IFERROR(IF(H2726="Nein",VLOOKUP(H2725,'1 - Strom Erdgas Wärme 2021'!H:AB,20,FALSE)/12,""),"")</f>
        <v/>
      </c>
      <c r="K2729" s="119" t="str">
        <f>IFERROR(IF(H2726="Nein",VLOOKUP(H2725,'1 - Strom Erdgas Wärme 2021'!H:AC,20,FALSE)/12,""),"")</f>
        <v/>
      </c>
      <c r="L2729" s="48" t="s">
        <v>5</v>
      </c>
      <c r="M2729" s="76" t="str">
        <f>IFERROR(IF(H2726="Nein","Vorbefüllte Verbrauchswerte wurden aliquot (d.h. 1/12) aus dem Jahr 2021 übernommen.","Bitte ergänzen Sie die monatlichen Verbrauchswerte gem. Lastprofilzähler"),"")</f>
        <v>Bitte ergänzen Sie die monatlichen Verbrauchswerte gem. Lastprofilzähler</v>
      </c>
      <c r="N2729" s="77"/>
      <c r="O2729" s="77"/>
      <c r="P2729" s="77"/>
      <c r="Q2729" s="77"/>
      <c r="R2729" s="77"/>
      <c r="S2729" s="77"/>
    </row>
    <row r="2730" spans="2:19" x14ac:dyDescent="0.3">
      <c r="B2730" s="47" t="str">
        <f>IF(H2727="Wärme/Kälte","Energiemix: Anteil in % der aus Strom oder Erdgas erzeugten Wärme/Kälte","")</f>
        <v/>
      </c>
      <c r="C2730" s="46"/>
      <c r="D2730" s="46"/>
      <c r="E2730" s="46"/>
      <c r="F2730" s="74">
        <f>IFERROR(SUMPRODUCT(I2730:K2730,I2729:K2729),"")</f>
        <v>0</v>
      </c>
      <c r="G2730" s="74"/>
      <c r="H2730" s="46"/>
      <c r="I2730" s="120"/>
      <c r="J2730" s="121"/>
      <c r="K2730" s="121"/>
      <c r="L2730" s="48" t="str">
        <f>IF(H2727="Wärme/Kälte","i","")</f>
        <v/>
      </c>
      <c r="M2730" s="47" t="str">
        <f>IF(H2727="Wärme/Kälte","Bitte geben Sie den Anteil in % (von 0 bis 100, ohne Prozentzeichen) der  direkt aus Strom oder Erdgas erzeugten Wärme/Kälte.","")</f>
        <v/>
      </c>
      <c r="N2730" s="46"/>
      <c r="O2730" s="46"/>
      <c r="P2730" s="46"/>
      <c r="Q2730" s="46"/>
      <c r="R2730" s="46"/>
      <c r="S2730" s="46"/>
    </row>
    <row r="2731" spans="2:19" x14ac:dyDescent="0.3">
      <c r="B2731" s="46"/>
      <c r="C2731" s="46"/>
      <c r="D2731" s="46"/>
      <c r="E2731" s="46"/>
      <c r="F2731" s="46"/>
      <c r="G2731" s="46"/>
      <c r="H2731" s="46"/>
      <c r="I2731" s="98"/>
      <c r="J2731" s="46"/>
      <c r="K2731" s="46"/>
      <c r="L2731" s="48"/>
      <c r="M2731" s="47"/>
      <c r="N2731" s="46"/>
      <c r="O2731" s="46"/>
      <c r="P2731" s="46"/>
      <c r="Q2731" s="46"/>
      <c r="R2731" s="46"/>
      <c r="S2731" s="46"/>
    </row>
    <row r="2732" spans="2:19" ht="18" thickBot="1" x14ac:dyDescent="0.5">
      <c r="B2732" s="56" t="s">
        <v>10</v>
      </c>
      <c r="C2732" s="47"/>
      <c r="D2732" s="47"/>
      <c r="E2732" s="47"/>
      <c r="F2732" s="47"/>
      <c r="G2732" s="47"/>
      <c r="H2732" s="47"/>
      <c r="I2732" s="68">
        <v>44835</v>
      </c>
      <c r="J2732" s="68">
        <v>44866</v>
      </c>
      <c r="K2732" s="68">
        <v>44896</v>
      </c>
      <c r="L2732" s="47"/>
      <c r="M2732" s="69"/>
      <c r="N2732" s="69"/>
      <c r="O2732" s="69"/>
      <c r="P2732" s="69"/>
      <c r="Q2732" s="69"/>
      <c r="R2732" s="69"/>
      <c r="S2732" s="47"/>
    </row>
    <row r="2733" spans="2:19" ht="15" thickBot="1" x14ac:dyDescent="0.35">
      <c r="B2733" s="47" t="s">
        <v>28</v>
      </c>
      <c r="C2733" s="47"/>
      <c r="D2733" s="47"/>
      <c r="E2733" s="47"/>
      <c r="F2733" s="47"/>
      <c r="G2733" s="47"/>
      <c r="H2733" s="117"/>
      <c r="I2733" s="70"/>
      <c r="J2733" s="71"/>
      <c r="K2733" s="71"/>
      <c r="L2733" s="48" t="s">
        <v>5</v>
      </c>
      <c r="M2733" s="47" t="s">
        <v>29</v>
      </c>
      <c r="N2733" s="69"/>
      <c r="O2733" s="69"/>
      <c r="P2733" s="69"/>
      <c r="Q2733" s="69"/>
      <c r="R2733" s="69"/>
      <c r="S2733" s="47"/>
    </row>
    <row r="2734" spans="2:19" ht="15" thickBot="1" x14ac:dyDescent="0.35">
      <c r="B2734" s="47" t="s">
        <v>13</v>
      </c>
      <c r="C2734" s="47"/>
      <c r="D2734" s="47"/>
      <c r="E2734" s="47"/>
      <c r="F2734" s="47"/>
      <c r="G2734" s="47"/>
      <c r="H2734" s="138">
        <f>IFERROR(VLOOKUP(H2733,'1 - Strom Erdgas Wärme 2021'!H:AA,17,FALSE),"")</f>
        <v>0</v>
      </c>
      <c r="I2734" s="70"/>
      <c r="J2734" s="71"/>
      <c r="K2734" s="71"/>
      <c r="L2734" s="48"/>
      <c r="M2734" s="47"/>
      <c r="N2734" s="69"/>
      <c r="O2734" s="69"/>
      <c r="P2734" s="69"/>
      <c r="Q2734" s="69"/>
      <c r="R2734" s="69"/>
      <c r="S2734" s="47"/>
    </row>
    <row r="2735" spans="2:19" ht="15" thickBot="1" x14ac:dyDescent="0.35">
      <c r="B2735" s="47" t="s">
        <v>16</v>
      </c>
      <c r="C2735" s="47"/>
      <c r="D2735" s="47"/>
      <c r="E2735" s="47"/>
      <c r="F2735" s="47"/>
      <c r="G2735" s="47"/>
      <c r="H2735" s="139"/>
      <c r="I2735" s="72"/>
      <c r="J2735" s="73"/>
      <c r="K2735" s="73"/>
      <c r="L2735" s="48" t="s">
        <v>5</v>
      </c>
      <c r="M2735" s="47" t="s">
        <v>17</v>
      </c>
      <c r="N2735" s="69"/>
      <c r="O2735" s="69"/>
      <c r="P2735" s="69"/>
      <c r="Q2735" s="69"/>
      <c r="R2735" s="69"/>
      <c r="S2735" s="47"/>
    </row>
    <row r="2736" spans="2:19" ht="16.8" thickBot="1" x14ac:dyDescent="0.45">
      <c r="B2736" s="47" t="str">
        <f>IF(H2735="Erdgas","Arbeitspreis pro kWh Erdgas in EUR",IF(H2735="Strom","Arbeitspreis pro kWh Strom in EUR",IF(H2735="Wärme/Kälte","Arbeitspreis pro kWh Wärme-/Kälteverbrauch in EUR","Bitte Energieart auswählen!")))</f>
        <v>Bitte Energieart auswählen!</v>
      </c>
      <c r="C2736" s="47"/>
      <c r="D2736" s="47"/>
      <c r="E2736" s="47"/>
      <c r="F2736" s="47"/>
      <c r="G2736" s="74">
        <f>IFERROR(SUMPRODUCT(I2736:K2736,I2737:K2737),"")</f>
        <v>0</v>
      </c>
      <c r="H2736" s="47"/>
      <c r="I2736" s="118"/>
      <c r="J2736" s="118"/>
      <c r="K2736" s="118"/>
      <c r="L2736" s="48" t="s">
        <v>5</v>
      </c>
      <c r="M2736" s="47" t="str">
        <f>IF(H2735="Erdgas","Erdgaskosten exkl. Steuern, Abgaben, Netzentgelte, etc.",IF(H2735="Strom","Stromkosten exkl. Steuern, Abgaben, Netzentgelte, etc.",IF(H2735="Wärme/Kälte","Wärme-/Kältekosten exkl. Steuern, Abgaben, Netzentgelte, etc.", "Bitte Energieart auswählen!")))</f>
        <v>Bitte Energieart auswählen!</v>
      </c>
      <c r="N2736" s="47"/>
      <c r="O2736" s="47"/>
      <c r="P2736" s="75"/>
      <c r="Q2736" s="61"/>
      <c r="R2736" s="62"/>
      <c r="S2736" s="47"/>
    </row>
    <row r="2737" spans="2:19" ht="15" thickBot="1" x14ac:dyDescent="0.35">
      <c r="B2737" s="47" t="str">
        <f>IF(AND(H2735="Erdgas",H2734="Nein"),"Aliquoter Erdgasverbrauch in kWh von 1. Oktober 2022 bis 31. Dezember 2022",IF(H2735="Erdgas","Erdgasverbrauch in kWh von 1. Oktober 2022 bis 31. Dezember 2022",IF(AND(H2735="Strom",H2734="Nein"),"Aliquoter Stromverbrauch in kWh von 1. Oktober 2022 bis 31. Dezember 2022",IF(H2735="Strom","Stromverbrauch in kWh von 1. Oktober 2022 bis 31. Dezember 2022",IF(AND(H2735="Wärme/Kälte",H2734="Nein"),"Aliquoter Wärme-/Kälteverbrauch in kWh von 1. Oktober 2022 bis 31. Dezember 2022",IF(H2735="Wärme/Kälte","Wärme-/Kälteverbrauch in kWh von 1. Oktober 2022 bis 31. Dezember 2022","Bitte Energieart auswählen!"))))))</f>
        <v>Bitte Energieart auswählen!</v>
      </c>
      <c r="C2737" s="47"/>
      <c r="D2737" s="47"/>
      <c r="E2737" s="47"/>
      <c r="F2737" s="47"/>
      <c r="G2737" s="47"/>
      <c r="H2737" s="59">
        <f>SUM(I2737:K2737)</f>
        <v>0</v>
      </c>
      <c r="I2737" s="119" t="str">
        <f>IFERROR(IF(H2734="Nein",VLOOKUP(H2733,'1 - Strom Erdgas Wärme 2021'!H:AA,20,FALSE)/12,""),"")</f>
        <v/>
      </c>
      <c r="J2737" s="119" t="str">
        <f>IFERROR(IF(H2734="Nein",VLOOKUP(H2733,'1 - Strom Erdgas Wärme 2021'!H:AB,20,FALSE)/12,""),"")</f>
        <v/>
      </c>
      <c r="K2737" s="119" t="str">
        <f>IFERROR(IF(H2734="Nein",VLOOKUP(H2733,'1 - Strom Erdgas Wärme 2021'!H:AC,20,FALSE)/12,""),"")</f>
        <v/>
      </c>
      <c r="L2737" s="48" t="s">
        <v>5</v>
      </c>
      <c r="M2737" s="76" t="str">
        <f>IFERROR(IF(H2734="Nein","Vorbefüllte Verbrauchswerte wurden aliquot (d.h. 1/12) aus dem Jahr 2021 übernommen.","Bitte ergänzen Sie die monatlichen Verbrauchswerte gem. Lastprofilzähler"),"")</f>
        <v>Bitte ergänzen Sie die monatlichen Verbrauchswerte gem. Lastprofilzähler</v>
      </c>
      <c r="N2737" s="77"/>
      <c r="O2737" s="77"/>
      <c r="P2737" s="77"/>
      <c r="Q2737" s="77"/>
      <c r="R2737" s="77"/>
      <c r="S2737" s="77"/>
    </row>
    <row r="2738" spans="2:19" x14ac:dyDescent="0.3">
      <c r="B2738" s="47" t="str">
        <f>IF(H2735="Wärme/Kälte","Energiemix: Anteil in % der aus Strom oder Erdgas erzeugten Wärme/Kälte","")</f>
        <v/>
      </c>
      <c r="C2738" s="46"/>
      <c r="D2738" s="46"/>
      <c r="E2738" s="46"/>
      <c r="F2738" s="74">
        <f>IFERROR(SUMPRODUCT(I2738:K2738,I2737:K2737),"")</f>
        <v>0</v>
      </c>
      <c r="G2738" s="74"/>
      <c r="H2738" s="46"/>
      <c r="I2738" s="120"/>
      <c r="J2738" s="121"/>
      <c r="K2738" s="121"/>
      <c r="L2738" s="48" t="str">
        <f>IF(H2735="Wärme/Kälte","i","")</f>
        <v/>
      </c>
      <c r="M2738" s="47" t="str">
        <f>IF(H2735="Wärme/Kälte","Bitte geben Sie den Anteil in % (von 0 bis 100, ohne Prozentzeichen) der  direkt aus Strom oder Erdgas erzeugten Wärme/Kälte.","")</f>
        <v/>
      </c>
      <c r="N2738" s="46"/>
      <c r="O2738" s="46"/>
      <c r="P2738" s="46"/>
      <c r="Q2738" s="46"/>
      <c r="R2738" s="46"/>
      <c r="S2738" s="46"/>
    </row>
    <row r="2739" spans="2:19" x14ac:dyDescent="0.3">
      <c r="B2739" s="46"/>
      <c r="C2739" s="46"/>
      <c r="D2739" s="46"/>
      <c r="E2739" s="46"/>
      <c r="F2739" s="46"/>
      <c r="G2739" s="46"/>
      <c r="H2739" s="46"/>
      <c r="I2739" s="98"/>
      <c r="J2739" s="46"/>
      <c r="K2739" s="46"/>
      <c r="L2739" s="48"/>
      <c r="M2739" s="47"/>
      <c r="N2739" s="46"/>
      <c r="O2739" s="46"/>
      <c r="P2739" s="46"/>
      <c r="Q2739" s="46"/>
      <c r="R2739" s="46"/>
      <c r="S2739" s="46"/>
    </row>
    <row r="2740" spans="2:19" ht="18" thickBot="1" x14ac:dyDescent="0.5">
      <c r="B2740" s="56" t="s">
        <v>10</v>
      </c>
      <c r="C2740" s="47"/>
      <c r="D2740" s="47"/>
      <c r="E2740" s="47"/>
      <c r="F2740" s="47"/>
      <c r="G2740" s="47"/>
      <c r="H2740" s="47"/>
      <c r="I2740" s="68">
        <v>44835</v>
      </c>
      <c r="J2740" s="68">
        <v>44866</v>
      </c>
      <c r="K2740" s="68">
        <v>44896</v>
      </c>
      <c r="L2740" s="47"/>
      <c r="M2740" s="69"/>
      <c r="N2740" s="69"/>
      <c r="O2740" s="69"/>
      <c r="P2740" s="69"/>
      <c r="Q2740" s="69"/>
      <c r="R2740" s="69"/>
      <c r="S2740" s="47"/>
    </row>
    <row r="2741" spans="2:19" ht="15" thickBot="1" x14ac:dyDescent="0.35">
      <c r="B2741" s="47" t="s">
        <v>28</v>
      </c>
      <c r="C2741" s="47"/>
      <c r="D2741" s="47"/>
      <c r="E2741" s="47"/>
      <c r="F2741" s="47"/>
      <c r="G2741" s="47"/>
      <c r="H2741" s="117"/>
      <c r="I2741" s="70"/>
      <c r="J2741" s="71"/>
      <c r="K2741" s="71"/>
      <c r="L2741" s="48" t="s">
        <v>5</v>
      </c>
      <c r="M2741" s="47" t="s">
        <v>29</v>
      </c>
      <c r="N2741" s="69"/>
      <c r="O2741" s="69"/>
      <c r="P2741" s="69"/>
      <c r="Q2741" s="69"/>
      <c r="R2741" s="69"/>
      <c r="S2741" s="47"/>
    </row>
    <row r="2742" spans="2:19" ht="15" thickBot="1" x14ac:dyDescent="0.35">
      <c r="B2742" s="47" t="s">
        <v>13</v>
      </c>
      <c r="C2742" s="47"/>
      <c r="D2742" s="47"/>
      <c r="E2742" s="47"/>
      <c r="F2742" s="47"/>
      <c r="G2742" s="47"/>
      <c r="H2742" s="138">
        <f>IFERROR(VLOOKUP(H2741,'1 - Strom Erdgas Wärme 2021'!H:AA,17,FALSE),"")</f>
        <v>0</v>
      </c>
      <c r="I2742" s="70"/>
      <c r="J2742" s="71"/>
      <c r="K2742" s="71"/>
      <c r="L2742" s="48"/>
      <c r="M2742" s="47"/>
      <c r="N2742" s="69"/>
      <c r="O2742" s="69"/>
      <c r="P2742" s="69"/>
      <c r="Q2742" s="69"/>
      <c r="R2742" s="69"/>
      <c r="S2742" s="47"/>
    </row>
    <row r="2743" spans="2:19" ht="15" thickBot="1" x14ac:dyDescent="0.35">
      <c r="B2743" s="47" t="s">
        <v>16</v>
      </c>
      <c r="C2743" s="47"/>
      <c r="D2743" s="47"/>
      <c r="E2743" s="47"/>
      <c r="F2743" s="47"/>
      <c r="G2743" s="47"/>
      <c r="H2743" s="139"/>
      <c r="I2743" s="72"/>
      <c r="J2743" s="73"/>
      <c r="K2743" s="73"/>
      <c r="L2743" s="48" t="s">
        <v>5</v>
      </c>
      <c r="M2743" s="47" t="s">
        <v>17</v>
      </c>
      <c r="N2743" s="69"/>
      <c r="O2743" s="69"/>
      <c r="P2743" s="69"/>
      <c r="Q2743" s="69"/>
      <c r="R2743" s="69"/>
      <c r="S2743" s="47"/>
    </row>
    <row r="2744" spans="2:19" ht="16.8" thickBot="1" x14ac:dyDescent="0.45">
      <c r="B2744" s="47" t="str">
        <f>IF(H2743="Erdgas","Arbeitspreis pro kWh Erdgas in EUR",IF(H2743="Strom","Arbeitspreis pro kWh Strom in EUR",IF(H2743="Wärme/Kälte","Arbeitspreis pro kWh Wärme-/Kälteverbrauch in EUR","Bitte Energieart auswählen!")))</f>
        <v>Bitte Energieart auswählen!</v>
      </c>
      <c r="C2744" s="47"/>
      <c r="D2744" s="47"/>
      <c r="E2744" s="47"/>
      <c r="F2744" s="47"/>
      <c r="G2744" s="74">
        <f>IFERROR(SUMPRODUCT(I2744:K2744,I2745:K2745),"")</f>
        <v>0</v>
      </c>
      <c r="H2744" s="47"/>
      <c r="I2744" s="118"/>
      <c r="J2744" s="118"/>
      <c r="K2744" s="118"/>
      <c r="L2744" s="48" t="s">
        <v>5</v>
      </c>
      <c r="M2744" s="47" t="str">
        <f>IF(H2743="Erdgas","Erdgaskosten exkl. Steuern, Abgaben, Netzentgelte, etc.",IF(H2743="Strom","Stromkosten exkl. Steuern, Abgaben, Netzentgelte, etc.",IF(H2743="Wärme/Kälte","Wärme-/Kältekosten exkl. Steuern, Abgaben, Netzentgelte, etc.", "Bitte Energieart auswählen!")))</f>
        <v>Bitte Energieart auswählen!</v>
      </c>
      <c r="N2744" s="47"/>
      <c r="O2744" s="47"/>
      <c r="P2744" s="75"/>
      <c r="Q2744" s="61"/>
      <c r="R2744" s="62"/>
      <c r="S2744" s="47"/>
    </row>
    <row r="2745" spans="2:19" ht="15" thickBot="1" x14ac:dyDescent="0.35">
      <c r="B2745" s="47" t="str">
        <f>IF(AND(H2743="Erdgas",H2742="Nein"),"Aliquoter Erdgasverbrauch in kWh von 1. Oktober 2022 bis 31. Dezember 2022",IF(H2743="Erdgas","Erdgasverbrauch in kWh von 1. Oktober 2022 bis 31. Dezember 2022",IF(AND(H2743="Strom",H2742="Nein"),"Aliquoter Stromverbrauch in kWh von 1. Oktober 2022 bis 31. Dezember 2022",IF(H2743="Strom","Stromverbrauch in kWh von 1. Oktober 2022 bis 31. Dezember 2022",IF(AND(H2743="Wärme/Kälte",H2742="Nein"),"Aliquoter Wärme-/Kälteverbrauch in kWh von 1. Oktober 2022 bis 31. Dezember 2022",IF(H2743="Wärme/Kälte","Wärme-/Kälteverbrauch in kWh von 1. Oktober 2022 bis 31. Dezember 2022","Bitte Energieart auswählen!"))))))</f>
        <v>Bitte Energieart auswählen!</v>
      </c>
      <c r="C2745" s="47"/>
      <c r="D2745" s="47"/>
      <c r="E2745" s="47"/>
      <c r="F2745" s="47"/>
      <c r="G2745" s="47"/>
      <c r="H2745" s="59">
        <f>SUM(I2745:K2745)</f>
        <v>0</v>
      </c>
      <c r="I2745" s="119" t="str">
        <f>IFERROR(IF(H2742="Nein",VLOOKUP(H2741,'1 - Strom Erdgas Wärme 2021'!H:AA,20,FALSE)/12,""),"")</f>
        <v/>
      </c>
      <c r="J2745" s="119" t="str">
        <f>IFERROR(IF(H2742="Nein",VLOOKUP(H2741,'1 - Strom Erdgas Wärme 2021'!H:AB,20,FALSE)/12,""),"")</f>
        <v/>
      </c>
      <c r="K2745" s="119" t="str">
        <f>IFERROR(IF(H2742="Nein",VLOOKUP(H2741,'1 - Strom Erdgas Wärme 2021'!H:AC,20,FALSE)/12,""),"")</f>
        <v/>
      </c>
      <c r="L2745" s="48" t="s">
        <v>5</v>
      </c>
      <c r="M2745" s="76" t="str">
        <f>IFERROR(IF(H2742="Nein","Vorbefüllte Verbrauchswerte wurden aliquot (d.h. 1/12) aus dem Jahr 2021 übernommen.","Bitte ergänzen Sie die monatlichen Verbrauchswerte gem. Lastprofilzähler"),"")</f>
        <v>Bitte ergänzen Sie die monatlichen Verbrauchswerte gem. Lastprofilzähler</v>
      </c>
      <c r="N2745" s="77"/>
      <c r="O2745" s="77"/>
      <c r="P2745" s="77"/>
      <c r="Q2745" s="77"/>
      <c r="R2745" s="77"/>
      <c r="S2745" s="77"/>
    </row>
    <row r="2746" spans="2:19" x14ac:dyDescent="0.3">
      <c r="B2746" s="47" t="str">
        <f>IF(H2743="Wärme/Kälte","Energiemix: Anteil in % der aus Strom oder Erdgas erzeugten Wärme/Kälte","")</f>
        <v/>
      </c>
      <c r="C2746" s="46"/>
      <c r="D2746" s="46"/>
      <c r="E2746" s="46"/>
      <c r="F2746" s="74">
        <f>IFERROR(SUMPRODUCT(I2746:K2746,I2745:K2745),"")</f>
        <v>0</v>
      </c>
      <c r="G2746" s="74"/>
      <c r="H2746" s="46"/>
      <c r="I2746" s="120"/>
      <c r="J2746" s="121"/>
      <c r="K2746" s="121"/>
      <c r="L2746" s="48" t="str">
        <f>IF(H2743="Wärme/Kälte","i","")</f>
        <v/>
      </c>
      <c r="M2746" s="47" t="str">
        <f>IF(H2743="Wärme/Kälte","Bitte geben Sie den Anteil in % (von 0 bis 100, ohne Prozentzeichen) der  direkt aus Strom oder Erdgas erzeugten Wärme/Kälte.","")</f>
        <v/>
      </c>
      <c r="N2746" s="46"/>
      <c r="O2746" s="46"/>
      <c r="P2746" s="46"/>
      <c r="Q2746" s="46"/>
      <c r="R2746" s="46"/>
      <c r="S2746" s="46"/>
    </row>
    <row r="2747" spans="2:19" x14ac:dyDescent="0.3">
      <c r="B2747" s="46"/>
      <c r="C2747" s="46"/>
      <c r="D2747" s="46"/>
      <c r="E2747" s="46"/>
      <c r="F2747" s="46"/>
      <c r="G2747" s="46"/>
      <c r="H2747" s="46"/>
      <c r="I2747" s="98"/>
      <c r="J2747" s="46"/>
      <c r="K2747" s="46"/>
      <c r="L2747" s="48"/>
      <c r="M2747" s="47"/>
      <c r="N2747" s="46"/>
      <c r="O2747" s="46"/>
      <c r="P2747" s="46"/>
      <c r="Q2747" s="46"/>
      <c r="R2747" s="46"/>
      <c r="S2747" s="46"/>
    </row>
    <row r="2748" spans="2:19" ht="18" thickBot="1" x14ac:dyDescent="0.5">
      <c r="B2748" s="56" t="s">
        <v>10</v>
      </c>
      <c r="C2748" s="47"/>
      <c r="D2748" s="47"/>
      <c r="E2748" s="47"/>
      <c r="F2748" s="47"/>
      <c r="G2748" s="47"/>
      <c r="H2748" s="47"/>
      <c r="I2748" s="68">
        <v>44835</v>
      </c>
      <c r="J2748" s="68">
        <v>44866</v>
      </c>
      <c r="K2748" s="68">
        <v>44896</v>
      </c>
      <c r="L2748" s="47"/>
      <c r="M2748" s="69"/>
      <c r="N2748" s="69"/>
      <c r="O2748" s="69"/>
      <c r="P2748" s="69"/>
      <c r="Q2748" s="69"/>
      <c r="R2748" s="69"/>
      <c r="S2748" s="47"/>
    </row>
    <row r="2749" spans="2:19" ht="15" thickBot="1" x14ac:dyDescent="0.35">
      <c r="B2749" s="47" t="s">
        <v>28</v>
      </c>
      <c r="C2749" s="47"/>
      <c r="D2749" s="47"/>
      <c r="E2749" s="47"/>
      <c r="F2749" s="47"/>
      <c r="G2749" s="47"/>
      <c r="H2749" s="117"/>
      <c r="I2749" s="70"/>
      <c r="J2749" s="71"/>
      <c r="K2749" s="71"/>
      <c r="L2749" s="48" t="s">
        <v>5</v>
      </c>
      <c r="M2749" s="47" t="s">
        <v>29</v>
      </c>
      <c r="N2749" s="69"/>
      <c r="O2749" s="69"/>
      <c r="P2749" s="69"/>
      <c r="Q2749" s="69"/>
      <c r="R2749" s="69"/>
      <c r="S2749" s="47"/>
    </row>
    <row r="2750" spans="2:19" ht="15" thickBot="1" x14ac:dyDescent="0.35">
      <c r="B2750" s="47" t="s">
        <v>13</v>
      </c>
      <c r="C2750" s="47"/>
      <c r="D2750" s="47"/>
      <c r="E2750" s="47"/>
      <c r="F2750" s="47"/>
      <c r="G2750" s="47"/>
      <c r="H2750" s="138">
        <f>IFERROR(VLOOKUP(H2749,'1 - Strom Erdgas Wärme 2021'!H:AA,17,FALSE),"")</f>
        <v>0</v>
      </c>
      <c r="I2750" s="70"/>
      <c r="J2750" s="71"/>
      <c r="K2750" s="71"/>
      <c r="L2750" s="48"/>
      <c r="M2750" s="47"/>
      <c r="N2750" s="69"/>
      <c r="O2750" s="69"/>
      <c r="P2750" s="69"/>
      <c r="Q2750" s="69"/>
      <c r="R2750" s="69"/>
      <c r="S2750" s="47"/>
    </row>
    <row r="2751" spans="2:19" ht="15" thickBot="1" x14ac:dyDescent="0.35">
      <c r="B2751" s="47" t="s">
        <v>16</v>
      </c>
      <c r="C2751" s="47"/>
      <c r="D2751" s="47"/>
      <c r="E2751" s="47"/>
      <c r="F2751" s="47"/>
      <c r="G2751" s="47"/>
      <c r="H2751" s="139"/>
      <c r="I2751" s="72"/>
      <c r="J2751" s="73"/>
      <c r="K2751" s="73"/>
      <c r="L2751" s="48" t="s">
        <v>5</v>
      </c>
      <c r="M2751" s="47" t="s">
        <v>17</v>
      </c>
      <c r="N2751" s="69"/>
      <c r="O2751" s="69"/>
      <c r="P2751" s="69"/>
      <c r="Q2751" s="69"/>
      <c r="R2751" s="69"/>
      <c r="S2751" s="47"/>
    </row>
    <row r="2752" spans="2:19" ht="16.8" thickBot="1" x14ac:dyDescent="0.45">
      <c r="B2752" s="47" t="str">
        <f>IF(H2751="Erdgas","Arbeitspreis pro kWh Erdgas in EUR",IF(H2751="Strom","Arbeitspreis pro kWh Strom in EUR",IF(H2751="Wärme/Kälte","Arbeitspreis pro kWh Wärme-/Kälteverbrauch in EUR","Bitte Energieart auswählen!")))</f>
        <v>Bitte Energieart auswählen!</v>
      </c>
      <c r="C2752" s="47"/>
      <c r="D2752" s="47"/>
      <c r="E2752" s="47"/>
      <c r="F2752" s="47"/>
      <c r="G2752" s="74">
        <f>IFERROR(SUMPRODUCT(I2752:K2752,I2753:K2753),"")</f>
        <v>0</v>
      </c>
      <c r="H2752" s="47"/>
      <c r="I2752" s="118"/>
      <c r="J2752" s="118"/>
      <c r="K2752" s="118"/>
      <c r="L2752" s="48" t="s">
        <v>5</v>
      </c>
      <c r="M2752" s="47" t="str">
        <f>IF(H2751="Erdgas","Erdgaskosten exkl. Steuern, Abgaben, Netzentgelte, etc.",IF(H2751="Strom","Stromkosten exkl. Steuern, Abgaben, Netzentgelte, etc.",IF(H2751="Wärme/Kälte","Wärme-/Kältekosten exkl. Steuern, Abgaben, Netzentgelte, etc.", "Bitte Energieart auswählen!")))</f>
        <v>Bitte Energieart auswählen!</v>
      </c>
      <c r="N2752" s="47"/>
      <c r="O2752" s="47"/>
      <c r="P2752" s="75"/>
      <c r="Q2752" s="61"/>
      <c r="R2752" s="62"/>
      <c r="S2752" s="47"/>
    </row>
    <row r="2753" spans="2:19" ht="15" thickBot="1" x14ac:dyDescent="0.35">
      <c r="B2753" s="47" t="str">
        <f>IF(AND(H2751="Erdgas",H2750="Nein"),"Aliquoter Erdgasverbrauch in kWh von 1. Oktober 2022 bis 31. Dezember 2022",IF(H2751="Erdgas","Erdgasverbrauch in kWh von 1. Oktober 2022 bis 31. Dezember 2022",IF(AND(H2751="Strom",H2750="Nein"),"Aliquoter Stromverbrauch in kWh von 1. Oktober 2022 bis 31. Dezember 2022",IF(H2751="Strom","Stromverbrauch in kWh von 1. Oktober 2022 bis 31. Dezember 2022",IF(AND(H2751="Wärme/Kälte",H2750="Nein"),"Aliquoter Wärme-/Kälteverbrauch in kWh von 1. Oktober 2022 bis 31. Dezember 2022",IF(H2751="Wärme/Kälte","Wärme-/Kälteverbrauch in kWh von 1. Oktober 2022 bis 31. Dezember 2022","Bitte Energieart auswählen!"))))))</f>
        <v>Bitte Energieart auswählen!</v>
      </c>
      <c r="C2753" s="47"/>
      <c r="D2753" s="47"/>
      <c r="E2753" s="47"/>
      <c r="F2753" s="47"/>
      <c r="G2753" s="47"/>
      <c r="H2753" s="59">
        <f>SUM(I2753:K2753)</f>
        <v>0</v>
      </c>
      <c r="I2753" s="119" t="str">
        <f>IFERROR(IF(H2750="Nein",VLOOKUP(H2749,'1 - Strom Erdgas Wärme 2021'!H:AA,20,FALSE)/12,""),"")</f>
        <v/>
      </c>
      <c r="J2753" s="119" t="str">
        <f>IFERROR(IF(H2750="Nein",VLOOKUP(H2749,'1 - Strom Erdgas Wärme 2021'!H:AB,20,FALSE)/12,""),"")</f>
        <v/>
      </c>
      <c r="K2753" s="119" t="str">
        <f>IFERROR(IF(H2750="Nein",VLOOKUP(H2749,'1 - Strom Erdgas Wärme 2021'!H:AC,20,FALSE)/12,""),"")</f>
        <v/>
      </c>
      <c r="L2753" s="48" t="s">
        <v>5</v>
      </c>
      <c r="M2753" s="76" t="str">
        <f>IFERROR(IF(H2750="Nein","Vorbefüllte Verbrauchswerte wurden aliquot (d.h. 1/12) aus dem Jahr 2021 übernommen.","Bitte ergänzen Sie die monatlichen Verbrauchswerte gem. Lastprofilzähler"),"")</f>
        <v>Bitte ergänzen Sie die monatlichen Verbrauchswerte gem. Lastprofilzähler</v>
      </c>
      <c r="N2753" s="77"/>
      <c r="O2753" s="77"/>
      <c r="P2753" s="77"/>
      <c r="Q2753" s="77"/>
      <c r="R2753" s="77"/>
      <c r="S2753" s="77"/>
    </row>
    <row r="2754" spans="2:19" x14ac:dyDescent="0.3">
      <c r="B2754" s="47" t="str">
        <f>IF(H2751="Wärme/Kälte","Energiemix: Anteil in % der aus Strom oder Erdgas erzeugten Wärme/Kälte","")</f>
        <v/>
      </c>
      <c r="C2754" s="46"/>
      <c r="D2754" s="46"/>
      <c r="E2754" s="46"/>
      <c r="F2754" s="74">
        <f>IFERROR(SUMPRODUCT(I2754:K2754,I2753:K2753),"")</f>
        <v>0</v>
      </c>
      <c r="G2754" s="74"/>
      <c r="H2754" s="46"/>
      <c r="I2754" s="120"/>
      <c r="J2754" s="121"/>
      <c r="K2754" s="121"/>
      <c r="L2754" s="48" t="str">
        <f>IF(H2751="Wärme/Kälte","i","")</f>
        <v/>
      </c>
      <c r="M2754" s="47" t="str">
        <f>IF(H2751="Wärme/Kälte","Bitte geben Sie den Anteil in % (von 0 bis 100, ohne Prozentzeichen) der  direkt aus Strom oder Erdgas erzeugten Wärme/Kälte.","")</f>
        <v/>
      </c>
      <c r="N2754" s="46"/>
      <c r="O2754" s="46"/>
      <c r="P2754" s="46"/>
      <c r="Q2754" s="46"/>
      <c r="R2754" s="46"/>
      <c r="S2754" s="46"/>
    </row>
    <row r="2755" spans="2:19" x14ac:dyDescent="0.3">
      <c r="B2755" s="46"/>
      <c r="C2755" s="46"/>
      <c r="D2755" s="46"/>
      <c r="E2755" s="46"/>
      <c r="F2755" s="46"/>
      <c r="G2755" s="46"/>
      <c r="H2755" s="46"/>
      <c r="I2755" s="98"/>
      <c r="J2755" s="46"/>
      <c r="K2755" s="46"/>
      <c r="L2755" s="48"/>
      <c r="M2755" s="47"/>
      <c r="N2755" s="46"/>
      <c r="O2755" s="46"/>
      <c r="P2755" s="46"/>
      <c r="Q2755" s="46"/>
      <c r="R2755" s="46"/>
      <c r="S2755" s="46"/>
    </row>
    <row r="2756" spans="2:19" ht="18" thickBot="1" x14ac:dyDescent="0.5">
      <c r="B2756" s="56" t="s">
        <v>10</v>
      </c>
      <c r="C2756" s="47"/>
      <c r="D2756" s="47"/>
      <c r="E2756" s="47"/>
      <c r="F2756" s="47"/>
      <c r="G2756" s="47"/>
      <c r="H2756" s="47"/>
      <c r="I2756" s="68">
        <v>44835</v>
      </c>
      <c r="J2756" s="68">
        <v>44866</v>
      </c>
      <c r="K2756" s="68">
        <v>44896</v>
      </c>
      <c r="L2756" s="47"/>
      <c r="M2756" s="69"/>
      <c r="N2756" s="69"/>
      <c r="O2756" s="69"/>
      <c r="P2756" s="69"/>
      <c r="Q2756" s="69"/>
      <c r="R2756" s="69"/>
      <c r="S2756" s="47"/>
    </row>
    <row r="2757" spans="2:19" ht="15" thickBot="1" x14ac:dyDescent="0.35">
      <c r="B2757" s="47" t="s">
        <v>28</v>
      </c>
      <c r="C2757" s="47"/>
      <c r="D2757" s="47"/>
      <c r="E2757" s="47"/>
      <c r="F2757" s="47"/>
      <c r="G2757" s="47"/>
      <c r="H2757" s="117"/>
      <c r="I2757" s="70"/>
      <c r="J2757" s="71"/>
      <c r="K2757" s="71"/>
      <c r="L2757" s="48" t="s">
        <v>5</v>
      </c>
      <c r="M2757" s="47" t="s">
        <v>29</v>
      </c>
      <c r="N2757" s="69"/>
      <c r="O2757" s="69"/>
      <c r="P2757" s="69"/>
      <c r="Q2757" s="69"/>
      <c r="R2757" s="69"/>
      <c r="S2757" s="47"/>
    </row>
    <row r="2758" spans="2:19" ht="15" thickBot="1" x14ac:dyDescent="0.35">
      <c r="B2758" s="47" t="s">
        <v>13</v>
      </c>
      <c r="C2758" s="47"/>
      <c r="D2758" s="47"/>
      <c r="E2758" s="47"/>
      <c r="F2758" s="47"/>
      <c r="G2758" s="47"/>
      <c r="H2758" s="138">
        <f>IFERROR(VLOOKUP(H2757,'1 - Strom Erdgas Wärme 2021'!H:AA,17,FALSE),"")</f>
        <v>0</v>
      </c>
      <c r="I2758" s="70"/>
      <c r="J2758" s="71"/>
      <c r="K2758" s="71"/>
      <c r="L2758" s="48"/>
      <c r="M2758" s="47"/>
      <c r="N2758" s="69"/>
      <c r="O2758" s="69"/>
      <c r="P2758" s="69"/>
      <c r="Q2758" s="69"/>
      <c r="R2758" s="69"/>
      <c r="S2758" s="47"/>
    </row>
    <row r="2759" spans="2:19" ht="15" thickBot="1" x14ac:dyDescent="0.35">
      <c r="B2759" s="47" t="s">
        <v>16</v>
      </c>
      <c r="C2759" s="47"/>
      <c r="D2759" s="47"/>
      <c r="E2759" s="47"/>
      <c r="F2759" s="47"/>
      <c r="G2759" s="47"/>
      <c r="H2759" s="139"/>
      <c r="I2759" s="72"/>
      <c r="J2759" s="73"/>
      <c r="K2759" s="73"/>
      <c r="L2759" s="48" t="s">
        <v>5</v>
      </c>
      <c r="M2759" s="47" t="s">
        <v>17</v>
      </c>
      <c r="N2759" s="69"/>
      <c r="O2759" s="69"/>
      <c r="P2759" s="69"/>
      <c r="Q2759" s="69"/>
      <c r="R2759" s="69"/>
      <c r="S2759" s="47"/>
    </row>
    <row r="2760" spans="2:19" ht="16.8" thickBot="1" x14ac:dyDescent="0.45">
      <c r="B2760" s="47" t="str">
        <f>IF(H2759="Erdgas","Arbeitspreis pro kWh Erdgas in EUR",IF(H2759="Strom","Arbeitspreis pro kWh Strom in EUR",IF(H2759="Wärme/Kälte","Arbeitspreis pro kWh Wärme-/Kälteverbrauch in EUR","Bitte Energieart auswählen!")))</f>
        <v>Bitte Energieart auswählen!</v>
      </c>
      <c r="C2760" s="47"/>
      <c r="D2760" s="47"/>
      <c r="E2760" s="47"/>
      <c r="F2760" s="47"/>
      <c r="G2760" s="74">
        <f>IFERROR(SUMPRODUCT(I2760:K2760,I2761:K2761),"")</f>
        <v>0</v>
      </c>
      <c r="H2760" s="47"/>
      <c r="I2760" s="118"/>
      <c r="J2760" s="118"/>
      <c r="K2760" s="118"/>
      <c r="L2760" s="48" t="s">
        <v>5</v>
      </c>
      <c r="M2760" s="47" t="str">
        <f>IF(H2759="Erdgas","Erdgaskosten exkl. Steuern, Abgaben, Netzentgelte, etc.",IF(H2759="Strom","Stromkosten exkl. Steuern, Abgaben, Netzentgelte, etc.",IF(H2759="Wärme/Kälte","Wärme-/Kältekosten exkl. Steuern, Abgaben, Netzentgelte, etc.", "Bitte Energieart auswählen!")))</f>
        <v>Bitte Energieart auswählen!</v>
      </c>
      <c r="N2760" s="47"/>
      <c r="O2760" s="47"/>
      <c r="P2760" s="75"/>
      <c r="Q2760" s="61"/>
      <c r="R2760" s="62"/>
      <c r="S2760" s="47"/>
    </row>
    <row r="2761" spans="2:19" ht="15" thickBot="1" x14ac:dyDescent="0.35">
      <c r="B2761" s="47" t="str">
        <f>IF(AND(H2759="Erdgas",H2758="Nein"),"Aliquoter Erdgasverbrauch in kWh von 1. Oktober 2022 bis 31. Dezember 2022",IF(H2759="Erdgas","Erdgasverbrauch in kWh von 1. Oktober 2022 bis 31. Dezember 2022",IF(AND(H2759="Strom",H2758="Nein"),"Aliquoter Stromverbrauch in kWh von 1. Oktober 2022 bis 31. Dezember 2022",IF(H2759="Strom","Stromverbrauch in kWh von 1. Oktober 2022 bis 31. Dezember 2022",IF(AND(H2759="Wärme/Kälte",H2758="Nein"),"Aliquoter Wärme-/Kälteverbrauch in kWh von 1. Oktober 2022 bis 31. Dezember 2022",IF(H2759="Wärme/Kälte","Wärme-/Kälteverbrauch in kWh von 1. Oktober 2022 bis 31. Dezember 2022","Bitte Energieart auswählen!"))))))</f>
        <v>Bitte Energieart auswählen!</v>
      </c>
      <c r="C2761" s="47"/>
      <c r="D2761" s="47"/>
      <c r="E2761" s="47"/>
      <c r="F2761" s="47"/>
      <c r="G2761" s="47"/>
      <c r="H2761" s="59">
        <f>SUM(I2761:K2761)</f>
        <v>0</v>
      </c>
      <c r="I2761" s="119" t="str">
        <f>IFERROR(IF(H2758="Nein",VLOOKUP(H2757,'1 - Strom Erdgas Wärme 2021'!H:AA,20,FALSE)/12,""),"")</f>
        <v/>
      </c>
      <c r="J2761" s="119" t="str">
        <f>IFERROR(IF(H2758="Nein",VLOOKUP(H2757,'1 - Strom Erdgas Wärme 2021'!H:AB,20,FALSE)/12,""),"")</f>
        <v/>
      </c>
      <c r="K2761" s="119" t="str">
        <f>IFERROR(IF(H2758="Nein",VLOOKUP(H2757,'1 - Strom Erdgas Wärme 2021'!H:AC,20,FALSE)/12,""),"")</f>
        <v/>
      </c>
      <c r="L2761" s="48" t="s">
        <v>5</v>
      </c>
      <c r="M2761" s="76" t="str">
        <f>IFERROR(IF(H2758="Nein","Vorbefüllte Verbrauchswerte wurden aliquot (d.h. 1/12) aus dem Jahr 2021 übernommen.","Bitte ergänzen Sie die monatlichen Verbrauchswerte gem. Lastprofilzähler"),"")</f>
        <v>Bitte ergänzen Sie die monatlichen Verbrauchswerte gem. Lastprofilzähler</v>
      </c>
      <c r="N2761" s="77"/>
      <c r="O2761" s="77"/>
      <c r="P2761" s="77"/>
      <c r="Q2761" s="77"/>
      <c r="R2761" s="77"/>
      <c r="S2761" s="77"/>
    </row>
    <row r="2762" spans="2:19" x14ac:dyDescent="0.3">
      <c r="B2762" s="47" t="str">
        <f>IF(H2759="Wärme/Kälte","Energiemix: Anteil in % der aus Strom oder Erdgas erzeugten Wärme/Kälte","")</f>
        <v/>
      </c>
      <c r="C2762" s="46"/>
      <c r="D2762" s="46"/>
      <c r="E2762" s="46"/>
      <c r="F2762" s="74">
        <f>IFERROR(SUMPRODUCT(I2762:K2762,I2761:K2761),"")</f>
        <v>0</v>
      </c>
      <c r="G2762" s="74"/>
      <c r="H2762" s="46"/>
      <c r="I2762" s="120"/>
      <c r="J2762" s="121"/>
      <c r="K2762" s="121"/>
      <c r="L2762" s="48" t="str">
        <f>IF(H2759="Wärme/Kälte","i","")</f>
        <v/>
      </c>
      <c r="M2762" s="47" t="str">
        <f>IF(H2759="Wärme/Kälte","Bitte geben Sie den Anteil in % (von 0 bis 100, ohne Prozentzeichen) der  direkt aus Strom oder Erdgas erzeugten Wärme/Kälte.","")</f>
        <v/>
      </c>
      <c r="N2762" s="46"/>
      <c r="O2762" s="46"/>
      <c r="P2762" s="46"/>
      <c r="Q2762" s="46"/>
      <c r="R2762" s="46"/>
      <c r="S2762" s="46"/>
    </row>
    <row r="2763" spans="2:19" x14ac:dyDescent="0.3">
      <c r="B2763" s="46"/>
      <c r="C2763" s="46"/>
      <c r="D2763" s="46"/>
      <c r="E2763" s="46"/>
      <c r="F2763" s="46"/>
      <c r="G2763" s="46"/>
      <c r="H2763" s="46"/>
      <c r="I2763" s="98"/>
      <c r="J2763" s="46"/>
      <c r="K2763" s="46"/>
      <c r="L2763" s="48"/>
      <c r="M2763" s="47"/>
      <c r="N2763" s="46"/>
      <c r="O2763" s="46"/>
      <c r="P2763" s="46"/>
      <c r="Q2763" s="46"/>
      <c r="R2763" s="46"/>
      <c r="S2763" s="46"/>
    </row>
    <row r="2764" spans="2:19" ht="18" thickBot="1" x14ac:dyDescent="0.5">
      <c r="B2764" s="56" t="s">
        <v>10</v>
      </c>
      <c r="C2764" s="47"/>
      <c r="D2764" s="47"/>
      <c r="E2764" s="47"/>
      <c r="F2764" s="47"/>
      <c r="G2764" s="47"/>
      <c r="H2764" s="47"/>
      <c r="I2764" s="68">
        <v>44835</v>
      </c>
      <c r="J2764" s="68">
        <v>44866</v>
      </c>
      <c r="K2764" s="68">
        <v>44896</v>
      </c>
      <c r="L2764" s="47"/>
      <c r="M2764" s="69"/>
      <c r="N2764" s="69"/>
      <c r="O2764" s="69"/>
      <c r="P2764" s="69"/>
      <c r="Q2764" s="69"/>
      <c r="R2764" s="69"/>
      <c r="S2764" s="47"/>
    </row>
    <row r="2765" spans="2:19" ht="15" thickBot="1" x14ac:dyDescent="0.35">
      <c r="B2765" s="47" t="s">
        <v>28</v>
      </c>
      <c r="C2765" s="47"/>
      <c r="D2765" s="47"/>
      <c r="E2765" s="47"/>
      <c r="F2765" s="47"/>
      <c r="G2765" s="47"/>
      <c r="H2765" s="117"/>
      <c r="I2765" s="70"/>
      <c r="J2765" s="71"/>
      <c r="K2765" s="71"/>
      <c r="L2765" s="48" t="s">
        <v>5</v>
      </c>
      <c r="M2765" s="47" t="s">
        <v>29</v>
      </c>
      <c r="N2765" s="69"/>
      <c r="O2765" s="69"/>
      <c r="P2765" s="69"/>
      <c r="Q2765" s="69"/>
      <c r="R2765" s="69"/>
      <c r="S2765" s="47"/>
    </row>
    <row r="2766" spans="2:19" ht="15" thickBot="1" x14ac:dyDescent="0.35">
      <c r="B2766" s="47" t="s">
        <v>13</v>
      </c>
      <c r="C2766" s="47"/>
      <c r="D2766" s="47"/>
      <c r="E2766" s="47"/>
      <c r="F2766" s="47"/>
      <c r="G2766" s="47"/>
      <c r="H2766" s="138">
        <f>IFERROR(VLOOKUP(H2765,'1 - Strom Erdgas Wärme 2021'!H:AA,17,FALSE),"")</f>
        <v>0</v>
      </c>
      <c r="I2766" s="70"/>
      <c r="J2766" s="71"/>
      <c r="K2766" s="71"/>
      <c r="L2766" s="48"/>
      <c r="M2766" s="47"/>
      <c r="N2766" s="69"/>
      <c r="O2766" s="69"/>
      <c r="P2766" s="69"/>
      <c r="Q2766" s="69"/>
      <c r="R2766" s="69"/>
      <c r="S2766" s="47"/>
    </row>
    <row r="2767" spans="2:19" ht="15" thickBot="1" x14ac:dyDescent="0.35">
      <c r="B2767" s="47" t="s">
        <v>16</v>
      </c>
      <c r="C2767" s="47"/>
      <c r="D2767" s="47"/>
      <c r="E2767" s="47"/>
      <c r="F2767" s="47"/>
      <c r="G2767" s="47"/>
      <c r="H2767" s="139"/>
      <c r="I2767" s="72"/>
      <c r="J2767" s="73"/>
      <c r="K2767" s="73"/>
      <c r="L2767" s="48" t="s">
        <v>5</v>
      </c>
      <c r="M2767" s="47" t="s">
        <v>17</v>
      </c>
      <c r="N2767" s="69"/>
      <c r="O2767" s="69"/>
      <c r="P2767" s="69"/>
      <c r="Q2767" s="69"/>
      <c r="R2767" s="69"/>
      <c r="S2767" s="47"/>
    </row>
    <row r="2768" spans="2:19" ht="16.8" thickBot="1" x14ac:dyDescent="0.45">
      <c r="B2768" s="47" t="str">
        <f>IF(H2767="Erdgas","Arbeitspreis pro kWh Erdgas in EUR",IF(H2767="Strom","Arbeitspreis pro kWh Strom in EUR",IF(H2767="Wärme/Kälte","Arbeitspreis pro kWh Wärme-/Kälteverbrauch in EUR","Bitte Energieart auswählen!")))</f>
        <v>Bitte Energieart auswählen!</v>
      </c>
      <c r="C2768" s="47"/>
      <c r="D2768" s="47"/>
      <c r="E2768" s="47"/>
      <c r="F2768" s="47"/>
      <c r="G2768" s="74">
        <f>IFERROR(SUMPRODUCT(I2768:K2768,I2769:K2769),"")</f>
        <v>0</v>
      </c>
      <c r="H2768" s="47"/>
      <c r="I2768" s="118"/>
      <c r="J2768" s="118"/>
      <c r="K2768" s="118"/>
      <c r="L2768" s="48" t="s">
        <v>5</v>
      </c>
      <c r="M2768" s="47" t="str">
        <f>IF(H2767="Erdgas","Erdgaskosten exkl. Steuern, Abgaben, Netzentgelte, etc.",IF(H2767="Strom","Stromkosten exkl. Steuern, Abgaben, Netzentgelte, etc.",IF(H2767="Wärme/Kälte","Wärme-/Kältekosten exkl. Steuern, Abgaben, Netzentgelte, etc.", "Bitte Energieart auswählen!")))</f>
        <v>Bitte Energieart auswählen!</v>
      </c>
      <c r="N2768" s="47"/>
      <c r="O2768" s="47"/>
      <c r="P2768" s="75"/>
      <c r="Q2768" s="61"/>
      <c r="R2768" s="62"/>
      <c r="S2768" s="47"/>
    </row>
    <row r="2769" spans="2:19" ht="15" thickBot="1" x14ac:dyDescent="0.35">
      <c r="B2769" s="47" t="str">
        <f>IF(AND(H2767="Erdgas",H2766="Nein"),"Aliquoter Erdgasverbrauch in kWh von 1. Oktober 2022 bis 31. Dezember 2022",IF(H2767="Erdgas","Erdgasverbrauch in kWh von 1. Oktober 2022 bis 31. Dezember 2022",IF(AND(H2767="Strom",H2766="Nein"),"Aliquoter Stromverbrauch in kWh von 1. Oktober 2022 bis 31. Dezember 2022",IF(H2767="Strom","Stromverbrauch in kWh von 1. Oktober 2022 bis 31. Dezember 2022",IF(AND(H2767="Wärme/Kälte",H2766="Nein"),"Aliquoter Wärme-/Kälteverbrauch in kWh von 1. Oktober 2022 bis 31. Dezember 2022",IF(H2767="Wärme/Kälte","Wärme-/Kälteverbrauch in kWh von 1. Oktober 2022 bis 31. Dezember 2022","Bitte Energieart auswählen!"))))))</f>
        <v>Bitte Energieart auswählen!</v>
      </c>
      <c r="C2769" s="47"/>
      <c r="D2769" s="47"/>
      <c r="E2769" s="47"/>
      <c r="F2769" s="47"/>
      <c r="G2769" s="47"/>
      <c r="H2769" s="59">
        <f>SUM(I2769:K2769)</f>
        <v>0</v>
      </c>
      <c r="I2769" s="119" t="str">
        <f>IFERROR(IF(H2766="Nein",VLOOKUP(H2765,'1 - Strom Erdgas Wärme 2021'!H:AA,20,FALSE)/12,""),"")</f>
        <v/>
      </c>
      <c r="J2769" s="119" t="str">
        <f>IFERROR(IF(H2766="Nein",VLOOKUP(H2765,'1 - Strom Erdgas Wärme 2021'!H:AB,20,FALSE)/12,""),"")</f>
        <v/>
      </c>
      <c r="K2769" s="119" t="str">
        <f>IFERROR(IF(H2766="Nein",VLOOKUP(H2765,'1 - Strom Erdgas Wärme 2021'!H:AC,20,FALSE)/12,""),"")</f>
        <v/>
      </c>
      <c r="L2769" s="48" t="s">
        <v>5</v>
      </c>
      <c r="M2769" s="76" t="str">
        <f>IFERROR(IF(H2766="Nein","Vorbefüllte Verbrauchswerte wurden aliquot (d.h. 1/12) aus dem Jahr 2021 übernommen.","Bitte ergänzen Sie die monatlichen Verbrauchswerte gem. Lastprofilzähler"),"")</f>
        <v>Bitte ergänzen Sie die monatlichen Verbrauchswerte gem. Lastprofilzähler</v>
      </c>
      <c r="N2769" s="77"/>
      <c r="O2769" s="77"/>
      <c r="P2769" s="77"/>
      <c r="Q2769" s="77"/>
      <c r="R2769" s="77"/>
      <c r="S2769" s="77"/>
    </row>
    <row r="2770" spans="2:19" x14ac:dyDescent="0.3">
      <c r="B2770" s="47" t="str">
        <f>IF(H2767="Wärme/Kälte","Energiemix: Anteil in % der aus Strom oder Erdgas erzeugten Wärme/Kälte","")</f>
        <v/>
      </c>
      <c r="C2770" s="46"/>
      <c r="D2770" s="46"/>
      <c r="E2770" s="46"/>
      <c r="F2770" s="74">
        <f>IFERROR(SUMPRODUCT(I2770:K2770,I2769:K2769),"")</f>
        <v>0</v>
      </c>
      <c r="G2770" s="74"/>
      <c r="H2770" s="46"/>
      <c r="I2770" s="120"/>
      <c r="J2770" s="121"/>
      <c r="K2770" s="121"/>
      <c r="L2770" s="48" t="str">
        <f>IF(H2767="Wärme/Kälte","i","")</f>
        <v/>
      </c>
      <c r="M2770" s="47" t="str">
        <f>IF(H2767="Wärme/Kälte","Bitte geben Sie den Anteil in % (von 0 bis 100, ohne Prozentzeichen) der  direkt aus Strom oder Erdgas erzeugten Wärme/Kälte.","")</f>
        <v/>
      </c>
      <c r="N2770" s="46"/>
      <c r="O2770" s="46"/>
      <c r="P2770" s="46"/>
      <c r="Q2770" s="46"/>
      <c r="R2770" s="46"/>
      <c r="S2770" s="46"/>
    </row>
    <row r="2771" spans="2:19" x14ac:dyDescent="0.3">
      <c r="B2771" s="46"/>
      <c r="C2771" s="46"/>
      <c r="D2771" s="46"/>
      <c r="E2771" s="46"/>
      <c r="F2771" s="46"/>
      <c r="G2771" s="46"/>
      <c r="H2771" s="46"/>
      <c r="I2771" s="98"/>
      <c r="J2771" s="46"/>
      <c r="K2771" s="46"/>
      <c r="L2771" s="48"/>
      <c r="M2771" s="47"/>
      <c r="N2771" s="46"/>
      <c r="O2771" s="46"/>
      <c r="P2771" s="46"/>
      <c r="Q2771" s="46"/>
      <c r="R2771" s="46"/>
      <c r="S2771" s="46"/>
    </row>
    <row r="2772" spans="2:19" ht="18" thickBot="1" x14ac:dyDescent="0.5">
      <c r="B2772" s="56" t="s">
        <v>10</v>
      </c>
      <c r="C2772" s="47"/>
      <c r="D2772" s="47"/>
      <c r="E2772" s="47"/>
      <c r="F2772" s="47"/>
      <c r="G2772" s="47"/>
      <c r="H2772" s="47"/>
      <c r="I2772" s="68">
        <v>44835</v>
      </c>
      <c r="J2772" s="68">
        <v>44866</v>
      </c>
      <c r="K2772" s="68">
        <v>44896</v>
      </c>
      <c r="L2772" s="47"/>
      <c r="M2772" s="69"/>
      <c r="N2772" s="69"/>
      <c r="O2772" s="69"/>
      <c r="P2772" s="69"/>
      <c r="Q2772" s="69"/>
      <c r="R2772" s="69"/>
      <c r="S2772" s="47"/>
    </row>
    <row r="2773" spans="2:19" ht="15" thickBot="1" x14ac:dyDescent="0.35">
      <c r="B2773" s="47" t="s">
        <v>28</v>
      </c>
      <c r="C2773" s="47"/>
      <c r="D2773" s="47"/>
      <c r="E2773" s="47"/>
      <c r="F2773" s="47"/>
      <c r="G2773" s="47"/>
      <c r="H2773" s="117"/>
      <c r="I2773" s="70"/>
      <c r="J2773" s="71"/>
      <c r="K2773" s="71"/>
      <c r="L2773" s="48" t="s">
        <v>5</v>
      </c>
      <c r="M2773" s="47" t="s">
        <v>29</v>
      </c>
      <c r="N2773" s="69"/>
      <c r="O2773" s="69"/>
      <c r="P2773" s="69"/>
      <c r="Q2773" s="69"/>
      <c r="R2773" s="69"/>
      <c r="S2773" s="47"/>
    </row>
    <row r="2774" spans="2:19" ht="15" thickBot="1" x14ac:dyDescent="0.35">
      <c r="B2774" s="47" t="s">
        <v>13</v>
      </c>
      <c r="C2774" s="47"/>
      <c r="D2774" s="47"/>
      <c r="E2774" s="47"/>
      <c r="F2774" s="47"/>
      <c r="G2774" s="47"/>
      <c r="H2774" s="138">
        <f>IFERROR(VLOOKUP(H2773,'1 - Strom Erdgas Wärme 2021'!H:AA,17,FALSE),"")</f>
        <v>0</v>
      </c>
      <c r="I2774" s="70"/>
      <c r="J2774" s="71"/>
      <c r="K2774" s="71"/>
      <c r="L2774" s="48"/>
      <c r="M2774" s="47"/>
      <c r="N2774" s="69"/>
      <c r="O2774" s="69"/>
      <c r="P2774" s="69"/>
      <c r="Q2774" s="69"/>
      <c r="R2774" s="69"/>
      <c r="S2774" s="47"/>
    </row>
    <row r="2775" spans="2:19" ht="15" thickBot="1" x14ac:dyDescent="0.35">
      <c r="B2775" s="47" t="s">
        <v>16</v>
      </c>
      <c r="C2775" s="47"/>
      <c r="D2775" s="47"/>
      <c r="E2775" s="47"/>
      <c r="F2775" s="47"/>
      <c r="G2775" s="47"/>
      <c r="H2775" s="139"/>
      <c r="I2775" s="72"/>
      <c r="J2775" s="73"/>
      <c r="K2775" s="73"/>
      <c r="L2775" s="48" t="s">
        <v>5</v>
      </c>
      <c r="M2775" s="47" t="s">
        <v>17</v>
      </c>
      <c r="N2775" s="69"/>
      <c r="O2775" s="69"/>
      <c r="P2775" s="69"/>
      <c r="Q2775" s="69"/>
      <c r="R2775" s="69"/>
      <c r="S2775" s="47"/>
    </row>
    <row r="2776" spans="2:19" ht="16.8" thickBot="1" x14ac:dyDescent="0.45">
      <c r="B2776" s="47" t="str">
        <f>IF(H2775="Erdgas","Arbeitspreis pro kWh Erdgas in EUR",IF(H2775="Strom","Arbeitspreis pro kWh Strom in EUR",IF(H2775="Wärme/Kälte","Arbeitspreis pro kWh Wärme-/Kälteverbrauch in EUR","Bitte Energieart auswählen!")))</f>
        <v>Bitte Energieart auswählen!</v>
      </c>
      <c r="C2776" s="47"/>
      <c r="D2776" s="47"/>
      <c r="E2776" s="47"/>
      <c r="F2776" s="47"/>
      <c r="G2776" s="74">
        <f>IFERROR(SUMPRODUCT(I2776:K2776,I2777:K2777),"")</f>
        <v>0</v>
      </c>
      <c r="H2776" s="47"/>
      <c r="I2776" s="118"/>
      <c r="J2776" s="118"/>
      <c r="K2776" s="118"/>
      <c r="L2776" s="48" t="s">
        <v>5</v>
      </c>
      <c r="M2776" s="47" t="str">
        <f>IF(H2775="Erdgas","Erdgaskosten exkl. Steuern, Abgaben, Netzentgelte, etc.",IF(H2775="Strom","Stromkosten exkl. Steuern, Abgaben, Netzentgelte, etc.",IF(H2775="Wärme/Kälte","Wärme-/Kältekosten exkl. Steuern, Abgaben, Netzentgelte, etc.", "Bitte Energieart auswählen!")))</f>
        <v>Bitte Energieart auswählen!</v>
      </c>
      <c r="N2776" s="47"/>
      <c r="O2776" s="47"/>
      <c r="P2776" s="75"/>
      <c r="Q2776" s="61"/>
      <c r="R2776" s="62"/>
      <c r="S2776" s="47"/>
    </row>
    <row r="2777" spans="2:19" ht="15" thickBot="1" x14ac:dyDescent="0.35">
      <c r="B2777" s="47" t="str">
        <f>IF(AND(H2775="Erdgas",H2774="Nein"),"Aliquoter Erdgasverbrauch in kWh von 1. Oktober 2022 bis 31. Dezember 2022",IF(H2775="Erdgas","Erdgasverbrauch in kWh von 1. Oktober 2022 bis 31. Dezember 2022",IF(AND(H2775="Strom",H2774="Nein"),"Aliquoter Stromverbrauch in kWh von 1. Oktober 2022 bis 31. Dezember 2022",IF(H2775="Strom","Stromverbrauch in kWh von 1. Oktober 2022 bis 31. Dezember 2022",IF(AND(H2775="Wärme/Kälte",H2774="Nein"),"Aliquoter Wärme-/Kälteverbrauch in kWh von 1. Oktober 2022 bis 31. Dezember 2022",IF(H2775="Wärme/Kälte","Wärme-/Kälteverbrauch in kWh von 1. Oktober 2022 bis 31. Dezember 2022","Bitte Energieart auswählen!"))))))</f>
        <v>Bitte Energieart auswählen!</v>
      </c>
      <c r="C2777" s="47"/>
      <c r="D2777" s="47"/>
      <c r="E2777" s="47"/>
      <c r="F2777" s="47"/>
      <c r="G2777" s="47"/>
      <c r="H2777" s="59">
        <f>SUM(I2777:K2777)</f>
        <v>0</v>
      </c>
      <c r="I2777" s="119" t="str">
        <f>IFERROR(IF(H2774="Nein",VLOOKUP(H2773,'1 - Strom Erdgas Wärme 2021'!H:AA,20,FALSE)/12,""),"")</f>
        <v/>
      </c>
      <c r="J2777" s="119" t="str">
        <f>IFERROR(IF(H2774="Nein",VLOOKUP(H2773,'1 - Strom Erdgas Wärme 2021'!H:AB,20,FALSE)/12,""),"")</f>
        <v/>
      </c>
      <c r="K2777" s="119" t="str">
        <f>IFERROR(IF(H2774="Nein",VLOOKUP(H2773,'1 - Strom Erdgas Wärme 2021'!H:AC,20,FALSE)/12,""),"")</f>
        <v/>
      </c>
      <c r="L2777" s="48" t="s">
        <v>5</v>
      </c>
      <c r="M2777" s="76" t="str">
        <f>IFERROR(IF(H2774="Nein","Vorbefüllte Verbrauchswerte wurden aliquot (d.h. 1/12) aus dem Jahr 2021 übernommen.","Bitte ergänzen Sie die monatlichen Verbrauchswerte gem. Lastprofilzähler"),"")</f>
        <v>Bitte ergänzen Sie die monatlichen Verbrauchswerte gem. Lastprofilzähler</v>
      </c>
      <c r="N2777" s="77"/>
      <c r="O2777" s="77"/>
      <c r="P2777" s="77"/>
      <c r="Q2777" s="77"/>
      <c r="R2777" s="77"/>
      <c r="S2777" s="77"/>
    </row>
    <row r="2778" spans="2:19" x14ac:dyDescent="0.3">
      <c r="B2778" s="47" t="str">
        <f>IF(H2775="Wärme/Kälte","Energiemix: Anteil in % der aus Strom oder Erdgas erzeugten Wärme/Kälte","")</f>
        <v/>
      </c>
      <c r="C2778" s="46"/>
      <c r="D2778" s="46"/>
      <c r="E2778" s="46"/>
      <c r="F2778" s="74">
        <f>IFERROR(SUMPRODUCT(I2778:K2778,I2777:K2777),"")</f>
        <v>0</v>
      </c>
      <c r="G2778" s="74"/>
      <c r="H2778" s="46"/>
      <c r="I2778" s="120"/>
      <c r="J2778" s="121"/>
      <c r="K2778" s="121"/>
      <c r="L2778" s="48" t="str">
        <f>IF(H2775="Wärme/Kälte","i","")</f>
        <v/>
      </c>
      <c r="M2778" s="47" t="str">
        <f>IF(H2775="Wärme/Kälte","Bitte geben Sie den Anteil in % (von 0 bis 100, ohne Prozentzeichen) der  direkt aus Strom oder Erdgas erzeugten Wärme/Kälte.","")</f>
        <v/>
      </c>
      <c r="N2778" s="46"/>
      <c r="O2778" s="46"/>
      <c r="P2778" s="46"/>
      <c r="Q2778" s="46"/>
      <c r="R2778" s="46"/>
      <c r="S2778" s="46"/>
    </row>
    <row r="2779" spans="2:19" x14ac:dyDescent="0.3">
      <c r="B2779" s="46"/>
      <c r="C2779" s="46"/>
      <c r="D2779" s="46"/>
      <c r="E2779" s="46"/>
      <c r="F2779" s="46"/>
      <c r="G2779" s="46"/>
      <c r="H2779" s="46"/>
      <c r="I2779" s="98"/>
      <c r="J2779" s="46"/>
      <c r="K2779" s="46"/>
      <c r="L2779" s="48"/>
      <c r="M2779" s="47"/>
      <c r="N2779" s="46"/>
      <c r="O2779" s="46"/>
      <c r="P2779" s="46"/>
      <c r="Q2779" s="46"/>
      <c r="R2779" s="46"/>
      <c r="S2779" s="46"/>
    </row>
    <row r="2780" spans="2:19" ht="18" thickBot="1" x14ac:dyDescent="0.5">
      <c r="B2780" s="56" t="s">
        <v>10</v>
      </c>
      <c r="C2780" s="47"/>
      <c r="D2780" s="47"/>
      <c r="E2780" s="47"/>
      <c r="F2780" s="47"/>
      <c r="G2780" s="47"/>
      <c r="H2780" s="47"/>
      <c r="I2780" s="68">
        <v>44835</v>
      </c>
      <c r="J2780" s="68">
        <v>44866</v>
      </c>
      <c r="K2780" s="68">
        <v>44896</v>
      </c>
      <c r="L2780" s="47"/>
      <c r="M2780" s="69"/>
      <c r="N2780" s="69"/>
      <c r="O2780" s="69"/>
      <c r="P2780" s="69"/>
      <c r="Q2780" s="69"/>
      <c r="R2780" s="69"/>
      <c r="S2780" s="47"/>
    </row>
    <row r="2781" spans="2:19" ht="15" thickBot="1" x14ac:dyDescent="0.35">
      <c r="B2781" s="47" t="s">
        <v>28</v>
      </c>
      <c r="C2781" s="47"/>
      <c r="D2781" s="47"/>
      <c r="E2781" s="47"/>
      <c r="F2781" s="47"/>
      <c r="G2781" s="47"/>
      <c r="H2781" s="117"/>
      <c r="I2781" s="70"/>
      <c r="J2781" s="71"/>
      <c r="K2781" s="71"/>
      <c r="L2781" s="48" t="s">
        <v>5</v>
      </c>
      <c r="M2781" s="47" t="s">
        <v>29</v>
      </c>
      <c r="N2781" s="69"/>
      <c r="O2781" s="69"/>
      <c r="P2781" s="69"/>
      <c r="Q2781" s="69"/>
      <c r="R2781" s="69"/>
      <c r="S2781" s="47"/>
    </row>
    <row r="2782" spans="2:19" ht="15" thickBot="1" x14ac:dyDescent="0.35">
      <c r="B2782" s="47" t="s">
        <v>13</v>
      </c>
      <c r="C2782" s="47"/>
      <c r="D2782" s="47"/>
      <c r="E2782" s="47"/>
      <c r="F2782" s="47"/>
      <c r="G2782" s="47"/>
      <c r="H2782" s="138">
        <f>IFERROR(VLOOKUP(H2781,'1 - Strom Erdgas Wärme 2021'!H:AA,17,FALSE),"")</f>
        <v>0</v>
      </c>
      <c r="I2782" s="70"/>
      <c r="J2782" s="71"/>
      <c r="K2782" s="71"/>
      <c r="L2782" s="48"/>
      <c r="M2782" s="47"/>
      <c r="N2782" s="69"/>
      <c r="O2782" s="69"/>
      <c r="P2782" s="69"/>
      <c r="Q2782" s="69"/>
      <c r="R2782" s="69"/>
      <c r="S2782" s="47"/>
    </row>
    <row r="2783" spans="2:19" ht="15" thickBot="1" x14ac:dyDescent="0.35">
      <c r="B2783" s="47" t="s">
        <v>16</v>
      </c>
      <c r="C2783" s="47"/>
      <c r="D2783" s="47"/>
      <c r="E2783" s="47"/>
      <c r="F2783" s="47"/>
      <c r="G2783" s="47"/>
      <c r="H2783" s="139"/>
      <c r="I2783" s="72"/>
      <c r="J2783" s="73"/>
      <c r="K2783" s="73"/>
      <c r="L2783" s="48" t="s">
        <v>5</v>
      </c>
      <c r="M2783" s="47" t="s">
        <v>17</v>
      </c>
      <c r="N2783" s="69"/>
      <c r="O2783" s="69"/>
      <c r="P2783" s="69"/>
      <c r="Q2783" s="69"/>
      <c r="R2783" s="69"/>
      <c r="S2783" s="47"/>
    </row>
    <row r="2784" spans="2:19" ht="16.8" thickBot="1" x14ac:dyDescent="0.45">
      <c r="B2784" s="47" t="str">
        <f>IF(H2783="Erdgas","Arbeitspreis pro kWh Erdgas in EUR",IF(H2783="Strom","Arbeitspreis pro kWh Strom in EUR",IF(H2783="Wärme/Kälte","Arbeitspreis pro kWh Wärme-/Kälteverbrauch in EUR","Bitte Energieart auswählen!")))</f>
        <v>Bitte Energieart auswählen!</v>
      </c>
      <c r="C2784" s="47"/>
      <c r="D2784" s="47"/>
      <c r="E2784" s="47"/>
      <c r="F2784" s="47"/>
      <c r="G2784" s="74">
        <f>IFERROR(SUMPRODUCT(I2784:K2784,I2785:K2785),"")</f>
        <v>0</v>
      </c>
      <c r="H2784" s="47"/>
      <c r="I2784" s="118"/>
      <c r="J2784" s="118"/>
      <c r="K2784" s="118"/>
      <c r="L2784" s="48" t="s">
        <v>5</v>
      </c>
      <c r="M2784" s="47" t="str">
        <f>IF(H2783="Erdgas","Erdgaskosten exkl. Steuern, Abgaben, Netzentgelte, etc.",IF(H2783="Strom","Stromkosten exkl. Steuern, Abgaben, Netzentgelte, etc.",IF(H2783="Wärme/Kälte","Wärme-/Kältekosten exkl. Steuern, Abgaben, Netzentgelte, etc.", "Bitte Energieart auswählen!")))</f>
        <v>Bitte Energieart auswählen!</v>
      </c>
      <c r="N2784" s="47"/>
      <c r="O2784" s="47"/>
      <c r="P2784" s="75"/>
      <c r="Q2784" s="61"/>
      <c r="R2784" s="62"/>
      <c r="S2784" s="47"/>
    </row>
    <row r="2785" spans="2:19" ht="15" thickBot="1" x14ac:dyDescent="0.35">
      <c r="B2785" s="47" t="str">
        <f>IF(AND(H2783="Erdgas",H2782="Nein"),"Aliquoter Erdgasverbrauch in kWh von 1. Oktober 2022 bis 31. Dezember 2022",IF(H2783="Erdgas","Erdgasverbrauch in kWh von 1. Oktober 2022 bis 31. Dezember 2022",IF(AND(H2783="Strom",H2782="Nein"),"Aliquoter Stromverbrauch in kWh von 1. Oktober 2022 bis 31. Dezember 2022",IF(H2783="Strom","Stromverbrauch in kWh von 1. Oktober 2022 bis 31. Dezember 2022",IF(AND(H2783="Wärme/Kälte",H2782="Nein"),"Aliquoter Wärme-/Kälteverbrauch in kWh von 1. Oktober 2022 bis 31. Dezember 2022",IF(H2783="Wärme/Kälte","Wärme-/Kälteverbrauch in kWh von 1. Oktober 2022 bis 31. Dezember 2022","Bitte Energieart auswählen!"))))))</f>
        <v>Bitte Energieart auswählen!</v>
      </c>
      <c r="C2785" s="47"/>
      <c r="D2785" s="47"/>
      <c r="E2785" s="47"/>
      <c r="F2785" s="47"/>
      <c r="G2785" s="47"/>
      <c r="H2785" s="59">
        <f>SUM(I2785:K2785)</f>
        <v>0</v>
      </c>
      <c r="I2785" s="119" t="str">
        <f>IFERROR(IF(H2782="Nein",VLOOKUP(H2781,'1 - Strom Erdgas Wärme 2021'!H:AA,20,FALSE)/12,""),"")</f>
        <v/>
      </c>
      <c r="J2785" s="119" t="str">
        <f>IFERROR(IF(H2782="Nein",VLOOKUP(H2781,'1 - Strom Erdgas Wärme 2021'!H:AB,20,FALSE)/12,""),"")</f>
        <v/>
      </c>
      <c r="K2785" s="119" t="str">
        <f>IFERROR(IF(H2782="Nein",VLOOKUP(H2781,'1 - Strom Erdgas Wärme 2021'!H:AC,20,FALSE)/12,""),"")</f>
        <v/>
      </c>
      <c r="L2785" s="48" t="s">
        <v>5</v>
      </c>
      <c r="M2785" s="76" t="str">
        <f>IFERROR(IF(H2782="Nein","Vorbefüllte Verbrauchswerte wurden aliquot (d.h. 1/12) aus dem Jahr 2021 übernommen.","Bitte ergänzen Sie die monatlichen Verbrauchswerte gem. Lastprofilzähler"),"")</f>
        <v>Bitte ergänzen Sie die monatlichen Verbrauchswerte gem. Lastprofilzähler</v>
      </c>
      <c r="N2785" s="77"/>
      <c r="O2785" s="77"/>
      <c r="P2785" s="77"/>
      <c r="Q2785" s="77"/>
      <c r="R2785" s="77"/>
      <c r="S2785" s="77"/>
    </row>
    <row r="2786" spans="2:19" x14ac:dyDescent="0.3">
      <c r="B2786" s="47" t="str">
        <f>IF(H2783="Wärme/Kälte","Energiemix: Anteil in % der aus Strom oder Erdgas erzeugten Wärme/Kälte","")</f>
        <v/>
      </c>
      <c r="C2786" s="46"/>
      <c r="D2786" s="46"/>
      <c r="E2786" s="46"/>
      <c r="F2786" s="74">
        <f>IFERROR(SUMPRODUCT(I2786:K2786,I2785:K2785),"")</f>
        <v>0</v>
      </c>
      <c r="G2786" s="74"/>
      <c r="H2786" s="46"/>
      <c r="I2786" s="120"/>
      <c r="J2786" s="121"/>
      <c r="K2786" s="121"/>
      <c r="L2786" s="48" t="str">
        <f>IF(H2783="Wärme/Kälte","i","")</f>
        <v/>
      </c>
      <c r="M2786" s="47" t="str">
        <f>IF(H2783="Wärme/Kälte","Bitte geben Sie den Anteil in % (von 0 bis 100, ohne Prozentzeichen) der  direkt aus Strom oder Erdgas erzeugten Wärme/Kälte.","")</f>
        <v/>
      </c>
      <c r="N2786" s="46"/>
      <c r="O2786" s="46"/>
      <c r="P2786" s="46"/>
      <c r="Q2786" s="46"/>
      <c r="R2786" s="46"/>
      <c r="S2786" s="46"/>
    </row>
    <row r="2787" spans="2:19" x14ac:dyDescent="0.3">
      <c r="B2787" s="46"/>
      <c r="C2787" s="46"/>
      <c r="D2787" s="46"/>
      <c r="E2787" s="46"/>
      <c r="F2787" s="46"/>
      <c r="G2787" s="46"/>
      <c r="H2787" s="46"/>
      <c r="I2787" s="98"/>
      <c r="J2787" s="46"/>
      <c r="K2787" s="46"/>
      <c r="L2787" s="48"/>
      <c r="M2787" s="47"/>
      <c r="N2787" s="46"/>
      <c r="O2787" s="46"/>
      <c r="P2787" s="46"/>
      <c r="Q2787" s="46"/>
      <c r="R2787" s="46"/>
      <c r="S2787" s="46"/>
    </row>
    <row r="2788" spans="2:19" ht="18" thickBot="1" x14ac:dyDescent="0.5">
      <c r="B2788" s="56" t="s">
        <v>10</v>
      </c>
      <c r="C2788" s="47"/>
      <c r="D2788" s="47"/>
      <c r="E2788" s="47"/>
      <c r="F2788" s="47"/>
      <c r="G2788" s="47"/>
      <c r="H2788" s="47"/>
      <c r="I2788" s="68">
        <v>44835</v>
      </c>
      <c r="J2788" s="68">
        <v>44866</v>
      </c>
      <c r="K2788" s="68">
        <v>44896</v>
      </c>
      <c r="L2788" s="47"/>
      <c r="M2788" s="69"/>
      <c r="N2788" s="69"/>
      <c r="O2788" s="69"/>
      <c r="P2788" s="69"/>
      <c r="Q2788" s="69"/>
      <c r="R2788" s="69"/>
      <c r="S2788" s="47"/>
    </row>
    <row r="2789" spans="2:19" ht="15" thickBot="1" x14ac:dyDescent="0.35">
      <c r="B2789" s="47" t="s">
        <v>28</v>
      </c>
      <c r="C2789" s="47"/>
      <c r="D2789" s="47"/>
      <c r="E2789" s="47"/>
      <c r="F2789" s="47"/>
      <c r="G2789" s="47"/>
      <c r="H2789" s="117"/>
      <c r="I2789" s="70"/>
      <c r="J2789" s="71"/>
      <c r="K2789" s="71"/>
      <c r="L2789" s="48" t="s">
        <v>5</v>
      </c>
      <c r="M2789" s="47" t="s">
        <v>29</v>
      </c>
      <c r="N2789" s="69"/>
      <c r="O2789" s="69"/>
      <c r="P2789" s="69"/>
      <c r="Q2789" s="69"/>
      <c r="R2789" s="69"/>
      <c r="S2789" s="47"/>
    </row>
    <row r="2790" spans="2:19" ht="15" thickBot="1" x14ac:dyDescent="0.35">
      <c r="B2790" s="47" t="s">
        <v>13</v>
      </c>
      <c r="C2790" s="47"/>
      <c r="D2790" s="47"/>
      <c r="E2790" s="47"/>
      <c r="F2790" s="47"/>
      <c r="G2790" s="47"/>
      <c r="H2790" s="138">
        <f>IFERROR(VLOOKUP(H2789,'1 - Strom Erdgas Wärme 2021'!H:AA,17,FALSE),"")</f>
        <v>0</v>
      </c>
      <c r="I2790" s="70"/>
      <c r="J2790" s="71"/>
      <c r="K2790" s="71"/>
      <c r="L2790" s="48"/>
      <c r="M2790" s="47"/>
      <c r="N2790" s="69"/>
      <c r="O2790" s="69"/>
      <c r="P2790" s="69"/>
      <c r="Q2790" s="69"/>
      <c r="R2790" s="69"/>
      <c r="S2790" s="47"/>
    </row>
    <row r="2791" spans="2:19" ht="15" thickBot="1" x14ac:dyDescent="0.35">
      <c r="B2791" s="47" t="s">
        <v>16</v>
      </c>
      <c r="C2791" s="47"/>
      <c r="D2791" s="47"/>
      <c r="E2791" s="47"/>
      <c r="F2791" s="47"/>
      <c r="G2791" s="47"/>
      <c r="H2791" s="139"/>
      <c r="I2791" s="72"/>
      <c r="J2791" s="73"/>
      <c r="K2791" s="73"/>
      <c r="L2791" s="48" t="s">
        <v>5</v>
      </c>
      <c r="M2791" s="47" t="s">
        <v>17</v>
      </c>
      <c r="N2791" s="69"/>
      <c r="O2791" s="69"/>
      <c r="P2791" s="69"/>
      <c r="Q2791" s="69"/>
      <c r="R2791" s="69"/>
      <c r="S2791" s="47"/>
    </row>
    <row r="2792" spans="2:19" ht="16.8" thickBot="1" x14ac:dyDescent="0.45">
      <c r="B2792" s="47" t="str">
        <f>IF(H2791="Erdgas","Arbeitspreis pro kWh Erdgas in EUR",IF(H2791="Strom","Arbeitspreis pro kWh Strom in EUR",IF(H2791="Wärme/Kälte","Arbeitspreis pro kWh Wärme-/Kälteverbrauch in EUR","Bitte Energieart auswählen!")))</f>
        <v>Bitte Energieart auswählen!</v>
      </c>
      <c r="C2792" s="47"/>
      <c r="D2792" s="47"/>
      <c r="E2792" s="47"/>
      <c r="F2792" s="47"/>
      <c r="G2792" s="74">
        <f>IFERROR(SUMPRODUCT(I2792:K2792,I2793:K2793),"")</f>
        <v>0</v>
      </c>
      <c r="H2792" s="47"/>
      <c r="I2792" s="118"/>
      <c r="J2792" s="118"/>
      <c r="K2792" s="118"/>
      <c r="L2792" s="48" t="s">
        <v>5</v>
      </c>
      <c r="M2792" s="47" t="str">
        <f>IF(H2791="Erdgas","Erdgaskosten exkl. Steuern, Abgaben, Netzentgelte, etc.",IF(H2791="Strom","Stromkosten exkl. Steuern, Abgaben, Netzentgelte, etc.",IF(H2791="Wärme/Kälte","Wärme-/Kältekosten exkl. Steuern, Abgaben, Netzentgelte, etc.", "Bitte Energieart auswählen!")))</f>
        <v>Bitte Energieart auswählen!</v>
      </c>
      <c r="N2792" s="47"/>
      <c r="O2792" s="47"/>
      <c r="P2792" s="75"/>
      <c r="Q2792" s="61"/>
      <c r="R2792" s="62"/>
      <c r="S2792" s="47"/>
    </row>
    <row r="2793" spans="2:19" ht="15" thickBot="1" x14ac:dyDescent="0.35">
      <c r="B2793" s="47" t="str">
        <f>IF(AND(H2791="Erdgas",H2790="Nein"),"Aliquoter Erdgasverbrauch in kWh von 1. Oktober 2022 bis 31. Dezember 2022",IF(H2791="Erdgas","Erdgasverbrauch in kWh von 1. Oktober 2022 bis 31. Dezember 2022",IF(AND(H2791="Strom",H2790="Nein"),"Aliquoter Stromverbrauch in kWh von 1. Oktober 2022 bis 31. Dezember 2022",IF(H2791="Strom","Stromverbrauch in kWh von 1. Oktober 2022 bis 31. Dezember 2022",IF(AND(H2791="Wärme/Kälte",H2790="Nein"),"Aliquoter Wärme-/Kälteverbrauch in kWh von 1. Oktober 2022 bis 31. Dezember 2022",IF(H2791="Wärme/Kälte","Wärme-/Kälteverbrauch in kWh von 1. Oktober 2022 bis 31. Dezember 2022","Bitte Energieart auswählen!"))))))</f>
        <v>Bitte Energieart auswählen!</v>
      </c>
      <c r="C2793" s="47"/>
      <c r="D2793" s="47"/>
      <c r="E2793" s="47"/>
      <c r="F2793" s="47"/>
      <c r="G2793" s="47"/>
      <c r="H2793" s="59">
        <f>SUM(I2793:K2793)</f>
        <v>0</v>
      </c>
      <c r="I2793" s="119" t="str">
        <f>IFERROR(IF(H2790="Nein",VLOOKUP(H2789,'1 - Strom Erdgas Wärme 2021'!H:AA,20,FALSE)/12,""),"")</f>
        <v/>
      </c>
      <c r="J2793" s="119" t="str">
        <f>IFERROR(IF(H2790="Nein",VLOOKUP(H2789,'1 - Strom Erdgas Wärme 2021'!H:AB,20,FALSE)/12,""),"")</f>
        <v/>
      </c>
      <c r="K2793" s="119" t="str">
        <f>IFERROR(IF(H2790="Nein",VLOOKUP(H2789,'1 - Strom Erdgas Wärme 2021'!H:AC,20,FALSE)/12,""),"")</f>
        <v/>
      </c>
      <c r="L2793" s="48" t="s">
        <v>5</v>
      </c>
      <c r="M2793" s="76" t="str">
        <f>IFERROR(IF(H2790="Nein","Vorbefüllte Verbrauchswerte wurden aliquot (d.h. 1/12) aus dem Jahr 2021 übernommen.","Bitte ergänzen Sie die monatlichen Verbrauchswerte gem. Lastprofilzähler"),"")</f>
        <v>Bitte ergänzen Sie die monatlichen Verbrauchswerte gem. Lastprofilzähler</v>
      </c>
      <c r="N2793" s="77"/>
      <c r="O2793" s="77"/>
      <c r="P2793" s="77"/>
      <c r="Q2793" s="77"/>
      <c r="R2793" s="77"/>
      <c r="S2793" s="77"/>
    </row>
    <row r="2794" spans="2:19" x14ac:dyDescent="0.3">
      <c r="B2794" s="47" t="str">
        <f>IF(H2791="Wärme/Kälte","Energiemix: Anteil in % der aus Strom oder Erdgas erzeugten Wärme/Kälte","")</f>
        <v/>
      </c>
      <c r="C2794" s="46"/>
      <c r="D2794" s="46"/>
      <c r="E2794" s="46"/>
      <c r="F2794" s="74">
        <f>IFERROR(SUMPRODUCT(I2794:K2794,I2793:K2793),"")</f>
        <v>0</v>
      </c>
      <c r="G2794" s="74"/>
      <c r="H2794" s="46"/>
      <c r="I2794" s="120"/>
      <c r="J2794" s="121"/>
      <c r="K2794" s="121"/>
      <c r="L2794" s="48" t="str">
        <f>IF(H2791="Wärme/Kälte","i","")</f>
        <v/>
      </c>
      <c r="M2794" s="47" t="str">
        <f>IF(H2791="Wärme/Kälte","Bitte geben Sie den Anteil in % (von 0 bis 100, ohne Prozentzeichen) der  direkt aus Strom oder Erdgas erzeugten Wärme/Kälte.","")</f>
        <v/>
      </c>
      <c r="N2794" s="46"/>
      <c r="O2794" s="46"/>
      <c r="P2794" s="46"/>
      <c r="Q2794" s="46"/>
      <c r="R2794" s="46"/>
      <c r="S2794" s="46"/>
    </row>
    <row r="2795" spans="2:19" x14ac:dyDescent="0.3">
      <c r="B2795" s="46"/>
      <c r="C2795" s="46"/>
      <c r="D2795" s="46"/>
      <c r="E2795" s="46"/>
      <c r="F2795" s="46"/>
      <c r="G2795" s="46"/>
      <c r="H2795" s="46"/>
      <c r="I2795" s="98"/>
      <c r="J2795" s="46"/>
      <c r="K2795" s="46"/>
      <c r="L2795" s="48"/>
      <c r="M2795" s="47"/>
      <c r="N2795" s="46"/>
      <c r="O2795" s="46"/>
      <c r="P2795" s="46"/>
      <c r="Q2795" s="46"/>
      <c r="R2795" s="46"/>
      <c r="S2795" s="46"/>
    </row>
    <row r="2796" spans="2:19" ht="18" thickBot="1" x14ac:dyDescent="0.5">
      <c r="B2796" s="56" t="s">
        <v>10</v>
      </c>
      <c r="C2796" s="47"/>
      <c r="D2796" s="47"/>
      <c r="E2796" s="47"/>
      <c r="F2796" s="47"/>
      <c r="G2796" s="47"/>
      <c r="H2796" s="47"/>
      <c r="I2796" s="68">
        <v>44835</v>
      </c>
      <c r="J2796" s="68">
        <v>44866</v>
      </c>
      <c r="K2796" s="68">
        <v>44896</v>
      </c>
      <c r="L2796" s="47"/>
      <c r="M2796" s="69"/>
      <c r="N2796" s="69"/>
      <c r="O2796" s="69"/>
      <c r="P2796" s="69"/>
      <c r="Q2796" s="69"/>
      <c r="R2796" s="69"/>
      <c r="S2796" s="47"/>
    </row>
    <row r="2797" spans="2:19" ht="15" thickBot="1" x14ac:dyDescent="0.35">
      <c r="B2797" s="47" t="s">
        <v>28</v>
      </c>
      <c r="C2797" s="47"/>
      <c r="D2797" s="47"/>
      <c r="E2797" s="47"/>
      <c r="F2797" s="47"/>
      <c r="G2797" s="47"/>
      <c r="H2797" s="117"/>
      <c r="I2797" s="70"/>
      <c r="J2797" s="71"/>
      <c r="K2797" s="71"/>
      <c r="L2797" s="48" t="s">
        <v>5</v>
      </c>
      <c r="M2797" s="47" t="s">
        <v>29</v>
      </c>
      <c r="N2797" s="69"/>
      <c r="O2797" s="69"/>
      <c r="P2797" s="69"/>
      <c r="Q2797" s="69"/>
      <c r="R2797" s="69"/>
      <c r="S2797" s="47"/>
    </row>
    <row r="2798" spans="2:19" ht="15" thickBot="1" x14ac:dyDescent="0.35">
      <c r="B2798" s="47" t="s">
        <v>13</v>
      </c>
      <c r="C2798" s="47"/>
      <c r="D2798" s="47"/>
      <c r="E2798" s="47"/>
      <c r="F2798" s="47"/>
      <c r="G2798" s="47"/>
      <c r="H2798" s="138">
        <f>IFERROR(VLOOKUP(H2797,'1 - Strom Erdgas Wärme 2021'!H:AA,17,FALSE),"")</f>
        <v>0</v>
      </c>
      <c r="I2798" s="70"/>
      <c r="J2798" s="71"/>
      <c r="K2798" s="71"/>
      <c r="L2798" s="48"/>
      <c r="M2798" s="47"/>
      <c r="N2798" s="69"/>
      <c r="O2798" s="69"/>
      <c r="P2798" s="69"/>
      <c r="Q2798" s="69"/>
      <c r="R2798" s="69"/>
      <c r="S2798" s="47"/>
    </row>
    <row r="2799" spans="2:19" ht="15" thickBot="1" x14ac:dyDescent="0.35">
      <c r="B2799" s="47" t="s">
        <v>16</v>
      </c>
      <c r="C2799" s="47"/>
      <c r="D2799" s="47"/>
      <c r="E2799" s="47"/>
      <c r="F2799" s="47"/>
      <c r="G2799" s="47"/>
      <c r="H2799" s="139"/>
      <c r="I2799" s="72"/>
      <c r="J2799" s="73"/>
      <c r="K2799" s="73"/>
      <c r="L2799" s="48" t="s">
        <v>5</v>
      </c>
      <c r="M2799" s="47" t="s">
        <v>17</v>
      </c>
      <c r="N2799" s="69"/>
      <c r="O2799" s="69"/>
      <c r="P2799" s="69"/>
      <c r="Q2799" s="69"/>
      <c r="R2799" s="69"/>
      <c r="S2799" s="47"/>
    </row>
    <row r="2800" spans="2:19" ht="16.8" thickBot="1" x14ac:dyDescent="0.45">
      <c r="B2800" s="47" t="str">
        <f>IF(H2799="Erdgas","Arbeitspreis pro kWh Erdgas in EUR",IF(H2799="Strom","Arbeitspreis pro kWh Strom in EUR",IF(H2799="Wärme/Kälte","Arbeitspreis pro kWh Wärme-/Kälteverbrauch in EUR","Bitte Energieart auswählen!")))</f>
        <v>Bitte Energieart auswählen!</v>
      </c>
      <c r="C2800" s="47"/>
      <c r="D2800" s="47"/>
      <c r="E2800" s="47"/>
      <c r="F2800" s="47"/>
      <c r="G2800" s="74">
        <f>IFERROR(SUMPRODUCT(I2800:K2800,I2801:K2801),"")</f>
        <v>0</v>
      </c>
      <c r="H2800" s="47"/>
      <c r="I2800" s="118"/>
      <c r="J2800" s="118"/>
      <c r="K2800" s="118"/>
      <c r="L2800" s="48" t="s">
        <v>5</v>
      </c>
      <c r="M2800" s="47" t="str">
        <f>IF(H2799="Erdgas","Erdgaskosten exkl. Steuern, Abgaben, Netzentgelte, etc.",IF(H2799="Strom","Stromkosten exkl. Steuern, Abgaben, Netzentgelte, etc.",IF(H2799="Wärme/Kälte","Wärme-/Kältekosten exkl. Steuern, Abgaben, Netzentgelte, etc.", "Bitte Energieart auswählen!")))</f>
        <v>Bitte Energieart auswählen!</v>
      </c>
      <c r="N2800" s="47"/>
      <c r="O2800" s="47"/>
      <c r="P2800" s="75"/>
      <c r="Q2800" s="61"/>
      <c r="R2800" s="62"/>
      <c r="S2800" s="47"/>
    </row>
    <row r="2801" spans="2:19" ht="15" thickBot="1" x14ac:dyDescent="0.35">
      <c r="B2801" s="47" t="str">
        <f>IF(AND(H2799="Erdgas",H2798="Nein"),"Aliquoter Erdgasverbrauch in kWh von 1. Oktober 2022 bis 31. Dezember 2022",IF(H2799="Erdgas","Erdgasverbrauch in kWh von 1. Oktober 2022 bis 31. Dezember 2022",IF(AND(H2799="Strom",H2798="Nein"),"Aliquoter Stromverbrauch in kWh von 1. Oktober 2022 bis 31. Dezember 2022",IF(H2799="Strom","Stromverbrauch in kWh von 1. Oktober 2022 bis 31. Dezember 2022",IF(AND(H2799="Wärme/Kälte",H2798="Nein"),"Aliquoter Wärme-/Kälteverbrauch in kWh von 1. Oktober 2022 bis 31. Dezember 2022",IF(H2799="Wärme/Kälte","Wärme-/Kälteverbrauch in kWh von 1. Oktober 2022 bis 31. Dezember 2022","Bitte Energieart auswählen!"))))))</f>
        <v>Bitte Energieart auswählen!</v>
      </c>
      <c r="C2801" s="47"/>
      <c r="D2801" s="47"/>
      <c r="E2801" s="47"/>
      <c r="F2801" s="47"/>
      <c r="G2801" s="47"/>
      <c r="H2801" s="59">
        <f>SUM(I2801:K2801)</f>
        <v>0</v>
      </c>
      <c r="I2801" s="119" t="str">
        <f>IFERROR(IF(H2798="Nein",VLOOKUP(H2797,'1 - Strom Erdgas Wärme 2021'!H:AA,20,FALSE)/12,""),"")</f>
        <v/>
      </c>
      <c r="J2801" s="119" t="str">
        <f>IFERROR(IF(H2798="Nein",VLOOKUP(H2797,'1 - Strom Erdgas Wärme 2021'!H:AB,20,FALSE)/12,""),"")</f>
        <v/>
      </c>
      <c r="K2801" s="119" t="str">
        <f>IFERROR(IF(H2798="Nein",VLOOKUP(H2797,'1 - Strom Erdgas Wärme 2021'!H:AC,20,FALSE)/12,""),"")</f>
        <v/>
      </c>
      <c r="L2801" s="48" t="s">
        <v>5</v>
      </c>
      <c r="M2801" s="76" t="str">
        <f>IFERROR(IF(H2798="Nein","Vorbefüllte Verbrauchswerte wurden aliquot (d.h. 1/12) aus dem Jahr 2021 übernommen.","Bitte ergänzen Sie die monatlichen Verbrauchswerte gem. Lastprofilzähler"),"")</f>
        <v>Bitte ergänzen Sie die monatlichen Verbrauchswerte gem. Lastprofilzähler</v>
      </c>
      <c r="N2801" s="77"/>
      <c r="O2801" s="77"/>
      <c r="P2801" s="77"/>
      <c r="Q2801" s="77"/>
      <c r="R2801" s="77"/>
      <c r="S2801" s="77"/>
    </row>
    <row r="2802" spans="2:19" x14ac:dyDescent="0.3">
      <c r="B2802" s="47" t="str">
        <f>IF(H2799="Wärme/Kälte","Energiemix: Anteil in % der aus Strom oder Erdgas erzeugten Wärme/Kälte","")</f>
        <v/>
      </c>
      <c r="C2802" s="46"/>
      <c r="D2802" s="46"/>
      <c r="E2802" s="46"/>
      <c r="F2802" s="74">
        <f>IFERROR(SUMPRODUCT(I2802:K2802,I2801:K2801),"")</f>
        <v>0</v>
      </c>
      <c r="G2802" s="74"/>
      <c r="H2802" s="46"/>
      <c r="I2802" s="120"/>
      <c r="J2802" s="121"/>
      <c r="K2802" s="121"/>
      <c r="L2802" s="48" t="str">
        <f>IF(H2799="Wärme/Kälte","i","")</f>
        <v/>
      </c>
      <c r="M2802" s="47" t="str">
        <f>IF(H2799="Wärme/Kälte","Bitte geben Sie den Anteil in % (von 0 bis 100, ohne Prozentzeichen) der  direkt aus Strom oder Erdgas erzeugten Wärme/Kälte.","")</f>
        <v/>
      </c>
      <c r="N2802" s="46"/>
      <c r="O2802" s="46"/>
      <c r="P2802" s="46"/>
      <c r="Q2802" s="46"/>
      <c r="R2802" s="46"/>
      <c r="S2802" s="46"/>
    </row>
    <row r="2803" spans="2:19" x14ac:dyDescent="0.3">
      <c r="B2803" s="46"/>
      <c r="C2803" s="46"/>
      <c r="D2803" s="46"/>
      <c r="E2803" s="46"/>
      <c r="F2803" s="46"/>
      <c r="G2803" s="46"/>
      <c r="H2803" s="46"/>
      <c r="I2803" s="98"/>
      <c r="J2803" s="46"/>
      <c r="K2803" s="46"/>
      <c r="L2803" s="48"/>
      <c r="M2803" s="47"/>
      <c r="N2803" s="46"/>
      <c r="O2803" s="46"/>
      <c r="P2803" s="46"/>
      <c r="Q2803" s="46"/>
      <c r="R2803" s="46"/>
      <c r="S2803" s="46"/>
    </row>
    <row r="2804" spans="2:19" ht="18" thickBot="1" x14ac:dyDescent="0.5">
      <c r="B2804" s="56" t="s">
        <v>10</v>
      </c>
      <c r="C2804" s="47"/>
      <c r="D2804" s="47"/>
      <c r="E2804" s="47"/>
      <c r="F2804" s="47"/>
      <c r="G2804" s="47"/>
      <c r="H2804" s="47"/>
      <c r="I2804" s="68">
        <v>44835</v>
      </c>
      <c r="J2804" s="68">
        <v>44866</v>
      </c>
      <c r="K2804" s="68">
        <v>44896</v>
      </c>
      <c r="L2804" s="47"/>
      <c r="M2804" s="69"/>
      <c r="N2804" s="69"/>
      <c r="O2804" s="69"/>
      <c r="P2804" s="69"/>
      <c r="Q2804" s="69"/>
      <c r="R2804" s="69"/>
      <c r="S2804" s="47"/>
    </row>
    <row r="2805" spans="2:19" ht="15" thickBot="1" x14ac:dyDescent="0.35">
      <c r="B2805" s="47" t="s">
        <v>28</v>
      </c>
      <c r="C2805" s="47"/>
      <c r="D2805" s="47"/>
      <c r="E2805" s="47"/>
      <c r="F2805" s="47"/>
      <c r="G2805" s="47"/>
      <c r="H2805" s="117"/>
      <c r="I2805" s="70"/>
      <c r="J2805" s="71"/>
      <c r="K2805" s="71"/>
      <c r="L2805" s="48" t="s">
        <v>5</v>
      </c>
      <c r="M2805" s="47" t="s">
        <v>29</v>
      </c>
      <c r="N2805" s="69"/>
      <c r="O2805" s="69"/>
      <c r="P2805" s="69"/>
      <c r="Q2805" s="69"/>
      <c r="R2805" s="69"/>
      <c r="S2805" s="47"/>
    </row>
    <row r="2806" spans="2:19" ht="15" thickBot="1" x14ac:dyDescent="0.35">
      <c r="B2806" s="47" t="s">
        <v>13</v>
      </c>
      <c r="C2806" s="47"/>
      <c r="D2806" s="47"/>
      <c r="E2806" s="47"/>
      <c r="F2806" s="47"/>
      <c r="G2806" s="47"/>
      <c r="H2806" s="138">
        <f>IFERROR(VLOOKUP(H2805,'1 - Strom Erdgas Wärme 2021'!H:AA,17,FALSE),"")</f>
        <v>0</v>
      </c>
      <c r="I2806" s="70"/>
      <c r="J2806" s="71"/>
      <c r="K2806" s="71"/>
      <c r="L2806" s="48"/>
      <c r="M2806" s="47"/>
      <c r="N2806" s="69"/>
      <c r="O2806" s="69"/>
      <c r="P2806" s="69"/>
      <c r="Q2806" s="69"/>
      <c r="R2806" s="69"/>
      <c r="S2806" s="47"/>
    </row>
    <row r="2807" spans="2:19" ht="15" thickBot="1" x14ac:dyDescent="0.35">
      <c r="B2807" s="47" t="s">
        <v>16</v>
      </c>
      <c r="C2807" s="47"/>
      <c r="D2807" s="47"/>
      <c r="E2807" s="47"/>
      <c r="F2807" s="47"/>
      <c r="G2807" s="47"/>
      <c r="H2807" s="139"/>
      <c r="I2807" s="72"/>
      <c r="J2807" s="73"/>
      <c r="K2807" s="73"/>
      <c r="L2807" s="48" t="s">
        <v>5</v>
      </c>
      <c r="M2807" s="47" t="s">
        <v>17</v>
      </c>
      <c r="N2807" s="69"/>
      <c r="O2807" s="69"/>
      <c r="P2807" s="69"/>
      <c r="Q2807" s="69"/>
      <c r="R2807" s="69"/>
      <c r="S2807" s="47"/>
    </row>
    <row r="2808" spans="2:19" ht="16.8" thickBot="1" x14ac:dyDescent="0.45">
      <c r="B2808" s="47" t="str">
        <f>IF(H2807="Erdgas","Arbeitspreis pro kWh Erdgas in EUR",IF(H2807="Strom","Arbeitspreis pro kWh Strom in EUR",IF(H2807="Wärme/Kälte","Arbeitspreis pro kWh Wärme-/Kälteverbrauch in EUR","Bitte Energieart auswählen!")))</f>
        <v>Bitte Energieart auswählen!</v>
      </c>
      <c r="C2808" s="47"/>
      <c r="D2808" s="47"/>
      <c r="E2808" s="47"/>
      <c r="F2808" s="47"/>
      <c r="G2808" s="74">
        <f>IFERROR(SUMPRODUCT(I2808:K2808,I2809:K2809),"")</f>
        <v>0</v>
      </c>
      <c r="H2808" s="47"/>
      <c r="I2808" s="118"/>
      <c r="J2808" s="118"/>
      <c r="K2808" s="118"/>
      <c r="L2808" s="48" t="s">
        <v>5</v>
      </c>
      <c r="M2808" s="47" t="str">
        <f>IF(H2807="Erdgas","Erdgaskosten exkl. Steuern, Abgaben, Netzentgelte, etc.",IF(H2807="Strom","Stromkosten exkl. Steuern, Abgaben, Netzentgelte, etc.",IF(H2807="Wärme/Kälte","Wärme-/Kältekosten exkl. Steuern, Abgaben, Netzentgelte, etc.", "Bitte Energieart auswählen!")))</f>
        <v>Bitte Energieart auswählen!</v>
      </c>
      <c r="N2808" s="47"/>
      <c r="O2808" s="47"/>
      <c r="P2808" s="75"/>
      <c r="Q2808" s="61"/>
      <c r="R2808" s="62"/>
      <c r="S2808" s="47"/>
    </row>
    <row r="2809" spans="2:19" ht="15" thickBot="1" x14ac:dyDescent="0.35">
      <c r="B2809" s="47" t="str">
        <f>IF(AND(H2807="Erdgas",H2806="Nein"),"Aliquoter Erdgasverbrauch in kWh von 1. Oktober 2022 bis 31. Dezember 2022",IF(H2807="Erdgas","Erdgasverbrauch in kWh von 1. Oktober 2022 bis 31. Dezember 2022",IF(AND(H2807="Strom",H2806="Nein"),"Aliquoter Stromverbrauch in kWh von 1. Oktober 2022 bis 31. Dezember 2022",IF(H2807="Strom","Stromverbrauch in kWh von 1. Oktober 2022 bis 31. Dezember 2022",IF(AND(H2807="Wärme/Kälte",H2806="Nein"),"Aliquoter Wärme-/Kälteverbrauch in kWh von 1. Oktober 2022 bis 31. Dezember 2022",IF(H2807="Wärme/Kälte","Wärme-/Kälteverbrauch in kWh von 1. Oktober 2022 bis 31. Dezember 2022","Bitte Energieart auswählen!"))))))</f>
        <v>Bitte Energieart auswählen!</v>
      </c>
      <c r="C2809" s="47"/>
      <c r="D2809" s="47"/>
      <c r="E2809" s="47"/>
      <c r="F2809" s="47"/>
      <c r="G2809" s="47"/>
      <c r="H2809" s="59">
        <f>SUM(I2809:K2809)</f>
        <v>0</v>
      </c>
      <c r="I2809" s="119" t="str">
        <f>IFERROR(IF(H2806="Nein",VLOOKUP(H2805,'1 - Strom Erdgas Wärme 2021'!H:AA,20,FALSE)/12,""),"")</f>
        <v/>
      </c>
      <c r="J2809" s="119" t="str">
        <f>IFERROR(IF(H2806="Nein",VLOOKUP(H2805,'1 - Strom Erdgas Wärme 2021'!H:AB,20,FALSE)/12,""),"")</f>
        <v/>
      </c>
      <c r="K2809" s="119" t="str">
        <f>IFERROR(IF(H2806="Nein",VLOOKUP(H2805,'1 - Strom Erdgas Wärme 2021'!H:AC,20,FALSE)/12,""),"")</f>
        <v/>
      </c>
      <c r="L2809" s="48" t="s">
        <v>5</v>
      </c>
      <c r="M2809" s="76" t="str">
        <f>IFERROR(IF(H2806="Nein","Vorbefüllte Verbrauchswerte wurden aliquot (d.h. 1/12) aus dem Jahr 2021 übernommen.","Bitte ergänzen Sie die monatlichen Verbrauchswerte gem. Lastprofilzähler"),"")</f>
        <v>Bitte ergänzen Sie die monatlichen Verbrauchswerte gem. Lastprofilzähler</v>
      </c>
      <c r="N2809" s="77"/>
      <c r="O2809" s="77"/>
      <c r="P2809" s="77"/>
      <c r="Q2809" s="77"/>
      <c r="R2809" s="77"/>
      <c r="S2809" s="77"/>
    </row>
    <row r="2810" spans="2:19" x14ac:dyDescent="0.3">
      <c r="B2810" s="47" t="str">
        <f>IF(H2807="Wärme/Kälte","Energiemix: Anteil in % der aus Strom oder Erdgas erzeugten Wärme/Kälte","")</f>
        <v/>
      </c>
      <c r="C2810" s="46"/>
      <c r="D2810" s="46"/>
      <c r="E2810" s="46"/>
      <c r="F2810" s="74">
        <f>IFERROR(SUMPRODUCT(I2810:K2810,I2809:K2809),"")</f>
        <v>0</v>
      </c>
      <c r="G2810" s="74"/>
      <c r="H2810" s="46"/>
      <c r="I2810" s="120"/>
      <c r="J2810" s="121"/>
      <c r="K2810" s="121"/>
      <c r="L2810" s="48" t="str">
        <f>IF(H2807="Wärme/Kälte","i","")</f>
        <v/>
      </c>
      <c r="M2810" s="47" t="str">
        <f>IF(H2807="Wärme/Kälte","Bitte geben Sie den Anteil in % (von 0 bis 100, ohne Prozentzeichen) der  direkt aus Strom oder Erdgas erzeugten Wärme/Kälte.","")</f>
        <v/>
      </c>
      <c r="N2810" s="46"/>
      <c r="O2810" s="46"/>
      <c r="P2810" s="46"/>
      <c r="Q2810" s="46"/>
      <c r="R2810" s="46"/>
      <c r="S2810" s="46"/>
    </row>
    <row r="2811" spans="2:19" x14ac:dyDescent="0.3">
      <c r="B2811" s="46"/>
      <c r="C2811" s="46"/>
      <c r="D2811" s="46"/>
      <c r="E2811" s="46"/>
      <c r="F2811" s="46"/>
      <c r="G2811" s="46"/>
      <c r="H2811" s="46"/>
      <c r="I2811" s="98"/>
      <c r="J2811" s="46"/>
      <c r="K2811" s="46"/>
      <c r="L2811" s="48"/>
      <c r="M2811" s="47"/>
      <c r="N2811" s="46"/>
      <c r="O2811" s="46"/>
      <c r="P2811" s="46"/>
      <c r="Q2811" s="46"/>
      <c r="R2811" s="46"/>
      <c r="S2811" s="46"/>
    </row>
    <row r="2812" spans="2:19" ht="18" thickBot="1" x14ac:dyDescent="0.5">
      <c r="B2812" s="56" t="s">
        <v>10</v>
      </c>
      <c r="C2812" s="47"/>
      <c r="D2812" s="47"/>
      <c r="E2812" s="47"/>
      <c r="F2812" s="47"/>
      <c r="G2812" s="47"/>
      <c r="H2812" s="47"/>
      <c r="I2812" s="68">
        <v>44835</v>
      </c>
      <c r="J2812" s="68">
        <v>44866</v>
      </c>
      <c r="K2812" s="68">
        <v>44896</v>
      </c>
      <c r="L2812" s="47"/>
      <c r="M2812" s="69"/>
      <c r="N2812" s="69"/>
      <c r="O2812" s="69"/>
      <c r="P2812" s="69"/>
      <c r="Q2812" s="69"/>
      <c r="R2812" s="69"/>
      <c r="S2812" s="47"/>
    </row>
    <row r="2813" spans="2:19" ht="15" thickBot="1" x14ac:dyDescent="0.35">
      <c r="B2813" s="47" t="s">
        <v>28</v>
      </c>
      <c r="C2813" s="47"/>
      <c r="D2813" s="47"/>
      <c r="E2813" s="47"/>
      <c r="F2813" s="47"/>
      <c r="G2813" s="47"/>
      <c r="H2813" s="117"/>
      <c r="I2813" s="70"/>
      <c r="J2813" s="71"/>
      <c r="K2813" s="71"/>
      <c r="L2813" s="48" t="s">
        <v>5</v>
      </c>
      <c r="M2813" s="47" t="s">
        <v>29</v>
      </c>
      <c r="N2813" s="69"/>
      <c r="O2813" s="69"/>
      <c r="P2813" s="69"/>
      <c r="Q2813" s="69"/>
      <c r="R2813" s="69"/>
      <c r="S2813" s="47"/>
    </row>
    <row r="2814" spans="2:19" ht="15" thickBot="1" x14ac:dyDescent="0.35">
      <c r="B2814" s="47" t="s">
        <v>13</v>
      </c>
      <c r="C2814" s="47"/>
      <c r="D2814" s="47"/>
      <c r="E2814" s="47"/>
      <c r="F2814" s="47"/>
      <c r="G2814" s="47"/>
      <c r="H2814" s="138">
        <f>IFERROR(VLOOKUP(H2813,'1 - Strom Erdgas Wärme 2021'!H:AA,17,FALSE),"")</f>
        <v>0</v>
      </c>
      <c r="I2814" s="70"/>
      <c r="J2814" s="71"/>
      <c r="K2814" s="71"/>
      <c r="L2814" s="48"/>
      <c r="M2814" s="47"/>
      <c r="N2814" s="69"/>
      <c r="O2814" s="69"/>
      <c r="P2814" s="69"/>
      <c r="Q2814" s="69"/>
      <c r="R2814" s="69"/>
      <c r="S2814" s="47"/>
    </row>
    <row r="2815" spans="2:19" ht="15" thickBot="1" x14ac:dyDescent="0.35">
      <c r="B2815" s="47" t="s">
        <v>16</v>
      </c>
      <c r="C2815" s="47"/>
      <c r="D2815" s="47"/>
      <c r="E2815" s="47"/>
      <c r="F2815" s="47"/>
      <c r="G2815" s="47"/>
      <c r="H2815" s="139"/>
      <c r="I2815" s="72"/>
      <c r="J2815" s="73"/>
      <c r="K2815" s="73"/>
      <c r="L2815" s="48" t="s">
        <v>5</v>
      </c>
      <c r="M2815" s="47" t="s">
        <v>17</v>
      </c>
      <c r="N2815" s="69"/>
      <c r="O2815" s="69"/>
      <c r="P2815" s="69"/>
      <c r="Q2815" s="69"/>
      <c r="R2815" s="69"/>
      <c r="S2815" s="47"/>
    </row>
    <row r="2816" spans="2:19" ht="16.8" thickBot="1" x14ac:dyDescent="0.45">
      <c r="B2816" s="47" t="str">
        <f>IF(H2815="Erdgas","Arbeitspreis pro kWh Erdgas in EUR",IF(H2815="Strom","Arbeitspreis pro kWh Strom in EUR",IF(H2815="Wärme/Kälte","Arbeitspreis pro kWh Wärme-/Kälteverbrauch in EUR","Bitte Energieart auswählen!")))</f>
        <v>Bitte Energieart auswählen!</v>
      </c>
      <c r="C2816" s="47"/>
      <c r="D2816" s="47"/>
      <c r="E2816" s="47"/>
      <c r="F2816" s="47"/>
      <c r="G2816" s="74">
        <f>IFERROR(SUMPRODUCT(I2816:K2816,I2817:K2817),"")</f>
        <v>0</v>
      </c>
      <c r="H2816" s="47"/>
      <c r="I2816" s="118"/>
      <c r="J2816" s="118"/>
      <c r="K2816" s="118"/>
      <c r="L2816" s="48" t="s">
        <v>5</v>
      </c>
      <c r="M2816" s="47" t="str">
        <f>IF(H2815="Erdgas","Erdgaskosten exkl. Steuern, Abgaben, Netzentgelte, etc.",IF(H2815="Strom","Stromkosten exkl. Steuern, Abgaben, Netzentgelte, etc.",IF(H2815="Wärme/Kälte","Wärme-/Kältekosten exkl. Steuern, Abgaben, Netzentgelte, etc.", "Bitte Energieart auswählen!")))</f>
        <v>Bitte Energieart auswählen!</v>
      </c>
      <c r="N2816" s="47"/>
      <c r="O2816" s="47"/>
      <c r="P2816" s="75"/>
      <c r="Q2816" s="61"/>
      <c r="R2816" s="62"/>
      <c r="S2816" s="47"/>
    </row>
    <row r="2817" spans="2:19" ht="15" thickBot="1" x14ac:dyDescent="0.35">
      <c r="B2817" s="47" t="str">
        <f>IF(AND(H2815="Erdgas",H2814="Nein"),"Aliquoter Erdgasverbrauch in kWh von 1. Oktober 2022 bis 31. Dezember 2022",IF(H2815="Erdgas","Erdgasverbrauch in kWh von 1. Oktober 2022 bis 31. Dezember 2022",IF(AND(H2815="Strom",H2814="Nein"),"Aliquoter Stromverbrauch in kWh von 1. Oktober 2022 bis 31. Dezember 2022",IF(H2815="Strom","Stromverbrauch in kWh von 1. Oktober 2022 bis 31. Dezember 2022",IF(AND(H2815="Wärme/Kälte",H2814="Nein"),"Aliquoter Wärme-/Kälteverbrauch in kWh von 1. Oktober 2022 bis 31. Dezember 2022",IF(H2815="Wärme/Kälte","Wärme-/Kälteverbrauch in kWh von 1. Oktober 2022 bis 31. Dezember 2022","Bitte Energieart auswählen!"))))))</f>
        <v>Bitte Energieart auswählen!</v>
      </c>
      <c r="C2817" s="47"/>
      <c r="D2817" s="47"/>
      <c r="E2817" s="47"/>
      <c r="F2817" s="47"/>
      <c r="G2817" s="47"/>
      <c r="H2817" s="59">
        <f>SUM(I2817:K2817)</f>
        <v>0</v>
      </c>
      <c r="I2817" s="119" t="str">
        <f>IFERROR(IF(H2814="Nein",VLOOKUP(H2813,'1 - Strom Erdgas Wärme 2021'!H:AA,20,FALSE)/12,""),"")</f>
        <v/>
      </c>
      <c r="J2817" s="119" t="str">
        <f>IFERROR(IF(H2814="Nein",VLOOKUP(H2813,'1 - Strom Erdgas Wärme 2021'!H:AB,20,FALSE)/12,""),"")</f>
        <v/>
      </c>
      <c r="K2817" s="119" t="str">
        <f>IFERROR(IF(H2814="Nein",VLOOKUP(H2813,'1 - Strom Erdgas Wärme 2021'!H:AC,20,FALSE)/12,""),"")</f>
        <v/>
      </c>
      <c r="L2817" s="48" t="s">
        <v>5</v>
      </c>
      <c r="M2817" s="76" t="str">
        <f>IFERROR(IF(H2814="Nein","Vorbefüllte Verbrauchswerte wurden aliquot (d.h. 1/12) aus dem Jahr 2021 übernommen.","Bitte ergänzen Sie die monatlichen Verbrauchswerte gem. Lastprofilzähler"),"")</f>
        <v>Bitte ergänzen Sie die monatlichen Verbrauchswerte gem. Lastprofilzähler</v>
      </c>
      <c r="N2817" s="77"/>
      <c r="O2817" s="77"/>
      <c r="P2817" s="77"/>
      <c r="Q2817" s="77"/>
      <c r="R2817" s="77"/>
      <c r="S2817" s="77"/>
    </row>
    <row r="2818" spans="2:19" x14ac:dyDescent="0.3">
      <c r="B2818" s="47" t="str">
        <f>IF(H2815="Wärme/Kälte","Energiemix: Anteil in % der aus Strom oder Erdgas erzeugten Wärme/Kälte","")</f>
        <v/>
      </c>
      <c r="C2818" s="46"/>
      <c r="D2818" s="46"/>
      <c r="E2818" s="46"/>
      <c r="F2818" s="74">
        <f>IFERROR(SUMPRODUCT(I2818:K2818,I2817:K2817),"")</f>
        <v>0</v>
      </c>
      <c r="G2818" s="74"/>
      <c r="H2818" s="46"/>
      <c r="I2818" s="120"/>
      <c r="J2818" s="121"/>
      <c r="K2818" s="121"/>
      <c r="L2818" s="48" t="str">
        <f>IF(H2815="Wärme/Kälte","i","")</f>
        <v/>
      </c>
      <c r="M2818" s="47" t="str">
        <f>IF(H2815="Wärme/Kälte","Bitte geben Sie den Anteil in % (von 0 bis 100, ohne Prozentzeichen) der  direkt aus Strom oder Erdgas erzeugten Wärme/Kälte.","")</f>
        <v/>
      </c>
      <c r="N2818" s="46"/>
      <c r="O2818" s="46"/>
      <c r="P2818" s="46"/>
      <c r="Q2818" s="46"/>
      <c r="R2818" s="46"/>
      <c r="S2818" s="46"/>
    </row>
    <row r="2819" spans="2:19" x14ac:dyDescent="0.3">
      <c r="B2819" s="46"/>
      <c r="C2819" s="46"/>
      <c r="D2819" s="46"/>
      <c r="E2819" s="46"/>
      <c r="F2819" s="46"/>
      <c r="G2819" s="46"/>
      <c r="H2819" s="46"/>
      <c r="I2819" s="98"/>
      <c r="J2819" s="46"/>
      <c r="K2819" s="46"/>
      <c r="L2819" s="48"/>
      <c r="M2819" s="47"/>
      <c r="N2819" s="46"/>
      <c r="O2819" s="46"/>
      <c r="P2819" s="46"/>
      <c r="Q2819" s="46"/>
      <c r="R2819" s="46"/>
      <c r="S2819" s="46"/>
    </row>
    <row r="2820" spans="2:19" ht="18" thickBot="1" x14ac:dyDescent="0.5">
      <c r="B2820" s="56" t="s">
        <v>10</v>
      </c>
      <c r="C2820" s="47"/>
      <c r="D2820" s="47"/>
      <c r="E2820" s="47"/>
      <c r="F2820" s="47"/>
      <c r="G2820" s="47"/>
      <c r="H2820" s="47"/>
      <c r="I2820" s="68">
        <v>44835</v>
      </c>
      <c r="J2820" s="68">
        <v>44866</v>
      </c>
      <c r="K2820" s="68">
        <v>44896</v>
      </c>
      <c r="L2820" s="47"/>
      <c r="M2820" s="69"/>
      <c r="N2820" s="69"/>
      <c r="O2820" s="69"/>
      <c r="P2820" s="69"/>
      <c r="Q2820" s="69"/>
      <c r="R2820" s="69"/>
      <c r="S2820" s="47"/>
    </row>
    <row r="2821" spans="2:19" ht="15" thickBot="1" x14ac:dyDescent="0.35">
      <c r="B2821" s="47" t="s">
        <v>28</v>
      </c>
      <c r="C2821" s="47"/>
      <c r="D2821" s="47"/>
      <c r="E2821" s="47"/>
      <c r="F2821" s="47"/>
      <c r="G2821" s="47"/>
      <c r="H2821" s="117"/>
      <c r="I2821" s="70"/>
      <c r="J2821" s="71"/>
      <c r="K2821" s="71"/>
      <c r="L2821" s="48" t="s">
        <v>5</v>
      </c>
      <c r="M2821" s="47" t="s">
        <v>29</v>
      </c>
      <c r="N2821" s="69"/>
      <c r="O2821" s="69"/>
      <c r="P2821" s="69"/>
      <c r="Q2821" s="69"/>
      <c r="R2821" s="69"/>
      <c r="S2821" s="47"/>
    </row>
    <row r="2822" spans="2:19" ht="15" thickBot="1" x14ac:dyDescent="0.35">
      <c r="B2822" s="47" t="s">
        <v>13</v>
      </c>
      <c r="C2822" s="47"/>
      <c r="D2822" s="47"/>
      <c r="E2822" s="47"/>
      <c r="F2822" s="47"/>
      <c r="G2822" s="47"/>
      <c r="H2822" s="138">
        <f>IFERROR(VLOOKUP(H2821,'1 - Strom Erdgas Wärme 2021'!H:AA,17,FALSE),"")</f>
        <v>0</v>
      </c>
      <c r="I2822" s="70"/>
      <c r="J2822" s="71"/>
      <c r="K2822" s="71"/>
      <c r="L2822" s="48"/>
      <c r="M2822" s="47"/>
      <c r="N2822" s="69"/>
      <c r="O2822" s="69"/>
      <c r="P2822" s="69"/>
      <c r="Q2822" s="69"/>
      <c r="R2822" s="69"/>
      <c r="S2822" s="47"/>
    </row>
    <row r="2823" spans="2:19" ht="15" thickBot="1" x14ac:dyDescent="0.35">
      <c r="B2823" s="47" t="s">
        <v>16</v>
      </c>
      <c r="C2823" s="47"/>
      <c r="D2823" s="47"/>
      <c r="E2823" s="47"/>
      <c r="F2823" s="47"/>
      <c r="G2823" s="47"/>
      <c r="H2823" s="139"/>
      <c r="I2823" s="72"/>
      <c r="J2823" s="73"/>
      <c r="K2823" s="73"/>
      <c r="L2823" s="48" t="s">
        <v>5</v>
      </c>
      <c r="M2823" s="47" t="s">
        <v>17</v>
      </c>
      <c r="N2823" s="69"/>
      <c r="O2823" s="69"/>
      <c r="P2823" s="69"/>
      <c r="Q2823" s="69"/>
      <c r="R2823" s="69"/>
      <c r="S2823" s="47"/>
    </row>
    <row r="2824" spans="2:19" ht="16.8" thickBot="1" x14ac:dyDescent="0.45">
      <c r="B2824" s="47" t="str">
        <f>IF(H2823="Erdgas","Arbeitspreis pro kWh Erdgas in EUR",IF(H2823="Strom","Arbeitspreis pro kWh Strom in EUR",IF(H2823="Wärme/Kälte","Arbeitspreis pro kWh Wärme-/Kälteverbrauch in EUR","Bitte Energieart auswählen!")))</f>
        <v>Bitte Energieart auswählen!</v>
      </c>
      <c r="C2824" s="47"/>
      <c r="D2824" s="47"/>
      <c r="E2824" s="47"/>
      <c r="F2824" s="47"/>
      <c r="G2824" s="74">
        <f>IFERROR(SUMPRODUCT(I2824:K2824,I2825:K2825),"")</f>
        <v>0</v>
      </c>
      <c r="H2824" s="47"/>
      <c r="I2824" s="118"/>
      <c r="J2824" s="118"/>
      <c r="K2824" s="118"/>
      <c r="L2824" s="48" t="s">
        <v>5</v>
      </c>
      <c r="M2824" s="47" t="str">
        <f>IF(H2823="Erdgas","Erdgaskosten exkl. Steuern, Abgaben, Netzentgelte, etc.",IF(H2823="Strom","Stromkosten exkl. Steuern, Abgaben, Netzentgelte, etc.",IF(H2823="Wärme/Kälte","Wärme-/Kältekosten exkl. Steuern, Abgaben, Netzentgelte, etc.", "Bitte Energieart auswählen!")))</f>
        <v>Bitte Energieart auswählen!</v>
      </c>
      <c r="N2824" s="47"/>
      <c r="O2824" s="47"/>
      <c r="P2824" s="75"/>
      <c r="Q2824" s="61"/>
      <c r="R2824" s="62"/>
      <c r="S2824" s="47"/>
    </row>
    <row r="2825" spans="2:19" ht="15" thickBot="1" x14ac:dyDescent="0.35">
      <c r="B2825" s="47" t="str">
        <f>IF(AND(H2823="Erdgas",H2822="Nein"),"Aliquoter Erdgasverbrauch in kWh von 1. Oktober 2022 bis 31. Dezember 2022",IF(H2823="Erdgas","Erdgasverbrauch in kWh von 1. Oktober 2022 bis 31. Dezember 2022",IF(AND(H2823="Strom",H2822="Nein"),"Aliquoter Stromverbrauch in kWh von 1. Oktober 2022 bis 31. Dezember 2022",IF(H2823="Strom","Stromverbrauch in kWh von 1. Oktober 2022 bis 31. Dezember 2022",IF(AND(H2823="Wärme/Kälte",H2822="Nein"),"Aliquoter Wärme-/Kälteverbrauch in kWh von 1. Oktober 2022 bis 31. Dezember 2022",IF(H2823="Wärme/Kälte","Wärme-/Kälteverbrauch in kWh von 1. Oktober 2022 bis 31. Dezember 2022","Bitte Energieart auswählen!"))))))</f>
        <v>Bitte Energieart auswählen!</v>
      </c>
      <c r="C2825" s="47"/>
      <c r="D2825" s="47"/>
      <c r="E2825" s="47"/>
      <c r="F2825" s="47"/>
      <c r="G2825" s="47"/>
      <c r="H2825" s="59">
        <f>SUM(I2825:K2825)</f>
        <v>0</v>
      </c>
      <c r="I2825" s="119" t="str">
        <f>IFERROR(IF(H2822="Nein",VLOOKUP(H2821,'1 - Strom Erdgas Wärme 2021'!H:AA,20,FALSE)/12,""),"")</f>
        <v/>
      </c>
      <c r="J2825" s="119" t="str">
        <f>IFERROR(IF(H2822="Nein",VLOOKUP(H2821,'1 - Strom Erdgas Wärme 2021'!H:AB,20,FALSE)/12,""),"")</f>
        <v/>
      </c>
      <c r="K2825" s="119" t="str">
        <f>IFERROR(IF(H2822="Nein",VLOOKUP(H2821,'1 - Strom Erdgas Wärme 2021'!H:AC,20,FALSE)/12,""),"")</f>
        <v/>
      </c>
      <c r="L2825" s="48" t="s">
        <v>5</v>
      </c>
      <c r="M2825" s="76" t="str">
        <f>IFERROR(IF(H2822="Nein","Vorbefüllte Verbrauchswerte wurden aliquot (d.h. 1/12) aus dem Jahr 2021 übernommen.","Bitte ergänzen Sie die monatlichen Verbrauchswerte gem. Lastprofilzähler"),"")</f>
        <v>Bitte ergänzen Sie die monatlichen Verbrauchswerte gem. Lastprofilzähler</v>
      </c>
      <c r="N2825" s="77"/>
      <c r="O2825" s="77"/>
      <c r="P2825" s="77"/>
      <c r="Q2825" s="77"/>
      <c r="R2825" s="77"/>
      <c r="S2825" s="77"/>
    </row>
    <row r="2826" spans="2:19" x14ac:dyDescent="0.3">
      <c r="B2826" s="47" t="str">
        <f>IF(H2823="Wärme/Kälte","Energiemix: Anteil in % der aus Strom oder Erdgas erzeugten Wärme/Kälte","")</f>
        <v/>
      </c>
      <c r="C2826" s="46"/>
      <c r="D2826" s="46"/>
      <c r="E2826" s="46"/>
      <c r="F2826" s="74">
        <f>IFERROR(SUMPRODUCT(I2826:K2826,I2825:K2825),"")</f>
        <v>0</v>
      </c>
      <c r="G2826" s="74"/>
      <c r="H2826" s="46"/>
      <c r="I2826" s="120"/>
      <c r="J2826" s="121"/>
      <c r="K2826" s="121"/>
      <c r="L2826" s="48" t="str">
        <f>IF(H2823="Wärme/Kälte","i","")</f>
        <v/>
      </c>
      <c r="M2826" s="47" t="str">
        <f>IF(H2823="Wärme/Kälte","Bitte geben Sie den Anteil in % (von 0 bis 100, ohne Prozentzeichen) der  direkt aus Strom oder Erdgas erzeugten Wärme/Kälte.","")</f>
        <v/>
      </c>
      <c r="N2826" s="46"/>
      <c r="O2826" s="46"/>
      <c r="P2826" s="46"/>
      <c r="Q2826" s="46"/>
      <c r="R2826" s="46"/>
      <c r="S2826" s="46"/>
    </row>
    <row r="2827" spans="2:19" x14ac:dyDescent="0.3">
      <c r="B2827" s="46"/>
      <c r="C2827" s="46"/>
      <c r="D2827" s="46"/>
      <c r="E2827" s="46"/>
      <c r="F2827" s="46"/>
      <c r="G2827" s="46"/>
      <c r="H2827" s="46"/>
      <c r="I2827" s="98"/>
      <c r="J2827" s="46"/>
      <c r="K2827" s="46"/>
      <c r="L2827" s="48"/>
      <c r="M2827" s="47"/>
      <c r="N2827" s="46"/>
      <c r="O2827" s="46"/>
      <c r="P2827" s="46"/>
      <c r="Q2827" s="46"/>
      <c r="R2827" s="46"/>
      <c r="S2827" s="46"/>
    </row>
    <row r="2828" spans="2:19" ht="18" thickBot="1" x14ac:dyDescent="0.5">
      <c r="B2828" s="56" t="s">
        <v>10</v>
      </c>
      <c r="C2828" s="47"/>
      <c r="D2828" s="47"/>
      <c r="E2828" s="47"/>
      <c r="F2828" s="47"/>
      <c r="G2828" s="47"/>
      <c r="H2828" s="47"/>
      <c r="I2828" s="68">
        <v>44835</v>
      </c>
      <c r="J2828" s="68">
        <v>44866</v>
      </c>
      <c r="K2828" s="68">
        <v>44896</v>
      </c>
      <c r="L2828" s="47"/>
      <c r="M2828" s="69"/>
      <c r="N2828" s="69"/>
      <c r="O2828" s="69"/>
      <c r="P2828" s="69"/>
      <c r="Q2828" s="69"/>
      <c r="R2828" s="69"/>
      <c r="S2828" s="47"/>
    </row>
    <row r="2829" spans="2:19" ht="15" thickBot="1" x14ac:dyDescent="0.35">
      <c r="B2829" s="47" t="s">
        <v>28</v>
      </c>
      <c r="C2829" s="47"/>
      <c r="D2829" s="47"/>
      <c r="E2829" s="47"/>
      <c r="F2829" s="47"/>
      <c r="G2829" s="47"/>
      <c r="H2829" s="117"/>
      <c r="I2829" s="70"/>
      <c r="J2829" s="71"/>
      <c r="K2829" s="71"/>
      <c r="L2829" s="48" t="s">
        <v>5</v>
      </c>
      <c r="M2829" s="47" t="s">
        <v>29</v>
      </c>
      <c r="N2829" s="69"/>
      <c r="O2829" s="69"/>
      <c r="P2829" s="69"/>
      <c r="Q2829" s="69"/>
      <c r="R2829" s="69"/>
      <c r="S2829" s="47"/>
    </row>
    <row r="2830" spans="2:19" ht="15" thickBot="1" x14ac:dyDescent="0.35">
      <c r="B2830" s="47" t="s">
        <v>13</v>
      </c>
      <c r="C2830" s="47"/>
      <c r="D2830" s="47"/>
      <c r="E2830" s="47"/>
      <c r="F2830" s="47"/>
      <c r="G2830" s="47"/>
      <c r="H2830" s="138">
        <f>IFERROR(VLOOKUP(H2829,'1 - Strom Erdgas Wärme 2021'!H:AA,17,FALSE),"")</f>
        <v>0</v>
      </c>
      <c r="I2830" s="70"/>
      <c r="J2830" s="71"/>
      <c r="K2830" s="71"/>
      <c r="L2830" s="48"/>
      <c r="M2830" s="47"/>
      <c r="N2830" s="69"/>
      <c r="O2830" s="69"/>
      <c r="P2830" s="69"/>
      <c r="Q2830" s="69"/>
      <c r="R2830" s="69"/>
      <c r="S2830" s="47"/>
    </row>
    <row r="2831" spans="2:19" ht="15" thickBot="1" x14ac:dyDescent="0.35">
      <c r="B2831" s="47" t="s">
        <v>16</v>
      </c>
      <c r="C2831" s="47"/>
      <c r="D2831" s="47"/>
      <c r="E2831" s="47"/>
      <c r="F2831" s="47"/>
      <c r="G2831" s="47"/>
      <c r="H2831" s="139"/>
      <c r="I2831" s="72"/>
      <c r="J2831" s="73"/>
      <c r="K2831" s="73"/>
      <c r="L2831" s="48" t="s">
        <v>5</v>
      </c>
      <c r="M2831" s="47" t="s">
        <v>17</v>
      </c>
      <c r="N2831" s="69"/>
      <c r="O2831" s="69"/>
      <c r="P2831" s="69"/>
      <c r="Q2831" s="69"/>
      <c r="R2831" s="69"/>
      <c r="S2831" s="47"/>
    </row>
    <row r="2832" spans="2:19" ht="16.8" thickBot="1" x14ac:dyDescent="0.45">
      <c r="B2832" s="47" t="str">
        <f>IF(H2831="Erdgas","Arbeitspreis pro kWh Erdgas in EUR",IF(H2831="Strom","Arbeitspreis pro kWh Strom in EUR",IF(H2831="Wärme/Kälte","Arbeitspreis pro kWh Wärme-/Kälteverbrauch in EUR","Bitte Energieart auswählen!")))</f>
        <v>Bitte Energieart auswählen!</v>
      </c>
      <c r="C2832" s="47"/>
      <c r="D2832" s="47"/>
      <c r="E2832" s="47"/>
      <c r="F2832" s="47"/>
      <c r="G2832" s="74">
        <f>IFERROR(SUMPRODUCT(I2832:K2832,I2833:K2833),"")</f>
        <v>0</v>
      </c>
      <c r="H2832" s="47"/>
      <c r="I2832" s="118"/>
      <c r="J2832" s="118"/>
      <c r="K2832" s="118"/>
      <c r="L2832" s="48" t="s">
        <v>5</v>
      </c>
      <c r="M2832" s="47" t="str">
        <f>IF(H2831="Erdgas","Erdgaskosten exkl. Steuern, Abgaben, Netzentgelte, etc.",IF(H2831="Strom","Stromkosten exkl. Steuern, Abgaben, Netzentgelte, etc.",IF(H2831="Wärme/Kälte","Wärme-/Kältekosten exkl. Steuern, Abgaben, Netzentgelte, etc.", "Bitte Energieart auswählen!")))</f>
        <v>Bitte Energieart auswählen!</v>
      </c>
      <c r="N2832" s="47"/>
      <c r="O2832" s="47"/>
      <c r="P2832" s="75"/>
      <c r="Q2832" s="61"/>
      <c r="R2832" s="62"/>
      <c r="S2832" s="47"/>
    </row>
    <row r="2833" spans="2:19" ht="15" thickBot="1" x14ac:dyDescent="0.35">
      <c r="B2833" s="47" t="str">
        <f>IF(AND(H2831="Erdgas",H2830="Nein"),"Aliquoter Erdgasverbrauch in kWh von 1. Oktober 2022 bis 31. Dezember 2022",IF(H2831="Erdgas","Erdgasverbrauch in kWh von 1. Oktober 2022 bis 31. Dezember 2022",IF(AND(H2831="Strom",H2830="Nein"),"Aliquoter Stromverbrauch in kWh von 1. Oktober 2022 bis 31. Dezember 2022",IF(H2831="Strom","Stromverbrauch in kWh von 1. Oktober 2022 bis 31. Dezember 2022",IF(AND(H2831="Wärme/Kälte",H2830="Nein"),"Aliquoter Wärme-/Kälteverbrauch in kWh von 1. Oktober 2022 bis 31. Dezember 2022",IF(H2831="Wärme/Kälte","Wärme-/Kälteverbrauch in kWh von 1. Oktober 2022 bis 31. Dezember 2022","Bitte Energieart auswählen!"))))))</f>
        <v>Bitte Energieart auswählen!</v>
      </c>
      <c r="C2833" s="47"/>
      <c r="D2833" s="47"/>
      <c r="E2833" s="47"/>
      <c r="F2833" s="47"/>
      <c r="G2833" s="47"/>
      <c r="H2833" s="59">
        <f>SUM(I2833:K2833)</f>
        <v>0</v>
      </c>
      <c r="I2833" s="119" t="str">
        <f>IFERROR(IF(H2830="Nein",VLOOKUP(H2829,'1 - Strom Erdgas Wärme 2021'!H:AA,20,FALSE)/12,""),"")</f>
        <v/>
      </c>
      <c r="J2833" s="119" t="str">
        <f>IFERROR(IF(H2830="Nein",VLOOKUP(H2829,'1 - Strom Erdgas Wärme 2021'!H:AB,20,FALSE)/12,""),"")</f>
        <v/>
      </c>
      <c r="K2833" s="119" t="str">
        <f>IFERROR(IF(H2830="Nein",VLOOKUP(H2829,'1 - Strom Erdgas Wärme 2021'!H:AC,20,FALSE)/12,""),"")</f>
        <v/>
      </c>
      <c r="L2833" s="48" t="s">
        <v>5</v>
      </c>
      <c r="M2833" s="76" t="str">
        <f>IFERROR(IF(H2830="Nein","Vorbefüllte Verbrauchswerte wurden aliquot (d.h. 1/12) aus dem Jahr 2021 übernommen.","Bitte ergänzen Sie die monatlichen Verbrauchswerte gem. Lastprofilzähler"),"")</f>
        <v>Bitte ergänzen Sie die monatlichen Verbrauchswerte gem. Lastprofilzähler</v>
      </c>
      <c r="N2833" s="77"/>
      <c r="O2833" s="77"/>
      <c r="P2833" s="77"/>
      <c r="Q2833" s="77"/>
      <c r="R2833" s="77"/>
      <c r="S2833" s="77"/>
    </row>
    <row r="2834" spans="2:19" x14ac:dyDescent="0.3">
      <c r="B2834" s="47" t="str">
        <f>IF(H2831="Wärme/Kälte","Energiemix: Anteil in % der aus Strom oder Erdgas erzeugten Wärme/Kälte","")</f>
        <v/>
      </c>
      <c r="C2834" s="46"/>
      <c r="D2834" s="46"/>
      <c r="E2834" s="46"/>
      <c r="F2834" s="74">
        <f>IFERROR(SUMPRODUCT(I2834:K2834,I2833:K2833),"")</f>
        <v>0</v>
      </c>
      <c r="G2834" s="74"/>
      <c r="H2834" s="46"/>
      <c r="I2834" s="120"/>
      <c r="J2834" s="121"/>
      <c r="K2834" s="121"/>
      <c r="L2834" s="48" t="str">
        <f>IF(H2831="Wärme/Kälte","i","")</f>
        <v/>
      </c>
      <c r="M2834" s="47" t="str">
        <f>IF(H2831="Wärme/Kälte","Bitte geben Sie den Anteil in % (von 0 bis 100, ohne Prozentzeichen) der  direkt aus Strom oder Erdgas erzeugten Wärme/Kälte.","")</f>
        <v/>
      </c>
      <c r="N2834" s="46"/>
      <c r="O2834" s="46"/>
      <c r="P2834" s="46"/>
      <c r="Q2834" s="46"/>
      <c r="R2834" s="46"/>
      <c r="S2834" s="46"/>
    </row>
    <row r="2835" spans="2:19" x14ac:dyDescent="0.3">
      <c r="B2835" s="46"/>
      <c r="C2835" s="46"/>
      <c r="D2835" s="46"/>
      <c r="E2835" s="46"/>
      <c r="F2835" s="46"/>
      <c r="G2835" s="46"/>
      <c r="H2835" s="46"/>
      <c r="I2835" s="98"/>
      <c r="J2835" s="46"/>
      <c r="K2835" s="46"/>
      <c r="L2835" s="48"/>
      <c r="M2835" s="47"/>
      <c r="N2835" s="46"/>
      <c r="O2835" s="46"/>
      <c r="P2835" s="46"/>
      <c r="Q2835" s="46"/>
      <c r="R2835" s="46"/>
      <c r="S2835" s="46"/>
    </row>
    <row r="2836" spans="2:19" ht="18" thickBot="1" x14ac:dyDescent="0.5">
      <c r="B2836" s="56" t="s">
        <v>10</v>
      </c>
      <c r="C2836" s="47"/>
      <c r="D2836" s="47"/>
      <c r="E2836" s="47"/>
      <c r="F2836" s="47"/>
      <c r="G2836" s="47"/>
      <c r="H2836" s="47"/>
      <c r="I2836" s="68">
        <v>44835</v>
      </c>
      <c r="J2836" s="68">
        <v>44866</v>
      </c>
      <c r="K2836" s="68">
        <v>44896</v>
      </c>
      <c r="L2836" s="47"/>
      <c r="M2836" s="69"/>
      <c r="N2836" s="69"/>
      <c r="O2836" s="69"/>
      <c r="P2836" s="69"/>
      <c r="Q2836" s="69"/>
      <c r="R2836" s="69"/>
      <c r="S2836" s="47"/>
    </row>
    <row r="2837" spans="2:19" ht="15" thickBot="1" x14ac:dyDescent="0.35">
      <c r="B2837" s="47" t="s">
        <v>28</v>
      </c>
      <c r="C2837" s="47"/>
      <c r="D2837" s="47"/>
      <c r="E2837" s="47"/>
      <c r="F2837" s="47"/>
      <c r="G2837" s="47"/>
      <c r="H2837" s="117"/>
      <c r="I2837" s="70"/>
      <c r="J2837" s="71"/>
      <c r="K2837" s="71"/>
      <c r="L2837" s="48" t="s">
        <v>5</v>
      </c>
      <c r="M2837" s="47" t="s">
        <v>29</v>
      </c>
      <c r="N2837" s="69"/>
      <c r="O2837" s="69"/>
      <c r="P2837" s="69"/>
      <c r="Q2837" s="69"/>
      <c r="R2837" s="69"/>
      <c r="S2837" s="47"/>
    </row>
    <row r="2838" spans="2:19" ht="15" thickBot="1" x14ac:dyDescent="0.35">
      <c r="B2838" s="47" t="s">
        <v>13</v>
      </c>
      <c r="C2838" s="47"/>
      <c r="D2838" s="47"/>
      <c r="E2838" s="47"/>
      <c r="F2838" s="47"/>
      <c r="G2838" s="47"/>
      <c r="H2838" s="138">
        <f>IFERROR(VLOOKUP(H2837,'1 - Strom Erdgas Wärme 2021'!H:AA,17,FALSE),"")</f>
        <v>0</v>
      </c>
      <c r="I2838" s="70"/>
      <c r="J2838" s="71"/>
      <c r="K2838" s="71"/>
      <c r="L2838" s="48"/>
      <c r="M2838" s="47"/>
      <c r="N2838" s="69"/>
      <c r="O2838" s="69"/>
      <c r="P2838" s="69"/>
      <c r="Q2838" s="69"/>
      <c r="R2838" s="69"/>
      <c r="S2838" s="47"/>
    </row>
    <row r="2839" spans="2:19" ht="15" thickBot="1" x14ac:dyDescent="0.35">
      <c r="B2839" s="47" t="s">
        <v>16</v>
      </c>
      <c r="C2839" s="47"/>
      <c r="D2839" s="47"/>
      <c r="E2839" s="47"/>
      <c r="F2839" s="47"/>
      <c r="G2839" s="47"/>
      <c r="H2839" s="139"/>
      <c r="I2839" s="72"/>
      <c r="J2839" s="73"/>
      <c r="K2839" s="73"/>
      <c r="L2839" s="48" t="s">
        <v>5</v>
      </c>
      <c r="M2839" s="47" t="s">
        <v>17</v>
      </c>
      <c r="N2839" s="69"/>
      <c r="O2839" s="69"/>
      <c r="P2839" s="69"/>
      <c r="Q2839" s="69"/>
      <c r="R2839" s="69"/>
      <c r="S2839" s="47"/>
    </row>
    <row r="2840" spans="2:19" ht="16.8" thickBot="1" x14ac:dyDescent="0.45">
      <c r="B2840" s="47" t="str">
        <f>IF(H2839="Erdgas","Arbeitspreis pro kWh Erdgas in EUR",IF(H2839="Strom","Arbeitspreis pro kWh Strom in EUR",IF(H2839="Wärme/Kälte","Arbeitspreis pro kWh Wärme-/Kälteverbrauch in EUR","Bitte Energieart auswählen!")))</f>
        <v>Bitte Energieart auswählen!</v>
      </c>
      <c r="C2840" s="47"/>
      <c r="D2840" s="47"/>
      <c r="E2840" s="47"/>
      <c r="F2840" s="47"/>
      <c r="G2840" s="74">
        <f>IFERROR(SUMPRODUCT(I2840:K2840,I2841:K2841),"")</f>
        <v>0</v>
      </c>
      <c r="H2840" s="47"/>
      <c r="I2840" s="118"/>
      <c r="J2840" s="118"/>
      <c r="K2840" s="118"/>
      <c r="L2840" s="48" t="s">
        <v>5</v>
      </c>
      <c r="M2840" s="47" t="str">
        <f>IF(H2839="Erdgas","Erdgaskosten exkl. Steuern, Abgaben, Netzentgelte, etc.",IF(H2839="Strom","Stromkosten exkl. Steuern, Abgaben, Netzentgelte, etc.",IF(H2839="Wärme/Kälte","Wärme-/Kältekosten exkl. Steuern, Abgaben, Netzentgelte, etc.", "Bitte Energieart auswählen!")))</f>
        <v>Bitte Energieart auswählen!</v>
      </c>
      <c r="N2840" s="47"/>
      <c r="O2840" s="47"/>
      <c r="P2840" s="75"/>
      <c r="Q2840" s="61"/>
      <c r="R2840" s="62"/>
      <c r="S2840" s="47"/>
    </row>
    <row r="2841" spans="2:19" ht="15" thickBot="1" x14ac:dyDescent="0.35">
      <c r="B2841" s="47" t="str">
        <f>IF(AND(H2839="Erdgas",H2838="Nein"),"Aliquoter Erdgasverbrauch in kWh von 1. Oktober 2022 bis 31. Dezember 2022",IF(H2839="Erdgas","Erdgasverbrauch in kWh von 1. Oktober 2022 bis 31. Dezember 2022",IF(AND(H2839="Strom",H2838="Nein"),"Aliquoter Stromverbrauch in kWh von 1. Oktober 2022 bis 31. Dezember 2022",IF(H2839="Strom","Stromverbrauch in kWh von 1. Oktober 2022 bis 31. Dezember 2022",IF(AND(H2839="Wärme/Kälte",H2838="Nein"),"Aliquoter Wärme-/Kälteverbrauch in kWh von 1. Oktober 2022 bis 31. Dezember 2022",IF(H2839="Wärme/Kälte","Wärme-/Kälteverbrauch in kWh von 1. Oktober 2022 bis 31. Dezember 2022","Bitte Energieart auswählen!"))))))</f>
        <v>Bitte Energieart auswählen!</v>
      </c>
      <c r="C2841" s="47"/>
      <c r="D2841" s="47"/>
      <c r="E2841" s="47"/>
      <c r="F2841" s="47"/>
      <c r="G2841" s="47"/>
      <c r="H2841" s="59">
        <f>SUM(I2841:K2841)</f>
        <v>0</v>
      </c>
      <c r="I2841" s="119" t="str">
        <f>IFERROR(IF(H2838="Nein",VLOOKUP(H2837,'1 - Strom Erdgas Wärme 2021'!H:AA,20,FALSE)/12,""),"")</f>
        <v/>
      </c>
      <c r="J2841" s="119" t="str">
        <f>IFERROR(IF(H2838="Nein",VLOOKUP(H2837,'1 - Strom Erdgas Wärme 2021'!H:AB,20,FALSE)/12,""),"")</f>
        <v/>
      </c>
      <c r="K2841" s="119" t="str">
        <f>IFERROR(IF(H2838="Nein",VLOOKUP(H2837,'1 - Strom Erdgas Wärme 2021'!H:AC,20,FALSE)/12,""),"")</f>
        <v/>
      </c>
      <c r="L2841" s="48" t="s">
        <v>5</v>
      </c>
      <c r="M2841" s="76" t="str">
        <f>IFERROR(IF(H2838="Nein","Vorbefüllte Verbrauchswerte wurden aliquot (d.h. 1/12) aus dem Jahr 2021 übernommen.","Bitte ergänzen Sie die monatlichen Verbrauchswerte gem. Lastprofilzähler"),"")</f>
        <v>Bitte ergänzen Sie die monatlichen Verbrauchswerte gem. Lastprofilzähler</v>
      </c>
      <c r="N2841" s="77"/>
      <c r="O2841" s="77"/>
      <c r="P2841" s="77"/>
      <c r="Q2841" s="77"/>
      <c r="R2841" s="77"/>
      <c r="S2841" s="77"/>
    </row>
    <row r="2842" spans="2:19" x14ac:dyDescent="0.3">
      <c r="B2842" s="47" t="str">
        <f>IF(H2839="Wärme/Kälte","Energiemix: Anteil in % der aus Strom oder Erdgas erzeugten Wärme/Kälte","")</f>
        <v/>
      </c>
      <c r="C2842" s="46"/>
      <c r="D2842" s="46"/>
      <c r="E2842" s="46"/>
      <c r="F2842" s="74">
        <f>IFERROR(SUMPRODUCT(I2842:K2842,I2841:K2841),"")</f>
        <v>0</v>
      </c>
      <c r="G2842" s="74"/>
      <c r="H2842" s="46"/>
      <c r="I2842" s="120"/>
      <c r="J2842" s="121"/>
      <c r="K2842" s="121"/>
      <c r="L2842" s="48" t="str">
        <f>IF(H2839="Wärme/Kälte","i","")</f>
        <v/>
      </c>
      <c r="M2842" s="47" t="str">
        <f>IF(H2839="Wärme/Kälte","Bitte geben Sie den Anteil in % (von 0 bis 100, ohne Prozentzeichen) der  direkt aus Strom oder Erdgas erzeugten Wärme/Kälte.","")</f>
        <v/>
      </c>
      <c r="N2842" s="46"/>
      <c r="O2842" s="46"/>
      <c r="P2842" s="46"/>
      <c r="Q2842" s="46"/>
      <c r="R2842" s="46"/>
      <c r="S2842" s="46"/>
    </row>
    <row r="2843" spans="2:19" x14ac:dyDescent="0.3">
      <c r="B2843" s="46"/>
      <c r="C2843" s="46"/>
      <c r="D2843" s="46"/>
      <c r="E2843" s="46"/>
      <c r="F2843" s="46"/>
      <c r="G2843" s="46"/>
      <c r="H2843" s="46"/>
      <c r="I2843" s="98"/>
      <c r="J2843" s="46"/>
      <c r="K2843" s="46"/>
      <c r="L2843" s="48"/>
      <c r="M2843" s="47"/>
      <c r="N2843" s="46"/>
      <c r="O2843" s="46"/>
      <c r="P2843" s="46"/>
      <c r="Q2843" s="46"/>
      <c r="R2843" s="46"/>
      <c r="S2843" s="46"/>
    </row>
    <row r="2844" spans="2:19" ht="18" thickBot="1" x14ac:dyDescent="0.5">
      <c r="B2844" s="56" t="s">
        <v>10</v>
      </c>
      <c r="C2844" s="47"/>
      <c r="D2844" s="47"/>
      <c r="E2844" s="47"/>
      <c r="F2844" s="47"/>
      <c r="G2844" s="47"/>
      <c r="H2844" s="47"/>
      <c r="I2844" s="68">
        <v>44835</v>
      </c>
      <c r="J2844" s="68">
        <v>44866</v>
      </c>
      <c r="K2844" s="68">
        <v>44896</v>
      </c>
      <c r="L2844" s="47"/>
      <c r="M2844" s="69"/>
      <c r="N2844" s="69"/>
      <c r="O2844" s="69"/>
      <c r="P2844" s="69"/>
      <c r="Q2844" s="69"/>
      <c r="R2844" s="69"/>
      <c r="S2844" s="47"/>
    </row>
    <row r="2845" spans="2:19" ht="15" thickBot="1" x14ac:dyDescent="0.35">
      <c r="B2845" s="47" t="s">
        <v>28</v>
      </c>
      <c r="C2845" s="47"/>
      <c r="D2845" s="47"/>
      <c r="E2845" s="47"/>
      <c r="F2845" s="47"/>
      <c r="G2845" s="47"/>
      <c r="H2845" s="117"/>
      <c r="I2845" s="70"/>
      <c r="J2845" s="71"/>
      <c r="K2845" s="71"/>
      <c r="L2845" s="48" t="s">
        <v>5</v>
      </c>
      <c r="M2845" s="47" t="s">
        <v>29</v>
      </c>
      <c r="N2845" s="69"/>
      <c r="O2845" s="69"/>
      <c r="P2845" s="69"/>
      <c r="Q2845" s="69"/>
      <c r="R2845" s="69"/>
      <c r="S2845" s="47"/>
    </row>
    <row r="2846" spans="2:19" ht="15" thickBot="1" x14ac:dyDescent="0.35">
      <c r="B2846" s="47" t="s">
        <v>13</v>
      </c>
      <c r="C2846" s="47"/>
      <c r="D2846" s="47"/>
      <c r="E2846" s="47"/>
      <c r="F2846" s="47"/>
      <c r="G2846" s="47"/>
      <c r="H2846" s="138">
        <f>IFERROR(VLOOKUP(H2845,'1 - Strom Erdgas Wärme 2021'!H:AA,17,FALSE),"")</f>
        <v>0</v>
      </c>
      <c r="I2846" s="70"/>
      <c r="J2846" s="71"/>
      <c r="K2846" s="71"/>
      <c r="L2846" s="48"/>
      <c r="M2846" s="47"/>
      <c r="N2846" s="69"/>
      <c r="O2846" s="69"/>
      <c r="P2846" s="69"/>
      <c r="Q2846" s="69"/>
      <c r="R2846" s="69"/>
      <c r="S2846" s="47"/>
    </row>
    <row r="2847" spans="2:19" ht="15" thickBot="1" x14ac:dyDescent="0.35">
      <c r="B2847" s="47" t="s">
        <v>16</v>
      </c>
      <c r="C2847" s="47"/>
      <c r="D2847" s="47"/>
      <c r="E2847" s="47"/>
      <c r="F2847" s="47"/>
      <c r="G2847" s="47"/>
      <c r="H2847" s="139"/>
      <c r="I2847" s="72"/>
      <c r="J2847" s="73"/>
      <c r="K2847" s="73"/>
      <c r="L2847" s="48" t="s">
        <v>5</v>
      </c>
      <c r="M2847" s="47" t="s">
        <v>17</v>
      </c>
      <c r="N2847" s="69"/>
      <c r="O2847" s="69"/>
      <c r="P2847" s="69"/>
      <c r="Q2847" s="69"/>
      <c r="R2847" s="69"/>
      <c r="S2847" s="47"/>
    </row>
    <row r="2848" spans="2:19" ht="16.8" thickBot="1" x14ac:dyDescent="0.45">
      <c r="B2848" s="47" t="str">
        <f>IF(H2847="Erdgas","Arbeitspreis pro kWh Erdgas in EUR",IF(H2847="Strom","Arbeitspreis pro kWh Strom in EUR",IF(H2847="Wärme/Kälte","Arbeitspreis pro kWh Wärme-/Kälteverbrauch in EUR","Bitte Energieart auswählen!")))</f>
        <v>Bitte Energieart auswählen!</v>
      </c>
      <c r="C2848" s="47"/>
      <c r="D2848" s="47"/>
      <c r="E2848" s="47"/>
      <c r="F2848" s="47"/>
      <c r="G2848" s="74">
        <f>IFERROR(SUMPRODUCT(I2848:K2848,I2849:K2849),"")</f>
        <v>0</v>
      </c>
      <c r="H2848" s="47"/>
      <c r="I2848" s="118"/>
      <c r="J2848" s="118"/>
      <c r="K2848" s="118"/>
      <c r="L2848" s="48" t="s">
        <v>5</v>
      </c>
      <c r="M2848" s="47" t="str">
        <f>IF(H2847="Erdgas","Erdgaskosten exkl. Steuern, Abgaben, Netzentgelte, etc.",IF(H2847="Strom","Stromkosten exkl. Steuern, Abgaben, Netzentgelte, etc.",IF(H2847="Wärme/Kälte","Wärme-/Kältekosten exkl. Steuern, Abgaben, Netzentgelte, etc.", "Bitte Energieart auswählen!")))</f>
        <v>Bitte Energieart auswählen!</v>
      </c>
      <c r="N2848" s="47"/>
      <c r="O2848" s="47"/>
      <c r="P2848" s="75"/>
      <c r="Q2848" s="61"/>
      <c r="R2848" s="62"/>
      <c r="S2848" s="47"/>
    </row>
    <row r="2849" spans="2:19" ht="15" thickBot="1" x14ac:dyDescent="0.35">
      <c r="B2849" s="47" t="str">
        <f>IF(AND(H2847="Erdgas",H2846="Nein"),"Aliquoter Erdgasverbrauch in kWh von 1. Oktober 2022 bis 31. Dezember 2022",IF(H2847="Erdgas","Erdgasverbrauch in kWh von 1. Oktober 2022 bis 31. Dezember 2022",IF(AND(H2847="Strom",H2846="Nein"),"Aliquoter Stromverbrauch in kWh von 1. Oktober 2022 bis 31. Dezember 2022",IF(H2847="Strom","Stromverbrauch in kWh von 1. Oktober 2022 bis 31. Dezember 2022",IF(AND(H2847="Wärme/Kälte",H2846="Nein"),"Aliquoter Wärme-/Kälteverbrauch in kWh von 1. Oktober 2022 bis 31. Dezember 2022",IF(H2847="Wärme/Kälte","Wärme-/Kälteverbrauch in kWh von 1. Oktober 2022 bis 31. Dezember 2022","Bitte Energieart auswählen!"))))))</f>
        <v>Bitte Energieart auswählen!</v>
      </c>
      <c r="C2849" s="47"/>
      <c r="D2849" s="47"/>
      <c r="E2849" s="47"/>
      <c r="F2849" s="47"/>
      <c r="G2849" s="47"/>
      <c r="H2849" s="59">
        <f>SUM(I2849:K2849)</f>
        <v>0</v>
      </c>
      <c r="I2849" s="119" t="str">
        <f>IFERROR(IF(H2846="Nein",VLOOKUP(H2845,'1 - Strom Erdgas Wärme 2021'!H:AA,20,FALSE)/12,""),"")</f>
        <v/>
      </c>
      <c r="J2849" s="119" t="str">
        <f>IFERROR(IF(H2846="Nein",VLOOKUP(H2845,'1 - Strom Erdgas Wärme 2021'!H:AB,20,FALSE)/12,""),"")</f>
        <v/>
      </c>
      <c r="K2849" s="119" t="str">
        <f>IFERROR(IF(H2846="Nein",VLOOKUP(H2845,'1 - Strom Erdgas Wärme 2021'!H:AC,20,FALSE)/12,""),"")</f>
        <v/>
      </c>
      <c r="L2849" s="48" t="s">
        <v>5</v>
      </c>
      <c r="M2849" s="76" t="str">
        <f>IFERROR(IF(H2846="Nein","Vorbefüllte Verbrauchswerte wurden aliquot (d.h. 1/12) aus dem Jahr 2021 übernommen.","Bitte ergänzen Sie die monatlichen Verbrauchswerte gem. Lastprofilzähler"),"")</f>
        <v>Bitte ergänzen Sie die monatlichen Verbrauchswerte gem. Lastprofilzähler</v>
      </c>
      <c r="N2849" s="77"/>
      <c r="O2849" s="77"/>
      <c r="P2849" s="77"/>
      <c r="Q2849" s="77"/>
      <c r="R2849" s="77"/>
      <c r="S2849" s="77"/>
    </row>
    <row r="2850" spans="2:19" x14ac:dyDescent="0.3">
      <c r="B2850" s="47" t="str">
        <f>IF(H2847="Wärme/Kälte","Energiemix: Anteil in % der aus Strom oder Erdgas erzeugten Wärme/Kälte","")</f>
        <v/>
      </c>
      <c r="C2850" s="46"/>
      <c r="D2850" s="46"/>
      <c r="E2850" s="46"/>
      <c r="F2850" s="74">
        <f>IFERROR(SUMPRODUCT(I2850:K2850,I2849:K2849),"")</f>
        <v>0</v>
      </c>
      <c r="G2850" s="74"/>
      <c r="H2850" s="46"/>
      <c r="I2850" s="120"/>
      <c r="J2850" s="121"/>
      <c r="K2850" s="121"/>
      <c r="L2850" s="48" t="str">
        <f>IF(H2847="Wärme/Kälte","i","")</f>
        <v/>
      </c>
      <c r="M2850" s="47" t="str">
        <f>IF(H2847="Wärme/Kälte","Bitte geben Sie den Anteil in % (von 0 bis 100, ohne Prozentzeichen) der  direkt aus Strom oder Erdgas erzeugten Wärme/Kälte.","")</f>
        <v/>
      </c>
      <c r="N2850" s="46"/>
      <c r="O2850" s="46"/>
      <c r="P2850" s="46"/>
      <c r="Q2850" s="46"/>
      <c r="R2850" s="46"/>
      <c r="S2850" s="46"/>
    </row>
    <row r="2851" spans="2:19" x14ac:dyDescent="0.3">
      <c r="B2851" s="46"/>
      <c r="C2851" s="46"/>
      <c r="D2851" s="46"/>
      <c r="E2851" s="46"/>
      <c r="F2851" s="46"/>
      <c r="G2851" s="46"/>
      <c r="H2851" s="46"/>
      <c r="I2851" s="98"/>
      <c r="J2851" s="46"/>
      <c r="K2851" s="46"/>
      <c r="L2851" s="48"/>
      <c r="M2851" s="47"/>
      <c r="N2851" s="46"/>
      <c r="O2851" s="46"/>
      <c r="P2851" s="46"/>
      <c r="Q2851" s="46"/>
      <c r="R2851" s="46"/>
      <c r="S2851" s="46"/>
    </row>
    <row r="2852" spans="2:19" ht="18" thickBot="1" x14ac:dyDescent="0.5">
      <c r="B2852" s="56" t="s">
        <v>10</v>
      </c>
      <c r="C2852" s="47"/>
      <c r="D2852" s="47"/>
      <c r="E2852" s="47"/>
      <c r="F2852" s="47"/>
      <c r="G2852" s="47"/>
      <c r="H2852" s="47"/>
      <c r="I2852" s="68">
        <v>44835</v>
      </c>
      <c r="J2852" s="68">
        <v>44866</v>
      </c>
      <c r="K2852" s="68">
        <v>44896</v>
      </c>
      <c r="L2852" s="47"/>
      <c r="M2852" s="69"/>
      <c r="N2852" s="69"/>
      <c r="O2852" s="69"/>
      <c r="P2852" s="69"/>
      <c r="Q2852" s="69"/>
      <c r="R2852" s="69"/>
      <c r="S2852" s="47"/>
    </row>
    <row r="2853" spans="2:19" ht="15" thickBot="1" x14ac:dyDescent="0.35">
      <c r="B2853" s="47" t="s">
        <v>28</v>
      </c>
      <c r="C2853" s="47"/>
      <c r="D2853" s="47"/>
      <c r="E2853" s="47"/>
      <c r="F2853" s="47"/>
      <c r="G2853" s="47"/>
      <c r="H2853" s="117"/>
      <c r="I2853" s="70"/>
      <c r="J2853" s="71"/>
      <c r="K2853" s="71"/>
      <c r="L2853" s="48" t="s">
        <v>5</v>
      </c>
      <c r="M2853" s="47" t="s">
        <v>29</v>
      </c>
      <c r="N2853" s="69"/>
      <c r="O2853" s="69"/>
      <c r="P2853" s="69"/>
      <c r="Q2853" s="69"/>
      <c r="R2853" s="69"/>
      <c r="S2853" s="47"/>
    </row>
    <row r="2854" spans="2:19" ht="15" thickBot="1" x14ac:dyDescent="0.35">
      <c r="B2854" s="47" t="s">
        <v>13</v>
      </c>
      <c r="C2854" s="47"/>
      <c r="D2854" s="47"/>
      <c r="E2854" s="47"/>
      <c r="F2854" s="47"/>
      <c r="G2854" s="47"/>
      <c r="H2854" s="138">
        <f>IFERROR(VLOOKUP(H2853,'1 - Strom Erdgas Wärme 2021'!H:AA,17,FALSE),"")</f>
        <v>0</v>
      </c>
      <c r="I2854" s="70"/>
      <c r="J2854" s="71"/>
      <c r="K2854" s="71"/>
      <c r="L2854" s="48"/>
      <c r="M2854" s="47"/>
      <c r="N2854" s="69"/>
      <c r="O2854" s="69"/>
      <c r="P2854" s="69"/>
      <c r="Q2854" s="69"/>
      <c r="R2854" s="69"/>
      <c r="S2854" s="47"/>
    </row>
    <row r="2855" spans="2:19" ht="15" thickBot="1" x14ac:dyDescent="0.35">
      <c r="B2855" s="47" t="s">
        <v>16</v>
      </c>
      <c r="C2855" s="47"/>
      <c r="D2855" s="47"/>
      <c r="E2855" s="47"/>
      <c r="F2855" s="47"/>
      <c r="G2855" s="47"/>
      <c r="H2855" s="139"/>
      <c r="I2855" s="72"/>
      <c r="J2855" s="73"/>
      <c r="K2855" s="73"/>
      <c r="L2855" s="48" t="s">
        <v>5</v>
      </c>
      <c r="M2855" s="47" t="s">
        <v>17</v>
      </c>
      <c r="N2855" s="69"/>
      <c r="O2855" s="69"/>
      <c r="P2855" s="69"/>
      <c r="Q2855" s="69"/>
      <c r="R2855" s="69"/>
      <c r="S2855" s="47"/>
    </row>
    <row r="2856" spans="2:19" ht="16.8" thickBot="1" x14ac:dyDescent="0.45">
      <c r="B2856" s="47" t="str">
        <f>IF(H2855="Erdgas","Arbeitspreis pro kWh Erdgas in EUR",IF(H2855="Strom","Arbeitspreis pro kWh Strom in EUR",IF(H2855="Wärme/Kälte","Arbeitspreis pro kWh Wärme-/Kälteverbrauch in EUR","Bitte Energieart auswählen!")))</f>
        <v>Bitte Energieart auswählen!</v>
      </c>
      <c r="C2856" s="47"/>
      <c r="D2856" s="47"/>
      <c r="E2856" s="47"/>
      <c r="F2856" s="47"/>
      <c r="G2856" s="74">
        <f>IFERROR(SUMPRODUCT(I2856:K2856,I2857:K2857),"")</f>
        <v>0</v>
      </c>
      <c r="H2856" s="47"/>
      <c r="I2856" s="118"/>
      <c r="J2856" s="118"/>
      <c r="K2856" s="118"/>
      <c r="L2856" s="48" t="s">
        <v>5</v>
      </c>
      <c r="M2856" s="47" t="str">
        <f>IF(H2855="Erdgas","Erdgaskosten exkl. Steuern, Abgaben, Netzentgelte, etc.",IF(H2855="Strom","Stromkosten exkl. Steuern, Abgaben, Netzentgelte, etc.",IF(H2855="Wärme/Kälte","Wärme-/Kältekosten exkl. Steuern, Abgaben, Netzentgelte, etc.", "Bitte Energieart auswählen!")))</f>
        <v>Bitte Energieart auswählen!</v>
      </c>
      <c r="N2856" s="47"/>
      <c r="O2856" s="47"/>
      <c r="P2856" s="75"/>
      <c r="Q2856" s="61"/>
      <c r="R2856" s="62"/>
      <c r="S2856" s="47"/>
    </row>
    <row r="2857" spans="2:19" ht="15" thickBot="1" x14ac:dyDescent="0.35">
      <c r="B2857" s="47" t="str">
        <f>IF(AND(H2855="Erdgas",H2854="Nein"),"Aliquoter Erdgasverbrauch in kWh von 1. Oktober 2022 bis 31. Dezember 2022",IF(H2855="Erdgas","Erdgasverbrauch in kWh von 1. Oktober 2022 bis 31. Dezember 2022",IF(AND(H2855="Strom",H2854="Nein"),"Aliquoter Stromverbrauch in kWh von 1. Oktober 2022 bis 31. Dezember 2022",IF(H2855="Strom","Stromverbrauch in kWh von 1. Oktober 2022 bis 31. Dezember 2022",IF(AND(H2855="Wärme/Kälte",H2854="Nein"),"Aliquoter Wärme-/Kälteverbrauch in kWh von 1. Oktober 2022 bis 31. Dezember 2022",IF(H2855="Wärme/Kälte","Wärme-/Kälteverbrauch in kWh von 1. Oktober 2022 bis 31. Dezember 2022","Bitte Energieart auswählen!"))))))</f>
        <v>Bitte Energieart auswählen!</v>
      </c>
      <c r="C2857" s="47"/>
      <c r="D2857" s="47"/>
      <c r="E2857" s="47"/>
      <c r="F2857" s="47"/>
      <c r="G2857" s="47"/>
      <c r="H2857" s="59">
        <f>SUM(I2857:K2857)</f>
        <v>0</v>
      </c>
      <c r="I2857" s="119" t="str">
        <f>IFERROR(IF(H2854="Nein",VLOOKUP(H2853,'1 - Strom Erdgas Wärme 2021'!H:AA,20,FALSE)/12,""),"")</f>
        <v/>
      </c>
      <c r="J2857" s="119" t="str">
        <f>IFERROR(IF(H2854="Nein",VLOOKUP(H2853,'1 - Strom Erdgas Wärme 2021'!H:AB,20,FALSE)/12,""),"")</f>
        <v/>
      </c>
      <c r="K2857" s="119" t="str">
        <f>IFERROR(IF(H2854="Nein",VLOOKUP(H2853,'1 - Strom Erdgas Wärme 2021'!H:AC,20,FALSE)/12,""),"")</f>
        <v/>
      </c>
      <c r="L2857" s="48" t="s">
        <v>5</v>
      </c>
      <c r="M2857" s="76" t="str">
        <f>IFERROR(IF(H2854="Nein","Vorbefüllte Verbrauchswerte wurden aliquot (d.h. 1/12) aus dem Jahr 2021 übernommen.","Bitte ergänzen Sie die monatlichen Verbrauchswerte gem. Lastprofilzähler"),"")</f>
        <v>Bitte ergänzen Sie die monatlichen Verbrauchswerte gem. Lastprofilzähler</v>
      </c>
      <c r="N2857" s="77"/>
      <c r="O2857" s="77"/>
      <c r="P2857" s="77"/>
      <c r="Q2857" s="77"/>
      <c r="R2857" s="77"/>
      <c r="S2857" s="77"/>
    </row>
    <row r="2858" spans="2:19" x14ac:dyDescent="0.3">
      <c r="B2858" s="47" t="str">
        <f>IF(H2855="Wärme/Kälte","Energiemix: Anteil in % der aus Strom oder Erdgas erzeugten Wärme/Kälte","")</f>
        <v/>
      </c>
      <c r="C2858" s="46"/>
      <c r="D2858" s="46"/>
      <c r="E2858" s="46"/>
      <c r="F2858" s="74">
        <f>IFERROR(SUMPRODUCT(I2858:K2858,I2857:K2857),"")</f>
        <v>0</v>
      </c>
      <c r="G2858" s="74"/>
      <c r="H2858" s="46"/>
      <c r="I2858" s="120"/>
      <c r="J2858" s="121"/>
      <c r="K2858" s="121"/>
      <c r="L2858" s="48" t="str">
        <f>IF(H2855="Wärme/Kälte","i","")</f>
        <v/>
      </c>
      <c r="M2858" s="47" t="str">
        <f>IF(H2855="Wärme/Kälte","Bitte geben Sie den Anteil in % (von 0 bis 100, ohne Prozentzeichen) der  direkt aus Strom oder Erdgas erzeugten Wärme/Kälte.","")</f>
        <v/>
      </c>
      <c r="N2858" s="46"/>
      <c r="O2858" s="46"/>
      <c r="P2858" s="46"/>
      <c r="Q2858" s="46"/>
      <c r="R2858" s="46"/>
      <c r="S2858" s="46"/>
    </row>
    <row r="2859" spans="2:19" x14ac:dyDescent="0.3">
      <c r="B2859" s="46"/>
      <c r="C2859" s="46"/>
      <c r="D2859" s="46"/>
      <c r="E2859" s="46"/>
      <c r="F2859" s="46"/>
      <c r="G2859" s="46"/>
      <c r="H2859" s="46"/>
      <c r="I2859" s="98"/>
      <c r="J2859" s="46"/>
      <c r="K2859" s="46"/>
      <c r="L2859" s="48"/>
      <c r="M2859" s="47"/>
      <c r="N2859" s="46"/>
      <c r="O2859" s="46"/>
      <c r="P2859" s="46"/>
      <c r="Q2859" s="46"/>
      <c r="R2859" s="46"/>
      <c r="S2859" s="46"/>
    </row>
    <row r="2860" spans="2:19" ht="18" thickBot="1" x14ac:dyDescent="0.5">
      <c r="B2860" s="56" t="s">
        <v>10</v>
      </c>
      <c r="C2860" s="47"/>
      <c r="D2860" s="47"/>
      <c r="E2860" s="47"/>
      <c r="F2860" s="47"/>
      <c r="G2860" s="47"/>
      <c r="H2860" s="47"/>
      <c r="I2860" s="68">
        <v>44835</v>
      </c>
      <c r="J2860" s="68">
        <v>44866</v>
      </c>
      <c r="K2860" s="68">
        <v>44896</v>
      </c>
      <c r="L2860" s="47"/>
      <c r="M2860" s="69"/>
      <c r="N2860" s="69"/>
      <c r="O2860" s="69"/>
      <c r="P2860" s="69"/>
      <c r="Q2860" s="69"/>
      <c r="R2860" s="69"/>
      <c r="S2860" s="47"/>
    </row>
    <row r="2861" spans="2:19" ht="15" thickBot="1" x14ac:dyDescent="0.35">
      <c r="B2861" s="47" t="s">
        <v>28</v>
      </c>
      <c r="C2861" s="47"/>
      <c r="D2861" s="47"/>
      <c r="E2861" s="47"/>
      <c r="F2861" s="47"/>
      <c r="G2861" s="47"/>
      <c r="H2861" s="117"/>
      <c r="I2861" s="70"/>
      <c r="J2861" s="71"/>
      <c r="K2861" s="71"/>
      <c r="L2861" s="48" t="s">
        <v>5</v>
      </c>
      <c r="M2861" s="47" t="s">
        <v>29</v>
      </c>
      <c r="N2861" s="69"/>
      <c r="O2861" s="69"/>
      <c r="P2861" s="69"/>
      <c r="Q2861" s="69"/>
      <c r="R2861" s="69"/>
      <c r="S2861" s="47"/>
    </row>
    <row r="2862" spans="2:19" ht="15" thickBot="1" x14ac:dyDescent="0.35">
      <c r="B2862" s="47" t="s">
        <v>13</v>
      </c>
      <c r="C2862" s="47"/>
      <c r="D2862" s="47"/>
      <c r="E2862" s="47"/>
      <c r="F2862" s="47"/>
      <c r="G2862" s="47"/>
      <c r="H2862" s="138">
        <f>IFERROR(VLOOKUP(H2861,'1 - Strom Erdgas Wärme 2021'!H:AA,17,FALSE),"")</f>
        <v>0</v>
      </c>
      <c r="I2862" s="70"/>
      <c r="J2862" s="71"/>
      <c r="K2862" s="71"/>
      <c r="L2862" s="48"/>
      <c r="M2862" s="47"/>
      <c r="N2862" s="69"/>
      <c r="O2862" s="69"/>
      <c r="P2862" s="69"/>
      <c r="Q2862" s="69"/>
      <c r="R2862" s="69"/>
      <c r="S2862" s="47"/>
    </row>
    <row r="2863" spans="2:19" ht="15" thickBot="1" x14ac:dyDescent="0.35">
      <c r="B2863" s="47" t="s">
        <v>16</v>
      </c>
      <c r="C2863" s="47"/>
      <c r="D2863" s="47"/>
      <c r="E2863" s="47"/>
      <c r="F2863" s="47"/>
      <c r="G2863" s="47"/>
      <c r="H2863" s="139"/>
      <c r="I2863" s="72"/>
      <c r="J2863" s="73"/>
      <c r="K2863" s="73"/>
      <c r="L2863" s="48" t="s">
        <v>5</v>
      </c>
      <c r="M2863" s="47" t="s">
        <v>17</v>
      </c>
      <c r="N2863" s="69"/>
      <c r="O2863" s="69"/>
      <c r="P2863" s="69"/>
      <c r="Q2863" s="69"/>
      <c r="R2863" s="69"/>
      <c r="S2863" s="47"/>
    </row>
    <row r="2864" spans="2:19" ht="16.8" thickBot="1" x14ac:dyDescent="0.45">
      <c r="B2864" s="47" t="str">
        <f>IF(H2863="Erdgas","Arbeitspreis pro kWh Erdgas in EUR",IF(H2863="Strom","Arbeitspreis pro kWh Strom in EUR",IF(H2863="Wärme/Kälte","Arbeitspreis pro kWh Wärme-/Kälteverbrauch in EUR","Bitte Energieart auswählen!")))</f>
        <v>Bitte Energieart auswählen!</v>
      </c>
      <c r="C2864" s="47"/>
      <c r="D2864" s="47"/>
      <c r="E2864" s="47"/>
      <c r="F2864" s="47"/>
      <c r="G2864" s="74">
        <f>IFERROR(SUMPRODUCT(I2864:K2864,I2865:K2865),"")</f>
        <v>0</v>
      </c>
      <c r="H2864" s="47"/>
      <c r="I2864" s="118"/>
      <c r="J2864" s="118"/>
      <c r="K2864" s="118"/>
      <c r="L2864" s="48" t="s">
        <v>5</v>
      </c>
      <c r="M2864" s="47" t="str">
        <f>IF(H2863="Erdgas","Erdgaskosten exkl. Steuern, Abgaben, Netzentgelte, etc.",IF(H2863="Strom","Stromkosten exkl. Steuern, Abgaben, Netzentgelte, etc.",IF(H2863="Wärme/Kälte","Wärme-/Kältekosten exkl. Steuern, Abgaben, Netzentgelte, etc.", "Bitte Energieart auswählen!")))</f>
        <v>Bitte Energieart auswählen!</v>
      </c>
      <c r="N2864" s="47"/>
      <c r="O2864" s="47"/>
      <c r="P2864" s="75"/>
      <c r="Q2864" s="61"/>
      <c r="R2864" s="62"/>
      <c r="S2864" s="47"/>
    </row>
    <row r="2865" spans="2:19" ht="15" thickBot="1" x14ac:dyDescent="0.35">
      <c r="B2865" s="47" t="str">
        <f>IF(AND(H2863="Erdgas",H2862="Nein"),"Aliquoter Erdgasverbrauch in kWh von 1. Oktober 2022 bis 31. Dezember 2022",IF(H2863="Erdgas","Erdgasverbrauch in kWh von 1. Oktober 2022 bis 31. Dezember 2022",IF(AND(H2863="Strom",H2862="Nein"),"Aliquoter Stromverbrauch in kWh von 1. Oktober 2022 bis 31. Dezember 2022",IF(H2863="Strom","Stromverbrauch in kWh von 1. Oktober 2022 bis 31. Dezember 2022",IF(AND(H2863="Wärme/Kälte",H2862="Nein"),"Aliquoter Wärme-/Kälteverbrauch in kWh von 1. Oktober 2022 bis 31. Dezember 2022",IF(H2863="Wärme/Kälte","Wärme-/Kälteverbrauch in kWh von 1. Oktober 2022 bis 31. Dezember 2022","Bitte Energieart auswählen!"))))))</f>
        <v>Bitte Energieart auswählen!</v>
      </c>
      <c r="C2865" s="47"/>
      <c r="D2865" s="47"/>
      <c r="E2865" s="47"/>
      <c r="F2865" s="47"/>
      <c r="G2865" s="47"/>
      <c r="H2865" s="59">
        <f>SUM(I2865:K2865)</f>
        <v>0</v>
      </c>
      <c r="I2865" s="119" t="str">
        <f>IFERROR(IF(H2862="Nein",VLOOKUP(H2861,'1 - Strom Erdgas Wärme 2021'!H:AA,20,FALSE)/12,""),"")</f>
        <v/>
      </c>
      <c r="J2865" s="119" t="str">
        <f>IFERROR(IF(H2862="Nein",VLOOKUP(H2861,'1 - Strom Erdgas Wärme 2021'!H:AB,20,FALSE)/12,""),"")</f>
        <v/>
      </c>
      <c r="K2865" s="119" t="str">
        <f>IFERROR(IF(H2862="Nein",VLOOKUP(H2861,'1 - Strom Erdgas Wärme 2021'!H:AC,20,FALSE)/12,""),"")</f>
        <v/>
      </c>
      <c r="L2865" s="48" t="s">
        <v>5</v>
      </c>
      <c r="M2865" s="76" t="str">
        <f>IFERROR(IF(H2862="Nein","Vorbefüllte Verbrauchswerte wurden aliquot (d.h. 1/12) aus dem Jahr 2021 übernommen.","Bitte ergänzen Sie die monatlichen Verbrauchswerte gem. Lastprofilzähler"),"")</f>
        <v>Bitte ergänzen Sie die monatlichen Verbrauchswerte gem. Lastprofilzähler</v>
      </c>
      <c r="N2865" s="77"/>
      <c r="O2865" s="77"/>
      <c r="P2865" s="77"/>
      <c r="Q2865" s="77"/>
      <c r="R2865" s="77"/>
      <c r="S2865" s="77"/>
    </row>
    <row r="2866" spans="2:19" x14ac:dyDescent="0.3">
      <c r="B2866" s="47" t="str">
        <f>IF(H2863="Wärme/Kälte","Energiemix: Anteil in % der aus Strom oder Erdgas erzeugten Wärme/Kälte","")</f>
        <v/>
      </c>
      <c r="C2866" s="46"/>
      <c r="D2866" s="46"/>
      <c r="E2866" s="46"/>
      <c r="F2866" s="74">
        <f>IFERROR(SUMPRODUCT(I2866:K2866,I2865:K2865),"")</f>
        <v>0</v>
      </c>
      <c r="G2866" s="74"/>
      <c r="H2866" s="46"/>
      <c r="I2866" s="120"/>
      <c r="J2866" s="121"/>
      <c r="K2866" s="121"/>
      <c r="L2866" s="48" t="str">
        <f>IF(H2863="Wärme/Kälte","i","")</f>
        <v/>
      </c>
      <c r="M2866" s="47" t="str">
        <f>IF(H2863="Wärme/Kälte","Bitte geben Sie den Anteil in % (von 0 bis 100, ohne Prozentzeichen) der  direkt aus Strom oder Erdgas erzeugten Wärme/Kälte.","")</f>
        <v/>
      </c>
      <c r="N2866" s="46"/>
      <c r="O2866" s="46"/>
      <c r="P2866" s="46"/>
      <c r="Q2866" s="46"/>
      <c r="R2866" s="46"/>
      <c r="S2866" s="46"/>
    </row>
    <row r="2867" spans="2:19" x14ac:dyDescent="0.3">
      <c r="B2867" s="46"/>
      <c r="C2867" s="46"/>
      <c r="D2867" s="46"/>
      <c r="E2867" s="46"/>
      <c r="F2867" s="46"/>
      <c r="G2867" s="46"/>
      <c r="H2867" s="46"/>
      <c r="I2867" s="98"/>
      <c r="J2867" s="46"/>
      <c r="K2867" s="46"/>
      <c r="L2867" s="48"/>
      <c r="M2867" s="47"/>
      <c r="N2867" s="46"/>
      <c r="O2867" s="46"/>
      <c r="P2867" s="46"/>
      <c r="Q2867" s="46"/>
      <c r="R2867" s="46"/>
      <c r="S2867" s="46"/>
    </row>
    <row r="2868" spans="2:19" ht="18" thickBot="1" x14ac:dyDescent="0.5">
      <c r="B2868" s="56" t="s">
        <v>10</v>
      </c>
      <c r="C2868" s="47"/>
      <c r="D2868" s="47"/>
      <c r="E2868" s="47"/>
      <c r="F2868" s="47"/>
      <c r="G2868" s="47"/>
      <c r="H2868" s="47"/>
      <c r="I2868" s="68">
        <v>44835</v>
      </c>
      <c r="J2868" s="68">
        <v>44866</v>
      </c>
      <c r="K2868" s="68">
        <v>44896</v>
      </c>
      <c r="L2868" s="47"/>
      <c r="M2868" s="69"/>
      <c r="N2868" s="69"/>
      <c r="O2868" s="69"/>
      <c r="P2868" s="69"/>
      <c r="Q2868" s="69"/>
      <c r="R2868" s="69"/>
      <c r="S2868" s="47"/>
    </row>
    <row r="2869" spans="2:19" ht="15" thickBot="1" x14ac:dyDescent="0.35">
      <c r="B2869" s="47" t="s">
        <v>28</v>
      </c>
      <c r="C2869" s="47"/>
      <c r="D2869" s="47"/>
      <c r="E2869" s="47"/>
      <c r="F2869" s="47"/>
      <c r="G2869" s="47"/>
      <c r="H2869" s="117"/>
      <c r="I2869" s="70"/>
      <c r="J2869" s="71"/>
      <c r="K2869" s="71"/>
      <c r="L2869" s="48" t="s">
        <v>5</v>
      </c>
      <c r="M2869" s="47" t="s">
        <v>29</v>
      </c>
      <c r="N2869" s="69"/>
      <c r="O2869" s="69"/>
      <c r="P2869" s="69"/>
      <c r="Q2869" s="69"/>
      <c r="R2869" s="69"/>
      <c r="S2869" s="47"/>
    </row>
    <row r="2870" spans="2:19" ht="15" thickBot="1" x14ac:dyDescent="0.35">
      <c r="B2870" s="47" t="s">
        <v>13</v>
      </c>
      <c r="C2870" s="47"/>
      <c r="D2870" s="47"/>
      <c r="E2870" s="47"/>
      <c r="F2870" s="47"/>
      <c r="G2870" s="47"/>
      <c r="H2870" s="138">
        <f>IFERROR(VLOOKUP(H2869,'1 - Strom Erdgas Wärme 2021'!H:AA,17,FALSE),"")</f>
        <v>0</v>
      </c>
      <c r="I2870" s="70"/>
      <c r="J2870" s="71"/>
      <c r="K2870" s="71"/>
      <c r="L2870" s="48"/>
      <c r="M2870" s="47"/>
      <c r="N2870" s="69"/>
      <c r="O2870" s="69"/>
      <c r="P2870" s="69"/>
      <c r="Q2870" s="69"/>
      <c r="R2870" s="69"/>
      <c r="S2870" s="47"/>
    </row>
    <row r="2871" spans="2:19" ht="15" thickBot="1" x14ac:dyDescent="0.35">
      <c r="B2871" s="47" t="s">
        <v>16</v>
      </c>
      <c r="C2871" s="47"/>
      <c r="D2871" s="47"/>
      <c r="E2871" s="47"/>
      <c r="F2871" s="47"/>
      <c r="G2871" s="47"/>
      <c r="H2871" s="139"/>
      <c r="I2871" s="72"/>
      <c r="J2871" s="73"/>
      <c r="K2871" s="73"/>
      <c r="L2871" s="48" t="s">
        <v>5</v>
      </c>
      <c r="M2871" s="47" t="s">
        <v>17</v>
      </c>
      <c r="N2871" s="69"/>
      <c r="O2871" s="69"/>
      <c r="P2871" s="69"/>
      <c r="Q2871" s="69"/>
      <c r="R2871" s="69"/>
      <c r="S2871" s="47"/>
    </row>
    <row r="2872" spans="2:19" ht="16.8" thickBot="1" x14ac:dyDescent="0.45">
      <c r="B2872" s="47" t="str">
        <f>IF(H2871="Erdgas","Arbeitspreis pro kWh Erdgas in EUR",IF(H2871="Strom","Arbeitspreis pro kWh Strom in EUR",IF(H2871="Wärme/Kälte","Arbeitspreis pro kWh Wärme-/Kälteverbrauch in EUR","Bitte Energieart auswählen!")))</f>
        <v>Bitte Energieart auswählen!</v>
      </c>
      <c r="C2872" s="47"/>
      <c r="D2872" s="47"/>
      <c r="E2872" s="47"/>
      <c r="F2872" s="47"/>
      <c r="G2872" s="74">
        <f>IFERROR(SUMPRODUCT(I2872:K2872,I2873:K2873),"")</f>
        <v>0</v>
      </c>
      <c r="H2872" s="47"/>
      <c r="I2872" s="118"/>
      <c r="J2872" s="118"/>
      <c r="K2872" s="118"/>
      <c r="L2872" s="48" t="s">
        <v>5</v>
      </c>
      <c r="M2872" s="47" t="str">
        <f>IF(H2871="Erdgas","Erdgaskosten exkl. Steuern, Abgaben, Netzentgelte, etc.",IF(H2871="Strom","Stromkosten exkl. Steuern, Abgaben, Netzentgelte, etc.",IF(H2871="Wärme/Kälte","Wärme-/Kältekosten exkl. Steuern, Abgaben, Netzentgelte, etc.", "Bitte Energieart auswählen!")))</f>
        <v>Bitte Energieart auswählen!</v>
      </c>
      <c r="N2872" s="47"/>
      <c r="O2872" s="47"/>
      <c r="P2872" s="75"/>
      <c r="Q2872" s="61"/>
      <c r="R2872" s="62"/>
      <c r="S2872" s="47"/>
    </row>
    <row r="2873" spans="2:19" ht="15" thickBot="1" x14ac:dyDescent="0.35">
      <c r="B2873" s="47" t="str">
        <f>IF(AND(H2871="Erdgas",H2870="Nein"),"Aliquoter Erdgasverbrauch in kWh von 1. Oktober 2022 bis 31. Dezember 2022",IF(H2871="Erdgas","Erdgasverbrauch in kWh von 1. Oktober 2022 bis 31. Dezember 2022",IF(AND(H2871="Strom",H2870="Nein"),"Aliquoter Stromverbrauch in kWh von 1. Oktober 2022 bis 31. Dezember 2022",IF(H2871="Strom","Stromverbrauch in kWh von 1. Oktober 2022 bis 31. Dezember 2022",IF(AND(H2871="Wärme/Kälte",H2870="Nein"),"Aliquoter Wärme-/Kälteverbrauch in kWh von 1. Oktober 2022 bis 31. Dezember 2022",IF(H2871="Wärme/Kälte","Wärme-/Kälteverbrauch in kWh von 1. Oktober 2022 bis 31. Dezember 2022","Bitte Energieart auswählen!"))))))</f>
        <v>Bitte Energieart auswählen!</v>
      </c>
      <c r="C2873" s="47"/>
      <c r="D2873" s="47"/>
      <c r="E2873" s="47"/>
      <c r="F2873" s="47"/>
      <c r="G2873" s="47"/>
      <c r="H2873" s="59">
        <f>SUM(I2873:K2873)</f>
        <v>0</v>
      </c>
      <c r="I2873" s="119" t="str">
        <f>IFERROR(IF(H2870="Nein",VLOOKUP(H2869,'1 - Strom Erdgas Wärme 2021'!H:AA,20,FALSE)/12,""),"")</f>
        <v/>
      </c>
      <c r="J2873" s="119" t="str">
        <f>IFERROR(IF(H2870="Nein",VLOOKUP(H2869,'1 - Strom Erdgas Wärme 2021'!H:AB,20,FALSE)/12,""),"")</f>
        <v/>
      </c>
      <c r="K2873" s="119" t="str">
        <f>IFERROR(IF(H2870="Nein",VLOOKUP(H2869,'1 - Strom Erdgas Wärme 2021'!H:AC,20,FALSE)/12,""),"")</f>
        <v/>
      </c>
      <c r="L2873" s="48" t="s">
        <v>5</v>
      </c>
      <c r="M2873" s="76" t="str">
        <f>IFERROR(IF(H2870="Nein","Vorbefüllte Verbrauchswerte wurden aliquot (d.h. 1/12) aus dem Jahr 2021 übernommen.","Bitte ergänzen Sie die monatlichen Verbrauchswerte gem. Lastprofilzähler"),"")</f>
        <v>Bitte ergänzen Sie die monatlichen Verbrauchswerte gem. Lastprofilzähler</v>
      </c>
      <c r="N2873" s="77"/>
      <c r="O2873" s="77"/>
      <c r="P2873" s="77"/>
      <c r="Q2873" s="77"/>
      <c r="R2873" s="77"/>
      <c r="S2873" s="77"/>
    </row>
    <row r="2874" spans="2:19" x14ac:dyDescent="0.3">
      <c r="B2874" s="47" t="str">
        <f>IF(H2871="Wärme/Kälte","Energiemix: Anteil in % der aus Strom oder Erdgas erzeugten Wärme/Kälte","")</f>
        <v/>
      </c>
      <c r="C2874" s="46"/>
      <c r="D2874" s="46"/>
      <c r="E2874" s="46"/>
      <c r="F2874" s="74">
        <f>IFERROR(SUMPRODUCT(I2874:K2874,I2873:K2873),"")</f>
        <v>0</v>
      </c>
      <c r="G2874" s="74"/>
      <c r="H2874" s="46"/>
      <c r="I2874" s="120"/>
      <c r="J2874" s="121"/>
      <c r="K2874" s="121"/>
      <c r="L2874" s="48" t="str">
        <f>IF(H2871="Wärme/Kälte","i","")</f>
        <v/>
      </c>
      <c r="M2874" s="47" t="str">
        <f>IF(H2871="Wärme/Kälte","Bitte geben Sie den Anteil in % (von 0 bis 100, ohne Prozentzeichen) der  direkt aus Strom oder Erdgas erzeugten Wärme/Kälte.","")</f>
        <v/>
      </c>
      <c r="N2874" s="46"/>
      <c r="O2874" s="46"/>
      <c r="P2874" s="46"/>
      <c r="Q2874" s="46"/>
      <c r="R2874" s="46"/>
      <c r="S2874" s="46"/>
    </row>
    <row r="2875" spans="2:19" x14ac:dyDescent="0.3">
      <c r="B2875" s="46"/>
      <c r="C2875" s="46"/>
      <c r="D2875" s="46"/>
      <c r="E2875" s="46"/>
      <c r="F2875" s="46"/>
      <c r="G2875" s="46"/>
      <c r="H2875" s="46"/>
      <c r="I2875" s="98"/>
      <c r="J2875" s="46"/>
      <c r="K2875" s="46"/>
      <c r="L2875" s="48"/>
      <c r="M2875" s="47"/>
      <c r="N2875" s="46"/>
      <c r="O2875" s="46"/>
      <c r="P2875" s="46"/>
      <c r="Q2875" s="46"/>
      <c r="R2875" s="46"/>
      <c r="S2875" s="46"/>
    </row>
    <row r="2876" spans="2:19" ht="18" thickBot="1" x14ac:dyDescent="0.5">
      <c r="B2876" s="56" t="s">
        <v>10</v>
      </c>
      <c r="C2876" s="47"/>
      <c r="D2876" s="47"/>
      <c r="E2876" s="47"/>
      <c r="F2876" s="47"/>
      <c r="G2876" s="47"/>
      <c r="H2876" s="47"/>
      <c r="I2876" s="68">
        <v>44835</v>
      </c>
      <c r="J2876" s="68">
        <v>44866</v>
      </c>
      <c r="K2876" s="68">
        <v>44896</v>
      </c>
      <c r="L2876" s="47"/>
      <c r="M2876" s="69"/>
      <c r="N2876" s="69"/>
      <c r="O2876" s="69"/>
      <c r="P2876" s="69"/>
      <c r="Q2876" s="69"/>
      <c r="R2876" s="69"/>
      <c r="S2876" s="47"/>
    </row>
    <row r="2877" spans="2:19" ht="15" thickBot="1" x14ac:dyDescent="0.35">
      <c r="B2877" s="47" t="s">
        <v>28</v>
      </c>
      <c r="C2877" s="47"/>
      <c r="D2877" s="47"/>
      <c r="E2877" s="47"/>
      <c r="F2877" s="47"/>
      <c r="G2877" s="47"/>
      <c r="H2877" s="117"/>
      <c r="I2877" s="70"/>
      <c r="J2877" s="71"/>
      <c r="K2877" s="71"/>
      <c r="L2877" s="48" t="s">
        <v>5</v>
      </c>
      <c r="M2877" s="47" t="s">
        <v>29</v>
      </c>
      <c r="N2877" s="69"/>
      <c r="O2877" s="69"/>
      <c r="P2877" s="69"/>
      <c r="Q2877" s="69"/>
      <c r="R2877" s="69"/>
      <c r="S2877" s="47"/>
    </row>
    <row r="2878" spans="2:19" ht="15" thickBot="1" x14ac:dyDescent="0.35">
      <c r="B2878" s="47" t="s">
        <v>13</v>
      </c>
      <c r="C2878" s="47"/>
      <c r="D2878" s="47"/>
      <c r="E2878" s="47"/>
      <c r="F2878" s="47"/>
      <c r="G2878" s="47"/>
      <c r="H2878" s="138">
        <f>IFERROR(VLOOKUP(H2877,'1 - Strom Erdgas Wärme 2021'!H:AA,17,FALSE),"")</f>
        <v>0</v>
      </c>
      <c r="I2878" s="70"/>
      <c r="J2878" s="71"/>
      <c r="K2878" s="71"/>
      <c r="L2878" s="48"/>
      <c r="M2878" s="47"/>
      <c r="N2878" s="69"/>
      <c r="O2878" s="69"/>
      <c r="P2878" s="69"/>
      <c r="Q2878" s="69"/>
      <c r="R2878" s="69"/>
      <c r="S2878" s="47"/>
    </row>
    <row r="2879" spans="2:19" ht="15" thickBot="1" x14ac:dyDescent="0.35">
      <c r="B2879" s="47" t="s">
        <v>16</v>
      </c>
      <c r="C2879" s="47"/>
      <c r="D2879" s="47"/>
      <c r="E2879" s="47"/>
      <c r="F2879" s="47"/>
      <c r="G2879" s="47"/>
      <c r="H2879" s="139"/>
      <c r="I2879" s="72"/>
      <c r="J2879" s="73"/>
      <c r="K2879" s="73"/>
      <c r="L2879" s="48" t="s">
        <v>5</v>
      </c>
      <c r="M2879" s="47" t="s">
        <v>17</v>
      </c>
      <c r="N2879" s="69"/>
      <c r="O2879" s="69"/>
      <c r="P2879" s="69"/>
      <c r="Q2879" s="69"/>
      <c r="R2879" s="69"/>
      <c r="S2879" s="47"/>
    </row>
    <row r="2880" spans="2:19" ht="16.8" thickBot="1" x14ac:dyDescent="0.45">
      <c r="B2880" s="47" t="str">
        <f>IF(H2879="Erdgas","Arbeitspreis pro kWh Erdgas in EUR",IF(H2879="Strom","Arbeitspreis pro kWh Strom in EUR",IF(H2879="Wärme/Kälte","Arbeitspreis pro kWh Wärme-/Kälteverbrauch in EUR","Bitte Energieart auswählen!")))</f>
        <v>Bitte Energieart auswählen!</v>
      </c>
      <c r="C2880" s="47"/>
      <c r="D2880" s="47"/>
      <c r="E2880" s="47"/>
      <c r="F2880" s="47"/>
      <c r="G2880" s="74">
        <f>IFERROR(SUMPRODUCT(I2880:K2880,I2881:K2881),"")</f>
        <v>0</v>
      </c>
      <c r="H2880" s="47"/>
      <c r="I2880" s="118"/>
      <c r="J2880" s="118"/>
      <c r="K2880" s="118"/>
      <c r="L2880" s="48" t="s">
        <v>5</v>
      </c>
      <c r="M2880" s="47" t="str">
        <f>IF(H2879="Erdgas","Erdgaskosten exkl. Steuern, Abgaben, Netzentgelte, etc.",IF(H2879="Strom","Stromkosten exkl. Steuern, Abgaben, Netzentgelte, etc.",IF(H2879="Wärme/Kälte","Wärme-/Kältekosten exkl. Steuern, Abgaben, Netzentgelte, etc.", "Bitte Energieart auswählen!")))</f>
        <v>Bitte Energieart auswählen!</v>
      </c>
      <c r="N2880" s="47"/>
      <c r="O2880" s="47"/>
      <c r="P2880" s="75"/>
      <c r="Q2880" s="61"/>
      <c r="R2880" s="62"/>
      <c r="S2880" s="47"/>
    </row>
    <row r="2881" spans="2:19" ht="15" thickBot="1" x14ac:dyDescent="0.35">
      <c r="B2881" s="47" t="str">
        <f>IF(AND(H2879="Erdgas",H2878="Nein"),"Aliquoter Erdgasverbrauch in kWh von 1. Oktober 2022 bis 31. Dezember 2022",IF(H2879="Erdgas","Erdgasverbrauch in kWh von 1. Oktober 2022 bis 31. Dezember 2022",IF(AND(H2879="Strom",H2878="Nein"),"Aliquoter Stromverbrauch in kWh von 1. Oktober 2022 bis 31. Dezember 2022",IF(H2879="Strom","Stromverbrauch in kWh von 1. Oktober 2022 bis 31. Dezember 2022",IF(AND(H2879="Wärme/Kälte",H2878="Nein"),"Aliquoter Wärme-/Kälteverbrauch in kWh von 1. Oktober 2022 bis 31. Dezember 2022",IF(H2879="Wärme/Kälte","Wärme-/Kälteverbrauch in kWh von 1. Oktober 2022 bis 31. Dezember 2022","Bitte Energieart auswählen!"))))))</f>
        <v>Bitte Energieart auswählen!</v>
      </c>
      <c r="C2881" s="47"/>
      <c r="D2881" s="47"/>
      <c r="E2881" s="47"/>
      <c r="F2881" s="47"/>
      <c r="G2881" s="47"/>
      <c r="H2881" s="59">
        <f>SUM(I2881:K2881)</f>
        <v>0</v>
      </c>
      <c r="I2881" s="119" t="str">
        <f>IFERROR(IF(H2878="Nein",VLOOKUP(H2877,'1 - Strom Erdgas Wärme 2021'!H:AA,20,FALSE)/12,""),"")</f>
        <v/>
      </c>
      <c r="J2881" s="119" t="str">
        <f>IFERROR(IF(H2878="Nein",VLOOKUP(H2877,'1 - Strom Erdgas Wärme 2021'!H:AB,20,FALSE)/12,""),"")</f>
        <v/>
      </c>
      <c r="K2881" s="119" t="str">
        <f>IFERROR(IF(H2878="Nein",VLOOKUP(H2877,'1 - Strom Erdgas Wärme 2021'!H:AC,20,FALSE)/12,""),"")</f>
        <v/>
      </c>
      <c r="L2881" s="48" t="s">
        <v>5</v>
      </c>
      <c r="M2881" s="76" t="str">
        <f>IFERROR(IF(H2878="Nein","Vorbefüllte Verbrauchswerte wurden aliquot (d.h. 1/12) aus dem Jahr 2021 übernommen.","Bitte ergänzen Sie die monatlichen Verbrauchswerte gem. Lastprofilzähler"),"")</f>
        <v>Bitte ergänzen Sie die monatlichen Verbrauchswerte gem. Lastprofilzähler</v>
      </c>
      <c r="N2881" s="77"/>
      <c r="O2881" s="77"/>
      <c r="P2881" s="77"/>
      <c r="Q2881" s="77"/>
      <c r="R2881" s="77"/>
      <c r="S2881" s="77"/>
    </row>
    <row r="2882" spans="2:19" x14ac:dyDescent="0.3">
      <c r="B2882" s="47" t="str">
        <f>IF(H2879="Wärme/Kälte","Energiemix: Anteil in % der aus Strom oder Erdgas erzeugten Wärme/Kälte","")</f>
        <v/>
      </c>
      <c r="C2882" s="46"/>
      <c r="D2882" s="46"/>
      <c r="E2882" s="46"/>
      <c r="F2882" s="74">
        <f>IFERROR(SUMPRODUCT(I2882:K2882,I2881:K2881),"")</f>
        <v>0</v>
      </c>
      <c r="G2882" s="74"/>
      <c r="H2882" s="46"/>
      <c r="I2882" s="120"/>
      <c r="J2882" s="121"/>
      <c r="K2882" s="121"/>
      <c r="L2882" s="48" t="str">
        <f>IF(H2879="Wärme/Kälte","i","")</f>
        <v/>
      </c>
      <c r="M2882" s="47" t="str">
        <f>IF(H2879="Wärme/Kälte","Bitte geben Sie den Anteil in % (von 0 bis 100, ohne Prozentzeichen) der  direkt aus Strom oder Erdgas erzeugten Wärme/Kälte.","")</f>
        <v/>
      </c>
      <c r="N2882" s="46"/>
      <c r="O2882" s="46"/>
      <c r="P2882" s="46"/>
      <c r="Q2882" s="46"/>
      <c r="R2882" s="46"/>
      <c r="S2882" s="46"/>
    </row>
    <row r="2883" spans="2:19" x14ac:dyDescent="0.3">
      <c r="B2883" s="46"/>
      <c r="C2883" s="46"/>
      <c r="D2883" s="46"/>
      <c r="E2883" s="46"/>
      <c r="F2883" s="46"/>
      <c r="G2883" s="46"/>
      <c r="H2883" s="46"/>
      <c r="I2883" s="98"/>
      <c r="J2883" s="46"/>
      <c r="K2883" s="46"/>
      <c r="L2883" s="48"/>
      <c r="M2883" s="47"/>
      <c r="N2883" s="46"/>
      <c r="O2883" s="46"/>
      <c r="P2883" s="46"/>
      <c r="Q2883" s="46"/>
      <c r="R2883" s="46"/>
      <c r="S2883" s="46"/>
    </row>
    <row r="2884" spans="2:19" ht="18" thickBot="1" x14ac:dyDescent="0.5">
      <c r="B2884" s="56" t="s">
        <v>10</v>
      </c>
      <c r="C2884" s="47"/>
      <c r="D2884" s="47"/>
      <c r="E2884" s="47"/>
      <c r="F2884" s="47"/>
      <c r="G2884" s="47"/>
      <c r="H2884" s="47"/>
      <c r="I2884" s="68">
        <v>44835</v>
      </c>
      <c r="J2884" s="68">
        <v>44866</v>
      </c>
      <c r="K2884" s="68">
        <v>44896</v>
      </c>
      <c r="L2884" s="47"/>
      <c r="M2884" s="69"/>
      <c r="N2884" s="69"/>
      <c r="O2884" s="69"/>
      <c r="P2884" s="69"/>
      <c r="Q2884" s="69"/>
      <c r="R2884" s="69"/>
      <c r="S2884" s="47"/>
    </row>
    <row r="2885" spans="2:19" ht="15" thickBot="1" x14ac:dyDescent="0.35">
      <c r="B2885" s="47" t="s">
        <v>28</v>
      </c>
      <c r="C2885" s="47"/>
      <c r="D2885" s="47"/>
      <c r="E2885" s="47"/>
      <c r="F2885" s="47"/>
      <c r="G2885" s="47"/>
      <c r="H2885" s="117"/>
      <c r="I2885" s="70"/>
      <c r="J2885" s="71"/>
      <c r="K2885" s="71"/>
      <c r="L2885" s="48" t="s">
        <v>5</v>
      </c>
      <c r="M2885" s="47" t="s">
        <v>29</v>
      </c>
      <c r="N2885" s="69"/>
      <c r="O2885" s="69"/>
      <c r="P2885" s="69"/>
      <c r="Q2885" s="69"/>
      <c r="R2885" s="69"/>
      <c r="S2885" s="47"/>
    </row>
    <row r="2886" spans="2:19" ht="15" thickBot="1" x14ac:dyDescent="0.35">
      <c r="B2886" s="47" t="s">
        <v>13</v>
      </c>
      <c r="C2886" s="47"/>
      <c r="D2886" s="47"/>
      <c r="E2886" s="47"/>
      <c r="F2886" s="47"/>
      <c r="G2886" s="47"/>
      <c r="H2886" s="138">
        <f>IFERROR(VLOOKUP(H2885,'1 - Strom Erdgas Wärme 2021'!H:AA,17,FALSE),"")</f>
        <v>0</v>
      </c>
      <c r="I2886" s="70"/>
      <c r="J2886" s="71"/>
      <c r="K2886" s="71"/>
      <c r="L2886" s="48"/>
      <c r="M2886" s="47"/>
      <c r="N2886" s="69"/>
      <c r="O2886" s="69"/>
      <c r="P2886" s="69"/>
      <c r="Q2886" s="69"/>
      <c r="R2886" s="69"/>
      <c r="S2886" s="47"/>
    </row>
    <row r="2887" spans="2:19" ht="15" thickBot="1" x14ac:dyDescent="0.35">
      <c r="B2887" s="47" t="s">
        <v>16</v>
      </c>
      <c r="C2887" s="47"/>
      <c r="D2887" s="47"/>
      <c r="E2887" s="47"/>
      <c r="F2887" s="47"/>
      <c r="G2887" s="47"/>
      <c r="H2887" s="139"/>
      <c r="I2887" s="72"/>
      <c r="J2887" s="73"/>
      <c r="K2887" s="73"/>
      <c r="L2887" s="48" t="s">
        <v>5</v>
      </c>
      <c r="M2887" s="47" t="s">
        <v>17</v>
      </c>
      <c r="N2887" s="69"/>
      <c r="O2887" s="69"/>
      <c r="P2887" s="69"/>
      <c r="Q2887" s="69"/>
      <c r="R2887" s="69"/>
      <c r="S2887" s="47"/>
    </row>
    <row r="2888" spans="2:19" ht="16.8" thickBot="1" x14ac:dyDescent="0.45">
      <c r="B2888" s="47" t="str">
        <f>IF(H2887="Erdgas","Arbeitspreis pro kWh Erdgas in EUR",IF(H2887="Strom","Arbeitspreis pro kWh Strom in EUR",IF(H2887="Wärme/Kälte","Arbeitspreis pro kWh Wärme-/Kälteverbrauch in EUR","Bitte Energieart auswählen!")))</f>
        <v>Bitte Energieart auswählen!</v>
      </c>
      <c r="C2888" s="47"/>
      <c r="D2888" s="47"/>
      <c r="E2888" s="47"/>
      <c r="F2888" s="47"/>
      <c r="G2888" s="74">
        <f>IFERROR(SUMPRODUCT(I2888:K2888,I2889:K2889),"")</f>
        <v>0</v>
      </c>
      <c r="H2888" s="47"/>
      <c r="I2888" s="118"/>
      <c r="J2888" s="118"/>
      <c r="K2888" s="118"/>
      <c r="L2888" s="48" t="s">
        <v>5</v>
      </c>
      <c r="M2888" s="47" t="str">
        <f>IF(H2887="Erdgas","Erdgaskosten exkl. Steuern, Abgaben, Netzentgelte, etc.",IF(H2887="Strom","Stromkosten exkl. Steuern, Abgaben, Netzentgelte, etc.",IF(H2887="Wärme/Kälte","Wärme-/Kältekosten exkl. Steuern, Abgaben, Netzentgelte, etc.", "Bitte Energieart auswählen!")))</f>
        <v>Bitte Energieart auswählen!</v>
      </c>
      <c r="N2888" s="47"/>
      <c r="O2888" s="47"/>
      <c r="P2888" s="75"/>
      <c r="Q2888" s="61"/>
      <c r="R2888" s="62"/>
      <c r="S2888" s="47"/>
    </row>
    <row r="2889" spans="2:19" ht="15" thickBot="1" x14ac:dyDescent="0.35">
      <c r="B2889" s="47" t="str">
        <f>IF(AND(H2887="Erdgas",H2886="Nein"),"Aliquoter Erdgasverbrauch in kWh von 1. Oktober 2022 bis 31. Dezember 2022",IF(H2887="Erdgas","Erdgasverbrauch in kWh von 1. Oktober 2022 bis 31. Dezember 2022",IF(AND(H2887="Strom",H2886="Nein"),"Aliquoter Stromverbrauch in kWh von 1. Oktober 2022 bis 31. Dezember 2022",IF(H2887="Strom","Stromverbrauch in kWh von 1. Oktober 2022 bis 31. Dezember 2022",IF(AND(H2887="Wärme/Kälte",H2886="Nein"),"Aliquoter Wärme-/Kälteverbrauch in kWh von 1. Oktober 2022 bis 31. Dezember 2022",IF(H2887="Wärme/Kälte","Wärme-/Kälteverbrauch in kWh von 1. Oktober 2022 bis 31. Dezember 2022","Bitte Energieart auswählen!"))))))</f>
        <v>Bitte Energieart auswählen!</v>
      </c>
      <c r="C2889" s="47"/>
      <c r="D2889" s="47"/>
      <c r="E2889" s="47"/>
      <c r="F2889" s="47"/>
      <c r="G2889" s="47"/>
      <c r="H2889" s="59">
        <f>SUM(I2889:K2889)</f>
        <v>0</v>
      </c>
      <c r="I2889" s="119" t="str">
        <f>IFERROR(IF(H2886="Nein",VLOOKUP(H2885,'1 - Strom Erdgas Wärme 2021'!H:AA,20,FALSE)/12,""),"")</f>
        <v/>
      </c>
      <c r="J2889" s="119" t="str">
        <f>IFERROR(IF(H2886="Nein",VLOOKUP(H2885,'1 - Strom Erdgas Wärme 2021'!H:AB,20,FALSE)/12,""),"")</f>
        <v/>
      </c>
      <c r="K2889" s="119" t="str">
        <f>IFERROR(IF(H2886="Nein",VLOOKUP(H2885,'1 - Strom Erdgas Wärme 2021'!H:AC,20,FALSE)/12,""),"")</f>
        <v/>
      </c>
      <c r="L2889" s="48" t="s">
        <v>5</v>
      </c>
      <c r="M2889" s="76" t="str">
        <f>IFERROR(IF(H2886="Nein","Vorbefüllte Verbrauchswerte wurden aliquot (d.h. 1/12) aus dem Jahr 2021 übernommen.","Bitte ergänzen Sie die monatlichen Verbrauchswerte gem. Lastprofilzähler"),"")</f>
        <v>Bitte ergänzen Sie die monatlichen Verbrauchswerte gem. Lastprofilzähler</v>
      </c>
      <c r="N2889" s="77"/>
      <c r="O2889" s="77"/>
      <c r="P2889" s="77"/>
      <c r="Q2889" s="77"/>
      <c r="R2889" s="77"/>
      <c r="S2889" s="77"/>
    </row>
    <row r="2890" spans="2:19" x14ac:dyDescent="0.3">
      <c r="B2890" s="47" t="str">
        <f>IF(H2887="Wärme/Kälte","Energiemix: Anteil in % der aus Strom oder Erdgas erzeugten Wärme/Kälte","")</f>
        <v/>
      </c>
      <c r="C2890" s="46"/>
      <c r="D2890" s="46"/>
      <c r="E2890" s="46"/>
      <c r="F2890" s="74">
        <f>IFERROR(SUMPRODUCT(I2890:K2890,I2889:K2889),"")</f>
        <v>0</v>
      </c>
      <c r="G2890" s="74"/>
      <c r="H2890" s="46"/>
      <c r="I2890" s="120"/>
      <c r="J2890" s="121"/>
      <c r="K2890" s="121"/>
      <c r="L2890" s="48" t="str">
        <f>IF(H2887="Wärme/Kälte","i","")</f>
        <v/>
      </c>
      <c r="M2890" s="47" t="str">
        <f>IF(H2887="Wärme/Kälte","Bitte geben Sie den Anteil in % (von 0 bis 100, ohne Prozentzeichen) der  direkt aus Strom oder Erdgas erzeugten Wärme/Kälte.","")</f>
        <v/>
      </c>
      <c r="N2890" s="46"/>
      <c r="O2890" s="46"/>
      <c r="P2890" s="46"/>
      <c r="Q2890" s="46"/>
      <c r="R2890" s="46"/>
      <c r="S2890" s="46"/>
    </row>
    <row r="2891" spans="2:19" x14ac:dyDescent="0.3">
      <c r="B2891" s="46"/>
      <c r="C2891" s="46"/>
      <c r="D2891" s="46"/>
      <c r="E2891" s="46"/>
      <c r="F2891" s="46"/>
      <c r="G2891" s="46"/>
      <c r="H2891" s="46"/>
      <c r="I2891" s="98"/>
      <c r="J2891" s="46"/>
      <c r="K2891" s="46"/>
      <c r="L2891" s="48"/>
      <c r="M2891" s="47"/>
      <c r="N2891" s="46"/>
      <c r="O2891" s="46"/>
      <c r="P2891" s="46"/>
      <c r="Q2891" s="46"/>
      <c r="R2891" s="46"/>
      <c r="S2891" s="46"/>
    </row>
    <row r="2892" spans="2:19" ht="18" thickBot="1" x14ac:dyDescent="0.5">
      <c r="B2892" s="56" t="s">
        <v>10</v>
      </c>
      <c r="C2892" s="47"/>
      <c r="D2892" s="47"/>
      <c r="E2892" s="47"/>
      <c r="F2892" s="47"/>
      <c r="G2892" s="47"/>
      <c r="H2892" s="47"/>
      <c r="I2892" s="68">
        <v>44835</v>
      </c>
      <c r="J2892" s="68">
        <v>44866</v>
      </c>
      <c r="K2892" s="68">
        <v>44896</v>
      </c>
      <c r="L2892" s="47"/>
      <c r="M2892" s="69"/>
      <c r="N2892" s="69"/>
      <c r="O2892" s="69"/>
      <c r="P2892" s="69"/>
      <c r="Q2892" s="69"/>
      <c r="R2892" s="69"/>
      <c r="S2892" s="47"/>
    </row>
    <row r="2893" spans="2:19" ht="15" thickBot="1" x14ac:dyDescent="0.35">
      <c r="B2893" s="47" t="s">
        <v>28</v>
      </c>
      <c r="C2893" s="47"/>
      <c r="D2893" s="47"/>
      <c r="E2893" s="47"/>
      <c r="F2893" s="47"/>
      <c r="G2893" s="47"/>
      <c r="H2893" s="117"/>
      <c r="I2893" s="70"/>
      <c r="J2893" s="71"/>
      <c r="K2893" s="71"/>
      <c r="L2893" s="48" t="s">
        <v>5</v>
      </c>
      <c r="M2893" s="47" t="s">
        <v>29</v>
      </c>
      <c r="N2893" s="69"/>
      <c r="O2893" s="69"/>
      <c r="P2893" s="69"/>
      <c r="Q2893" s="69"/>
      <c r="R2893" s="69"/>
      <c r="S2893" s="47"/>
    </row>
    <row r="2894" spans="2:19" ht="15" thickBot="1" x14ac:dyDescent="0.35">
      <c r="B2894" s="47" t="s">
        <v>13</v>
      </c>
      <c r="C2894" s="47"/>
      <c r="D2894" s="47"/>
      <c r="E2894" s="47"/>
      <c r="F2894" s="47"/>
      <c r="G2894" s="47"/>
      <c r="H2894" s="138">
        <f>IFERROR(VLOOKUP(H2893,'1 - Strom Erdgas Wärme 2021'!H:AA,17,FALSE),"")</f>
        <v>0</v>
      </c>
      <c r="I2894" s="70"/>
      <c r="J2894" s="71"/>
      <c r="K2894" s="71"/>
      <c r="L2894" s="48"/>
      <c r="M2894" s="47"/>
      <c r="N2894" s="69"/>
      <c r="O2894" s="69"/>
      <c r="P2894" s="69"/>
      <c r="Q2894" s="69"/>
      <c r="R2894" s="69"/>
      <c r="S2894" s="47"/>
    </row>
    <row r="2895" spans="2:19" ht="15" thickBot="1" x14ac:dyDescent="0.35">
      <c r="B2895" s="47" t="s">
        <v>16</v>
      </c>
      <c r="C2895" s="47"/>
      <c r="D2895" s="47"/>
      <c r="E2895" s="47"/>
      <c r="F2895" s="47"/>
      <c r="G2895" s="47"/>
      <c r="H2895" s="139"/>
      <c r="I2895" s="72"/>
      <c r="J2895" s="73"/>
      <c r="K2895" s="73"/>
      <c r="L2895" s="48" t="s">
        <v>5</v>
      </c>
      <c r="M2895" s="47" t="s">
        <v>17</v>
      </c>
      <c r="N2895" s="69"/>
      <c r="O2895" s="69"/>
      <c r="P2895" s="69"/>
      <c r="Q2895" s="69"/>
      <c r="R2895" s="69"/>
      <c r="S2895" s="47"/>
    </row>
    <row r="2896" spans="2:19" ht="16.8" thickBot="1" x14ac:dyDescent="0.45">
      <c r="B2896" s="47" t="str">
        <f>IF(H2895="Erdgas","Arbeitspreis pro kWh Erdgas in EUR",IF(H2895="Strom","Arbeitspreis pro kWh Strom in EUR",IF(H2895="Wärme/Kälte","Arbeitspreis pro kWh Wärme-/Kälteverbrauch in EUR","Bitte Energieart auswählen!")))</f>
        <v>Bitte Energieart auswählen!</v>
      </c>
      <c r="C2896" s="47"/>
      <c r="D2896" s="47"/>
      <c r="E2896" s="47"/>
      <c r="F2896" s="47"/>
      <c r="G2896" s="74">
        <f>IFERROR(SUMPRODUCT(I2896:K2896,I2897:K2897),"")</f>
        <v>0</v>
      </c>
      <c r="H2896" s="47"/>
      <c r="I2896" s="118"/>
      <c r="J2896" s="118"/>
      <c r="K2896" s="118"/>
      <c r="L2896" s="48" t="s">
        <v>5</v>
      </c>
      <c r="M2896" s="47" t="str">
        <f>IF(H2895="Erdgas","Erdgaskosten exkl. Steuern, Abgaben, Netzentgelte, etc.",IF(H2895="Strom","Stromkosten exkl. Steuern, Abgaben, Netzentgelte, etc.",IF(H2895="Wärme/Kälte","Wärme-/Kältekosten exkl. Steuern, Abgaben, Netzentgelte, etc.", "Bitte Energieart auswählen!")))</f>
        <v>Bitte Energieart auswählen!</v>
      </c>
      <c r="N2896" s="47"/>
      <c r="O2896" s="47"/>
      <c r="P2896" s="75"/>
      <c r="Q2896" s="61"/>
      <c r="R2896" s="62"/>
      <c r="S2896" s="47"/>
    </row>
    <row r="2897" spans="2:19" ht="15" thickBot="1" x14ac:dyDescent="0.35">
      <c r="B2897" s="47" t="str">
        <f>IF(AND(H2895="Erdgas",H2894="Nein"),"Aliquoter Erdgasverbrauch in kWh von 1. Oktober 2022 bis 31. Dezember 2022",IF(H2895="Erdgas","Erdgasverbrauch in kWh von 1. Oktober 2022 bis 31. Dezember 2022",IF(AND(H2895="Strom",H2894="Nein"),"Aliquoter Stromverbrauch in kWh von 1. Oktober 2022 bis 31. Dezember 2022",IF(H2895="Strom","Stromverbrauch in kWh von 1. Oktober 2022 bis 31. Dezember 2022",IF(AND(H2895="Wärme/Kälte",H2894="Nein"),"Aliquoter Wärme-/Kälteverbrauch in kWh von 1. Oktober 2022 bis 31. Dezember 2022",IF(H2895="Wärme/Kälte","Wärme-/Kälteverbrauch in kWh von 1. Oktober 2022 bis 31. Dezember 2022","Bitte Energieart auswählen!"))))))</f>
        <v>Bitte Energieart auswählen!</v>
      </c>
      <c r="C2897" s="47"/>
      <c r="D2897" s="47"/>
      <c r="E2897" s="47"/>
      <c r="F2897" s="47"/>
      <c r="G2897" s="47"/>
      <c r="H2897" s="59">
        <f>SUM(I2897:K2897)</f>
        <v>0</v>
      </c>
      <c r="I2897" s="119" t="str">
        <f>IFERROR(IF(H2894="Nein",VLOOKUP(H2893,'1 - Strom Erdgas Wärme 2021'!H:AA,20,FALSE)/12,""),"")</f>
        <v/>
      </c>
      <c r="J2897" s="119" t="str">
        <f>IFERROR(IF(H2894="Nein",VLOOKUP(H2893,'1 - Strom Erdgas Wärme 2021'!H:AB,20,FALSE)/12,""),"")</f>
        <v/>
      </c>
      <c r="K2897" s="119" t="str">
        <f>IFERROR(IF(H2894="Nein",VLOOKUP(H2893,'1 - Strom Erdgas Wärme 2021'!H:AC,20,FALSE)/12,""),"")</f>
        <v/>
      </c>
      <c r="L2897" s="48" t="s">
        <v>5</v>
      </c>
      <c r="M2897" s="76" t="str">
        <f>IFERROR(IF(H2894="Nein","Vorbefüllte Verbrauchswerte wurden aliquot (d.h. 1/12) aus dem Jahr 2021 übernommen.","Bitte ergänzen Sie die monatlichen Verbrauchswerte gem. Lastprofilzähler"),"")</f>
        <v>Bitte ergänzen Sie die monatlichen Verbrauchswerte gem. Lastprofilzähler</v>
      </c>
      <c r="N2897" s="77"/>
      <c r="O2897" s="77"/>
      <c r="P2897" s="77"/>
      <c r="Q2897" s="77"/>
      <c r="R2897" s="77"/>
      <c r="S2897" s="77"/>
    </row>
    <row r="2898" spans="2:19" x14ac:dyDescent="0.3">
      <c r="B2898" s="47" t="str">
        <f>IF(H2895="Wärme/Kälte","Energiemix: Anteil in % der aus Strom oder Erdgas erzeugten Wärme/Kälte","")</f>
        <v/>
      </c>
      <c r="C2898" s="46"/>
      <c r="D2898" s="46"/>
      <c r="E2898" s="46"/>
      <c r="F2898" s="74">
        <f>IFERROR(SUMPRODUCT(I2898:K2898,I2897:K2897),"")</f>
        <v>0</v>
      </c>
      <c r="G2898" s="74"/>
      <c r="H2898" s="46"/>
      <c r="I2898" s="120"/>
      <c r="J2898" s="121"/>
      <c r="K2898" s="121"/>
      <c r="L2898" s="48" t="str">
        <f>IF(H2895="Wärme/Kälte","i","")</f>
        <v/>
      </c>
      <c r="M2898" s="47" t="str">
        <f>IF(H2895="Wärme/Kälte","Bitte geben Sie den Anteil in % (von 0 bis 100, ohne Prozentzeichen) der  direkt aus Strom oder Erdgas erzeugten Wärme/Kälte.","")</f>
        <v/>
      </c>
      <c r="N2898" s="46"/>
      <c r="O2898" s="46"/>
      <c r="P2898" s="46"/>
      <c r="Q2898" s="46"/>
      <c r="R2898" s="46"/>
      <c r="S2898" s="46"/>
    </row>
    <row r="2899" spans="2:19" x14ac:dyDescent="0.3">
      <c r="B2899" s="46"/>
      <c r="C2899" s="46"/>
      <c r="D2899" s="46"/>
      <c r="E2899" s="46"/>
      <c r="F2899" s="46"/>
      <c r="G2899" s="46"/>
      <c r="H2899" s="46"/>
      <c r="I2899" s="98"/>
      <c r="J2899" s="46"/>
      <c r="K2899" s="46"/>
      <c r="L2899" s="48"/>
      <c r="M2899" s="47"/>
      <c r="N2899" s="46"/>
      <c r="O2899" s="46"/>
      <c r="P2899" s="46"/>
      <c r="Q2899" s="46"/>
      <c r="R2899" s="46"/>
      <c r="S2899" s="46"/>
    </row>
    <row r="2900" spans="2:19" ht="18" thickBot="1" x14ac:dyDescent="0.5">
      <c r="B2900" s="56" t="s">
        <v>10</v>
      </c>
      <c r="C2900" s="47"/>
      <c r="D2900" s="47"/>
      <c r="E2900" s="47"/>
      <c r="F2900" s="47"/>
      <c r="G2900" s="47"/>
      <c r="H2900" s="47"/>
      <c r="I2900" s="68">
        <v>44835</v>
      </c>
      <c r="J2900" s="68">
        <v>44866</v>
      </c>
      <c r="K2900" s="68">
        <v>44896</v>
      </c>
      <c r="L2900" s="47"/>
      <c r="M2900" s="69"/>
      <c r="N2900" s="69"/>
      <c r="O2900" s="69"/>
      <c r="P2900" s="69"/>
      <c r="Q2900" s="69"/>
      <c r="R2900" s="69"/>
      <c r="S2900" s="47"/>
    </row>
    <row r="2901" spans="2:19" ht="15" thickBot="1" x14ac:dyDescent="0.35">
      <c r="B2901" s="47" t="s">
        <v>28</v>
      </c>
      <c r="C2901" s="47"/>
      <c r="D2901" s="47"/>
      <c r="E2901" s="47"/>
      <c r="F2901" s="47"/>
      <c r="G2901" s="47"/>
      <c r="H2901" s="117"/>
      <c r="I2901" s="70"/>
      <c r="J2901" s="71"/>
      <c r="K2901" s="71"/>
      <c r="L2901" s="48" t="s">
        <v>5</v>
      </c>
      <c r="M2901" s="47" t="s">
        <v>29</v>
      </c>
      <c r="N2901" s="69"/>
      <c r="O2901" s="69"/>
      <c r="P2901" s="69"/>
      <c r="Q2901" s="69"/>
      <c r="R2901" s="69"/>
      <c r="S2901" s="47"/>
    </row>
    <row r="2902" spans="2:19" ht="15" thickBot="1" x14ac:dyDescent="0.35">
      <c r="B2902" s="47" t="s">
        <v>13</v>
      </c>
      <c r="C2902" s="47"/>
      <c r="D2902" s="47"/>
      <c r="E2902" s="47"/>
      <c r="F2902" s="47"/>
      <c r="G2902" s="47"/>
      <c r="H2902" s="138">
        <f>IFERROR(VLOOKUP(H2901,'1 - Strom Erdgas Wärme 2021'!H:AA,17,FALSE),"")</f>
        <v>0</v>
      </c>
      <c r="I2902" s="70"/>
      <c r="J2902" s="71"/>
      <c r="K2902" s="71"/>
      <c r="L2902" s="48"/>
      <c r="M2902" s="47"/>
      <c r="N2902" s="69"/>
      <c r="O2902" s="69"/>
      <c r="P2902" s="69"/>
      <c r="Q2902" s="69"/>
      <c r="R2902" s="69"/>
      <c r="S2902" s="47"/>
    </row>
    <row r="2903" spans="2:19" ht="15" thickBot="1" x14ac:dyDescent="0.35">
      <c r="B2903" s="47" t="s">
        <v>16</v>
      </c>
      <c r="C2903" s="47"/>
      <c r="D2903" s="47"/>
      <c r="E2903" s="47"/>
      <c r="F2903" s="47"/>
      <c r="G2903" s="47"/>
      <c r="H2903" s="139"/>
      <c r="I2903" s="72"/>
      <c r="J2903" s="73"/>
      <c r="K2903" s="73"/>
      <c r="L2903" s="48" t="s">
        <v>5</v>
      </c>
      <c r="M2903" s="47" t="s">
        <v>17</v>
      </c>
      <c r="N2903" s="69"/>
      <c r="O2903" s="69"/>
      <c r="P2903" s="69"/>
      <c r="Q2903" s="69"/>
      <c r="R2903" s="69"/>
      <c r="S2903" s="47"/>
    </row>
    <row r="2904" spans="2:19" ht="16.8" thickBot="1" x14ac:dyDescent="0.45">
      <c r="B2904" s="47" t="str">
        <f>IF(H2903="Erdgas","Arbeitspreis pro kWh Erdgas in EUR",IF(H2903="Strom","Arbeitspreis pro kWh Strom in EUR",IF(H2903="Wärme/Kälte","Arbeitspreis pro kWh Wärme-/Kälteverbrauch in EUR","Bitte Energieart auswählen!")))</f>
        <v>Bitte Energieart auswählen!</v>
      </c>
      <c r="C2904" s="47"/>
      <c r="D2904" s="47"/>
      <c r="E2904" s="47"/>
      <c r="F2904" s="47"/>
      <c r="G2904" s="74">
        <f>IFERROR(SUMPRODUCT(I2904:K2904,I2905:K2905),"")</f>
        <v>0</v>
      </c>
      <c r="H2904" s="47"/>
      <c r="I2904" s="118"/>
      <c r="J2904" s="118"/>
      <c r="K2904" s="118"/>
      <c r="L2904" s="48" t="s">
        <v>5</v>
      </c>
      <c r="M2904" s="47" t="str">
        <f>IF(H2903="Erdgas","Erdgaskosten exkl. Steuern, Abgaben, Netzentgelte, etc.",IF(H2903="Strom","Stromkosten exkl. Steuern, Abgaben, Netzentgelte, etc.",IF(H2903="Wärme/Kälte","Wärme-/Kältekosten exkl. Steuern, Abgaben, Netzentgelte, etc.", "Bitte Energieart auswählen!")))</f>
        <v>Bitte Energieart auswählen!</v>
      </c>
      <c r="N2904" s="47"/>
      <c r="O2904" s="47"/>
      <c r="P2904" s="75"/>
      <c r="Q2904" s="61"/>
      <c r="R2904" s="62"/>
      <c r="S2904" s="47"/>
    </row>
    <row r="2905" spans="2:19" ht="15" thickBot="1" x14ac:dyDescent="0.35">
      <c r="B2905" s="47" t="str">
        <f>IF(AND(H2903="Erdgas",H2902="Nein"),"Aliquoter Erdgasverbrauch in kWh von 1. Oktober 2022 bis 31. Dezember 2022",IF(H2903="Erdgas","Erdgasverbrauch in kWh von 1. Oktober 2022 bis 31. Dezember 2022",IF(AND(H2903="Strom",H2902="Nein"),"Aliquoter Stromverbrauch in kWh von 1. Oktober 2022 bis 31. Dezember 2022",IF(H2903="Strom","Stromverbrauch in kWh von 1. Oktober 2022 bis 31. Dezember 2022",IF(AND(H2903="Wärme/Kälte",H2902="Nein"),"Aliquoter Wärme-/Kälteverbrauch in kWh von 1. Oktober 2022 bis 31. Dezember 2022",IF(H2903="Wärme/Kälte","Wärme-/Kälteverbrauch in kWh von 1. Oktober 2022 bis 31. Dezember 2022","Bitte Energieart auswählen!"))))))</f>
        <v>Bitte Energieart auswählen!</v>
      </c>
      <c r="C2905" s="47"/>
      <c r="D2905" s="47"/>
      <c r="E2905" s="47"/>
      <c r="F2905" s="47"/>
      <c r="G2905" s="47"/>
      <c r="H2905" s="59">
        <f>SUM(I2905:K2905)</f>
        <v>0</v>
      </c>
      <c r="I2905" s="119" t="str">
        <f>IFERROR(IF(H2902="Nein",VLOOKUP(H2901,'1 - Strom Erdgas Wärme 2021'!H:AA,20,FALSE)/12,""),"")</f>
        <v/>
      </c>
      <c r="J2905" s="119" t="str">
        <f>IFERROR(IF(H2902="Nein",VLOOKUP(H2901,'1 - Strom Erdgas Wärme 2021'!H:AB,20,FALSE)/12,""),"")</f>
        <v/>
      </c>
      <c r="K2905" s="119" t="str">
        <f>IFERROR(IF(H2902="Nein",VLOOKUP(H2901,'1 - Strom Erdgas Wärme 2021'!H:AC,20,FALSE)/12,""),"")</f>
        <v/>
      </c>
      <c r="L2905" s="48" t="s">
        <v>5</v>
      </c>
      <c r="M2905" s="76" t="str">
        <f>IFERROR(IF(H2902="Nein","Vorbefüllte Verbrauchswerte wurden aliquot (d.h. 1/12) aus dem Jahr 2021 übernommen.","Bitte ergänzen Sie die monatlichen Verbrauchswerte gem. Lastprofilzähler"),"")</f>
        <v>Bitte ergänzen Sie die monatlichen Verbrauchswerte gem. Lastprofilzähler</v>
      </c>
      <c r="N2905" s="77"/>
      <c r="O2905" s="77"/>
      <c r="P2905" s="77"/>
      <c r="Q2905" s="77"/>
      <c r="R2905" s="77"/>
      <c r="S2905" s="77"/>
    </row>
    <row r="2906" spans="2:19" x14ac:dyDescent="0.3">
      <c r="B2906" s="47" t="str">
        <f>IF(H2903="Wärme/Kälte","Energiemix: Anteil in % der aus Strom oder Erdgas erzeugten Wärme/Kälte","")</f>
        <v/>
      </c>
      <c r="C2906" s="46"/>
      <c r="D2906" s="46"/>
      <c r="E2906" s="46"/>
      <c r="F2906" s="74">
        <f>IFERROR(SUMPRODUCT(I2906:K2906,I2905:K2905),"")</f>
        <v>0</v>
      </c>
      <c r="G2906" s="74"/>
      <c r="H2906" s="46"/>
      <c r="I2906" s="120"/>
      <c r="J2906" s="121"/>
      <c r="K2906" s="121"/>
      <c r="L2906" s="48" t="str">
        <f>IF(H2903="Wärme/Kälte","i","")</f>
        <v/>
      </c>
      <c r="M2906" s="47" t="str">
        <f>IF(H2903="Wärme/Kälte","Bitte geben Sie den Anteil in % (von 0 bis 100, ohne Prozentzeichen) der  direkt aus Strom oder Erdgas erzeugten Wärme/Kälte.","")</f>
        <v/>
      </c>
      <c r="N2906" s="46"/>
      <c r="O2906" s="46"/>
      <c r="P2906" s="46"/>
      <c r="Q2906" s="46"/>
      <c r="R2906" s="46"/>
      <c r="S2906" s="46"/>
    </row>
    <row r="2907" spans="2:19" x14ac:dyDescent="0.3">
      <c r="B2907" s="46"/>
      <c r="C2907" s="46"/>
      <c r="D2907" s="46"/>
      <c r="E2907" s="46"/>
      <c r="F2907" s="46"/>
      <c r="G2907" s="46"/>
      <c r="H2907" s="46"/>
      <c r="I2907" s="98"/>
      <c r="J2907" s="46"/>
      <c r="K2907" s="46"/>
      <c r="L2907" s="48"/>
      <c r="M2907" s="47"/>
      <c r="N2907" s="46"/>
      <c r="O2907" s="46"/>
      <c r="P2907" s="46"/>
      <c r="Q2907" s="46"/>
      <c r="R2907" s="46"/>
      <c r="S2907" s="46"/>
    </row>
    <row r="2908" spans="2:19" ht="18" thickBot="1" x14ac:dyDescent="0.5">
      <c r="B2908" s="56" t="s">
        <v>10</v>
      </c>
      <c r="C2908" s="47"/>
      <c r="D2908" s="47"/>
      <c r="E2908" s="47"/>
      <c r="F2908" s="47"/>
      <c r="G2908" s="47"/>
      <c r="H2908" s="47"/>
      <c r="I2908" s="68">
        <v>44835</v>
      </c>
      <c r="J2908" s="68">
        <v>44866</v>
      </c>
      <c r="K2908" s="68">
        <v>44896</v>
      </c>
      <c r="L2908" s="47"/>
      <c r="M2908" s="69"/>
      <c r="N2908" s="69"/>
      <c r="O2908" s="69"/>
      <c r="P2908" s="69"/>
      <c r="Q2908" s="69"/>
      <c r="R2908" s="69"/>
      <c r="S2908" s="47"/>
    </row>
    <row r="2909" spans="2:19" ht="15" thickBot="1" x14ac:dyDescent="0.35">
      <c r="B2909" s="47" t="s">
        <v>28</v>
      </c>
      <c r="C2909" s="47"/>
      <c r="D2909" s="47"/>
      <c r="E2909" s="47"/>
      <c r="F2909" s="47"/>
      <c r="G2909" s="47"/>
      <c r="H2909" s="117"/>
      <c r="I2909" s="70"/>
      <c r="J2909" s="71"/>
      <c r="K2909" s="71"/>
      <c r="L2909" s="48" t="s">
        <v>5</v>
      </c>
      <c r="M2909" s="47" t="s">
        <v>29</v>
      </c>
      <c r="N2909" s="69"/>
      <c r="O2909" s="69"/>
      <c r="P2909" s="69"/>
      <c r="Q2909" s="69"/>
      <c r="R2909" s="69"/>
      <c r="S2909" s="47"/>
    </row>
    <row r="2910" spans="2:19" ht="15" thickBot="1" x14ac:dyDescent="0.35">
      <c r="B2910" s="47" t="s">
        <v>13</v>
      </c>
      <c r="C2910" s="47"/>
      <c r="D2910" s="47"/>
      <c r="E2910" s="47"/>
      <c r="F2910" s="47"/>
      <c r="G2910" s="47"/>
      <c r="H2910" s="138">
        <f>IFERROR(VLOOKUP(H2909,'1 - Strom Erdgas Wärme 2021'!H:AA,17,FALSE),"")</f>
        <v>0</v>
      </c>
      <c r="I2910" s="70"/>
      <c r="J2910" s="71"/>
      <c r="K2910" s="71"/>
      <c r="L2910" s="48"/>
      <c r="M2910" s="47"/>
      <c r="N2910" s="69"/>
      <c r="O2910" s="69"/>
      <c r="P2910" s="69"/>
      <c r="Q2910" s="69"/>
      <c r="R2910" s="69"/>
      <c r="S2910" s="47"/>
    </row>
    <row r="2911" spans="2:19" ht="15" thickBot="1" x14ac:dyDescent="0.35">
      <c r="B2911" s="47" t="s">
        <v>16</v>
      </c>
      <c r="C2911" s="47"/>
      <c r="D2911" s="47"/>
      <c r="E2911" s="47"/>
      <c r="F2911" s="47"/>
      <c r="G2911" s="47"/>
      <c r="H2911" s="139"/>
      <c r="I2911" s="72"/>
      <c r="J2911" s="73"/>
      <c r="K2911" s="73"/>
      <c r="L2911" s="48" t="s">
        <v>5</v>
      </c>
      <c r="M2911" s="47" t="s">
        <v>17</v>
      </c>
      <c r="N2911" s="69"/>
      <c r="O2911" s="69"/>
      <c r="P2911" s="69"/>
      <c r="Q2911" s="69"/>
      <c r="R2911" s="69"/>
      <c r="S2911" s="47"/>
    </row>
    <row r="2912" spans="2:19" ht="16.8" thickBot="1" x14ac:dyDescent="0.45">
      <c r="B2912" s="47" t="str">
        <f>IF(H2911="Erdgas","Arbeitspreis pro kWh Erdgas in EUR",IF(H2911="Strom","Arbeitspreis pro kWh Strom in EUR",IF(H2911="Wärme/Kälte","Arbeitspreis pro kWh Wärme-/Kälteverbrauch in EUR","Bitte Energieart auswählen!")))</f>
        <v>Bitte Energieart auswählen!</v>
      </c>
      <c r="C2912" s="47"/>
      <c r="D2912" s="47"/>
      <c r="E2912" s="47"/>
      <c r="F2912" s="47"/>
      <c r="G2912" s="74">
        <f>IFERROR(SUMPRODUCT(I2912:K2912,I2913:K2913),"")</f>
        <v>0</v>
      </c>
      <c r="H2912" s="47"/>
      <c r="I2912" s="118"/>
      <c r="J2912" s="118"/>
      <c r="K2912" s="118"/>
      <c r="L2912" s="48" t="s">
        <v>5</v>
      </c>
      <c r="M2912" s="47" t="str">
        <f>IF(H2911="Erdgas","Erdgaskosten exkl. Steuern, Abgaben, Netzentgelte, etc.",IF(H2911="Strom","Stromkosten exkl. Steuern, Abgaben, Netzentgelte, etc.",IF(H2911="Wärme/Kälte","Wärme-/Kältekosten exkl. Steuern, Abgaben, Netzentgelte, etc.", "Bitte Energieart auswählen!")))</f>
        <v>Bitte Energieart auswählen!</v>
      </c>
      <c r="N2912" s="47"/>
      <c r="O2912" s="47"/>
      <c r="P2912" s="75"/>
      <c r="Q2912" s="61"/>
      <c r="R2912" s="62"/>
      <c r="S2912" s="47"/>
    </row>
    <row r="2913" spans="2:19" ht="15" thickBot="1" x14ac:dyDescent="0.35">
      <c r="B2913" s="47" t="str">
        <f>IF(AND(H2911="Erdgas",H2910="Nein"),"Aliquoter Erdgasverbrauch in kWh von 1. Oktober 2022 bis 31. Dezember 2022",IF(H2911="Erdgas","Erdgasverbrauch in kWh von 1. Oktober 2022 bis 31. Dezember 2022",IF(AND(H2911="Strom",H2910="Nein"),"Aliquoter Stromverbrauch in kWh von 1. Oktober 2022 bis 31. Dezember 2022",IF(H2911="Strom","Stromverbrauch in kWh von 1. Oktober 2022 bis 31. Dezember 2022",IF(AND(H2911="Wärme/Kälte",H2910="Nein"),"Aliquoter Wärme-/Kälteverbrauch in kWh von 1. Oktober 2022 bis 31. Dezember 2022",IF(H2911="Wärme/Kälte","Wärme-/Kälteverbrauch in kWh von 1. Oktober 2022 bis 31. Dezember 2022","Bitte Energieart auswählen!"))))))</f>
        <v>Bitte Energieart auswählen!</v>
      </c>
      <c r="C2913" s="47"/>
      <c r="D2913" s="47"/>
      <c r="E2913" s="47"/>
      <c r="F2913" s="47"/>
      <c r="G2913" s="47"/>
      <c r="H2913" s="59">
        <f>SUM(I2913:K2913)</f>
        <v>0</v>
      </c>
      <c r="I2913" s="119" t="str">
        <f>IFERROR(IF(H2910="Nein",VLOOKUP(H2909,'1 - Strom Erdgas Wärme 2021'!H:AA,20,FALSE)/12,""),"")</f>
        <v/>
      </c>
      <c r="J2913" s="119" t="str">
        <f>IFERROR(IF(H2910="Nein",VLOOKUP(H2909,'1 - Strom Erdgas Wärme 2021'!H:AB,20,FALSE)/12,""),"")</f>
        <v/>
      </c>
      <c r="K2913" s="119" t="str">
        <f>IFERROR(IF(H2910="Nein",VLOOKUP(H2909,'1 - Strom Erdgas Wärme 2021'!H:AC,20,FALSE)/12,""),"")</f>
        <v/>
      </c>
      <c r="L2913" s="48" t="s">
        <v>5</v>
      </c>
      <c r="M2913" s="76" t="str">
        <f>IFERROR(IF(H2910="Nein","Vorbefüllte Verbrauchswerte wurden aliquot (d.h. 1/12) aus dem Jahr 2021 übernommen.","Bitte ergänzen Sie die monatlichen Verbrauchswerte gem. Lastprofilzähler"),"")</f>
        <v>Bitte ergänzen Sie die monatlichen Verbrauchswerte gem. Lastprofilzähler</v>
      </c>
      <c r="N2913" s="77"/>
      <c r="O2913" s="77"/>
      <c r="P2913" s="77"/>
      <c r="Q2913" s="77"/>
      <c r="R2913" s="77"/>
      <c r="S2913" s="77"/>
    </row>
    <row r="2914" spans="2:19" x14ac:dyDescent="0.3">
      <c r="B2914" s="47" t="str">
        <f>IF(H2911="Wärme/Kälte","Energiemix: Anteil in % der aus Strom oder Erdgas erzeugten Wärme/Kälte","")</f>
        <v/>
      </c>
      <c r="C2914" s="46"/>
      <c r="D2914" s="46"/>
      <c r="E2914" s="46"/>
      <c r="F2914" s="74">
        <f>IFERROR(SUMPRODUCT(I2914:K2914,I2913:K2913),"")</f>
        <v>0</v>
      </c>
      <c r="G2914" s="74"/>
      <c r="H2914" s="46"/>
      <c r="I2914" s="120"/>
      <c r="J2914" s="121"/>
      <c r="K2914" s="121"/>
      <c r="L2914" s="48" t="str">
        <f>IF(H2911="Wärme/Kälte","i","")</f>
        <v/>
      </c>
      <c r="M2914" s="47" t="str">
        <f>IF(H2911="Wärme/Kälte","Bitte geben Sie den Anteil in % (von 0 bis 100, ohne Prozentzeichen) der  direkt aus Strom oder Erdgas erzeugten Wärme/Kälte.","")</f>
        <v/>
      </c>
      <c r="N2914" s="46"/>
      <c r="O2914" s="46"/>
      <c r="P2914" s="46"/>
      <c r="Q2914" s="46"/>
      <c r="R2914" s="46"/>
      <c r="S2914" s="46"/>
    </row>
    <row r="2915" spans="2:19" x14ac:dyDescent="0.3">
      <c r="B2915" s="46"/>
      <c r="C2915" s="46"/>
      <c r="D2915" s="46"/>
      <c r="E2915" s="46"/>
      <c r="F2915" s="46"/>
      <c r="G2915" s="46"/>
      <c r="H2915" s="46"/>
      <c r="I2915" s="98"/>
      <c r="J2915" s="46"/>
      <c r="K2915" s="46"/>
      <c r="L2915" s="48"/>
      <c r="M2915" s="47"/>
      <c r="N2915" s="46"/>
      <c r="O2915" s="46"/>
      <c r="P2915" s="46"/>
      <c r="Q2915" s="46"/>
      <c r="R2915" s="46"/>
      <c r="S2915" s="46"/>
    </row>
    <row r="2916" spans="2:19" ht="18" thickBot="1" x14ac:dyDescent="0.5">
      <c r="B2916" s="56" t="s">
        <v>10</v>
      </c>
      <c r="C2916" s="47"/>
      <c r="D2916" s="47"/>
      <c r="E2916" s="47"/>
      <c r="F2916" s="47"/>
      <c r="G2916" s="47"/>
      <c r="H2916" s="47"/>
      <c r="I2916" s="68">
        <v>44835</v>
      </c>
      <c r="J2916" s="68">
        <v>44866</v>
      </c>
      <c r="K2916" s="68">
        <v>44896</v>
      </c>
      <c r="L2916" s="47"/>
      <c r="M2916" s="69"/>
      <c r="N2916" s="69"/>
      <c r="O2916" s="69"/>
      <c r="P2916" s="69"/>
      <c r="Q2916" s="69"/>
      <c r="R2916" s="69"/>
      <c r="S2916" s="47"/>
    </row>
    <row r="2917" spans="2:19" ht="15" thickBot="1" x14ac:dyDescent="0.35">
      <c r="B2917" s="47" t="s">
        <v>28</v>
      </c>
      <c r="C2917" s="47"/>
      <c r="D2917" s="47"/>
      <c r="E2917" s="47"/>
      <c r="F2917" s="47"/>
      <c r="G2917" s="47"/>
      <c r="H2917" s="117"/>
      <c r="I2917" s="70"/>
      <c r="J2917" s="71"/>
      <c r="K2917" s="71"/>
      <c r="L2917" s="48" t="s">
        <v>5</v>
      </c>
      <c r="M2917" s="47" t="s">
        <v>29</v>
      </c>
      <c r="N2917" s="69"/>
      <c r="O2917" s="69"/>
      <c r="P2917" s="69"/>
      <c r="Q2917" s="69"/>
      <c r="R2917" s="69"/>
      <c r="S2917" s="47"/>
    </row>
    <row r="2918" spans="2:19" ht="15" thickBot="1" x14ac:dyDescent="0.35">
      <c r="B2918" s="47" t="s">
        <v>13</v>
      </c>
      <c r="C2918" s="47"/>
      <c r="D2918" s="47"/>
      <c r="E2918" s="47"/>
      <c r="F2918" s="47"/>
      <c r="G2918" s="47"/>
      <c r="H2918" s="138">
        <f>IFERROR(VLOOKUP(H2917,'1 - Strom Erdgas Wärme 2021'!H:AA,17,FALSE),"")</f>
        <v>0</v>
      </c>
      <c r="I2918" s="70"/>
      <c r="J2918" s="71"/>
      <c r="K2918" s="71"/>
      <c r="L2918" s="48"/>
      <c r="M2918" s="47"/>
      <c r="N2918" s="69"/>
      <c r="O2918" s="69"/>
      <c r="P2918" s="69"/>
      <c r="Q2918" s="69"/>
      <c r="R2918" s="69"/>
      <c r="S2918" s="47"/>
    </row>
    <row r="2919" spans="2:19" ht="15" thickBot="1" x14ac:dyDescent="0.35">
      <c r="B2919" s="47" t="s">
        <v>16</v>
      </c>
      <c r="C2919" s="47"/>
      <c r="D2919" s="47"/>
      <c r="E2919" s="47"/>
      <c r="F2919" s="47"/>
      <c r="G2919" s="47"/>
      <c r="H2919" s="139"/>
      <c r="I2919" s="72"/>
      <c r="J2919" s="73"/>
      <c r="K2919" s="73"/>
      <c r="L2919" s="48" t="s">
        <v>5</v>
      </c>
      <c r="M2919" s="47" t="s">
        <v>17</v>
      </c>
      <c r="N2919" s="69"/>
      <c r="O2919" s="69"/>
      <c r="P2919" s="69"/>
      <c r="Q2919" s="69"/>
      <c r="R2919" s="69"/>
      <c r="S2919" s="47"/>
    </row>
    <row r="2920" spans="2:19" ht="16.8" thickBot="1" x14ac:dyDescent="0.45">
      <c r="B2920" s="47" t="str">
        <f>IF(H2919="Erdgas","Arbeitspreis pro kWh Erdgas in EUR",IF(H2919="Strom","Arbeitspreis pro kWh Strom in EUR",IF(H2919="Wärme/Kälte","Arbeitspreis pro kWh Wärme-/Kälteverbrauch in EUR","Bitte Energieart auswählen!")))</f>
        <v>Bitte Energieart auswählen!</v>
      </c>
      <c r="C2920" s="47"/>
      <c r="D2920" s="47"/>
      <c r="E2920" s="47"/>
      <c r="F2920" s="47"/>
      <c r="G2920" s="74">
        <f>IFERROR(SUMPRODUCT(I2920:K2920,I2921:K2921),"")</f>
        <v>0</v>
      </c>
      <c r="H2920" s="47"/>
      <c r="I2920" s="118"/>
      <c r="J2920" s="118"/>
      <c r="K2920" s="118"/>
      <c r="L2920" s="48" t="s">
        <v>5</v>
      </c>
      <c r="M2920" s="47" t="str">
        <f>IF(H2919="Erdgas","Erdgaskosten exkl. Steuern, Abgaben, Netzentgelte, etc.",IF(H2919="Strom","Stromkosten exkl. Steuern, Abgaben, Netzentgelte, etc.",IF(H2919="Wärme/Kälte","Wärme-/Kältekosten exkl. Steuern, Abgaben, Netzentgelte, etc.", "Bitte Energieart auswählen!")))</f>
        <v>Bitte Energieart auswählen!</v>
      </c>
      <c r="N2920" s="47"/>
      <c r="O2920" s="47"/>
      <c r="P2920" s="75"/>
      <c r="Q2920" s="61"/>
      <c r="R2920" s="62"/>
      <c r="S2920" s="47"/>
    </row>
    <row r="2921" spans="2:19" ht="15" thickBot="1" x14ac:dyDescent="0.35">
      <c r="B2921" s="47" t="str">
        <f>IF(AND(H2919="Erdgas",H2918="Nein"),"Aliquoter Erdgasverbrauch in kWh von 1. Oktober 2022 bis 31. Dezember 2022",IF(H2919="Erdgas","Erdgasverbrauch in kWh von 1. Oktober 2022 bis 31. Dezember 2022",IF(AND(H2919="Strom",H2918="Nein"),"Aliquoter Stromverbrauch in kWh von 1. Oktober 2022 bis 31. Dezember 2022",IF(H2919="Strom","Stromverbrauch in kWh von 1. Oktober 2022 bis 31. Dezember 2022",IF(AND(H2919="Wärme/Kälte",H2918="Nein"),"Aliquoter Wärme-/Kälteverbrauch in kWh von 1. Oktober 2022 bis 31. Dezember 2022",IF(H2919="Wärme/Kälte","Wärme-/Kälteverbrauch in kWh von 1. Oktober 2022 bis 31. Dezember 2022","Bitte Energieart auswählen!"))))))</f>
        <v>Bitte Energieart auswählen!</v>
      </c>
      <c r="C2921" s="47"/>
      <c r="D2921" s="47"/>
      <c r="E2921" s="47"/>
      <c r="F2921" s="47"/>
      <c r="G2921" s="47"/>
      <c r="H2921" s="59">
        <f>SUM(I2921:K2921)</f>
        <v>0</v>
      </c>
      <c r="I2921" s="119" t="str">
        <f>IFERROR(IF(H2918="Nein",VLOOKUP(H2917,'1 - Strom Erdgas Wärme 2021'!H:AA,20,FALSE)/12,""),"")</f>
        <v/>
      </c>
      <c r="J2921" s="119" t="str">
        <f>IFERROR(IF(H2918="Nein",VLOOKUP(H2917,'1 - Strom Erdgas Wärme 2021'!H:AB,20,FALSE)/12,""),"")</f>
        <v/>
      </c>
      <c r="K2921" s="119" t="str">
        <f>IFERROR(IF(H2918="Nein",VLOOKUP(H2917,'1 - Strom Erdgas Wärme 2021'!H:AC,20,FALSE)/12,""),"")</f>
        <v/>
      </c>
      <c r="L2921" s="48" t="s">
        <v>5</v>
      </c>
      <c r="M2921" s="76" t="str">
        <f>IFERROR(IF(H2918="Nein","Vorbefüllte Verbrauchswerte wurden aliquot (d.h. 1/12) aus dem Jahr 2021 übernommen.","Bitte ergänzen Sie die monatlichen Verbrauchswerte gem. Lastprofilzähler"),"")</f>
        <v>Bitte ergänzen Sie die monatlichen Verbrauchswerte gem. Lastprofilzähler</v>
      </c>
      <c r="N2921" s="77"/>
      <c r="O2921" s="77"/>
      <c r="P2921" s="77"/>
      <c r="Q2921" s="77"/>
      <c r="R2921" s="77"/>
      <c r="S2921" s="77"/>
    </row>
    <row r="2922" spans="2:19" x14ac:dyDescent="0.3">
      <c r="B2922" s="47" t="str">
        <f>IF(H2919="Wärme/Kälte","Energiemix: Anteil in % der aus Strom oder Erdgas erzeugten Wärme/Kälte","")</f>
        <v/>
      </c>
      <c r="C2922" s="46"/>
      <c r="D2922" s="46"/>
      <c r="E2922" s="46"/>
      <c r="F2922" s="74">
        <f>IFERROR(SUMPRODUCT(I2922:K2922,I2921:K2921),"")</f>
        <v>0</v>
      </c>
      <c r="G2922" s="74"/>
      <c r="H2922" s="46"/>
      <c r="I2922" s="120"/>
      <c r="J2922" s="121"/>
      <c r="K2922" s="121"/>
      <c r="L2922" s="48" t="str">
        <f>IF(H2919="Wärme/Kälte","i","")</f>
        <v/>
      </c>
      <c r="M2922" s="47" t="str">
        <f>IF(H2919="Wärme/Kälte","Bitte geben Sie den Anteil in % (von 0 bis 100, ohne Prozentzeichen) der  direkt aus Strom oder Erdgas erzeugten Wärme/Kälte.","")</f>
        <v/>
      </c>
      <c r="N2922" s="46"/>
      <c r="O2922" s="46"/>
      <c r="P2922" s="46"/>
      <c r="Q2922" s="46"/>
      <c r="R2922" s="46"/>
      <c r="S2922" s="46"/>
    </row>
    <row r="2923" spans="2:19" x14ac:dyDescent="0.3">
      <c r="B2923" s="46"/>
      <c r="C2923" s="46"/>
      <c r="D2923" s="46"/>
      <c r="E2923" s="46"/>
      <c r="F2923" s="46"/>
      <c r="G2923" s="46"/>
      <c r="H2923" s="46"/>
      <c r="I2923" s="98"/>
      <c r="J2923" s="46"/>
      <c r="K2923" s="46"/>
      <c r="L2923" s="48"/>
      <c r="M2923" s="47"/>
      <c r="N2923" s="46"/>
      <c r="O2923" s="46"/>
      <c r="P2923" s="46"/>
      <c r="Q2923" s="46"/>
      <c r="R2923" s="46"/>
      <c r="S2923" s="46"/>
    </row>
    <row r="2924" spans="2:19" ht="18" thickBot="1" x14ac:dyDescent="0.5">
      <c r="B2924" s="56" t="s">
        <v>10</v>
      </c>
      <c r="C2924" s="47"/>
      <c r="D2924" s="47"/>
      <c r="E2924" s="47"/>
      <c r="F2924" s="47"/>
      <c r="G2924" s="47"/>
      <c r="H2924" s="47"/>
      <c r="I2924" s="68">
        <v>44835</v>
      </c>
      <c r="J2924" s="68">
        <v>44866</v>
      </c>
      <c r="K2924" s="68">
        <v>44896</v>
      </c>
      <c r="L2924" s="47"/>
      <c r="M2924" s="69"/>
      <c r="N2924" s="69"/>
      <c r="O2924" s="69"/>
      <c r="P2924" s="69"/>
      <c r="Q2924" s="69"/>
      <c r="R2924" s="69"/>
      <c r="S2924" s="47"/>
    </row>
    <row r="2925" spans="2:19" ht="15" thickBot="1" x14ac:dyDescent="0.35">
      <c r="B2925" s="47" t="s">
        <v>28</v>
      </c>
      <c r="C2925" s="47"/>
      <c r="D2925" s="47"/>
      <c r="E2925" s="47"/>
      <c r="F2925" s="47"/>
      <c r="G2925" s="47"/>
      <c r="H2925" s="117"/>
      <c r="I2925" s="70"/>
      <c r="J2925" s="71"/>
      <c r="K2925" s="71"/>
      <c r="L2925" s="48" t="s">
        <v>5</v>
      </c>
      <c r="M2925" s="47" t="s">
        <v>29</v>
      </c>
      <c r="N2925" s="69"/>
      <c r="O2925" s="69"/>
      <c r="P2925" s="69"/>
      <c r="Q2925" s="69"/>
      <c r="R2925" s="69"/>
      <c r="S2925" s="47"/>
    </row>
    <row r="2926" spans="2:19" ht="15" thickBot="1" x14ac:dyDescent="0.35">
      <c r="B2926" s="47" t="s">
        <v>13</v>
      </c>
      <c r="C2926" s="47"/>
      <c r="D2926" s="47"/>
      <c r="E2926" s="47"/>
      <c r="F2926" s="47"/>
      <c r="G2926" s="47"/>
      <c r="H2926" s="138">
        <f>IFERROR(VLOOKUP(H2925,'1 - Strom Erdgas Wärme 2021'!H:AA,17,FALSE),"")</f>
        <v>0</v>
      </c>
      <c r="I2926" s="70"/>
      <c r="J2926" s="71"/>
      <c r="K2926" s="71"/>
      <c r="L2926" s="48"/>
      <c r="M2926" s="47"/>
      <c r="N2926" s="69"/>
      <c r="O2926" s="69"/>
      <c r="P2926" s="69"/>
      <c r="Q2926" s="69"/>
      <c r="R2926" s="69"/>
      <c r="S2926" s="47"/>
    </row>
    <row r="2927" spans="2:19" ht="15" thickBot="1" x14ac:dyDescent="0.35">
      <c r="B2927" s="47" t="s">
        <v>16</v>
      </c>
      <c r="C2927" s="47"/>
      <c r="D2927" s="47"/>
      <c r="E2927" s="47"/>
      <c r="F2927" s="47"/>
      <c r="G2927" s="47"/>
      <c r="H2927" s="139"/>
      <c r="I2927" s="72"/>
      <c r="J2927" s="73"/>
      <c r="K2927" s="73"/>
      <c r="L2927" s="48" t="s">
        <v>5</v>
      </c>
      <c r="M2927" s="47" t="s">
        <v>17</v>
      </c>
      <c r="N2927" s="69"/>
      <c r="O2927" s="69"/>
      <c r="P2927" s="69"/>
      <c r="Q2927" s="69"/>
      <c r="R2927" s="69"/>
      <c r="S2927" s="47"/>
    </row>
    <row r="2928" spans="2:19" ht="16.8" thickBot="1" x14ac:dyDescent="0.45">
      <c r="B2928" s="47" t="str">
        <f>IF(H2927="Erdgas","Arbeitspreis pro kWh Erdgas in EUR",IF(H2927="Strom","Arbeitspreis pro kWh Strom in EUR",IF(H2927="Wärme/Kälte","Arbeitspreis pro kWh Wärme-/Kälteverbrauch in EUR","Bitte Energieart auswählen!")))</f>
        <v>Bitte Energieart auswählen!</v>
      </c>
      <c r="C2928" s="47"/>
      <c r="D2928" s="47"/>
      <c r="E2928" s="47"/>
      <c r="F2928" s="47"/>
      <c r="G2928" s="74">
        <f>IFERROR(SUMPRODUCT(I2928:K2928,I2929:K2929),"")</f>
        <v>0</v>
      </c>
      <c r="H2928" s="47"/>
      <c r="I2928" s="118"/>
      <c r="J2928" s="118"/>
      <c r="K2928" s="118"/>
      <c r="L2928" s="48" t="s">
        <v>5</v>
      </c>
      <c r="M2928" s="47" t="str">
        <f>IF(H2927="Erdgas","Erdgaskosten exkl. Steuern, Abgaben, Netzentgelte, etc.",IF(H2927="Strom","Stromkosten exkl. Steuern, Abgaben, Netzentgelte, etc.",IF(H2927="Wärme/Kälte","Wärme-/Kältekosten exkl. Steuern, Abgaben, Netzentgelte, etc.", "Bitte Energieart auswählen!")))</f>
        <v>Bitte Energieart auswählen!</v>
      </c>
      <c r="N2928" s="47"/>
      <c r="O2928" s="47"/>
      <c r="P2928" s="75"/>
      <c r="Q2928" s="61"/>
      <c r="R2928" s="62"/>
      <c r="S2928" s="47"/>
    </row>
    <row r="2929" spans="2:19" ht="15" thickBot="1" x14ac:dyDescent="0.35">
      <c r="B2929" s="47" t="str">
        <f>IF(AND(H2927="Erdgas",H2926="Nein"),"Aliquoter Erdgasverbrauch in kWh von 1. Oktober 2022 bis 31. Dezember 2022",IF(H2927="Erdgas","Erdgasverbrauch in kWh von 1. Oktober 2022 bis 31. Dezember 2022",IF(AND(H2927="Strom",H2926="Nein"),"Aliquoter Stromverbrauch in kWh von 1. Oktober 2022 bis 31. Dezember 2022",IF(H2927="Strom","Stromverbrauch in kWh von 1. Oktober 2022 bis 31. Dezember 2022",IF(AND(H2927="Wärme/Kälte",H2926="Nein"),"Aliquoter Wärme-/Kälteverbrauch in kWh von 1. Oktober 2022 bis 31. Dezember 2022",IF(H2927="Wärme/Kälte","Wärme-/Kälteverbrauch in kWh von 1. Oktober 2022 bis 31. Dezember 2022","Bitte Energieart auswählen!"))))))</f>
        <v>Bitte Energieart auswählen!</v>
      </c>
      <c r="C2929" s="47"/>
      <c r="D2929" s="47"/>
      <c r="E2929" s="47"/>
      <c r="F2929" s="47"/>
      <c r="G2929" s="47"/>
      <c r="H2929" s="59">
        <f>SUM(I2929:K2929)</f>
        <v>0</v>
      </c>
      <c r="I2929" s="119" t="str">
        <f>IFERROR(IF(H2926="Nein",VLOOKUP(H2925,'1 - Strom Erdgas Wärme 2021'!H:AA,20,FALSE)/12,""),"")</f>
        <v/>
      </c>
      <c r="J2929" s="119" t="str">
        <f>IFERROR(IF(H2926="Nein",VLOOKUP(H2925,'1 - Strom Erdgas Wärme 2021'!H:AB,20,FALSE)/12,""),"")</f>
        <v/>
      </c>
      <c r="K2929" s="119" t="str">
        <f>IFERROR(IF(H2926="Nein",VLOOKUP(H2925,'1 - Strom Erdgas Wärme 2021'!H:AC,20,FALSE)/12,""),"")</f>
        <v/>
      </c>
      <c r="L2929" s="48" t="s">
        <v>5</v>
      </c>
      <c r="M2929" s="76" t="str">
        <f>IFERROR(IF(H2926="Nein","Vorbefüllte Verbrauchswerte wurden aliquot (d.h. 1/12) aus dem Jahr 2021 übernommen.","Bitte ergänzen Sie die monatlichen Verbrauchswerte gem. Lastprofilzähler"),"")</f>
        <v>Bitte ergänzen Sie die monatlichen Verbrauchswerte gem. Lastprofilzähler</v>
      </c>
      <c r="N2929" s="77"/>
      <c r="O2929" s="77"/>
      <c r="P2929" s="77"/>
      <c r="Q2929" s="77"/>
      <c r="R2929" s="77"/>
      <c r="S2929" s="77"/>
    </row>
    <row r="2930" spans="2:19" x14ac:dyDescent="0.3">
      <c r="B2930" s="47" t="str">
        <f>IF(H2927="Wärme/Kälte","Energiemix: Anteil in % der aus Strom oder Erdgas erzeugten Wärme/Kälte","")</f>
        <v/>
      </c>
      <c r="C2930" s="46"/>
      <c r="D2930" s="46"/>
      <c r="E2930" s="46"/>
      <c r="F2930" s="74">
        <f>IFERROR(SUMPRODUCT(I2930:K2930,I2929:K2929),"")</f>
        <v>0</v>
      </c>
      <c r="G2930" s="74"/>
      <c r="H2930" s="46"/>
      <c r="I2930" s="120"/>
      <c r="J2930" s="121"/>
      <c r="K2930" s="121"/>
      <c r="L2930" s="48" t="str">
        <f>IF(H2927="Wärme/Kälte","i","")</f>
        <v/>
      </c>
      <c r="M2930" s="47" t="str">
        <f>IF(H2927="Wärme/Kälte","Bitte geben Sie den Anteil in % (von 0 bis 100, ohne Prozentzeichen) der  direkt aus Strom oder Erdgas erzeugten Wärme/Kälte.","")</f>
        <v/>
      </c>
      <c r="N2930" s="46"/>
      <c r="O2930" s="46"/>
      <c r="P2930" s="46"/>
      <c r="Q2930" s="46"/>
      <c r="R2930" s="46"/>
      <c r="S2930" s="46"/>
    </row>
    <row r="2931" spans="2:19" x14ac:dyDescent="0.3">
      <c r="B2931" s="46"/>
      <c r="C2931" s="46"/>
      <c r="D2931" s="46"/>
      <c r="E2931" s="46"/>
      <c r="F2931" s="46"/>
      <c r="G2931" s="46"/>
      <c r="H2931" s="46"/>
      <c r="I2931" s="98"/>
      <c r="J2931" s="46"/>
      <c r="K2931" s="46"/>
      <c r="L2931" s="48"/>
      <c r="M2931" s="47"/>
      <c r="N2931" s="46"/>
      <c r="O2931" s="46"/>
      <c r="P2931" s="46"/>
      <c r="Q2931" s="46"/>
      <c r="R2931" s="46"/>
      <c r="S2931" s="46"/>
    </row>
    <row r="2932" spans="2:19" ht="18" thickBot="1" x14ac:dyDescent="0.5">
      <c r="B2932" s="56" t="s">
        <v>10</v>
      </c>
      <c r="C2932" s="47"/>
      <c r="D2932" s="47"/>
      <c r="E2932" s="47"/>
      <c r="F2932" s="47"/>
      <c r="G2932" s="47"/>
      <c r="H2932" s="47"/>
      <c r="I2932" s="68">
        <v>44835</v>
      </c>
      <c r="J2932" s="68">
        <v>44866</v>
      </c>
      <c r="K2932" s="68">
        <v>44896</v>
      </c>
      <c r="L2932" s="47"/>
      <c r="M2932" s="69"/>
      <c r="N2932" s="69"/>
      <c r="O2932" s="69"/>
      <c r="P2932" s="69"/>
      <c r="Q2932" s="69"/>
      <c r="R2932" s="69"/>
      <c r="S2932" s="47"/>
    </row>
    <row r="2933" spans="2:19" ht="15" thickBot="1" x14ac:dyDescent="0.35">
      <c r="B2933" s="47" t="s">
        <v>28</v>
      </c>
      <c r="C2933" s="47"/>
      <c r="D2933" s="47"/>
      <c r="E2933" s="47"/>
      <c r="F2933" s="47"/>
      <c r="G2933" s="47"/>
      <c r="H2933" s="117"/>
      <c r="I2933" s="70"/>
      <c r="J2933" s="71"/>
      <c r="K2933" s="71"/>
      <c r="L2933" s="48" t="s">
        <v>5</v>
      </c>
      <c r="M2933" s="47" t="s">
        <v>29</v>
      </c>
      <c r="N2933" s="69"/>
      <c r="O2933" s="69"/>
      <c r="P2933" s="69"/>
      <c r="Q2933" s="69"/>
      <c r="R2933" s="69"/>
      <c r="S2933" s="47"/>
    </row>
    <row r="2934" spans="2:19" ht="15" thickBot="1" x14ac:dyDescent="0.35">
      <c r="B2934" s="47" t="s">
        <v>13</v>
      </c>
      <c r="C2934" s="47"/>
      <c r="D2934" s="47"/>
      <c r="E2934" s="47"/>
      <c r="F2934" s="47"/>
      <c r="G2934" s="47"/>
      <c r="H2934" s="138">
        <f>IFERROR(VLOOKUP(H2933,'1 - Strom Erdgas Wärme 2021'!H:AA,17,FALSE),"")</f>
        <v>0</v>
      </c>
      <c r="I2934" s="70"/>
      <c r="J2934" s="71"/>
      <c r="K2934" s="71"/>
      <c r="L2934" s="48"/>
      <c r="M2934" s="47"/>
      <c r="N2934" s="69"/>
      <c r="O2934" s="69"/>
      <c r="P2934" s="69"/>
      <c r="Q2934" s="69"/>
      <c r="R2934" s="69"/>
      <c r="S2934" s="47"/>
    </row>
    <row r="2935" spans="2:19" ht="15" thickBot="1" x14ac:dyDescent="0.35">
      <c r="B2935" s="47" t="s">
        <v>16</v>
      </c>
      <c r="C2935" s="47"/>
      <c r="D2935" s="47"/>
      <c r="E2935" s="47"/>
      <c r="F2935" s="47"/>
      <c r="G2935" s="47"/>
      <c r="H2935" s="139"/>
      <c r="I2935" s="72"/>
      <c r="J2935" s="73"/>
      <c r="K2935" s="73"/>
      <c r="L2935" s="48" t="s">
        <v>5</v>
      </c>
      <c r="M2935" s="47" t="s">
        <v>17</v>
      </c>
      <c r="N2935" s="69"/>
      <c r="O2935" s="69"/>
      <c r="P2935" s="69"/>
      <c r="Q2935" s="69"/>
      <c r="R2935" s="69"/>
      <c r="S2935" s="47"/>
    </row>
    <row r="2936" spans="2:19" ht="16.8" thickBot="1" x14ac:dyDescent="0.45">
      <c r="B2936" s="47" t="str">
        <f>IF(H2935="Erdgas","Arbeitspreis pro kWh Erdgas in EUR",IF(H2935="Strom","Arbeitspreis pro kWh Strom in EUR",IF(H2935="Wärme/Kälte","Arbeitspreis pro kWh Wärme-/Kälteverbrauch in EUR","Bitte Energieart auswählen!")))</f>
        <v>Bitte Energieart auswählen!</v>
      </c>
      <c r="C2936" s="47"/>
      <c r="D2936" s="47"/>
      <c r="E2936" s="47"/>
      <c r="F2936" s="47"/>
      <c r="G2936" s="74">
        <f>IFERROR(SUMPRODUCT(I2936:K2936,I2937:K2937),"")</f>
        <v>0</v>
      </c>
      <c r="H2936" s="47"/>
      <c r="I2936" s="118"/>
      <c r="J2936" s="118"/>
      <c r="K2936" s="118"/>
      <c r="L2936" s="48" t="s">
        <v>5</v>
      </c>
      <c r="M2936" s="47" t="str">
        <f>IF(H2935="Erdgas","Erdgaskosten exkl. Steuern, Abgaben, Netzentgelte, etc.",IF(H2935="Strom","Stromkosten exkl. Steuern, Abgaben, Netzentgelte, etc.",IF(H2935="Wärme/Kälte","Wärme-/Kältekosten exkl. Steuern, Abgaben, Netzentgelte, etc.", "Bitte Energieart auswählen!")))</f>
        <v>Bitte Energieart auswählen!</v>
      </c>
      <c r="N2936" s="47"/>
      <c r="O2936" s="47"/>
      <c r="P2936" s="75"/>
      <c r="Q2936" s="61"/>
      <c r="R2936" s="62"/>
      <c r="S2936" s="47"/>
    </row>
    <row r="2937" spans="2:19" ht="15" thickBot="1" x14ac:dyDescent="0.35">
      <c r="B2937" s="47" t="str">
        <f>IF(AND(H2935="Erdgas",H2934="Nein"),"Aliquoter Erdgasverbrauch in kWh von 1. Oktober 2022 bis 31. Dezember 2022",IF(H2935="Erdgas","Erdgasverbrauch in kWh von 1. Oktober 2022 bis 31. Dezember 2022",IF(AND(H2935="Strom",H2934="Nein"),"Aliquoter Stromverbrauch in kWh von 1. Oktober 2022 bis 31. Dezember 2022",IF(H2935="Strom","Stromverbrauch in kWh von 1. Oktober 2022 bis 31. Dezember 2022",IF(AND(H2935="Wärme/Kälte",H2934="Nein"),"Aliquoter Wärme-/Kälteverbrauch in kWh von 1. Oktober 2022 bis 31. Dezember 2022",IF(H2935="Wärme/Kälte","Wärme-/Kälteverbrauch in kWh von 1. Oktober 2022 bis 31. Dezember 2022","Bitte Energieart auswählen!"))))))</f>
        <v>Bitte Energieart auswählen!</v>
      </c>
      <c r="C2937" s="47"/>
      <c r="D2937" s="47"/>
      <c r="E2937" s="47"/>
      <c r="F2937" s="47"/>
      <c r="G2937" s="47"/>
      <c r="H2937" s="59">
        <f>SUM(I2937:K2937)</f>
        <v>0</v>
      </c>
      <c r="I2937" s="119" t="str">
        <f>IFERROR(IF(H2934="Nein",VLOOKUP(H2933,'1 - Strom Erdgas Wärme 2021'!H:AA,20,FALSE)/12,""),"")</f>
        <v/>
      </c>
      <c r="J2937" s="119" t="str">
        <f>IFERROR(IF(H2934="Nein",VLOOKUP(H2933,'1 - Strom Erdgas Wärme 2021'!H:AB,20,FALSE)/12,""),"")</f>
        <v/>
      </c>
      <c r="K2937" s="119" t="str">
        <f>IFERROR(IF(H2934="Nein",VLOOKUP(H2933,'1 - Strom Erdgas Wärme 2021'!H:AC,20,FALSE)/12,""),"")</f>
        <v/>
      </c>
      <c r="L2937" s="48" t="s">
        <v>5</v>
      </c>
      <c r="M2937" s="76" t="str">
        <f>IFERROR(IF(H2934="Nein","Vorbefüllte Verbrauchswerte wurden aliquot (d.h. 1/12) aus dem Jahr 2021 übernommen.","Bitte ergänzen Sie die monatlichen Verbrauchswerte gem. Lastprofilzähler"),"")</f>
        <v>Bitte ergänzen Sie die monatlichen Verbrauchswerte gem. Lastprofilzähler</v>
      </c>
      <c r="N2937" s="77"/>
      <c r="O2937" s="77"/>
      <c r="P2937" s="77"/>
      <c r="Q2937" s="77"/>
      <c r="R2937" s="77"/>
      <c r="S2937" s="77"/>
    </row>
    <row r="2938" spans="2:19" x14ac:dyDescent="0.3">
      <c r="B2938" s="47" t="str">
        <f>IF(H2935="Wärme/Kälte","Energiemix: Anteil in % der aus Strom oder Erdgas erzeugten Wärme/Kälte","")</f>
        <v/>
      </c>
      <c r="C2938" s="46"/>
      <c r="D2938" s="46"/>
      <c r="E2938" s="46"/>
      <c r="F2938" s="74">
        <f>IFERROR(SUMPRODUCT(I2938:K2938,I2937:K2937),"")</f>
        <v>0</v>
      </c>
      <c r="G2938" s="74"/>
      <c r="H2938" s="46"/>
      <c r="I2938" s="120"/>
      <c r="J2938" s="121"/>
      <c r="K2938" s="121"/>
      <c r="L2938" s="48" t="str">
        <f>IF(H2935="Wärme/Kälte","i","")</f>
        <v/>
      </c>
      <c r="M2938" s="47" t="str">
        <f>IF(H2935="Wärme/Kälte","Bitte geben Sie den Anteil in % (von 0 bis 100, ohne Prozentzeichen) der  direkt aus Strom oder Erdgas erzeugten Wärme/Kälte.","")</f>
        <v/>
      </c>
      <c r="N2938" s="46"/>
      <c r="O2938" s="46"/>
      <c r="P2938" s="46"/>
      <c r="Q2938" s="46"/>
      <c r="R2938" s="46"/>
      <c r="S2938" s="46"/>
    </row>
    <row r="2939" spans="2:19" x14ac:dyDescent="0.3">
      <c r="B2939" s="46"/>
      <c r="C2939" s="46"/>
      <c r="D2939" s="46"/>
      <c r="E2939" s="46"/>
      <c r="F2939" s="46"/>
      <c r="G2939" s="46"/>
      <c r="H2939" s="46"/>
      <c r="I2939" s="98"/>
      <c r="J2939" s="46"/>
      <c r="K2939" s="46"/>
      <c r="L2939" s="48"/>
      <c r="M2939" s="47"/>
      <c r="N2939" s="46"/>
      <c r="O2939" s="46"/>
      <c r="P2939" s="46"/>
      <c r="Q2939" s="46"/>
      <c r="R2939" s="46"/>
      <c r="S2939" s="46"/>
    </row>
    <row r="2940" spans="2:19" ht="18" thickBot="1" x14ac:dyDescent="0.5">
      <c r="B2940" s="56" t="s">
        <v>10</v>
      </c>
      <c r="C2940" s="47"/>
      <c r="D2940" s="47"/>
      <c r="E2940" s="47"/>
      <c r="F2940" s="47"/>
      <c r="G2940" s="47"/>
      <c r="H2940" s="47"/>
      <c r="I2940" s="68">
        <v>44835</v>
      </c>
      <c r="J2940" s="68">
        <v>44866</v>
      </c>
      <c r="K2940" s="68">
        <v>44896</v>
      </c>
      <c r="L2940" s="47"/>
      <c r="M2940" s="69"/>
      <c r="N2940" s="69"/>
      <c r="O2940" s="69"/>
      <c r="P2940" s="69"/>
      <c r="Q2940" s="69"/>
      <c r="R2940" s="69"/>
      <c r="S2940" s="47"/>
    </row>
    <row r="2941" spans="2:19" ht="15" thickBot="1" x14ac:dyDescent="0.35">
      <c r="B2941" s="47" t="s">
        <v>28</v>
      </c>
      <c r="C2941" s="47"/>
      <c r="D2941" s="47"/>
      <c r="E2941" s="47"/>
      <c r="F2941" s="47"/>
      <c r="G2941" s="47"/>
      <c r="H2941" s="117"/>
      <c r="I2941" s="70"/>
      <c r="J2941" s="71"/>
      <c r="K2941" s="71"/>
      <c r="L2941" s="48" t="s">
        <v>5</v>
      </c>
      <c r="M2941" s="47" t="s">
        <v>29</v>
      </c>
      <c r="N2941" s="69"/>
      <c r="O2941" s="69"/>
      <c r="P2941" s="69"/>
      <c r="Q2941" s="69"/>
      <c r="R2941" s="69"/>
      <c r="S2941" s="47"/>
    </row>
    <row r="2942" spans="2:19" ht="15" thickBot="1" x14ac:dyDescent="0.35">
      <c r="B2942" s="47" t="s">
        <v>13</v>
      </c>
      <c r="C2942" s="47"/>
      <c r="D2942" s="47"/>
      <c r="E2942" s="47"/>
      <c r="F2942" s="47"/>
      <c r="G2942" s="47"/>
      <c r="H2942" s="138">
        <f>IFERROR(VLOOKUP(H2941,'1 - Strom Erdgas Wärme 2021'!H:AA,17,FALSE),"")</f>
        <v>0</v>
      </c>
      <c r="I2942" s="70"/>
      <c r="J2942" s="71"/>
      <c r="K2942" s="71"/>
      <c r="L2942" s="48"/>
      <c r="M2942" s="47"/>
      <c r="N2942" s="69"/>
      <c r="O2942" s="69"/>
      <c r="P2942" s="69"/>
      <c r="Q2942" s="69"/>
      <c r="R2942" s="69"/>
      <c r="S2942" s="47"/>
    </row>
    <row r="2943" spans="2:19" ht="15" thickBot="1" x14ac:dyDescent="0.35">
      <c r="B2943" s="47" t="s">
        <v>16</v>
      </c>
      <c r="C2943" s="47"/>
      <c r="D2943" s="47"/>
      <c r="E2943" s="47"/>
      <c r="F2943" s="47"/>
      <c r="G2943" s="47"/>
      <c r="H2943" s="139"/>
      <c r="I2943" s="72"/>
      <c r="J2943" s="73"/>
      <c r="K2943" s="73"/>
      <c r="L2943" s="48" t="s">
        <v>5</v>
      </c>
      <c r="M2943" s="47" t="s">
        <v>17</v>
      </c>
      <c r="N2943" s="69"/>
      <c r="O2943" s="69"/>
      <c r="P2943" s="69"/>
      <c r="Q2943" s="69"/>
      <c r="R2943" s="69"/>
      <c r="S2943" s="47"/>
    </row>
    <row r="2944" spans="2:19" ht="16.8" thickBot="1" x14ac:dyDescent="0.45">
      <c r="B2944" s="47" t="str">
        <f>IF(H2943="Erdgas","Arbeitspreis pro kWh Erdgas in EUR",IF(H2943="Strom","Arbeitspreis pro kWh Strom in EUR",IF(H2943="Wärme/Kälte","Arbeitspreis pro kWh Wärme-/Kälteverbrauch in EUR","Bitte Energieart auswählen!")))</f>
        <v>Bitte Energieart auswählen!</v>
      </c>
      <c r="C2944" s="47"/>
      <c r="D2944" s="47"/>
      <c r="E2944" s="47"/>
      <c r="F2944" s="47"/>
      <c r="G2944" s="74">
        <f>IFERROR(SUMPRODUCT(I2944:K2944,I2945:K2945),"")</f>
        <v>0</v>
      </c>
      <c r="H2944" s="47"/>
      <c r="I2944" s="118"/>
      <c r="J2944" s="118"/>
      <c r="K2944" s="118"/>
      <c r="L2944" s="48" t="s">
        <v>5</v>
      </c>
      <c r="M2944" s="47" t="str">
        <f>IF(H2943="Erdgas","Erdgaskosten exkl. Steuern, Abgaben, Netzentgelte, etc.",IF(H2943="Strom","Stromkosten exkl. Steuern, Abgaben, Netzentgelte, etc.",IF(H2943="Wärme/Kälte","Wärme-/Kältekosten exkl. Steuern, Abgaben, Netzentgelte, etc.", "Bitte Energieart auswählen!")))</f>
        <v>Bitte Energieart auswählen!</v>
      </c>
      <c r="N2944" s="47"/>
      <c r="O2944" s="47"/>
      <c r="P2944" s="75"/>
      <c r="Q2944" s="61"/>
      <c r="R2944" s="62"/>
      <c r="S2944" s="47"/>
    </row>
    <row r="2945" spans="2:19" ht="15" thickBot="1" x14ac:dyDescent="0.35">
      <c r="B2945" s="47" t="str">
        <f>IF(AND(H2943="Erdgas",H2942="Nein"),"Aliquoter Erdgasverbrauch in kWh von 1. Oktober 2022 bis 31. Dezember 2022",IF(H2943="Erdgas","Erdgasverbrauch in kWh von 1. Oktober 2022 bis 31. Dezember 2022",IF(AND(H2943="Strom",H2942="Nein"),"Aliquoter Stromverbrauch in kWh von 1. Oktober 2022 bis 31. Dezember 2022",IF(H2943="Strom","Stromverbrauch in kWh von 1. Oktober 2022 bis 31. Dezember 2022",IF(AND(H2943="Wärme/Kälte",H2942="Nein"),"Aliquoter Wärme-/Kälteverbrauch in kWh von 1. Oktober 2022 bis 31. Dezember 2022",IF(H2943="Wärme/Kälte","Wärme-/Kälteverbrauch in kWh von 1. Oktober 2022 bis 31. Dezember 2022","Bitte Energieart auswählen!"))))))</f>
        <v>Bitte Energieart auswählen!</v>
      </c>
      <c r="C2945" s="47"/>
      <c r="D2945" s="47"/>
      <c r="E2945" s="47"/>
      <c r="F2945" s="47"/>
      <c r="G2945" s="47"/>
      <c r="H2945" s="59">
        <f>SUM(I2945:K2945)</f>
        <v>0</v>
      </c>
      <c r="I2945" s="119" t="str">
        <f>IFERROR(IF(H2942="Nein",VLOOKUP(H2941,'1 - Strom Erdgas Wärme 2021'!H:AA,20,FALSE)/12,""),"")</f>
        <v/>
      </c>
      <c r="J2945" s="119" t="str">
        <f>IFERROR(IF(H2942="Nein",VLOOKUP(H2941,'1 - Strom Erdgas Wärme 2021'!H:AB,20,FALSE)/12,""),"")</f>
        <v/>
      </c>
      <c r="K2945" s="119" t="str">
        <f>IFERROR(IF(H2942="Nein",VLOOKUP(H2941,'1 - Strom Erdgas Wärme 2021'!H:AC,20,FALSE)/12,""),"")</f>
        <v/>
      </c>
      <c r="L2945" s="48" t="s">
        <v>5</v>
      </c>
      <c r="M2945" s="76" t="str">
        <f>IFERROR(IF(H2942="Nein","Vorbefüllte Verbrauchswerte wurden aliquot (d.h. 1/12) aus dem Jahr 2021 übernommen.","Bitte ergänzen Sie die monatlichen Verbrauchswerte gem. Lastprofilzähler"),"")</f>
        <v>Bitte ergänzen Sie die monatlichen Verbrauchswerte gem. Lastprofilzähler</v>
      </c>
      <c r="N2945" s="77"/>
      <c r="O2945" s="77"/>
      <c r="P2945" s="77"/>
      <c r="Q2945" s="77"/>
      <c r="R2945" s="77"/>
      <c r="S2945" s="77"/>
    </row>
    <row r="2946" spans="2:19" x14ac:dyDescent="0.3">
      <c r="B2946" s="47" t="str">
        <f>IF(H2943="Wärme/Kälte","Energiemix: Anteil in % der aus Strom oder Erdgas erzeugten Wärme/Kälte","")</f>
        <v/>
      </c>
      <c r="C2946" s="46"/>
      <c r="D2946" s="46"/>
      <c r="E2946" s="46"/>
      <c r="F2946" s="74">
        <f>IFERROR(SUMPRODUCT(I2946:K2946,I2945:K2945),"")</f>
        <v>0</v>
      </c>
      <c r="G2946" s="74"/>
      <c r="H2946" s="46"/>
      <c r="I2946" s="120"/>
      <c r="J2946" s="121"/>
      <c r="K2946" s="121"/>
      <c r="L2946" s="48" t="str">
        <f>IF(H2943="Wärme/Kälte","i","")</f>
        <v/>
      </c>
      <c r="M2946" s="47" t="str">
        <f>IF(H2943="Wärme/Kälte","Bitte geben Sie den Anteil in % (von 0 bis 100, ohne Prozentzeichen) der  direkt aus Strom oder Erdgas erzeugten Wärme/Kälte.","")</f>
        <v/>
      </c>
      <c r="N2946" s="46"/>
      <c r="O2946" s="46"/>
      <c r="P2946" s="46"/>
      <c r="Q2946" s="46"/>
      <c r="R2946" s="46"/>
      <c r="S2946" s="46"/>
    </row>
    <row r="2947" spans="2:19" x14ac:dyDescent="0.3">
      <c r="B2947" s="46"/>
      <c r="C2947" s="46"/>
      <c r="D2947" s="46"/>
      <c r="E2947" s="46"/>
      <c r="F2947" s="46"/>
      <c r="G2947" s="46"/>
      <c r="H2947" s="46"/>
      <c r="I2947" s="98"/>
      <c r="J2947" s="46"/>
      <c r="K2947" s="46"/>
      <c r="L2947" s="48"/>
      <c r="M2947" s="47"/>
      <c r="N2947" s="46"/>
      <c r="O2947" s="46"/>
      <c r="P2947" s="46"/>
      <c r="Q2947" s="46"/>
      <c r="R2947" s="46"/>
      <c r="S2947" s="46"/>
    </row>
    <row r="2948" spans="2:19" ht="18" thickBot="1" x14ac:dyDescent="0.5">
      <c r="B2948" s="56" t="s">
        <v>10</v>
      </c>
      <c r="C2948" s="47"/>
      <c r="D2948" s="47"/>
      <c r="E2948" s="47"/>
      <c r="F2948" s="47"/>
      <c r="G2948" s="47"/>
      <c r="H2948" s="47"/>
      <c r="I2948" s="68">
        <v>44835</v>
      </c>
      <c r="J2948" s="68">
        <v>44866</v>
      </c>
      <c r="K2948" s="68">
        <v>44896</v>
      </c>
      <c r="L2948" s="47"/>
      <c r="M2948" s="69"/>
      <c r="N2948" s="69"/>
      <c r="O2948" s="69"/>
      <c r="P2948" s="69"/>
      <c r="Q2948" s="69"/>
      <c r="R2948" s="69"/>
      <c r="S2948" s="47"/>
    </row>
    <row r="2949" spans="2:19" ht="15" thickBot="1" x14ac:dyDescent="0.35">
      <c r="B2949" s="47" t="s">
        <v>28</v>
      </c>
      <c r="C2949" s="47"/>
      <c r="D2949" s="47"/>
      <c r="E2949" s="47"/>
      <c r="F2949" s="47"/>
      <c r="G2949" s="47"/>
      <c r="H2949" s="117"/>
      <c r="I2949" s="70"/>
      <c r="J2949" s="71"/>
      <c r="K2949" s="71"/>
      <c r="L2949" s="48" t="s">
        <v>5</v>
      </c>
      <c r="M2949" s="47" t="s">
        <v>29</v>
      </c>
      <c r="N2949" s="69"/>
      <c r="O2949" s="69"/>
      <c r="P2949" s="69"/>
      <c r="Q2949" s="69"/>
      <c r="R2949" s="69"/>
      <c r="S2949" s="47"/>
    </row>
    <row r="2950" spans="2:19" ht="15" thickBot="1" x14ac:dyDescent="0.35">
      <c r="B2950" s="47" t="s">
        <v>13</v>
      </c>
      <c r="C2950" s="47"/>
      <c r="D2950" s="47"/>
      <c r="E2950" s="47"/>
      <c r="F2950" s="47"/>
      <c r="G2950" s="47"/>
      <c r="H2950" s="138">
        <f>IFERROR(VLOOKUP(H2949,'1 - Strom Erdgas Wärme 2021'!H:AA,17,FALSE),"")</f>
        <v>0</v>
      </c>
      <c r="I2950" s="70"/>
      <c r="J2950" s="71"/>
      <c r="K2950" s="71"/>
      <c r="L2950" s="48"/>
      <c r="M2950" s="47"/>
      <c r="N2950" s="69"/>
      <c r="O2950" s="69"/>
      <c r="P2950" s="69"/>
      <c r="Q2950" s="69"/>
      <c r="R2950" s="69"/>
      <c r="S2950" s="47"/>
    </row>
    <row r="2951" spans="2:19" ht="15" thickBot="1" x14ac:dyDescent="0.35">
      <c r="B2951" s="47" t="s">
        <v>16</v>
      </c>
      <c r="C2951" s="47"/>
      <c r="D2951" s="47"/>
      <c r="E2951" s="47"/>
      <c r="F2951" s="47"/>
      <c r="G2951" s="47"/>
      <c r="H2951" s="139"/>
      <c r="I2951" s="72"/>
      <c r="J2951" s="73"/>
      <c r="K2951" s="73"/>
      <c r="L2951" s="48" t="s">
        <v>5</v>
      </c>
      <c r="M2951" s="47" t="s">
        <v>17</v>
      </c>
      <c r="N2951" s="69"/>
      <c r="O2951" s="69"/>
      <c r="P2951" s="69"/>
      <c r="Q2951" s="69"/>
      <c r="R2951" s="69"/>
      <c r="S2951" s="47"/>
    </row>
    <row r="2952" spans="2:19" ht="16.8" thickBot="1" x14ac:dyDescent="0.45">
      <c r="B2952" s="47" t="str">
        <f>IF(H2951="Erdgas","Arbeitspreis pro kWh Erdgas in EUR",IF(H2951="Strom","Arbeitspreis pro kWh Strom in EUR",IF(H2951="Wärme/Kälte","Arbeitspreis pro kWh Wärme-/Kälteverbrauch in EUR","Bitte Energieart auswählen!")))</f>
        <v>Bitte Energieart auswählen!</v>
      </c>
      <c r="C2952" s="47"/>
      <c r="D2952" s="47"/>
      <c r="E2952" s="47"/>
      <c r="F2952" s="47"/>
      <c r="G2952" s="74">
        <f>IFERROR(SUMPRODUCT(I2952:K2952,I2953:K2953),"")</f>
        <v>0</v>
      </c>
      <c r="H2952" s="47"/>
      <c r="I2952" s="118"/>
      <c r="J2952" s="118"/>
      <c r="K2952" s="118"/>
      <c r="L2952" s="48" t="s">
        <v>5</v>
      </c>
      <c r="M2952" s="47" t="str">
        <f>IF(H2951="Erdgas","Erdgaskosten exkl. Steuern, Abgaben, Netzentgelte, etc.",IF(H2951="Strom","Stromkosten exkl. Steuern, Abgaben, Netzentgelte, etc.",IF(H2951="Wärme/Kälte","Wärme-/Kältekosten exkl. Steuern, Abgaben, Netzentgelte, etc.", "Bitte Energieart auswählen!")))</f>
        <v>Bitte Energieart auswählen!</v>
      </c>
      <c r="N2952" s="47"/>
      <c r="O2952" s="47"/>
      <c r="P2952" s="75"/>
      <c r="Q2952" s="61"/>
      <c r="R2952" s="62"/>
      <c r="S2952" s="47"/>
    </row>
    <row r="2953" spans="2:19" ht="15" thickBot="1" x14ac:dyDescent="0.35">
      <c r="B2953" s="47" t="str">
        <f>IF(AND(H2951="Erdgas",H2950="Nein"),"Aliquoter Erdgasverbrauch in kWh von 1. Oktober 2022 bis 31. Dezember 2022",IF(H2951="Erdgas","Erdgasverbrauch in kWh von 1. Oktober 2022 bis 31. Dezember 2022",IF(AND(H2951="Strom",H2950="Nein"),"Aliquoter Stromverbrauch in kWh von 1. Oktober 2022 bis 31. Dezember 2022",IF(H2951="Strom","Stromverbrauch in kWh von 1. Oktober 2022 bis 31. Dezember 2022",IF(AND(H2951="Wärme/Kälte",H2950="Nein"),"Aliquoter Wärme-/Kälteverbrauch in kWh von 1. Oktober 2022 bis 31. Dezember 2022",IF(H2951="Wärme/Kälte","Wärme-/Kälteverbrauch in kWh von 1. Oktober 2022 bis 31. Dezember 2022","Bitte Energieart auswählen!"))))))</f>
        <v>Bitte Energieart auswählen!</v>
      </c>
      <c r="C2953" s="47"/>
      <c r="D2953" s="47"/>
      <c r="E2953" s="47"/>
      <c r="F2953" s="47"/>
      <c r="G2953" s="47"/>
      <c r="H2953" s="59">
        <f>SUM(I2953:K2953)</f>
        <v>0</v>
      </c>
      <c r="I2953" s="119" t="str">
        <f>IFERROR(IF(H2950="Nein",VLOOKUP(H2949,'1 - Strom Erdgas Wärme 2021'!H:AA,20,FALSE)/12,""),"")</f>
        <v/>
      </c>
      <c r="J2953" s="119" t="str">
        <f>IFERROR(IF(H2950="Nein",VLOOKUP(H2949,'1 - Strom Erdgas Wärme 2021'!H:AB,20,FALSE)/12,""),"")</f>
        <v/>
      </c>
      <c r="K2953" s="119" t="str">
        <f>IFERROR(IF(H2950="Nein",VLOOKUP(H2949,'1 - Strom Erdgas Wärme 2021'!H:AC,20,FALSE)/12,""),"")</f>
        <v/>
      </c>
      <c r="L2953" s="48" t="s">
        <v>5</v>
      </c>
      <c r="M2953" s="76" t="str">
        <f>IFERROR(IF(H2950="Nein","Vorbefüllte Verbrauchswerte wurden aliquot (d.h. 1/12) aus dem Jahr 2021 übernommen.","Bitte ergänzen Sie die monatlichen Verbrauchswerte gem. Lastprofilzähler"),"")</f>
        <v>Bitte ergänzen Sie die monatlichen Verbrauchswerte gem. Lastprofilzähler</v>
      </c>
      <c r="N2953" s="77"/>
      <c r="O2953" s="77"/>
      <c r="P2953" s="77"/>
      <c r="Q2953" s="77"/>
      <c r="R2953" s="77"/>
      <c r="S2953" s="77"/>
    </row>
    <row r="2954" spans="2:19" x14ac:dyDescent="0.3">
      <c r="B2954" s="47" t="str">
        <f>IF(H2951="Wärme/Kälte","Energiemix: Anteil in % der aus Strom oder Erdgas erzeugten Wärme/Kälte","")</f>
        <v/>
      </c>
      <c r="C2954" s="46"/>
      <c r="D2954" s="46"/>
      <c r="E2954" s="46"/>
      <c r="F2954" s="74">
        <f>IFERROR(SUMPRODUCT(I2954:K2954,I2953:K2953),"")</f>
        <v>0</v>
      </c>
      <c r="G2954" s="74"/>
      <c r="H2954" s="46"/>
      <c r="I2954" s="120"/>
      <c r="J2954" s="121"/>
      <c r="K2954" s="121"/>
      <c r="L2954" s="48" t="str">
        <f>IF(H2951="Wärme/Kälte","i","")</f>
        <v/>
      </c>
      <c r="M2954" s="47" t="str">
        <f>IF(H2951="Wärme/Kälte","Bitte geben Sie den Anteil in % (von 0 bis 100, ohne Prozentzeichen) der  direkt aus Strom oder Erdgas erzeugten Wärme/Kälte.","")</f>
        <v/>
      </c>
      <c r="N2954" s="46"/>
      <c r="O2954" s="46"/>
      <c r="P2954" s="46"/>
      <c r="Q2954" s="46"/>
      <c r="R2954" s="46"/>
      <c r="S2954" s="46"/>
    </row>
    <row r="2955" spans="2:19" x14ac:dyDescent="0.3">
      <c r="B2955" s="46"/>
      <c r="C2955" s="46"/>
      <c r="D2955" s="46"/>
      <c r="E2955" s="46"/>
      <c r="F2955" s="46"/>
      <c r="G2955" s="46"/>
      <c r="H2955" s="46"/>
      <c r="I2955" s="98"/>
      <c r="J2955" s="46"/>
      <c r="K2955" s="46"/>
      <c r="L2955" s="48"/>
      <c r="M2955" s="47"/>
      <c r="N2955" s="46"/>
      <c r="O2955" s="46"/>
      <c r="P2955" s="46"/>
      <c r="Q2955" s="46"/>
      <c r="R2955" s="46"/>
      <c r="S2955" s="46"/>
    </row>
    <row r="2956" spans="2:19" ht="18" thickBot="1" x14ac:dyDescent="0.5">
      <c r="B2956" s="56" t="s">
        <v>10</v>
      </c>
      <c r="C2956" s="47"/>
      <c r="D2956" s="47"/>
      <c r="E2956" s="47"/>
      <c r="F2956" s="47"/>
      <c r="G2956" s="47"/>
      <c r="H2956" s="47"/>
      <c r="I2956" s="68">
        <v>44835</v>
      </c>
      <c r="J2956" s="68">
        <v>44866</v>
      </c>
      <c r="K2956" s="68">
        <v>44896</v>
      </c>
      <c r="L2956" s="47"/>
      <c r="M2956" s="69"/>
      <c r="N2956" s="69"/>
      <c r="O2956" s="69"/>
      <c r="P2956" s="69"/>
      <c r="Q2956" s="69"/>
      <c r="R2956" s="69"/>
      <c r="S2956" s="47"/>
    </row>
    <row r="2957" spans="2:19" ht="15" thickBot="1" x14ac:dyDescent="0.35">
      <c r="B2957" s="47" t="s">
        <v>28</v>
      </c>
      <c r="C2957" s="47"/>
      <c r="D2957" s="47"/>
      <c r="E2957" s="47"/>
      <c r="F2957" s="47"/>
      <c r="G2957" s="47"/>
      <c r="H2957" s="117"/>
      <c r="I2957" s="70"/>
      <c r="J2957" s="71"/>
      <c r="K2957" s="71"/>
      <c r="L2957" s="48" t="s">
        <v>5</v>
      </c>
      <c r="M2957" s="47" t="s">
        <v>29</v>
      </c>
      <c r="N2957" s="69"/>
      <c r="O2957" s="69"/>
      <c r="P2957" s="69"/>
      <c r="Q2957" s="69"/>
      <c r="R2957" s="69"/>
      <c r="S2957" s="47"/>
    </row>
    <row r="2958" spans="2:19" ht="15" thickBot="1" x14ac:dyDescent="0.35">
      <c r="B2958" s="47" t="s">
        <v>13</v>
      </c>
      <c r="C2958" s="47"/>
      <c r="D2958" s="47"/>
      <c r="E2958" s="47"/>
      <c r="F2958" s="47"/>
      <c r="G2958" s="47"/>
      <c r="H2958" s="138">
        <f>IFERROR(VLOOKUP(H2957,'1 - Strom Erdgas Wärme 2021'!H:AA,17,FALSE),"")</f>
        <v>0</v>
      </c>
      <c r="I2958" s="70"/>
      <c r="J2958" s="71"/>
      <c r="K2958" s="71"/>
      <c r="L2958" s="48"/>
      <c r="M2958" s="47"/>
      <c r="N2958" s="69"/>
      <c r="O2958" s="69"/>
      <c r="P2958" s="69"/>
      <c r="Q2958" s="69"/>
      <c r="R2958" s="69"/>
      <c r="S2958" s="47"/>
    </row>
    <row r="2959" spans="2:19" ht="15" thickBot="1" x14ac:dyDescent="0.35">
      <c r="B2959" s="47" t="s">
        <v>16</v>
      </c>
      <c r="C2959" s="47"/>
      <c r="D2959" s="47"/>
      <c r="E2959" s="47"/>
      <c r="F2959" s="47"/>
      <c r="G2959" s="47"/>
      <c r="H2959" s="139"/>
      <c r="I2959" s="72"/>
      <c r="J2959" s="73"/>
      <c r="K2959" s="73"/>
      <c r="L2959" s="48" t="s">
        <v>5</v>
      </c>
      <c r="M2959" s="47" t="s">
        <v>17</v>
      </c>
      <c r="N2959" s="69"/>
      <c r="O2959" s="69"/>
      <c r="P2959" s="69"/>
      <c r="Q2959" s="69"/>
      <c r="R2959" s="69"/>
      <c r="S2959" s="47"/>
    </row>
    <row r="2960" spans="2:19" ht="16.8" thickBot="1" x14ac:dyDescent="0.45">
      <c r="B2960" s="47" t="str">
        <f>IF(H2959="Erdgas","Arbeitspreis pro kWh Erdgas in EUR",IF(H2959="Strom","Arbeitspreis pro kWh Strom in EUR",IF(H2959="Wärme/Kälte","Arbeitspreis pro kWh Wärme-/Kälteverbrauch in EUR","Bitte Energieart auswählen!")))</f>
        <v>Bitte Energieart auswählen!</v>
      </c>
      <c r="C2960" s="47"/>
      <c r="D2960" s="47"/>
      <c r="E2960" s="47"/>
      <c r="F2960" s="47"/>
      <c r="G2960" s="74">
        <f>IFERROR(SUMPRODUCT(I2960:K2960,I2961:K2961),"")</f>
        <v>0</v>
      </c>
      <c r="H2960" s="47"/>
      <c r="I2960" s="118"/>
      <c r="J2960" s="118"/>
      <c r="K2960" s="118"/>
      <c r="L2960" s="48" t="s">
        <v>5</v>
      </c>
      <c r="M2960" s="47" t="str">
        <f>IF(H2959="Erdgas","Erdgaskosten exkl. Steuern, Abgaben, Netzentgelte, etc.",IF(H2959="Strom","Stromkosten exkl. Steuern, Abgaben, Netzentgelte, etc.",IF(H2959="Wärme/Kälte","Wärme-/Kältekosten exkl. Steuern, Abgaben, Netzentgelte, etc.", "Bitte Energieart auswählen!")))</f>
        <v>Bitte Energieart auswählen!</v>
      </c>
      <c r="N2960" s="47"/>
      <c r="O2960" s="47"/>
      <c r="P2960" s="75"/>
      <c r="Q2960" s="61"/>
      <c r="R2960" s="62"/>
      <c r="S2960" s="47"/>
    </row>
    <row r="2961" spans="2:19" ht="15" thickBot="1" x14ac:dyDescent="0.35">
      <c r="B2961" s="47" t="str">
        <f>IF(AND(H2959="Erdgas",H2958="Nein"),"Aliquoter Erdgasverbrauch in kWh von 1. Oktober 2022 bis 31. Dezember 2022",IF(H2959="Erdgas","Erdgasverbrauch in kWh von 1. Oktober 2022 bis 31. Dezember 2022",IF(AND(H2959="Strom",H2958="Nein"),"Aliquoter Stromverbrauch in kWh von 1. Oktober 2022 bis 31. Dezember 2022",IF(H2959="Strom","Stromverbrauch in kWh von 1. Oktober 2022 bis 31. Dezember 2022",IF(AND(H2959="Wärme/Kälte",H2958="Nein"),"Aliquoter Wärme-/Kälteverbrauch in kWh von 1. Oktober 2022 bis 31. Dezember 2022",IF(H2959="Wärme/Kälte","Wärme-/Kälteverbrauch in kWh von 1. Oktober 2022 bis 31. Dezember 2022","Bitte Energieart auswählen!"))))))</f>
        <v>Bitte Energieart auswählen!</v>
      </c>
      <c r="C2961" s="47"/>
      <c r="D2961" s="47"/>
      <c r="E2961" s="47"/>
      <c r="F2961" s="47"/>
      <c r="G2961" s="47"/>
      <c r="H2961" s="59">
        <f>SUM(I2961:K2961)</f>
        <v>0</v>
      </c>
      <c r="I2961" s="119" t="str">
        <f>IFERROR(IF(H2958="Nein",VLOOKUP(H2957,'1 - Strom Erdgas Wärme 2021'!H:AA,20,FALSE)/12,""),"")</f>
        <v/>
      </c>
      <c r="J2961" s="119" t="str">
        <f>IFERROR(IF(H2958="Nein",VLOOKUP(H2957,'1 - Strom Erdgas Wärme 2021'!H:AB,20,FALSE)/12,""),"")</f>
        <v/>
      </c>
      <c r="K2961" s="119" t="str">
        <f>IFERROR(IF(H2958="Nein",VLOOKUP(H2957,'1 - Strom Erdgas Wärme 2021'!H:AC,20,FALSE)/12,""),"")</f>
        <v/>
      </c>
      <c r="L2961" s="48" t="s">
        <v>5</v>
      </c>
      <c r="M2961" s="76" t="str">
        <f>IFERROR(IF(H2958="Nein","Vorbefüllte Verbrauchswerte wurden aliquot (d.h. 1/12) aus dem Jahr 2021 übernommen.","Bitte ergänzen Sie die monatlichen Verbrauchswerte gem. Lastprofilzähler"),"")</f>
        <v>Bitte ergänzen Sie die monatlichen Verbrauchswerte gem. Lastprofilzähler</v>
      </c>
      <c r="N2961" s="77"/>
      <c r="O2961" s="77"/>
      <c r="P2961" s="77"/>
      <c r="Q2961" s="77"/>
      <c r="R2961" s="77"/>
      <c r="S2961" s="77"/>
    </row>
    <row r="2962" spans="2:19" x14ac:dyDescent="0.3">
      <c r="B2962" s="47" t="str">
        <f>IF(H2959="Wärme/Kälte","Energiemix: Anteil in % der aus Strom oder Erdgas erzeugten Wärme/Kälte","")</f>
        <v/>
      </c>
      <c r="C2962" s="46"/>
      <c r="D2962" s="46"/>
      <c r="E2962" s="46"/>
      <c r="F2962" s="74">
        <f>IFERROR(SUMPRODUCT(I2962:K2962,I2961:K2961),"")</f>
        <v>0</v>
      </c>
      <c r="G2962" s="74"/>
      <c r="H2962" s="46"/>
      <c r="I2962" s="120"/>
      <c r="J2962" s="121"/>
      <c r="K2962" s="121"/>
      <c r="L2962" s="48" t="str">
        <f>IF(H2959="Wärme/Kälte","i","")</f>
        <v/>
      </c>
      <c r="M2962" s="47" t="str">
        <f>IF(H2959="Wärme/Kälte","Bitte geben Sie den Anteil in % (von 0 bis 100, ohne Prozentzeichen) der  direkt aus Strom oder Erdgas erzeugten Wärme/Kälte.","")</f>
        <v/>
      </c>
      <c r="N2962" s="46"/>
      <c r="O2962" s="46"/>
      <c r="P2962" s="46"/>
      <c r="Q2962" s="46"/>
      <c r="R2962" s="46"/>
      <c r="S2962" s="46"/>
    </row>
    <row r="2963" spans="2:19" x14ac:dyDescent="0.3">
      <c r="B2963" s="46"/>
      <c r="C2963" s="46"/>
      <c r="D2963" s="46"/>
      <c r="E2963" s="46"/>
      <c r="F2963" s="46"/>
      <c r="G2963" s="46"/>
      <c r="H2963" s="46"/>
      <c r="I2963" s="98"/>
      <c r="J2963" s="46"/>
      <c r="K2963" s="46"/>
      <c r="L2963" s="48"/>
      <c r="M2963" s="47"/>
      <c r="N2963" s="46"/>
      <c r="O2963" s="46"/>
      <c r="P2963" s="46"/>
      <c r="Q2963" s="46"/>
      <c r="R2963" s="46"/>
      <c r="S2963" s="46"/>
    </row>
    <row r="2964" spans="2:19" ht="18" thickBot="1" x14ac:dyDescent="0.5">
      <c r="B2964" s="56" t="s">
        <v>10</v>
      </c>
      <c r="C2964" s="47"/>
      <c r="D2964" s="47"/>
      <c r="E2964" s="47"/>
      <c r="F2964" s="47"/>
      <c r="G2964" s="47"/>
      <c r="H2964" s="47"/>
      <c r="I2964" s="68">
        <v>44835</v>
      </c>
      <c r="J2964" s="68">
        <v>44866</v>
      </c>
      <c r="K2964" s="68">
        <v>44896</v>
      </c>
      <c r="L2964" s="47"/>
      <c r="M2964" s="69"/>
      <c r="N2964" s="69"/>
      <c r="O2964" s="69"/>
      <c r="P2964" s="69"/>
      <c r="Q2964" s="69"/>
      <c r="R2964" s="69"/>
      <c r="S2964" s="47"/>
    </row>
    <row r="2965" spans="2:19" ht="15" thickBot="1" x14ac:dyDescent="0.35">
      <c r="B2965" s="47" t="s">
        <v>28</v>
      </c>
      <c r="C2965" s="47"/>
      <c r="D2965" s="47"/>
      <c r="E2965" s="47"/>
      <c r="F2965" s="47"/>
      <c r="G2965" s="47"/>
      <c r="H2965" s="117"/>
      <c r="I2965" s="70"/>
      <c r="J2965" s="71"/>
      <c r="K2965" s="71"/>
      <c r="L2965" s="48" t="s">
        <v>5</v>
      </c>
      <c r="M2965" s="47" t="s">
        <v>29</v>
      </c>
      <c r="N2965" s="69"/>
      <c r="O2965" s="69"/>
      <c r="P2965" s="69"/>
      <c r="Q2965" s="69"/>
      <c r="R2965" s="69"/>
      <c r="S2965" s="47"/>
    </row>
    <row r="2966" spans="2:19" ht="15" thickBot="1" x14ac:dyDescent="0.35">
      <c r="B2966" s="47" t="s">
        <v>13</v>
      </c>
      <c r="C2966" s="47"/>
      <c r="D2966" s="47"/>
      <c r="E2966" s="47"/>
      <c r="F2966" s="47"/>
      <c r="G2966" s="47"/>
      <c r="H2966" s="138">
        <f>IFERROR(VLOOKUP(H2965,'1 - Strom Erdgas Wärme 2021'!H:AA,17,FALSE),"")</f>
        <v>0</v>
      </c>
      <c r="I2966" s="70"/>
      <c r="J2966" s="71"/>
      <c r="K2966" s="71"/>
      <c r="L2966" s="48"/>
      <c r="M2966" s="47"/>
      <c r="N2966" s="69"/>
      <c r="O2966" s="69"/>
      <c r="P2966" s="69"/>
      <c r="Q2966" s="69"/>
      <c r="R2966" s="69"/>
      <c r="S2966" s="47"/>
    </row>
    <row r="2967" spans="2:19" ht="15" thickBot="1" x14ac:dyDescent="0.35">
      <c r="B2967" s="47" t="s">
        <v>16</v>
      </c>
      <c r="C2967" s="47"/>
      <c r="D2967" s="47"/>
      <c r="E2967" s="47"/>
      <c r="F2967" s="47"/>
      <c r="G2967" s="47"/>
      <c r="H2967" s="139"/>
      <c r="I2967" s="72"/>
      <c r="J2967" s="73"/>
      <c r="K2967" s="73"/>
      <c r="L2967" s="48" t="s">
        <v>5</v>
      </c>
      <c r="M2967" s="47" t="s">
        <v>17</v>
      </c>
      <c r="N2967" s="69"/>
      <c r="O2967" s="69"/>
      <c r="P2967" s="69"/>
      <c r="Q2967" s="69"/>
      <c r="R2967" s="69"/>
      <c r="S2967" s="47"/>
    </row>
    <row r="2968" spans="2:19" ht="16.8" thickBot="1" x14ac:dyDescent="0.45">
      <c r="B2968" s="47" t="str">
        <f>IF(H2967="Erdgas","Arbeitspreis pro kWh Erdgas in EUR",IF(H2967="Strom","Arbeitspreis pro kWh Strom in EUR",IF(H2967="Wärme/Kälte","Arbeitspreis pro kWh Wärme-/Kälteverbrauch in EUR","Bitte Energieart auswählen!")))</f>
        <v>Bitte Energieart auswählen!</v>
      </c>
      <c r="C2968" s="47"/>
      <c r="D2968" s="47"/>
      <c r="E2968" s="47"/>
      <c r="F2968" s="47"/>
      <c r="G2968" s="74">
        <f>IFERROR(SUMPRODUCT(I2968:K2968,I2969:K2969),"")</f>
        <v>0</v>
      </c>
      <c r="H2968" s="47"/>
      <c r="I2968" s="118"/>
      <c r="J2968" s="118"/>
      <c r="K2968" s="118"/>
      <c r="L2968" s="48" t="s">
        <v>5</v>
      </c>
      <c r="M2968" s="47" t="str">
        <f>IF(H2967="Erdgas","Erdgaskosten exkl. Steuern, Abgaben, Netzentgelte, etc.",IF(H2967="Strom","Stromkosten exkl. Steuern, Abgaben, Netzentgelte, etc.",IF(H2967="Wärme/Kälte","Wärme-/Kältekosten exkl. Steuern, Abgaben, Netzentgelte, etc.", "Bitte Energieart auswählen!")))</f>
        <v>Bitte Energieart auswählen!</v>
      </c>
      <c r="N2968" s="47"/>
      <c r="O2968" s="47"/>
      <c r="P2968" s="75"/>
      <c r="Q2968" s="61"/>
      <c r="R2968" s="62"/>
      <c r="S2968" s="47"/>
    </row>
    <row r="2969" spans="2:19" ht="15" thickBot="1" x14ac:dyDescent="0.35">
      <c r="B2969" s="47" t="str">
        <f>IF(AND(H2967="Erdgas",H2966="Nein"),"Aliquoter Erdgasverbrauch in kWh von 1. Oktober 2022 bis 31. Dezember 2022",IF(H2967="Erdgas","Erdgasverbrauch in kWh von 1. Oktober 2022 bis 31. Dezember 2022",IF(AND(H2967="Strom",H2966="Nein"),"Aliquoter Stromverbrauch in kWh von 1. Oktober 2022 bis 31. Dezember 2022",IF(H2967="Strom","Stromverbrauch in kWh von 1. Oktober 2022 bis 31. Dezember 2022",IF(AND(H2967="Wärme/Kälte",H2966="Nein"),"Aliquoter Wärme-/Kälteverbrauch in kWh von 1. Oktober 2022 bis 31. Dezember 2022",IF(H2967="Wärme/Kälte","Wärme-/Kälteverbrauch in kWh von 1. Oktober 2022 bis 31. Dezember 2022","Bitte Energieart auswählen!"))))))</f>
        <v>Bitte Energieart auswählen!</v>
      </c>
      <c r="C2969" s="47"/>
      <c r="D2969" s="47"/>
      <c r="E2969" s="47"/>
      <c r="F2969" s="47"/>
      <c r="G2969" s="47"/>
      <c r="H2969" s="59">
        <f>SUM(I2969:K2969)</f>
        <v>0</v>
      </c>
      <c r="I2969" s="119" t="str">
        <f>IFERROR(IF(H2966="Nein",VLOOKUP(H2965,'1 - Strom Erdgas Wärme 2021'!H:AA,20,FALSE)/12,""),"")</f>
        <v/>
      </c>
      <c r="J2969" s="119" t="str">
        <f>IFERROR(IF(H2966="Nein",VLOOKUP(H2965,'1 - Strom Erdgas Wärme 2021'!H:AB,20,FALSE)/12,""),"")</f>
        <v/>
      </c>
      <c r="K2969" s="119" t="str">
        <f>IFERROR(IF(H2966="Nein",VLOOKUP(H2965,'1 - Strom Erdgas Wärme 2021'!H:AC,20,FALSE)/12,""),"")</f>
        <v/>
      </c>
      <c r="L2969" s="48" t="s">
        <v>5</v>
      </c>
      <c r="M2969" s="76" t="str">
        <f>IFERROR(IF(H2966="Nein","Vorbefüllte Verbrauchswerte wurden aliquot (d.h. 1/12) aus dem Jahr 2021 übernommen.","Bitte ergänzen Sie die monatlichen Verbrauchswerte gem. Lastprofilzähler"),"")</f>
        <v>Bitte ergänzen Sie die monatlichen Verbrauchswerte gem. Lastprofilzähler</v>
      </c>
      <c r="N2969" s="77"/>
      <c r="O2969" s="77"/>
      <c r="P2969" s="77"/>
      <c r="Q2969" s="77"/>
      <c r="R2969" s="77"/>
      <c r="S2969" s="77"/>
    </row>
    <row r="2970" spans="2:19" x14ac:dyDescent="0.3">
      <c r="B2970" s="47" t="str">
        <f>IF(H2967="Wärme/Kälte","Energiemix: Anteil in % der aus Strom oder Erdgas erzeugten Wärme/Kälte","")</f>
        <v/>
      </c>
      <c r="C2970" s="46"/>
      <c r="D2970" s="46"/>
      <c r="E2970" s="46"/>
      <c r="F2970" s="74">
        <f>IFERROR(SUMPRODUCT(I2970:K2970,I2969:K2969),"")</f>
        <v>0</v>
      </c>
      <c r="G2970" s="74"/>
      <c r="H2970" s="46"/>
      <c r="I2970" s="120"/>
      <c r="J2970" s="121"/>
      <c r="K2970" s="121"/>
      <c r="L2970" s="48" t="str">
        <f>IF(H2967="Wärme/Kälte","i","")</f>
        <v/>
      </c>
      <c r="M2970" s="47" t="str">
        <f>IF(H2967="Wärme/Kälte","Bitte geben Sie den Anteil in % (von 0 bis 100, ohne Prozentzeichen) der  direkt aus Strom oder Erdgas erzeugten Wärme/Kälte.","")</f>
        <v/>
      </c>
      <c r="N2970" s="46"/>
      <c r="O2970" s="46"/>
      <c r="P2970" s="46"/>
      <c r="Q2970" s="46"/>
      <c r="R2970" s="46"/>
      <c r="S2970" s="46"/>
    </row>
    <row r="2971" spans="2:19" x14ac:dyDescent="0.3">
      <c r="B2971" s="46"/>
      <c r="C2971" s="46"/>
      <c r="D2971" s="46"/>
      <c r="E2971" s="46"/>
      <c r="F2971" s="46"/>
      <c r="G2971" s="46"/>
      <c r="H2971" s="46"/>
      <c r="I2971" s="98"/>
      <c r="J2971" s="46"/>
      <c r="K2971" s="46"/>
      <c r="L2971" s="48"/>
      <c r="M2971" s="47"/>
      <c r="N2971" s="46"/>
      <c r="O2971" s="46"/>
      <c r="P2971" s="46"/>
      <c r="Q2971" s="46"/>
      <c r="R2971" s="46"/>
      <c r="S2971" s="46"/>
    </row>
    <row r="2972" spans="2:19" ht="18" thickBot="1" x14ac:dyDescent="0.5">
      <c r="B2972" s="56" t="s">
        <v>10</v>
      </c>
      <c r="C2972" s="47"/>
      <c r="D2972" s="47"/>
      <c r="E2972" s="47"/>
      <c r="F2972" s="47"/>
      <c r="G2972" s="47"/>
      <c r="H2972" s="47"/>
      <c r="I2972" s="68">
        <v>44835</v>
      </c>
      <c r="J2972" s="68">
        <v>44866</v>
      </c>
      <c r="K2972" s="68">
        <v>44896</v>
      </c>
      <c r="L2972" s="47"/>
      <c r="M2972" s="69"/>
      <c r="N2972" s="69"/>
      <c r="O2972" s="69"/>
      <c r="P2972" s="69"/>
      <c r="Q2972" s="69"/>
      <c r="R2972" s="69"/>
      <c r="S2972" s="47"/>
    </row>
    <row r="2973" spans="2:19" ht="15" thickBot="1" x14ac:dyDescent="0.35">
      <c r="B2973" s="47" t="s">
        <v>28</v>
      </c>
      <c r="C2973" s="47"/>
      <c r="D2973" s="47"/>
      <c r="E2973" s="47"/>
      <c r="F2973" s="47"/>
      <c r="G2973" s="47"/>
      <c r="H2973" s="117"/>
      <c r="I2973" s="70"/>
      <c r="J2973" s="71"/>
      <c r="K2973" s="71"/>
      <c r="L2973" s="48" t="s">
        <v>5</v>
      </c>
      <c r="M2973" s="47" t="s">
        <v>29</v>
      </c>
      <c r="N2973" s="69"/>
      <c r="O2973" s="69"/>
      <c r="P2973" s="69"/>
      <c r="Q2973" s="69"/>
      <c r="R2973" s="69"/>
      <c r="S2973" s="47"/>
    </row>
    <row r="2974" spans="2:19" ht="15" thickBot="1" x14ac:dyDescent="0.35">
      <c r="B2974" s="47" t="s">
        <v>13</v>
      </c>
      <c r="C2974" s="47"/>
      <c r="D2974" s="47"/>
      <c r="E2974" s="47"/>
      <c r="F2974" s="47"/>
      <c r="G2974" s="47"/>
      <c r="H2974" s="138">
        <f>IFERROR(VLOOKUP(H2973,'1 - Strom Erdgas Wärme 2021'!H:AA,17,FALSE),"")</f>
        <v>0</v>
      </c>
      <c r="I2974" s="70"/>
      <c r="J2974" s="71"/>
      <c r="K2974" s="71"/>
      <c r="L2974" s="48"/>
      <c r="M2974" s="47"/>
      <c r="N2974" s="69"/>
      <c r="O2974" s="69"/>
      <c r="P2974" s="69"/>
      <c r="Q2974" s="69"/>
      <c r="R2974" s="69"/>
      <c r="S2974" s="47"/>
    </row>
    <row r="2975" spans="2:19" ht="15" thickBot="1" x14ac:dyDescent="0.35">
      <c r="B2975" s="47" t="s">
        <v>16</v>
      </c>
      <c r="C2975" s="47"/>
      <c r="D2975" s="47"/>
      <c r="E2975" s="47"/>
      <c r="F2975" s="47"/>
      <c r="G2975" s="47"/>
      <c r="H2975" s="139"/>
      <c r="I2975" s="72"/>
      <c r="J2975" s="73"/>
      <c r="K2975" s="73"/>
      <c r="L2975" s="48" t="s">
        <v>5</v>
      </c>
      <c r="M2975" s="47" t="s">
        <v>17</v>
      </c>
      <c r="N2975" s="69"/>
      <c r="O2975" s="69"/>
      <c r="P2975" s="69"/>
      <c r="Q2975" s="69"/>
      <c r="R2975" s="69"/>
      <c r="S2975" s="47"/>
    </row>
    <row r="2976" spans="2:19" ht="16.8" thickBot="1" x14ac:dyDescent="0.45">
      <c r="B2976" s="47" t="str">
        <f>IF(H2975="Erdgas","Arbeitspreis pro kWh Erdgas in EUR",IF(H2975="Strom","Arbeitspreis pro kWh Strom in EUR",IF(H2975="Wärme/Kälte","Arbeitspreis pro kWh Wärme-/Kälteverbrauch in EUR","Bitte Energieart auswählen!")))</f>
        <v>Bitte Energieart auswählen!</v>
      </c>
      <c r="C2976" s="47"/>
      <c r="D2976" s="47"/>
      <c r="E2976" s="47"/>
      <c r="F2976" s="47"/>
      <c r="G2976" s="74">
        <f>IFERROR(SUMPRODUCT(I2976:K2976,I2977:K2977),"")</f>
        <v>0</v>
      </c>
      <c r="H2976" s="47"/>
      <c r="I2976" s="118"/>
      <c r="J2976" s="118"/>
      <c r="K2976" s="118"/>
      <c r="L2976" s="48" t="s">
        <v>5</v>
      </c>
      <c r="M2976" s="47" t="str">
        <f>IF(H2975="Erdgas","Erdgaskosten exkl. Steuern, Abgaben, Netzentgelte, etc.",IF(H2975="Strom","Stromkosten exkl. Steuern, Abgaben, Netzentgelte, etc.",IF(H2975="Wärme/Kälte","Wärme-/Kältekosten exkl. Steuern, Abgaben, Netzentgelte, etc.", "Bitte Energieart auswählen!")))</f>
        <v>Bitte Energieart auswählen!</v>
      </c>
      <c r="N2976" s="47"/>
      <c r="O2976" s="47"/>
      <c r="P2976" s="75"/>
      <c r="Q2976" s="61"/>
      <c r="R2976" s="62"/>
      <c r="S2976" s="47"/>
    </row>
    <row r="2977" spans="2:19" ht="15" thickBot="1" x14ac:dyDescent="0.35">
      <c r="B2977" s="47" t="str">
        <f>IF(AND(H2975="Erdgas",H2974="Nein"),"Aliquoter Erdgasverbrauch in kWh von 1. Oktober 2022 bis 31. Dezember 2022",IF(H2975="Erdgas","Erdgasverbrauch in kWh von 1. Oktober 2022 bis 31. Dezember 2022",IF(AND(H2975="Strom",H2974="Nein"),"Aliquoter Stromverbrauch in kWh von 1. Oktober 2022 bis 31. Dezember 2022",IF(H2975="Strom","Stromverbrauch in kWh von 1. Oktober 2022 bis 31. Dezember 2022",IF(AND(H2975="Wärme/Kälte",H2974="Nein"),"Aliquoter Wärme-/Kälteverbrauch in kWh von 1. Oktober 2022 bis 31. Dezember 2022",IF(H2975="Wärme/Kälte","Wärme-/Kälteverbrauch in kWh von 1. Oktober 2022 bis 31. Dezember 2022","Bitte Energieart auswählen!"))))))</f>
        <v>Bitte Energieart auswählen!</v>
      </c>
      <c r="C2977" s="47"/>
      <c r="D2977" s="47"/>
      <c r="E2977" s="47"/>
      <c r="F2977" s="47"/>
      <c r="G2977" s="47"/>
      <c r="H2977" s="59">
        <f>SUM(I2977:K2977)</f>
        <v>0</v>
      </c>
      <c r="I2977" s="119" t="str">
        <f>IFERROR(IF(H2974="Nein",VLOOKUP(H2973,'1 - Strom Erdgas Wärme 2021'!H:AA,20,FALSE)/12,""),"")</f>
        <v/>
      </c>
      <c r="J2977" s="119" t="str">
        <f>IFERROR(IF(H2974="Nein",VLOOKUP(H2973,'1 - Strom Erdgas Wärme 2021'!H:AB,20,FALSE)/12,""),"")</f>
        <v/>
      </c>
      <c r="K2977" s="119" t="str">
        <f>IFERROR(IF(H2974="Nein",VLOOKUP(H2973,'1 - Strom Erdgas Wärme 2021'!H:AC,20,FALSE)/12,""),"")</f>
        <v/>
      </c>
      <c r="L2977" s="48" t="s">
        <v>5</v>
      </c>
      <c r="M2977" s="76" t="str">
        <f>IFERROR(IF(H2974="Nein","Vorbefüllte Verbrauchswerte wurden aliquot (d.h. 1/12) aus dem Jahr 2021 übernommen.","Bitte ergänzen Sie die monatlichen Verbrauchswerte gem. Lastprofilzähler"),"")</f>
        <v>Bitte ergänzen Sie die monatlichen Verbrauchswerte gem. Lastprofilzähler</v>
      </c>
      <c r="N2977" s="77"/>
      <c r="O2977" s="77"/>
      <c r="P2977" s="77"/>
      <c r="Q2977" s="77"/>
      <c r="R2977" s="77"/>
      <c r="S2977" s="77"/>
    </row>
    <row r="2978" spans="2:19" x14ac:dyDescent="0.3">
      <c r="B2978" s="47" t="str">
        <f>IF(H2975="Wärme/Kälte","Energiemix: Anteil in % der aus Strom oder Erdgas erzeugten Wärme/Kälte","")</f>
        <v/>
      </c>
      <c r="C2978" s="46"/>
      <c r="D2978" s="46"/>
      <c r="E2978" s="46"/>
      <c r="F2978" s="74">
        <f>IFERROR(SUMPRODUCT(I2978:K2978,I2977:K2977),"")</f>
        <v>0</v>
      </c>
      <c r="G2978" s="74"/>
      <c r="H2978" s="46"/>
      <c r="I2978" s="120"/>
      <c r="J2978" s="121"/>
      <c r="K2978" s="121"/>
      <c r="L2978" s="48" t="str">
        <f>IF(H2975="Wärme/Kälte","i","")</f>
        <v/>
      </c>
      <c r="M2978" s="47" t="str">
        <f>IF(H2975="Wärme/Kälte","Bitte geben Sie den Anteil in % (von 0 bis 100, ohne Prozentzeichen) der  direkt aus Strom oder Erdgas erzeugten Wärme/Kälte.","")</f>
        <v/>
      </c>
      <c r="N2978" s="46"/>
      <c r="O2978" s="46"/>
      <c r="P2978" s="46"/>
      <c r="Q2978" s="46"/>
      <c r="R2978" s="46"/>
      <c r="S2978" s="46"/>
    </row>
    <row r="2979" spans="2:19" x14ac:dyDescent="0.3">
      <c r="B2979" s="46"/>
      <c r="C2979" s="46"/>
      <c r="D2979" s="46"/>
      <c r="E2979" s="46"/>
      <c r="F2979" s="46"/>
      <c r="G2979" s="46"/>
      <c r="H2979" s="46"/>
      <c r="I2979" s="98"/>
      <c r="J2979" s="46"/>
      <c r="K2979" s="46"/>
      <c r="L2979" s="48"/>
      <c r="M2979" s="47"/>
      <c r="N2979" s="46"/>
      <c r="O2979" s="46"/>
      <c r="P2979" s="46"/>
      <c r="Q2979" s="46"/>
      <c r="R2979" s="46"/>
      <c r="S2979" s="46"/>
    </row>
    <row r="2980" spans="2:19" ht="18" thickBot="1" x14ac:dyDescent="0.5">
      <c r="B2980" s="56" t="s">
        <v>10</v>
      </c>
      <c r="C2980" s="47"/>
      <c r="D2980" s="47"/>
      <c r="E2980" s="47"/>
      <c r="F2980" s="47"/>
      <c r="G2980" s="47"/>
      <c r="H2980" s="47"/>
      <c r="I2980" s="68">
        <v>44835</v>
      </c>
      <c r="J2980" s="68">
        <v>44866</v>
      </c>
      <c r="K2980" s="68">
        <v>44896</v>
      </c>
      <c r="L2980" s="47"/>
      <c r="M2980" s="69"/>
      <c r="N2980" s="69"/>
      <c r="O2980" s="69"/>
      <c r="P2980" s="69"/>
      <c r="Q2980" s="69"/>
      <c r="R2980" s="69"/>
      <c r="S2980" s="47"/>
    </row>
    <row r="2981" spans="2:19" ht="15" thickBot="1" x14ac:dyDescent="0.35">
      <c r="B2981" s="47" t="s">
        <v>28</v>
      </c>
      <c r="C2981" s="47"/>
      <c r="D2981" s="47"/>
      <c r="E2981" s="47"/>
      <c r="F2981" s="47"/>
      <c r="G2981" s="47"/>
      <c r="H2981" s="117"/>
      <c r="I2981" s="70"/>
      <c r="J2981" s="71"/>
      <c r="K2981" s="71"/>
      <c r="L2981" s="48" t="s">
        <v>5</v>
      </c>
      <c r="M2981" s="47" t="s">
        <v>29</v>
      </c>
      <c r="N2981" s="69"/>
      <c r="O2981" s="69"/>
      <c r="P2981" s="69"/>
      <c r="Q2981" s="69"/>
      <c r="R2981" s="69"/>
      <c r="S2981" s="47"/>
    </row>
    <row r="2982" spans="2:19" ht="15" thickBot="1" x14ac:dyDescent="0.35">
      <c r="B2982" s="47" t="s">
        <v>13</v>
      </c>
      <c r="C2982" s="47"/>
      <c r="D2982" s="47"/>
      <c r="E2982" s="47"/>
      <c r="F2982" s="47"/>
      <c r="G2982" s="47"/>
      <c r="H2982" s="138">
        <f>IFERROR(VLOOKUP(H2981,'1 - Strom Erdgas Wärme 2021'!H:AA,17,FALSE),"")</f>
        <v>0</v>
      </c>
      <c r="I2982" s="70"/>
      <c r="J2982" s="71"/>
      <c r="K2982" s="71"/>
      <c r="L2982" s="48"/>
      <c r="M2982" s="47"/>
      <c r="N2982" s="69"/>
      <c r="O2982" s="69"/>
      <c r="P2982" s="69"/>
      <c r="Q2982" s="69"/>
      <c r="R2982" s="69"/>
      <c r="S2982" s="47"/>
    </row>
    <row r="2983" spans="2:19" ht="15" thickBot="1" x14ac:dyDescent="0.35">
      <c r="B2983" s="47" t="s">
        <v>16</v>
      </c>
      <c r="C2983" s="47"/>
      <c r="D2983" s="47"/>
      <c r="E2983" s="47"/>
      <c r="F2983" s="47"/>
      <c r="G2983" s="47"/>
      <c r="H2983" s="139"/>
      <c r="I2983" s="72"/>
      <c r="J2983" s="73"/>
      <c r="K2983" s="73"/>
      <c r="L2983" s="48" t="s">
        <v>5</v>
      </c>
      <c r="M2983" s="47" t="s">
        <v>17</v>
      </c>
      <c r="N2983" s="69"/>
      <c r="O2983" s="69"/>
      <c r="P2983" s="69"/>
      <c r="Q2983" s="69"/>
      <c r="R2983" s="69"/>
      <c r="S2983" s="47"/>
    </row>
    <row r="2984" spans="2:19" ht="16.8" thickBot="1" x14ac:dyDescent="0.45">
      <c r="B2984" s="47" t="str">
        <f>IF(H2983="Erdgas","Arbeitspreis pro kWh Erdgas in EUR",IF(H2983="Strom","Arbeitspreis pro kWh Strom in EUR",IF(H2983="Wärme/Kälte","Arbeitspreis pro kWh Wärme-/Kälteverbrauch in EUR","Bitte Energieart auswählen!")))</f>
        <v>Bitte Energieart auswählen!</v>
      </c>
      <c r="C2984" s="47"/>
      <c r="D2984" s="47"/>
      <c r="E2984" s="47"/>
      <c r="F2984" s="47"/>
      <c r="G2984" s="74">
        <f>IFERROR(SUMPRODUCT(I2984:K2984,I2985:K2985),"")</f>
        <v>0</v>
      </c>
      <c r="H2984" s="47"/>
      <c r="I2984" s="118"/>
      <c r="J2984" s="118"/>
      <c r="K2984" s="118"/>
      <c r="L2984" s="48" t="s">
        <v>5</v>
      </c>
      <c r="M2984" s="47" t="str">
        <f>IF(H2983="Erdgas","Erdgaskosten exkl. Steuern, Abgaben, Netzentgelte, etc.",IF(H2983="Strom","Stromkosten exkl. Steuern, Abgaben, Netzentgelte, etc.",IF(H2983="Wärme/Kälte","Wärme-/Kältekosten exkl. Steuern, Abgaben, Netzentgelte, etc.", "Bitte Energieart auswählen!")))</f>
        <v>Bitte Energieart auswählen!</v>
      </c>
      <c r="N2984" s="47"/>
      <c r="O2984" s="47"/>
      <c r="P2984" s="75"/>
      <c r="Q2984" s="61"/>
      <c r="R2984" s="62"/>
      <c r="S2984" s="47"/>
    </row>
    <row r="2985" spans="2:19" ht="15" thickBot="1" x14ac:dyDescent="0.35">
      <c r="B2985" s="47" t="str">
        <f>IF(AND(H2983="Erdgas",H2982="Nein"),"Aliquoter Erdgasverbrauch in kWh von 1. Oktober 2022 bis 31. Dezember 2022",IF(H2983="Erdgas","Erdgasverbrauch in kWh von 1. Oktober 2022 bis 31. Dezember 2022",IF(AND(H2983="Strom",H2982="Nein"),"Aliquoter Stromverbrauch in kWh von 1. Oktober 2022 bis 31. Dezember 2022",IF(H2983="Strom","Stromverbrauch in kWh von 1. Oktober 2022 bis 31. Dezember 2022",IF(AND(H2983="Wärme/Kälte",H2982="Nein"),"Aliquoter Wärme-/Kälteverbrauch in kWh von 1. Oktober 2022 bis 31. Dezember 2022",IF(H2983="Wärme/Kälte","Wärme-/Kälteverbrauch in kWh von 1. Oktober 2022 bis 31. Dezember 2022","Bitte Energieart auswählen!"))))))</f>
        <v>Bitte Energieart auswählen!</v>
      </c>
      <c r="C2985" s="47"/>
      <c r="D2985" s="47"/>
      <c r="E2985" s="47"/>
      <c r="F2985" s="47"/>
      <c r="G2985" s="47"/>
      <c r="H2985" s="59">
        <f>SUM(I2985:K2985)</f>
        <v>0</v>
      </c>
      <c r="I2985" s="119" t="str">
        <f>IFERROR(IF(H2982="Nein",VLOOKUP(H2981,'1 - Strom Erdgas Wärme 2021'!H:AA,20,FALSE)/12,""),"")</f>
        <v/>
      </c>
      <c r="J2985" s="119" t="str">
        <f>IFERROR(IF(H2982="Nein",VLOOKUP(H2981,'1 - Strom Erdgas Wärme 2021'!H:AB,20,FALSE)/12,""),"")</f>
        <v/>
      </c>
      <c r="K2985" s="119" t="str">
        <f>IFERROR(IF(H2982="Nein",VLOOKUP(H2981,'1 - Strom Erdgas Wärme 2021'!H:AC,20,FALSE)/12,""),"")</f>
        <v/>
      </c>
      <c r="L2985" s="48" t="s">
        <v>5</v>
      </c>
      <c r="M2985" s="76" t="str">
        <f>IFERROR(IF(H2982="Nein","Vorbefüllte Verbrauchswerte wurden aliquot (d.h. 1/12) aus dem Jahr 2021 übernommen.","Bitte ergänzen Sie die monatlichen Verbrauchswerte gem. Lastprofilzähler"),"")</f>
        <v>Bitte ergänzen Sie die monatlichen Verbrauchswerte gem. Lastprofilzähler</v>
      </c>
      <c r="N2985" s="77"/>
      <c r="O2985" s="77"/>
      <c r="P2985" s="77"/>
      <c r="Q2985" s="77"/>
      <c r="R2985" s="77"/>
      <c r="S2985" s="77"/>
    </row>
    <row r="2986" spans="2:19" x14ac:dyDescent="0.3">
      <c r="B2986" s="47" t="str">
        <f>IF(H2983="Wärme/Kälte","Energiemix: Anteil in % der aus Strom oder Erdgas erzeugten Wärme/Kälte","")</f>
        <v/>
      </c>
      <c r="C2986" s="46"/>
      <c r="D2986" s="46"/>
      <c r="E2986" s="46"/>
      <c r="F2986" s="74">
        <f>IFERROR(SUMPRODUCT(I2986:K2986,I2985:K2985),"")</f>
        <v>0</v>
      </c>
      <c r="G2986" s="74"/>
      <c r="H2986" s="46"/>
      <c r="I2986" s="120"/>
      <c r="J2986" s="121"/>
      <c r="K2986" s="121"/>
      <c r="L2986" s="48" t="str">
        <f>IF(H2983="Wärme/Kälte","i","")</f>
        <v/>
      </c>
      <c r="M2986" s="47" t="str">
        <f>IF(H2983="Wärme/Kälte","Bitte geben Sie den Anteil in % (von 0 bis 100, ohne Prozentzeichen) der  direkt aus Strom oder Erdgas erzeugten Wärme/Kälte.","")</f>
        <v/>
      </c>
      <c r="N2986" s="46"/>
      <c r="O2986" s="46"/>
      <c r="P2986" s="46"/>
      <c r="Q2986" s="46"/>
      <c r="R2986" s="46"/>
      <c r="S2986" s="46"/>
    </row>
    <row r="2987" spans="2:19" x14ac:dyDescent="0.3">
      <c r="B2987" s="46"/>
      <c r="C2987" s="46"/>
      <c r="D2987" s="46"/>
      <c r="E2987" s="46"/>
      <c r="F2987" s="46"/>
      <c r="G2987" s="46"/>
      <c r="H2987" s="46"/>
      <c r="I2987" s="98"/>
      <c r="J2987" s="46"/>
      <c r="K2987" s="46"/>
      <c r="L2987" s="48"/>
      <c r="M2987" s="47"/>
      <c r="N2987" s="46"/>
      <c r="O2987" s="46"/>
      <c r="P2987" s="46"/>
      <c r="Q2987" s="46"/>
      <c r="R2987" s="46"/>
      <c r="S2987" s="46"/>
    </row>
    <row r="2988" spans="2:19" ht="18" thickBot="1" x14ac:dyDescent="0.5">
      <c r="B2988" s="56" t="s">
        <v>10</v>
      </c>
      <c r="C2988" s="47"/>
      <c r="D2988" s="47"/>
      <c r="E2988" s="47"/>
      <c r="F2988" s="47"/>
      <c r="G2988" s="47"/>
      <c r="H2988" s="47"/>
      <c r="I2988" s="68">
        <v>44835</v>
      </c>
      <c r="J2988" s="68">
        <v>44866</v>
      </c>
      <c r="K2988" s="68">
        <v>44896</v>
      </c>
      <c r="L2988" s="47"/>
      <c r="M2988" s="69"/>
      <c r="N2988" s="69"/>
      <c r="O2988" s="69"/>
      <c r="P2988" s="69"/>
      <c r="Q2988" s="69"/>
      <c r="R2988" s="69"/>
      <c r="S2988" s="47"/>
    </row>
    <row r="2989" spans="2:19" ht="15" thickBot="1" x14ac:dyDescent="0.35">
      <c r="B2989" s="47" t="s">
        <v>28</v>
      </c>
      <c r="C2989" s="47"/>
      <c r="D2989" s="47"/>
      <c r="E2989" s="47"/>
      <c r="F2989" s="47"/>
      <c r="G2989" s="47"/>
      <c r="H2989" s="117"/>
      <c r="I2989" s="70"/>
      <c r="J2989" s="71"/>
      <c r="K2989" s="71"/>
      <c r="L2989" s="48" t="s">
        <v>5</v>
      </c>
      <c r="M2989" s="47" t="s">
        <v>29</v>
      </c>
      <c r="N2989" s="69"/>
      <c r="O2989" s="69"/>
      <c r="P2989" s="69"/>
      <c r="Q2989" s="69"/>
      <c r="R2989" s="69"/>
      <c r="S2989" s="47"/>
    </row>
    <row r="2990" spans="2:19" ht="15" thickBot="1" x14ac:dyDescent="0.35">
      <c r="B2990" s="47" t="s">
        <v>13</v>
      </c>
      <c r="C2990" s="47"/>
      <c r="D2990" s="47"/>
      <c r="E2990" s="47"/>
      <c r="F2990" s="47"/>
      <c r="G2990" s="47"/>
      <c r="H2990" s="138">
        <f>IFERROR(VLOOKUP(H2989,'1 - Strom Erdgas Wärme 2021'!H:AA,17,FALSE),"")</f>
        <v>0</v>
      </c>
      <c r="I2990" s="70"/>
      <c r="J2990" s="71"/>
      <c r="K2990" s="71"/>
      <c r="L2990" s="48"/>
      <c r="M2990" s="47"/>
      <c r="N2990" s="69"/>
      <c r="O2990" s="69"/>
      <c r="P2990" s="69"/>
      <c r="Q2990" s="69"/>
      <c r="R2990" s="69"/>
      <c r="S2990" s="47"/>
    </row>
    <row r="2991" spans="2:19" ht="15" thickBot="1" x14ac:dyDescent="0.35">
      <c r="B2991" s="47" t="s">
        <v>16</v>
      </c>
      <c r="C2991" s="47"/>
      <c r="D2991" s="47"/>
      <c r="E2991" s="47"/>
      <c r="F2991" s="47"/>
      <c r="G2991" s="47"/>
      <c r="H2991" s="139"/>
      <c r="I2991" s="72"/>
      <c r="J2991" s="73"/>
      <c r="K2991" s="73"/>
      <c r="L2991" s="48" t="s">
        <v>5</v>
      </c>
      <c r="M2991" s="47" t="s">
        <v>17</v>
      </c>
      <c r="N2991" s="69"/>
      <c r="O2991" s="69"/>
      <c r="P2991" s="69"/>
      <c r="Q2991" s="69"/>
      <c r="R2991" s="69"/>
      <c r="S2991" s="47"/>
    </row>
    <row r="2992" spans="2:19" ht="16.8" thickBot="1" x14ac:dyDescent="0.45">
      <c r="B2992" s="47" t="str">
        <f>IF(H2991="Erdgas","Arbeitspreis pro kWh Erdgas in EUR",IF(H2991="Strom","Arbeitspreis pro kWh Strom in EUR",IF(H2991="Wärme/Kälte","Arbeitspreis pro kWh Wärme-/Kälteverbrauch in EUR","Bitte Energieart auswählen!")))</f>
        <v>Bitte Energieart auswählen!</v>
      </c>
      <c r="C2992" s="47"/>
      <c r="D2992" s="47"/>
      <c r="E2992" s="47"/>
      <c r="F2992" s="47"/>
      <c r="G2992" s="74">
        <f>IFERROR(SUMPRODUCT(I2992:K2992,I2993:K2993),"")</f>
        <v>0</v>
      </c>
      <c r="H2992" s="47"/>
      <c r="I2992" s="118"/>
      <c r="J2992" s="118"/>
      <c r="K2992" s="118"/>
      <c r="L2992" s="48" t="s">
        <v>5</v>
      </c>
      <c r="M2992" s="47" t="str">
        <f>IF(H2991="Erdgas","Erdgaskosten exkl. Steuern, Abgaben, Netzentgelte, etc.",IF(H2991="Strom","Stromkosten exkl. Steuern, Abgaben, Netzentgelte, etc.",IF(H2991="Wärme/Kälte","Wärme-/Kältekosten exkl. Steuern, Abgaben, Netzentgelte, etc.", "Bitte Energieart auswählen!")))</f>
        <v>Bitte Energieart auswählen!</v>
      </c>
      <c r="N2992" s="47"/>
      <c r="O2992" s="47"/>
      <c r="P2992" s="75"/>
      <c r="Q2992" s="61"/>
      <c r="R2992" s="62"/>
      <c r="S2992" s="47"/>
    </row>
    <row r="2993" spans="2:19" ht="15" thickBot="1" x14ac:dyDescent="0.35">
      <c r="B2993" s="47" t="str">
        <f>IF(AND(H2991="Erdgas",H2990="Nein"),"Aliquoter Erdgasverbrauch in kWh von 1. Oktober 2022 bis 31. Dezember 2022",IF(H2991="Erdgas","Erdgasverbrauch in kWh von 1. Oktober 2022 bis 31. Dezember 2022",IF(AND(H2991="Strom",H2990="Nein"),"Aliquoter Stromverbrauch in kWh von 1. Oktober 2022 bis 31. Dezember 2022",IF(H2991="Strom","Stromverbrauch in kWh von 1. Oktober 2022 bis 31. Dezember 2022",IF(AND(H2991="Wärme/Kälte",H2990="Nein"),"Aliquoter Wärme-/Kälteverbrauch in kWh von 1. Oktober 2022 bis 31. Dezember 2022",IF(H2991="Wärme/Kälte","Wärme-/Kälteverbrauch in kWh von 1. Oktober 2022 bis 31. Dezember 2022","Bitte Energieart auswählen!"))))))</f>
        <v>Bitte Energieart auswählen!</v>
      </c>
      <c r="C2993" s="47"/>
      <c r="D2993" s="47"/>
      <c r="E2993" s="47"/>
      <c r="F2993" s="47"/>
      <c r="G2993" s="47"/>
      <c r="H2993" s="59">
        <f>SUM(I2993:K2993)</f>
        <v>0</v>
      </c>
      <c r="I2993" s="119" t="str">
        <f>IFERROR(IF(H2990="Nein",VLOOKUP(H2989,'1 - Strom Erdgas Wärme 2021'!H:AA,20,FALSE)/12,""),"")</f>
        <v/>
      </c>
      <c r="J2993" s="119" t="str">
        <f>IFERROR(IF(H2990="Nein",VLOOKUP(H2989,'1 - Strom Erdgas Wärme 2021'!H:AB,20,FALSE)/12,""),"")</f>
        <v/>
      </c>
      <c r="K2993" s="119" t="str">
        <f>IFERROR(IF(H2990="Nein",VLOOKUP(H2989,'1 - Strom Erdgas Wärme 2021'!H:AC,20,FALSE)/12,""),"")</f>
        <v/>
      </c>
      <c r="L2993" s="48" t="s">
        <v>5</v>
      </c>
      <c r="M2993" s="76" t="str">
        <f>IFERROR(IF(H2990="Nein","Vorbefüllte Verbrauchswerte wurden aliquot (d.h. 1/12) aus dem Jahr 2021 übernommen.","Bitte ergänzen Sie die monatlichen Verbrauchswerte gem. Lastprofilzähler"),"")</f>
        <v>Bitte ergänzen Sie die monatlichen Verbrauchswerte gem. Lastprofilzähler</v>
      </c>
      <c r="N2993" s="77"/>
      <c r="O2993" s="77"/>
      <c r="P2993" s="77"/>
      <c r="Q2993" s="77"/>
      <c r="R2993" s="77"/>
      <c r="S2993" s="77"/>
    </row>
    <row r="2994" spans="2:19" x14ac:dyDescent="0.3">
      <c r="B2994" s="47" t="str">
        <f>IF(H2991="Wärme/Kälte","Energiemix: Anteil in % der aus Strom oder Erdgas erzeugten Wärme/Kälte","")</f>
        <v/>
      </c>
      <c r="C2994" s="46"/>
      <c r="D2994" s="46"/>
      <c r="E2994" s="46"/>
      <c r="F2994" s="74">
        <f>IFERROR(SUMPRODUCT(I2994:K2994,I2993:K2993),"")</f>
        <v>0</v>
      </c>
      <c r="G2994" s="74"/>
      <c r="H2994" s="46"/>
      <c r="I2994" s="120"/>
      <c r="J2994" s="121"/>
      <c r="K2994" s="121"/>
      <c r="L2994" s="48" t="str">
        <f>IF(H2991="Wärme/Kälte","i","")</f>
        <v/>
      </c>
      <c r="M2994" s="47" t="str">
        <f>IF(H2991="Wärme/Kälte","Bitte geben Sie den Anteil in % (von 0 bis 100, ohne Prozentzeichen) der  direkt aus Strom oder Erdgas erzeugten Wärme/Kälte.","")</f>
        <v/>
      </c>
      <c r="N2994" s="46"/>
      <c r="O2994" s="46"/>
      <c r="P2994" s="46"/>
      <c r="Q2994" s="46"/>
      <c r="R2994" s="46"/>
      <c r="S2994" s="46"/>
    </row>
    <row r="2995" spans="2:19" x14ac:dyDescent="0.3">
      <c r="B2995" s="46"/>
      <c r="C2995" s="46"/>
      <c r="D2995" s="46"/>
      <c r="E2995" s="46"/>
      <c r="F2995" s="46"/>
      <c r="G2995" s="46"/>
      <c r="H2995" s="46"/>
      <c r="I2995" s="98"/>
      <c r="J2995" s="46"/>
      <c r="K2995" s="46"/>
      <c r="L2995" s="48"/>
      <c r="M2995" s="47"/>
      <c r="N2995" s="46"/>
      <c r="O2995" s="46"/>
      <c r="P2995" s="46"/>
      <c r="Q2995" s="46"/>
      <c r="R2995" s="46"/>
      <c r="S2995" s="46"/>
    </row>
    <row r="2996" spans="2:19" ht="18" thickBot="1" x14ac:dyDescent="0.5">
      <c r="B2996" s="56" t="s">
        <v>10</v>
      </c>
      <c r="C2996" s="47"/>
      <c r="D2996" s="47"/>
      <c r="E2996" s="47"/>
      <c r="F2996" s="47"/>
      <c r="G2996" s="47"/>
      <c r="H2996" s="47"/>
      <c r="I2996" s="68">
        <v>44835</v>
      </c>
      <c r="J2996" s="68">
        <v>44866</v>
      </c>
      <c r="K2996" s="68">
        <v>44896</v>
      </c>
      <c r="L2996" s="47"/>
      <c r="M2996" s="69"/>
      <c r="N2996" s="69"/>
      <c r="O2996" s="69"/>
      <c r="P2996" s="69"/>
      <c r="Q2996" s="69"/>
      <c r="R2996" s="69"/>
      <c r="S2996" s="47"/>
    </row>
    <row r="2997" spans="2:19" ht="15" thickBot="1" x14ac:dyDescent="0.35">
      <c r="B2997" s="47" t="s">
        <v>28</v>
      </c>
      <c r="C2997" s="47"/>
      <c r="D2997" s="47"/>
      <c r="E2997" s="47"/>
      <c r="F2997" s="47"/>
      <c r="G2997" s="47"/>
      <c r="H2997" s="117"/>
      <c r="I2997" s="70"/>
      <c r="J2997" s="71"/>
      <c r="K2997" s="71"/>
      <c r="L2997" s="48" t="s">
        <v>5</v>
      </c>
      <c r="M2997" s="47" t="s">
        <v>29</v>
      </c>
      <c r="N2997" s="69"/>
      <c r="O2997" s="69"/>
      <c r="P2997" s="69"/>
      <c r="Q2997" s="69"/>
      <c r="R2997" s="69"/>
      <c r="S2997" s="47"/>
    </row>
    <row r="2998" spans="2:19" ht="15" thickBot="1" x14ac:dyDescent="0.35">
      <c r="B2998" s="47" t="s">
        <v>13</v>
      </c>
      <c r="C2998" s="47"/>
      <c r="D2998" s="47"/>
      <c r="E2998" s="47"/>
      <c r="F2998" s="47"/>
      <c r="G2998" s="47"/>
      <c r="H2998" s="138">
        <f>IFERROR(VLOOKUP(H2997,'1 - Strom Erdgas Wärme 2021'!H:AA,17,FALSE),"")</f>
        <v>0</v>
      </c>
      <c r="I2998" s="70"/>
      <c r="J2998" s="71"/>
      <c r="K2998" s="71"/>
      <c r="L2998" s="48"/>
      <c r="M2998" s="47"/>
      <c r="N2998" s="69"/>
      <c r="O2998" s="69"/>
      <c r="P2998" s="69"/>
      <c r="Q2998" s="69"/>
      <c r="R2998" s="69"/>
      <c r="S2998" s="47"/>
    </row>
    <row r="2999" spans="2:19" ht="15" thickBot="1" x14ac:dyDescent="0.35">
      <c r="B2999" s="47" t="s">
        <v>16</v>
      </c>
      <c r="C2999" s="47"/>
      <c r="D2999" s="47"/>
      <c r="E2999" s="47"/>
      <c r="F2999" s="47"/>
      <c r="G2999" s="47"/>
      <c r="H2999" s="139"/>
      <c r="I2999" s="72"/>
      <c r="J2999" s="73"/>
      <c r="K2999" s="73"/>
      <c r="L2999" s="48" t="s">
        <v>5</v>
      </c>
      <c r="M2999" s="47" t="s">
        <v>17</v>
      </c>
      <c r="N2999" s="69"/>
      <c r="O2999" s="69"/>
      <c r="P2999" s="69"/>
      <c r="Q2999" s="69"/>
      <c r="R2999" s="69"/>
      <c r="S2999" s="47"/>
    </row>
    <row r="3000" spans="2:19" ht="16.8" thickBot="1" x14ac:dyDescent="0.45">
      <c r="B3000" s="47" t="str">
        <f>IF(H2999="Erdgas","Arbeitspreis pro kWh Erdgas in EUR",IF(H2999="Strom","Arbeitspreis pro kWh Strom in EUR",IF(H2999="Wärme/Kälte","Arbeitspreis pro kWh Wärme-/Kälteverbrauch in EUR","Bitte Energieart auswählen!")))</f>
        <v>Bitte Energieart auswählen!</v>
      </c>
      <c r="C3000" s="47"/>
      <c r="D3000" s="47"/>
      <c r="E3000" s="47"/>
      <c r="F3000" s="47"/>
      <c r="G3000" s="74">
        <f>IFERROR(SUMPRODUCT(I3000:K3000,I3001:K3001),"")</f>
        <v>0</v>
      </c>
      <c r="H3000" s="47"/>
      <c r="I3000" s="118"/>
      <c r="J3000" s="118"/>
      <c r="K3000" s="118"/>
      <c r="L3000" s="48" t="s">
        <v>5</v>
      </c>
      <c r="M3000" s="47" t="str">
        <f>IF(H2999="Erdgas","Erdgaskosten exkl. Steuern, Abgaben, Netzentgelte, etc.",IF(H2999="Strom","Stromkosten exkl. Steuern, Abgaben, Netzentgelte, etc.",IF(H2999="Wärme/Kälte","Wärme-/Kältekosten exkl. Steuern, Abgaben, Netzentgelte, etc.", "Bitte Energieart auswählen!")))</f>
        <v>Bitte Energieart auswählen!</v>
      </c>
      <c r="N3000" s="47"/>
      <c r="O3000" s="47"/>
      <c r="P3000" s="75"/>
      <c r="Q3000" s="61"/>
      <c r="R3000" s="62"/>
      <c r="S3000" s="47"/>
    </row>
    <row r="3001" spans="2:19" ht="15" thickBot="1" x14ac:dyDescent="0.35">
      <c r="B3001" s="47" t="str">
        <f>IF(AND(H2999="Erdgas",H2998="Nein"),"Aliquoter Erdgasverbrauch in kWh von 1. Oktober 2022 bis 31. Dezember 2022",IF(H2999="Erdgas","Erdgasverbrauch in kWh von 1. Oktober 2022 bis 31. Dezember 2022",IF(AND(H2999="Strom",H2998="Nein"),"Aliquoter Stromverbrauch in kWh von 1. Oktober 2022 bis 31. Dezember 2022",IF(H2999="Strom","Stromverbrauch in kWh von 1. Oktober 2022 bis 31. Dezember 2022",IF(AND(H2999="Wärme/Kälte",H2998="Nein"),"Aliquoter Wärme-/Kälteverbrauch in kWh von 1. Oktober 2022 bis 31. Dezember 2022",IF(H2999="Wärme/Kälte","Wärme-/Kälteverbrauch in kWh von 1. Oktober 2022 bis 31. Dezember 2022","Bitte Energieart auswählen!"))))))</f>
        <v>Bitte Energieart auswählen!</v>
      </c>
      <c r="C3001" s="47"/>
      <c r="D3001" s="47"/>
      <c r="E3001" s="47"/>
      <c r="F3001" s="47"/>
      <c r="G3001" s="47"/>
      <c r="H3001" s="59">
        <f>SUM(I3001:K3001)</f>
        <v>0</v>
      </c>
      <c r="I3001" s="119" t="str">
        <f>IFERROR(IF(H2998="Nein",VLOOKUP(H2997,'1 - Strom Erdgas Wärme 2021'!H:AA,20,FALSE)/12,""),"")</f>
        <v/>
      </c>
      <c r="J3001" s="119" t="str">
        <f>IFERROR(IF(H2998="Nein",VLOOKUP(H2997,'1 - Strom Erdgas Wärme 2021'!H:AB,20,FALSE)/12,""),"")</f>
        <v/>
      </c>
      <c r="K3001" s="119" t="str">
        <f>IFERROR(IF(H2998="Nein",VLOOKUP(H2997,'1 - Strom Erdgas Wärme 2021'!H:AC,20,FALSE)/12,""),"")</f>
        <v/>
      </c>
      <c r="L3001" s="48" t="s">
        <v>5</v>
      </c>
      <c r="M3001" s="76" t="str">
        <f>IFERROR(IF(H2998="Nein","Vorbefüllte Verbrauchswerte wurden aliquot (d.h. 1/12) aus dem Jahr 2021 übernommen.","Bitte ergänzen Sie die monatlichen Verbrauchswerte gem. Lastprofilzähler"),"")</f>
        <v>Bitte ergänzen Sie die monatlichen Verbrauchswerte gem. Lastprofilzähler</v>
      </c>
      <c r="N3001" s="77"/>
      <c r="O3001" s="77"/>
      <c r="P3001" s="77"/>
      <c r="Q3001" s="77"/>
      <c r="R3001" s="77"/>
      <c r="S3001" s="77"/>
    </row>
    <row r="3002" spans="2:19" x14ac:dyDescent="0.3">
      <c r="B3002" s="47" t="str">
        <f>IF(H2999="Wärme/Kälte","Energiemix: Anteil in % der aus Strom oder Erdgas erzeugten Wärme/Kälte","")</f>
        <v/>
      </c>
      <c r="C3002" s="46"/>
      <c r="D3002" s="46"/>
      <c r="E3002" s="46"/>
      <c r="F3002" s="74">
        <f>IFERROR(SUMPRODUCT(I3002:K3002,I3001:K3001),"")</f>
        <v>0</v>
      </c>
      <c r="G3002" s="74"/>
      <c r="H3002" s="46"/>
      <c r="I3002" s="120"/>
      <c r="J3002" s="121"/>
      <c r="K3002" s="121"/>
      <c r="L3002" s="48" t="str">
        <f>IF(H2999="Wärme/Kälte","i","")</f>
        <v/>
      </c>
      <c r="M3002" s="47" t="str">
        <f>IF(H2999="Wärme/Kälte","Bitte geben Sie den Anteil in % (von 0 bis 100, ohne Prozentzeichen) der  direkt aus Strom oder Erdgas erzeugten Wärme/Kälte.","")</f>
        <v/>
      </c>
      <c r="N3002" s="46"/>
      <c r="O3002" s="46"/>
      <c r="P3002" s="46"/>
      <c r="Q3002" s="46"/>
      <c r="R3002" s="46"/>
      <c r="S3002" s="46"/>
    </row>
    <row r="3003" spans="2:19" x14ac:dyDescent="0.3">
      <c r="B3003" s="46"/>
      <c r="C3003" s="46"/>
      <c r="D3003" s="46"/>
      <c r="E3003" s="46"/>
      <c r="F3003" s="46"/>
      <c r="G3003" s="46"/>
      <c r="H3003" s="46"/>
      <c r="I3003" s="98"/>
      <c r="J3003" s="46"/>
      <c r="K3003" s="46"/>
      <c r="L3003" s="48"/>
      <c r="M3003" s="47"/>
      <c r="N3003" s="46"/>
      <c r="O3003" s="46"/>
      <c r="P3003" s="46"/>
      <c r="Q3003" s="46"/>
      <c r="R3003" s="46"/>
      <c r="S3003" s="46"/>
    </row>
    <row r="3004" spans="2:19" ht="18" thickBot="1" x14ac:dyDescent="0.5">
      <c r="B3004" s="56" t="s">
        <v>10</v>
      </c>
      <c r="C3004" s="47"/>
      <c r="D3004" s="47"/>
      <c r="E3004" s="47"/>
      <c r="F3004" s="47"/>
      <c r="G3004" s="47"/>
      <c r="H3004" s="47"/>
      <c r="I3004" s="68">
        <v>44835</v>
      </c>
      <c r="J3004" s="68">
        <v>44866</v>
      </c>
      <c r="K3004" s="68">
        <v>44896</v>
      </c>
      <c r="L3004" s="47"/>
      <c r="M3004" s="69"/>
      <c r="N3004" s="69"/>
      <c r="O3004" s="69"/>
      <c r="P3004" s="69"/>
      <c r="Q3004" s="69"/>
      <c r="R3004" s="69"/>
      <c r="S3004" s="47"/>
    </row>
    <row r="3005" spans="2:19" ht="15" thickBot="1" x14ac:dyDescent="0.35">
      <c r="B3005" s="47" t="s">
        <v>28</v>
      </c>
      <c r="C3005" s="47"/>
      <c r="D3005" s="47"/>
      <c r="E3005" s="47"/>
      <c r="F3005" s="47"/>
      <c r="G3005" s="47"/>
      <c r="H3005" s="117"/>
      <c r="I3005" s="70"/>
      <c r="J3005" s="71"/>
      <c r="K3005" s="71"/>
      <c r="L3005" s="48" t="s">
        <v>5</v>
      </c>
      <c r="M3005" s="47" t="s">
        <v>29</v>
      </c>
      <c r="N3005" s="69"/>
      <c r="O3005" s="69"/>
      <c r="P3005" s="69"/>
      <c r="Q3005" s="69"/>
      <c r="R3005" s="69"/>
      <c r="S3005" s="47"/>
    </row>
    <row r="3006" spans="2:19" ht="15" thickBot="1" x14ac:dyDescent="0.35">
      <c r="B3006" s="47" t="s">
        <v>13</v>
      </c>
      <c r="C3006" s="47"/>
      <c r="D3006" s="47"/>
      <c r="E3006" s="47"/>
      <c r="F3006" s="47"/>
      <c r="G3006" s="47"/>
      <c r="H3006" s="138">
        <f>IFERROR(VLOOKUP(H3005,'1 - Strom Erdgas Wärme 2021'!H:AA,17,FALSE),"")</f>
        <v>0</v>
      </c>
      <c r="I3006" s="70"/>
      <c r="J3006" s="71"/>
      <c r="K3006" s="71"/>
      <c r="L3006" s="48"/>
      <c r="M3006" s="47"/>
      <c r="N3006" s="69"/>
      <c r="O3006" s="69"/>
      <c r="P3006" s="69"/>
      <c r="Q3006" s="69"/>
      <c r="R3006" s="69"/>
      <c r="S3006" s="47"/>
    </row>
    <row r="3007" spans="2:19" ht="15" thickBot="1" x14ac:dyDescent="0.35">
      <c r="B3007" s="47" t="s">
        <v>16</v>
      </c>
      <c r="C3007" s="47"/>
      <c r="D3007" s="47"/>
      <c r="E3007" s="47"/>
      <c r="F3007" s="47"/>
      <c r="G3007" s="47"/>
      <c r="H3007" s="139"/>
      <c r="I3007" s="72"/>
      <c r="J3007" s="73"/>
      <c r="K3007" s="73"/>
      <c r="L3007" s="48" t="s">
        <v>5</v>
      </c>
      <c r="M3007" s="47" t="s">
        <v>17</v>
      </c>
      <c r="N3007" s="69"/>
      <c r="O3007" s="69"/>
      <c r="P3007" s="69"/>
      <c r="Q3007" s="69"/>
      <c r="R3007" s="69"/>
      <c r="S3007" s="47"/>
    </row>
    <row r="3008" spans="2:19" ht="16.8" thickBot="1" x14ac:dyDescent="0.45">
      <c r="B3008" s="47" t="str">
        <f>IF(H3007="Erdgas","Arbeitspreis pro kWh Erdgas in EUR",IF(H3007="Strom","Arbeitspreis pro kWh Strom in EUR",IF(H3007="Wärme/Kälte","Arbeitspreis pro kWh Wärme-/Kälteverbrauch in EUR","Bitte Energieart auswählen!")))</f>
        <v>Bitte Energieart auswählen!</v>
      </c>
      <c r="C3008" s="47"/>
      <c r="D3008" s="47"/>
      <c r="E3008" s="47"/>
      <c r="F3008" s="47"/>
      <c r="G3008" s="74">
        <f>IFERROR(SUMPRODUCT(I3008:K3008,I3009:K3009),"")</f>
        <v>0</v>
      </c>
      <c r="H3008" s="47"/>
      <c r="I3008" s="118"/>
      <c r="J3008" s="118"/>
      <c r="K3008" s="118"/>
      <c r="L3008" s="48" t="s">
        <v>5</v>
      </c>
      <c r="M3008" s="47" t="str">
        <f>IF(H3007="Erdgas","Erdgaskosten exkl. Steuern, Abgaben, Netzentgelte, etc.",IF(H3007="Strom","Stromkosten exkl. Steuern, Abgaben, Netzentgelte, etc.",IF(H3007="Wärme/Kälte","Wärme-/Kältekosten exkl. Steuern, Abgaben, Netzentgelte, etc.", "Bitte Energieart auswählen!")))</f>
        <v>Bitte Energieart auswählen!</v>
      </c>
      <c r="N3008" s="47"/>
      <c r="O3008" s="47"/>
      <c r="P3008" s="75"/>
      <c r="Q3008" s="61"/>
      <c r="R3008" s="62"/>
      <c r="S3008" s="47"/>
    </row>
    <row r="3009" spans="2:19" ht="15" thickBot="1" x14ac:dyDescent="0.35">
      <c r="B3009" s="47" t="str">
        <f>IF(AND(H3007="Erdgas",H3006="Nein"),"Aliquoter Erdgasverbrauch in kWh von 1. Oktober 2022 bis 31. Dezember 2022",IF(H3007="Erdgas","Erdgasverbrauch in kWh von 1. Oktober 2022 bis 31. Dezember 2022",IF(AND(H3007="Strom",H3006="Nein"),"Aliquoter Stromverbrauch in kWh von 1. Oktober 2022 bis 31. Dezember 2022",IF(H3007="Strom","Stromverbrauch in kWh von 1. Oktober 2022 bis 31. Dezember 2022",IF(AND(H3007="Wärme/Kälte",H3006="Nein"),"Aliquoter Wärme-/Kälteverbrauch in kWh von 1. Oktober 2022 bis 31. Dezember 2022",IF(H3007="Wärme/Kälte","Wärme-/Kälteverbrauch in kWh von 1. Oktober 2022 bis 31. Dezember 2022","Bitte Energieart auswählen!"))))))</f>
        <v>Bitte Energieart auswählen!</v>
      </c>
      <c r="C3009" s="47"/>
      <c r="D3009" s="47"/>
      <c r="E3009" s="47"/>
      <c r="F3009" s="47"/>
      <c r="G3009" s="47"/>
      <c r="H3009" s="59">
        <f>SUM(I3009:K3009)</f>
        <v>0</v>
      </c>
      <c r="I3009" s="119" t="str">
        <f>IFERROR(IF(H3006="Nein",VLOOKUP(H3005,'1 - Strom Erdgas Wärme 2021'!H:AA,20,FALSE)/12,""),"")</f>
        <v/>
      </c>
      <c r="J3009" s="119" t="str">
        <f>IFERROR(IF(H3006="Nein",VLOOKUP(H3005,'1 - Strom Erdgas Wärme 2021'!H:AB,20,FALSE)/12,""),"")</f>
        <v/>
      </c>
      <c r="K3009" s="119" t="str">
        <f>IFERROR(IF(H3006="Nein",VLOOKUP(H3005,'1 - Strom Erdgas Wärme 2021'!H:AC,20,FALSE)/12,""),"")</f>
        <v/>
      </c>
      <c r="L3009" s="48" t="s">
        <v>5</v>
      </c>
      <c r="M3009" s="76" t="str">
        <f>IFERROR(IF(H3006="Nein","Vorbefüllte Verbrauchswerte wurden aliquot (d.h. 1/12) aus dem Jahr 2021 übernommen.","Bitte ergänzen Sie die monatlichen Verbrauchswerte gem. Lastprofilzähler"),"")</f>
        <v>Bitte ergänzen Sie die monatlichen Verbrauchswerte gem. Lastprofilzähler</v>
      </c>
      <c r="N3009" s="77"/>
      <c r="O3009" s="77"/>
      <c r="P3009" s="77"/>
      <c r="Q3009" s="77"/>
      <c r="R3009" s="77"/>
      <c r="S3009" s="77"/>
    </row>
    <row r="3010" spans="2:19" x14ac:dyDescent="0.3">
      <c r="B3010" s="47" t="str">
        <f>IF(H3007="Wärme/Kälte","Energiemix: Anteil in % der aus Strom oder Erdgas erzeugten Wärme/Kälte","")</f>
        <v/>
      </c>
      <c r="C3010" s="46"/>
      <c r="D3010" s="46"/>
      <c r="E3010" s="46"/>
      <c r="F3010" s="74">
        <f>IFERROR(SUMPRODUCT(I3010:K3010,I3009:K3009),"")</f>
        <v>0</v>
      </c>
      <c r="G3010" s="74"/>
      <c r="H3010" s="46"/>
      <c r="I3010" s="120"/>
      <c r="J3010" s="121"/>
      <c r="K3010" s="121"/>
      <c r="L3010" s="48" t="str">
        <f>IF(H3007="Wärme/Kälte","i","")</f>
        <v/>
      </c>
      <c r="M3010" s="47" t="str">
        <f>IF(H3007="Wärme/Kälte","Bitte geben Sie den Anteil in % (von 0 bis 100, ohne Prozentzeichen) der  direkt aus Strom oder Erdgas erzeugten Wärme/Kälte.","")</f>
        <v/>
      </c>
      <c r="N3010" s="46"/>
      <c r="O3010" s="46"/>
      <c r="P3010" s="46"/>
      <c r="Q3010" s="46"/>
      <c r="R3010" s="46"/>
      <c r="S3010" s="46"/>
    </row>
    <row r="3011" spans="2:19" x14ac:dyDescent="0.3">
      <c r="B3011" s="46"/>
      <c r="C3011" s="46"/>
      <c r="D3011" s="46"/>
      <c r="E3011" s="46"/>
      <c r="F3011" s="46"/>
      <c r="G3011" s="46"/>
      <c r="H3011" s="46"/>
      <c r="I3011" s="98"/>
      <c r="J3011" s="46"/>
      <c r="K3011" s="46"/>
      <c r="L3011" s="48"/>
      <c r="M3011" s="47"/>
      <c r="N3011" s="46"/>
      <c r="O3011" s="46"/>
      <c r="P3011" s="46"/>
      <c r="Q3011" s="46"/>
      <c r="R3011" s="46"/>
      <c r="S3011" s="46"/>
    </row>
    <row r="3012" spans="2:19" ht="18" thickBot="1" x14ac:dyDescent="0.5">
      <c r="B3012" s="56" t="s">
        <v>10</v>
      </c>
      <c r="C3012" s="47"/>
      <c r="D3012" s="47"/>
      <c r="E3012" s="47"/>
      <c r="F3012" s="47"/>
      <c r="G3012" s="47"/>
      <c r="H3012" s="47"/>
      <c r="I3012" s="68">
        <v>44835</v>
      </c>
      <c r="J3012" s="68">
        <v>44866</v>
      </c>
      <c r="K3012" s="68">
        <v>44896</v>
      </c>
      <c r="L3012" s="47"/>
      <c r="M3012" s="69"/>
      <c r="N3012" s="69"/>
      <c r="O3012" s="69"/>
      <c r="P3012" s="69"/>
      <c r="Q3012" s="69"/>
      <c r="R3012" s="69"/>
      <c r="S3012" s="47"/>
    </row>
    <row r="3013" spans="2:19" ht="15" thickBot="1" x14ac:dyDescent="0.35">
      <c r="B3013" s="47" t="s">
        <v>28</v>
      </c>
      <c r="C3013" s="47"/>
      <c r="D3013" s="47"/>
      <c r="E3013" s="47"/>
      <c r="F3013" s="47"/>
      <c r="G3013" s="47"/>
      <c r="H3013" s="117"/>
      <c r="I3013" s="70"/>
      <c r="J3013" s="71"/>
      <c r="K3013" s="71"/>
      <c r="L3013" s="48" t="s">
        <v>5</v>
      </c>
      <c r="M3013" s="47" t="s">
        <v>29</v>
      </c>
      <c r="N3013" s="69"/>
      <c r="O3013" s="69"/>
      <c r="P3013" s="69"/>
      <c r="Q3013" s="69"/>
      <c r="R3013" s="69"/>
      <c r="S3013" s="47"/>
    </row>
    <row r="3014" spans="2:19" ht="15" thickBot="1" x14ac:dyDescent="0.35">
      <c r="B3014" s="47" t="s">
        <v>13</v>
      </c>
      <c r="C3014" s="47"/>
      <c r="D3014" s="47"/>
      <c r="E3014" s="47"/>
      <c r="F3014" s="47"/>
      <c r="G3014" s="47"/>
      <c r="H3014" s="138">
        <f>IFERROR(VLOOKUP(H3013,'1 - Strom Erdgas Wärme 2021'!H:AA,17,FALSE),"")</f>
        <v>0</v>
      </c>
      <c r="I3014" s="70"/>
      <c r="J3014" s="71"/>
      <c r="K3014" s="71"/>
      <c r="L3014" s="48"/>
      <c r="M3014" s="47"/>
      <c r="N3014" s="69"/>
      <c r="O3014" s="69"/>
      <c r="P3014" s="69"/>
      <c r="Q3014" s="69"/>
      <c r="R3014" s="69"/>
      <c r="S3014" s="47"/>
    </row>
    <row r="3015" spans="2:19" ht="15" thickBot="1" x14ac:dyDescent="0.35">
      <c r="B3015" s="47" t="s">
        <v>16</v>
      </c>
      <c r="C3015" s="47"/>
      <c r="D3015" s="47"/>
      <c r="E3015" s="47"/>
      <c r="F3015" s="47"/>
      <c r="G3015" s="47"/>
      <c r="H3015" s="139"/>
      <c r="I3015" s="72"/>
      <c r="J3015" s="73"/>
      <c r="K3015" s="73"/>
      <c r="L3015" s="48" t="s">
        <v>5</v>
      </c>
      <c r="M3015" s="47" t="s">
        <v>17</v>
      </c>
      <c r="N3015" s="69"/>
      <c r="O3015" s="69"/>
      <c r="P3015" s="69"/>
      <c r="Q3015" s="69"/>
      <c r="R3015" s="69"/>
      <c r="S3015" s="47"/>
    </row>
    <row r="3016" spans="2:19" ht="16.8" thickBot="1" x14ac:dyDescent="0.45">
      <c r="B3016" s="47" t="str">
        <f>IF(H3015="Erdgas","Arbeitspreis pro kWh Erdgas in EUR",IF(H3015="Strom","Arbeitspreis pro kWh Strom in EUR",IF(H3015="Wärme/Kälte","Arbeitspreis pro kWh Wärme-/Kälteverbrauch in EUR","Bitte Energieart auswählen!")))</f>
        <v>Bitte Energieart auswählen!</v>
      </c>
      <c r="C3016" s="47"/>
      <c r="D3016" s="47"/>
      <c r="E3016" s="47"/>
      <c r="F3016" s="47"/>
      <c r="G3016" s="74">
        <f>IFERROR(SUMPRODUCT(I3016:K3016,I3017:K3017),"")</f>
        <v>0</v>
      </c>
      <c r="H3016" s="47"/>
      <c r="I3016" s="118"/>
      <c r="J3016" s="118"/>
      <c r="K3016" s="118"/>
      <c r="L3016" s="48" t="s">
        <v>5</v>
      </c>
      <c r="M3016" s="47" t="str">
        <f>IF(H3015="Erdgas","Erdgaskosten exkl. Steuern, Abgaben, Netzentgelte, etc.",IF(H3015="Strom","Stromkosten exkl. Steuern, Abgaben, Netzentgelte, etc.",IF(H3015="Wärme/Kälte","Wärme-/Kältekosten exkl. Steuern, Abgaben, Netzentgelte, etc.", "Bitte Energieart auswählen!")))</f>
        <v>Bitte Energieart auswählen!</v>
      </c>
      <c r="N3016" s="47"/>
      <c r="O3016" s="47"/>
      <c r="P3016" s="75"/>
      <c r="Q3016" s="61"/>
      <c r="R3016" s="62"/>
      <c r="S3016" s="47"/>
    </row>
    <row r="3017" spans="2:19" ht="15" thickBot="1" x14ac:dyDescent="0.35">
      <c r="B3017" s="47" t="str">
        <f>IF(AND(H3015="Erdgas",H3014="Nein"),"Aliquoter Erdgasverbrauch in kWh von 1. Oktober 2022 bis 31. Dezember 2022",IF(H3015="Erdgas","Erdgasverbrauch in kWh von 1. Oktober 2022 bis 31. Dezember 2022",IF(AND(H3015="Strom",H3014="Nein"),"Aliquoter Stromverbrauch in kWh von 1. Oktober 2022 bis 31. Dezember 2022",IF(H3015="Strom","Stromverbrauch in kWh von 1. Oktober 2022 bis 31. Dezember 2022",IF(AND(H3015="Wärme/Kälte",H3014="Nein"),"Aliquoter Wärme-/Kälteverbrauch in kWh von 1. Oktober 2022 bis 31. Dezember 2022",IF(H3015="Wärme/Kälte","Wärme-/Kälteverbrauch in kWh von 1. Oktober 2022 bis 31. Dezember 2022","Bitte Energieart auswählen!"))))))</f>
        <v>Bitte Energieart auswählen!</v>
      </c>
      <c r="C3017" s="47"/>
      <c r="D3017" s="47"/>
      <c r="E3017" s="47"/>
      <c r="F3017" s="47"/>
      <c r="G3017" s="47"/>
      <c r="H3017" s="59">
        <f>SUM(I3017:K3017)</f>
        <v>0</v>
      </c>
      <c r="I3017" s="119" t="str">
        <f>IFERROR(IF(H3014="Nein",VLOOKUP(H3013,'1 - Strom Erdgas Wärme 2021'!H:AA,20,FALSE)/12,""),"")</f>
        <v/>
      </c>
      <c r="J3017" s="119" t="str">
        <f>IFERROR(IF(H3014="Nein",VLOOKUP(H3013,'1 - Strom Erdgas Wärme 2021'!H:AB,20,FALSE)/12,""),"")</f>
        <v/>
      </c>
      <c r="K3017" s="119" t="str">
        <f>IFERROR(IF(H3014="Nein",VLOOKUP(H3013,'1 - Strom Erdgas Wärme 2021'!H:AC,20,FALSE)/12,""),"")</f>
        <v/>
      </c>
      <c r="L3017" s="48" t="s">
        <v>5</v>
      </c>
      <c r="M3017" s="76" t="str">
        <f>IFERROR(IF(H3014="Nein","Vorbefüllte Verbrauchswerte wurden aliquot (d.h. 1/12) aus dem Jahr 2021 übernommen.","Bitte ergänzen Sie die monatlichen Verbrauchswerte gem. Lastprofilzähler"),"")</f>
        <v>Bitte ergänzen Sie die monatlichen Verbrauchswerte gem. Lastprofilzähler</v>
      </c>
      <c r="N3017" s="77"/>
      <c r="O3017" s="77"/>
      <c r="P3017" s="77"/>
      <c r="Q3017" s="77"/>
      <c r="R3017" s="77"/>
      <c r="S3017" s="77"/>
    </row>
    <row r="3018" spans="2:19" x14ac:dyDescent="0.3">
      <c r="B3018" s="47" t="str">
        <f>IF(H3015="Wärme/Kälte","Energiemix: Anteil in % der aus Strom oder Erdgas erzeugten Wärme/Kälte","")</f>
        <v/>
      </c>
      <c r="C3018" s="46"/>
      <c r="D3018" s="46"/>
      <c r="E3018" s="46"/>
      <c r="F3018" s="74">
        <f>IFERROR(SUMPRODUCT(I3018:K3018,I3017:K3017),"")</f>
        <v>0</v>
      </c>
      <c r="G3018" s="74"/>
      <c r="H3018" s="46"/>
      <c r="I3018" s="120"/>
      <c r="J3018" s="121"/>
      <c r="K3018" s="121"/>
      <c r="L3018" s="48" t="str">
        <f>IF(H3015="Wärme/Kälte","i","")</f>
        <v/>
      </c>
      <c r="M3018" s="47" t="str">
        <f>IF(H3015="Wärme/Kälte","Bitte geben Sie den Anteil in % (von 0 bis 100, ohne Prozentzeichen) der  direkt aus Strom oder Erdgas erzeugten Wärme/Kälte.","")</f>
        <v/>
      </c>
      <c r="N3018" s="46"/>
      <c r="O3018" s="46"/>
      <c r="P3018" s="46"/>
      <c r="Q3018" s="46"/>
      <c r="R3018" s="46"/>
      <c r="S3018" s="46"/>
    </row>
    <row r="3019" spans="2:19" x14ac:dyDescent="0.3">
      <c r="B3019" s="46"/>
      <c r="C3019" s="46"/>
      <c r="D3019" s="46"/>
      <c r="E3019" s="46"/>
      <c r="F3019" s="46"/>
      <c r="G3019" s="46"/>
      <c r="H3019" s="46"/>
      <c r="I3019" s="98"/>
      <c r="J3019" s="46"/>
      <c r="K3019" s="46"/>
      <c r="L3019" s="48"/>
      <c r="M3019" s="47"/>
      <c r="N3019" s="46"/>
      <c r="O3019" s="46"/>
      <c r="P3019" s="46"/>
      <c r="Q3019" s="46"/>
      <c r="R3019" s="46"/>
      <c r="S3019" s="46"/>
    </row>
    <row r="3020" spans="2:19" ht="18" thickBot="1" x14ac:dyDescent="0.5">
      <c r="B3020" s="56" t="s">
        <v>10</v>
      </c>
      <c r="C3020" s="47"/>
      <c r="D3020" s="47"/>
      <c r="E3020" s="47"/>
      <c r="F3020" s="47"/>
      <c r="G3020" s="47"/>
      <c r="H3020" s="47"/>
      <c r="I3020" s="68">
        <v>44835</v>
      </c>
      <c r="J3020" s="68">
        <v>44866</v>
      </c>
      <c r="K3020" s="68">
        <v>44896</v>
      </c>
      <c r="L3020" s="47"/>
      <c r="M3020" s="69"/>
      <c r="N3020" s="69"/>
      <c r="O3020" s="69"/>
      <c r="P3020" s="69"/>
      <c r="Q3020" s="69"/>
      <c r="R3020" s="69"/>
      <c r="S3020" s="47"/>
    </row>
    <row r="3021" spans="2:19" ht="15" thickBot="1" x14ac:dyDescent="0.35">
      <c r="B3021" s="47" t="s">
        <v>28</v>
      </c>
      <c r="C3021" s="47"/>
      <c r="D3021" s="47"/>
      <c r="E3021" s="47"/>
      <c r="F3021" s="47"/>
      <c r="G3021" s="47"/>
      <c r="H3021" s="117"/>
      <c r="I3021" s="70"/>
      <c r="J3021" s="71"/>
      <c r="K3021" s="71"/>
      <c r="L3021" s="48" t="s">
        <v>5</v>
      </c>
      <c r="M3021" s="47" t="s">
        <v>29</v>
      </c>
      <c r="N3021" s="69"/>
      <c r="O3021" s="69"/>
      <c r="P3021" s="69"/>
      <c r="Q3021" s="69"/>
      <c r="R3021" s="69"/>
      <c r="S3021" s="47"/>
    </row>
    <row r="3022" spans="2:19" ht="15" thickBot="1" x14ac:dyDescent="0.35">
      <c r="B3022" s="47" t="s">
        <v>13</v>
      </c>
      <c r="C3022" s="47"/>
      <c r="D3022" s="47"/>
      <c r="E3022" s="47"/>
      <c r="F3022" s="47"/>
      <c r="G3022" s="47"/>
      <c r="H3022" s="138">
        <f>IFERROR(VLOOKUP(H3021,'1 - Strom Erdgas Wärme 2021'!H:AA,17,FALSE),"")</f>
        <v>0</v>
      </c>
      <c r="I3022" s="70"/>
      <c r="J3022" s="71"/>
      <c r="K3022" s="71"/>
      <c r="L3022" s="48"/>
      <c r="M3022" s="47"/>
      <c r="N3022" s="69"/>
      <c r="O3022" s="69"/>
      <c r="P3022" s="69"/>
      <c r="Q3022" s="69"/>
      <c r="R3022" s="69"/>
      <c r="S3022" s="47"/>
    </row>
    <row r="3023" spans="2:19" ht="15" thickBot="1" x14ac:dyDescent="0.35">
      <c r="B3023" s="47" t="s">
        <v>16</v>
      </c>
      <c r="C3023" s="47"/>
      <c r="D3023" s="47"/>
      <c r="E3023" s="47"/>
      <c r="F3023" s="47"/>
      <c r="G3023" s="47"/>
      <c r="H3023" s="139"/>
      <c r="I3023" s="72"/>
      <c r="J3023" s="73"/>
      <c r="K3023" s="73"/>
      <c r="L3023" s="48" t="s">
        <v>5</v>
      </c>
      <c r="M3023" s="47" t="s">
        <v>17</v>
      </c>
      <c r="N3023" s="69"/>
      <c r="O3023" s="69"/>
      <c r="P3023" s="69"/>
      <c r="Q3023" s="69"/>
      <c r="R3023" s="69"/>
      <c r="S3023" s="47"/>
    </row>
    <row r="3024" spans="2:19" ht="16.8" thickBot="1" x14ac:dyDescent="0.45">
      <c r="B3024" s="47" t="str">
        <f>IF(H3023="Erdgas","Arbeitspreis pro kWh Erdgas in EUR",IF(H3023="Strom","Arbeitspreis pro kWh Strom in EUR",IF(H3023="Wärme/Kälte","Arbeitspreis pro kWh Wärme-/Kälteverbrauch in EUR","Bitte Energieart auswählen!")))</f>
        <v>Bitte Energieart auswählen!</v>
      </c>
      <c r="C3024" s="47"/>
      <c r="D3024" s="47"/>
      <c r="E3024" s="47"/>
      <c r="F3024" s="47"/>
      <c r="G3024" s="74">
        <f>IFERROR(SUMPRODUCT(I3024:K3024,I3025:K3025),"")</f>
        <v>0</v>
      </c>
      <c r="H3024" s="47"/>
      <c r="I3024" s="118"/>
      <c r="J3024" s="118"/>
      <c r="K3024" s="118"/>
      <c r="L3024" s="48" t="s">
        <v>5</v>
      </c>
      <c r="M3024" s="47" t="str">
        <f>IF(H3023="Erdgas","Erdgaskosten exkl. Steuern, Abgaben, Netzentgelte, etc.",IF(H3023="Strom","Stromkosten exkl. Steuern, Abgaben, Netzentgelte, etc.",IF(H3023="Wärme/Kälte","Wärme-/Kältekosten exkl. Steuern, Abgaben, Netzentgelte, etc.", "Bitte Energieart auswählen!")))</f>
        <v>Bitte Energieart auswählen!</v>
      </c>
      <c r="N3024" s="47"/>
      <c r="O3024" s="47"/>
      <c r="P3024" s="75"/>
      <c r="Q3024" s="61"/>
      <c r="R3024" s="62"/>
      <c r="S3024" s="47"/>
    </row>
    <row r="3025" spans="2:19" ht="15" thickBot="1" x14ac:dyDescent="0.35">
      <c r="B3025" s="47" t="str">
        <f>IF(AND(H3023="Erdgas",H3022="Nein"),"Aliquoter Erdgasverbrauch in kWh von 1. Oktober 2022 bis 31. Dezember 2022",IF(H3023="Erdgas","Erdgasverbrauch in kWh von 1. Oktober 2022 bis 31. Dezember 2022",IF(AND(H3023="Strom",H3022="Nein"),"Aliquoter Stromverbrauch in kWh von 1. Oktober 2022 bis 31. Dezember 2022",IF(H3023="Strom","Stromverbrauch in kWh von 1. Oktober 2022 bis 31. Dezember 2022",IF(AND(H3023="Wärme/Kälte",H3022="Nein"),"Aliquoter Wärme-/Kälteverbrauch in kWh von 1. Oktober 2022 bis 31. Dezember 2022",IF(H3023="Wärme/Kälte","Wärme-/Kälteverbrauch in kWh von 1. Oktober 2022 bis 31. Dezember 2022","Bitte Energieart auswählen!"))))))</f>
        <v>Bitte Energieart auswählen!</v>
      </c>
      <c r="C3025" s="47"/>
      <c r="D3025" s="47"/>
      <c r="E3025" s="47"/>
      <c r="F3025" s="47"/>
      <c r="G3025" s="47"/>
      <c r="H3025" s="59">
        <f>SUM(I3025:K3025)</f>
        <v>0</v>
      </c>
      <c r="I3025" s="119" t="str">
        <f>IFERROR(IF(H3022="Nein",VLOOKUP(H3021,'1 - Strom Erdgas Wärme 2021'!H:AA,20,FALSE)/12,""),"")</f>
        <v/>
      </c>
      <c r="J3025" s="119" t="str">
        <f>IFERROR(IF(H3022="Nein",VLOOKUP(H3021,'1 - Strom Erdgas Wärme 2021'!H:AB,20,FALSE)/12,""),"")</f>
        <v/>
      </c>
      <c r="K3025" s="119" t="str">
        <f>IFERROR(IF(H3022="Nein",VLOOKUP(H3021,'1 - Strom Erdgas Wärme 2021'!H:AC,20,FALSE)/12,""),"")</f>
        <v/>
      </c>
      <c r="L3025" s="48" t="s">
        <v>5</v>
      </c>
      <c r="M3025" s="76" t="str">
        <f>IFERROR(IF(H3022="Nein","Vorbefüllte Verbrauchswerte wurden aliquot (d.h. 1/12) aus dem Jahr 2021 übernommen.","Bitte ergänzen Sie die monatlichen Verbrauchswerte gem. Lastprofilzähler"),"")</f>
        <v>Bitte ergänzen Sie die monatlichen Verbrauchswerte gem. Lastprofilzähler</v>
      </c>
      <c r="N3025" s="77"/>
      <c r="O3025" s="77"/>
      <c r="P3025" s="77"/>
      <c r="Q3025" s="77"/>
      <c r="R3025" s="77"/>
      <c r="S3025" s="77"/>
    </row>
    <row r="3026" spans="2:19" x14ac:dyDescent="0.3">
      <c r="B3026" s="47" t="str">
        <f>IF(H3023="Wärme/Kälte","Energiemix: Anteil in % der aus Strom oder Erdgas erzeugten Wärme/Kälte","")</f>
        <v/>
      </c>
      <c r="C3026" s="46"/>
      <c r="D3026" s="46"/>
      <c r="E3026" s="46"/>
      <c r="F3026" s="74">
        <f>IFERROR(SUMPRODUCT(I3026:K3026,I3025:K3025),"")</f>
        <v>0</v>
      </c>
      <c r="G3026" s="74"/>
      <c r="H3026" s="46"/>
      <c r="I3026" s="120"/>
      <c r="J3026" s="121"/>
      <c r="K3026" s="121"/>
      <c r="L3026" s="48" t="str">
        <f>IF(H3023="Wärme/Kälte","i","")</f>
        <v/>
      </c>
      <c r="M3026" s="47" t="str">
        <f>IF(H3023="Wärme/Kälte","Bitte geben Sie den Anteil in % (von 0 bis 100, ohne Prozentzeichen) der  direkt aus Strom oder Erdgas erzeugten Wärme/Kälte.","")</f>
        <v/>
      </c>
      <c r="N3026" s="46"/>
      <c r="O3026" s="46"/>
      <c r="P3026" s="46"/>
      <c r="Q3026" s="46"/>
      <c r="R3026" s="46"/>
      <c r="S3026" s="46"/>
    </row>
    <row r="3027" spans="2:19" x14ac:dyDescent="0.3">
      <c r="B3027" s="46"/>
      <c r="C3027" s="46"/>
      <c r="D3027" s="46"/>
      <c r="E3027" s="46"/>
      <c r="F3027" s="46"/>
      <c r="G3027" s="46"/>
      <c r="H3027" s="46"/>
      <c r="I3027" s="98"/>
      <c r="J3027" s="46"/>
      <c r="K3027" s="46"/>
      <c r="L3027" s="48"/>
      <c r="M3027" s="47"/>
      <c r="N3027" s="46"/>
      <c r="O3027" s="46"/>
      <c r="P3027" s="46"/>
      <c r="Q3027" s="46"/>
      <c r="R3027" s="46"/>
      <c r="S3027" s="46"/>
    </row>
    <row r="3028" spans="2:19" ht="18" thickBot="1" x14ac:dyDescent="0.5">
      <c r="B3028" s="56" t="s">
        <v>10</v>
      </c>
      <c r="C3028" s="47"/>
      <c r="D3028" s="47"/>
      <c r="E3028" s="47"/>
      <c r="F3028" s="47"/>
      <c r="G3028" s="47"/>
      <c r="H3028" s="47"/>
      <c r="I3028" s="68">
        <v>44835</v>
      </c>
      <c r="J3028" s="68">
        <v>44866</v>
      </c>
      <c r="K3028" s="68">
        <v>44896</v>
      </c>
      <c r="L3028" s="47"/>
      <c r="M3028" s="69"/>
      <c r="N3028" s="69"/>
      <c r="O3028" s="69"/>
      <c r="P3028" s="69"/>
      <c r="Q3028" s="69"/>
      <c r="R3028" s="69"/>
      <c r="S3028" s="47"/>
    </row>
    <row r="3029" spans="2:19" ht="15" thickBot="1" x14ac:dyDescent="0.35">
      <c r="B3029" s="47" t="s">
        <v>28</v>
      </c>
      <c r="C3029" s="47"/>
      <c r="D3029" s="47"/>
      <c r="E3029" s="47"/>
      <c r="F3029" s="47"/>
      <c r="G3029" s="47"/>
      <c r="H3029" s="117"/>
      <c r="I3029" s="70"/>
      <c r="J3029" s="71"/>
      <c r="K3029" s="71"/>
      <c r="L3029" s="48" t="s">
        <v>5</v>
      </c>
      <c r="M3029" s="47" t="s">
        <v>29</v>
      </c>
      <c r="N3029" s="69"/>
      <c r="O3029" s="69"/>
      <c r="P3029" s="69"/>
      <c r="Q3029" s="69"/>
      <c r="R3029" s="69"/>
      <c r="S3029" s="47"/>
    </row>
    <row r="3030" spans="2:19" ht="15" thickBot="1" x14ac:dyDescent="0.35">
      <c r="B3030" s="47" t="s">
        <v>13</v>
      </c>
      <c r="C3030" s="47"/>
      <c r="D3030" s="47"/>
      <c r="E3030" s="47"/>
      <c r="F3030" s="47"/>
      <c r="G3030" s="47"/>
      <c r="H3030" s="138">
        <f>IFERROR(VLOOKUP(H3029,'1 - Strom Erdgas Wärme 2021'!H:AA,17,FALSE),"")</f>
        <v>0</v>
      </c>
      <c r="I3030" s="70"/>
      <c r="J3030" s="71"/>
      <c r="K3030" s="71"/>
      <c r="L3030" s="48"/>
      <c r="M3030" s="47"/>
      <c r="N3030" s="69"/>
      <c r="O3030" s="69"/>
      <c r="P3030" s="69"/>
      <c r="Q3030" s="69"/>
      <c r="R3030" s="69"/>
      <c r="S3030" s="47"/>
    </row>
    <row r="3031" spans="2:19" ht="15" thickBot="1" x14ac:dyDescent="0.35">
      <c r="B3031" s="47" t="s">
        <v>16</v>
      </c>
      <c r="C3031" s="47"/>
      <c r="D3031" s="47"/>
      <c r="E3031" s="47"/>
      <c r="F3031" s="47"/>
      <c r="G3031" s="47"/>
      <c r="H3031" s="139"/>
      <c r="I3031" s="72"/>
      <c r="J3031" s="73"/>
      <c r="K3031" s="73"/>
      <c r="L3031" s="48" t="s">
        <v>5</v>
      </c>
      <c r="M3031" s="47" t="s">
        <v>17</v>
      </c>
      <c r="N3031" s="69"/>
      <c r="O3031" s="69"/>
      <c r="P3031" s="69"/>
      <c r="Q3031" s="69"/>
      <c r="R3031" s="69"/>
      <c r="S3031" s="47"/>
    </row>
    <row r="3032" spans="2:19" ht="16.8" thickBot="1" x14ac:dyDescent="0.45">
      <c r="B3032" s="47" t="str">
        <f>IF(H3031="Erdgas","Arbeitspreis pro kWh Erdgas in EUR",IF(H3031="Strom","Arbeitspreis pro kWh Strom in EUR",IF(H3031="Wärme/Kälte","Arbeitspreis pro kWh Wärme-/Kälteverbrauch in EUR","Bitte Energieart auswählen!")))</f>
        <v>Bitte Energieart auswählen!</v>
      </c>
      <c r="C3032" s="47"/>
      <c r="D3032" s="47"/>
      <c r="E3032" s="47"/>
      <c r="F3032" s="47"/>
      <c r="G3032" s="74">
        <f>IFERROR(SUMPRODUCT(I3032:K3032,I3033:K3033),"")</f>
        <v>0</v>
      </c>
      <c r="H3032" s="47"/>
      <c r="I3032" s="118"/>
      <c r="J3032" s="118"/>
      <c r="K3032" s="118"/>
      <c r="L3032" s="48" t="s">
        <v>5</v>
      </c>
      <c r="M3032" s="47" t="str">
        <f>IF(H3031="Erdgas","Erdgaskosten exkl. Steuern, Abgaben, Netzentgelte, etc.",IF(H3031="Strom","Stromkosten exkl. Steuern, Abgaben, Netzentgelte, etc.",IF(H3031="Wärme/Kälte","Wärme-/Kältekosten exkl. Steuern, Abgaben, Netzentgelte, etc.", "Bitte Energieart auswählen!")))</f>
        <v>Bitte Energieart auswählen!</v>
      </c>
      <c r="N3032" s="47"/>
      <c r="O3032" s="47"/>
      <c r="P3032" s="75"/>
      <c r="Q3032" s="61"/>
      <c r="R3032" s="62"/>
      <c r="S3032" s="47"/>
    </row>
    <row r="3033" spans="2:19" ht="15" thickBot="1" x14ac:dyDescent="0.35">
      <c r="B3033" s="47" t="str">
        <f>IF(AND(H3031="Erdgas",H3030="Nein"),"Aliquoter Erdgasverbrauch in kWh von 1. Oktober 2022 bis 31. Dezember 2022",IF(H3031="Erdgas","Erdgasverbrauch in kWh von 1. Oktober 2022 bis 31. Dezember 2022",IF(AND(H3031="Strom",H3030="Nein"),"Aliquoter Stromverbrauch in kWh von 1. Oktober 2022 bis 31. Dezember 2022",IF(H3031="Strom","Stromverbrauch in kWh von 1. Oktober 2022 bis 31. Dezember 2022",IF(AND(H3031="Wärme/Kälte",H3030="Nein"),"Aliquoter Wärme-/Kälteverbrauch in kWh von 1. Oktober 2022 bis 31. Dezember 2022",IF(H3031="Wärme/Kälte","Wärme-/Kälteverbrauch in kWh von 1. Oktober 2022 bis 31. Dezember 2022","Bitte Energieart auswählen!"))))))</f>
        <v>Bitte Energieart auswählen!</v>
      </c>
      <c r="C3033" s="47"/>
      <c r="D3033" s="47"/>
      <c r="E3033" s="47"/>
      <c r="F3033" s="47"/>
      <c r="G3033" s="47"/>
      <c r="H3033" s="59">
        <f>SUM(I3033:K3033)</f>
        <v>0</v>
      </c>
      <c r="I3033" s="119" t="str">
        <f>IFERROR(IF(H3030="Nein",VLOOKUP(H3029,'1 - Strom Erdgas Wärme 2021'!H:AA,20,FALSE)/12,""),"")</f>
        <v/>
      </c>
      <c r="J3033" s="119" t="str">
        <f>IFERROR(IF(H3030="Nein",VLOOKUP(H3029,'1 - Strom Erdgas Wärme 2021'!H:AB,20,FALSE)/12,""),"")</f>
        <v/>
      </c>
      <c r="K3033" s="119" t="str">
        <f>IFERROR(IF(H3030="Nein",VLOOKUP(H3029,'1 - Strom Erdgas Wärme 2021'!H:AC,20,FALSE)/12,""),"")</f>
        <v/>
      </c>
      <c r="L3033" s="48" t="s">
        <v>5</v>
      </c>
      <c r="M3033" s="76" t="str">
        <f>IFERROR(IF(H3030="Nein","Vorbefüllte Verbrauchswerte wurden aliquot (d.h. 1/12) aus dem Jahr 2021 übernommen.","Bitte ergänzen Sie die monatlichen Verbrauchswerte gem. Lastprofilzähler"),"")</f>
        <v>Bitte ergänzen Sie die monatlichen Verbrauchswerte gem. Lastprofilzähler</v>
      </c>
      <c r="N3033" s="77"/>
      <c r="O3033" s="77"/>
      <c r="P3033" s="77"/>
      <c r="Q3033" s="77"/>
      <c r="R3033" s="77"/>
      <c r="S3033" s="77"/>
    </row>
    <row r="3034" spans="2:19" x14ac:dyDescent="0.3">
      <c r="B3034" s="47" t="str">
        <f>IF(H3031="Wärme/Kälte","Energiemix: Anteil in % der aus Strom oder Erdgas erzeugten Wärme/Kälte","")</f>
        <v/>
      </c>
      <c r="C3034" s="46"/>
      <c r="D3034" s="46"/>
      <c r="E3034" s="46"/>
      <c r="F3034" s="74">
        <f>IFERROR(SUMPRODUCT(I3034:K3034,I3033:K3033),"")</f>
        <v>0</v>
      </c>
      <c r="G3034" s="74"/>
      <c r="H3034" s="46"/>
      <c r="I3034" s="120"/>
      <c r="J3034" s="121"/>
      <c r="K3034" s="121"/>
      <c r="L3034" s="48" t="str">
        <f>IF(H3031="Wärme/Kälte","i","")</f>
        <v/>
      </c>
      <c r="M3034" s="47" t="str">
        <f>IF(H3031="Wärme/Kälte","Bitte geben Sie den Anteil in % (von 0 bis 100, ohne Prozentzeichen) der  direkt aus Strom oder Erdgas erzeugten Wärme/Kälte.","")</f>
        <v/>
      </c>
      <c r="N3034" s="46"/>
      <c r="O3034" s="46"/>
      <c r="P3034" s="46"/>
      <c r="Q3034" s="46"/>
      <c r="R3034" s="46"/>
      <c r="S3034" s="46"/>
    </row>
    <row r="3035" spans="2:19" x14ac:dyDescent="0.3">
      <c r="B3035" s="46"/>
      <c r="C3035" s="46"/>
      <c r="D3035" s="46"/>
      <c r="E3035" s="46"/>
      <c r="F3035" s="46"/>
      <c r="G3035" s="46"/>
      <c r="H3035" s="46"/>
      <c r="I3035" s="98"/>
      <c r="J3035" s="46"/>
      <c r="K3035" s="46"/>
      <c r="L3035" s="48"/>
      <c r="M3035" s="47"/>
      <c r="N3035" s="46"/>
      <c r="O3035" s="46"/>
      <c r="P3035" s="46"/>
      <c r="Q3035" s="46"/>
      <c r="R3035" s="46"/>
      <c r="S3035" s="46"/>
    </row>
    <row r="3036" spans="2:19" ht="18" thickBot="1" x14ac:dyDescent="0.5">
      <c r="B3036" s="56" t="s">
        <v>10</v>
      </c>
      <c r="C3036" s="47"/>
      <c r="D3036" s="47"/>
      <c r="E3036" s="47"/>
      <c r="F3036" s="47"/>
      <c r="G3036" s="47"/>
      <c r="H3036" s="47"/>
      <c r="I3036" s="68">
        <v>44835</v>
      </c>
      <c r="J3036" s="68">
        <v>44866</v>
      </c>
      <c r="K3036" s="68">
        <v>44896</v>
      </c>
      <c r="L3036" s="47"/>
      <c r="M3036" s="69"/>
      <c r="N3036" s="69"/>
      <c r="O3036" s="69"/>
      <c r="P3036" s="69"/>
      <c r="Q3036" s="69"/>
      <c r="R3036" s="69"/>
      <c r="S3036" s="47"/>
    </row>
    <row r="3037" spans="2:19" ht="15" thickBot="1" x14ac:dyDescent="0.35">
      <c r="B3037" s="47" t="s">
        <v>28</v>
      </c>
      <c r="C3037" s="47"/>
      <c r="D3037" s="47"/>
      <c r="E3037" s="47"/>
      <c r="F3037" s="47"/>
      <c r="G3037" s="47"/>
      <c r="H3037" s="117"/>
      <c r="I3037" s="70"/>
      <c r="J3037" s="71"/>
      <c r="K3037" s="71"/>
      <c r="L3037" s="48" t="s">
        <v>5</v>
      </c>
      <c r="M3037" s="47" t="s">
        <v>29</v>
      </c>
      <c r="N3037" s="69"/>
      <c r="O3037" s="69"/>
      <c r="P3037" s="69"/>
      <c r="Q3037" s="69"/>
      <c r="R3037" s="69"/>
      <c r="S3037" s="47"/>
    </row>
    <row r="3038" spans="2:19" ht="15" thickBot="1" x14ac:dyDescent="0.35">
      <c r="B3038" s="47" t="s">
        <v>13</v>
      </c>
      <c r="C3038" s="47"/>
      <c r="D3038" s="47"/>
      <c r="E3038" s="47"/>
      <c r="F3038" s="47"/>
      <c r="G3038" s="47"/>
      <c r="H3038" s="138">
        <f>IFERROR(VLOOKUP(H3037,'1 - Strom Erdgas Wärme 2021'!H:AA,17,FALSE),"")</f>
        <v>0</v>
      </c>
      <c r="I3038" s="70"/>
      <c r="J3038" s="71"/>
      <c r="K3038" s="71"/>
      <c r="L3038" s="48"/>
      <c r="M3038" s="47"/>
      <c r="N3038" s="69"/>
      <c r="O3038" s="69"/>
      <c r="P3038" s="69"/>
      <c r="Q3038" s="69"/>
      <c r="R3038" s="69"/>
      <c r="S3038" s="47"/>
    </row>
    <row r="3039" spans="2:19" ht="15" thickBot="1" x14ac:dyDescent="0.35">
      <c r="B3039" s="47" t="s">
        <v>16</v>
      </c>
      <c r="C3039" s="47"/>
      <c r="D3039" s="47"/>
      <c r="E3039" s="47"/>
      <c r="F3039" s="47"/>
      <c r="G3039" s="47"/>
      <c r="H3039" s="139"/>
      <c r="I3039" s="72"/>
      <c r="J3039" s="73"/>
      <c r="K3039" s="73"/>
      <c r="L3039" s="48" t="s">
        <v>5</v>
      </c>
      <c r="M3039" s="47" t="s">
        <v>17</v>
      </c>
      <c r="N3039" s="69"/>
      <c r="O3039" s="69"/>
      <c r="P3039" s="69"/>
      <c r="Q3039" s="69"/>
      <c r="R3039" s="69"/>
      <c r="S3039" s="47"/>
    </row>
    <row r="3040" spans="2:19" ht="16.8" thickBot="1" x14ac:dyDescent="0.45">
      <c r="B3040" s="47" t="str">
        <f>IF(H3039="Erdgas","Arbeitspreis pro kWh Erdgas in EUR",IF(H3039="Strom","Arbeitspreis pro kWh Strom in EUR",IF(H3039="Wärme/Kälte","Arbeitspreis pro kWh Wärme-/Kälteverbrauch in EUR","Bitte Energieart auswählen!")))</f>
        <v>Bitte Energieart auswählen!</v>
      </c>
      <c r="C3040" s="47"/>
      <c r="D3040" s="47"/>
      <c r="E3040" s="47"/>
      <c r="F3040" s="47"/>
      <c r="G3040" s="74">
        <f>IFERROR(SUMPRODUCT(I3040:K3040,I3041:K3041),"")</f>
        <v>0</v>
      </c>
      <c r="H3040" s="47"/>
      <c r="I3040" s="118"/>
      <c r="J3040" s="118"/>
      <c r="K3040" s="118"/>
      <c r="L3040" s="48" t="s">
        <v>5</v>
      </c>
      <c r="M3040" s="47" t="str">
        <f>IF(H3039="Erdgas","Erdgaskosten exkl. Steuern, Abgaben, Netzentgelte, etc.",IF(H3039="Strom","Stromkosten exkl. Steuern, Abgaben, Netzentgelte, etc.",IF(H3039="Wärme/Kälte","Wärme-/Kältekosten exkl. Steuern, Abgaben, Netzentgelte, etc.", "Bitte Energieart auswählen!")))</f>
        <v>Bitte Energieart auswählen!</v>
      </c>
      <c r="N3040" s="47"/>
      <c r="O3040" s="47"/>
      <c r="P3040" s="75"/>
      <c r="Q3040" s="61"/>
      <c r="R3040" s="62"/>
      <c r="S3040" s="47"/>
    </row>
    <row r="3041" spans="2:19" ht="15" thickBot="1" x14ac:dyDescent="0.35">
      <c r="B3041" s="47" t="str">
        <f>IF(AND(H3039="Erdgas",H3038="Nein"),"Aliquoter Erdgasverbrauch in kWh von 1. Oktober 2022 bis 31. Dezember 2022",IF(H3039="Erdgas","Erdgasverbrauch in kWh von 1. Oktober 2022 bis 31. Dezember 2022",IF(AND(H3039="Strom",H3038="Nein"),"Aliquoter Stromverbrauch in kWh von 1. Oktober 2022 bis 31. Dezember 2022",IF(H3039="Strom","Stromverbrauch in kWh von 1. Oktober 2022 bis 31. Dezember 2022",IF(AND(H3039="Wärme/Kälte",H3038="Nein"),"Aliquoter Wärme-/Kälteverbrauch in kWh von 1. Oktober 2022 bis 31. Dezember 2022",IF(H3039="Wärme/Kälte","Wärme-/Kälteverbrauch in kWh von 1. Oktober 2022 bis 31. Dezember 2022","Bitte Energieart auswählen!"))))))</f>
        <v>Bitte Energieart auswählen!</v>
      </c>
      <c r="C3041" s="47"/>
      <c r="D3041" s="47"/>
      <c r="E3041" s="47"/>
      <c r="F3041" s="47"/>
      <c r="G3041" s="47"/>
      <c r="H3041" s="59">
        <f>SUM(I3041:K3041)</f>
        <v>0</v>
      </c>
      <c r="I3041" s="119" t="str">
        <f>IFERROR(IF(H3038="Nein",VLOOKUP(H3037,'1 - Strom Erdgas Wärme 2021'!H:AA,20,FALSE)/12,""),"")</f>
        <v/>
      </c>
      <c r="J3041" s="119" t="str">
        <f>IFERROR(IF(H3038="Nein",VLOOKUP(H3037,'1 - Strom Erdgas Wärme 2021'!H:AB,20,FALSE)/12,""),"")</f>
        <v/>
      </c>
      <c r="K3041" s="119" t="str">
        <f>IFERROR(IF(H3038="Nein",VLOOKUP(H3037,'1 - Strom Erdgas Wärme 2021'!H:AC,20,FALSE)/12,""),"")</f>
        <v/>
      </c>
      <c r="L3041" s="48" t="s">
        <v>5</v>
      </c>
      <c r="M3041" s="76" t="str">
        <f>IFERROR(IF(H3038="Nein","Vorbefüllte Verbrauchswerte wurden aliquot (d.h. 1/12) aus dem Jahr 2021 übernommen.","Bitte ergänzen Sie die monatlichen Verbrauchswerte gem. Lastprofilzähler"),"")</f>
        <v>Bitte ergänzen Sie die monatlichen Verbrauchswerte gem. Lastprofilzähler</v>
      </c>
      <c r="N3041" s="77"/>
      <c r="O3041" s="77"/>
      <c r="P3041" s="77"/>
      <c r="Q3041" s="77"/>
      <c r="R3041" s="77"/>
      <c r="S3041" s="77"/>
    </row>
    <row r="3042" spans="2:19" x14ac:dyDescent="0.3">
      <c r="B3042" s="47" t="str">
        <f>IF(H3039="Wärme/Kälte","Energiemix: Anteil in % der aus Strom oder Erdgas erzeugten Wärme/Kälte","")</f>
        <v/>
      </c>
      <c r="C3042" s="46"/>
      <c r="D3042" s="46"/>
      <c r="E3042" s="46"/>
      <c r="F3042" s="74">
        <f>IFERROR(SUMPRODUCT(I3042:K3042,I3041:K3041),"")</f>
        <v>0</v>
      </c>
      <c r="G3042" s="74"/>
      <c r="H3042" s="46"/>
      <c r="I3042" s="120"/>
      <c r="J3042" s="121"/>
      <c r="K3042" s="121"/>
      <c r="L3042" s="48" t="str">
        <f>IF(H3039="Wärme/Kälte","i","")</f>
        <v/>
      </c>
      <c r="M3042" s="47" t="str">
        <f>IF(H3039="Wärme/Kälte","Bitte geben Sie den Anteil in % (von 0 bis 100, ohne Prozentzeichen) der  direkt aus Strom oder Erdgas erzeugten Wärme/Kälte.","")</f>
        <v/>
      </c>
      <c r="N3042" s="46"/>
      <c r="O3042" s="46"/>
      <c r="P3042" s="46"/>
      <c r="Q3042" s="46"/>
      <c r="R3042" s="46"/>
      <c r="S3042" s="46"/>
    </row>
    <row r="3043" spans="2:19" x14ac:dyDescent="0.3">
      <c r="B3043" s="46"/>
      <c r="C3043" s="46"/>
      <c r="D3043" s="46"/>
      <c r="E3043" s="46"/>
      <c r="F3043" s="46"/>
      <c r="G3043" s="46"/>
      <c r="H3043" s="46"/>
      <c r="I3043" s="98"/>
      <c r="J3043" s="46"/>
      <c r="K3043" s="46"/>
      <c r="L3043" s="48"/>
      <c r="M3043" s="47"/>
      <c r="N3043" s="46"/>
      <c r="O3043" s="46"/>
      <c r="P3043" s="46"/>
      <c r="Q3043" s="46"/>
      <c r="R3043" s="46"/>
      <c r="S3043" s="46"/>
    </row>
    <row r="3044" spans="2:19" ht="18" thickBot="1" x14ac:dyDescent="0.5">
      <c r="B3044" s="56" t="s">
        <v>10</v>
      </c>
      <c r="C3044" s="47"/>
      <c r="D3044" s="47"/>
      <c r="E3044" s="47"/>
      <c r="F3044" s="47"/>
      <c r="G3044" s="47"/>
      <c r="H3044" s="47"/>
      <c r="I3044" s="68">
        <v>44835</v>
      </c>
      <c r="J3044" s="68">
        <v>44866</v>
      </c>
      <c r="K3044" s="68">
        <v>44896</v>
      </c>
      <c r="L3044" s="47"/>
      <c r="M3044" s="69"/>
      <c r="N3044" s="69"/>
      <c r="O3044" s="69"/>
      <c r="P3044" s="69"/>
      <c r="Q3044" s="69"/>
      <c r="R3044" s="69"/>
      <c r="S3044" s="47"/>
    </row>
    <row r="3045" spans="2:19" ht="15" thickBot="1" x14ac:dyDescent="0.35">
      <c r="B3045" s="47" t="s">
        <v>28</v>
      </c>
      <c r="C3045" s="47"/>
      <c r="D3045" s="47"/>
      <c r="E3045" s="47"/>
      <c r="F3045" s="47"/>
      <c r="G3045" s="47"/>
      <c r="H3045" s="117"/>
      <c r="I3045" s="70"/>
      <c r="J3045" s="71"/>
      <c r="K3045" s="71"/>
      <c r="L3045" s="48" t="s">
        <v>5</v>
      </c>
      <c r="M3045" s="47" t="s">
        <v>29</v>
      </c>
      <c r="N3045" s="69"/>
      <c r="O3045" s="69"/>
      <c r="P3045" s="69"/>
      <c r="Q3045" s="69"/>
      <c r="R3045" s="69"/>
      <c r="S3045" s="47"/>
    </row>
    <row r="3046" spans="2:19" ht="15" thickBot="1" x14ac:dyDescent="0.35">
      <c r="B3046" s="47" t="s">
        <v>13</v>
      </c>
      <c r="C3046" s="47"/>
      <c r="D3046" s="47"/>
      <c r="E3046" s="47"/>
      <c r="F3046" s="47"/>
      <c r="G3046" s="47"/>
      <c r="H3046" s="138">
        <f>IFERROR(VLOOKUP(H3045,'1 - Strom Erdgas Wärme 2021'!H:AA,17,FALSE),"")</f>
        <v>0</v>
      </c>
      <c r="I3046" s="70"/>
      <c r="J3046" s="71"/>
      <c r="K3046" s="71"/>
      <c r="L3046" s="48"/>
      <c r="M3046" s="47"/>
      <c r="N3046" s="69"/>
      <c r="O3046" s="69"/>
      <c r="P3046" s="69"/>
      <c r="Q3046" s="69"/>
      <c r="R3046" s="69"/>
      <c r="S3046" s="47"/>
    </row>
    <row r="3047" spans="2:19" ht="15" thickBot="1" x14ac:dyDescent="0.35">
      <c r="B3047" s="47" t="s">
        <v>16</v>
      </c>
      <c r="C3047" s="47"/>
      <c r="D3047" s="47"/>
      <c r="E3047" s="47"/>
      <c r="F3047" s="47"/>
      <c r="G3047" s="47"/>
      <c r="H3047" s="139"/>
      <c r="I3047" s="72"/>
      <c r="J3047" s="73"/>
      <c r="K3047" s="73"/>
      <c r="L3047" s="48" t="s">
        <v>5</v>
      </c>
      <c r="M3047" s="47" t="s">
        <v>17</v>
      </c>
      <c r="N3047" s="69"/>
      <c r="O3047" s="69"/>
      <c r="P3047" s="69"/>
      <c r="Q3047" s="69"/>
      <c r="R3047" s="69"/>
      <c r="S3047" s="47"/>
    </row>
    <row r="3048" spans="2:19" ht="16.8" thickBot="1" x14ac:dyDescent="0.45">
      <c r="B3048" s="47" t="str">
        <f>IF(H3047="Erdgas","Arbeitspreis pro kWh Erdgas in EUR",IF(H3047="Strom","Arbeitspreis pro kWh Strom in EUR",IF(H3047="Wärme/Kälte","Arbeitspreis pro kWh Wärme-/Kälteverbrauch in EUR","Bitte Energieart auswählen!")))</f>
        <v>Bitte Energieart auswählen!</v>
      </c>
      <c r="C3048" s="47"/>
      <c r="D3048" s="47"/>
      <c r="E3048" s="47"/>
      <c r="F3048" s="47"/>
      <c r="G3048" s="74">
        <f>IFERROR(SUMPRODUCT(I3048:K3048,I3049:K3049),"")</f>
        <v>0</v>
      </c>
      <c r="H3048" s="47"/>
      <c r="I3048" s="118"/>
      <c r="J3048" s="118"/>
      <c r="K3048" s="118"/>
      <c r="L3048" s="48" t="s">
        <v>5</v>
      </c>
      <c r="M3048" s="47" t="str">
        <f>IF(H3047="Erdgas","Erdgaskosten exkl. Steuern, Abgaben, Netzentgelte, etc.",IF(H3047="Strom","Stromkosten exkl. Steuern, Abgaben, Netzentgelte, etc.",IF(H3047="Wärme/Kälte","Wärme-/Kältekosten exkl. Steuern, Abgaben, Netzentgelte, etc.", "Bitte Energieart auswählen!")))</f>
        <v>Bitte Energieart auswählen!</v>
      </c>
      <c r="N3048" s="47"/>
      <c r="O3048" s="47"/>
      <c r="P3048" s="75"/>
      <c r="Q3048" s="61"/>
      <c r="R3048" s="62"/>
      <c r="S3048" s="47"/>
    </row>
    <row r="3049" spans="2:19" ht="15" thickBot="1" x14ac:dyDescent="0.35">
      <c r="B3049" s="47" t="str">
        <f>IF(AND(H3047="Erdgas",H3046="Nein"),"Aliquoter Erdgasverbrauch in kWh von 1. Oktober 2022 bis 31. Dezember 2022",IF(H3047="Erdgas","Erdgasverbrauch in kWh von 1. Oktober 2022 bis 31. Dezember 2022",IF(AND(H3047="Strom",H3046="Nein"),"Aliquoter Stromverbrauch in kWh von 1. Oktober 2022 bis 31. Dezember 2022",IF(H3047="Strom","Stromverbrauch in kWh von 1. Oktober 2022 bis 31. Dezember 2022",IF(AND(H3047="Wärme/Kälte",H3046="Nein"),"Aliquoter Wärme-/Kälteverbrauch in kWh von 1. Oktober 2022 bis 31. Dezember 2022",IF(H3047="Wärme/Kälte","Wärme-/Kälteverbrauch in kWh von 1. Oktober 2022 bis 31. Dezember 2022","Bitte Energieart auswählen!"))))))</f>
        <v>Bitte Energieart auswählen!</v>
      </c>
      <c r="C3049" s="47"/>
      <c r="D3049" s="47"/>
      <c r="E3049" s="47"/>
      <c r="F3049" s="47"/>
      <c r="G3049" s="47"/>
      <c r="H3049" s="59">
        <f>SUM(I3049:K3049)</f>
        <v>0</v>
      </c>
      <c r="I3049" s="119" t="str">
        <f>IFERROR(IF(H3046="Nein",VLOOKUP(H3045,'1 - Strom Erdgas Wärme 2021'!H:AA,20,FALSE)/12,""),"")</f>
        <v/>
      </c>
      <c r="J3049" s="119" t="str">
        <f>IFERROR(IF(H3046="Nein",VLOOKUP(H3045,'1 - Strom Erdgas Wärme 2021'!H:AB,20,FALSE)/12,""),"")</f>
        <v/>
      </c>
      <c r="K3049" s="119" t="str">
        <f>IFERROR(IF(H3046="Nein",VLOOKUP(H3045,'1 - Strom Erdgas Wärme 2021'!H:AC,20,FALSE)/12,""),"")</f>
        <v/>
      </c>
      <c r="L3049" s="48" t="s">
        <v>5</v>
      </c>
      <c r="M3049" s="76" t="str">
        <f>IFERROR(IF(H3046="Nein","Vorbefüllte Verbrauchswerte wurden aliquot (d.h. 1/12) aus dem Jahr 2021 übernommen.","Bitte ergänzen Sie die monatlichen Verbrauchswerte gem. Lastprofilzähler"),"")</f>
        <v>Bitte ergänzen Sie die monatlichen Verbrauchswerte gem. Lastprofilzähler</v>
      </c>
      <c r="N3049" s="77"/>
      <c r="O3049" s="77"/>
      <c r="P3049" s="77"/>
      <c r="Q3049" s="77"/>
      <c r="R3049" s="77"/>
      <c r="S3049" s="77"/>
    </row>
    <row r="3050" spans="2:19" x14ac:dyDescent="0.3">
      <c r="B3050" s="47" t="str">
        <f>IF(H3047="Wärme/Kälte","Energiemix: Anteil in % der aus Strom oder Erdgas erzeugten Wärme/Kälte","")</f>
        <v/>
      </c>
      <c r="C3050" s="46"/>
      <c r="D3050" s="46"/>
      <c r="E3050" s="46"/>
      <c r="F3050" s="74">
        <f>IFERROR(SUMPRODUCT(I3050:K3050,I3049:K3049),"")</f>
        <v>0</v>
      </c>
      <c r="G3050" s="74"/>
      <c r="H3050" s="46"/>
      <c r="I3050" s="120"/>
      <c r="J3050" s="121"/>
      <c r="K3050" s="121"/>
      <c r="L3050" s="48" t="str">
        <f>IF(H3047="Wärme/Kälte","i","")</f>
        <v/>
      </c>
      <c r="M3050" s="47" t="str">
        <f>IF(H3047="Wärme/Kälte","Bitte geben Sie den Anteil in % (von 0 bis 100, ohne Prozentzeichen) der  direkt aus Strom oder Erdgas erzeugten Wärme/Kälte.","")</f>
        <v/>
      </c>
      <c r="N3050" s="46"/>
      <c r="O3050" s="46"/>
      <c r="P3050" s="46"/>
      <c r="Q3050" s="46"/>
      <c r="R3050" s="46"/>
      <c r="S3050" s="46"/>
    </row>
    <row r="3051" spans="2:19" x14ac:dyDescent="0.3">
      <c r="B3051" s="46"/>
      <c r="C3051" s="46"/>
      <c r="D3051" s="46"/>
      <c r="E3051" s="46"/>
      <c r="F3051" s="46"/>
      <c r="G3051" s="46"/>
      <c r="H3051" s="46"/>
      <c r="I3051" s="98"/>
      <c r="J3051" s="46"/>
      <c r="K3051" s="46"/>
      <c r="L3051" s="48"/>
      <c r="M3051" s="47"/>
      <c r="N3051" s="46"/>
      <c r="O3051" s="46"/>
      <c r="P3051" s="46"/>
      <c r="Q3051" s="46"/>
      <c r="R3051" s="46"/>
      <c r="S3051" s="46"/>
    </row>
    <row r="3052" spans="2:19" ht="18" thickBot="1" x14ac:dyDescent="0.5">
      <c r="B3052" s="56" t="s">
        <v>10</v>
      </c>
      <c r="C3052" s="47"/>
      <c r="D3052" s="47"/>
      <c r="E3052" s="47"/>
      <c r="F3052" s="47"/>
      <c r="G3052" s="47"/>
      <c r="H3052" s="47"/>
      <c r="I3052" s="68">
        <v>44835</v>
      </c>
      <c r="J3052" s="68">
        <v>44866</v>
      </c>
      <c r="K3052" s="68">
        <v>44896</v>
      </c>
      <c r="L3052" s="47"/>
      <c r="M3052" s="69"/>
      <c r="N3052" s="69"/>
      <c r="O3052" s="69"/>
      <c r="P3052" s="69"/>
      <c r="Q3052" s="69"/>
      <c r="R3052" s="69"/>
      <c r="S3052" s="47"/>
    </row>
    <row r="3053" spans="2:19" ht="15" thickBot="1" x14ac:dyDescent="0.35">
      <c r="B3053" s="47" t="s">
        <v>28</v>
      </c>
      <c r="C3053" s="47"/>
      <c r="D3053" s="47"/>
      <c r="E3053" s="47"/>
      <c r="F3053" s="47"/>
      <c r="G3053" s="47"/>
      <c r="H3053" s="117"/>
      <c r="I3053" s="70"/>
      <c r="J3053" s="71"/>
      <c r="K3053" s="71"/>
      <c r="L3053" s="48" t="s">
        <v>5</v>
      </c>
      <c r="M3053" s="47" t="s">
        <v>29</v>
      </c>
      <c r="N3053" s="69"/>
      <c r="O3053" s="69"/>
      <c r="P3053" s="69"/>
      <c r="Q3053" s="69"/>
      <c r="R3053" s="69"/>
      <c r="S3053" s="47"/>
    </row>
    <row r="3054" spans="2:19" ht="15" thickBot="1" x14ac:dyDescent="0.35">
      <c r="B3054" s="47" t="s">
        <v>13</v>
      </c>
      <c r="C3054" s="47"/>
      <c r="D3054" s="47"/>
      <c r="E3054" s="47"/>
      <c r="F3054" s="47"/>
      <c r="G3054" s="47"/>
      <c r="H3054" s="138">
        <f>IFERROR(VLOOKUP(H3053,'1 - Strom Erdgas Wärme 2021'!H:AA,17,FALSE),"")</f>
        <v>0</v>
      </c>
      <c r="I3054" s="70"/>
      <c r="J3054" s="71"/>
      <c r="K3054" s="71"/>
      <c r="L3054" s="48"/>
      <c r="M3054" s="47"/>
      <c r="N3054" s="69"/>
      <c r="O3054" s="69"/>
      <c r="P3054" s="69"/>
      <c r="Q3054" s="69"/>
      <c r="R3054" s="69"/>
      <c r="S3054" s="47"/>
    </row>
    <row r="3055" spans="2:19" ht="15" thickBot="1" x14ac:dyDescent="0.35">
      <c r="B3055" s="47" t="s">
        <v>16</v>
      </c>
      <c r="C3055" s="47"/>
      <c r="D3055" s="47"/>
      <c r="E3055" s="47"/>
      <c r="F3055" s="47"/>
      <c r="G3055" s="47"/>
      <c r="H3055" s="139"/>
      <c r="I3055" s="72"/>
      <c r="J3055" s="73"/>
      <c r="K3055" s="73"/>
      <c r="L3055" s="48" t="s">
        <v>5</v>
      </c>
      <c r="M3055" s="47" t="s">
        <v>17</v>
      </c>
      <c r="N3055" s="69"/>
      <c r="O3055" s="69"/>
      <c r="P3055" s="69"/>
      <c r="Q3055" s="69"/>
      <c r="R3055" s="69"/>
      <c r="S3055" s="47"/>
    </row>
    <row r="3056" spans="2:19" ht="16.8" thickBot="1" x14ac:dyDescent="0.45">
      <c r="B3056" s="47" t="str">
        <f>IF(H3055="Erdgas","Arbeitspreis pro kWh Erdgas in EUR",IF(H3055="Strom","Arbeitspreis pro kWh Strom in EUR",IF(H3055="Wärme/Kälte","Arbeitspreis pro kWh Wärme-/Kälteverbrauch in EUR","Bitte Energieart auswählen!")))</f>
        <v>Bitte Energieart auswählen!</v>
      </c>
      <c r="C3056" s="47"/>
      <c r="D3056" s="47"/>
      <c r="E3056" s="47"/>
      <c r="F3056" s="47"/>
      <c r="G3056" s="74">
        <f>IFERROR(SUMPRODUCT(I3056:K3056,I3057:K3057),"")</f>
        <v>0</v>
      </c>
      <c r="H3056" s="47"/>
      <c r="I3056" s="118"/>
      <c r="J3056" s="118"/>
      <c r="K3056" s="118"/>
      <c r="L3056" s="48" t="s">
        <v>5</v>
      </c>
      <c r="M3056" s="47" t="str">
        <f>IF(H3055="Erdgas","Erdgaskosten exkl. Steuern, Abgaben, Netzentgelte, etc.",IF(H3055="Strom","Stromkosten exkl. Steuern, Abgaben, Netzentgelte, etc.",IF(H3055="Wärme/Kälte","Wärme-/Kältekosten exkl. Steuern, Abgaben, Netzentgelte, etc.", "Bitte Energieart auswählen!")))</f>
        <v>Bitte Energieart auswählen!</v>
      </c>
      <c r="N3056" s="47"/>
      <c r="O3056" s="47"/>
      <c r="P3056" s="75"/>
      <c r="Q3056" s="61"/>
      <c r="R3056" s="62"/>
      <c r="S3056" s="47"/>
    </row>
    <row r="3057" spans="2:19" ht="15" thickBot="1" x14ac:dyDescent="0.35">
      <c r="B3057" s="47" t="str">
        <f>IF(AND(H3055="Erdgas",H3054="Nein"),"Aliquoter Erdgasverbrauch in kWh von 1. Oktober 2022 bis 31. Dezember 2022",IF(H3055="Erdgas","Erdgasverbrauch in kWh von 1. Oktober 2022 bis 31. Dezember 2022",IF(AND(H3055="Strom",H3054="Nein"),"Aliquoter Stromverbrauch in kWh von 1. Oktober 2022 bis 31. Dezember 2022",IF(H3055="Strom","Stromverbrauch in kWh von 1. Oktober 2022 bis 31. Dezember 2022",IF(AND(H3055="Wärme/Kälte",H3054="Nein"),"Aliquoter Wärme-/Kälteverbrauch in kWh von 1. Oktober 2022 bis 31. Dezember 2022",IF(H3055="Wärme/Kälte","Wärme-/Kälteverbrauch in kWh von 1. Oktober 2022 bis 31. Dezember 2022","Bitte Energieart auswählen!"))))))</f>
        <v>Bitte Energieart auswählen!</v>
      </c>
      <c r="C3057" s="47"/>
      <c r="D3057" s="47"/>
      <c r="E3057" s="47"/>
      <c r="F3057" s="47"/>
      <c r="G3057" s="47"/>
      <c r="H3057" s="59">
        <f>SUM(I3057:K3057)</f>
        <v>0</v>
      </c>
      <c r="I3057" s="119" t="str">
        <f>IFERROR(IF(H3054="Nein",VLOOKUP(H3053,'1 - Strom Erdgas Wärme 2021'!H:AA,20,FALSE)/12,""),"")</f>
        <v/>
      </c>
      <c r="J3057" s="119" t="str">
        <f>IFERROR(IF(H3054="Nein",VLOOKUP(H3053,'1 - Strom Erdgas Wärme 2021'!H:AB,20,FALSE)/12,""),"")</f>
        <v/>
      </c>
      <c r="K3057" s="119" t="str">
        <f>IFERROR(IF(H3054="Nein",VLOOKUP(H3053,'1 - Strom Erdgas Wärme 2021'!H:AC,20,FALSE)/12,""),"")</f>
        <v/>
      </c>
      <c r="L3057" s="48" t="s">
        <v>5</v>
      </c>
      <c r="M3057" s="76" t="str">
        <f>IFERROR(IF(H3054="Nein","Vorbefüllte Verbrauchswerte wurden aliquot (d.h. 1/12) aus dem Jahr 2021 übernommen.","Bitte ergänzen Sie die monatlichen Verbrauchswerte gem. Lastprofilzähler"),"")</f>
        <v>Bitte ergänzen Sie die monatlichen Verbrauchswerte gem. Lastprofilzähler</v>
      </c>
      <c r="N3057" s="77"/>
      <c r="O3057" s="77"/>
      <c r="P3057" s="77"/>
      <c r="Q3057" s="77"/>
      <c r="R3057" s="77"/>
      <c r="S3057" s="77"/>
    </row>
    <row r="3058" spans="2:19" x14ac:dyDescent="0.3">
      <c r="B3058" s="47" t="str">
        <f>IF(H3055="Wärme/Kälte","Energiemix: Anteil in % der aus Strom oder Erdgas erzeugten Wärme/Kälte","")</f>
        <v/>
      </c>
      <c r="C3058" s="46"/>
      <c r="D3058" s="46"/>
      <c r="E3058" s="46"/>
      <c r="F3058" s="74">
        <f>IFERROR(SUMPRODUCT(I3058:K3058,I3057:K3057),"")</f>
        <v>0</v>
      </c>
      <c r="G3058" s="74"/>
      <c r="H3058" s="46"/>
      <c r="I3058" s="120"/>
      <c r="J3058" s="121"/>
      <c r="K3058" s="121"/>
      <c r="L3058" s="48" t="str">
        <f>IF(H3055="Wärme/Kälte","i","")</f>
        <v/>
      </c>
      <c r="M3058" s="47" t="str">
        <f>IF(H3055="Wärme/Kälte","Bitte geben Sie den Anteil in % (von 0 bis 100, ohne Prozentzeichen) der  direkt aus Strom oder Erdgas erzeugten Wärme/Kälte.","")</f>
        <v/>
      </c>
      <c r="N3058" s="46"/>
      <c r="O3058" s="46"/>
      <c r="P3058" s="46"/>
      <c r="Q3058" s="46"/>
      <c r="R3058" s="46"/>
      <c r="S3058" s="46"/>
    </row>
    <row r="3059" spans="2:19" x14ac:dyDescent="0.3">
      <c r="B3059" s="46"/>
      <c r="C3059" s="46"/>
      <c r="D3059" s="46"/>
      <c r="E3059" s="46"/>
      <c r="F3059" s="46"/>
      <c r="G3059" s="46"/>
      <c r="H3059" s="46"/>
      <c r="I3059" s="98"/>
      <c r="J3059" s="46"/>
      <c r="K3059" s="46"/>
      <c r="L3059" s="48"/>
      <c r="M3059" s="47"/>
      <c r="N3059" s="46"/>
      <c r="O3059" s="46"/>
      <c r="P3059" s="46"/>
      <c r="Q3059" s="46"/>
      <c r="R3059" s="46"/>
      <c r="S3059" s="46"/>
    </row>
    <row r="3060" spans="2:19" ht="18" thickBot="1" x14ac:dyDescent="0.5">
      <c r="B3060" s="56" t="s">
        <v>10</v>
      </c>
      <c r="C3060" s="47"/>
      <c r="D3060" s="47"/>
      <c r="E3060" s="47"/>
      <c r="F3060" s="47"/>
      <c r="G3060" s="47"/>
      <c r="H3060" s="47"/>
      <c r="I3060" s="68">
        <v>44835</v>
      </c>
      <c r="J3060" s="68">
        <v>44866</v>
      </c>
      <c r="K3060" s="68">
        <v>44896</v>
      </c>
      <c r="L3060" s="47"/>
      <c r="M3060" s="69"/>
      <c r="N3060" s="69"/>
      <c r="O3060" s="69"/>
      <c r="P3060" s="69"/>
      <c r="Q3060" s="69"/>
      <c r="R3060" s="69"/>
      <c r="S3060" s="47"/>
    </row>
    <row r="3061" spans="2:19" ht="15" thickBot="1" x14ac:dyDescent="0.35">
      <c r="B3061" s="47" t="s">
        <v>28</v>
      </c>
      <c r="C3061" s="47"/>
      <c r="D3061" s="47"/>
      <c r="E3061" s="47"/>
      <c r="F3061" s="47"/>
      <c r="G3061" s="47"/>
      <c r="H3061" s="117"/>
      <c r="I3061" s="70"/>
      <c r="J3061" s="71"/>
      <c r="K3061" s="71"/>
      <c r="L3061" s="48" t="s">
        <v>5</v>
      </c>
      <c r="M3061" s="47" t="s">
        <v>29</v>
      </c>
      <c r="N3061" s="69"/>
      <c r="O3061" s="69"/>
      <c r="P3061" s="69"/>
      <c r="Q3061" s="69"/>
      <c r="R3061" s="69"/>
      <c r="S3061" s="47"/>
    </row>
    <row r="3062" spans="2:19" ht="15" thickBot="1" x14ac:dyDescent="0.35">
      <c r="B3062" s="47" t="s">
        <v>13</v>
      </c>
      <c r="C3062" s="47"/>
      <c r="D3062" s="47"/>
      <c r="E3062" s="47"/>
      <c r="F3062" s="47"/>
      <c r="G3062" s="47"/>
      <c r="H3062" s="138">
        <f>IFERROR(VLOOKUP(H3061,'1 - Strom Erdgas Wärme 2021'!H:AA,17,FALSE),"")</f>
        <v>0</v>
      </c>
      <c r="I3062" s="70"/>
      <c r="J3062" s="71"/>
      <c r="K3062" s="71"/>
      <c r="L3062" s="48"/>
      <c r="M3062" s="47"/>
      <c r="N3062" s="69"/>
      <c r="O3062" s="69"/>
      <c r="P3062" s="69"/>
      <c r="Q3062" s="69"/>
      <c r="R3062" s="69"/>
      <c r="S3062" s="47"/>
    </row>
    <row r="3063" spans="2:19" ht="15" thickBot="1" x14ac:dyDescent="0.35">
      <c r="B3063" s="47" t="s">
        <v>16</v>
      </c>
      <c r="C3063" s="47"/>
      <c r="D3063" s="47"/>
      <c r="E3063" s="47"/>
      <c r="F3063" s="47"/>
      <c r="G3063" s="47"/>
      <c r="H3063" s="139"/>
      <c r="I3063" s="72"/>
      <c r="J3063" s="73"/>
      <c r="K3063" s="73"/>
      <c r="L3063" s="48" t="s">
        <v>5</v>
      </c>
      <c r="M3063" s="47" t="s">
        <v>17</v>
      </c>
      <c r="N3063" s="69"/>
      <c r="O3063" s="69"/>
      <c r="P3063" s="69"/>
      <c r="Q3063" s="69"/>
      <c r="R3063" s="69"/>
      <c r="S3063" s="47"/>
    </row>
    <row r="3064" spans="2:19" ht="16.8" thickBot="1" x14ac:dyDescent="0.45">
      <c r="B3064" s="47" t="str">
        <f>IF(H3063="Erdgas","Arbeitspreis pro kWh Erdgas in EUR",IF(H3063="Strom","Arbeitspreis pro kWh Strom in EUR",IF(H3063="Wärme/Kälte","Arbeitspreis pro kWh Wärme-/Kälteverbrauch in EUR","Bitte Energieart auswählen!")))</f>
        <v>Bitte Energieart auswählen!</v>
      </c>
      <c r="C3064" s="47"/>
      <c r="D3064" s="47"/>
      <c r="E3064" s="47"/>
      <c r="F3064" s="47"/>
      <c r="G3064" s="74">
        <f>IFERROR(SUMPRODUCT(I3064:K3064,I3065:K3065),"")</f>
        <v>0</v>
      </c>
      <c r="H3064" s="47"/>
      <c r="I3064" s="118"/>
      <c r="J3064" s="118"/>
      <c r="K3064" s="118"/>
      <c r="L3064" s="48" t="s">
        <v>5</v>
      </c>
      <c r="M3064" s="47" t="str">
        <f>IF(H3063="Erdgas","Erdgaskosten exkl. Steuern, Abgaben, Netzentgelte, etc.",IF(H3063="Strom","Stromkosten exkl. Steuern, Abgaben, Netzentgelte, etc.",IF(H3063="Wärme/Kälte","Wärme-/Kältekosten exkl. Steuern, Abgaben, Netzentgelte, etc.", "Bitte Energieart auswählen!")))</f>
        <v>Bitte Energieart auswählen!</v>
      </c>
      <c r="N3064" s="47"/>
      <c r="O3064" s="47"/>
      <c r="P3064" s="75"/>
      <c r="Q3064" s="61"/>
      <c r="R3064" s="62"/>
      <c r="S3064" s="47"/>
    </row>
    <row r="3065" spans="2:19" ht="15" thickBot="1" x14ac:dyDescent="0.35">
      <c r="B3065" s="47" t="str">
        <f>IF(AND(H3063="Erdgas",H3062="Nein"),"Aliquoter Erdgasverbrauch in kWh von 1. Oktober 2022 bis 31. Dezember 2022",IF(H3063="Erdgas","Erdgasverbrauch in kWh von 1. Oktober 2022 bis 31. Dezember 2022",IF(AND(H3063="Strom",H3062="Nein"),"Aliquoter Stromverbrauch in kWh von 1. Oktober 2022 bis 31. Dezember 2022",IF(H3063="Strom","Stromverbrauch in kWh von 1. Oktober 2022 bis 31. Dezember 2022",IF(AND(H3063="Wärme/Kälte",H3062="Nein"),"Aliquoter Wärme-/Kälteverbrauch in kWh von 1. Oktober 2022 bis 31. Dezember 2022",IF(H3063="Wärme/Kälte","Wärme-/Kälteverbrauch in kWh von 1. Oktober 2022 bis 31. Dezember 2022","Bitte Energieart auswählen!"))))))</f>
        <v>Bitte Energieart auswählen!</v>
      </c>
      <c r="C3065" s="47"/>
      <c r="D3065" s="47"/>
      <c r="E3065" s="47"/>
      <c r="F3065" s="47"/>
      <c r="G3065" s="47"/>
      <c r="H3065" s="59">
        <f>SUM(I3065:K3065)</f>
        <v>0</v>
      </c>
      <c r="I3065" s="119" t="str">
        <f>IFERROR(IF(H3062="Nein",VLOOKUP(H3061,'1 - Strom Erdgas Wärme 2021'!H:AA,20,FALSE)/12,""),"")</f>
        <v/>
      </c>
      <c r="J3065" s="119" t="str">
        <f>IFERROR(IF(H3062="Nein",VLOOKUP(H3061,'1 - Strom Erdgas Wärme 2021'!H:AB,20,FALSE)/12,""),"")</f>
        <v/>
      </c>
      <c r="K3065" s="119" t="str">
        <f>IFERROR(IF(H3062="Nein",VLOOKUP(H3061,'1 - Strom Erdgas Wärme 2021'!H:AC,20,FALSE)/12,""),"")</f>
        <v/>
      </c>
      <c r="L3065" s="48" t="s">
        <v>5</v>
      </c>
      <c r="M3065" s="76" t="str">
        <f>IFERROR(IF(H3062="Nein","Vorbefüllte Verbrauchswerte wurden aliquot (d.h. 1/12) aus dem Jahr 2021 übernommen.","Bitte ergänzen Sie die monatlichen Verbrauchswerte gem. Lastprofilzähler"),"")</f>
        <v>Bitte ergänzen Sie die monatlichen Verbrauchswerte gem. Lastprofilzähler</v>
      </c>
      <c r="N3065" s="77"/>
      <c r="O3065" s="77"/>
      <c r="P3065" s="77"/>
      <c r="Q3065" s="77"/>
      <c r="R3065" s="77"/>
      <c r="S3065" s="77"/>
    </row>
    <row r="3066" spans="2:19" x14ac:dyDescent="0.3">
      <c r="B3066" s="47" t="str">
        <f>IF(H3063="Wärme/Kälte","Energiemix: Anteil in % der aus Strom oder Erdgas erzeugten Wärme/Kälte","")</f>
        <v/>
      </c>
      <c r="C3066" s="46"/>
      <c r="D3066" s="46"/>
      <c r="E3066" s="46"/>
      <c r="F3066" s="74">
        <f>IFERROR(SUMPRODUCT(I3066:K3066,I3065:K3065),"")</f>
        <v>0</v>
      </c>
      <c r="G3066" s="74"/>
      <c r="H3066" s="46"/>
      <c r="I3066" s="120"/>
      <c r="J3066" s="121"/>
      <c r="K3066" s="121"/>
      <c r="L3066" s="48" t="str">
        <f>IF(H3063="Wärme/Kälte","i","")</f>
        <v/>
      </c>
      <c r="M3066" s="47" t="str">
        <f>IF(H3063="Wärme/Kälte","Bitte geben Sie den Anteil in % (von 0 bis 100, ohne Prozentzeichen) der  direkt aus Strom oder Erdgas erzeugten Wärme/Kälte.","")</f>
        <v/>
      </c>
      <c r="N3066" s="46"/>
      <c r="O3066" s="46"/>
      <c r="P3066" s="46"/>
      <c r="Q3066" s="46"/>
      <c r="R3066" s="46"/>
      <c r="S3066" s="46"/>
    </row>
    <row r="3067" spans="2:19" x14ac:dyDescent="0.3">
      <c r="B3067" s="46"/>
      <c r="C3067" s="46"/>
      <c r="D3067" s="46"/>
      <c r="E3067" s="46"/>
      <c r="F3067" s="46"/>
      <c r="G3067" s="46"/>
      <c r="H3067" s="46"/>
      <c r="I3067" s="98"/>
      <c r="J3067" s="46"/>
      <c r="K3067" s="46"/>
      <c r="L3067" s="48"/>
      <c r="M3067" s="47"/>
      <c r="N3067" s="46"/>
      <c r="O3067" s="46"/>
      <c r="P3067" s="46"/>
      <c r="Q3067" s="46"/>
      <c r="R3067" s="46"/>
      <c r="S3067" s="46"/>
    </row>
    <row r="3068" spans="2:19" ht="18" thickBot="1" x14ac:dyDescent="0.5">
      <c r="B3068" s="56" t="s">
        <v>10</v>
      </c>
      <c r="C3068" s="47"/>
      <c r="D3068" s="47"/>
      <c r="E3068" s="47"/>
      <c r="F3068" s="47"/>
      <c r="G3068" s="47"/>
      <c r="H3068" s="47"/>
      <c r="I3068" s="68">
        <v>44835</v>
      </c>
      <c r="J3068" s="68">
        <v>44866</v>
      </c>
      <c r="K3068" s="68">
        <v>44896</v>
      </c>
      <c r="L3068" s="47"/>
      <c r="M3068" s="69"/>
      <c r="N3068" s="69"/>
      <c r="O3068" s="69"/>
      <c r="P3068" s="69"/>
      <c r="Q3068" s="69"/>
      <c r="R3068" s="69"/>
      <c r="S3068" s="47"/>
    </row>
    <row r="3069" spans="2:19" ht="15" thickBot="1" x14ac:dyDescent="0.35">
      <c r="B3069" s="47" t="s">
        <v>28</v>
      </c>
      <c r="C3069" s="47"/>
      <c r="D3069" s="47"/>
      <c r="E3069" s="47"/>
      <c r="F3069" s="47"/>
      <c r="G3069" s="47"/>
      <c r="H3069" s="117"/>
      <c r="I3069" s="70"/>
      <c r="J3069" s="71"/>
      <c r="K3069" s="71"/>
      <c r="L3069" s="48" t="s">
        <v>5</v>
      </c>
      <c r="M3069" s="47" t="s">
        <v>29</v>
      </c>
      <c r="N3069" s="69"/>
      <c r="O3069" s="69"/>
      <c r="P3069" s="69"/>
      <c r="Q3069" s="69"/>
      <c r="R3069" s="69"/>
      <c r="S3069" s="47"/>
    </row>
    <row r="3070" spans="2:19" ht="15" thickBot="1" x14ac:dyDescent="0.35">
      <c r="B3070" s="47" t="s">
        <v>13</v>
      </c>
      <c r="C3070" s="47"/>
      <c r="D3070" s="47"/>
      <c r="E3070" s="47"/>
      <c r="F3070" s="47"/>
      <c r="G3070" s="47"/>
      <c r="H3070" s="138">
        <f>IFERROR(VLOOKUP(H3069,'1 - Strom Erdgas Wärme 2021'!H:AA,17,FALSE),"")</f>
        <v>0</v>
      </c>
      <c r="I3070" s="70"/>
      <c r="J3070" s="71"/>
      <c r="K3070" s="71"/>
      <c r="L3070" s="48"/>
      <c r="M3070" s="47"/>
      <c r="N3070" s="69"/>
      <c r="O3070" s="69"/>
      <c r="P3070" s="69"/>
      <c r="Q3070" s="69"/>
      <c r="R3070" s="69"/>
      <c r="S3070" s="47"/>
    </row>
    <row r="3071" spans="2:19" ht="15" thickBot="1" x14ac:dyDescent="0.35">
      <c r="B3071" s="47" t="s">
        <v>16</v>
      </c>
      <c r="C3071" s="47"/>
      <c r="D3071" s="47"/>
      <c r="E3071" s="47"/>
      <c r="F3071" s="47"/>
      <c r="G3071" s="47"/>
      <c r="H3071" s="139"/>
      <c r="I3071" s="72"/>
      <c r="J3071" s="73"/>
      <c r="K3071" s="73"/>
      <c r="L3071" s="48" t="s">
        <v>5</v>
      </c>
      <c r="M3071" s="47" t="s">
        <v>17</v>
      </c>
      <c r="N3071" s="69"/>
      <c r="O3071" s="69"/>
      <c r="P3071" s="69"/>
      <c r="Q3071" s="69"/>
      <c r="R3071" s="69"/>
      <c r="S3071" s="47"/>
    </row>
    <row r="3072" spans="2:19" ht="16.8" thickBot="1" x14ac:dyDescent="0.45">
      <c r="B3072" s="47" t="str">
        <f>IF(H3071="Erdgas","Arbeitspreis pro kWh Erdgas in EUR",IF(H3071="Strom","Arbeitspreis pro kWh Strom in EUR",IF(H3071="Wärme/Kälte","Arbeitspreis pro kWh Wärme-/Kälteverbrauch in EUR","Bitte Energieart auswählen!")))</f>
        <v>Bitte Energieart auswählen!</v>
      </c>
      <c r="C3072" s="47"/>
      <c r="D3072" s="47"/>
      <c r="E3072" s="47"/>
      <c r="F3072" s="47"/>
      <c r="G3072" s="74">
        <f>IFERROR(SUMPRODUCT(I3072:K3072,I3073:K3073),"")</f>
        <v>0</v>
      </c>
      <c r="H3072" s="47"/>
      <c r="I3072" s="118"/>
      <c r="J3072" s="118"/>
      <c r="K3072" s="118"/>
      <c r="L3072" s="48" t="s">
        <v>5</v>
      </c>
      <c r="M3072" s="47" t="str">
        <f>IF(H3071="Erdgas","Erdgaskosten exkl. Steuern, Abgaben, Netzentgelte, etc.",IF(H3071="Strom","Stromkosten exkl. Steuern, Abgaben, Netzentgelte, etc.",IF(H3071="Wärme/Kälte","Wärme-/Kältekosten exkl. Steuern, Abgaben, Netzentgelte, etc.", "Bitte Energieart auswählen!")))</f>
        <v>Bitte Energieart auswählen!</v>
      </c>
      <c r="N3072" s="47"/>
      <c r="O3072" s="47"/>
      <c r="P3072" s="75"/>
      <c r="Q3072" s="61"/>
      <c r="R3072" s="62"/>
      <c r="S3072" s="47"/>
    </row>
    <row r="3073" spans="2:19" ht="15" thickBot="1" x14ac:dyDescent="0.35">
      <c r="B3073" s="47" t="str">
        <f>IF(AND(H3071="Erdgas",H3070="Nein"),"Aliquoter Erdgasverbrauch in kWh von 1. Oktober 2022 bis 31. Dezember 2022",IF(H3071="Erdgas","Erdgasverbrauch in kWh von 1. Oktober 2022 bis 31. Dezember 2022",IF(AND(H3071="Strom",H3070="Nein"),"Aliquoter Stromverbrauch in kWh von 1. Oktober 2022 bis 31. Dezember 2022",IF(H3071="Strom","Stromverbrauch in kWh von 1. Oktober 2022 bis 31. Dezember 2022",IF(AND(H3071="Wärme/Kälte",H3070="Nein"),"Aliquoter Wärme-/Kälteverbrauch in kWh von 1. Oktober 2022 bis 31. Dezember 2022",IF(H3071="Wärme/Kälte","Wärme-/Kälteverbrauch in kWh von 1. Oktober 2022 bis 31. Dezember 2022","Bitte Energieart auswählen!"))))))</f>
        <v>Bitte Energieart auswählen!</v>
      </c>
      <c r="C3073" s="47"/>
      <c r="D3073" s="47"/>
      <c r="E3073" s="47"/>
      <c r="F3073" s="47"/>
      <c r="G3073" s="47"/>
      <c r="H3073" s="59">
        <f>SUM(I3073:K3073)</f>
        <v>0</v>
      </c>
      <c r="I3073" s="119" t="str">
        <f>IFERROR(IF(H3070="Nein",VLOOKUP(H3069,'1 - Strom Erdgas Wärme 2021'!H:AA,20,FALSE)/12,""),"")</f>
        <v/>
      </c>
      <c r="J3073" s="119" t="str">
        <f>IFERROR(IF(H3070="Nein",VLOOKUP(H3069,'1 - Strom Erdgas Wärme 2021'!H:AB,20,FALSE)/12,""),"")</f>
        <v/>
      </c>
      <c r="K3073" s="119" t="str">
        <f>IFERROR(IF(H3070="Nein",VLOOKUP(H3069,'1 - Strom Erdgas Wärme 2021'!H:AC,20,FALSE)/12,""),"")</f>
        <v/>
      </c>
      <c r="L3073" s="48" t="s">
        <v>5</v>
      </c>
      <c r="M3073" s="76" t="str">
        <f>IFERROR(IF(H3070="Nein","Vorbefüllte Verbrauchswerte wurden aliquot (d.h. 1/12) aus dem Jahr 2021 übernommen.","Bitte ergänzen Sie die monatlichen Verbrauchswerte gem. Lastprofilzähler"),"")</f>
        <v>Bitte ergänzen Sie die monatlichen Verbrauchswerte gem. Lastprofilzähler</v>
      </c>
      <c r="N3073" s="77"/>
      <c r="O3073" s="77"/>
      <c r="P3073" s="77"/>
      <c r="Q3073" s="77"/>
      <c r="R3073" s="77"/>
      <c r="S3073" s="77"/>
    </row>
    <row r="3074" spans="2:19" x14ac:dyDescent="0.3">
      <c r="B3074" s="47" t="str">
        <f>IF(H3071="Wärme/Kälte","Energiemix: Anteil in % der aus Strom oder Erdgas erzeugten Wärme/Kälte","")</f>
        <v/>
      </c>
      <c r="C3074" s="46"/>
      <c r="D3074" s="46"/>
      <c r="E3074" s="46"/>
      <c r="F3074" s="74">
        <f>IFERROR(SUMPRODUCT(I3074:K3074,I3073:K3073),"")</f>
        <v>0</v>
      </c>
      <c r="G3074" s="74"/>
      <c r="H3074" s="46"/>
      <c r="I3074" s="120"/>
      <c r="J3074" s="121"/>
      <c r="K3074" s="121"/>
      <c r="L3074" s="48" t="str">
        <f>IF(H3071="Wärme/Kälte","i","")</f>
        <v/>
      </c>
      <c r="M3074" s="47" t="str">
        <f>IF(H3071="Wärme/Kälte","Bitte geben Sie den Anteil in % (von 0 bis 100, ohne Prozentzeichen) der  direkt aus Strom oder Erdgas erzeugten Wärme/Kälte.","")</f>
        <v/>
      </c>
      <c r="N3074" s="46"/>
      <c r="O3074" s="46"/>
      <c r="P3074" s="46"/>
      <c r="Q3074" s="46"/>
      <c r="R3074" s="46"/>
      <c r="S3074" s="46"/>
    </row>
    <row r="3075" spans="2:19" x14ac:dyDescent="0.3">
      <c r="B3075" s="46"/>
      <c r="C3075" s="46"/>
      <c r="D3075" s="46"/>
      <c r="E3075" s="46"/>
      <c r="F3075" s="46"/>
      <c r="G3075" s="46"/>
      <c r="H3075" s="46"/>
      <c r="I3075" s="98"/>
      <c r="J3075" s="46"/>
      <c r="K3075" s="46"/>
      <c r="L3075" s="48"/>
      <c r="M3075" s="47"/>
      <c r="N3075" s="46"/>
      <c r="O3075" s="46"/>
      <c r="P3075" s="46"/>
      <c r="Q3075" s="46"/>
      <c r="R3075" s="46"/>
      <c r="S3075" s="46"/>
    </row>
    <row r="3076" spans="2:19" ht="18" thickBot="1" x14ac:dyDescent="0.5">
      <c r="B3076" s="56" t="s">
        <v>10</v>
      </c>
      <c r="C3076" s="47"/>
      <c r="D3076" s="47"/>
      <c r="E3076" s="47"/>
      <c r="F3076" s="47"/>
      <c r="G3076" s="47"/>
      <c r="H3076" s="47"/>
      <c r="I3076" s="68">
        <v>44835</v>
      </c>
      <c r="J3076" s="68">
        <v>44866</v>
      </c>
      <c r="K3076" s="68">
        <v>44896</v>
      </c>
      <c r="L3076" s="47"/>
      <c r="M3076" s="69"/>
      <c r="N3076" s="69"/>
      <c r="O3076" s="69"/>
      <c r="P3076" s="69"/>
      <c r="Q3076" s="69"/>
      <c r="R3076" s="69"/>
      <c r="S3076" s="47"/>
    </row>
    <row r="3077" spans="2:19" ht="15" thickBot="1" x14ac:dyDescent="0.35">
      <c r="B3077" s="47" t="s">
        <v>28</v>
      </c>
      <c r="C3077" s="47"/>
      <c r="D3077" s="47"/>
      <c r="E3077" s="47"/>
      <c r="F3077" s="47"/>
      <c r="G3077" s="47"/>
      <c r="H3077" s="117"/>
      <c r="I3077" s="70"/>
      <c r="J3077" s="71"/>
      <c r="K3077" s="71"/>
      <c r="L3077" s="48" t="s">
        <v>5</v>
      </c>
      <c r="M3077" s="47" t="s">
        <v>29</v>
      </c>
      <c r="N3077" s="69"/>
      <c r="O3077" s="69"/>
      <c r="P3077" s="69"/>
      <c r="Q3077" s="69"/>
      <c r="R3077" s="69"/>
      <c r="S3077" s="47"/>
    </row>
    <row r="3078" spans="2:19" ht="15" thickBot="1" x14ac:dyDescent="0.35">
      <c r="B3078" s="47" t="s">
        <v>13</v>
      </c>
      <c r="C3078" s="47"/>
      <c r="D3078" s="47"/>
      <c r="E3078" s="47"/>
      <c r="F3078" s="47"/>
      <c r="G3078" s="47"/>
      <c r="H3078" s="138">
        <f>IFERROR(VLOOKUP(H3077,'1 - Strom Erdgas Wärme 2021'!H:AA,17,FALSE),"")</f>
        <v>0</v>
      </c>
      <c r="I3078" s="70"/>
      <c r="J3078" s="71"/>
      <c r="K3078" s="71"/>
      <c r="L3078" s="48"/>
      <c r="M3078" s="47"/>
      <c r="N3078" s="69"/>
      <c r="O3078" s="69"/>
      <c r="P3078" s="69"/>
      <c r="Q3078" s="69"/>
      <c r="R3078" s="69"/>
      <c r="S3078" s="47"/>
    </row>
    <row r="3079" spans="2:19" ht="15" thickBot="1" x14ac:dyDescent="0.35">
      <c r="B3079" s="47" t="s">
        <v>16</v>
      </c>
      <c r="C3079" s="47"/>
      <c r="D3079" s="47"/>
      <c r="E3079" s="47"/>
      <c r="F3079" s="47"/>
      <c r="G3079" s="47"/>
      <c r="H3079" s="139"/>
      <c r="I3079" s="72"/>
      <c r="J3079" s="73"/>
      <c r="K3079" s="73"/>
      <c r="L3079" s="48" t="s">
        <v>5</v>
      </c>
      <c r="M3079" s="47" t="s">
        <v>17</v>
      </c>
      <c r="N3079" s="69"/>
      <c r="O3079" s="69"/>
      <c r="P3079" s="69"/>
      <c r="Q3079" s="69"/>
      <c r="R3079" s="69"/>
      <c r="S3079" s="47"/>
    </row>
    <row r="3080" spans="2:19" ht="16.8" thickBot="1" x14ac:dyDescent="0.45">
      <c r="B3080" s="47" t="str">
        <f>IF(H3079="Erdgas","Arbeitspreis pro kWh Erdgas in EUR",IF(H3079="Strom","Arbeitspreis pro kWh Strom in EUR",IF(H3079="Wärme/Kälte","Arbeitspreis pro kWh Wärme-/Kälteverbrauch in EUR","Bitte Energieart auswählen!")))</f>
        <v>Bitte Energieart auswählen!</v>
      </c>
      <c r="C3080" s="47"/>
      <c r="D3080" s="47"/>
      <c r="E3080" s="47"/>
      <c r="F3080" s="47"/>
      <c r="G3080" s="74">
        <f>IFERROR(SUMPRODUCT(I3080:K3080,I3081:K3081),"")</f>
        <v>0</v>
      </c>
      <c r="H3080" s="47"/>
      <c r="I3080" s="118"/>
      <c r="J3080" s="118"/>
      <c r="K3080" s="118"/>
      <c r="L3080" s="48" t="s">
        <v>5</v>
      </c>
      <c r="M3080" s="47" t="str">
        <f>IF(H3079="Erdgas","Erdgaskosten exkl. Steuern, Abgaben, Netzentgelte, etc.",IF(H3079="Strom","Stromkosten exkl. Steuern, Abgaben, Netzentgelte, etc.",IF(H3079="Wärme/Kälte","Wärme-/Kältekosten exkl. Steuern, Abgaben, Netzentgelte, etc.", "Bitte Energieart auswählen!")))</f>
        <v>Bitte Energieart auswählen!</v>
      </c>
      <c r="N3080" s="47"/>
      <c r="O3080" s="47"/>
      <c r="P3080" s="75"/>
      <c r="Q3080" s="61"/>
      <c r="R3080" s="62"/>
      <c r="S3080" s="47"/>
    </row>
    <row r="3081" spans="2:19" ht="15" thickBot="1" x14ac:dyDescent="0.35">
      <c r="B3081" s="47" t="str">
        <f>IF(AND(H3079="Erdgas",H3078="Nein"),"Aliquoter Erdgasverbrauch in kWh von 1. Oktober 2022 bis 31. Dezember 2022",IF(H3079="Erdgas","Erdgasverbrauch in kWh von 1. Oktober 2022 bis 31. Dezember 2022",IF(AND(H3079="Strom",H3078="Nein"),"Aliquoter Stromverbrauch in kWh von 1. Oktober 2022 bis 31. Dezember 2022",IF(H3079="Strom","Stromverbrauch in kWh von 1. Oktober 2022 bis 31. Dezember 2022",IF(AND(H3079="Wärme/Kälte",H3078="Nein"),"Aliquoter Wärme-/Kälteverbrauch in kWh von 1. Oktober 2022 bis 31. Dezember 2022",IF(H3079="Wärme/Kälte","Wärme-/Kälteverbrauch in kWh von 1. Oktober 2022 bis 31. Dezember 2022","Bitte Energieart auswählen!"))))))</f>
        <v>Bitte Energieart auswählen!</v>
      </c>
      <c r="C3081" s="47"/>
      <c r="D3081" s="47"/>
      <c r="E3081" s="47"/>
      <c r="F3081" s="47"/>
      <c r="G3081" s="47"/>
      <c r="H3081" s="59">
        <f>SUM(I3081:K3081)</f>
        <v>0</v>
      </c>
      <c r="I3081" s="119" t="str">
        <f>IFERROR(IF(H3078="Nein",VLOOKUP(H3077,'1 - Strom Erdgas Wärme 2021'!H:AA,20,FALSE)/12,""),"")</f>
        <v/>
      </c>
      <c r="J3081" s="119" t="str">
        <f>IFERROR(IF(H3078="Nein",VLOOKUP(H3077,'1 - Strom Erdgas Wärme 2021'!H:AB,20,FALSE)/12,""),"")</f>
        <v/>
      </c>
      <c r="K3081" s="119" t="str">
        <f>IFERROR(IF(H3078="Nein",VLOOKUP(H3077,'1 - Strom Erdgas Wärme 2021'!H:AC,20,FALSE)/12,""),"")</f>
        <v/>
      </c>
      <c r="L3081" s="48" t="s">
        <v>5</v>
      </c>
      <c r="M3081" s="76" t="str">
        <f>IFERROR(IF(H3078="Nein","Vorbefüllte Verbrauchswerte wurden aliquot (d.h. 1/12) aus dem Jahr 2021 übernommen.","Bitte ergänzen Sie die monatlichen Verbrauchswerte gem. Lastprofilzähler"),"")</f>
        <v>Bitte ergänzen Sie die monatlichen Verbrauchswerte gem. Lastprofilzähler</v>
      </c>
      <c r="N3081" s="77"/>
      <c r="O3081" s="77"/>
      <c r="P3081" s="77"/>
      <c r="Q3081" s="77"/>
      <c r="R3081" s="77"/>
      <c r="S3081" s="77"/>
    </row>
    <row r="3082" spans="2:19" x14ac:dyDescent="0.3">
      <c r="B3082" s="47" t="str">
        <f>IF(H3079="Wärme/Kälte","Energiemix: Anteil in % der aus Strom oder Erdgas erzeugten Wärme/Kälte","")</f>
        <v/>
      </c>
      <c r="C3082" s="46"/>
      <c r="D3082" s="46"/>
      <c r="E3082" s="46"/>
      <c r="F3082" s="74">
        <f>IFERROR(SUMPRODUCT(I3082:K3082,I3081:K3081),"")</f>
        <v>0</v>
      </c>
      <c r="G3082" s="74"/>
      <c r="H3082" s="46"/>
      <c r="I3082" s="120"/>
      <c r="J3082" s="121"/>
      <c r="K3082" s="121"/>
      <c r="L3082" s="48" t="str">
        <f>IF(H3079="Wärme/Kälte","i","")</f>
        <v/>
      </c>
      <c r="M3082" s="47" t="str">
        <f>IF(H3079="Wärme/Kälte","Bitte geben Sie den Anteil in % (von 0 bis 100, ohne Prozentzeichen) der  direkt aus Strom oder Erdgas erzeugten Wärme/Kälte.","")</f>
        <v/>
      </c>
      <c r="N3082" s="46"/>
      <c r="O3082" s="46"/>
      <c r="P3082" s="46"/>
      <c r="Q3082" s="46"/>
      <c r="R3082" s="46"/>
      <c r="S3082" s="46"/>
    </row>
    <row r="3083" spans="2:19" x14ac:dyDescent="0.3">
      <c r="B3083" s="46"/>
      <c r="C3083" s="46"/>
      <c r="D3083" s="46"/>
      <c r="E3083" s="46"/>
      <c r="F3083" s="46"/>
      <c r="G3083" s="46"/>
      <c r="H3083" s="46"/>
      <c r="I3083" s="98"/>
      <c r="J3083" s="46"/>
      <c r="K3083" s="46"/>
      <c r="L3083" s="48"/>
      <c r="M3083" s="47"/>
      <c r="N3083" s="46"/>
      <c r="O3083" s="46"/>
      <c r="P3083" s="46"/>
      <c r="Q3083" s="46"/>
      <c r="R3083" s="46"/>
      <c r="S3083" s="46"/>
    </row>
    <row r="3084" spans="2:19" ht="18" thickBot="1" x14ac:dyDescent="0.5">
      <c r="B3084" s="56" t="s">
        <v>10</v>
      </c>
      <c r="C3084" s="47"/>
      <c r="D3084" s="47"/>
      <c r="E3084" s="47"/>
      <c r="F3084" s="47"/>
      <c r="G3084" s="47"/>
      <c r="H3084" s="47"/>
      <c r="I3084" s="68">
        <v>44835</v>
      </c>
      <c r="J3084" s="68">
        <v>44866</v>
      </c>
      <c r="K3084" s="68">
        <v>44896</v>
      </c>
      <c r="L3084" s="47"/>
      <c r="M3084" s="69"/>
      <c r="N3084" s="69"/>
      <c r="O3084" s="69"/>
      <c r="P3084" s="69"/>
      <c r="Q3084" s="69"/>
      <c r="R3084" s="69"/>
      <c r="S3084" s="47"/>
    </row>
    <row r="3085" spans="2:19" ht="15" thickBot="1" x14ac:dyDescent="0.35">
      <c r="B3085" s="47" t="s">
        <v>28</v>
      </c>
      <c r="C3085" s="47"/>
      <c r="D3085" s="47"/>
      <c r="E3085" s="47"/>
      <c r="F3085" s="47"/>
      <c r="G3085" s="47"/>
      <c r="H3085" s="117"/>
      <c r="I3085" s="70"/>
      <c r="J3085" s="71"/>
      <c r="K3085" s="71"/>
      <c r="L3085" s="48" t="s">
        <v>5</v>
      </c>
      <c r="M3085" s="47" t="s">
        <v>29</v>
      </c>
      <c r="N3085" s="69"/>
      <c r="O3085" s="69"/>
      <c r="P3085" s="69"/>
      <c r="Q3085" s="69"/>
      <c r="R3085" s="69"/>
      <c r="S3085" s="47"/>
    </row>
    <row r="3086" spans="2:19" ht="15" thickBot="1" x14ac:dyDescent="0.35">
      <c r="B3086" s="47" t="s">
        <v>13</v>
      </c>
      <c r="C3086" s="47"/>
      <c r="D3086" s="47"/>
      <c r="E3086" s="47"/>
      <c r="F3086" s="47"/>
      <c r="G3086" s="47"/>
      <c r="H3086" s="138">
        <f>IFERROR(VLOOKUP(H3085,'1 - Strom Erdgas Wärme 2021'!H:AA,17,FALSE),"")</f>
        <v>0</v>
      </c>
      <c r="I3086" s="70"/>
      <c r="J3086" s="71"/>
      <c r="K3086" s="71"/>
      <c r="L3086" s="48"/>
      <c r="M3086" s="47"/>
      <c r="N3086" s="69"/>
      <c r="O3086" s="69"/>
      <c r="P3086" s="69"/>
      <c r="Q3086" s="69"/>
      <c r="R3086" s="69"/>
      <c r="S3086" s="47"/>
    </row>
    <row r="3087" spans="2:19" ht="15" thickBot="1" x14ac:dyDescent="0.35">
      <c r="B3087" s="47" t="s">
        <v>16</v>
      </c>
      <c r="C3087" s="47"/>
      <c r="D3087" s="47"/>
      <c r="E3087" s="47"/>
      <c r="F3087" s="47"/>
      <c r="G3087" s="47"/>
      <c r="H3087" s="139"/>
      <c r="I3087" s="72"/>
      <c r="J3087" s="73"/>
      <c r="K3087" s="73"/>
      <c r="L3087" s="48" t="s">
        <v>5</v>
      </c>
      <c r="M3087" s="47" t="s">
        <v>17</v>
      </c>
      <c r="N3087" s="69"/>
      <c r="O3087" s="69"/>
      <c r="P3087" s="69"/>
      <c r="Q3087" s="69"/>
      <c r="R3087" s="69"/>
      <c r="S3087" s="47"/>
    </row>
    <row r="3088" spans="2:19" ht="16.8" thickBot="1" x14ac:dyDescent="0.45">
      <c r="B3088" s="47" t="str">
        <f>IF(H3087="Erdgas","Arbeitspreis pro kWh Erdgas in EUR",IF(H3087="Strom","Arbeitspreis pro kWh Strom in EUR",IF(H3087="Wärme/Kälte","Arbeitspreis pro kWh Wärme-/Kälteverbrauch in EUR","Bitte Energieart auswählen!")))</f>
        <v>Bitte Energieart auswählen!</v>
      </c>
      <c r="C3088" s="47"/>
      <c r="D3088" s="47"/>
      <c r="E3088" s="47"/>
      <c r="F3088" s="47"/>
      <c r="G3088" s="74">
        <f>IFERROR(SUMPRODUCT(I3088:K3088,I3089:K3089),"")</f>
        <v>0</v>
      </c>
      <c r="H3088" s="47"/>
      <c r="I3088" s="118"/>
      <c r="J3088" s="118"/>
      <c r="K3088" s="118"/>
      <c r="L3088" s="48" t="s">
        <v>5</v>
      </c>
      <c r="M3088" s="47" t="str">
        <f>IF(H3087="Erdgas","Erdgaskosten exkl. Steuern, Abgaben, Netzentgelte, etc.",IF(H3087="Strom","Stromkosten exkl. Steuern, Abgaben, Netzentgelte, etc.",IF(H3087="Wärme/Kälte","Wärme-/Kältekosten exkl. Steuern, Abgaben, Netzentgelte, etc.", "Bitte Energieart auswählen!")))</f>
        <v>Bitte Energieart auswählen!</v>
      </c>
      <c r="N3088" s="47"/>
      <c r="O3088" s="47"/>
      <c r="P3088" s="75"/>
      <c r="Q3088" s="61"/>
      <c r="R3088" s="62"/>
      <c r="S3088" s="47"/>
    </row>
    <row r="3089" spans="2:19" ht="15" thickBot="1" x14ac:dyDescent="0.35">
      <c r="B3089" s="47" t="str">
        <f>IF(AND(H3087="Erdgas",H3086="Nein"),"Aliquoter Erdgasverbrauch in kWh von 1. Oktober 2022 bis 31. Dezember 2022",IF(H3087="Erdgas","Erdgasverbrauch in kWh von 1. Oktober 2022 bis 31. Dezember 2022",IF(AND(H3087="Strom",H3086="Nein"),"Aliquoter Stromverbrauch in kWh von 1. Oktober 2022 bis 31. Dezember 2022",IF(H3087="Strom","Stromverbrauch in kWh von 1. Oktober 2022 bis 31. Dezember 2022",IF(AND(H3087="Wärme/Kälte",H3086="Nein"),"Aliquoter Wärme-/Kälteverbrauch in kWh von 1. Oktober 2022 bis 31. Dezember 2022",IF(H3087="Wärme/Kälte","Wärme-/Kälteverbrauch in kWh von 1. Oktober 2022 bis 31. Dezember 2022","Bitte Energieart auswählen!"))))))</f>
        <v>Bitte Energieart auswählen!</v>
      </c>
      <c r="C3089" s="47"/>
      <c r="D3089" s="47"/>
      <c r="E3089" s="47"/>
      <c r="F3089" s="47"/>
      <c r="G3089" s="47"/>
      <c r="H3089" s="59">
        <f>SUM(I3089:K3089)</f>
        <v>0</v>
      </c>
      <c r="I3089" s="119" t="str">
        <f>IFERROR(IF(H3086="Nein",VLOOKUP(H3085,'1 - Strom Erdgas Wärme 2021'!H:AA,20,FALSE)/12,""),"")</f>
        <v/>
      </c>
      <c r="J3089" s="119" t="str">
        <f>IFERROR(IF(H3086="Nein",VLOOKUP(H3085,'1 - Strom Erdgas Wärme 2021'!H:AB,20,FALSE)/12,""),"")</f>
        <v/>
      </c>
      <c r="K3089" s="119" t="str">
        <f>IFERROR(IF(H3086="Nein",VLOOKUP(H3085,'1 - Strom Erdgas Wärme 2021'!H:AC,20,FALSE)/12,""),"")</f>
        <v/>
      </c>
      <c r="L3089" s="48" t="s">
        <v>5</v>
      </c>
      <c r="M3089" s="76" t="str">
        <f>IFERROR(IF(H3086="Nein","Vorbefüllte Verbrauchswerte wurden aliquot (d.h. 1/12) aus dem Jahr 2021 übernommen.","Bitte ergänzen Sie die monatlichen Verbrauchswerte gem. Lastprofilzähler"),"")</f>
        <v>Bitte ergänzen Sie die monatlichen Verbrauchswerte gem. Lastprofilzähler</v>
      </c>
      <c r="N3089" s="77"/>
      <c r="O3089" s="77"/>
      <c r="P3089" s="77"/>
      <c r="Q3089" s="77"/>
      <c r="R3089" s="77"/>
      <c r="S3089" s="77"/>
    </row>
    <row r="3090" spans="2:19" x14ac:dyDescent="0.3">
      <c r="B3090" s="47" t="str">
        <f>IF(H3087="Wärme/Kälte","Energiemix: Anteil in % der aus Strom oder Erdgas erzeugten Wärme/Kälte","")</f>
        <v/>
      </c>
      <c r="C3090" s="46"/>
      <c r="D3090" s="46"/>
      <c r="E3090" s="46"/>
      <c r="F3090" s="74">
        <f>IFERROR(SUMPRODUCT(I3090:K3090,I3089:K3089),"")</f>
        <v>0</v>
      </c>
      <c r="G3090" s="74"/>
      <c r="H3090" s="46"/>
      <c r="I3090" s="120"/>
      <c r="J3090" s="121"/>
      <c r="K3090" s="121"/>
      <c r="L3090" s="48" t="str">
        <f>IF(H3087="Wärme/Kälte","i","")</f>
        <v/>
      </c>
      <c r="M3090" s="47" t="str">
        <f>IF(H3087="Wärme/Kälte","Bitte geben Sie den Anteil in % (von 0 bis 100, ohne Prozentzeichen) der  direkt aus Strom oder Erdgas erzeugten Wärme/Kälte.","")</f>
        <v/>
      </c>
      <c r="N3090" s="46"/>
      <c r="O3090" s="46"/>
      <c r="P3090" s="46"/>
      <c r="Q3090" s="46"/>
      <c r="R3090" s="46"/>
      <c r="S3090" s="46"/>
    </row>
    <row r="3091" spans="2:19" x14ac:dyDescent="0.3">
      <c r="B3091" s="46"/>
      <c r="C3091" s="46"/>
      <c r="D3091" s="46"/>
      <c r="E3091" s="46"/>
      <c r="F3091" s="46"/>
      <c r="G3091" s="46"/>
      <c r="H3091" s="46"/>
      <c r="I3091" s="98"/>
      <c r="J3091" s="46"/>
      <c r="K3091" s="46"/>
      <c r="L3091" s="48"/>
      <c r="M3091" s="47"/>
      <c r="N3091" s="46"/>
      <c r="O3091" s="46"/>
      <c r="P3091" s="46"/>
      <c r="Q3091" s="46"/>
      <c r="R3091" s="46"/>
      <c r="S3091" s="46"/>
    </row>
    <row r="3092" spans="2:19" ht="18" thickBot="1" x14ac:dyDescent="0.5">
      <c r="B3092" s="56" t="s">
        <v>10</v>
      </c>
      <c r="C3092" s="47"/>
      <c r="D3092" s="47"/>
      <c r="E3092" s="47"/>
      <c r="F3092" s="47"/>
      <c r="G3092" s="47"/>
      <c r="H3092" s="47"/>
      <c r="I3092" s="68">
        <v>44835</v>
      </c>
      <c r="J3092" s="68">
        <v>44866</v>
      </c>
      <c r="K3092" s="68">
        <v>44896</v>
      </c>
      <c r="L3092" s="47"/>
      <c r="M3092" s="69"/>
      <c r="N3092" s="69"/>
      <c r="O3092" s="69"/>
      <c r="P3092" s="69"/>
      <c r="Q3092" s="69"/>
      <c r="R3092" s="69"/>
      <c r="S3092" s="47"/>
    </row>
    <row r="3093" spans="2:19" ht="15" thickBot="1" x14ac:dyDescent="0.35">
      <c r="B3093" s="47" t="s">
        <v>28</v>
      </c>
      <c r="C3093" s="47"/>
      <c r="D3093" s="47"/>
      <c r="E3093" s="47"/>
      <c r="F3093" s="47"/>
      <c r="G3093" s="47"/>
      <c r="H3093" s="117"/>
      <c r="I3093" s="70"/>
      <c r="J3093" s="71"/>
      <c r="K3093" s="71"/>
      <c r="L3093" s="48" t="s">
        <v>5</v>
      </c>
      <c r="M3093" s="47" t="s">
        <v>29</v>
      </c>
      <c r="N3093" s="69"/>
      <c r="O3093" s="69"/>
      <c r="P3093" s="69"/>
      <c r="Q3093" s="69"/>
      <c r="R3093" s="69"/>
      <c r="S3093" s="47"/>
    </row>
    <row r="3094" spans="2:19" ht="15" thickBot="1" x14ac:dyDescent="0.35">
      <c r="B3094" s="47" t="s">
        <v>13</v>
      </c>
      <c r="C3094" s="47"/>
      <c r="D3094" s="47"/>
      <c r="E3094" s="47"/>
      <c r="F3094" s="47"/>
      <c r="G3094" s="47"/>
      <c r="H3094" s="138">
        <f>IFERROR(VLOOKUP(H3093,'1 - Strom Erdgas Wärme 2021'!H:AA,17,FALSE),"")</f>
        <v>0</v>
      </c>
      <c r="I3094" s="70"/>
      <c r="J3094" s="71"/>
      <c r="K3094" s="71"/>
      <c r="L3094" s="48"/>
      <c r="M3094" s="47"/>
      <c r="N3094" s="69"/>
      <c r="O3094" s="69"/>
      <c r="P3094" s="69"/>
      <c r="Q3094" s="69"/>
      <c r="R3094" s="69"/>
      <c r="S3094" s="47"/>
    </row>
    <row r="3095" spans="2:19" ht="15" thickBot="1" x14ac:dyDescent="0.35">
      <c r="B3095" s="47" t="s">
        <v>16</v>
      </c>
      <c r="C3095" s="47"/>
      <c r="D3095" s="47"/>
      <c r="E3095" s="47"/>
      <c r="F3095" s="47"/>
      <c r="G3095" s="47"/>
      <c r="H3095" s="139"/>
      <c r="I3095" s="72"/>
      <c r="J3095" s="73"/>
      <c r="K3095" s="73"/>
      <c r="L3095" s="48" t="s">
        <v>5</v>
      </c>
      <c r="M3095" s="47" t="s">
        <v>17</v>
      </c>
      <c r="N3095" s="69"/>
      <c r="O3095" s="69"/>
      <c r="P3095" s="69"/>
      <c r="Q3095" s="69"/>
      <c r="R3095" s="69"/>
      <c r="S3095" s="47"/>
    </row>
    <row r="3096" spans="2:19" ht="16.8" thickBot="1" x14ac:dyDescent="0.45">
      <c r="B3096" s="47" t="str">
        <f>IF(H3095="Erdgas","Arbeitspreis pro kWh Erdgas in EUR",IF(H3095="Strom","Arbeitspreis pro kWh Strom in EUR",IF(H3095="Wärme/Kälte","Arbeitspreis pro kWh Wärme-/Kälteverbrauch in EUR","Bitte Energieart auswählen!")))</f>
        <v>Bitte Energieart auswählen!</v>
      </c>
      <c r="C3096" s="47"/>
      <c r="D3096" s="47"/>
      <c r="E3096" s="47"/>
      <c r="F3096" s="47"/>
      <c r="G3096" s="74">
        <f>IFERROR(SUMPRODUCT(I3096:K3096,I3097:K3097),"")</f>
        <v>0</v>
      </c>
      <c r="H3096" s="47"/>
      <c r="I3096" s="118"/>
      <c r="J3096" s="118"/>
      <c r="K3096" s="118"/>
      <c r="L3096" s="48" t="s">
        <v>5</v>
      </c>
      <c r="M3096" s="47" t="str">
        <f>IF(H3095="Erdgas","Erdgaskosten exkl. Steuern, Abgaben, Netzentgelte, etc.",IF(H3095="Strom","Stromkosten exkl. Steuern, Abgaben, Netzentgelte, etc.",IF(H3095="Wärme/Kälte","Wärme-/Kältekosten exkl. Steuern, Abgaben, Netzentgelte, etc.", "Bitte Energieart auswählen!")))</f>
        <v>Bitte Energieart auswählen!</v>
      </c>
      <c r="N3096" s="47"/>
      <c r="O3096" s="47"/>
      <c r="P3096" s="75"/>
      <c r="Q3096" s="61"/>
      <c r="R3096" s="62"/>
      <c r="S3096" s="47"/>
    </row>
    <row r="3097" spans="2:19" ht="15" thickBot="1" x14ac:dyDescent="0.35">
      <c r="B3097" s="47" t="str">
        <f>IF(AND(H3095="Erdgas",H3094="Nein"),"Aliquoter Erdgasverbrauch in kWh von 1. Oktober 2022 bis 31. Dezember 2022",IF(H3095="Erdgas","Erdgasverbrauch in kWh von 1. Oktober 2022 bis 31. Dezember 2022",IF(AND(H3095="Strom",H3094="Nein"),"Aliquoter Stromverbrauch in kWh von 1. Oktober 2022 bis 31. Dezember 2022",IF(H3095="Strom","Stromverbrauch in kWh von 1. Oktober 2022 bis 31. Dezember 2022",IF(AND(H3095="Wärme/Kälte",H3094="Nein"),"Aliquoter Wärme-/Kälteverbrauch in kWh von 1. Oktober 2022 bis 31. Dezember 2022",IF(H3095="Wärme/Kälte","Wärme-/Kälteverbrauch in kWh von 1. Oktober 2022 bis 31. Dezember 2022","Bitte Energieart auswählen!"))))))</f>
        <v>Bitte Energieart auswählen!</v>
      </c>
      <c r="C3097" s="47"/>
      <c r="D3097" s="47"/>
      <c r="E3097" s="47"/>
      <c r="F3097" s="47"/>
      <c r="G3097" s="47"/>
      <c r="H3097" s="59">
        <f>SUM(I3097:K3097)</f>
        <v>0</v>
      </c>
      <c r="I3097" s="119" t="str">
        <f>IFERROR(IF(H3094="Nein",VLOOKUP(H3093,'1 - Strom Erdgas Wärme 2021'!H:AA,20,FALSE)/12,""),"")</f>
        <v/>
      </c>
      <c r="J3097" s="119" t="str">
        <f>IFERROR(IF(H3094="Nein",VLOOKUP(H3093,'1 - Strom Erdgas Wärme 2021'!H:AB,20,FALSE)/12,""),"")</f>
        <v/>
      </c>
      <c r="K3097" s="119" t="str">
        <f>IFERROR(IF(H3094="Nein",VLOOKUP(H3093,'1 - Strom Erdgas Wärme 2021'!H:AC,20,FALSE)/12,""),"")</f>
        <v/>
      </c>
      <c r="L3097" s="48" t="s">
        <v>5</v>
      </c>
      <c r="M3097" s="76" t="str">
        <f>IFERROR(IF(H3094="Nein","Vorbefüllte Verbrauchswerte wurden aliquot (d.h. 1/12) aus dem Jahr 2021 übernommen.","Bitte ergänzen Sie die monatlichen Verbrauchswerte gem. Lastprofilzähler"),"")</f>
        <v>Bitte ergänzen Sie die monatlichen Verbrauchswerte gem. Lastprofilzähler</v>
      </c>
      <c r="N3097" s="77"/>
      <c r="O3097" s="77"/>
      <c r="P3097" s="77"/>
      <c r="Q3097" s="77"/>
      <c r="R3097" s="77"/>
      <c r="S3097" s="77"/>
    </row>
    <row r="3098" spans="2:19" x14ac:dyDescent="0.3">
      <c r="B3098" s="47" t="str">
        <f>IF(H3095="Wärme/Kälte","Energiemix: Anteil in % der aus Strom oder Erdgas erzeugten Wärme/Kälte","")</f>
        <v/>
      </c>
      <c r="C3098" s="46"/>
      <c r="D3098" s="46"/>
      <c r="E3098" s="46"/>
      <c r="F3098" s="74">
        <f>IFERROR(SUMPRODUCT(I3098:K3098,I3097:K3097),"")</f>
        <v>0</v>
      </c>
      <c r="G3098" s="74"/>
      <c r="H3098" s="46"/>
      <c r="I3098" s="120"/>
      <c r="J3098" s="121"/>
      <c r="K3098" s="121"/>
      <c r="L3098" s="48" t="str">
        <f>IF(H3095="Wärme/Kälte","i","")</f>
        <v/>
      </c>
      <c r="M3098" s="47" t="str">
        <f>IF(H3095="Wärme/Kälte","Bitte geben Sie den Anteil in % (von 0 bis 100, ohne Prozentzeichen) der  direkt aus Strom oder Erdgas erzeugten Wärme/Kälte.","")</f>
        <v/>
      </c>
      <c r="N3098" s="46"/>
      <c r="O3098" s="46"/>
      <c r="P3098" s="46"/>
      <c r="Q3098" s="46"/>
      <c r="R3098" s="46"/>
      <c r="S3098" s="46"/>
    </row>
    <row r="3099" spans="2:19" x14ac:dyDescent="0.3">
      <c r="B3099" s="46"/>
      <c r="C3099" s="46"/>
      <c r="D3099" s="46"/>
      <c r="E3099" s="46"/>
      <c r="F3099" s="46"/>
      <c r="G3099" s="46"/>
      <c r="H3099" s="46"/>
      <c r="I3099" s="98"/>
      <c r="J3099" s="46"/>
      <c r="K3099" s="46"/>
      <c r="L3099" s="48"/>
      <c r="M3099" s="47"/>
      <c r="N3099" s="46"/>
      <c r="O3099" s="46"/>
      <c r="P3099" s="46"/>
      <c r="Q3099" s="46"/>
      <c r="R3099" s="46"/>
      <c r="S3099" s="46"/>
    </row>
    <row r="3100" spans="2:19" ht="18" thickBot="1" x14ac:dyDescent="0.5">
      <c r="B3100" s="56" t="s">
        <v>10</v>
      </c>
      <c r="C3100" s="47"/>
      <c r="D3100" s="47"/>
      <c r="E3100" s="47"/>
      <c r="F3100" s="47"/>
      <c r="G3100" s="47"/>
      <c r="H3100" s="47"/>
      <c r="I3100" s="68">
        <v>44835</v>
      </c>
      <c r="J3100" s="68">
        <v>44866</v>
      </c>
      <c r="K3100" s="68">
        <v>44896</v>
      </c>
      <c r="L3100" s="47"/>
      <c r="M3100" s="69"/>
      <c r="N3100" s="69"/>
      <c r="O3100" s="69"/>
      <c r="P3100" s="69"/>
      <c r="Q3100" s="69"/>
      <c r="R3100" s="69"/>
      <c r="S3100" s="47"/>
    </row>
    <row r="3101" spans="2:19" ht="15" thickBot="1" x14ac:dyDescent="0.35">
      <c r="B3101" s="47" t="s">
        <v>28</v>
      </c>
      <c r="C3101" s="47"/>
      <c r="D3101" s="47"/>
      <c r="E3101" s="47"/>
      <c r="F3101" s="47"/>
      <c r="G3101" s="47"/>
      <c r="H3101" s="117"/>
      <c r="I3101" s="70"/>
      <c r="J3101" s="71"/>
      <c r="K3101" s="71"/>
      <c r="L3101" s="48" t="s">
        <v>5</v>
      </c>
      <c r="M3101" s="47" t="s">
        <v>29</v>
      </c>
      <c r="N3101" s="69"/>
      <c r="O3101" s="69"/>
      <c r="P3101" s="69"/>
      <c r="Q3101" s="69"/>
      <c r="R3101" s="69"/>
      <c r="S3101" s="47"/>
    </row>
    <row r="3102" spans="2:19" ht="15" thickBot="1" x14ac:dyDescent="0.35">
      <c r="B3102" s="47" t="s">
        <v>13</v>
      </c>
      <c r="C3102" s="47"/>
      <c r="D3102" s="47"/>
      <c r="E3102" s="47"/>
      <c r="F3102" s="47"/>
      <c r="G3102" s="47"/>
      <c r="H3102" s="138">
        <f>IFERROR(VLOOKUP(H3101,'1 - Strom Erdgas Wärme 2021'!H:AA,17,FALSE),"")</f>
        <v>0</v>
      </c>
      <c r="I3102" s="70"/>
      <c r="J3102" s="71"/>
      <c r="K3102" s="71"/>
      <c r="L3102" s="48"/>
      <c r="M3102" s="47"/>
      <c r="N3102" s="69"/>
      <c r="O3102" s="69"/>
      <c r="P3102" s="69"/>
      <c r="Q3102" s="69"/>
      <c r="R3102" s="69"/>
      <c r="S3102" s="47"/>
    </row>
    <row r="3103" spans="2:19" ht="15" thickBot="1" x14ac:dyDescent="0.35">
      <c r="B3103" s="47" t="s">
        <v>16</v>
      </c>
      <c r="C3103" s="47"/>
      <c r="D3103" s="47"/>
      <c r="E3103" s="47"/>
      <c r="F3103" s="47"/>
      <c r="G3103" s="47"/>
      <c r="H3103" s="139"/>
      <c r="I3103" s="72"/>
      <c r="J3103" s="73"/>
      <c r="K3103" s="73"/>
      <c r="L3103" s="48" t="s">
        <v>5</v>
      </c>
      <c r="M3103" s="47" t="s">
        <v>17</v>
      </c>
      <c r="N3103" s="69"/>
      <c r="O3103" s="69"/>
      <c r="P3103" s="69"/>
      <c r="Q3103" s="69"/>
      <c r="R3103" s="69"/>
      <c r="S3103" s="47"/>
    </row>
    <row r="3104" spans="2:19" ht="16.8" thickBot="1" x14ac:dyDescent="0.45">
      <c r="B3104" s="47" t="str">
        <f>IF(H3103="Erdgas","Arbeitspreis pro kWh Erdgas in EUR",IF(H3103="Strom","Arbeitspreis pro kWh Strom in EUR",IF(H3103="Wärme/Kälte","Arbeitspreis pro kWh Wärme-/Kälteverbrauch in EUR","Bitte Energieart auswählen!")))</f>
        <v>Bitte Energieart auswählen!</v>
      </c>
      <c r="C3104" s="47"/>
      <c r="D3104" s="47"/>
      <c r="E3104" s="47"/>
      <c r="F3104" s="47"/>
      <c r="G3104" s="74">
        <f>IFERROR(SUMPRODUCT(I3104:K3104,I3105:K3105),"")</f>
        <v>0</v>
      </c>
      <c r="H3104" s="47"/>
      <c r="I3104" s="118"/>
      <c r="J3104" s="118"/>
      <c r="K3104" s="118"/>
      <c r="L3104" s="48" t="s">
        <v>5</v>
      </c>
      <c r="M3104" s="47" t="str">
        <f>IF(H3103="Erdgas","Erdgaskosten exkl. Steuern, Abgaben, Netzentgelte, etc.",IF(H3103="Strom","Stromkosten exkl. Steuern, Abgaben, Netzentgelte, etc.",IF(H3103="Wärme/Kälte","Wärme-/Kältekosten exkl. Steuern, Abgaben, Netzentgelte, etc.", "Bitte Energieart auswählen!")))</f>
        <v>Bitte Energieart auswählen!</v>
      </c>
      <c r="N3104" s="47"/>
      <c r="O3104" s="47"/>
      <c r="P3104" s="75"/>
      <c r="Q3104" s="61"/>
      <c r="R3104" s="62"/>
      <c r="S3104" s="47"/>
    </row>
    <row r="3105" spans="2:19" ht="15" thickBot="1" x14ac:dyDescent="0.35">
      <c r="B3105" s="47" t="str">
        <f>IF(AND(H3103="Erdgas",H3102="Nein"),"Aliquoter Erdgasverbrauch in kWh von 1. Oktober 2022 bis 31. Dezember 2022",IF(H3103="Erdgas","Erdgasverbrauch in kWh von 1. Oktober 2022 bis 31. Dezember 2022",IF(AND(H3103="Strom",H3102="Nein"),"Aliquoter Stromverbrauch in kWh von 1. Oktober 2022 bis 31. Dezember 2022",IF(H3103="Strom","Stromverbrauch in kWh von 1. Oktober 2022 bis 31. Dezember 2022",IF(AND(H3103="Wärme/Kälte",H3102="Nein"),"Aliquoter Wärme-/Kälteverbrauch in kWh von 1. Oktober 2022 bis 31. Dezember 2022",IF(H3103="Wärme/Kälte","Wärme-/Kälteverbrauch in kWh von 1. Oktober 2022 bis 31. Dezember 2022","Bitte Energieart auswählen!"))))))</f>
        <v>Bitte Energieart auswählen!</v>
      </c>
      <c r="C3105" s="47"/>
      <c r="D3105" s="47"/>
      <c r="E3105" s="47"/>
      <c r="F3105" s="47"/>
      <c r="G3105" s="47"/>
      <c r="H3105" s="59">
        <f>SUM(I3105:K3105)</f>
        <v>0</v>
      </c>
      <c r="I3105" s="119" t="str">
        <f>IFERROR(IF(H3102="Nein",VLOOKUP(H3101,'1 - Strom Erdgas Wärme 2021'!H:AA,20,FALSE)/12,""),"")</f>
        <v/>
      </c>
      <c r="J3105" s="119" t="str">
        <f>IFERROR(IF(H3102="Nein",VLOOKUP(H3101,'1 - Strom Erdgas Wärme 2021'!H:AB,20,FALSE)/12,""),"")</f>
        <v/>
      </c>
      <c r="K3105" s="119" t="str">
        <f>IFERROR(IF(H3102="Nein",VLOOKUP(H3101,'1 - Strom Erdgas Wärme 2021'!H:AC,20,FALSE)/12,""),"")</f>
        <v/>
      </c>
      <c r="L3105" s="48" t="s">
        <v>5</v>
      </c>
      <c r="M3105" s="76" t="str">
        <f>IFERROR(IF(H3102="Nein","Vorbefüllte Verbrauchswerte wurden aliquot (d.h. 1/12) aus dem Jahr 2021 übernommen.","Bitte ergänzen Sie die monatlichen Verbrauchswerte gem. Lastprofilzähler"),"")</f>
        <v>Bitte ergänzen Sie die monatlichen Verbrauchswerte gem. Lastprofilzähler</v>
      </c>
      <c r="N3105" s="77"/>
      <c r="O3105" s="77"/>
      <c r="P3105" s="77"/>
      <c r="Q3105" s="77"/>
      <c r="R3105" s="77"/>
      <c r="S3105" s="77"/>
    </row>
    <row r="3106" spans="2:19" x14ac:dyDescent="0.3">
      <c r="B3106" s="47" t="str">
        <f>IF(H3103="Wärme/Kälte","Energiemix: Anteil in % der aus Strom oder Erdgas erzeugten Wärme/Kälte","")</f>
        <v/>
      </c>
      <c r="C3106" s="46"/>
      <c r="D3106" s="46"/>
      <c r="E3106" s="46"/>
      <c r="F3106" s="74">
        <f>IFERROR(SUMPRODUCT(I3106:K3106,I3105:K3105),"")</f>
        <v>0</v>
      </c>
      <c r="G3106" s="74"/>
      <c r="H3106" s="46"/>
      <c r="I3106" s="120"/>
      <c r="J3106" s="121"/>
      <c r="K3106" s="121"/>
      <c r="L3106" s="48" t="str">
        <f>IF(H3103="Wärme/Kälte","i","")</f>
        <v/>
      </c>
      <c r="M3106" s="47" t="str">
        <f>IF(H3103="Wärme/Kälte","Bitte geben Sie den Anteil in % (von 0 bis 100, ohne Prozentzeichen) der  direkt aus Strom oder Erdgas erzeugten Wärme/Kälte.","")</f>
        <v/>
      </c>
      <c r="N3106" s="46"/>
      <c r="O3106" s="46"/>
      <c r="P3106" s="46"/>
      <c r="Q3106" s="46"/>
      <c r="R3106" s="46"/>
      <c r="S3106" s="46"/>
    </row>
    <row r="3107" spans="2:19" x14ac:dyDescent="0.3">
      <c r="B3107" s="46"/>
      <c r="C3107" s="46"/>
      <c r="D3107" s="46"/>
      <c r="E3107" s="46"/>
      <c r="F3107" s="46"/>
      <c r="G3107" s="46"/>
      <c r="H3107" s="46"/>
      <c r="I3107" s="98"/>
      <c r="J3107" s="46"/>
      <c r="K3107" s="46"/>
      <c r="L3107" s="48"/>
      <c r="M3107" s="47"/>
      <c r="N3107" s="46"/>
      <c r="O3107" s="46"/>
      <c r="P3107" s="46"/>
      <c r="Q3107" s="46"/>
      <c r="R3107" s="46"/>
      <c r="S3107" s="46"/>
    </row>
    <row r="3108" spans="2:19" ht="18" thickBot="1" x14ac:dyDescent="0.5">
      <c r="B3108" s="56" t="s">
        <v>10</v>
      </c>
      <c r="C3108" s="47"/>
      <c r="D3108" s="47"/>
      <c r="E3108" s="47"/>
      <c r="F3108" s="47"/>
      <c r="G3108" s="47"/>
      <c r="H3108" s="47"/>
      <c r="I3108" s="68">
        <v>44835</v>
      </c>
      <c r="J3108" s="68">
        <v>44866</v>
      </c>
      <c r="K3108" s="68">
        <v>44896</v>
      </c>
      <c r="L3108" s="47"/>
      <c r="M3108" s="69"/>
      <c r="N3108" s="69"/>
      <c r="O3108" s="69"/>
      <c r="P3108" s="69"/>
      <c r="Q3108" s="69"/>
      <c r="R3108" s="69"/>
      <c r="S3108" s="47"/>
    </row>
    <row r="3109" spans="2:19" ht="15" thickBot="1" x14ac:dyDescent="0.35">
      <c r="B3109" s="47" t="s">
        <v>28</v>
      </c>
      <c r="C3109" s="47"/>
      <c r="D3109" s="47"/>
      <c r="E3109" s="47"/>
      <c r="F3109" s="47"/>
      <c r="G3109" s="47"/>
      <c r="H3109" s="117"/>
      <c r="I3109" s="70"/>
      <c r="J3109" s="71"/>
      <c r="K3109" s="71"/>
      <c r="L3109" s="48" t="s">
        <v>5</v>
      </c>
      <c r="M3109" s="47" t="s">
        <v>29</v>
      </c>
      <c r="N3109" s="69"/>
      <c r="O3109" s="69"/>
      <c r="P3109" s="69"/>
      <c r="Q3109" s="69"/>
      <c r="R3109" s="69"/>
      <c r="S3109" s="47"/>
    </row>
    <row r="3110" spans="2:19" ht="15" thickBot="1" x14ac:dyDescent="0.35">
      <c r="B3110" s="47" t="s">
        <v>13</v>
      </c>
      <c r="C3110" s="47"/>
      <c r="D3110" s="47"/>
      <c r="E3110" s="47"/>
      <c r="F3110" s="47"/>
      <c r="G3110" s="47"/>
      <c r="H3110" s="138">
        <f>IFERROR(VLOOKUP(H3109,'1 - Strom Erdgas Wärme 2021'!H:AA,17,FALSE),"")</f>
        <v>0</v>
      </c>
      <c r="I3110" s="70"/>
      <c r="J3110" s="71"/>
      <c r="K3110" s="71"/>
      <c r="L3110" s="48"/>
      <c r="M3110" s="47"/>
      <c r="N3110" s="69"/>
      <c r="O3110" s="69"/>
      <c r="P3110" s="69"/>
      <c r="Q3110" s="69"/>
      <c r="R3110" s="69"/>
      <c r="S3110" s="47"/>
    </row>
    <row r="3111" spans="2:19" ht="15" thickBot="1" x14ac:dyDescent="0.35">
      <c r="B3111" s="47" t="s">
        <v>16</v>
      </c>
      <c r="C3111" s="47"/>
      <c r="D3111" s="47"/>
      <c r="E3111" s="47"/>
      <c r="F3111" s="47"/>
      <c r="G3111" s="47"/>
      <c r="H3111" s="139"/>
      <c r="I3111" s="72"/>
      <c r="J3111" s="73"/>
      <c r="K3111" s="73"/>
      <c r="L3111" s="48" t="s">
        <v>5</v>
      </c>
      <c r="M3111" s="47" t="s">
        <v>17</v>
      </c>
      <c r="N3111" s="69"/>
      <c r="O3111" s="69"/>
      <c r="P3111" s="69"/>
      <c r="Q3111" s="69"/>
      <c r="R3111" s="69"/>
      <c r="S3111" s="47"/>
    </row>
    <row r="3112" spans="2:19" ht="16.8" thickBot="1" x14ac:dyDescent="0.45">
      <c r="B3112" s="47" t="str">
        <f>IF(H3111="Erdgas","Arbeitspreis pro kWh Erdgas in EUR",IF(H3111="Strom","Arbeitspreis pro kWh Strom in EUR",IF(H3111="Wärme/Kälte","Arbeitspreis pro kWh Wärme-/Kälteverbrauch in EUR","Bitte Energieart auswählen!")))</f>
        <v>Bitte Energieart auswählen!</v>
      </c>
      <c r="C3112" s="47"/>
      <c r="D3112" s="47"/>
      <c r="E3112" s="47"/>
      <c r="F3112" s="47"/>
      <c r="G3112" s="74">
        <f>IFERROR(SUMPRODUCT(I3112:K3112,I3113:K3113),"")</f>
        <v>0</v>
      </c>
      <c r="H3112" s="47"/>
      <c r="I3112" s="118"/>
      <c r="J3112" s="118"/>
      <c r="K3112" s="118"/>
      <c r="L3112" s="48" t="s">
        <v>5</v>
      </c>
      <c r="M3112" s="47" t="str">
        <f>IF(H3111="Erdgas","Erdgaskosten exkl. Steuern, Abgaben, Netzentgelte, etc.",IF(H3111="Strom","Stromkosten exkl. Steuern, Abgaben, Netzentgelte, etc.",IF(H3111="Wärme/Kälte","Wärme-/Kältekosten exkl. Steuern, Abgaben, Netzentgelte, etc.", "Bitte Energieart auswählen!")))</f>
        <v>Bitte Energieart auswählen!</v>
      </c>
      <c r="N3112" s="47"/>
      <c r="O3112" s="47"/>
      <c r="P3112" s="75"/>
      <c r="Q3112" s="61"/>
      <c r="R3112" s="62"/>
      <c r="S3112" s="47"/>
    </row>
    <row r="3113" spans="2:19" ht="15" thickBot="1" x14ac:dyDescent="0.35">
      <c r="B3113" s="47" t="str">
        <f>IF(AND(H3111="Erdgas",H3110="Nein"),"Aliquoter Erdgasverbrauch in kWh von 1. Oktober 2022 bis 31. Dezember 2022",IF(H3111="Erdgas","Erdgasverbrauch in kWh von 1. Oktober 2022 bis 31. Dezember 2022",IF(AND(H3111="Strom",H3110="Nein"),"Aliquoter Stromverbrauch in kWh von 1. Oktober 2022 bis 31. Dezember 2022",IF(H3111="Strom","Stromverbrauch in kWh von 1. Oktober 2022 bis 31. Dezember 2022",IF(AND(H3111="Wärme/Kälte",H3110="Nein"),"Aliquoter Wärme-/Kälteverbrauch in kWh von 1. Oktober 2022 bis 31. Dezember 2022",IF(H3111="Wärme/Kälte","Wärme-/Kälteverbrauch in kWh von 1. Oktober 2022 bis 31. Dezember 2022","Bitte Energieart auswählen!"))))))</f>
        <v>Bitte Energieart auswählen!</v>
      </c>
      <c r="C3113" s="47"/>
      <c r="D3113" s="47"/>
      <c r="E3113" s="47"/>
      <c r="F3113" s="47"/>
      <c r="G3113" s="47"/>
      <c r="H3113" s="59">
        <f>SUM(I3113:K3113)</f>
        <v>0</v>
      </c>
      <c r="I3113" s="119" t="str">
        <f>IFERROR(IF(H3110="Nein",VLOOKUP(H3109,'1 - Strom Erdgas Wärme 2021'!H:AA,20,FALSE)/12,""),"")</f>
        <v/>
      </c>
      <c r="J3113" s="119" t="str">
        <f>IFERROR(IF(H3110="Nein",VLOOKUP(H3109,'1 - Strom Erdgas Wärme 2021'!H:AB,20,FALSE)/12,""),"")</f>
        <v/>
      </c>
      <c r="K3113" s="119" t="str">
        <f>IFERROR(IF(H3110="Nein",VLOOKUP(H3109,'1 - Strom Erdgas Wärme 2021'!H:AC,20,FALSE)/12,""),"")</f>
        <v/>
      </c>
      <c r="L3113" s="48" t="s">
        <v>5</v>
      </c>
      <c r="M3113" s="76" t="str">
        <f>IFERROR(IF(H3110="Nein","Vorbefüllte Verbrauchswerte wurden aliquot (d.h. 1/12) aus dem Jahr 2021 übernommen.","Bitte ergänzen Sie die monatlichen Verbrauchswerte gem. Lastprofilzähler"),"")</f>
        <v>Bitte ergänzen Sie die monatlichen Verbrauchswerte gem. Lastprofilzähler</v>
      </c>
      <c r="N3113" s="77"/>
      <c r="O3113" s="77"/>
      <c r="P3113" s="77"/>
      <c r="Q3113" s="77"/>
      <c r="R3113" s="77"/>
      <c r="S3113" s="77"/>
    </row>
    <row r="3114" spans="2:19" x14ac:dyDescent="0.3">
      <c r="B3114" s="47" t="str">
        <f>IF(H3111="Wärme/Kälte","Energiemix: Anteil in % der aus Strom oder Erdgas erzeugten Wärme/Kälte","")</f>
        <v/>
      </c>
      <c r="C3114" s="46"/>
      <c r="D3114" s="46"/>
      <c r="E3114" s="46"/>
      <c r="F3114" s="74">
        <f>IFERROR(SUMPRODUCT(I3114:K3114,I3113:K3113),"")</f>
        <v>0</v>
      </c>
      <c r="G3114" s="74"/>
      <c r="H3114" s="46"/>
      <c r="I3114" s="120"/>
      <c r="J3114" s="121"/>
      <c r="K3114" s="121"/>
      <c r="L3114" s="48" t="str">
        <f>IF(H3111="Wärme/Kälte","i","")</f>
        <v/>
      </c>
      <c r="M3114" s="47" t="str">
        <f>IF(H3111="Wärme/Kälte","Bitte geben Sie den Anteil in % (von 0 bis 100, ohne Prozentzeichen) der  direkt aus Strom oder Erdgas erzeugten Wärme/Kälte.","")</f>
        <v/>
      </c>
      <c r="N3114" s="46"/>
      <c r="O3114" s="46"/>
      <c r="P3114" s="46"/>
      <c r="Q3114" s="46"/>
      <c r="R3114" s="46"/>
      <c r="S3114" s="46"/>
    </row>
    <row r="3115" spans="2:19" x14ac:dyDescent="0.3">
      <c r="B3115" s="46"/>
      <c r="C3115" s="46"/>
      <c r="D3115" s="46"/>
      <c r="E3115" s="46"/>
      <c r="F3115" s="46"/>
      <c r="G3115" s="46"/>
      <c r="H3115" s="46"/>
      <c r="I3115" s="98"/>
      <c r="J3115" s="46"/>
      <c r="K3115" s="46"/>
      <c r="L3115" s="48"/>
      <c r="M3115" s="47"/>
      <c r="N3115" s="46"/>
      <c r="O3115" s="46"/>
      <c r="P3115" s="46"/>
      <c r="Q3115" s="46"/>
      <c r="R3115" s="46"/>
      <c r="S3115" s="46"/>
    </row>
    <row r="3116" spans="2:19" ht="18" thickBot="1" x14ac:dyDescent="0.5">
      <c r="B3116" s="56" t="s">
        <v>10</v>
      </c>
      <c r="C3116" s="47"/>
      <c r="D3116" s="47"/>
      <c r="E3116" s="47"/>
      <c r="F3116" s="47"/>
      <c r="G3116" s="47"/>
      <c r="H3116" s="47"/>
      <c r="I3116" s="68">
        <v>44835</v>
      </c>
      <c r="J3116" s="68">
        <v>44866</v>
      </c>
      <c r="K3116" s="68">
        <v>44896</v>
      </c>
      <c r="L3116" s="47"/>
      <c r="M3116" s="69"/>
      <c r="N3116" s="69"/>
      <c r="O3116" s="69"/>
      <c r="P3116" s="69"/>
      <c r="Q3116" s="69"/>
      <c r="R3116" s="69"/>
      <c r="S3116" s="47"/>
    </row>
    <row r="3117" spans="2:19" ht="15" thickBot="1" x14ac:dyDescent="0.35">
      <c r="B3117" s="47" t="s">
        <v>28</v>
      </c>
      <c r="C3117" s="47"/>
      <c r="D3117" s="47"/>
      <c r="E3117" s="47"/>
      <c r="F3117" s="47"/>
      <c r="G3117" s="47"/>
      <c r="H3117" s="117"/>
      <c r="I3117" s="70"/>
      <c r="J3117" s="71"/>
      <c r="K3117" s="71"/>
      <c r="L3117" s="48" t="s">
        <v>5</v>
      </c>
      <c r="M3117" s="47" t="s">
        <v>29</v>
      </c>
      <c r="N3117" s="69"/>
      <c r="O3117" s="69"/>
      <c r="P3117" s="69"/>
      <c r="Q3117" s="69"/>
      <c r="R3117" s="69"/>
      <c r="S3117" s="47"/>
    </row>
    <row r="3118" spans="2:19" ht="15" thickBot="1" x14ac:dyDescent="0.35">
      <c r="B3118" s="47" t="s">
        <v>13</v>
      </c>
      <c r="C3118" s="47"/>
      <c r="D3118" s="47"/>
      <c r="E3118" s="47"/>
      <c r="F3118" s="47"/>
      <c r="G3118" s="47"/>
      <c r="H3118" s="138">
        <f>IFERROR(VLOOKUP(H3117,'1 - Strom Erdgas Wärme 2021'!H:AA,17,FALSE),"")</f>
        <v>0</v>
      </c>
      <c r="I3118" s="70"/>
      <c r="J3118" s="71"/>
      <c r="K3118" s="71"/>
      <c r="L3118" s="48"/>
      <c r="M3118" s="47"/>
      <c r="N3118" s="69"/>
      <c r="O3118" s="69"/>
      <c r="P3118" s="69"/>
      <c r="Q3118" s="69"/>
      <c r="R3118" s="69"/>
      <c r="S3118" s="47"/>
    </row>
    <row r="3119" spans="2:19" ht="15" thickBot="1" x14ac:dyDescent="0.35">
      <c r="B3119" s="47" t="s">
        <v>16</v>
      </c>
      <c r="C3119" s="47"/>
      <c r="D3119" s="47"/>
      <c r="E3119" s="47"/>
      <c r="F3119" s="47"/>
      <c r="G3119" s="47"/>
      <c r="H3119" s="139"/>
      <c r="I3119" s="72"/>
      <c r="J3119" s="73"/>
      <c r="K3119" s="73"/>
      <c r="L3119" s="48" t="s">
        <v>5</v>
      </c>
      <c r="M3119" s="47" t="s">
        <v>17</v>
      </c>
      <c r="N3119" s="69"/>
      <c r="O3119" s="69"/>
      <c r="P3119" s="69"/>
      <c r="Q3119" s="69"/>
      <c r="R3119" s="69"/>
      <c r="S3119" s="47"/>
    </row>
    <row r="3120" spans="2:19" ht="16.8" thickBot="1" x14ac:dyDescent="0.45">
      <c r="B3120" s="47" t="str">
        <f>IF(H3119="Erdgas","Arbeitspreis pro kWh Erdgas in EUR",IF(H3119="Strom","Arbeitspreis pro kWh Strom in EUR",IF(H3119="Wärme/Kälte","Arbeitspreis pro kWh Wärme-/Kälteverbrauch in EUR","Bitte Energieart auswählen!")))</f>
        <v>Bitte Energieart auswählen!</v>
      </c>
      <c r="C3120" s="47"/>
      <c r="D3120" s="47"/>
      <c r="E3120" s="47"/>
      <c r="F3120" s="47"/>
      <c r="G3120" s="74">
        <f>IFERROR(SUMPRODUCT(I3120:K3120,I3121:K3121),"")</f>
        <v>0</v>
      </c>
      <c r="H3120" s="47"/>
      <c r="I3120" s="118"/>
      <c r="J3120" s="118"/>
      <c r="K3120" s="118"/>
      <c r="L3120" s="48" t="s">
        <v>5</v>
      </c>
      <c r="M3120" s="47" t="str">
        <f>IF(H3119="Erdgas","Erdgaskosten exkl. Steuern, Abgaben, Netzentgelte, etc.",IF(H3119="Strom","Stromkosten exkl. Steuern, Abgaben, Netzentgelte, etc.",IF(H3119="Wärme/Kälte","Wärme-/Kältekosten exkl. Steuern, Abgaben, Netzentgelte, etc.", "Bitte Energieart auswählen!")))</f>
        <v>Bitte Energieart auswählen!</v>
      </c>
      <c r="N3120" s="47"/>
      <c r="O3120" s="47"/>
      <c r="P3120" s="75"/>
      <c r="Q3120" s="61"/>
      <c r="R3120" s="62"/>
      <c r="S3120" s="47"/>
    </row>
    <row r="3121" spans="2:19" ht="15" thickBot="1" x14ac:dyDescent="0.35">
      <c r="B3121" s="47" t="str">
        <f>IF(AND(H3119="Erdgas",H3118="Nein"),"Aliquoter Erdgasverbrauch in kWh von 1. Oktober 2022 bis 31. Dezember 2022",IF(H3119="Erdgas","Erdgasverbrauch in kWh von 1. Oktober 2022 bis 31. Dezember 2022",IF(AND(H3119="Strom",H3118="Nein"),"Aliquoter Stromverbrauch in kWh von 1. Oktober 2022 bis 31. Dezember 2022",IF(H3119="Strom","Stromverbrauch in kWh von 1. Oktober 2022 bis 31. Dezember 2022",IF(AND(H3119="Wärme/Kälte",H3118="Nein"),"Aliquoter Wärme-/Kälteverbrauch in kWh von 1. Oktober 2022 bis 31. Dezember 2022",IF(H3119="Wärme/Kälte","Wärme-/Kälteverbrauch in kWh von 1. Oktober 2022 bis 31. Dezember 2022","Bitte Energieart auswählen!"))))))</f>
        <v>Bitte Energieart auswählen!</v>
      </c>
      <c r="C3121" s="47"/>
      <c r="D3121" s="47"/>
      <c r="E3121" s="47"/>
      <c r="F3121" s="47"/>
      <c r="G3121" s="47"/>
      <c r="H3121" s="59">
        <f>SUM(I3121:K3121)</f>
        <v>0</v>
      </c>
      <c r="I3121" s="119" t="str">
        <f>IFERROR(IF(H3118="Nein",VLOOKUP(H3117,'1 - Strom Erdgas Wärme 2021'!H:AA,20,FALSE)/12,""),"")</f>
        <v/>
      </c>
      <c r="J3121" s="119" t="str">
        <f>IFERROR(IF(H3118="Nein",VLOOKUP(H3117,'1 - Strom Erdgas Wärme 2021'!H:AB,20,FALSE)/12,""),"")</f>
        <v/>
      </c>
      <c r="K3121" s="119" t="str">
        <f>IFERROR(IF(H3118="Nein",VLOOKUP(H3117,'1 - Strom Erdgas Wärme 2021'!H:AC,20,FALSE)/12,""),"")</f>
        <v/>
      </c>
      <c r="L3121" s="48" t="s">
        <v>5</v>
      </c>
      <c r="M3121" s="76" t="str">
        <f>IFERROR(IF(H3118="Nein","Vorbefüllte Verbrauchswerte wurden aliquot (d.h. 1/12) aus dem Jahr 2021 übernommen.","Bitte ergänzen Sie die monatlichen Verbrauchswerte gem. Lastprofilzähler"),"")</f>
        <v>Bitte ergänzen Sie die monatlichen Verbrauchswerte gem. Lastprofilzähler</v>
      </c>
      <c r="N3121" s="77"/>
      <c r="O3121" s="77"/>
      <c r="P3121" s="77"/>
      <c r="Q3121" s="77"/>
      <c r="R3121" s="77"/>
      <c r="S3121" s="77"/>
    </row>
    <row r="3122" spans="2:19" x14ac:dyDescent="0.3">
      <c r="B3122" s="47" t="str">
        <f>IF(H3119="Wärme/Kälte","Energiemix: Anteil in % der aus Strom oder Erdgas erzeugten Wärme/Kälte","")</f>
        <v/>
      </c>
      <c r="C3122" s="46"/>
      <c r="D3122" s="46"/>
      <c r="E3122" s="46"/>
      <c r="F3122" s="74">
        <f>IFERROR(SUMPRODUCT(I3122:K3122,I3121:K3121),"")</f>
        <v>0</v>
      </c>
      <c r="G3122" s="74"/>
      <c r="H3122" s="46"/>
      <c r="I3122" s="120"/>
      <c r="J3122" s="121"/>
      <c r="K3122" s="121"/>
      <c r="L3122" s="48" t="str">
        <f>IF(H3119="Wärme/Kälte","i","")</f>
        <v/>
      </c>
      <c r="M3122" s="47" t="str">
        <f>IF(H3119="Wärme/Kälte","Bitte geben Sie den Anteil in % (von 0 bis 100, ohne Prozentzeichen) der  direkt aus Strom oder Erdgas erzeugten Wärme/Kälte.","")</f>
        <v/>
      </c>
      <c r="N3122" s="46"/>
      <c r="O3122" s="46"/>
      <c r="P3122" s="46"/>
      <c r="Q3122" s="46"/>
      <c r="R3122" s="46"/>
      <c r="S3122" s="46"/>
    </row>
    <row r="3123" spans="2:19" x14ac:dyDescent="0.3">
      <c r="B3123" s="46"/>
      <c r="C3123" s="46"/>
      <c r="D3123" s="46"/>
      <c r="E3123" s="46"/>
      <c r="F3123" s="46"/>
      <c r="G3123" s="46"/>
      <c r="H3123" s="46"/>
      <c r="I3123" s="98"/>
      <c r="J3123" s="46"/>
      <c r="K3123" s="46"/>
      <c r="L3123" s="48"/>
      <c r="M3123" s="47"/>
      <c r="N3123" s="46"/>
      <c r="O3123" s="46"/>
      <c r="P3123" s="46"/>
      <c r="Q3123" s="46"/>
      <c r="R3123" s="46"/>
      <c r="S3123" s="46"/>
    </row>
    <row r="3124" spans="2:19" ht="18" thickBot="1" x14ac:dyDescent="0.5">
      <c r="B3124" s="56" t="s">
        <v>10</v>
      </c>
      <c r="C3124" s="47"/>
      <c r="D3124" s="47"/>
      <c r="E3124" s="47"/>
      <c r="F3124" s="47"/>
      <c r="G3124" s="47"/>
      <c r="H3124" s="47"/>
      <c r="I3124" s="68">
        <v>44835</v>
      </c>
      <c r="J3124" s="68">
        <v>44866</v>
      </c>
      <c r="K3124" s="68">
        <v>44896</v>
      </c>
      <c r="L3124" s="47"/>
      <c r="M3124" s="69"/>
      <c r="N3124" s="69"/>
      <c r="O3124" s="69"/>
      <c r="P3124" s="69"/>
      <c r="Q3124" s="69"/>
      <c r="R3124" s="69"/>
      <c r="S3124" s="47"/>
    </row>
    <row r="3125" spans="2:19" ht="15" thickBot="1" x14ac:dyDescent="0.35">
      <c r="B3125" s="47" t="s">
        <v>28</v>
      </c>
      <c r="C3125" s="47"/>
      <c r="D3125" s="47"/>
      <c r="E3125" s="47"/>
      <c r="F3125" s="47"/>
      <c r="G3125" s="47"/>
      <c r="H3125" s="117"/>
      <c r="I3125" s="70"/>
      <c r="J3125" s="71"/>
      <c r="K3125" s="71"/>
      <c r="L3125" s="48" t="s">
        <v>5</v>
      </c>
      <c r="M3125" s="47" t="s">
        <v>29</v>
      </c>
      <c r="N3125" s="69"/>
      <c r="O3125" s="69"/>
      <c r="P3125" s="69"/>
      <c r="Q3125" s="69"/>
      <c r="R3125" s="69"/>
      <c r="S3125" s="47"/>
    </row>
    <row r="3126" spans="2:19" ht="15" thickBot="1" x14ac:dyDescent="0.35">
      <c r="B3126" s="47" t="s">
        <v>13</v>
      </c>
      <c r="C3126" s="47"/>
      <c r="D3126" s="47"/>
      <c r="E3126" s="47"/>
      <c r="F3126" s="47"/>
      <c r="G3126" s="47"/>
      <c r="H3126" s="138">
        <f>IFERROR(VLOOKUP(H3125,'1 - Strom Erdgas Wärme 2021'!H:AA,17,FALSE),"")</f>
        <v>0</v>
      </c>
      <c r="I3126" s="70"/>
      <c r="J3126" s="71"/>
      <c r="K3126" s="71"/>
      <c r="L3126" s="48"/>
      <c r="M3126" s="47"/>
      <c r="N3126" s="69"/>
      <c r="O3126" s="69"/>
      <c r="P3126" s="69"/>
      <c r="Q3126" s="69"/>
      <c r="R3126" s="69"/>
      <c r="S3126" s="47"/>
    </row>
    <row r="3127" spans="2:19" ht="15" thickBot="1" x14ac:dyDescent="0.35">
      <c r="B3127" s="47" t="s">
        <v>16</v>
      </c>
      <c r="C3127" s="47"/>
      <c r="D3127" s="47"/>
      <c r="E3127" s="47"/>
      <c r="F3127" s="47"/>
      <c r="G3127" s="47"/>
      <c r="H3127" s="139"/>
      <c r="I3127" s="72"/>
      <c r="J3127" s="73"/>
      <c r="K3127" s="73"/>
      <c r="L3127" s="48" t="s">
        <v>5</v>
      </c>
      <c r="M3127" s="47" t="s">
        <v>17</v>
      </c>
      <c r="N3127" s="69"/>
      <c r="O3127" s="69"/>
      <c r="P3127" s="69"/>
      <c r="Q3127" s="69"/>
      <c r="R3127" s="69"/>
      <c r="S3127" s="47"/>
    </row>
    <row r="3128" spans="2:19" ht="16.8" thickBot="1" x14ac:dyDescent="0.45">
      <c r="B3128" s="47" t="str">
        <f>IF(H3127="Erdgas","Arbeitspreis pro kWh Erdgas in EUR",IF(H3127="Strom","Arbeitspreis pro kWh Strom in EUR",IF(H3127="Wärme/Kälte","Arbeitspreis pro kWh Wärme-/Kälteverbrauch in EUR","Bitte Energieart auswählen!")))</f>
        <v>Bitte Energieart auswählen!</v>
      </c>
      <c r="C3128" s="47"/>
      <c r="D3128" s="47"/>
      <c r="E3128" s="47"/>
      <c r="F3128" s="47"/>
      <c r="G3128" s="74">
        <f>IFERROR(SUMPRODUCT(I3128:K3128,I3129:K3129),"")</f>
        <v>0</v>
      </c>
      <c r="H3128" s="47"/>
      <c r="I3128" s="118"/>
      <c r="J3128" s="118"/>
      <c r="K3128" s="118"/>
      <c r="L3128" s="48" t="s">
        <v>5</v>
      </c>
      <c r="M3128" s="47" t="str">
        <f>IF(H3127="Erdgas","Erdgaskosten exkl. Steuern, Abgaben, Netzentgelte, etc.",IF(H3127="Strom","Stromkosten exkl. Steuern, Abgaben, Netzentgelte, etc.",IF(H3127="Wärme/Kälte","Wärme-/Kältekosten exkl. Steuern, Abgaben, Netzentgelte, etc.", "Bitte Energieart auswählen!")))</f>
        <v>Bitte Energieart auswählen!</v>
      </c>
      <c r="N3128" s="47"/>
      <c r="O3128" s="47"/>
      <c r="P3128" s="75"/>
      <c r="Q3128" s="61"/>
      <c r="R3128" s="62"/>
      <c r="S3128" s="47"/>
    </row>
    <row r="3129" spans="2:19" ht="15" thickBot="1" x14ac:dyDescent="0.35">
      <c r="B3129" s="47" t="str">
        <f>IF(AND(H3127="Erdgas",H3126="Nein"),"Aliquoter Erdgasverbrauch in kWh von 1. Oktober 2022 bis 31. Dezember 2022",IF(H3127="Erdgas","Erdgasverbrauch in kWh von 1. Oktober 2022 bis 31. Dezember 2022",IF(AND(H3127="Strom",H3126="Nein"),"Aliquoter Stromverbrauch in kWh von 1. Oktober 2022 bis 31. Dezember 2022",IF(H3127="Strom","Stromverbrauch in kWh von 1. Oktober 2022 bis 31. Dezember 2022",IF(AND(H3127="Wärme/Kälte",H3126="Nein"),"Aliquoter Wärme-/Kälteverbrauch in kWh von 1. Oktober 2022 bis 31. Dezember 2022",IF(H3127="Wärme/Kälte","Wärme-/Kälteverbrauch in kWh von 1. Oktober 2022 bis 31. Dezember 2022","Bitte Energieart auswählen!"))))))</f>
        <v>Bitte Energieart auswählen!</v>
      </c>
      <c r="C3129" s="47"/>
      <c r="D3129" s="47"/>
      <c r="E3129" s="47"/>
      <c r="F3129" s="47"/>
      <c r="G3129" s="47"/>
      <c r="H3129" s="59">
        <f>SUM(I3129:K3129)</f>
        <v>0</v>
      </c>
      <c r="I3129" s="119" t="str">
        <f>IFERROR(IF(H3126="Nein",VLOOKUP(H3125,'1 - Strom Erdgas Wärme 2021'!H:AA,20,FALSE)/12,""),"")</f>
        <v/>
      </c>
      <c r="J3129" s="119" t="str">
        <f>IFERROR(IF(H3126="Nein",VLOOKUP(H3125,'1 - Strom Erdgas Wärme 2021'!H:AB,20,FALSE)/12,""),"")</f>
        <v/>
      </c>
      <c r="K3129" s="119" t="str">
        <f>IFERROR(IF(H3126="Nein",VLOOKUP(H3125,'1 - Strom Erdgas Wärme 2021'!H:AC,20,FALSE)/12,""),"")</f>
        <v/>
      </c>
      <c r="L3129" s="48" t="s">
        <v>5</v>
      </c>
      <c r="M3129" s="76" t="str">
        <f>IFERROR(IF(H3126="Nein","Vorbefüllte Verbrauchswerte wurden aliquot (d.h. 1/12) aus dem Jahr 2021 übernommen.","Bitte ergänzen Sie die monatlichen Verbrauchswerte gem. Lastprofilzähler"),"")</f>
        <v>Bitte ergänzen Sie die monatlichen Verbrauchswerte gem. Lastprofilzähler</v>
      </c>
      <c r="N3129" s="77"/>
      <c r="O3129" s="77"/>
      <c r="P3129" s="77"/>
      <c r="Q3129" s="77"/>
      <c r="R3129" s="77"/>
      <c r="S3129" s="77"/>
    </row>
    <row r="3130" spans="2:19" x14ac:dyDescent="0.3">
      <c r="B3130" s="47" t="str">
        <f>IF(H3127="Wärme/Kälte","Energiemix: Anteil in % der aus Strom oder Erdgas erzeugten Wärme/Kälte","")</f>
        <v/>
      </c>
      <c r="C3130" s="46"/>
      <c r="D3130" s="46"/>
      <c r="E3130" s="46"/>
      <c r="F3130" s="74">
        <f>IFERROR(SUMPRODUCT(I3130:K3130,I3129:K3129),"")</f>
        <v>0</v>
      </c>
      <c r="G3130" s="74"/>
      <c r="H3130" s="46"/>
      <c r="I3130" s="120"/>
      <c r="J3130" s="121"/>
      <c r="K3130" s="121"/>
      <c r="L3130" s="48" t="str">
        <f>IF(H3127="Wärme/Kälte","i","")</f>
        <v/>
      </c>
      <c r="M3130" s="47" t="str">
        <f>IF(H3127="Wärme/Kälte","Bitte geben Sie den Anteil in % (von 0 bis 100, ohne Prozentzeichen) der  direkt aus Strom oder Erdgas erzeugten Wärme/Kälte.","")</f>
        <v/>
      </c>
      <c r="N3130" s="46"/>
      <c r="O3130" s="46"/>
      <c r="P3130" s="46"/>
      <c r="Q3130" s="46"/>
      <c r="R3130" s="46"/>
      <c r="S3130" s="46"/>
    </row>
    <row r="3131" spans="2:19" x14ac:dyDescent="0.3">
      <c r="B3131" s="46"/>
      <c r="C3131" s="46"/>
      <c r="D3131" s="46"/>
      <c r="E3131" s="46"/>
      <c r="F3131" s="46"/>
      <c r="G3131" s="46"/>
      <c r="H3131" s="46"/>
      <c r="I3131" s="98"/>
      <c r="J3131" s="46"/>
      <c r="K3131" s="46"/>
      <c r="L3131" s="48"/>
      <c r="M3131" s="47"/>
      <c r="N3131" s="46"/>
      <c r="O3131" s="46"/>
      <c r="P3131" s="46"/>
      <c r="Q3131" s="46"/>
      <c r="R3131" s="46"/>
      <c r="S3131" s="46"/>
    </row>
    <row r="3132" spans="2:19" ht="18" thickBot="1" x14ac:dyDescent="0.5">
      <c r="B3132" s="56" t="s">
        <v>10</v>
      </c>
      <c r="C3132" s="47"/>
      <c r="D3132" s="47"/>
      <c r="E3132" s="47"/>
      <c r="F3132" s="47"/>
      <c r="G3132" s="47"/>
      <c r="H3132" s="47"/>
      <c r="I3132" s="68">
        <v>44835</v>
      </c>
      <c r="J3132" s="68">
        <v>44866</v>
      </c>
      <c r="K3132" s="68">
        <v>44896</v>
      </c>
      <c r="L3132" s="47"/>
      <c r="M3132" s="69"/>
      <c r="N3132" s="69"/>
      <c r="O3132" s="69"/>
      <c r="P3132" s="69"/>
      <c r="Q3132" s="69"/>
      <c r="R3132" s="69"/>
      <c r="S3132" s="47"/>
    </row>
    <row r="3133" spans="2:19" ht="15" thickBot="1" x14ac:dyDescent="0.35">
      <c r="B3133" s="47" t="s">
        <v>28</v>
      </c>
      <c r="C3133" s="47"/>
      <c r="D3133" s="47"/>
      <c r="E3133" s="47"/>
      <c r="F3133" s="47"/>
      <c r="G3133" s="47"/>
      <c r="H3133" s="117"/>
      <c r="I3133" s="70"/>
      <c r="J3133" s="71"/>
      <c r="K3133" s="71"/>
      <c r="L3133" s="48" t="s">
        <v>5</v>
      </c>
      <c r="M3133" s="47" t="s">
        <v>29</v>
      </c>
      <c r="N3133" s="69"/>
      <c r="O3133" s="69"/>
      <c r="P3133" s="69"/>
      <c r="Q3133" s="69"/>
      <c r="R3133" s="69"/>
      <c r="S3133" s="47"/>
    </row>
    <row r="3134" spans="2:19" ht="15" thickBot="1" x14ac:dyDescent="0.35">
      <c r="B3134" s="47" t="s">
        <v>13</v>
      </c>
      <c r="C3134" s="47"/>
      <c r="D3134" s="47"/>
      <c r="E3134" s="47"/>
      <c r="F3134" s="47"/>
      <c r="G3134" s="47"/>
      <c r="H3134" s="138">
        <f>IFERROR(VLOOKUP(H3133,'1 - Strom Erdgas Wärme 2021'!H:AA,17,FALSE),"")</f>
        <v>0</v>
      </c>
      <c r="I3134" s="70"/>
      <c r="J3134" s="71"/>
      <c r="K3134" s="71"/>
      <c r="L3134" s="48"/>
      <c r="M3134" s="47"/>
      <c r="N3134" s="69"/>
      <c r="O3134" s="69"/>
      <c r="P3134" s="69"/>
      <c r="Q3134" s="69"/>
      <c r="R3134" s="69"/>
      <c r="S3134" s="47"/>
    </row>
    <row r="3135" spans="2:19" ht="15" thickBot="1" x14ac:dyDescent="0.35">
      <c r="B3135" s="47" t="s">
        <v>16</v>
      </c>
      <c r="C3135" s="47"/>
      <c r="D3135" s="47"/>
      <c r="E3135" s="47"/>
      <c r="F3135" s="47"/>
      <c r="G3135" s="47"/>
      <c r="H3135" s="139"/>
      <c r="I3135" s="72"/>
      <c r="J3135" s="73"/>
      <c r="K3135" s="73"/>
      <c r="L3135" s="48" t="s">
        <v>5</v>
      </c>
      <c r="M3135" s="47" t="s">
        <v>17</v>
      </c>
      <c r="N3135" s="69"/>
      <c r="O3135" s="69"/>
      <c r="P3135" s="69"/>
      <c r="Q3135" s="69"/>
      <c r="R3135" s="69"/>
      <c r="S3135" s="47"/>
    </row>
    <row r="3136" spans="2:19" ht="16.8" thickBot="1" x14ac:dyDescent="0.45">
      <c r="B3136" s="47" t="str">
        <f>IF(H3135="Erdgas","Arbeitspreis pro kWh Erdgas in EUR",IF(H3135="Strom","Arbeitspreis pro kWh Strom in EUR",IF(H3135="Wärme/Kälte","Arbeitspreis pro kWh Wärme-/Kälteverbrauch in EUR","Bitte Energieart auswählen!")))</f>
        <v>Bitte Energieart auswählen!</v>
      </c>
      <c r="C3136" s="47"/>
      <c r="D3136" s="47"/>
      <c r="E3136" s="47"/>
      <c r="F3136" s="47"/>
      <c r="G3136" s="74">
        <f>IFERROR(SUMPRODUCT(I3136:K3136,I3137:K3137),"")</f>
        <v>0</v>
      </c>
      <c r="H3136" s="47"/>
      <c r="I3136" s="118"/>
      <c r="J3136" s="118"/>
      <c r="K3136" s="118"/>
      <c r="L3136" s="48" t="s">
        <v>5</v>
      </c>
      <c r="M3136" s="47" t="str">
        <f>IF(H3135="Erdgas","Erdgaskosten exkl. Steuern, Abgaben, Netzentgelte, etc.",IF(H3135="Strom","Stromkosten exkl. Steuern, Abgaben, Netzentgelte, etc.",IF(H3135="Wärme/Kälte","Wärme-/Kältekosten exkl. Steuern, Abgaben, Netzentgelte, etc.", "Bitte Energieart auswählen!")))</f>
        <v>Bitte Energieart auswählen!</v>
      </c>
      <c r="N3136" s="47"/>
      <c r="O3136" s="47"/>
      <c r="P3136" s="75"/>
      <c r="Q3136" s="61"/>
      <c r="R3136" s="62"/>
      <c r="S3136" s="47"/>
    </row>
    <row r="3137" spans="2:19" ht="15" thickBot="1" x14ac:dyDescent="0.35">
      <c r="B3137" s="47" t="str">
        <f>IF(AND(H3135="Erdgas",H3134="Nein"),"Aliquoter Erdgasverbrauch in kWh von 1. Oktober 2022 bis 31. Dezember 2022",IF(H3135="Erdgas","Erdgasverbrauch in kWh von 1. Oktober 2022 bis 31. Dezember 2022",IF(AND(H3135="Strom",H3134="Nein"),"Aliquoter Stromverbrauch in kWh von 1. Oktober 2022 bis 31. Dezember 2022",IF(H3135="Strom","Stromverbrauch in kWh von 1. Oktober 2022 bis 31. Dezember 2022",IF(AND(H3135="Wärme/Kälte",H3134="Nein"),"Aliquoter Wärme-/Kälteverbrauch in kWh von 1. Oktober 2022 bis 31. Dezember 2022",IF(H3135="Wärme/Kälte","Wärme-/Kälteverbrauch in kWh von 1. Oktober 2022 bis 31. Dezember 2022","Bitte Energieart auswählen!"))))))</f>
        <v>Bitte Energieart auswählen!</v>
      </c>
      <c r="C3137" s="47"/>
      <c r="D3137" s="47"/>
      <c r="E3137" s="47"/>
      <c r="F3137" s="47"/>
      <c r="G3137" s="47"/>
      <c r="H3137" s="59">
        <f>SUM(I3137:K3137)</f>
        <v>0</v>
      </c>
      <c r="I3137" s="119" t="str">
        <f>IFERROR(IF(H3134="Nein",VLOOKUP(H3133,'1 - Strom Erdgas Wärme 2021'!H:AA,20,FALSE)/12,""),"")</f>
        <v/>
      </c>
      <c r="J3137" s="119" t="str">
        <f>IFERROR(IF(H3134="Nein",VLOOKUP(H3133,'1 - Strom Erdgas Wärme 2021'!H:AB,20,FALSE)/12,""),"")</f>
        <v/>
      </c>
      <c r="K3137" s="119" t="str">
        <f>IFERROR(IF(H3134="Nein",VLOOKUP(H3133,'1 - Strom Erdgas Wärme 2021'!H:AC,20,FALSE)/12,""),"")</f>
        <v/>
      </c>
      <c r="L3137" s="48" t="s">
        <v>5</v>
      </c>
      <c r="M3137" s="76" t="str">
        <f>IFERROR(IF(H3134="Nein","Vorbefüllte Verbrauchswerte wurden aliquot (d.h. 1/12) aus dem Jahr 2021 übernommen.","Bitte ergänzen Sie die monatlichen Verbrauchswerte gem. Lastprofilzähler"),"")</f>
        <v>Bitte ergänzen Sie die monatlichen Verbrauchswerte gem. Lastprofilzähler</v>
      </c>
      <c r="N3137" s="77"/>
      <c r="O3137" s="77"/>
      <c r="P3137" s="77"/>
      <c r="Q3137" s="77"/>
      <c r="R3137" s="77"/>
      <c r="S3137" s="77"/>
    </row>
    <row r="3138" spans="2:19" x14ac:dyDescent="0.3">
      <c r="B3138" s="47" t="str">
        <f>IF(H3135="Wärme/Kälte","Energiemix: Anteil in % der aus Strom oder Erdgas erzeugten Wärme/Kälte","")</f>
        <v/>
      </c>
      <c r="C3138" s="46"/>
      <c r="D3138" s="46"/>
      <c r="E3138" s="46"/>
      <c r="F3138" s="74">
        <f>IFERROR(SUMPRODUCT(I3138:K3138,I3137:K3137),"")</f>
        <v>0</v>
      </c>
      <c r="G3138" s="74"/>
      <c r="H3138" s="46"/>
      <c r="I3138" s="120"/>
      <c r="J3138" s="121"/>
      <c r="K3138" s="121"/>
      <c r="L3138" s="48" t="str">
        <f>IF(H3135="Wärme/Kälte","i","")</f>
        <v/>
      </c>
      <c r="M3138" s="47" t="str">
        <f>IF(H3135="Wärme/Kälte","Bitte geben Sie den Anteil in % (von 0 bis 100, ohne Prozentzeichen) der  direkt aus Strom oder Erdgas erzeugten Wärme/Kälte.","")</f>
        <v/>
      </c>
      <c r="N3138" s="46"/>
      <c r="O3138" s="46"/>
      <c r="P3138" s="46"/>
      <c r="Q3138" s="46"/>
      <c r="R3138" s="46"/>
      <c r="S3138" s="46"/>
    </row>
    <row r="3139" spans="2:19" x14ac:dyDescent="0.3">
      <c r="B3139" s="46"/>
      <c r="C3139" s="46"/>
      <c r="D3139" s="46"/>
      <c r="E3139" s="46"/>
      <c r="F3139" s="46"/>
      <c r="G3139" s="46"/>
      <c r="H3139" s="46"/>
      <c r="I3139" s="98"/>
      <c r="J3139" s="46"/>
      <c r="K3139" s="46"/>
      <c r="L3139" s="48"/>
      <c r="M3139" s="47"/>
      <c r="N3139" s="46"/>
      <c r="O3139" s="46"/>
      <c r="P3139" s="46"/>
      <c r="Q3139" s="46"/>
      <c r="R3139" s="46"/>
      <c r="S3139" s="46"/>
    </row>
    <row r="3140" spans="2:19" ht="18" thickBot="1" x14ac:dyDescent="0.5">
      <c r="B3140" s="56" t="s">
        <v>10</v>
      </c>
      <c r="C3140" s="47"/>
      <c r="D3140" s="47"/>
      <c r="E3140" s="47"/>
      <c r="F3140" s="47"/>
      <c r="G3140" s="47"/>
      <c r="H3140" s="47"/>
      <c r="I3140" s="68">
        <v>44835</v>
      </c>
      <c r="J3140" s="68">
        <v>44866</v>
      </c>
      <c r="K3140" s="68">
        <v>44896</v>
      </c>
      <c r="L3140" s="47"/>
      <c r="M3140" s="69"/>
      <c r="N3140" s="69"/>
      <c r="O3140" s="69"/>
      <c r="P3140" s="69"/>
      <c r="Q3140" s="69"/>
      <c r="R3140" s="69"/>
      <c r="S3140" s="47"/>
    </row>
    <row r="3141" spans="2:19" ht="15" thickBot="1" x14ac:dyDescent="0.35">
      <c r="B3141" s="47" t="s">
        <v>28</v>
      </c>
      <c r="C3141" s="47"/>
      <c r="D3141" s="47"/>
      <c r="E3141" s="47"/>
      <c r="F3141" s="47"/>
      <c r="G3141" s="47"/>
      <c r="H3141" s="117"/>
      <c r="I3141" s="70"/>
      <c r="J3141" s="71"/>
      <c r="K3141" s="71"/>
      <c r="L3141" s="48" t="s">
        <v>5</v>
      </c>
      <c r="M3141" s="47" t="s">
        <v>29</v>
      </c>
      <c r="N3141" s="69"/>
      <c r="O3141" s="69"/>
      <c r="P3141" s="69"/>
      <c r="Q3141" s="69"/>
      <c r="R3141" s="69"/>
      <c r="S3141" s="47"/>
    </row>
    <row r="3142" spans="2:19" ht="15" thickBot="1" x14ac:dyDescent="0.35">
      <c r="B3142" s="47" t="s">
        <v>13</v>
      </c>
      <c r="C3142" s="47"/>
      <c r="D3142" s="47"/>
      <c r="E3142" s="47"/>
      <c r="F3142" s="47"/>
      <c r="G3142" s="47"/>
      <c r="H3142" s="138">
        <f>IFERROR(VLOOKUP(H3141,'1 - Strom Erdgas Wärme 2021'!H:AA,17,FALSE),"")</f>
        <v>0</v>
      </c>
      <c r="I3142" s="70"/>
      <c r="J3142" s="71"/>
      <c r="K3142" s="71"/>
      <c r="L3142" s="48"/>
      <c r="M3142" s="47"/>
      <c r="N3142" s="69"/>
      <c r="O3142" s="69"/>
      <c r="P3142" s="69"/>
      <c r="Q3142" s="69"/>
      <c r="R3142" s="69"/>
      <c r="S3142" s="47"/>
    </row>
    <row r="3143" spans="2:19" ht="15" thickBot="1" x14ac:dyDescent="0.35">
      <c r="B3143" s="47" t="s">
        <v>16</v>
      </c>
      <c r="C3143" s="47"/>
      <c r="D3143" s="47"/>
      <c r="E3143" s="47"/>
      <c r="F3143" s="47"/>
      <c r="G3143" s="47"/>
      <c r="H3143" s="139"/>
      <c r="I3143" s="72"/>
      <c r="J3143" s="73"/>
      <c r="K3143" s="73"/>
      <c r="L3143" s="48" t="s">
        <v>5</v>
      </c>
      <c r="M3143" s="47" t="s">
        <v>17</v>
      </c>
      <c r="N3143" s="69"/>
      <c r="O3143" s="69"/>
      <c r="P3143" s="69"/>
      <c r="Q3143" s="69"/>
      <c r="R3143" s="69"/>
      <c r="S3143" s="47"/>
    </row>
    <row r="3144" spans="2:19" ht="16.8" thickBot="1" x14ac:dyDescent="0.45">
      <c r="B3144" s="47" t="str">
        <f>IF(H3143="Erdgas","Arbeitspreis pro kWh Erdgas in EUR",IF(H3143="Strom","Arbeitspreis pro kWh Strom in EUR",IF(H3143="Wärme/Kälte","Arbeitspreis pro kWh Wärme-/Kälteverbrauch in EUR","Bitte Energieart auswählen!")))</f>
        <v>Bitte Energieart auswählen!</v>
      </c>
      <c r="C3144" s="47"/>
      <c r="D3144" s="47"/>
      <c r="E3144" s="47"/>
      <c r="F3144" s="47"/>
      <c r="G3144" s="74">
        <f>IFERROR(SUMPRODUCT(I3144:K3144,I3145:K3145),"")</f>
        <v>0</v>
      </c>
      <c r="H3144" s="47"/>
      <c r="I3144" s="118"/>
      <c r="J3144" s="118"/>
      <c r="K3144" s="118"/>
      <c r="L3144" s="48" t="s">
        <v>5</v>
      </c>
      <c r="M3144" s="47" t="str">
        <f>IF(H3143="Erdgas","Erdgaskosten exkl. Steuern, Abgaben, Netzentgelte, etc.",IF(H3143="Strom","Stromkosten exkl. Steuern, Abgaben, Netzentgelte, etc.",IF(H3143="Wärme/Kälte","Wärme-/Kältekosten exkl. Steuern, Abgaben, Netzentgelte, etc.", "Bitte Energieart auswählen!")))</f>
        <v>Bitte Energieart auswählen!</v>
      </c>
      <c r="N3144" s="47"/>
      <c r="O3144" s="47"/>
      <c r="P3144" s="75"/>
      <c r="Q3144" s="61"/>
      <c r="R3144" s="62"/>
      <c r="S3144" s="47"/>
    </row>
    <row r="3145" spans="2:19" ht="15" thickBot="1" x14ac:dyDescent="0.35">
      <c r="B3145" s="47" t="str">
        <f>IF(AND(H3143="Erdgas",H3142="Nein"),"Aliquoter Erdgasverbrauch in kWh von 1. Oktober 2022 bis 31. Dezember 2022",IF(H3143="Erdgas","Erdgasverbrauch in kWh von 1. Oktober 2022 bis 31. Dezember 2022",IF(AND(H3143="Strom",H3142="Nein"),"Aliquoter Stromverbrauch in kWh von 1. Oktober 2022 bis 31. Dezember 2022",IF(H3143="Strom","Stromverbrauch in kWh von 1. Oktober 2022 bis 31. Dezember 2022",IF(AND(H3143="Wärme/Kälte",H3142="Nein"),"Aliquoter Wärme-/Kälteverbrauch in kWh von 1. Oktober 2022 bis 31. Dezember 2022",IF(H3143="Wärme/Kälte","Wärme-/Kälteverbrauch in kWh von 1. Oktober 2022 bis 31. Dezember 2022","Bitte Energieart auswählen!"))))))</f>
        <v>Bitte Energieart auswählen!</v>
      </c>
      <c r="C3145" s="47"/>
      <c r="D3145" s="47"/>
      <c r="E3145" s="47"/>
      <c r="F3145" s="47"/>
      <c r="G3145" s="47"/>
      <c r="H3145" s="59">
        <f>SUM(I3145:K3145)</f>
        <v>0</v>
      </c>
      <c r="I3145" s="119" t="str">
        <f>IFERROR(IF(H3142="Nein",VLOOKUP(H3141,'1 - Strom Erdgas Wärme 2021'!H:AA,20,FALSE)/12,""),"")</f>
        <v/>
      </c>
      <c r="J3145" s="119" t="str">
        <f>IFERROR(IF(H3142="Nein",VLOOKUP(H3141,'1 - Strom Erdgas Wärme 2021'!H:AB,20,FALSE)/12,""),"")</f>
        <v/>
      </c>
      <c r="K3145" s="119" t="str">
        <f>IFERROR(IF(H3142="Nein",VLOOKUP(H3141,'1 - Strom Erdgas Wärme 2021'!H:AC,20,FALSE)/12,""),"")</f>
        <v/>
      </c>
      <c r="L3145" s="48" t="s">
        <v>5</v>
      </c>
      <c r="M3145" s="76" t="str">
        <f>IFERROR(IF(H3142="Nein","Vorbefüllte Verbrauchswerte wurden aliquot (d.h. 1/12) aus dem Jahr 2021 übernommen.","Bitte ergänzen Sie die monatlichen Verbrauchswerte gem. Lastprofilzähler"),"")</f>
        <v>Bitte ergänzen Sie die monatlichen Verbrauchswerte gem. Lastprofilzähler</v>
      </c>
      <c r="N3145" s="77"/>
      <c r="O3145" s="77"/>
      <c r="P3145" s="77"/>
      <c r="Q3145" s="77"/>
      <c r="R3145" s="77"/>
      <c r="S3145" s="77"/>
    </row>
    <row r="3146" spans="2:19" x14ac:dyDescent="0.3">
      <c r="B3146" s="47" t="str">
        <f>IF(H3143="Wärme/Kälte","Energiemix: Anteil in % der aus Strom oder Erdgas erzeugten Wärme/Kälte","")</f>
        <v/>
      </c>
      <c r="C3146" s="46"/>
      <c r="D3146" s="46"/>
      <c r="E3146" s="46"/>
      <c r="F3146" s="74">
        <f>IFERROR(SUMPRODUCT(I3146:K3146,I3145:K3145),"")</f>
        <v>0</v>
      </c>
      <c r="G3146" s="74"/>
      <c r="H3146" s="46"/>
      <c r="I3146" s="120"/>
      <c r="J3146" s="121"/>
      <c r="K3146" s="121"/>
      <c r="L3146" s="48" t="str">
        <f>IF(H3143="Wärme/Kälte","i","")</f>
        <v/>
      </c>
      <c r="M3146" s="47" t="str">
        <f>IF(H3143="Wärme/Kälte","Bitte geben Sie den Anteil in % (von 0 bis 100, ohne Prozentzeichen) der  direkt aus Strom oder Erdgas erzeugten Wärme/Kälte.","")</f>
        <v/>
      </c>
      <c r="N3146" s="46"/>
      <c r="O3146" s="46"/>
      <c r="P3146" s="46"/>
      <c r="Q3146" s="46"/>
      <c r="R3146" s="46"/>
      <c r="S3146" s="46"/>
    </row>
    <row r="3147" spans="2:19" x14ac:dyDescent="0.3">
      <c r="B3147" s="46"/>
      <c r="C3147" s="46"/>
      <c r="D3147" s="46"/>
      <c r="E3147" s="46"/>
      <c r="F3147" s="46"/>
      <c r="G3147" s="46"/>
      <c r="H3147" s="46"/>
      <c r="I3147" s="98"/>
      <c r="J3147" s="46"/>
      <c r="K3147" s="46"/>
      <c r="L3147" s="48"/>
      <c r="M3147" s="47"/>
      <c r="N3147" s="46"/>
      <c r="O3147" s="46"/>
      <c r="P3147" s="46"/>
      <c r="Q3147" s="46"/>
      <c r="R3147" s="46"/>
      <c r="S3147" s="46"/>
    </row>
    <row r="3148" spans="2:19" ht="18" thickBot="1" x14ac:dyDescent="0.5">
      <c r="B3148" s="56" t="s">
        <v>10</v>
      </c>
      <c r="C3148" s="47"/>
      <c r="D3148" s="47"/>
      <c r="E3148" s="47"/>
      <c r="F3148" s="47"/>
      <c r="G3148" s="47"/>
      <c r="H3148" s="47"/>
      <c r="I3148" s="68">
        <v>44835</v>
      </c>
      <c r="J3148" s="68">
        <v>44866</v>
      </c>
      <c r="K3148" s="68">
        <v>44896</v>
      </c>
      <c r="L3148" s="47"/>
      <c r="M3148" s="69"/>
      <c r="N3148" s="69"/>
      <c r="O3148" s="69"/>
      <c r="P3148" s="69"/>
      <c r="Q3148" s="69"/>
      <c r="R3148" s="69"/>
      <c r="S3148" s="47"/>
    </row>
    <row r="3149" spans="2:19" ht="15" thickBot="1" x14ac:dyDescent="0.35">
      <c r="B3149" s="47" t="s">
        <v>28</v>
      </c>
      <c r="C3149" s="47"/>
      <c r="D3149" s="47"/>
      <c r="E3149" s="47"/>
      <c r="F3149" s="47"/>
      <c r="G3149" s="47"/>
      <c r="H3149" s="117"/>
      <c r="I3149" s="70"/>
      <c r="J3149" s="71"/>
      <c r="K3149" s="71"/>
      <c r="L3149" s="48" t="s">
        <v>5</v>
      </c>
      <c r="M3149" s="47" t="s">
        <v>29</v>
      </c>
      <c r="N3149" s="69"/>
      <c r="O3149" s="69"/>
      <c r="P3149" s="69"/>
      <c r="Q3149" s="69"/>
      <c r="R3149" s="69"/>
      <c r="S3149" s="47"/>
    </row>
    <row r="3150" spans="2:19" ht="15" thickBot="1" x14ac:dyDescent="0.35">
      <c r="B3150" s="47" t="s">
        <v>13</v>
      </c>
      <c r="C3150" s="47"/>
      <c r="D3150" s="47"/>
      <c r="E3150" s="47"/>
      <c r="F3150" s="47"/>
      <c r="G3150" s="47"/>
      <c r="H3150" s="138">
        <f>IFERROR(VLOOKUP(H3149,'1 - Strom Erdgas Wärme 2021'!H:AA,17,FALSE),"")</f>
        <v>0</v>
      </c>
      <c r="I3150" s="70"/>
      <c r="J3150" s="71"/>
      <c r="K3150" s="71"/>
      <c r="L3150" s="48"/>
      <c r="M3150" s="47"/>
      <c r="N3150" s="69"/>
      <c r="O3150" s="69"/>
      <c r="P3150" s="69"/>
      <c r="Q3150" s="69"/>
      <c r="R3150" s="69"/>
      <c r="S3150" s="47"/>
    </row>
    <row r="3151" spans="2:19" ht="15" thickBot="1" x14ac:dyDescent="0.35">
      <c r="B3151" s="47" t="s">
        <v>16</v>
      </c>
      <c r="C3151" s="47"/>
      <c r="D3151" s="47"/>
      <c r="E3151" s="47"/>
      <c r="F3151" s="47"/>
      <c r="G3151" s="47"/>
      <c r="H3151" s="139"/>
      <c r="I3151" s="72"/>
      <c r="J3151" s="73"/>
      <c r="K3151" s="73"/>
      <c r="L3151" s="48" t="s">
        <v>5</v>
      </c>
      <c r="M3151" s="47" t="s">
        <v>17</v>
      </c>
      <c r="N3151" s="69"/>
      <c r="O3151" s="69"/>
      <c r="P3151" s="69"/>
      <c r="Q3151" s="69"/>
      <c r="R3151" s="69"/>
      <c r="S3151" s="47"/>
    </row>
    <row r="3152" spans="2:19" ht="16.8" thickBot="1" x14ac:dyDescent="0.45">
      <c r="B3152" s="47" t="str">
        <f>IF(H3151="Erdgas","Arbeitspreis pro kWh Erdgas in EUR",IF(H3151="Strom","Arbeitspreis pro kWh Strom in EUR",IF(H3151="Wärme/Kälte","Arbeitspreis pro kWh Wärme-/Kälteverbrauch in EUR","Bitte Energieart auswählen!")))</f>
        <v>Bitte Energieart auswählen!</v>
      </c>
      <c r="C3152" s="47"/>
      <c r="D3152" s="47"/>
      <c r="E3152" s="47"/>
      <c r="F3152" s="47"/>
      <c r="G3152" s="74">
        <f>IFERROR(SUMPRODUCT(I3152:K3152,I3153:K3153),"")</f>
        <v>0</v>
      </c>
      <c r="H3152" s="47"/>
      <c r="I3152" s="118"/>
      <c r="J3152" s="118"/>
      <c r="K3152" s="118"/>
      <c r="L3152" s="48" t="s">
        <v>5</v>
      </c>
      <c r="M3152" s="47" t="str">
        <f>IF(H3151="Erdgas","Erdgaskosten exkl. Steuern, Abgaben, Netzentgelte, etc.",IF(H3151="Strom","Stromkosten exkl. Steuern, Abgaben, Netzentgelte, etc.",IF(H3151="Wärme/Kälte","Wärme-/Kältekosten exkl. Steuern, Abgaben, Netzentgelte, etc.", "Bitte Energieart auswählen!")))</f>
        <v>Bitte Energieart auswählen!</v>
      </c>
      <c r="N3152" s="47"/>
      <c r="O3152" s="47"/>
      <c r="P3152" s="75"/>
      <c r="Q3152" s="61"/>
      <c r="R3152" s="62"/>
      <c r="S3152" s="47"/>
    </row>
    <row r="3153" spans="2:19" ht="15" thickBot="1" x14ac:dyDescent="0.35">
      <c r="B3153" s="47" t="str">
        <f>IF(AND(H3151="Erdgas",H3150="Nein"),"Aliquoter Erdgasverbrauch in kWh von 1. Oktober 2022 bis 31. Dezember 2022",IF(H3151="Erdgas","Erdgasverbrauch in kWh von 1. Oktober 2022 bis 31. Dezember 2022",IF(AND(H3151="Strom",H3150="Nein"),"Aliquoter Stromverbrauch in kWh von 1. Oktober 2022 bis 31. Dezember 2022",IF(H3151="Strom","Stromverbrauch in kWh von 1. Oktober 2022 bis 31. Dezember 2022",IF(AND(H3151="Wärme/Kälte",H3150="Nein"),"Aliquoter Wärme-/Kälteverbrauch in kWh von 1. Oktober 2022 bis 31. Dezember 2022",IF(H3151="Wärme/Kälte","Wärme-/Kälteverbrauch in kWh von 1. Oktober 2022 bis 31. Dezember 2022","Bitte Energieart auswählen!"))))))</f>
        <v>Bitte Energieart auswählen!</v>
      </c>
      <c r="C3153" s="47"/>
      <c r="D3153" s="47"/>
      <c r="E3153" s="47"/>
      <c r="F3153" s="47"/>
      <c r="G3153" s="47"/>
      <c r="H3153" s="59">
        <f>SUM(I3153:K3153)</f>
        <v>0</v>
      </c>
      <c r="I3153" s="119" t="str">
        <f>IFERROR(IF(H3150="Nein",VLOOKUP(H3149,'1 - Strom Erdgas Wärme 2021'!H:AA,20,FALSE)/12,""),"")</f>
        <v/>
      </c>
      <c r="J3153" s="119" t="str">
        <f>IFERROR(IF(H3150="Nein",VLOOKUP(H3149,'1 - Strom Erdgas Wärme 2021'!H:AB,20,FALSE)/12,""),"")</f>
        <v/>
      </c>
      <c r="K3153" s="119" t="str">
        <f>IFERROR(IF(H3150="Nein",VLOOKUP(H3149,'1 - Strom Erdgas Wärme 2021'!H:AC,20,FALSE)/12,""),"")</f>
        <v/>
      </c>
      <c r="L3153" s="48" t="s">
        <v>5</v>
      </c>
      <c r="M3153" s="76" t="str">
        <f>IFERROR(IF(H3150="Nein","Vorbefüllte Verbrauchswerte wurden aliquot (d.h. 1/12) aus dem Jahr 2021 übernommen.","Bitte ergänzen Sie die monatlichen Verbrauchswerte gem. Lastprofilzähler"),"")</f>
        <v>Bitte ergänzen Sie die monatlichen Verbrauchswerte gem. Lastprofilzähler</v>
      </c>
      <c r="N3153" s="77"/>
      <c r="O3153" s="77"/>
      <c r="P3153" s="77"/>
      <c r="Q3153" s="77"/>
      <c r="R3153" s="77"/>
      <c r="S3153" s="77"/>
    </row>
    <row r="3154" spans="2:19" x14ac:dyDescent="0.3">
      <c r="B3154" s="47" t="str">
        <f>IF(H3151="Wärme/Kälte","Energiemix: Anteil in % der aus Strom oder Erdgas erzeugten Wärme/Kälte","")</f>
        <v/>
      </c>
      <c r="C3154" s="46"/>
      <c r="D3154" s="46"/>
      <c r="E3154" s="46"/>
      <c r="F3154" s="74">
        <f>IFERROR(SUMPRODUCT(I3154:K3154,I3153:K3153),"")</f>
        <v>0</v>
      </c>
      <c r="G3154" s="74"/>
      <c r="H3154" s="46"/>
      <c r="I3154" s="120"/>
      <c r="J3154" s="121"/>
      <c r="K3154" s="121"/>
      <c r="L3154" s="48" t="str">
        <f>IF(H3151="Wärme/Kälte","i","")</f>
        <v/>
      </c>
      <c r="M3154" s="47" t="str">
        <f>IF(H3151="Wärme/Kälte","Bitte geben Sie den Anteil in % (von 0 bis 100, ohne Prozentzeichen) der  direkt aus Strom oder Erdgas erzeugten Wärme/Kälte.","")</f>
        <v/>
      </c>
      <c r="N3154" s="46"/>
      <c r="O3154" s="46"/>
      <c r="P3154" s="46"/>
      <c r="Q3154" s="46"/>
      <c r="R3154" s="46"/>
      <c r="S3154" s="46"/>
    </row>
    <row r="3155" spans="2:19" x14ac:dyDescent="0.3">
      <c r="B3155" s="46"/>
      <c r="C3155" s="46"/>
      <c r="D3155" s="46"/>
      <c r="E3155" s="46"/>
      <c r="F3155" s="46"/>
      <c r="G3155" s="46"/>
      <c r="H3155" s="46"/>
      <c r="I3155" s="98"/>
      <c r="J3155" s="46"/>
      <c r="K3155" s="46"/>
      <c r="L3155" s="48"/>
      <c r="M3155" s="47"/>
      <c r="N3155" s="46"/>
      <c r="O3155" s="46"/>
      <c r="P3155" s="46"/>
      <c r="Q3155" s="46"/>
      <c r="R3155" s="46"/>
      <c r="S3155" s="46"/>
    </row>
    <row r="3156" spans="2:19" ht="18" thickBot="1" x14ac:dyDescent="0.5">
      <c r="B3156" s="56" t="s">
        <v>10</v>
      </c>
      <c r="C3156" s="47"/>
      <c r="D3156" s="47"/>
      <c r="E3156" s="47"/>
      <c r="F3156" s="47"/>
      <c r="G3156" s="47"/>
      <c r="H3156" s="47"/>
      <c r="I3156" s="68">
        <v>44835</v>
      </c>
      <c r="J3156" s="68">
        <v>44866</v>
      </c>
      <c r="K3156" s="68">
        <v>44896</v>
      </c>
      <c r="L3156" s="47"/>
      <c r="M3156" s="69"/>
      <c r="N3156" s="69"/>
      <c r="O3156" s="69"/>
      <c r="P3156" s="69"/>
      <c r="Q3156" s="69"/>
      <c r="R3156" s="69"/>
      <c r="S3156" s="47"/>
    </row>
    <row r="3157" spans="2:19" ht="15" thickBot="1" x14ac:dyDescent="0.35">
      <c r="B3157" s="47" t="s">
        <v>28</v>
      </c>
      <c r="C3157" s="47"/>
      <c r="D3157" s="47"/>
      <c r="E3157" s="47"/>
      <c r="F3157" s="47"/>
      <c r="G3157" s="47"/>
      <c r="H3157" s="117"/>
      <c r="I3157" s="70"/>
      <c r="J3157" s="71"/>
      <c r="K3157" s="71"/>
      <c r="L3157" s="48" t="s">
        <v>5</v>
      </c>
      <c r="M3157" s="47" t="s">
        <v>29</v>
      </c>
      <c r="N3157" s="69"/>
      <c r="O3157" s="69"/>
      <c r="P3157" s="69"/>
      <c r="Q3157" s="69"/>
      <c r="R3157" s="69"/>
      <c r="S3157" s="47"/>
    </row>
    <row r="3158" spans="2:19" ht="15" thickBot="1" x14ac:dyDescent="0.35">
      <c r="B3158" s="47" t="s">
        <v>13</v>
      </c>
      <c r="C3158" s="47"/>
      <c r="D3158" s="47"/>
      <c r="E3158" s="47"/>
      <c r="F3158" s="47"/>
      <c r="G3158" s="47"/>
      <c r="H3158" s="138">
        <f>IFERROR(VLOOKUP(H3157,'1 - Strom Erdgas Wärme 2021'!H:AA,17,FALSE),"")</f>
        <v>0</v>
      </c>
      <c r="I3158" s="70"/>
      <c r="J3158" s="71"/>
      <c r="K3158" s="71"/>
      <c r="L3158" s="48"/>
      <c r="M3158" s="47"/>
      <c r="N3158" s="69"/>
      <c r="O3158" s="69"/>
      <c r="P3158" s="69"/>
      <c r="Q3158" s="69"/>
      <c r="R3158" s="69"/>
      <c r="S3158" s="47"/>
    </row>
    <row r="3159" spans="2:19" ht="15" thickBot="1" x14ac:dyDescent="0.35">
      <c r="B3159" s="47" t="s">
        <v>16</v>
      </c>
      <c r="C3159" s="47"/>
      <c r="D3159" s="47"/>
      <c r="E3159" s="47"/>
      <c r="F3159" s="47"/>
      <c r="G3159" s="47"/>
      <c r="H3159" s="139"/>
      <c r="I3159" s="72"/>
      <c r="J3159" s="73"/>
      <c r="K3159" s="73"/>
      <c r="L3159" s="48" t="s">
        <v>5</v>
      </c>
      <c r="M3159" s="47" t="s">
        <v>17</v>
      </c>
      <c r="N3159" s="69"/>
      <c r="O3159" s="69"/>
      <c r="P3159" s="69"/>
      <c r="Q3159" s="69"/>
      <c r="R3159" s="69"/>
      <c r="S3159" s="47"/>
    </row>
    <row r="3160" spans="2:19" ht="16.8" thickBot="1" x14ac:dyDescent="0.45">
      <c r="B3160" s="47" t="str">
        <f>IF(H3159="Erdgas","Arbeitspreis pro kWh Erdgas in EUR",IF(H3159="Strom","Arbeitspreis pro kWh Strom in EUR",IF(H3159="Wärme/Kälte","Arbeitspreis pro kWh Wärme-/Kälteverbrauch in EUR","Bitte Energieart auswählen!")))</f>
        <v>Bitte Energieart auswählen!</v>
      </c>
      <c r="C3160" s="47"/>
      <c r="D3160" s="47"/>
      <c r="E3160" s="47"/>
      <c r="F3160" s="47"/>
      <c r="G3160" s="74">
        <f>IFERROR(SUMPRODUCT(I3160:K3160,I3161:K3161),"")</f>
        <v>0</v>
      </c>
      <c r="H3160" s="47"/>
      <c r="I3160" s="118"/>
      <c r="J3160" s="118"/>
      <c r="K3160" s="118"/>
      <c r="L3160" s="48" t="s">
        <v>5</v>
      </c>
      <c r="M3160" s="47" t="str">
        <f>IF(H3159="Erdgas","Erdgaskosten exkl. Steuern, Abgaben, Netzentgelte, etc.",IF(H3159="Strom","Stromkosten exkl. Steuern, Abgaben, Netzentgelte, etc.",IF(H3159="Wärme/Kälte","Wärme-/Kältekosten exkl. Steuern, Abgaben, Netzentgelte, etc.", "Bitte Energieart auswählen!")))</f>
        <v>Bitte Energieart auswählen!</v>
      </c>
      <c r="N3160" s="47"/>
      <c r="O3160" s="47"/>
      <c r="P3160" s="75"/>
      <c r="Q3160" s="61"/>
      <c r="R3160" s="62"/>
      <c r="S3160" s="47"/>
    </row>
    <row r="3161" spans="2:19" ht="15" thickBot="1" x14ac:dyDescent="0.35">
      <c r="B3161" s="47" t="str">
        <f>IF(AND(H3159="Erdgas",H3158="Nein"),"Aliquoter Erdgasverbrauch in kWh von 1. Oktober 2022 bis 31. Dezember 2022",IF(H3159="Erdgas","Erdgasverbrauch in kWh von 1. Oktober 2022 bis 31. Dezember 2022",IF(AND(H3159="Strom",H3158="Nein"),"Aliquoter Stromverbrauch in kWh von 1. Oktober 2022 bis 31. Dezember 2022",IF(H3159="Strom","Stromverbrauch in kWh von 1. Oktober 2022 bis 31. Dezember 2022",IF(AND(H3159="Wärme/Kälte",H3158="Nein"),"Aliquoter Wärme-/Kälteverbrauch in kWh von 1. Oktober 2022 bis 31. Dezember 2022",IF(H3159="Wärme/Kälte","Wärme-/Kälteverbrauch in kWh von 1. Oktober 2022 bis 31. Dezember 2022","Bitte Energieart auswählen!"))))))</f>
        <v>Bitte Energieart auswählen!</v>
      </c>
      <c r="C3161" s="47"/>
      <c r="D3161" s="47"/>
      <c r="E3161" s="47"/>
      <c r="F3161" s="47"/>
      <c r="G3161" s="47"/>
      <c r="H3161" s="59">
        <f>SUM(I3161:K3161)</f>
        <v>0</v>
      </c>
      <c r="I3161" s="119" t="str">
        <f>IFERROR(IF(H3158="Nein",VLOOKUP(H3157,'1 - Strom Erdgas Wärme 2021'!H:AA,20,FALSE)/12,""),"")</f>
        <v/>
      </c>
      <c r="J3161" s="119" t="str">
        <f>IFERROR(IF(H3158="Nein",VLOOKUP(H3157,'1 - Strom Erdgas Wärme 2021'!H:AB,20,FALSE)/12,""),"")</f>
        <v/>
      </c>
      <c r="K3161" s="119" t="str">
        <f>IFERROR(IF(H3158="Nein",VLOOKUP(H3157,'1 - Strom Erdgas Wärme 2021'!H:AC,20,FALSE)/12,""),"")</f>
        <v/>
      </c>
      <c r="L3161" s="48" t="s">
        <v>5</v>
      </c>
      <c r="M3161" s="76" t="str">
        <f>IFERROR(IF(H3158="Nein","Vorbefüllte Verbrauchswerte wurden aliquot (d.h. 1/12) aus dem Jahr 2021 übernommen.","Bitte ergänzen Sie die monatlichen Verbrauchswerte gem. Lastprofilzähler"),"")</f>
        <v>Bitte ergänzen Sie die monatlichen Verbrauchswerte gem. Lastprofilzähler</v>
      </c>
      <c r="N3161" s="77"/>
      <c r="O3161" s="77"/>
      <c r="P3161" s="77"/>
      <c r="Q3161" s="77"/>
      <c r="R3161" s="77"/>
      <c r="S3161" s="77"/>
    </row>
    <row r="3162" spans="2:19" x14ac:dyDescent="0.3">
      <c r="B3162" s="47" t="str">
        <f>IF(H3159="Wärme/Kälte","Energiemix: Anteil in % der aus Strom oder Erdgas erzeugten Wärme/Kälte","")</f>
        <v/>
      </c>
      <c r="C3162" s="46"/>
      <c r="D3162" s="46"/>
      <c r="E3162" s="46"/>
      <c r="F3162" s="74">
        <f>IFERROR(SUMPRODUCT(I3162:K3162,I3161:K3161),"")</f>
        <v>0</v>
      </c>
      <c r="G3162" s="74"/>
      <c r="H3162" s="46"/>
      <c r="I3162" s="120"/>
      <c r="J3162" s="121"/>
      <c r="K3162" s="121"/>
      <c r="L3162" s="48" t="str">
        <f>IF(H3159="Wärme/Kälte","i","")</f>
        <v/>
      </c>
      <c r="M3162" s="47" t="str">
        <f>IF(H3159="Wärme/Kälte","Bitte geben Sie den Anteil in % (von 0 bis 100, ohne Prozentzeichen) der  direkt aus Strom oder Erdgas erzeugten Wärme/Kälte.","")</f>
        <v/>
      </c>
      <c r="N3162" s="46"/>
      <c r="O3162" s="46"/>
      <c r="P3162" s="46"/>
      <c r="Q3162" s="46"/>
      <c r="R3162" s="46"/>
      <c r="S3162" s="46"/>
    </row>
    <row r="3163" spans="2:19" x14ac:dyDescent="0.3">
      <c r="B3163" s="46"/>
      <c r="C3163" s="46"/>
      <c r="D3163" s="46"/>
      <c r="E3163" s="46"/>
      <c r="F3163" s="46"/>
      <c r="G3163" s="46"/>
      <c r="H3163" s="46"/>
      <c r="I3163" s="98"/>
      <c r="J3163" s="46"/>
      <c r="K3163" s="46"/>
      <c r="L3163" s="48"/>
      <c r="M3163" s="47"/>
      <c r="N3163" s="46"/>
      <c r="O3163" s="46"/>
      <c r="P3163" s="46"/>
      <c r="Q3163" s="46"/>
      <c r="R3163" s="46"/>
      <c r="S3163" s="46"/>
    </row>
    <row r="3164" spans="2:19" ht="18" thickBot="1" x14ac:dyDescent="0.5">
      <c r="B3164" s="56" t="s">
        <v>10</v>
      </c>
      <c r="C3164" s="47"/>
      <c r="D3164" s="47"/>
      <c r="E3164" s="47"/>
      <c r="F3164" s="47"/>
      <c r="G3164" s="47"/>
      <c r="H3164" s="47"/>
      <c r="I3164" s="68">
        <v>44835</v>
      </c>
      <c r="J3164" s="68">
        <v>44866</v>
      </c>
      <c r="K3164" s="68">
        <v>44896</v>
      </c>
      <c r="L3164" s="47"/>
      <c r="M3164" s="69"/>
      <c r="N3164" s="69"/>
      <c r="O3164" s="69"/>
      <c r="P3164" s="69"/>
      <c r="Q3164" s="69"/>
      <c r="R3164" s="69"/>
      <c r="S3164" s="47"/>
    </row>
    <row r="3165" spans="2:19" ht="15" thickBot="1" x14ac:dyDescent="0.35">
      <c r="B3165" s="47" t="s">
        <v>28</v>
      </c>
      <c r="C3165" s="47"/>
      <c r="D3165" s="47"/>
      <c r="E3165" s="47"/>
      <c r="F3165" s="47"/>
      <c r="G3165" s="47"/>
      <c r="H3165" s="117"/>
      <c r="I3165" s="70"/>
      <c r="J3165" s="71"/>
      <c r="K3165" s="71"/>
      <c r="L3165" s="48" t="s">
        <v>5</v>
      </c>
      <c r="M3165" s="47" t="s">
        <v>29</v>
      </c>
      <c r="N3165" s="69"/>
      <c r="O3165" s="69"/>
      <c r="P3165" s="69"/>
      <c r="Q3165" s="69"/>
      <c r="R3165" s="69"/>
      <c r="S3165" s="47"/>
    </row>
    <row r="3166" spans="2:19" ht="15" thickBot="1" x14ac:dyDescent="0.35">
      <c r="B3166" s="47" t="s">
        <v>13</v>
      </c>
      <c r="C3166" s="47"/>
      <c r="D3166" s="47"/>
      <c r="E3166" s="47"/>
      <c r="F3166" s="47"/>
      <c r="G3166" s="47"/>
      <c r="H3166" s="138">
        <f>IFERROR(VLOOKUP(H3165,'1 - Strom Erdgas Wärme 2021'!H:AA,17,FALSE),"")</f>
        <v>0</v>
      </c>
      <c r="I3166" s="70"/>
      <c r="J3166" s="71"/>
      <c r="K3166" s="71"/>
      <c r="L3166" s="48"/>
      <c r="M3166" s="47"/>
      <c r="N3166" s="69"/>
      <c r="O3166" s="69"/>
      <c r="P3166" s="69"/>
      <c r="Q3166" s="69"/>
      <c r="R3166" s="69"/>
      <c r="S3166" s="47"/>
    </row>
    <row r="3167" spans="2:19" ht="15" thickBot="1" x14ac:dyDescent="0.35">
      <c r="B3167" s="47" t="s">
        <v>16</v>
      </c>
      <c r="C3167" s="47"/>
      <c r="D3167" s="47"/>
      <c r="E3167" s="47"/>
      <c r="F3167" s="47"/>
      <c r="G3167" s="47"/>
      <c r="H3167" s="139"/>
      <c r="I3167" s="72"/>
      <c r="J3167" s="73"/>
      <c r="K3167" s="73"/>
      <c r="L3167" s="48" t="s">
        <v>5</v>
      </c>
      <c r="M3167" s="47" t="s">
        <v>17</v>
      </c>
      <c r="N3167" s="69"/>
      <c r="O3167" s="69"/>
      <c r="P3167" s="69"/>
      <c r="Q3167" s="69"/>
      <c r="R3167" s="69"/>
      <c r="S3167" s="47"/>
    </row>
    <row r="3168" spans="2:19" ht="16.8" thickBot="1" x14ac:dyDescent="0.45">
      <c r="B3168" s="47" t="str">
        <f>IF(H3167="Erdgas","Arbeitspreis pro kWh Erdgas in EUR",IF(H3167="Strom","Arbeitspreis pro kWh Strom in EUR",IF(H3167="Wärme/Kälte","Arbeitspreis pro kWh Wärme-/Kälteverbrauch in EUR","Bitte Energieart auswählen!")))</f>
        <v>Bitte Energieart auswählen!</v>
      </c>
      <c r="C3168" s="47"/>
      <c r="D3168" s="47"/>
      <c r="E3168" s="47"/>
      <c r="F3168" s="47"/>
      <c r="G3168" s="74">
        <f>IFERROR(SUMPRODUCT(I3168:K3168,I3169:K3169),"")</f>
        <v>0</v>
      </c>
      <c r="H3168" s="47"/>
      <c r="I3168" s="118"/>
      <c r="J3168" s="118"/>
      <c r="K3168" s="118"/>
      <c r="L3168" s="48" t="s">
        <v>5</v>
      </c>
      <c r="M3168" s="47" t="str">
        <f>IF(H3167="Erdgas","Erdgaskosten exkl. Steuern, Abgaben, Netzentgelte, etc.",IF(H3167="Strom","Stromkosten exkl. Steuern, Abgaben, Netzentgelte, etc.",IF(H3167="Wärme/Kälte","Wärme-/Kältekosten exkl. Steuern, Abgaben, Netzentgelte, etc.", "Bitte Energieart auswählen!")))</f>
        <v>Bitte Energieart auswählen!</v>
      </c>
      <c r="N3168" s="47"/>
      <c r="O3168" s="47"/>
      <c r="P3168" s="75"/>
      <c r="Q3168" s="61"/>
      <c r="R3168" s="62"/>
      <c r="S3168" s="47"/>
    </row>
    <row r="3169" spans="2:19" ht="15" thickBot="1" x14ac:dyDescent="0.35">
      <c r="B3169" s="47" t="str">
        <f>IF(AND(H3167="Erdgas",H3166="Nein"),"Aliquoter Erdgasverbrauch in kWh von 1. Oktober 2022 bis 31. Dezember 2022",IF(H3167="Erdgas","Erdgasverbrauch in kWh von 1. Oktober 2022 bis 31. Dezember 2022",IF(AND(H3167="Strom",H3166="Nein"),"Aliquoter Stromverbrauch in kWh von 1. Oktober 2022 bis 31. Dezember 2022",IF(H3167="Strom","Stromverbrauch in kWh von 1. Oktober 2022 bis 31. Dezember 2022",IF(AND(H3167="Wärme/Kälte",H3166="Nein"),"Aliquoter Wärme-/Kälteverbrauch in kWh von 1. Oktober 2022 bis 31. Dezember 2022",IF(H3167="Wärme/Kälte","Wärme-/Kälteverbrauch in kWh von 1. Oktober 2022 bis 31. Dezember 2022","Bitte Energieart auswählen!"))))))</f>
        <v>Bitte Energieart auswählen!</v>
      </c>
      <c r="C3169" s="47"/>
      <c r="D3169" s="47"/>
      <c r="E3169" s="47"/>
      <c r="F3169" s="47"/>
      <c r="G3169" s="47"/>
      <c r="H3169" s="59">
        <f>SUM(I3169:K3169)</f>
        <v>0</v>
      </c>
      <c r="I3169" s="119" t="str">
        <f>IFERROR(IF(H3166="Nein",VLOOKUP(H3165,'1 - Strom Erdgas Wärme 2021'!H:AA,20,FALSE)/12,""),"")</f>
        <v/>
      </c>
      <c r="J3169" s="119" t="str">
        <f>IFERROR(IF(H3166="Nein",VLOOKUP(H3165,'1 - Strom Erdgas Wärme 2021'!H:AB,20,FALSE)/12,""),"")</f>
        <v/>
      </c>
      <c r="K3169" s="119" t="str">
        <f>IFERROR(IF(H3166="Nein",VLOOKUP(H3165,'1 - Strom Erdgas Wärme 2021'!H:AC,20,FALSE)/12,""),"")</f>
        <v/>
      </c>
      <c r="L3169" s="48" t="s">
        <v>5</v>
      </c>
      <c r="M3169" s="76" t="str">
        <f>IFERROR(IF(H3166="Nein","Vorbefüllte Verbrauchswerte wurden aliquot (d.h. 1/12) aus dem Jahr 2021 übernommen.","Bitte ergänzen Sie die monatlichen Verbrauchswerte gem. Lastprofilzähler"),"")</f>
        <v>Bitte ergänzen Sie die monatlichen Verbrauchswerte gem. Lastprofilzähler</v>
      </c>
      <c r="N3169" s="77"/>
      <c r="O3169" s="77"/>
      <c r="P3169" s="77"/>
      <c r="Q3169" s="77"/>
      <c r="R3169" s="77"/>
      <c r="S3169" s="77"/>
    </row>
    <row r="3170" spans="2:19" x14ac:dyDescent="0.3">
      <c r="B3170" s="47" t="str">
        <f>IF(H3167="Wärme/Kälte","Energiemix: Anteil in % der aus Strom oder Erdgas erzeugten Wärme/Kälte","")</f>
        <v/>
      </c>
      <c r="C3170" s="46"/>
      <c r="D3170" s="46"/>
      <c r="E3170" s="46"/>
      <c r="F3170" s="74">
        <f>IFERROR(SUMPRODUCT(I3170:K3170,I3169:K3169),"")</f>
        <v>0</v>
      </c>
      <c r="G3170" s="74"/>
      <c r="H3170" s="46"/>
      <c r="I3170" s="120"/>
      <c r="J3170" s="121"/>
      <c r="K3170" s="121"/>
      <c r="L3170" s="48" t="str">
        <f>IF(H3167="Wärme/Kälte","i","")</f>
        <v/>
      </c>
      <c r="M3170" s="47" t="str">
        <f>IF(H3167="Wärme/Kälte","Bitte geben Sie den Anteil in % (von 0 bis 100, ohne Prozentzeichen) der  direkt aus Strom oder Erdgas erzeugten Wärme/Kälte.","")</f>
        <v/>
      </c>
      <c r="N3170" s="46"/>
      <c r="O3170" s="46"/>
      <c r="P3170" s="46"/>
      <c r="Q3170" s="46"/>
      <c r="R3170" s="46"/>
      <c r="S3170" s="46"/>
    </row>
    <row r="3171" spans="2:19" x14ac:dyDescent="0.3">
      <c r="B3171" s="46"/>
      <c r="C3171" s="46"/>
      <c r="D3171" s="46"/>
      <c r="E3171" s="46"/>
      <c r="F3171" s="46"/>
      <c r="G3171" s="46"/>
      <c r="H3171" s="46"/>
      <c r="I3171" s="98"/>
      <c r="J3171" s="46"/>
      <c r="K3171" s="46"/>
      <c r="L3171" s="48"/>
      <c r="M3171" s="47"/>
      <c r="N3171" s="46"/>
      <c r="O3171" s="46"/>
      <c r="P3171" s="46"/>
      <c r="Q3171" s="46"/>
      <c r="R3171" s="46"/>
      <c r="S3171" s="46"/>
    </row>
    <row r="3172" spans="2:19" ht="18" thickBot="1" x14ac:dyDescent="0.5">
      <c r="B3172" s="56" t="s">
        <v>10</v>
      </c>
      <c r="C3172" s="47"/>
      <c r="D3172" s="47"/>
      <c r="E3172" s="47"/>
      <c r="F3172" s="47"/>
      <c r="G3172" s="47"/>
      <c r="H3172" s="47"/>
      <c r="I3172" s="68">
        <v>44835</v>
      </c>
      <c r="J3172" s="68">
        <v>44866</v>
      </c>
      <c r="K3172" s="68">
        <v>44896</v>
      </c>
      <c r="L3172" s="47"/>
      <c r="M3172" s="69"/>
      <c r="N3172" s="69"/>
      <c r="O3172" s="69"/>
      <c r="P3172" s="69"/>
      <c r="Q3172" s="69"/>
      <c r="R3172" s="69"/>
      <c r="S3172" s="47"/>
    </row>
    <row r="3173" spans="2:19" ht="15" thickBot="1" x14ac:dyDescent="0.35">
      <c r="B3173" s="47" t="s">
        <v>28</v>
      </c>
      <c r="C3173" s="47"/>
      <c r="D3173" s="47"/>
      <c r="E3173" s="47"/>
      <c r="F3173" s="47"/>
      <c r="G3173" s="47"/>
      <c r="H3173" s="117"/>
      <c r="I3173" s="70"/>
      <c r="J3173" s="71"/>
      <c r="K3173" s="71"/>
      <c r="L3173" s="48" t="s">
        <v>5</v>
      </c>
      <c r="M3173" s="47" t="s">
        <v>29</v>
      </c>
      <c r="N3173" s="69"/>
      <c r="O3173" s="69"/>
      <c r="P3173" s="69"/>
      <c r="Q3173" s="69"/>
      <c r="R3173" s="69"/>
      <c r="S3173" s="47"/>
    </row>
    <row r="3174" spans="2:19" ht="15" thickBot="1" x14ac:dyDescent="0.35">
      <c r="B3174" s="47" t="s">
        <v>13</v>
      </c>
      <c r="C3174" s="47"/>
      <c r="D3174" s="47"/>
      <c r="E3174" s="47"/>
      <c r="F3174" s="47"/>
      <c r="G3174" s="47"/>
      <c r="H3174" s="138">
        <f>IFERROR(VLOOKUP(H3173,'1 - Strom Erdgas Wärme 2021'!H:AA,17,FALSE),"")</f>
        <v>0</v>
      </c>
      <c r="I3174" s="70"/>
      <c r="J3174" s="71"/>
      <c r="K3174" s="71"/>
      <c r="L3174" s="48"/>
      <c r="M3174" s="47"/>
      <c r="N3174" s="69"/>
      <c r="O3174" s="69"/>
      <c r="P3174" s="69"/>
      <c r="Q3174" s="69"/>
      <c r="R3174" s="69"/>
      <c r="S3174" s="47"/>
    </row>
    <row r="3175" spans="2:19" ht="15" thickBot="1" x14ac:dyDescent="0.35">
      <c r="B3175" s="47" t="s">
        <v>16</v>
      </c>
      <c r="C3175" s="47"/>
      <c r="D3175" s="47"/>
      <c r="E3175" s="47"/>
      <c r="F3175" s="47"/>
      <c r="G3175" s="47"/>
      <c r="H3175" s="139"/>
      <c r="I3175" s="72"/>
      <c r="J3175" s="73"/>
      <c r="K3175" s="73"/>
      <c r="L3175" s="48" t="s">
        <v>5</v>
      </c>
      <c r="M3175" s="47" t="s">
        <v>17</v>
      </c>
      <c r="N3175" s="69"/>
      <c r="O3175" s="69"/>
      <c r="P3175" s="69"/>
      <c r="Q3175" s="69"/>
      <c r="R3175" s="69"/>
      <c r="S3175" s="47"/>
    </row>
    <row r="3176" spans="2:19" ht="16.8" thickBot="1" x14ac:dyDescent="0.45">
      <c r="B3176" s="47" t="str">
        <f>IF(H3175="Erdgas","Arbeitspreis pro kWh Erdgas in EUR",IF(H3175="Strom","Arbeitspreis pro kWh Strom in EUR",IF(H3175="Wärme/Kälte","Arbeitspreis pro kWh Wärme-/Kälteverbrauch in EUR","Bitte Energieart auswählen!")))</f>
        <v>Bitte Energieart auswählen!</v>
      </c>
      <c r="C3176" s="47"/>
      <c r="D3176" s="47"/>
      <c r="E3176" s="47"/>
      <c r="F3176" s="47"/>
      <c r="G3176" s="74">
        <f>IFERROR(SUMPRODUCT(I3176:K3176,I3177:K3177),"")</f>
        <v>0</v>
      </c>
      <c r="H3176" s="47"/>
      <c r="I3176" s="118"/>
      <c r="J3176" s="118"/>
      <c r="K3176" s="118"/>
      <c r="L3176" s="48" t="s">
        <v>5</v>
      </c>
      <c r="M3176" s="47" t="str">
        <f>IF(H3175="Erdgas","Erdgaskosten exkl. Steuern, Abgaben, Netzentgelte, etc.",IF(H3175="Strom","Stromkosten exkl. Steuern, Abgaben, Netzentgelte, etc.",IF(H3175="Wärme/Kälte","Wärme-/Kältekosten exkl. Steuern, Abgaben, Netzentgelte, etc.", "Bitte Energieart auswählen!")))</f>
        <v>Bitte Energieart auswählen!</v>
      </c>
      <c r="N3176" s="47"/>
      <c r="O3176" s="47"/>
      <c r="P3176" s="75"/>
      <c r="Q3176" s="61"/>
      <c r="R3176" s="62"/>
      <c r="S3176" s="47"/>
    </row>
    <row r="3177" spans="2:19" ht="15" thickBot="1" x14ac:dyDescent="0.35">
      <c r="B3177" s="47" t="str">
        <f>IF(AND(H3175="Erdgas",H3174="Nein"),"Aliquoter Erdgasverbrauch in kWh von 1. Oktober 2022 bis 31. Dezember 2022",IF(H3175="Erdgas","Erdgasverbrauch in kWh von 1. Oktober 2022 bis 31. Dezember 2022",IF(AND(H3175="Strom",H3174="Nein"),"Aliquoter Stromverbrauch in kWh von 1. Oktober 2022 bis 31. Dezember 2022",IF(H3175="Strom","Stromverbrauch in kWh von 1. Oktober 2022 bis 31. Dezember 2022",IF(AND(H3175="Wärme/Kälte",H3174="Nein"),"Aliquoter Wärme-/Kälteverbrauch in kWh von 1. Oktober 2022 bis 31. Dezember 2022",IF(H3175="Wärme/Kälte","Wärme-/Kälteverbrauch in kWh von 1. Oktober 2022 bis 31. Dezember 2022","Bitte Energieart auswählen!"))))))</f>
        <v>Bitte Energieart auswählen!</v>
      </c>
      <c r="C3177" s="47"/>
      <c r="D3177" s="47"/>
      <c r="E3177" s="47"/>
      <c r="F3177" s="47"/>
      <c r="G3177" s="47"/>
      <c r="H3177" s="59">
        <f>SUM(I3177:K3177)</f>
        <v>0</v>
      </c>
      <c r="I3177" s="119" t="str">
        <f>IFERROR(IF(H3174="Nein",VLOOKUP(H3173,'1 - Strom Erdgas Wärme 2021'!H:AA,20,FALSE)/12,""),"")</f>
        <v/>
      </c>
      <c r="J3177" s="119" t="str">
        <f>IFERROR(IF(H3174="Nein",VLOOKUP(H3173,'1 - Strom Erdgas Wärme 2021'!H:AB,20,FALSE)/12,""),"")</f>
        <v/>
      </c>
      <c r="K3177" s="119" t="str">
        <f>IFERROR(IF(H3174="Nein",VLOOKUP(H3173,'1 - Strom Erdgas Wärme 2021'!H:AC,20,FALSE)/12,""),"")</f>
        <v/>
      </c>
      <c r="L3177" s="48" t="s">
        <v>5</v>
      </c>
      <c r="M3177" s="76" t="str">
        <f>IFERROR(IF(H3174="Nein","Vorbefüllte Verbrauchswerte wurden aliquot (d.h. 1/12) aus dem Jahr 2021 übernommen.","Bitte ergänzen Sie die monatlichen Verbrauchswerte gem. Lastprofilzähler"),"")</f>
        <v>Bitte ergänzen Sie die monatlichen Verbrauchswerte gem. Lastprofilzähler</v>
      </c>
      <c r="N3177" s="77"/>
      <c r="O3177" s="77"/>
      <c r="P3177" s="77"/>
      <c r="Q3177" s="77"/>
      <c r="R3177" s="77"/>
      <c r="S3177" s="77"/>
    </row>
    <row r="3178" spans="2:19" x14ac:dyDescent="0.3">
      <c r="B3178" s="47" t="str">
        <f>IF(H3175="Wärme/Kälte","Energiemix: Anteil in % der aus Strom oder Erdgas erzeugten Wärme/Kälte","")</f>
        <v/>
      </c>
      <c r="C3178" s="46"/>
      <c r="D3178" s="46"/>
      <c r="E3178" s="46"/>
      <c r="F3178" s="74">
        <f>IFERROR(SUMPRODUCT(I3178:K3178,I3177:K3177),"")</f>
        <v>0</v>
      </c>
      <c r="G3178" s="74"/>
      <c r="H3178" s="46"/>
      <c r="I3178" s="120"/>
      <c r="J3178" s="121"/>
      <c r="K3178" s="121"/>
      <c r="L3178" s="48" t="str">
        <f>IF(H3175="Wärme/Kälte","i","")</f>
        <v/>
      </c>
      <c r="M3178" s="47" t="str">
        <f>IF(H3175="Wärme/Kälte","Bitte geben Sie den Anteil in % (von 0 bis 100, ohne Prozentzeichen) der  direkt aus Strom oder Erdgas erzeugten Wärme/Kälte.","")</f>
        <v/>
      </c>
      <c r="N3178" s="46"/>
      <c r="O3178" s="46"/>
      <c r="P3178" s="46"/>
      <c r="Q3178" s="46"/>
      <c r="R3178" s="46"/>
      <c r="S3178" s="46"/>
    </row>
    <row r="3179" spans="2:19" x14ac:dyDescent="0.3">
      <c r="B3179" s="46"/>
      <c r="C3179" s="46"/>
      <c r="D3179" s="46"/>
      <c r="E3179" s="46"/>
      <c r="F3179" s="46"/>
      <c r="G3179" s="46"/>
      <c r="H3179" s="46"/>
      <c r="I3179" s="98"/>
      <c r="J3179" s="46"/>
      <c r="K3179" s="46"/>
      <c r="L3179" s="48"/>
      <c r="M3179" s="47"/>
      <c r="N3179" s="46"/>
      <c r="O3179" s="46"/>
      <c r="P3179" s="46"/>
      <c r="Q3179" s="46"/>
      <c r="R3179" s="46"/>
      <c r="S3179" s="46"/>
    </row>
    <row r="3180" spans="2:19" ht="18" thickBot="1" x14ac:dyDescent="0.5">
      <c r="B3180" s="56" t="s">
        <v>10</v>
      </c>
      <c r="C3180" s="47"/>
      <c r="D3180" s="47"/>
      <c r="E3180" s="47"/>
      <c r="F3180" s="47"/>
      <c r="G3180" s="47"/>
      <c r="H3180" s="47"/>
      <c r="I3180" s="68">
        <v>44835</v>
      </c>
      <c r="J3180" s="68">
        <v>44866</v>
      </c>
      <c r="K3180" s="68">
        <v>44896</v>
      </c>
      <c r="L3180" s="47"/>
      <c r="M3180" s="69"/>
      <c r="N3180" s="69"/>
      <c r="O3180" s="69"/>
      <c r="P3180" s="69"/>
      <c r="Q3180" s="69"/>
      <c r="R3180" s="69"/>
      <c r="S3180" s="47"/>
    </row>
    <row r="3181" spans="2:19" ht="15" thickBot="1" x14ac:dyDescent="0.35">
      <c r="B3181" s="47" t="s">
        <v>28</v>
      </c>
      <c r="C3181" s="47"/>
      <c r="D3181" s="47"/>
      <c r="E3181" s="47"/>
      <c r="F3181" s="47"/>
      <c r="G3181" s="47"/>
      <c r="H3181" s="117"/>
      <c r="I3181" s="70"/>
      <c r="J3181" s="71"/>
      <c r="K3181" s="71"/>
      <c r="L3181" s="48" t="s">
        <v>5</v>
      </c>
      <c r="M3181" s="47" t="s">
        <v>29</v>
      </c>
      <c r="N3181" s="69"/>
      <c r="O3181" s="69"/>
      <c r="P3181" s="69"/>
      <c r="Q3181" s="69"/>
      <c r="R3181" s="69"/>
      <c r="S3181" s="47"/>
    </row>
    <row r="3182" spans="2:19" ht="15" thickBot="1" x14ac:dyDescent="0.35">
      <c r="B3182" s="47" t="s">
        <v>13</v>
      </c>
      <c r="C3182" s="47"/>
      <c r="D3182" s="47"/>
      <c r="E3182" s="47"/>
      <c r="F3182" s="47"/>
      <c r="G3182" s="47"/>
      <c r="H3182" s="138">
        <f>IFERROR(VLOOKUP(H3181,'1 - Strom Erdgas Wärme 2021'!H:AA,17,FALSE),"")</f>
        <v>0</v>
      </c>
      <c r="I3182" s="70"/>
      <c r="J3182" s="71"/>
      <c r="K3182" s="71"/>
      <c r="L3182" s="48"/>
      <c r="M3182" s="47"/>
      <c r="N3182" s="69"/>
      <c r="O3182" s="69"/>
      <c r="P3182" s="69"/>
      <c r="Q3182" s="69"/>
      <c r="R3182" s="69"/>
      <c r="S3182" s="47"/>
    </row>
    <row r="3183" spans="2:19" ht="15" thickBot="1" x14ac:dyDescent="0.35">
      <c r="B3183" s="47" t="s">
        <v>16</v>
      </c>
      <c r="C3183" s="47"/>
      <c r="D3183" s="47"/>
      <c r="E3183" s="47"/>
      <c r="F3183" s="47"/>
      <c r="G3183" s="47"/>
      <c r="H3183" s="139"/>
      <c r="I3183" s="72"/>
      <c r="J3183" s="73"/>
      <c r="K3183" s="73"/>
      <c r="L3183" s="48" t="s">
        <v>5</v>
      </c>
      <c r="M3183" s="47" t="s">
        <v>17</v>
      </c>
      <c r="N3183" s="69"/>
      <c r="O3183" s="69"/>
      <c r="P3183" s="69"/>
      <c r="Q3183" s="69"/>
      <c r="R3183" s="69"/>
      <c r="S3183" s="47"/>
    </row>
    <row r="3184" spans="2:19" ht="16.8" thickBot="1" x14ac:dyDescent="0.45">
      <c r="B3184" s="47" t="str">
        <f>IF(H3183="Erdgas","Arbeitspreis pro kWh Erdgas in EUR",IF(H3183="Strom","Arbeitspreis pro kWh Strom in EUR",IF(H3183="Wärme/Kälte","Arbeitspreis pro kWh Wärme-/Kälteverbrauch in EUR","Bitte Energieart auswählen!")))</f>
        <v>Bitte Energieart auswählen!</v>
      </c>
      <c r="C3184" s="47"/>
      <c r="D3184" s="47"/>
      <c r="E3184" s="47"/>
      <c r="F3184" s="47"/>
      <c r="G3184" s="74">
        <f>IFERROR(SUMPRODUCT(I3184:K3184,I3185:K3185),"")</f>
        <v>0</v>
      </c>
      <c r="H3184" s="47"/>
      <c r="I3184" s="118"/>
      <c r="J3184" s="118"/>
      <c r="K3184" s="118"/>
      <c r="L3184" s="48" t="s">
        <v>5</v>
      </c>
      <c r="M3184" s="47" t="str">
        <f>IF(H3183="Erdgas","Erdgaskosten exkl. Steuern, Abgaben, Netzentgelte, etc.",IF(H3183="Strom","Stromkosten exkl. Steuern, Abgaben, Netzentgelte, etc.",IF(H3183="Wärme/Kälte","Wärme-/Kältekosten exkl. Steuern, Abgaben, Netzentgelte, etc.", "Bitte Energieart auswählen!")))</f>
        <v>Bitte Energieart auswählen!</v>
      </c>
      <c r="N3184" s="47"/>
      <c r="O3184" s="47"/>
      <c r="P3184" s="75"/>
      <c r="Q3184" s="61"/>
      <c r="R3184" s="62"/>
      <c r="S3184" s="47"/>
    </row>
    <row r="3185" spans="2:19" ht="15" thickBot="1" x14ac:dyDescent="0.35">
      <c r="B3185" s="47" t="str">
        <f>IF(AND(H3183="Erdgas",H3182="Nein"),"Aliquoter Erdgasverbrauch in kWh von 1. Oktober 2022 bis 31. Dezember 2022",IF(H3183="Erdgas","Erdgasverbrauch in kWh von 1. Oktober 2022 bis 31. Dezember 2022",IF(AND(H3183="Strom",H3182="Nein"),"Aliquoter Stromverbrauch in kWh von 1. Oktober 2022 bis 31. Dezember 2022",IF(H3183="Strom","Stromverbrauch in kWh von 1. Oktober 2022 bis 31. Dezember 2022",IF(AND(H3183="Wärme/Kälte",H3182="Nein"),"Aliquoter Wärme-/Kälteverbrauch in kWh von 1. Oktober 2022 bis 31. Dezember 2022",IF(H3183="Wärme/Kälte","Wärme-/Kälteverbrauch in kWh von 1. Oktober 2022 bis 31. Dezember 2022","Bitte Energieart auswählen!"))))))</f>
        <v>Bitte Energieart auswählen!</v>
      </c>
      <c r="C3185" s="47"/>
      <c r="D3185" s="47"/>
      <c r="E3185" s="47"/>
      <c r="F3185" s="47"/>
      <c r="G3185" s="47"/>
      <c r="H3185" s="59">
        <f>SUM(I3185:K3185)</f>
        <v>0</v>
      </c>
      <c r="I3185" s="119" t="str">
        <f>IFERROR(IF(H3182="Nein",VLOOKUP(H3181,'1 - Strom Erdgas Wärme 2021'!H:AA,20,FALSE)/12,""),"")</f>
        <v/>
      </c>
      <c r="J3185" s="119" t="str">
        <f>IFERROR(IF(H3182="Nein",VLOOKUP(H3181,'1 - Strom Erdgas Wärme 2021'!H:AB,20,FALSE)/12,""),"")</f>
        <v/>
      </c>
      <c r="K3185" s="119" t="str">
        <f>IFERROR(IF(H3182="Nein",VLOOKUP(H3181,'1 - Strom Erdgas Wärme 2021'!H:AC,20,FALSE)/12,""),"")</f>
        <v/>
      </c>
      <c r="L3185" s="48" t="s">
        <v>5</v>
      </c>
      <c r="M3185" s="76" t="str">
        <f>IFERROR(IF(H3182="Nein","Vorbefüllte Verbrauchswerte wurden aliquot (d.h. 1/12) aus dem Jahr 2021 übernommen.","Bitte ergänzen Sie die monatlichen Verbrauchswerte gem. Lastprofilzähler"),"")</f>
        <v>Bitte ergänzen Sie die monatlichen Verbrauchswerte gem. Lastprofilzähler</v>
      </c>
      <c r="N3185" s="77"/>
      <c r="O3185" s="77"/>
      <c r="P3185" s="77"/>
      <c r="Q3185" s="77"/>
      <c r="R3185" s="77"/>
      <c r="S3185" s="77"/>
    </row>
    <row r="3186" spans="2:19" x14ac:dyDescent="0.3">
      <c r="B3186" s="47" t="str">
        <f>IF(H3183="Wärme/Kälte","Energiemix: Anteil in % der aus Strom oder Erdgas erzeugten Wärme/Kälte","")</f>
        <v/>
      </c>
      <c r="C3186" s="46"/>
      <c r="D3186" s="46"/>
      <c r="E3186" s="46"/>
      <c r="F3186" s="74">
        <f>IFERROR(SUMPRODUCT(I3186:K3186,I3185:K3185),"")</f>
        <v>0</v>
      </c>
      <c r="G3186" s="74"/>
      <c r="H3186" s="46"/>
      <c r="I3186" s="120"/>
      <c r="J3186" s="121"/>
      <c r="K3186" s="121"/>
      <c r="L3186" s="48" t="str">
        <f>IF(H3183="Wärme/Kälte","i","")</f>
        <v/>
      </c>
      <c r="M3186" s="47" t="str">
        <f>IF(H3183="Wärme/Kälte","Bitte geben Sie den Anteil in % (von 0 bis 100, ohne Prozentzeichen) der  direkt aus Strom oder Erdgas erzeugten Wärme/Kälte.","")</f>
        <v/>
      </c>
      <c r="N3186" s="46"/>
      <c r="O3186" s="46"/>
      <c r="P3186" s="46"/>
      <c r="Q3186" s="46"/>
      <c r="R3186" s="46"/>
      <c r="S3186" s="46"/>
    </row>
    <row r="3187" spans="2:19" x14ac:dyDescent="0.3">
      <c r="B3187" s="46"/>
      <c r="C3187" s="46"/>
      <c r="D3187" s="46"/>
      <c r="E3187" s="46"/>
      <c r="F3187" s="46"/>
      <c r="G3187" s="46"/>
      <c r="H3187" s="46"/>
      <c r="I3187" s="98"/>
      <c r="J3187" s="46"/>
      <c r="K3187" s="46"/>
      <c r="L3187" s="48"/>
      <c r="M3187" s="47"/>
      <c r="N3187" s="46"/>
      <c r="O3187" s="46"/>
      <c r="P3187" s="46"/>
      <c r="Q3187" s="46"/>
      <c r="R3187" s="46"/>
      <c r="S3187" s="46"/>
    </row>
    <row r="3188" spans="2:19" ht="18" thickBot="1" x14ac:dyDescent="0.5">
      <c r="B3188" s="56" t="s">
        <v>10</v>
      </c>
      <c r="C3188" s="47"/>
      <c r="D3188" s="47"/>
      <c r="E3188" s="47"/>
      <c r="F3188" s="47"/>
      <c r="G3188" s="47"/>
      <c r="H3188" s="47"/>
      <c r="I3188" s="68">
        <v>44835</v>
      </c>
      <c r="J3188" s="68">
        <v>44866</v>
      </c>
      <c r="K3188" s="68">
        <v>44896</v>
      </c>
      <c r="L3188" s="47"/>
      <c r="M3188" s="69"/>
      <c r="N3188" s="69"/>
      <c r="O3188" s="69"/>
      <c r="P3188" s="69"/>
      <c r="Q3188" s="69"/>
      <c r="R3188" s="69"/>
      <c r="S3188" s="47"/>
    </row>
    <row r="3189" spans="2:19" ht="15" thickBot="1" x14ac:dyDescent="0.35">
      <c r="B3189" s="47" t="s">
        <v>28</v>
      </c>
      <c r="C3189" s="47"/>
      <c r="D3189" s="47"/>
      <c r="E3189" s="47"/>
      <c r="F3189" s="47"/>
      <c r="G3189" s="47"/>
      <c r="H3189" s="117"/>
      <c r="I3189" s="70"/>
      <c r="J3189" s="71"/>
      <c r="K3189" s="71"/>
      <c r="L3189" s="48" t="s">
        <v>5</v>
      </c>
      <c r="M3189" s="47" t="s">
        <v>29</v>
      </c>
      <c r="N3189" s="69"/>
      <c r="O3189" s="69"/>
      <c r="P3189" s="69"/>
      <c r="Q3189" s="69"/>
      <c r="R3189" s="69"/>
      <c r="S3189" s="47"/>
    </row>
    <row r="3190" spans="2:19" ht="15" thickBot="1" x14ac:dyDescent="0.35">
      <c r="B3190" s="47" t="s">
        <v>13</v>
      </c>
      <c r="C3190" s="47"/>
      <c r="D3190" s="47"/>
      <c r="E3190" s="47"/>
      <c r="F3190" s="47"/>
      <c r="G3190" s="47"/>
      <c r="H3190" s="138">
        <f>IFERROR(VLOOKUP(H3189,'1 - Strom Erdgas Wärme 2021'!H:AA,17,FALSE),"")</f>
        <v>0</v>
      </c>
      <c r="I3190" s="70"/>
      <c r="J3190" s="71"/>
      <c r="K3190" s="71"/>
      <c r="L3190" s="48"/>
      <c r="M3190" s="47"/>
      <c r="N3190" s="69"/>
      <c r="O3190" s="69"/>
      <c r="P3190" s="69"/>
      <c r="Q3190" s="69"/>
      <c r="R3190" s="69"/>
      <c r="S3190" s="47"/>
    </row>
    <row r="3191" spans="2:19" ht="15" thickBot="1" x14ac:dyDescent="0.35">
      <c r="B3191" s="47" t="s">
        <v>16</v>
      </c>
      <c r="C3191" s="47"/>
      <c r="D3191" s="47"/>
      <c r="E3191" s="47"/>
      <c r="F3191" s="47"/>
      <c r="G3191" s="47"/>
      <c r="H3191" s="139"/>
      <c r="I3191" s="72"/>
      <c r="J3191" s="73"/>
      <c r="K3191" s="73"/>
      <c r="L3191" s="48" t="s">
        <v>5</v>
      </c>
      <c r="M3191" s="47" t="s">
        <v>17</v>
      </c>
      <c r="N3191" s="69"/>
      <c r="O3191" s="69"/>
      <c r="P3191" s="69"/>
      <c r="Q3191" s="69"/>
      <c r="R3191" s="69"/>
      <c r="S3191" s="47"/>
    </row>
    <row r="3192" spans="2:19" ht="16.8" thickBot="1" x14ac:dyDescent="0.45">
      <c r="B3192" s="47" t="str">
        <f>IF(H3191="Erdgas","Arbeitspreis pro kWh Erdgas in EUR",IF(H3191="Strom","Arbeitspreis pro kWh Strom in EUR",IF(H3191="Wärme/Kälte","Arbeitspreis pro kWh Wärme-/Kälteverbrauch in EUR","Bitte Energieart auswählen!")))</f>
        <v>Bitte Energieart auswählen!</v>
      </c>
      <c r="C3192" s="47"/>
      <c r="D3192" s="47"/>
      <c r="E3192" s="47"/>
      <c r="F3192" s="47"/>
      <c r="G3192" s="74">
        <f>IFERROR(SUMPRODUCT(I3192:K3192,I3193:K3193),"")</f>
        <v>0</v>
      </c>
      <c r="H3192" s="47"/>
      <c r="I3192" s="118"/>
      <c r="J3192" s="118"/>
      <c r="K3192" s="118"/>
      <c r="L3192" s="48" t="s">
        <v>5</v>
      </c>
      <c r="M3192" s="47" t="str">
        <f>IF(H3191="Erdgas","Erdgaskosten exkl. Steuern, Abgaben, Netzentgelte, etc.",IF(H3191="Strom","Stromkosten exkl. Steuern, Abgaben, Netzentgelte, etc.",IF(H3191="Wärme/Kälte","Wärme-/Kältekosten exkl. Steuern, Abgaben, Netzentgelte, etc.", "Bitte Energieart auswählen!")))</f>
        <v>Bitte Energieart auswählen!</v>
      </c>
      <c r="N3192" s="47"/>
      <c r="O3192" s="47"/>
      <c r="P3192" s="75"/>
      <c r="Q3192" s="61"/>
      <c r="R3192" s="62"/>
      <c r="S3192" s="47"/>
    </row>
    <row r="3193" spans="2:19" ht="15" thickBot="1" x14ac:dyDescent="0.35">
      <c r="B3193" s="47" t="str">
        <f>IF(AND(H3191="Erdgas",H3190="Nein"),"Aliquoter Erdgasverbrauch in kWh von 1. Oktober 2022 bis 31. Dezember 2022",IF(H3191="Erdgas","Erdgasverbrauch in kWh von 1. Oktober 2022 bis 31. Dezember 2022",IF(AND(H3191="Strom",H3190="Nein"),"Aliquoter Stromverbrauch in kWh von 1. Oktober 2022 bis 31. Dezember 2022",IF(H3191="Strom","Stromverbrauch in kWh von 1. Oktober 2022 bis 31. Dezember 2022",IF(AND(H3191="Wärme/Kälte",H3190="Nein"),"Aliquoter Wärme-/Kälteverbrauch in kWh von 1. Oktober 2022 bis 31. Dezember 2022",IF(H3191="Wärme/Kälte","Wärme-/Kälteverbrauch in kWh von 1. Oktober 2022 bis 31. Dezember 2022","Bitte Energieart auswählen!"))))))</f>
        <v>Bitte Energieart auswählen!</v>
      </c>
      <c r="C3193" s="47"/>
      <c r="D3193" s="47"/>
      <c r="E3193" s="47"/>
      <c r="F3193" s="47"/>
      <c r="G3193" s="47"/>
      <c r="H3193" s="59">
        <f>SUM(I3193:K3193)</f>
        <v>0</v>
      </c>
      <c r="I3193" s="119" t="str">
        <f>IFERROR(IF(H3190="Nein",VLOOKUP(H3189,'1 - Strom Erdgas Wärme 2021'!H:AA,20,FALSE)/12,""),"")</f>
        <v/>
      </c>
      <c r="J3193" s="119" t="str">
        <f>IFERROR(IF(H3190="Nein",VLOOKUP(H3189,'1 - Strom Erdgas Wärme 2021'!H:AB,20,FALSE)/12,""),"")</f>
        <v/>
      </c>
      <c r="K3193" s="119" t="str">
        <f>IFERROR(IF(H3190="Nein",VLOOKUP(H3189,'1 - Strom Erdgas Wärme 2021'!H:AC,20,FALSE)/12,""),"")</f>
        <v/>
      </c>
      <c r="L3193" s="48" t="s">
        <v>5</v>
      </c>
      <c r="M3193" s="76" t="str">
        <f>IFERROR(IF(H3190="Nein","Vorbefüllte Verbrauchswerte wurden aliquot (d.h. 1/12) aus dem Jahr 2021 übernommen.","Bitte ergänzen Sie die monatlichen Verbrauchswerte gem. Lastprofilzähler"),"")</f>
        <v>Bitte ergänzen Sie die monatlichen Verbrauchswerte gem. Lastprofilzähler</v>
      </c>
      <c r="N3193" s="77"/>
      <c r="O3193" s="77"/>
      <c r="P3193" s="77"/>
      <c r="Q3193" s="77"/>
      <c r="R3193" s="77"/>
      <c r="S3193" s="77"/>
    </row>
    <row r="3194" spans="2:19" x14ac:dyDescent="0.3">
      <c r="B3194" s="47" t="str">
        <f>IF(H3191="Wärme/Kälte","Energiemix: Anteil in % der aus Strom oder Erdgas erzeugten Wärme/Kälte","")</f>
        <v/>
      </c>
      <c r="C3194" s="46"/>
      <c r="D3194" s="46"/>
      <c r="E3194" s="46"/>
      <c r="F3194" s="74">
        <f>IFERROR(SUMPRODUCT(I3194:K3194,I3193:K3193),"")</f>
        <v>0</v>
      </c>
      <c r="G3194" s="74"/>
      <c r="H3194" s="46"/>
      <c r="I3194" s="120"/>
      <c r="J3194" s="121"/>
      <c r="K3194" s="121"/>
      <c r="L3194" s="48" t="str">
        <f>IF(H3191="Wärme/Kälte","i","")</f>
        <v/>
      </c>
      <c r="M3194" s="47" t="str">
        <f>IF(H3191="Wärme/Kälte","Bitte geben Sie den Anteil in % (von 0 bis 100, ohne Prozentzeichen) der  direkt aus Strom oder Erdgas erzeugten Wärme/Kälte.","")</f>
        <v/>
      </c>
      <c r="N3194" s="46"/>
      <c r="O3194" s="46"/>
      <c r="P3194" s="46"/>
      <c r="Q3194" s="46"/>
      <c r="R3194" s="46"/>
      <c r="S3194" s="46"/>
    </row>
    <row r="3195" spans="2:19" x14ac:dyDescent="0.3">
      <c r="B3195" s="46"/>
      <c r="C3195" s="46"/>
      <c r="D3195" s="46"/>
      <c r="E3195" s="46"/>
      <c r="F3195" s="46"/>
      <c r="G3195" s="46"/>
      <c r="H3195" s="46"/>
      <c r="I3195" s="98"/>
      <c r="J3195" s="46"/>
      <c r="K3195" s="46"/>
      <c r="L3195" s="48"/>
      <c r="M3195" s="47"/>
      <c r="N3195" s="46"/>
      <c r="O3195" s="46"/>
      <c r="P3195" s="46"/>
      <c r="Q3195" s="46"/>
      <c r="R3195" s="46"/>
      <c r="S3195" s="46"/>
    </row>
    <row r="3196" spans="2:19" ht="18" thickBot="1" x14ac:dyDescent="0.5">
      <c r="B3196" s="56" t="s">
        <v>10</v>
      </c>
      <c r="C3196" s="47"/>
      <c r="D3196" s="47"/>
      <c r="E3196" s="47"/>
      <c r="F3196" s="47"/>
      <c r="G3196" s="47"/>
      <c r="H3196" s="47"/>
      <c r="I3196" s="68">
        <v>44835</v>
      </c>
      <c r="J3196" s="68">
        <v>44866</v>
      </c>
      <c r="K3196" s="68">
        <v>44896</v>
      </c>
      <c r="L3196" s="47"/>
      <c r="M3196" s="69"/>
      <c r="N3196" s="69"/>
      <c r="O3196" s="69"/>
      <c r="P3196" s="69"/>
      <c r="Q3196" s="69"/>
      <c r="R3196" s="69"/>
      <c r="S3196" s="47"/>
    </row>
    <row r="3197" spans="2:19" ht="15" thickBot="1" x14ac:dyDescent="0.35">
      <c r="B3197" s="47" t="s">
        <v>28</v>
      </c>
      <c r="C3197" s="47"/>
      <c r="D3197" s="47"/>
      <c r="E3197" s="47"/>
      <c r="F3197" s="47"/>
      <c r="G3197" s="47"/>
      <c r="H3197" s="117"/>
      <c r="I3197" s="70"/>
      <c r="J3197" s="71"/>
      <c r="K3197" s="71"/>
      <c r="L3197" s="48" t="s">
        <v>5</v>
      </c>
      <c r="M3197" s="47" t="s">
        <v>29</v>
      </c>
      <c r="N3197" s="69"/>
      <c r="O3197" s="69"/>
      <c r="P3197" s="69"/>
      <c r="Q3197" s="69"/>
      <c r="R3197" s="69"/>
      <c r="S3197" s="47"/>
    </row>
    <row r="3198" spans="2:19" ht="15" thickBot="1" x14ac:dyDescent="0.35">
      <c r="B3198" s="47" t="s">
        <v>13</v>
      </c>
      <c r="C3198" s="47"/>
      <c r="D3198" s="47"/>
      <c r="E3198" s="47"/>
      <c r="F3198" s="47"/>
      <c r="G3198" s="47"/>
      <c r="H3198" s="138">
        <f>IFERROR(VLOOKUP(H3197,'1 - Strom Erdgas Wärme 2021'!H:AA,17,FALSE),"")</f>
        <v>0</v>
      </c>
      <c r="I3198" s="70"/>
      <c r="J3198" s="71"/>
      <c r="K3198" s="71"/>
      <c r="L3198" s="48"/>
      <c r="M3198" s="47"/>
      <c r="N3198" s="69"/>
      <c r="O3198" s="69"/>
      <c r="P3198" s="69"/>
      <c r="Q3198" s="69"/>
      <c r="R3198" s="69"/>
      <c r="S3198" s="47"/>
    </row>
    <row r="3199" spans="2:19" ht="15" thickBot="1" x14ac:dyDescent="0.35">
      <c r="B3199" s="47" t="s">
        <v>16</v>
      </c>
      <c r="C3199" s="47"/>
      <c r="D3199" s="47"/>
      <c r="E3199" s="47"/>
      <c r="F3199" s="47"/>
      <c r="G3199" s="47"/>
      <c r="H3199" s="139"/>
      <c r="I3199" s="72"/>
      <c r="J3199" s="73"/>
      <c r="K3199" s="73"/>
      <c r="L3199" s="48" t="s">
        <v>5</v>
      </c>
      <c r="M3199" s="47" t="s">
        <v>17</v>
      </c>
      <c r="N3199" s="69"/>
      <c r="O3199" s="69"/>
      <c r="P3199" s="69"/>
      <c r="Q3199" s="69"/>
      <c r="R3199" s="69"/>
      <c r="S3199" s="47"/>
    </row>
    <row r="3200" spans="2:19" ht="16.8" thickBot="1" x14ac:dyDescent="0.45">
      <c r="B3200" s="47" t="str">
        <f>IF(H3199="Erdgas","Arbeitspreis pro kWh Erdgas in EUR",IF(H3199="Strom","Arbeitspreis pro kWh Strom in EUR",IF(H3199="Wärme/Kälte","Arbeitspreis pro kWh Wärme-/Kälteverbrauch in EUR","Bitte Energieart auswählen!")))</f>
        <v>Bitte Energieart auswählen!</v>
      </c>
      <c r="C3200" s="47"/>
      <c r="D3200" s="47"/>
      <c r="E3200" s="47"/>
      <c r="F3200" s="47"/>
      <c r="G3200" s="74">
        <f>IFERROR(SUMPRODUCT(I3200:K3200,I3201:K3201),"")</f>
        <v>0</v>
      </c>
      <c r="H3200" s="47"/>
      <c r="I3200" s="118"/>
      <c r="J3200" s="118"/>
      <c r="K3200" s="118"/>
      <c r="L3200" s="48" t="s">
        <v>5</v>
      </c>
      <c r="M3200" s="47" t="str">
        <f>IF(H3199="Erdgas","Erdgaskosten exkl. Steuern, Abgaben, Netzentgelte, etc.",IF(H3199="Strom","Stromkosten exkl. Steuern, Abgaben, Netzentgelte, etc.",IF(H3199="Wärme/Kälte","Wärme-/Kältekosten exkl. Steuern, Abgaben, Netzentgelte, etc.", "Bitte Energieart auswählen!")))</f>
        <v>Bitte Energieart auswählen!</v>
      </c>
      <c r="N3200" s="47"/>
      <c r="O3200" s="47"/>
      <c r="P3200" s="75"/>
      <c r="Q3200" s="61"/>
      <c r="R3200" s="62"/>
      <c r="S3200" s="47"/>
    </row>
    <row r="3201" spans="2:19" ht="15" thickBot="1" x14ac:dyDescent="0.35">
      <c r="B3201" s="47" t="str">
        <f>IF(AND(H3199="Erdgas",H3198="Nein"),"Aliquoter Erdgasverbrauch in kWh von 1. Oktober 2022 bis 31. Dezember 2022",IF(H3199="Erdgas","Erdgasverbrauch in kWh von 1. Oktober 2022 bis 31. Dezember 2022",IF(AND(H3199="Strom",H3198="Nein"),"Aliquoter Stromverbrauch in kWh von 1. Oktober 2022 bis 31. Dezember 2022",IF(H3199="Strom","Stromverbrauch in kWh von 1. Oktober 2022 bis 31. Dezember 2022",IF(AND(H3199="Wärme/Kälte",H3198="Nein"),"Aliquoter Wärme-/Kälteverbrauch in kWh von 1. Oktober 2022 bis 31. Dezember 2022",IF(H3199="Wärme/Kälte","Wärme-/Kälteverbrauch in kWh von 1. Oktober 2022 bis 31. Dezember 2022","Bitte Energieart auswählen!"))))))</f>
        <v>Bitte Energieart auswählen!</v>
      </c>
      <c r="C3201" s="47"/>
      <c r="D3201" s="47"/>
      <c r="E3201" s="47"/>
      <c r="F3201" s="47"/>
      <c r="G3201" s="47"/>
      <c r="H3201" s="59">
        <f>SUM(I3201:K3201)</f>
        <v>0</v>
      </c>
      <c r="I3201" s="119" t="str">
        <f>IFERROR(IF(H3198="Nein",VLOOKUP(H3197,'1 - Strom Erdgas Wärme 2021'!H:AA,20,FALSE)/12,""),"")</f>
        <v/>
      </c>
      <c r="J3201" s="119" t="str">
        <f>IFERROR(IF(H3198="Nein",VLOOKUP(H3197,'1 - Strom Erdgas Wärme 2021'!H:AB,20,FALSE)/12,""),"")</f>
        <v/>
      </c>
      <c r="K3201" s="119" t="str">
        <f>IFERROR(IF(H3198="Nein",VLOOKUP(H3197,'1 - Strom Erdgas Wärme 2021'!H:AC,20,FALSE)/12,""),"")</f>
        <v/>
      </c>
      <c r="L3201" s="48" t="s">
        <v>5</v>
      </c>
      <c r="M3201" s="76" t="str">
        <f>IFERROR(IF(H3198="Nein","Vorbefüllte Verbrauchswerte wurden aliquot (d.h. 1/12) aus dem Jahr 2021 übernommen.","Bitte ergänzen Sie die monatlichen Verbrauchswerte gem. Lastprofilzähler"),"")</f>
        <v>Bitte ergänzen Sie die monatlichen Verbrauchswerte gem. Lastprofilzähler</v>
      </c>
      <c r="N3201" s="77"/>
      <c r="O3201" s="77"/>
      <c r="P3201" s="77"/>
      <c r="Q3201" s="77"/>
      <c r="R3201" s="77"/>
      <c r="S3201" s="77"/>
    </row>
    <row r="3202" spans="2:19" x14ac:dyDescent="0.3">
      <c r="B3202" s="47" t="str">
        <f>IF(H3199="Wärme/Kälte","Energiemix: Anteil in % der aus Strom oder Erdgas erzeugten Wärme/Kälte","")</f>
        <v/>
      </c>
      <c r="C3202" s="46"/>
      <c r="D3202" s="46"/>
      <c r="E3202" s="46"/>
      <c r="F3202" s="74">
        <f>IFERROR(SUMPRODUCT(I3202:K3202,I3201:K3201),"")</f>
        <v>0</v>
      </c>
      <c r="G3202" s="74"/>
      <c r="H3202" s="46"/>
      <c r="I3202" s="120"/>
      <c r="J3202" s="121"/>
      <c r="K3202" s="121"/>
      <c r="L3202" s="48" t="str">
        <f>IF(H3199="Wärme/Kälte","i","")</f>
        <v/>
      </c>
      <c r="M3202" s="47" t="str">
        <f>IF(H3199="Wärme/Kälte","Bitte geben Sie den Anteil in % (von 0 bis 100, ohne Prozentzeichen) der  direkt aus Strom oder Erdgas erzeugten Wärme/Kälte.","")</f>
        <v/>
      </c>
      <c r="N3202" s="46"/>
      <c r="O3202" s="46"/>
      <c r="P3202" s="46"/>
      <c r="Q3202" s="46"/>
      <c r="R3202" s="46"/>
      <c r="S3202" s="46"/>
    </row>
    <row r="3203" spans="2:19" x14ac:dyDescent="0.3">
      <c r="B3203" s="46"/>
      <c r="C3203" s="46"/>
      <c r="D3203" s="46"/>
      <c r="E3203" s="46"/>
      <c r="F3203" s="46"/>
      <c r="G3203" s="46"/>
      <c r="H3203" s="46"/>
      <c r="I3203" s="98"/>
      <c r="J3203" s="46"/>
      <c r="K3203" s="46"/>
      <c r="L3203" s="48"/>
      <c r="M3203" s="47"/>
      <c r="N3203" s="46"/>
      <c r="O3203" s="46"/>
      <c r="P3203" s="46"/>
      <c r="Q3203" s="46"/>
      <c r="R3203" s="46"/>
      <c r="S3203" s="46"/>
    </row>
    <row r="3204" spans="2:19" ht="18" thickBot="1" x14ac:dyDescent="0.5">
      <c r="B3204" s="56" t="s">
        <v>10</v>
      </c>
      <c r="C3204" s="47"/>
      <c r="D3204" s="47"/>
      <c r="E3204" s="47"/>
      <c r="F3204" s="47"/>
      <c r="G3204" s="47"/>
      <c r="H3204" s="47"/>
      <c r="I3204" s="68">
        <v>44835</v>
      </c>
      <c r="J3204" s="68">
        <v>44866</v>
      </c>
      <c r="K3204" s="68">
        <v>44896</v>
      </c>
      <c r="L3204" s="47"/>
      <c r="M3204" s="69"/>
      <c r="N3204" s="69"/>
      <c r="O3204" s="69"/>
      <c r="P3204" s="69"/>
      <c r="Q3204" s="69"/>
      <c r="R3204" s="69"/>
      <c r="S3204" s="47"/>
    </row>
    <row r="3205" spans="2:19" ht="15" thickBot="1" x14ac:dyDescent="0.35">
      <c r="B3205" s="47" t="s">
        <v>28</v>
      </c>
      <c r="C3205" s="47"/>
      <c r="D3205" s="47"/>
      <c r="E3205" s="47"/>
      <c r="F3205" s="47"/>
      <c r="G3205" s="47"/>
      <c r="H3205" s="117"/>
      <c r="I3205" s="70"/>
      <c r="J3205" s="71"/>
      <c r="K3205" s="71"/>
      <c r="L3205" s="48" t="s">
        <v>5</v>
      </c>
      <c r="M3205" s="47" t="s">
        <v>29</v>
      </c>
      <c r="N3205" s="69"/>
      <c r="O3205" s="69"/>
      <c r="P3205" s="69"/>
      <c r="Q3205" s="69"/>
      <c r="R3205" s="69"/>
      <c r="S3205" s="47"/>
    </row>
    <row r="3206" spans="2:19" ht="15" thickBot="1" x14ac:dyDescent="0.35">
      <c r="B3206" s="47" t="s">
        <v>13</v>
      </c>
      <c r="C3206" s="47"/>
      <c r="D3206" s="47"/>
      <c r="E3206" s="47"/>
      <c r="F3206" s="47"/>
      <c r="G3206" s="47"/>
      <c r="H3206" s="138">
        <f>IFERROR(VLOOKUP(H3205,'1 - Strom Erdgas Wärme 2021'!H:AA,17,FALSE),"")</f>
        <v>0</v>
      </c>
      <c r="I3206" s="70"/>
      <c r="J3206" s="71"/>
      <c r="K3206" s="71"/>
      <c r="L3206" s="48"/>
      <c r="M3206" s="47"/>
      <c r="N3206" s="69"/>
      <c r="O3206" s="69"/>
      <c r="P3206" s="69"/>
      <c r="Q3206" s="69"/>
      <c r="R3206" s="69"/>
      <c r="S3206" s="47"/>
    </row>
    <row r="3207" spans="2:19" ht="15" thickBot="1" x14ac:dyDescent="0.35">
      <c r="B3207" s="47" t="s">
        <v>16</v>
      </c>
      <c r="C3207" s="47"/>
      <c r="D3207" s="47"/>
      <c r="E3207" s="47"/>
      <c r="F3207" s="47"/>
      <c r="G3207" s="47"/>
      <c r="H3207" s="139"/>
      <c r="I3207" s="72"/>
      <c r="J3207" s="73"/>
      <c r="K3207" s="73"/>
      <c r="L3207" s="48" t="s">
        <v>5</v>
      </c>
      <c r="M3207" s="47" t="s">
        <v>17</v>
      </c>
      <c r="N3207" s="69"/>
      <c r="O3207" s="69"/>
      <c r="P3207" s="69"/>
      <c r="Q3207" s="69"/>
      <c r="R3207" s="69"/>
      <c r="S3207" s="47"/>
    </row>
    <row r="3208" spans="2:19" ht="16.8" thickBot="1" x14ac:dyDescent="0.45">
      <c r="B3208" s="47" t="str">
        <f>IF(H3207="Erdgas","Arbeitspreis pro kWh Erdgas in EUR",IF(H3207="Strom","Arbeitspreis pro kWh Strom in EUR",IF(H3207="Wärme/Kälte","Arbeitspreis pro kWh Wärme-/Kälteverbrauch in EUR","Bitte Energieart auswählen!")))</f>
        <v>Bitte Energieart auswählen!</v>
      </c>
      <c r="C3208" s="47"/>
      <c r="D3208" s="47"/>
      <c r="E3208" s="47"/>
      <c r="F3208" s="47"/>
      <c r="G3208" s="74">
        <f>IFERROR(SUMPRODUCT(I3208:K3208,I3209:K3209),"")</f>
        <v>0</v>
      </c>
      <c r="H3208" s="47"/>
      <c r="I3208" s="118"/>
      <c r="J3208" s="118"/>
      <c r="K3208" s="118"/>
      <c r="L3208" s="48" t="s">
        <v>5</v>
      </c>
      <c r="M3208" s="47" t="str">
        <f>IF(H3207="Erdgas","Erdgaskosten exkl. Steuern, Abgaben, Netzentgelte, etc.",IF(H3207="Strom","Stromkosten exkl. Steuern, Abgaben, Netzentgelte, etc.",IF(H3207="Wärme/Kälte","Wärme-/Kältekosten exkl. Steuern, Abgaben, Netzentgelte, etc.", "Bitte Energieart auswählen!")))</f>
        <v>Bitte Energieart auswählen!</v>
      </c>
      <c r="N3208" s="47"/>
      <c r="O3208" s="47"/>
      <c r="P3208" s="75"/>
      <c r="Q3208" s="61"/>
      <c r="R3208" s="62"/>
      <c r="S3208" s="47"/>
    </row>
    <row r="3209" spans="2:19" ht="15" thickBot="1" x14ac:dyDescent="0.35">
      <c r="B3209" s="47" t="str">
        <f>IF(AND(H3207="Erdgas",H3206="Nein"),"Aliquoter Erdgasverbrauch in kWh von 1. Oktober 2022 bis 31. Dezember 2022",IF(H3207="Erdgas","Erdgasverbrauch in kWh von 1. Oktober 2022 bis 31. Dezember 2022",IF(AND(H3207="Strom",H3206="Nein"),"Aliquoter Stromverbrauch in kWh von 1. Oktober 2022 bis 31. Dezember 2022",IF(H3207="Strom","Stromverbrauch in kWh von 1. Oktober 2022 bis 31. Dezember 2022",IF(AND(H3207="Wärme/Kälte",H3206="Nein"),"Aliquoter Wärme-/Kälteverbrauch in kWh von 1. Oktober 2022 bis 31. Dezember 2022",IF(H3207="Wärme/Kälte","Wärme-/Kälteverbrauch in kWh von 1. Oktober 2022 bis 31. Dezember 2022","Bitte Energieart auswählen!"))))))</f>
        <v>Bitte Energieart auswählen!</v>
      </c>
      <c r="C3209" s="47"/>
      <c r="D3209" s="47"/>
      <c r="E3209" s="47"/>
      <c r="F3209" s="47"/>
      <c r="G3209" s="47"/>
      <c r="H3209" s="59">
        <f>SUM(I3209:K3209)</f>
        <v>0</v>
      </c>
      <c r="I3209" s="119" t="str">
        <f>IFERROR(IF(H3206="Nein",VLOOKUP(H3205,'1 - Strom Erdgas Wärme 2021'!H:AA,20,FALSE)/12,""),"")</f>
        <v/>
      </c>
      <c r="J3209" s="119" t="str">
        <f>IFERROR(IF(H3206="Nein",VLOOKUP(H3205,'1 - Strom Erdgas Wärme 2021'!H:AB,20,FALSE)/12,""),"")</f>
        <v/>
      </c>
      <c r="K3209" s="119" t="str">
        <f>IFERROR(IF(H3206="Nein",VLOOKUP(H3205,'1 - Strom Erdgas Wärme 2021'!H:AC,20,FALSE)/12,""),"")</f>
        <v/>
      </c>
      <c r="L3209" s="48" t="s">
        <v>5</v>
      </c>
      <c r="M3209" s="76" t="str">
        <f>IFERROR(IF(H3206="Nein","Vorbefüllte Verbrauchswerte wurden aliquot (d.h. 1/12) aus dem Jahr 2021 übernommen.","Bitte ergänzen Sie die monatlichen Verbrauchswerte gem. Lastprofilzähler"),"")</f>
        <v>Bitte ergänzen Sie die monatlichen Verbrauchswerte gem. Lastprofilzähler</v>
      </c>
      <c r="N3209" s="77"/>
      <c r="O3209" s="77"/>
      <c r="P3209" s="77"/>
      <c r="Q3209" s="77"/>
      <c r="R3209" s="77"/>
      <c r="S3209" s="77"/>
    </row>
    <row r="3210" spans="2:19" x14ac:dyDescent="0.3">
      <c r="B3210" s="47" t="str">
        <f>IF(H3207="Wärme/Kälte","Energiemix: Anteil in % der aus Strom oder Erdgas erzeugten Wärme/Kälte","")</f>
        <v/>
      </c>
      <c r="C3210" s="46"/>
      <c r="D3210" s="46"/>
      <c r="E3210" s="46"/>
      <c r="F3210" s="74">
        <f>IFERROR(SUMPRODUCT(I3210:K3210,I3209:K3209),"")</f>
        <v>0</v>
      </c>
      <c r="G3210" s="74"/>
      <c r="H3210" s="46"/>
      <c r="I3210" s="120"/>
      <c r="J3210" s="121"/>
      <c r="K3210" s="121"/>
      <c r="L3210" s="48" t="str">
        <f>IF(H3207="Wärme/Kälte","i","")</f>
        <v/>
      </c>
      <c r="M3210" s="47" t="str">
        <f>IF(H3207="Wärme/Kälte","Bitte geben Sie den Anteil in % (von 0 bis 100, ohne Prozentzeichen) der  direkt aus Strom oder Erdgas erzeugten Wärme/Kälte.","")</f>
        <v/>
      </c>
      <c r="N3210" s="46"/>
      <c r="O3210" s="46"/>
      <c r="P3210" s="46"/>
      <c r="Q3210" s="46"/>
      <c r="R3210" s="46"/>
      <c r="S3210" s="46"/>
    </row>
    <row r="3211" spans="2:19" x14ac:dyDescent="0.3">
      <c r="B3211" s="46"/>
      <c r="C3211" s="46"/>
      <c r="D3211" s="46"/>
      <c r="E3211" s="46"/>
      <c r="F3211" s="46"/>
      <c r="G3211" s="46"/>
      <c r="H3211" s="46"/>
      <c r="I3211" s="98"/>
      <c r="J3211" s="46"/>
      <c r="K3211" s="46"/>
      <c r="L3211" s="48"/>
      <c r="M3211" s="47"/>
      <c r="N3211" s="46"/>
      <c r="O3211" s="46"/>
      <c r="P3211" s="46"/>
      <c r="Q3211" s="46"/>
      <c r="R3211" s="46"/>
      <c r="S3211" s="46"/>
    </row>
    <row r="3212" spans="2:19" ht="18" thickBot="1" x14ac:dyDescent="0.5">
      <c r="B3212" s="56" t="s">
        <v>10</v>
      </c>
      <c r="C3212" s="47"/>
      <c r="D3212" s="47"/>
      <c r="E3212" s="47"/>
      <c r="F3212" s="47"/>
      <c r="G3212" s="47"/>
      <c r="H3212" s="47"/>
      <c r="I3212" s="68">
        <v>44835</v>
      </c>
      <c r="J3212" s="68">
        <v>44866</v>
      </c>
      <c r="K3212" s="68">
        <v>44896</v>
      </c>
      <c r="L3212" s="47"/>
      <c r="M3212" s="69"/>
      <c r="N3212" s="69"/>
      <c r="O3212" s="69"/>
      <c r="P3212" s="69"/>
      <c r="Q3212" s="69"/>
      <c r="R3212" s="69"/>
      <c r="S3212" s="47"/>
    </row>
    <row r="3213" spans="2:19" ht="15" thickBot="1" x14ac:dyDescent="0.35">
      <c r="B3213" s="47" t="s">
        <v>28</v>
      </c>
      <c r="C3213" s="47"/>
      <c r="D3213" s="47"/>
      <c r="E3213" s="47"/>
      <c r="F3213" s="47"/>
      <c r="G3213" s="47"/>
      <c r="H3213" s="117"/>
      <c r="I3213" s="70"/>
      <c r="J3213" s="71"/>
      <c r="K3213" s="71"/>
      <c r="L3213" s="48" t="s">
        <v>5</v>
      </c>
      <c r="M3213" s="47" t="s">
        <v>29</v>
      </c>
      <c r="N3213" s="69"/>
      <c r="O3213" s="69"/>
      <c r="P3213" s="69"/>
      <c r="Q3213" s="69"/>
      <c r="R3213" s="69"/>
      <c r="S3213" s="47"/>
    </row>
    <row r="3214" spans="2:19" ht="15" thickBot="1" x14ac:dyDescent="0.35">
      <c r="B3214" s="47" t="s">
        <v>13</v>
      </c>
      <c r="C3214" s="47"/>
      <c r="D3214" s="47"/>
      <c r="E3214" s="47"/>
      <c r="F3214" s="47"/>
      <c r="G3214" s="47"/>
      <c r="H3214" s="138">
        <f>IFERROR(VLOOKUP(H3213,'1 - Strom Erdgas Wärme 2021'!H:AA,17,FALSE),"")</f>
        <v>0</v>
      </c>
      <c r="I3214" s="70"/>
      <c r="J3214" s="71"/>
      <c r="K3214" s="71"/>
      <c r="L3214" s="48"/>
      <c r="M3214" s="47"/>
      <c r="N3214" s="69"/>
      <c r="O3214" s="69"/>
      <c r="P3214" s="69"/>
      <c r="Q3214" s="69"/>
      <c r="R3214" s="69"/>
      <c r="S3214" s="47"/>
    </row>
    <row r="3215" spans="2:19" ht="15" thickBot="1" x14ac:dyDescent="0.35">
      <c r="B3215" s="47" t="s">
        <v>16</v>
      </c>
      <c r="C3215" s="47"/>
      <c r="D3215" s="47"/>
      <c r="E3215" s="47"/>
      <c r="F3215" s="47"/>
      <c r="G3215" s="47"/>
      <c r="H3215" s="139"/>
      <c r="I3215" s="72"/>
      <c r="J3215" s="73"/>
      <c r="K3215" s="73"/>
      <c r="L3215" s="48" t="s">
        <v>5</v>
      </c>
      <c r="M3215" s="47" t="s">
        <v>17</v>
      </c>
      <c r="N3215" s="69"/>
      <c r="O3215" s="69"/>
      <c r="P3215" s="69"/>
      <c r="Q3215" s="69"/>
      <c r="R3215" s="69"/>
      <c r="S3215" s="47"/>
    </row>
    <row r="3216" spans="2:19" ht="16.8" thickBot="1" x14ac:dyDescent="0.45">
      <c r="B3216" s="47" t="str">
        <f>IF(H3215="Erdgas","Arbeitspreis pro kWh Erdgas in EUR",IF(H3215="Strom","Arbeitspreis pro kWh Strom in EUR",IF(H3215="Wärme/Kälte","Arbeitspreis pro kWh Wärme-/Kälteverbrauch in EUR","Bitte Energieart auswählen!")))</f>
        <v>Bitte Energieart auswählen!</v>
      </c>
      <c r="C3216" s="47"/>
      <c r="D3216" s="47"/>
      <c r="E3216" s="47"/>
      <c r="F3216" s="47"/>
      <c r="G3216" s="74">
        <f>IFERROR(SUMPRODUCT(I3216:K3216,I3217:K3217),"")</f>
        <v>0</v>
      </c>
      <c r="H3216" s="47"/>
      <c r="I3216" s="118"/>
      <c r="J3216" s="118"/>
      <c r="K3216" s="118"/>
      <c r="L3216" s="48" t="s">
        <v>5</v>
      </c>
      <c r="M3216" s="47" t="str">
        <f>IF(H3215="Erdgas","Erdgaskosten exkl. Steuern, Abgaben, Netzentgelte, etc.",IF(H3215="Strom","Stromkosten exkl. Steuern, Abgaben, Netzentgelte, etc.",IF(H3215="Wärme/Kälte","Wärme-/Kältekosten exkl. Steuern, Abgaben, Netzentgelte, etc.", "Bitte Energieart auswählen!")))</f>
        <v>Bitte Energieart auswählen!</v>
      </c>
      <c r="N3216" s="47"/>
      <c r="O3216" s="47"/>
      <c r="P3216" s="75"/>
      <c r="Q3216" s="61"/>
      <c r="R3216" s="62"/>
      <c r="S3216" s="47"/>
    </row>
    <row r="3217" spans="2:19" ht="15" thickBot="1" x14ac:dyDescent="0.35">
      <c r="B3217" s="47" t="str">
        <f>IF(AND(H3215="Erdgas",H3214="Nein"),"Aliquoter Erdgasverbrauch in kWh von 1. Oktober 2022 bis 31. Dezember 2022",IF(H3215="Erdgas","Erdgasverbrauch in kWh von 1. Oktober 2022 bis 31. Dezember 2022",IF(AND(H3215="Strom",H3214="Nein"),"Aliquoter Stromverbrauch in kWh von 1. Oktober 2022 bis 31. Dezember 2022",IF(H3215="Strom","Stromverbrauch in kWh von 1. Oktober 2022 bis 31. Dezember 2022",IF(AND(H3215="Wärme/Kälte",H3214="Nein"),"Aliquoter Wärme-/Kälteverbrauch in kWh von 1. Oktober 2022 bis 31. Dezember 2022",IF(H3215="Wärme/Kälte","Wärme-/Kälteverbrauch in kWh von 1. Oktober 2022 bis 31. Dezember 2022","Bitte Energieart auswählen!"))))))</f>
        <v>Bitte Energieart auswählen!</v>
      </c>
      <c r="C3217" s="47"/>
      <c r="D3217" s="47"/>
      <c r="E3217" s="47"/>
      <c r="F3217" s="47"/>
      <c r="G3217" s="47"/>
      <c r="H3217" s="59">
        <f>SUM(I3217:K3217)</f>
        <v>0</v>
      </c>
      <c r="I3217" s="119" t="str">
        <f>IFERROR(IF(H3214="Nein",VLOOKUP(H3213,'1 - Strom Erdgas Wärme 2021'!H:AA,20,FALSE)/12,""),"")</f>
        <v/>
      </c>
      <c r="J3217" s="119" t="str">
        <f>IFERROR(IF(H3214="Nein",VLOOKUP(H3213,'1 - Strom Erdgas Wärme 2021'!H:AB,20,FALSE)/12,""),"")</f>
        <v/>
      </c>
      <c r="K3217" s="119" t="str">
        <f>IFERROR(IF(H3214="Nein",VLOOKUP(H3213,'1 - Strom Erdgas Wärme 2021'!H:AC,20,FALSE)/12,""),"")</f>
        <v/>
      </c>
      <c r="L3217" s="48" t="s">
        <v>5</v>
      </c>
      <c r="M3217" s="76" t="str">
        <f>IFERROR(IF(H3214="Nein","Vorbefüllte Verbrauchswerte wurden aliquot (d.h. 1/12) aus dem Jahr 2021 übernommen.","Bitte ergänzen Sie die monatlichen Verbrauchswerte gem. Lastprofilzähler"),"")</f>
        <v>Bitte ergänzen Sie die monatlichen Verbrauchswerte gem. Lastprofilzähler</v>
      </c>
      <c r="N3217" s="77"/>
      <c r="O3217" s="77"/>
      <c r="P3217" s="77"/>
      <c r="Q3217" s="77"/>
      <c r="R3217" s="77"/>
      <c r="S3217" s="77"/>
    </row>
    <row r="3218" spans="2:19" x14ac:dyDescent="0.3">
      <c r="B3218" s="47" t="str">
        <f>IF(H3215="Wärme/Kälte","Energiemix: Anteil in % der aus Strom oder Erdgas erzeugten Wärme/Kälte","")</f>
        <v/>
      </c>
      <c r="C3218" s="46"/>
      <c r="D3218" s="46"/>
      <c r="E3218" s="46"/>
      <c r="F3218" s="74">
        <f>IFERROR(SUMPRODUCT(I3218:K3218,I3217:K3217),"")</f>
        <v>0</v>
      </c>
      <c r="G3218" s="74"/>
      <c r="H3218" s="46"/>
      <c r="I3218" s="120"/>
      <c r="J3218" s="121"/>
      <c r="K3218" s="121"/>
      <c r="L3218" s="48" t="str">
        <f>IF(H3215="Wärme/Kälte","i","")</f>
        <v/>
      </c>
      <c r="M3218" s="47" t="str">
        <f>IF(H3215="Wärme/Kälte","Bitte geben Sie den Anteil in % (von 0 bis 100, ohne Prozentzeichen) der  direkt aus Strom oder Erdgas erzeugten Wärme/Kälte.","")</f>
        <v/>
      </c>
      <c r="N3218" s="46"/>
      <c r="O3218" s="46"/>
      <c r="P3218" s="46"/>
      <c r="Q3218" s="46"/>
      <c r="R3218" s="46"/>
      <c r="S3218" s="46"/>
    </row>
    <row r="3219" spans="2:19" x14ac:dyDescent="0.3">
      <c r="B3219" s="46"/>
      <c r="C3219" s="46"/>
      <c r="D3219" s="46"/>
      <c r="E3219" s="46"/>
      <c r="F3219" s="46"/>
      <c r="G3219" s="46"/>
      <c r="H3219" s="46"/>
      <c r="I3219" s="98"/>
      <c r="J3219" s="46"/>
      <c r="K3219" s="46"/>
      <c r="L3219" s="48"/>
      <c r="M3219" s="47"/>
      <c r="N3219" s="46"/>
      <c r="O3219" s="46"/>
      <c r="P3219" s="46"/>
      <c r="Q3219" s="46"/>
      <c r="R3219" s="46"/>
      <c r="S3219" s="46"/>
    </row>
    <row r="3220" spans="2:19" ht="18" thickBot="1" x14ac:dyDescent="0.5">
      <c r="B3220" s="56" t="s">
        <v>10</v>
      </c>
      <c r="C3220" s="47"/>
      <c r="D3220" s="47"/>
      <c r="E3220" s="47"/>
      <c r="F3220" s="47"/>
      <c r="G3220" s="47"/>
      <c r="H3220" s="47"/>
      <c r="I3220" s="68">
        <v>44835</v>
      </c>
      <c r="J3220" s="68">
        <v>44866</v>
      </c>
      <c r="K3220" s="68">
        <v>44896</v>
      </c>
      <c r="L3220" s="47"/>
      <c r="M3220" s="69"/>
      <c r="N3220" s="69"/>
      <c r="O3220" s="69"/>
      <c r="P3220" s="69"/>
      <c r="Q3220" s="69"/>
      <c r="R3220" s="69"/>
      <c r="S3220" s="47"/>
    </row>
    <row r="3221" spans="2:19" ht="15" thickBot="1" x14ac:dyDescent="0.35">
      <c r="B3221" s="47" t="s">
        <v>28</v>
      </c>
      <c r="C3221" s="47"/>
      <c r="D3221" s="47"/>
      <c r="E3221" s="47"/>
      <c r="F3221" s="47"/>
      <c r="G3221" s="47"/>
      <c r="H3221" s="117"/>
      <c r="I3221" s="70"/>
      <c r="J3221" s="71"/>
      <c r="K3221" s="71"/>
      <c r="L3221" s="48" t="s">
        <v>5</v>
      </c>
      <c r="M3221" s="47" t="s">
        <v>29</v>
      </c>
      <c r="N3221" s="69"/>
      <c r="O3221" s="69"/>
      <c r="P3221" s="69"/>
      <c r="Q3221" s="69"/>
      <c r="R3221" s="69"/>
      <c r="S3221" s="47"/>
    </row>
    <row r="3222" spans="2:19" ht="15" thickBot="1" x14ac:dyDescent="0.35">
      <c r="B3222" s="47" t="s">
        <v>13</v>
      </c>
      <c r="C3222" s="47"/>
      <c r="D3222" s="47"/>
      <c r="E3222" s="47"/>
      <c r="F3222" s="47"/>
      <c r="G3222" s="47"/>
      <c r="H3222" s="138">
        <f>IFERROR(VLOOKUP(H3221,'1 - Strom Erdgas Wärme 2021'!H:AA,17,FALSE),"")</f>
        <v>0</v>
      </c>
      <c r="I3222" s="70"/>
      <c r="J3222" s="71"/>
      <c r="K3222" s="71"/>
      <c r="L3222" s="48"/>
      <c r="M3222" s="47"/>
      <c r="N3222" s="69"/>
      <c r="O3222" s="69"/>
      <c r="P3222" s="69"/>
      <c r="Q3222" s="69"/>
      <c r="R3222" s="69"/>
      <c r="S3222" s="47"/>
    </row>
    <row r="3223" spans="2:19" ht="15" thickBot="1" x14ac:dyDescent="0.35">
      <c r="B3223" s="47" t="s">
        <v>16</v>
      </c>
      <c r="C3223" s="47"/>
      <c r="D3223" s="47"/>
      <c r="E3223" s="47"/>
      <c r="F3223" s="47"/>
      <c r="G3223" s="47"/>
      <c r="H3223" s="139"/>
      <c r="I3223" s="72"/>
      <c r="J3223" s="73"/>
      <c r="K3223" s="73"/>
      <c r="L3223" s="48" t="s">
        <v>5</v>
      </c>
      <c r="M3223" s="47" t="s">
        <v>17</v>
      </c>
      <c r="N3223" s="69"/>
      <c r="O3223" s="69"/>
      <c r="P3223" s="69"/>
      <c r="Q3223" s="69"/>
      <c r="R3223" s="69"/>
      <c r="S3223" s="47"/>
    </row>
    <row r="3224" spans="2:19" ht="16.8" thickBot="1" x14ac:dyDescent="0.45">
      <c r="B3224" s="47" t="str">
        <f>IF(H3223="Erdgas","Arbeitspreis pro kWh Erdgas in EUR",IF(H3223="Strom","Arbeitspreis pro kWh Strom in EUR",IF(H3223="Wärme/Kälte","Arbeitspreis pro kWh Wärme-/Kälteverbrauch in EUR","Bitte Energieart auswählen!")))</f>
        <v>Bitte Energieart auswählen!</v>
      </c>
      <c r="C3224" s="47"/>
      <c r="D3224" s="47"/>
      <c r="E3224" s="47"/>
      <c r="F3224" s="47"/>
      <c r="G3224" s="74">
        <f>IFERROR(SUMPRODUCT(I3224:K3224,I3225:K3225),"")</f>
        <v>0</v>
      </c>
      <c r="H3224" s="47"/>
      <c r="I3224" s="118"/>
      <c r="J3224" s="118"/>
      <c r="K3224" s="118"/>
      <c r="L3224" s="48" t="s">
        <v>5</v>
      </c>
      <c r="M3224" s="47" t="str">
        <f>IF(H3223="Erdgas","Erdgaskosten exkl. Steuern, Abgaben, Netzentgelte, etc.",IF(H3223="Strom","Stromkosten exkl. Steuern, Abgaben, Netzentgelte, etc.",IF(H3223="Wärme/Kälte","Wärme-/Kältekosten exkl. Steuern, Abgaben, Netzentgelte, etc.", "Bitte Energieart auswählen!")))</f>
        <v>Bitte Energieart auswählen!</v>
      </c>
      <c r="N3224" s="47"/>
      <c r="O3224" s="47"/>
      <c r="P3224" s="75"/>
      <c r="Q3224" s="61"/>
      <c r="R3224" s="62"/>
      <c r="S3224" s="47"/>
    </row>
    <row r="3225" spans="2:19" ht="15" thickBot="1" x14ac:dyDescent="0.35">
      <c r="B3225" s="47" t="str">
        <f>IF(AND(H3223="Erdgas",H3222="Nein"),"Aliquoter Erdgasverbrauch in kWh von 1. Oktober 2022 bis 31. Dezember 2022",IF(H3223="Erdgas","Erdgasverbrauch in kWh von 1. Oktober 2022 bis 31. Dezember 2022",IF(AND(H3223="Strom",H3222="Nein"),"Aliquoter Stromverbrauch in kWh von 1. Oktober 2022 bis 31. Dezember 2022",IF(H3223="Strom","Stromverbrauch in kWh von 1. Oktober 2022 bis 31. Dezember 2022",IF(AND(H3223="Wärme/Kälte",H3222="Nein"),"Aliquoter Wärme-/Kälteverbrauch in kWh von 1. Oktober 2022 bis 31. Dezember 2022",IF(H3223="Wärme/Kälte","Wärme-/Kälteverbrauch in kWh von 1. Oktober 2022 bis 31. Dezember 2022","Bitte Energieart auswählen!"))))))</f>
        <v>Bitte Energieart auswählen!</v>
      </c>
      <c r="C3225" s="47"/>
      <c r="D3225" s="47"/>
      <c r="E3225" s="47"/>
      <c r="F3225" s="47"/>
      <c r="G3225" s="47"/>
      <c r="H3225" s="59">
        <f>SUM(I3225:K3225)</f>
        <v>0</v>
      </c>
      <c r="I3225" s="119" t="str">
        <f>IFERROR(IF(H3222="Nein",VLOOKUP(H3221,'1 - Strom Erdgas Wärme 2021'!H:AA,20,FALSE)/12,""),"")</f>
        <v/>
      </c>
      <c r="J3225" s="119" t="str">
        <f>IFERROR(IF(H3222="Nein",VLOOKUP(H3221,'1 - Strom Erdgas Wärme 2021'!H:AB,20,FALSE)/12,""),"")</f>
        <v/>
      </c>
      <c r="K3225" s="119" t="str">
        <f>IFERROR(IF(H3222="Nein",VLOOKUP(H3221,'1 - Strom Erdgas Wärme 2021'!H:AC,20,FALSE)/12,""),"")</f>
        <v/>
      </c>
      <c r="L3225" s="48" t="s">
        <v>5</v>
      </c>
      <c r="M3225" s="76" t="str">
        <f>IFERROR(IF(H3222="Nein","Vorbefüllte Verbrauchswerte wurden aliquot (d.h. 1/12) aus dem Jahr 2021 übernommen.","Bitte ergänzen Sie die monatlichen Verbrauchswerte gem. Lastprofilzähler"),"")</f>
        <v>Bitte ergänzen Sie die monatlichen Verbrauchswerte gem. Lastprofilzähler</v>
      </c>
      <c r="N3225" s="77"/>
      <c r="O3225" s="77"/>
      <c r="P3225" s="77"/>
      <c r="Q3225" s="77"/>
      <c r="R3225" s="77"/>
      <c r="S3225" s="77"/>
    </row>
    <row r="3226" spans="2:19" x14ac:dyDescent="0.3">
      <c r="B3226" s="47" t="str">
        <f>IF(H3223="Wärme/Kälte","Energiemix: Anteil in % der aus Strom oder Erdgas erzeugten Wärme/Kälte","")</f>
        <v/>
      </c>
      <c r="C3226" s="46"/>
      <c r="D3226" s="46"/>
      <c r="E3226" s="46"/>
      <c r="F3226" s="74">
        <f>IFERROR(SUMPRODUCT(I3226:K3226,I3225:K3225),"")</f>
        <v>0</v>
      </c>
      <c r="G3226" s="74"/>
      <c r="H3226" s="46"/>
      <c r="I3226" s="120"/>
      <c r="J3226" s="121"/>
      <c r="K3226" s="121"/>
      <c r="L3226" s="48" t="str">
        <f>IF(H3223="Wärme/Kälte","i","")</f>
        <v/>
      </c>
      <c r="M3226" s="47" t="str">
        <f>IF(H3223="Wärme/Kälte","Bitte geben Sie den Anteil in % (von 0 bis 100, ohne Prozentzeichen) der  direkt aus Strom oder Erdgas erzeugten Wärme/Kälte.","")</f>
        <v/>
      </c>
      <c r="N3226" s="46"/>
      <c r="O3226" s="46"/>
      <c r="P3226" s="46"/>
      <c r="Q3226" s="46"/>
      <c r="R3226" s="46"/>
      <c r="S3226" s="46"/>
    </row>
    <row r="3227" spans="2:19" x14ac:dyDescent="0.3">
      <c r="B3227" s="46"/>
      <c r="C3227" s="46"/>
      <c r="D3227" s="46"/>
      <c r="E3227" s="46"/>
      <c r="F3227" s="46"/>
      <c r="G3227" s="46"/>
      <c r="H3227" s="46"/>
      <c r="I3227" s="98"/>
      <c r="J3227" s="46"/>
      <c r="K3227" s="46"/>
      <c r="L3227" s="48"/>
      <c r="M3227" s="47"/>
      <c r="N3227" s="46"/>
      <c r="O3227" s="46"/>
      <c r="P3227" s="46"/>
      <c r="Q3227" s="46"/>
      <c r="R3227" s="46"/>
      <c r="S3227" s="46"/>
    </row>
    <row r="3228" spans="2:19" ht="18" thickBot="1" x14ac:dyDescent="0.5">
      <c r="B3228" s="56" t="s">
        <v>10</v>
      </c>
      <c r="C3228" s="47"/>
      <c r="D3228" s="47"/>
      <c r="E3228" s="47"/>
      <c r="F3228" s="47"/>
      <c r="G3228" s="47"/>
      <c r="H3228" s="47"/>
      <c r="I3228" s="68">
        <v>44835</v>
      </c>
      <c r="J3228" s="68">
        <v>44866</v>
      </c>
      <c r="K3228" s="68">
        <v>44896</v>
      </c>
      <c r="L3228" s="47"/>
      <c r="M3228" s="69"/>
      <c r="N3228" s="69"/>
      <c r="O3228" s="69"/>
      <c r="P3228" s="69"/>
      <c r="Q3228" s="69"/>
      <c r="R3228" s="69"/>
      <c r="S3228" s="47"/>
    </row>
    <row r="3229" spans="2:19" ht="15" thickBot="1" x14ac:dyDescent="0.35">
      <c r="B3229" s="47" t="s">
        <v>28</v>
      </c>
      <c r="C3229" s="47"/>
      <c r="D3229" s="47"/>
      <c r="E3229" s="47"/>
      <c r="F3229" s="47"/>
      <c r="G3229" s="47"/>
      <c r="H3229" s="117"/>
      <c r="I3229" s="70"/>
      <c r="J3229" s="71"/>
      <c r="K3229" s="71"/>
      <c r="L3229" s="48" t="s">
        <v>5</v>
      </c>
      <c r="M3229" s="47" t="s">
        <v>29</v>
      </c>
      <c r="N3229" s="69"/>
      <c r="O3229" s="69"/>
      <c r="P3229" s="69"/>
      <c r="Q3229" s="69"/>
      <c r="R3229" s="69"/>
      <c r="S3229" s="47"/>
    </row>
    <row r="3230" spans="2:19" ht="15" thickBot="1" x14ac:dyDescent="0.35">
      <c r="B3230" s="47" t="s">
        <v>13</v>
      </c>
      <c r="C3230" s="47"/>
      <c r="D3230" s="47"/>
      <c r="E3230" s="47"/>
      <c r="F3230" s="47"/>
      <c r="G3230" s="47"/>
      <c r="H3230" s="138">
        <f>IFERROR(VLOOKUP(H3229,'1 - Strom Erdgas Wärme 2021'!H:AA,17,FALSE),"")</f>
        <v>0</v>
      </c>
      <c r="I3230" s="70"/>
      <c r="J3230" s="71"/>
      <c r="K3230" s="71"/>
      <c r="L3230" s="48"/>
      <c r="M3230" s="47"/>
      <c r="N3230" s="69"/>
      <c r="O3230" s="69"/>
      <c r="P3230" s="69"/>
      <c r="Q3230" s="69"/>
      <c r="R3230" s="69"/>
      <c r="S3230" s="47"/>
    </row>
    <row r="3231" spans="2:19" ht="15" thickBot="1" x14ac:dyDescent="0.35">
      <c r="B3231" s="47" t="s">
        <v>16</v>
      </c>
      <c r="C3231" s="47"/>
      <c r="D3231" s="47"/>
      <c r="E3231" s="47"/>
      <c r="F3231" s="47"/>
      <c r="G3231" s="47"/>
      <c r="H3231" s="139"/>
      <c r="I3231" s="72"/>
      <c r="J3231" s="73"/>
      <c r="K3231" s="73"/>
      <c r="L3231" s="48" t="s">
        <v>5</v>
      </c>
      <c r="M3231" s="47" t="s">
        <v>17</v>
      </c>
      <c r="N3231" s="69"/>
      <c r="O3231" s="69"/>
      <c r="P3231" s="69"/>
      <c r="Q3231" s="69"/>
      <c r="R3231" s="69"/>
      <c r="S3231" s="47"/>
    </row>
    <row r="3232" spans="2:19" ht="16.8" thickBot="1" x14ac:dyDescent="0.45">
      <c r="B3232" s="47" t="str">
        <f>IF(H3231="Erdgas","Arbeitspreis pro kWh Erdgas in EUR",IF(H3231="Strom","Arbeitspreis pro kWh Strom in EUR",IF(H3231="Wärme/Kälte","Arbeitspreis pro kWh Wärme-/Kälteverbrauch in EUR","Bitte Energieart auswählen!")))</f>
        <v>Bitte Energieart auswählen!</v>
      </c>
      <c r="C3232" s="47"/>
      <c r="D3232" s="47"/>
      <c r="E3232" s="47"/>
      <c r="F3232" s="47"/>
      <c r="G3232" s="74">
        <f>IFERROR(SUMPRODUCT(I3232:K3232,I3233:K3233),"")</f>
        <v>0</v>
      </c>
      <c r="H3232" s="47"/>
      <c r="I3232" s="118"/>
      <c r="J3232" s="118"/>
      <c r="K3232" s="118"/>
      <c r="L3232" s="48" t="s">
        <v>5</v>
      </c>
      <c r="M3232" s="47" t="str">
        <f>IF(H3231="Erdgas","Erdgaskosten exkl. Steuern, Abgaben, Netzentgelte, etc.",IF(H3231="Strom","Stromkosten exkl. Steuern, Abgaben, Netzentgelte, etc.",IF(H3231="Wärme/Kälte","Wärme-/Kältekosten exkl. Steuern, Abgaben, Netzentgelte, etc.", "Bitte Energieart auswählen!")))</f>
        <v>Bitte Energieart auswählen!</v>
      </c>
      <c r="N3232" s="47"/>
      <c r="O3232" s="47"/>
      <c r="P3232" s="75"/>
      <c r="Q3232" s="61"/>
      <c r="R3232" s="62"/>
      <c r="S3232" s="47"/>
    </row>
    <row r="3233" spans="2:19" ht="15" thickBot="1" x14ac:dyDescent="0.35">
      <c r="B3233" s="47" t="str">
        <f>IF(AND(H3231="Erdgas",H3230="Nein"),"Aliquoter Erdgasverbrauch in kWh von 1. Oktober 2022 bis 31. Dezember 2022",IF(H3231="Erdgas","Erdgasverbrauch in kWh von 1. Oktober 2022 bis 31. Dezember 2022",IF(AND(H3231="Strom",H3230="Nein"),"Aliquoter Stromverbrauch in kWh von 1. Oktober 2022 bis 31. Dezember 2022",IF(H3231="Strom","Stromverbrauch in kWh von 1. Oktober 2022 bis 31. Dezember 2022",IF(AND(H3231="Wärme/Kälte",H3230="Nein"),"Aliquoter Wärme-/Kälteverbrauch in kWh von 1. Oktober 2022 bis 31. Dezember 2022",IF(H3231="Wärme/Kälte","Wärme-/Kälteverbrauch in kWh von 1. Oktober 2022 bis 31. Dezember 2022","Bitte Energieart auswählen!"))))))</f>
        <v>Bitte Energieart auswählen!</v>
      </c>
      <c r="C3233" s="47"/>
      <c r="D3233" s="47"/>
      <c r="E3233" s="47"/>
      <c r="F3233" s="47"/>
      <c r="G3233" s="47"/>
      <c r="H3233" s="59">
        <f>SUM(I3233:K3233)</f>
        <v>0</v>
      </c>
      <c r="I3233" s="119" t="str">
        <f>IFERROR(IF(H3230="Nein",VLOOKUP(H3229,'1 - Strom Erdgas Wärme 2021'!H:AA,20,FALSE)/12,""),"")</f>
        <v/>
      </c>
      <c r="J3233" s="119" t="str">
        <f>IFERROR(IF(H3230="Nein",VLOOKUP(H3229,'1 - Strom Erdgas Wärme 2021'!H:AB,20,FALSE)/12,""),"")</f>
        <v/>
      </c>
      <c r="K3233" s="119" t="str">
        <f>IFERROR(IF(H3230="Nein",VLOOKUP(H3229,'1 - Strom Erdgas Wärme 2021'!H:AC,20,FALSE)/12,""),"")</f>
        <v/>
      </c>
      <c r="L3233" s="48" t="s">
        <v>5</v>
      </c>
      <c r="M3233" s="76" t="str">
        <f>IFERROR(IF(H3230="Nein","Vorbefüllte Verbrauchswerte wurden aliquot (d.h. 1/12) aus dem Jahr 2021 übernommen.","Bitte ergänzen Sie die monatlichen Verbrauchswerte gem. Lastprofilzähler"),"")</f>
        <v>Bitte ergänzen Sie die monatlichen Verbrauchswerte gem. Lastprofilzähler</v>
      </c>
      <c r="N3233" s="77"/>
      <c r="O3233" s="77"/>
      <c r="P3233" s="77"/>
      <c r="Q3233" s="77"/>
      <c r="R3233" s="77"/>
      <c r="S3233" s="77"/>
    </row>
    <row r="3234" spans="2:19" x14ac:dyDescent="0.3">
      <c r="B3234" s="47" t="str">
        <f>IF(H3231="Wärme/Kälte","Energiemix: Anteil in % der aus Strom oder Erdgas erzeugten Wärme/Kälte","")</f>
        <v/>
      </c>
      <c r="C3234" s="46"/>
      <c r="D3234" s="46"/>
      <c r="E3234" s="46"/>
      <c r="F3234" s="74">
        <f>IFERROR(SUMPRODUCT(I3234:K3234,I3233:K3233),"")</f>
        <v>0</v>
      </c>
      <c r="G3234" s="74"/>
      <c r="H3234" s="46"/>
      <c r="I3234" s="120"/>
      <c r="J3234" s="121"/>
      <c r="K3234" s="121"/>
      <c r="L3234" s="48" t="str">
        <f>IF(H3231="Wärme/Kälte","i","")</f>
        <v/>
      </c>
      <c r="M3234" s="47" t="str">
        <f>IF(H3231="Wärme/Kälte","Bitte geben Sie den Anteil in % (von 0 bis 100, ohne Prozentzeichen) der  direkt aus Strom oder Erdgas erzeugten Wärme/Kälte.","")</f>
        <v/>
      </c>
      <c r="N3234" s="46"/>
      <c r="O3234" s="46"/>
      <c r="P3234" s="46"/>
      <c r="Q3234" s="46"/>
      <c r="R3234" s="46"/>
      <c r="S3234" s="46"/>
    </row>
    <row r="3235" spans="2:19" x14ac:dyDescent="0.3">
      <c r="B3235" s="46"/>
      <c r="C3235" s="46"/>
      <c r="D3235" s="46"/>
      <c r="E3235" s="46"/>
      <c r="F3235" s="46"/>
      <c r="G3235" s="46"/>
      <c r="H3235" s="46"/>
      <c r="I3235" s="98"/>
      <c r="J3235" s="46"/>
      <c r="K3235" s="46"/>
      <c r="L3235" s="48"/>
      <c r="M3235" s="47"/>
      <c r="N3235" s="46"/>
      <c r="O3235" s="46"/>
      <c r="P3235" s="46"/>
      <c r="Q3235" s="46"/>
      <c r="R3235" s="46"/>
      <c r="S3235" s="46"/>
    </row>
    <row r="3236" spans="2:19" ht="18" thickBot="1" x14ac:dyDescent="0.5">
      <c r="B3236" s="56" t="s">
        <v>10</v>
      </c>
      <c r="C3236" s="47"/>
      <c r="D3236" s="47"/>
      <c r="E3236" s="47"/>
      <c r="F3236" s="47"/>
      <c r="G3236" s="47"/>
      <c r="H3236" s="47"/>
      <c r="I3236" s="68">
        <v>44835</v>
      </c>
      <c r="J3236" s="68">
        <v>44866</v>
      </c>
      <c r="K3236" s="68">
        <v>44896</v>
      </c>
      <c r="L3236" s="47"/>
      <c r="M3236" s="69"/>
      <c r="N3236" s="69"/>
      <c r="O3236" s="69"/>
      <c r="P3236" s="69"/>
      <c r="Q3236" s="69"/>
      <c r="R3236" s="69"/>
      <c r="S3236" s="47"/>
    </row>
    <row r="3237" spans="2:19" ht="15" thickBot="1" x14ac:dyDescent="0.35">
      <c r="B3237" s="47" t="s">
        <v>28</v>
      </c>
      <c r="C3237" s="47"/>
      <c r="D3237" s="47"/>
      <c r="E3237" s="47"/>
      <c r="F3237" s="47"/>
      <c r="G3237" s="47"/>
      <c r="H3237" s="117"/>
      <c r="I3237" s="70"/>
      <c r="J3237" s="71"/>
      <c r="K3237" s="71"/>
      <c r="L3237" s="48" t="s">
        <v>5</v>
      </c>
      <c r="M3237" s="47" t="s">
        <v>29</v>
      </c>
      <c r="N3237" s="69"/>
      <c r="O3237" s="69"/>
      <c r="P3237" s="69"/>
      <c r="Q3237" s="69"/>
      <c r="R3237" s="69"/>
      <c r="S3237" s="47"/>
    </row>
    <row r="3238" spans="2:19" ht="15" thickBot="1" x14ac:dyDescent="0.35">
      <c r="B3238" s="47" t="s">
        <v>13</v>
      </c>
      <c r="C3238" s="47"/>
      <c r="D3238" s="47"/>
      <c r="E3238" s="47"/>
      <c r="F3238" s="47"/>
      <c r="G3238" s="47"/>
      <c r="H3238" s="138">
        <f>IFERROR(VLOOKUP(H3237,'1 - Strom Erdgas Wärme 2021'!H:AA,17,FALSE),"")</f>
        <v>0</v>
      </c>
      <c r="I3238" s="70"/>
      <c r="J3238" s="71"/>
      <c r="K3238" s="71"/>
      <c r="L3238" s="48"/>
      <c r="M3238" s="47"/>
      <c r="N3238" s="69"/>
      <c r="O3238" s="69"/>
      <c r="P3238" s="69"/>
      <c r="Q3238" s="69"/>
      <c r="R3238" s="69"/>
      <c r="S3238" s="47"/>
    </row>
    <row r="3239" spans="2:19" ht="15" thickBot="1" x14ac:dyDescent="0.35">
      <c r="B3239" s="47" t="s">
        <v>16</v>
      </c>
      <c r="C3239" s="47"/>
      <c r="D3239" s="47"/>
      <c r="E3239" s="47"/>
      <c r="F3239" s="47"/>
      <c r="G3239" s="47"/>
      <c r="H3239" s="139"/>
      <c r="I3239" s="72"/>
      <c r="J3239" s="73"/>
      <c r="K3239" s="73"/>
      <c r="L3239" s="48" t="s">
        <v>5</v>
      </c>
      <c r="M3239" s="47" t="s">
        <v>17</v>
      </c>
      <c r="N3239" s="69"/>
      <c r="O3239" s="69"/>
      <c r="P3239" s="69"/>
      <c r="Q3239" s="69"/>
      <c r="R3239" s="69"/>
      <c r="S3239" s="47"/>
    </row>
    <row r="3240" spans="2:19" ht="16.8" thickBot="1" x14ac:dyDescent="0.45">
      <c r="B3240" s="47" t="str">
        <f>IF(H3239="Erdgas","Arbeitspreis pro kWh Erdgas in EUR",IF(H3239="Strom","Arbeitspreis pro kWh Strom in EUR",IF(H3239="Wärme/Kälte","Arbeitspreis pro kWh Wärme-/Kälteverbrauch in EUR","Bitte Energieart auswählen!")))</f>
        <v>Bitte Energieart auswählen!</v>
      </c>
      <c r="C3240" s="47"/>
      <c r="D3240" s="47"/>
      <c r="E3240" s="47"/>
      <c r="F3240" s="47"/>
      <c r="G3240" s="74">
        <f>IFERROR(SUMPRODUCT(I3240:K3240,I3241:K3241),"")</f>
        <v>0</v>
      </c>
      <c r="H3240" s="47"/>
      <c r="I3240" s="118"/>
      <c r="J3240" s="118"/>
      <c r="K3240" s="118"/>
      <c r="L3240" s="48" t="s">
        <v>5</v>
      </c>
      <c r="M3240" s="47" t="str">
        <f>IF(H3239="Erdgas","Erdgaskosten exkl. Steuern, Abgaben, Netzentgelte, etc.",IF(H3239="Strom","Stromkosten exkl. Steuern, Abgaben, Netzentgelte, etc.",IF(H3239="Wärme/Kälte","Wärme-/Kältekosten exkl. Steuern, Abgaben, Netzentgelte, etc.", "Bitte Energieart auswählen!")))</f>
        <v>Bitte Energieart auswählen!</v>
      </c>
      <c r="N3240" s="47"/>
      <c r="O3240" s="47"/>
      <c r="P3240" s="75"/>
      <c r="Q3240" s="61"/>
      <c r="R3240" s="62"/>
      <c r="S3240" s="47"/>
    </row>
    <row r="3241" spans="2:19" ht="15" thickBot="1" x14ac:dyDescent="0.35">
      <c r="B3241" s="47" t="str">
        <f>IF(AND(H3239="Erdgas",H3238="Nein"),"Aliquoter Erdgasverbrauch in kWh von 1. Oktober 2022 bis 31. Dezember 2022",IF(H3239="Erdgas","Erdgasverbrauch in kWh von 1. Oktober 2022 bis 31. Dezember 2022",IF(AND(H3239="Strom",H3238="Nein"),"Aliquoter Stromverbrauch in kWh von 1. Oktober 2022 bis 31. Dezember 2022",IF(H3239="Strom","Stromverbrauch in kWh von 1. Oktober 2022 bis 31. Dezember 2022",IF(AND(H3239="Wärme/Kälte",H3238="Nein"),"Aliquoter Wärme-/Kälteverbrauch in kWh von 1. Oktober 2022 bis 31. Dezember 2022",IF(H3239="Wärme/Kälte","Wärme-/Kälteverbrauch in kWh von 1. Oktober 2022 bis 31. Dezember 2022","Bitte Energieart auswählen!"))))))</f>
        <v>Bitte Energieart auswählen!</v>
      </c>
      <c r="C3241" s="47"/>
      <c r="D3241" s="47"/>
      <c r="E3241" s="47"/>
      <c r="F3241" s="47"/>
      <c r="G3241" s="47"/>
      <c r="H3241" s="59">
        <f>SUM(I3241:K3241)</f>
        <v>0</v>
      </c>
      <c r="I3241" s="119" t="str">
        <f>IFERROR(IF(H3238="Nein",VLOOKUP(H3237,'1 - Strom Erdgas Wärme 2021'!H:AA,20,FALSE)/12,""),"")</f>
        <v/>
      </c>
      <c r="J3241" s="119" t="str">
        <f>IFERROR(IF(H3238="Nein",VLOOKUP(H3237,'1 - Strom Erdgas Wärme 2021'!H:AB,20,FALSE)/12,""),"")</f>
        <v/>
      </c>
      <c r="K3241" s="119" t="str">
        <f>IFERROR(IF(H3238="Nein",VLOOKUP(H3237,'1 - Strom Erdgas Wärme 2021'!H:AC,20,FALSE)/12,""),"")</f>
        <v/>
      </c>
      <c r="L3241" s="48" t="s">
        <v>5</v>
      </c>
      <c r="M3241" s="76" t="str">
        <f>IFERROR(IF(H3238="Nein","Vorbefüllte Verbrauchswerte wurden aliquot (d.h. 1/12) aus dem Jahr 2021 übernommen.","Bitte ergänzen Sie die monatlichen Verbrauchswerte gem. Lastprofilzähler"),"")</f>
        <v>Bitte ergänzen Sie die monatlichen Verbrauchswerte gem. Lastprofilzähler</v>
      </c>
      <c r="N3241" s="77"/>
      <c r="O3241" s="77"/>
      <c r="P3241" s="77"/>
      <c r="Q3241" s="77"/>
      <c r="R3241" s="77"/>
      <c r="S3241" s="77"/>
    </row>
    <row r="3242" spans="2:19" x14ac:dyDescent="0.3">
      <c r="B3242" s="47" t="str">
        <f>IF(H3239="Wärme/Kälte","Energiemix: Anteil in % der aus Strom oder Erdgas erzeugten Wärme/Kälte","")</f>
        <v/>
      </c>
      <c r="C3242" s="46"/>
      <c r="D3242" s="46"/>
      <c r="E3242" s="46"/>
      <c r="F3242" s="74">
        <f>IFERROR(SUMPRODUCT(I3242:K3242,I3241:K3241),"")</f>
        <v>0</v>
      </c>
      <c r="G3242" s="74"/>
      <c r="H3242" s="46"/>
      <c r="I3242" s="120"/>
      <c r="J3242" s="121"/>
      <c r="K3242" s="121"/>
      <c r="L3242" s="48" t="str">
        <f>IF(H3239="Wärme/Kälte","i","")</f>
        <v/>
      </c>
      <c r="M3242" s="47" t="str">
        <f>IF(H3239="Wärme/Kälte","Bitte geben Sie den Anteil in % (von 0 bis 100, ohne Prozentzeichen) der  direkt aus Strom oder Erdgas erzeugten Wärme/Kälte.","")</f>
        <v/>
      </c>
      <c r="N3242" s="46"/>
      <c r="O3242" s="46"/>
      <c r="P3242" s="46"/>
      <c r="Q3242" s="46"/>
      <c r="R3242" s="46"/>
      <c r="S3242" s="46"/>
    </row>
    <row r="3243" spans="2:19" x14ac:dyDescent="0.3">
      <c r="B3243" s="46"/>
      <c r="C3243" s="46"/>
      <c r="D3243" s="46"/>
      <c r="E3243" s="46"/>
      <c r="F3243" s="46"/>
      <c r="G3243" s="46"/>
      <c r="H3243" s="46"/>
      <c r="I3243" s="98"/>
      <c r="J3243" s="46"/>
      <c r="K3243" s="46"/>
      <c r="L3243" s="48"/>
      <c r="M3243" s="47"/>
      <c r="N3243" s="46"/>
      <c r="O3243" s="46"/>
      <c r="P3243" s="46"/>
      <c r="Q3243" s="46"/>
      <c r="R3243" s="46"/>
      <c r="S3243" s="46"/>
    </row>
    <row r="3244" spans="2:19" ht="18" thickBot="1" x14ac:dyDescent="0.5">
      <c r="B3244" s="56" t="s">
        <v>10</v>
      </c>
      <c r="C3244" s="47"/>
      <c r="D3244" s="47"/>
      <c r="E3244" s="47"/>
      <c r="F3244" s="47"/>
      <c r="G3244" s="47"/>
      <c r="H3244" s="47"/>
      <c r="I3244" s="68">
        <v>44835</v>
      </c>
      <c r="J3244" s="68">
        <v>44866</v>
      </c>
      <c r="K3244" s="68">
        <v>44896</v>
      </c>
      <c r="L3244" s="47"/>
      <c r="M3244" s="69"/>
      <c r="N3244" s="69"/>
      <c r="O3244" s="69"/>
      <c r="P3244" s="69"/>
      <c r="Q3244" s="69"/>
      <c r="R3244" s="69"/>
      <c r="S3244" s="47"/>
    </row>
    <row r="3245" spans="2:19" ht="15" thickBot="1" x14ac:dyDescent="0.35">
      <c r="B3245" s="47" t="s">
        <v>28</v>
      </c>
      <c r="C3245" s="47"/>
      <c r="D3245" s="47"/>
      <c r="E3245" s="47"/>
      <c r="F3245" s="47"/>
      <c r="G3245" s="47"/>
      <c r="H3245" s="117"/>
      <c r="I3245" s="70"/>
      <c r="J3245" s="71"/>
      <c r="K3245" s="71"/>
      <c r="L3245" s="48" t="s">
        <v>5</v>
      </c>
      <c r="M3245" s="47" t="s">
        <v>29</v>
      </c>
      <c r="N3245" s="69"/>
      <c r="O3245" s="69"/>
      <c r="P3245" s="69"/>
      <c r="Q3245" s="69"/>
      <c r="R3245" s="69"/>
      <c r="S3245" s="47"/>
    </row>
    <row r="3246" spans="2:19" ht="15" thickBot="1" x14ac:dyDescent="0.35">
      <c r="B3246" s="47" t="s">
        <v>13</v>
      </c>
      <c r="C3246" s="47"/>
      <c r="D3246" s="47"/>
      <c r="E3246" s="47"/>
      <c r="F3246" s="47"/>
      <c r="G3246" s="47"/>
      <c r="H3246" s="138">
        <f>IFERROR(VLOOKUP(H3245,'1 - Strom Erdgas Wärme 2021'!H:AA,17,FALSE),"")</f>
        <v>0</v>
      </c>
      <c r="I3246" s="70"/>
      <c r="J3246" s="71"/>
      <c r="K3246" s="71"/>
      <c r="L3246" s="48"/>
      <c r="M3246" s="47"/>
      <c r="N3246" s="69"/>
      <c r="O3246" s="69"/>
      <c r="P3246" s="69"/>
      <c r="Q3246" s="69"/>
      <c r="R3246" s="69"/>
      <c r="S3246" s="47"/>
    </row>
    <row r="3247" spans="2:19" ht="15" thickBot="1" x14ac:dyDescent="0.35">
      <c r="B3247" s="47" t="s">
        <v>16</v>
      </c>
      <c r="C3247" s="47"/>
      <c r="D3247" s="47"/>
      <c r="E3247" s="47"/>
      <c r="F3247" s="47"/>
      <c r="G3247" s="47"/>
      <c r="H3247" s="139"/>
      <c r="I3247" s="72"/>
      <c r="J3247" s="73"/>
      <c r="K3247" s="73"/>
      <c r="L3247" s="48" t="s">
        <v>5</v>
      </c>
      <c r="M3247" s="47" t="s">
        <v>17</v>
      </c>
      <c r="N3247" s="69"/>
      <c r="O3247" s="69"/>
      <c r="P3247" s="69"/>
      <c r="Q3247" s="69"/>
      <c r="R3247" s="69"/>
      <c r="S3247" s="47"/>
    </row>
    <row r="3248" spans="2:19" ht="16.8" thickBot="1" x14ac:dyDescent="0.45">
      <c r="B3248" s="47" t="str">
        <f>IF(H3247="Erdgas","Arbeitspreis pro kWh Erdgas in EUR",IF(H3247="Strom","Arbeitspreis pro kWh Strom in EUR",IF(H3247="Wärme/Kälte","Arbeitspreis pro kWh Wärme-/Kälteverbrauch in EUR","Bitte Energieart auswählen!")))</f>
        <v>Bitte Energieart auswählen!</v>
      </c>
      <c r="C3248" s="47"/>
      <c r="D3248" s="47"/>
      <c r="E3248" s="47"/>
      <c r="F3248" s="47"/>
      <c r="G3248" s="74">
        <f>IFERROR(SUMPRODUCT(I3248:K3248,I3249:K3249),"")</f>
        <v>0</v>
      </c>
      <c r="H3248" s="47"/>
      <c r="I3248" s="118"/>
      <c r="J3248" s="118"/>
      <c r="K3248" s="118"/>
      <c r="L3248" s="48" t="s">
        <v>5</v>
      </c>
      <c r="M3248" s="47" t="str">
        <f>IF(H3247="Erdgas","Erdgaskosten exkl. Steuern, Abgaben, Netzentgelte, etc.",IF(H3247="Strom","Stromkosten exkl. Steuern, Abgaben, Netzentgelte, etc.",IF(H3247="Wärme/Kälte","Wärme-/Kältekosten exkl. Steuern, Abgaben, Netzentgelte, etc.", "Bitte Energieart auswählen!")))</f>
        <v>Bitte Energieart auswählen!</v>
      </c>
      <c r="N3248" s="47"/>
      <c r="O3248" s="47"/>
      <c r="P3248" s="75"/>
      <c r="Q3248" s="61"/>
      <c r="R3248" s="62"/>
      <c r="S3248" s="47"/>
    </row>
    <row r="3249" spans="2:19" ht="15" thickBot="1" x14ac:dyDescent="0.35">
      <c r="B3249" s="47" t="str">
        <f>IF(AND(H3247="Erdgas",H3246="Nein"),"Aliquoter Erdgasverbrauch in kWh von 1. Oktober 2022 bis 31. Dezember 2022",IF(H3247="Erdgas","Erdgasverbrauch in kWh von 1. Oktober 2022 bis 31. Dezember 2022",IF(AND(H3247="Strom",H3246="Nein"),"Aliquoter Stromverbrauch in kWh von 1. Oktober 2022 bis 31. Dezember 2022",IF(H3247="Strom","Stromverbrauch in kWh von 1. Oktober 2022 bis 31. Dezember 2022",IF(AND(H3247="Wärme/Kälte",H3246="Nein"),"Aliquoter Wärme-/Kälteverbrauch in kWh von 1. Oktober 2022 bis 31. Dezember 2022",IF(H3247="Wärme/Kälte","Wärme-/Kälteverbrauch in kWh von 1. Oktober 2022 bis 31. Dezember 2022","Bitte Energieart auswählen!"))))))</f>
        <v>Bitte Energieart auswählen!</v>
      </c>
      <c r="C3249" s="47"/>
      <c r="D3249" s="47"/>
      <c r="E3249" s="47"/>
      <c r="F3249" s="47"/>
      <c r="G3249" s="47"/>
      <c r="H3249" s="59">
        <f>SUM(I3249:K3249)</f>
        <v>0</v>
      </c>
      <c r="I3249" s="119" t="str">
        <f>IFERROR(IF(H3246="Nein",VLOOKUP(H3245,'1 - Strom Erdgas Wärme 2021'!H:AA,20,FALSE)/12,""),"")</f>
        <v/>
      </c>
      <c r="J3249" s="119" t="str">
        <f>IFERROR(IF(H3246="Nein",VLOOKUP(H3245,'1 - Strom Erdgas Wärme 2021'!H:AB,20,FALSE)/12,""),"")</f>
        <v/>
      </c>
      <c r="K3249" s="119" t="str">
        <f>IFERROR(IF(H3246="Nein",VLOOKUP(H3245,'1 - Strom Erdgas Wärme 2021'!H:AC,20,FALSE)/12,""),"")</f>
        <v/>
      </c>
      <c r="L3249" s="48" t="s">
        <v>5</v>
      </c>
      <c r="M3249" s="76" t="str">
        <f>IFERROR(IF(H3246="Nein","Vorbefüllte Verbrauchswerte wurden aliquot (d.h. 1/12) aus dem Jahr 2021 übernommen.","Bitte ergänzen Sie die monatlichen Verbrauchswerte gem. Lastprofilzähler"),"")</f>
        <v>Bitte ergänzen Sie die monatlichen Verbrauchswerte gem. Lastprofilzähler</v>
      </c>
      <c r="N3249" s="77"/>
      <c r="O3249" s="77"/>
      <c r="P3249" s="77"/>
      <c r="Q3249" s="77"/>
      <c r="R3249" s="77"/>
      <c r="S3249" s="77"/>
    </row>
    <row r="3250" spans="2:19" x14ac:dyDescent="0.3">
      <c r="B3250" s="47" t="str">
        <f>IF(H3247="Wärme/Kälte","Energiemix: Anteil in % der aus Strom oder Erdgas erzeugten Wärme/Kälte","")</f>
        <v/>
      </c>
      <c r="C3250" s="46"/>
      <c r="D3250" s="46"/>
      <c r="E3250" s="46"/>
      <c r="F3250" s="74">
        <f>IFERROR(SUMPRODUCT(I3250:K3250,I3249:K3249),"")</f>
        <v>0</v>
      </c>
      <c r="G3250" s="74"/>
      <c r="H3250" s="46"/>
      <c r="I3250" s="120"/>
      <c r="J3250" s="121"/>
      <c r="K3250" s="121"/>
      <c r="L3250" s="48" t="str">
        <f>IF(H3247="Wärme/Kälte","i","")</f>
        <v/>
      </c>
      <c r="M3250" s="47" t="str">
        <f>IF(H3247="Wärme/Kälte","Bitte geben Sie den Anteil in % (von 0 bis 100, ohne Prozentzeichen) der  direkt aus Strom oder Erdgas erzeugten Wärme/Kälte.","")</f>
        <v/>
      </c>
      <c r="N3250" s="46"/>
      <c r="O3250" s="46"/>
      <c r="P3250" s="46"/>
      <c r="Q3250" s="46"/>
      <c r="R3250" s="46"/>
      <c r="S3250" s="46"/>
    </row>
    <row r="3251" spans="2:19" x14ac:dyDescent="0.3">
      <c r="B3251" s="46"/>
      <c r="C3251" s="46"/>
      <c r="D3251" s="46"/>
      <c r="E3251" s="46"/>
      <c r="F3251" s="46"/>
      <c r="G3251" s="46"/>
      <c r="H3251" s="46"/>
      <c r="I3251" s="98"/>
      <c r="J3251" s="46"/>
      <c r="K3251" s="46"/>
      <c r="L3251" s="48"/>
      <c r="M3251" s="47"/>
      <c r="N3251" s="46"/>
      <c r="O3251" s="46"/>
      <c r="P3251" s="46"/>
      <c r="Q3251" s="46"/>
      <c r="R3251" s="46"/>
      <c r="S3251" s="46"/>
    </row>
    <row r="3252" spans="2:19" ht="18" thickBot="1" x14ac:dyDescent="0.5">
      <c r="B3252" s="56" t="s">
        <v>10</v>
      </c>
      <c r="C3252" s="47"/>
      <c r="D3252" s="47"/>
      <c r="E3252" s="47"/>
      <c r="F3252" s="47"/>
      <c r="G3252" s="47"/>
      <c r="H3252" s="47"/>
      <c r="I3252" s="68">
        <v>44835</v>
      </c>
      <c r="J3252" s="68">
        <v>44866</v>
      </c>
      <c r="K3252" s="68">
        <v>44896</v>
      </c>
      <c r="L3252" s="47"/>
      <c r="M3252" s="69"/>
      <c r="N3252" s="69"/>
      <c r="O3252" s="69"/>
      <c r="P3252" s="69"/>
      <c r="Q3252" s="69"/>
      <c r="R3252" s="69"/>
      <c r="S3252" s="47"/>
    </row>
    <row r="3253" spans="2:19" ht="15" thickBot="1" x14ac:dyDescent="0.35">
      <c r="B3253" s="47" t="s">
        <v>28</v>
      </c>
      <c r="C3253" s="47"/>
      <c r="D3253" s="47"/>
      <c r="E3253" s="47"/>
      <c r="F3253" s="47"/>
      <c r="G3253" s="47"/>
      <c r="H3253" s="117"/>
      <c r="I3253" s="70"/>
      <c r="J3253" s="71"/>
      <c r="K3253" s="71"/>
      <c r="L3253" s="48" t="s">
        <v>5</v>
      </c>
      <c r="M3253" s="47" t="s">
        <v>29</v>
      </c>
      <c r="N3253" s="69"/>
      <c r="O3253" s="69"/>
      <c r="P3253" s="69"/>
      <c r="Q3253" s="69"/>
      <c r="R3253" s="69"/>
      <c r="S3253" s="47"/>
    </row>
    <row r="3254" spans="2:19" ht="15" thickBot="1" x14ac:dyDescent="0.35">
      <c r="B3254" s="47" t="s">
        <v>13</v>
      </c>
      <c r="C3254" s="47"/>
      <c r="D3254" s="47"/>
      <c r="E3254" s="47"/>
      <c r="F3254" s="47"/>
      <c r="G3254" s="47"/>
      <c r="H3254" s="138">
        <f>IFERROR(VLOOKUP(H3253,'1 - Strom Erdgas Wärme 2021'!H:AA,17,FALSE),"")</f>
        <v>0</v>
      </c>
      <c r="I3254" s="70"/>
      <c r="J3254" s="71"/>
      <c r="K3254" s="71"/>
      <c r="L3254" s="48"/>
      <c r="M3254" s="47"/>
      <c r="N3254" s="69"/>
      <c r="O3254" s="69"/>
      <c r="P3254" s="69"/>
      <c r="Q3254" s="69"/>
      <c r="R3254" s="69"/>
      <c r="S3254" s="47"/>
    </row>
    <row r="3255" spans="2:19" ht="15" thickBot="1" x14ac:dyDescent="0.35">
      <c r="B3255" s="47" t="s">
        <v>16</v>
      </c>
      <c r="C3255" s="47"/>
      <c r="D3255" s="47"/>
      <c r="E3255" s="47"/>
      <c r="F3255" s="47"/>
      <c r="G3255" s="47"/>
      <c r="H3255" s="139"/>
      <c r="I3255" s="72"/>
      <c r="J3255" s="73"/>
      <c r="K3255" s="73"/>
      <c r="L3255" s="48" t="s">
        <v>5</v>
      </c>
      <c r="M3255" s="47" t="s">
        <v>17</v>
      </c>
      <c r="N3255" s="69"/>
      <c r="O3255" s="69"/>
      <c r="P3255" s="69"/>
      <c r="Q3255" s="69"/>
      <c r="R3255" s="69"/>
      <c r="S3255" s="47"/>
    </row>
    <row r="3256" spans="2:19" ht="16.8" thickBot="1" x14ac:dyDescent="0.45">
      <c r="B3256" s="47" t="str">
        <f>IF(H3255="Erdgas","Arbeitspreis pro kWh Erdgas in EUR",IF(H3255="Strom","Arbeitspreis pro kWh Strom in EUR",IF(H3255="Wärme/Kälte","Arbeitspreis pro kWh Wärme-/Kälteverbrauch in EUR","Bitte Energieart auswählen!")))</f>
        <v>Bitte Energieart auswählen!</v>
      </c>
      <c r="C3256" s="47"/>
      <c r="D3256" s="47"/>
      <c r="E3256" s="47"/>
      <c r="F3256" s="47"/>
      <c r="G3256" s="74">
        <f>IFERROR(SUMPRODUCT(I3256:K3256,I3257:K3257),"")</f>
        <v>0</v>
      </c>
      <c r="H3256" s="47"/>
      <c r="I3256" s="118"/>
      <c r="J3256" s="118"/>
      <c r="K3256" s="118"/>
      <c r="L3256" s="48" t="s">
        <v>5</v>
      </c>
      <c r="M3256" s="47" t="str">
        <f>IF(H3255="Erdgas","Erdgaskosten exkl. Steuern, Abgaben, Netzentgelte, etc.",IF(H3255="Strom","Stromkosten exkl. Steuern, Abgaben, Netzentgelte, etc.",IF(H3255="Wärme/Kälte","Wärme-/Kältekosten exkl. Steuern, Abgaben, Netzentgelte, etc.", "Bitte Energieart auswählen!")))</f>
        <v>Bitte Energieart auswählen!</v>
      </c>
      <c r="N3256" s="47"/>
      <c r="O3256" s="47"/>
      <c r="P3256" s="75"/>
      <c r="Q3256" s="61"/>
      <c r="R3256" s="62"/>
      <c r="S3256" s="47"/>
    </row>
    <row r="3257" spans="2:19" ht="15" thickBot="1" x14ac:dyDescent="0.35">
      <c r="B3257" s="47" t="str">
        <f>IF(AND(H3255="Erdgas",H3254="Nein"),"Aliquoter Erdgasverbrauch in kWh von 1. Oktober 2022 bis 31. Dezember 2022",IF(H3255="Erdgas","Erdgasverbrauch in kWh von 1. Oktober 2022 bis 31. Dezember 2022",IF(AND(H3255="Strom",H3254="Nein"),"Aliquoter Stromverbrauch in kWh von 1. Oktober 2022 bis 31. Dezember 2022",IF(H3255="Strom","Stromverbrauch in kWh von 1. Oktober 2022 bis 31. Dezember 2022",IF(AND(H3255="Wärme/Kälte",H3254="Nein"),"Aliquoter Wärme-/Kälteverbrauch in kWh von 1. Oktober 2022 bis 31. Dezember 2022",IF(H3255="Wärme/Kälte","Wärme-/Kälteverbrauch in kWh von 1. Oktober 2022 bis 31. Dezember 2022","Bitte Energieart auswählen!"))))))</f>
        <v>Bitte Energieart auswählen!</v>
      </c>
      <c r="C3257" s="47"/>
      <c r="D3257" s="47"/>
      <c r="E3257" s="47"/>
      <c r="F3257" s="47"/>
      <c r="G3257" s="47"/>
      <c r="H3257" s="59">
        <f>SUM(I3257:K3257)</f>
        <v>0</v>
      </c>
      <c r="I3257" s="119" t="str">
        <f>IFERROR(IF(H3254="Nein",VLOOKUP(H3253,'1 - Strom Erdgas Wärme 2021'!H:AA,20,FALSE)/12,""),"")</f>
        <v/>
      </c>
      <c r="J3257" s="119" t="str">
        <f>IFERROR(IF(H3254="Nein",VLOOKUP(H3253,'1 - Strom Erdgas Wärme 2021'!H:AB,20,FALSE)/12,""),"")</f>
        <v/>
      </c>
      <c r="K3257" s="119" t="str">
        <f>IFERROR(IF(H3254="Nein",VLOOKUP(H3253,'1 - Strom Erdgas Wärme 2021'!H:AC,20,FALSE)/12,""),"")</f>
        <v/>
      </c>
      <c r="L3257" s="48" t="s">
        <v>5</v>
      </c>
      <c r="M3257" s="76" t="str">
        <f>IFERROR(IF(H3254="Nein","Vorbefüllte Verbrauchswerte wurden aliquot (d.h. 1/12) aus dem Jahr 2021 übernommen.","Bitte ergänzen Sie die monatlichen Verbrauchswerte gem. Lastprofilzähler"),"")</f>
        <v>Bitte ergänzen Sie die monatlichen Verbrauchswerte gem. Lastprofilzähler</v>
      </c>
      <c r="N3257" s="77"/>
      <c r="O3257" s="77"/>
      <c r="P3257" s="77"/>
      <c r="Q3257" s="77"/>
      <c r="R3257" s="77"/>
      <c r="S3257" s="77"/>
    </row>
    <row r="3258" spans="2:19" x14ac:dyDescent="0.3">
      <c r="B3258" s="47" t="str">
        <f>IF(H3255="Wärme/Kälte","Energiemix: Anteil in % der aus Strom oder Erdgas erzeugten Wärme/Kälte","")</f>
        <v/>
      </c>
      <c r="C3258" s="46"/>
      <c r="D3258" s="46"/>
      <c r="E3258" s="46"/>
      <c r="F3258" s="74">
        <f>IFERROR(SUMPRODUCT(I3258:K3258,I3257:K3257),"")</f>
        <v>0</v>
      </c>
      <c r="G3258" s="74"/>
      <c r="H3258" s="46"/>
      <c r="I3258" s="120"/>
      <c r="J3258" s="121"/>
      <c r="K3258" s="121"/>
      <c r="L3258" s="48" t="str">
        <f>IF(H3255="Wärme/Kälte","i","")</f>
        <v/>
      </c>
      <c r="M3258" s="47" t="str">
        <f>IF(H3255="Wärme/Kälte","Bitte geben Sie den Anteil in % (von 0 bis 100, ohne Prozentzeichen) der  direkt aus Strom oder Erdgas erzeugten Wärme/Kälte.","")</f>
        <v/>
      </c>
      <c r="N3258" s="46"/>
      <c r="O3258" s="46"/>
      <c r="P3258" s="46"/>
      <c r="Q3258" s="46"/>
      <c r="R3258" s="46"/>
      <c r="S3258" s="46"/>
    </row>
    <row r="3259" spans="2:19" x14ac:dyDescent="0.3">
      <c r="B3259" s="46"/>
      <c r="C3259" s="46"/>
      <c r="D3259" s="46"/>
      <c r="E3259" s="46"/>
      <c r="F3259" s="46"/>
      <c r="G3259" s="46"/>
      <c r="H3259" s="46"/>
      <c r="I3259" s="98"/>
      <c r="J3259" s="46"/>
      <c r="K3259" s="46"/>
      <c r="L3259" s="48"/>
      <c r="M3259" s="47"/>
      <c r="N3259" s="46"/>
      <c r="O3259" s="46"/>
      <c r="P3259" s="46"/>
      <c r="Q3259" s="46"/>
      <c r="R3259" s="46"/>
      <c r="S3259" s="46"/>
    </row>
    <row r="3260" spans="2:19" ht="18" thickBot="1" x14ac:dyDescent="0.5">
      <c r="B3260" s="56" t="s">
        <v>10</v>
      </c>
      <c r="C3260" s="47"/>
      <c r="D3260" s="47"/>
      <c r="E3260" s="47"/>
      <c r="F3260" s="47"/>
      <c r="G3260" s="47"/>
      <c r="H3260" s="47"/>
      <c r="I3260" s="68">
        <v>44835</v>
      </c>
      <c r="J3260" s="68">
        <v>44866</v>
      </c>
      <c r="K3260" s="68">
        <v>44896</v>
      </c>
      <c r="L3260" s="47"/>
      <c r="M3260" s="69"/>
      <c r="N3260" s="69"/>
      <c r="O3260" s="69"/>
      <c r="P3260" s="69"/>
      <c r="Q3260" s="69"/>
      <c r="R3260" s="69"/>
      <c r="S3260" s="47"/>
    </row>
    <row r="3261" spans="2:19" ht="15" thickBot="1" x14ac:dyDescent="0.35">
      <c r="B3261" s="47" t="s">
        <v>28</v>
      </c>
      <c r="C3261" s="47"/>
      <c r="D3261" s="47"/>
      <c r="E3261" s="47"/>
      <c r="F3261" s="47"/>
      <c r="G3261" s="47"/>
      <c r="H3261" s="117"/>
      <c r="I3261" s="70"/>
      <c r="J3261" s="71"/>
      <c r="K3261" s="71"/>
      <c r="L3261" s="48" t="s">
        <v>5</v>
      </c>
      <c r="M3261" s="47" t="s">
        <v>29</v>
      </c>
      <c r="N3261" s="69"/>
      <c r="O3261" s="69"/>
      <c r="P3261" s="69"/>
      <c r="Q3261" s="69"/>
      <c r="R3261" s="69"/>
      <c r="S3261" s="47"/>
    </row>
    <row r="3262" spans="2:19" ht="15" thickBot="1" x14ac:dyDescent="0.35">
      <c r="B3262" s="47" t="s">
        <v>13</v>
      </c>
      <c r="C3262" s="47"/>
      <c r="D3262" s="47"/>
      <c r="E3262" s="47"/>
      <c r="F3262" s="47"/>
      <c r="G3262" s="47"/>
      <c r="H3262" s="138">
        <f>IFERROR(VLOOKUP(H3261,'1 - Strom Erdgas Wärme 2021'!H:AA,17,FALSE),"")</f>
        <v>0</v>
      </c>
      <c r="I3262" s="70"/>
      <c r="J3262" s="71"/>
      <c r="K3262" s="71"/>
      <c r="L3262" s="48"/>
      <c r="M3262" s="47"/>
      <c r="N3262" s="69"/>
      <c r="O3262" s="69"/>
      <c r="P3262" s="69"/>
      <c r="Q3262" s="69"/>
      <c r="R3262" s="69"/>
      <c r="S3262" s="47"/>
    </row>
    <row r="3263" spans="2:19" ht="15" thickBot="1" x14ac:dyDescent="0.35">
      <c r="B3263" s="47" t="s">
        <v>16</v>
      </c>
      <c r="C3263" s="47"/>
      <c r="D3263" s="47"/>
      <c r="E3263" s="47"/>
      <c r="F3263" s="47"/>
      <c r="G3263" s="47"/>
      <c r="H3263" s="139"/>
      <c r="I3263" s="72"/>
      <c r="J3263" s="73"/>
      <c r="K3263" s="73"/>
      <c r="L3263" s="48" t="s">
        <v>5</v>
      </c>
      <c r="M3263" s="47" t="s">
        <v>17</v>
      </c>
      <c r="N3263" s="69"/>
      <c r="O3263" s="69"/>
      <c r="P3263" s="69"/>
      <c r="Q3263" s="69"/>
      <c r="R3263" s="69"/>
      <c r="S3263" s="47"/>
    </row>
    <row r="3264" spans="2:19" ht="16.8" thickBot="1" x14ac:dyDescent="0.45">
      <c r="B3264" s="47" t="str">
        <f>IF(H3263="Erdgas","Arbeitspreis pro kWh Erdgas in EUR",IF(H3263="Strom","Arbeitspreis pro kWh Strom in EUR",IF(H3263="Wärme/Kälte","Arbeitspreis pro kWh Wärme-/Kälteverbrauch in EUR","Bitte Energieart auswählen!")))</f>
        <v>Bitte Energieart auswählen!</v>
      </c>
      <c r="C3264" s="47"/>
      <c r="D3264" s="47"/>
      <c r="E3264" s="47"/>
      <c r="F3264" s="47"/>
      <c r="G3264" s="74">
        <f>IFERROR(SUMPRODUCT(I3264:K3264,I3265:K3265),"")</f>
        <v>0</v>
      </c>
      <c r="H3264" s="47"/>
      <c r="I3264" s="118"/>
      <c r="J3264" s="118"/>
      <c r="K3264" s="118"/>
      <c r="L3264" s="48" t="s">
        <v>5</v>
      </c>
      <c r="M3264" s="47" t="str">
        <f>IF(H3263="Erdgas","Erdgaskosten exkl. Steuern, Abgaben, Netzentgelte, etc.",IF(H3263="Strom","Stromkosten exkl. Steuern, Abgaben, Netzentgelte, etc.",IF(H3263="Wärme/Kälte","Wärme-/Kältekosten exkl. Steuern, Abgaben, Netzentgelte, etc.", "Bitte Energieart auswählen!")))</f>
        <v>Bitte Energieart auswählen!</v>
      </c>
      <c r="N3264" s="47"/>
      <c r="O3264" s="47"/>
      <c r="P3264" s="75"/>
      <c r="Q3264" s="61"/>
      <c r="R3264" s="62"/>
      <c r="S3264" s="47"/>
    </row>
    <row r="3265" spans="2:19" ht="15" thickBot="1" x14ac:dyDescent="0.35">
      <c r="B3265" s="47" t="str">
        <f>IF(AND(H3263="Erdgas",H3262="Nein"),"Aliquoter Erdgasverbrauch in kWh von 1. Oktober 2022 bis 31. Dezember 2022",IF(H3263="Erdgas","Erdgasverbrauch in kWh von 1. Oktober 2022 bis 31. Dezember 2022",IF(AND(H3263="Strom",H3262="Nein"),"Aliquoter Stromverbrauch in kWh von 1. Oktober 2022 bis 31. Dezember 2022",IF(H3263="Strom","Stromverbrauch in kWh von 1. Oktober 2022 bis 31. Dezember 2022",IF(AND(H3263="Wärme/Kälte",H3262="Nein"),"Aliquoter Wärme-/Kälteverbrauch in kWh von 1. Oktober 2022 bis 31. Dezember 2022",IF(H3263="Wärme/Kälte","Wärme-/Kälteverbrauch in kWh von 1. Oktober 2022 bis 31. Dezember 2022","Bitte Energieart auswählen!"))))))</f>
        <v>Bitte Energieart auswählen!</v>
      </c>
      <c r="C3265" s="47"/>
      <c r="D3265" s="47"/>
      <c r="E3265" s="47"/>
      <c r="F3265" s="47"/>
      <c r="G3265" s="47"/>
      <c r="H3265" s="59">
        <f>SUM(I3265:K3265)</f>
        <v>0</v>
      </c>
      <c r="I3265" s="119" t="str">
        <f>IFERROR(IF(H3262="Nein",VLOOKUP(H3261,'1 - Strom Erdgas Wärme 2021'!H:AA,20,FALSE)/12,""),"")</f>
        <v/>
      </c>
      <c r="J3265" s="119" t="str">
        <f>IFERROR(IF(H3262="Nein",VLOOKUP(H3261,'1 - Strom Erdgas Wärme 2021'!H:AB,20,FALSE)/12,""),"")</f>
        <v/>
      </c>
      <c r="K3265" s="119" t="str">
        <f>IFERROR(IF(H3262="Nein",VLOOKUP(H3261,'1 - Strom Erdgas Wärme 2021'!H:AC,20,FALSE)/12,""),"")</f>
        <v/>
      </c>
      <c r="L3265" s="48" t="s">
        <v>5</v>
      </c>
      <c r="M3265" s="76" t="str">
        <f>IFERROR(IF(H3262="Nein","Vorbefüllte Verbrauchswerte wurden aliquot (d.h. 1/12) aus dem Jahr 2021 übernommen.","Bitte ergänzen Sie die monatlichen Verbrauchswerte gem. Lastprofilzähler"),"")</f>
        <v>Bitte ergänzen Sie die monatlichen Verbrauchswerte gem. Lastprofilzähler</v>
      </c>
      <c r="N3265" s="77"/>
      <c r="O3265" s="77"/>
      <c r="P3265" s="77"/>
      <c r="Q3265" s="77"/>
      <c r="R3265" s="77"/>
      <c r="S3265" s="77"/>
    </row>
    <row r="3266" spans="2:19" x14ac:dyDescent="0.3">
      <c r="B3266" s="47" t="str">
        <f>IF(H3263="Wärme/Kälte","Energiemix: Anteil in % der aus Strom oder Erdgas erzeugten Wärme/Kälte","")</f>
        <v/>
      </c>
      <c r="C3266" s="46"/>
      <c r="D3266" s="46"/>
      <c r="E3266" s="46"/>
      <c r="F3266" s="74">
        <f>IFERROR(SUMPRODUCT(I3266:K3266,I3265:K3265),"")</f>
        <v>0</v>
      </c>
      <c r="G3266" s="74"/>
      <c r="H3266" s="46"/>
      <c r="I3266" s="120"/>
      <c r="J3266" s="121"/>
      <c r="K3266" s="121"/>
      <c r="L3266" s="48" t="str">
        <f>IF(H3263="Wärme/Kälte","i","")</f>
        <v/>
      </c>
      <c r="M3266" s="47" t="str">
        <f>IF(H3263="Wärme/Kälte","Bitte geben Sie den Anteil in % (von 0 bis 100, ohne Prozentzeichen) der  direkt aus Strom oder Erdgas erzeugten Wärme/Kälte.","")</f>
        <v/>
      </c>
      <c r="N3266" s="46"/>
      <c r="O3266" s="46"/>
      <c r="P3266" s="46"/>
      <c r="Q3266" s="46"/>
      <c r="R3266" s="46"/>
      <c r="S3266" s="46"/>
    </row>
    <row r="3267" spans="2:19" x14ac:dyDescent="0.3">
      <c r="B3267" s="46"/>
      <c r="C3267" s="46"/>
      <c r="D3267" s="46"/>
      <c r="E3267" s="46"/>
      <c r="F3267" s="46"/>
      <c r="G3267" s="46"/>
      <c r="H3267" s="46"/>
      <c r="I3267" s="98"/>
      <c r="J3267" s="46"/>
      <c r="K3267" s="46"/>
      <c r="L3267" s="48"/>
      <c r="M3267" s="47"/>
      <c r="N3267" s="46"/>
      <c r="O3267" s="46"/>
      <c r="P3267" s="46"/>
      <c r="Q3267" s="46"/>
      <c r="R3267" s="46"/>
      <c r="S3267" s="46"/>
    </row>
    <row r="3268" spans="2:19" ht="18" thickBot="1" x14ac:dyDescent="0.5">
      <c r="B3268" s="56" t="s">
        <v>10</v>
      </c>
      <c r="C3268" s="47"/>
      <c r="D3268" s="47"/>
      <c r="E3268" s="47"/>
      <c r="F3268" s="47"/>
      <c r="G3268" s="47"/>
      <c r="H3268" s="47"/>
      <c r="I3268" s="68">
        <v>44835</v>
      </c>
      <c r="J3268" s="68">
        <v>44866</v>
      </c>
      <c r="K3268" s="68">
        <v>44896</v>
      </c>
      <c r="L3268" s="47"/>
      <c r="M3268" s="69"/>
      <c r="N3268" s="69"/>
      <c r="O3268" s="69"/>
      <c r="P3268" s="69"/>
      <c r="Q3268" s="69"/>
      <c r="R3268" s="69"/>
      <c r="S3268" s="47"/>
    </row>
    <row r="3269" spans="2:19" ht="15" thickBot="1" x14ac:dyDescent="0.35">
      <c r="B3269" s="47" t="s">
        <v>28</v>
      </c>
      <c r="C3269" s="47"/>
      <c r="D3269" s="47"/>
      <c r="E3269" s="47"/>
      <c r="F3269" s="47"/>
      <c r="G3269" s="47"/>
      <c r="H3269" s="117"/>
      <c r="I3269" s="70"/>
      <c r="J3269" s="71"/>
      <c r="K3269" s="71"/>
      <c r="L3269" s="48" t="s">
        <v>5</v>
      </c>
      <c r="M3269" s="47" t="s">
        <v>29</v>
      </c>
      <c r="N3269" s="69"/>
      <c r="O3269" s="69"/>
      <c r="P3269" s="69"/>
      <c r="Q3269" s="69"/>
      <c r="R3269" s="69"/>
      <c r="S3269" s="47"/>
    </row>
    <row r="3270" spans="2:19" ht="15" thickBot="1" x14ac:dyDescent="0.35">
      <c r="B3270" s="47" t="s">
        <v>13</v>
      </c>
      <c r="C3270" s="47"/>
      <c r="D3270" s="47"/>
      <c r="E3270" s="47"/>
      <c r="F3270" s="47"/>
      <c r="G3270" s="47"/>
      <c r="H3270" s="138">
        <f>IFERROR(VLOOKUP(H3269,'1 - Strom Erdgas Wärme 2021'!H:AA,17,FALSE),"")</f>
        <v>0</v>
      </c>
      <c r="I3270" s="70"/>
      <c r="J3270" s="71"/>
      <c r="K3270" s="71"/>
      <c r="L3270" s="48"/>
      <c r="M3270" s="47"/>
      <c r="N3270" s="69"/>
      <c r="O3270" s="69"/>
      <c r="P3270" s="69"/>
      <c r="Q3270" s="69"/>
      <c r="R3270" s="69"/>
      <c r="S3270" s="47"/>
    </row>
    <row r="3271" spans="2:19" ht="15" thickBot="1" x14ac:dyDescent="0.35">
      <c r="B3271" s="47" t="s">
        <v>16</v>
      </c>
      <c r="C3271" s="47"/>
      <c r="D3271" s="47"/>
      <c r="E3271" s="47"/>
      <c r="F3271" s="47"/>
      <c r="G3271" s="47"/>
      <c r="H3271" s="139"/>
      <c r="I3271" s="72"/>
      <c r="J3271" s="73"/>
      <c r="K3271" s="73"/>
      <c r="L3271" s="48" t="s">
        <v>5</v>
      </c>
      <c r="M3271" s="47" t="s">
        <v>17</v>
      </c>
      <c r="N3271" s="69"/>
      <c r="O3271" s="69"/>
      <c r="P3271" s="69"/>
      <c r="Q3271" s="69"/>
      <c r="R3271" s="69"/>
      <c r="S3271" s="47"/>
    </row>
    <row r="3272" spans="2:19" ht="16.8" thickBot="1" x14ac:dyDescent="0.45">
      <c r="B3272" s="47" t="str">
        <f>IF(H3271="Erdgas","Arbeitspreis pro kWh Erdgas in EUR",IF(H3271="Strom","Arbeitspreis pro kWh Strom in EUR",IF(H3271="Wärme/Kälte","Arbeitspreis pro kWh Wärme-/Kälteverbrauch in EUR","Bitte Energieart auswählen!")))</f>
        <v>Bitte Energieart auswählen!</v>
      </c>
      <c r="C3272" s="47"/>
      <c r="D3272" s="47"/>
      <c r="E3272" s="47"/>
      <c r="F3272" s="47"/>
      <c r="G3272" s="74">
        <f>IFERROR(SUMPRODUCT(I3272:K3272,I3273:K3273),"")</f>
        <v>0</v>
      </c>
      <c r="H3272" s="47"/>
      <c r="I3272" s="118"/>
      <c r="J3272" s="118"/>
      <c r="K3272" s="118"/>
      <c r="L3272" s="48" t="s">
        <v>5</v>
      </c>
      <c r="M3272" s="47" t="str">
        <f>IF(H3271="Erdgas","Erdgaskosten exkl. Steuern, Abgaben, Netzentgelte, etc.",IF(H3271="Strom","Stromkosten exkl. Steuern, Abgaben, Netzentgelte, etc.",IF(H3271="Wärme/Kälte","Wärme-/Kältekosten exkl. Steuern, Abgaben, Netzentgelte, etc.", "Bitte Energieart auswählen!")))</f>
        <v>Bitte Energieart auswählen!</v>
      </c>
      <c r="N3272" s="47"/>
      <c r="O3272" s="47"/>
      <c r="P3272" s="75"/>
      <c r="Q3272" s="61"/>
      <c r="R3272" s="62"/>
      <c r="S3272" s="47"/>
    </row>
    <row r="3273" spans="2:19" ht="15" thickBot="1" x14ac:dyDescent="0.35">
      <c r="B3273" s="47" t="str">
        <f>IF(AND(H3271="Erdgas",H3270="Nein"),"Aliquoter Erdgasverbrauch in kWh von 1. Oktober 2022 bis 31. Dezember 2022",IF(H3271="Erdgas","Erdgasverbrauch in kWh von 1. Oktober 2022 bis 31. Dezember 2022",IF(AND(H3271="Strom",H3270="Nein"),"Aliquoter Stromverbrauch in kWh von 1. Oktober 2022 bis 31. Dezember 2022",IF(H3271="Strom","Stromverbrauch in kWh von 1. Oktober 2022 bis 31. Dezember 2022",IF(AND(H3271="Wärme/Kälte",H3270="Nein"),"Aliquoter Wärme-/Kälteverbrauch in kWh von 1. Oktober 2022 bis 31. Dezember 2022",IF(H3271="Wärme/Kälte","Wärme-/Kälteverbrauch in kWh von 1. Oktober 2022 bis 31. Dezember 2022","Bitte Energieart auswählen!"))))))</f>
        <v>Bitte Energieart auswählen!</v>
      </c>
      <c r="C3273" s="47"/>
      <c r="D3273" s="47"/>
      <c r="E3273" s="47"/>
      <c r="F3273" s="47"/>
      <c r="G3273" s="47"/>
      <c r="H3273" s="59">
        <f>SUM(I3273:K3273)</f>
        <v>0</v>
      </c>
      <c r="I3273" s="119" t="str">
        <f>IFERROR(IF(H3270="Nein",VLOOKUP(H3269,'1 - Strom Erdgas Wärme 2021'!H:AA,20,FALSE)/12,""),"")</f>
        <v/>
      </c>
      <c r="J3273" s="119" t="str">
        <f>IFERROR(IF(H3270="Nein",VLOOKUP(H3269,'1 - Strom Erdgas Wärme 2021'!H:AB,20,FALSE)/12,""),"")</f>
        <v/>
      </c>
      <c r="K3273" s="119" t="str">
        <f>IFERROR(IF(H3270="Nein",VLOOKUP(H3269,'1 - Strom Erdgas Wärme 2021'!H:AC,20,FALSE)/12,""),"")</f>
        <v/>
      </c>
      <c r="L3273" s="48" t="s">
        <v>5</v>
      </c>
      <c r="M3273" s="76" t="str">
        <f>IFERROR(IF(H3270="Nein","Vorbefüllte Verbrauchswerte wurden aliquot (d.h. 1/12) aus dem Jahr 2021 übernommen.","Bitte ergänzen Sie die monatlichen Verbrauchswerte gem. Lastprofilzähler"),"")</f>
        <v>Bitte ergänzen Sie die monatlichen Verbrauchswerte gem. Lastprofilzähler</v>
      </c>
      <c r="N3273" s="77"/>
      <c r="O3273" s="77"/>
      <c r="P3273" s="77"/>
      <c r="Q3273" s="77"/>
      <c r="R3273" s="77"/>
      <c r="S3273" s="77"/>
    </row>
    <row r="3274" spans="2:19" x14ac:dyDescent="0.3">
      <c r="B3274" s="47" t="str">
        <f>IF(H3271="Wärme/Kälte","Energiemix: Anteil in % der aus Strom oder Erdgas erzeugten Wärme/Kälte","")</f>
        <v/>
      </c>
      <c r="C3274" s="46"/>
      <c r="D3274" s="46"/>
      <c r="E3274" s="46"/>
      <c r="F3274" s="74">
        <f>IFERROR(SUMPRODUCT(I3274:K3274,I3273:K3273),"")</f>
        <v>0</v>
      </c>
      <c r="G3274" s="74"/>
      <c r="H3274" s="46"/>
      <c r="I3274" s="120"/>
      <c r="J3274" s="121"/>
      <c r="K3274" s="121"/>
      <c r="L3274" s="48" t="str">
        <f>IF(H3271="Wärme/Kälte","i","")</f>
        <v/>
      </c>
      <c r="M3274" s="47" t="str">
        <f>IF(H3271="Wärme/Kälte","Bitte geben Sie den Anteil in % (von 0 bis 100, ohne Prozentzeichen) der  direkt aus Strom oder Erdgas erzeugten Wärme/Kälte.","")</f>
        <v/>
      </c>
      <c r="N3274" s="46"/>
      <c r="O3274" s="46"/>
      <c r="P3274" s="46"/>
      <c r="Q3274" s="46"/>
      <c r="R3274" s="46"/>
      <c r="S3274" s="46"/>
    </row>
    <row r="3275" spans="2:19" x14ac:dyDescent="0.3">
      <c r="B3275" s="46"/>
      <c r="C3275" s="46"/>
      <c r="D3275" s="46"/>
      <c r="E3275" s="46"/>
      <c r="F3275" s="46"/>
      <c r="G3275" s="46"/>
      <c r="H3275" s="46"/>
      <c r="I3275" s="98"/>
      <c r="J3275" s="46"/>
      <c r="K3275" s="46"/>
      <c r="L3275" s="48"/>
      <c r="M3275" s="47"/>
      <c r="N3275" s="46"/>
      <c r="O3275" s="46"/>
      <c r="P3275" s="46"/>
      <c r="Q3275" s="46"/>
      <c r="R3275" s="46"/>
      <c r="S3275" s="46"/>
    </row>
    <row r="3276" spans="2:19" ht="18" thickBot="1" x14ac:dyDescent="0.5">
      <c r="B3276" s="56" t="s">
        <v>10</v>
      </c>
      <c r="C3276" s="47"/>
      <c r="D3276" s="47"/>
      <c r="E3276" s="47"/>
      <c r="F3276" s="47"/>
      <c r="G3276" s="47"/>
      <c r="H3276" s="47"/>
      <c r="I3276" s="68">
        <v>44835</v>
      </c>
      <c r="J3276" s="68">
        <v>44866</v>
      </c>
      <c r="K3276" s="68">
        <v>44896</v>
      </c>
      <c r="L3276" s="47"/>
      <c r="M3276" s="69"/>
      <c r="N3276" s="69"/>
      <c r="O3276" s="69"/>
      <c r="P3276" s="69"/>
      <c r="Q3276" s="69"/>
      <c r="R3276" s="69"/>
      <c r="S3276" s="47"/>
    </row>
    <row r="3277" spans="2:19" ht="15" thickBot="1" x14ac:dyDescent="0.35">
      <c r="B3277" s="47" t="s">
        <v>28</v>
      </c>
      <c r="C3277" s="47"/>
      <c r="D3277" s="47"/>
      <c r="E3277" s="47"/>
      <c r="F3277" s="47"/>
      <c r="G3277" s="47"/>
      <c r="H3277" s="117"/>
      <c r="I3277" s="70"/>
      <c r="J3277" s="71"/>
      <c r="K3277" s="71"/>
      <c r="L3277" s="48" t="s">
        <v>5</v>
      </c>
      <c r="M3277" s="47" t="s">
        <v>29</v>
      </c>
      <c r="N3277" s="69"/>
      <c r="O3277" s="69"/>
      <c r="P3277" s="69"/>
      <c r="Q3277" s="69"/>
      <c r="R3277" s="69"/>
      <c r="S3277" s="47"/>
    </row>
    <row r="3278" spans="2:19" ht="15" thickBot="1" x14ac:dyDescent="0.35">
      <c r="B3278" s="47" t="s">
        <v>13</v>
      </c>
      <c r="C3278" s="47"/>
      <c r="D3278" s="47"/>
      <c r="E3278" s="47"/>
      <c r="F3278" s="47"/>
      <c r="G3278" s="47"/>
      <c r="H3278" s="138">
        <f>IFERROR(VLOOKUP(H3277,'1 - Strom Erdgas Wärme 2021'!H:AA,17,FALSE),"")</f>
        <v>0</v>
      </c>
      <c r="I3278" s="70"/>
      <c r="J3278" s="71"/>
      <c r="K3278" s="71"/>
      <c r="L3278" s="48"/>
      <c r="M3278" s="47"/>
      <c r="N3278" s="69"/>
      <c r="O3278" s="69"/>
      <c r="P3278" s="69"/>
      <c r="Q3278" s="69"/>
      <c r="R3278" s="69"/>
      <c r="S3278" s="47"/>
    </row>
    <row r="3279" spans="2:19" ht="15" thickBot="1" x14ac:dyDescent="0.35">
      <c r="B3279" s="47" t="s">
        <v>16</v>
      </c>
      <c r="C3279" s="47"/>
      <c r="D3279" s="47"/>
      <c r="E3279" s="47"/>
      <c r="F3279" s="47"/>
      <c r="G3279" s="47"/>
      <c r="H3279" s="139"/>
      <c r="I3279" s="72"/>
      <c r="J3279" s="73"/>
      <c r="K3279" s="73"/>
      <c r="L3279" s="48" t="s">
        <v>5</v>
      </c>
      <c r="M3279" s="47" t="s">
        <v>17</v>
      </c>
      <c r="N3279" s="69"/>
      <c r="O3279" s="69"/>
      <c r="P3279" s="69"/>
      <c r="Q3279" s="69"/>
      <c r="R3279" s="69"/>
      <c r="S3279" s="47"/>
    </row>
    <row r="3280" spans="2:19" ht="16.8" thickBot="1" x14ac:dyDescent="0.45">
      <c r="B3280" s="47" t="str">
        <f>IF(H3279="Erdgas","Arbeitspreis pro kWh Erdgas in EUR",IF(H3279="Strom","Arbeitspreis pro kWh Strom in EUR",IF(H3279="Wärme/Kälte","Arbeitspreis pro kWh Wärme-/Kälteverbrauch in EUR","Bitte Energieart auswählen!")))</f>
        <v>Bitte Energieart auswählen!</v>
      </c>
      <c r="C3280" s="47"/>
      <c r="D3280" s="47"/>
      <c r="E3280" s="47"/>
      <c r="F3280" s="47"/>
      <c r="G3280" s="74">
        <f>IFERROR(SUMPRODUCT(I3280:K3280,I3281:K3281),"")</f>
        <v>0</v>
      </c>
      <c r="H3280" s="47"/>
      <c r="I3280" s="118"/>
      <c r="J3280" s="118"/>
      <c r="K3280" s="118"/>
      <c r="L3280" s="48" t="s">
        <v>5</v>
      </c>
      <c r="M3280" s="47" t="str">
        <f>IF(H3279="Erdgas","Erdgaskosten exkl. Steuern, Abgaben, Netzentgelte, etc.",IF(H3279="Strom","Stromkosten exkl. Steuern, Abgaben, Netzentgelte, etc.",IF(H3279="Wärme/Kälte","Wärme-/Kältekosten exkl. Steuern, Abgaben, Netzentgelte, etc.", "Bitte Energieart auswählen!")))</f>
        <v>Bitte Energieart auswählen!</v>
      </c>
      <c r="N3280" s="47"/>
      <c r="O3280" s="47"/>
      <c r="P3280" s="75"/>
      <c r="Q3280" s="61"/>
      <c r="R3280" s="62"/>
      <c r="S3280" s="47"/>
    </row>
    <row r="3281" spans="2:19" ht="15" thickBot="1" x14ac:dyDescent="0.35">
      <c r="B3281" s="47" t="str">
        <f>IF(AND(H3279="Erdgas",H3278="Nein"),"Aliquoter Erdgasverbrauch in kWh von 1. Oktober 2022 bis 31. Dezember 2022",IF(H3279="Erdgas","Erdgasverbrauch in kWh von 1. Oktober 2022 bis 31. Dezember 2022",IF(AND(H3279="Strom",H3278="Nein"),"Aliquoter Stromverbrauch in kWh von 1. Oktober 2022 bis 31. Dezember 2022",IF(H3279="Strom","Stromverbrauch in kWh von 1. Oktober 2022 bis 31. Dezember 2022",IF(AND(H3279="Wärme/Kälte",H3278="Nein"),"Aliquoter Wärme-/Kälteverbrauch in kWh von 1. Oktober 2022 bis 31. Dezember 2022",IF(H3279="Wärme/Kälte","Wärme-/Kälteverbrauch in kWh von 1. Oktober 2022 bis 31. Dezember 2022","Bitte Energieart auswählen!"))))))</f>
        <v>Bitte Energieart auswählen!</v>
      </c>
      <c r="C3281" s="47"/>
      <c r="D3281" s="47"/>
      <c r="E3281" s="47"/>
      <c r="F3281" s="47"/>
      <c r="G3281" s="47"/>
      <c r="H3281" s="59">
        <f>SUM(I3281:K3281)</f>
        <v>0</v>
      </c>
      <c r="I3281" s="119" t="str">
        <f>IFERROR(IF(H3278="Nein",VLOOKUP(H3277,'1 - Strom Erdgas Wärme 2021'!H:AA,20,FALSE)/12,""),"")</f>
        <v/>
      </c>
      <c r="J3281" s="119" t="str">
        <f>IFERROR(IF(H3278="Nein",VLOOKUP(H3277,'1 - Strom Erdgas Wärme 2021'!H:AB,20,FALSE)/12,""),"")</f>
        <v/>
      </c>
      <c r="K3281" s="119" t="str">
        <f>IFERROR(IF(H3278="Nein",VLOOKUP(H3277,'1 - Strom Erdgas Wärme 2021'!H:AC,20,FALSE)/12,""),"")</f>
        <v/>
      </c>
      <c r="L3281" s="48" t="s">
        <v>5</v>
      </c>
      <c r="M3281" s="76" t="str">
        <f>IFERROR(IF(H3278="Nein","Vorbefüllte Verbrauchswerte wurden aliquot (d.h. 1/12) aus dem Jahr 2021 übernommen.","Bitte ergänzen Sie die monatlichen Verbrauchswerte gem. Lastprofilzähler"),"")</f>
        <v>Bitte ergänzen Sie die monatlichen Verbrauchswerte gem. Lastprofilzähler</v>
      </c>
      <c r="N3281" s="77"/>
      <c r="O3281" s="77"/>
      <c r="P3281" s="77"/>
      <c r="Q3281" s="77"/>
      <c r="R3281" s="77"/>
      <c r="S3281" s="77"/>
    </row>
    <row r="3282" spans="2:19" x14ac:dyDescent="0.3">
      <c r="B3282" s="47" t="str">
        <f>IF(H3279="Wärme/Kälte","Energiemix: Anteil in % der aus Strom oder Erdgas erzeugten Wärme/Kälte","")</f>
        <v/>
      </c>
      <c r="C3282" s="46"/>
      <c r="D3282" s="46"/>
      <c r="E3282" s="46"/>
      <c r="F3282" s="74">
        <f>IFERROR(SUMPRODUCT(I3282:K3282,I3281:K3281),"")</f>
        <v>0</v>
      </c>
      <c r="G3282" s="74"/>
      <c r="H3282" s="46"/>
      <c r="I3282" s="120"/>
      <c r="J3282" s="121"/>
      <c r="K3282" s="121"/>
      <c r="L3282" s="48" t="str">
        <f>IF(H3279="Wärme/Kälte","i","")</f>
        <v/>
      </c>
      <c r="M3282" s="47" t="str">
        <f>IF(H3279="Wärme/Kälte","Bitte geben Sie den Anteil in % (von 0 bis 100, ohne Prozentzeichen) der  direkt aus Strom oder Erdgas erzeugten Wärme/Kälte.","")</f>
        <v/>
      </c>
      <c r="N3282" s="46"/>
      <c r="O3282" s="46"/>
      <c r="P3282" s="46"/>
      <c r="Q3282" s="46"/>
      <c r="R3282" s="46"/>
      <c r="S3282" s="46"/>
    </row>
    <row r="3283" spans="2:19" x14ac:dyDescent="0.3">
      <c r="B3283" s="46"/>
      <c r="C3283" s="46"/>
      <c r="D3283" s="46"/>
      <c r="E3283" s="46"/>
      <c r="F3283" s="46"/>
      <c r="G3283" s="46"/>
      <c r="H3283" s="46"/>
      <c r="I3283" s="98"/>
      <c r="J3283" s="46"/>
      <c r="K3283" s="46"/>
      <c r="L3283" s="48"/>
      <c r="M3283" s="47"/>
      <c r="N3283" s="46"/>
      <c r="O3283" s="46"/>
      <c r="P3283" s="46"/>
      <c r="Q3283" s="46"/>
      <c r="R3283" s="46"/>
      <c r="S3283" s="46"/>
    </row>
    <row r="3284" spans="2:19" ht="18" thickBot="1" x14ac:dyDescent="0.5">
      <c r="B3284" s="56" t="s">
        <v>10</v>
      </c>
      <c r="C3284" s="47"/>
      <c r="D3284" s="47"/>
      <c r="E3284" s="47"/>
      <c r="F3284" s="47"/>
      <c r="G3284" s="47"/>
      <c r="H3284" s="47"/>
      <c r="I3284" s="68">
        <v>44835</v>
      </c>
      <c r="J3284" s="68">
        <v>44866</v>
      </c>
      <c r="K3284" s="68">
        <v>44896</v>
      </c>
      <c r="L3284" s="47"/>
      <c r="M3284" s="69"/>
      <c r="N3284" s="69"/>
      <c r="O3284" s="69"/>
      <c r="P3284" s="69"/>
      <c r="Q3284" s="69"/>
      <c r="R3284" s="69"/>
      <c r="S3284" s="47"/>
    </row>
    <row r="3285" spans="2:19" ht="15" thickBot="1" x14ac:dyDescent="0.35">
      <c r="B3285" s="47" t="s">
        <v>28</v>
      </c>
      <c r="C3285" s="47"/>
      <c r="D3285" s="47"/>
      <c r="E3285" s="47"/>
      <c r="F3285" s="47"/>
      <c r="G3285" s="47"/>
      <c r="H3285" s="117"/>
      <c r="I3285" s="70"/>
      <c r="J3285" s="71"/>
      <c r="K3285" s="71"/>
      <c r="L3285" s="48" t="s">
        <v>5</v>
      </c>
      <c r="M3285" s="47" t="s">
        <v>29</v>
      </c>
      <c r="N3285" s="69"/>
      <c r="O3285" s="69"/>
      <c r="P3285" s="69"/>
      <c r="Q3285" s="69"/>
      <c r="R3285" s="69"/>
      <c r="S3285" s="47"/>
    </row>
    <row r="3286" spans="2:19" ht="15" thickBot="1" x14ac:dyDescent="0.35">
      <c r="B3286" s="47" t="s">
        <v>13</v>
      </c>
      <c r="C3286" s="47"/>
      <c r="D3286" s="47"/>
      <c r="E3286" s="47"/>
      <c r="F3286" s="47"/>
      <c r="G3286" s="47"/>
      <c r="H3286" s="138">
        <f>IFERROR(VLOOKUP(H3285,'1 - Strom Erdgas Wärme 2021'!H:AA,17,FALSE),"")</f>
        <v>0</v>
      </c>
      <c r="I3286" s="70"/>
      <c r="J3286" s="71"/>
      <c r="K3286" s="71"/>
      <c r="L3286" s="48"/>
      <c r="M3286" s="47"/>
      <c r="N3286" s="69"/>
      <c r="O3286" s="69"/>
      <c r="P3286" s="69"/>
      <c r="Q3286" s="69"/>
      <c r="R3286" s="69"/>
      <c r="S3286" s="47"/>
    </row>
    <row r="3287" spans="2:19" ht="15" thickBot="1" x14ac:dyDescent="0.35">
      <c r="B3287" s="47" t="s">
        <v>16</v>
      </c>
      <c r="C3287" s="47"/>
      <c r="D3287" s="47"/>
      <c r="E3287" s="47"/>
      <c r="F3287" s="47"/>
      <c r="G3287" s="47"/>
      <c r="H3287" s="139"/>
      <c r="I3287" s="72"/>
      <c r="J3287" s="73"/>
      <c r="K3287" s="73"/>
      <c r="L3287" s="48" t="s">
        <v>5</v>
      </c>
      <c r="M3287" s="47" t="s">
        <v>17</v>
      </c>
      <c r="N3287" s="69"/>
      <c r="O3287" s="69"/>
      <c r="P3287" s="69"/>
      <c r="Q3287" s="69"/>
      <c r="R3287" s="69"/>
      <c r="S3287" s="47"/>
    </row>
    <row r="3288" spans="2:19" ht="16.8" thickBot="1" x14ac:dyDescent="0.45">
      <c r="B3288" s="47" t="str">
        <f>IF(H3287="Erdgas","Arbeitspreis pro kWh Erdgas in EUR",IF(H3287="Strom","Arbeitspreis pro kWh Strom in EUR",IF(H3287="Wärme/Kälte","Arbeitspreis pro kWh Wärme-/Kälteverbrauch in EUR","Bitte Energieart auswählen!")))</f>
        <v>Bitte Energieart auswählen!</v>
      </c>
      <c r="C3288" s="47"/>
      <c r="D3288" s="47"/>
      <c r="E3288" s="47"/>
      <c r="F3288" s="47"/>
      <c r="G3288" s="74">
        <f>IFERROR(SUMPRODUCT(I3288:K3288,I3289:K3289),"")</f>
        <v>0</v>
      </c>
      <c r="H3288" s="47"/>
      <c r="I3288" s="118"/>
      <c r="J3288" s="118"/>
      <c r="K3288" s="118"/>
      <c r="L3288" s="48" t="s">
        <v>5</v>
      </c>
      <c r="M3288" s="47" t="str">
        <f>IF(H3287="Erdgas","Erdgaskosten exkl. Steuern, Abgaben, Netzentgelte, etc.",IF(H3287="Strom","Stromkosten exkl. Steuern, Abgaben, Netzentgelte, etc.",IF(H3287="Wärme/Kälte","Wärme-/Kältekosten exkl. Steuern, Abgaben, Netzentgelte, etc.", "Bitte Energieart auswählen!")))</f>
        <v>Bitte Energieart auswählen!</v>
      </c>
      <c r="N3288" s="47"/>
      <c r="O3288" s="47"/>
      <c r="P3288" s="75"/>
      <c r="Q3288" s="61"/>
      <c r="R3288" s="62"/>
      <c r="S3288" s="47"/>
    </row>
    <row r="3289" spans="2:19" ht="15" thickBot="1" x14ac:dyDescent="0.35">
      <c r="B3289" s="47" t="str">
        <f>IF(AND(H3287="Erdgas",H3286="Nein"),"Aliquoter Erdgasverbrauch in kWh von 1. Oktober 2022 bis 31. Dezember 2022",IF(H3287="Erdgas","Erdgasverbrauch in kWh von 1. Oktober 2022 bis 31. Dezember 2022",IF(AND(H3287="Strom",H3286="Nein"),"Aliquoter Stromverbrauch in kWh von 1. Oktober 2022 bis 31. Dezember 2022",IF(H3287="Strom","Stromverbrauch in kWh von 1. Oktober 2022 bis 31. Dezember 2022",IF(AND(H3287="Wärme/Kälte",H3286="Nein"),"Aliquoter Wärme-/Kälteverbrauch in kWh von 1. Oktober 2022 bis 31. Dezember 2022",IF(H3287="Wärme/Kälte","Wärme-/Kälteverbrauch in kWh von 1. Oktober 2022 bis 31. Dezember 2022","Bitte Energieart auswählen!"))))))</f>
        <v>Bitte Energieart auswählen!</v>
      </c>
      <c r="C3289" s="47"/>
      <c r="D3289" s="47"/>
      <c r="E3289" s="47"/>
      <c r="F3289" s="47"/>
      <c r="G3289" s="47"/>
      <c r="H3289" s="59">
        <f>SUM(I3289:K3289)</f>
        <v>0</v>
      </c>
      <c r="I3289" s="119" t="str">
        <f>IFERROR(IF(H3286="Nein",VLOOKUP(H3285,'1 - Strom Erdgas Wärme 2021'!H:AA,20,FALSE)/12,""),"")</f>
        <v/>
      </c>
      <c r="J3289" s="119" t="str">
        <f>IFERROR(IF(H3286="Nein",VLOOKUP(H3285,'1 - Strom Erdgas Wärme 2021'!H:AB,20,FALSE)/12,""),"")</f>
        <v/>
      </c>
      <c r="K3289" s="119" t="str">
        <f>IFERROR(IF(H3286="Nein",VLOOKUP(H3285,'1 - Strom Erdgas Wärme 2021'!H:AC,20,FALSE)/12,""),"")</f>
        <v/>
      </c>
      <c r="L3289" s="48" t="s">
        <v>5</v>
      </c>
      <c r="M3289" s="76" t="str">
        <f>IFERROR(IF(H3286="Nein","Vorbefüllte Verbrauchswerte wurden aliquot (d.h. 1/12) aus dem Jahr 2021 übernommen.","Bitte ergänzen Sie die monatlichen Verbrauchswerte gem. Lastprofilzähler"),"")</f>
        <v>Bitte ergänzen Sie die monatlichen Verbrauchswerte gem. Lastprofilzähler</v>
      </c>
      <c r="N3289" s="77"/>
      <c r="O3289" s="77"/>
      <c r="P3289" s="77"/>
      <c r="Q3289" s="77"/>
      <c r="R3289" s="77"/>
      <c r="S3289" s="77"/>
    </row>
    <row r="3290" spans="2:19" x14ac:dyDescent="0.3">
      <c r="B3290" s="47" t="str">
        <f>IF(H3287="Wärme/Kälte","Energiemix: Anteil in % der aus Strom oder Erdgas erzeugten Wärme/Kälte","")</f>
        <v/>
      </c>
      <c r="C3290" s="46"/>
      <c r="D3290" s="46"/>
      <c r="E3290" s="46"/>
      <c r="F3290" s="74">
        <f>IFERROR(SUMPRODUCT(I3290:K3290,I3289:K3289),"")</f>
        <v>0</v>
      </c>
      <c r="G3290" s="74"/>
      <c r="H3290" s="46"/>
      <c r="I3290" s="120"/>
      <c r="J3290" s="121"/>
      <c r="K3290" s="121"/>
      <c r="L3290" s="48" t="str">
        <f>IF(H3287="Wärme/Kälte","i","")</f>
        <v/>
      </c>
      <c r="M3290" s="47" t="str">
        <f>IF(H3287="Wärme/Kälte","Bitte geben Sie den Anteil in % (von 0 bis 100, ohne Prozentzeichen) der  direkt aus Strom oder Erdgas erzeugten Wärme/Kälte.","")</f>
        <v/>
      </c>
      <c r="N3290" s="46"/>
      <c r="O3290" s="46"/>
      <c r="P3290" s="46"/>
      <c r="Q3290" s="46"/>
      <c r="R3290" s="46"/>
      <c r="S3290" s="46"/>
    </row>
    <row r="3291" spans="2:19" x14ac:dyDescent="0.3">
      <c r="B3291" s="46"/>
      <c r="C3291" s="46"/>
      <c r="D3291" s="46"/>
      <c r="E3291" s="46"/>
      <c r="F3291" s="46"/>
      <c r="G3291" s="46"/>
      <c r="H3291" s="46"/>
      <c r="I3291" s="98"/>
      <c r="J3291" s="46"/>
      <c r="K3291" s="46"/>
      <c r="L3291" s="48"/>
      <c r="M3291" s="47"/>
      <c r="N3291" s="46"/>
      <c r="O3291" s="46"/>
      <c r="P3291" s="46"/>
      <c r="Q3291" s="46"/>
      <c r="R3291" s="46"/>
      <c r="S3291" s="46"/>
    </row>
    <row r="3292" spans="2:19" ht="18" thickBot="1" x14ac:dyDescent="0.5">
      <c r="B3292" s="56" t="s">
        <v>10</v>
      </c>
      <c r="C3292" s="47"/>
      <c r="D3292" s="47"/>
      <c r="E3292" s="47"/>
      <c r="F3292" s="47"/>
      <c r="G3292" s="47"/>
      <c r="H3292" s="47"/>
      <c r="I3292" s="68">
        <v>44835</v>
      </c>
      <c r="J3292" s="68">
        <v>44866</v>
      </c>
      <c r="K3292" s="68">
        <v>44896</v>
      </c>
      <c r="L3292" s="47"/>
      <c r="M3292" s="69"/>
      <c r="N3292" s="69"/>
      <c r="O3292" s="69"/>
      <c r="P3292" s="69"/>
      <c r="Q3292" s="69"/>
      <c r="R3292" s="69"/>
      <c r="S3292" s="47"/>
    </row>
    <row r="3293" spans="2:19" ht="15" thickBot="1" x14ac:dyDescent="0.35">
      <c r="B3293" s="47" t="s">
        <v>28</v>
      </c>
      <c r="C3293" s="47"/>
      <c r="D3293" s="47"/>
      <c r="E3293" s="47"/>
      <c r="F3293" s="47"/>
      <c r="G3293" s="47"/>
      <c r="H3293" s="117"/>
      <c r="I3293" s="70"/>
      <c r="J3293" s="71"/>
      <c r="K3293" s="71"/>
      <c r="L3293" s="48" t="s">
        <v>5</v>
      </c>
      <c r="M3293" s="47" t="s">
        <v>29</v>
      </c>
      <c r="N3293" s="69"/>
      <c r="O3293" s="69"/>
      <c r="P3293" s="69"/>
      <c r="Q3293" s="69"/>
      <c r="R3293" s="69"/>
      <c r="S3293" s="47"/>
    </row>
    <row r="3294" spans="2:19" ht="15" thickBot="1" x14ac:dyDescent="0.35">
      <c r="B3294" s="47" t="s">
        <v>13</v>
      </c>
      <c r="C3294" s="47"/>
      <c r="D3294" s="47"/>
      <c r="E3294" s="47"/>
      <c r="F3294" s="47"/>
      <c r="G3294" s="47"/>
      <c r="H3294" s="138">
        <f>IFERROR(VLOOKUP(H3293,'1 - Strom Erdgas Wärme 2021'!H:AA,17,FALSE),"")</f>
        <v>0</v>
      </c>
      <c r="I3294" s="70"/>
      <c r="J3294" s="71"/>
      <c r="K3294" s="71"/>
      <c r="L3294" s="48"/>
      <c r="M3294" s="47"/>
      <c r="N3294" s="69"/>
      <c r="O3294" s="69"/>
      <c r="P3294" s="69"/>
      <c r="Q3294" s="69"/>
      <c r="R3294" s="69"/>
      <c r="S3294" s="47"/>
    </row>
    <row r="3295" spans="2:19" ht="15" thickBot="1" x14ac:dyDescent="0.35">
      <c r="B3295" s="47" t="s">
        <v>16</v>
      </c>
      <c r="C3295" s="47"/>
      <c r="D3295" s="47"/>
      <c r="E3295" s="47"/>
      <c r="F3295" s="47"/>
      <c r="G3295" s="47"/>
      <c r="H3295" s="139"/>
      <c r="I3295" s="72"/>
      <c r="J3295" s="73"/>
      <c r="K3295" s="73"/>
      <c r="L3295" s="48" t="s">
        <v>5</v>
      </c>
      <c r="M3295" s="47" t="s">
        <v>17</v>
      </c>
      <c r="N3295" s="69"/>
      <c r="O3295" s="69"/>
      <c r="P3295" s="69"/>
      <c r="Q3295" s="69"/>
      <c r="R3295" s="69"/>
      <c r="S3295" s="47"/>
    </row>
    <row r="3296" spans="2:19" ht="16.8" thickBot="1" x14ac:dyDescent="0.45">
      <c r="B3296" s="47" t="str">
        <f>IF(H3295="Erdgas","Arbeitspreis pro kWh Erdgas in EUR",IF(H3295="Strom","Arbeitspreis pro kWh Strom in EUR",IF(H3295="Wärme/Kälte","Arbeitspreis pro kWh Wärme-/Kälteverbrauch in EUR","Bitte Energieart auswählen!")))</f>
        <v>Bitte Energieart auswählen!</v>
      </c>
      <c r="C3296" s="47"/>
      <c r="D3296" s="47"/>
      <c r="E3296" s="47"/>
      <c r="F3296" s="47"/>
      <c r="G3296" s="74">
        <f>IFERROR(SUMPRODUCT(I3296:K3296,I3297:K3297),"")</f>
        <v>0</v>
      </c>
      <c r="H3296" s="47"/>
      <c r="I3296" s="118"/>
      <c r="J3296" s="118"/>
      <c r="K3296" s="118"/>
      <c r="L3296" s="48" t="s">
        <v>5</v>
      </c>
      <c r="M3296" s="47" t="str">
        <f>IF(H3295="Erdgas","Erdgaskosten exkl. Steuern, Abgaben, Netzentgelte, etc.",IF(H3295="Strom","Stromkosten exkl. Steuern, Abgaben, Netzentgelte, etc.",IF(H3295="Wärme/Kälte","Wärme-/Kältekosten exkl. Steuern, Abgaben, Netzentgelte, etc.", "Bitte Energieart auswählen!")))</f>
        <v>Bitte Energieart auswählen!</v>
      </c>
      <c r="N3296" s="47"/>
      <c r="O3296" s="47"/>
      <c r="P3296" s="75"/>
      <c r="Q3296" s="61"/>
      <c r="R3296" s="62"/>
      <c r="S3296" s="47"/>
    </row>
    <row r="3297" spans="2:19" ht="15" thickBot="1" x14ac:dyDescent="0.35">
      <c r="B3297" s="47" t="str">
        <f>IF(AND(H3295="Erdgas",H3294="Nein"),"Aliquoter Erdgasverbrauch in kWh von 1. Oktober 2022 bis 31. Dezember 2022",IF(H3295="Erdgas","Erdgasverbrauch in kWh von 1. Oktober 2022 bis 31. Dezember 2022",IF(AND(H3295="Strom",H3294="Nein"),"Aliquoter Stromverbrauch in kWh von 1. Oktober 2022 bis 31. Dezember 2022",IF(H3295="Strom","Stromverbrauch in kWh von 1. Oktober 2022 bis 31. Dezember 2022",IF(AND(H3295="Wärme/Kälte",H3294="Nein"),"Aliquoter Wärme-/Kälteverbrauch in kWh von 1. Oktober 2022 bis 31. Dezember 2022",IF(H3295="Wärme/Kälte","Wärme-/Kälteverbrauch in kWh von 1. Oktober 2022 bis 31. Dezember 2022","Bitte Energieart auswählen!"))))))</f>
        <v>Bitte Energieart auswählen!</v>
      </c>
      <c r="C3297" s="47"/>
      <c r="D3297" s="47"/>
      <c r="E3297" s="47"/>
      <c r="F3297" s="47"/>
      <c r="G3297" s="47"/>
      <c r="H3297" s="59">
        <f>SUM(I3297:K3297)</f>
        <v>0</v>
      </c>
      <c r="I3297" s="119" t="str">
        <f>IFERROR(IF(H3294="Nein",VLOOKUP(H3293,'1 - Strom Erdgas Wärme 2021'!H:AA,20,FALSE)/12,""),"")</f>
        <v/>
      </c>
      <c r="J3297" s="119" t="str">
        <f>IFERROR(IF(H3294="Nein",VLOOKUP(H3293,'1 - Strom Erdgas Wärme 2021'!H:AB,20,FALSE)/12,""),"")</f>
        <v/>
      </c>
      <c r="K3297" s="119" t="str">
        <f>IFERROR(IF(H3294="Nein",VLOOKUP(H3293,'1 - Strom Erdgas Wärme 2021'!H:AC,20,FALSE)/12,""),"")</f>
        <v/>
      </c>
      <c r="L3297" s="48" t="s">
        <v>5</v>
      </c>
      <c r="M3297" s="76" t="str">
        <f>IFERROR(IF(H3294="Nein","Vorbefüllte Verbrauchswerte wurden aliquot (d.h. 1/12) aus dem Jahr 2021 übernommen.","Bitte ergänzen Sie die monatlichen Verbrauchswerte gem. Lastprofilzähler"),"")</f>
        <v>Bitte ergänzen Sie die monatlichen Verbrauchswerte gem. Lastprofilzähler</v>
      </c>
      <c r="N3297" s="77"/>
      <c r="O3297" s="77"/>
      <c r="P3297" s="77"/>
      <c r="Q3297" s="77"/>
      <c r="R3297" s="77"/>
      <c r="S3297" s="77"/>
    </row>
    <row r="3298" spans="2:19" x14ac:dyDescent="0.3">
      <c r="B3298" s="47" t="str">
        <f>IF(H3295="Wärme/Kälte","Energiemix: Anteil in % der aus Strom oder Erdgas erzeugten Wärme/Kälte","")</f>
        <v/>
      </c>
      <c r="C3298" s="46"/>
      <c r="D3298" s="46"/>
      <c r="E3298" s="46"/>
      <c r="F3298" s="74">
        <f>IFERROR(SUMPRODUCT(I3298:K3298,I3297:K3297),"")</f>
        <v>0</v>
      </c>
      <c r="G3298" s="74"/>
      <c r="H3298" s="46"/>
      <c r="I3298" s="120"/>
      <c r="J3298" s="121"/>
      <c r="K3298" s="121"/>
      <c r="L3298" s="48" t="str">
        <f>IF(H3295="Wärme/Kälte","i","")</f>
        <v/>
      </c>
      <c r="M3298" s="47" t="str">
        <f>IF(H3295="Wärme/Kälte","Bitte geben Sie den Anteil in % (von 0 bis 100, ohne Prozentzeichen) der  direkt aus Strom oder Erdgas erzeugten Wärme/Kälte.","")</f>
        <v/>
      </c>
      <c r="N3298" s="46"/>
      <c r="O3298" s="46"/>
      <c r="P3298" s="46"/>
      <c r="Q3298" s="46"/>
      <c r="R3298" s="46"/>
      <c r="S3298" s="46"/>
    </row>
    <row r="3299" spans="2:19" x14ac:dyDescent="0.3">
      <c r="B3299" s="46"/>
      <c r="C3299" s="46"/>
      <c r="D3299" s="46"/>
      <c r="E3299" s="46"/>
      <c r="F3299" s="46"/>
      <c r="G3299" s="46"/>
      <c r="H3299" s="46"/>
      <c r="I3299" s="98"/>
      <c r="J3299" s="46"/>
      <c r="K3299" s="46"/>
      <c r="L3299" s="48"/>
      <c r="M3299" s="47"/>
      <c r="N3299" s="46"/>
      <c r="O3299" s="46"/>
      <c r="P3299" s="46"/>
      <c r="Q3299" s="46"/>
      <c r="R3299" s="46"/>
      <c r="S3299" s="46"/>
    </row>
    <row r="3300" spans="2:19" ht="18" thickBot="1" x14ac:dyDescent="0.5">
      <c r="B3300" s="56" t="s">
        <v>10</v>
      </c>
      <c r="C3300" s="47"/>
      <c r="D3300" s="47"/>
      <c r="E3300" s="47"/>
      <c r="F3300" s="47"/>
      <c r="G3300" s="47"/>
      <c r="H3300" s="47"/>
      <c r="I3300" s="68">
        <v>44835</v>
      </c>
      <c r="J3300" s="68">
        <v>44866</v>
      </c>
      <c r="K3300" s="68">
        <v>44896</v>
      </c>
      <c r="L3300" s="47"/>
      <c r="M3300" s="69"/>
      <c r="N3300" s="69"/>
      <c r="O3300" s="69"/>
      <c r="P3300" s="69"/>
      <c r="Q3300" s="69"/>
      <c r="R3300" s="69"/>
      <c r="S3300" s="47"/>
    </row>
    <row r="3301" spans="2:19" ht="15" thickBot="1" x14ac:dyDescent="0.35">
      <c r="B3301" s="47" t="s">
        <v>28</v>
      </c>
      <c r="C3301" s="47"/>
      <c r="D3301" s="47"/>
      <c r="E3301" s="47"/>
      <c r="F3301" s="47"/>
      <c r="G3301" s="47"/>
      <c r="H3301" s="117"/>
      <c r="I3301" s="70"/>
      <c r="J3301" s="71"/>
      <c r="K3301" s="71"/>
      <c r="L3301" s="48" t="s">
        <v>5</v>
      </c>
      <c r="M3301" s="47" t="s">
        <v>29</v>
      </c>
      <c r="N3301" s="69"/>
      <c r="O3301" s="69"/>
      <c r="P3301" s="69"/>
      <c r="Q3301" s="69"/>
      <c r="R3301" s="69"/>
      <c r="S3301" s="47"/>
    </row>
    <row r="3302" spans="2:19" ht="15" thickBot="1" x14ac:dyDescent="0.35">
      <c r="B3302" s="47" t="s">
        <v>13</v>
      </c>
      <c r="C3302" s="47"/>
      <c r="D3302" s="47"/>
      <c r="E3302" s="47"/>
      <c r="F3302" s="47"/>
      <c r="G3302" s="47"/>
      <c r="H3302" s="138">
        <f>IFERROR(VLOOKUP(H3301,'1 - Strom Erdgas Wärme 2021'!H:AA,17,FALSE),"")</f>
        <v>0</v>
      </c>
      <c r="I3302" s="70"/>
      <c r="J3302" s="71"/>
      <c r="K3302" s="71"/>
      <c r="L3302" s="48"/>
      <c r="M3302" s="47"/>
      <c r="N3302" s="69"/>
      <c r="O3302" s="69"/>
      <c r="P3302" s="69"/>
      <c r="Q3302" s="69"/>
      <c r="R3302" s="69"/>
      <c r="S3302" s="47"/>
    </row>
    <row r="3303" spans="2:19" ht="15" thickBot="1" x14ac:dyDescent="0.35">
      <c r="B3303" s="47" t="s">
        <v>16</v>
      </c>
      <c r="C3303" s="47"/>
      <c r="D3303" s="47"/>
      <c r="E3303" s="47"/>
      <c r="F3303" s="47"/>
      <c r="G3303" s="47"/>
      <c r="H3303" s="139"/>
      <c r="I3303" s="72"/>
      <c r="J3303" s="73"/>
      <c r="K3303" s="73"/>
      <c r="L3303" s="48" t="s">
        <v>5</v>
      </c>
      <c r="M3303" s="47" t="s">
        <v>17</v>
      </c>
      <c r="N3303" s="69"/>
      <c r="O3303" s="69"/>
      <c r="P3303" s="69"/>
      <c r="Q3303" s="69"/>
      <c r="R3303" s="69"/>
      <c r="S3303" s="47"/>
    </row>
    <row r="3304" spans="2:19" ht="16.8" thickBot="1" x14ac:dyDescent="0.45">
      <c r="B3304" s="47" t="str">
        <f>IF(H3303="Erdgas","Arbeitspreis pro kWh Erdgas in EUR",IF(H3303="Strom","Arbeitspreis pro kWh Strom in EUR",IF(H3303="Wärme/Kälte","Arbeitspreis pro kWh Wärme-/Kälteverbrauch in EUR","Bitte Energieart auswählen!")))</f>
        <v>Bitte Energieart auswählen!</v>
      </c>
      <c r="C3304" s="47"/>
      <c r="D3304" s="47"/>
      <c r="E3304" s="47"/>
      <c r="F3304" s="47"/>
      <c r="G3304" s="74">
        <f>IFERROR(SUMPRODUCT(I3304:K3304,I3305:K3305),"")</f>
        <v>0</v>
      </c>
      <c r="H3304" s="47"/>
      <c r="I3304" s="118"/>
      <c r="J3304" s="118"/>
      <c r="K3304" s="118"/>
      <c r="L3304" s="48" t="s">
        <v>5</v>
      </c>
      <c r="M3304" s="47" t="str">
        <f>IF(H3303="Erdgas","Erdgaskosten exkl. Steuern, Abgaben, Netzentgelte, etc.",IF(H3303="Strom","Stromkosten exkl. Steuern, Abgaben, Netzentgelte, etc.",IF(H3303="Wärme/Kälte","Wärme-/Kältekosten exkl. Steuern, Abgaben, Netzentgelte, etc.", "Bitte Energieart auswählen!")))</f>
        <v>Bitte Energieart auswählen!</v>
      </c>
      <c r="N3304" s="47"/>
      <c r="O3304" s="47"/>
      <c r="P3304" s="75"/>
      <c r="Q3304" s="61"/>
      <c r="R3304" s="62"/>
      <c r="S3304" s="47"/>
    </row>
    <row r="3305" spans="2:19" ht="15" thickBot="1" x14ac:dyDescent="0.35">
      <c r="B3305" s="47" t="str">
        <f>IF(AND(H3303="Erdgas",H3302="Nein"),"Aliquoter Erdgasverbrauch in kWh von 1. Oktober 2022 bis 31. Dezember 2022",IF(H3303="Erdgas","Erdgasverbrauch in kWh von 1. Oktober 2022 bis 31. Dezember 2022",IF(AND(H3303="Strom",H3302="Nein"),"Aliquoter Stromverbrauch in kWh von 1. Oktober 2022 bis 31. Dezember 2022",IF(H3303="Strom","Stromverbrauch in kWh von 1. Oktober 2022 bis 31. Dezember 2022",IF(AND(H3303="Wärme/Kälte",H3302="Nein"),"Aliquoter Wärme-/Kälteverbrauch in kWh von 1. Oktober 2022 bis 31. Dezember 2022",IF(H3303="Wärme/Kälte","Wärme-/Kälteverbrauch in kWh von 1. Oktober 2022 bis 31. Dezember 2022","Bitte Energieart auswählen!"))))))</f>
        <v>Bitte Energieart auswählen!</v>
      </c>
      <c r="C3305" s="47"/>
      <c r="D3305" s="47"/>
      <c r="E3305" s="47"/>
      <c r="F3305" s="47"/>
      <c r="G3305" s="47"/>
      <c r="H3305" s="59">
        <f>SUM(I3305:K3305)</f>
        <v>0</v>
      </c>
      <c r="I3305" s="119" t="str">
        <f>IFERROR(IF(H3302="Nein",VLOOKUP(H3301,'1 - Strom Erdgas Wärme 2021'!H:AA,20,FALSE)/12,""),"")</f>
        <v/>
      </c>
      <c r="J3305" s="119" t="str">
        <f>IFERROR(IF(H3302="Nein",VLOOKUP(H3301,'1 - Strom Erdgas Wärme 2021'!H:AB,20,FALSE)/12,""),"")</f>
        <v/>
      </c>
      <c r="K3305" s="119" t="str">
        <f>IFERROR(IF(H3302="Nein",VLOOKUP(H3301,'1 - Strom Erdgas Wärme 2021'!H:AC,20,FALSE)/12,""),"")</f>
        <v/>
      </c>
      <c r="L3305" s="48" t="s">
        <v>5</v>
      </c>
      <c r="M3305" s="76" t="str">
        <f>IFERROR(IF(H3302="Nein","Vorbefüllte Verbrauchswerte wurden aliquot (d.h. 1/12) aus dem Jahr 2021 übernommen.","Bitte ergänzen Sie die monatlichen Verbrauchswerte gem. Lastprofilzähler"),"")</f>
        <v>Bitte ergänzen Sie die monatlichen Verbrauchswerte gem. Lastprofilzähler</v>
      </c>
      <c r="N3305" s="77"/>
      <c r="O3305" s="77"/>
      <c r="P3305" s="77"/>
      <c r="Q3305" s="77"/>
      <c r="R3305" s="77"/>
      <c r="S3305" s="77"/>
    </row>
    <row r="3306" spans="2:19" x14ac:dyDescent="0.3">
      <c r="B3306" s="47" t="str">
        <f>IF(H3303="Wärme/Kälte","Energiemix: Anteil in % der aus Strom oder Erdgas erzeugten Wärme/Kälte","")</f>
        <v/>
      </c>
      <c r="C3306" s="46"/>
      <c r="D3306" s="46"/>
      <c r="E3306" s="46"/>
      <c r="F3306" s="74">
        <f>IFERROR(SUMPRODUCT(I3306:K3306,I3305:K3305),"")</f>
        <v>0</v>
      </c>
      <c r="G3306" s="74"/>
      <c r="H3306" s="46"/>
      <c r="I3306" s="120"/>
      <c r="J3306" s="121"/>
      <c r="K3306" s="121"/>
      <c r="L3306" s="48" t="str">
        <f>IF(H3303="Wärme/Kälte","i","")</f>
        <v/>
      </c>
      <c r="M3306" s="47" t="str">
        <f>IF(H3303="Wärme/Kälte","Bitte geben Sie den Anteil in % (von 0 bis 100, ohne Prozentzeichen) der  direkt aus Strom oder Erdgas erzeugten Wärme/Kälte.","")</f>
        <v/>
      </c>
      <c r="N3306" s="46"/>
      <c r="O3306" s="46"/>
      <c r="P3306" s="46"/>
      <c r="Q3306" s="46"/>
      <c r="R3306" s="46"/>
      <c r="S3306" s="46"/>
    </row>
    <row r="3307" spans="2:19" x14ac:dyDescent="0.3">
      <c r="B3307" s="46"/>
      <c r="C3307" s="46"/>
      <c r="D3307" s="46"/>
      <c r="E3307" s="46"/>
      <c r="F3307" s="46"/>
      <c r="G3307" s="46"/>
      <c r="H3307" s="46"/>
      <c r="I3307" s="98"/>
      <c r="J3307" s="46"/>
      <c r="K3307" s="46"/>
      <c r="L3307" s="48"/>
      <c r="M3307" s="47"/>
      <c r="N3307" s="46"/>
      <c r="O3307" s="46"/>
      <c r="P3307" s="46"/>
      <c r="Q3307" s="46"/>
      <c r="R3307" s="46"/>
      <c r="S3307" s="46"/>
    </row>
    <row r="3308" spans="2:19" ht="18" thickBot="1" x14ac:dyDescent="0.5">
      <c r="B3308" s="56" t="s">
        <v>10</v>
      </c>
      <c r="C3308" s="47"/>
      <c r="D3308" s="47"/>
      <c r="E3308" s="47"/>
      <c r="F3308" s="47"/>
      <c r="G3308" s="47"/>
      <c r="H3308" s="47"/>
      <c r="I3308" s="68">
        <v>44835</v>
      </c>
      <c r="J3308" s="68">
        <v>44866</v>
      </c>
      <c r="K3308" s="68">
        <v>44896</v>
      </c>
      <c r="L3308" s="47"/>
      <c r="M3308" s="69"/>
      <c r="N3308" s="69"/>
      <c r="O3308" s="69"/>
      <c r="P3308" s="69"/>
      <c r="Q3308" s="69"/>
      <c r="R3308" s="69"/>
      <c r="S3308" s="47"/>
    </row>
    <row r="3309" spans="2:19" ht="15" thickBot="1" x14ac:dyDescent="0.35">
      <c r="B3309" s="47" t="s">
        <v>28</v>
      </c>
      <c r="C3309" s="47"/>
      <c r="D3309" s="47"/>
      <c r="E3309" s="47"/>
      <c r="F3309" s="47"/>
      <c r="G3309" s="47"/>
      <c r="H3309" s="117"/>
      <c r="I3309" s="70"/>
      <c r="J3309" s="71"/>
      <c r="K3309" s="71"/>
      <c r="L3309" s="48" t="s">
        <v>5</v>
      </c>
      <c r="M3309" s="47" t="s">
        <v>29</v>
      </c>
      <c r="N3309" s="69"/>
      <c r="O3309" s="69"/>
      <c r="P3309" s="69"/>
      <c r="Q3309" s="69"/>
      <c r="R3309" s="69"/>
      <c r="S3309" s="47"/>
    </row>
    <row r="3310" spans="2:19" ht="15" thickBot="1" x14ac:dyDescent="0.35">
      <c r="B3310" s="47" t="s">
        <v>13</v>
      </c>
      <c r="C3310" s="47"/>
      <c r="D3310" s="47"/>
      <c r="E3310" s="47"/>
      <c r="F3310" s="47"/>
      <c r="G3310" s="47"/>
      <c r="H3310" s="138">
        <f>IFERROR(VLOOKUP(H3309,'1 - Strom Erdgas Wärme 2021'!H:AA,17,FALSE),"")</f>
        <v>0</v>
      </c>
      <c r="I3310" s="70"/>
      <c r="J3310" s="71"/>
      <c r="K3310" s="71"/>
      <c r="L3310" s="48"/>
      <c r="M3310" s="47"/>
      <c r="N3310" s="69"/>
      <c r="O3310" s="69"/>
      <c r="P3310" s="69"/>
      <c r="Q3310" s="69"/>
      <c r="R3310" s="69"/>
      <c r="S3310" s="47"/>
    </row>
    <row r="3311" spans="2:19" ht="15" thickBot="1" x14ac:dyDescent="0.35">
      <c r="B3311" s="47" t="s">
        <v>16</v>
      </c>
      <c r="C3311" s="47"/>
      <c r="D3311" s="47"/>
      <c r="E3311" s="47"/>
      <c r="F3311" s="47"/>
      <c r="G3311" s="47"/>
      <c r="H3311" s="139"/>
      <c r="I3311" s="72"/>
      <c r="J3311" s="73"/>
      <c r="K3311" s="73"/>
      <c r="L3311" s="48" t="s">
        <v>5</v>
      </c>
      <c r="M3311" s="47" t="s">
        <v>17</v>
      </c>
      <c r="N3311" s="69"/>
      <c r="O3311" s="69"/>
      <c r="P3311" s="69"/>
      <c r="Q3311" s="69"/>
      <c r="R3311" s="69"/>
      <c r="S3311" s="47"/>
    </row>
    <row r="3312" spans="2:19" ht="16.8" thickBot="1" x14ac:dyDescent="0.45">
      <c r="B3312" s="47" t="str">
        <f>IF(H3311="Erdgas","Arbeitspreis pro kWh Erdgas in EUR",IF(H3311="Strom","Arbeitspreis pro kWh Strom in EUR",IF(H3311="Wärme/Kälte","Arbeitspreis pro kWh Wärme-/Kälteverbrauch in EUR","Bitte Energieart auswählen!")))</f>
        <v>Bitte Energieart auswählen!</v>
      </c>
      <c r="C3312" s="47"/>
      <c r="D3312" s="47"/>
      <c r="E3312" s="47"/>
      <c r="F3312" s="47"/>
      <c r="G3312" s="74">
        <f>IFERROR(SUMPRODUCT(I3312:K3312,I3313:K3313),"")</f>
        <v>0</v>
      </c>
      <c r="H3312" s="47"/>
      <c r="I3312" s="118"/>
      <c r="J3312" s="118"/>
      <c r="K3312" s="118"/>
      <c r="L3312" s="48" t="s">
        <v>5</v>
      </c>
      <c r="M3312" s="47" t="str">
        <f>IF(H3311="Erdgas","Erdgaskosten exkl. Steuern, Abgaben, Netzentgelte, etc.",IF(H3311="Strom","Stromkosten exkl. Steuern, Abgaben, Netzentgelte, etc.",IF(H3311="Wärme/Kälte","Wärme-/Kältekosten exkl. Steuern, Abgaben, Netzentgelte, etc.", "Bitte Energieart auswählen!")))</f>
        <v>Bitte Energieart auswählen!</v>
      </c>
      <c r="N3312" s="47"/>
      <c r="O3312" s="47"/>
      <c r="P3312" s="75"/>
      <c r="Q3312" s="61"/>
      <c r="R3312" s="62"/>
      <c r="S3312" s="47"/>
    </row>
    <row r="3313" spans="2:19" ht="15" thickBot="1" x14ac:dyDescent="0.35">
      <c r="B3313" s="47" t="str">
        <f>IF(AND(H3311="Erdgas",H3310="Nein"),"Aliquoter Erdgasverbrauch in kWh von 1. Oktober 2022 bis 31. Dezember 2022",IF(H3311="Erdgas","Erdgasverbrauch in kWh von 1. Oktober 2022 bis 31. Dezember 2022",IF(AND(H3311="Strom",H3310="Nein"),"Aliquoter Stromverbrauch in kWh von 1. Oktober 2022 bis 31. Dezember 2022",IF(H3311="Strom","Stromverbrauch in kWh von 1. Oktober 2022 bis 31. Dezember 2022",IF(AND(H3311="Wärme/Kälte",H3310="Nein"),"Aliquoter Wärme-/Kälteverbrauch in kWh von 1. Oktober 2022 bis 31. Dezember 2022",IF(H3311="Wärme/Kälte","Wärme-/Kälteverbrauch in kWh von 1. Oktober 2022 bis 31. Dezember 2022","Bitte Energieart auswählen!"))))))</f>
        <v>Bitte Energieart auswählen!</v>
      </c>
      <c r="C3313" s="47"/>
      <c r="D3313" s="47"/>
      <c r="E3313" s="47"/>
      <c r="F3313" s="47"/>
      <c r="G3313" s="47"/>
      <c r="H3313" s="59">
        <f>SUM(I3313:K3313)</f>
        <v>0</v>
      </c>
      <c r="I3313" s="119" t="str">
        <f>IFERROR(IF(H3310="Nein",VLOOKUP(H3309,'1 - Strom Erdgas Wärme 2021'!H:AA,20,FALSE)/12,""),"")</f>
        <v/>
      </c>
      <c r="J3313" s="119" t="str">
        <f>IFERROR(IF(H3310="Nein",VLOOKUP(H3309,'1 - Strom Erdgas Wärme 2021'!H:AB,20,FALSE)/12,""),"")</f>
        <v/>
      </c>
      <c r="K3313" s="119" t="str">
        <f>IFERROR(IF(H3310="Nein",VLOOKUP(H3309,'1 - Strom Erdgas Wärme 2021'!H:AC,20,FALSE)/12,""),"")</f>
        <v/>
      </c>
      <c r="L3313" s="48" t="s">
        <v>5</v>
      </c>
      <c r="M3313" s="76" t="str">
        <f>IFERROR(IF(H3310="Nein","Vorbefüllte Verbrauchswerte wurden aliquot (d.h. 1/12) aus dem Jahr 2021 übernommen.","Bitte ergänzen Sie die monatlichen Verbrauchswerte gem. Lastprofilzähler"),"")</f>
        <v>Bitte ergänzen Sie die monatlichen Verbrauchswerte gem. Lastprofilzähler</v>
      </c>
      <c r="N3313" s="77"/>
      <c r="O3313" s="77"/>
      <c r="P3313" s="77"/>
      <c r="Q3313" s="77"/>
      <c r="R3313" s="77"/>
      <c r="S3313" s="77"/>
    </row>
    <row r="3314" spans="2:19" x14ac:dyDescent="0.3">
      <c r="B3314" s="47" t="str">
        <f>IF(H3311="Wärme/Kälte","Energiemix: Anteil in % der aus Strom oder Erdgas erzeugten Wärme/Kälte","")</f>
        <v/>
      </c>
      <c r="C3314" s="46"/>
      <c r="D3314" s="46"/>
      <c r="E3314" s="46"/>
      <c r="F3314" s="74">
        <f>IFERROR(SUMPRODUCT(I3314:K3314,I3313:K3313),"")</f>
        <v>0</v>
      </c>
      <c r="G3314" s="74"/>
      <c r="H3314" s="46"/>
      <c r="I3314" s="120"/>
      <c r="J3314" s="121"/>
      <c r="K3314" s="121"/>
      <c r="L3314" s="48" t="str">
        <f>IF(H3311="Wärme/Kälte","i","")</f>
        <v/>
      </c>
      <c r="M3314" s="47" t="str">
        <f>IF(H3311="Wärme/Kälte","Bitte geben Sie den Anteil in % (von 0 bis 100, ohne Prozentzeichen) der  direkt aus Strom oder Erdgas erzeugten Wärme/Kälte.","")</f>
        <v/>
      </c>
      <c r="N3314" s="46"/>
      <c r="O3314" s="46"/>
      <c r="P3314" s="46"/>
      <c r="Q3314" s="46"/>
      <c r="R3314" s="46"/>
      <c r="S3314" s="46"/>
    </row>
    <row r="3315" spans="2:19" x14ac:dyDescent="0.3">
      <c r="B3315" s="46"/>
      <c r="C3315" s="46"/>
      <c r="D3315" s="46"/>
      <c r="E3315" s="46"/>
      <c r="F3315" s="46"/>
      <c r="G3315" s="46"/>
      <c r="H3315" s="46"/>
      <c r="I3315" s="98"/>
      <c r="J3315" s="46"/>
      <c r="K3315" s="46"/>
      <c r="L3315" s="48"/>
      <c r="M3315" s="47"/>
      <c r="N3315" s="46"/>
      <c r="O3315" s="46"/>
      <c r="P3315" s="46"/>
      <c r="Q3315" s="46"/>
      <c r="R3315" s="46"/>
      <c r="S3315" s="46"/>
    </row>
    <row r="3316" spans="2:19" ht="18" thickBot="1" x14ac:dyDescent="0.5">
      <c r="B3316" s="56" t="s">
        <v>10</v>
      </c>
      <c r="C3316" s="47"/>
      <c r="D3316" s="47"/>
      <c r="E3316" s="47"/>
      <c r="F3316" s="47"/>
      <c r="G3316" s="47"/>
      <c r="H3316" s="47"/>
      <c r="I3316" s="68">
        <v>44835</v>
      </c>
      <c r="J3316" s="68">
        <v>44866</v>
      </c>
      <c r="K3316" s="68">
        <v>44896</v>
      </c>
      <c r="L3316" s="47"/>
      <c r="M3316" s="69"/>
      <c r="N3316" s="69"/>
      <c r="O3316" s="69"/>
      <c r="P3316" s="69"/>
      <c r="Q3316" s="69"/>
      <c r="R3316" s="69"/>
      <c r="S3316" s="47"/>
    </row>
    <row r="3317" spans="2:19" ht="15" thickBot="1" x14ac:dyDescent="0.35">
      <c r="B3317" s="47" t="s">
        <v>28</v>
      </c>
      <c r="C3317" s="47"/>
      <c r="D3317" s="47"/>
      <c r="E3317" s="47"/>
      <c r="F3317" s="47"/>
      <c r="G3317" s="47"/>
      <c r="H3317" s="117"/>
      <c r="I3317" s="70"/>
      <c r="J3317" s="71"/>
      <c r="K3317" s="71"/>
      <c r="L3317" s="48" t="s">
        <v>5</v>
      </c>
      <c r="M3317" s="47" t="s">
        <v>29</v>
      </c>
      <c r="N3317" s="69"/>
      <c r="O3317" s="69"/>
      <c r="P3317" s="69"/>
      <c r="Q3317" s="69"/>
      <c r="R3317" s="69"/>
      <c r="S3317" s="47"/>
    </row>
    <row r="3318" spans="2:19" ht="15" thickBot="1" x14ac:dyDescent="0.35">
      <c r="B3318" s="47" t="s">
        <v>13</v>
      </c>
      <c r="C3318" s="47"/>
      <c r="D3318" s="47"/>
      <c r="E3318" s="47"/>
      <c r="F3318" s="47"/>
      <c r="G3318" s="47"/>
      <c r="H3318" s="138">
        <f>IFERROR(VLOOKUP(H3317,'1 - Strom Erdgas Wärme 2021'!H:AA,17,FALSE),"")</f>
        <v>0</v>
      </c>
      <c r="I3318" s="70"/>
      <c r="J3318" s="71"/>
      <c r="K3318" s="71"/>
      <c r="L3318" s="48"/>
      <c r="M3318" s="47"/>
      <c r="N3318" s="69"/>
      <c r="O3318" s="69"/>
      <c r="P3318" s="69"/>
      <c r="Q3318" s="69"/>
      <c r="R3318" s="69"/>
      <c r="S3318" s="47"/>
    </row>
    <row r="3319" spans="2:19" ht="15" thickBot="1" x14ac:dyDescent="0.35">
      <c r="B3319" s="47" t="s">
        <v>16</v>
      </c>
      <c r="C3319" s="47"/>
      <c r="D3319" s="47"/>
      <c r="E3319" s="47"/>
      <c r="F3319" s="47"/>
      <c r="G3319" s="47"/>
      <c r="H3319" s="139"/>
      <c r="I3319" s="72"/>
      <c r="J3319" s="73"/>
      <c r="K3319" s="73"/>
      <c r="L3319" s="48" t="s">
        <v>5</v>
      </c>
      <c r="M3319" s="47" t="s">
        <v>17</v>
      </c>
      <c r="N3319" s="69"/>
      <c r="O3319" s="69"/>
      <c r="P3319" s="69"/>
      <c r="Q3319" s="69"/>
      <c r="R3319" s="69"/>
      <c r="S3319" s="47"/>
    </row>
    <row r="3320" spans="2:19" ht="16.8" thickBot="1" x14ac:dyDescent="0.45">
      <c r="B3320" s="47" t="str">
        <f>IF(H3319="Erdgas","Arbeitspreis pro kWh Erdgas in EUR",IF(H3319="Strom","Arbeitspreis pro kWh Strom in EUR",IF(H3319="Wärme/Kälte","Arbeitspreis pro kWh Wärme-/Kälteverbrauch in EUR","Bitte Energieart auswählen!")))</f>
        <v>Bitte Energieart auswählen!</v>
      </c>
      <c r="C3320" s="47"/>
      <c r="D3320" s="47"/>
      <c r="E3320" s="47"/>
      <c r="F3320" s="47"/>
      <c r="G3320" s="74">
        <f>IFERROR(SUMPRODUCT(I3320:K3320,I3321:K3321),"")</f>
        <v>0</v>
      </c>
      <c r="H3320" s="47"/>
      <c r="I3320" s="118"/>
      <c r="J3320" s="118"/>
      <c r="K3320" s="118"/>
      <c r="L3320" s="48" t="s">
        <v>5</v>
      </c>
      <c r="M3320" s="47" t="str">
        <f>IF(H3319="Erdgas","Erdgaskosten exkl. Steuern, Abgaben, Netzentgelte, etc.",IF(H3319="Strom","Stromkosten exkl. Steuern, Abgaben, Netzentgelte, etc.",IF(H3319="Wärme/Kälte","Wärme-/Kältekosten exkl. Steuern, Abgaben, Netzentgelte, etc.", "Bitte Energieart auswählen!")))</f>
        <v>Bitte Energieart auswählen!</v>
      </c>
      <c r="N3320" s="47"/>
      <c r="O3320" s="47"/>
      <c r="P3320" s="75"/>
      <c r="Q3320" s="61"/>
      <c r="R3320" s="62"/>
      <c r="S3320" s="47"/>
    </row>
    <row r="3321" spans="2:19" ht="15" thickBot="1" x14ac:dyDescent="0.35">
      <c r="B3321" s="47" t="str">
        <f>IF(AND(H3319="Erdgas",H3318="Nein"),"Aliquoter Erdgasverbrauch in kWh von 1. Oktober 2022 bis 31. Dezember 2022",IF(H3319="Erdgas","Erdgasverbrauch in kWh von 1. Oktober 2022 bis 31. Dezember 2022",IF(AND(H3319="Strom",H3318="Nein"),"Aliquoter Stromverbrauch in kWh von 1. Oktober 2022 bis 31. Dezember 2022",IF(H3319="Strom","Stromverbrauch in kWh von 1. Oktober 2022 bis 31. Dezember 2022",IF(AND(H3319="Wärme/Kälte",H3318="Nein"),"Aliquoter Wärme-/Kälteverbrauch in kWh von 1. Oktober 2022 bis 31. Dezember 2022",IF(H3319="Wärme/Kälte","Wärme-/Kälteverbrauch in kWh von 1. Oktober 2022 bis 31. Dezember 2022","Bitte Energieart auswählen!"))))))</f>
        <v>Bitte Energieart auswählen!</v>
      </c>
      <c r="C3321" s="47"/>
      <c r="D3321" s="47"/>
      <c r="E3321" s="47"/>
      <c r="F3321" s="47"/>
      <c r="G3321" s="47"/>
      <c r="H3321" s="59">
        <f>SUM(I3321:K3321)</f>
        <v>0</v>
      </c>
      <c r="I3321" s="119" t="str">
        <f>IFERROR(IF(H3318="Nein",VLOOKUP(H3317,'1 - Strom Erdgas Wärme 2021'!H:AA,20,FALSE)/12,""),"")</f>
        <v/>
      </c>
      <c r="J3321" s="119" t="str">
        <f>IFERROR(IF(H3318="Nein",VLOOKUP(H3317,'1 - Strom Erdgas Wärme 2021'!H:AB,20,FALSE)/12,""),"")</f>
        <v/>
      </c>
      <c r="K3321" s="119" t="str">
        <f>IFERROR(IF(H3318="Nein",VLOOKUP(H3317,'1 - Strom Erdgas Wärme 2021'!H:AC,20,FALSE)/12,""),"")</f>
        <v/>
      </c>
      <c r="L3321" s="48" t="s">
        <v>5</v>
      </c>
      <c r="M3321" s="76" t="str">
        <f>IFERROR(IF(H3318="Nein","Vorbefüllte Verbrauchswerte wurden aliquot (d.h. 1/12) aus dem Jahr 2021 übernommen.","Bitte ergänzen Sie die monatlichen Verbrauchswerte gem. Lastprofilzähler"),"")</f>
        <v>Bitte ergänzen Sie die monatlichen Verbrauchswerte gem. Lastprofilzähler</v>
      </c>
      <c r="N3321" s="77"/>
      <c r="O3321" s="77"/>
      <c r="P3321" s="77"/>
      <c r="Q3321" s="77"/>
      <c r="R3321" s="77"/>
      <c r="S3321" s="77"/>
    </row>
    <row r="3322" spans="2:19" x14ac:dyDescent="0.3">
      <c r="B3322" s="47" t="str">
        <f>IF(H3319="Wärme/Kälte","Energiemix: Anteil in % der aus Strom oder Erdgas erzeugten Wärme/Kälte","")</f>
        <v/>
      </c>
      <c r="C3322" s="46"/>
      <c r="D3322" s="46"/>
      <c r="E3322" s="46"/>
      <c r="F3322" s="74">
        <f>IFERROR(SUMPRODUCT(I3322:K3322,I3321:K3321),"")</f>
        <v>0</v>
      </c>
      <c r="G3322" s="74"/>
      <c r="H3322" s="46"/>
      <c r="I3322" s="120"/>
      <c r="J3322" s="121"/>
      <c r="K3322" s="121"/>
      <c r="L3322" s="48" t="str">
        <f>IF(H3319="Wärme/Kälte","i","")</f>
        <v/>
      </c>
      <c r="M3322" s="47" t="str">
        <f>IF(H3319="Wärme/Kälte","Bitte geben Sie den Anteil in % (von 0 bis 100, ohne Prozentzeichen) der  direkt aus Strom oder Erdgas erzeugten Wärme/Kälte.","")</f>
        <v/>
      </c>
      <c r="N3322" s="46"/>
      <c r="O3322" s="46"/>
      <c r="P3322" s="46"/>
      <c r="Q3322" s="46"/>
      <c r="R3322" s="46"/>
      <c r="S3322" s="46"/>
    </row>
    <row r="3323" spans="2:19" x14ac:dyDescent="0.3">
      <c r="B3323" s="46"/>
      <c r="C3323" s="46"/>
      <c r="D3323" s="46"/>
      <c r="E3323" s="46"/>
      <c r="F3323" s="46"/>
      <c r="G3323" s="46"/>
      <c r="H3323" s="46"/>
      <c r="I3323" s="98"/>
      <c r="J3323" s="46"/>
      <c r="K3323" s="46"/>
      <c r="L3323" s="48"/>
      <c r="M3323" s="47"/>
      <c r="N3323" s="46"/>
      <c r="O3323" s="46"/>
      <c r="P3323" s="46"/>
      <c r="Q3323" s="46"/>
      <c r="R3323" s="46"/>
      <c r="S3323" s="46"/>
    </row>
    <row r="3324" spans="2:19" ht="18" thickBot="1" x14ac:dyDescent="0.5">
      <c r="B3324" s="56" t="s">
        <v>10</v>
      </c>
      <c r="C3324" s="47"/>
      <c r="D3324" s="47"/>
      <c r="E3324" s="47"/>
      <c r="F3324" s="47"/>
      <c r="G3324" s="47"/>
      <c r="H3324" s="47"/>
      <c r="I3324" s="68">
        <v>44835</v>
      </c>
      <c r="J3324" s="68">
        <v>44866</v>
      </c>
      <c r="K3324" s="68">
        <v>44896</v>
      </c>
      <c r="L3324" s="47"/>
      <c r="M3324" s="69"/>
      <c r="N3324" s="69"/>
      <c r="O3324" s="69"/>
      <c r="P3324" s="69"/>
      <c r="Q3324" s="69"/>
      <c r="R3324" s="69"/>
      <c r="S3324" s="47"/>
    </row>
    <row r="3325" spans="2:19" ht="15" thickBot="1" x14ac:dyDescent="0.35">
      <c r="B3325" s="47" t="s">
        <v>28</v>
      </c>
      <c r="C3325" s="47"/>
      <c r="D3325" s="47"/>
      <c r="E3325" s="47"/>
      <c r="F3325" s="47"/>
      <c r="G3325" s="47"/>
      <c r="H3325" s="117"/>
      <c r="I3325" s="70"/>
      <c r="J3325" s="71"/>
      <c r="K3325" s="71"/>
      <c r="L3325" s="48" t="s">
        <v>5</v>
      </c>
      <c r="M3325" s="47" t="s">
        <v>29</v>
      </c>
      <c r="N3325" s="69"/>
      <c r="O3325" s="69"/>
      <c r="P3325" s="69"/>
      <c r="Q3325" s="69"/>
      <c r="R3325" s="69"/>
      <c r="S3325" s="47"/>
    </row>
    <row r="3326" spans="2:19" ht="15" thickBot="1" x14ac:dyDescent="0.35">
      <c r="B3326" s="47" t="s">
        <v>13</v>
      </c>
      <c r="C3326" s="47"/>
      <c r="D3326" s="47"/>
      <c r="E3326" s="47"/>
      <c r="F3326" s="47"/>
      <c r="G3326" s="47"/>
      <c r="H3326" s="138">
        <f>IFERROR(VLOOKUP(H3325,'1 - Strom Erdgas Wärme 2021'!H:AA,17,FALSE),"")</f>
        <v>0</v>
      </c>
      <c r="I3326" s="70"/>
      <c r="J3326" s="71"/>
      <c r="K3326" s="71"/>
      <c r="L3326" s="48"/>
      <c r="M3326" s="47"/>
      <c r="N3326" s="69"/>
      <c r="O3326" s="69"/>
      <c r="P3326" s="69"/>
      <c r="Q3326" s="69"/>
      <c r="R3326" s="69"/>
      <c r="S3326" s="47"/>
    </row>
    <row r="3327" spans="2:19" ht="15" thickBot="1" x14ac:dyDescent="0.35">
      <c r="B3327" s="47" t="s">
        <v>16</v>
      </c>
      <c r="C3327" s="47"/>
      <c r="D3327" s="47"/>
      <c r="E3327" s="47"/>
      <c r="F3327" s="47"/>
      <c r="G3327" s="47"/>
      <c r="H3327" s="139"/>
      <c r="I3327" s="72"/>
      <c r="J3327" s="73"/>
      <c r="K3327" s="73"/>
      <c r="L3327" s="48" t="s">
        <v>5</v>
      </c>
      <c r="M3327" s="47" t="s">
        <v>17</v>
      </c>
      <c r="N3327" s="69"/>
      <c r="O3327" s="69"/>
      <c r="P3327" s="69"/>
      <c r="Q3327" s="69"/>
      <c r="R3327" s="69"/>
      <c r="S3327" s="47"/>
    </row>
    <row r="3328" spans="2:19" ht="16.8" thickBot="1" x14ac:dyDescent="0.45">
      <c r="B3328" s="47" t="str">
        <f>IF(H3327="Erdgas","Arbeitspreis pro kWh Erdgas in EUR",IF(H3327="Strom","Arbeitspreis pro kWh Strom in EUR",IF(H3327="Wärme/Kälte","Arbeitspreis pro kWh Wärme-/Kälteverbrauch in EUR","Bitte Energieart auswählen!")))</f>
        <v>Bitte Energieart auswählen!</v>
      </c>
      <c r="C3328" s="47"/>
      <c r="D3328" s="47"/>
      <c r="E3328" s="47"/>
      <c r="F3328" s="47"/>
      <c r="G3328" s="74">
        <f>IFERROR(SUMPRODUCT(I3328:K3328,I3329:K3329),"")</f>
        <v>0</v>
      </c>
      <c r="H3328" s="47"/>
      <c r="I3328" s="118"/>
      <c r="J3328" s="118"/>
      <c r="K3328" s="118"/>
      <c r="L3328" s="48" t="s">
        <v>5</v>
      </c>
      <c r="M3328" s="47" t="str">
        <f>IF(H3327="Erdgas","Erdgaskosten exkl. Steuern, Abgaben, Netzentgelte, etc.",IF(H3327="Strom","Stromkosten exkl. Steuern, Abgaben, Netzentgelte, etc.",IF(H3327="Wärme/Kälte","Wärme-/Kältekosten exkl. Steuern, Abgaben, Netzentgelte, etc.", "Bitte Energieart auswählen!")))</f>
        <v>Bitte Energieart auswählen!</v>
      </c>
      <c r="N3328" s="47"/>
      <c r="O3328" s="47"/>
      <c r="P3328" s="75"/>
      <c r="Q3328" s="61"/>
      <c r="R3328" s="62"/>
      <c r="S3328" s="47"/>
    </row>
    <row r="3329" spans="2:19" ht="15" thickBot="1" x14ac:dyDescent="0.35">
      <c r="B3329" s="47" t="str">
        <f>IF(AND(H3327="Erdgas",H3326="Nein"),"Aliquoter Erdgasverbrauch in kWh von 1. Oktober 2022 bis 31. Dezember 2022",IF(H3327="Erdgas","Erdgasverbrauch in kWh von 1. Oktober 2022 bis 31. Dezember 2022",IF(AND(H3327="Strom",H3326="Nein"),"Aliquoter Stromverbrauch in kWh von 1. Oktober 2022 bis 31. Dezember 2022",IF(H3327="Strom","Stromverbrauch in kWh von 1. Oktober 2022 bis 31. Dezember 2022",IF(AND(H3327="Wärme/Kälte",H3326="Nein"),"Aliquoter Wärme-/Kälteverbrauch in kWh von 1. Oktober 2022 bis 31. Dezember 2022",IF(H3327="Wärme/Kälte","Wärme-/Kälteverbrauch in kWh von 1. Oktober 2022 bis 31. Dezember 2022","Bitte Energieart auswählen!"))))))</f>
        <v>Bitte Energieart auswählen!</v>
      </c>
      <c r="C3329" s="47"/>
      <c r="D3329" s="47"/>
      <c r="E3329" s="47"/>
      <c r="F3329" s="47"/>
      <c r="G3329" s="47"/>
      <c r="H3329" s="59">
        <f>SUM(I3329:K3329)</f>
        <v>0</v>
      </c>
      <c r="I3329" s="119" t="str">
        <f>IFERROR(IF(H3326="Nein",VLOOKUP(H3325,'1 - Strom Erdgas Wärme 2021'!H:AA,20,FALSE)/12,""),"")</f>
        <v/>
      </c>
      <c r="J3329" s="119" t="str">
        <f>IFERROR(IF(H3326="Nein",VLOOKUP(H3325,'1 - Strom Erdgas Wärme 2021'!H:AB,20,FALSE)/12,""),"")</f>
        <v/>
      </c>
      <c r="K3329" s="119" t="str">
        <f>IFERROR(IF(H3326="Nein",VLOOKUP(H3325,'1 - Strom Erdgas Wärme 2021'!H:AC,20,FALSE)/12,""),"")</f>
        <v/>
      </c>
      <c r="L3329" s="48" t="s">
        <v>5</v>
      </c>
      <c r="M3329" s="76" t="str">
        <f>IFERROR(IF(H3326="Nein","Vorbefüllte Verbrauchswerte wurden aliquot (d.h. 1/12) aus dem Jahr 2021 übernommen.","Bitte ergänzen Sie die monatlichen Verbrauchswerte gem. Lastprofilzähler"),"")</f>
        <v>Bitte ergänzen Sie die monatlichen Verbrauchswerte gem. Lastprofilzähler</v>
      </c>
      <c r="N3329" s="77"/>
      <c r="O3329" s="77"/>
      <c r="P3329" s="77"/>
      <c r="Q3329" s="77"/>
      <c r="R3329" s="77"/>
      <c r="S3329" s="77"/>
    </row>
    <row r="3330" spans="2:19" x14ac:dyDescent="0.3">
      <c r="B3330" s="47" t="str">
        <f>IF(H3327="Wärme/Kälte","Energiemix: Anteil in % der aus Strom oder Erdgas erzeugten Wärme/Kälte","")</f>
        <v/>
      </c>
      <c r="C3330" s="46"/>
      <c r="D3330" s="46"/>
      <c r="E3330" s="46"/>
      <c r="F3330" s="74">
        <f>IFERROR(SUMPRODUCT(I3330:K3330,I3329:K3329),"")</f>
        <v>0</v>
      </c>
      <c r="G3330" s="74"/>
      <c r="H3330" s="46"/>
      <c r="I3330" s="120"/>
      <c r="J3330" s="121"/>
      <c r="K3330" s="121"/>
      <c r="L3330" s="48" t="str">
        <f>IF(H3327="Wärme/Kälte","i","")</f>
        <v/>
      </c>
      <c r="M3330" s="47" t="str">
        <f>IF(H3327="Wärme/Kälte","Bitte geben Sie den Anteil in % (von 0 bis 100, ohne Prozentzeichen) der  direkt aus Strom oder Erdgas erzeugten Wärme/Kälte.","")</f>
        <v/>
      </c>
      <c r="N3330" s="46"/>
      <c r="O3330" s="46"/>
      <c r="P3330" s="46"/>
      <c r="Q3330" s="46"/>
      <c r="R3330" s="46"/>
      <c r="S3330" s="46"/>
    </row>
    <row r="3331" spans="2:19" x14ac:dyDescent="0.3">
      <c r="B3331" s="46"/>
      <c r="C3331" s="46"/>
      <c r="D3331" s="46"/>
      <c r="E3331" s="46"/>
      <c r="F3331" s="46"/>
      <c r="G3331" s="46"/>
      <c r="H3331" s="46"/>
      <c r="I3331" s="98"/>
      <c r="J3331" s="46"/>
      <c r="K3331" s="46"/>
      <c r="L3331" s="48"/>
      <c r="M3331" s="47"/>
      <c r="N3331" s="46"/>
      <c r="O3331" s="46"/>
      <c r="P3331" s="46"/>
      <c r="Q3331" s="46"/>
      <c r="R3331" s="46"/>
      <c r="S3331" s="46"/>
    </row>
    <row r="3332" spans="2:19" ht="18" thickBot="1" x14ac:dyDescent="0.5">
      <c r="B3332" s="56" t="s">
        <v>10</v>
      </c>
      <c r="C3332" s="47"/>
      <c r="D3332" s="47"/>
      <c r="E3332" s="47"/>
      <c r="F3332" s="47"/>
      <c r="G3332" s="47"/>
      <c r="H3332" s="47"/>
      <c r="I3332" s="68">
        <v>44835</v>
      </c>
      <c r="J3332" s="68">
        <v>44866</v>
      </c>
      <c r="K3332" s="68">
        <v>44896</v>
      </c>
      <c r="L3332" s="47"/>
      <c r="M3332" s="69"/>
      <c r="N3332" s="69"/>
      <c r="O3332" s="69"/>
      <c r="P3332" s="69"/>
      <c r="Q3332" s="69"/>
      <c r="R3332" s="69"/>
      <c r="S3332" s="47"/>
    </row>
    <row r="3333" spans="2:19" ht="15" thickBot="1" x14ac:dyDescent="0.35">
      <c r="B3333" s="47" t="s">
        <v>28</v>
      </c>
      <c r="C3333" s="47"/>
      <c r="D3333" s="47"/>
      <c r="E3333" s="47"/>
      <c r="F3333" s="47"/>
      <c r="G3333" s="47"/>
      <c r="H3333" s="117"/>
      <c r="I3333" s="70"/>
      <c r="J3333" s="71"/>
      <c r="K3333" s="71"/>
      <c r="L3333" s="48" t="s">
        <v>5</v>
      </c>
      <c r="M3333" s="47" t="s">
        <v>29</v>
      </c>
      <c r="N3333" s="69"/>
      <c r="O3333" s="69"/>
      <c r="P3333" s="69"/>
      <c r="Q3333" s="69"/>
      <c r="R3333" s="69"/>
      <c r="S3333" s="47"/>
    </row>
    <row r="3334" spans="2:19" ht="15" thickBot="1" x14ac:dyDescent="0.35">
      <c r="B3334" s="47" t="s">
        <v>13</v>
      </c>
      <c r="C3334" s="47"/>
      <c r="D3334" s="47"/>
      <c r="E3334" s="47"/>
      <c r="F3334" s="47"/>
      <c r="G3334" s="47"/>
      <c r="H3334" s="138">
        <f>IFERROR(VLOOKUP(H3333,'1 - Strom Erdgas Wärme 2021'!H:AA,17,FALSE),"")</f>
        <v>0</v>
      </c>
      <c r="I3334" s="70"/>
      <c r="J3334" s="71"/>
      <c r="K3334" s="71"/>
      <c r="L3334" s="48"/>
      <c r="M3334" s="47"/>
      <c r="N3334" s="69"/>
      <c r="O3334" s="69"/>
      <c r="P3334" s="69"/>
      <c r="Q3334" s="69"/>
      <c r="R3334" s="69"/>
      <c r="S3334" s="47"/>
    </row>
    <row r="3335" spans="2:19" ht="15" thickBot="1" x14ac:dyDescent="0.35">
      <c r="B3335" s="47" t="s">
        <v>16</v>
      </c>
      <c r="C3335" s="47"/>
      <c r="D3335" s="47"/>
      <c r="E3335" s="47"/>
      <c r="F3335" s="47"/>
      <c r="G3335" s="47"/>
      <c r="H3335" s="139"/>
      <c r="I3335" s="72"/>
      <c r="J3335" s="73"/>
      <c r="K3335" s="73"/>
      <c r="L3335" s="48" t="s">
        <v>5</v>
      </c>
      <c r="M3335" s="47" t="s">
        <v>17</v>
      </c>
      <c r="N3335" s="69"/>
      <c r="O3335" s="69"/>
      <c r="P3335" s="69"/>
      <c r="Q3335" s="69"/>
      <c r="R3335" s="69"/>
      <c r="S3335" s="47"/>
    </row>
    <row r="3336" spans="2:19" ht="16.8" thickBot="1" x14ac:dyDescent="0.45">
      <c r="B3336" s="47" t="str">
        <f>IF(H3335="Erdgas","Arbeitspreis pro kWh Erdgas in EUR",IF(H3335="Strom","Arbeitspreis pro kWh Strom in EUR",IF(H3335="Wärme/Kälte","Arbeitspreis pro kWh Wärme-/Kälteverbrauch in EUR","Bitte Energieart auswählen!")))</f>
        <v>Bitte Energieart auswählen!</v>
      </c>
      <c r="C3336" s="47"/>
      <c r="D3336" s="47"/>
      <c r="E3336" s="47"/>
      <c r="F3336" s="47"/>
      <c r="G3336" s="74">
        <f>IFERROR(SUMPRODUCT(I3336:K3336,I3337:K3337),"")</f>
        <v>0</v>
      </c>
      <c r="H3336" s="47"/>
      <c r="I3336" s="118"/>
      <c r="J3336" s="118"/>
      <c r="K3336" s="118"/>
      <c r="L3336" s="48" t="s">
        <v>5</v>
      </c>
      <c r="M3336" s="47" t="str">
        <f>IF(H3335="Erdgas","Erdgaskosten exkl. Steuern, Abgaben, Netzentgelte, etc.",IF(H3335="Strom","Stromkosten exkl. Steuern, Abgaben, Netzentgelte, etc.",IF(H3335="Wärme/Kälte","Wärme-/Kältekosten exkl. Steuern, Abgaben, Netzentgelte, etc.", "Bitte Energieart auswählen!")))</f>
        <v>Bitte Energieart auswählen!</v>
      </c>
      <c r="N3336" s="47"/>
      <c r="O3336" s="47"/>
      <c r="P3336" s="75"/>
      <c r="Q3336" s="61"/>
      <c r="R3336" s="62"/>
      <c r="S3336" s="47"/>
    </row>
    <row r="3337" spans="2:19" ht="15" thickBot="1" x14ac:dyDescent="0.35">
      <c r="B3337" s="47" t="str">
        <f>IF(AND(H3335="Erdgas",H3334="Nein"),"Aliquoter Erdgasverbrauch in kWh von 1. Oktober 2022 bis 31. Dezember 2022",IF(H3335="Erdgas","Erdgasverbrauch in kWh von 1. Oktober 2022 bis 31. Dezember 2022",IF(AND(H3335="Strom",H3334="Nein"),"Aliquoter Stromverbrauch in kWh von 1. Oktober 2022 bis 31. Dezember 2022",IF(H3335="Strom","Stromverbrauch in kWh von 1. Oktober 2022 bis 31. Dezember 2022",IF(AND(H3335="Wärme/Kälte",H3334="Nein"),"Aliquoter Wärme-/Kälteverbrauch in kWh von 1. Oktober 2022 bis 31. Dezember 2022",IF(H3335="Wärme/Kälte","Wärme-/Kälteverbrauch in kWh von 1. Oktober 2022 bis 31. Dezember 2022","Bitte Energieart auswählen!"))))))</f>
        <v>Bitte Energieart auswählen!</v>
      </c>
      <c r="C3337" s="47"/>
      <c r="D3337" s="47"/>
      <c r="E3337" s="47"/>
      <c r="F3337" s="47"/>
      <c r="G3337" s="47"/>
      <c r="H3337" s="59">
        <f>SUM(I3337:K3337)</f>
        <v>0</v>
      </c>
      <c r="I3337" s="119" t="str">
        <f>IFERROR(IF(H3334="Nein",VLOOKUP(H3333,'1 - Strom Erdgas Wärme 2021'!H:AA,20,FALSE)/12,""),"")</f>
        <v/>
      </c>
      <c r="J3337" s="119" t="str">
        <f>IFERROR(IF(H3334="Nein",VLOOKUP(H3333,'1 - Strom Erdgas Wärme 2021'!H:AB,20,FALSE)/12,""),"")</f>
        <v/>
      </c>
      <c r="K3337" s="119" t="str">
        <f>IFERROR(IF(H3334="Nein",VLOOKUP(H3333,'1 - Strom Erdgas Wärme 2021'!H:AC,20,FALSE)/12,""),"")</f>
        <v/>
      </c>
      <c r="L3337" s="48" t="s">
        <v>5</v>
      </c>
      <c r="M3337" s="76" t="str">
        <f>IFERROR(IF(H3334="Nein","Vorbefüllte Verbrauchswerte wurden aliquot (d.h. 1/12) aus dem Jahr 2021 übernommen.","Bitte ergänzen Sie die monatlichen Verbrauchswerte gem. Lastprofilzähler"),"")</f>
        <v>Bitte ergänzen Sie die monatlichen Verbrauchswerte gem. Lastprofilzähler</v>
      </c>
      <c r="N3337" s="77"/>
      <c r="O3337" s="77"/>
      <c r="P3337" s="77"/>
      <c r="Q3337" s="77"/>
      <c r="R3337" s="77"/>
      <c r="S3337" s="77"/>
    </row>
    <row r="3338" spans="2:19" x14ac:dyDescent="0.3">
      <c r="B3338" s="47" t="str">
        <f>IF(H3335="Wärme/Kälte","Energiemix: Anteil in % der aus Strom oder Erdgas erzeugten Wärme/Kälte","")</f>
        <v/>
      </c>
      <c r="C3338" s="46"/>
      <c r="D3338" s="46"/>
      <c r="E3338" s="46"/>
      <c r="F3338" s="74">
        <f>IFERROR(SUMPRODUCT(I3338:K3338,I3337:K3337),"")</f>
        <v>0</v>
      </c>
      <c r="G3338" s="74"/>
      <c r="H3338" s="46"/>
      <c r="I3338" s="120"/>
      <c r="J3338" s="121"/>
      <c r="K3338" s="121"/>
      <c r="L3338" s="48" t="str">
        <f>IF(H3335="Wärme/Kälte","i","")</f>
        <v/>
      </c>
      <c r="M3338" s="47" t="str">
        <f>IF(H3335="Wärme/Kälte","Bitte geben Sie den Anteil in % (von 0 bis 100, ohne Prozentzeichen) der  direkt aus Strom oder Erdgas erzeugten Wärme/Kälte.","")</f>
        <v/>
      </c>
      <c r="N3338" s="46"/>
      <c r="O3338" s="46"/>
      <c r="P3338" s="46"/>
      <c r="Q3338" s="46"/>
      <c r="R3338" s="46"/>
      <c r="S3338" s="46"/>
    </row>
    <row r="3339" spans="2:19" x14ac:dyDescent="0.3">
      <c r="B3339" s="46"/>
      <c r="C3339" s="46"/>
      <c r="D3339" s="46"/>
      <c r="E3339" s="46"/>
      <c r="F3339" s="46"/>
      <c r="G3339" s="46"/>
      <c r="H3339" s="46"/>
      <c r="I3339" s="98"/>
      <c r="J3339" s="46"/>
      <c r="K3339" s="46"/>
      <c r="L3339" s="48"/>
      <c r="M3339" s="47"/>
      <c r="N3339" s="46"/>
      <c r="O3339" s="46"/>
      <c r="P3339" s="46"/>
      <c r="Q3339" s="46"/>
      <c r="R3339" s="46"/>
      <c r="S3339" s="46"/>
    </row>
    <row r="3340" spans="2:19" ht="18" thickBot="1" x14ac:dyDescent="0.5">
      <c r="B3340" s="56" t="s">
        <v>10</v>
      </c>
      <c r="C3340" s="47"/>
      <c r="D3340" s="47"/>
      <c r="E3340" s="47"/>
      <c r="F3340" s="47"/>
      <c r="G3340" s="47"/>
      <c r="H3340" s="47"/>
      <c r="I3340" s="68">
        <v>44835</v>
      </c>
      <c r="J3340" s="68">
        <v>44866</v>
      </c>
      <c r="K3340" s="68">
        <v>44896</v>
      </c>
      <c r="L3340" s="47"/>
      <c r="M3340" s="69"/>
      <c r="N3340" s="69"/>
      <c r="O3340" s="69"/>
      <c r="P3340" s="69"/>
      <c r="Q3340" s="69"/>
      <c r="R3340" s="69"/>
      <c r="S3340" s="47"/>
    </row>
    <row r="3341" spans="2:19" ht="15" thickBot="1" x14ac:dyDescent="0.35">
      <c r="B3341" s="47" t="s">
        <v>28</v>
      </c>
      <c r="C3341" s="47"/>
      <c r="D3341" s="47"/>
      <c r="E3341" s="47"/>
      <c r="F3341" s="47"/>
      <c r="G3341" s="47"/>
      <c r="H3341" s="117"/>
      <c r="I3341" s="70"/>
      <c r="J3341" s="71"/>
      <c r="K3341" s="71"/>
      <c r="L3341" s="48" t="s">
        <v>5</v>
      </c>
      <c r="M3341" s="47" t="s">
        <v>29</v>
      </c>
      <c r="N3341" s="69"/>
      <c r="O3341" s="69"/>
      <c r="P3341" s="69"/>
      <c r="Q3341" s="69"/>
      <c r="R3341" s="69"/>
      <c r="S3341" s="47"/>
    </row>
    <row r="3342" spans="2:19" ht="15" thickBot="1" x14ac:dyDescent="0.35">
      <c r="B3342" s="47" t="s">
        <v>13</v>
      </c>
      <c r="C3342" s="47"/>
      <c r="D3342" s="47"/>
      <c r="E3342" s="47"/>
      <c r="F3342" s="47"/>
      <c r="G3342" s="47"/>
      <c r="H3342" s="138">
        <f>IFERROR(VLOOKUP(H3341,'1 - Strom Erdgas Wärme 2021'!H:AA,17,FALSE),"")</f>
        <v>0</v>
      </c>
      <c r="I3342" s="70"/>
      <c r="J3342" s="71"/>
      <c r="K3342" s="71"/>
      <c r="L3342" s="48"/>
      <c r="M3342" s="47"/>
      <c r="N3342" s="69"/>
      <c r="O3342" s="69"/>
      <c r="P3342" s="69"/>
      <c r="Q3342" s="69"/>
      <c r="R3342" s="69"/>
      <c r="S3342" s="47"/>
    </row>
    <row r="3343" spans="2:19" ht="15" thickBot="1" x14ac:dyDescent="0.35">
      <c r="B3343" s="47" t="s">
        <v>16</v>
      </c>
      <c r="C3343" s="47"/>
      <c r="D3343" s="47"/>
      <c r="E3343" s="47"/>
      <c r="F3343" s="47"/>
      <c r="G3343" s="47"/>
      <c r="H3343" s="139"/>
      <c r="I3343" s="72"/>
      <c r="J3343" s="73"/>
      <c r="K3343" s="73"/>
      <c r="L3343" s="48" t="s">
        <v>5</v>
      </c>
      <c r="M3343" s="47" t="s">
        <v>17</v>
      </c>
      <c r="N3343" s="69"/>
      <c r="O3343" s="69"/>
      <c r="P3343" s="69"/>
      <c r="Q3343" s="69"/>
      <c r="R3343" s="69"/>
      <c r="S3343" s="47"/>
    </row>
    <row r="3344" spans="2:19" ht="16.8" thickBot="1" x14ac:dyDescent="0.45">
      <c r="B3344" s="47" t="str">
        <f>IF(H3343="Erdgas","Arbeitspreis pro kWh Erdgas in EUR",IF(H3343="Strom","Arbeitspreis pro kWh Strom in EUR",IF(H3343="Wärme/Kälte","Arbeitspreis pro kWh Wärme-/Kälteverbrauch in EUR","Bitte Energieart auswählen!")))</f>
        <v>Bitte Energieart auswählen!</v>
      </c>
      <c r="C3344" s="47"/>
      <c r="D3344" s="47"/>
      <c r="E3344" s="47"/>
      <c r="F3344" s="47"/>
      <c r="G3344" s="74">
        <f>IFERROR(SUMPRODUCT(I3344:K3344,I3345:K3345),"")</f>
        <v>0</v>
      </c>
      <c r="H3344" s="47"/>
      <c r="I3344" s="118"/>
      <c r="J3344" s="118"/>
      <c r="K3344" s="118"/>
      <c r="L3344" s="48" t="s">
        <v>5</v>
      </c>
      <c r="M3344" s="47" t="str">
        <f>IF(H3343="Erdgas","Erdgaskosten exkl. Steuern, Abgaben, Netzentgelte, etc.",IF(H3343="Strom","Stromkosten exkl. Steuern, Abgaben, Netzentgelte, etc.",IF(H3343="Wärme/Kälte","Wärme-/Kältekosten exkl. Steuern, Abgaben, Netzentgelte, etc.", "Bitte Energieart auswählen!")))</f>
        <v>Bitte Energieart auswählen!</v>
      </c>
      <c r="N3344" s="47"/>
      <c r="O3344" s="47"/>
      <c r="P3344" s="75"/>
      <c r="Q3344" s="61"/>
      <c r="R3344" s="62"/>
      <c r="S3344" s="47"/>
    </row>
    <row r="3345" spans="2:19" ht="15" thickBot="1" x14ac:dyDescent="0.35">
      <c r="B3345" s="47" t="str">
        <f>IF(AND(H3343="Erdgas",H3342="Nein"),"Aliquoter Erdgasverbrauch in kWh von 1. Oktober 2022 bis 31. Dezember 2022",IF(H3343="Erdgas","Erdgasverbrauch in kWh von 1. Oktober 2022 bis 31. Dezember 2022",IF(AND(H3343="Strom",H3342="Nein"),"Aliquoter Stromverbrauch in kWh von 1. Oktober 2022 bis 31. Dezember 2022",IF(H3343="Strom","Stromverbrauch in kWh von 1. Oktober 2022 bis 31. Dezember 2022",IF(AND(H3343="Wärme/Kälte",H3342="Nein"),"Aliquoter Wärme-/Kälteverbrauch in kWh von 1. Oktober 2022 bis 31. Dezember 2022",IF(H3343="Wärme/Kälte","Wärme-/Kälteverbrauch in kWh von 1. Oktober 2022 bis 31. Dezember 2022","Bitte Energieart auswählen!"))))))</f>
        <v>Bitte Energieart auswählen!</v>
      </c>
      <c r="C3345" s="47"/>
      <c r="D3345" s="47"/>
      <c r="E3345" s="47"/>
      <c r="F3345" s="47"/>
      <c r="G3345" s="47"/>
      <c r="H3345" s="59">
        <f>SUM(I3345:K3345)</f>
        <v>0</v>
      </c>
      <c r="I3345" s="119" t="str">
        <f>IFERROR(IF(H3342="Nein",VLOOKUP(H3341,'1 - Strom Erdgas Wärme 2021'!H:AA,20,FALSE)/12,""),"")</f>
        <v/>
      </c>
      <c r="J3345" s="119" t="str">
        <f>IFERROR(IF(H3342="Nein",VLOOKUP(H3341,'1 - Strom Erdgas Wärme 2021'!H:AB,20,FALSE)/12,""),"")</f>
        <v/>
      </c>
      <c r="K3345" s="119" t="str">
        <f>IFERROR(IF(H3342="Nein",VLOOKUP(H3341,'1 - Strom Erdgas Wärme 2021'!H:AC,20,FALSE)/12,""),"")</f>
        <v/>
      </c>
      <c r="L3345" s="48" t="s">
        <v>5</v>
      </c>
      <c r="M3345" s="76" t="str">
        <f>IFERROR(IF(H3342="Nein","Vorbefüllte Verbrauchswerte wurden aliquot (d.h. 1/12) aus dem Jahr 2021 übernommen.","Bitte ergänzen Sie die monatlichen Verbrauchswerte gem. Lastprofilzähler"),"")</f>
        <v>Bitte ergänzen Sie die monatlichen Verbrauchswerte gem. Lastprofilzähler</v>
      </c>
      <c r="N3345" s="77"/>
      <c r="O3345" s="77"/>
      <c r="P3345" s="77"/>
      <c r="Q3345" s="77"/>
      <c r="R3345" s="77"/>
      <c r="S3345" s="77"/>
    </row>
    <row r="3346" spans="2:19" x14ac:dyDescent="0.3">
      <c r="B3346" s="47" t="str">
        <f>IF(H3343="Wärme/Kälte","Energiemix: Anteil in % der aus Strom oder Erdgas erzeugten Wärme/Kälte","")</f>
        <v/>
      </c>
      <c r="C3346" s="46"/>
      <c r="D3346" s="46"/>
      <c r="E3346" s="46"/>
      <c r="F3346" s="74">
        <f>IFERROR(SUMPRODUCT(I3346:K3346,I3345:K3345),"")</f>
        <v>0</v>
      </c>
      <c r="G3346" s="74"/>
      <c r="H3346" s="46"/>
      <c r="I3346" s="120"/>
      <c r="J3346" s="121"/>
      <c r="K3346" s="121"/>
      <c r="L3346" s="48" t="str">
        <f>IF(H3343="Wärme/Kälte","i","")</f>
        <v/>
      </c>
      <c r="M3346" s="47" t="str">
        <f>IF(H3343="Wärme/Kälte","Bitte geben Sie den Anteil in % (von 0 bis 100, ohne Prozentzeichen) der  direkt aus Strom oder Erdgas erzeugten Wärme/Kälte.","")</f>
        <v/>
      </c>
      <c r="N3346" s="46"/>
      <c r="O3346" s="46"/>
      <c r="P3346" s="46"/>
      <c r="Q3346" s="46"/>
      <c r="R3346" s="46"/>
      <c r="S3346" s="46"/>
    </row>
    <row r="3347" spans="2:19" x14ac:dyDescent="0.3">
      <c r="B3347" s="46"/>
      <c r="C3347" s="46"/>
      <c r="D3347" s="46"/>
      <c r="E3347" s="46"/>
      <c r="F3347" s="46"/>
      <c r="G3347" s="46"/>
      <c r="H3347" s="46"/>
      <c r="I3347" s="98"/>
      <c r="J3347" s="46"/>
      <c r="K3347" s="46"/>
      <c r="L3347" s="48"/>
      <c r="M3347" s="47"/>
      <c r="N3347" s="46"/>
      <c r="O3347" s="46"/>
      <c r="P3347" s="46"/>
      <c r="Q3347" s="46"/>
      <c r="R3347" s="46"/>
      <c r="S3347" s="46"/>
    </row>
    <row r="3348" spans="2:19" ht="18" thickBot="1" x14ac:dyDescent="0.5">
      <c r="B3348" s="56" t="s">
        <v>10</v>
      </c>
      <c r="C3348" s="47"/>
      <c r="D3348" s="47"/>
      <c r="E3348" s="47"/>
      <c r="F3348" s="47"/>
      <c r="G3348" s="47"/>
      <c r="H3348" s="47"/>
      <c r="I3348" s="68">
        <v>44835</v>
      </c>
      <c r="J3348" s="68">
        <v>44866</v>
      </c>
      <c r="K3348" s="68">
        <v>44896</v>
      </c>
      <c r="L3348" s="47"/>
      <c r="M3348" s="69"/>
      <c r="N3348" s="69"/>
      <c r="O3348" s="69"/>
      <c r="P3348" s="69"/>
      <c r="Q3348" s="69"/>
      <c r="R3348" s="69"/>
      <c r="S3348" s="47"/>
    </row>
    <row r="3349" spans="2:19" ht="15" thickBot="1" x14ac:dyDescent="0.35">
      <c r="B3349" s="47" t="s">
        <v>28</v>
      </c>
      <c r="C3349" s="47"/>
      <c r="D3349" s="47"/>
      <c r="E3349" s="47"/>
      <c r="F3349" s="47"/>
      <c r="G3349" s="47"/>
      <c r="H3349" s="117"/>
      <c r="I3349" s="70"/>
      <c r="J3349" s="71"/>
      <c r="K3349" s="71"/>
      <c r="L3349" s="48" t="s">
        <v>5</v>
      </c>
      <c r="M3349" s="47" t="s">
        <v>29</v>
      </c>
      <c r="N3349" s="69"/>
      <c r="O3349" s="69"/>
      <c r="P3349" s="69"/>
      <c r="Q3349" s="69"/>
      <c r="R3349" s="69"/>
      <c r="S3349" s="47"/>
    </row>
    <row r="3350" spans="2:19" ht="15" thickBot="1" x14ac:dyDescent="0.35">
      <c r="B3350" s="47" t="s">
        <v>13</v>
      </c>
      <c r="C3350" s="47"/>
      <c r="D3350" s="47"/>
      <c r="E3350" s="47"/>
      <c r="F3350" s="47"/>
      <c r="G3350" s="47"/>
      <c r="H3350" s="138">
        <f>IFERROR(VLOOKUP(H3349,'1 - Strom Erdgas Wärme 2021'!H:AA,17,FALSE),"")</f>
        <v>0</v>
      </c>
      <c r="I3350" s="70"/>
      <c r="J3350" s="71"/>
      <c r="K3350" s="71"/>
      <c r="L3350" s="48"/>
      <c r="M3350" s="47"/>
      <c r="N3350" s="69"/>
      <c r="O3350" s="69"/>
      <c r="P3350" s="69"/>
      <c r="Q3350" s="69"/>
      <c r="R3350" s="69"/>
      <c r="S3350" s="47"/>
    </row>
    <row r="3351" spans="2:19" ht="15" thickBot="1" x14ac:dyDescent="0.35">
      <c r="B3351" s="47" t="s">
        <v>16</v>
      </c>
      <c r="C3351" s="47"/>
      <c r="D3351" s="47"/>
      <c r="E3351" s="47"/>
      <c r="F3351" s="47"/>
      <c r="G3351" s="47"/>
      <c r="H3351" s="139"/>
      <c r="I3351" s="72"/>
      <c r="J3351" s="73"/>
      <c r="K3351" s="73"/>
      <c r="L3351" s="48" t="s">
        <v>5</v>
      </c>
      <c r="M3351" s="47" t="s">
        <v>17</v>
      </c>
      <c r="N3351" s="69"/>
      <c r="O3351" s="69"/>
      <c r="P3351" s="69"/>
      <c r="Q3351" s="69"/>
      <c r="R3351" s="69"/>
      <c r="S3351" s="47"/>
    </row>
    <row r="3352" spans="2:19" ht="16.8" thickBot="1" x14ac:dyDescent="0.45">
      <c r="B3352" s="47" t="str">
        <f>IF(H3351="Erdgas","Arbeitspreis pro kWh Erdgas in EUR",IF(H3351="Strom","Arbeitspreis pro kWh Strom in EUR",IF(H3351="Wärme/Kälte","Arbeitspreis pro kWh Wärme-/Kälteverbrauch in EUR","Bitte Energieart auswählen!")))</f>
        <v>Bitte Energieart auswählen!</v>
      </c>
      <c r="C3352" s="47"/>
      <c r="D3352" s="47"/>
      <c r="E3352" s="47"/>
      <c r="F3352" s="47"/>
      <c r="G3352" s="74">
        <f>IFERROR(SUMPRODUCT(I3352:K3352,I3353:K3353),"")</f>
        <v>0</v>
      </c>
      <c r="H3352" s="47"/>
      <c r="I3352" s="118"/>
      <c r="J3352" s="118"/>
      <c r="K3352" s="118"/>
      <c r="L3352" s="48" t="s">
        <v>5</v>
      </c>
      <c r="M3352" s="47" t="str">
        <f>IF(H3351="Erdgas","Erdgaskosten exkl. Steuern, Abgaben, Netzentgelte, etc.",IF(H3351="Strom","Stromkosten exkl. Steuern, Abgaben, Netzentgelte, etc.",IF(H3351="Wärme/Kälte","Wärme-/Kältekosten exkl. Steuern, Abgaben, Netzentgelte, etc.", "Bitte Energieart auswählen!")))</f>
        <v>Bitte Energieart auswählen!</v>
      </c>
      <c r="N3352" s="47"/>
      <c r="O3352" s="47"/>
      <c r="P3352" s="75"/>
      <c r="Q3352" s="61"/>
      <c r="R3352" s="62"/>
      <c r="S3352" s="47"/>
    </row>
    <row r="3353" spans="2:19" ht="15" thickBot="1" x14ac:dyDescent="0.35">
      <c r="B3353" s="47" t="str">
        <f>IF(AND(H3351="Erdgas",H3350="Nein"),"Aliquoter Erdgasverbrauch in kWh von 1. Oktober 2022 bis 31. Dezember 2022",IF(H3351="Erdgas","Erdgasverbrauch in kWh von 1. Oktober 2022 bis 31. Dezember 2022",IF(AND(H3351="Strom",H3350="Nein"),"Aliquoter Stromverbrauch in kWh von 1. Oktober 2022 bis 31. Dezember 2022",IF(H3351="Strom","Stromverbrauch in kWh von 1. Oktober 2022 bis 31. Dezember 2022",IF(AND(H3351="Wärme/Kälte",H3350="Nein"),"Aliquoter Wärme-/Kälteverbrauch in kWh von 1. Oktober 2022 bis 31. Dezember 2022",IF(H3351="Wärme/Kälte","Wärme-/Kälteverbrauch in kWh von 1. Oktober 2022 bis 31. Dezember 2022","Bitte Energieart auswählen!"))))))</f>
        <v>Bitte Energieart auswählen!</v>
      </c>
      <c r="C3353" s="47"/>
      <c r="D3353" s="47"/>
      <c r="E3353" s="47"/>
      <c r="F3353" s="47"/>
      <c r="G3353" s="47"/>
      <c r="H3353" s="59">
        <f>SUM(I3353:K3353)</f>
        <v>0</v>
      </c>
      <c r="I3353" s="119" t="str">
        <f>IFERROR(IF(H3350="Nein",VLOOKUP(H3349,'1 - Strom Erdgas Wärme 2021'!H:AA,20,FALSE)/12,""),"")</f>
        <v/>
      </c>
      <c r="J3353" s="119" t="str">
        <f>IFERROR(IF(H3350="Nein",VLOOKUP(H3349,'1 - Strom Erdgas Wärme 2021'!H:AB,20,FALSE)/12,""),"")</f>
        <v/>
      </c>
      <c r="K3353" s="119" t="str">
        <f>IFERROR(IF(H3350="Nein",VLOOKUP(H3349,'1 - Strom Erdgas Wärme 2021'!H:AC,20,FALSE)/12,""),"")</f>
        <v/>
      </c>
      <c r="L3353" s="48" t="s">
        <v>5</v>
      </c>
      <c r="M3353" s="76" t="str">
        <f>IFERROR(IF(H3350="Nein","Vorbefüllte Verbrauchswerte wurden aliquot (d.h. 1/12) aus dem Jahr 2021 übernommen.","Bitte ergänzen Sie die monatlichen Verbrauchswerte gem. Lastprofilzähler"),"")</f>
        <v>Bitte ergänzen Sie die monatlichen Verbrauchswerte gem. Lastprofilzähler</v>
      </c>
      <c r="N3353" s="77"/>
      <c r="O3353" s="77"/>
      <c r="P3353" s="77"/>
      <c r="Q3353" s="77"/>
      <c r="R3353" s="77"/>
      <c r="S3353" s="77"/>
    </row>
    <row r="3354" spans="2:19" x14ac:dyDescent="0.3">
      <c r="B3354" s="47" t="str">
        <f>IF(H3351="Wärme/Kälte","Energiemix: Anteil in % der aus Strom oder Erdgas erzeugten Wärme/Kälte","")</f>
        <v/>
      </c>
      <c r="C3354" s="46"/>
      <c r="D3354" s="46"/>
      <c r="E3354" s="46"/>
      <c r="F3354" s="74">
        <f>IFERROR(SUMPRODUCT(I3354:K3354,I3353:K3353),"")</f>
        <v>0</v>
      </c>
      <c r="G3354" s="74"/>
      <c r="H3354" s="46"/>
      <c r="I3354" s="120"/>
      <c r="J3354" s="121"/>
      <c r="K3354" s="121"/>
      <c r="L3354" s="48" t="str">
        <f>IF(H3351="Wärme/Kälte","i","")</f>
        <v/>
      </c>
      <c r="M3354" s="47" t="str">
        <f>IF(H3351="Wärme/Kälte","Bitte geben Sie den Anteil in % (von 0 bis 100, ohne Prozentzeichen) der  direkt aus Strom oder Erdgas erzeugten Wärme/Kälte.","")</f>
        <v/>
      </c>
      <c r="N3354" s="46"/>
      <c r="O3354" s="46"/>
      <c r="P3354" s="46"/>
      <c r="Q3354" s="46"/>
      <c r="R3354" s="46"/>
      <c r="S3354" s="46"/>
    </row>
    <row r="3355" spans="2:19" x14ac:dyDescent="0.3">
      <c r="B3355" s="46"/>
      <c r="C3355" s="46"/>
      <c r="D3355" s="46"/>
      <c r="E3355" s="46"/>
      <c r="F3355" s="46"/>
      <c r="G3355" s="46"/>
      <c r="H3355" s="46"/>
      <c r="I3355" s="98"/>
      <c r="J3355" s="46"/>
      <c r="K3355" s="46"/>
      <c r="L3355" s="48"/>
      <c r="M3355" s="47"/>
      <c r="N3355" s="46"/>
      <c r="O3355" s="46"/>
      <c r="P3355" s="46"/>
      <c r="Q3355" s="46"/>
      <c r="R3355" s="46"/>
      <c r="S3355" s="46"/>
    </row>
    <row r="3356" spans="2:19" ht="18" thickBot="1" x14ac:dyDescent="0.5">
      <c r="B3356" s="56" t="s">
        <v>10</v>
      </c>
      <c r="C3356" s="47"/>
      <c r="D3356" s="47"/>
      <c r="E3356" s="47"/>
      <c r="F3356" s="47"/>
      <c r="G3356" s="47"/>
      <c r="H3356" s="47"/>
      <c r="I3356" s="68">
        <v>44835</v>
      </c>
      <c r="J3356" s="68">
        <v>44866</v>
      </c>
      <c r="K3356" s="68">
        <v>44896</v>
      </c>
      <c r="L3356" s="47"/>
      <c r="M3356" s="69"/>
      <c r="N3356" s="69"/>
      <c r="O3356" s="69"/>
      <c r="P3356" s="69"/>
      <c r="Q3356" s="69"/>
      <c r="R3356" s="69"/>
      <c r="S3356" s="47"/>
    </row>
    <row r="3357" spans="2:19" ht="15" thickBot="1" x14ac:dyDescent="0.35">
      <c r="B3357" s="47" t="s">
        <v>28</v>
      </c>
      <c r="C3357" s="47"/>
      <c r="D3357" s="47"/>
      <c r="E3357" s="47"/>
      <c r="F3357" s="47"/>
      <c r="G3357" s="47"/>
      <c r="H3357" s="117"/>
      <c r="I3357" s="70"/>
      <c r="J3357" s="71"/>
      <c r="K3357" s="71"/>
      <c r="L3357" s="48" t="s">
        <v>5</v>
      </c>
      <c r="M3357" s="47" t="s">
        <v>29</v>
      </c>
      <c r="N3357" s="69"/>
      <c r="O3357" s="69"/>
      <c r="P3357" s="69"/>
      <c r="Q3357" s="69"/>
      <c r="R3357" s="69"/>
      <c r="S3357" s="47"/>
    </row>
    <row r="3358" spans="2:19" ht="15" thickBot="1" x14ac:dyDescent="0.35">
      <c r="B3358" s="47" t="s">
        <v>13</v>
      </c>
      <c r="C3358" s="47"/>
      <c r="D3358" s="47"/>
      <c r="E3358" s="47"/>
      <c r="F3358" s="47"/>
      <c r="G3358" s="47"/>
      <c r="H3358" s="138">
        <f>IFERROR(VLOOKUP(H3357,'1 - Strom Erdgas Wärme 2021'!H:AA,17,FALSE),"")</f>
        <v>0</v>
      </c>
      <c r="I3358" s="70"/>
      <c r="J3358" s="71"/>
      <c r="K3358" s="71"/>
      <c r="L3358" s="48"/>
      <c r="M3358" s="47"/>
      <c r="N3358" s="69"/>
      <c r="O3358" s="69"/>
      <c r="P3358" s="69"/>
      <c r="Q3358" s="69"/>
      <c r="R3358" s="69"/>
      <c r="S3358" s="47"/>
    </row>
    <row r="3359" spans="2:19" ht="15" thickBot="1" x14ac:dyDescent="0.35">
      <c r="B3359" s="47" t="s">
        <v>16</v>
      </c>
      <c r="C3359" s="47"/>
      <c r="D3359" s="47"/>
      <c r="E3359" s="47"/>
      <c r="F3359" s="47"/>
      <c r="G3359" s="47"/>
      <c r="H3359" s="139"/>
      <c r="I3359" s="72"/>
      <c r="J3359" s="73"/>
      <c r="K3359" s="73"/>
      <c r="L3359" s="48" t="s">
        <v>5</v>
      </c>
      <c r="M3359" s="47" t="s">
        <v>17</v>
      </c>
      <c r="N3359" s="69"/>
      <c r="O3359" s="69"/>
      <c r="P3359" s="69"/>
      <c r="Q3359" s="69"/>
      <c r="R3359" s="69"/>
      <c r="S3359" s="47"/>
    </row>
    <row r="3360" spans="2:19" ht="16.8" thickBot="1" x14ac:dyDescent="0.45">
      <c r="B3360" s="47" t="str">
        <f>IF(H3359="Erdgas","Arbeitspreis pro kWh Erdgas in EUR",IF(H3359="Strom","Arbeitspreis pro kWh Strom in EUR",IF(H3359="Wärme/Kälte","Arbeitspreis pro kWh Wärme-/Kälteverbrauch in EUR","Bitte Energieart auswählen!")))</f>
        <v>Bitte Energieart auswählen!</v>
      </c>
      <c r="C3360" s="47"/>
      <c r="D3360" s="47"/>
      <c r="E3360" s="47"/>
      <c r="F3360" s="47"/>
      <c r="G3360" s="74">
        <f>IFERROR(SUMPRODUCT(I3360:K3360,I3361:K3361),"")</f>
        <v>0</v>
      </c>
      <c r="H3360" s="47"/>
      <c r="I3360" s="118"/>
      <c r="J3360" s="118"/>
      <c r="K3360" s="118"/>
      <c r="L3360" s="48" t="s">
        <v>5</v>
      </c>
      <c r="M3360" s="47" t="str">
        <f>IF(H3359="Erdgas","Erdgaskosten exkl. Steuern, Abgaben, Netzentgelte, etc.",IF(H3359="Strom","Stromkosten exkl. Steuern, Abgaben, Netzentgelte, etc.",IF(H3359="Wärme/Kälte","Wärme-/Kältekosten exkl. Steuern, Abgaben, Netzentgelte, etc.", "Bitte Energieart auswählen!")))</f>
        <v>Bitte Energieart auswählen!</v>
      </c>
      <c r="N3360" s="47"/>
      <c r="O3360" s="47"/>
      <c r="P3360" s="75"/>
      <c r="Q3360" s="61"/>
      <c r="R3360" s="62"/>
      <c r="S3360" s="47"/>
    </row>
    <row r="3361" spans="2:19" ht="15" thickBot="1" x14ac:dyDescent="0.35">
      <c r="B3361" s="47" t="str">
        <f>IF(AND(H3359="Erdgas",H3358="Nein"),"Aliquoter Erdgasverbrauch in kWh von 1. Oktober 2022 bis 31. Dezember 2022",IF(H3359="Erdgas","Erdgasverbrauch in kWh von 1. Oktober 2022 bis 31. Dezember 2022",IF(AND(H3359="Strom",H3358="Nein"),"Aliquoter Stromverbrauch in kWh von 1. Oktober 2022 bis 31. Dezember 2022",IF(H3359="Strom","Stromverbrauch in kWh von 1. Oktober 2022 bis 31. Dezember 2022",IF(AND(H3359="Wärme/Kälte",H3358="Nein"),"Aliquoter Wärme-/Kälteverbrauch in kWh von 1. Oktober 2022 bis 31. Dezember 2022",IF(H3359="Wärme/Kälte","Wärme-/Kälteverbrauch in kWh von 1. Oktober 2022 bis 31. Dezember 2022","Bitte Energieart auswählen!"))))))</f>
        <v>Bitte Energieart auswählen!</v>
      </c>
      <c r="C3361" s="47"/>
      <c r="D3361" s="47"/>
      <c r="E3361" s="47"/>
      <c r="F3361" s="47"/>
      <c r="G3361" s="47"/>
      <c r="H3361" s="59">
        <f>SUM(I3361:K3361)</f>
        <v>0</v>
      </c>
      <c r="I3361" s="119" t="str">
        <f>IFERROR(IF(H3358="Nein",VLOOKUP(H3357,'1 - Strom Erdgas Wärme 2021'!H:AA,20,FALSE)/12,""),"")</f>
        <v/>
      </c>
      <c r="J3361" s="119" t="str">
        <f>IFERROR(IF(H3358="Nein",VLOOKUP(H3357,'1 - Strom Erdgas Wärme 2021'!H:AB,20,FALSE)/12,""),"")</f>
        <v/>
      </c>
      <c r="K3361" s="119" t="str">
        <f>IFERROR(IF(H3358="Nein",VLOOKUP(H3357,'1 - Strom Erdgas Wärme 2021'!H:AC,20,FALSE)/12,""),"")</f>
        <v/>
      </c>
      <c r="L3361" s="48" t="s">
        <v>5</v>
      </c>
      <c r="M3361" s="76" t="str">
        <f>IFERROR(IF(H3358="Nein","Vorbefüllte Verbrauchswerte wurden aliquot (d.h. 1/12) aus dem Jahr 2021 übernommen.","Bitte ergänzen Sie die monatlichen Verbrauchswerte gem. Lastprofilzähler"),"")</f>
        <v>Bitte ergänzen Sie die monatlichen Verbrauchswerte gem. Lastprofilzähler</v>
      </c>
      <c r="N3361" s="77"/>
      <c r="O3361" s="77"/>
      <c r="P3361" s="77"/>
      <c r="Q3361" s="77"/>
      <c r="R3361" s="77"/>
      <c r="S3361" s="77"/>
    </row>
    <row r="3362" spans="2:19" x14ac:dyDescent="0.3">
      <c r="B3362" s="47" t="str">
        <f>IF(H3359="Wärme/Kälte","Energiemix: Anteil in % der aus Strom oder Erdgas erzeugten Wärme/Kälte","")</f>
        <v/>
      </c>
      <c r="C3362" s="46"/>
      <c r="D3362" s="46"/>
      <c r="E3362" s="46"/>
      <c r="F3362" s="74">
        <f>IFERROR(SUMPRODUCT(I3362:K3362,I3361:K3361),"")</f>
        <v>0</v>
      </c>
      <c r="G3362" s="74"/>
      <c r="H3362" s="46"/>
      <c r="I3362" s="120"/>
      <c r="J3362" s="121"/>
      <c r="K3362" s="121"/>
      <c r="L3362" s="48" t="str">
        <f>IF(H3359="Wärme/Kälte","i","")</f>
        <v/>
      </c>
      <c r="M3362" s="47" t="str">
        <f>IF(H3359="Wärme/Kälte","Bitte geben Sie den Anteil in % (von 0 bis 100, ohne Prozentzeichen) der  direkt aus Strom oder Erdgas erzeugten Wärme/Kälte.","")</f>
        <v/>
      </c>
      <c r="N3362" s="46"/>
      <c r="O3362" s="46"/>
      <c r="P3362" s="46"/>
      <c r="Q3362" s="46"/>
      <c r="R3362" s="46"/>
      <c r="S3362" s="46"/>
    </row>
    <row r="3363" spans="2:19" x14ac:dyDescent="0.3">
      <c r="B3363" s="46"/>
      <c r="C3363" s="46"/>
      <c r="D3363" s="46"/>
      <c r="E3363" s="46"/>
      <c r="F3363" s="46"/>
      <c r="G3363" s="46"/>
      <c r="H3363" s="46"/>
      <c r="I3363" s="98"/>
      <c r="J3363" s="46"/>
      <c r="K3363" s="46"/>
      <c r="L3363" s="48"/>
      <c r="M3363" s="47"/>
      <c r="N3363" s="46"/>
      <c r="O3363" s="46"/>
      <c r="P3363" s="46"/>
      <c r="Q3363" s="46"/>
      <c r="R3363" s="46"/>
      <c r="S3363" s="46"/>
    </row>
    <row r="3364" spans="2:19" ht="18" thickBot="1" x14ac:dyDescent="0.5">
      <c r="B3364" s="56" t="s">
        <v>10</v>
      </c>
      <c r="C3364" s="47"/>
      <c r="D3364" s="47"/>
      <c r="E3364" s="47"/>
      <c r="F3364" s="47"/>
      <c r="G3364" s="47"/>
      <c r="H3364" s="47"/>
      <c r="I3364" s="68">
        <v>44835</v>
      </c>
      <c r="J3364" s="68">
        <v>44866</v>
      </c>
      <c r="K3364" s="68">
        <v>44896</v>
      </c>
      <c r="L3364" s="47"/>
      <c r="M3364" s="69"/>
      <c r="N3364" s="69"/>
      <c r="O3364" s="69"/>
      <c r="P3364" s="69"/>
      <c r="Q3364" s="69"/>
      <c r="R3364" s="69"/>
      <c r="S3364" s="47"/>
    </row>
    <row r="3365" spans="2:19" ht="15" thickBot="1" x14ac:dyDescent="0.35">
      <c r="B3365" s="47" t="s">
        <v>28</v>
      </c>
      <c r="C3365" s="47"/>
      <c r="D3365" s="47"/>
      <c r="E3365" s="47"/>
      <c r="F3365" s="47"/>
      <c r="G3365" s="47"/>
      <c r="H3365" s="117"/>
      <c r="I3365" s="70"/>
      <c r="J3365" s="71"/>
      <c r="K3365" s="71"/>
      <c r="L3365" s="48" t="s">
        <v>5</v>
      </c>
      <c r="M3365" s="47" t="s">
        <v>29</v>
      </c>
      <c r="N3365" s="69"/>
      <c r="O3365" s="69"/>
      <c r="P3365" s="69"/>
      <c r="Q3365" s="69"/>
      <c r="R3365" s="69"/>
      <c r="S3365" s="47"/>
    </row>
    <row r="3366" spans="2:19" ht="15" thickBot="1" x14ac:dyDescent="0.35">
      <c r="B3366" s="47" t="s">
        <v>13</v>
      </c>
      <c r="C3366" s="47"/>
      <c r="D3366" s="47"/>
      <c r="E3366" s="47"/>
      <c r="F3366" s="47"/>
      <c r="G3366" s="47"/>
      <c r="H3366" s="138">
        <f>IFERROR(VLOOKUP(H3365,'1 - Strom Erdgas Wärme 2021'!H:AA,17,FALSE),"")</f>
        <v>0</v>
      </c>
      <c r="I3366" s="70"/>
      <c r="J3366" s="71"/>
      <c r="K3366" s="71"/>
      <c r="L3366" s="48"/>
      <c r="M3366" s="47"/>
      <c r="N3366" s="69"/>
      <c r="O3366" s="69"/>
      <c r="P3366" s="69"/>
      <c r="Q3366" s="69"/>
      <c r="R3366" s="69"/>
      <c r="S3366" s="47"/>
    </row>
    <row r="3367" spans="2:19" ht="15" thickBot="1" x14ac:dyDescent="0.35">
      <c r="B3367" s="47" t="s">
        <v>16</v>
      </c>
      <c r="C3367" s="47"/>
      <c r="D3367" s="47"/>
      <c r="E3367" s="47"/>
      <c r="F3367" s="47"/>
      <c r="G3367" s="47"/>
      <c r="H3367" s="139"/>
      <c r="I3367" s="72"/>
      <c r="J3367" s="73"/>
      <c r="K3367" s="73"/>
      <c r="L3367" s="48" t="s">
        <v>5</v>
      </c>
      <c r="M3367" s="47" t="s">
        <v>17</v>
      </c>
      <c r="N3367" s="69"/>
      <c r="O3367" s="69"/>
      <c r="P3367" s="69"/>
      <c r="Q3367" s="69"/>
      <c r="R3367" s="69"/>
      <c r="S3367" s="47"/>
    </row>
    <row r="3368" spans="2:19" ht="16.8" thickBot="1" x14ac:dyDescent="0.45">
      <c r="B3368" s="47" t="str">
        <f>IF(H3367="Erdgas","Arbeitspreis pro kWh Erdgas in EUR",IF(H3367="Strom","Arbeitspreis pro kWh Strom in EUR",IF(H3367="Wärme/Kälte","Arbeitspreis pro kWh Wärme-/Kälteverbrauch in EUR","Bitte Energieart auswählen!")))</f>
        <v>Bitte Energieart auswählen!</v>
      </c>
      <c r="C3368" s="47"/>
      <c r="D3368" s="47"/>
      <c r="E3368" s="47"/>
      <c r="F3368" s="47"/>
      <c r="G3368" s="74">
        <f>IFERROR(SUMPRODUCT(I3368:K3368,I3369:K3369),"")</f>
        <v>0</v>
      </c>
      <c r="H3368" s="47"/>
      <c r="I3368" s="118"/>
      <c r="J3368" s="118"/>
      <c r="K3368" s="118"/>
      <c r="L3368" s="48" t="s">
        <v>5</v>
      </c>
      <c r="M3368" s="47" t="str">
        <f>IF(H3367="Erdgas","Erdgaskosten exkl. Steuern, Abgaben, Netzentgelte, etc.",IF(H3367="Strom","Stromkosten exkl. Steuern, Abgaben, Netzentgelte, etc.",IF(H3367="Wärme/Kälte","Wärme-/Kältekosten exkl. Steuern, Abgaben, Netzentgelte, etc.", "Bitte Energieart auswählen!")))</f>
        <v>Bitte Energieart auswählen!</v>
      </c>
      <c r="N3368" s="47"/>
      <c r="O3368" s="47"/>
      <c r="P3368" s="75"/>
      <c r="Q3368" s="61"/>
      <c r="R3368" s="62"/>
      <c r="S3368" s="47"/>
    </row>
    <row r="3369" spans="2:19" ht="15" thickBot="1" x14ac:dyDescent="0.35">
      <c r="B3369" s="47" t="str">
        <f>IF(AND(H3367="Erdgas",H3366="Nein"),"Aliquoter Erdgasverbrauch in kWh von 1. Oktober 2022 bis 31. Dezember 2022",IF(H3367="Erdgas","Erdgasverbrauch in kWh von 1. Oktober 2022 bis 31. Dezember 2022",IF(AND(H3367="Strom",H3366="Nein"),"Aliquoter Stromverbrauch in kWh von 1. Oktober 2022 bis 31. Dezember 2022",IF(H3367="Strom","Stromverbrauch in kWh von 1. Oktober 2022 bis 31. Dezember 2022",IF(AND(H3367="Wärme/Kälte",H3366="Nein"),"Aliquoter Wärme-/Kälteverbrauch in kWh von 1. Oktober 2022 bis 31. Dezember 2022",IF(H3367="Wärme/Kälte","Wärme-/Kälteverbrauch in kWh von 1. Oktober 2022 bis 31. Dezember 2022","Bitte Energieart auswählen!"))))))</f>
        <v>Bitte Energieart auswählen!</v>
      </c>
      <c r="C3369" s="47"/>
      <c r="D3369" s="47"/>
      <c r="E3369" s="47"/>
      <c r="F3369" s="47"/>
      <c r="G3369" s="47"/>
      <c r="H3369" s="59">
        <f>SUM(I3369:K3369)</f>
        <v>0</v>
      </c>
      <c r="I3369" s="119" t="str">
        <f>IFERROR(IF(H3366="Nein",VLOOKUP(H3365,'1 - Strom Erdgas Wärme 2021'!H:AA,20,FALSE)/12,""),"")</f>
        <v/>
      </c>
      <c r="J3369" s="119" t="str">
        <f>IFERROR(IF(H3366="Nein",VLOOKUP(H3365,'1 - Strom Erdgas Wärme 2021'!H:AB,20,FALSE)/12,""),"")</f>
        <v/>
      </c>
      <c r="K3369" s="119" t="str">
        <f>IFERROR(IF(H3366="Nein",VLOOKUP(H3365,'1 - Strom Erdgas Wärme 2021'!H:AC,20,FALSE)/12,""),"")</f>
        <v/>
      </c>
      <c r="L3369" s="48" t="s">
        <v>5</v>
      </c>
      <c r="M3369" s="76" t="str">
        <f>IFERROR(IF(H3366="Nein","Vorbefüllte Verbrauchswerte wurden aliquot (d.h. 1/12) aus dem Jahr 2021 übernommen.","Bitte ergänzen Sie die monatlichen Verbrauchswerte gem. Lastprofilzähler"),"")</f>
        <v>Bitte ergänzen Sie die monatlichen Verbrauchswerte gem. Lastprofilzähler</v>
      </c>
      <c r="N3369" s="77"/>
      <c r="O3369" s="77"/>
      <c r="P3369" s="77"/>
      <c r="Q3369" s="77"/>
      <c r="R3369" s="77"/>
      <c r="S3369" s="77"/>
    </row>
    <row r="3370" spans="2:19" x14ac:dyDescent="0.3">
      <c r="B3370" s="47" t="str">
        <f>IF(H3367="Wärme/Kälte","Energiemix: Anteil in % der aus Strom oder Erdgas erzeugten Wärme/Kälte","")</f>
        <v/>
      </c>
      <c r="C3370" s="46"/>
      <c r="D3370" s="46"/>
      <c r="E3370" s="46"/>
      <c r="F3370" s="74">
        <f>IFERROR(SUMPRODUCT(I3370:K3370,I3369:K3369),"")</f>
        <v>0</v>
      </c>
      <c r="G3370" s="74"/>
      <c r="H3370" s="46"/>
      <c r="I3370" s="120"/>
      <c r="J3370" s="121"/>
      <c r="K3370" s="121"/>
      <c r="L3370" s="48" t="str">
        <f>IF(H3367="Wärme/Kälte","i","")</f>
        <v/>
      </c>
      <c r="M3370" s="47" t="str">
        <f>IF(H3367="Wärme/Kälte","Bitte geben Sie den Anteil in % (von 0 bis 100, ohne Prozentzeichen) der  direkt aus Strom oder Erdgas erzeugten Wärme/Kälte.","")</f>
        <v/>
      </c>
      <c r="N3370" s="46"/>
      <c r="O3370" s="46"/>
      <c r="P3370" s="46"/>
      <c r="Q3370" s="46"/>
      <c r="R3370" s="46"/>
      <c r="S3370" s="46"/>
    </row>
    <row r="3371" spans="2:19" x14ac:dyDescent="0.3">
      <c r="B3371" s="46"/>
      <c r="C3371" s="46"/>
      <c r="D3371" s="46"/>
      <c r="E3371" s="46"/>
      <c r="F3371" s="46"/>
      <c r="G3371" s="46"/>
      <c r="H3371" s="46"/>
      <c r="I3371" s="98"/>
      <c r="J3371" s="46"/>
      <c r="K3371" s="46"/>
      <c r="L3371" s="48"/>
      <c r="M3371" s="47"/>
      <c r="N3371" s="46"/>
      <c r="O3371" s="46"/>
      <c r="P3371" s="46"/>
      <c r="Q3371" s="46"/>
      <c r="R3371" s="46"/>
      <c r="S3371" s="46"/>
    </row>
    <row r="3372" spans="2:19" ht="18" thickBot="1" x14ac:dyDescent="0.5">
      <c r="B3372" s="56" t="s">
        <v>10</v>
      </c>
      <c r="C3372" s="47"/>
      <c r="D3372" s="47"/>
      <c r="E3372" s="47"/>
      <c r="F3372" s="47"/>
      <c r="G3372" s="47"/>
      <c r="H3372" s="47"/>
      <c r="I3372" s="68">
        <v>44835</v>
      </c>
      <c r="J3372" s="68">
        <v>44866</v>
      </c>
      <c r="K3372" s="68">
        <v>44896</v>
      </c>
      <c r="L3372" s="47"/>
      <c r="M3372" s="69"/>
      <c r="N3372" s="69"/>
      <c r="O3372" s="69"/>
      <c r="P3372" s="69"/>
      <c r="Q3372" s="69"/>
      <c r="R3372" s="69"/>
      <c r="S3372" s="47"/>
    </row>
    <row r="3373" spans="2:19" ht="15" thickBot="1" x14ac:dyDescent="0.35">
      <c r="B3373" s="47" t="s">
        <v>28</v>
      </c>
      <c r="C3373" s="47"/>
      <c r="D3373" s="47"/>
      <c r="E3373" s="47"/>
      <c r="F3373" s="47"/>
      <c r="G3373" s="47"/>
      <c r="H3373" s="117"/>
      <c r="I3373" s="70"/>
      <c r="J3373" s="71"/>
      <c r="K3373" s="71"/>
      <c r="L3373" s="48" t="s">
        <v>5</v>
      </c>
      <c r="M3373" s="47" t="s">
        <v>29</v>
      </c>
      <c r="N3373" s="69"/>
      <c r="O3373" s="69"/>
      <c r="P3373" s="69"/>
      <c r="Q3373" s="69"/>
      <c r="R3373" s="69"/>
      <c r="S3373" s="47"/>
    </row>
    <row r="3374" spans="2:19" ht="15" thickBot="1" x14ac:dyDescent="0.35">
      <c r="B3374" s="47" t="s">
        <v>13</v>
      </c>
      <c r="C3374" s="47"/>
      <c r="D3374" s="47"/>
      <c r="E3374" s="47"/>
      <c r="F3374" s="47"/>
      <c r="G3374" s="47"/>
      <c r="H3374" s="138">
        <f>IFERROR(VLOOKUP(H3373,'1 - Strom Erdgas Wärme 2021'!H:AA,17,FALSE),"")</f>
        <v>0</v>
      </c>
      <c r="I3374" s="70"/>
      <c r="J3374" s="71"/>
      <c r="K3374" s="71"/>
      <c r="L3374" s="48"/>
      <c r="M3374" s="47"/>
      <c r="N3374" s="69"/>
      <c r="O3374" s="69"/>
      <c r="P3374" s="69"/>
      <c r="Q3374" s="69"/>
      <c r="R3374" s="69"/>
      <c r="S3374" s="47"/>
    </row>
    <row r="3375" spans="2:19" ht="15" thickBot="1" x14ac:dyDescent="0.35">
      <c r="B3375" s="47" t="s">
        <v>16</v>
      </c>
      <c r="C3375" s="47"/>
      <c r="D3375" s="47"/>
      <c r="E3375" s="47"/>
      <c r="F3375" s="47"/>
      <c r="G3375" s="47"/>
      <c r="H3375" s="139"/>
      <c r="I3375" s="72"/>
      <c r="J3375" s="73"/>
      <c r="K3375" s="73"/>
      <c r="L3375" s="48" t="s">
        <v>5</v>
      </c>
      <c r="M3375" s="47" t="s">
        <v>17</v>
      </c>
      <c r="N3375" s="69"/>
      <c r="O3375" s="69"/>
      <c r="P3375" s="69"/>
      <c r="Q3375" s="69"/>
      <c r="R3375" s="69"/>
      <c r="S3375" s="47"/>
    </row>
    <row r="3376" spans="2:19" ht="16.8" thickBot="1" x14ac:dyDescent="0.45">
      <c r="B3376" s="47" t="str">
        <f>IF(H3375="Erdgas","Arbeitspreis pro kWh Erdgas in EUR",IF(H3375="Strom","Arbeitspreis pro kWh Strom in EUR",IF(H3375="Wärme/Kälte","Arbeitspreis pro kWh Wärme-/Kälteverbrauch in EUR","Bitte Energieart auswählen!")))</f>
        <v>Bitte Energieart auswählen!</v>
      </c>
      <c r="C3376" s="47"/>
      <c r="D3376" s="47"/>
      <c r="E3376" s="47"/>
      <c r="F3376" s="47"/>
      <c r="G3376" s="74">
        <f>IFERROR(SUMPRODUCT(I3376:K3376,I3377:K3377),"")</f>
        <v>0</v>
      </c>
      <c r="H3376" s="47"/>
      <c r="I3376" s="118"/>
      <c r="J3376" s="118"/>
      <c r="K3376" s="118"/>
      <c r="L3376" s="48" t="s">
        <v>5</v>
      </c>
      <c r="M3376" s="47" t="str">
        <f>IF(H3375="Erdgas","Erdgaskosten exkl. Steuern, Abgaben, Netzentgelte, etc.",IF(H3375="Strom","Stromkosten exkl. Steuern, Abgaben, Netzentgelte, etc.",IF(H3375="Wärme/Kälte","Wärme-/Kältekosten exkl. Steuern, Abgaben, Netzentgelte, etc.", "Bitte Energieart auswählen!")))</f>
        <v>Bitte Energieart auswählen!</v>
      </c>
      <c r="N3376" s="47"/>
      <c r="O3376" s="47"/>
      <c r="P3376" s="75"/>
      <c r="Q3376" s="61"/>
      <c r="R3376" s="62"/>
      <c r="S3376" s="47"/>
    </row>
    <row r="3377" spans="2:19" ht="15" thickBot="1" x14ac:dyDescent="0.35">
      <c r="B3377" s="47" t="str">
        <f>IF(AND(H3375="Erdgas",H3374="Nein"),"Aliquoter Erdgasverbrauch in kWh von 1. Oktober 2022 bis 31. Dezember 2022",IF(H3375="Erdgas","Erdgasverbrauch in kWh von 1. Oktober 2022 bis 31. Dezember 2022",IF(AND(H3375="Strom",H3374="Nein"),"Aliquoter Stromverbrauch in kWh von 1. Oktober 2022 bis 31. Dezember 2022",IF(H3375="Strom","Stromverbrauch in kWh von 1. Oktober 2022 bis 31. Dezember 2022",IF(AND(H3375="Wärme/Kälte",H3374="Nein"),"Aliquoter Wärme-/Kälteverbrauch in kWh von 1. Oktober 2022 bis 31. Dezember 2022",IF(H3375="Wärme/Kälte","Wärme-/Kälteverbrauch in kWh von 1. Oktober 2022 bis 31. Dezember 2022","Bitte Energieart auswählen!"))))))</f>
        <v>Bitte Energieart auswählen!</v>
      </c>
      <c r="C3377" s="47"/>
      <c r="D3377" s="47"/>
      <c r="E3377" s="47"/>
      <c r="F3377" s="47"/>
      <c r="G3377" s="47"/>
      <c r="H3377" s="59">
        <f>SUM(I3377:K3377)</f>
        <v>0</v>
      </c>
      <c r="I3377" s="119" t="str">
        <f>IFERROR(IF(H3374="Nein",VLOOKUP(H3373,'1 - Strom Erdgas Wärme 2021'!H:AA,20,FALSE)/12,""),"")</f>
        <v/>
      </c>
      <c r="J3377" s="119" t="str">
        <f>IFERROR(IF(H3374="Nein",VLOOKUP(H3373,'1 - Strom Erdgas Wärme 2021'!H:AB,20,FALSE)/12,""),"")</f>
        <v/>
      </c>
      <c r="K3377" s="119" t="str">
        <f>IFERROR(IF(H3374="Nein",VLOOKUP(H3373,'1 - Strom Erdgas Wärme 2021'!H:AC,20,FALSE)/12,""),"")</f>
        <v/>
      </c>
      <c r="L3377" s="48" t="s">
        <v>5</v>
      </c>
      <c r="M3377" s="76" t="str">
        <f>IFERROR(IF(H3374="Nein","Vorbefüllte Verbrauchswerte wurden aliquot (d.h. 1/12) aus dem Jahr 2021 übernommen.","Bitte ergänzen Sie die monatlichen Verbrauchswerte gem. Lastprofilzähler"),"")</f>
        <v>Bitte ergänzen Sie die monatlichen Verbrauchswerte gem. Lastprofilzähler</v>
      </c>
      <c r="N3377" s="77"/>
      <c r="O3377" s="77"/>
      <c r="P3377" s="77"/>
      <c r="Q3377" s="77"/>
      <c r="R3377" s="77"/>
      <c r="S3377" s="77"/>
    </row>
    <row r="3378" spans="2:19" x14ac:dyDescent="0.3">
      <c r="B3378" s="47" t="str">
        <f>IF(H3375="Wärme/Kälte","Energiemix: Anteil in % der aus Strom oder Erdgas erzeugten Wärme/Kälte","")</f>
        <v/>
      </c>
      <c r="C3378" s="46"/>
      <c r="D3378" s="46"/>
      <c r="E3378" s="46"/>
      <c r="F3378" s="74">
        <f>IFERROR(SUMPRODUCT(I3378:K3378,I3377:K3377),"")</f>
        <v>0</v>
      </c>
      <c r="G3378" s="74"/>
      <c r="H3378" s="46"/>
      <c r="I3378" s="120"/>
      <c r="J3378" s="121"/>
      <c r="K3378" s="121"/>
      <c r="L3378" s="48" t="str">
        <f>IF(H3375="Wärme/Kälte","i","")</f>
        <v/>
      </c>
      <c r="M3378" s="47" t="str">
        <f>IF(H3375="Wärme/Kälte","Bitte geben Sie den Anteil in % (von 0 bis 100, ohne Prozentzeichen) der  direkt aus Strom oder Erdgas erzeugten Wärme/Kälte.","")</f>
        <v/>
      </c>
      <c r="N3378" s="46"/>
      <c r="O3378" s="46"/>
      <c r="P3378" s="46"/>
      <c r="Q3378" s="46"/>
      <c r="R3378" s="46"/>
      <c r="S3378" s="46"/>
    </row>
    <row r="3379" spans="2:19" x14ac:dyDescent="0.3">
      <c r="B3379" s="46"/>
      <c r="C3379" s="46"/>
      <c r="D3379" s="46"/>
      <c r="E3379" s="46"/>
      <c r="F3379" s="46"/>
      <c r="G3379" s="46"/>
      <c r="H3379" s="46"/>
      <c r="I3379" s="98"/>
      <c r="J3379" s="46"/>
      <c r="K3379" s="46"/>
      <c r="L3379" s="48"/>
      <c r="M3379" s="47"/>
      <c r="N3379" s="46"/>
      <c r="O3379" s="46"/>
      <c r="P3379" s="46"/>
      <c r="Q3379" s="46"/>
      <c r="R3379" s="46"/>
      <c r="S3379" s="46"/>
    </row>
    <row r="3380" spans="2:19" ht="18" thickBot="1" x14ac:dyDescent="0.5">
      <c r="B3380" s="56" t="s">
        <v>10</v>
      </c>
      <c r="C3380" s="47"/>
      <c r="D3380" s="47"/>
      <c r="E3380" s="47"/>
      <c r="F3380" s="47"/>
      <c r="G3380" s="47"/>
      <c r="H3380" s="47"/>
      <c r="I3380" s="68">
        <v>44835</v>
      </c>
      <c r="J3380" s="68">
        <v>44866</v>
      </c>
      <c r="K3380" s="68">
        <v>44896</v>
      </c>
      <c r="L3380" s="47"/>
      <c r="M3380" s="69"/>
      <c r="N3380" s="69"/>
      <c r="O3380" s="69"/>
      <c r="P3380" s="69"/>
      <c r="Q3380" s="69"/>
      <c r="R3380" s="69"/>
      <c r="S3380" s="47"/>
    </row>
    <row r="3381" spans="2:19" ht="15" thickBot="1" x14ac:dyDescent="0.35">
      <c r="B3381" s="47" t="s">
        <v>28</v>
      </c>
      <c r="C3381" s="47"/>
      <c r="D3381" s="47"/>
      <c r="E3381" s="47"/>
      <c r="F3381" s="47"/>
      <c r="G3381" s="47"/>
      <c r="H3381" s="117"/>
      <c r="I3381" s="70"/>
      <c r="J3381" s="71"/>
      <c r="K3381" s="71"/>
      <c r="L3381" s="48" t="s">
        <v>5</v>
      </c>
      <c r="M3381" s="47" t="s">
        <v>29</v>
      </c>
      <c r="N3381" s="69"/>
      <c r="O3381" s="69"/>
      <c r="P3381" s="69"/>
      <c r="Q3381" s="69"/>
      <c r="R3381" s="69"/>
      <c r="S3381" s="47"/>
    </row>
    <row r="3382" spans="2:19" ht="15" thickBot="1" x14ac:dyDescent="0.35">
      <c r="B3382" s="47" t="s">
        <v>13</v>
      </c>
      <c r="C3382" s="47"/>
      <c r="D3382" s="47"/>
      <c r="E3382" s="47"/>
      <c r="F3382" s="47"/>
      <c r="G3382" s="47"/>
      <c r="H3382" s="138">
        <f>IFERROR(VLOOKUP(H3381,'1 - Strom Erdgas Wärme 2021'!H:AA,17,FALSE),"")</f>
        <v>0</v>
      </c>
      <c r="I3382" s="70"/>
      <c r="J3382" s="71"/>
      <c r="K3382" s="71"/>
      <c r="L3382" s="48"/>
      <c r="M3382" s="47"/>
      <c r="N3382" s="69"/>
      <c r="O3382" s="69"/>
      <c r="P3382" s="69"/>
      <c r="Q3382" s="69"/>
      <c r="R3382" s="69"/>
      <c r="S3382" s="47"/>
    </row>
    <row r="3383" spans="2:19" ht="15" thickBot="1" x14ac:dyDescent="0.35">
      <c r="B3383" s="47" t="s">
        <v>16</v>
      </c>
      <c r="C3383" s="47"/>
      <c r="D3383" s="47"/>
      <c r="E3383" s="47"/>
      <c r="F3383" s="47"/>
      <c r="G3383" s="47"/>
      <c r="H3383" s="139"/>
      <c r="I3383" s="72"/>
      <c r="J3383" s="73"/>
      <c r="K3383" s="73"/>
      <c r="L3383" s="48" t="s">
        <v>5</v>
      </c>
      <c r="M3383" s="47" t="s">
        <v>17</v>
      </c>
      <c r="N3383" s="69"/>
      <c r="O3383" s="69"/>
      <c r="P3383" s="69"/>
      <c r="Q3383" s="69"/>
      <c r="R3383" s="69"/>
      <c r="S3383" s="47"/>
    </row>
    <row r="3384" spans="2:19" ht="16.8" thickBot="1" x14ac:dyDescent="0.45">
      <c r="B3384" s="47" t="str">
        <f>IF(H3383="Erdgas","Arbeitspreis pro kWh Erdgas in EUR",IF(H3383="Strom","Arbeitspreis pro kWh Strom in EUR",IF(H3383="Wärme/Kälte","Arbeitspreis pro kWh Wärme-/Kälteverbrauch in EUR","Bitte Energieart auswählen!")))</f>
        <v>Bitte Energieart auswählen!</v>
      </c>
      <c r="C3384" s="47"/>
      <c r="D3384" s="47"/>
      <c r="E3384" s="47"/>
      <c r="F3384" s="47"/>
      <c r="G3384" s="74">
        <f>IFERROR(SUMPRODUCT(I3384:K3384,I3385:K3385),"")</f>
        <v>0</v>
      </c>
      <c r="H3384" s="47"/>
      <c r="I3384" s="118"/>
      <c r="J3384" s="118"/>
      <c r="K3384" s="118"/>
      <c r="L3384" s="48" t="s">
        <v>5</v>
      </c>
      <c r="M3384" s="47" t="str">
        <f>IF(H3383="Erdgas","Erdgaskosten exkl. Steuern, Abgaben, Netzentgelte, etc.",IF(H3383="Strom","Stromkosten exkl. Steuern, Abgaben, Netzentgelte, etc.",IF(H3383="Wärme/Kälte","Wärme-/Kältekosten exkl. Steuern, Abgaben, Netzentgelte, etc.", "Bitte Energieart auswählen!")))</f>
        <v>Bitte Energieart auswählen!</v>
      </c>
      <c r="N3384" s="47"/>
      <c r="O3384" s="47"/>
      <c r="P3384" s="75"/>
      <c r="Q3384" s="61"/>
      <c r="R3384" s="62"/>
      <c r="S3384" s="47"/>
    </row>
    <row r="3385" spans="2:19" ht="15" thickBot="1" x14ac:dyDescent="0.35">
      <c r="B3385" s="47" t="str">
        <f>IF(AND(H3383="Erdgas",H3382="Nein"),"Aliquoter Erdgasverbrauch in kWh von 1. Oktober 2022 bis 31. Dezember 2022",IF(H3383="Erdgas","Erdgasverbrauch in kWh von 1. Oktober 2022 bis 31. Dezember 2022",IF(AND(H3383="Strom",H3382="Nein"),"Aliquoter Stromverbrauch in kWh von 1. Oktober 2022 bis 31. Dezember 2022",IF(H3383="Strom","Stromverbrauch in kWh von 1. Oktober 2022 bis 31. Dezember 2022",IF(AND(H3383="Wärme/Kälte",H3382="Nein"),"Aliquoter Wärme-/Kälteverbrauch in kWh von 1. Oktober 2022 bis 31. Dezember 2022",IF(H3383="Wärme/Kälte","Wärme-/Kälteverbrauch in kWh von 1. Oktober 2022 bis 31. Dezember 2022","Bitte Energieart auswählen!"))))))</f>
        <v>Bitte Energieart auswählen!</v>
      </c>
      <c r="C3385" s="47"/>
      <c r="D3385" s="47"/>
      <c r="E3385" s="47"/>
      <c r="F3385" s="47"/>
      <c r="G3385" s="47"/>
      <c r="H3385" s="59">
        <f>SUM(I3385:K3385)</f>
        <v>0</v>
      </c>
      <c r="I3385" s="119" t="str">
        <f>IFERROR(IF(H3382="Nein",VLOOKUP(H3381,'1 - Strom Erdgas Wärme 2021'!H:AA,20,FALSE)/12,""),"")</f>
        <v/>
      </c>
      <c r="J3385" s="119" t="str">
        <f>IFERROR(IF(H3382="Nein",VLOOKUP(H3381,'1 - Strom Erdgas Wärme 2021'!H:AB,20,FALSE)/12,""),"")</f>
        <v/>
      </c>
      <c r="K3385" s="119" t="str">
        <f>IFERROR(IF(H3382="Nein",VLOOKUP(H3381,'1 - Strom Erdgas Wärme 2021'!H:AC,20,FALSE)/12,""),"")</f>
        <v/>
      </c>
      <c r="L3385" s="48" t="s">
        <v>5</v>
      </c>
      <c r="M3385" s="76" t="str">
        <f>IFERROR(IF(H3382="Nein","Vorbefüllte Verbrauchswerte wurden aliquot (d.h. 1/12) aus dem Jahr 2021 übernommen.","Bitte ergänzen Sie die monatlichen Verbrauchswerte gem. Lastprofilzähler"),"")</f>
        <v>Bitte ergänzen Sie die monatlichen Verbrauchswerte gem. Lastprofilzähler</v>
      </c>
      <c r="N3385" s="77"/>
      <c r="O3385" s="77"/>
      <c r="P3385" s="77"/>
      <c r="Q3385" s="77"/>
      <c r="R3385" s="77"/>
      <c r="S3385" s="77"/>
    </row>
    <row r="3386" spans="2:19" x14ac:dyDescent="0.3">
      <c r="B3386" s="47" t="str">
        <f>IF(H3383="Wärme/Kälte","Energiemix: Anteil in % der aus Strom oder Erdgas erzeugten Wärme/Kälte","")</f>
        <v/>
      </c>
      <c r="C3386" s="46"/>
      <c r="D3386" s="46"/>
      <c r="E3386" s="46"/>
      <c r="F3386" s="74">
        <f>IFERROR(SUMPRODUCT(I3386:K3386,I3385:K3385),"")</f>
        <v>0</v>
      </c>
      <c r="G3386" s="74"/>
      <c r="H3386" s="46"/>
      <c r="I3386" s="120"/>
      <c r="J3386" s="121"/>
      <c r="K3386" s="121"/>
      <c r="L3386" s="48" t="str">
        <f>IF(H3383="Wärme/Kälte","i","")</f>
        <v/>
      </c>
      <c r="M3386" s="47" t="str">
        <f>IF(H3383="Wärme/Kälte","Bitte geben Sie den Anteil in % (von 0 bis 100, ohne Prozentzeichen) der  direkt aus Strom oder Erdgas erzeugten Wärme/Kälte.","")</f>
        <v/>
      </c>
      <c r="N3386" s="46"/>
      <c r="O3386" s="46"/>
      <c r="P3386" s="46"/>
      <c r="Q3386" s="46"/>
      <c r="R3386" s="46"/>
      <c r="S3386" s="46"/>
    </row>
    <row r="3387" spans="2:19" x14ac:dyDescent="0.3">
      <c r="B3387" s="46"/>
      <c r="C3387" s="46"/>
      <c r="D3387" s="46"/>
      <c r="E3387" s="46"/>
      <c r="F3387" s="46"/>
      <c r="G3387" s="46"/>
      <c r="H3387" s="46"/>
      <c r="I3387" s="98"/>
      <c r="J3387" s="46"/>
      <c r="K3387" s="46"/>
      <c r="L3387" s="48"/>
      <c r="M3387" s="47"/>
      <c r="N3387" s="46"/>
      <c r="O3387" s="46"/>
      <c r="P3387" s="46"/>
      <c r="Q3387" s="46"/>
      <c r="R3387" s="46"/>
      <c r="S3387" s="46"/>
    </row>
    <row r="3388" spans="2:19" ht="18" thickBot="1" x14ac:dyDescent="0.5">
      <c r="B3388" s="56" t="s">
        <v>10</v>
      </c>
      <c r="C3388" s="47"/>
      <c r="D3388" s="47"/>
      <c r="E3388" s="47"/>
      <c r="F3388" s="47"/>
      <c r="G3388" s="47"/>
      <c r="H3388" s="47"/>
      <c r="I3388" s="68">
        <v>44835</v>
      </c>
      <c r="J3388" s="68">
        <v>44866</v>
      </c>
      <c r="K3388" s="68">
        <v>44896</v>
      </c>
      <c r="L3388" s="47"/>
      <c r="M3388" s="69"/>
      <c r="N3388" s="69"/>
      <c r="O3388" s="69"/>
      <c r="P3388" s="69"/>
      <c r="Q3388" s="69"/>
      <c r="R3388" s="69"/>
      <c r="S3388" s="47"/>
    </row>
    <row r="3389" spans="2:19" ht="15" thickBot="1" x14ac:dyDescent="0.35">
      <c r="B3389" s="47" t="s">
        <v>28</v>
      </c>
      <c r="C3389" s="47"/>
      <c r="D3389" s="47"/>
      <c r="E3389" s="47"/>
      <c r="F3389" s="47"/>
      <c r="G3389" s="47"/>
      <c r="H3389" s="117"/>
      <c r="I3389" s="70"/>
      <c r="J3389" s="71"/>
      <c r="K3389" s="71"/>
      <c r="L3389" s="48" t="s">
        <v>5</v>
      </c>
      <c r="M3389" s="47" t="s">
        <v>29</v>
      </c>
      <c r="N3389" s="69"/>
      <c r="O3389" s="69"/>
      <c r="P3389" s="69"/>
      <c r="Q3389" s="69"/>
      <c r="R3389" s="69"/>
      <c r="S3389" s="47"/>
    </row>
    <row r="3390" spans="2:19" ht="15" thickBot="1" x14ac:dyDescent="0.35">
      <c r="B3390" s="47" t="s">
        <v>13</v>
      </c>
      <c r="C3390" s="47"/>
      <c r="D3390" s="47"/>
      <c r="E3390" s="47"/>
      <c r="F3390" s="47"/>
      <c r="G3390" s="47"/>
      <c r="H3390" s="138">
        <f>IFERROR(VLOOKUP(H3389,'1 - Strom Erdgas Wärme 2021'!H:AA,17,FALSE),"")</f>
        <v>0</v>
      </c>
      <c r="I3390" s="70"/>
      <c r="J3390" s="71"/>
      <c r="K3390" s="71"/>
      <c r="L3390" s="48"/>
      <c r="M3390" s="47"/>
      <c r="N3390" s="69"/>
      <c r="O3390" s="69"/>
      <c r="P3390" s="69"/>
      <c r="Q3390" s="69"/>
      <c r="R3390" s="69"/>
      <c r="S3390" s="47"/>
    </row>
    <row r="3391" spans="2:19" ht="15" thickBot="1" x14ac:dyDescent="0.35">
      <c r="B3391" s="47" t="s">
        <v>16</v>
      </c>
      <c r="C3391" s="47"/>
      <c r="D3391" s="47"/>
      <c r="E3391" s="47"/>
      <c r="F3391" s="47"/>
      <c r="G3391" s="47"/>
      <c r="H3391" s="139"/>
      <c r="I3391" s="72"/>
      <c r="J3391" s="73"/>
      <c r="K3391" s="73"/>
      <c r="L3391" s="48" t="s">
        <v>5</v>
      </c>
      <c r="M3391" s="47" t="s">
        <v>17</v>
      </c>
      <c r="N3391" s="69"/>
      <c r="O3391" s="69"/>
      <c r="P3391" s="69"/>
      <c r="Q3391" s="69"/>
      <c r="R3391" s="69"/>
      <c r="S3391" s="47"/>
    </row>
    <row r="3392" spans="2:19" ht="16.8" thickBot="1" x14ac:dyDescent="0.45">
      <c r="B3392" s="47" t="str">
        <f>IF(H3391="Erdgas","Arbeitspreis pro kWh Erdgas in EUR",IF(H3391="Strom","Arbeitspreis pro kWh Strom in EUR",IF(H3391="Wärme/Kälte","Arbeitspreis pro kWh Wärme-/Kälteverbrauch in EUR","Bitte Energieart auswählen!")))</f>
        <v>Bitte Energieart auswählen!</v>
      </c>
      <c r="C3392" s="47"/>
      <c r="D3392" s="47"/>
      <c r="E3392" s="47"/>
      <c r="F3392" s="47"/>
      <c r="G3392" s="74">
        <f>IFERROR(SUMPRODUCT(I3392:K3392,I3393:K3393),"")</f>
        <v>0</v>
      </c>
      <c r="H3392" s="47"/>
      <c r="I3392" s="118"/>
      <c r="J3392" s="118"/>
      <c r="K3392" s="118"/>
      <c r="L3392" s="48" t="s">
        <v>5</v>
      </c>
      <c r="M3392" s="47" t="str">
        <f>IF(H3391="Erdgas","Erdgaskosten exkl. Steuern, Abgaben, Netzentgelte, etc.",IF(H3391="Strom","Stromkosten exkl. Steuern, Abgaben, Netzentgelte, etc.",IF(H3391="Wärme/Kälte","Wärme-/Kältekosten exkl. Steuern, Abgaben, Netzentgelte, etc.", "Bitte Energieart auswählen!")))</f>
        <v>Bitte Energieart auswählen!</v>
      </c>
      <c r="N3392" s="47"/>
      <c r="O3392" s="47"/>
      <c r="P3392" s="75"/>
      <c r="Q3392" s="61"/>
      <c r="R3392" s="62"/>
      <c r="S3392" s="47"/>
    </row>
    <row r="3393" spans="2:19" ht="15" thickBot="1" x14ac:dyDescent="0.35">
      <c r="B3393" s="47" t="str">
        <f>IF(AND(H3391="Erdgas",H3390="Nein"),"Aliquoter Erdgasverbrauch in kWh von 1. Oktober 2022 bis 31. Dezember 2022",IF(H3391="Erdgas","Erdgasverbrauch in kWh von 1. Oktober 2022 bis 31. Dezember 2022",IF(AND(H3391="Strom",H3390="Nein"),"Aliquoter Stromverbrauch in kWh von 1. Oktober 2022 bis 31. Dezember 2022",IF(H3391="Strom","Stromverbrauch in kWh von 1. Oktober 2022 bis 31. Dezember 2022",IF(AND(H3391="Wärme/Kälte",H3390="Nein"),"Aliquoter Wärme-/Kälteverbrauch in kWh von 1. Oktober 2022 bis 31. Dezember 2022",IF(H3391="Wärme/Kälte","Wärme-/Kälteverbrauch in kWh von 1. Oktober 2022 bis 31. Dezember 2022","Bitte Energieart auswählen!"))))))</f>
        <v>Bitte Energieart auswählen!</v>
      </c>
      <c r="C3393" s="47"/>
      <c r="D3393" s="47"/>
      <c r="E3393" s="47"/>
      <c r="F3393" s="47"/>
      <c r="G3393" s="47"/>
      <c r="H3393" s="59">
        <f>SUM(I3393:K3393)</f>
        <v>0</v>
      </c>
      <c r="I3393" s="119" t="str">
        <f>IFERROR(IF(H3390="Nein",VLOOKUP(H3389,'1 - Strom Erdgas Wärme 2021'!H:AA,20,FALSE)/12,""),"")</f>
        <v/>
      </c>
      <c r="J3393" s="119" t="str">
        <f>IFERROR(IF(H3390="Nein",VLOOKUP(H3389,'1 - Strom Erdgas Wärme 2021'!H:AB,20,FALSE)/12,""),"")</f>
        <v/>
      </c>
      <c r="K3393" s="119" t="str">
        <f>IFERROR(IF(H3390="Nein",VLOOKUP(H3389,'1 - Strom Erdgas Wärme 2021'!H:AC,20,FALSE)/12,""),"")</f>
        <v/>
      </c>
      <c r="L3393" s="48" t="s">
        <v>5</v>
      </c>
      <c r="M3393" s="76" t="str">
        <f>IFERROR(IF(H3390="Nein","Vorbefüllte Verbrauchswerte wurden aliquot (d.h. 1/12) aus dem Jahr 2021 übernommen.","Bitte ergänzen Sie die monatlichen Verbrauchswerte gem. Lastprofilzähler"),"")</f>
        <v>Bitte ergänzen Sie die monatlichen Verbrauchswerte gem. Lastprofilzähler</v>
      </c>
      <c r="N3393" s="77"/>
      <c r="O3393" s="77"/>
      <c r="P3393" s="77"/>
      <c r="Q3393" s="77"/>
      <c r="R3393" s="77"/>
      <c r="S3393" s="77"/>
    </row>
    <row r="3394" spans="2:19" x14ac:dyDescent="0.3">
      <c r="B3394" s="47" t="str">
        <f>IF(H3391="Wärme/Kälte","Energiemix: Anteil in % der aus Strom oder Erdgas erzeugten Wärme/Kälte","")</f>
        <v/>
      </c>
      <c r="C3394" s="46"/>
      <c r="D3394" s="46"/>
      <c r="E3394" s="46"/>
      <c r="F3394" s="74">
        <f>IFERROR(SUMPRODUCT(I3394:K3394,I3393:K3393),"")</f>
        <v>0</v>
      </c>
      <c r="G3394" s="74"/>
      <c r="H3394" s="46"/>
      <c r="I3394" s="120"/>
      <c r="J3394" s="121"/>
      <c r="K3394" s="121"/>
      <c r="L3394" s="48" t="str">
        <f>IF(H3391="Wärme/Kälte","i","")</f>
        <v/>
      </c>
      <c r="M3394" s="47" t="str">
        <f>IF(H3391="Wärme/Kälte","Bitte geben Sie den Anteil in % (von 0 bis 100, ohne Prozentzeichen) der  direkt aus Strom oder Erdgas erzeugten Wärme/Kälte.","")</f>
        <v/>
      </c>
      <c r="N3394" s="46"/>
      <c r="O3394" s="46"/>
      <c r="P3394" s="46"/>
      <c r="Q3394" s="46"/>
      <c r="R3394" s="46"/>
      <c r="S3394" s="46"/>
    </row>
    <row r="3395" spans="2:19" x14ac:dyDescent="0.3">
      <c r="B3395" s="46"/>
      <c r="C3395" s="46"/>
      <c r="D3395" s="46"/>
      <c r="E3395" s="46"/>
      <c r="F3395" s="46"/>
      <c r="G3395" s="46"/>
      <c r="H3395" s="46"/>
      <c r="I3395" s="98"/>
      <c r="J3395" s="46"/>
      <c r="K3395" s="46"/>
      <c r="L3395" s="48"/>
      <c r="M3395" s="47"/>
      <c r="N3395" s="46"/>
      <c r="O3395" s="46"/>
      <c r="P3395" s="46"/>
      <c r="Q3395" s="46"/>
      <c r="R3395" s="46"/>
      <c r="S3395" s="46"/>
    </row>
    <row r="3396" spans="2:19" ht="18" thickBot="1" x14ac:dyDescent="0.5">
      <c r="B3396" s="56" t="s">
        <v>10</v>
      </c>
      <c r="C3396" s="47"/>
      <c r="D3396" s="47"/>
      <c r="E3396" s="47"/>
      <c r="F3396" s="47"/>
      <c r="G3396" s="47"/>
      <c r="H3396" s="47"/>
      <c r="I3396" s="68">
        <v>44835</v>
      </c>
      <c r="J3396" s="68">
        <v>44866</v>
      </c>
      <c r="K3396" s="68">
        <v>44896</v>
      </c>
      <c r="L3396" s="47"/>
      <c r="M3396" s="69"/>
      <c r="N3396" s="69"/>
      <c r="O3396" s="69"/>
      <c r="P3396" s="69"/>
      <c r="Q3396" s="69"/>
      <c r="R3396" s="69"/>
      <c r="S3396" s="47"/>
    </row>
    <row r="3397" spans="2:19" ht="15" thickBot="1" x14ac:dyDescent="0.35">
      <c r="B3397" s="47" t="s">
        <v>28</v>
      </c>
      <c r="C3397" s="47"/>
      <c r="D3397" s="47"/>
      <c r="E3397" s="47"/>
      <c r="F3397" s="47"/>
      <c r="G3397" s="47"/>
      <c r="H3397" s="117"/>
      <c r="I3397" s="70"/>
      <c r="J3397" s="71"/>
      <c r="K3397" s="71"/>
      <c r="L3397" s="48" t="s">
        <v>5</v>
      </c>
      <c r="M3397" s="47" t="s">
        <v>29</v>
      </c>
      <c r="N3397" s="69"/>
      <c r="O3397" s="69"/>
      <c r="P3397" s="69"/>
      <c r="Q3397" s="69"/>
      <c r="R3397" s="69"/>
      <c r="S3397" s="47"/>
    </row>
    <row r="3398" spans="2:19" ht="15" thickBot="1" x14ac:dyDescent="0.35">
      <c r="B3398" s="47" t="s">
        <v>13</v>
      </c>
      <c r="C3398" s="47"/>
      <c r="D3398" s="47"/>
      <c r="E3398" s="47"/>
      <c r="F3398" s="47"/>
      <c r="G3398" s="47"/>
      <c r="H3398" s="138">
        <f>IFERROR(VLOOKUP(H3397,'1 - Strom Erdgas Wärme 2021'!H:AA,17,FALSE),"")</f>
        <v>0</v>
      </c>
      <c r="I3398" s="70"/>
      <c r="J3398" s="71"/>
      <c r="K3398" s="71"/>
      <c r="L3398" s="48"/>
      <c r="M3398" s="47"/>
      <c r="N3398" s="69"/>
      <c r="O3398" s="69"/>
      <c r="P3398" s="69"/>
      <c r="Q3398" s="69"/>
      <c r="R3398" s="69"/>
      <c r="S3398" s="47"/>
    </row>
    <row r="3399" spans="2:19" ht="15" thickBot="1" x14ac:dyDescent="0.35">
      <c r="B3399" s="47" t="s">
        <v>16</v>
      </c>
      <c r="C3399" s="47"/>
      <c r="D3399" s="47"/>
      <c r="E3399" s="47"/>
      <c r="F3399" s="47"/>
      <c r="G3399" s="47"/>
      <c r="H3399" s="139"/>
      <c r="I3399" s="72"/>
      <c r="J3399" s="73"/>
      <c r="K3399" s="73"/>
      <c r="L3399" s="48" t="s">
        <v>5</v>
      </c>
      <c r="M3399" s="47" t="s">
        <v>17</v>
      </c>
      <c r="N3399" s="69"/>
      <c r="O3399" s="69"/>
      <c r="P3399" s="69"/>
      <c r="Q3399" s="69"/>
      <c r="R3399" s="69"/>
      <c r="S3399" s="47"/>
    </row>
    <row r="3400" spans="2:19" ht="16.8" thickBot="1" x14ac:dyDescent="0.45">
      <c r="B3400" s="47" t="str">
        <f>IF(H3399="Erdgas","Arbeitspreis pro kWh Erdgas in EUR",IF(H3399="Strom","Arbeitspreis pro kWh Strom in EUR",IF(H3399="Wärme/Kälte","Arbeitspreis pro kWh Wärme-/Kälteverbrauch in EUR","Bitte Energieart auswählen!")))</f>
        <v>Bitte Energieart auswählen!</v>
      </c>
      <c r="C3400" s="47"/>
      <c r="D3400" s="47"/>
      <c r="E3400" s="47"/>
      <c r="F3400" s="47"/>
      <c r="G3400" s="74">
        <f>IFERROR(SUMPRODUCT(I3400:K3400,I3401:K3401),"")</f>
        <v>0</v>
      </c>
      <c r="H3400" s="47"/>
      <c r="I3400" s="118"/>
      <c r="J3400" s="118"/>
      <c r="K3400" s="118"/>
      <c r="L3400" s="48" t="s">
        <v>5</v>
      </c>
      <c r="M3400" s="47" t="str">
        <f>IF(H3399="Erdgas","Erdgaskosten exkl. Steuern, Abgaben, Netzentgelte, etc.",IF(H3399="Strom","Stromkosten exkl. Steuern, Abgaben, Netzentgelte, etc.",IF(H3399="Wärme/Kälte","Wärme-/Kältekosten exkl. Steuern, Abgaben, Netzentgelte, etc.", "Bitte Energieart auswählen!")))</f>
        <v>Bitte Energieart auswählen!</v>
      </c>
      <c r="N3400" s="47"/>
      <c r="O3400" s="47"/>
      <c r="P3400" s="75"/>
      <c r="Q3400" s="61"/>
      <c r="R3400" s="62"/>
      <c r="S3400" s="47"/>
    </row>
    <row r="3401" spans="2:19" ht="15" thickBot="1" x14ac:dyDescent="0.35">
      <c r="B3401" s="47" t="str">
        <f>IF(AND(H3399="Erdgas",H3398="Nein"),"Aliquoter Erdgasverbrauch in kWh von 1. Oktober 2022 bis 31. Dezember 2022",IF(H3399="Erdgas","Erdgasverbrauch in kWh von 1. Oktober 2022 bis 31. Dezember 2022",IF(AND(H3399="Strom",H3398="Nein"),"Aliquoter Stromverbrauch in kWh von 1. Oktober 2022 bis 31. Dezember 2022",IF(H3399="Strom","Stromverbrauch in kWh von 1. Oktober 2022 bis 31. Dezember 2022",IF(AND(H3399="Wärme/Kälte",H3398="Nein"),"Aliquoter Wärme-/Kälteverbrauch in kWh von 1. Oktober 2022 bis 31. Dezember 2022",IF(H3399="Wärme/Kälte","Wärme-/Kälteverbrauch in kWh von 1. Oktober 2022 bis 31. Dezember 2022","Bitte Energieart auswählen!"))))))</f>
        <v>Bitte Energieart auswählen!</v>
      </c>
      <c r="C3401" s="47"/>
      <c r="D3401" s="47"/>
      <c r="E3401" s="47"/>
      <c r="F3401" s="47"/>
      <c r="G3401" s="47"/>
      <c r="H3401" s="59">
        <f>SUM(I3401:K3401)</f>
        <v>0</v>
      </c>
      <c r="I3401" s="119" t="str">
        <f>IFERROR(IF(H3398="Nein",VLOOKUP(H3397,'1 - Strom Erdgas Wärme 2021'!H:AA,20,FALSE)/12,""),"")</f>
        <v/>
      </c>
      <c r="J3401" s="119" t="str">
        <f>IFERROR(IF(H3398="Nein",VLOOKUP(H3397,'1 - Strom Erdgas Wärme 2021'!H:AB,20,FALSE)/12,""),"")</f>
        <v/>
      </c>
      <c r="K3401" s="119" t="str">
        <f>IFERROR(IF(H3398="Nein",VLOOKUP(H3397,'1 - Strom Erdgas Wärme 2021'!H:AC,20,FALSE)/12,""),"")</f>
        <v/>
      </c>
      <c r="L3401" s="48" t="s">
        <v>5</v>
      </c>
      <c r="M3401" s="76" t="str">
        <f>IFERROR(IF(H3398="Nein","Vorbefüllte Verbrauchswerte wurden aliquot (d.h. 1/12) aus dem Jahr 2021 übernommen.","Bitte ergänzen Sie die monatlichen Verbrauchswerte gem. Lastprofilzähler"),"")</f>
        <v>Bitte ergänzen Sie die monatlichen Verbrauchswerte gem. Lastprofilzähler</v>
      </c>
      <c r="N3401" s="77"/>
      <c r="O3401" s="77"/>
      <c r="P3401" s="77"/>
      <c r="Q3401" s="77"/>
      <c r="R3401" s="77"/>
      <c r="S3401" s="77"/>
    </row>
    <row r="3402" spans="2:19" x14ac:dyDescent="0.3">
      <c r="B3402" s="47" t="str">
        <f>IF(H3399="Wärme/Kälte","Energiemix: Anteil in % der aus Strom oder Erdgas erzeugten Wärme/Kälte","")</f>
        <v/>
      </c>
      <c r="C3402" s="46"/>
      <c r="D3402" s="46"/>
      <c r="E3402" s="46"/>
      <c r="F3402" s="74">
        <f>IFERROR(SUMPRODUCT(I3402:K3402,I3401:K3401),"")</f>
        <v>0</v>
      </c>
      <c r="G3402" s="74"/>
      <c r="H3402" s="46"/>
      <c r="I3402" s="120"/>
      <c r="J3402" s="121"/>
      <c r="K3402" s="121"/>
      <c r="L3402" s="48" t="str">
        <f>IF(H3399="Wärme/Kälte","i","")</f>
        <v/>
      </c>
      <c r="M3402" s="47" t="str">
        <f>IF(H3399="Wärme/Kälte","Bitte geben Sie den Anteil in % (von 0 bis 100, ohne Prozentzeichen) der  direkt aus Strom oder Erdgas erzeugten Wärme/Kälte.","")</f>
        <v/>
      </c>
      <c r="N3402" s="46"/>
      <c r="O3402" s="46"/>
      <c r="P3402" s="46"/>
      <c r="Q3402" s="46"/>
      <c r="R3402" s="46"/>
      <c r="S3402" s="46"/>
    </row>
    <row r="3403" spans="2:19" x14ac:dyDescent="0.3">
      <c r="B3403" s="46"/>
      <c r="C3403" s="46"/>
      <c r="D3403" s="46"/>
      <c r="E3403" s="46"/>
      <c r="F3403" s="46"/>
      <c r="G3403" s="46"/>
      <c r="H3403" s="46"/>
      <c r="I3403" s="98"/>
      <c r="J3403" s="46"/>
      <c r="K3403" s="46"/>
      <c r="L3403" s="48"/>
      <c r="M3403" s="47"/>
      <c r="N3403" s="46"/>
      <c r="O3403" s="46"/>
      <c r="P3403" s="46"/>
      <c r="Q3403" s="46"/>
      <c r="R3403" s="46"/>
      <c r="S3403" s="46"/>
    </row>
    <row r="3404" spans="2:19" ht="18" thickBot="1" x14ac:dyDescent="0.5">
      <c r="B3404" s="56" t="s">
        <v>10</v>
      </c>
      <c r="C3404" s="47"/>
      <c r="D3404" s="47"/>
      <c r="E3404" s="47"/>
      <c r="F3404" s="47"/>
      <c r="G3404" s="47"/>
      <c r="H3404" s="47"/>
      <c r="I3404" s="68">
        <v>44835</v>
      </c>
      <c r="J3404" s="68">
        <v>44866</v>
      </c>
      <c r="K3404" s="68">
        <v>44896</v>
      </c>
      <c r="L3404" s="47"/>
      <c r="M3404" s="69"/>
      <c r="N3404" s="69"/>
      <c r="O3404" s="69"/>
      <c r="P3404" s="69"/>
      <c r="Q3404" s="69"/>
      <c r="R3404" s="69"/>
      <c r="S3404" s="47"/>
    </row>
    <row r="3405" spans="2:19" ht="15" thickBot="1" x14ac:dyDescent="0.35">
      <c r="B3405" s="47" t="s">
        <v>28</v>
      </c>
      <c r="C3405" s="47"/>
      <c r="D3405" s="47"/>
      <c r="E3405" s="47"/>
      <c r="F3405" s="47"/>
      <c r="G3405" s="47"/>
      <c r="H3405" s="117"/>
      <c r="I3405" s="70"/>
      <c r="J3405" s="71"/>
      <c r="K3405" s="71"/>
      <c r="L3405" s="48" t="s">
        <v>5</v>
      </c>
      <c r="M3405" s="47" t="s">
        <v>29</v>
      </c>
      <c r="N3405" s="69"/>
      <c r="O3405" s="69"/>
      <c r="P3405" s="69"/>
      <c r="Q3405" s="69"/>
      <c r="R3405" s="69"/>
      <c r="S3405" s="47"/>
    </row>
    <row r="3406" spans="2:19" ht="15" thickBot="1" x14ac:dyDescent="0.35">
      <c r="B3406" s="47" t="s">
        <v>13</v>
      </c>
      <c r="C3406" s="47"/>
      <c r="D3406" s="47"/>
      <c r="E3406" s="47"/>
      <c r="F3406" s="47"/>
      <c r="G3406" s="47"/>
      <c r="H3406" s="138">
        <f>IFERROR(VLOOKUP(H3405,'1 - Strom Erdgas Wärme 2021'!H:AA,17,FALSE),"")</f>
        <v>0</v>
      </c>
      <c r="I3406" s="70"/>
      <c r="J3406" s="71"/>
      <c r="K3406" s="71"/>
      <c r="L3406" s="48"/>
      <c r="M3406" s="47"/>
      <c r="N3406" s="69"/>
      <c r="O3406" s="69"/>
      <c r="P3406" s="69"/>
      <c r="Q3406" s="69"/>
      <c r="R3406" s="69"/>
      <c r="S3406" s="47"/>
    </row>
    <row r="3407" spans="2:19" ht="15" thickBot="1" x14ac:dyDescent="0.35">
      <c r="B3407" s="47" t="s">
        <v>16</v>
      </c>
      <c r="C3407" s="47"/>
      <c r="D3407" s="47"/>
      <c r="E3407" s="47"/>
      <c r="F3407" s="47"/>
      <c r="G3407" s="47"/>
      <c r="H3407" s="139"/>
      <c r="I3407" s="72"/>
      <c r="J3407" s="73"/>
      <c r="K3407" s="73"/>
      <c r="L3407" s="48" t="s">
        <v>5</v>
      </c>
      <c r="M3407" s="47" t="s">
        <v>17</v>
      </c>
      <c r="N3407" s="69"/>
      <c r="O3407" s="69"/>
      <c r="P3407" s="69"/>
      <c r="Q3407" s="69"/>
      <c r="R3407" s="69"/>
      <c r="S3407" s="47"/>
    </row>
    <row r="3408" spans="2:19" ht="16.8" thickBot="1" x14ac:dyDescent="0.45">
      <c r="B3408" s="47" t="str">
        <f>IF(H3407="Erdgas","Arbeitspreis pro kWh Erdgas in EUR",IF(H3407="Strom","Arbeitspreis pro kWh Strom in EUR",IF(H3407="Wärme/Kälte","Arbeitspreis pro kWh Wärme-/Kälteverbrauch in EUR","Bitte Energieart auswählen!")))</f>
        <v>Bitte Energieart auswählen!</v>
      </c>
      <c r="C3408" s="47"/>
      <c r="D3408" s="47"/>
      <c r="E3408" s="47"/>
      <c r="F3408" s="47"/>
      <c r="G3408" s="74">
        <f>IFERROR(SUMPRODUCT(I3408:K3408,I3409:K3409),"")</f>
        <v>0</v>
      </c>
      <c r="H3408" s="47"/>
      <c r="I3408" s="118"/>
      <c r="J3408" s="118"/>
      <c r="K3408" s="118"/>
      <c r="L3408" s="48" t="s">
        <v>5</v>
      </c>
      <c r="M3408" s="47" t="str">
        <f>IF(H3407="Erdgas","Erdgaskosten exkl. Steuern, Abgaben, Netzentgelte, etc.",IF(H3407="Strom","Stromkosten exkl. Steuern, Abgaben, Netzentgelte, etc.",IF(H3407="Wärme/Kälte","Wärme-/Kältekosten exkl. Steuern, Abgaben, Netzentgelte, etc.", "Bitte Energieart auswählen!")))</f>
        <v>Bitte Energieart auswählen!</v>
      </c>
      <c r="N3408" s="47"/>
      <c r="O3408" s="47"/>
      <c r="P3408" s="75"/>
      <c r="Q3408" s="61"/>
      <c r="R3408" s="62"/>
      <c r="S3408" s="47"/>
    </row>
    <row r="3409" spans="2:19" ht="15" thickBot="1" x14ac:dyDescent="0.35">
      <c r="B3409" s="47" t="str">
        <f>IF(AND(H3407="Erdgas",H3406="Nein"),"Aliquoter Erdgasverbrauch in kWh von 1. Oktober 2022 bis 31. Dezember 2022",IF(H3407="Erdgas","Erdgasverbrauch in kWh von 1. Oktober 2022 bis 31. Dezember 2022",IF(AND(H3407="Strom",H3406="Nein"),"Aliquoter Stromverbrauch in kWh von 1. Oktober 2022 bis 31. Dezember 2022",IF(H3407="Strom","Stromverbrauch in kWh von 1. Oktober 2022 bis 31. Dezember 2022",IF(AND(H3407="Wärme/Kälte",H3406="Nein"),"Aliquoter Wärme-/Kälteverbrauch in kWh von 1. Oktober 2022 bis 31. Dezember 2022",IF(H3407="Wärme/Kälte","Wärme-/Kälteverbrauch in kWh von 1. Oktober 2022 bis 31. Dezember 2022","Bitte Energieart auswählen!"))))))</f>
        <v>Bitte Energieart auswählen!</v>
      </c>
      <c r="C3409" s="47"/>
      <c r="D3409" s="47"/>
      <c r="E3409" s="47"/>
      <c r="F3409" s="47"/>
      <c r="G3409" s="47"/>
      <c r="H3409" s="59">
        <f>SUM(I3409:K3409)</f>
        <v>0</v>
      </c>
      <c r="I3409" s="119" t="str">
        <f>IFERROR(IF(H3406="Nein",VLOOKUP(H3405,'1 - Strom Erdgas Wärme 2021'!H:AA,20,FALSE)/12,""),"")</f>
        <v/>
      </c>
      <c r="J3409" s="119" t="str">
        <f>IFERROR(IF(H3406="Nein",VLOOKUP(H3405,'1 - Strom Erdgas Wärme 2021'!H:AB,20,FALSE)/12,""),"")</f>
        <v/>
      </c>
      <c r="K3409" s="119" t="str">
        <f>IFERROR(IF(H3406="Nein",VLOOKUP(H3405,'1 - Strom Erdgas Wärme 2021'!H:AC,20,FALSE)/12,""),"")</f>
        <v/>
      </c>
      <c r="L3409" s="48" t="s">
        <v>5</v>
      </c>
      <c r="M3409" s="76" t="str">
        <f>IFERROR(IF(H3406="Nein","Vorbefüllte Verbrauchswerte wurden aliquot (d.h. 1/12) aus dem Jahr 2021 übernommen.","Bitte ergänzen Sie die monatlichen Verbrauchswerte gem. Lastprofilzähler"),"")</f>
        <v>Bitte ergänzen Sie die monatlichen Verbrauchswerte gem. Lastprofilzähler</v>
      </c>
      <c r="N3409" s="77"/>
      <c r="O3409" s="77"/>
      <c r="P3409" s="77"/>
      <c r="Q3409" s="77"/>
      <c r="R3409" s="77"/>
      <c r="S3409" s="77"/>
    </row>
    <row r="3410" spans="2:19" x14ac:dyDescent="0.3">
      <c r="B3410" s="47" t="str">
        <f>IF(H3407="Wärme/Kälte","Energiemix: Anteil in % der aus Strom oder Erdgas erzeugten Wärme/Kälte","")</f>
        <v/>
      </c>
      <c r="C3410" s="46"/>
      <c r="D3410" s="46"/>
      <c r="E3410" s="46"/>
      <c r="F3410" s="74">
        <f>IFERROR(SUMPRODUCT(I3410:K3410,I3409:K3409),"")</f>
        <v>0</v>
      </c>
      <c r="G3410" s="74"/>
      <c r="H3410" s="46"/>
      <c r="I3410" s="120"/>
      <c r="J3410" s="121"/>
      <c r="K3410" s="121"/>
      <c r="L3410" s="48" t="str">
        <f>IF(H3407="Wärme/Kälte","i","")</f>
        <v/>
      </c>
      <c r="M3410" s="47" t="str">
        <f>IF(H3407="Wärme/Kälte","Bitte geben Sie den Anteil in % (von 0 bis 100, ohne Prozentzeichen) der  direkt aus Strom oder Erdgas erzeugten Wärme/Kälte.","")</f>
        <v/>
      </c>
      <c r="N3410" s="46"/>
      <c r="O3410" s="46"/>
      <c r="P3410" s="46"/>
      <c r="Q3410" s="46"/>
      <c r="R3410" s="46"/>
      <c r="S3410" s="46"/>
    </row>
    <row r="3411" spans="2:19" x14ac:dyDescent="0.3">
      <c r="B3411" s="46"/>
      <c r="C3411" s="46"/>
      <c r="D3411" s="46"/>
      <c r="E3411" s="46"/>
      <c r="F3411" s="46"/>
      <c r="G3411" s="46"/>
      <c r="H3411" s="46"/>
      <c r="I3411" s="98"/>
      <c r="J3411" s="46"/>
      <c r="K3411" s="46"/>
      <c r="L3411" s="48"/>
      <c r="M3411" s="47"/>
      <c r="N3411" s="46"/>
      <c r="O3411" s="46"/>
      <c r="P3411" s="46"/>
      <c r="Q3411" s="46"/>
      <c r="R3411" s="46"/>
      <c r="S3411" s="46"/>
    </row>
    <row r="3412" spans="2:19" ht="18" thickBot="1" x14ac:dyDescent="0.5">
      <c r="B3412" s="56" t="s">
        <v>10</v>
      </c>
      <c r="C3412" s="47"/>
      <c r="D3412" s="47"/>
      <c r="E3412" s="47"/>
      <c r="F3412" s="47"/>
      <c r="G3412" s="47"/>
      <c r="H3412" s="47"/>
      <c r="I3412" s="68">
        <v>44835</v>
      </c>
      <c r="J3412" s="68">
        <v>44866</v>
      </c>
      <c r="K3412" s="68">
        <v>44896</v>
      </c>
      <c r="L3412" s="47"/>
      <c r="M3412" s="69"/>
      <c r="N3412" s="69"/>
      <c r="O3412" s="69"/>
      <c r="P3412" s="69"/>
      <c r="Q3412" s="69"/>
      <c r="R3412" s="69"/>
      <c r="S3412" s="47"/>
    </row>
    <row r="3413" spans="2:19" ht="15" thickBot="1" x14ac:dyDescent="0.35">
      <c r="B3413" s="47" t="s">
        <v>28</v>
      </c>
      <c r="C3413" s="47"/>
      <c r="D3413" s="47"/>
      <c r="E3413" s="47"/>
      <c r="F3413" s="47"/>
      <c r="G3413" s="47"/>
      <c r="H3413" s="117"/>
      <c r="I3413" s="70"/>
      <c r="J3413" s="71"/>
      <c r="K3413" s="71"/>
      <c r="L3413" s="48" t="s">
        <v>5</v>
      </c>
      <c r="M3413" s="47" t="s">
        <v>29</v>
      </c>
      <c r="N3413" s="69"/>
      <c r="O3413" s="69"/>
      <c r="P3413" s="69"/>
      <c r="Q3413" s="69"/>
      <c r="R3413" s="69"/>
      <c r="S3413" s="47"/>
    </row>
    <row r="3414" spans="2:19" ht="15" thickBot="1" x14ac:dyDescent="0.35">
      <c r="B3414" s="47" t="s">
        <v>13</v>
      </c>
      <c r="C3414" s="47"/>
      <c r="D3414" s="47"/>
      <c r="E3414" s="47"/>
      <c r="F3414" s="47"/>
      <c r="G3414" s="47"/>
      <c r="H3414" s="138">
        <f>IFERROR(VLOOKUP(H3413,'1 - Strom Erdgas Wärme 2021'!H:AA,17,FALSE),"")</f>
        <v>0</v>
      </c>
      <c r="I3414" s="70"/>
      <c r="J3414" s="71"/>
      <c r="K3414" s="71"/>
      <c r="L3414" s="48"/>
      <c r="M3414" s="47"/>
      <c r="N3414" s="69"/>
      <c r="O3414" s="69"/>
      <c r="P3414" s="69"/>
      <c r="Q3414" s="69"/>
      <c r="R3414" s="69"/>
      <c r="S3414" s="47"/>
    </row>
    <row r="3415" spans="2:19" ht="15" thickBot="1" x14ac:dyDescent="0.35">
      <c r="B3415" s="47" t="s">
        <v>16</v>
      </c>
      <c r="C3415" s="47"/>
      <c r="D3415" s="47"/>
      <c r="E3415" s="47"/>
      <c r="F3415" s="47"/>
      <c r="G3415" s="47"/>
      <c r="H3415" s="139"/>
      <c r="I3415" s="72"/>
      <c r="J3415" s="73"/>
      <c r="K3415" s="73"/>
      <c r="L3415" s="48" t="s">
        <v>5</v>
      </c>
      <c r="M3415" s="47" t="s">
        <v>17</v>
      </c>
      <c r="N3415" s="69"/>
      <c r="O3415" s="69"/>
      <c r="P3415" s="69"/>
      <c r="Q3415" s="69"/>
      <c r="R3415" s="69"/>
      <c r="S3415" s="47"/>
    </row>
    <row r="3416" spans="2:19" ht="16.8" thickBot="1" x14ac:dyDescent="0.45">
      <c r="B3416" s="47" t="str">
        <f>IF(H3415="Erdgas","Arbeitspreis pro kWh Erdgas in EUR",IF(H3415="Strom","Arbeitspreis pro kWh Strom in EUR",IF(H3415="Wärme/Kälte","Arbeitspreis pro kWh Wärme-/Kälteverbrauch in EUR","Bitte Energieart auswählen!")))</f>
        <v>Bitte Energieart auswählen!</v>
      </c>
      <c r="C3416" s="47"/>
      <c r="D3416" s="47"/>
      <c r="E3416" s="47"/>
      <c r="F3416" s="47"/>
      <c r="G3416" s="74">
        <f>IFERROR(SUMPRODUCT(I3416:K3416,I3417:K3417),"")</f>
        <v>0</v>
      </c>
      <c r="H3416" s="47"/>
      <c r="I3416" s="118"/>
      <c r="J3416" s="118"/>
      <c r="K3416" s="118"/>
      <c r="L3416" s="48" t="s">
        <v>5</v>
      </c>
      <c r="M3416" s="47" t="str">
        <f>IF(H3415="Erdgas","Erdgaskosten exkl. Steuern, Abgaben, Netzentgelte, etc.",IF(H3415="Strom","Stromkosten exkl. Steuern, Abgaben, Netzentgelte, etc.",IF(H3415="Wärme/Kälte","Wärme-/Kältekosten exkl. Steuern, Abgaben, Netzentgelte, etc.", "Bitte Energieart auswählen!")))</f>
        <v>Bitte Energieart auswählen!</v>
      </c>
      <c r="N3416" s="47"/>
      <c r="O3416" s="47"/>
      <c r="P3416" s="75"/>
      <c r="Q3416" s="61"/>
      <c r="R3416" s="62"/>
      <c r="S3416" s="47"/>
    </row>
    <row r="3417" spans="2:19" ht="15" thickBot="1" x14ac:dyDescent="0.35">
      <c r="B3417" s="47" t="str">
        <f>IF(AND(H3415="Erdgas",H3414="Nein"),"Aliquoter Erdgasverbrauch in kWh von 1. Oktober 2022 bis 31. Dezember 2022",IF(H3415="Erdgas","Erdgasverbrauch in kWh von 1. Oktober 2022 bis 31. Dezember 2022",IF(AND(H3415="Strom",H3414="Nein"),"Aliquoter Stromverbrauch in kWh von 1. Oktober 2022 bis 31. Dezember 2022",IF(H3415="Strom","Stromverbrauch in kWh von 1. Oktober 2022 bis 31. Dezember 2022",IF(AND(H3415="Wärme/Kälte",H3414="Nein"),"Aliquoter Wärme-/Kälteverbrauch in kWh von 1. Oktober 2022 bis 31. Dezember 2022",IF(H3415="Wärme/Kälte","Wärme-/Kälteverbrauch in kWh von 1. Oktober 2022 bis 31. Dezember 2022","Bitte Energieart auswählen!"))))))</f>
        <v>Bitte Energieart auswählen!</v>
      </c>
      <c r="C3417" s="47"/>
      <c r="D3417" s="47"/>
      <c r="E3417" s="47"/>
      <c r="F3417" s="47"/>
      <c r="G3417" s="47"/>
      <c r="H3417" s="59">
        <f>SUM(I3417:K3417)</f>
        <v>0</v>
      </c>
      <c r="I3417" s="119" t="str">
        <f>IFERROR(IF(H3414="Nein",VLOOKUP(H3413,'1 - Strom Erdgas Wärme 2021'!H:AA,20,FALSE)/12,""),"")</f>
        <v/>
      </c>
      <c r="J3417" s="119" t="str">
        <f>IFERROR(IF(H3414="Nein",VLOOKUP(H3413,'1 - Strom Erdgas Wärme 2021'!H:AB,20,FALSE)/12,""),"")</f>
        <v/>
      </c>
      <c r="K3417" s="119" t="str">
        <f>IFERROR(IF(H3414="Nein",VLOOKUP(H3413,'1 - Strom Erdgas Wärme 2021'!H:AC,20,FALSE)/12,""),"")</f>
        <v/>
      </c>
      <c r="L3417" s="48" t="s">
        <v>5</v>
      </c>
      <c r="M3417" s="76" t="str">
        <f>IFERROR(IF(H3414="Nein","Vorbefüllte Verbrauchswerte wurden aliquot (d.h. 1/12) aus dem Jahr 2021 übernommen.","Bitte ergänzen Sie die monatlichen Verbrauchswerte gem. Lastprofilzähler"),"")</f>
        <v>Bitte ergänzen Sie die monatlichen Verbrauchswerte gem. Lastprofilzähler</v>
      </c>
      <c r="N3417" s="77"/>
      <c r="O3417" s="77"/>
      <c r="P3417" s="77"/>
      <c r="Q3417" s="77"/>
      <c r="R3417" s="77"/>
      <c r="S3417" s="77"/>
    </row>
    <row r="3418" spans="2:19" x14ac:dyDescent="0.3">
      <c r="B3418" s="47" t="str">
        <f>IF(H3415="Wärme/Kälte","Energiemix: Anteil in % der aus Strom oder Erdgas erzeugten Wärme/Kälte","")</f>
        <v/>
      </c>
      <c r="C3418" s="46"/>
      <c r="D3418" s="46"/>
      <c r="E3418" s="46"/>
      <c r="F3418" s="74">
        <f>IFERROR(SUMPRODUCT(I3418:K3418,I3417:K3417),"")</f>
        <v>0</v>
      </c>
      <c r="G3418" s="74"/>
      <c r="H3418" s="46"/>
      <c r="I3418" s="120"/>
      <c r="J3418" s="121"/>
      <c r="K3418" s="121"/>
      <c r="L3418" s="48" t="str">
        <f>IF(H3415="Wärme/Kälte","i","")</f>
        <v/>
      </c>
      <c r="M3418" s="47" t="str">
        <f>IF(H3415="Wärme/Kälte","Bitte geben Sie den Anteil in % (von 0 bis 100, ohne Prozentzeichen) der  direkt aus Strom oder Erdgas erzeugten Wärme/Kälte.","")</f>
        <v/>
      </c>
      <c r="N3418" s="46"/>
      <c r="O3418" s="46"/>
      <c r="P3418" s="46"/>
      <c r="Q3418" s="46"/>
      <c r="R3418" s="46"/>
      <c r="S3418" s="46"/>
    </row>
    <row r="3419" spans="2:19" x14ac:dyDescent="0.3">
      <c r="B3419" s="46"/>
      <c r="C3419" s="46"/>
      <c r="D3419" s="46"/>
      <c r="E3419" s="46"/>
      <c r="F3419" s="46"/>
      <c r="G3419" s="46"/>
      <c r="H3419" s="46"/>
      <c r="I3419" s="98"/>
      <c r="J3419" s="46"/>
      <c r="K3419" s="46"/>
      <c r="L3419" s="48"/>
      <c r="M3419" s="47"/>
      <c r="N3419" s="46"/>
      <c r="O3419" s="46"/>
      <c r="P3419" s="46"/>
      <c r="Q3419" s="46"/>
      <c r="R3419" s="46"/>
      <c r="S3419" s="46"/>
    </row>
    <row r="3420" spans="2:19" ht="18" thickBot="1" x14ac:dyDescent="0.5">
      <c r="B3420" s="56" t="s">
        <v>10</v>
      </c>
      <c r="C3420" s="47"/>
      <c r="D3420" s="47"/>
      <c r="E3420" s="47"/>
      <c r="F3420" s="47"/>
      <c r="G3420" s="47"/>
      <c r="H3420" s="47"/>
      <c r="I3420" s="68">
        <v>44835</v>
      </c>
      <c r="J3420" s="68">
        <v>44866</v>
      </c>
      <c r="K3420" s="68">
        <v>44896</v>
      </c>
      <c r="L3420" s="47"/>
      <c r="M3420" s="69"/>
      <c r="N3420" s="69"/>
      <c r="O3420" s="69"/>
      <c r="P3420" s="69"/>
      <c r="Q3420" s="69"/>
      <c r="R3420" s="69"/>
      <c r="S3420" s="47"/>
    </row>
    <row r="3421" spans="2:19" ht="15" thickBot="1" x14ac:dyDescent="0.35">
      <c r="B3421" s="47" t="s">
        <v>28</v>
      </c>
      <c r="C3421" s="47"/>
      <c r="D3421" s="47"/>
      <c r="E3421" s="47"/>
      <c r="F3421" s="47"/>
      <c r="G3421" s="47"/>
      <c r="H3421" s="117"/>
      <c r="I3421" s="70"/>
      <c r="J3421" s="71"/>
      <c r="K3421" s="71"/>
      <c r="L3421" s="48" t="s">
        <v>5</v>
      </c>
      <c r="M3421" s="47" t="s">
        <v>29</v>
      </c>
      <c r="N3421" s="69"/>
      <c r="O3421" s="69"/>
      <c r="P3421" s="69"/>
      <c r="Q3421" s="69"/>
      <c r="R3421" s="69"/>
      <c r="S3421" s="47"/>
    </row>
    <row r="3422" spans="2:19" ht="15" thickBot="1" x14ac:dyDescent="0.35">
      <c r="B3422" s="47" t="s">
        <v>13</v>
      </c>
      <c r="C3422" s="47"/>
      <c r="D3422" s="47"/>
      <c r="E3422" s="47"/>
      <c r="F3422" s="47"/>
      <c r="G3422" s="47"/>
      <c r="H3422" s="138">
        <f>IFERROR(VLOOKUP(H3421,'1 - Strom Erdgas Wärme 2021'!H:AA,17,FALSE),"")</f>
        <v>0</v>
      </c>
      <c r="I3422" s="70"/>
      <c r="J3422" s="71"/>
      <c r="K3422" s="71"/>
      <c r="L3422" s="48"/>
      <c r="M3422" s="47"/>
      <c r="N3422" s="69"/>
      <c r="O3422" s="69"/>
      <c r="P3422" s="69"/>
      <c r="Q3422" s="69"/>
      <c r="R3422" s="69"/>
      <c r="S3422" s="47"/>
    </row>
    <row r="3423" spans="2:19" ht="15" thickBot="1" x14ac:dyDescent="0.35">
      <c r="B3423" s="47" t="s">
        <v>16</v>
      </c>
      <c r="C3423" s="47"/>
      <c r="D3423" s="47"/>
      <c r="E3423" s="47"/>
      <c r="F3423" s="47"/>
      <c r="G3423" s="47"/>
      <c r="H3423" s="139"/>
      <c r="I3423" s="72"/>
      <c r="J3423" s="73"/>
      <c r="K3423" s="73"/>
      <c r="L3423" s="48" t="s">
        <v>5</v>
      </c>
      <c r="M3423" s="47" t="s">
        <v>17</v>
      </c>
      <c r="N3423" s="69"/>
      <c r="O3423" s="69"/>
      <c r="P3423" s="69"/>
      <c r="Q3423" s="69"/>
      <c r="R3423" s="69"/>
      <c r="S3423" s="47"/>
    </row>
    <row r="3424" spans="2:19" ht="16.8" thickBot="1" x14ac:dyDescent="0.45">
      <c r="B3424" s="47" t="str">
        <f>IF(H3423="Erdgas","Arbeitspreis pro kWh Erdgas in EUR",IF(H3423="Strom","Arbeitspreis pro kWh Strom in EUR",IF(H3423="Wärme/Kälte","Arbeitspreis pro kWh Wärme-/Kälteverbrauch in EUR","Bitte Energieart auswählen!")))</f>
        <v>Bitte Energieart auswählen!</v>
      </c>
      <c r="C3424" s="47"/>
      <c r="D3424" s="47"/>
      <c r="E3424" s="47"/>
      <c r="F3424" s="47"/>
      <c r="G3424" s="74">
        <f>IFERROR(SUMPRODUCT(I3424:K3424,I3425:K3425),"")</f>
        <v>0</v>
      </c>
      <c r="H3424" s="47"/>
      <c r="I3424" s="118"/>
      <c r="J3424" s="118"/>
      <c r="K3424" s="118"/>
      <c r="L3424" s="48" t="s">
        <v>5</v>
      </c>
      <c r="M3424" s="47" t="str">
        <f>IF(H3423="Erdgas","Erdgaskosten exkl. Steuern, Abgaben, Netzentgelte, etc.",IF(H3423="Strom","Stromkosten exkl. Steuern, Abgaben, Netzentgelte, etc.",IF(H3423="Wärme/Kälte","Wärme-/Kältekosten exkl. Steuern, Abgaben, Netzentgelte, etc.", "Bitte Energieart auswählen!")))</f>
        <v>Bitte Energieart auswählen!</v>
      </c>
      <c r="N3424" s="47"/>
      <c r="O3424" s="47"/>
      <c r="P3424" s="75"/>
      <c r="Q3424" s="61"/>
      <c r="R3424" s="62"/>
      <c r="S3424" s="47"/>
    </row>
    <row r="3425" spans="2:19" ht="15" thickBot="1" x14ac:dyDescent="0.35">
      <c r="B3425" s="47" t="str">
        <f>IF(AND(H3423="Erdgas",H3422="Nein"),"Aliquoter Erdgasverbrauch in kWh von 1. Oktober 2022 bis 31. Dezember 2022",IF(H3423="Erdgas","Erdgasverbrauch in kWh von 1. Oktober 2022 bis 31. Dezember 2022",IF(AND(H3423="Strom",H3422="Nein"),"Aliquoter Stromverbrauch in kWh von 1. Oktober 2022 bis 31. Dezember 2022",IF(H3423="Strom","Stromverbrauch in kWh von 1. Oktober 2022 bis 31. Dezember 2022",IF(AND(H3423="Wärme/Kälte",H3422="Nein"),"Aliquoter Wärme-/Kälteverbrauch in kWh von 1. Oktober 2022 bis 31. Dezember 2022",IF(H3423="Wärme/Kälte","Wärme-/Kälteverbrauch in kWh von 1. Oktober 2022 bis 31. Dezember 2022","Bitte Energieart auswählen!"))))))</f>
        <v>Bitte Energieart auswählen!</v>
      </c>
      <c r="C3425" s="47"/>
      <c r="D3425" s="47"/>
      <c r="E3425" s="47"/>
      <c r="F3425" s="47"/>
      <c r="G3425" s="47"/>
      <c r="H3425" s="59">
        <f>SUM(I3425:K3425)</f>
        <v>0</v>
      </c>
      <c r="I3425" s="119" t="str">
        <f>IFERROR(IF(H3422="Nein",VLOOKUP(H3421,'1 - Strom Erdgas Wärme 2021'!H:AA,20,FALSE)/12,""),"")</f>
        <v/>
      </c>
      <c r="J3425" s="119" t="str">
        <f>IFERROR(IF(H3422="Nein",VLOOKUP(H3421,'1 - Strom Erdgas Wärme 2021'!H:AB,20,FALSE)/12,""),"")</f>
        <v/>
      </c>
      <c r="K3425" s="119" t="str">
        <f>IFERROR(IF(H3422="Nein",VLOOKUP(H3421,'1 - Strom Erdgas Wärme 2021'!H:AC,20,FALSE)/12,""),"")</f>
        <v/>
      </c>
      <c r="L3425" s="48" t="s">
        <v>5</v>
      </c>
      <c r="M3425" s="76" t="str">
        <f>IFERROR(IF(H3422="Nein","Vorbefüllte Verbrauchswerte wurden aliquot (d.h. 1/12) aus dem Jahr 2021 übernommen.","Bitte ergänzen Sie die monatlichen Verbrauchswerte gem. Lastprofilzähler"),"")</f>
        <v>Bitte ergänzen Sie die monatlichen Verbrauchswerte gem. Lastprofilzähler</v>
      </c>
      <c r="N3425" s="77"/>
      <c r="O3425" s="77"/>
      <c r="P3425" s="77"/>
      <c r="Q3425" s="77"/>
      <c r="R3425" s="77"/>
      <c r="S3425" s="77"/>
    </row>
    <row r="3426" spans="2:19" x14ac:dyDescent="0.3">
      <c r="B3426" s="47" t="str">
        <f>IF(H3423="Wärme/Kälte","Energiemix: Anteil in % der aus Strom oder Erdgas erzeugten Wärme/Kälte","")</f>
        <v/>
      </c>
      <c r="C3426" s="46"/>
      <c r="D3426" s="46"/>
      <c r="E3426" s="46"/>
      <c r="F3426" s="74">
        <f>IFERROR(SUMPRODUCT(I3426:K3426,I3425:K3425),"")</f>
        <v>0</v>
      </c>
      <c r="G3426" s="74"/>
      <c r="H3426" s="46"/>
      <c r="I3426" s="120"/>
      <c r="J3426" s="121"/>
      <c r="K3426" s="121"/>
      <c r="L3426" s="48" t="str">
        <f>IF(H3423="Wärme/Kälte","i","")</f>
        <v/>
      </c>
      <c r="M3426" s="47" t="str">
        <f>IF(H3423="Wärme/Kälte","Bitte geben Sie den Anteil in % (von 0 bis 100, ohne Prozentzeichen) der  direkt aus Strom oder Erdgas erzeugten Wärme/Kälte.","")</f>
        <v/>
      </c>
      <c r="N3426" s="46"/>
      <c r="O3426" s="46"/>
      <c r="P3426" s="46"/>
      <c r="Q3426" s="46"/>
      <c r="R3426" s="46"/>
      <c r="S3426" s="46"/>
    </row>
    <row r="3427" spans="2:19" x14ac:dyDescent="0.3">
      <c r="B3427" s="46"/>
      <c r="C3427" s="46"/>
      <c r="D3427" s="46"/>
      <c r="E3427" s="46"/>
      <c r="F3427" s="46"/>
      <c r="G3427" s="46"/>
      <c r="H3427" s="46"/>
      <c r="I3427" s="98"/>
      <c r="J3427" s="46"/>
      <c r="K3427" s="46"/>
      <c r="L3427" s="48"/>
      <c r="M3427" s="47"/>
      <c r="N3427" s="46"/>
      <c r="O3427" s="46"/>
      <c r="P3427" s="46"/>
      <c r="Q3427" s="46"/>
      <c r="R3427" s="46"/>
      <c r="S3427" s="46"/>
    </row>
    <row r="3428" spans="2:19" ht="18" thickBot="1" x14ac:dyDescent="0.5">
      <c r="B3428" s="56" t="s">
        <v>10</v>
      </c>
      <c r="C3428" s="47"/>
      <c r="D3428" s="47"/>
      <c r="E3428" s="47"/>
      <c r="F3428" s="47"/>
      <c r="G3428" s="47"/>
      <c r="H3428" s="47"/>
      <c r="I3428" s="68">
        <v>44835</v>
      </c>
      <c r="J3428" s="68">
        <v>44866</v>
      </c>
      <c r="K3428" s="68">
        <v>44896</v>
      </c>
      <c r="L3428" s="47"/>
      <c r="M3428" s="69"/>
      <c r="N3428" s="69"/>
      <c r="O3428" s="69"/>
      <c r="P3428" s="69"/>
      <c r="Q3428" s="69"/>
      <c r="R3428" s="69"/>
      <c r="S3428" s="47"/>
    </row>
    <row r="3429" spans="2:19" ht="15" thickBot="1" x14ac:dyDescent="0.35">
      <c r="B3429" s="47" t="s">
        <v>28</v>
      </c>
      <c r="C3429" s="47"/>
      <c r="D3429" s="47"/>
      <c r="E3429" s="47"/>
      <c r="F3429" s="47"/>
      <c r="G3429" s="47"/>
      <c r="H3429" s="117"/>
      <c r="I3429" s="70"/>
      <c r="J3429" s="71"/>
      <c r="K3429" s="71"/>
      <c r="L3429" s="48" t="s">
        <v>5</v>
      </c>
      <c r="M3429" s="47" t="s">
        <v>29</v>
      </c>
      <c r="N3429" s="69"/>
      <c r="O3429" s="69"/>
      <c r="P3429" s="69"/>
      <c r="Q3429" s="69"/>
      <c r="R3429" s="69"/>
      <c r="S3429" s="47"/>
    </row>
    <row r="3430" spans="2:19" ht="15" thickBot="1" x14ac:dyDescent="0.35">
      <c r="B3430" s="47" t="s">
        <v>13</v>
      </c>
      <c r="C3430" s="47"/>
      <c r="D3430" s="47"/>
      <c r="E3430" s="47"/>
      <c r="F3430" s="47"/>
      <c r="G3430" s="47"/>
      <c r="H3430" s="138">
        <f>IFERROR(VLOOKUP(H3429,'1 - Strom Erdgas Wärme 2021'!H:AA,17,FALSE),"")</f>
        <v>0</v>
      </c>
      <c r="I3430" s="70"/>
      <c r="J3430" s="71"/>
      <c r="K3430" s="71"/>
      <c r="L3430" s="48"/>
      <c r="M3430" s="47"/>
      <c r="N3430" s="69"/>
      <c r="O3430" s="69"/>
      <c r="P3430" s="69"/>
      <c r="Q3430" s="69"/>
      <c r="R3430" s="69"/>
      <c r="S3430" s="47"/>
    </row>
    <row r="3431" spans="2:19" ht="15" thickBot="1" x14ac:dyDescent="0.35">
      <c r="B3431" s="47" t="s">
        <v>16</v>
      </c>
      <c r="C3431" s="47"/>
      <c r="D3431" s="47"/>
      <c r="E3431" s="47"/>
      <c r="F3431" s="47"/>
      <c r="G3431" s="47"/>
      <c r="H3431" s="139"/>
      <c r="I3431" s="72"/>
      <c r="J3431" s="73"/>
      <c r="K3431" s="73"/>
      <c r="L3431" s="48" t="s">
        <v>5</v>
      </c>
      <c r="M3431" s="47" t="s">
        <v>17</v>
      </c>
      <c r="N3431" s="69"/>
      <c r="O3431" s="69"/>
      <c r="P3431" s="69"/>
      <c r="Q3431" s="69"/>
      <c r="R3431" s="69"/>
      <c r="S3431" s="47"/>
    </row>
    <row r="3432" spans="2:19" ht="16.8" thickBot="1" x14ac:dyDescent="0.45">
      <c r="B3432" s="47" t="str">
        <f>IF(H3431="Erdgas","Arbeitspreis pro kWh Erdgas in EUR",IF(H3431="Strom","Arbeitspreis pro kWh Strom in EUR",IF(H3431="Wärme/Kälte","Arbeitspreis pro kWh Wärme-/Kälteverbrauch in EUR","Bitte Energieart auswählen!")))</f>
        <v>Bitte Energieart auswählen!</v>
      </c>
      <c r="C3432" s="47"/>
      <c r="D3432" s="47"/>
      <c r="E3432" s="47"/>
      <c r="F3432" s="47"/>
      <c r="G3432" s="74">
        <f>IFERROR(SUMPRODUCT(I3432:K3432,I3433:K3433),"")</f>
        <v>0</v>
      </c>
      <c r="H3432" s="47"/>
      <c r="I3432" s="118"/>
      <c r="J3432" s="118"/>
      <c r="K3432" s="118"/>
      <c r="L3432" s="48" t="s">
        <v>5</v>
      </c>
      <c r="M3432" s="47" t="str">
        <f>IF(H3431="Erdgas","Erdgaskosten exkl. Steuern, Abgaben, Netzentgelte, etc.",IF(H3431="Strom","Stromkosten exkl. Steuern, Abgaben, Netzentgelte, etc.",IF(H3431="Wärme/Kälte","Wärme-/Kältekosten exkl. Steuern, Abgaben, Netzentgelte, etc.", "Bitte Energieart auswählen!")))</f>
        <v>Bitte Energieart auswählen!</v>
      </c>
      <c r="N3432" s="47"/>
      <c r="O3432" s="47"/>
      <c r="P3432" s="75"/>
      <c r="Q3432" s="61"/>
      <c r="R3432" s="62"/>
      <c r="S3432" s="47"/>
    </row>
    <row r="3433" spans="2:19" ht="15" thickBot="1" x14ac:dyDescent="0.35">
      <c r="B3433" s="47" t="str">
        <f>IF(AND(H3431="Erdgas",H3430="Nein"),"Aliquoter Erdgasverbrauch in kWh von 1. Oktober 2022 bis 31. Dezember 2022",IF(H3431="Erdgas","Erdgasverbrauch in kWh von 1. Oktober 2022 bis 31. Dezember 2022",IF(AND(H3431="Strom",H3430="Nein"),"Aliquoter Stromverbrauch in kWh von 1. Oktober 2022 bis 31. Dezember 2022",IF(H3431="Strom","Stromverbrauch in kWh von 1. Oktober 2022 bis 31. Dezember 2022",IF(AND(H3431="Wärme/Kälte",H3430="Nein"),"Aliquoter Wärme-/Kälteverbrauch in kWh von 1. Oktober 2022 bis 31. Dezember 2022",IF(H3431="Wärme/Kälte","Wärme-/Kälteverbrauch in kWh von 1. Oktober 2022 bis 31. Dezember 2022","Bitte Energieart auswählen!"))))))</f>
        <v>Bitte Energieart auswählen!</v>
      </c>
      <c r="C3433" s="47"/>
      <c r="D3433" s="47"/>
      <c r="E3433" s="47"/>
      <c r="F3433" s="47"/>
      <c r="G3433" s="47"/>
      <c r="H3433" s="59">
        <f>SUM(I3433:K3433)</f>
        <v>0</v>
      </c>
      <c r="I3433" s="119" t="str">
        <f>IFERROR(IF(H3430="Nein",VLOOKUP(H3429,'1 - Strom Erdgas Wärme 2021'!H:AA,20,FALSE)/12,""),"")</f>
        <v/>
      </c>
      <c r="J3433" s="119" t="str">
        <f>IFERROR(IF(H3430="Nein",VLOOKUP(H3429,'1 - Strom Erdgas Wärme 2021'!H:AB,20,FALSE)/12,""),"")</f>
        <v/>
      </c>
      <c r="K3433" s="119" t="str">
        <f>IFERROR(IF(H3430="Nein",VLOOKUP(H3429,'1 - Strom Erdgas Wärme 2021'!H:AC,20,FALSE)/12,""),"")</f>
        <v/>
      </c>
      <c r="L3433" s="48" t="s">
        <v>5</v>
      </c>
      <c r="M3433" s="76" t="str">
        <f>IFERROR(IF(H3430="Nein","Vorbefüllte Verbrauchswerte wurden aliquot (d.h. 1/12) aus dem Jahr 2021 übernommen.","Bitte ergänzen Sie die monatlichen Verbrauchswerte gem. Lastprofilzähler"),"")</f>
        <v>Bitte ergänzen Sie die monatlichen Verbrauchswerte gem. Lastprofilzähler</v>
      </c>
      <c r="N3433" s="77"/>
      <c r="O3433" s="77"/>
      <c r="P3433" s="77"/>
      <c r="Q3433" s="77"/>
      <c r="R3433" s="77"/>
      <c r="S3433" s="77"/>
    </row>
    <row r="3434" spans="2:19" x14ac:dyDescent="0.3">
      <c r="B3434" s="47" t="str">
        <f>IF(H3431="Wärme/Kälte","Energiemix: Anteil in % der aus Strom oder Erdgas erzeugten Wärme/Kälte","")</f>
        <v/>
      </c>
      <c r="C3434" s="46"/>
      <c r="D3434" s="46"/>
      <c r="E3434" s="46"/>
      <c r="F3434" s="74">
        <f>IFERROR(SUMPRODUCT(I3434:K3434,I3433:K3433),"")</f>
        <v>0</v>
      </c>
      <c r="G3434" s="74"/>
      <c r="H3434" s="46"/>
      <c r="I3434" s="120"/>
      <c r="J3434" s="121"/>
      <c r="K3434" s="121"/>
      <c r="L3434" s="48" t="str">
        <f>IF(H3431="Wärme/Kälte","i","")</f>
        <v/>
      </c>
      <c r="M3434" s="47" t="str">
        <f>IF(H3431="Wärme/Kälte","Bitte geben Sie den Anteil in % (von 0 bis 100, ohne Prozentzeichen) der  direkt aus Strom oder Erdgas erzeugten Wärme/Kälte.","")</f>
        <v/>
      </c>
      <c r="N3434" s="46"/>
      <c r="O3434" s="46"/>
      <c r="P3434" s="46"/>
      <c r="Q3434" s="46"/>
      <c r="R3434" s="46"/>
      <c r="S3434" s="46"/>
    </row>
    <row r="3435" spans="2:19" x14ac:dyDescent="0.3">
      <c r="B3435" s="46"/>
      <c r="C3435" s="46"/>
      <c r="D3435" s="46"/>
      <c r="E3435" s="46"/>
      <c r="F3435" s="46"/>
      <c r="G3435" s="46"/>
      <c r="H3435" s="46"/>
      <c r="I3435" s="98"/>
      <c r="J3435" s="46"/>
      <c r="K3435" s="46"/>
      <c r="L3435" s="48"/>
      <c r="M3435" s="47"/>
      <c r="N3435" s="46"/>
      <c r="O3435" s="46"/>
      <c r="P3435" s="46"/>
      <c r="Q3435" s="46"/>
      <c r="R3435" s="46"/>
      <c r="S3435" s="46"/>
    </row>
    <row r="3436" spans="2:19" ht="18" thickBot="1" x14ac:dyDescent="0.5">
      <c r="B3436" s="56" t="s">
        <v>10</v>
      </c>
      <c r="C3436" s="47"/>
      <c r="D3436" s="47"/>
      <c r="E3436" s="47"/>
      <c r="F3436" s="47"/>
      <c r="G3436" s="47"/>
      <c r="H3436" s="47"/>
      <c r="I3436" s="68">
        <v>44835</v>
      </c>
      <c r="J3436" s="68">
        <v>44866</v>
      </c>
      <c r="K3436" s="68">
        <v>44896</v>
      </c>
      <c r="L3436" s="47"/>
      <c r="M3436" s="69"/>
      <c r="N3436" s="69"/>
      <c r="O3436" s="69"/>
      <c r="P3436" s="69"/>
      <c r="Q3436" s="69"/>
      <c r="R3436" s="69"/>
      <c r="S3436" s="47"/>
    </row>
    <row r="3437" spans="2:19" ht="15" thickBot="1" x14ac:dyDescent="0.35">
      <c r="B3437" s="47" t="s">
        <v>28</v>
      </c>
      <c r="C3437" s="47"/>
      <c r="D3437" s="47"/>
      <c r="E3437" s="47"/>
      <c r="F3437" s="47"/>
      <c r="G3437" s="47"/>
      <c r="H3437" s="117"/>
      <c r="I3437" s="70"/>
      <c r="J3437" s="71"/>
      <c r="K3437" s="71"/>
      <c r="L3437" s="48" t="s">
        <v>5</v>
      </c>
      <c r="M3437" s="47" t="s">
        <v>29</v>
      </c>
      <c r="N3437" s="69"/>
      <c r="O3437" s="69"/>
      <c r="P3437" s="69"/>
      <c r="Q3437" s="69"/>
      <c r="R3437" s="69"/>
      <c r="S3437" s="47"/>
    </row>
    <row r="3438" spans="2:19" ht="15" thickBot="1" x14ac:dyDescent="0.35">
      <c r="B3438" s="47" t="s">
        <v>13</v>
      </c>
      <c r="C3438" s="47"/>
      <c r="D3438" s="47"/>
      <c r="E3438" s="47"/>
      <c r="F3438" s="47"/>
      <c r="G3438" s="47"/>
      <c r="H3438" s="138">
        <f>IFERROR(VLOOKUP(H3437,'1 - Strom Erdgas Wärme 2021'!H:AA,17,FALSE),"")</f>
        <v>0</v>
      </c>
      <c r="I3438" s="70"/>
      <c r="J3438" s="71"/>
      <c r="K3438" s="71"/>
      <c r="L3438" s="48"/>
      <c r="M3438" s="47"/>
      <c r="N3438" s="69"/>
      <c r="O3438" s="69"/>
      <c r="P3438" s="69"/>
      <c r="Q3438" s="69"/>
      <c r="R3438" s="69"/>
      <c r="S3438" s="47"/>
    </row>
    <row r="3439" spans="2:19" ht="15" thickBot="1" x14ac:dyDescent="0.35">
      <c r="B3439" s="47" t="s">
        <v>16</v>
      </c>
      <c r="C3439" s="47"/>
      <c r="D3439" s="47"/>
      <c r="E3439" s="47"/>
      <c r="F3439" s="47"/>
      <c r="G3439" s="47"/>
      <c r="H3439" s="139"/>
      <c r="I3439" s="72"/>
      <c r="J3439" s="73"/>
      <c r="K3439" s="73"/>
      <c r="L3439" s="48" t="s">
        <v>5</v>
      </c>
      <c r="M3439" s="47" t="s">
        <v>17</v>
      </c>
      <c r="N3439" s="69"/>
      <c r="O3439" s="69"/>
      <c r="P3439" s="69"/>
      <c r="Q3439" s="69"/>
      <c r="R3439" s="69"/>
      <c r="S3439" s="47"/>
    </row>
    <row r="3440" spans="2:19" ht="16.8" thickBot="1" x14ac:dyDescent="0.45">
      <c r="B3440" s="47" t="str">
        <f>IF(H3439="Erdgas","Arbeitspreis pro kWh Erdgas in EUR",IF(H3439="Strom","Arbeitspreis pro kWh Strom in EUR",IF(H3439="Wärme/Kälte","Arbeitspreis pro kWh Wärme-/Kälteverbrauch in EUR","Bitte Energieart auswählen!")))</f>
        <v>Bitte Energieart auswählen!</v>
      </c>
      <c r="C3440" s="47"/>
      <c r="D3440" s="47"/>
      <c r="E3440" s="47"/>
      <c r="F3440" s="47"/>
      <c r="G3440" s="74">
        <f>IFERROR(SUMPRODUCT(I3440:K3440,I3441:K3441),"")</f>
        <v>0</v>
      </c>
      <c r="H3440" s="47"/>
      <c r="I3440" s="118"/>
      <c r="J3440" s="118"/>
      <c r="K3440" s="118"/>
      <c r="L3440" s="48" t="s">
        <v>5</v>
      </c>
      <c r="M3440" s="47" t="str">
        <f>IF(H3439="Erdgas","Erdgaskosten exkl. Steuern, Abgaben, Netzentgelte, etc.",IF(H3439="Strom","Stromkosten exkl. Steuern, Abgaben, Netzentgelte, etc.",IF(H3439="Wärme/Kälte","Wärme-/Kältekosten exkl. Steuern, Abgaben, Netzentgelte, etc.", "Bitte Energieart auswählen!")))</f>
        <v>Bitte Energieart auswählen!</v>
      </c>
      <c r="N3440" s="47"/>
      <c r="O3440" s="47"/>
      <c r="P3440" s="75"/>
      <c r="Q3440" s="61"/>
      <c r="R3440" s="62"/>
      <c r="S3440" s="47"/>
    </row>
    <row r="3441" spans="2:19" ht="15" thickBot="1" x14ac:dyDescent="0.35">
      <c r="B3441" s="47" t="str">
        <f>IF(AND(H3439="Erdgas",H3438="Nein"),"Aliquoter Erdgasverbrauch in kWh von 1. Oktober 2022 bis 31. Dezember 2022",IF(H3439="Erdgas","Erdgasverbrauch in kWh von 1. Oktober 2022 bis 31. Dezember 2022",IF(AND(H3439="Strom",H3438="Nein"),"Aliquoter Stromverbrauch in kWh von 1. Oktober 2022 bis 31. Dezember 2022",IF(H3439="Strom","Stromverbrauch in kWh von 1. Oktober 2022 bis 31. Dezember 2022",IF(AND(H3439="Wärme/Kälte",H3438="Nein"),"Aliquoter Wärme-/Kälteverbrauch in kWh von 1. Oktober 2022 bis 31. Dezember 2022",IF(H3439="Wärme/Kälte","Wärme-/Kälteverbrauch in kWh von 1. Oktober 2022 bis 31. Dezember 2022","Bitte Energieart auswählen!"))))))</f>
        <v>Bitte Energieart auswählen!</v>
      </c>
      <c r="C3441" s="47"/>
      <c r="D3441" s="47"/>
      <c r="E3441" s="47"/>
      <c r="F3441" s="47"/>
      <c r="G3441" s="47"/>
      <c r="H3441" s="59">
        <f>SUM(I3441:K3441)</f>
        <v>0</v>
      </c>
      <c r="I3441" s="119" t="str">
        <f>IFERROR(IF(H3438="Nein",VLOOKUP(H3437,'1 - Strom Erdgas Wärme 2021'!H:AA,20,FALSE)/12,""),"")</f>
        <v/>
      </c>
      <c r="J3441" s="119" t="str">
        <f>IFERROR(IF(H3438="Nein",VLOOKUP(H3437,'1 - Strom Erdgas Wärme 2021'!H:AB,20,FALSE)/12,""),"")</f>
        <v/>
      </c>
      <c r="K3441" s="119" t="str">
        <f>IFERROR(IF(H3438="Nein",VLOOKUP(H3437,'1 - Strom Erdgas Wärme 2021'!H:AC,20,FALSE)/12,""),"")</f>
        <v/>
      </c>
      <c r="L3441" s="48" t="s">
        <v>5</v>
      </c>
      <c r="M3441" s="76" t="str">
        <f>IFERROR(IF(H3438="Nein","Vorbefüllte Verbrauchswerte wurden aliquot (d.h. 1/12) aus dem Jahr 2021 übernommen.","Bitte ergänzen Sie die monatlichen Verbrauchswerte gem. Lastprofilzähler"),"")</f>
        <v>Bitte ergänzen Sie die monatlichen Verbrauchswerte gem. Lastprofilzähler</v>
      </c>
      <c r="N3441" s="77"/>
      <c r="O3441" s="77"/>
      <c r="P3441" s="77"/>
      <c r="Q3441" s="77"/>
      <c r="R3441" s="77"/>
      <c r="S3441" s="77"/>
    </row>
    <row r="3442" spans="2:19" x14ac:dyDescent="0.3">
      <c r="B3442" s="47" t="str">
        <f>IF(H3439="Wärme/Kälte","Energiemix: Anteil in % der aus Strom oder Erdgas erzeugten Wärme/Kälte","")</f>
        <v/>
      </c>
      <c r="C3442" s="46"/>
      <c r="D3442" s="46"/>
      <c r="E3442" s="46"/>
      <c r="F3442" s="74">
        <f>IFERROR(SUMPRODUCT(I3442:K3442,I3441:K3441),"")</f>
        <v>0</v>
      </c>
      <c r="G3442" s="74"/>
      <c r="H3442" s="46"/>
      <c r="I3442" s="120"/>
      <c r="J3442" s="121"/>
      <c r="K3442" s="121"/>
      <c r="L3442" s="48" t="str">
        <f>IF(H3439="Wärme/Kälte","i","")</f>
        <v/>
      </c>
      <c r="M3442" s="47" t="str">
        <f>IF(H3439="Wärme/Kälte","Bitte geben Sie den Anteil in % (von 0 bis 100, ohne Prozentzeichen) der  direkt aus Strom oder Erdgas erzeugten Wärme/Kälte.","")</f>
        <v/>
      </c>
      <c r="N3442" s="46"/>
      <c r="O3442" s="46"/>
      <c r="P3442" s="46"/>
      <c r="Q3442" s="46"/>
      <c r="R3442" s="46"/>
      <c r="S3442" s="46"/>
    </row>
    <row r="3443" spans="2:19" x14ac:dyDescent="0.3">
      <c r="B3443" s="46"/>
      <c r="C3443" s="46"/>
      <c r="D3443" s="46"/>
      <c r="E3443" s="46"/>
      <c r="F3443" s="46"/>
      <c r="G3443" s="46"/>
      <c r="H3443" s="46"/>
      <c r="I3443" s="98"/>
      <c r="J3443" s="46"/>
      <c r="K3443" s="46"/>
      <c r="L3443" s="48"/>
      <c r="M3443" s="47"/>
      <c r="N3443" s="46"/>
      <c r="O3443" s="46"/>
      <c r="P3443" s="46"/>
      <c r="Q3443" s="46"/>
      <c r="R3443" s="46"/>
      <c r="S3443" s="46"/>
    </row>
    <row r="3444" spans="2:19" ht="18" thickBot="1" x14ac:dyDescent="0.5">
      <c r="B3444" s="56" t="s">
        <v>10</v>
      </c>
      <c r="C3444" s="47"/>
      <c r="D3444" s="47"/>
      <c r="E3444" s="47"/>
      <c r="F3444" s="47"/>
      <c r="G3444" s="47"/>
      <c r="H3444" s="47"/>
      <c r="I3444" s="68">
        <v>44835</v>
      </c>
      <c r="J3444" s="68">
        <v>44866</v>
      </c>
      <c r="K3444" s="68">
        <v>44896</v>
      </c>
      <c r="L3444" s="47"/>
      <c r="M3444" s="69"/>
      <c r="N3444" s="69"/>
      <c r="O3444" s="69"/>
      <c r="P3444" s="69"/>
      <c r="Q3444" s="69"/>
      <c r="R3444" s="69"/>
      <c r="S3444" s="47"/>
    </row>
    <row r="3445" spans="2:19" ht="15" thickBot="1" x14ac:dyDescent="0.35">
      <c r="B3445" s="47" t="s">
        <v>28</v>
      </c>
      <c r="C3445" s="47"/>
      <c r="D3445" s="47"/>
      <c r="E3445" s="47"/>
      <c r="F3445" s="47"/>
      <c r="G3445" s="47"/>
      <c r="H3445" s="117"/>
      <c r="I3445" s="70"/>
      <c r="J3445" s="71"/>
      <c r="K3445" s="71"/>
      <c r="L3445" s="48" t="s">
        <v>5</v>
      </c>
      <c r="M3445" s="47" t="s">
        <v>29</v>
      </c>
      <c r="N3445" s="69"/>
      <c r="O3445" s="69"/>
      <c r="P3445" s="69"/>
      <c r="Q3445" s="69"/>
      <c r="R3445" s="69"/>
      <c r="S3445" s="47"/>
    </row>
    <row r="3446" spans="2:19" ht="15" thickBot="1" x14ac:dyDescent="0.35">
      <c r="B3446" s="47" t="s">
        <v>13</v>
      </c>
      <c r="C3446" s="47"/>
      <c r="D3446" s="47"/>
      <c r="E3446" s="47"/>
      <c r="F3446" s="47"/>
      <c r="G3446" s="47"/>
      <c r="H3446" s="138">
        <f>IFERROR(VLOOKUP(H3445,'1 - Strom Erdgas Wärme 2021'!H:AA,17,FALSE),"")</f>
        <v>0</v>
      </c>
      <c r="I3446" s="70"/>
      <c r="J3446" s="71"/>
      <c r="K3446" s="71"/>
      <c r="L3446" s="48"/>
      <c r="M3446" s="47"/>
      <c r="N3446" s="69"/>
      <c r="O3446" s="69"/>
      <c r="P3446" s="69"/>
      <c r="Q3446" s="69"/>
      <c r="R3446" s="69"/>
      <c r="S3446" s="47"/>
    </row>
    <row r="3447" spans="2:19" ht="15" thickBot="1" x14ac:dyDescent="0.35">
      <c r="B3447" s="47" t="s">
        <v>16</v>
      </c>
      <c r="C3447" s="47"/>
      <c r="D3447" s="47"/>
      <c r="E3447" s="47"/>
      <c r="F3447" s="47"/>
      <c r="G3447" s="47"/>
      <c r="H3447" s="139"/>
      <c r="I3447" s="72"/>
      <c r="J3447" s="73"/>
      <c r="K3447" s="73"/>
      <c r="L3447" s="48" t="s">
        <v>5</v>
      </c>
      <c r="M3447" s="47" t="s">
        <v>17</v>
      </c>
      <c r="N3447" s="69"/>
      <c r="O3447" s="69"/>
      <c r="P3447" s="69"/>
      <c r="Q3447" s="69"/>
      <c r="R3447" s="69"/>
      <c r="S3447" s="47"/>
    </row>
    <row r="3448" spans="2:19" ht="16.8" thickBot="1" x14ac:dyDescent="0.45">
      <c r="B3448" s="47" t="str">
        <f>IF(H3447="Erdgas","Arbeitspreis pro kWh Erdgas in EUR",IF(H3447="Strom","Arbeitspreis pro kWh Strom in EUR",IF(H3447="Wärme/Kälte","Arbeitspreis pro kWh Wärme-/Kälteverbrauch in EUR","Bitte Energieart auswählen!")))</f>
        <v>Bitte Energieart auswählen!</v>
      </c>
      <c r="C3448" s="47"/>
      <c r="D3448" s="47"/>
      <c r="E3448" s="47"/>
      <c r="F3448" s="47"/>
      <c r="G3448" s="74">
        <f>IFERROR(SUMPRODUCT(I3448:K3448,I3449:K3449),"")</f>
        <v>0</v>
      </c>
      <c r="H3448" s="47"/>
      <c r="I3448" s="118"/>
      <c r="J3448" s="118"/>
      <c r="K3448" s="118"/>
      <c r="L3448" s="48" t="s">
        <v>5</v>
      </c>
      <c r="M3448" s="47" t="str">
        <f>IF(H3447="Erdgas","Erdgaskosten exkl. Steuern, Abgaben, Netzentgelte, etc.",IF(H3447="Strom","Stromkosten exkl. Steuern, Abgaben, Netzentgelte, etc.",IF(H3447="Wärme/Kälte","Wärme-/Kältekosten exkl. Steuern, Abgaben, Netzentgelte, etc.", "Bitte Energieart auswählen!")))</f>
        <v>Bitte Energieart auswählen!</v>
      </c>
      <c r="N3448" s="47"/>
      <c r="O3448" s="47"/>
      <c r="P3448" s="75"/>
      <c r="Q3448" s="61"/>
      <c r="R3448" s="62"/>
      <c r="S3448" s="47"/>
    </row>
    <row r="3449" spans="2:19" ht="15" thickBot="1" x14ac:dyDescent="0.35">
      <c r="B3449" s="47" t="str">
        <f>IF(AND(H3447="Erdgas",H3446="Nein"),"Aliquoter Erdgasverbrauch in kWh von 1. Oktober 2022 bis 31. Dezember 2022",IF(H3447="Erdgas","Erdgasverbrauch in kWh von 1. Oktober 2022 bis 31. Dezember 2022",IF(AND(H3447="Strom",H3446="Nein"),"Aliquoter Stromverbrauch in kWh von 1. Oktober 2022 bis 31. Dezember 2022",IF(H3447="Strom","Stromverbrauch in kWh von 1. Oktober 2022 bis 31. Dezember 2022",IF(AND(H3447="Wärme/Kälte",H3446="Nein"),"Aliquoter Wärme-/Kälteverbrauch in kWh von 1. Oktober 2022 bis 31. Dezember 2022",IF(H3447="Wärme/Kälte","Wärme-/Kälteverbrauch in kWh von 1. Oktober 2022 bis 31. Dezember 2022","Bitte Energieart auswählen!"))))))</f>
        <v>Bitte Energieart auswählen!</v>
      </c>
      <c r="C3449" s="47"/>
      <c r="D3449" s="47"/>
      <c r="E3449" s="47"/>
      <c r="F3449" s="47"/>
      <c r="G3449" s="47"/>
      <c r="H3449" s="59">
        <f>SUM(I3449:K3449)</f>
        <v>0</v>
      </c>
      <c r="I3449" s="119" t="str">
        <f>IFERROR(IF(H3446="Nein",VLOOKUP(H3445,'1 - Strom Erdgas Wärme 2021'!H:AA,20,FALSE)/12,""),"")</f>
        <v/>
      </c>
      <c r="J3449" s="119" t="str">
        <f>IFERROR(IF(H3446="Nein",VLOOKUP(H3445,'1 - Strom Erdgas Wärme 2021'!H:AB,20,FALSE)/12,""),"")</f>
        <v/>
      </c>
      <c r="K3449" s="119" t="str">
        <f>IFERROR(IF(H3446="Nein",VLOOKUP(H3445,'1 - Strom Erdgas Wärme 2021'!H:AC,20,FALSE)/12,""),"")</f>
        <v/>
      </c>
      <c r="L3449" s="48" t="s">
        <v>5</v>
      </c>
      <c r="M3449" s="76" t="str">
        <f>IFERROR(IF(H3446="Nein","Vorbefüllte Verbrauchswerte wurden aliquot (d.h. 1/12) aus dem Jahr 2021 übernommen.","Bitte ergänzen Sie die monatlichen Verbrauchswerte gem. Lastprofilzähler"),"")</f>
        <v>Bitte ergänzen Sie die monatlichen Verbrauchswerte gem. Lastprofilzähler</v>
      </c>
      <c r="N3449" s="77"/>
      <c r="O3449" s="77"/>
      <c r="P3449" s="77"/>
      <c r="Q3449" s="77"/>
      <c r="R3449" s="77"/>
      <c r="S3449" s="77"/>
    </row>
    <row r="3450" spans="2:19" x14ac:dyDescent="0.3">
      <c r="B3450" s="47" t="str">
        <f>IF(H3447="Wärme/Kälte","Energiemix: Anteil in % der aus Strom oder Erdgas erzeugten Wärme/Kälte","")</f>
        <v/>
      </c>
      <c r="C3450" s="46"/>
      <c r="D3450" s="46"/>
      <c r="E3450" s="46"/>
      <c r="F3450" s="74">
        <f>IFERROR(SUMPRODUCT(I3450:K3450,I3449:K3449),"")</f>
        <v>0</v>
      </c>
      <c r="G3450" s="74"/>
      <c r="H3450" s="46"/>
      <c r="I3450" s="120"/>
      <c r="J3450" s="121"/>
      <c r="K3450" s="121"/>
      <c r="L3450" s="48" t="str">
        <f>IF(H3447="Wärme/Kälte","i","")</f>
        <v/>
      </c>
      <c r="M3450" s="47" t="str">
        <f>IF(H3447="Wärme/Kälte","Bitte geben Sie den Anteil in % (von 0 bis 100, ohne Prozentzeichen) der  direkt aus Strom oder Erdgas erzeugten Wärme/Kälte.","")</f>
        <v/>
      </c>
      <c r="N3450" s="46"/>
      <c r="O3450" s="46"/>
      <c r="P3450" s="46"/>
      <c r="Q3450" s="46"/>
      <c r="R3450" s="46"/>
      <c r="S3450" s="46"/>
    </row>
    <row r="3451" spans="2:19" x14ac:dyDescent="0.3">
      <c r="B3451" s="46"/>
      <c r="C3451" s="46"/>
      <c r="D3451" s="46"/>
      <c r="E3451" s="46"/>
      <c r="F3451" s="46"/>
      <c r="G3451" s="46"/>
      <c r="H3451" s="46"/>
      <c r="I3451" s="98"/>
      <c r="J3451" s="46"/>
      <c r="K3451" s="46"/>
      <c r="L3451" s="48"/>
      <c r="M3451" s="47"/>
      <c r="N3451" s="46"/>
      <c r="O3451" s="46"/>
      <c r="P3451" s="46"/>
      <c r="Q3451" s="46"/>
      <c r="R3451" s="46"/>
      <c r="S3451" s="46"/>
    </row>
    <row r="3452" spans="2:19" ht="18" thickBot="1" x14ac:dyDescent="0.5">
      <c r="B3452" s="56" t="s">
        <v>10</v>
      </c>
      <c r="C3452" s="47"/>
      <c r="D3452" s="47"/>
      <c r="E3452" s="47"/>
      <c r="F3452" s="47"/>
      <c r="G3452" s="47"/>
      <c r="H3452" s="47"/>
      <c r="I3452" s="68">
        <v>44835</v>
      </c>
      <c r="J3452" s="68">
        <v>44866</v>
      </c>
      <c r="K3452" s="68">
        <v>44896</v>
      </c>
      <c r="L3452" s="47"/>
      <c r="M3452" s="69"/>
      <c r="N3452" s="69"/>
      <c r="O3452" s="69"/>
      <c r="P3452" s="69"/>
      <c r="Q3452" s="69"/>
      <c r="R3452" s="69"/>
      <c r="S3452" s="47"/>
    </row>
    <row r="3453" spans="2:19" ht="15" thickBot="1" x14ac:dyDescent="0.35">
      <c r="B3453" s="47" t="s">
        <v>28</v>
      </c>
      <c r="C3453" s="47"/>
      <c r="D3453" s="47"/>
      <c r="E3453" s="47"/>
      <c r="F3453" s="47"/>
      <c r="G3453" s="47"/>
      <c r="H3453" s="117"/>
      <c r="I3453" s="70"/>
      <c r="J3453" s="71"/>
      <c r="K3453" s="71"/>
      <c r="L3453" s="48" t="s">
        <v>5</v>
      </c>
      <c r="M3453" s="47" t="s">
        <v>29</v>
      </c>
      <c r="N3453" s="69"/>
      <c r="O3453" s="69"/>
      <c r="P3453" s="69"/>
      <c r="Q3453" s="69"/>
      <c r="R3453" s="69"/>
      <c r="S3453" s="47"/>
    </row>
    <row r="3454" spans="2:19" ht="15" thickBot="1" x14ac:dyDescent="0.35">
      <c r="B3454" s="47" t="s">
        <v>13</v>
      </c>
      <c r="C3454" s="47"/>
      <c r="D3454" s="47"/>
      <c r="E3454" s="47"/>
      <c r="F3454" s="47"/>
      <c r="G3454" s="47"/>
      <c r="H3454" s="138">
        <f>IFERROR(VLOOKUP(H3453,'1 - Strom Erdgas Wärme 2021'!H:AA,17,FALSE),"")</f>
        <v>0</v>
      </c>
      <c r="I3454" s="70"/>
      <c r="J3454" s="71"/>
      <c r="K3454" s="71"/>
      <c r="L3454" s="48"/>
      <c r="M3454" s="47"/>
      <c r="N3454" s="69"/>
      <c r="O3454" s="69"/>
      <c r="P3454" s="69"/>
      <c r="Q3454" s="69"/>
      <c r="R3454" s="69"/>
      <c r="S3454" s="47"/>
    </row>
    <row r="3455" spans="2:19" ht="15" thickBot="1" x14ac:dyDescent="0.35">
      <c r="B3455" s="47" t="s">
        <v>16</v>
      </c>
      <c r="C3455" s="47"/>
      <c r="D3455" s="47"/>
      <c r="E3455" s="47"/>
      <c r="F3455" s="47"/>
      <c r="G3455" s="47"/>
      <c r="H3455" s="139"/>
      <c r="I3455" s="72"/>
      <c r="J3455" s="73"/>
      <c r="K3455" s="73"/>
      <c r="L3455" s="48" t="s">
        <v>5</v>
      </c>
      <c r="M3455" s="47" t="s">
        <v>17</v>
      </c>
      <c r="N3455" s="69"/>
      <c r="O3455" s="69"/>
      <c r="P3455" s="69"/>
      <c r="Q3455" s="69"/>
      <c r="R3455" s="69"/>
      <c r="S3455" s="47"/>
    </row>
    <row r="3456" spans="2:19" ht="16.8" thickBot="1" x14ac:dyDescent="0.45">
      <c r="B3456" s="47" t="str">
        <f>IF(H3455="Erdgas","Arbeitspreis pro kWh Erdgas in EUR",IF(H3455="Strom","Arbeitspreis pro kWh Strom in EUR",IF(H3455="Wärme/Kälte","Arbeitspreis pro kWh Wärme-/Kälteverbrauch in EUR","Bitte Energieart auswählen!")))</f>
        <v>Bitte Energieart auswählen!</v>
      </c>
      <c r="C3456" s="47"/>
      <c r="D3456" s="47"/>
      <c r="E3456" s="47"/>
      <c r="F3456" s="47"/>
      <c r="G3456" s="74">
        <f>IFERROR(SUMPRODUCT(I3456:K3456,I3457:K3457),"")</f>
        <v>0</v>
      </c>
      <c r="H3456" s="47"/>
      <c r="I3456" s="118"/>
      <c r="J3456" s="118"/>
      <c r="K3456" s="118"/>
      <c r="L3456" s="48" t="s">
        <v>5</v>
      </c>
      <c r="M3456" s="47" t="str">
        <f>IF(H3455="Erdgas","Erdgaskosten exkl. Steuern, Abgaben, Netzentgelte, etc.",IF(H3455="Strom","Stromkosten exkl. Steuern, Abgaben, Netzentgelte, etc.",IF(H3455="Wärme/Kälte","Wärme-/Kältekosten exkl. Steuern, Abgaben, Netzentgelte, etc.", "Bitte Energieart auswählen!")))</f>
        <v>Bitte Energieart auswählen!</v>
      </c>
      <c r="N3456" s="47"/>
      <c r="O3456" s="47"/>
      <c r="P3456" s="75"/>
      <c r="Q3456" s="61"/>
      <c r="R3456" s="62"/>
      <c r="S3456" s="47"/>
    </row>
    <row r="3457" spans="2:19" ht="15" thickBot="1" x14ac:dyDescent="0.35">
      <c r="B3457" s="47" t="str">
        <f>IF(AND(H3455="Erdgas",H3454="Nein"),"Aliquoter Erdgasverbrauch in kWh von 1. Oktober 2022 bis 31. Dezember 2022",IF(H3455="Erdgas","Erdgasverbrauch in kWh von 1. Oktober 2022 bis 31. Dezember 2022",IF(AND(H3455="Strom",H3454="Nein"),"Aliquoter Stromverbrauch in kWh von 1. Oktober 2022 bis 31. Dezember 2022",IF(H3455="Strom","Stromverbrauch in kWh von 1. Oktober 2022 bis 31. Dezember 2022",IF(AND(H3455="Wärme/Kälte",H3454="Nein"),"Aliquoter Wärme-/Kälteverbrauch in kWh von 1. Oktober 2022 bis 31. Dezember 2022",IF(H3455="Wärme/Kälte","Wärme-/Kälteverbrauch in kWh von 1. Oktober 2022 bis 31. Dezember 2022","Bitte Energieart auswählen!"))))))</f>
        <v>Bitte Energieart auswählen!</v>
      </c>
      <c r="C3457" s="47"/>
      <c r="D3457" s="47"/>
      <c r="E3457" s="47"/>
      <c r="F3457" s="47"/>
      <c r="G3457" s="47"/>
      <c r="H3457" s="59">
        <f>SUM(I3457:K3457)</f>
        <v>0</v>
      </c>
      <c r="I3457" s="119" t="str">
        <f>IFERROR(IF(H3454="Nein",VLOOKUP(H3453,'1 - Strom Erdgas Wärme 2021'!H:AA,20,FALSE)/12,""),"")</f>
        <v/>
      </c>
      <c r="J3457" s="119" t="str">
        <f>IFERROR(IF(H3454="Nein",VLOOKUP(H3453,'1 - Strom Erdgas Wärme 2021'!H:AB,20,FALSE)/12,""),"")</f>
        <v/>
      </c>
      <c r="K3457" s="119" t="str">
        <f>IFERROR(IF(H3454="Nein",VLOOKUP(H3453,'1 - Strom Erdgas Wärme 2021'!H:AC,20,FALSE)/12,""),"")</f>
        <v/>
      </c>
      <c r="L3457" s="48" t="s">
        <v>5</v>
      </c>
      <c r="M3457" s="76" t="str">
        <f>IFERROR(IF(H3454="Nein","Vorbefüllte Verbrauchswerte wurden aliquot (d.h. 1/12) aus dem Jahr 2021 übernommen.","Bitte ergänzen Sie die monatlichen Verbrauchswerte gem. Lastprofilzähler"),"")</f>
        <v>Bitte ergänzen Sie die monatlichen Verbrauchswerte gem. Lastprofilzähler</v>
      </c>
      <c r="N3457" s="77"/>
      <c r="O3457" s="77"/>
      <c r="P3457" s="77"/>
      <c r="Q3457" s="77"/>
      <c r="R3457" s="77"/>
      <c r="S3457" s="77"/>
    </row>
    <row r="3458" spans="2:19" x14ac:dyDescent="0.3">
      <c r="B3458" s="47" t="str">
        <f>IF(H3455="Wärme/Kälte","Energiemix: Anteil in % der aus Strom oder Erdgas erzeugten Wärme/Kälte","")</f>
        <v/>
      </c>
      <c r="C3458" s="46"/>
      <c r="D3458" s="46"/>
      <c r="E3458" s="46"/>
      <c r="F3458" s="74">
        <f>IFERROR(SUMPRODUCT(I3458:K3458,I3457:K3457),"")</f>
        <v>0</v>
      </c>
      <c r="G3458" s="74"/>
      <c r="H3458" s="46"/>
      <c r="I3458" s="120"/>
      <c r="J3458" s="121"/>
      <c r="K3458" s="121"/>
      <c r="L3458" s="48" t="str">
        <f>IF(H3455="Wärme/Kälte","i","")</f>
        <v/>
      </c>
      <c r="M3458" s="47" t="str">
        <f>IF(H3455="Wärme/Kälte","Bitte geben Sie den Anteil in % (von 0 bis 100, ohne Prozentzeichen) der  direkt aus Strom oder Erdgas erzeugten Wärme/Kälte.","")</f>
        <v/>
      </c>
      <c r="N3458" s="46"/>
      <c r="O3458" s="46"/>
      <c r="P3458" s="46"/>
      <c r="Q3458" s="46"/>
      <c r="R3458" s="46"/>
      <c r="S3458" s="46"/>
    </row>
    <row r="3459" spans="2:19" x14ac:dyDescent="0.3">
      <c r="B3459" s="46"/>
      <c r="C3459" s="46"/>
      <c r="D3459" s="46"/>
      <c r="E3459" s="46"/>
      <c r="F3459" s="46"/>
      <c r="G3459" s="46"/>
      <c r="H3459" s="46"/>
      <c r="I3459" s="98"/>
      <c r="J3459" s="46"/>
      <c r="K3459" s="46"/>
      <c r="L3459" s="48"/>
      <c r="M3459" s="47"/>
      <c r="N3459" s="46"/>
      <c r="O3459" s="46"/>
      <c r="P3459" s="46"/>
      <c r="Q3459" s="46"/>
      <c r="R3459" s="46"/>
      <c r="S3459" s="46"/>
    </row>
    <row r="3460" spans="2:19" ht="18" thickBot="1" x14ac:dyDescent="0.5">
      <c r="B3460" s="56" t="s">
        <v>10</v>
      </c>
      <c r="C3460" s="47"/>
      <c r="D3460" s="47"/>
      <c r="E3460" s="47"/>
      <c r="F3460" s="47"/>
      <c r="G3460" s="47"/>
      <c r="H3460" s="47"/>
      <c r="I3460" s="68">
        <v>44835</v>
      </c>
      <c r="J3460" s="68">
        <v>44866</v>
      </c>
      <c r="K3460" s="68">
        <v>44896</v>
      </c>
      <c r="L3460" s="47"/>
      <c r="M3460" s="69"/>
      <c r="N3460" s="69"/>
      <c r="O3460" s="69"/>
      <c r="P3460" s="69"/>
      <c r="Q3460" s="69"/>
      <c r="R3460" s="69"/>
      <c r="S3460" s="47"/>
    </row>
    <row r="3461" spans="2:19" ht="15" thickBot="1" x14ac:dyDescent="0.35">
      <c r="B3461" s="47" t="s">
        <v>28</v>
      </c>
      <c r="C3461" s="47"/>
      <c r="D3461" s="47"/>
      <c r="E3461" s="47"/>
      <c r="F3461" s="47"/>
      <c r="G3461" s="47"/>
      <c r="H3461" s="117"/>
      <c r="I3461" s="70"/>
      <c r="J3461" s="71"/>
      <c r="K3461" s="71"/>
      <c r="L3461" s="48" t="s">
        <v>5</v>
      </c>
      <c r="M3461" s="47" t="s">
        <v>29</v>
      </c>
      <c r="N3461" s="69"/>
      <c r="O3461" s="69"/>
      <c r="P3461" s="69"/>
      <c r="Q3461" s="69"/>
      <c r="R3461" s="69"/>
      <c r="S3461" s="47"/>
    </row>
    <row r="3462" spans="2:19" ht="15" thickBot="1" x14ac:dyDescent="0.35">
      <c r="B3462" s="47" t="s">
        <v>13</v>
      </c>
      <c r="C3462" s="47"/>
      <c r="D3462" s="47"/>
      <c r="E3462" s="47"/>
      <c r="F3462" s="47"/>
      <c r="G3462" s="47"/>
      <c r="H3462" s="138">
        <f>IFERROR(VLOOKUP(H3461,'1 - Strom Erdgas Wärme 2021'!H:AA,17,FALSE),"")</f>
        <v>0</v>
      </c>
      <c r="I3462" s="70"/>
      <c r="J3462" s="71"/>
      <c r="K3462" s="71"/>
      <c r="L3462" s="48"/>
      <c r="M3462" s="47"/>
      <c r="N3462" s="69"/>
      <c r="O3462" s="69"/>
      <c r="P3462" s="69"/>
      <c r="Q3462" s="69"/>
      <c r="R3462" s="69"/>
      <c r="S3462" s="47"/>
    </row>
    <row r="3463" spans="2:19" ht="15" thickBot="1" x14ac:dyDescent="0.35">
      <c r="B3463" s="47" t="s">
        <v>16</v>
      </c>
      <c r="C3463" s="47"/>
      <c r="D3463" s="47"/>
      <c r="E3463" s="47"/>
      <c r="F3463" s="47"/>
      <c r="G3463" s="47"/>
      <c r="H3463" s="139"/>
      <c r="I3463" s="72"/>
      <c r="J3463" s="73"/>
      <c r="K3463" s="73"/>
      <c r="L3463" s="48" t="s">
        <v>5</v>
      </c>
      <c r="M3463" s="47" t="s">
        <v>17</v>
      </c>
      <c r="N3463" s="69"/>
      <c r="O3463" s="69"/>
      <c r="P3463" s="69"/>
      <c r="Q3463" s="69"/>
      <c r="R3463" s="69"/>
      <c r="S3463" s="47"/>
    </row>
    <row r="3464" spans="2:19" ht="16.8" thickBot="1" x14ac:dyDescent="0.45">
      <c r="B3464" s="47" t="str">
        <f>IF(H3463="Erdgas","Arbeitspreis pro kWh Erdgas in EUR",IF(H3463="Strom","Arbeitspreis pro kWh Strom in EUR",IF(H3463="Wärme/Kälte","Arbeitspreis pro kWh Wärme-/Kälteverbrauch in EUR","Bitte Energieart auswählen!")))</f>
        <v>Bitte Energieart auswählen!</v>
      </c>
      <c r="C3464" s="47"/>
      <c r="D3464" s="47"/>
      <c r="E3464" s="47"/>
      <c r="F3464" s="47"/>
      <c r="G3464" s="74">
        <f>IFERROR(SUMPRODUCT(I3464:K3464,I3465:K3465),"")</f>
        <v>0</v>
      </c>
      <c r="H3464" s="47"/>
      <c r="I3464" s="118"/>
      <c r="J3464" s="118"/>
      <c r="K3464" s="118"/>
      <c r="L3464" s="48" t="s">
        <v>5</v>
      </c>
      <c r="M3464" s="47" t="str">
        <f>IF(H3463="Erdgas","Erdgaskosten exkl. Steuern, Abgaben, Netzentgelte, etc.",IF(H3463="Strom","Stromkosten exkl. Steuern, Abgaben, Netzentgelte, etc.",IF(H3463="Wärme/Kälte","Wärme-/Kältekosten exkl. Steuern, Abgaben, Netzentgelte, etc.", "Bitte Energieart auswählen!")))</f>
        <v>Bitte Energieart auswählen!</v>
      </c>
      <c r="N3464" s="47"/>
      <c r="O3464" s="47"/>
      <c r="P3464" s="75"/>
      <c r="Q3464" s="61"/>
      <c r="R3464" s="62"/>
      <c r="S3464" s="47"/>
    </row>
    <row r="3465" spans="2:19" ht="15" thickBot="1" x14ac:dyDescent="0.35">
      <c r="B3465" s="47" t="str">
        <f>IF(AND(H3463="Erdgas",H3462="Nein"),"Aliquoter Erdgasverbrauch in kWh von 1. Oktober 2022 bis 31. Dezember 2022",IF(H3463="Erdgas","Erdgasverbrauch in kWh von 1. Oktober 2022 bis 31. Dezember 2022",IF(AND(H3463="Strom",H3462="Nein"),"Aliquoter Stromverbrauch in kWh von 1. Oktober 2022 bis 31. Dezember 2022",IF(H3463="Strom","Stromverbrauch in kWh von 1. Oktober 2022 bis 31. Dezember 2022",IF(AND(H3463="Wärme/Kälte",H3462="Nein"),"Aliquoter Wärme-/Kälteverbrauch in kWh von 1. Oktober 2022 bis 31. Dezember 2022",IF(H3463="Wärme/Kälte","Wärme-/Kälteverbrauch in kWh von 1. Oktober 2022 bis 31. Dezember 2022","Bitte Energieart auswählen!"))))))</f>
        <v>Bitte Energieart auswählen!</v>
      </c>
      <c r="C3465" s="47"/>
      <c r="D3465" s="47"/>
      <c r="E3465" s="47"/>
      <c r="F3465" s="47"/>
      <c r="G3465" s="47"/>
      <c r="H3465" s="59">
        <f>SUM(I3465:K3465)</f>
        <v>0</v>
      </c>
      <c r="I3465" s="119" t="str">
        <f>IFERROR(IF(H3462="Nein",VLOOKUP(H3461,'1 - Strom Erdgas Wärme 2021'!H:AA,20,FALSE)/12,""),"")</f>
        <v/>
      </c>
      <c r="J3465" s="119" t="str">
        <f>IFERROR(IF(H3462="Nein",VLOOKUP(H3461,'1 - Strom Erdgas Wärme 2021'!H:AB,20,FALSE)/12,""),"")</f>
        <v/>
      </c>
      <c r="K3465" s="119" t="str">
        <f>IFERROR(IF(H3462="Nein",VLOOKUP(H3461,'1 - Strom Erdgas Wärme 2021'!H:AC,20,FALSE)/12,""),"")</f>
        <v/>
      </c>
      <c r="L3465" s="48" t="s">
        <v>5</v>
      </c>
      <c r="M3465" s="76" t="str">
        <f>IFERROR(IF(H3462="Nein","Vorbefüllte Verbrauchswerte wurden aliquot (d.h. 1/12) aus dem Jahr 2021 übernommen.","Bitte ergänzen Sie die monatlichen Verbrauchswerte gem. Lastprofilzähler"),"")</f>
        <v>Bitte ergänzen Sie die monatlichen Verbrauchswerte gem. Lastprofilzähler</v>
      </c>
      <c r="N3465" s="77"/>
      <c r="O3465" s="77"/>
      <c r="P3465" s="77"/>
      <c r="Q3465" s="77"/>
      <c r="R3465" s="77"/>
      <c r="S3465" s="77"/>
    </row>
    <row r="3466" spans="2:19" x14ac:dyDescent="0.3">
      <c r="B3466" s="47" t="str">
        <f>IF(H3463="Wärme/Kälte","Energiemix: Anteil in % der aus Strom oder Erdgas erzeugten Wärme/Kälte","")</f>
        <v/>
      </c>
      <c r="C3466" s="46"/>
      <c r="D3466" s="46"/>
      <c r="E3466" s="46"/>
      <c r="F3466" s="74">
        <f>IFERROR(SUMPRODUCT(I3466:K3466,I3465:K3465),"")</f>
        <v>0</v>
      </c>
      <c r="G3466" s="74"/>
      <c r="H3466" s="46"/>
      <c r="I3466" s="120"/>
      <c r="J3466" s="121"/>
      <c r="K3466" s="121"/>
      <c r="L3466" s="48" t="str">
        <f>IF(H3463="Wärme/Kälte","i","")</f>
        <v/>
      </c>
      <c r="M3466" s="47" t="str">
        <f>IF(H3463="Wärme/Kälte","Bitte geben Sie den Anteil in % (von 0 bis 100, ohne Prozentzeichen) der  direkt aus Strom oder Erdgas erzeugten Wärme/Kälte.","")</f>
        <v/>
      </c>
      <c r="N3466" s="46"/>
      <c r="O3466" s="46"/>
      <c r="P3466" s="46"/>
      <c r="Q3466" s="46"/>
      <c r="R3466" s="46"/>
      <c r="S3466" s="46"/>
    </row>
    <row r="3467" spans="2:19" x14ac:dyDescent="0.3">
      <c r="B3467" s="46"/>
      <c r="C3467" s="46"/>
      <c r="D3467" s="46"/>
      <c r="E3467" s="46"/>
      <c r="F3467" s="46"/>
      <c r="G3467" s="46"/>
      <c r="H3467" s="46"/>
      <c r="I3467" s="98"/>
      <c r="J3467" s="46"/>
      <c r="K3467" s="46"/>
      <c r="L3467" s="48"/>
      <c r="M3467" s="47"/>
      <c r="N3467" s="46"/>
      <c r="O3467" s="46"/>
      <c r="P3467" s="46"/>
      <c r="Q3467" s="46"/>
      <c r="R3467" s="46"/>
      <c r="S3467" s="46"/>
    </row>
    <row r="3468" spans="2:19" ht="18" thickBot="1" x14ac:dyDescent="0.5">
      <c r="B3468" s="56" t="s">
        <v>10</v>
      </c>
      <c r="C3468" s="47"/>
      <c r="D3468" s="47"/>
      <c r="E3468" s="47"/>
      <c r="F3468" s="47"/>
      <c r="G3468" s="47"/>
      <c r="H3468" s="47"/>
      <c r="I3468" s="68">
        <v>44835</v>
      </c>
      <c r="J3468" s="68">
        <v>44866</v>
      </c>
      <c r="K3468" s="68">
        <v>44896</v>
      </c>
      <c r="L3468" s="47"/>
      <c r="M3468" s="69"/>
      <c r="N3468" s="69"/>
      <c r="O3468" s="69"/>
      <c r="P3468" s="69"/>
      <c r="Q3468" s="69"/>
      <c r="R3468" s="69"/>
      <c r="S3468" s="47"/>
    </row>
    <row r="3469" spans="2:19" ht="15" thickBot="1" x14ac:dyDescent="0.35">
      <c r="B3469" s="47" t="s">
        <v>28</v>
      </c>
      <c r="C3469" s="47"/>
      <c r="D3469" s="47"/>
      <c r="E3469" s="47"/>
      <c r="F3469" s="47"/>
      <c r="G3469" s="47"/>
      <c r="H3469" s="117"/>
      <c r="I3469" s="70"/>
      <c r="J3469" s="71"/>
      <c r="K3469" s="71"/>
      <c r="L3469" s="48" t="s">
        <v>5</v>
      </c>
      <c r="M3469" s="47" t="s">
        <v>29</v>
      </c>
      <c r="N3469" s="69"/>
      <c r="O3469" s="69"/>
      <c r="P3469" s="69"/>
      <c r="Q3469" s="69"/>
      <c r="R3469" s="69"/>
      <c r="S3469" s="47"/>
    </row>
    <row r="3470" spans="2:19" ht="15" thickBot="1" x14ac:dyDescent="0.35">
      <c r="B3470" s="47" t="s">
        <v>13</v>
      </c>
      <c r="C3470" s="47"/>
      <c r="D3470" s="47"/>
      <c r="E3470" s="47"/>
      <c r="F3470" s="47"/>
      <c r="G3470" s="47"/>
      <c r="H3470" s="138">
        <f>IFERROR(VLOOKUP(H3469,'1 - Strom Erdgas Wärme 2021'!H:AA,17,FALSE),"")</f>
        <v>0</v>
      </c>
      <c r="I3470" s="70"/>
      <c r="J3470" s="71"/>
      <c r="K3470" s="71"/>
      <c r="L3470" s="48"/>
      <c r="M3470" s="47"/>
      <c r="N3470" s="69"/>
      <c r="O3470" s="69"/>
      <c r="P3470" s="69"/>
      <c r="Q3470" s="69"/>
      <c r="R3470" s="69"/>
      <c r="S3470" s="47"/>
    </row>
    <row r="3471" spans="2:19" ht="15" thickBot="1" x14ac:dyDescent="0.35">
      <c r="B3471" s="47" t="s">
        <v>16</v>
      </c>
      <c r="C3471" s="47"/>
      <c r="D3471" s="47"/>
      <c r="E3471" s="47"/>
      <c r="F3471" s="47"/>
      <c r="G3471" s="47"/>
      <c r="H3471" s="139"/>
      <c r="I3471" s="72"/>
      <c r="J3471" s="73"/>
      <c r="K3471" s="73"/>
      <c r="L3471" s="48" t="s">
        <v>5</v>
      </c>
      <c r="M3471" s="47" t="s">
        <v>17</v>
      </c>
      <c r="N3471" s="69"/>
      <c r="O3471" s="69"/>
      <c r="P3471" s="69"/>
      <c r="Q3471" s="69"/>
      <c r="R3471" s="69"/>
      <c r="S3471" s="47"/>
    </row>
    <row r="3472" spans="2:19" ht="16.8" thickBot="1" x14ac:dyDescent="0.45">
      <c r="B3472" s="47" t="str">
        <f>IF(H3471="Erdgas","Arbeitspreis pro kWh Erdgas in EUR",IF(H3471="Strom","Arbeitspreis pro kWh Strom in EUR",IF(H3471="Wärme/Kälte","Arbeitspreis pro kWh Wärme-/Kälteverbrauch in EUR","Bitte Energieart auswählen!")))</f>
        <v>Bitte Energieart auswählen!</v>
      </c>
      <c r="C3472" s="47"/>
      <c r="D3472" s="47"/>
      <c r="E3472" s="47"/>
      <c r="F3472" s="47"/>
      <c r="G3472" s="74">
        <f>IFERROR(SUMPRODUCT(I3472:K3472,I3473:K3473),"")</f>
        <v>0</v>
      </c>
      <c r="H3472" s="47"/>
      <c r="I3472" s="118"/>
      <c r="J3472" s="118"/>
      <c r="K3472" s="118"/>
      <c r="L3472" s="48" t="s">
        <v>5</v>
      </c>
      <c r="M3472" s="47" t="str">
        <f>IF(H3471="Erdgas","Erdgaskosten exkl. Steuern, Abgaben, Netzentgelte, etc.",IF(H3471="Strom","Stromkosten exkl. Steuern, Abgaben, Netzentgelte, etc.",IF(H3471="Wärme/Kälte","Wärme-/Kältekosten exkl. Steuern, Abgaben, Netzentgelte, etc.", "Bitte Energieart auswählen!")))</f>
        <v>Bitte Energieart auswählen!</v>
      </c>
      <c r="N3472" s="47"/>
      <c r="O3472" s="47"/>
      <c r="P3472" s="75"/>
      <c r="Q3472" s="61"/>
      <c r="R3472" s="62"/>
      <c r="S3472" s="47"/>
    </row>
    <row r="3473" spans="2:19" ht="15" thickBot="1" x14ac:dyDescent="0.35">
      <c r="B3473" s="47" t="str">
        <f>IF(AND(H3471="Erdgas",H3470="Nein"),"Aliquoter Erdgasverbrauch in kWh von 1. Oktober 2022 bis 31. Dezember 2022",IF(H3471="Erdgas","Erdgasverbrauch in kWh von 1. Oktober 2022 bis 31. Dezember 2022",IF(AND(H3471="Strom",H3470="Nein"),"Aliquoter Stromverbrauch in kWh von 1. Oktober 2022 bis 31. Dezember 2022",IF(H3471="Strom","Stromverbrauch in kWh von 1. Oktober 2022 bis 31. Dezember 2022",IF(AND(H3471="Wärme/Kälte",H3470="Nein"),"Aliquoter Wärme-/Kälteverbrauch in kWh von 1. Oktober 2022 bis 31. Dezember 2022",IF(H3471="Wärme/Kälte","Wärme-/Kälteverbrauch in kWh von 1. Oktober 2022 bis 31. Dezember 2022","Bitte Energieart auswählen!"))))))</f>
        <v>Bitte Energieart auswählen!</v>
      </c>
      <c r="C3473" s="47"/>
      <c r="D3473" s="47"/>
      <c r="E3473" s="47"/>
      <c r="F3473" s="47"/>
      <c r="G3473" s="47"/>
      <c r="H3473" s="59">
        <f>SUM(I3473:K3473)</f>
        <v>0</v>
      </c>
      <c r="I3473" s="119" t="str">
        <f>IFERROR(IF(H3470="Nein",VLOOKUP(H3469,'1 - Strom Erdgas Wärme 2021'!H:AA,20,FALSE)/12,""),"")</f>
        <v/>
      </c>
      <c r="J3473" s="119" t="str">
        <f>IFERROR(IF(H3470="Nein",VLOOKUP(H3469,'1 - Strom Erdgas Wärme 2021'!H:AB,20,FALSE)/12,""),"")</f>
        <v/>
      </c>
      <c r="K3473" s="119" t="str">
        <f>IFERROR(IF(H3470="Nein",VLOOKUP(H3469,'1 - Strom Erdgas Wärme 2021'!H:AC,20,FALSE)/12,""),"")</f>
        <v/>
      </c>
      <c r="L3473" s="48" t="s">
        <v>5</v>
      </c>
      <c r="M3473" s="76" t="str">
        <f>IFERROR(IF(H3470="Nein","Vorbefüllte Verbrauchswerte wurden aliquot (d.h. 1/12) aus dem Jahr 2021 übernommen.","Bitte ergänzen Sie die monatlichen Verbrauchswerte gem. Lastprofilzähler"),"")</f>
        <v>Bitte ergänzen Sie die monatlichen Verbrauchswerte gem. Lastprofilzähler</v>
      </c>
      <c r="N3473" s="77"/>
      <c r="O3473" s="77"/>
      <c r="P3473" s="77"/>
      <c r="Q3473" s="77"/>
      <c r="R3473" s="77"/>
      <c r="S3473" s="77"/>
    </row>
    <row r="3474" spans="2:19" x14ac:dyDescent="0.3">
      <c r="B3474" s="47" t="str">
        <f>IF(H3471="Wärme/Kälte","Energiemix: Anteil in % der aus Strom oder Erdgas erzeugten Wärme/Kälte","")</f>
        <v/>
      </c>
      <c r="C3474" s="46"/>
      <c r="D3474" s="46"/>
      <c r="E3474" s="46"/>
      <c r="F3474" s="74">
        <f>IFERROR(SUMPRODUCT(I3474:K3474,I3473:K3473),"")</f>
        <v>0</v>
      </c>
      <c r="G3474" s="74"/>
      <c r="H3474" s="46"/>
      <c r="I3474" s="120"/>
      <c r="J3474" s="121"/>
      <c r="K3474" s="121"/>
      <c r="L3474" s="48" t="str">
        <f>IF(H3471="Wärme/Kälte","i","")</f>
        <v/>
      </c>
      <c r="M3474" s="47" t="str">
        <f>IF(H3471="Wärme/Kälte","Bitte geben Sie den Anteil in % (von 0 bis 100, ohne Prozentzeichen) der  direkt aus Strom oder Erdgas erzeugten Wärme/Kälte.","")</f>
        <v/>
      </c>
      <c r="N3474" s="46"/>
      <c r="O3474" s="46"/>
      <c r="P3474" s="46"/>
      <c r="Q3474" s="46"/>
      <c r="R3474" s="46"/>
      <c r="S3474" s="46"/>
    </row>
    <row r="3475" spans="2:19" x14ac:dyDescent="0.3">
      <c r="B3475" s="46"/>
      <c r="C3475" s="46"/>
      <c r="D3475" s="46"/>
      <c r="E3475" s="46"/>
      <c r="F3475" s="46"/>
      <c r="G3475" s="46"/>
      <c r="H3475" s="46"/>
      <c r="I3475" s="98"/>
      <c r="J3475" s="46"/>
      <c r="K3475" s="46"/>
      <c r="L3475" s="48"/>
      <c r="M3475" s="47"/>
      <c r="N3475" s="46"/>
      <c r="O3475" s="46"/>
      <c r="P3475" s="46"/>
      <c r="Q3475" s="46"/>
      <c r="R3475" s="46"/>
      <c r="S3475" s="46"/>
    </row>
    <row r="3476" spans="2:19" ht="18" thickBot="1" x14ac:dyDescent="0.5">
      <c r="B3476" s="56" t="s">
        <v>10</v>
      </c>
      <c r="C3476" s="47"/>
      <c r="D3476" s="47"/>
      <c r="E3476" s="47"/>
      <c r="F3476" s="47"/>
      <c r="G3476" s="47"/>
      <c r="H3476" s="47"/>
      <c r="I3476" s="68">
        <v>44835</v>
      </c>
      <c r="J3476" s="68">
        <v>44866</v>
      </c>
      <c r="K3476" s="68">
        <v>44896</v>
      </c>
      <c r="L3476" s="47"/>
      <c r="M3476" s="69"/>
      <c r="N3476" s="69"/>
      <c r="O3476" s="69"/>
      <c r="P3476" s="69"/>
      <c r="Q3476" s="69"/>
      <c r="R3476" s="69"/>
      <c r="S3476" s="47"/>
    </row>
    <row r="3477" spans="2:19" ht="15" thickBot="1" x14ac:dyDescent="0.35">
      <c r="B3477" s="47" t="s">
        <v>28</v>
      </c>
      <c r="C3477" s="47"/>
      <c r="D3477" s="47"/>
      <c r="E3477" s="47"/>
      <c r="F3477" s="47"/>
      <c r="G3477" s="47"/>
      <c r="H3477" s="117"/>
      <c r="I3477" s="70"/>
      <c r="J3477" s="71"/>
      <c r="K3477" s="71"/>
      <c r="L3477" s="48" t="s">
        <v>5</v>
      </c>
      <c r="M3477" s="47" t="s">
        <v>29</v>
      </c>
      <c r="N3477" s="69"/>
      <c r="O3477" s="69"/>
      <c r="P3477" s="69"/>
      <c r="Q3477" s="69"/>
      <c r="R3477" s="69"/>
      <c r="S3477" s="47"/>
    </row>
    <row r="3478" spans="2:19" ht="15" thickBot="1" x14ac:dyDescent="0.35">
      <c r="B3478" s="47" t="s">
        <v>13</v>
      </c>
      <c r="C3478" s="47"/>
      <c r="D3478" s="47"/>
      <c r="E3478" s="47"/>
      <c r="F3478" s="47"/>
      <c r="G3478" s="47"/>
      <c r="H3478" s="138">
        <f>IFERROR(VLOOKUP(H3477,'1 - Strom Erdgas Wärme 2021'!H:AA,17,FALSE),"")</f>
        <v>0</v>
      </c>
      <c r="I3478" s="70"/>
      <c r="J3478" s="71"/>
      <c r="K3478" s="71"/>
      <c r="L3478" s="48"/>
      <c r="M3478" s="47"/>
      <c r="N3478" s="69"/>
      <c r="O3478" s="69"/>
      <c r="P3478" s="69"/>
      <c r="Q3478" s="69"/>
      <c r="R3478" s="69"/>
      <c r="S3478" s="47"/>
    </row>
    <row r="3479" spans="2:19" ht="15" thickBot="1" x14ac:dyDescent="0.35">
      <c r="B3479" s="47" t="s">
        <v>16</v>
      </c>
      <c r="C3479" s="47"/>
      <c r="D3479" s="47"/>
      <c r="E3479" s="47"/>
      <c r="F3479" s="47"/>
      <c r="G3479" s="47"/>
      <c r="H3479" s="139"/>
      <c r="I3479" s="72"/>
      <c r="J3479" s="73"/>
      <c r="K3479" s="73"/>
      <c r="L3479" s="48" t="s">
        <v>5</v>
      </c>
      <c r="M3479" s="47" t="s">
        <v>17</v>
      </c>
      <c r="N3479" s="69"/>
      <c r="O3479" s="69"/>
      <c r="P3479" s="69"/>
      <c r="Q3479" s="69"/>
      <c r="R3479" s="69"/>
      <c r="S3479" s="47"/>
    </row>
    <row r="3480" spans="2:19" ht="16.8" thickBot="1" x14ac:dyDescent="0.45">
      <c r="B3480" s="47" t="str">
        <f>IF(H3479="Erdgas","Arbeitspreis pro kWh Erdgas in EUR",IF(H3479="Strom","Arbeitspreis pro kWh Strom in EUR",IF(H3479="Wärme/Kälte","Arbeitspreis pro kWh Wärme-/Kälteverbrauch in EUR","Bitte Energieart auswählen!")))</f>
        <v>Bitte Energieart auswählen!</v>
      </c>
      <c r="C3480" s="47"/>
      <c r="D3480" s="47"/>
      <c r="E3480" s="47"/>
      <c r="F3480" s="47"/>
      <c r="G3480" s="74">
        <f>IFERROR(SUMPRODUCT(I3480:K3480,I3481:K3481),"")</f>
        <v>0</v>
      </c>
      <c r="H3480" s="47"/>
      <c r="I3480" s="118"/>
      <c r="J3480" s="118"/>
      <c r="K3480" s="118"/>
      <c r="L3480" s="48" t="s">
        <v>5</v>
      </c>
      <c r="M3480" s="47" t="str">
        <f>IF(H3479="Erdgas","Erdgaskosten exkl. Steuern, Abgaben, Netzentgelte, etc.",IF(H3479="Strom","Stromkosten exkl. Steuern, Abgaben, Netzentgelte, etc.",IF(H3479="Wärme/Kälte","Wärme-/Kältekosten exkl. Steuern, Abgaben, Netzentgelte, etc.", "Bitte Energieart auswählen!")))</f>
        <v>Bitte Energieart auswählen!</v>
      </c>
      <c r="N3480" s="47"/>
      <c r="O3480" s="47"/>
      <c r="P3480" s="75"/>
      <c r="Q3480" s="61"/>
      <c r="R3480" s="62"/>
      <c r="S3480" s="47"/>
    </row>
    <row r="3481" spans="2:19" ht="15" thickBot="1" x14ac:dyDescent="0.35">
      <c r="B3481" s="47" t="str">
        <f>IF(AND(H3479="Erdgas",H3478="Nein"),"Aliquoter Erdgasverbrauch in kWh von 1. Oktober 2022 bis 31. Dezember 2022",IF(H3479="Erdgas","Erdgasverbrauch in kWh von 1. Oktober 2022 bis 31. Dezember 2022",IF(AND(H3479="Strom",H3478="Nein"),"Aliquoter Stromverbrauch in kWh von 1. Oktober 2022 bis 31. Dezember 2022",IF(H3479="Strom","Stromverbrauch in kWh von 1. Oktober 2022 bis 31. Dezember 2022",IF(AND(H3479="Wärme/Kälte",H3478="Nein"),"Aliquoter Wärme-/Kälteverbrauch in kWh von 1. Oktober 2022 bis 31. Dezember 2022",IF(H3479="Wärme/Kälte","Wärme-/Kälteverbrauch in kWh von 1. Oktober 2022 bis 31. Dezember 2022","Bitte Energieart auswählen!"))))))</f>
        <v>Bitte Energieart auswählen!</v>
      </c>
      <c r="C3481" s="47"/>
      <c r="D3481" s="47"/>
      <c r="E3481" s="47"/>
      <c r="F3481" s="47"/>
      <c r="G3481" s="47"/>
      <c r="H3481" s="59">
        <f>SUM(I3481:K3481)</f>
        <v>0</v>
      </c>
      <c r="I3481" s="119" t="str">
        <f>IFERROR(IF(H3478="Nein",VLOOKUP(H3477,'1 - Strom Erdgas Wärme 2021'!H:AA,20,FALSE)/12,""),"")</f>
        <v/>
      </c>
      <c r="J3481" s="119" t="str">
        <f>IFERROR(IF(H3478="Nein",VLOOKUP(H3477,'1 - Strom Erdgas Wärme 2021'!H:AB,20,FALSE)/12,""),"")</f>
        <v/>
      </c>
      <c r="K3481" s="119" t="str">
        <f>IFERROR(IF(H3478="Nein",VLOOKUP(H3477,'1 - Strom Erdgas Wärme 2021'!H:AC,20,FALSE)/12,""),"")</f>
        <v/>
      </c>
      <c r="L3481" s="48" t="s">
        <v>5</v>
      </c>
      <c r="M3481" s="76" t="str">
        <f>IFERROR(IF(H3478="Nein","Vorbefüllte Verbrauchswerte wurden aliquot (d.h. 1/12) aus dem Jahr 2021 übernommen.","Bitte ergänzen Sie die monatlichen Verbrauchswerte gem. Lastprofilzähler"),"")</f>
        <v>Bitte ergänzen Sie die monatlichen Verbrauchswerte gem. Lastprofilzähler</v>
      </c>
      <c r="N3481" s="77"/>
      <c r="O3481" s="77"/>
      <c r="P3481" s="77"/>
      <c r="Q3481" s="77"/>
      <c r="R3481" s="77"/>
      <c r="S3481" s="77"/>
    </row>
    <row r="3482" spans="2:19" x14ac:dyDescent="0.3">
      <c r="B3482" s="47" t="str">
        <f>IF(H3479="Wärme/Kälte","Energiemix: Anteil in % der aus Strom oder Erdgas erzeugten Wärme/Kälte","")</f>
        <v/>
      </c>
      <c r="C3482" s="46"/>
      <c r="D3482" s="46"/>
      <c r="E3482" s="46"/>
      <c r="F3482" s="74">
        <f>IFERROR(SUMPRODUCT(I3482:K3482,I3481:K3481),"")</f>
        <v>0</v>
      </c>
      <c r="G3482" s="74"/>
      <c r="H3482" s="46"/>
      <c r="I3482" s="120"/>
      <c r="J3482" s="121"/>
      <c r="K3482" s="121"/>
      <c r="L3482" s="48" t="str">
        <f>IF(H3479="Wärme/Kälte","i","")</f>
        <v/>
      </c>
      <c r="M3482" s="47" t="str">
        <f>IF(H3479="Wärme/Kälte","Bitte geben Sie den Anteil in % (von 0 bis 100, ohne Prozentzeichen) der  direkt aus Strom oder Erdgas erzeugten Wärme/Kälte.","")</f>
        <v/>
      </c>
      <c r="N3482" s="46"/>
      <c r="O3482" s="46"/>
      <c r="P3482" s="46"/>
      <c r="Q3482" s="46"/>
      <c r="R3482" s="46"/>
      <c r="S3482" s="46"/>
    </row>
    <row r="3483" spans="2:19" x14ac:dyDescent="0.3">
      <c r="B3483" s="46"/>
      <c r="C3483" s="46"/>
      <c r="D3483" s="46"/>
      <c r="E3483" s="46"/>
      <c r="F3483" s="46"/>
      <c r="G3483" s="46"/>
      <c r="H3483" s="46"/>
      <c r="I3483" s="98"/>
      <c r="J3483" s="46"/>
      <c r="K3483" s="46"/>
      <c r="L3483" s="48"/>
      <c r="M3483" s="47"/>
      <c r="N3483" s="46"/>
      <c r="O3483" s="46"/>
      <c r="P3483" s="46"/>
      <c r="Q3483" s="46"/>
      <c r="R3483" s="46"/>
      <c r="S3483" s="46"/>
    </row>
    <row r="3484" spans="2:19" ht="18" thickBot="1" x14ac:dyDescent="0.5">
      <c r="B3484" s="56" t="s">
        <v>10</v>
      </c>
      <c r="C3484" s="47"/>
      <c r="D3484" s="47"/>
      <c r="E3484" s="47"/>
      <c r="F3484" s="47"/>
      <c r="G3484" s="47"/>
      <c r="H3484" s="47"/>
      <c r="I3484" s="68">
        <v>44835</v>
      </c>
      <c r="J3484" s="68">
        <v>44866</v>
      </c>
      <c r="K3484" s="68">
        <v>44896</v>
      </c>
      <c r="L3484" s="47"/>
      <c r="M3484" s="69"/>
      <c r="N3484" s="69"/>
      <c r="O3484" s="69"/>
      <c r="P3484" s="69"/>
      <c r="Q3484" s="69"/>
      <c r="R3484" s="69"/>
      <c r="S3484" s="47"/>
    </row>
    <row r="3485" spans="2:19" ht="15" thickBot="1" x14ac:dyDescent="0.35">
      <c r="B3485" s="47" t="s">
        <v>28</v>
      </c>
      <c r="C3485" s="47"/>
      <c r="D3485" s="47"/>
      <c r="E3485" s="47"/>
      <c r="F3485" s="47"/>
      <c r="G3485" s="47"/>
      <c r="H3485" s="117"/>
      <c r="I3485" s="70"/>
      <c r="J3485" s="71"/>
      <c r="K3485" s="71"/>
      <c r="L3485" s="48" t="s">
        <v>5</v>
      </c>
      <c r="M3485" s="47" t="s">
        <v>29</v>
      </c>
      <c r="N3485" s="69"/>
      <c r="O3485" s="69"/>
      <c r="P3485" s="69"/>
      <c r="Q3485" s="69"/>
      <c r="R3485" s="69"/>
      <c r="S3485" s="47"/>
    </row>
    <row r="3486" spans="2:19" ht="15" thickBot="1" x14ac:dyDescent="0.35">
      <c r="B3486" s="47" t="s">
        <v>13</v>
      </c>
      <c r="C3486" s="47"/>
      <c r="D3486" s="47"/>
      <c r="E3486" s="47"/>
      <c r="F3486" s="47"/>
      <c r="G3486" s="47"/>
      <c r="H3486" s="138">
        <f>IFERROR(VLOOKUP(H3485,'1 - Strom Erdgas Wärme 2021'!H:AA,17,FALSE),"")</f>
        <v>0</v>
      </c>
      <c r="I3486" s="70"/>
      <c r="J3486" s="71"/>
      <c r="K3486" s="71"/>
      <c r="L3486" s="48"/>
      <c r="M3486" s="47"/>
      <c r="N3486" s="69"/>
      <c r="O3486" s="69"/>
      <c r="P3486" s="69"/>
      <c r="Q3486" s="69"/>
      <c r="R3486" s="69"/>
      <c r="S3486" s="47"/>
    </row>
    <row r="3487" spans="2:19" ht="15" thickBot="1" x14ac:dyDescent="0.35">
      <c r="B3487" s="47" t="s">
        <v>16</v>
      </c>
      <c r="C3487" s="47"/>
      <c r="D3487" s="47"/>
      <c r="E3487" s="47"/>
      <c r="F3487" s="47"/>
      <c r="G3487" s="47"/>
      <c r="H3487" s="139"/>
      <c r="I3487" s="72"/>
      <c r="J3487" s="73"/>
      <c r="K3487" s="73"/>
      <c r="L3487" s="48" t="s">
        <v>5</v>
      </c>
      <c r="M3487" s="47" t="s">
        <v>17</v>
      </c>
      <c r="N3487" s="69"/>
      <c r="O3487" s="69"/>
      <c r="P3487" s="69"/>
      <c r="Q3487" s="69"/>
      <c r="R3487" s="69"/>
      <c r="S3487" s="47"/>
    </row>
    <row r="3488" spans="2:19" ht="16.8" thickBot="1" x14ac:dyDescent="0.45">
      <c r="B3488" s="47" t="str">
        <f>IF(H3487="Erdgas","Arbeitspreis pro kWh Erdgas in EUR",IF(H3487="Strom","Arbeitspreis pro kWh Strom in EUR",IF(H3487="Wärme/Kälte","Arbeitspreis pro kWh Wärme-/Kälteverbrauch in EUR","Bitte Energieart auswählen!")))</f>
        <v>Bitte Energieart auswählen!</v>
      </c>
      <c r="C3488" s="47"/>
      <c r="D3488" s="47"/>
      <c r="E3488" s="47"/>
      <c r="F3488" s="47"/>
      <c r="G3488" s="74">
        <f>IFERROR(SUMPRODUCT(I3488:K3488,I3489:K3489),"")</f>
        <v>0</v>
      </c>
      <c r="H3488" s="47"/>
      <c r="I3488" s="118"/>
      <c r="J3488" s="118"/>
      <c r="K3488" s="118"/>
      <c r="L3488" s="48" t="s">
        <v>5</v>
      </c>
      <c r="M3488" s="47" t="str">
        <f>IF(H3487="Erdgas","Erdgaskosten exkl. Steuern, Abgaben, Netzentgelte, etc.",IF(H3487="Strom","Stromkosten exkl. Steuern, Abgaben, Netzentgelte, etc.",IF(H3487="Wärme/Kälte","Wärme-/Kältekosten exkl. Steuern, Abgaben, Netzentgelte, etc.", "Bitte Energieart auswählen!")))</f>
        <v>Bitte Energieart auswählen!</v>
      </c>
      <c r="N3488" s="47"/>
      <c r="O3488" s="47"/>
      <c r="P3488" s="75"/>
      <c r="Q3488" s="61"/>
      <c r="R3488" s="62"/>
      <c r="S3488" s="47"/>
    </row>
    <row r="3489" spans="2:19" ht="15" thickBot="1" x14ac:dyDescent="0.35">
      <c r="B3489" s="47" t="str">
        <f>IF(AND(H3487="Erdgas",H3486="Nein"),"Aliquoter Erdgasverbrauch in kWh von 1. Oktober 2022 bis 31. Dezember 2022",IF(H3487="Erdgas","Erdgasverbrauch in kWh von 1. Oktober 2022 bis 31. Dezember 2022",IF(AND(H3487="Strom",H3486="Nein"),"Aliquoter Stromverbrauch in kWh von 1. Oktober 2022 bis 31. Dezember 2022",IF(H3487="Strom","Stromverbrauch in kWh von 1. Oktober 2022 bis 31. Dezember 2022",IF(AND(H3487="Wärme/Kälte",H3486="Nein"),"Aliquoter Wärme-/Kälteverbrauch in kWh von 1. Oktober 2022 bis 31. Dezember 2022",IF(H3487="Wärme/Kälte","Wärme-/Kälteverbrauch in kWh von 1. Oktober 2022 bis 31. Dezember 2022","Bitte Energieart auswählen!"))))))</f>
        <v>Bitte Energieart auswählen!</v>
      </c>
      <c r="C3489" s="47"/>
      <c r="D3489" s="47"/>
      <c r="E3489" s="47"/>
      <c r="F3489" s="47"/>
      <c r="G3489" s="47"/>
      <c r="H3489" s="59">
        <f>SUM(I3489:K3489)</f>
        <v>0</v>
      </c>
      <c r="I3489" s="119" t="str">
        <f>IFERROR(IF(H3486="Nein",VLOOKUP(H3485,'1 - Strom Erdgas Wärme 2021'!H:AA,20,FALSE)/12,""),"")</f>
        <v/>
      </c>
      <c r="J3489" s="119" t="str">
        <f>IFERROR(IF(H3486="Nein",VLOOKUP(H3485,'1 - Strom Erdgas Wärme 2021'!H:AB,20,FALSE)/12,""),"")</f>
        <v/>
      </c>
      <c r="K3489" s="119" t="str">
        <f>IFERROR(IF(H3486="Nein",VLOOKUP(H3485,'1 - Strom Erdgas Wärme 2021'!H:AC,20,FALSE)/12,""),"")</f>
        <v/>
      </c>
      <c r="L3489" s="48" t="s">
        <v>5</v>
      </c>
      <c r="M3489" s="76" t="str">
        <f>IFERROR(IF(H3486="Nein","Vorbefüllte Verbrauchswerte wurden aliquot (d.h. 1/12) aus dem Jahr 2021 übernommen.","Bitte ergänzen Sie die monatlichen Verbrauchswerte gem. Lastprofilzähler"),"")</f>
        <v>Bitte ergänzen Sie die monatlichen Verbrauchswerte gem. Lastprofilzähler</v>
      </c>
      <c r="N3489" s="77"/>
      <c r="O3489" s="77"/>
      <c r="P3489" s="77"/>
      <c r="Q3489" s="77"/>
      <c r="R3489" s="77"/>
      <c r="S3489" s="77"/>
    </row>
    <row r="3490" spans="2:19" x14ac:dyDescent="0.3">
      <c r="B3490" s="47" t="str">
        <f>IF(H3487="Wärme/Kälte","Energiemix: Anteil in % der aus Strom oder Erdgas erzeugten Wärme/Kälte","")</f>
        <v/>
      </c>
      <c r="C3490" s="46"/>
      <c r="D3490" s="46"/>
      <c r="E3490" s="46"/>
      <c r="F3490" s="74">
        <f>IFERROR(SUMPRODUCT(I3490:K3490,I3489:K3489),"")</f>
        <v>0</v>
      </c>
      <c r="G3490" s="74"/>
      <c r="H3490" s="46"/>
      <c r="I3490" s="120"/>
      <c r="J3490" s="121"/>
      <c r="K3490" s="121"/>
      <c r="L3490" s="48" t="str">
        <f>IF(H3487="Wärme/Kälte","i","")</f>
        <v/>
      </c>
      <c r="M3490" s="47" t="str">
        <f>IF(H3487="Wärme/Kälte","Bitte geben Sie den Anteil in % (von 0 bis 100, ohne Prozentzeichen) der  direkt aus Strom oder Erdgas erzeugten Wärme/Kälte.","")</f>
        <v/>
      </c>
      <c r="N3490" s="46"/>
      <c r="O3490" s="46"/>
      <c r="P3490" s="46"/>
      <c r="Q3490" s="46"/>
      <c r="R3490" s="46"/>
      <c r="S3490" s="46"/>
    </row>
    <row r="3491" spans="2:19" x14ac:dyDescent="0.3">
      <c r="B3491" s="46"/>
      <c r="C3491" s="46"/>
      <c r="D3491" s="46"/>
      <c r="E3491" s="46"/>
      <c r="F3491" s="46"/>
      <c r="G3491" s="46"/>
      <c r="H3491" s="46"/>
      <c r="I3491" s="98"/>
      <c r="J3491" s="46"/>
      <c r="K3491" s="46"/>
      <c r="L3491" s="48"/>
      <c r="M3491" s="47"/>
      <c r="N3491" s="46"/>
      <c r="O3491" s="46"/>
      <c r="P3491" s="46"/>
      <c r="Q3491" s="46"/>
      <c r="R3491" s="46"/>
      <c r="S3491" s="46"/>
    </row>
    <row r="3492" spans="2:19" ht="18" thickBot="1" x14ac:dyDescent="0.5">
      <c r="B3492" s="56" t="s">
        <v>10</v>
      </c>
      <c r="C3492" s="47"/>
      <c r="D3492" s="47"/>
      <c r="E3492" s="47"/>
      <c r="F3492" s="47"/>
      <c r="G3492" s="47"/>
      <c r="H3492" s="47"/>
      <c r="I3492" s="68">
        <v>44835</v>
      </c>
      <c r="J3492" s="68">
        <v>44866</v>
      </c>
      <c r="K3492" s="68">
        <v>44896</v>
      </c>
      <c r="L3492" s="47"/>
      <c r="M3492" s="69"/>
      <c r="N3492" s="69"/>
      <c r="O3492" s="69"/>
      <c r="P3492" s="69"/>
      <c r="Q3492" s="69"/>
      <c r="R3492" s="69"/>
      <c r="S3492" s="47"/>
    </row>
    <row r="3493" spans="2:19" ht="15" thickBot="1" x14ac:dyDescent="0.35">
      <c r="B3493" s="47" t="s">
        <v>28</v>
      </c>
      <c r="C3493" s="47"/>
      <c r="D3493" s="47"/>
      <c r="E3493" s="47"/>
      <c r="F3493" s="47"/>
      <c r="G3493" s="47"/>
      <c r="H3493" s="117"/>
      <c r="I3493" s="70"/>
      <c r="J3493" s="71"/>
      <c r="K3493" s="71"/>
      <c r="L3493" s="48" t="s">
        <v>5</v>
      </c>
      <c r="M3493" s="47" t="s">
        <v>29</v>
      </c>
      <c r="N3493" s="69"/>
      <c r="O3493" s="69"/>
      <c r="P3493" s="69"/>
      <c r="Q3493" s="69"/>
      <c r="R3493" s="69"/>
      <c r="S3493" s="47"/>
    </row>
    <row r="3494" spans="2:19" ht="15" thickBot="1" x14ac:dyDescent="0.35">
      <c r="B3494" s="47" t="s">
        <v>13</v>
      </c>
      <c r="C3494" s="47"/>
      <c r="D3494" s="47"/>
      <c r="E3494" s="47"/>
      <c r="F3494" s="47"/>
      <c r="G3494" s="47"/>
      <c r="H3494" s="138">
        <f>IFERROR(VLOOKUP(H3493,'1 - Strom Erdgas Wärme 2021'!H:AA,17,FALSE),"")</f>
        <v>0</v>
      </c>
      <c r="I3494" s="70"/>
      <c r="J3494" s="71"/>
      <c r="K3494" s="71"/>
      <c r="L3494" s="48"/>
      <c r="M3494" s="47"/>
      <c r="N3494" s="69"/>
      <c r="O3494" s="69"/>
      <c r="P3494" s="69"/>
      <c r="Q3494" s="69"/>
      <c r="R3494" s="69"/>
      <c r="S3494" s="47"/>
    </row>
    <row r="3495" spans="2:19" ht="15" thickBot="1" x14ac:dyDescent="0.35">
      <c r="B3495" s="47" t="s">
        <v>16</v>
      </c>
      <c r="C3495" s="47"/>
      <c r="D3495" s="47"/>
      <c r="E3495" s="47"/>
      <c r="F3495" s="47"/>
      <c r="G3495" s="47"/>
      <c r="H3495" s="139"/>
      <c r="I3495" s="72"/>
      <c r="J3495" s="73"/>
      <c r="K3495" s="73"/>
      <c r="L3495" s="48" t="s">
        <v>5</v>
      </c>
      <c r="M3495" s="47" t="s">
        <v>17</v>
      </c>
      <c r="N3495" s="69"/>
      <c r="O3495" s="69"/>
      <c r="P3495" s="69"/>
      <c r="Q3495" s="69"/>
      <c r="R3495" s="69"/>
      <c r="S3495" s="47"/>
    </row>
    <row r="3496" spans="2:19" ht="16.8" thickBot="1" x14ac:dyDescent="0.45">
      <c r="B3496" s="47" t="str">
        <f>IF(H3495="Erdgas","Arbeitspreis pro kWh Erdgas in EUR",IF(H3495="Strom","Arbeitspreis pro kWh Strom in EUR",IF(H3495="Wärme/Kälte","Arbeitspreis pro kWh Wärme-/Kälteverbrauch in EUR","Bitte Energieart auswählen!")))</f>
        <v>Bitte Energieart auswählen!</v>
      </c>
      <c r="C3496" s="47"/>
      <c r="D3496" s="47"/>
      <c r="E3496" s="47"/>
      <c r="F3496" s="47"/>
      <c r="G3496" s="74">
        <f>IFERROR(SUMPRODUCT(I3496:K3496,I3497:K3497),"")</f>
        <v>0</v>
      </c>
      <c r="H3496" s="47"/>
      <c r="I3496" s="118"/>
      <c r="J3496" s="118"/>
      <c r="K3496" s="118"/>
      <c r="L3496" s="48" t="s">
        <v>5</v>
      </c>
      <c r="M3496" s="47" t="str">
        <f>IF(H3495="Erdgas","Erdgaskosten exkl. Steuern, Abgaben, Netzentgelte, etc.",IF(H3495="Strom","Stromkosten exkl. Steuern, Abgaben, Netzentgelte, etc.",IF(H3495="Wärme/Kälte","Wärme-/Kältekosten exkl. Steuern, Abgaben, Netzentgelte, etc.", "Bitte Energieart auswählen!")))</f>
        <v>Bitte Energieart auswählen!</v>
      </c>
      <c r="N3496" s="47"/>
      <c r="O3496" s="47"/>
      <c r="P3496" s="75"/>
      <c r="Q3496" s="61"/>
      <c r="R3496" s="62"/>
      <c r="S3496" s="47"/>
    </row>
    <row r="3497" spans="2:19" ht="15" thickBot="1" x14ac:dyDescent="0.35">
      <c r="B3497" s="47" t="str">
        <f>IF(AND(H3495="Erdgas",H3494="Nein"),"Aliquoter Erdgasverbrauch in kWh von 1. Oktober 2022 bis 31. Dezember 2022",IF(H3495="Erdgas","Erdgasverbrauch in kWh von 1. Oktober 2022 bis 31. Dezember 2022",IF(AND(H3495="Strom",H3494="Nein"),"Aliquoter Stromverbrauch in kWh von 1. Oktober 2022 bis 31. Dezember 2022",IF(H3495="Strom","Stromverbrauch in kWh von 1. Oktober 2022 bis 31. Dezember 2022",IF(AND(H3495="Wärme/Kälte",H3494="Nein"),"Aliquoter Wärme-/Kälteverbrauch in kWh von 1. Oktober 2022 bis 31. Dezember 2022",IF(H3495="Wärme/Kälte","Wärme-/Kälteverbrauch in kWh von 1. Oktober 2022 bis 31. Dezember 2022","Bitte Energieart auswählen!"))))))</f>
        <v>Bitte Energieart auswählen!</v>
      </c>
      <c r="C3497" s="47"/>
      <c r="D3497" s="47"/>
      <c r="E3497" s="47"/>
      <c r="F3497" s="47"/>
      <c r="G3497" s="47"/>
      <c r="H3497" s="59">
        <f>SUM(I3497:K3497)</f>
        <v>0</v>
      </c>
      <c r="I3497" s="119" t="str">
        <f>IFERROR(IF(H3494="Nein",VLOOKUP(H3493,'1 - Strom Erdgas Wärme 2021'!H:AA,20,FALSE)/12,""),"")</f>
        <v/>
      </c>
      <c r="J3497" s="119" t="str">
        <f>IFERROR(IF(H3494="Nein",VLOOKUP(H3493,'1 - Strom Erdgas Wärme 2021'!H:AB,20,FALSE)/12,""),"")</f>
        <v/>
      </c>
      <c r="K3497" s="119" t="str">
        <f>IFERROR(IF(H3494="Nein",VLOOKUP(H3493,'1 - Strom Erdgas Wärme 2021'!H:AC,20,FALSE)/12,""),"")</f>
        <v/>
      </c>
      <c r="L3497" s="48" t="s">
        <v>5</v>
      </c>
      <c r="M3497" s="76" t="str">
        <f>IFERROR(IF(H3494="Nein","Vorbefüllte Verbrauchswerte wurden aliquot (d.h. 1/12) aus dem Jahr 2021 übernommen.","Bitte ergänzen Sie die monatlichen Verbrauchswerte gem. Lastprofilzähler"),"")</f>
        <v>Bitte ergänzen Sie die monatlichen Verbrauchswerte gem. Lastprofilzähler</v>
      </c>
      <c r="N3497" s="77"/>
      <c r="O3497" s="77"/>
      <c r="P3497" s="77"/>
      <c r="Q3497" s="77"/>
      <c r="R3497" s="77"/>
      <c r="S3497" s="77"/>
    </row>
    <row r="3498" spans="2:19" x14ac:dyDescent="0.3">
      <c r="B3498" s="47" t="str">
        <f>IF(H3495="Wärme/Kälte","Energiemix: Anteil in % der aus Strom oder Erdgas erzeugten Wärme/Kälte","")</f>
        <v/>
      </c>
      <c r="C3498" s="46"/>
      <c r="D3498" s="46"/>
      <c r="E3498" s="46"/>
      <c r="F3498" s="74">
        <f>IFERROR(SUMPRODUCT(I3498:K3498,I3497:K3497),"")</f>
        <v>0</v>
      </c>
      <c r="G3498" s="74"/>
      <c r="H3498" s="46"/>
      <c r="I3498" s="120"/>
      <c r="J3498" s="121"/>
      <c r="K3498" s="121"/>
      <c r="L3498" s="48" t="str">
        <f>IF(H3495="Wärme/Kälte","i","")</f>
        <v/>
      </c>
      <c r="M3498" s="47" t="str">
        <f>IF(H3495="Wärme/Kälte","Bitte geben Sie den Anteil in % (von 0 bis 100, ohne Prozentzeichen) der  direkt aus Strom oder Erdgas erzeugten Wärme/Kälte.","")</f>
        <v/>
      </c>
      <c r="N3498" s="46"/>
      <c r="O3498" s="46"/>
      <c r="P3498" s="46"/>
      <c r="Q3498" s="46"/>
      <c r="R3498" s="46"/>
      <c r="S3498" s="46"/>
    </row>
    <row r="3499" spans="2:19" x14ac:dyDescent="0.3">
      <c r="B3499" s="46"/>
      <c r="C3499" s="46"/>
      <c r="D3499" s="46"/>
      <c r="E3499" s="46"/>
      <c r="F3499" s="46"/>
      <c r="G3499" s="46"/>
      <c r="H3499" s="46"/>
      <c r="I3499" s="98"/>
      <c r="J3499" s="46"/>
      <c r="K3499" s="46"/>
      <c r="L3499" s="48"/>
      <c r="M3499" s="47"/>
      <c r="N3499" s="46"/>
      <c r="O3499" s="46"/>
      <c r="P3499" s="46"/>
      <c r="Q3499" s="46"/>
      <c r="R3499" s="46"/>
      <c r="S3499" s="46"/>
    </row>
    <row r="3500" spans="2:19" ht="18" thickBot="1" x14ac:dyDescent="0.5">
      <c r="B3500" s="56" t="s">
        <v>10</v>
      </c>
      <c r="C3500" s="47"/>
      <c r="D3500" s="47"/>
      <c r="E3500" s="47"/>
      <c r="F3500" s="47"/>
      <c r="G3500" s="47"/>
      <c r="H3500" s="47"/>
      <c r="I3500" s="68">
        <v>44835</v>
      </c>
      <c r="J3500" s="68">
        <v>44866</v>
      </c>
      <c r="K3500" s="68">
        <v>44896</v>
      </c>
      <c r="L3500" s="47"/>
      <c r="M3500" s="69"/>
      <c r="N3500" s="69"/>
      <c r="O3500" s="69"/>
      <c r="P3500" s="69"/>
      <c r="Q3500" s="69"/>
      <c r="R3500" s="69"/>
      <c r="S3500" s="47"/>
    </row>
    <row r="3501" spans="2:19" ht="15" thickBot="1" x14ac:dyDescent="0.35">
      <c r="B3501" s="47" t="s">
        <v>28</v>
      </c>
      <c r="C3501" s="47"/>
      <c r="D3501" s="47"/>
      <c r="E3501" s="47"/>
      <c r="F3501" s="47"/>
      <c r="G3501" s="47"/>
      <c r="H3501" s="117"/>
      <c r="I3501" s="70"/>
      <c r="J3501" s="71"/>
      <c r="K3501" s="71"/>
      <c r="L3501" s="48" t="s">
        <v>5</v>
      </c>
      <c r="M3501" s="47" t="s">
        <v>29</v>
      </c>
      <c r="N3501" s="69"/>
      <c r="O3501" s="69"/>
      <c r="P3501" s="69"/>
      <c r="Q3501" s="69"/>
      <c r="R3501" s="69"/>
      <c r="S3501" s="47"/>
    </row>
    <row r="3502" spans="2:19" ht="15" thickBot="1" x14ac:dyDescent="0.35">
      <c r="B3502" s="47" t="s">
        <v>13</v>
      </c>
      <c r="C3502" s="47"/>
      <c r="D3502" s="47"/>
      <c r="E3502" s="47"/>
      <c r="F3502" s="47"/>
      <c r="G3502" s="47"/>
      <c r="H3502" s="138">
        <f>IFERROR(VLOOKUP(H3501,'1 - Strom Erdgas Wärme 2021'!H:AA,17,FALSE),"")</f>
        <v>0</v>
      </c>
      <c r="I3502" s="70"/>
      <c r="J3502" s="71"/>
      <c r="K3502" s="71"/>
      <c r="L3502" s="48"/>
      <c r="M3502" s="47"/>
      <c r="N3502" s="69"/>
      <c r="O3502" s="69"/>
      <c r="P3502" s="69"/>
      <c r="Q3502" s="69"/>
      <c r="R3502" s="69"/>
      <c r="S3502" s="47"/>
    </row>
    <row r="3503" spans="2:19" ht="15" thickBot="1" x14ac:dyDescent="0.35">
      <c r="B3503" s="47" t="s">
        <v>16</v>
      </c>
      <c r="C3503" s="47"/>
      <c r="D3503" s="47"/>
      <c r="E3503" s="47"/>
      <c r="F3503" s="47"/>
      <c r="G3503" s="47"/>
      <c r="H3503" s="139"/>
      <c r="I3503" s="72"/>
      <c r="J3503" s="73"/>
      <c r="K3503" s="73"/>
      <c r="L3503" s="48" t="s">
        <v>5</v>
      </c>
      <c r="M3503" s="47" t="s">
        <v>17</v>
      </c>
      <c r="N3503" s="69"/>
      <c r="O3503" s="69"/>
      <c r="P3503" s="69"/>
      <c r="Q3503" s="69"/>
      <c r="R3503" s="69"/>
      <c r="S3503" s="47"/>
    </row>
    <row r="3504" spans="2:19" ht="16.8" thickBot="1" x14ac:dyDescent="0.45">
      <c r="B3504" s="47" t="str">
        <f>IF(H3503="Erdgas","Arbeitspreis pro kWh Erdgas in EUR",IF(H3503="Strom","Arbeitspreis pro kWh Strom in EUR",IF(H3503="Wärme/Kälte","Arbeitspreis pro kWh Wärme-/Kälteverbrauch in EUR","Bitte Energieart auswählen!")))</f>
        <v>Bitte Energieart auswählen!</v>
      </c>
      <c r="C3504" s="47"/>
      <c r="D3504" s="47"/>
      <c r="E3504" s="47"/>
      <c r="F3504" s="47"/>
      <c r="G3504" s="74">
        <f>IFERROR(SUMPRODUCT(I3504:K3504,I3505:K3505),"")</f>
        <v>0</v>
      </c>
      <c r="H3504" s="47"/>
      <c r="I3504" s="118"/>
      <c r="J3504" s="118"/>
      <c r="K3504" s="118"/>
      <c r="L3504" s="48" t="s">
        <v>5</v>
      </c>
      <c r="M3504" s="47" t="str">
        <f>IF(H3503="Erdgas","Erdgaskosten exkl. Steuern, Abgaben, Netzentgelte, etc.",IF(H3503="Strom","Stromkosten exkl. Steuern, Abgaben, Netzentgelte, etc.",IF(H3503="Wärme/Kälte","Wärme-/Kältekosten exkl. Steuern, Abgaben, Netzentgelte, etc.", "Bitte Energieart auswählen!")))</f>
        <v>Bitte Energieart auswählen!</v>
      </c>
      <c r="N3504" s="47"/>
      <c r="O3504" s="47"/>
      <c r="P3504" s="75"/>
      <c r="Q3504" s="61"/>
      <c r="R3504" s="62"/>
      <c r="S3504" s="47"/>
    </row>
    <row r="3505" spans="2:19" ht="15" thickBot="1" x14ac:dyDescent="0.35">
      <c r="B3505" s="47" t="str">
        <f>IF(AND(H3503="Erdgas",H3502="Nein"),"Aliquoter Erdgasverbrauch in kWh von 1. Oktober 2022 bis 31. Dezember 2022",IF(H3503="Erdgas","Erdgasverbrauch in kWh von 1. Oktober 2022 bis 31. Dezember 2022",IF(AND(H3503="Strom",H3502="Nein"),"Aliquoter Stromverbrauch in kWh von 1. Oktober 2022 bis 31. Dezember 2022",IF(H3503="Strom","Stromverbrauch in kWh von 1. Oktober 2022 bis 31. Dezember 2022",IF(AND(H3503="Wärme/Kälte",H3502="Nein"),"Aliquoter Wärme-/Kälteverbrauch in kWh von 1. Oktober 2022 bis 31. Dezember 2022",IF(H3503="Wärme/Kälte","Wärme-/Kälteverbrauch in kWh von 1. Oktober 2022 bis 31. Dezember 2022","Bitte Energieart auswählen!"))))))</f>
        <v>Bitte Energieart auswählen!</v>
      </c>
      <c r="C3505" s="47"/>
      <c r="D3505" s="47"/>
      <c r="E3505" s="47"/>
      <c r="F3505" s="47"/>
      <c r="G3505" s="47"/>
      <c r="H3505" s="59">
        <f>SUM(I3505:K3505)</f>
        <v>0</v>
      </c>
      <c r="I3505" s="119" t="str">
        <f>IFERROR(IF(H3502="Nein",VLOOKUP(H3501,'1 - Strom Erdgas Wärme 2021'!H:AA,20,FALSE)/12,""),"")</f>
        <v/>
      </c>
      <c r="J3505" s="119" t="str">
        <f>IFERROR(IF(H3502="Nein",VLOOKUP(H3501,'1 - Strom Erdgas Wärme 2021'!H:AB,20,FALSE)/12,""),"")</f>
        <v/>
      </c>
      <c r="K3505" s="119" t="str">
        <f>IFERROR(IF(H3502="Nein",VLOOKUP(H3501,'1 - Strom Erdgas Wärme 2021'!H:AC,20,FALSE)/12,""),"")</f>
        <v/>
      </c>
      <c r="L3505" s="48" t="s">
        <v>5</v>
      </c>
      <c r="M3505" s="76" t="str">
        <f>IFERROR(IF(H3502="Nein","Vorbefüllte Verbrauchswerte wurden aliquot (d.h. 1/12) aus dem Jahr 2021 übernommen.","Bitte ergänzen Sie die monatlichen Verbrauchswerte gem. Lastprofilzähler"),"")</f>
        <v>Bitte ergänzen Sie die monatlichen Verbrauchswerte gem. Lastprofilzähler</v>
      </c>
      <c r="N3505" s="77"/>
      <c r="O3505" s="77"/>
      <c r="P3505" s="77"/>
      <c r="Q3505" s="77"/>
      <c r="R3505" s="77"/>
      <c r="S3505" s="77"/>
    </row>
    <row r="3506" spans="2:19" x14ac:dyDescent="0.3">
      <c r="B3506" s="47" t="str">
        <f>IF(H3503="Wärme/Kälte","Energiemix: Anteil in % der aus Strom oder Erdgas erzeugten Wärme/Kälte","")</f>
        <v/>
      </c>
      <c r="C3506" s="46"/>
      <c r="D3506" s="46"/>
      <c r="E3506" s="46"/>
      <c r="F3506" s="74">
        <f>IFERROR(SUMPRODUCT(I3506:K3506,I3505:K3505),"")</f>
        <v>0</v>
      </c>
      <c r="G3506" s="74"/>
      <c r="H3506" s="46"/>
      <c r="I3506" s="120"/>
      <c r="J3506" s="121"/>
      <c r="K3506" s="121"/>
      <c r="L3506" s="48" t="str">
        <f>IF(H3503="Wärme/Kälte","i","")</f>
        <v/>
      </c>
      <c r="M3506" s="47" t="str">
        <f>IF(H3503="Wärme/Kälte","Bitte geben Sie den Anteil in % (von 0 bis 100, ohne Prozentzeichen) der  direkt aus Strom oder Erdgas erzeugten Wärme/Kälte.","")</f>
        <v/>
      </c>
      <c r="N3506" s="46"/>
      <c r="O3506" s="46"/>
      <c r="P3506" s="46"/>
      <c r="Q3506" s="46"/>
      <c r="R3506" s="46"/>
      <c r="S3506" s="46"/>
    </row>
    <row r="3507" spans="2:19" x14ac:dyDescent="0.3">
      <c r="B3507" s="46"/>
      <c r="C3507" s="46"/>
      <c r="D3507" s="46"/>
      <c r="E3507" s="46"/>
      <c r="F3507" s="46"/>
      <c r="G3507" s="46"/>
      <c r="H3507" s="46"/>
      <c r="I3507" s="98"/>
      <c r="J3507" s="46"/>
      <c r="K3507" s="46"/>
      <c r="L3507" s="48"/>
      <c r="M3507" s="47"/>
      <c r="N3507" s="46"/>
      <c r="O3507" s="46"/>
      <c r="P3507" s="46"/>
      <c r="Q3507" s="46"/>
      <c r="R3507" s="46"/>
      <c r="S3507" s="46"/>
    </row>
    <row r="3508" spans="2:19" ht="18" thickBot="1" x14ac:dyDescent="0.5">
      <c r="B3508" s="56" t="s">
        <v>10</v>
      </c>
      <c r="C3508" s="47"/>
      <c r="D3508" s="47"/>
      <c r="E3508" s="47"/>
      <c r="F3508" s="47"/>
      <c r="G3508" s="47"/>
      <c r="H3508" s="47"/>
      <c r="I3508" s="68">
        <v>44835</v>
      </c>
      <c r="J3508" s="68">
        <v>44866</v>
      </c>
      <c r="K3508" s="68">
        <v>44896</v>
      </c>
      <c r="L3508" s="47"/>
      <c r="M3508" s="69"/>
      <c r="N3508" s="69"/>
      <c r="O3508" s="69"/>
      <c r="P3508" s="69"/>
      <c r="Q3508" s="69"/>
      <c r="R3508" s="69"/>
      <c r="S3508" s="47"/>
    </row>
    <row r="3509" spans="2:19" ht="15" thickBot="1" x14ac:dyDescent="0.35">
      <c r="B3509" s="47" t="s">
        <v>28</v>
      </c>
      <c r="C3509" s="47"/>
      <c r="D3509" s="47"/>
      <c r="E3509" s="47"/>
      <c r="F3509" s="47"/>
      <c r="G3509" s="47"/>
      <c r="H3509" s="117"/>
      <c r="I3509" s="70"/>
      <c r="J3509" s="71"/>
      <c r="K3509" s="71"/>
      <c r="L3509" s="48" t="s">
        <v>5</v>
      </c>
      <c r="M3509" s="47" t="s">
        <v>29</v>
      </c>
      <c r="N3509" s="69"/>
      <c r="O3509" s="69"/>
      <c r="P3509" s="69"/>
      <c r="Q3509" s="69"/>
      <c r="R3509" s="69"/>
      <c r="S3509" s="47"/>
    </row>
    <row r="3510" spans="2:19" ht="15" thickBot="1" x14ac:dyDescent="0.35">
      <c r="B3510" s="47" t="s">
        <v>13</v>
      </c>
      <c r="C3510" s="47"/>
      <c r="D3510" s="47"/>
      <c r="E3510" s="47"/>
      <c r="F3510" s="47"/>
      <c r="G3510" s="47"/>
      <c r="H3510" s="138">
        <f>IFERROR(VLOOKUP(H3509,'1 - Strom Erdgas Wärme 2021'!H:AA,17,FALSE),"")</f>
        <v>0</v>
      </c>
      <c r="I3510" s="70"/>
      <c r="J3510" s="71"/>
      <c r="K3510" s="71"/>
      <c r="L3510" s="48"/>
      <c r="M3510" s="47"/>
      <c r="N3510" s="69"/>
      <c r="O3510" s="69"/>
      <c r="P3510" s="69"/>
      <c r="Q3510" s="69"/>
      <c r="R3510" s="69"/>
      <c r="S3510" s="47"/>
    </row>
    <row r="3511" spans="2:19" ht="15" thickBot="1" x14ac:dyDescent="0.35">
      <c r="B3511" s="47" t="s">
        <v>16</v>
      </c>
      <c r="C3511" s="47"/>
      <c r="D3511" s="47"/>
      <c r="E3511" s="47"/>
      <c r="F3511" s="47"/>
      <c r="G3511" s="47"/>
      <c r="H3511" s="139"/>
      <c r="I3511" s="72"/>
      <c r="J3511" s="73"/>
      <c r="K3511" s="73"/>
      <c r="L3511" s="48" t="s">
        <v>5</v>
      </c>
      <c r="M3511" s="47" t="s">
        <v>17</v>
      </c>
      <c r="N3511" s="69"/>
      <c r="O3511" s="69"/>
      <c r="P3511" s="69"/>
      <c r="Q3511" s="69"/>
      <c r="R3511" s="69"/>
      <c r="S3511" s="47"/>
    </row>
    <row r="3512" spans="2:19" ht="16.8" thickBot="1" x14ac:dyDescent="0.45">
      <c r="B3512" s="47" t="str">
        <f>IF(H3511="Erdgas","Arbeitspreis pro kWh Erdgas in EUR",IF(H3511="Strom","Arbeitspreis pro kWh Strom in EUR",IF(H3511="Wärme/Kälte","Arbeitspreis pro kWh Wärme-/Kälteverbrauch in EUR","Bitte Energieart auswählen!")))</f>
        <v>Bitte Energieart auswählen!</v>
      </c>
      <c r="C3512" s="47"/>
      <c r="D3512" s="47"/>
      <c r="E3512" s="47"/>
      <c r="F3512" s="47"/>
      <c r="G3512" s="74">
        <f>IFERROR(SUMPRODUCT(I3512:K3512,I3513:K3513),"")</f>
        <v>0</v>
      </c>
      <c r="H3512" s="47"/>
      <c r="I3512" s="118"/>
      <c r="J3512" s="118"/>
      <c r="K3512" s="118"/>
      <c r="L3512" s="48" t="s">
        <v>5</v>
      </c>
      <c r="M3512" s="47" t="str">
        <f>IF(H3511="Erdgas","Erdgaskosten exkl. Steuern, Abgaben, Netzentgelte, etc.",IF(H3511="Strom","Stromkosten exkl. Steuern, Abgaben, Netzentgelte, etc.",IF(H3511="Wärme/Kälte","Wärme-/Kältekosten exkl. Steuern, Abgaben, Netzentgelte, etc.", "Bitte Energieart auswählen!")))</f>
        <v>Bitte Energieart auswählen!</v>
      </c>
      <c r="N3512" s="47"/>
      <c r="O3512" s="47"/>
      <c r="P3512" s="75"/>
      <c r="Q3512" s="61"/>
      <c r="R3512" s="62"/>
      <c r="S3512" s="47"/>
    </row>
    <row r="3513" spans="2:19" ht="15" thickBot="1" x14ac:dyDescent="0.35">
      <c r="B3513" s="47" t="str">
        <f>IF(AND(H3511="Erdgas",H3510="Nein"),"Aliquoter Erdgasverbrauch in kWh von 1. Oktober 2022 bis 31. Dezember 2022",IF(H3511="Erdgas","Erdgasverbrauch in kWh von 1. Oktober 2022 bis 31. Dezember 2022",IF(AND(H3511="Strom",H3510="Nein"),"Aliquoter Stromverbrauch in kWh von 1. Oktober 2022 bis 31. Dezember 2022",IF(H3511="Strom","Stromverbrauch in kWh von 1. Oktober 2022 bis 31. Dezember 2022",IF(AND(H3511="Wärme/Kälte",H3510="Nein"),"Aliquoter Wärme-/Kälteverbrauch in kWh von 1. Oktober 2022 bis 31. Dezember 2022",IF(H3511="Wärme/Kälte","Wärme-/Kälteverbrauch in kWh von 1. Oktober 2022 bis 31. Dezember 2022","Bitte Energieart auswählen!"))))))</f>
        <v>Bitte Energieart auswählen!</v>
      </c>
      <c r="C3513" s="47"/>
      <c r="D3513" s="47"/>
      <c r="E3513" s="47"/>
      <c r="F3513" s="47"/>
      <c r="G3513" s="47"/>
      <c r="H3513" s="59">
        <f>SUM(I3513:K3513)</f>
        <v>0</v>
      </c>
      <c r="I3513" s="119" t="str">
        <f>IFERROR(IF(H3510="Nein",VLOOKUP(H3509,'1 - Strom Erdgas Wärme 2021'!H:AA,20,FALSE)/12,""),"")</f>
        <v/>
      </c>
      <c r="J3513" s="119" t="str">
        <f>IFERROR(IF(H3510="Nein",VLOOKUP(H3509,'1 - Strom Erdgas Wärme 2021'!H:AB,20,FALSE)/12,""),"")</f>
        <v/>
      </c>
      <c r="K3513" s="119" t="str">
        <f>IFERROR(IF(H3510="Nein",VLOOKUP(H3509,'1 - Strom Erdgas Wärme 2021'!H:AC,20,FALSE)/12,""),"")</f>
        <v/>
      </c>
      <c r="L3513" s="48" t="s">
        <v>5</v>
      </c>
      <c r="M3513" s="76" t="str">
        <f>IFERROR(IF(H3510="Nein","Vorbefüllte Verbrauchswerte wurden aliquot (d.h. 1/12) aus dem Jahr 2021 übernommen.","Bitte ergänzen Sie die monatlichen Verbrauchswerte gem. Lastprofilzähler"),"")</f>
        <v>Bitte ergänzen Sie die monatlichen Verbrauchswerte gem. Lastprofilzähler</v>
      </c>
      <c r="N3513" s="77"/>
      <c r="O3513" s="77"/>
      <c r="P3513" s="77"/>
      <c r="Q3513" s="77"/>
      <c r="R3513" s="77"/>
      <c r="S3513" s="77"/>
    </row>
    <row r="3514" spans="2:19" x14ac:dyDescent="0.3">
      <c r="B3514" s="47" t="str">
        <f>IF(H3511="Wärme/Kälte","Energiemix: Anteil in % der aus Strom oder Erdgas erzeugten Wärme/Kälte","")</f>
        <v/>
      </c>
      <c r="C3514" s="46"/>
      <c r="D3514" s="46"/>
      <c r="E3514" s="46"/>
      <c r="F3514" s="74">
        <f>IFERROR(SUMPRODUCT(I3514:K3514,I3513:K3513),"")</f>
        <v>0</v>
      </c>
      <c r="G3514" s="74"/>
      <c r="H3514" s="46"/>
      <c r="I3514" s="120"/>
      <c r="J3514" s="121"/>
      <c r="K3514" s="121"/>
      <c r="L3514" s="48" t="str">
        <f>IF(H3511="Wärme/Kälte","i","")</f>
        <v/>
      </c>
      <c r="M3514" s="47" t="str">
        <f>IF(H3511="Wärme/Kälte","Bitte geben Sie den Anteil in % (von 0 bis 100, ohne Prozentzeichen) der  direkt aus Strom oder Erdgas erzeugten Wärme/Kälte.","")</f>
        <v/>
      </c>
      <c r="N3514" s="46"/>
      <c r="O3514" s="46"/>
      <c r="P3514" s="46"/>
      <c r="Q3514" s="46"/>
      <c r="R3514" s="46"/>
      <c r="S3514" s="46"/>
    </row>
    <row r="3515" spans="2:19" x14ac:dyDescent="0.3">
      <c r="B3515" s="46"/>
      <c r="C3515" s="46"/>
      <c r="D3515" s="46"/>
      <c r="E3515" s="46"/>
      <c r="F3515" s="46"/>
      <c r="G3515" s="46"/>
      <c r="H3515" s="46"/>
      <c r="I3515" s="98"/>
      <c r="J3515" s="46"/>
      <c r="K3515" s="46"/>
      <c r="L3515" s="48"/>
      <c r="M3515" s="47"/>
      <c r="N3515" s="46"/>
      <c r="O3515" s="46"/>
      <c r="P3515" s="46"/>
      <c r="Q3515" s="46"/>
      <c r="R3515" s="46"/>
      <c r="S3515" s="46"/>
    </row>
    <row r="3516" spans="2:19" ht="18" thickBot="1" x14ac:dyDescent="0.5">
      <c r="B3516" s="56" t="s">
        <v>10</v>
      </c>
      <c r="C3516" s="47"/>
      <c r="D3516" s="47"/>
      <c r="E3516" s="47"/>
      <c r="F3516" s="47"/>
      <c r="G3516" s="47"/>
      <c r="H3516" s="47"/>
      <c r="I3516" s="68">
        <v>44835</v>
      </c>
      <c r="J3516" s="68">
        <v>44866</v>
      </c>
      <c r="K3516" s="68">
        <v>44896</v>
      </c>
      <c r="L3516" s="47"/>
      <c r="M3516" s="69"/>
      <c r="N3516" s="69"/>
      <c r="O3516" s="69"/>
      <c r="P3516" s="69"/>
      <c r="Q3516" s="69"/>
      <c r="R3516" s="69"/>
      <c r="S3516" s="47"/>
    </row>
    <row r="3517" spans="2:19" ht="15" thickBot="1" x14ac:dyDescent="0.35">
      <c r="B3517" s="47" t="s">
        <v>28</v>
      </c>
      <c r="C3517" s="47"/>
      <c r="D3517" s="47"/>
      <c r="E3517" s="47"/>
      <c r="F3517" s="47"/>
      <c r="G3517" s="47"/>
      <c r="H3517" s="117"/>
      <c r="I3517" s="70"/>
      <c r="J3517" s="71"/>
      <c r="K3517" s="71"/>
      <c r="L3517" s="48" t="s">
        <v>5</v>
      </c>
      <c r="M3517" s="47" t="s">
        <v>29</v>
      </c>
      <c r="N3517" s="69"/>
      <c r="O3517" s="69"/>
      <c r="P3517" s="69"/>
      <c r="Q3517" s="69"/>
      <c r="R3517" s="69"/>
      <c r="S3517" s="47"/>
    </row>
    <row r="3518" spans="2:19" ht="15" thickBot="1" x14ac:dyDescent="0.35">
      <c r="B3518" s="47" t="s">
        <v>13</v>
      </c>
      <c r="C3518" s="47"/>
      <c r="D3518" s="47"/>
      <c r="E3518" s="47"/>
      <c r="F3518" s="47"/>
      <c r="G3518" s="47"/>
      <c r="H3518" s="138">
        <f>IFERROR(VLOOKUP(H3517,'1 - Strom Erdgas Wärme 2021'!H:AA,17,FALSE),"")</f>
        <v>0</v>
      </c>
      <c r="I3518" s="70"/>
      <c r="J3518" s="71"/>
      <c r="K3518" s="71"/>
      <c r="L3518" s="48"/>
      <c r="M3518" s="47"/>
      <c r="N3518" s="69"/>
      <c r="O3518" s="69"/>
      <c r="P3518" s="69"/>
      <c r="Q3518" s="69"/>
      <c r="R3518" s="69"/>
      <c r="S3518" s="47"/>
    </row>
    <row r="3519" spans="2:19" ht="15" thickBot="1" x14ac:dyDescent="0.35">
      <c r="B3519" s="47" t="s">
        <v>16</v>
      </c>
      <c r="C3519" s="47"/>
      <c r="D3519" s="47"/>
      <c r="E3519" s="47"/>
      <c r="F3519" s="47"/>
      <c r="G3519" s="47"/>
      <c r="H3519" s="139"/>
      <c r="I3519" s="72"/>
      <c r="J3519" s="73"/>
      <c r="K3519" s="73"/>
      <c r="L3519" s="48" t="s">
        <v>5</v>
      </c>
      <c r="M3519" s="47" t="s">
        <v>17</v>
      </c>
      <c r="N3519" s="69"/>
      <c r="O3519" s="69"/>
      <c r="P3519" s="69"/>
      <c r="Q3519" s="69"/>
      <c r="R3519" s="69"/>
      <c r="S3519" s="47"/>
    </row>
    <row r="3520" spans="2:19" ht="16.8" thickBot="1" x14ac:dyDescent="0.45">
      <c r="B3520" s="47" t="str">
        <f>IF(H3519="Erdgas","Arbeitspreis pro kWh Erdgas in EUR",IF(H3519="Strom","Arbeitspreis pro kWh Strom in EUR",IF(H3519="Wärme/Kälte","Arbeitspreis pro kWh Wärme-/Kälteverbrauch in EUR","Bitte Energieart auswählen!")))</f>
        <v>Bitte Energieart auswählen!</v>
      </c>
      <c r="C3520" s="47"/>
      <c r="D3520" s="47"/>
      <c r="E3520" s="47"/>
      <c r="F3520" s="47"/>
      <c r="G3520" s="74">
        <f>IFERROR(SUMPRODUCT(I3520:K3520,I3521:K3521),"")</f>
        <v>0</v>
      </c>
      <c r="H3520" s="47"/>
      <c r="I3520" s="118"/>
      <c r="J3520" s="118"/>
      <c r="K3520" s="118"/>
      <c r="L3520" s="48" t="s">
        <v>5</v>
      </c>
      <c r="M3520" s="47" t="str">
        <f>IF(H3519="Erdgas","Erdgaskosten exkl. Steuern, Abgaben, Netzentgelte, etc.",IF(H3519="Strom","Stromkosten exkl. Steuern, Abgaben, Netzentgelte, etc.",IF(H3519="Wärme/Kälte","Wärme-/Kältekosten exkl. Steuern, Abgaben, Netzentgelte, etc.", "Bitte Energieart auswählen!")))</f>
        <v>Bitte Energieart auswählen!</v>
      </c>
      <c r="N3520" s="47"/>
      <c r="O3520" s="47"/>
      <c r="P3520" s="75"/>
      <c r="Q3520" s="61"/>
      <c r="R3520" s="62"/>
      <c r="S3520" s="47"/>
    </row>
    <row r="3521" spans="2:19" ht="15" thickBot="1" x14ac:dyDescent="0.35">
      <c r="B3521" s="47" t="str">
        <f>IF(AND(H3519="Erdgas",H3518="Nein"),"Aliquoter Erdgasverbrauch in kWh von 1. Oktober 2022 bis 31. Dezember 2022",IF(H3519="Erdgas","Erdgasverbrauch in kWh von 1. Oktober 2022 bis 31. Dezember 2022",IF(AND(H3519="Strom",H3518="Nein"),"Aliquoter Stromverbrauch in kWh von 1. Oktober 2022 bis 31. Dezember 2022",IF(H3519="Strom","Stromverbrauch in kWh von 1. Oktober 2022 bis 31. Dezember 2022",IF(AND(H3519="Wärme/Kälte",H3518="Nein"),"Aliquoter Wärme-/Kälteverbrauch in kWh von 1. Oktober 2022 bis 31. Dezember 2022",IF(H3519="Wärme/Kälte","Wärme-/Kälteverbrauch in kWh von 1. Oktober 2022 bis 31. Dezember 2022","Bitte Energieart auswählen!"))))))</f>
        <v>Bitte Energieart auswählen!</v>
      </c>
      <c r="C3521" s="47"/>
      <c r="D3521" s="47"/>
      <c r="E3521" s="47"/>
      <c r="F3521" s="47"/>
      <c r="G3521" s="47"/>
      <c r="H3521" s="59">
        <f>SUM(I3521:K3521)</f>
        <v>0</v>
      </c>
      <c r="I3521" s="119" t="str">
        <f>IFERROR(IF(H3518="Nein",VLOOKUP(H3517,'1 - Strom Erdgas Wärme 2021'!H:AA,20,FALSE)/12,""),"")</f>
        <v/>
      </c>
      <c r="J3521" s="119" t="str">
        <f>IFERROR(IF(H3518="Nein",VLOOKUP(H3517,'1 - Strom Erdgas Wärme 2021'!H:AB,20,FALSE)/12,""),"")</f>
        <v/>
      </c>
      <c r="K3521" s="119" t="str">
        <f>IFERROR(IF(H3518="Nein",VLOOKUP(H3517,'1 - Strom Erdgas Wärme 2021'!H:AC,20,FALSE)/12,""),"")</f>
        <v/>
      </c>
      <c r="L3521" s="48" t="s">
        <v>5</v>
      </c>
      <c r="M3521" s="76" t="str">
        <f>IFERROR(IF(H3518="Nein","Vorbefüllte Verbrauchswerte wurden aliquot (d.h. 1/12) aus dem Jahr 2021 übernommen.","Bitte ergänzen Sie die monatlichen Verbrauchswerte gem. Lastprofilzähler"),"")</f>
        <v>Bitte ergänzen Sie die monatlichen Verbrauchswerte gem. Lastprofilzähler</v>
      </c>
      <c r="N3521" s="77"/>
      <c r="O3521" s="77"/>
      <c r="P3521" s="77"/>
      <c r="Q3521" s="77"/>
      <c r="R3521" s="77"/>
      <c r="S3521" s="77"/>
    </row>
    <row r="3522" spans="2:19" x14ac:dyDescent="0.3">
      <c r="B3522" s="47" t="str">
        <f>IF(H3519="Wärme/Kälte","Energiemix: Anteil in % der aus Strom oder Erdgas erzeugten Wärme/Kälte","")</f>
        <v/>
      </c>
      <c r="C3522" s="46"/>
      <c r="D3522" s="46"/>
      <c r="E3522" s="46"/>
      <c r="F3522" s="74">
        <f>IFERROR(SUMPRODUCT(I3522:K3522,I3521:K3521),"")</f>
        <v>0</v>
      </c>
      <c r="G3522" s="74"/>
      <c r="H3522" s="46"/>
      <c r="I3522" s="120"/>
      <c r="J3522" s="121"/>
      <c r="K3522" s="121"/>
      <c r="L3522" s="48" t="str">
        <f>IF(H3519="Wärme/Kälte","i","")</f>
        <v/>
      </c>
      <c r="M3522" s="47" t="str">
        <f>IF(H3519="Wärme/Kälte","Bitte geben Sie den Anteil in % (von 0 bis 100, ohne Prozentzeichen) der  direkt aus Strom oder Erdgas erzeugten Wärme/Kälte.","")</f>
        <v/>
      </c>
      <c r="N3522" s="46"/>
      <c r="O3522" s="46"/>
      <c r="P3522" s="46"/>
      <c r="Q3522" s="46"/>
      <c r="R3522" s="46"/>
      <c r="S3522" s="46"/>
    </row>
    <row r="3523" spans="2:19" x14ac:dyDescent="0.3">
      <c r="B3523" s="46"/>
      <c r="C3523" s="46"/>
      <c r="D3523" s="46"/>
      <c r="E3523" s="46"/>
      <c r="F3523" s="46"/>
      <c r="G3523" s="46"/>
      <c r="H3523" s="46"/>
      <c r="I3523" s="98"/>
      <c r="J3523" s="46"/>
      <c r="K3523" s="46"/>
      <c r="L3523" s="48"/>
      <c r="M3523" s="47"/>
      <c r="N3523" s="46"/>
      <c r="O3523" s="46"/>
      <c r="P3523" s="46"/>
      <c r="Q3523" s="46"/>
      <c r="R3523" s="46"/>
      <c r="S3523" s="46"/>
    </row>
    <row r="3524" spans="2:19" ht="18" thickBot="1" x14ac:dyDescent="0.5">
      <c r="B3524" s="56" t="s">
        <v>10</v>
      </c>
      <c r="C3524" s="47"/>
      <c r="D3524" s="47"/>
      <c r="E3524" s="47"/>
      <c r="F3524" s="47"/>
      <c r="G3524" s="47"/>
      <c r="H3524" s="47"/>
      <c r="I3524" s="68">
        <v>44835</v>
      </c>
      <c r="J3524" s="68">
        <v>44866</v>
      </c>
      <c r="K3524" s="68">
        <v>44896</v>
      </c>
      <c r="L3524" s="47"/>
      <c r="M3524" s="69"/>
      <c r="N3524" s="69"/>
      <c r="O3524" s="69"/>
      <c r="P3524" s="69"/>
      <c r="Q3524" s="69"/>
      <c r="R3524" s="69"/>
      <c r="S3524" s="47"/>
    </row>
    <row r="3525" spans="2:19" ht="15" thickBot="1" x14ac:dyDescent="0.35">
      <c r="B3525" s="47" t="s">
        <v>28</v>
      </c>
      <c r="C3525" s="47"/>
      <c r="D3525" s="47"/>
      <c r="E3525" s="47"/>
      <c r="F3525" s="47"/>
      <c r="G3525" s="47"/>
      <c r="H3525" s="117"/>
      <c r="I3525" s="70"/>
      <c r="J3525" s="71"/>
      <c r="K3525" s="71"/>
      <c r="L3525" s="48" t="s">
        <v>5</v>
      </c>
      <c r="M3525" s="47" t="s">
        <v>29</v>
      </c>
      <c r="N3525" s="69"/>
      <c r="O3525" s="69"/>
      <c r="P3525" s="69"/>
      <c r="Q3525" s="69"/>
      <c r="R3525" s="69"/>
      <c r="S3525" s="47"/>
    </row>
    <row r="3526" spans="2:19" ht="15" thickBot="1" x14ac:dyDescent="0.35">
      <c r="B3526" s="47" t="s">
        <v>13</v>
      </c>
      <c r="C3526" s="47"/>
      <c r="D3526" s="47"/>
      <c r="E3526" s="47"/>
      <c r="F3526" s="47"/>
      <c r="G3526" s="47"/>
      <c r="H3526" s="138">
        <f>IFERROR(VLOOKUP(H3525,'1 - Strom Erdgas Wärme 2021'!H:AA,17,FALSE),"")</f>
        <v>0</v>
      </c>
      <c r="I3526" s="70"/>
      <c r="J3526" s="71"/>
      <c r="K3526" s="71"/>
      <c r="L3526" s="48"/>
      <c r="M3526" s="47"/>
      <c r="N3526" s="69"/>
      <c r="O3526" s="69"/>
      <c r="P3526" s="69"/>
      <c r="Q3526" s="69"/>
      <c r="R3526" s="69"/>
      <c r="S3526" s="47"/>
    </row>
    <row r="3527" spans="2:19" ht="15" thickBot="1" x14ac:dyDescent="0.35">
      <c r="B3527" s="47" t="s">
        <v>16</v>
      </c>
      <c r="C3527" s="47"/>
      <c r="D3527" s="47"/>
      <c r="E3527" s="47"/>
      <c r="F3527" s="47"/>
      <c r="G3527" s="47"/>
      <c r="H3527" s="139"/>
      <c r="I3527" s="72"/>
      <c r="J3527" s="73"/>
      <c r="K3527" s="73"/>
      <c r="L3527" s="48" t="s">
        <v>5</v>
      </c>
      <c r="M3527" s="47" t="s">
        <v>17</v>
      </c>
      <c r="N3527" s="69"/>
      <c r="O3527" s="69"/>
      <c r="P3527" s="69"/>
      <c r="Q3527" s="69"/>
      <c r="R3527" s="69"/>
      <c r="S3527" s="47"/>
    </row>
    <row r="3528" spans="2:19" ht="16.8" thickBot="1" x14ac:dyDescent="0.45">
      <c r="B3528" s="47" t="str">
        <f>IF(H3527="Erdgas","Arbeitspreis pro kWh Erdgas in EUR",IF(H3527="Strom","Arbeitspreis pro kWh Strom in EUR",IF(H3527="Wärme/Kälte","Arbeitspreis pro kWh Wärme-/Kälteverbrauch in EUR","Bitte Energieart auswählen!")))</f>
        <v>Bitte Energieart auswählen!</v>
      </c>
      <c r="C3528" s="47"/>
      <c r="D3528" s="47"/>
      <c r="E3528" s="47"/>
      <c r="F3528" s="47"/>
      <c r="G3528" s="74">
        <f>IFERROR(SUMPRODUCT(I3528:K3528,I3529:K3529),"")</f>
        <v>0</v>
      </c>
      <c r="H3528" s="47"/>
      <c r="I3528" s="118"/>
      <c r="J3528" s="118"/>
      <c r="K3528" s="118"/>
      <c r="L3528" s="48" t="s">
        <v>5</v>
      </c>
      <c r="M3528" s="47" t="str">
        <f>IF(H3527="Erdgas","Erdgaskosten exkl. Steuern, Abgaben, Netzentgelte, etc.",IF(H3527="Strom","Stromkosten exkl. Steuern, Abgaben, Netzentgelte, etc.",IF(H3527="Wärme/Kälte","Wärme-/Kältekosten exkl. Steuern, Abgaben, Netzentgelte, etc.", "Bitte Energieart auswählen!")))</f>
        <v>Bitte Energieart auswählen!</v>
      </c>
      <c r="N3528" s="47"/>
      <c r="O3528" s="47"/>
      <c r="P3528" s="75"/>
      <c r="Q3528" s="61"/>
      <c r="R3528" s="62"/>
      <c r="S3528" s="47"/>
    </row>
    <row r="3529" spans="2:19" ht="15" thickBot="1" x14ac:dyDescent="0.35">
      <c r="B3529" s="47" t="str">
        <f>IF(AND(H3527="Erdgas",H3526="Nein"),"Aliquoter Erdgasverbrauch in kWh von 1. Oktober 2022 bis 31. Dezember 2022",IF(H3527="Erdgas","Erdgasverbrauch in kWh von 1. Oktober 2022 bis 31. Dezember 2022",IF(AND(H3527="Strom",H3526="Nein"),"Aliquoter Stromverbrauch in kWh von 1. Oktober 2022 bis 31. Dezember 2022",IF(H3527="Strom","Stromverbrauch in kWh von 1. Oktober 2022 bis 31. Dezember 2022",IF(AND(H3527="Wärme/Kälte",H3526="Nein"),"Aliquoter Wärme-/Kälteverbrauch in kWh von 1. Oktober 2022 bis 31. Dezember 2022",IF(H3527="Wärme/Kälte","Wärme-/Kälteverbrauch in kWh von 1. Oktober 2022 bis 31. Dezember 2022","Bitte Energieart auswählen!"))))))</f>
        <v>Bitte Energieart auswählen!</v>
      </c>
      <c r="C3529" s="47"/>
      <c r="D3529" s="47"/>
      <c r="E3529" s="47"/>
      <c r="F3529" s="47"/>
      <c r="G3529" s="47"/>
      <c r="H3529" s="59">
        <f>SUM(I3529:K3529)</f>
        <v>0</v>
      </c>
      <c r="I3529" s="119" t="str">
        <f>IFERROR(IF(H3526="Nein",VLOOKUP(H3525,'1 - Strom Erdgas Wärme 2021'!H:AA,20,FALSE)/12,""),"")</f>
        <v/>
      </c>
      <c r="J3529" s="119" t="str">
        <f>IFERROR(IF(H3526="Nein",VLOOKUP(H3525,'1 - Strom Erdgas Wärme 2021'!H:AB,20,FALSE)/12,""),"")</f>
        <v/>
      </c>
      <c r="K3529" s="119" t="str">
        <f>IFERROR(IF(H3526="Nein",VLOOKUP(H3525,'1 - Strom Erdgas Wärme 2021'!H:AC,20,FALSE)/12,""),"")</f>
        <v/>
      </c>
      <c r="L3529" s="48" t="s">
        <v>5</v>
      </c>
      <c r="M3529" s="76" t="str">
        <f>IFERROR(IF(H3526="Nein","Vorbefüllte Verbrauchswerte wurden aliquot (d.h. 1/12) aus dem Jahr 2021 übernommen.","Bitte ergänzen Sie die monatlichen Verbrauchswerte gem. Lastprofilzähler"),"")</f>
        <v>Bitte ergänzen Sie die monatlichen Verbrauchswerte gem. Lastprofilzähler</v>
      </c>
      <c r="N3529" s="77"/>
      <c r="O3529" s="77"/>
      <c r="P3529" s="77"/>
      <c r="Q3529" s="77"/>
      <c r="R3529" s="77"/>
      <c r="S3529" s="77"/>
    </row>
    <row r="3530" spans="2:19" x14ac:dyDescent="0.3">
      <c r="B3530" s="47" t="str">
        <f>IF(H3527="Wärme/Kälte","Energiemix: Anteil in % der aus Strom oder Erdgas erzeugten Wärme/Kälte","")</f>
        <v/>
      </c>
      <c r="C3530" s="46"/>
      <c r="D3530" s="46"/>
      <c r="E3530" s="46"/>
      <c r="F3530" s="74">
        <f>IFERROR(SUMPRODUCT(I3530:K3530,I3529:K3529),"")</f>
        <v>0</v>
      </c>
      <c r="G3530" s="74"/>
      <c r="H3530" s="46"/>
      <c r="I3530" s="120"/>
      <c r="J3530" s="121"/>
      <c r="K3530" s="121"/>
      <c r="L3530" s="48" t="str">
        <f>IF(H3527="Wärme/Kälte","i","")</f>
        <v/>
      </c>
      <c r="M3530" s="47" t="str">
        <f>IF(H3527="Wärme/Kälte","Bitte geben Sie den Anteil in % (von 0 bis 100, ohne Prozentzeichen) der  direkt aus Strom oder Erdgas erzeugten Wärme/Kälte.","")</f>
        <v/>
      </c>
      <c r="N3530" s="46"/>
      <c r="O3530" s="46"/>
      <c r="P3530" s="46"/>
      <c r="Q3530" s="46"/>
      <c r="R3530" s="46"/>
      <c r="S3530" s="46"/>
    </row>
    <row r="3531" spans="2:19" x14ac:dyDescent="0.3">
      <c r="B3531" s="46"/>
      <c r="C3531" s="46"/>
      <c r="D3531" s="46"/>
      <c r="E3531" s="46"/>
      <c r="F3531" s="46"/>
      <c r="G3531" s="46"/>
      <c r="H3531" s="46"/>
      <c r="I3531" s="98"/>
      <c r="J3531" s="46"/>
      <c r="K3531" s="46"/>
      <c r="L3531" s="48"/>
      <c r="M3531" s="47"/>
      <c r="N3531" s="46"/>
      <c r="O3531" s="46"/>
      <c r="P3531" s="46"/>
      <c r="Q3531" s="46"/>
      <c r="R3531" s="46"/>
      <c r="S3531" s="46"/>
    </row>
    <row r="3532" spans="2:19" ht="18" thickBot="1" x14ac:dyDescent="0.5">
      <c r="B3532" s="56" t="s">
        <v>10</v>
      </c>
      <c r="C3532" s="47"/>
      <c r="D3532" s="47"/>
      <c r="E3532" s="47"/>
      <c r="F3532" s="47"/>
      <c r="G3532" s="47"/>
      <c r="H3532" s="47"/>
      <c r="I3532" s="68">
        <v>44835</v>
      </c>
      <c r="J3532" s="68">
        <v>44866</v>
      </c>
      <c r="K3532" s="68">
        <v>44896</v>
      </c>
      <c r="L3532" s="47"/>
      <c r="M3532" s="69"/>
      <c r="N3532" s="69"/>
      <c r="O3532" s="69"/>
      <c r="P3532" s="69"/>
      <c r="Q3532" s="69"/>
      <c r="R3532" s="69"/>
      <c r="S3532" s="47"/>
    </row>
    <row r="3533" spans="2:19" ht="15" thickBot="1" x14ac:dyDescent="0.35">
      <c r="B3533" s="47" t="s">
        <v>28</v>
      </c>
      <c r="C3533" s="47"/>
      <c r="D3533" s="47"/>
      <c r="E3533" s="47"/>
      <c r="F3533" s="47"/>
      <c r="G3533" s="47"/>
      <c r="H3533" s="117"/>
      <c r="I3533" s="70"/>
      <c r="J3533" s="71"/>
      <c r="K3533" s="71"/>
      <c r="L3533" s="48" t="s">
        <v>5</v>
      </c>
      <c r="M3533" s="47" t="s">
        <v>29</v>
      </c>
      <c r="N3533" s="69"/>
      <c r="O3533" s="69"/>
      <c r="P3533" s="69"/>
      <c r="Q3533" s="69"/>
      <c r="R3533" s="69"/>
      <c r="S3533" s="47"/>
    </row>
    <row r="3534" spans="2:19" ht="15" thickBot="1" x14ac:dyDescent="0.35">
      <c r="B3534" s="47" t="s">
        <v>13</v>
      </c>
      <c r="C3534" s="47"/>
      <c r="D3534" s="47"/>
      <c r="E3534" s="47"/>
      <c r="F3534" s="47"/>
      <c r="G3534" s="47"/>
      <c r="H3534" s="138">
        <f>IFERROR(VLOOKUP(H3533,'1 - Strom Erdgas Wärme 2021'!H:AA,17,FALSE),"")</f>
        <v>0</v>
      </c>
      <c r="I3534" s="70"/>
      <c r="J3534" s="71"/>
      <c r="K3534" s="71"/>
      <c r="L3534" s="48"/>
      <c r="M3534" s="47"/>
      <c r="N3534" s="69"/>
      <c r="O3534" s="69"/>
      <c r="P3534" s="69"/>
      <c r="Q3534" s="69"/>
      <c r="R3534" s="69"/>
      <c r="S3534" s="47"/>
    </row>
    <row r="3535" spans="2:19" ht="15" thickBot="1" x14ac:dyDescent="0.35">
      <c r="B3535" s="47" t="s">
        <v>16</v>
      </c>
      <c r="C3535" s="47"/>
      <c r="D3535" s="47"/>
      <c r="E3535" s="47"/>
      <c r="F3535" s="47"/>
      <c r="G3535" s="47"/>
      <c r="H3535" s="139"/>
      <c r="I3535" s="72"/>
      <c r="J3535" s="73"/>
      <c r="K3535" s="73"/>
      <c r="L3535" s="48" t="s">
        <v>5</v>
      </c>
      <c r="M3535" s="47" t="s">
        <v>17</v>
      </c>
      <c r="N3535" s="69"/>
      <c r="O3535" s="69"/>
      <c r="P3535" s="69"/>
      <c r="Q3535" s="69"/>
      <c r="R3535" s="69"/>
      <c r="S3535" s="47"/>
    </row>
    <row r="3536" spans="2:19" ht="16.8" thickBot="1" x14ac:dyDescent="0.45">
      <c r="B3536" s="47" t="str">
        <f>IF(H3535="Erdgas","Arbeitspreis pro kWh Erdgas in EUR",IF(H3535="Strom","Arbeitspreis pro kWh Strom in EUR",IF(H3535="Wärme/Kälte","Arbeitspreis pro kWh Wärme-/Kälteverbrauch in EUR","Bitte Energieart auswählen!")))</f>
        <v>Bitte Energieart auswählen!</v>
      </c>
      <c r="C3536" s="47"/>
      <c r="D3536" s="47"/>
      <c r="E3536" s="47"/>
      <c r="F3536" s="47"/>
      <c r="G3536" s="74">
        <f>IFERROR(SUMPRODUCT(I3536:K3536,I3537:K3537),"")</f>
        <v>0</v>
      </c>
      <c r="H3536" s="47"/>
      <c r="I3536" s="118"/>
      <c r="J3536" s="118"/>
      <c r="K3536" s="118"/>
      <c r="L3536" s="48" t="s">
        <v>5</v>
      </c>
      <c r="M3536" s="47" t="str">
        <f>IF(H3535="Erdgas","Erdgaskosten exkl. Steuern, Abgaben, Netzentgelte, etc.",IF(H3535="Strom","Stromkosten exkl. Steuern, Abgaben, Netzentgelte, etc.",IF(H3535="Wärme/Kälte","Wärme-/Kältekosten exkl. Steuern, Abgaben, Netzentgelte, etc.", "Bitte Energieart auswählen!")))</f>
        <v>Bitte Energieart auswählen!</v>
      </c>
      <c r="N3536" s="47"/>
      <c r="O3536" s="47"/>
      <c r="P3536" s="75"/>
      <c r="Q3536" s="61"/>
      <c r="R3536" s="62"/>
      <c r="S3536" s="47"/>
    </row>
    <row r="3537" spans="2:19" ht="15" thickBot="1" x14ac:dyDescent="0.35">
      <c r="B3537" s="47" t="str">
        <f>IF(AND(H3535="Erdgas",H3534="Nein"),"Aliquoter Erdgasverbrauch in kWh von 1. Oktober 2022 bis 31. Dezember 2022",IF(H3535="Erdgas","Erdgasverbrauch in kWh von 1. Oktober 2022 bis 31. Dezember 2022",IF(AND(H3535="Strom",H3534="Nein"),"Aliquoter Stromverbrauch in kWh von 1. Oktober 2022 bis 31. Dezember 2022",IF(H3535="Strom","Stromverbrauch in kWh von 1. Oktober 2022 bis 31. Dezember 2022",IF(AND(H3535="Wärme/Kälte",H3534="Nein"),"Aliquoter Wärme-/Kälteverbrauch in kWh von 1. Oktober 2022 bis 31. Dezember 2022",IF(H3535="Wärme/Kälte","Wärme-/Kälteverbrauch in kWh von 1. Oktober 2022 bis 31. Dezember 2022","Bitte Energieart auswählen!"))))))</f>
        <v>Bitte Energieart auswählen!</v>
      </c>
      <c r="C3537" s="47"/>
      <c r="D3537" s="47"/>
      <c r="E3537" s="47"/>
      <c r="F3537" s="47"/>
      <c r="G3537" s="47"/>
      <c r="H3537" s="59">
        <f>SUM(I3537:K3537)</f>
        <v>0</v>
      </c>
      <c r="I3537" s="119" t="str">
        <f>IFERROR(IF(H3534="Nein",VLOOKUP(H3533,'1 - Strom Erdgas Wärme 2021'!H:AA,20,FALSE)/12,""),"")</f>
        <v/>
      </c>
      <c r="J3537" s="119" t="str">
        <f>IFERROR(IF(H3534="Nein",VLOOKUP(H3533,'1 - Strom Erdgas Wärme 2021'!H:AB,20,FALSE)/12,""),"")</f>
        <v/>
      </c>
      <c r="K3537" s="119" t="str">
        <f>IFERROR(IF(H3534="Nein",VLOOKUP(H3533,'1 - Strom Erdgas Wärme 2021'!H:AC,20,FALSE)/12,""),"")</f>
        <v/>
      </c>
      <c r="L3537" s="48" t="s">
        <v>5</v>
      </c>
      <c r="M3537" s="76" t="str">
        <f>IFERROR(IF(H3534="Nein","Vorbefüllte Verbrauchswerte wurden aliquot (d.h. 1/12) aus dem Jahr 2021 übernommen.","Bitte ergänzen Sie die monatlichen Verbrauchswerte gem. Lastprofilzähler"),"")</f>
        <v>Bitte ergänzen Sie die monatlichen Verbrauchswerte gem. Lastprofilzähler</v>
      </c>
      <c r="N3537" s="77"/>
      <c r="O3537" s="77"/>
      <c r="P3537" s="77"/>
      <c r="Q3537" s="77"/>
      <c r="R3537" s="77"/>
      <c r="S3537" s="77"/>
    </row>
    <row r="3538" spans="2:19" x14ac:dyDescent="0.3">
      <c r="B3538" s="47" t="str">
        <f>IF(H3535="Wärme/Kälte","Energiemix: Anteil in % der aus Strom oder Erdgas erzeugten Wärme/Kälte","")</f>
        <v/>
      </c>
      <c r="C3538" s="46"/>
      <c r="D3538" s="46"/>
      <c r="E3538" s="46"/>
      <c r="F3538" s="74">
        <f>IFERROR(SUMPRODUCT(I3538:K3538,I3537:K3537),"")</f>
        <v>0</v>
      </c>
      <c r="G3538" s="74"/>
      <c r="H3538" s="46"/>
      <c r="I3538" s="120"/>
      <c r="J3538" s="121"/>
      <c r="K3538" s="121"/>
      <c r="L3538" s="48" t="str">
        <f>IF(H3535="Wärme/Kälte","i","")</f>
        <v/>
      </c>
      <c r="M3538" s="47" t="str">
        <f>IF(H3535="Wärme/Kälte","Bitte geben Sie den Anteil in % (von 0 bis 100, ohne Prozentzeichen) der  direkt aus Strom oder Erdgas erzeugten Wärme/Kälte.","")</f>
        <v/>
      </c>
      <c r="N3538" s="46"/>
      <c r="O3538" s="46"/>
      <c r="P3538" s="46"/>
      <c r="Q3538" s="46"/>
      <c r="R3538" s="46"/>
      <c r="S3538" s="46"/>
    </row>
    <row r="3539" spans="2:19" x14ac:dyDescent="0.3">
      <c r="B3539" s="46"/>
      <c r="C3539" s="46"/>
      <c r="D3539" s="46"/>
      <c r="E3539" s="46"/>
      <c r="F3539" s="46"/>
      <c r="G3539" s="46"/>
      <c r="H3539" s="46"/>
      <c r="I3539" s="98"/>
      <c r="J3539" s="46"/>
      <c r="K3539" s="46"/>
      <c r="L3539" s="48"/>
      <c r="M3539" s="47"/>
      <c r="N3539" s="46"/>
      <c r="O3539" s="46"/>
      <c r="P3539" s="46"/>
      <c r="Q3539" s="46"/>
      <c r="R3539" s="46"/>
      <c r="S3539" s="46"/>
    </row>
    <row r="3540" spans="2:19" ht="18" thickBot="1" x14ac:dyDescent="0.5">
      <c r="B3540" s="56" t="s">
        <v>10</v>
      </c>
      <c r="C3540" s="47"/>
      <c r="D3540" s="47"/>
      <c r="E3540" s="47"/>
      <c r="F3540" s="47"/>
      <c r="G3540" s="47"/>
      <c r="H3540" s="47"/>
      <c r="I3540" s="68">
        <v>44835</v>
      </c>
      <c r="J3540" s="68">
        <v>44866</v>
      </c>
      <c r="K3540" s="68">
        <v>44896</v>
      </c>
      <c r="L3540" s="47"/>
      <c r="M3540" s="69"/>
      <c r="N3540" s="69"/>
      <c r="O3540" s="69"/>
      <c r="P3540" s="69"/>
      <c r="Q3540" s="69"/>
      <c r="R3540" s="69"/>
      <c r="S3540" s="47"/>
    </row>
    <row r="3541" spans="2:19" ht="15" thickBot="1" x14ac:dyDescent="0.35">
      <c r="B3541" s="47" t="s">
        <v>28</v>
      </c>
      <c r="C3541" s="47"/>
      <c r="D3541" s="47"/>
      <c r="E3541" s="47"/>
      <c r="F3541" s="47"/>
      <c r="G3541" s="47"/>
      <c r="H3541" s="117"/>
      <c r="I3541" s="70"/>
      <c r="J3541" s="71"/>
      <c r="K3541" s="71"/>
      <c r="L3541" s="48" t="s">
        <v>5</v>
      </c>
      <c r="M3541" s="47" t="s">
        <v>29</v>
      </c>
      <c r="N3541" s="69"/>
      <c r="O3541" s="69"/>
      <c r="P3541" s="69"/>
      <c r="Q3541" s="69"/>
      <c r="R3541" s="69"/>
      <c r="S3541" s="47"/>
    </row>
    <row r="3542" spans="2:19" ht="15" thickBot="1" x14ac:dyDescent="0.35">
      <c r="B3542" s="47" t="s">
        <v>13</v>
      </c>
      <c r="C3542" s="47"/>
      <c r="D3542" s="47"/>
      <c r="E3542" s="47"/>
      <c r="F3542" s="47"/>
      <c r="G3542" s="47"/>
      <c r="H3542" s="138">
        <f>IFERROR(VLOOKUP(H3541,'1 - Strom Erdgas Wärme 2021'!H:AA,17,FALSE),"")</f>
        <v>0</v>
      </c>
      <c r="I3542" s="70"/>
      <c r="J3542" s="71"/>
      <c r="K3542" s="71"/>
      <c r="L3542" s="48"/>
      <c r="M3542" s="47"/>
      <c r="N3542" s="69"/>
      <c r="O3542" s="69"/>
      <c r="P3542" s="69"/>
      <c r="Q3542" s="69"/>
      <c r="R3542" s="69"/>
      <c r="S3542" s="47"/>
    </row>
    <row r="3543" spans="2:19" ht="15" thickBot="1" x14ac:dyDescent="0.35">
      <c r="B3543" s="47" t="s">
        <v>16</v>
      </c>
      <c r="C3543" s="47"/>
      <c r="D3543" s="47"/>
      <c r="E3543" s="47"/>
      <c r="F3543" s="47"/>
      <c r="G3543" s="47"/>
      <c r="H3543" s="139"/>
      <c r="I3543" s="72"/>
      <c r="J3543" s="73"/>
      <c r="K3543" s="73"/>
      <c r="L3543" s="48" t="s">
        <v>5</v>
      </c>
      <c r="M3543" s="47" t="s">
        <v>17</v>
      </c>
      <c r="N3543" s="69"/>
      <c r="O3543" s="69"/>
      <c r="P3543" s="69"/>
      <c r="Q3543" s="69"/>
      <c r="R3543" s="69"/>
      <c r="S3543" s="47"/>
    </row>
    <row r="3544" spans="2:19" ht="16.8" thickBot="1" x14ac:dyDescent="0.45">
      <c r="B3544" s="47" t="str">
        <f>IF(H3543="Erdgas","Arbeitspreis pro kWh Erdgas in EUR",IF(H3543="Strom","Arbeitspreis pro kWh Strom in EUR",IF(H3543="Wärme/Kälte","Arbeitspreis pro kWh Wärme-/Kälteverbrauch in EUR","Bitte Energieart auswählen!")))</f>
        <v>Bitte Energieart auswählen!</v>
      </c>
      <c r="C3544" s="47"/>
      <c r="D3544" s="47"/>
      <c r="E3544" s="47"/>
      <c r="F3544" s="47"/>
      <c r="G3544" s="74">
        <f>IFERROR(SUMPRODUCT(I3544:K3544,I3545:K3545),"")</f>
        <v>0</v>
      </c>
      <c r="H3544" s="47"/>
      <c r="I3544" s="118"/>
      <c r="J3544" s="118"/>
      <c r="K3544" s="118"/>
      <c r="L3544" s="48" t="s">
        <v>5</v>
      </c>
      <c r="M3544" s="47" t="str">
        <f>IF(H3543="Erdgas","Erdgaskosten exkl. Steuern, Abgaben, Netzentgelte, etc.",IF(H3543="Strom","Stromkosten exkl. Steuern, Abgaben, Netzentgelte, etc.",IF(H3543="Wärme/Kälte","Wärme-/Kältekosten exkl. Steuern, Abgaben, Netzentgelte, etc.", "Bitte Energieart auswählen!")))</f>
        <v>Bitte Energieart auswählen!</v>
      </c>
      <c r="N3544" s="47"/>
      <c r="O3544" s="47"/>
      <c r="P3544" s="75"/>
      <c r="Q3544" s="61"/>
      <c r="R3544" s="62"/>
      <c r="S3544" s="47"/>
    </row>
    <row r="3545" spans="2:19" ht="15" thickBot="1" x14ac:dyDescent="0.35">
      <c r="B3545" s="47" t="str">
        <f>IF(AND(H3543="Erdgas",H3542="Nein"),"Aliquoter Erdgasverbrauch in kWh von 1. Oktober 2022 bis 31. Dezember 2022",IF(H3543="Erdgas","Erdgasverbrauch in kWh von 1. Oktober 2022 bis 31. Dezember 2022",IF(AND(H3543="Strom",H3542="Nein"),"Aliquoter Stromverbrauch in kWh von 1. Oktober 2022 bis 31. Dezember 2022",IF(H3543="Strom","Stromverbrauch in kWh von 1. Oktober 2022 bis 31. Dezember 2022",IF(AND(H3543="Wärme/Kälte",H3542="Nein"),"Aliquoter Wärme-/Kälteverbrauch in kWh von 1. Oktober 2022 bis 31. Dezember 2022",IF(H3543="Wärme/Kälte","Wärme-/Kälteverbrauch in kWh von 1. Oktober 2022 bis 31. Dezember 2022","Bitte Energieart auswählen!"))))))</f>
        <v>Bitte Energieart auswählen!</v>
      </c>
      <c r="C3545" s="47"/>
      <c r="D3545" s="47"/>
      <c r="E3545" s="47"/>
      <c r="F3545" s="47"/>
      <c r="G3545" s="47"/>
      <c r="H3545" s="59">
        <f>SUM(I3545:K3545)</f>
        <v>0</v>
      </c>
      <c r="I3545" s="119" t="str">
        <f>IFERROR(IF(H3542="Nein",VLOOKUP(H3541,'1 - Strom Erdgas Wärme 2021'!H:AA,20,FALSE)/12,""),"")</f>
        <v/>
      </c>
      <c r="J3545" s="119" t="str">
        <f>IFERROR(IF(H3542="Nein",VLOOKUP(H3541,'1 - Strom Erdgas Wärme 2021'!H:AB,20,FALSE)/12,""),"")</f>
        <v/>
      </c>
      <c r="K3545" s="119" t="str">
        <f>IFERROR(IF(H3542="Nein",VLOOKUP(H3541,'1 - Strom Erdgas Wärme 2021'!H:AC,20,FALSE)/12,""),"")</f>
        <v/>
      </c>
      <c r="L3545" s="48" t="s">
        <v>5</v>
      </c>
      <c r="M3545" s="76" t="str">
        <f>IFERROR(IF(H3542="Nein","Vorbefüllte Verbrauchswerte wurden aliquot (d.h. 1/12) aus dem Jahr 2021 übernommen.","Bitte ergänzen Sie die monatlichen Verbrauchswerte gem. Lastprofilzähler"),"")</f>
        <v>Bitte ergänzen Sie die monatlichen Verbrauchswerte gem. Lastprofilzähler</v>
      </c>
      <c r="N3545" s="77"/>
      <c r="O3545" s="77"/>
      <c r="P3545" s="77"/>
      <c r="Q3545" s="77"/>
      <c r="R3545" s="77"/>
      <c r="S3545" s="77"/>
    </row>
    <row r="3546" spans="2:19" x14ac:dyDescent="0.3">
      <c r="B3546" s="47" t="str">
        <f>IF(H3543="Wärme/Kälte","Energiemix: Anteil in % der aus Strom oder Erdgas erzeugten Wärme/Kälte","")</f>
        <v/>
      </c>
      <c r="C3546" s="46"/>
      <c r="D3546" s="46"/>
      <c r="E3546" s="46"/>
      <c r="F3546" s="74">
        <f>IFERROR(SUMPRODUCT(I3546:K3546,I3545:K3545),"")</f>
        <v>0</v>
      </c>
      <c r="G3546" s="74"/>
      <c r="H3546" s="46"/>
      <c r="I3546" s="120"/>
      <c r="J3546" s="121"/>
      <c r="K3546" s="121"/>
      <c r="L3546" s="48" t="str">
        <f>IF(H3543="Wärme/Kälte","i","")</f>
        <v/>
      </c>
      <c r="M3546" s="47" t="str">
        <f>IF(H3543="Wärme/Kälte","Bitte geben Sie den Anteil in % (von 0 bis 100, ohne Prozentzeichen) der  direkt aus Strom oder Erdgas erzeugten Wärme/Kälte.","")</f>
        <v/>
      </c>
      <c r="N3546" s="46"/>
      <c r="O3546" s="46"/>
      <c r="P3546" s="46"/>
      <c r="Q3546" s="46"/>
      <c r="R3546" s="46"/>
      <c r="S3546" s="46"/>
    </row>
    <row r="3547" spans="2:19" x14ac:dyDescent="0.3">
      <c r="B3547" s="46"/>
      <c r="C3547" s="46"/>
      <c r="D3547" s="46"/>
      <c r="E3547" s="46"/>
      <c r="F3547" s="46"/>
      <c r="G3547" s="46"/>
      <c r="H3547" s="46"/>
      <c r="I3547" s="98"/>
      <c r="J3547" s="46"/>
      <c r="K3547" s="46"/>
      <c r="L3547" s="48"/>
      <c r="M3547" s="47"/>
      <c r="N3547" s="46"/>
      <c r="O3547" s="46"/>
      <c r="P3547" s="46"/>
      <c r="Q3547" s="46"/>
      <c r="R3547" s="46"/>
      <c r="S3547" s="46"/>
    </row>
    <row r="3548" spans="2:19" ht="18" thickBot="1" x14ac:dyDescent="0.5">
      <c r="B3548" s="56" t="s">
        <v>10</v>
      </c>
      <c r="C3548" s="47"/>
      <c r="D3548" s="47"/>
      <c r="E3548" s="47"/>
      <c r="F3548" s="47"/>
      <c r="G3548" s="47"/>
      <c r="H3548" s="47"/>
      <c r="I3548" s="68">
        <v>44835</v>
      </c>
      <c r="J3548" s="68">
        <v>44866</v>
      </c>
      <c r="K3548" s="68">
        <v>44896</v>
      </c>
      <c r="L3548" s="47"/>
      <c r="M3548" s="69"/>
      <c r="N3548" s="69"/>
      <c r="O3548" s="69"/>
      <c r="P3548" s="69"/>
      <c r="Q3548" s="69"/>
      <c r="R3548" s="69"/>
      <c r="S3548" s="47"/>
    </row>
    <row r="3549" spans="2:19" ht="15" thickBot="1" x14ac:dyDescent="0.35">
      <c r="B3549" s="47" t="s">
        <v>28</v>
      </c>
      <c r="C3549" s="47"/>
      <c r="D3549" s="47"/>
      <c r="E3549" s="47"/>
      <c r="F3549" s="47"/>
      <c r="G3549" s="47"/>
      <c r="H3549" s="117"/>
      <c r="I3549" s="70"/>
      <c r="J3549" s="71"/>
      <c r="K3549" s="71"/>
      <c r="L3549" s="48" t="s">
        <v>5</v>
      </c>
      <c r="M3549" s="47" t="s">
        <v>29</v>
      </c>
      <c r="N3549" s="69"/>
      <c r="O3549" s="69"/>
      <c r="P3549" s="69"/>
      <c r="Q3549" s="69"/>
      <c r="R3549" s="69"/>
      <c r="S3549" s="47"/>
    </row>
    <row r="3550" spans="2:19" ht="15" thickBot="1" x14ac:dyDescent="0.35">
      <c r="B3550" s="47" t="s">
        <v>13</v>
      </c>
      <c r="C3550" s="47"/>
      <c r="D3550" s="47"/>
      <c r="E3550" s="47"/>
      <c r="F3550" s="47"/>
      <c r="G3550" s="47"/>
      <c r="H3550" s="138">
        <f>IFERROR(VLOOKUP(H3549,'1 - Strom Erdgas Wärme 2021'!H:AA,17,FALSE),"")</f>
        <v>0</v>
      </c>
      <c r="I3550" s="70"/>
      <c r="J3550" s="71"/>
      <c r="K3550" s="71"/>
      <c r="L3550" s="48"/>
      <c r="M3550" s="47"/>
      <c r="N3550" s="69"/>
      <c r="O3550" s="69"/>
      <c r="P3550" s="69"/>
      <c r="Q3550" s="69"/>
      <c r="R3550" s="69"/>
      <c r="S3550" s="47"/>
    </row>
    <row r="3551" spans="2:19" ht="15" thickBot="1" x14ac:dyDescent="0.35">
      <c r="B3551" s="47" t="s">
        <v>16</v>
      </c>
      <c r="C3551" s="47"/>
      <c r="D3551" s="47"/>
      <c r="E3551" s="47"/>
      <c r="F3551" s="47"/>
      <c r="G3551" s="47"/>
      <c r="H3551" s="139"/>
      <c r="I3551" s="72"/>
      <c r="J3551" s="73"/>
      <c r="K3551" s="73"/>
      <c r="L3551" s="48" t="s">
        <v>5</v>
      </c>
      <c r="M3551" s="47" t="s">
        <v>17</v>
      </c>
      <c r="N3551" s="69"/>
      <c r="O3551" s="69"/>
      <c r="P3551" s="69"/>
      <c r="Q3551" s="69"/>
      <c r="R3551" s="69"/>
      <c r="S3551" s="47"/>
    </row>
    <row r="3552" spans="2:19" ht="16.8" thickBot="1" x14ac:dyDescent="0.45">
      <c r="B3552" s="47" t="str">
        <f>IF(H3551="Erdgas","Arbeitspreis pro kWh Erdgas in EUR",IF(H3551="Strom","Arbeitspreis pro kWh Strom in EUR",IF(H3551="Wärme/Kälte","Arbeitspreis pro kWh Wärme-/Kälteverbrauch in EUR","Bitte Energieart auswählen!")))</f>
        <v>Bitte Energieart auswählen!</v>
      </c>
      <c r="C3552" s="47"/>
      <c r="D3552" s="47"/>
      <c r="E3552" s="47"/>
      <c r="F3552" s="47"/>
      <c r="G3552" s="74">
        <f>IFERROR(SUMPRODUCT(I3552:K3552,I3553:K3553),"")</f>
        <v>0</v>
      </c>
      <c r="H3552" s="47"/>
      <c r="I3552" s="118"/>
      <c r="J3552" s="118"/>
      <c r="K3552" s="118"/>
      <c r="L3552" s="48" t="s">
        <v>5</v>
      </c>
      <c r="M3552" s="47" t="str">
        <f>IF(H3551="Erdgas","Erdgaskosten exkl. Steuern, Abgaben, Netzentgelte, etc.",IF(H3551="Strom","Stromkosten exkl. Steuern, Abgaben, Netzentgelte, etc.",IF(H3551="Wärme/Kälte","Wärme-/Kältekosten exkl. Steuern, Abgaben, Netzentgelte, etc.", "Bitte Energieart auswählen!")))</f>
        <v>Bitte Energieart auswählen!</v>
      </c>
      <c r="N3552" s="47"/>
      <c r="O3552" s="47"/>
      <c r="P3552" s="75"/>
      <c r="Q3552" s="61"/>
      <c r="R3552" s="62"/>
      <c r="S3552" s="47"/>
    </row>
    <row r="3553" spans="2:19" ht="15" thickBot="1" x14ac:dyDescent="0.35">
      <c r="B3553" s="47" t="str">
        <f>IF(AND(H3551="Erdgas",H3550="Nein"),"Aliquoter Erdgasverbrauch in kWh von 1. Oktober 2022 bis 31. Dezember 2022",IF(H3551="Erdgas","Erdgasverbrauch in kWh von 1. Oktober 2022 bis 31. Dezember 2022",IF(AND(H3551="Strom",H3550="Nein"),"Aliquoter Stromverbrauch in kWh von 1. Oktober 2022 bis 31. Dezember 2022",IF(H3551="Strom","Stromverbrauch in kWh von 1. Oktober 2022 bis 31. Dezember 2022",IF(AND(H3551="Wärme/Kälte",H3550="Nein"),"Aliquoter Wärme-/Kälteverbrauch in kWh von 1. Oktober 2022 bis 31. Dezember 2022",IF(H3551="Wärme/Kälte","Wärme-/Kälteverbrauch in kWh von 1. Oktober 2022 bis 31. Dezember 2022","Bitte Energieart auswählen!"))))))</f>
        <v>Bitte Energieart auswählen!</v>
      </c>
      <c r="C3553" s="47"/>
      <c r="D3553" s="47"/>
      <c r="E3553" s="47"/>
      <c r="F3553" s="47"/>
      <c r="G3553" s="47"/>
      <c r="H3553" s="59">
        <f>SUM(I3553:K3553)</f>
        <v>0</v>
      </c>
      <c r="I3553" s="119" t="str">
        <f>IFERROR(IF(H3550="Nein",VLOOKUP(H3549,'1 - Strom Erdgas Wärme 2021'!H:AA,20,FALSE)/12,""),"")</f>
        <v/>
      </c>
      <c r="J3553" s="119" t="str">
        <f>IFERROR(IF(H3550="Nein",VLOOKUP(H3549,'1 - Strom Erdgas Wärme 2021'!H:AB,20,FALSE)/12,""),"")</f>
        <v/>
      </c>
      <c r="K3553" s="119" t="str">
        <f>IFERROR(IF(H3550="Nein",VLOOKUP(H3549,'1 - Strom Erdgas Wärme 2021'!H:AC,20,FALSE)/12,""),"")</f>
        <v/>
      </c>
      <c r="L3553" s="48" t="s">
        <v>5</v>
      </c>
      <c r="M3553" s="76" t="str">
        <f>IFERROR(IF(H3550="Nein","Vorbefüllte Verbrauchswerte wurden aliquot (d.h. 1/12) aus dem Jahr 2021 übernommen.","Bitte ergänzen Sie die monatlichen Verbrauchswerte gem. Lastprofilzähler"),"")</f>
        <v>Bitte ergänzen Sie die monatlichen Verbrauchswerte gem. Lastprofilzähler</v>
      </c>
      <c r="N3553" s="77"/>
      <c r="O3553" s="77"/>
      <c r="P3553" s="77"/>
      <c r="Q3553" s="77"/>
      <c r="R3553" s="77"/>
      <c r="S3553" s="77"/>
    </row>
    <row r="3554" spans="2:19" x14ac:dyDescent="0.3">
      <c r="B3554" s="47" t="str">
        <f>IF(H3551="Wärme/Kälte","Energiemix: Anteil in % der aus Strom oder Erdgas erzeugten Wärme/Kälte","")</f>
        <v/>
      </c>
      <c r="C3554" s="46"/>
      <c r="D3554" s="46"/>
      <c r="E3554" s="46"/>
      <c r="F3554" s="74">
        <f>IFERROR(SUMPRODUCT(I3554:K3554,I3553:K3553),"")</f>
        <v>0</v>
      </c>
      <c r="G3554" s="74"/>
      <c r="H3554" s="46"/>
      <c r="I3554" s="120"/>
      <c r="J3554" s="121"/>
      <c r="K3554" s="121"/>
      <c r="L3554" s="48" t="str">
        <f>IF(H3551="Wärme/Kälte","i","")</f>
        <v/>
      </c>
      <c r="M3554" s="47" t="str">
        <f>IF(H3551="Wärme/Kälte","Bitte geben Sie den Anteil in % (von 0 bis 100, ohne Prozentzeichen) der  direkt aus Strom oder Erdgas erzeugten Wärme/Kälte.","")</f>
        <v/>
      </c>
      <c r="N3554" s="46"/>
      <c r="O3554" s="46"/>
      <c r="P3554" s="46"/>
      <c r="Q3554" s="46"/>
      <c r="R3554" s="46"/>
      <c r="S3554" s="46"/>
    </row>
    <row r="3555" spans="2:19" x14ac:dyDescent="0.3">
      <c r="B3555" s="46"/>
      <c r="C3555" s="46"/>
      <c r="D3555" s="46"/>
      <c r="E3555" s="46"/>
      <c r="F3555" s="46"/>
      <c r="G3555" s="46"/>
      <c r="H3555" s="46"/>
      <c r="I3555" s="98"/>
      <c r="J3555" s="46"/>
      <c r="K3555" s="46"/>
      <c r="L3555" s="48"/>
      <c r="M3555" s="47"/>
      <c r="N3555" s="46"/>
      <c r="O3555" s="46"/>
      <c r="P3555" s="46"/>
      <c r="Q3555" s="46"/>
      <c r="R3555" s="46"/>
      <c r="S3555" s="46"/>
    </row>
    <row r="3556" spans="2:19" ht="18" thickBot="1" x14ac:dyDescent="0.5">
      <c r="B3556" s="56" t="s">
        <v>10</v>
      </c>
      <c r="C3556" s="47"/>
      <c r="D3556" s="47"/>
      <c r="E3556" s="47"/>
      <c r="F3556" s="47"/>
      <c r="G3556" s="47"/>
      <c r="H3556" s="47"/>
      <c r="I3556" s="68">
        <v>44835</v>
      </c>
      <c r="J3556" s="68">
        <v>44866</v>
      </c>
      <c r="K3556" s="68">
        <v>44896</v>
      </c>
      <c r="L3556" s="47"/>
      <c r="M3556" s="69"/>
      <c r="N3556" s="69"/>
      <c r="O3556" s="69"/>
      <c r="P3556" s="69"/>
      <c r="Q3556" s="69"/>
      <c r="R3556" s="69"/>
      <c r="S3556" s="47"/>
    </row>
    <row r="3557" spans="2:19" ht="15" thickBot="1" x14ac:dyDescent="0.35">
      <c r="B3557" s="47" t="s">
        <v>28</v>
      </c>
      <c r="C3557" s="47"/>
      <c r="D3557" s="47"/>
      <c r="E3557" s="47"/>
      <c r="F3557" s="47"/>
      <c r="G3557" s="47"/>
      <c r="H3557" s="117"/>
      <c r="I3557" s="70"/>
      <c r="J3557" s="71"/>
      <c r="K3557" s="71"/>
      <c r="L3557" s="48" t="s">
        <v>5</v>
      </c>
      <c r="M3557" s="47" t="s">
        <v>29</v>
      </c>
      <c r="N3557" s="69"/>
      <c r="O3557" s="69"/>
      <c r="P3557" s="69"/>
      <c r="Q3557" s="69"/>
      <c r="R3557" s="69"/>
      <c r="S3557" s="47"/>
    </row>
    <row r="3558" spans="2:19" ht="15" thickBot="1" x14ac:dyDescent="0.35">
      <c r="B3558" s="47" t="s">
        <v>13</v>
      </c>
      <c r="C3558" s="47"/>
      <c r="D3558" s="47"/>
      <c r="E3558" s="47"/>
      <c r="F3558" s="47"/>
      <c r="G3558" s="47"/>
      <c r="H3558" s="138">
        <f>IFERROR(VLOOKUP(H3557,'1 - Strom Erdgas Wärme 2021'!H:AA,17,FALSE),"")</f>
        <v>0</v>
      </c>
      <c r="I3558" s="70"/>
      <c r="J3558" s="71"/>
      <c r="K3558" s="71"/>
      <c r="L3558" s="48"/>
      <c r="M3558" s="47"/>
      <c r="N3558" s="69"/>
      <c r="O3558" s="69"/>
      <c r="P3558" s="69"/>
      <c r="Q3558" s="69"/>
      <c r="R3558" s="69"/>
      <c r="S3558" s="47"/>
    </row>
    <row r="3559" spans="2:19" ht="15" thickBot="1" x14ac:dyDescent="0.35">
      <c r="B3559" s="47" t="s">
        <v>16</v>
      </c>
      <c r="C3559" s="47"/>
      <c r="D3559" s="47"/>
      <c r="E3559" s="47"/>
      <c r="F3559" s="47"/>
      <c r="G3559" s="47"/>
      <c r="H3559" s="139"/>
      <c r="I3559" s="72"/>
      <c r="J3559" s="73"/>
      <c r="K3559" s="73"/>
      <c r="L3559" s="48" t="s">
        <v>5</v>
      </c>
      <c r="M3559" s="47" t="s">
        <v>17</v>
      </c>
      <c r="N3559" s="69"/>
      <c r="O3559" s="69"/>
      <c r="P3559" s="69"/>
      <c r="Q3559" s="69"/>
      <c r="R3559" s="69"/>
      <c r="S3559" s="47"/>
    </row>
    <row r="3560" spans="2:19" ht="16.8" thickBot="1" x14ac:dyDescent="0.45">
      <c r="B3560" s="47" t="str">
        <f>IF(H3559="Erdgas","Arbeitspreis pro kWh Erdgas in EUR",IF(H3559="Strom","Arbeitspreis pro kWh Strom in EUR",IF(H3559="Wärme/Kälte","Arbeitspreis pro kWh Wärme-/Kälteverbrauch in EUR","Bitte Energieart auswählen!")))</f>
        <v>Bitte Energieart auswählen!</v>
      </c>
      <c r="C3560" s="47"/>
      <c r="D3560" s="47"/>
      <c r="E3560" s="47"/>
      <c r="F3560" s="47"/>
      <c r="G3560" s="74">
        <f>IFERROR(SUMPRODUCT(I3560:K3560,I3561:K3561),"")</f>
        <v>0</v>
      </c>
      <c r="H3560" s="47"/>
      <c r="I3560" s="118"/>
      <c r="J3560" s="118"/>
      <c r="K3560" s="118"/>
      <c r="L3560" s="48" t="s">
        <v>5</v>
      </c>
      <c r="M3560" s="47" t="str">
        <f>IF(H3559="Erdgas","Erdgaskosten exkl. Steuern, Abgaben, Netzentgelte, etc.",IF(H3559="Strom","Stromkosten exkl. Steuern, Abgaben, Netzentgelte, etc.",IF(H3559="Wärme/Kälte","Wärme-/Kältekosten exkl. Steuern, Abgaben, Netzentgelte, etc.", "Bitte Energieart auswählen!")))</f>
        <v>Bitte Energieart auswählen!</v>
      </c>
      <c r="N3560" s="47"/>
      <c r="O3560" s="47"/>
      <c r="P3560" s="75"/>
      <c r="Q3560" s="61"/>
      <c r="R3560" s="62"/>
      <c r="S3560" s="47"/>
    </row>
    <row r="3561" spans="2:19" ht="15" thickBot="1" x14ac:dyDescent="0.35">
      <c r="B3561" s="47" t="str">
        <f>IF(AND(H3559="Erdgas",H3558="Nein"),"Aliquoter Erdgasverbrauch in kWh von 1. Oktober 2022 bis 31. Dezember 2022",IF(H3559="Erdgas","Erdgasverbrauch in kWh von 1. Oktober 2022 bis 31. Dezember 2022",IF(AND(H3559="Strom",H3558="Nein"),"Aliquoter Stromverbrauch in kWh von 1. Oktober 2022 bis 31. Dezember 2022",IF(H3559="Strom","Stromverbrauch in kWh von 1. Oktober 2022 bis 31. Dezember 2022",IF(AND(H3559="Wärme/Kälte",H3558="Nein"),"Aliquoter Wärme-/Kälteverbrauch in kWh von 1. Oktober 2022 bis 31. Dezember 2022",IF(H3559="Wärme/Kälte","Wärme-/Kälteverbrauch in kWh von 1. Oktober 2022 bis 31. Dezember 2022","Bitte Energieart auswählen!"))))))</f>
        <v>Bitte Energieart auswählen!</v>
      </c>
      <c r="C3561" s="47"/>
      <c r="D3561" s="47"/>
      <c r="E3561" s="47"/>
      <c r="F3561" s="47"/>
      <c r="G3561" s="47"/>
      <c r="H3561" s="59">
        <f>SUM(I3561:K3561)</f>
        <v>0</v>
      </c>
      <c r="I3561" s="119" t="str">
        <f>IFERROR(IF(H3558="Nein",VLOOKUP(H3557,'1 - Strom Erdgas Wärme 2021'!H:AA,20,FALSE)/12,""),"")</f>
        <v/>
      </c>
      <c r="J3561" s="119" t="str">
        <f>IFERROR(IF(H3558="Nein",VLOOKUP(H3557,'1 - Strom Erdgas Wärme 2021'!H:AB,20,FALSE)/12,""),"")</f>
        <v/>
      </c>
      <c r="K3561" s="119" t="str">
        <f>IFERROR(IF(H3558="Nein",VLOOKUP(H3557,'1 - Strom Erdgas Wärme 2021'!H:AC,20,FALSE)/12,""),"")</f>
        <v/>
      </c>
      <c r="L3561" s="48" t="s">
        <v>5</v>
      </c>
      <c r="M3561" s="76" t="str">
        <f>IFERROR(IF(H3558="Nein","Vorbefüllte Verbrauchswerte wurden aliquot (d.h. 1/12) aus dem Jahr 2021 übernommen.","Bitte ergänzen Sie die monatlichen Verbrauchswerte gem. Lastprofilzähler"),"")</f>
        <v>Bitte ergänzen Sie die monatlichen Verbrauchswerte gem. Lastprofilzähler</v>
      </c>
      <c r="N3561" s="77"/>
      <c r="O3561" s="77"/>
      <c r="P3561" s="77"/>
      <c r="Q3561" s="77"/>
      <c r="R3561" s="77"/>
      <c r="S3561" s="77"/>
    </row>
    <row r="3562" spans="2:19" x14ac:dyDescent="0.3">
      <c r="B3562" s="47" t="str">
        <f>IF(H3559="Wärme/Kälte","Energiemix: Anteil in % der aus Strom oder Erdgas erzeugten Wärme/Kälte","")</f>
        <v/>
      </c>
      <c r="C3562" s="46"/>
      <c r="D3562" s="46"/>
      <c r="E3562" s="46"/>
      <c r="F3562" s="74">
        <f>IFERROR(SUMPRODUCT(I3562:K3562,I3561:K3561),"")</f>
        <v>0</v>
      </c>
      <c r="G3562" s="74"/>
      <c r="H3562" s="46"/>
      <c r="I3562" s="120"/>
      <c r="J3562" s="121"/>
      <c r="K3562" s="121"/>
      <c r="L3562" s="48" t="str">
        <f>IF(H3559="Wärme/Kälte","i","")</f>
        <v/>
      </c>
      <c r="M3562" s="47" t="str">
        <f>IF(H3559="Wärme/Kälte","Bitte geben Sie den Anteil in % (von 0 bis 100, ohne Prozentzeichen) der  direkt aus Strom oder Erdgas erzeugten Wärme/Kälte.","")</f>
        <v/>
      </c>
      <c r="N3562" s="46"/>
      <c r="O3562" s="46"/>
      <c r="P3562" s="46"/>
      <c r="Q3562" s="46"/>
      <c r="R3562" s="46"/>
      <c r="S3562" s="46"/>
    </row>
    <row r="3563" spans="2:19" x14ac:dyDescent="0.3">
      <c r="B3563" s="46"/>
      <c r="C3563" s="46"/>
      <c r="D3563" s="46"/>
      <c r="E3563" s="46"/>
      <c r="F3563" s="46"/>
      <c r="G3563" s="46"/>
      <c r="H3563" s="46"/>
      <c r="I3563" s="98"/>
      <c r="J3563" s="46"/>
      <c r="K3563" s="46"/>
      <c r="L3563" s="48"/>
      <c r="M3563" s="47"/>
      <c r="N3563" s="46"/>
      <c r="O3563" s="46"/>
      <c r="P3563" s="46"/>
      <c r="Q3563" s="46"/>
      <c r="R3563" s="46"/>
      <c r="S3563" s="46"/>
    </row>
    <row r="3564" spans="2:19" ht="18" thickBot="1" x14ac:dyDescent="0.5">
      <c r="B3564" s="56" t="s">
        <v>10</v>
      </c>
      <c r="C3564" s="47"/>
      <c r="D3564" s="47"/>
      <c r="E3564" s="47"/>
      <c r="F3564" s="47"/>
      <c r="G3564" s="47"/>
      <c r="H3564" s="47"/>
      <c r="I3564" s="68">
        <v>44835</v>
      </c>
      <c r="J3564" s="68">
        <v>44866</v>
      </c>
      <c r="K3564" s="68">
        <v>44896</v>
      </c>
      <c r="L3564" s="47"/>
      <c r="M3564" s="69"/>
      <c r="N3564" s="69"/>
      <c r="O3564" s="69"/>
      <c r="P3564" s="69"/>
      <c r="Q3564" s="69"/>
      <c r="R3564" s="69"/>
      <c r="S3564" s="47"/>
    </row>
    <row r="3565" spans="2:19" ht="15" thickBot="1" x14ac:dyDescent="0.35">
      <c r="B3565" s="47" t="s">
        <v>28</v>
      </c>
      <c r="C3565" s="47"/>
      <c r="D3565" s="47"/>
      <c r="E3565" s="47"/>
      <c r="F3565" s="47"/>
      <c r="G3565" s="47"/>
      <c r="H3565" s="117"/>
      <c r="I3565" s="70"/>
      <c r="J3565" s="71"/>
      <c r="K3565" s="71"/>
      <c r="L3565" s="48" t="s">
        <v>5</v>
      </c>
      <c r="M3565" s="47" t="s">
        <v>29</v>
      </c>
      <c r="N3565" s="69"/>
      <c r="O3565" s="69"/>
      <c r="P3565" s="69"/>
      <c r="Q3565" s="69"/>
      <c r="R3565" s="69"/>
      <c r="S3565" s="47"/>
    </row>
    <row r="3566" spans="2:19" ht="15" thickBot="1" x14ac:dyDescent="0.35">
      <c r="B3566" s="47" t="s">
        <v>13</v>
      </c>
      <c r="C3566" s="47"/>
      <c r="D3566" s="47"/>
      <c r="E3566" s="47"/>
      <c r="F3566" s="47"/>
      <c r="G3566" s="47"/>
      <c r="H3566" s="138">
        <f>IFERROR(VLOOKUP(H3565,'1 - Strom Erdgas Wärme 2021'!H:AA,17,FALSE),"")</f>
        <v>0</v>
      </c>
      <c r="I3566" s="70"/>
      <c r="J3566" s="71"/>
      <c r="K3566" s="71"/>
      <c r="L3566" s="48"/>
      <c r="M3566" s="47"/>
      <c r="N3566" s="69"/>
      <c r="O3566" s="69"/>
      <c r="P3566" s="69"/>
      <c r="Q3566" s="69"/>
      <c r="R3566" s="69"/>
      <c r="S3566" s="47"/>
    </row>
    <row r="3567" spans="2:19" ht="15" thickBot="1" x14ac:dyDescent="0.35">
      <c r="B3567" s="47" t="s">
        <v>16</v>
      </c>
      <c r="C3567" s="47"/>
      <c r="D3567" s="47"/>
      <c r="E3567" s="47"/>
      <c r="F3567" s="47"/>
      <c r="G3567" s="47"/>
      <c r="H3567" s="139"/>
      <c r="I3567" s="72"/>
      <c r="J3567" s="73"/>
      <c r="K3567" s="73"/>
      <c r="L3567" s="48" t="s">
        <v>5</v>
      </c>
      <c r="M3567" s="47" t="s">
        <v>17</v>
      </c>
      <c r="N3567" s="69"/>
      <c r="O3567" s="69"/>
      <c r="P3567" s="69"/>
      <c r="Q3567" s="69"/>
      <c r="R3567" s="69"/>
      <c r="S3567" s="47"/>
    </row>
    <row r="3568" spans="2:19" ht="16.8" thickBot="1" x14ac:dyDescent="0.45">
      <c r="B3568" s="47" t="str">
        <f>IF(H3567="Erdgas","Arbeitspreis pro kWh Erdgas in EUR",IF(H3567="Strom","Arbeitspreis pro kWh Strom in EUR",IF(H3567="Wärme/Kälte","Arbeitspreis pro kWh Wärme-/Kälteverbrauch in EUR","Bitte Energieart auswählen!")))</f>
        <v>Bitte Energieart auswählen!</v>
      </c>
      <c r="C3568" s="47"/>
      <c r="D3568" s="47"/>
      <c r="E3568" s="47"/>
      <c r="F3568" s="47"/>
      <c r="G3568" s="74">
        <f>IFERROR(SUMPRODUCT(I3568:K3568,I3569:K3569),"")</f>
        <v>0</v>
      </c>
      <c r="H3568" s="47"/>
      <c r="I3568" s="118"/>
      <c r="J3568" s="118"/>
      <c r="K3568" s="118"/>
      <c r="L3568" s="48" t="s">
        <v>5</v>
      </c>
      <c r="M3568" s="47" t="str">
        <f>IF(H3567="Erdgas","Erdgaskosten exkl. Steuern, Abgaben, Netzentgelte, etc.",IF(H3567="Strom","Stromkosten exkl. Steuern, Abgaben, Netzentgelte, etc.",IF(H3567="Wärme/Kälte","Wärme-/Kältekosten exkl. Steuern, Abgaben, Netzentgelte, etc.", "Bitte Energieart auswählen!")))</f>
        <v>Bitte Energieart auswählen!</v>
      </c>
      <c r="N3568" s="47"/>
      <c r="O3568" s="47"/>
      <c r="P3568" s="75"/>
      <c r="Q3568" s="61"/>
      <c r="R3568" s="62"/>
      <c r="S3568" s="47"/>
    </row>
    <row r="3569" spans="2:19" ht="15" thickBot="1" x14ac:dyDescent="0.35">
      <c r="B3569" s="47" t="str">
        <f>IF(AND(H3567="Erdgas",H3566="Nein"),"Aliquoter Erdgasverbrauch in kWh von 1. Oktober 2022 bis 31. Dezember 2022",IF(H3567="Erdgas","Erdgasverbrauch in kWh von 1. Oktober 2022 bis 31. Dezember 2022",IF(AND(H3567="Strom",H3566="Nein"),"Aliquoter Stromverbrauch in kWh von 1. Oktober 2022 bis 31. Dezember 2022",IF(H3567="Strom","Stromverbrauch in kWh von 1. Oktober 2022 bis 31. Dezember 2022",IF(AND(H3567="Wärme/Kälte",H3566="Nein"),"Aliquoter Wärme-/Kälteverbrauch in kWh von 1. Oktober 2022 bis 31. Dezember 2022",IF(H3567="Wärme/Kälte","Wärme-/Kälteverbrauch in kWh von 1. Oktober 2022 bis 31. Dezember 2022","Bitte Energieart auswählen!"))))))</f>
        <v>Bitte Energieart auswählen!</v>
      </c>
      <c r="C3569" s="47"/>
      <c r="D3569" s="47"/>
      <c r="E3569" s="47"/>
      <c r="F3569" s="47"/>
      <c r="G3569" s="47"/>
      <c r="H3569" s="59">
        <f>SUM(I3569:K3569)</f>
        <v>0</v>
      </c>
      <c r="I3569" s="119" t="str">
        <f>IFERROR(IF(H3566="Nein",VLOOKUP(H3565,'1 - Strom Erdgas Wärme 2021'!H:AA,20,FALSE)/12,""),"")</f>
        <v/>
      </c>
      <c r="J3569" s="119" t="str">
        <f>IFERROR(IF(H3566="Nein",VLOOKUP(H3565,'1 - Strom Erdgas Wärme 2021'!H:AB,20,FALSE)/12,""),"")</f>
        <v/>
      </c>
      <c r="K3569" s="119" t="str">
        <f>IFERROR(IF(H3566="Nein",VLOOKUP(H3565,'1 - Strom Erdgas Wärme 2021'!H:AC,20,FALSE)/12,""),"")</f>
        <v/>
      </c>
      <c r="L3569" s="48" t="s">
        <v>5</v>
      </c>
      <c r="M3569" s="76" t="str">
        <f>IFERROR(IF(H3566="Nein","Vorbefüllte Verbrauchswerte wurden aliquot (d.h. 1/12) aus dem Jahr 2021 übernommen.","Bitte ergänzen Sie die monatlichen Verbrauchswerte gem. Lastprofilzähler"),"")</f>
        <v>Bitte ergänzen Sie die monatlichen Verbrauchswerte gem. Lastprofilzähler</v>
      </c>
      <c r="N3569" s="77"/>
      <c r="O3569" s="77"/>
      <c r="P3569" s="77"/>
      <c r="Q3569" s="77"/>
      <c r="R3569" s="77"/>
      <c r="S3569" s="77"/>
    </row>
    <row r="3570" spans="2:19" x14ac:dyDescent="0.3">
      <c r="B3570" s="47" t="str">
        <f>IF(H3567="Wärme/Kälte","Energiemix: Anteil in % der aus Strom oder Erdgas erzeugten Wärme/Kälte","")</f>
        <v/>
      </c>
      <c r="C3570" s="46"/>
      <c r="D3570" s="46"/>
      <c r="E3570" s="46"/>
      <c r="F3570" s="74">
        <f>IFERROR(SUMPRODUCT(I3570:K3570,I3569:K3569),"")</f>
        <v>0</v>
      </c>
      <c r="G3570" s="74"/>
      <c r="H3570" s="46"/>
      <c r="I3570" s="120"/>
      <c r="J3570" s="121"/>
      <c r="K3570" s="121"/>
      <c r="L3570" s="48" t="str">
        <f>IF(H3567="Wärme/Kälte","i","")</f>
        <v/>
      </c>
      <c r="M3570" s="47" t="str">
        <f>IF(H3567="Wärme/Kälte","Bitte geben Sie den Anteil in % (von 0 bis 100, ohne Prozentzeichen) der  direkt aus Strom oder Erdgas erzeugten Wärme/Kälte.","")</f>
        <v/>
      </c>
      <c r="N3570" s="46"/>
      <c r="O3570" s="46"/>
      <c r="P3570" s="46"/>
      <c r="Q3570" s="46"/>
      <c r="R3570" s="46"/>
      <c r="S3570" s="46"/>
    </row>
    <row r="3571" spans="2:19" x14ac:dyDescent="0.3">
      <c r="B3571" s="46"/>
      <c r="C3571" s="46"/>
      <c r="D3571" s="46"/>
      <c r="E3571" s="46"/>
      <c r="F3571" s="46"/>
      <c r="G3571" s="46"/>
      <c r="H3571" s="46"/>
      <c r="I3571" s="98"/>
      <c r="J3571" s="46"/>
      <c r="K3571" s="46"/>
      <c r="L3571" s="48"/>
      <c r="M3571" s="47"/>
      <c r="N3571" s="46"/>
      <c r="O3571" s="46"/>
      <c r="P3571" s="46"/>
      <c r="Q3571" s="46"/>
      <c r="R3571" s="46"/>
      <c r="S3571" s="46"/>
    </row>
    <row r="3572" spans="2:19" ht="18" thickBot="1" x14ac:dyDescent="0.5">
      <c r="B3572" s="56" t="s">
        <v>10</v>
      </c>
      <c r="C3572" s="47"/>
      <c r="D3572" s="47"/>
      <c r="E3572" s="47"/>
      <c r="F3572" s="47"/>
      <c r="G3572" s="47"/>
      <c r="H3572" s="47"/>
      <c r="I3572" s="68">
        <v>44835</v>
      </c>
      <c r="J3572" s="68">
        <v>44866</v>
      </c>
      <c r="K3572" s="68">
        <v>44896</v>
      </c>
      <c r="L3572" s="47"/>
      <c r="M3572" s="69"/>
      <c r="N3572" s="69"/>
      <c r="O3572" s="69"/>
      <c r="P3572" s="69"/>
      <c r="Q3572" s="69"/>
      <c r="R3572" s="69"/>
      <c r="S3572" s="47"/>
    </row>
    <row r="3573" spans="2:19" ht="15" thickBot="1" x14ac:dyDescent="0.35">
      <c r="B3573" s="47" t="s">
        <v>28</v>
      </c>
      <c r="C3573" s="47"/>
      <c r="D3573" s="47"/>
      <c r="E3573" s="47"/>
      <c r="F3573" s="47"/>
      <c r="G3573" s="47"/>
      <c r="H3573" s="117"/>
      <c r="I3573" s="70"/>
      <c r="J3573" s="71"/>
      <c r="K3573" s="71"/>
      <c r="L3573" s="48" t="s">
        <v>5</v>
      </c>
      <c r="M3573" s="47" t="s">
        <v>29</v>
      </c>
      <c r="N3573" s="69"/>
      <c r="O3573" s="69"/>
      <c r="P3573" s="69"/>
      <c r="Q3573" s="69"/>
      <c r="R3573" s="69"/>
      <c r="S3573" s="47"/>
    </row>
    <row r="3574" spans="2:19" ht="15" thickBot="1" x14ac:dyDescent="0.35">
      <c r="B3574" s="47" t="s">
        <v>13</v>
      </c>
      <c r="C3574" s="47"/>
      <c r="D3574" s="47"/>
      <c r="E3574" s="47"/>
      <c r="F3574" s="47"/>
      <c r="G3574" s="47"/>
      <c r="H3574" s="138">
        <f>IFERROR(VLOOKUP(H3573,'1 - Strom Erdgas Wärme 2021'!H:AA,17,FALSE),"")</f>
        <v>0</v>
      </c>
      <c r="I3574" s="70"/>
      <c r="J3574" s="71"/>
      <c r="K3574" s="71"/>
      <c r="L3574" s="48"/>
      <c r="M3574" s="47"/>
      <c r="N3574" s="69"/>
      <c r="O3574" s="69"/>
      <c r="P3574" s="69"/>
      <c r="Q3574" s="69"/>
      <c r="R3574" s="69"/>
      <c r="S3574" s="47"/>
    </row>
    <row r="3575" spans="2:19" ht="15" thickBot="1" x14ac:dyDescent="0.35">
      <c r="B3575" s="47" t="s">
        <v>16</v>
      </c>
      <c r="C3575" s="47"/>
      <c r="D3575" s="47"/>
      <c r="E3575" s="47"/>
      <c r="F3575" s="47"/>
      <c r="G3575" s="47"/>
      <c r="H3575" s="139"/>
      <c r="I3575" s="72"/>
      <c r="J3575" s="73"/>
      <c r="K3575" s="73"/>
      <c r="L3575" s="48" t="s">
        <v>5</v>
      </c>
      <c r="M3575" s="47" t="s">
        <v>17</v>
      </c>
      <c r="N3575" s="69"/>
      <c r="O3575" s="69"/>
      <c r="P3575" s="69"/>
      <c r="Q3575" s="69"/>
      <c r="R3575" s="69"/>
      <c r="S3575" s="47"/>
    </row>
    <row r="3576" spans="2:19" ht="16.8" thickBot="1" x14ac:dyDescent="0.45">
      <c r="B3576" s="47" t="str">
        <f>IF(H3575="Erdgas","Arbeitspreis pro kWh Erdgas in EUR",IF(H3575="Strom","Arbeitspreis pro kWh Strom in EUR",IF(H3575="Wärme/Kälte","Arbeitspreis pro kWh Wärme-/Kälteverbrauch in EUR","Bitte Energieart auswählen!")))</f>
        <v>Bitte Energieart auswählen!</v>
      </c>
      <c r="C3576" s="47"/>
      <c r="D3576" s="47"/>
      <c r="E3576" s="47"/>
      <c r="F3576" s="47"/>
      <c r="G3576" s="74">
        <f>IFERROR(SUMPRODUCT(I3576:K3576,I3577:K3577),"")</f>
        <v>0</v>
      </c>
      <c r="H3576" s="47"/>
      <c r="I3576" s="118"/>
      <c r="J3576" s="118"/>
      <c r="K3576" s="118"/>
      <c r="L3576" s="48" t="s">
        <v>5</v>
      </c>
      <c r="M3576" s="47" t="str">
        <f>IF(H3575="Erdgas","Erdgaskosten exkl. Steuern, Abgaben, Netzentgelte, etc.",IF(H3575="Strom","Stromkosten exkl. Steuern, Abgaben, Netzentgelte, etc.",IF(H3575="Wärme/Kälte","Wärme-/Kältekosten exkl. Steuern, Abgaben, Netzentgelte, etc.", "Bitte Energieart auswählen!")))</f>
        <v>Bitte Energieart auswählen!</v>
      </c>
      <c r="N3576" s="47"/>
      <c r="O3576" s="47"/>
      <c r="P3576" s="75"/>
      <c r="Q3576" s="61"/>
      <c r="R3576" s="62"/>
      <c r="S3576" s="47"/>
    </row>
    <row r="3577" spans="2:19" ht="15" thickBot="1" x14ac:dyDescent="0.35">
      <c r="B3577" s="47" t="str">
        <f>IF(AND(H3575="Erdgas",H3574="Nein"),"Aliquoter Erdgasverbrauch in kWh von 1. Oktober 2022 bis 31. Dezember 2022",IF(H3575="Erdgas","Erdgasverbrauch in kWh von 1. Oktober 2022 bis 31. Dezember 2022",IF(AND(H3575="Strom",H3574="Nein"),"Aliquoter Stromverbrauch in kWh von 1. Oktober 2022 bis 31. Dezember 2022",IF(H3575="Strom","Stromverbrauch in kWh von 1. Oktober 2022 bis 31. Dezember 2022",IF(AND(H3575="Wärme/Kälte",H3574="Nein"),"Aliquoter Wärme-/Kälteverbrauch in kWh von 1. Oktober 2022 bis 31. Dezember 2022",IF(H3575="Wärme/Kälte","Wärme-/Kälteverbrauch in kWh von 1. Oktober 2022 bis 31. Dezember 2022","Bitte Energieart auswählen!"))))))</f>
        <v>Bitte Energieart auswählen!</v>
      </c>
      <c r="C3577" s="47"/>
      <c r="D3577" s="47"/>
      <c r="E3577" s="47"/>
      <c r="F3577" s="47"/>
      <c r="G3577" s="47"/>
      <c r="H3577" s="59">
        <f>SUM(I3577:K3577)</f>
        <v>0</v>
      </c>
      <c r="I3577" s="119" t="str">
        <f>IFERROR(IF(H3574="Nein",VLOOKUP(H3573,'1 - Strom Erdgas Wärme 2021'!H:AA,20,FALSE)/12,""),"")</f>
        <v/>
      </c>
      <c r="J3577" s="119" t="str">
        <f>IFERROR(IF(H3574="Nein",VLOOKUP(H3573,'1 - Strom Erdgas Wärme 2021'!H:AB,20,FALSE)/12,""),"")</f>
        <v/>
      </c>
      <c r="K3577" s="119" t="str">
        <f>IFERROR(IF(H3574="Nein",VLOOKUP(H3573,'1 - Strom Erdgas Wärme 2021'!H:AC,20,FALSE)/12,""),"")</f>
        <v/>
      </c>
      <c r="L3577" s="48" t="s">
        <v>5</v>
      </c>
      <c r="M3577" s="76" t="str">
        <f>IFERROR(IF(H3574="Nein","Vorbefüllte Verbrauchswerte wurden aliquot (d.h. 1/12) aus dem Jahr 2021 übernommen.","Bitte ergänzen Sie die monatlichen Verbrauchswerte gem. Lastprofilzähler"),"")</f>
        <v>Bitte ergänzen Sie die monatlichen Verbrauchswerte gem. Lastprofilzähler</v>
      </c>
      <c r="N3577" s="77"/>
      <c r="O3577" s="77"/>
      <c r="P3577" s="77"/>
      <c r="Q3577" s="77"/>
      <c r="R3577" s="77"/>
      <c r="S3577" s="77"/>
    </row>
    <row r="3578" spans="2:19" x14ac:dyDescent="0.3">
      <c r="B3578" s="47" t="str">
        <f>IF(H3575="Wärme/Kälte","Energiemix: Anteil in % der aus Strom oder Erdgas erzeugten Wärme/Kälte","")</f>
        <v/>
      </c>
      <c r="C3578" s="46"/>
      <c r="D3578" s="46"/>
      <c r="E3578" s="46"/>
      <c r="F3578" s="74">
        <f>IFERROR(SUMPRODUCT(I3578:K3578,I3577:K3577),"")</f>
        <v>0</v>
      </c>
      <c r="G3578" s="74"/>
      <c r="H3578" s="46"/>
      <c r="I3578" s="120"/>
      <c r="J3578" s="121"/>
      <c r="K3578" s="121"/>
      <c r="L3578" s="48" t="str">
        <f>IF(H3575="Wärme/Kälte","i","")</f>
        <v/>
      </c>
      <c r="M3578" s="47" t="str">
        <f>IF(H3575="Wärme/Kälte","Bitte geben Sie den Anteil in % (von 0 bis 100, ohne Prozentzeichen) der  direkt aus Strom oder Erdgas erzeugten Wärme/Kälte.","")</f>
        <v/>
      </c>
      <c r="N3578" s="46"/>
      <c r="O3578" s="46"/>
      <c r="P3578" s="46"/>
      <c r="Q3578" s="46"/>
      <c r="R3578" s="46"/>
      <c r="S3578" s="46"/>
    </row>
    <row r="3579" spans="2:19" x14ac:dyDescent="0.3">
      <c r="B3579" s="46"/>
      <c r="C3579" s="46"/>
      <c r="D3579" s="46"/>
      <c r="E3579" s="46"/>
      <c r="F3579" s="46"/>
      <c r="G3579" s="46"/>
      <c r="H3579" s="46"/>
      <c r="I3579" s="98"/>
      <c r="J3579" s="46"/>
      <c r="K3579" s="46"/>
      <c r="L3579" s="48"/>
      <c r="M3579" s="47"/>
      <c r="N3579" s="46"/>
      <c r="O3579" s="46"/>
      <c r="P3579" s="46"/>
      <c r="Q3579" s="46"/>
      <c r="R3579" s="46"/>
      <c r="S3579" s="46"/>
    </row>
    <row r="3580" spans="2:19" ht="18" thickBot="1" x14ac:dyDescent="0.5">
      <c r="B3580" s="56" t="s">
        <v>10</v>
      </c>
      <c r="C3580" s="47"/>
      <c r="D3580" s="47"/>
      <c r="E3580" s="47"/>
      <c r="F3580" s="47"/>
      <c r="G3580" s="47"/>
      <c r="H3580" s="47"/>
      <c r="I3580" s="68">
        <v>44835</v>
      </c>
      <c r="J3580" s="68">
        <v>44866</v>
      </c>
      <c r="K3580" s="68">
        <v>44896</v>
      </c>
      <c r="L3580" s="47"/>
      <c r="M3580" s="69"/>
      <c r="N3580" s="69"/>
      <c r="O3580" s="69"/>
      <c r="P3580" s="69"/>
      <c r="Q3580" s="69"/>
      <c r="R3580" s="69"/>
      <c r="S3580" s="47"/>
    </row>
    <row r="3581" spans="2:19" ht="15" thickBot="1" x14ac:dyDescent="0.35">
      <c r="B3581" s="47" t="s">
        <v>28</v>
      </c>
      <c r="C3581" s="47"/>
      <c r="D3581" s="47"/>
      <c r="E3581" s="47"/>
      <c r="F3581" s="47"/>
      <c r="G3581" s="47"/>
      <c r="H3581" s="117"/>
      <c r="I3581" s="70"/>
      <c r="J3581" s="71"/>
      <c r="K3581" s="71"/>
      <c r="L3581" s="48" t="s">
        <v>5</v>
      </c>
      <c r="M3581" s="47" t="s">
        <v>29</v>
      </c>
      <c r="N3581" s="69"/>
      <c r="O3581" s="69"/>
      <c r="P3581" s="69"/>
      <c r="Q3581" s="69"/>
      <c r="R3581" s="69"/>
      <c r="S3581" s="47"/>
    </row>
    <row r="3582" spans="2:19" ht="15" thickBot="1" x14ac:dyDescent="0.35">
      <c r="B3582" s="47" t="s">
        <v>13</v>
      </c>
      <c r="C3582" s="47"/>
      <c r="D3582" s="47"/>
      <c r="E3582" s="47"/>
      <c r="F3582" s="47"/>
      <c r="G3582" s="47"/>
      <c r="H3582" s="138">
        <f>IFERROR(VLOOKUP(H3581,'1 - Strom Erdgas Wärme 2021'!H:AA,17,FALSE),"")</f>
        <v>0</v>
      </c>
      <c r="I3582" s="70"/>
      <c r="J3582" s="71"/>
      <c r="K3582" s="71"/>
      <c r="L3582" s="48"/>
      <c r="M3582" s="47"/>
      <c r="N3582" s="69"/>
      <c r="O3582" s="69"/>
      <c r="P3582" s="69"/>
      <c r="Q3582" s="69"/>
      <c r="R3582" s="69"/>
      <c r="S3582" s="47"/>
    </row>
    <row r="3583" spans="2:19" ht="15" thickBot="1" x14ac:dyDescent="0.35">
      <c r="B3583" s="47" t="s">
        <v>16</v>
      </c>
      <c r="C3583" s="47"/>
      <c r="D3583" s="47"/>
      <c r="E3583" s="47"/>
      <c r="F3583" s="47"/>
      <c r="G3583" s="47"/>
      <c r="H3583" s="139"/>
      <c r="I3583" s="72"/>
      <c r="J3583" s="73"/>
      <c r="K3583" s="73"/>
      <c r="L3583" s="48" t="s">
        <v>5</v>
      </c>
      <c r="M3583" s="47" t="s">
        <v>17</v>
      </c>
      <c r="N3583" s="69"/>
      <c r="O3583" s="69"/>
      <c r="P3583" s="69"/>
      <c r="Q3583" s="69"/>
      <c r="R3583" s="69"/>
      <c r="S3583" s="47"/>
    </row>
    <row r="3584" spans="2:19" ht="16.8" thickBot="1" x14ac:dyDescent="0.45">
      <c r="B3584" s="47" t="str">
        <f>IF(H3583="Erdgas","Arbeitspreis pro kWh Erdgas in EUR",IF(H3583="Strom","Arbeitspreis pro kWh Strom in EUR",IF(H3583="Wärme/Kälte","Arbeitspreis pro kWh Wärme-/Kälteverbrauch in EUR","Bitte Energieart auswählen!")))</f>
        <v>Bitte Energieart auswählen!</v>
      </c>
      <c r="C3584" s="47"/>
      <c r="D3584" s="47"/>
      <c r="E3584" s="47"/>
      <c r="F3584" s="47"/>
      <c r="G3584" s="74">
        <f>IFERROR(SUMPRODUCT(I3584:K3584,I3585:K3585),"")</f>
        <v>0</v>
      </c>
      <c r="H3584" s="47"/>
      <c r="I3584" s="118"/>
      <c r="J3584" s="118"/>
      <c r="K3584" s="118"/>
      <c r="L3584" s="48" t="s">
        <v>5</v>
      </c>
      <c r="M3584" s="47" t="str">
        <f>IF(H3583="Erdgas","Erdgaskosten exkl. Steuern, Abgaben, Netzentgelte, etc.",IF(H3583="Strom","Stromkosten exkl. Steuern, Abgaben, Netzentgelte, etc.",IF(H3583="Wärme/Kälte","Wärme-/Kältekosten exkl. Steuern, Abgaben, Netzentgelte, etc.", "Bitte Energieart auswählen!")))</f>
        <v>Bitte Energieart auswählen!</v>
      </c>
      <c r="N3584" s="47"/>
      <c r="O3584" s="47"/>
      <c r="P3584" s="75"/>
      <c r="Q3584" s="61"/>
      <c r="R3584" s="62"/>
      <c r="S3584" s="47"/>
    </row>
    <row r="3585" spans="2:19" ht="15" thickBot="1" x14ac:dyDescent="0.35">
      <c r="B3585" s="47" t="str">
        <f>IF(AND(H3583="Erdgas",H3582="Nein"),"Aliquoter Erdgasverbrauch in kWh von 1. Oktober 2022 bis 31. Dezember 2022",IF(H3583="Erdgas","Erdgasverbrauch in kWh von 1. Oktober 2022 bis 31. Dezember 2022",IF(AND(H3583="Strom",H3582="Nein"),"Aliquoter Stromverbrauch in kWh von 1. Oktober 2022 bis 31. Dezember 2022",IF(H3583="Strom","Stromverbrauch in kWh von 1. Oktober 2022 bis 31. Dezember 2022",IF(AND(H3583="Wärme/Kälte",H3582="Nein"),"Aliquoter Wärme-/Kälteverbrauch in kWh von 1. Oktober 2022 bis 31. Dezember 2022",IF(H3583="Wärme/Kälte","Wärme-/Kälteverbrauch in kWh von 1. Oktober 2022 bis 31. Dezember 2022","Bitte Energieart auswählen!"))))))</f>
        <v>Bitte Energieart auswählen!</v>
      </c>
      <c r="C3585" s="47"/>
      <c r="D3585" s="47"/>
      <c r="E3585" s="47"/>
      <c r="F3585" s="47"/>
      <c r="G3585" s="47"/>
      <c r="H3585" s="59">
        <f>SUM(I3585:K3585)</f>
        <v>0</v>
      </c>
      <c r="I3585" s="119" t="str">
        <f>IFERROR(IF(H3582="Nein",VLOOKUP(H3581,'1 - Strom Erdgas Wärme 2021'!H:AA,20,FALSE)/12,""),"")</f>
        <v/>
      </c>
      <c r="J3585" s="119" t="str">
        <f>IFERROR(IF(H3582="Nein",VLOOKUP(H3581,'1 - Strom Erdgas Wärme 2021'!H:AB,20,FALSE)/12,""),"")</f>
        <v/>
      </c>
      <c r="K3585" s="119" t="str">
        <f>IFERROR(IF(H3582="Nein",VLOOKUP(H3581,'1 - Strom Erdgas Wärme 2021'!H:AC,20,FALSE)/12,""),"")</f>
        <v/>
      </c>
      <c r="L3585" s="48" t="s">
        <v>5</v>
      </c>
      <c r="M3585" s="76" t="str">
        <f>IFERROR(IF(H3582="Nein","Vorbefüllte Verbrauchswerte wurden aliquot (d.h. 1/12) aus dem Jahr 2021 übernommen.","Bitte ergänzen Sie die monatlichen Verbrauchswerte gem. Lastprofilzähler"),"")</f>
        <v>Bitte ergänzen Sie die monatlichen Verbrauchswerte gem. Lastprofilzähler</v>
      </c>
      <c r="N3585" s="77"/>
      <c r="O3585" s="77"/>
      <c r="P3585" s="77"/>
      <c r="Q3585" s="77"/>
      <c r="R3585" s="77"/>
      <c r="S3585" s="77"/>
    </row>
    <row r="3586" spans="2:19" x14ac:dyDescent="0.3">
      <c r="B3586" s="47" t="str">
        <f>IF(H3583="Wärme/Kälte","Energiemix: Anteil in % der aus Strom oder Erdgas erzeugten Wärme/Kälte","")</f>
        <v/>
      </c>
      <c r="C3586" s="46"/>
      <c r="D3586" s="46"/>
      <c r="E3586" s="46"/>
      <c r="F3586" s="74">
        <f>IFERROR(SUMPRODUCT(I3586:K3586,I3585:K3585),"")</f>
        <v>0</v>
      </c>
      <c r="G3586" s="74"/>
      <c r="H3586" s="46"/>
      <c r="I3586" s="120"/>
      <c r="J3586" s="121"/>
      <c r="K3586" s="121"/>
      <c r="L3586" s="48" t="str">
        <f>IF(H3583="Wärme/Kälte","i","")</f>
        <v/>
      </c>
      <c r="M3586" s="47" t="str">
        <f>IF(H3583="Wärme/Kälte","Bitte geben Sie den Anteil in % (von 0 bis 100, ohne Prozentzeichen) der  direkt aus Strom oder Erdgas erzeugten Wärme/Kälte.","")</f>
        <v/>
      </c>
      <c r="N3586" s="46"/>
      <c r="O3586" s="46"/>
      <c r="P3586" s="46"/>
      <c r="Q3586" s="46"/>
      <c r="R3586" s="46"/>
      <c r="S3586" s="46"/>
    </row>
    <row r="3587" spans="2:19" x14ac:dyDescent="0.3">
      <c r="B3587" s="46"/>
      <c r="C3587" s="46"/>
      <c r="D3587" s="46"/>
      <c r="E3587" s="46"/>
      <c r="F3587" s="46"/>
      <c r="G3587" s="46"/>
      <c r="H3587" s="46"/>
      <c r="I3587" s="98"/>
      <c r="J3587" s="46"/>
      <c r="K3587" s="46"/>
      <c r="L3587" s="48"/>
      <c r="M3587" s="47"/>
      <c r="N3587" s="46"/>
      <c r="O3587" s="46"/>
      <c r="P3587" s="46"/>
      <c r="Q3587" s="46"/>
      <c r="R3587" s="46"/>
      <c r="S3587" s="46"/>
    </row>
    <row r="3588" spans="2:19" ht="18" thickBot="1" x14ac:dyDescent="0.5">
      <c r="B3588" s="56" t="s">
        <v>10</v>
      </c>
      <c r="C3588" s="47"/>
      <c r="D3588" s="47"/>
      <c r="E3588" s="47"/>
      <c r="F3588" s="47"/>
      <c r="G3588" s="47"/>
      <c r="H3588" s="47"/>
      <c r="I3588" s="68">
        <v>44835</v>
      </c>
      <c r="J3588" s="68">
        <v>44866</v>
      </c>
      <c r="K3588" s="68">
        <v>44896</v>
      </c>
      <c r="L3588" s="47"/>
      <c r="M3588" s="69"/>
      <c r="N3588" s="69"/>
      <c r="O3588" s="69"/>
      <c r="P3588" s="69"/>
      <c r="Q3588" s="69"/>
      <c r="R3588" s="69"/>
      <c r="S3588" s="47"/>
    </row>
    <row r="3589" spans="2:19" ht="15" thickBot="1" x14ac:dyDescent="0.35">
      <c r="B3589" s="47" t="s">
        <v>28</v>
      </c>
      <c r="C3589" s="47"/>
      <c r="D3589" s="47"/>
      <c r="E3589" s="47"/>
      <c r="F3589" s="47"/>
      <c r="G3589" s="47"/>
      <c r="H3589" s="117"/>
      <c r="I3589" s="70"/>
      <c r="J3589" s="71"/>
      <c r="K3589" s="71"/>
      <c r="L3589" s="48" t="s">
        <v>5</v>
      </c>
      <c r="M3589" s="47" t="s">
        <v>29</v>
      </c>
      <c r="N3589" s="69"/>
      <c r="O3589" s="69"/>
      <c r="P3589" s="69"/>
      <c r="Q3589" s="69"/>
      <c r="R3589" s="69"/>
      <c r="S3589" s="47"/>
    </row>
    <row r="3590" spans="2:19" ht="15" thickBot="1" x14ac:dyDescent="0.35">
      <c r="B3590" s="47" t="s">
        <v>13</v>
      </c>
      <c r="C3590" s="47"/>
      <c r="D3590" s="47"/>
      <c r="E3590" s="47"/>
      <c r="F3590" s="47"/>
      <c r="G3590" s="47"/>
      <c r="H3590" s="138">
        <f>IFERROR(VLOOKUP(H3589,'1 - Strom Erdgas Wärme 2021'!H:AA,17,FALSE),"")</f>
        <v>0</v>
      </c>
      <c r="I3590" s="70"/>
      <c r="J3590" s="71"/>
      <c r="K3590" s="71"/>
      <c r="L3590" s="48"/>
      <c r="M3590" s="47"/>
      <c r="N3590" s="69"/>
      <c r="O3590" s="69"/>
      <c r="P3590" s="69"/>
      <c r="Q3590" s="69"/>
      <c r="R3590" s="69"/>
      <c r="S3590" s="47"/>
    </row>
    <row r="3591" spans="2:19" ht="15" thickBot="1" x14ac:dyDescent="0.35">
      <c r="B3591" s="47" t="s">
        <v>16</v>
      </c>
      <c r="C3591" s="47"/>
      <c r="D3591" s="47"/>
      <c r="E3591" s="47"/>
      <c r="F3591" s="47"/>
      <c r="G3591" s="47"/>
      <c r="H3591" s="139"/>
      <c r="I3591" s="72"/>
      <c r="J3591" s="73"/>
      <c r="K3591" s="73"/>
      <c r="L3591" s="48" t="s">
        <v>5</v>
      </c>
      <c r="M3591" s="47" t="s">
        <v>17</v>
      </c>
      <c r="N3591" s="69"/>
      <c r="O3591" s="69"/>
      <c r="P3591" s="69"/>
      <c r="Q3591" s="69"/>
      <c r="R3591" s="69"/>
      <c r="S3591" s="47"/>
    </row>
    <row r="3592" spans="2:19" ht="16.8" thickBot="1" x14ac:dyDescent="0.45">
      <c r="B3592" s="47" t="str">
        <f>IF(H3591="Erdgas","Arbeitspreis pro kWh Erdgas in EUR",IF(H3591="Strom","Arbeitspreis pro kWh Strom in EUR",IF(H3591="Wärme/Kälte","Arbeitspreis pro kWh Wärme-/Kälteverbrauch in EUR","Bitte Energieart auswählen!")))</f>
        <v>Bitte Energieart auswählen!</v>
      </c>
      <c r="C3592" s="47"/>
      <c r="D3592" s="47"/>
      <c r="E3592" s="47"/>
      <c r="F3592" s="47"/>
      <c r="G3592" s="74">
        <f>IFERROR(SUMPRODUCT(I3592:K3592,I3593:K3593),"")</f>
        <v>0</v>
      </c>
      <c r="H3592" s="47"/>
      <c r="I3592" s="118"/>
      <c r="J3592" s="118"/>
      <c r="K3592" s="118"/>
      <c r="L3592" s="48" t="s">
        <v>5</v>
      </c>
      <c r="M3592" s="47" t="str">
        <f>IF(H3591="Erdgas","Erdgaskosten exkl. Steuern, Abgaben, Netzentgelte, etc.",IF(H3591="Strom","Stromkosten exkl. Steuern, Abgaben, Netzentgelte, etc.",IF(H3591="Wärme/Kälte","Wärme-/Kältekosten exkl. Steuern, Abgaben, Netzentgelte, etc.", "Bitte Energieart auswählen!")))</f>
        <v>Bitte Energieart auswählen!</v>
      </c>
      <c r="N3592" s="47"/>
      <c r="O3592" s="47"/>
      <c r="P3592" s="75"/>
      <c r="Q3592" s="61"/>
      <c r="R3592" s="62"/>
      <c r="S3592" s="47"/>
    </row>
    <row r="3593" spans="2:19" ht="15" thickBot="1" x14ac:dyDescent="0.35">
      <c r="B3593" s="47" t="str">
        <f>IF(AND(H3591="Erdgas",H3590="Nein"),"Aliquoter Erdgasverbrauch in kWh von 1. Oktober 2022 bis 31. Dezember 2022",IF(H3591="Erdgas","Erdgasverbrauch in kWh von 1. Oktober 2022 bis 31. Dezember 2022",IF(AND(H3591="Strom",H3590="Nein"),"Aliquoter Stromverbrauch in kWh von 1. Oktober 2022 bis 31. Dezember 2022",IF(H3591="Strom","Stromverbrauch in kWh von 1. Oktober 2022 bis 31. Dezember 2022",IF(AND(H3591="Wärme/Kälte",H3590="Nein"),"Aliquoter Wärme-/Kälteverbrauch in kWh von 1. Oktober 2022 bis 31. Dezember 2022",IF(H3591="Wärme/Kälte","Wärme-/Kälteverbrauch in kWh von 1. Oktober 2022 bis 31. Dezember 2022","Bitte Energieart auswählen!"))))))</f>
        <v>Bitte Energieart auswählen!</v>
      </c>
      <c r="C3593" s="47"/>
      <c r="D3593" s="47"/>
      <c r="E3593" s="47"/>
      <c r="F3593" s="47"/>
      <c r="G3593" s="47"/>
      <c r="H3593" s="59">
        <f>SUM(I3593:K3593)</f>
        <v>0</v>
      </c>
      <c r="I3593" s="119" t="str">
        <f>IFERROR(IF(H3590="Nein",VLOOKUP(H3589,'1 - Strom Erdgas Wärme 2021'!H:AA,20,FALSE)/12,""),"")</f>
        <v/>
      </c>
      <c r="J3593" s="119" t="str">
        <f>IFERROR(IF(H3590="Nein",VLOOKUP(H3589,'1 - Strom Erdgas Wärme 2021'!H:AB,20,FALSE)/12,""),"")</f>
        <v/>
      </c>
      <c r="K3593" s="119" t="str">
        <f>IFERROR(IF(H3590="Nein",VLOOKUP(H3589,'1 - Strom Erdgas Wärme 2021'!H:AC,20,FALSE)/12,""),"")</f>
        <v/>
      </c>
      <c r="L3593" s="48" t="s">
        <v>5</v>
      </c>
      <c r="M3593" s="76" t="str">
        <f>IFERROR(IF(H3590="Nein","Vorbefüllte Verbrauchswerte wurden aliquot (d.h. 1/12) aus dem Jahr 2021 übernommen.","Bitte ergänzen Sie die monatlichen Verbrauchswerte gem. Lastprofilzähler"),"")</f>
        <v>Bitte ergänzen Sie die monatlichen Verbrauchswerte gem. Lastprofilzähler</v>
      </c>
      <c r="N3593" s="77"/>
      <c r="O3593" s="77"/>
      <c r="P3593" s="77"/>
      <c r="Q3593" s="77"/>
      <c r="R3593" s="77"/>
      <c r="S3593" s="77"/>
    </row>
    <row r="3594" spans="2:19" x14ac:dyDescent="0.3">
      <c r="B3594" s="47" t="str">
        <f>IF(H3591="Wärme/Kälte","Energiemix: Anteil in % der aus Strom oder Erdgas erzeugten Wärme/Kälte","")</f>
        <v/>
      </c>
      <c r="C3594" s="46"/>
      <c r="D3594" s="46"/>
      <c r="E3594" s="46"/>
      <c r="F3594" s="74">
        <f>IFERROR(SUMPRODUCT(I3594:K3594,I3593:K3593),"")</f>
        <v>0</v>
      </c>
      <c r="G3594" s="74"/>
      <c r="H3594" s="46"/>
      <c r="I3594" s="120"/>
      <c r="J3594" s="121"/>
      <c r="K3594" s="121"/>
      <c r="L3594" s="48" t="str">
        <f>IF(H3591="Wärme/Kälte","i","")</f>
        <v/>
      </c>
      <c r="M3594" s="47" t="str">
        <f>IF(H3591="Wärme/Kälte","Bitte geben Sie den Anteil in % (von 0 bis 100, ohne Prozentzeichen) der  direkt aus Strom oder Erdgas erzeugten Wärme/Kälte.","")</f>
        <v/>
      </c>
      <c r="N3594" s="46"/>
      <c r="O3594" s="46"/>
      <c r="P3594" s="46"/>
      <c r="Q3594" s="46"/>
      <c r="R3594" s="46"/>
      <c r="S3594" s="46"/>
    </row>
    <row r="3595" spans="2:19" x14ac:dyDescent="0.3">
      <c r="B3595" s="46"/>
      <c r="C3595" s="46"/>
      <c r="D3595" s="46"/>
      <c r="E3595" s="46"/>
      <c r="F3595" s="46"/>
      <c r="G3595" s="46"/>
      <c r="H3595" s="46"/>
      <c r="I3595" s="98"/>
      <c r="J3595" s="46"/>
      <c r="K3595" s="46"/>
      <c r="L3595" s="48"/>
      <c r="M3595" s="47"/>
      <c r="N3595" s="46"/>
      <c r="O3595" s="46"/>
      <c r="P3595" s="46"/>
      <c r="Q3595" s="46"/>
      <c r="R3595" s="46"/>
      <c r="S3595" s="46"/>
    </row>
    <row r="3596" spans="2:19" ht="18" thickBot="1" x14ac:dyDescent="0.5">
      <c r="B3596" s="56" t="s">
        <v>10</v>
      </c>
      <c r="C3596" s="47"/>
      <c r="D3596" s="47"/>
      <c r="E3596" s="47"/>
      <c r="F3596" s="47"/>
      <c r="G3596" s="47"/>
      <c r="H3596" s="47"/>
      <c r="I3596" s="68">
        <v>44835</v>
      </c>
      <c r="J3596" s="68">
        <v>44866</v>
      </c>
      <c r="K3596" s="68">
        <v>44896</v>
      </c>
      <c r="L3596" s="47"/>
      <c r="M3596" s="69"/>
      <c r="N3596" s="69"/>
      <c r="O3596" s="69"/>
      <c r="P3596" s="69"/>
      <c r="Q3596" s="69"/>
      <c r="R3596" s="69"/>
      <c r="S3596" s="47"/>
    </row>
    <row r="3597" spans="2:19" ht="15" thickBot="1" x14ac:dyDescent="0.35">
      <c r="B3597" s="47" t="s">
        <v>28</v>
      </c>
      <c r="C3597" s="47"/>
      <c r="D3597" s="47"/>
      <c r="E3597" s="47"/>
      <c r="F3597" s="47"/>
      <c r="G3597" s="47"/>
      <c r="H3597" s="117"/>
      <c r="I3597" s="70"/>
      <c r="J3597" s="71"/>
      <c r="K3597" s="71"/>
      <c r="L3597" s="48" t="s">
        <v>5</v>
      </c>
      <c r="M3597" s="47" t="s">
        <v>29</v>
      </c>
      <c r="N3597" s="69"/>
      <c r="O3597" s="69"/>
      <c r="P3597" s="69"/>
      <c r="Q3597" s="69"/>
      <c r="R3597" s="69"/>
      <c r="S3597" s="47"/>
    </row>
    <row r="3598" spans="2:19" ht="15" thickBot="1" x14ac:dyDescent="0.35">
      <c r="B3598" s="47" t="s">
        <v>13</v>
      </c>
      <c r="C3598" s="47"/>
      <c r="D3598" s="47"/>
      <c r="E3598" s="47"/>
      <c r="F3598" s="47"/>
      <c r="G3598" s="47"/>
      <c r="H3598" s="138">
        <f>IFERROR(VLOOKUP(H3597,'1 - Strom Erdgas Wärme 2021'!H:AA,17,FALSE),"")</f>
        <v>0</v>
      </c>
      <c r="I3598" s="70"/>
      <c r="J3598" s="71"/>
      <c r="K3598" s="71"/>
      <c r="L3598" s="48"/>
      <c r="M3598" s="47"/>
      <c r="N3598" s="69"/>
      <c r="O3598" s="69"/>
      <c r="P3598" s="69"/>
      <c r="Q3598" s="69"/>
      <c r="R3598" s="69"/>
      <c r="S3598" s="47"/>
    </row>
    <row r="3599" spans="2:19" ht="15" thickBot="1" x14ac:dyDescent="0.35">
      <c r="B3599" s="47" t="s">
        <v>16</v>
      </c>
      <c r="C3599" s="47"/>
      <c r="D3599" s="47"/>
      <c r="E3599" s="47"/>
      <c r="F3599" s="47"/>
      <c r="G3599" s="47"/>
      <c r="H3599" s="139"/>
      <c r="I3599" s="72"/>
      <c r="J3599" s="73"/>
      <c r="K3599" s="73"/>
      <c r="L3599" s="48" t="s">
        <v>5</v>
      </c>
      <c r="M3599" s="47" t="s">
        <v>17</v>
      </c>
      <c r="N3599" s="69"/>
      <c r="O3599" s="69"/>
      <c r="P3599" s="69"/>
      <c r="Q3599" s="69"/>
      <c r="R3599" s="69"/>
      <c r="S3599" s="47"/>
    </row>
    <row r="3600" spans="2:19" ht="16.8" thickBot="1" x14ac:dyDescent="0.45">
      <c r="B3600" s="47" t="str">
        <f>IF(H3599="Erdgas","Arbeitspreis pro kWh Erdgas in EUR",IF(H3599="Strom","Arbeitspreis pro kWh Strom in EUR",IF(H3599="Wärme/Kälte","Arbeitspreis pro kWh Wärme-/Kälteverbrauch in EUR","Bitte Energieart auswählen!")))</f>
        <v>Bitte Energieart auswählen!</v>
      </c>
      <c r="C3600" s="47"/>
      <c r="D3600" s="47"/>
      <c r="E3600" s="47"/>
      <c r="F3600" s="47"/>
      <c r="G3600" s="74">
        <f>IFERROR(SUMPRODUCT(I3600:K3600,I3601:K3601),"")</f>
        <v>0</v>
      </c>
      <c r="H3600" s="47"/>
      <c r="I3600" s="118"/>
      <c r="J3600" s="118"/>
      <c r="K3600" s="118"/>
      <c r="L3600" s="48" t="s">
        <v>5</v>
      </c>
      <c r="M3600" s="47" t="str">
        <f>IF(H3599="Erdgas","Erdgaskosten exkl. Steuern, Abgaben, Netzentgelte, etc.",IF(H3599="Strom","Stromkosten exkl. Steuern, Abgaben, Netzentgelte, etc.",IF(H3599="Wärme/Kälte","Wärme-/Kältekosten exkl. Steuern, Abgaben, Netzentgelte, etc.", "Bitte Energieart auswählen!")))</f>
        <v>Bitte Energieart auswählen!</v>
      </c>
      <c r="N3600" s="47"/>
      <c r="O3600" s="47"/>
      <c r="P3600" s="75"/>
      <c r="Q3600" s="61"/>
      <c r="R3600" s="62"/>
      <c r="S3600" s="47"/>
    </row>
    <row r="3601" spans="2:19" ht="15" thickBot="1" x14ac:dyDescent="0.35">
      <c r="B3601" s="47" t="str">
        <f>IF(AND(H3599="Erdgas",H3598="Nein"),"Aliquoter Erdgasverbrauch in kWh von 1. Oktober 2022 bis 31. Dezember 2022",IF(H3599="Erdgas","Erdgasverbrauch in kWh von 1. Oktober 2022 bis 31. Dezember 2022",IF(AND(H3599="Strom",H3598="Nein"),"Aliquoter Stromverbrauch in kWh von 1. Oktober 2022 bis 31. Dezember 2022",IF(H3599="Strom","Stromverbrauch in kWh von 1. Oktober 2022 bis 31. Dezember 2022",IF(AND(H3599="Wärme/Kälte",H3598="Nein"),"Aliquoter Wärme-/Kälteverbrauch in kWh von 1. Oktober 2022 bis 31. Dezember 2022",IF(H3599="Wärme/Kälte","Wärme-/Kälteverbrauch in kWh von 1. Oktober 2022 bis 31. Dezember 2022","Bitte Energieart auswählen!"))))))</f>
        <v>Bitte Energieart auswählen!</v>
      </c>
      <c r="C3601" s="47"/>
      <c r="D3601" s="47"/>
      <c r="E3601" s="47"/>
      <c r="F3601" s="47"/>
      <c r="G3601" s="47"/>
      <c r="H3601" s="59">
        <f>SUM(I3601:K3601)</f>
        <v>0</v>
      </c>
      <c r="I3601" s="119" t="str">
        <f>IFERROR(IF(H3598="Nein",VLOOKUP(H3597,'1 - Strom Erdgas Wärme 2021'!H:AA,20,FALSE)/12,""),"")</f>
        <v/>
      </c>
      <c r="J3601" s="119" t="str">
        <f>IFERROR(IF(H3598="Nein",VLOOKUP(H3597,'1 - Strom Erdgas Wärme 2021'!H:AB,20,FALSE)/12,""),"")</f>
        <v/>
      </c>
      <c r="K3601" s="119" t="str">
        <f>IFERROR(IF(H3598="Nein",VLOOKUP(H3597,'1 - Strom Erdgas Wärme 2021'!H:AC,20,FALSE)/12,""),"")</f>
        <v/>
      </c>
      <c r="L3601" s="48" t="s">
        <v>5</v>
      </c>
      <c r="M3601" s="76" t="str">
        <f>IFERROR(IF(H3598="Nein","Vorbefüllte Verbrauchswerte wurden aliquot (d.h. 1/12) aus dem Jahr 2021 übernommen.","Bitte ergänzen Sie die monatlichen Verbrauchswerte gem. Lastprofilzähler"),"")</f>
        <v>Bitte ergänzen Sie die monatlichen Verbrauchswerte gem. Lastprofilzähler</v>
      </c>
      <c r="N3601" s="77"/>
      <c r="O3601" s="77"/>
      <c r="P3601" s="77"/>
      <c r="Q3601" s="77"/>
      <c r="R3601" s="77"/>
      <c r="S3601" s="77"/>
    </row>
    <row r="3602" spans="2:19" x14ac:dyDescent="0.3">
      <c r="B3602" s="47" t="str">
        <f>IF(H3599="Wärme/Kälte","Energiemix: Anteil in % der aus Strom oder Erdgas erzeugten Wärme/Kälte","")</f>
        <v/>
      </c>
      <c r="C3602" s="46"/>
      <c r="D3602" s="46"/>
      <c r="E3602" s="46"/>
      <c r="F3602" s="74">
        <f>IFERROR(SUMPRODUCT(I3602:K3602,I3601:K3601),"")</f>
        <v>0</v>
      </c>
      <c r="G3602" s="74"/>
      <c r="H3602" s="46"/>
      <c r="I3602" s="120"/>
      <c r="J3602" s="121"/>
      <c r="K3602" s="121"/>
      <c r="L3602" s="48" t="str">
        <f>IF(H3599="Wärme/Kälte","i","")</f>
        <v/>
      </c>
      <c r="M3602" s="47" t="str">
        <f>IF(H3599="Wärme/Kälte","Bitte geben Sie den Anteil in % (von 0 bis 100, ohne Prozentzeichen) der  direkt aus Strom oder Erdgas erzeugten Wärme/Kälte.","")</f>
        <v/>
      </c>
      <c r="N3602" s="46"/>
      <c r="O3602" s="46"/>
      <c r="P3602" s="46"/>
      <c r="Q3602" s="46"/>
      <c r="R3602" s="46"/>
      <c r="S3602" s="46"/>
    </row>
    <row r="3603" spans="2:19" x14ac:dyDescent="0.3">
      <c r="B3603" s="46"/>
      <c r="C3603" s="46"/>
      <c r="D3603" s="46"/>
      <c r="E3603" s="46"/>
      <c r="F3603" s="46"/>
      <c r="G3603" s="46"/>
      <c r="H3603" s="46"/>
      <c r="I3603" s="98"/>
      <c r="J3603" s="46"/>
      <c r="K3603" s="46"/>
      <c r="L3603" s="48"/>
      <c r="M3603" s="47"/>
      <c r="N3603" s="46"/>
      <c r="O3603" s="46"/>
      <c r="P3603" s="46"/>
      <c r="Q3603" s="46"/>
      <c r="R3603" s="46"/>
      <c r="S3603" s="46"/>
    </row>
    <row r="3604" spans="2:19" ht="18" thickBot="1" x14ac:dyDescent="0.5">
      <c r="B3604" s="56" t="s">
        <v>10</v>
      </c>
      <c r="C3604" s="47"/>
      <c r="D3604" s="47"/>
      <c r="E3604" s="47"/>
      <c r="F3604" s="47"/>
      <c r="G3604" s="47"/>
      <c r="H3604" s="47"/>
      <c r="I3604" s="68">
        <v>44835</v>
      </c>
      <c r="J3604" s="68">
        <v>44866</v>
      </c>
      <c r="K3604" s="68">
        <v>44896</v>
      </c>
      <c r="L3604" s="47"/>
      <c r="M3604" s="69"/>
      <c r="N3604" s="69"/>
      <c r="O3604" s="69"/>
      <c r="P3604" s="69"/>
      <c r="Q3604" s="69"/>
      <c r="R3604" s="69"/>
      <c r="S3604" s="47"/>
    </row>
    <row r="3605" spans="2:19" ht="15" thickBot="1" x14ac:dyDescent="0.35">
      <c r="B3605" s="47" t="s">
        <v>28</v>
      </c>
      <c r="C3605" s="47"/>
      <c r="D3605" s="47"/>
      <c r="E3605" s="47"/>
      <c r="F3605" s="47"/>
      <c r="G3605" s="47"/>
      <c r="H3605" s="117"/>
      <c r="I3605" s="70"/>
      <c r="J3605" s="71"/>
      <c r="K3605" s="71"/>
      <c r="L3605" s="48" t="s">
        <v>5</v>
      </c>
      <c r="M3605" s="47" t="s">
        <v>29</v>
      </c>
      <c r="N3605" s="69"/>
      <c r="O3605" s="69"/>
      <c r="P3605" s="69"/>
      <c r="Q3605" s="69"/>
      <c r="R3605" s="69"/>
      <c r="S3605" s="47"/>
    </row>
    <row r="3606" spans="2:19" ht="15" thickBot="1" x14ac:dyDescent="0.35">
      <c r="B3606" s="47" t="s">
        <v>13</v>
      </c>
      <c r="C3606" s="47"/>
      <c r="D3606" s="47"/>
      <c r="E3606" s="47"/>
      <c r="F3606" s="47"/>
      <c r="G3606" s="47"/>
      <c r="H3606" s="138">
        <f>IFERROR(VLOOKUP(H3605,'1 - Strom Erdgas Wärme 2021'!H:AA,17,FALSE),"")</f>
        <v>0</v>
      </c>
      <c r="I3606" s="70"/>
      <c r="J3606" s="71"/>
      <c r="K3606" s="71"/>
      <c r="L3606" s="48"/>
      <c r="M3606" s="47"/>
      <c r="N3606" s="69"/>
      <c r="O3606" s="69"/>
      <c r="P3606" s="69"/>
      <c r="Q3606" s="69"/>
      <c r="R3606" s="69"/>
      <c r="S3606" s="47"/>
    </row>
    <row r="3607" spans="2:19" ht="15" thickBot="1" x14ac:dyDescent="0.35">
      <c r="B3607" s="47" t="s">
        <v>16</v>
      </c>
      <c r="C3607" s="47"/>
      <c r="D3607" s="47"/>
      <c r="E3607" s="47"/>
      <c r="F3607" s="47"/>
      <c r="G3607" s="47"/>
      <c r="H3607" s="139"/>
      <c r="I3607" s="72"/>
      <c r="J3607" s="73"/>
      <c r="K3607" s="73"/>
      <c r="L3607" s="48" t="s">
        <v>5</v>
      </c>
      <c r="M3607" s="47" t="s">
        <v>17</v>
      </c>
      <c r="N3607" s="69"/>
      <c r="O3607" s="69"/>
      <c r="P3607" s="69"/>
      <c r="Q3607" s="69"/>
      <c r="R3607" s="69"/>
      <c r="S3607" s="47"/>
    </row>
    <row r="3608" spans="2:19" ht="16.8" thickBot="1" x14ac:dyDescent="0.45">
      <c r="B3608" s="47" t="str">
        <f>IF(H3607="Erdgas","Arbeitspreis pro kWh Erdgas in EUR",IF(H3607="Strom","Arbeitspreis pro kWh Strom in EUR",IF(H3607="Wärme/Kälte","Arbeitspreis pro kWh Wärme-/Kälteverbrauch in EUR","Bitte Energieart auswählen!")))</f>
        <v>Bitte Energieart auswählen!</v>
      </c>
      <c r="C3608" s="47"/>
      <c r="D3608" s="47"/>
      <c r="E3608" s="47"/>
      <c r="F3608" s="47"/>
      <c r="G3608" s="74">
        <f>IFERROR(SUMPRODUCT(I3608:K3608,I3609:K3609),"")</f>
        <v>0</v>
      </c>
      <c r="H3608" s="47"/>
      <c r="I3608" s="118"/>
      <c r="J3608" s="118"/>
      <c r="K3608" s="118"/>
      <c r="L3608" s="48" t="s">
        <v>5</v>
      </c>
      <c r="M3608" s="47" t="str">
        <f>IF(H3607="Erdgas","Erdgaskosten exkl. Steuern, Abgaben, Netzentgelte, etc.",IF(H3607="Strom","Stromkosten exkl. Steuern, Abgaben, Netzentgelte, etc.",IF(H3607="Wärme/Kälte","Wärme-/Kältekosten exkl. Steuern, Abgaben, Netzentgelte, etc.", "Bitte Energieart auswählen!")))</f>
        <v>Bitte Energieart auswählen!</v>
      </c>
      <c r="N3608" s="47"/>
      <c r="O3608" s="47"/>
      <c r="P3608" s="75"/>
      <c r="Q3608" s="61"/>
      <c r="R3608" s="62"/>
      <c r="S3608" s="47"/>
    </row>
    <row r="3609" spans="2:19" ht="15" thickBot="1" x14ac:dyDescent="0.35">
      <c r="B3609" s="47" t="str">
        <f>IF(AND(H3607="Erdgas",H3606="Nein"),"Aliquoter Erdgasverbrauch in kWh von 1. Oktober 2022 bis 31. Dezember 2022",IF(H3607="Erdgas","Erdgasverbrauch in kWh von 1. Oktober 2022 bis 31. Dezember 2022",IF(AND(H3607="Strom",H3606="Nein"),"Aliquoter Stromverbrauch in kWh von 1. Oktober 2022 bis 31. Dezember 2022",IF(H3607="Strom","Stromverbrauch in kWh von 1. Oktober 2022 bis 31. Dezember 2022",IF(AND(H3607="Wärme/Kälte",H3606="Nein"),"Aliquoter Wärme-/Kälteverbrauch in kWh von 1. Oktober 2022 bis 31. Dezember 2022",IF(H3607="Wärme/Kälte","Wärme-/Kälteverbrauch in kWh von 1. Oktober 2022 bis 31. Dezember 2022","Bitte Energieart auswählen!"))))))</f>
        <v>Bitte Energieart auswählen!</v>
      </c>
      <c r="C3609" s="47"/>
      <c r="D3609" s="47"/>
      <c r="E3609" s="47"/>
      <c r="F3609" s="47"/>
      <c r="G3609" s="47"/>
      <c r="H3609" s="59">
        <f>SUM(I3609:K3609)</f>
        <v>0</v>
      </c>
      <c r="I3609" s="119" t="str">
        <f>IFERROR(IF(H3606="Nein",VLOOKUP(H3605,'1 - Strom Erdgas Wärme 2021'!H:AA,20,FALSE)/12,""),"")</f>
        <v/>
      </c>
      <c r="J3609" s="119" t="str">
        <f>IFERROR(IF(H3606="Nein",VLOOKUP(H3605,'1 - Strom Erdgas Wärme 2021'!H:AB,20,FALSE)/12,""),"")</f>
        <v/>
      </c>
      <c r="K3609" s="119" t="str">
        <f>IFERROR(IF(H3606="Nein",VLOOKUP(H3605,'1 - Strom Erdgas Wärme 2021'!H:AC,20,FALSE)/12,""),"")</f>
        <v/>
      </c>
      <c r="L3609" s="48" t="s">
        <v>5</v>
      </c>
      <c r="M3609" s="76" t="str">
        <f>IFERROR(IF(H3606="Nein","Vorbefüllte Verbrauchswerte wurden aliquot (d.h. 1/12) aus dem Jahr 2021 übernommen.","Bitte ergänzen Sie die monatlichen Verbrauchswerte gem. Lastprofilzähler"),"")</f>
        <v>Bitte ergänzen Sie die monatlichen Verbrauchswerte gem. Lastprofilzähler</v>
      </c>
      <c r="N3609" s="77"/>
      <c r="O3609" s="77"/>
      <c r="P3609" s="77"/>
      <c r="Q3609" s="77"/>
      <c r="R3609" s="77"/>
      <c r="S3609" s="77"/>
    </row>
    <row r="3610" spans="2:19" x14ac:dyDescent="0.3">
      <c r="B3610" s="47" t="str">
        <f>IF(H3607="Wärme/Kälte","Energiemix: Anteil in % der aus Strom oder Erdgas erzeugten Wärme/Kälte","")</f>
        <v/>
      </c>
      <c r="C3610" s="46"/>
      <c r="D3610" s="46"/>
      <c r="E3610" s="46"/>
      <c r="F3610" s="74">
        <f>IFERROR(SUMPRODUCT(I3610:K3610,I3609:K3609),"")</f>
        <v>0</v>
      </c>
      <c r="G3610" s="74"/>
      <c r="H3610" s="46"/>
      <c r="I3610" s="120"/>
      <c r="J3610" s="121"/>
      <c r="K3610" s="121"/>
      <c r="L3610" s="48" t="str">
        <f>IF(H3607="Wärme/Kälte","i","")</f>
        <v/>
      </c>
      <c r="M3610" s="47" t="str">
        <f>IF(H3607="Wärme/Kälte","Bitte geben Sie den Anteil in % (von 0 bis 100, ohne Prozentzeichen) der  direkt aus Strom oder Erdgas erzeugten Wärme/Kälte.","")</f>
        <v/>
      </c>
      <c r="N3610" s="46"/>
      <c r="O3610" s="46"/>
      <c r="P3610" s="46"/>
      <c r="Q3610" s="46"/>
      <c r="R3610" s="46"/>
      <c r="S3610" s="46"/>
    </row>
    <row r="3611" spans="2:19" x14ac:dyDescent="0.3">
      <c r="B3611" s="46"/>
      <c r="C3611" s="46"/>
      <c r="D3611" s="46"/>
      <c r="E3611" s="46"/>
      <c r="F3611" s="46"/>
      <c r="G3611" s="46"/>
      <c r="H3611" s="46"/>
      <c r="I3611" s="98"/>
      <c r="J3611" s="46"/>
      <c r="K3611" s="46"/>
      <c r="L3611" s="48"/>
      <c r="M3611" s="47"/>
      <c r="N3611" s="46"/>
      <c r="O3611" s="46"/>
      <c r="P3611" s="46"/>
      <c r="Q3611" s="46"/>
      <c r="R3611" s="46"/>
      <c r="S3611" s="46"/>
    </row>
    <row r="3612" spans="2:19" ht="18" thickBot="1" x14ac:dyDescent="0.5">
      <c r="B3612" s="56" t="s">
        <v>10</v>
      </c>
      <c r="C3612" s="47"/>
      <c r="D3612" s="47"/>
      <c r="E3612" s="47"/>
      <c r="F3612" s="47"/>
      <c r="G3612" s="47"/>
      <c r="H3612" s="47"/>
      <c r="I3612" s="68">
        <v>44835</v>
      </c>
      <c r="J3612" s="68">
        <v>44866</v>
      </c>
      <c r="K3612" s="68">
        <v>44896</v>
      </c>
      <c r="L3612" s="47"/>
      <c r="M3612" s="69"/>
      <c r="N3612" s="69"/>
      <c r="O3612" s="69"/>
      <c r="P3612" s="69"/>
      <c r="Q3612" s="69"/>
      <c r="R3612" s="69"/>
      <c r="S3612" s="47"/>
    </row>
    <row r="3613" spans="2:19" ht="15" thickBot="1" x14ac:dyDescent="0.35">
      <c r="B3613" s="47" t="s">
        <v>28</v>
      </c>
      <c r="C3613" s="47"/>
      <c r="D3613" s="47"/>
      <c r="E3613" s="47"/>
      <c r="F3613" s="47"/>
      <c r="G3613" s="47"/>
      <c r="H3613" s="117"/>
      <c r="I3613" s="70"/>
      <c r="J3613" s="71"/>
      <c r="K3613" s="71"/>
      <c r="L3613" s="48" t="s">
        <v>5</v>
      </c>
      <c r="M3613" s="47" t="s">
        <v>29</v>
      </c>
      <c r="N3613" s="69"/>
      <c r="O3613" s="69"/>
      <c r="P3613" s="69"/>
      <c r="Q3613" s="69"/>
      <c r="R3613" s="69"/>
      <c r="S3613" s="47"/>
    </row>
    <row r="3614" spans="2:19" ht="15" thickBot="1" x14ac:dyDescent="0.35">
      <c r="B3614" s="47" t="s">
        <v>13</v>
      </c>
      <c r="C3614" s="47"/>
      <c r="D3614" s="47"/>
      <c r="E3614" s="47"/>
      <c r="F3614" s="47"/>
      <c r="G3614" s="47"/>
      <c r="H3614" s="138">
        <f>IFERROR(VLOOKUP(H3613,'1 - Strom Erdgas Wärme 2021'!H:AA,17,FALSE),"")</f>
        <v>0</v>
      </c>
      <c r="I3614" s="70"/>
      <c r="J3614" s="71"/>
      <c r="K3614" s="71"/>
      <c r="L3614" s="48"/>
      <c r="M3614" s="47"/>
      <c r="N3614" s="69"/>
      <c r="O3614" s="69"/>
      <c r="P3614" s="69"/>
      <c r="Q3614" s="69"/>
      <c r="R3614" s="69"/>
      <c r="S3614" s="47"/>
    </row>
    <row r="3615" spans="2:19" ht="15" thickBot="1" x14ac:dyDescent="0.35">
      <c r="B3615" s="47" t="s">
        <v>16</v>
      </c>
      <c r="C3615" s="47"/>
      <c r="D3615" s="47"/>
      <c r="E3615" s="47"/>
      <c r="F3615" s="47"/>
      <c r="G3615" s="47"/>
      <c r="H3615" s="139"/>
      <c r="I3615" s="72"/>
      <c r="J3615" s="73"/>
      <c r="K3615" s="73"/>
      <c r="L3615" s="48" t="s">
        <v>5</v>
      </c>
      <c r="M3615" s="47" t="s">
        <v>17</v>
      </c>
      <c r="N3615" s="69"/>
      <c r="O3615" s="69"/>
      <c r="P3615" s="69"/>
      <c r="Q3615" s="69"/>
      <c r="R3615" s="69"/>
      <c r="S3615" s="47"/>
    </row>
    <row r="3616" spans="2:19" ht="16.8" thickBot="1" x14ac:dyDescent="0.45">
      <c r="B3616" s="47" t="str">
        <f>IF(H3615="Erdgas","Arbeitspreis pro kWh Erdgas in EUR",IF(H3615="Strom","Arbeitspreis pro kWh Strom in EUR",IF(H3615="Wärme/Kälte","Arbeitspreis pro kWh Wärme-/Kälteverbrauch in EUR","Bitte Energieart auswählen!")))</f>
        <v>Bitte Energieart auswählen!</v>
      </c>
      <c r="C3616" s="47"/>
      <c r="D3616" s="47"/>
      <c r="E3616" s="47"/>
      <c r="F3616" s="47"/>
      <c r="G3616" s="74">
        <f>IFERROR(SUMPRODUCT(I3616:K3616,I3617:K3617),"")</f>
        <v>0</v>
      </c>
      <c r="H3616" s="47"/>
      <c r="I3616" s="118"/>
      <c r="J3616" s="118"/>
      <c r="K3616" s="118"/>
      <c r="L3616" s="48" t="s">
        <v>5</v>
      </c>
      <c r="M3616" s="47" t="str">
        <f>IF(H3615="Erdgas","Erdgaskosten exkl. Steuern, Abgaben, Netzentgelte, etc.",IF(H3615="Strom","Stromkosten exkl. Steuern, Abgaben, Netzentgelte, etc.",IF(H3615="Wärme/Kälte","Wärme-/Kältekosten exkl. Steuern, Abgaben, Netzentgelte, etc.", "Bitte Energieart auswählen!")))</f>
        <v>Bitte Energieart auswählen!</v>
      </c>
      <c r="N3616" s="47"/>
      <c r="O3616" s="47"/>
      <c r="P3616" s="75"/>
      <c r="Q3616" s="61"/>
      <c r="R3616" s="62"/>
      <c r="S3616" s="47"/>
    </row>
    <row r="3617" spans="2:19" ht="15" thickBot="1" x14ac:dyDescent="0.35">
      <c r="B3617" s="47" t="str">
        <f>IF(AND(H3615="Erdgas",H3614="Nein"),"Aliquoter Erdgasverbrauch in kWh von 1. Oktober 2022 bis 31. Dezember 2022",IF(H3615="Erdgas","Erdgasverbrauch in kWh von 1. Oktober 2022 bis 31. Dezember 2022",IF(AND(H3615="Strom",H3614="Nein"),"Aliquoter Stromverbrauch in kWh von 1. Oktober 2022 bis 31. Dezember 2022",IF(H3615="Strom","Stromverbrauch in kWh von 1. Oktober 2022 bis 31. Dezember 2022",IF(AND(H3615="Wärme/Kälte",H3614="Nein"),"Aliquoter Wärme-/Kälteverbrauch in kWh von 1. Oktober 2022 bis 31. Dezember 2022",IF(H3615="Wärme/Kälte","Wärme-/Kälteverbrauch in kWh von 1. Oktober 2022 bis 31. Dezember 2022","Bitte Energieart auswählen!"))))))</f>
        <v>Bitte Energieart auswählen!</v>
      </c>
      <c r="C3617" s="47"/>
      <c r="D3617" s="47"/>
      <c r="E3617" s="47"/>
      <c r="F3617" s="47"/>
      <c r="G3617" s="47"/>
      <c r="H3617" s="59">
        <f>SUM(I3617:K3617)</f>
        <v>0</v>
      </c>
      <c r="I3617" s="119" t="str">
        <f>IFERROR(IF(H3614="Nein",VLOOKUP(H3613,'1 - Strom Erdgas Wärme 2021'!H:AA,20,FALSE)/12,""),"")</f>
        <v/>
      </c>
      <c r="J3617" s="119" t="str">
        <f>IFERROR(IF(H3614="Nein",VLOOKUP(H3613,'1 - Strom Erdgas Wärme 2021'!H:AB,20,FALSE)/12,""),"")</f>
        <v/>
      </c>
      <c r="K3617" s="119" t="str">
        <f>IFERROR(IF(H3614="Nein",VLOOKUP(H3613,'1 - Strom Erdgas Wärme 2021'!H:AC,20,FALSE)/12,""),"")</f>
        <v/>
      </c>
      <c r="L3617" s="48" t="s">
        <v>5</v>
      </c>
      <c r="M3617" s="76" t="str">
        <f>IFERROR(IF(H3614="Nein","Vorbefüllte Verbrauchswerte wurden aliquot (d.h. 1/12) aus dem Jahr 2021 übernommen.","Bitte ergänzen Sie die monatlichen Verbrauchswerte gem. Lastprofilzähler"),"")</f>
        <v>Bitte ergänzen Sie die monatlichen Verbrauchswerte gem. Lastprofilzähler</v>
      </c>
      <c r="N3617" s="77"/>
      <c r="O3617" s="77"/>
      <c r="P3617" s="77"/>
      <c r="Q3617" s="77"/>
      <c r="R3617" s="77"/>
      <c r="S3617" s="77"/>
    </row>
    <row r="3618" spans="2:19" x14ac:dyDescent="0.3">
      <c r="B3618" s="47" t="str">
        <f>IF(H3615="Wärme/Kälte","Energiemix: Anteil in % der aus Strom oder Erdgas erzeugten Wärme/Kälte","")</f>
        <v/>
      </c>
      <c r="C3618" s="46"/>
      <c r="D3618" s="46"/>
      <c r="E3618" s="46"/>
      <c r="F3618" s="74">
        <f>IFERROR(SUMPRODUCT(I3618:K3618,I3617:K3617),"")</f>
        <v>0</v>
      </c>
      <c r="G3618" s="74"/>
      <c r="H3618" s="46"/>
      <c r="I3618" s="120"/>
      <c r="J3618" s="121"/>
      <c r="K3618" s="121"/>
      <c r="L3618" s="48" t="str">
        <f>IF(H3615="Wärme/Kälte","i","")</f>
        <v/>
      </c>
      <c r="M3618" s="47" t="str">
        <f>IF(H3615="Wärme/Kälte","Bitte geben Sie den Anteil in % (von 0 bis 100, ohne Prozentzeichen) der  direkt aus Strom oder Erdgas erzeugten Wärme/Kälte.","")</f>
        <v/>
      </c>
      <c r="N3618" s="46"/>
      <c r="O3618" s="46"/>
      <c r="P3618" s="46"/>
      <c r="Q3618" s="46"/>
      <c r="R3618" s="46"/>
      <c r="S3618" s="46"/>
    </row>
    <row r="3619" spans="2:19" x14ac:dyDescent="0.3">
      <c r="B3619" s="46"/>
      <c r="C3619" s="46"/>
      <c r="D3619" s="46"/>
      <c r="E3619" s="46"/>
      <c r="F3619" s="46"/>
      <c r="G3619" s="46"/>
      <c r="H3619" s="46"/>
      <c r="I3619" s="98"/>
      <c r="J3619" s="46"/>
      <c r="K3619" s="46"/>
      <c r="L3619" s="48"/>
      <c r="M3619" s="47"/>
      <c r="N3619" s="46"/>
      <c r="O3619" s="46"/>
      <c r="P3619" s="46"/>
      <c r="Q3619" s="46"/>
      <c r="R3619" s="46"/>
      <c r="S3619" s="46"/>
    </row>
    <row r="3620" spans="2:19" ht="18" thickBot="1" x14ac:dyDescent="0.5">
      <c r="B3620" s="56" t="s">
        <v>10</v>
      </c>
      <c r="C3620" s="47"/>
      <c r="D3620" s="47"/>
      <c r="E3620" s="47"/>
      <c r="F3620" s="47"/>
      <c r="G3620" s="47"/>
      <c r="H3620" s="47"/>
      <c r="I3620" s="68">
        <v>44835</v>
      </c>
      <c r="J3620" s="68">
        <v>44866</v>
      </c>
      <c r="K3620" s="68">
        <v>44896</v>
      </c>
      <c r="L3620" s="47"/>
      <c r="M3620" s="69"/>
      <c r="N3620" s="69"/>
      <c r="O3620" s="69"/>
      <c r="P3620" s="69"/>
      <c r="Q3620" s="69"/>
      <c r="R3620" s="69"/>
      <c r="S3620" s="47"/>
    </row>
    <row r="3621" spans="2:19" ht="15" thickBot="1" x14ac:dyDescent="0.35">
      <c r="B3621" s="47" t="s">
        <v>28</v>
      </c>
      <c r="C3621" s="47"/>
      <c r="D3621" s="47"/>
      <c r="E3621" s="47"/>
      <c r="F3621" s="47"/>
      <c r="G3621" s="47"/>
      <c r="H3621" s="117"/>
      <c r="I3621" s="70"/>
      <c r="J3621" s="71"/>
      <c r="K3621" s="71"/>
      <c r="L3621" s="48" t="s">
        <v>5</v>
      </c>
      <c r="M3621" s="47" t="s">
        <v>29</v>
      </c>
      <c r="N3621" s="69"/>
      <c r="O3621" s="69"/>
      <c r="P3621" s="69"/>
      <c r="Q3621" s="69"/>
      <c r="R3621" s="69"/>
      <c r="S3621" s="47"/>
    </row>
    <row r="3622" spans="2:19" ht="15" thickBot="1" x14ac:dyDescent="0.35">
      <c r="B3622" s="47" t="s">
        <v>13</v>
      </c>
      <c r="C3622" s="47"/>
      <c r="D3622" s="47"/>
      <c r="E3622" s="47"/>
      <c r="F3622" s="47"/>
      <c r="G3622" s="47"/>
      <c r="H3622" s="138">
        <f>IFERROR(VLOOKUP(H3621,'1 - Strom Erdgas Wärme 2021'!H:AA,17,FALSE),"")</f>
        <v>0</v>
      </c>
      <c r="I3622" s="70"/>
      <c r="J3622" s="71"/>
      <c r="K3622" s="71"/>
      <c r="L3622" s="48"/>
      <c r="M3622" s="47"/>
      <c r="N3622" s="69"/>
      <c r="O3622" s="69"/>
      <c r="P3622" s="69"/>
      <c r="Q3622" s="69"/>
      <c r="R3622" s="69"/>
      <c r="S3622" s="47"/>
    </row>
    <row r="3623" spans="2:19" ht="15" thickBot="1" x14ac:dyDescent="0.35">
      <c r="B3623" s="47" t="s">
        <v>16</v>
      </c>
      <c r="C3623" s="47"/>
      <c r="D3623" s="47"/>
      <c r="E3623" s="47"/>
      <c r="F3623" s="47"/>
      <c r="G3623" s="47"/>
      <c r="H3623" s="139"/>
      <c r="I3623" s="72"/>
      <c r="J3623" s="73"/>
      <c r="K3623" s="73"/>
      <c r="L3623" s="48" t="s">
        <v>5</v>
      </c>
      <c r="M3623" s="47" t="s">
        <v>17</v>
      </c>
      <c r="N3623" s="69"/>
      <c r="O3623" s="69"/>
      <c r="P3623" s="69"/>
      <c r="Q3623" s="69"/>
      <c r="R3623" s="69"/>
      <c r="S3623" s="47"/>
    </row>
    <row r="3624" spans="2:19" ht="16.8" thickBot="1" x14ac:dyDescent="0.45">
      <c r="B3624" s="47" t="str">
        <f>IF(H3623="Erdgas","Arbeitspreis pro kWh Erdgas in EUR",IF(H3623="Strom","Arbeitspreis pro kWh Strom in EUR",IF(H3623="Wärme/Kälte","Arbeitspreis pro kWh Wärme-/Kälteverbrauch in EUR","Bitte Energieart auswählen!")))</f>
        <v>Bitte Energieart auswählen!</v>
      </c>
      <c r="C3624" s="47"/>
      <c r="D3624" s="47"/>
      <c r="E3624" s="47"/>
      <c r="F3624" s="47"/>
      <c r="G3624" s="74">
        <f>IFERROR(SUMPRODUCT(I3624:K3624,I3625:K3625),"")</f>
        <v>0</v>
      </c>
      <c r="H3624" s="47"/>
      <c r="I3624" s="118"/>
      <c r="J3624" s="118"/>
      <c r="K3624" s="118"/>
      <c r="L3624" s="48" t="s">
        <v>5</v>
      </c>
      <c r="M3624" s="47" t="str">
        <f>IF(H3623="Erdgas","Erdgaskosten exkl. Steuern, Abgaben, Netzentgelte, etc.",IF(H3623="Strom","Stromkosten exkl. Steuern, Abgaben, Netzentgelte, etc.",IF(H3623="Wärme/Kälte","Wärme-/Kältekosten exkl. Steuern, Abgaben, Netzentgelte, etc.", "Bitte Energieart auswählen!")))</f>
        <v>Bitte Energieart auswählen!</v>
      </c>
      <c r="N3624" s="47"/>
      <c r="O3624" s="47"/>
      <c r="P3624" s="75"/>
      <c r="Q3624" s="61"/>
      <c r="R3624" s="62"/>
      <c r="S3624" s="47"/>
    </row>
    <row r="3625" spans="2:19" ht="15" thickBot="1" x14ac:dyDescent="0.35">
      <c r="B3625" s="47" t="str">
        <f>IF(AND(H3623="Erdgas",H3622="Nein"),"Aliquoter Erdgasverbrauch in kWh von 1. Oktober 2022 bis 31. Dezember 2022",IF(H3623="Erdgas","Erdgasverbrauch in kWh von 1. Oktober 2022 bis 31. Dezember 2022",IF(AND(H3623="Strom",H3622="Nein"),"Aliquoter Stromverbrauch in kWh von 1. Oktober 2022 bis 31. Dezember 2022",IF(H3623="Strom","Stromverbrauch in kWh von 1. Oktober 2022 bis 31. Dezember 2022",IF(AND(H3623="Wärme/Kälte",H3622="Nein"),"Aliquoter Wärme-/Kälteverbrauch in kWh von 1. Oktober 2022 bis 31. Dezember 2022",IF(H3623="Wärme/Kälte","Wärme-/Kälteverbrauch in kWh von 1. Oktober 2022 bis 31. Dezember 2022","Bitte Energieart auswählen!"))))))</f>
        <v>Bitte Energieart auswählen!</v>
      </c>
      <c r="C3625" s="47"/>
      <c r="D3625" s="47"/>
      <c r="E3625" s="47"/>
      <c r="F3625" s="47"/>
      <c r="G3625" s="47"/>
      <c r="H3625" s="59">
        <f>SUM(I3625:K3625)</f>
        <v>0</v>
      </c>
      <c r="I3625" s="119" t="str">
        <f>IFERROR(IF(H3622="Nein",VLOOKUP(H3621,'1 - Strom Erdgas Wärme 2021'!H:AA,20,FALSE)/12,""),"")</f>
        <v/>
      </c>
      <c r="J3625" s="119" t="str">
        <f>IFERROR(IF(H3622="Nein",VLOOKUP(H3621,'1 - Strom Erdgas Wärme 2021'!H:AB,20,FALSE)/12,""),"")</f>
        <v/>
      </c>
      <c r="K3625" s="119" t="str">
        <f>IFERROR(IF(H3622="Nein",VLOOKUP(H3621,'1 - Strom Erdgas Wärme 2021'!H:AC,20,FALSE)/12,""),"")</f>
        <v/>
      </c>
      <c r="L3625" s="48" t="s">
        <v>5</v>
      </c>
      <c r="M3625" s="76" t="str">
        <f>IFERROR(IF(H3622="Nein","Vorbefüllte Verbrauchswerte wurden aliquot (d.h. 1/12) aus dem Jahr 2021 übernommen.","Bitte ergänzen Sie die monatlichen Verbrauchswerte gem. Lastprofilzähler"),"")</f>
        <v>Bitte ergänzen Sie die monatlichen Verbrauchswerte gem. Lastprofilzähler</v>
      </c>
      <c r="N3625" s="77"/>
      <c r="O3625" s="77"/>
      <c r="P3625" s="77"/>
      <c r="Q3625" s="77"/>
      <c r="R3625" s="77"/>
      <c r="S3625" s="77"/>
    </row>
    <row r="3626" spans="2:19" x14ac:dyDescent="0.3">
      <c r="B3626" s="47" t="str">
        <f>IF(H3623="Wärme/Kälte","Energiemix: Anteil in % der aus Strom oder Erdgas erzeugten Wärme/Kälte","")</f>
        <v/>
      </c>
      <c r="C3626" s="46"/>
      <c r="D3626" s="46"/>
      <c r="E3626" s="46"/>
      <c r="F3626" s="74">
        <f>IFERROR(SUMPRODUCT(I3626:K3626,I3625:K3625),"")</f>
        <v>0</v>
      </c>
      <c r="G3626" s="74"/>
      <c r="H3626" s="46"/>
      <c r="I3626" s="120"/>
      <c r="J3626" s="121"/>
      <c r="K3626" s="121"/>
      <c r="L3626" s="48" t="str">
        <f>IF(H3623="Wärme/Kälte","i","")</f>
        <v/>
      </c>
      <c r="M3626" s="47" t="str">
        <f>IF(H3623="Wärme/Kälte","Bitte geben Sie den Anteil in % (von 0 bis 100, ohne Prozentzeichen) der  direkt aus Strom oder Erdgas erzeugten Wärme/Kälte.","")</f>
        <v/>
      </c>
      <c r="N3626" s="46"/>
      <c r="O3626" s="46"/>
      <c r="P3626" s="46"/>
      <c r="Q3626" s="46"/>
      <c r="R3626" s="46"/>
      <c r="S3626" s="46"/>
    </row>
    <row r="3627" spans="2:19" x14ac:dyDescent="0.3">
      <c r="B3627" s="46"/>
      <c r="C3627" s="46"/>
      <c r="D3627" s="46"/>
      <c r="E3627" s="46"/>
      <c r="F3627" s="46"/>
      <c r="G3627" s="46"/>
      <c r="H3627" s="46"/>
      <c r="I3627" s="98"/>
      <c r="J3627" s="46"/>
      <c r="K3627" s="46"/>
      <c r="L3627" s="48"/>
      <c r="M3627" s="47"/>
      <c r="N3627" s="46"/>
      <c r="O3627" s="46"/>
      <c r="P3627" s="46"/>
      <c r="Q3627" s="46"/>
      <c r="R3627" s="46"/>
      <c r="S3627" s="46"/>
    </row>
    <row r="3628" spans="2:19" ht="18" thickBot="1" x14ac:dyDescent="0.5">
      <c r="B3628" s="56" t="s">
        <v>10</v>
      </c>
      <c r="C3628" s="47"/>
      <c r="D3628" s="47"/>
      <c r="E3628" s="47"/>
      <c r="F3628" s="47"/>
      <c r="G3628" s="47"/>
      <c r="H3628" s="47"/>
      <c r="I3628" s="68">
        <v>44835</v>
      </c>
      <c r="J3628" s="68">
        <v>44866</v>
      </c>
      <c r="K3628" s="68">
        <v>44896</v>
      </c>
      <c r="L3628" s="47"/>
      <c r="M3628" s="69"/>
      <c r="N3628" s="69"/>
      <c r="O3628" s="69"/>
      <c r="P3628" s="69"/>
      <c r="Q3628" s="69"/>
      <c r="R3628" s="69"/>
      <c r="S3628" s="47"/>
    </row>
    <row r="3629" spans="2:19" ht="15" thickBot="1" x14ac:dyDescent="0.35">
      <c r="B3629" s="47" t="s">
        <v>28</v>
      </c>
      <c r="C3629" s="47"/>
      <c r="D3629" s="47"/>
      <c r="E3629" s="47"/>
      <c r="F3629" s="47"/>
      <c r="G3629" s="47"/>
      <c r="H3629" s="117"/>
      <c r="I3629" s="70"/>
      <c r="J3629" s="71"/>
      <c r="K3629" s="71"/>
      <c r="L3629" s="48" t="s">
        <v>5</v>
      </c>
      <c r="M3629" s="47" t="s">
        <v>29</v>
      </c>
      <c r="N3629" s="69"/>
      <c r="O3629" s="69"/>
      <c r="P3629" s="69"/>
      <c r="Q3629" s="69"/>
      <c r="R3629" s="69"/>
      <c r="S3629" s="47"/>
    </row>
    <row r="3630" spans="2:19" ht="15" thickBot="1" x14ac:dyDescent="0.35">
      <c r="B3630" s="47" t="s">
        <v>13</v>
      </c>
      <c r="C3630" s="47"/>
      <c r="D3630" s="47"/>
      <c r="E3630" s="47"/>
      <c r="F3630" s="47"/>
      <c r="G3630" s="47"/>
      <c r="H3630" s="138">
        <f>IFERROR(VLOOKUP(H3629,'1 - Strom Erdgas Wärme 2021'!H:AA,17,FALSE),"")</f>
        <v>0</v>
      </c>
      <c r="I3630" s="70"/>
      <c r="J3630" s="71"/>
      <c r="K3630" s="71"/>
      <c r="L3630" s="48"/>
      <c r="M3630" s="47"/>
      <c r="N3630" s="69"/>
      <c r="O3630" s="69"/>
      <c r="P3630" s="69"/>
      <c r="Q3630" s="69"/>
      <c r="R3630" s="69"/>
      <c r="S3630" s="47"/>
    </row>
    <row r="3631" spans="2:19" ht="15" thickBot="1" x14ac:dyDescent="0.35">
      <c r="B3631" s="47" t="s">
        <v>16</v>
      </c>
      <c r="C3631" s="47"/>
      <c r="D3631" s="47"/>
      <c r="E3631" s="47"/>
      <c r="F3631" s="47"/>
      <c r="G3631" s="47"/>
      <c r="H3631" s="139"/>
      <c r="I3631" s="72"/>
      <c r="J3631" s="73"/>
      <c r="K3631" s="73"/>
      <c r="L3631" s="48" t="s">
        <v>5</v>
      </c>
      <c r="M3631" s="47" t="s">
        <v>17</v>
      </c>
      <c r="N3631" s="69"/>
      <c r="O3631" s="69"/>
      <c r="P3631" s="69"/>
      <c r="Q3631" s="69"/>
      <c r="R3631" s="69"/>
      <c r="S3631" s="47"/>
    </row>
    <row r="3632" spans="2:19" ht="16.8" thickBot="1" x14ac:dyDescent="0.45">
      <c r="B3632" s="47" t="str">
        <f>IF(H3631="Erdgas","Arbeitspreis pro kWh Erdgas in EUR",IF(H3631="Strom","Arbeitspreis pro kWh Strom in EUR",IF(H3631="Wärme/Kälte","Arbeitspreis pro kWh Wärme-/Kälteverbrauch in EUR","Bitte Energieart auswählen!")))</f>
        <v>Bitte Energieart auswählen!</v>
      </c>
      <c r="C3632" s="47"/>
      <c r="D3632" s="47"/>
      <c r="E3632" s="47"/>
      <c r="F3632" s="47"/>
      <c r="G3632" s="74">
        <f>IFERROR(SUMPRODUCT(I3632:K3632,I3633:K3633),"")</f>
        <v>0</v>
      </c>
      <c r="H3632" s="47"/>
      <c r="I3632" s="118"/>
      <c r="J3632" s="118"/>
      <c r="K3632" s="118"/>
      <c r="L3632" s="48" t="s">
        <v>5</v>
      </c>
      <c r="M3632" s="47" t="str">
        <f>IF(H3631="Erdgas","Erdgaskosten exkl. Steuern, Abgaben, Netzentgelte, etc.",IF(H3631="Strom","Stromkosten exkl. Steuern, Abgaben, Netzentgelte, etc.",IF(H3631="Wärme/Kälte","Wärme-/Kältekosten exkl. Steuern, Abgaben, Netzentgelte, etc.", "Bitte Energieart auswählen!")))</f>
        <v>Bitte Energieart auswählen!</v>
      </c>
      <c r="N3632" s="47"/>
      <c r="O3632" s="47"/>
      <c r="P3632" s="75"/>
      <c r="Q3632" s="61"/>
      <c r="R3632" s="62"/>
      <c r="S3632" s="47"/>
    </row>
    <row r="3633" spans="2:19" ht="15" thickBot="1" x14ac:dyDescent="0.35">
      <c r="B3633" s="47" t="str">
        <f>IF(AND(H3631="Erdgas",H3630="Nein"),"Aliquoter Erdgasverbrauch in kWh von 1. Oktober 2022 bis 31. Dezember 2022",IF(H3631="Erdgas","Erdgasverbrauch in kWh von 1. Oktober 2022 bis 31. Dezember 2022",IF(AND(H3631="Strom",H3630="Nein"),"Aliquoter Stromverbrauch in kWh von 1. Oktober 2022 bis 31. Dezember 2022",IF(H3631="Strom","Stromverbrauch in kWh von 1. Oktober 2022 bis 31. Dezember 2022",IF(AND(H3631="Wärme/Kälte",H3630="Nein"),"Aliquoter Wärme-/Kälteverbrauch in kWh von 1. Oktober 2022 bis 31. Dezember 2022",IF(H3631="Wärme/Kälte","Wärme-/Kälteverbrauch in kWh von 1. Oktober 2022 bis 31. Dezember 2022","Bitte Energieart auswählen!"))))))</f>
        <v>Bitte Energieart auswählen!</v>
      </c>
      <c r="C3633" s="47"/>
      <c r="D3633" s="47"/>
      <c r="E3633" s="47"/>
      <c r="F3633" s="47"/>
      <c r="G3633" s="47"/>
      <c r="H3633" s="59">
        <f>SUM(I3633:K3633)</f>
        <v>0</v>
      </c>
      <c r="I3633" s="119" t="str">
        <f>IFERROR(IF(H3630="Nein",VLOOKUP(H3629,'1 - Strom Erdgas Wärme 2021'!H:AA,20,FALSE)/12,""),"")</f>
        <v/>
      </c>
      <c r="J3633" s="119" t="str">
        <f>IFERROR(IF(H3630="Nein",VLOOKUP(H3629,'1 - Strom Erdgas Wärme 2021'!H:AB,20,FALSE)/12,""),"")</f>
        <v/>
      </c>
      <c r="K3633" s="119" t="str">
        <f>IFERROR(IF(H3630="Nein",VLOOKUP(H3629,'1 - Strom Erdgas Wärme 2021'!H:AC,20,FALSE)/12,""),"")</f>
        <v/>
      </c>
      <c r="L3633" s="48" t="s">
        <v>5</v>
      </c>
      <c r="M3633" s="76" t="str">
        <f>IFERROR(IF(H3630="Nein","Vorbefüllte Verbrauchswerte wurden aliquot (d.h. 1/12) aus dem Jahr 2021 übernommen.","Bitte ergänzen Sie die monatlichen Verbrauchswerte gem. Lastprofilzähler"),"")</f>
        <v>Bitte ergänzen Sie die monatlichen Verbrauchswerte gem. Lastprofilzähler</v>
      </c>
      <c r="N3633" s="77"/>
      <c r="O3633" s="77"/>
      <c r="P3633" s="77"/>
      <c r="Q3633" s="77"/>
      <c r="R3633" s="77"/>
      <c r="S3633" s="77"/>
    </row>
    <row r="3634" spans="2:19" x14ac:dyDescent="0.3">
      <c r="B3634" s="47" t="str">
        <f>IF(H3631="Wärme/Kälte","Energiemix: Anteil in % der aus Strom oder Erdgas erzeugten Wärme/Kälte","")</f>
        <v/>
      </c>
      <c r="C3634" s="46"/>
      <c r="D3634" s="46"/>
      <c r="E3634" s="46"/>
      <c r="F3634" s="74">
        <f>IFERROR(SUMPRODUCT(I3634:K3634,I3633:K3633),"")</f>
        <v>0</v>
      </c>
      <c r="G3634" s="74"/>
      <c r="H3634" s="46"/>
      <c r="I3634" s="120"/>
      <c r="J3634" s="121"/>
      <c r="K3634" s="121"/>
      <c r="L3634" s="48" t="str">
        <f>IF(H3631="Wärme/Kälte","i","")</f>
        <v/>
      </c>
      <c r="M3634" s="47" t="str">
        <f>IF(H3631="Wärme/Kälte","Bitte geben Sie den Anteil in % (von 0 bis 100, ohne Prozentzeichen) der  direkt aus Strom oder Erdgas erzeugten Wärme/Kälte.","")</f>
        <v/>
      </c>
      <c r="N3634" s="46"/>
      <c r="O3634" s="46"/>
      <c r="P3634" s="46"/>
      <c r="Q3634" s="46"/>
      <c r="R3634" s="46"/>
      <c r="S3634" s="46"/>
    </row>
    <row r="3635" spans="2:19" x14ac:dyDescent="0.3">
      <c r="B3635" s="46"/>
      <c r="C3635" s="46"/>
      <c r="D3635" s="46"/>
      <c r="E3635" s="46"/>
      <c r="F3635" s="46"/>
      <c r="G3635" s="46"/>
      <c r="H3635" s="46"/>
      <c r="I3635" s="98"/>
      <c r="J3635" s="46"/>
      <c r="K3635" s="46"/>
      <c r="L3635" s="48"/>
      <c r="M3635" s="47"/>
      <c r="N3635" s="46"/>
      <c r="O3635" s="46"/>
      <c r="P3635" s="46"/>
      <c r="Q3635" s="46"/>
      <c r="R3635" s="46"/>
      <c r="S3635" s="46"/>
    </row>
    <row r="3636" spans="2:19" ht="18" thickBot="1" x14ac:dyDescent="0.5">
      <c r="B3636" s="56" t="s">
        <v>10</v>
      </c>
      <c r="C3636" s="47"/>
      <c r="D3636" s="47"/>
      <c r="E3636" s="47"/>
      <c r="F3636" s="47"/>
      <c r="G3636" s="47"/>
      <c r="H3636" s="47"/>
      <c r="I3636" s="68">
        <v>44835</v>
      </c>
      <c r="J3636" s="68">
        <v>44866</v>
      </c>
      <c r="K3636" s="68">
        <v>44896</v>
      </c>
      <c r="L3636" s="47"/>
      <c r="M3636" s="69"/>
      <c r="N3636" s="69"/>
      <c r="O3636" s="69"/>
      <c r="P3636" s="69"/>
      <c r="Q3636" s="69"/>
      <c r="R3636" s="69"/>
      <c r="S3636" s="47"/>
    </row>
    <row r="3637" spans="2:19" ht="15" thickBot="1" x14ac:dyDescent="0.35">
      <c r="B3637" s="47" t="s">
        <v>28</v>
      </c>
      <c r="C3637" s="47"/>
      <c r="D3637" s="47"/>
      <c r="E3637" s="47"/>
      <c r="F3637" s="47"/>
      <c r="G3637" s="47"/>
      <c r="H3637" s="117"/>
      <c r="I3637" s="70"/>
      <c r="J3637" s="71"/>
      <c r="K3637" s="71"/>
      <c r="L3637" s="48" t="s">
        <v>5</v>
      </c>
      <c r="M3637" s="47" t="s">
        <v>29</v>
      </c>
      <c r="N3637" s="69"/>
      <c r="O3637" s="69"/>
      <c r="P3637" s="69"/>
      <c r="Q3637" s="69"/>
      <c r="R3637" s="69"/>
      <c r="S3637" s="47"/>
    </row>
    <row r="3638" spans="2:19" ht="15" thickBot="1" x14ac:dyDescent="0.35">
      <c r="B3638" s="47" t="s">
        <v>13</v>
      </c>
      <c r="C3638" s="47"/>
      <c r="D3638" s="47"/>
      <c r="E3638" s="47"/>
      <c r="F3638" s="47"/>
      <c r="G3638" s="47"/>
      <c r="H3638" s="138">
        <f>IFERROR(VLOOKUP(H3637,'1 - Strom Erdgas Wärme 2021'!H:AA,17,FALSE),"")</f>
        <v>0</v>
      </c>
      <c r="I3638" s="70"/>
      <c r="J3638" s="71"/>
      <c r="K3638" s="71"/>
      <c r="L3638" s="48"/>
      <c r="M3638" s="47"/>
      <c r="N3638" s="69"/>
      <c r="O3638" s="69"/>
      <c r="P3638" s="69"/>
      <c r="Q3638" s="69"/>
      <c r="R3638" s="69"/>
      <c r="S3638" s="47"/>
    </row>
    <row r="3639" spans="2:19" ht="15" thickBot="1" x14ac:dyDescent="0.35">
      <c r="B3639" s="47" t="s">
        <v>16</v>
      </c>
      <c r="C3639" s="47"/>
      <c r="D3639" s="47"/>
      <c r="E3639" s="47"/>
      <c r="F3639" s="47"/>
      <c r="G3639" s="47"/>
      <c r="H3639" s="139"/>
      <c r="I3639" s="72"/>
      <c r="J3639" s="73"/>
      <c r="K3639" s="73"/>
      <c r="L3639" s="48" t="s">
        <v>5</v>
      </c>
      <c r="M3639" s="47" t="s">
        <v>17</v>
      </c>
      <c r="N3639" s="69"/>
      <c r="O3639" s="69"/>
      <c r="P3639" s="69"/>
      <c r="Q3639" s="69"/>
      <c r="R3639" s="69"/>
      <c r="S3639" s="47"/>
    </row>
    <row r="3640" spans="2:19" ht="16.8" thickBot="1" x14ac:dyDescent="0.45">
      <c r="B3640" s="47" t="str">
        <f>IF(H3639="Erdgas","Arbeitspreis pro kWh Erdgas in EUR",IF(H3639="Strom","Arbeitspreis pro kWh Strom in EUR",IF(H3639="Wärme/Kälte","Arbeitspreis pro kWh Wärme-/Kälteverbrauch in EUR","Bitte Energieart auswählen!")))</f>
        <v>Bitte Energieart auswählen!</v>
      </c>
      <c r="C3640" s="47"/>
      <c r="D3640" s="47"/>
      <c r="E3640" s="47"/>
      <c r="F3640" s="47"/>
      <c r="G3640" s="74">
        <f>IFERROR(SUMPRODUCT(I3640:K3640,I3641:K3641),"")</f>
        <v>0</v>
      </c>
      <c r="H3640" s="47"/>
      <c r="I3640" s="118"/>
      <c r="J3640" s="118"/>
      <c r="K3640" s="118"/>
      <c r="L3640" s="48" t="s">
        <v>5</v>
      </c>
      <c r="M3640" s="47" t="str">
        <f>IF(H3639="Erdgas","Erdgaskosten exkl. Steuern, Abgaben, Netzentgelte, etc.",IF(H3639="Strom","Stromkosten exkl. Steuern, Abgaben, Netzentgelte, etc.",IF(H3639="Wärme/Kälte","Wärme-/Kältekosten exkl. Steuern, Abgaben, Netzentgelte, etc.", "Bitte Energieart auswählen!")))</f>
        <v>Bitte Energieart auswählen!</v>
      </c>
      <c r="N3640" s="47"/>
      <c r="O3640" s="47"/>
      <c r="P3640" s="75"/>
      <c r="Q3640" s="61"/>
      <c r="R3640" s="62"/>
      <c r="S3640" s="47"/>
    </row>
    <row r="3641" spans="2:19" ht="15" thickBot="1" x14ac:dyDescent="0.35">
      <c r="B3641" s="47" t="str">
        <f>IF(AND(H3639="Erdgas",H3638="Nein"),"Aliquoter Erdgasverbrauch in kWh von 1. Oktober 2022 bis 31. Dezember 2022",IF(H3639="Erdgas","Erdgasverbrauch in kWh von 1. Oktober 2022 bis 31. Dezember 2022",IF(AND(H3639="Strom",H3638="Nein"),"Aliquoter Stromverbrauch in kWh von 1. Oktober 2022 bis 31. Dezember 2022",IF(H3639="Strom","Stromverbrauch in kWh von 1. Oktober 2022 bis 31. Dezember 2022",IF(AND(H3639="Wärme/Kälte",H3638="Nein"),"Aliquoter Wärme-/Kälteverbrauch in kWh von 1. Oktober 2022 bis 31. Dezember 2022",IF(H3639="Wärme/Kälte","Wärme-/Kälteverbrauch in kWh von 1. Oktober 2022 bis 31. Dezember 2022","Bitte Energieart auswählen!"))))))</f>
        <v>Bitte Energieart auswählen!</v>
      </c>
      <c r="C3641" s="47"/>
      <c r="D3641" s="47"/>
      <c r="E3641" s="47"/>
      <c r="F3641" s="47"/>
      <c r="G3641" s="47"/>
      <c r="H3641" s="59">
        <f>SUM(I3641:K3641)</f>
        <v>0</v>
      </c>
      <c r="I3641" s="119" t="str">
        <f>IFERROR(IF(H3638="Nein",VLOOKUP(H3637,'1 - Strom Erdgas Wärme 2021'!H:AA,20,FALSE)/12,""),"")</f>
        <v/>
      </c>
      <c r="J3641" s="119" t="str">
        <f>IFERROR(IF(H3638="Nein",VLOOKUP(H3637,'1 - Strom Erdgas Wärme 2021'!H:AB,20,FALSE)/12,""),"")</f>
        <v/>
      </c>
      <c r="K3641" s="119" t="str">
        <f>IFERROR(IF(H3638="Nein",VLOOKUP(H3637,'1 - Strom Erdgas Wärme 2021'!H:AC,20,FALSE)/12,""),"")</f>
        <v/>
      </c>
      <c r="L3641" s="48" t="s">
        <v>5</v>
      </c>
      <c r="M3641" s="76" t="str">
        <f>IFERROR(IF(H3638="Nein","Vorbefüllte Verbrauchswerte wurden aliquot (d.h. 1/12) aus dem Jahr 2021 übernommen.","Bitte ergänzen Sie die monatlichen Verbrauchswerte gem. Lastprofilzähler"),"")</f>
        <v>Bitte ergänzen Sie die monatlichen Verbrauchswerte gem. Lastprofilzähler</v>
      </c>
      <c r="N3641" s="77"/>
      <c r="O3641" s="77"/>
      <c r="P3641" s="77"/>
      <c r="Q3641" s="77"/>
      <c r="R3641" s="77"/>
      <c r="S3641" s="77"/>
    </row>
    <row r="3642" spans="2:19" x14ac:dyDescent="0.3">
      <c r="B3642" s="47" t="str">
        <f>IF(H3639="Wärme/Kälte","Energiemix: Anteil in % der aus Strom oder Erdgas erzeugten Wärme/Kälte","")</f>
        <v/>
      </c>
      <c r="C3642" s="46"/>
      <c r="D3642" s="46"/>
      <c r="E3642" s="46"/>
      <c r="F3642" s="74">
        <f>IFERROR(SUMPRODUCT(I3642:K3642,I3641:K3641),"")</f>
        <v>0</v>
      </c>
      <c r="G3642" s="74"/>
      <c r="H3642" s="46"/>
      <c r="I3642" s="120"/>
      <c r="J3642" s="121"/>
      <c r="K3642" s="121"/>
      <c r="L3642" s="48" t="str">
        <f>IF(H3639="Wärme/Kälte","i","")</f>
        <v/>
      </c>
      <c r="M3642" s="47" t="str">
        <f>IF(H3639="Wärme/Kälte","Bitte geben Sie den Anteil in % (von 0 bis 100, ohne Prozentzeichen) der  direkt aus Strom oder Erdgas erzeugten Wärme/Kälte.","")</f>
        <v/>
      </c>
      <c r="N3642" s="46"/>
      <c r="O3642" s="46"/>
      <c r="P3642" s="46"/>
      <c r="Q3642" s="46"/>
      <c r="R3642" s="46"/>
      <c r="S3642" s="46"/>
    </row>
    <row r="3643" spans="2:19" x14ac:dyDescent="0.3">
      <c r="B3643" s="46"/>
      <c r="C3643" s="46"/>
      <c r="D3643" s="46"/>
      <c r="E3643" s="46"/>
      <c r="F3643" s="46"/>
      <c r="G3643" s="46"/>
      <c r="H3643" s="46"/>
      <c r="I3643" s="98"/>
      <c r="J3643" s="46"/>
      <c r="K3643" s="46"/>
      <c r="L3643" s="48"/>
      <c r="M3643" s="47"/>
      <c r="N3643" s="46"/>
      <c r="O3643" s="46"/>
      <c r="P3643" s="46"/>
      <c r="Q3643" s="46"/>
      <c r="R3643" s="46"/>
      <c r="S3643" s="46"/>
    </row>
    <row r="3644" spans="2:19" ht="18" thickBot="1" x14ac:dyDescent="0.5">
      <c r="B3644" s="56" t="s">
        <v>10</v>
      </c>
      <c r="C3644" s="47"/>
      <c r="D3644" s="47"/>
      <c r="E3644" s="47"/>
      <c r="F3644" s="47"/>
      <c r="G3644" s="47"/>
      <c r="H3644" s="47"/>
      <c r="I3644" s="68">
        <v>44835</v>
      </c>
      <c r="J3644" s="68">
        <v>44866</v>
      </c>
      <c r="K3644" s="68">
        <v>44896</v>
      </c>
      <c r="L3644" s="47"/>
      <c r="M3644" s="69"/>
      <c r="N3644" s="69"/>
      <c r="O3644" s="69"/>
      <c r="P3644" s="69"/>
      <c r="Q3644" s="69"/>
      <c r="R3644" s="69"/>
      <c r="S3644" s="47"/>
    </row>
    <row r="3645" spans="2:19" ht="15" thickBot="1" x14ac:dyDescent="0.35">
      <c r="B3645" s="47" t="s">
        <v>28</v>
      </c>
      <c r="C3645" s="47"/>
      <c r="D3645" s="47"/>
      <c r="E3645" s="47"/>
      <c r="F3645" s="47"/>
      <c r="G3645" s="47"/>
      <c r="H3645" s="117"/>
      <c r="I3645" s="70"/>
      <c r="J3645" s="71"/>
      <c r="K3645" s="71"/>
      <c r="L3645" s="48" t="s">
        <v>5</v>
      </c>
      <c r="M3645" s="47" t="s">
        <v>29</v>
      </c>
      <c r="N3645" s="69"/>
      <c r="O3645" s="69"/>
      <c r="P3645" s="69"/>
      <c r="Q3645" s="69"/>
      <c r="R3645" s="69"/>
      <c r="S3645" s="47"/>
    </row>
    <row r="3646" spans="2:19" ht="15" thickBot="1" x14ac:dyDescent="0.35">
      <c r="B3646" s="47" t="s">
        <v>13</v>
      </c>
      <c r="C3646" s="47"/>
      <c r="D3646" s="47"/>
      <c r="E3646" s="47"/>
      <c r="F3646" s="47"/>
      <c r="G3646" s="47"/>
      <c r="H3646" s="138">
        <f>IFERROR(VLOOKUP(H3645,'1 - Strom Erdgas Wärme 2021'!H:AA,17,FALSE),"")</f>
        <v>0</v>
      </c>
      <c r="I3646" s="70"/>
      <c r="J3646" s="71"/>
      <c r="K3646" s="71"/>
      <c r="L3646" s="48"/>
      <c r="M3646" s="47"/>
      <c r="N3646" s="69"/>
      <c r="O3646" s="69"/>
      <c r="P3646" s="69"/>
      <c r="Q3646" s="69"/>
      <c r="R3646" s="69"/>
      <c r="S3646" s="47"/>
    </row>
    <row r="3647" spans="2:19" ht="15" thickBot="1" x14ac:dyDescent="0.35">
      <c r="B3647" s="47" t="s">
        <v>16</v>
      </c>
      <c r="C3647" s="47"/>
      <c r="D3647" s="47"/>
      <c r="E3647" s="47"/>
      <c r="F3647" s="47"/>
      <c r="G3647" s="47"/>
      <c r="H3647" s="139"/>
      <c r="I3647" s="72"/>
      <c r="J3647" s="73"/>
      <c r="K3647" s="73"/>
      <c r="L3647" s="48" t="s">
        <v>5</v>
      </c>
      <c r="M3647" s="47" t="s">
        <v>17</v>
      </c>
      <c r="N3647" s="69"/>
      <c r="O3647" s="69"/>
      <c r="P3647" s="69"/>
      <c r="Q3647" s="69"/>
      <c r="R3647" s="69"/>
      <c r="S3647" s="47"/>
    </row>
    <row r="3648" spans="2:19" ht="16.8" thickBot="1" x14ac:dyDescent="0.45">
      <c r="B3648" s="47" t="str">
        <f>IF(H3647="Erdgas","Arbeitspreis pro kWh Erdgas in EUR",IF(H3647="Strom","Arbeitspreis pro kWh Strom in EUR",IF(H3647="Wärme/Kälte","Arbeitspreis pro kWh Wärme-/Kälteverbrauch in EUR","Bitte Energieart auswählen!")))</f>
        <v>Bitte Energieart auswählen!</v>
      </c>
      <c r="C3648" s="47"/>
      <c r="D3648" s="47"/>
      <c r="E3648" s="47"/>
      <c r="F3648" s="47"/>
      <c r="G3648" s="74">
        <f>IFERROR(SUMPRODUCT(I3648:K3648,I3649:K3649),"")</f>
        <v>0</v>
      </c>
      <c r="H3648" s="47"/>
      <c r="I3648" s="118"/>
      <c r="J3648" s="118"/>
      <c r="K3648" s="118"/>
      <c r="L3648" s="48" t="s">
        <v>5</v>
      </c>
      <c r="M3648" s="47" t="str">
        <f>IF(H3647="Erdgas","Erdgaskosten exkl. Steuern, Abgaben, Netzentgelte, etc.",IF(H3647="Strom","Stromkosten exkl. Steuern, Abgaben, Netzentgelte, etc.",IF(H3647="Wärme/Kälte","Wärme-/Kältekosten exkl. Steuern, Abgaben, Netzentgelte, etc.", "Bitte Energieart auswählen!")))</f>
        <v>Bitte Energieart auswählen!</v>
      </c>
      <c r="N3648" s="47"/>
      <c r="O3648" s="47"/>
      <c r="P3648" s="75"/>
      <c r="Q3648" s="61"/>
      <c r="R3648" s="62"/>
      <c r="S3648" s="47"/>
    </row>
    <row r="3649" spans="2:19" ht="15" thickBot="1" x14ac:dyDescent="0.35">
      <c r="B3649" s="47" t="str">
        <f>IF(AND(H3647="Erdgas",H3646="Nein"),"Aliquoter Erdgasverbrauch in kWh von 1. Oktober 2022 bis 31. Dezember 2022",IF(H3647="Erdgas","Erdgasverbrauch in kWh von 1. Oktober 2022 bis 31. Dezember 2022",IF(AND(H3647="Strom",H3646="Nein"),"Aliquoter Stromverbrauch in kWh von 1. Oktober 2022 bis 31. Dezember 2022",IF(H3647="Strom","Stromverbrauch in kWh von 1. Oktober 2022 bis 31. Dezember 2022",IF(AND(H3647="Wärme/Kälte",H3646="Nein"),"Aliquoter Wärme-/Kälteverbrauch in kWh von 1. Oktober 2022 bis 31. Dezember 2022",IF(H3647="Wärme/Kälte","Wärme-/Kälteverbrauch in kWh von 1. Oktober 2022 bis 31. Dezember 2022","Bitte Energieart auswählen!"))))))</f>
        <v>Bitte Energieart auswählen!</v>
      </c>
      <c r="C3649" s="47"/>
      <c r="D3649" s="47"/>
      <c r="E3649" s="47"/>
      <c r="F3649" s="47"/>
      <c r="G3649" s="47"/>
      <c r="H3649" s="59">
        <f>SUM(I3649:K3649)</f>
        <v>0</v>
      </c>
      <c r="I3649" s="119" t="str">
        <f>IFERROR(IF(H3646="Nein",VLOOKUP(H3645,'1 - Strom Erdgas Wärme 2021'!H:AA,20,FALSE)/12,""),"")</f>
        <v/>
      </c>
      <c r="J3649" s="119" t="str">
        <f>IFERROR(IF(H3646="Nein",VLOOKUP(H3645,'1 - Strom Erdgas Wärme 2021'!H:AB,20,FALSE)/12,""),"")</f>
        <v/>
      </c>
      <c r="K3649" s="119" t="str">
        <f>IFERROR(IF(H3646="Nein",VLOOKUP(H3645,'1 - Strom Erdgas Wärme 2021'!H:AC,20,FALSE)/12,""),"")</f>
        <v/>
      </c>
      <c r="L3649" s="48" t="s">
        <v>5</v>
      </c>
      <c r="M3649" s="76" t="str">
        <f>IFERROR(IF(H3646="Nein","Vorbefüllte Verbrauchswerte wurden aliquot (d.h. 1/12) aus dem Jahr 2021 übernommen.","Bitte ergänzen Sie die monatlichen Verbrauchswerte gem. Lastprofilzähler"),"")</f>
        <v>Bitte ergänzen Sie die monatlichen Verbrauchswerte gem. Lastprofilzähler</v>
      </c>
      <c r="N3649" s="77"/>
      <c r="O3649" s="77"/>
      <c r="P3649" s="77"/>
      <c r="Q3649" s="77"/>
      <c r="R3649" s="77"/>
      <c r="S3649" s="77"/>
    </row>
    <row r="3650" spans="2:19" x14ac:dyDescent="0.3">
      <c r="B3650" s="47" t="str">
        <f>IF(H3647="Wärme/Kälte","Energiemix: Anteil in % der aus Strom oder Erdgas erzeugten Wärme/Kälte","")</f>
        <v/>
      </c>
      <c r="C3650" s="46"/>
      <c r="D3650" s="46"/>
      <c r="E3650" s="46"/>
      <c r="F3650" s="74">
        <f>IFERROR(SUMPRODUCT(I3650:K3650,I3649:K3649),"")</f>
        <v>0</v>
      </c>
      <c r="G3650" s="74"/>
      <c r="H3650" s="46"/>
      <c r="I3650" s="120"/>
      <c r="J3650" s="121"/>
      <c r="K3650" s="121"/>
      <c r="L3650" s="48" t="str">
        <f>IF(H3647="Wärme/Kälte","i","")</f>
        <v/>
      </c>
      <c r="M3650" s="47" t="str">
        <f>IF(H3647="Wärme/Kälte","Bitte geben Sie den Anteil in % (von 0 bis 100, ohne Prozentzeichen) der  direkt aus Strom oder Erdgas erzeugten Wärme/Kälte.","")</f>
        <v/>
      </c>
      <c r="N3650" s="46"/>
      <c r="O3650" s="46"/>
      <c r="P3650" s="46"/>
      <c r="Q3650" s="46"/>
      <c r="R3650" s="46"/>
      <c r="S3650" s="46"/>
    </row>
    <row r="3651" spans="2:19" x14ac:dyDescent="0.3">
      <c r="B3651" s="46"/>
      <c r="C3651" s="46"/>
      <c r="D3651" s="46"/>
      <c r="E3651" s="46"/>
      <c r="F3651" s="46"/>
      <c r="G3651" s="46"/>
      <c r="H3651" s="46"/>
      <c r="I3651" s="98"/>
      <c r="J3651" s="46"/>
      <c r="K3651" s="46"/>
      <c r="L3651" s="48"/>
      <c r="M3651" s="47"/>
      <c r="N3651" s="46"/>
      <c r="O3651" s="46"/>
      <c r="P3651" s="46"/>
      <c r="Q3651" s="46"/>
      <c r="R3651" s="46"/>
      <c r="S3651" s="46"/>
    </row>
    <row r="3652" spans="2:19" ht="18" thickBot="1" x14ac:dyDescent="0.5">
      <c r="B3652" s="56" t="s">
        <v>10</v>
      </c>
      <c r="C3652" s="47"/>
      <c r="D3652" s="47"/>
      <c r="E3652" s="47"/>
      <c r="F3652" s="47"/>
      <c r="G3652" s="47"/>
      <c r="H3652" s="47"/>
      <c r="I3652" s="68">
        <v>44835</v>
      </c>
      <c r="J3652" s="68">
        <v>44866</v>
      </c>
      <c r="K3652" s="68">
        <v>44896</v>
      </c>
      <c r="L3652" s="47"/>
      <c r="M3652" s="69"/>
      <c r="N3652" s="69"/>
      <c r="O3652" s="69"/>
      <c r="P3652" s="69"/>
      <c r="Q3652" s="69"/>
      <c r="R3652" s="69"/>
      <c r="S3652" s="47"/>
    </row>
    <row r="3653" spans="2:19" ht="15" thickBot="1" x14ac:dyDescent="0.35">
      <c r="B3653" s="47" t="s">
        <v>28</v>
      </c>
      <c r="C3653" s="47"/>
      <c r="D3653" s="47"/>
      <c r="E3653" s="47"/>
      <c r="F3653" s="47"/>
      <c r="G3653" s="47"/>
      <c r="H3653" s="117"/>
      <c r="I3653" s="70"/>
      <c r="J3653" s="71"/>
      <c r="K3653" s="71"/>
      <c r="L3653" s="48" t="s">
        <v>5</v>
      </c>
      <c r="M3653" s="47" t="s">
        <v>29</v>
      </c>
      <c r="N3653" s="69"/>
      <c r="O3653" s="69"/>
      <c r="P3653" s="69"/>
      <c r="Q3653" s="69"/>
      <c r="R3653" s="69"/>
      <c r="S3653" s="47"/>
    </row>
    <row r="3654" spans="2:19" ht="15" thickBot="1" x14ac:dyDescent="0.35">
      <c r="B3654" s="47" t="s">
        <v>13</v>
      </c>
      <c r="C3654" s="47"/>
      <c r="D3654" s="47"/>
      <c r="E3654" s="47"/>
      <c r="F3654" s="47"/>
      <c r="G3654" s="47"/>
      <c r="H3654" s="138">
        <f>IFERROR(VLOOKUP(H3653,'1 - Strom Erdgas Wärme 2021'!H:AA,17,FALSE),"")</f>
        <v>0</v>
      </c>
      <c r="I3654" s="70"/>
      <c r="J3654" s="71"/>
      <c r="K3654" s="71"/>
      <c r="L3654" s="48"/>
      <c r="M3654" s="47"/>
      <c r="N3654" s="69"/>
      <c r="O3654" s="69"/>
      <c r="P3654" s="69"/>
      <c r="Q3654" s="69"/>
      <c r="R3654" s="69"/>
      <c r="S3654" s="47"/>
    </row>
    <row r="3655" spans="2:19" ht="15" thickBot="1" x14ac:dyDescent="0.35">
      <c r="B3655" s="47" t="s">
        <v>16</v>
      </c>
      <c r="C3655" s="47"/>
      <c r="D3655" s="47"/>
      <c r="E3655" s="47"/>
      <c r="F3655" s="47"/>
      <c r="G3655" s="47"/>
      <c r="H3655" s="139"/>
      <c r="I3655" s="72"/>
      <c r="J3655" s="73"/>
      <c r="K3655" s="73"/>
      <c r="L3655" s="48" t="s">
        <v>5</v>
      </c>
      <c r="M3655" s="47" t="s">
        <v>17</v>
      </c>
      <c r="N3655" s="69"/>
      <c r="O3655" s="69"/>
      <c r="P3655" s="69"/>
      <c r="Q3655" s="69"/>
      <c r="R3655" s="69"/>
      <c r="S3655" s="47"/>
    </row>
    <row r="3656" spans="2:19" ht="16.8" thickBot="1" x14ac:dyDescent="0.45">
      <c r="B3656" s="47" t="str">
        <f>IF(H3655="Erdgas","Arbeitspreis pro kWh Erdgas in EUR",IF(H3655="Strom","Arbeitspreis pro kWh Strom in EUR",IF(H3655="Wärme/Kälte","Arbeitspreis pro kWh Wärme-/Kälteverbrauch in EUR","Bitte Energieart auswählen!")))</f>
        <v>Bitte Energieart auswählen!</v>
      </c>
      <c r="C3656" s="47"/>
      <c r="D3656" s="47"/>
      <c r="E3656" s="47"/>
      <c r="F3656" s="47"/>
      <c r="G3656" s="74">
        <f>IFERROR(SUMPRODUCT(I3656:K3656,I3657:K3657),"")</f>
        <v>0</v>
      </c>
      <c r="H3656" s="47"/>
      <c r="I3656" s="118"/>
      <c r="J3656" s="118"/>
      <c r="K3656" s="118"/>
      <c r="L3656" s="48" t="s">
        <v>5</v>
      </c>
      <c r="M3656" s="47" t="str">
        <f>IF(H3655="Erdgas","Erdgaskosten exkl. Steuern, Abgaben, Netzentgelte, etc.",IF(H3655="Strom","Stromkosten exkl. Steuern, Abgaben, Netzentgelte, etc.",IF(H3655="Wärme/Kälte","Wärme-/Kältekosten exkl. Steuern, Abgaben, Netzentgelte, etc.", "Bitte Energieart auswählen!")))</f>
        <v>Bitte Energieart auswählen!</v>
      </c>
      <c r="N3656" s="47"/>
      <c r="O3656" s="47"/>
      <c r="P3656" s="75"/>
      <c r="Q3656" s="61"/>
      <c r="R3656" s="62"/>
      <c r="S3656" s="47"/>
    </row>
    <row r="3657" spans="2:19" ht="15" thickBot="1" x14ac:dyDescent="0.35">
      <c r="B3657" s="47" t="str">
        <f>IF(AND(H3655="Erdgas",H3654="Nein"),"Aliquoter Erdgasverbrauch in kWh von 1. Oktober 2022 bis 31. Dezember 2022",IF(H3655="Erdgas","Erdgasverbrauch in kWh von 1. Oktober 2022 bis 31. Dezember 2022",IF(AND(H3655="Strom",H3654="Nein"),"Aliquoter Stromverbrauch in kWh von 1. Oktober 2022 bis 31. Dezember 2022",IF(H3655="Strom","Stromverbrauch in kWh von 1. Oktober 2022 bis 31. Dezember 2022",IF(AND(H3655="Wärme/Kälte",H3654="Nein"),"Aliquoter Wärme-/Kälteverbrauch in kWh von 1. Oktober 2022 bis 31. Dezember 2022",IF(H3655="Wärme/Kälte","Wärme-/Kälteverbrauch in kWh von 1. Oktober 2022 bis 31. Dezember 2022","Bitte Energieart auswählen!"))))))</f>
        <v>Bitte Energieart auswählen!</v>
      </c>
      <c r="C3657" s="47"/>
      <c r="D3657" s="47"/>
      <c r="E3657" s="47"/>
      <c r="F3657" s="47"/>
      <c r="G3657" s="47"/>
      <c r="H3657" s="59">
        <f>SUM(I3657:K3657)</f>
        <v>0</v>
      </c>
      <c r="I3657" s="119" t="str">
        <f>IFERROR(IF(H3654="Nein",VLOOKUP(H3653,'1 - Strom Erdgas Wärme 2021'!H:AA,20,FALSE)/12,""),"")</f>
        <v/>
      </c>
      <c r="J3657" s="119" t="str">
        <f>IFERROR(IF(H3654="Nein",VLOOKUP(H3653,'1 - Strom Erdgas Wärme 2021'!H:AB,20,FALSE)/12,""),"")</f>
        <v/>
      </c>
      <c r="K3657" s="119" t="str">
        <f>IFERROR(IF(H3654="Nein",VLOOKUP(H3653,'1 - Strom Erdgas Wärme 2021'!H:AC,20,FALSE)/12,""),"")</f>
        <v/>
      </c>
      <c r="L3657" s="48" t="s">
        <v>5</v>
      </c>
      <c r="M3657" s="76" t="str">
        <f>IFERROR(IF(H3654="Nein","Vorbefüllte Verbrauchswerte wurden aliquot (d.h. 1/12) aus dem Jahr 2021 übernommen.","Bitte ergänzen Sie die monatlichen Verbrauchswerte gem. Lastprofilzähler"),"")</f>
        <v>Bitte ergänzen Sie die monatlichen Verbrauchswerte gem. Lastprofilzähler</v>
      </c>
      <c r="N3657" s="77"/>
      <c r="O3657" s="77"/>
      <c r="P3657" s="77"/>
      <c r="Q3657" s="77"/>
      <c r="R3657" s="77"/>
      <c r="S3657" s="77"/>
    </row>
    <row r="3658" spans="2:19" x14ac:dyDescent="0.3">
      <c r="B3658" s="47" t="str">
        <f>IF(H3655="Wärme/Kälte","Energiemix: Anteil in % der aus Strom oder Erdgas erzeugten Wärme/Kälte","")</f>
        <v/>
      </c>
      <c r="C3658" s="46"/>
      <c r="D3658" s="46"/>
      <c r="E3658" s="46"/>
      <c r="F3658" s="74">
        <f>IFERROR(SUMPRODUCT(I3658:K3658,I3657:K3657),"")</f>
        <v>0</v>
      </c>
      <c r="G3658" s="74"/>
      <c r="H3658" s="46"/>
      <c r="I3658" s="120"/>
      <c r="J3658" s="121"/>
      <c r="K3658" s="121"/>
      <c r="L3658" s="48" t="str">
        <f>IF(H3655="Wärme/Kälte","i","")</f>
        <v/>
      </c>
      <c r="M3658" s="47" t="str">
        <f>IF(H3655="Wärme/Kälte","Bitte geben Sie den Anteil in % (von 0 bis 100, ohne Prozentzeichen) der  direkt aus Strom oder Erdgas erzeugten Wärme/Kälte.","")</f>
        <v/>
      </c>
      <c r="N3658" s="46"/>
      <c r="O3658" s="46"/>
      <c r="P3658" s="46"/>
      <c r="Q3658" s="46"/>
      <c r="R3658" s="46"/>
      <c r="S3658" s="46"/>
    </row>
    <row r="3659" spans="2:19" x14ac:dyDescent="0.3">
      <c r="B3659" s="46"/>
      <c r="C3659" s="46"/>
      <c r="D3659" s="46"/>
      <c r="E3659" s="46"/>
      <c r="F3659" s="46"/>
      <c r="G3659" s="46"/>
      <c r="H3659" s="46"/>
      <c r="I3659" s="98"/>
      <c r="J3659" s="46"/>
      <c r="K3659" s="46"/>
      <c r="L3659" s="48"/>
      <c r="M3659" s="47"/>
      <c r="N3659" s="46"/>
      <c r="O3659" s="46"/>
      <c r="P3659" s="46"/>
      <c r="Q3659" s="46"/>
      <c r="R3659" s="46"/>
      <c r="S3659" s="46"/>
    </row>
    <row r="3660" spans="2:19" ht="18" thickBot="1" x14ac:dyDescent="0.5">
      <c r="B3660" s="56" t="s">
        <v>10</v>
      </c>
      <c r="C3660" s="47"/>
      <c r="D3660" s="47"/>
      <c r="E3660" s="47"/>
      <c r="F3660" s="47"/>
      <c r="G3660" s="47"/>
      <c r="H3660" s="47"/>
      <c r="I3660" s="68">
        <v>44835</v>
      </c>
      <c r="J3660" s="68">
        <v>44866</v>
      </c>
      <c r="K3660" s="68">
        <v>44896</v>
      </c>
      <c r="L3660" s="47"/>
      <c r="M3660" s="69"/>
      <c r="N3660" s="69"/>
      <c r="O3660" s="69"/>
      <c r="P3660" s="69"/>
      <c r="Q3660" s="69"/>
      <c r="R3660" s="69"/>
      <c r="S3660" s="47"/>
    </row>
    <row r="3661" spans="2:19" ht="15" thickBot="1" x14ac:dyDescent="0.35">
      <c r="B3661" s="47" t="s">
        <v>28</v>
      </c>
      <c r="C3661" s="47"/>
      <c r="D3661" s="47"/>
      <c r="E3661" s="47"/>
      <c r="F3661" s="47"/>
      <c r="G3661" s="47"/>
      <c r="H3661" s="117"/>
      <c r="I3661" s="70"/>
      <c r="J3661" s="71"/>
      <c r="K3661" s="71"/>
      <c r="L3661" s="48" t="s">
        <v>5</v>
      </c>
      <c r="M3661" s="47" t="s">
        <v>29</v>
      </c>
      <c r="N3661" s="69"/>
      <c r="O3661" s="69"/>
      <c r="P3661" s="69"/>
      <c r="Q3661" s="69"/>
      <c r="R3661" s="69"/>
      <c r="S3661" s="47"/>
    </row>
    <row r="3662" spans="2:19" ht="15" thickBot="1" x14ac:dyDescent="0.35">
      <c r="B3662" s="47" t="s">
        <v>13</v>
      </c>
      <c r="C3662" s="47"/>
      <c r="D3662" s="47"/>
      <c r="E3662" s="47"/>
      <c r="F3662" s="47"/>
      <c r="G3662" s="47"/>
      <c r="H3662" s="138">
        <f>IFERROR(VLOOKUP(H3661,'1 - Strom Erdgas Wärme 2021'!H:AA,17,FALSE),"")</f>
        <v>0</v>
      </c>
      <c r="I3662" s="70"/>
      <c r="J3662" s="71"/>
      <c r="K3662" s="71"/>
      <c r="L3662" s="48"/>
      <c r="M3662" s="47"/>
      <c r="N3662" s="69"/>
      <c r="O3662" s="69"/>
      <c r="P3662" s="69"/>
      <c r="Q3662" s="69"/>
      <c r="R3662" s="69"/>
      <c r="S3662" s="47"/>
    </row>
    <row r="3663" spans="2:19" ht="15" thickBot="1" x14ac:dyDescent="0.35">
      <c r="B3663" s="47" t="s">
        <v>16</v>
      </c>
      <c r="C3663" s="47"/>
      <c r="D3663" s="47"/>
      <c r="E3663" s="47"/>
      <c r="F3663" s="47"/>
      <c r="G3663" s="47"/>
      <c r="H3663" s="139"/>
      <c r="I3663" s="72"/>
      <c r="J3663" s="73"/>
      <c r="K3663" s="73"/>
      <c r="L3663" s="48" t="s">
        <v>5</v>
      </c>
      <c r="M3663" s="47" t="s">
        <v>17</v>
      </c>
      <c r="N3663" s="69"/>
      <c r="O3663" s="69"/>
      <c r="P3663" s="69"/>
      <c r="Q3663" s="69"/>
      <c r="R3663" s="69"/>
      <c r="S3663" s="47"/>
    </row>
    <row r="3664" spans="2:19" ht="16.8" thickBot="1" x14ac:dyDescent="0.45">
      <c r="B3664" s="47" t="str">
        <f>IF(H3663="Erdgas","Arbeitspreis pro kWh Erdgas in EUR",IF(H3663="Strom","Arbeitspreis pro kWh Strom in EUR",IF(H3663="Wärme/Kälte","Arbeitspreis pro kWh Wärme-/Kälteverbrauch in EUR","Bitte Energieart auswählen!")))</f>
        <v>Bitte Energieart auswählen!</v>
      </c>
      <c r="C3664" s="47"/>
      <c r="D3664" s="47"/>
      <c r="E3664" s="47"/>
      <c r="F3664" s="47"/>
      <c r="G3664" s="74">
        <f>IFERROR(SUMPRODUCT(I3664:K3664,I3665:K3665),"")</f>
        <v>0</v>
      </c>
      <c r="H3664" s="47"/>
      <c r="I3664" s="118"/>
      <c r="J3664" s="118"/>
      <c r="K3664" s="118"/>
      <c r="L3664" s="48" t="s">
        <v>5</v>
      </c>
      <c r="M3664" s="47" t="str">
        <f>IF(H3663="Erdgas","Erdgaskosten exkl. Steuern, Abgaben, Netzentgelte, etc.",IF(H3663="Strom","Stromkosten exkl. Steuern, Abgaben, Netzentgelte, etc.",IF(H3663="Wärme/Kälte","Wärme-/Kältekosten exkl. Steuern, Abgaben, Netzentgelte, etc.", "Bitte Energieart auswählen!")))</f>
        <v>Bitte Energieart auswählen!</v>
      </c>
      <c r="N3664" s="47"/>
      <c r="O3664" s="47"/>
      <c r="P3664" s="75"/>
      <c r="Q3664" s="61"/>
      <c r="R3664" s="62"/>
      <c r="S3664" s="47"/>
    </row>
    <row r="3665" spans="2:19" ht="15" thickBot="1" x14ac:dyDescent="0.35">
      <c r="B3665" s="47" t="str">
        <f>IF(AND(H3663="Erdgas",H3662="Nein"),"Aliquoter Erdgasverbrauch in kWh von 1. Oktober 2022 bis 31. Dezember 2022",IF(H3663="Erdgas","Erdgasverbrauch in kWh von 1. Oktober 2022 bis 31. Dezember 2022",IF(AND(H3663="Strom",H3662="Nein"),"Aliquoter Stromverbrauch in kWh von 1. Oktober 2022 bis 31. Dezember 2022",IF(H3663="Strom","Stromverbrauch in kWh von 1. Oktober 2022 bis 31. Dezember 2022",IF(AND(H3663="Wärme/Kälte",H3662="Nein"),"Aliquoter Wärme-/Kälteverbrauch in kWh von 1. Oktober 2022 bis 31. Dezember 2022",IF(H3663="Wärme/Kälte","Wärme-/Kälteverbrauch in kWh von 1. Oktober 2022 bis 31. Dezember 2022","Bitte Energieart auswählen!"))))))</f>
        <v>Bitte Energieart auswählen!</v>
      </c>
      <c r="C3665" s="47"/>
      <c r="D3665" s="47"/>
      <c r="E3665" s="47"/>
      <c r="F3665" s="47"/>
      <c r="G3665" s="47"/>
      <c r="H3665" s="59">
        <f>SUM(I3665:K3665)</f>
        <v>0</v>
      </c>
      <c r="I3665" s="119" t="str">
        <f>IFERROR(IF(H3662="Nein",VLOOKUP(H3661,'1 - Strom Erdgas Wärme 2021'!H:AA,20,FALSE)/12,""),"")</f>
        <v/>
      </c>
      <c r="J3665" s="119" t="str">
        <f>IFERROR(IF(H3662="Nein",VLOOKUP(H3661,'1 - Strom Erdgas Wärme 2021'!H:AB,20,FALSE)/12,""),"")</f>
        <v/>
      </c>
      <c r="K3665" s="119" t="str">
        <f>IFERROR(IF(H3662="Nein",VLOOKUP(H3661,'1 - Strom Erdgas Wärme 2021'!H:AC,20,FALSE)/12,""),"")</f>
        <v/>
      </c>
      <c r="L3665" s="48" t="s">
        <v>5</v>
      </c>
      <c r="M3665" s="76" t="str">
        <f>IFERROR(IF(H3662="Nein","Vorbefüllte Verbrauchswerte wurden aliquot (d.h. 1/12) aus dem Jahr 2021 übernommen.","Bitte ergänzen Sie die monatlichen Verbrauchswerte gem. Lastprofilzähler"),"")</f>
        <v>Bitte ergänzen Sie die monatlichen Verbrauchswerte gem. Lastprofilzähler</v>
      </c>
      <c r="N3665" s="77"/>
      <c r="O3665" s="77"/>
      <c r="P3665" s="77"/>
      <c r="Q3665" s="77"/>
      <c r="R3665" s="77"/>
      <c r="S3665" s="77"/>
    </row>
    <row r="3666" spans="2:19" x14ac:dyDescent="0.3">
      <c r="B3666" s="47" t="str">
        <f>IF(H3663="Wärme/Kälte","Energiemix: Anteil in % der aus Strom oder Erdgas erzeugten Wärme/Kälte","")</f>
        <v/>
      </c>
      <c r="C3666" s="46"/>
      <c r="D3666" s="46"/>
      <c r="E3666" s="46"/>
      <c r="F3666" s="74">
        <f>IFERROR(SUMPRODUCT(I3666:K3666,I3665:K3665),"")</f>
        <v>0</v>
      </c>
      <c r="G3666" s="74"/>
      <c r="H3666" s="46"/>
      <c r="I3666" s="120"/>
      <c r="J3666" s="121"/>
      <c r="K3666" s="121"/>
      <c r="L3666" s="48" t="str">
        <f>IF(H3663="Wärme/Kälte","i","")</f>
        <v/>
      </c>
      <c r="M3666" s="47" t="str">
        <f>IF(H3663="Wärme/Kälte","Bitte geben Sie den Anteil in % (von 0 bis 100, ohne Prozentzeichen) der  direkt aus Strom oder Erdgas erzeugten Wärme/Kälte.","")</f>
        <v/>
      </c>
      <c r="N3666" s="46"/>
      <c r="O3666" s="46"/>
      <c r="P3666" s="46"/>
      <c r="Q3666" s="46"/>
      <c r="R3666" s="46"/>
      <c r="S3666" s="46"/>
    </row>
    <row r="3667" spans="2:19" x14ac:dyDescent="0.3">
      <c r="B3667" s="46"/>
      <c r="C3667" s="46"/>
      <c r="D3667" s="46"/>
      <c r="E3667" s="46"/>
      <c r="F3667" s="46"/>
      <c r="G3667" s="46"/>
      <c r="H3667" s="46"/>
      <c r="I3667" s="98"/>
      <c r="J3667" s="46"/>
      <c r="K3667" s="46"/>
      <c r="L3667" s="48"/>
      <c r="M3667" s="47"/>
      <c r="N3667" s="46"/>
      <c r="O3667" s="46"/>
      <c r="P3667" s="46"/>
      <c r="Q3667" s="46"/>
      <c r="R3667" s="46"/>
      <c r="S3667" s="46"/>
    </row>
    <row r="3668" spans="2:19" ht="18" thickBot="1" x14ac:dyDescent="0.5">
      <c r="B3668" s="56" t="s">
        <v>10</v>
      </c>
      <c r="C3668" s="47"/>
      <c r="D3668" s="47"/>
      <c r="E3668" s="47"/>
      <c r="F3668" s="47"/>
      <c r="G3668" s="47"/>
      <c r="H3668" s="47"/>
      <c r="I3668" s="68">
        <v>44835</v>
      </c>
      <c r="J3668" s="68">
        <v>44866</v>
      </c>
      <c r="K3668" s="68">
        <v>44896</v>
      </c>
      <c r="L3668" s="47"/>
      <c r="M3668" s="69"/>
      <c r="N3668" s="69"/>
      <c r="O3668" s="69"/>
      <c r="P3668" s="69"/>
      <c r="Q3668" s="69"/>
      <c r="R3668" s="69"/>
      <c r="S3668" s="47"/>
    </row>
    <row r="3669" spans="2:19" ht="15" thickBot="1" x14ac:dyDescent="0.35">
      <c r="B3669" s="47" t="s">
        <v>28</v>
      </c>
      <c r="C3669" s="47"/>
      <c r="D3669" s="47"/>
      <c r="E3669" s="47"/>
      <c r="F3669" s="47"/>
      <c r="G3669" s="47"/>
      <c r="H3669" s="117"/>
      <c r="I3669" s="70"/>
      <c r="J3669" s="71"/>
      <c r="K3669" s="71"/>
      <c r="L3669" s="48" t="s">
        <v>5</v>
      </c>
      <c r="M3669" s="47" t="s">
        <v>29</v>
      </c>
      <c r="N3669" s="69"/>
      <c r="O3669" s="69"/>
      <c r="P3669" s="69"/>
      <c r="Q3669" s="69"/>
      <c r="R3669" s="69"/>
      <c r="S3669" s="47"/>
    </row>
    <row r="3670" spans="2:19" ht="15" thickBot="1" x14ac:dyDescent="0.35">
      <c r="B3670" s="47" t="s">
        <v>13</v>
      </c>
      <c r="C3670" s="47"/>
      <c r="D3670" s="47"/>
      <c r="E3670" s="47"/>
      <c r="F3670" s="47"/>
      <c r="G3670" s="47"/>
      <c r="H3670" s="138">
        <f>IFERROR(VLOOKUP(H3669,'1 - Strom Erdgas Wärme 2021'!H:AA,17,FALSE),"")</f>
        <v>0</v>
      </c>
      <c r="I3670" s="70"/>
      <c r="J3670" s="71"/>
      <c r="K3670" s="71"/>
      <c r="L3670" s="48"/>
      <c r="M3670" s="47"/>
      <c r="N3670" s="69"/>
      <c r="O3670" s="69"/>
      <c r="P3670" s="69"/>
      <c r="Q3670" s="69"/>
      <c r="R3670" s="69"/>
      <c r="S3670" s="47"/>
    </row>
    <row r="3671" spans="2:19" ht="15" thickBot="1" x14ac:dyDescent="0.35">
      <c r="B3671" s="47" t="s">
        <v>16</v>
      </c>
      <c r="C3671" s="47"/>
      <c r="D3671" s="47"/>
      <c r="E3671" s="47"/>
      <c r="F3671" s="47"/>
      <c r="G3671" s="47"/>
      <c r="H3671" s="139"/>
      <c r="I3671" s="72"/>
      <c r="J3671" s="73"/>
      <c r="K3671" s="73"/>
      <c r="L3671" s="48" t="s">
        <v>5</v>
      </c>
      <c r="M3671" s="47" t="s">
        <v>17</v>
      </c>
      <c r="N3671" s="69"/>
      <c r="O3671" s="69"/>
      <c r="P3671" s="69"/>
      <c r="Q3671" s="69"/>
      <c r="R3671" s="69"/>
      <c r="S3671" s="47"/>
    </row>
    <row r="3672" spans="2:19" ht="16.8" thickBot="1" x14ac:dyDescent="0.45">
      <c r="B3672" s="47" t="str">
        <f>IF(H3671="Erdgas","Arbeitspreis pro kWh Erdgas in EUR",IF(H3671="Strom","Arbeitspreis pro kWh Strom in EUR",IF(H3671="Wärme/Kälte","Arbeitspreis pro kWh Wärme-/Kälteverbrauch in EUR","Bitte Energieart auswählen!")))</f>
        <v>Bitte Energieart auswählen!</v>
      </c>
      <c r="C3672" s="47"/>
      <c r="D3672" s="47"/>
      <c r="E3672" s="47"/>
      <c r="F3672" s="47"/>
      <c r="G3672" s="74">
        <f>IFERROR(SUMPRODUCT(I3672:K3672,I3673:K3673),"")</f>
        <v>0</v>
      </c>
      <c r="H3672" s="47"/>
      <c r="I3672" s="118"/>
      <c r="J3672" s="118"/>
      <c r="K3672" s="118"/>
      <c r="L3672" s="48" t="s">
        <v>5</v>
      </c>
      <c r="M3672" s="47" t="str">
        <f>IF(H3671="Erdgas","Erdgaskosten exkl. Steuern, Abgaben, Netzentgelte, etc.",IF(H3671="Strom","Stromkosten exkl. Steuern, Abgaben, Netzentgelte, etc.",IF(H3671="Wärme/Kälte","Wärme-/Kältekosten exkl. Steuern, Abgaben, Netzentgelte, etc.", "Bitte Energieart auswählen!")))</f>
        <v>Bitte Energieart auswählen!</v>
      </c>
      <c r="N3672" s="47"/>
      <c r="O3672" s="47"/>
      <c r="P3672" s="75"/>
      <c r="Q3672" s="61"/>
      <c r="R3672" s="62"/>
      <c r="S3672" s="47"/>
    </row>
    <row r="3673" spans="2:19" ht="15" thickBot="1" x14ac:dyDescent="0.35">
      <c r="B3673" s="47" t="str">
        <f>IF(AND(H3671="Erdgas",H3670="Nein"),"Aliquoter Erdgasverbrauch in kWh von 1. Oktober 2022 bis 31. Dezember 2022",IF(H3671="Erdgas","Erdgasverbrauch in kWh von 1. Oktober 2022 bis 31. Dezember 2022",IF(AND(H3671="Strom",H3670="Nein"),"Aliquoter Stromverbrauch in kWh von 1. Oktober 2022 bis 31. Dezember 2022",IF(H3671="Strom","Stromverbrauch in kWh von 1. Oktober 2022 bis 31. Dezember 2022",IF(AND(H3671="Wärme/Kälte",H3670="Nein"),"Aliquoter Wärme-/Kälteverbrauch in kWh von 1. Oktober 2022 bis 31. Dezember 2022",IF(H3671="Wärme/Kälte","Wärme-/Kälteverbrauch in kWh von 1. Oktober 2022 bis 31. Dezember 2022","Bitte Energieart auswählen!"))))))</f>
        <v>Bitte Energieart auswählen!</v>
      </c>
      <c r="C3673" s="47"/>
      <c r="D3673" s="47"/>
      <c r="E3673" s="47"/>
      <c r="F3673" s="47"/>
      <c r="G3673" s="47"/>
      <c r="H3673" s="59">
        <f>SUM(I3673:K3673)</f>
        <v>0</v>
      </c>
      <c r="I3673" s="119" t="str">
        <f>IFERROR(IF(H3670="Nein",VLOOKUP(H3669,'1 - Strom Erdgas Wärme 2021'!H:AA,20,FALSE)/12,""),"")</f>
        <v/>
      </c>
      <c r="J3673" s="119" t="str">
        <f>IFERROR(IF(H3670="Nein",VLOOKUP(H3669,'1 - Strom Erdgas Wärme 2021'!H:AB,20,FALSE)/12,""),"")</f>
        <v/>
      </c>
      <c r="K3673" s="119" t="str">
        <f>IFERROR(IF(H3670="Nein",VLOOKUP(H3669,'1 - Strom Erdgas Wärme 2021'!H:AC,20,FALSE)/12,""),"")</f>
        <v/>
      </c>
      <c r="L3673" s="48" t="s">
        <v>5</v>
      </c>
      <c r="M3673" s="76" t="str">
        <f>IFERROR(IF(H3670="Nein","Vorbefüllte Verbrauchswerte wurden aliquot (d.h. 1/12) aus dem Jahr 2021 übernommen.","Bitte ergänzen Sie die monatlichen Verbrauchswerte gem. Lastprofilzähler"),"")</f>
        <v>Bitte ergänzen Sie die monatlichen Verbrauchswerte gem. Lastprofilzähler</v>
      </c>
      <c r="N3673" s="77"/>
      <c r="O3673" s="77"/>
      <c r="P3673" s="77"/>
      <c r="Q3673" s="77"/>
      <c r="R3673" s="77"/>
      <c r="S3673" s="77"/>
    </row>
    <row r="3674" spans="2:19" x14ac:dyDescent="0.3">
      <c r="B3674" s="47" t="str">
        <f>IF(H3671="Wärme/Kälte","Energiemix: Anteil in % der aus Strom oder Erdgas erzeugten Wärme/Kälte","")</f>
        <v/>
      </c>
      <c r="C3674" s="46"/>
      <c r="D3674" s="46"/>
      <c r="E3674" s="46"/>
      <c r="F3674" s="74">
        <f>IFERROR(SUMPRODUCT(I3674:K3674,I3673:K3673),"")</f>
        <v>0</v>
      </c>
      <c r="G3674" s="74"/>
      <c r="H3674" s="46"/>
      <c r="I3674" s="120"/>
      <c r="J3674" s="121"/>
      <c r="K3674" s="121"/>
      <c r="L3674" s="48" t="str">
        <f>IF(H3671="Wärme/Kälte","i","")</f>
        <v/>
      </c>
      <c r="M3674" s="47" t="str">
        <f>IF(H3671="Wärme/Kälte","Bitte geben Sie den Anteil in % (von 0 bis 100, ohne Prozentzeichen) der  direkt aus Strom oder Erdgas erzeugten Wärme/Kälte.","")</f>
        <v/>
      </c>
      <c r="N3674" s="46"/>
      <c r="O3674" s="46"/>
      <c r="P3674" s="46"/>
      <c r="Q3674" s="46"/>
      <c r="R3674" s="46"/>
      <c r="S3674" s="46"/>
    </row>
    <row r="3675" spans="2:19" x14ac:dyDescent="0.3">
      <c r="B3675" s="46"/>
      <c r="C3675" s="46"/>
      <c r="D3675" s="46"/>
      <c r="E3675" s="46"/>
      <c r="F3675" s="46"/>
      <c r="G3675" s="46"/>
      <c r="H3675" s="46"/>
      <c r="I3675" s="98"/>
      <c r="J3675" s="46"/>
      <c r="K3675" s="46"/>
      <c r="L3675" s="48"/>
      <c r="M3675" s="47"/>
      <c r="N3675" s="46"/>
      <c r="O3675" s="46"/>
      <c r="P3675" s="46"/>
      <c r="Q3675" s="46"/>
      <c r="R3675" s="46"/>
      <c r="S3675" s="46"/>
    </row>
    <row r="3676" spans="2:19" ht="18" thickBot="1" x14ac:dyDescent="0.5">
      <c r="B3676" s="56" t="s">
        <v>10</v>
      </c>
      <c r="C3676" s="47"/>
      <c r="D3676" s="47"/>
      <c r="E3676" s="47"/>
      <c r="F3676" s="47"/>
      <c r="G3676" s="47"/>
      <c r="H3676" s="47"/>
      <c r="I3676" s="68">
        <v>44835</v>
      </c>
      <c r="J3676" s="68">
        <v>44866</v>
      </c>
      <c r="K3676" s="68">
        <v>44896</v>
      </c>
      <c r="L3676" s="47"/>
      <c r="M3676" s="69"/>
      <c r="N3676" s="69"/>
      <c r="O3676" s="69"/>
      <c r="P3676" s="69"/>
      <c r="Q3676" s="69"/>
      <c r="R3676" s="69"/>
      <c r="S3676" s="47"/>
    </row>
    <row r="3677" spans="2:19" ht="15" thickBot="1" x14ac:dyDescent="0.35">
      <c r="B3677" s="47" t="s">
        <v>28</v>
      </c>
      <c r="C3677" s="47"/>
      <c r="D3677" s="47"/>
      <c r="E3677" s="47"/>
      <c r="F3677" s="47"/>
      <c r="G3677" s="47"/>
      <c r="H3677" s="117"/>
      <c r="I3677" s="70"/>
      <c r="J3677" s="71"/>
      <c r="K3677" s="71"/>
      <c r="L3677" s="48" t="s">
        <v>5</v>
      </c>
      <c r="M3677" s="47" t="s">
        <v>29</v>
      </c>
      <c r="N3677" s="69"/>
      <c r="O3677" s="69"/>
      <c r="P3677" s="69"/>
      <c r="Q3677" s="69"/>
      <c r="R3677" s="69"/>
      <c r="S3677" s="47"/>
    </row>
    <row r="3678" spans="2:19" ht="15" thickBot="1" x14ac:dyDescent="0.35">
      <c r="B3678" s="47" t="s">
        <v>13</v>
      </c>
      <c r="C3678" s="47"/>
      <c r="D3678" s="47"/>
      <c r="E3678" s="47"/>
      <c r="F3678" s="47"/>
      <c r="G3678" s="47"/>
      <c r="H3678" s="138">
        <f>IFERROR(VLOOKUP(H3677,'1 - Strom Erdgas Wärme 2021'!H:AA,17,FALSE),"")</f>
        <v>0</v>
      </c>
      <c r="I3678" s="70"/>
      <c r="J3678" s="71"/>
      <c r="K3678" s="71"/>
      <c r="L3678" s="48"/>
      <c r="M3678" s="47"/>
      <c r="N3678" s="69"/>
      <c r="O3678" s="69"/>
      <c r="P3678" s="69"/>
      <c r="Q3678" s="69"/>
      <c r="R3678" s="69"/>
      <c r="S3678" s="47"/>
    </row>
    <row r="3679" spans="2:19" ht="15" thickBot="1" x14ac:dyDescent="0.35">
      <c r="B3679" s="47" t="s">
        <v>16</v>
      </c>
      <c r="C3679" s="47"/>
      <c r="D3679" s="47"/>
      <c r="E3679" s="47"/>
      <c r="F3679" s="47"/>
      <c r="G3679" s="47"/>
      <c r="H3679" s="139"/>
      <c r="I3679" s="72"/>
      <c r="J3679" s="73"/>
      <c r="K3679" s="73"/>
      <c r="L3679" s="48" t="s">
        <v>5</v>
      </c>
      <c r="M3679" s="47" t="s">
        <v>17</v>
      </c>
      <c r="N3679" s="69"/>
      <c r="O3679" s="69"/>
      <c r="P3679" s="69"/>
      <c r="Q3679" s="69"/>
      <c r="R3679" s="69"/>
      <c r="S3679" s="47"/>
    </row>
    <row r="3680" spans="2:19" ht="16.8" thickBot="1" x14ac:dyDescent="0.45">
      <c r="B3680" s="47" t="str">
        <f>IF(H3679="Erdgas","Arbeitspreis pro kWh Erdgas in EUR",IF(H3679="Strom","Arbeitspreis pro kWh Strom in EUR",IF(H3679="Wärme/Kälte","Arbeitspreis pro kWh Wärme-/Kälteverbrauch in EUR","Bitte Energieart auswählen!")))</f>
        <v>Bitte Energieart auswählen!</v>
      </c>
      <c r="C3680" s="47"/>
      <c r="D3680" s="47"/>
      <c r="E3680" s="47"/>
      <c r="F3680" s="47"/>
      <c r="G3680" s="74">
        <f>IFERROR(SUMPRODUCT(I3680:K3680,I3681:K3681),"")</f>
        <v>0</v>
      </c>
      <c r="H3680" s="47"/>
      <c r="I3680" s="118"/>
      <c r="J3680" s="118"/>
      <c r="K3680" s="118"/>
      <c r="L3680" s="48" t="s">
        <v>5</v>
      </c>
      <c r="M3680" s="47" t="str">
        <f>IF(H3679="Erdgas","Erdgaskosten exkl. Steuern, Abgaben, Netzentgelte, etc.",IF(H3679="Strom","Stromkosten exkl. Steuern, Abgaben, Netzentgelte, etc.",IF(H3679="Wärme/Kälte","Wärme-/Kältekosten exkl. Steuern, Abgaben, Netzentgelte, etc.", "Bitte Energieart auswählen!")))</f>
        <v>Bitte Energieart auswählen!</v>
      </c>
      <c r="N3680" s="47"/>
      <c r="O3680" s="47"/>
      <c r="P3680" s="75"/>
      <c r="Q3680" s="61"/>
      <c r="R3680" s="62"/>
      <c r="S3680" s="47"/>
    </row>
    <row r="3681" spans="2:19" ht="15" thickBot="1" x14ac:dyDescent="0.35">
      <c r="B3681" s="47" t="str">
        <f>IF(AND(H3679="Erdgas",H3678="Nein"),"Aliquoter Erdgasverbrauch in kWh von 1. Oktober 2022 bis 31. Dezember 2022",IF(H3679="Erdgas","Erdgasverbrauch in kWh von 1. Oktober 2022 bis 31. Dezember 2022",IF(AND(H3679="Strom",H3678="Nein"),"Aliquoter Stromverbrauch in kWh von 1. Oktober 2022 bis 31. Dezember 2022",IF(H3679="Strom","Stromverbrauch in kWh von 1. Oktober 2022 bis 31. Dezember 2022",IF(AND(H3679="Wärme/Kälte",H3678="Nein"),"Aliquoter Wärme-/Kälteverbrauch in kWh von 1. Oktober 2022 bis 31. Dezember 2022",IF(H3679="Wärme/Kälte","Wärme-/Kälteverbrauch in kWh von 1. Oktober 2022 bis 31. Dezember 2022","Bitte Energieart auswählen!"))))))</f>
        <v>Bitte Energieart auswählen!</v>
      </c>
      <c r="C3681" s="47"/>
      <c r="D3681" s="47"/>
      <c r="E3681" s="47"/>
      <c r="F3681" s="47"/>
      <c r="G3681" s="47"/>
      <c r="H3681" s="59">
        <f>SUM(I3681:K3681)</f>
        <v>0</v>
      </c>
      <c r="I3681" s="119" t="str">
        <f>IFERROR(IF(H3678="Nein",VLOOKUP(H3677,'1 - Strom Erdgas Wärme 2021'!H:AA,20,FALSE)/12,""),"")</f>
        <v/>
      </c>
      <c r="J3681" s="119" t="str">
        <f>IFERROR(IF(H3678="Nein",VLOOKUP(H3677,'1 - Strom Erdgas Wärme 2021'!H:AB,20,FALSE)/12,""),"")</f>
        <v/>
      </c>
      <c r="K3681" s="119" t="str">
        <f>IFERROR(IF(H3678="Nein",VLOOKUP(H3677,'1 - Strom Erdgas Wärme 2021'!H:AC,20,FALSE)/12,""),"")</f>
        <v/>
      </c>
      <c r="L3681" s="48" t="s">
        <v>5</v>
      </c>
      <c r="M3681" s="76" t="str">
        <f>IFERROR(IF(H3678="Nein","Vorbefüllte Verbrauchswerte wurden aliquot (d.h. 1/12) aus dem Jahr 2021 übernommen.","Bitte ergänzen Sie die monatlichen Verbrauchswerte gem. Lastprofilzähler"),"")</f>
        <v>Bitte ergänzen Sie die monatlichen Verbrauchswerte gem. Lastprofilzähler</v>
      </c>
      <c r="N3681" s="77"/>
      <c r="O3681" s="77"/>
      <c r="P3681" s="77"/>
      <c r="Q3681" s="77"/>
      <c r="R3681" s="77"/>
      <c r="S3681" s="77"/>
    </row>
    <row r="3682" spans="2:19" x14ac:dyDescent="0.3">
      <c r="B3682" s="47" t="str">
        <f>IF(H3679="Wärme/Kälte","Energiemix: Anteil in % der aus Strom oder Erdgas erzeugten Wärme/Kälte","")</f>
        <v/>
      </c>
      <c r="C3682" s="46"/>
      <c r="D3682" s="46"/>
      <c r="E3682" s="46"/>
      <c r="F3682" s="74">
        <f>IFERROR(SUMPRODUCT(I3682:K3682,I3681:K3681),"")</f>
        <v>0</v>
      </c>
      <c r="G3682" s="74"/>
      <c r="H3682" s="46"/>
      <c r="I3682" s="120"/>
      <c r="J3682" s="121"/>
      <c r="K3682" s="121"/>
      <c r="L3682" s="48" t="str">
        <f>IF(H3679="Wärme/Kälte","i","")</f>
        <v/>
      </c>
      <c r="M3682" s="47" t="str">
        <f>IF(H3679="Wärme/Kälte","Bitte geben Sie den Anteil in % (von 0 bis 100, ohne Prozentzeichen) der  direkt aus Strom oder Erdgas erzeugten Wärme/Kälte.","")</f>
        <v/>
      </c>
      <c r="N3682" s="46"/>
      <c r="O3682" s="46"/>
      <c r="P3682" s="46"/>
      <c r="Q3682" s="46"/>
      <c r="R3682" s="46"/>
      <c r="S3682" s="46"/>
    </row>
    <row r="3683" spans="2:19" x14ac:dyDescent="0.3">
      <c r="B3683" s="46"/>
      <c r="C3683" s="46"/>
      <c r="D3683" s="46"/>
      <c r="E3683" s="46"/>
      <c r="F3683" s="46"/>
      <c r="G3683" s="46"/>
      <c r="H3683" s="46"/>
      <c r="I3683" s="98"/>
      <c r="J3683" s="46"/>
      <c r="K3683" s="46"/>
      <c r="L3683" s="48"/>
      <c r="M3683" s="47"/>
      <c r="N3683" s="46"/>
      <c r="O3683" s="46"/>
      <c r="P3683" s="46"/>
      <c r="Q3683" s="46"/>
      <c r="R3683" s="46"/>
      <c r="S3683" s="46"/>
    </row>
    <row r="3684" spans="2:19" ht="18" thickBot="1" x14ac:dyDescent="0.5">
      <c r="B3684" s="56" t="s">
        <v>10</v>
      </c>
      <c r="C3684" s="47"/>
      <c r="D3684" s="47"/>
      <c r="E3684" s="47"/>
      <c r="F3684" s="47"/>
      <c r="G3684" s="47"/>
      <c r="H3684" s="47"/>
      <c r="I3684" s="68">
        <v>44835</v>
      </c>
      <c r="J3684" s="68">
        <v>44866</v>
      </c>
      <c r="K3684" s="68">
        <v>44896</v>
      </c>
      <c r="L3684" s="47"/>
      <c r="M3684" s="69"/>
      <c r="N3684" s="69"/>
      <c r="O3684" s="69"/>
      <c r="P3684" s="69"/>
      <c r="Q3684" s="69"/>
      <c r="R3684" s="69"/>
      <c r="S3684" s="47"/>
    </row>
    <row r="3685" spans="2:19" ht="15" thickBot="1" x14ac:dyDescent="0.35">
      <c r="B3685" s="47" t="s">
        <v>28</v>
      </c>
      <c r="C3685" s="47"/>
      <c r="D3685" s="47"/>
      <c r="E3685" s="47"/>
      <c r="F3685" s="47"/>
      <c r="G3685" s="47"/>
      <c r="H3685" s="117"/>
      <c r="I3685" s="70"/>
      <c r="J3685" s="71"/>
      <c r="K3685" s="71"/>
      <c r="L3685" s="48" t="s">
        <v>5</v>
      </c>
      <c r="M3685" s="47" t="s">
        <v>29</v>
      </c>
      <c r="N3685" s="69"/>
      <c r="O3685" s="69"/>
      <c r="P3685" s="69"/>
      <c r="Q3685" s="69"/>
      <c r="R3685" s="69"/>
      <c r="S3685" s="47"/>
    </row>
    <row r="3686" spans="2:19" ht="15" thickBot="1" x14ac:dyDescent="0.35">
      <c r="B3686" s="47" t="s">
        <v>13</v>
      </c>
      <c r="C3686" s="47"/>
      <c r="D3686" s="47"/>
      <c r="E3686" s="47"/>
      <c r="F3686" s="47"/>
      <c r="G3686" s="47"/>
      <c r="H3686" s="138">
        <f>IFERROR(VLOOKUP(H3685,'1 - Strom Erdgas Wärme 2021'!H:AA,17,FALSE),"")</f>
        <v>0</v>
      </c>
      <c r="I3686" s="70"/>
      <c r="J3686" s="71"/>
      <c r="K3686" s="71"/>
      <c r="L3686" s="48"/>
      <c r="M3686" s="47"/>
      <c r="N3686" s="69"/>
      <c r="O3686" s="69"/>
      <c r="P3686" s="69"/>
      <c r="Q3686" s="69"/>
      <c r="R3686" s="69"/>
      <c r="S3686" s="47"/>
    </row>
    <row r="3687" spans="2:19" ht="15" thickBot="1" x14ac:dyDescent="0.35">
      <c r="B3687" s="47" t="s">
        <v>16</v>
      </c>
      <c r="C3687" s="47"/>
      <c r="D3687" s="47"/>
      <c r="E3687" s="47"/>
      <c r="F3687" s="47"/>
      <c r="G3687" s="47"/>
      <c r="H3687" s="139"/>
      <c r="I3687" s="72"/>
      <c r="J3687" s="73"/>
      <c r="K3687" s="73"/>
      <c r="L3687" s="48" t="s">
        <v>5</v>
      </c>
      <c r="M3687" s="47" t="s">
        <v>17</v>
      </c>
      <c r="N3687" s="69"/>
      <c r="O3687" s="69"/>
      <c r="P3687" s="69"/>
      <c r="Q3687" s="69"/>
      <c r="R3687" s="69"/>
      <c r="S3687" s="47"/>
    </row>
    <row r="3688" spans="2:19" ht="16.8" thickBot="1" x14ac:dyDescent="0.45">
      <c r="B3688" s="47" t="str">
        <f>IF(H3687="Erdgas","Arbeitspreis pro kWh Erdgas in EUR",IF(H3687="Strom","Arbeitspreis pro kWh Strom in EUR",IF(H3687="Wärme/Kälte","Arbeitspreis pro kWh Wärme-/Kälteverbrauch in EUR","Bitte Energieart auswählen!")))</f>
        <v>Bitte Energieart auswählen!</v>
      </c>
      <c r="C3688" s="47"/>
      <c r="D3688" s="47"/>
      <c r="E3688" s="47"/>
      <c r="F3688" s="47"/>
      <c r="G3688" s="74">
        <f>IFERROR(SUMPRODUCT(I3688:K3688,I3689:K3689),"")</f>
        <v>0</v>
      </c>
      <c r="H3688" s="47"/>
      <c r="I3688" s="118"/>
      <c r="J3688" s="118"/>
      <c r="K3688" s="118"/>
      <c r="L3688" s="48" t="s">
        <v>5</v>
      </c>
      <c r="M3688" s="47" t="str">
        <f>IF(H3687="Erdgas","Erdgaskosten exkl. Steuern, Abgaben, Netzentgelte, etc.",IF(H3687="Strom","Stromkosten exkl. Steuern, Abgaben, Netzentgelte, etc.",IF(H3687="Wärme/Kälte","Wärme-/Kältekosten exkl. Steuern, Abgaben, Netzentgelte, etc.", "Bitte Energieart auswählen!")))</f>
        <v>Bitte Energieart auswählen!</v>
      </c>
      <c r="N3688" s="47"/>
      <c r="O3688" s="47"/>
      <c r="P3688" s="75"/>
      <c r="Q3688" s="61"/>
      <c r="R3688" s="62"/>
      <c r="S3688" s="47"/>
    </row>
    <row r="3689" spans="2:19" ht="15" thickBot="1" x14ac:dyDescent="0.35">
      <c r="B3689" s="47" t="str">
        <f>IF(AND(H3687="Erdgas",H3686="Nein"),"Aliquoter Erdgasverbrauch in kWh von 1. Oktober 2022 bis 31. Dezember 2022",IF(H3687="Erdgas","Erdgasverbrauch in kWh von 1. Oktober 2022 bis 31. Dezember 2022",IF(AND(H3687="Strom",H3686="Nein"),"Aliquoter Stromverbrauch in kWh von 1. Oktober 2022 bis 31. Dezember 2022",IF(H3687="Strom","Stromverbrauch in kWh von 1. Oktober 2022 bis 31. Dezember 2022",IF(AND(H3687="Wärme/Kälte",H3686="Nein"),"Aliquoter Wärme-/Kälteverbrauch in kWh von 1. Oktober 2022 bis 31. Dezember 2022",IF(H3687="Wärme/Kälte","Wärme-/Kälteverbrauch in kWh von 1. Oktober 2022 bis 31. Dezember 2022","Bitte Energieart auswählen!"))))))</f>
        <v>Bitte Energieart auswählen!</v>
      </c>
      <c r="C3689" s="47"/>
      <c r="D3689" s="47"/>
      <c r="E3689" s="47"/>
      <c r="F3689" s="47"/>
      <c r="G3689" s="47"/>
      <c r="H3689" s="59">
        <f>SUM(I3689:K3689)</f>
        <v>0</v>
      </c>
      <c r="I3689" s="119" t="str">
        <f>IFERROR(IF(H3686="Nein",VLOOKUP(H3685,'1 - Strom Erdgas Wärme 2021'!H:AA,20,FALSE)/12,""),"")</f>
        <v/>
      </c>
      <c r="J3689" s="119" t="str">
        <f>IFERROR(IF(H3686="Nein",VLOOKUP(H3685,'1 - Strom Erdgas Wärme 2021'!H:AB,20,FALSE)/12,""),"")</f>
        <v/>
      </c>
      <c r="K3689" s="119" t="str">
        <f>IFERROR(IF(H3686="Nein",VLOOKUP(H3685,'1 - Strom Erdgas Wärme 2021'!H:AC,20,FALSE)/12,""),"")</f>
        <v/>
      </c>
      <c r="L3689" s="48" t="s">
        <v>5</v>
      </c>
      <c r="M3689" s="76" t="str">
        <f>IFERROR(IF(H3686="Nein","Vorbefüllte Verbrauchswerte wurden aliquot (d.h. 1/12) aus dem Jahr 2021 übernommen.","Bitte ergänzen Sie die monatlichen Verbrauchswerte gem. Lastprofilzähler"),"")</f>
        <v>Bitte ergänzen Sie die monatlichen Verbrauchswerte gem. Lastprofilzähler</v>
      </c>
      <c r="N3689" s="77"/>
      <c r="O3689" s="77"/>
      <c r="P3689" s="77"/>
      <c r="Q3689" s="77"/>
      <c r="R3689" s="77"/>
      <c r="S3689" s="77"/>
    </row>
    <row r="3690" spans="2:19" x14ac:dyDescent="0.3">
      <c r="B3690" s="47" t="str">
        <f>IF(H3687="Wärme/Kälte","Energiemix: Anteil in % der aus Strom oder Erdgas erzeugten Wärme/Kälte","")</f>
        <v/>
      </c>
      <c r="C3690" s="46"/>
      <c r="D3690" s="46"/>
      <c r="E3690" s="46"/>
      <c r="F3690" s="74">
        <f>IFERROR(SUMPRODUCT(I3690:K3690,I3689:K3689),"")</f>
        <v>0</v>
      </c>
      <c r="G3690" s="74"/>
      <c r="H3690" s="46"/>
      <c r="I3690" s="120"/>
      <c r="J3690" s="121"/>
      <c r="K3690" s="121"/>
      <c r="L3690" s="48" t="str">
        <f>IF(H3687="Wärme/Kälte","i","")</f>
        <v/>
      </c>
      <c r="M3690" s="47" t="str">
        <f>IF(H3687="Wärme/Kälte","Bitte geben Sie den Anteil in % (von 0 bis 100, ohne Prozentzeichen) der  direkt aus Strom oder Erdgas erzeugten Wärme/Kälte.","")</f>
        <v/>
      </c>
      <c r="N3690" s="46"/>
      <c r="O3690" s="46"/>
      <c r="P3690" s="46"/>
      <c r="Q3690" s="46"/>
      <c r="R3690" s="46"/>
      <c r="S3690" s="46"/>
    </row>
    <row r="3691" spans="2:19" x14ac:dyDescent="0.3">
      <c r="B3691" s="46"/>
      <c r="C3691" s="46"/>
      <c r="D3691" s="46"/>
      <c r="E3691" s="46"/>
      <c r="F3691" s="46"/>
      <c r="G3691" s="46"/>
      <c r="H3691" s="46"/>
      <c r="I3691" s="98"/>
      <c r="J3691" s="46"/>
      <c r="K3691" s="46"/>
      <c r="L3691" s="48"/>
      <c r="M3691" s="47"/>
      <c r="N3691" s="46"/>
      <c r="O3691" s="46"/>
      <c r="P3691" s="46"/>
      <c r="Q3691" s="46"/>
      <c r="R3691" s="46"/>
      <c r="S3691" s="46"/>
    </row>
    <row r="3692" spans="2:19" ht="18" thickBot="1" x14ac:dyDescent="0.5">
      <c r="B3692" s="56" t="s">
        <v>10</v>
      </c>
      <c r="C3692" s="47"/>
      <c r="D3692" s="47"/>
      <c r="E3692" s="47"/>
      <c r="F3692" s="47"/>
      <c r="G3692" s="47"/>
      <c r="H3692" s="47"/>
      <c r="I3692" s="68">
        <v>44835</v>
      </c>
      <c r="J3692" s="68">
        <v>44866</v>
      </c>
      <c r="K3692" s="68">
        <v>44896</v>
      </c>
      <c r="L3692" s="47"/>
      <c r="M3692" s="69"/>
      <c r="N3692" s="69"/>
      <c r="O3692" s="69"/>
      <c r="P3692" s="69"/>
      <c r="Q3692" s="69"/>
      <c r="R3692" s="69"/>
      <c r="S3692" s="47"/>
    </row>
    <row r="3693" spans="2:19" ht="15" thickBot="1" x14ac:dyDescent="0.35">
      <c r="B3693" s="47" t="s">
        <v>28</v>
      </c>
      <c r="C3693" s="47"/>
      <c r="D3693" s="47"/>
      <c r="E3693" s="47"/>
      <c r="F3693" s="47"/>
      <c r="G3693" s="47"/>
      <c r="H3693" s="117"/>
      <c r="I3693" s="70"/>
      <c r="J3693" s="71"/>
      <c r="K3693" s="71"/>
      <c r="L3693" s="48" t="s">
        <v>5</v>
      </c>
      <c r="M3693" s="47" t="s">
        <v>29</v>
      </c>
      <c r="N3693" s="69"/>
      <c r="O3693" s="69"/>
      <c r="P3693" s="69"/>
      <c r="Q3693" s="69"/>
      <c r="R3693" s="69"/>
      <c r="S3693" s="47"/>
    </row>
    <row r="3694" spans="2:19" ht="15" thickBot="1" x14ac:dyDescent="0.35">
      <c r="B3694" s="47" t="s">
        <v>13</v>
      </c>
      <c r="C3694" s="47"/>
      <c r="D3694" s="47"/>
      <c r="E3694" s="47"/>
      <c r="F3694" s="47"/>
      <c r="G3694" s="47"/>
      <c r="H3694" s="138">
        <f>IFERROR(VLOOKUP(H3693,'1 - Strom Erdgas Wärme 2021'!H:AA,17,FALSE),"")</f>
        <v>0</v>
      </c>
      <c r="I3694" s="70"/>
      <c r="J3694" s="71"/>
      <c r="K3694" s="71"/>
      <c r="L3694" s="48"/>
      <c r="M3694" s="47"/>
      <c r="N3694" s="69"/>
      <c r="O3694" s="69"/>
      <c r="P3694" s="69"/>
      <c r="Q3694" s="69"/>
      <c r="R3694" s="69"/>
      <c r="S3694" s="47"/>
    </row>
    <row r="3695" spans="2:19" ht="15" thickBot="1" x14ac:dyDescent="0.35">
      <c r="B3695" s="47" t="s">
        <v>16</v>
      </c>
      <c r="C3695" s="47"/>
      <c r="D3695" s="47"/>
      <c r="E3695" s="47"/>
      <c r="F3695" s="47"/>
      <c r="G3695" s="47"/>
      <c r="H3695" s="139"/>
      <c r="I3695" s="72"/>
      <c r="J3695" s="73"/>
      <c r="K3695" s="73"/>
      <c r="L3695" s="48" t="s">
        <v>5</v>
      </c>
      <c r="M3695" s="47" t="s">
        <v>17</v>
      </c>
      <c r="N3695" s="69"/>
      <c r="O3695" s="69"/>
      <c r="P3695" s="69"/>
      <c r="Q3695" s="69"/>
      <c r="R3695" s="69"/>
      <c r="S3695" s="47"/>
    </row>
    <row r="3696" spans="2:19" ht="16.8" thickBot="1" x14ac:dyDescent="0.45">
      <c r="B3696" s="47" t="str">
        <f>IF(H3695="Erdgas","Arbeitspreis pro kWh Erdgas in EUR",IF(H3695="Strom","Arbeitspreis pro kWh Strom in EUR",IF(H3695="Wärme/Kälte","Arbeitspreis pro kWh Wärme-/Kälteverbrauch in EUR","Bitte Energieart auswählen!")))</f>
        <v>Bitte Energieart auswählen!</v>
      </c>
      <c r="C3696" s="47"/>
      <c r="D3696" s="47"/>
      <c r="E3696" s="47"/>
      <c r="F3696" s="47"/>
      <c r="G3696" s="74">
        <f>IFERROR(SUMPRODUCT(I3696:K3696,I3697:K3697),"")</f>
        <v>0</v>
      </c>
      <c r="H3696" s="47"/>
      <c r="I3696" s="118"/>
      <c r="J3696" s="118"/>
      <c r="K3696" s="118"/>
      <c r="L3696" s="48" t="s">
        <v>5</v>
      </c>
      <c r="M3696" s="47" t="str">
        <f>IF(H3695="Erdgas","Erdgaskosten exkl. Steuern, Abgaben, Netzentgelte, etc.",IF(H3695="Strom","Stromkosten exkl. Steuern, Abgaben, Netzentgelte, etc.",IF(H3695="Wärme/Kälte","Wärme-/Kältekosten exkl. Steuern, Abgaben, Netzentgelte, etc.", "Bitte Energieart auswählen!")))</f>
        <v>Bitte Energieart auswählen!</v>
      </c>
      <c r="N3696" s="47"/>
      <c r="O3696" s="47"/>
      <c r="P3696" s="75"/>
      <c r="Q3696" s="61"/>
      <c r="R3696" s="62"/>
      <c r="S3696" s="47"/>
    </row>
    <row r="3697" spans="2:19" ht="15" thickBot="1" x14ac:dyDescent="0.35">
      <c r="B3697" s="47" t="str">
        <f>IF(AND(H3695="Erdgas",H3694="Nein"),"Aliquoter Erdgasverbrauch in kWh von 1. Oktober 2022 bis 31. Dezember 2022",IF(H3695="Erdgas","Erdgasverbrauch in kWh von 1. Oktober 2022 bis 31. Dezember 2022",IF(AND(H3695="Strom",H3694="Nein"),"Aliquoter Stromverbrauch in kWh von 1. Oktober 2022 bis 31. Dezember 2022",IF(H3695="Strom","Stromverbrauch in kWh von 1. Oktober 2022 bis 31. Dezember 2022",IF(AND(H3695="Wärme/Kälte",H3694="Nein"),"Aliquoter Wärme-/Kälteverbrauch in kWh von 1. Oktober 2022 bis 31. Dezember 2022",IF(H3695="Wärme/Kälte","Wärme-/Kälteverbrauch in kWh von 1. Oktober 2022 bis 31. Dezember 2022","Bitte Energieart auswählen!"))))))</f>
        <v>Bitte Energieart auswählen!</v>
      </c>
      <c r="C3697" s="47"/>
      <c r="D3697" s="47"/>
      <c r="E3697" s="47"/>
      <c r="F3697" s="47"/>
      <c r="G3697" s="47"/>
      <c r="H3697" s="59">
        <f>SUM(I3697:K3697)</f>
        <v>0</v>
      </c>
      <c r="I3697" s="119" t="str">
        <f>IFERROR(IF(H3694="Nein",VLOOKUP(H3693,'1 - Strom Erdgas Wärme 2021'!H:AA,20,FALSE)/12,""),"")</f>
        <v/>
      </c>
      <c r="J3697" s="119" t="str">
        <f>IFERROR(IF(H3694="Nein",VLOOKUP(H3693,'1 - Strom Erdgas Wärme 2021'!H:AB,20,FALSE)/12,""),"")</f>
        <v/>
      </c>
      <c r="K3697" s="119" t="str">
        <f>IFERROR(IF(H3694="Nein",VLOOKUP(H3693,'1 - Strom Erdgas Wärme 2021'!H:AC,20,FALSE)/12,""),"")</f>
        <v/>
      </c>
      <c r="L3697" s="48" t="s">
        <v>5</v>
      </c>
      <c r="M3697" s="76" t="str">
        <f>IFERROR(IF(H3694="Nein","Vorbefüllte Verbrauchswerte wurden aliquot (d.h. 1/12) aus dem Jahr 2021 übernommen.","Bitte ergänzen Sie die monatlichen Verbrauchswerte gem. Lastprofilzähler"),"")</f>
        <v>Bitte ergänzen Sie die monatlichen Verbrauchswerte gem. Lastprofilzähler</v>
      </c>
      <c r="N3697" s="77"/>
      <c r="O3697" s="77"/>
      <c r="P3697" s="77"/>
      <c r="Q3697" s="77"/>
      <c r="R3697" s="77"/>
      <c r="S3697" s="77"/>
    </row>
    <row r="3698" spans="2:19" x14ac:dyDescent="0.3">
      <c r="B3698" s="47" t="str">
        <f>IF(H3695="Wärme/Kälte","Energiemix: Anteil in % der aus Strom oder Erdgas erzeugten Wärme/Kälte","")</f>
        <v/>
      </c>
      <c r="C3698" s="46"/>
      <c r="D3698" s="46"/>
      <c r="E3698" s="46"/>
      <c r="F3698" s="74">
        <f>IFERROR(SUMPRODUCT(I3698:K3698,I3697:K3697),"")</f>
        <v>0</v>
      </c>
      <c r="G3698" s="74"/>
      <c r="H3698" s="46"/>
      <c r="I3698" s="120"/>
      <c r="J3698" s="121"/>
      <c r="K3698" s="121"/>
      <c r="L3698" s="48" t="str">
        <f>IF(H3695="Wärme/Kälte","i","")</f>
        <v/>
      </c>
      <c r="M3698" s="47" t="str">
        <f>IF(H3695="Wärme/Kälte","Bitte geben Sie den Anteil in % (von 0 bis 100, ohne Prozentzeichen) der  direkt aus Strom oder Erdgas erzeugten Wärme/Kälte.","")</f>
        <v/>
      </c>
      <c r="N3698" s="46"/>
      <c r="O3698" s="46"/>
      <c r="P3698" s="46"/>
      <c r="Q3698" s="46"/>
      <c r="R3698" s="46"/>
      <c r="S3698" s="46"/>
    </row>
    <row r="3699" spans="2:19" x14ac:dyDescent="0.3">
      <c r="B3699" s="46"/>
      <c r="C3699" s="46"/>
      <c r="D3699" s="46"/>
      <c r="E3699" s="46"/>
      <c r="F3699" s="46"/>
      <c r="G3699" s="46"/>
      <c r="H3699" s="46"/>
      <c r="I3699" s="98"/>
      <c r="J3699" s="46"/>
      <c r="K3699" s="46"/>
      <c r="L3699" s="48"/>
      <c r="M3699" s="47"/>
      <c r="N3699" s="46"/>
      <c r="O3699" s="46"/>
      <c r="P3699" s="46"/>
      <c r="Q3699" s="46"/>
      <c r="R3699" s="46"/>
      <c r="S3699" s="46"/>
    </row>
    <row r="3700" spans="2:19" ht="18" thickBot="1" x14ac:dyDescent="0.5">
      <c r="B3700" s="56" t="s">
        <v>10</v>
      </c>
      <c r="C3700" s="47"/>
      <c r="D3700" s="47"/>
      <c r="E3700" s="47"/>
      <c r="F3700" s="47"/>
      <c r="G3700" s="47"/>
      <c r="H3700" s="47"/>
      <c r="I3700" s="68">
        <v>44835</v>
      </c>
      <c r="J3700" s="68">
        <v>44866</v>
      </c>
      <c r="K3700" s="68">
        <v>44896</v>
      </c>
      <c r="L3700" s="47"/>
      <c r="M3700" s="69"/>
      <c r="N3700" s="69"/>
      <c r="O3700" s="69"/>
      <c r="P3700" s="69"/>
      <c r="Q3700" s="69"/>
      <c r="R3700" s="69"/>
      <c r="S3700" s="47"/>
    </row>
    <row r="3701" spans="2:19" ht="15" thickBot="1" x14ac:dyDescent="0.35">
      <c r="B3701" s="47" t="s">
        <v>28</v>
      </c>
      <c r="C3701" s="47"/>
      <c r="D3701" s="47"/>
      <c r="E3701" s="47"/>
      <c r="F3701" s="47"/>
      <c r="G3701" s="47"/>
      <c r="H3701" s="117"/>
      <c r="I3701" s="70"/>
      <c r="J3701" s="71"/>
      <c r="K3701" s="71"/>
      <c r="L3701" s="48" t="s">
        <v>5</v>
      </c>
      <c r="M3701" s="47" t="s">
        <v>29</v>
      </c>
      <c r="N3701" s="69"/>
      <c r="O3701" s="69"/>
      <c r="P3701" s="69"/>
      <c r="Q3701" s="69"/>
      <c r="R3701" s="69"/>
      <c r="S3701" s="47"/>
    </row>
    <row r="3702" spans="2:19" ht="15" thickBot="1" x14ac:dyDescent="0.35">
      <c r="B3702" s="47" t="s">
        <v>13</v>
      </c>
      <c r="C3702" s="47"/>
      <c r="D3702" s="47"/>
      <c r="E3702" s="47"/>
      <c r="F3702" s="47"/>
      <c r="G3702" s="47"/>
      <c r="H3702" s="138">
        <f>IFERROR(VLOOKUP(H3701,'1 - Strom Erdgas Wärme 2021'!H:AA,17,FALSE),"")</f>
        <v>0</v>
      </c>
      <c r="I3702" s="70"/>
      <c r="J3702" s="71"/>
      <c r="K3702" s="71"/>
      <c r="L3702" s="48"/>
      <c r="M3702" s="47"/>
      <c r="N3702" s="69"/>
      <c r="O3702" s="69"/>
      <c r="P3702" s="69"/>
      <c r="Q3702" s="69"/>
      <c r="R3702" s="69"/>
      <c r="S3702" s="47"/>
    </row>
    <row r="3703" spans="2:19" ht="15" thickBot="1" x14ac:dyDescent="0.35">
      <c r="B3703" s="47" t="s">
        <v>16</v>
      </c>
      <c r="C3703" s="47"/>
      <c r="D3703" s="47"/>
      <c r="E3703" s="47"/>
      <c r="F3703" s="47"/>
      <c r="G3703" s="47"/>
      <c r="H3703" s="139"/>
      <c r="I3703" s="72"/>
      <c r="J3703" s="73"/>
      <c r="K3703" s="73"/>
      <c r="L3703" s="48" t="s">
        <v>5</v>
      </c>
      <c r="M3703" s="47" t="s">
        <v>17</v>
      </c>
      <c r="N3703" s="69"/>
      <c r="O3703" s="69"/>
      <c r="P3703" s="69"/>
      <c r="Q3703" s="69"/>
      <c r="R3703" s="69"/>
      <c r="S3703" s="47"/>
    </row>
    <row r="3704" spans="2:19" ht="16.8" thickBot="1" x14ac:dyDescent="0.45">
      <c r="B3704" s="47" t="str">
        <f>IF(H3703="Erdgas","Arbeitspreis pro kWh Erdgas in EUR",IF(H3703="Strom","Arbeitspreis pro kWh Strom in EUR",IF(H3703="Wärme/Kälte","Arbeitspreis pro kWh Wärme-/Kälteverbrauch in EUR","Bitte Energieart auswählen!")))</f>
        <v>Bitte Energieart auswählen!</v>
      </c>
      <c r="C3704" s="47"/>
      <c r="D3704" s="47"/>
      <c r="E3704" s="47"/>
      <c r="F3704" s="47"/>
      <c r="G3704" s="74">
        <f>IFERROR(SUMPRODUCT(I3704:K3704,I3705:K3705),"")</f>
        <v>0</v>
      </c>
      <c r="H3704" s="47"/>
      <c r="I3704" s="118"/>
      <c r="J3704" s="118"/>
      <c r="K3704" s="118"/>
      <c r="L3704" s="48" t="s">
        <v>5</v>
      </c>
      <c r="M3704" s="47" t="str">
        <f>IF(H3703="Erdgas","Erdgaskosten exkl. Steuern, Abgaben, Netzentgelte, etc.",IF(H3703="Strom","Stromkosten exkl. Steuern, Abgaben, Netzentgelte, etc.",IF(H3703="Wärme/Kälte","Wärme-/Kältekosten exkl. Steuern, Abgaben, Netzentgelte, etc.", "Bitte Energieart auswählen!")))</f>
        <v>Bitte Energieart auswählen!</v>
      </c>
      <c r="N3704" s="47"/>
      <c r="O3704" s="47"/>
      <c r="P3704" s="75"/>
      <c r="Q3704" s="61"/>
      <c r="R3704" s="62"/>
      <c r="S3704" s="47"/>
    </row>
    <row r="3705" spans="2:19" ht="15" thickBot="1" x14ac:dyDescent="0.35">
      <c r="B3705" s="47" t="str">
        <f>IF(AND(H3703="Erdgas",H3702="Nein"),"Aliquoter Erdgasverbrauch in kWh von 1. Oktober 2022 bis 31. Dezember 2022",IF(H3703="Erdgas","Erdgasverbrauch in kWh von 1. Oktober 2022 bis 31. Dezember 2022",IF(AND(H3703="Strom",H3702="Nein"),"Aliquoter Stromverbrauch in kWh von 1. Oktober 2022 bis 31. Dezember 2022",IF(H3703="Strom","Stromverbrauch in kWh von 1. Oktober 2022 bis 31. Dezember 2022",IF(AND(H3703="Wärme/Kälte",H3702="Nein"),"Aliquoter Wärme-/Kälteverbrauch in kWh von 1. Oktober 2022 bis 31. Dezember 2022",IF(H3703="Wärme/Kälte","Wärme-/Kälteverbrauch in kWh von 1. Oktober 2022 bis 31. Dezember 2022","Bitte Energieart auswählen!"))))))</f>
        <v>Bitte Energieart auswählen!</v>
      </c>
      <c r="C3705" s="47"/>
      <c r="D3705" s="47"/>
      <c r="E3705" s="47"/>
      <c r="F3705" s="47"/>
      <c r="G3705" s="47"/>
      <c r="H3705" s="59">
        <f>SUM(I3705:K3705)</f>
        <v>0</v>
      </c>
      <c r="I3705" s="119" t="str">
        <f>IFERROR(IF(H3702="Nein",VLOOKUP(H3701,'1 - Strom Erdgas Wärme 2021'!H:AA,20,FALSE)/12,""),"")</f>
        <v/>
      </c>
      <c r="J3705" s="119" t="str">
        <f>IFERROR(IF(H3702="Nein",VLOOKUP(H3701,'1 - Strom Erdgas Wärme 2021'!H:AB,20,FALSE)/12,""),"")</f>
        <v/>
      </c>
      <c r="K3705" s="119" t="str">
        <f>IFERROR(IF(H3702="Nein",VLOOKUP(H3701,'1 - Strom Erdgas Wärme 2021'!H:AC,20,FALSE)/12,""),"")</f>
        <v/>
      </c>
      <c r="L3705" s="48" t="s">
        <v>5</v>
      </c>
      <c r="M3705" s="76" t="str">
        <f>IFERROR(IF(H3702="Nein","Vorbefüllte Verbrauchswerte wurden aliquot (d.h. 1/12) aus dem Jahr 2021 übernommen.","Bitte ergänzen Sie die monatlichen Verbrauchswerte gem. Lastprofilzähler"),"")</f>
        <v>Bitte ergänzen Sie die monatlichen Verbrauchswerte gem. Lastprofilzähler</v>
      </c>
      <c r="N3705" s="77"/>
      <c r="O3705" s="77"/>
      <c r="P3705" s="77"/>
      <c r="Q3705" s="77"/>
      <c r="R3705" s="77"/>
      <c r="S3705" s="77"/>
    </row>
    <row r="3706" spans="2:19" x14ac:dyDescent="0.3">
      <c r="B3706" s="47" t="str">
        <f>IF(H3703="Wärme/Kälte","Energiemix: Anteil in % der aus Strom oder Erdgas erzeugten Wärme/Kälte","")</f>
        <v/>
      </c>
      <c r="C3706" s="46"/>
      <c r="D3706" s="46"/>
      <c r="E3706" s="46"/>
      <c r="F3706" s="74">
        <f>IFERROR(SUMPRODUCT(I3706:K3706,I3705:K3705),"")</f>
        <v>0</v>
      </c>
      <c r="G3706" s="74"/>
      <c r="H3706" s="46"/>
      <c r="I3706" s="120"/>
      <c r="J3706" s="121"/>
      <c r="K3706" s="121"/>
      <c r="L3706" s="48" t="str">
        <f>IF(H3703="Wärme/Kälte","i","")</f>
        <v/>
      </c>
      <c r="M3706" s="47" t="str">
        <f>IF(H3703="Wärme/Kälte","Bitte geben Sie den Anteil in % (von 0 bis 100, ohne Prozentzeichen) der  direkt aus Strom oder Erdgas erzeugten Wärme/Kälte.","")</f>
        <v/>
      </c>
      <c r="N3706" s="46"/>
      <c r="O3706" s="46"/>
      <c r="P3706" s="46"/>
      <c r="Q3706" s="46"/>
      <c r="R3706" s="46"/>
      <c r="S3706" s="46"/>
    </row>
    <row r="3707" spans="2:19" x14ac:dyDescent="0.3">
      <c r="B3707" s="46"/>
      <c r="C3707" s="46"/>
      <c r="D3707" s="46"/>
      <c r="E3707" s="46"/>
      <c r="F3707" s="46"/>
      <c r="G3707" s="46"/>
      <c r="H3707" s="46"/>
      <c r="I3707" s="98"/>
      <c r="J3707" s="46"/>
      <c r="K3707" s="46"/>
      <c r="L3707" s="48"/>
      <c r="M3707" s="47"/>
      <c r="N3707" s="46"/>
      <c r="O3707" s="46"/>
      <c r="P3707" s="46"/>
      <c r="Q3707" s="46"/>
      <c r="R3707" s="46"/>
      <c r="S3707" s="46"/>
    </row>
    <row r="3708" spans="2:19" ht="18" thickBot="1" x14ac:dyDescent="0.5">
      <c r="B3708" s="56" t="s">
        <v>10</v>
      </c>
      <c r="C3708" s="47"/>
      <c r="D3708" s="47"/>
      <c r="E3708" s="47"/>
      <c r="F3708" s="47"/>
      <c r="G3708" s="47"/>
      <c r="H3708" s="47"/>
      <c r="I3708" s="68">
        <v>44835</v>
      </c>
      <c r="J3708" s="68">
        <v>44866</v>
      </c>
      <c r="K3708" s="68">
        <v>44896</v>
      </c>
      <c r="L3708" s="47"/>
      <c r="M3708" s="69"/>
      <c r="N3708" s="69"/>
      <c r="O3708" s="69"/>
      <c r="P3708" s="69"/>
      <c r="Q3708" s="69"/>
      <c r="R3708" s="69"/>
      <c r="S3708" s="47"/>
    </row>
    <row r="3709" spans="2:19" ht="15" thickBot="1" x14ac:dyDescent="0.35">
      <c r="B3709" s="47" t="s">
        <v>28</v>
      </c>
      <c r="C3709" s="47"/>
      <c r="D3709" s="47"/>
      <c r="E3709" s="47"/>
      <c r="F3709" s="47"/>
      <c r="G3709" s="47"/>
      <c r="H3709" s="117"/>
      <c r="I3709" s="70"/>
      <c r="J3709" s="71"/>
      <c r="K3709" s="71"/>
      <c r="L3709" s="48" t="s">
        <v>5</v>
      </c>
      <c r="M3709" s="47" t="s">
        <v>29</v>
      </c>
      <c r="N3709" s="69"/>
      <c r="O3709" s="69"/>
      <c r="P3709" s="69"/>
      <c r="Q3709" s="69"/>
      <c r="R3709" s="69"/>
      <c r="S3709" s="47"/>
    </row>
    <row r="3710" spans="2:19" ht="15" thickBot="1" x14ac:dyDescent="0.35">
      <c r="B3710" s="47" t="s">
        <v>13</v>
      </c>
      <c r="C3710" s="47"/>
      <c r="D3710" s="47"/>
      <c r="E3710" s="47"/>
      <c r="F3710" s="47"/>
      <c r="G3710" s="47"/>
      <c r="H3710" s="138">
        <f>IFERROR(VLOOKUP(H3709,'1 - Strom Erdgas Wärme 2021'!H:AA,17,FALSE),"")</f>
        <v>0</v>
      </c>
      <c r="I3710" s="70"/>
      <c r="J3710" s="71"/>
      <c r="K3710" s="71"/>
      <c r="L3710" s="48"/>
      <c r="M3710" s="47"/>
      <c r="N3710" s="69"/>
      <c r="O3710" s="69"/>
      <c r="P3710" s="69"/>
      <c r="Q3710" s="69"/>
      <c r="R3710" s="69"/>
      <c r="S3710" s="47"/>
    </row>
    <row r="3711" spans="2:19" ht="15" thickBot="1" x14ac:dyDescent="0.35">
      <c r="B3711" s="47" t="s">
        <v>16</v>
      </c>
      <c r="C3711" s="47"/>
      <c r="D3711" s="47"/>
      <c r="E3711" s="47"/>
      <c r="F3711" s="47"/>
      <c r="G3711" s="47"/>
      <c r="H3711" s="139"/>
      <c r="I3711" s="72"/>
      <c r="J3711" s="73"/>
      <c r="K3711" s="73"/>
      <c r="L3711" s="48" t="s">
        <v>5</v>
      </c>
      <c r="M3711" s="47" t="s">
        <v>17</v>
      </c>
      <c r="N3711" s="69"/>
      <c r="O3711" s="69"/>
      <c r="P3711" s="69"/>
      <c r="Q3711" s="69"/>
      <c r="R3711" s="69"/>
      <c r="S3711" s="47"/>
    </row>
    <row r="3712" spans="2:19" ht="16.8" thickBot="1" x14ac:dyDescent="0.45">
      <c r="B3712" s="47" t="str">
        <f>IF(H3711="Erdgas","Arbeitspreis pro kWh Erdgas in EUR",IF(H3711="Strom","Arbeitspreis pro kWh Strom in EUR",IF(H3711="Wärme/Kälte","Arbeitspreis pro kWh Wärme-/Kälteverbrauch in EUR","Bitte Energieart auswählen!")))</f>
        <v>Bitte Energieart auswählen!</v>
      </c>
      <c r="C3712" s="47"/>
      <c r="D3712" s="47"/>
      <c r="E3712" s="47"/>
      <c r="F3712" s="47"/>
      <c r="G3712" s="74">
        <f>IFERROR(SUMPRODUCT(I3712:K3712,I3713:K3713),"")</f>
        <v>0</v>
      </c>
      <c r="H3712" s="47"/>
      <c r="I3712" s="118"/>
      <c r="J3712" s="118"/>
      <c r="K3712" s="118"/>
      <c r="L3712" s="48" t="s">
        <v>5</v>
      </c>
      <c r="M3712" s="47" t="str">
        <f>IF(H3711="Erdgas","Erdgaskosten exkl. Steuern, Abgaben, Netzentgelte, etc.",IF(H3711="Strom","Stromkosten exkl. Steuern, Abgaben, Netzentgelte, etc.",IF(H3711="Wärme/Kälte","Wärme-/Kältekosten exkl. Steuern, Abgaben, Netzentgelte, etc.", "Bitte Energieart auswählen!")))</f>
        <v>Bitte Energieart auswählen!</v>
      </c>
      <c r="N3712" s="47"/>
      <c r="O3712" s="47"/>
      <c r="P3712" s="75"/>
      <c r="Q3712" s="61"/>
      <c r="R3712" s="62"/>
      <c r="S3712" s="47"/>
    </row>
    <row r="3713" spans="2:19" ht="15" thickBot="1" x14ac:dyDescent="0.35">
      <c r="B3713" s="47" t="str">
        <f>IF(AND(H3711="Erdgas",H3710="Nein"),"Aliquoter Erdgasverbrauch in kWh von 1. Oktober 2022 bis 31. Dezember 2022",IF(H3711="Erdgas","Erdgasverbrauch in kWh von 1. Oktober 2022 bis 31. Dezember 2022",IF(AND(H3711="Strom",H3710="Nein"),"Aliquoter Stromverbrauch in kWh von 1. Oktober 2022 bis 31. Dezember 2022",IF(H3711="Strom","Stromverbrauch in kWh von 1. Oktober 2022 bis 31. Dezember 2022",IF(AND(H3711="Wärme/Kälte",H3710="Nein"),"Aliquoter Wärme-/Kälteverbrauch in kWh von 1. Oktober 2022 bis 31. Dezember 2022",IF(H3711="Wärme/Kälte","Wärme-/Kälteverbrauch in kWh von 1. Oktober 2022 bis 31. Dezember 2022","Bitte Energieart auswählen!"))))))</f>
        <v>Bitte Energieart auswählen!</v>
      </c>
      <c r="C3713" s="47"/>
      <c r="D3713" s="47"/>
      <c r="E3713" s="47"/>
      <c r="F3713" s="47"/>
      <c r="G3713" s="47"/>
      <c r="H3713" s="59">
        <f>SUM(I3713:K3713)</f>
        <v>0</v>
      </c>
      <c r="I3713" s="119" t="str">
        <f>IFERROR(IF(H3710="Nein",VLOOKUP(H3709,'1 - Strom Erdgas Wärme 2021'!H:AA,20,FALSE)/12,""),"")</f>
        <v/>
      </c>
      <c r="J3713" s="119" t="str">
        <f>IFERROR(IF(H3710="Nein",VLOOKUP(H3709,'1 - Strom Erdgas Wärme 2021'!H:AB,20,FALSE)/12,""),"")</f>
        <v/>
      </c>
      <c r="K3713" s="119" t="str">
        <f>IFERROR(IF(H3710="Nein",VLOOKUP(H3709,'1 - Strom Erdgas Wärme 2021'!H:AC,20,FALSE)/12,""),"")</f>
        <v/>
      </c>
      <c r="L3713" s="48" t="s">
        <v>5</v>
      </c>
      <c r="M3713" s="76" t="str">
        <f>IFERROR(IF(H3710="Nein","Vorbefüllte Verbrauchswerte wurden aliquot (d.h. 1/12) aus dem Jahr 2021 übernommen.","Bitte ergänzen Sie die monatlichen Verbrauchswerte gem. Lastprofilzähler"),"")</f>
        <v>Bitte ergänzen Sie die monatlichen Verbrauchswerte gem. Lastprofilzähler</v>
      </c>
      <c r="N3713" s="77"/>
      <c r="O3713" s="77"/>
      <c r="P3713" s="77"/>
      <c r="Q3713" s="77"/>
      <c r="R3713" s="77"/>
      <c r="S3713" s="77"/>
    </row>
    <row r="3714" spans="2:19" x14ac:dyDescent="0.3">
      <c r="B3714" s="47" t="str">
        <f>IF(H3711="Wärme/Kälte","Energiemix: Anteil in % der aus Strom oder Erdgas erzeugten Wärme/Kälte","")</f>
        <v/>
      </c>
      <c r="C3714" s="46"/>
      <c r="D3714" s="46"/>
      <c r="E3714" s="46"/>
      <c r="F3714" s="74">
        <f>IFERROR(SUMPRODUCT(I3714:K3714,I3713:K3713),"")</f>
        <v>0</v>
      </c>
      <c r="G3714" s="74"/>
      <c r="H3714" s="46"/>
      <c r="I3714" s="120"/>
      <c r="J3714" s="121"/>
      <c r="K3714" s="121"/>
      <c r="L3714" s="48" t="str">
        <f>IF(H3711="Wärme/Kälte","i","")</f>
        <v/>
      </c>
      <c r="M3714" s="47" t="str">
        <f>IF(H3711="Wärme/Kälte","Bitte geben Sie den Anteil in % (von 0 bis 100, ohne Prozentzeichen) der  direkt aus Strom oder Erdgas erzeugten Wärme/Kälte.","")</f>
        <v/>
      </c>
      <c r="N3714" s="46"/>
      <c r="O3714" s="46"/>
      <c r="P3714" s="46"/>
      <c r="Q3714" s="46"/>
      <c r="R3714" s="46"/>
      <c r="S3714" s="46"/>
    </row>
    <row r="3715" spans="2:19" x14ac:dyDescent="0.3">
      <c r="B3715" s="46"/>
      <c r="C3715" s="46"/>
      <c r="D3715" s="46"/>
      <c r="E3715" s="46"/>
      <c r="F3715" s="46"/>
      <c r="G3715" s="46"/>
      <c r="H3715" s="46"/>
      <c r="I3715" s="98"/>
      <c r="J3715" s="46"/>
      <c r="K3715" s="46"/>
      <c r="L3715" s="48"/>
      <c r="M3715" s="47"/>
      <c r="N3715" s="46"/>
      <c r="O3715" s="46"/>
      <c r="P3715" s="46"/>
      <c r="Q3715" s="46"/>
      <c r="R3715" s="46"/>
      <c r="S3715" s="46"/>
    </row>
    <row r="3716" spans="2:19" ht="18" thickBot="1" x14ac:dyDescent="0.5">
      <c r="B3716" s="56" t="s">
        <v>10</v>
      </c>
      <c r="C3716" s="47"/>
      <c r="D3716" s="47"/>
      <c r="E3716" s="47"/>
      <c r="F3716" s="47"/>
      <c r="G3716" s="47"/>
      <c r="H3716" s="47"/>
      <c r="I3716" s="68">
        <v>44835</v>
      </c>
      <c r="J3716" s="68">
        <v>44866</v>
      </c>
      <c r="K3716" s="68">
        <v>44896</v>
      </c>
      <c r="L3716" s="47"/>
      <c r="M3716" s="69"/>
      <c r="N3716" s="69"/>
      <c r="O3716" s="69"/>
      <c r="P3716" s="69"/>
      <c r="Q3716" s="69"/>
      <c r="R3716" s="69"/>
      <c r="S3716" s="47"/>
    </row>
    <row r="3717" spans="2:19" ht="15" thickBot="1" x14ac:dyDescent="0.35">
      <c r="B3717" s="47" t="s">
        <v>28</v>
      </c>
      <c r="C3717" s="47"/>
      <c r="D3717" s="47"/>
      <c r="E3717" s="47"/>
      <c r="F3717" s="47"/>
      <c r="G3717" s="47"/>
      <c r="H3717" s="117"/>
      <c r="I3717" s="70"/>
      <c r="J3717" s="71"/>
      <c r="K3717" s="71"/>
      <c r="L3717" s="48" t="s">
        <v>5</v>
      </c>
      <c r="M3717" s="47" t="s">
        <v>29</v>
      </c>
      <c r="N3717" s="69"/>
      <c r="O3717" s="69"/>
      <c r="P3717" s="69"/>
      <c r="Q3717" s="69"/>
      <c r="R3717" s="69"/>
      <c r="S3717" s="47"/>
    </row>
    <row r="3718" spans="2:19" ht="15" thickBot="1" x14ac:dyDescent="0.35">
      <c r="B3718" s="47" t="s">
        <v>13</v>
      </c>
      <c r="C3718" s="47"/>
      <c r="D3718" s="47"/>
      <c r="E3718" s="47"/>
      <c r="F3718" s="47"/>
      <c r="G3718" s="47"/>
      <c r="H3718" s="138">
        <f>IFERROR(VLOOKUP(H3717,'1 - Strom Erdgas Wärme 2021'!H:AA,17,FALSE),"")</f>
        <v>0</v>
      </c>
      <c r="I3718" s="70"/>
      <c r="J3718" s="71"/>
      <c r="K3718" s="71"/>
      <c r="L3718" s="48"/>
      <c r="M3718" s="47"/>
      <c r="N3718" s="69"/>
      <c r="O3718" s="69"/>
      <c r="P3718" s="69"/>
      <c r="Q3718" s="69"/>
      <c r="R3718" s="69"/>
      <c r="S3718" s="47"/>
    </row>
    <row r="3719" spans="2:19" ht="15" thickBot="1" x14ac:dyDescent="0.35">
      <c r="B3719" s="47" t="s">
        <v>16</v>
      </c>
      <c r="C3719" s="47"/>
      <c r="D3719" s="47"/>
      <c r="E3719" s="47"/>
      <c r="F3719" s="47"/>
      <c r="G3719" s="47"/>
      <c r="H3719" s="139"/>
      <c r="I3719" s="72"/>
      <c r="J3719" s="73"/>
      <c r="K3719" s="73"/>
      <c r="L3719" s="48" t="s">
        <v>5</v>
      </c>
      <c r="M3719" s="47" t="s">
        <v>17</v>
      </c>
      <c r="N3719" s="69"/>
      <c r="O3719" s="69"/>
      <c r="P3719" s="69"/>
      <c r="Q3719" s="69"/>
      <c r="R3719" s="69"/>
      <c r="S3719" s="47"/>
    </row>
    <row r="3720" spans="2:19" ht="16.8" thickBot="1" x14ac:dyDescent="0.45">
      <c r="B3720" s="47" t="str">
        <f>IF(H3719="Erdgas","Arbeitspreis pro kWh Erdgas in EUR",IF(H3719="Strom","Arbeitspreis pro kWh Strom in EUR",IF(H3719="Wärme/Kälte","Arbeitspreis pro kWh Wärme-/Kälteverbrauch in EUR","Bitte Energieart auswählen!")))</f>
        <v>Bitte Energieart auswählen!</v>
      </c>
      <c r="C3720" s="47"/>
      <c r="D3720" s="47"/>
      <c r="E3720" s="47"/>
      <c r="F3720" s="47"/>
      <c r="G3720" s="74">
        <f>IFERROR(SUMPRODUCT(I3720:K3720,I3721:K3721),"")</f>
        <v>0</v>
      </c>
      <c r="H3720" s="47"/>
      <c r="I3720" s="118"/>
      <c r="J3720" s="118"/>
      <c r="K3720" s="118"/>
      <c r="L3720" s="48" t="s">
        <v>5</v>
      </c>
      <c r="M3720" s="47" t="str">
        <f>IF(H3719="Erdgas","Erdgaskosten exkl. Steuern, Abgaben, Netzentgelte, etc.",IF(H3719="Strom","Stromkosten exkl. Steuern, Abgaben, Netzentgelte, etc.",IF(H3719="Wärme/Kälte","Wärme-/Kältekosten exkl. Steuern, Abgaben, Netzentgelte, etc.", "Bitte Energieart auswählen!")))</f>
        <v>Bitte Energieart auswählen!</v>
      </c>
      <c r="N3720" s="47"/>
      <c r="O3720" s="47"/>
      <c r="P3720" s="75"/>
      <c r="Q3720" s="61"/>
      <c r="R3720" s="62"/>
      <c r="S3720" s="47"/>
    </row>
    <row r="3721" spans="2:19" ht="15" thickBot="1" x14ac:dyDescent="0.35">
      <c r="B3721" s="47" t="str">
        <f>IF(AND(H3719="Erdgas",H3718="Nein"),"Aliquoter Erdgasverbrauch in kWh von 1. Oktober 2022 bis 31. Dezember 2022",IF(H3719="Erdgas","Erdgasverbrauch in kWh von 1. Oktober 2022 bis 31. Dezember 2022",IF(AND(H3719="Strom",H3718="Nein"),"Aliquoter Stromverbrauch in kWh von 1. Oktober 2022 bis 31. Dezember 2022",IF(H3719="Strom","Stromverbrauch in kWh von 1. Oktober 2022 bis 31. Dezember 2022",IF(AND(H3719="Wärme/Kälte",H3718="Nein"),"Aliquoter Wärme-/Kälteverbrauch in kWh von 1. Oktober 2022 bis 31. Dezember 2022",IF(H3719="Wärme/Kälte","Wärme-/Kälteverbrauch in kWh von 1. Oktober 2022 bis 31. Dezember 2022","Bitte Energieart auswählen!"))))))</f>
        <v>Bitte Energieart auswählen!</v>
      </c>
      <c r="C3721" s="47"/>
      <c r="D3721" s="47"/>
      <c r="E3721" s="47"/>
      <c r="F3721" s="47"/>
      <c r="G3721" s="47"/>
      <c r="H3721" s="59">
        <f>SUM(I3721:K3721)</f>
        <v>0</v>
      </c>
      <c r="I3721" s="119" t="str">
        <f>IFERROR(IF(H3718="Nein",VLOOKUP(H3717,'1 - Strom Erdgas Wärme 2021'!H:AA,20,FALSE)/12,""),"")</f>
        <v/>
      </c>
      <c r="J3721" s="119" t="str">
        <f>IFERROR(IF(H3718="Nein",VLOOKUP(H3717,'1 - Strom Erdgas Wärme 2021'!H:AB,20,FALSE)/12,""),"")</f>
        <v/>
      </c>
      <c r="K3721" s="119" t="str">
        <f>IFERROR(IF(H3718="Nein",VLOOKUP(H3717,'1 - Strom Erdgas Wärme 2021'!H:AC,20,FALSE)/12,""),"")</f>
        <v/>
      </c>
      <c r="L3721" s="48" t="s">
        <v>5</v>
      </c>
      <c r="M3721" s="76" t="str">
        <f>IFERROR(IF(H3718="Nein","Vorbefüllte Verbrauchswerte wurden aliquot (d.h. 1/12) aus dem Jahr 2021 übernommen.","Bitte ergänzen Sie die monatlichen Verbrauchswerte gem. Lastprofilzähler"),"")</f>
        <v>Bitte ergänzen Sie die monatlichen Verbrauchswerte gem. Lastprofilzähler</v>
      </c>
      <c r="N3721" s="77"/>
      <c r="O3721" s="77"/>
      <c r="P3721" s="77"/>
      <c r="Q3721" s="77"/>
      <c r="R3721" s="77"/>
      <c r="S3721" s="77"/>
    </row>
    <row r="3722" spans="2:19" x14ac:dyDescent="0.3">
      <c r="B3722" s="47" t="str">
        <f>IF(H3719="Wärme/Kälte","Energiemix: Anteil in % der aus Strom oder Erdgas erzeugten Wärme/Kälte","")</f>
        <v/>
      </c>
      <c r="C3722" s="46"/>
      <c r="D3722" s="46"/>
      <c r="E3722" s="46"/>
      <c r="F3722" s="74">
        <f>IFERROR(SUMPRODUCT(I3722:K3722,I3721:K3721),"")</f>
        <v>0</v>
      </c>
      <c r="G3722" s="74"/>
      <c r="H3722" s="46"/>
      <c r="I3722" s="120"/>
      <c r="J3722" s="121"/>
      <c r="K3722" s="121"/>
      <c r="L3722" s="48" t="str">
        <f>IF(H3719="Wärme/Kälte","i","")</f>
        <v/>
      </c>
      <c r="M3722" s="47" t="str">
        <f>IF(H3719="Wärme/Kälte","Bitte geben Sie den Anteil in % (von 0 bis 100, ohne Prozentzeichen) der  direkt aus Strom oder Erdgas erzeugten Wärme/Kälte.","")</f>
        <v/>
      </c>
      <c r="N3722" s="46"/>
      <c r="O3722" s="46"/>
      <c r="P3722" s="46"/>
      <c r="Q3722" s="46"/>
      <c r="R3722" s="46"/>
      <c r="S3722" s="46"/>
    </row>
    <row r="3723" spans="2:19" x14ac:dyDescent="0.3">
      <c r="B3723" s="46"/>
      <c r="C3723" s="46"/>
      <c r="D3723" s="46"/>
      <c r="E3723" s="46"/>
      <c r="F3723" s="46"/>
      <c r="G3723" s="46"/>
      <c r="H3723" s="46"/>
      <c r="I3723" s="98"/>
      <c r="J3723" s="46"/>
      <c r="K3723" s="46"/>
      <c r="L3723" s="48"/>
      <c r="M3723" s="47"/>
      <c r="N3723" s="46"/>
      <c r="O3723" s="46"/>
      <c r="P3723" s="46"/>
      <c r="Q3723" s="46"/>
      <c r="R3723" s="46"/>
      <c r="S3723" s="46"/>
    </row>
    <row r="3724" spans="2:19" ht="18" thickBot="1" x14ac:dyDescent="0.5">
      <c r="B3724" s="56" t="s">
        <v>10</v>
      </c>
      <c r="C3724" s="47"/>
      <c r="D3724" s="47"/>
      <c r="E3724" s="47"/>
      <c r="F3724" s="47"/>
      <c r="G3724" s="47"/>
      <c r="H3724" s="47"/>
      <c r="I3724" s="68">
        <v>44835</v>
      </c>
      <c r="J3724" s="68">
        <v>44866</v>
      </c>
      <c r="K3724" s="68">
        <v>44896</v>
      </c>
      <c r="L3724" s="47"/>
      <c r="M3724" s="69"/>
      <c r="N3724" s="69"/>
      <c r="O3724" s="69"/>
      <c r="P3724" s="69"/>
      <c r="Q3724" s="69"/>
      <c r="R3724" s="69"/>
      <c r="S3724" s="47"/>
    </row>
    <row r="3725" spans="2:19" ht="15" thickBot="1" x14ac:dyDescent="0.35">
      <c r="B3725" s="47" t="s">
        <v>28</v>
      </c>
      <c r="C3725" s="47"/>
      <c r="D3725" s="47"/>
      <c r="E3725" s="47"/>
      <c r="F3725" s="47"/>
      <c r="G3725" s="47"/>
      <c r="H3725" s="117"/>
      <c r="I3725" s="70"/>
      <c r="J3725" s="71"/>
      <c r="K3725" s="71"/>
      <c r="L3725" s="48" t="s">
        <v>5</v>
      </c>
      <c r="M3725" s="47" t="s">
        <v>29</v>
      </c>
      <c r="N3725" s="69"/>
      <c r="O3725" s="69"/>
      <c r="P3725" s="69"/>
      <c r="Q3725" s="69"/>
      <c r="R3725" s="69"/>
      <c r="S3725" s="47"/>
    </row>
    <row r="3726" spans="2:19" ht="15" thickBot="1" x14ac:dyDescent="0.35">
      <c r="B3726" s="47" t="s">
        <v>13</v>
      </c>
      <c r="C3726" s="47"/>
      <c r="D3726" s="47"/>
      <c r="E3726" s="47"/>
      <c r="F3726" s="47"/>
      <c r="G3726" s="47"/>
      <c r="H3726" s="138">
        <f>IFERROR(VLOOKUP(H3725,'1 - Strom Erdgas Wärme 2021'!H:AA,17,FALSE),"")</f>
        <v>0</v>
      </c>
      <c r="I3726" s="70"/>
      <c r="J3726" s="71"/>
      <c r="K3726" s="71"/>
      <c r="L3726" s="48"/>
      <c r="M3726" s="47"/>
      <c r="N3726" s="69"/>
      <c r="O3726" s="69"/>
      <c r="P3726" s="69"/>
      <c r="Q3726" s="69"/>
      <c r="R3726" s="69"/>
      <c r="S3726" s="47"/>
    </row>
    <row r="3727" spans="2:19" ht="15" thickBot="1" x14ac:dyDescent="0.35">
      <c r="B3727" s="47" t="s">
        <v>16</v>
      </c>
      <c r="C3727" s="47"/>
      <c r="D3727" s="47"/>
      <c r="E3727" s="47"/>
      <c r="F3727" s="47"/>
      <c r="G3727" s="47"/>
      <c r="H3727" s="139"/>
      <c r="I3727" s="72"/>
      <c r="J3727" s="73"/>
      <c r="K3727" s="73"/>
      <c r="L3727" s="48" t="s">
        <v>5</v>
      </c>
      <c r="M3727" s="47" t="s">
        <v>17</v>
      </c>
      <c r="N3727" s="69"/>
      <c r="O3727" s="69"/>
      <c r="P3727" s="69"/>
      <c r="Q3727" s="69"/>
      <c r="R3727" s="69"/>
      <c r="S3727" s="47"/>
    </row>
    <row r="3728" spans="2:19" ht="16.8" thickBot="1" x14ac:dyDescent="0.45">
      <c r="B3728" s="47" t="str">
        <f>IF(H3727="Erdgas","Arbeitspreis pro kWh Erdgas in EUR",IF(H3727="Strom","Arbeitspreis pro kWh Strom in EUR",IF(H3727="Wärme/Kälte","Arbeitspreis pro kWh Wärme-/Kälteverbrauch in EUR","Bitte Energieart auswählen!")))</f>
        <v>Bitte Energieart auswählen!</v>
      </c>
      <c r="C3728" s="47"/>
      <c r="D3728" s="47"/>
      <c r="E3728" s="47"/>
      <c r="F3728" s="47"/>
      <c r="G3728" s="74">
        <f>IFERROR(SUMPRODUCT(I3728:K3728,I3729:K3729),"")</f>
        <v>0</v>
      </c>
      <c r="H3728" s="47"/>
      <c r="I3728" s="118"/>
      <c r="J3728" s="118"/>
      <c r="K3728" s="118"/>
      <c r="L3728" s="48" t="s">
        <v>5</v>
      </c>
      <c r="M3728" s="47" t="str">
        <f>IF(H3727="Erdgas","Erdgaskosten exkl. Steuern, Abgaben, Netzentgelte, etc.",IF(H3727="Strom","Stromkosten exkl. Steuern, Abgaben, Netzentgelte, etc.",IF(H3727="Wärme/Kälte","Wärme-/Kältekosten exkl. Steuern, Abgaben, Netzentgelte, etc.", "Bitte Energieart auswählen!")))</f>
        <v>Bitte Energieart auswählen!</v>
      </c>
      <c r="N3728" s="47"/>
      <c r="O3728" s="47"/>
      <c r="P3728" s="75"/>
      <c r="Q3728" s="61"/>
      <c r="R3728" s="62"/>
      <c r="S3728" s="47"/>
    </row>
    <row r="3729" spans="2:19" ht="15" thickBot="1" x14ac:dyDescent="0.35">
      <c r="B3729" s="47" t="str">
        <f>IF(AND(H3727="Erdgas",H3726="Nein"),"Aliquoter Erdgasverbrauch in kWh von 1. Oktober 2022 bis 31. Dezember 2022",IF(H3727="Erdgas","Erdgasverbrauch in kWh von 1. Oktober 2022 bis 31. Dezember 2022",IF(AND(H3727="Strom",H3726="Nein"),"Aliquoter Stromverbrauch in kWh von 1. Oktober 2022 bis 31. Dezember 2022",IF(H3727="Strom","Stromverbrauch in kWh von 1. Oktober 2022 bis 31. Dezember 2022",IF(AND(H3727="Wärme/Kälte",H3726="Nein"),"Aliquoter Wärme-/Kälteverbrauch in kWh von 1. Oktober 2022 bis 31. Dezember 2022",IF(H3727="Wärme/Kälte","Wärme-/Kälteverbrauch in kWh von 1. Oktober 2022 bis 31. Dezember 2022","Bitte Energieart auswählen!"))))))</f>
        <v>Bitte Energieart auswählen!</v>
      </c>
      <c r="C3729" s="47"/>
      <c r="D3729" s="47"/>
      <c r="E3729" s="47"/>
      <c r="F3729" s="47"/>
      <c r="G3729" s="47"/>
      <c r="H3729" s="59">
        <f>SUM(I3729:K3729)</f>
        <v>0</v>
      </c>
      <c r="I3729" s="119" t="str">
        <f>IFERROR(IF(H3726="Nein",VLOOKUP(H3725,'1 - Strom Erdgas Wärme 2021'!H:AA,20,FALSE)/12,""),"")</f>
        <v/>
      </c>
      <c r="J3729" s="119" t="str">
        <f>IFERROR(IF(H3726="Nein",VLOOKUP(H3725,'1 - Strom Erdgas Wärme 2021'!H:AB,20,FALSE)/12,""),"")</f>
        <v/>
      </c>
      <c r="K3729" s="119" t="str">
        <f>IFERROR(IF(H3726="Nein",VLOOKUP(H3725,'1 - Strom Erdgas Wärme 2021'!H:AC,20,FALSE)/12,""),"")</f>
        <v/>
      </c>
      <c r="L3729" s="48" t="s">
        <v>5</v>
      </c>
      <c r="M3729" s="76" t="str">
        <f>IFERROR(IF(H3726="Nein","Vorbefüllte Verbrauchswerte wurden aliquot (d.h. 1/12) aus dem Jahr 2021 übernommen.","Bitte ergänzen Sie die monatlichen Verbrauchswerte gem. Lastprofilzähler"),"")</f>
        <v>Bitte ergänzen Sie die monatlichen Verbrauchswerte gem. Lastprofilzähler</v>
      </c>
      <c r="N3729" s="77"/>
      <c r="O3729" s="77"/>
      <c r="P3729" s="77"/>
      <c r="Q3729" s="77"/>
      <c r="R3729" s="77"/>
      <c r="S3729" s="77"/>
    </row>
    <row r="3730" spans="2:19" x14ac:dyDescent="0.3">
      <c r="B3730" s="47" t="str">
        <f>IF(H3727="Wärme/Kälte","Energiemix: Anteil in % der aus Strom oder Erdgas erzeugten Wärme/Kälte","")</f>
        <v/>
      </c>
      <c r="C3730" s="46"/>
      <c r="D3730" s="46"/>
      <c r="E3730" s="46"/>
      <c r="F3730" s="74">
        <f>IFERROR(SUMPRODUCT(I3730:K3730,I3729:K3729),"")</f>
        <v>0</v>
      </c>
      <c r="G3730" s="74"/>
      <c r="H3730" s="46"/>
      <c r="I3730" s="120"/>
      <c r="J3730" s="121"/>
      <c r="K3730" s="121"/>
      <c r="L3730" s="48" t="str">
        <f>IF(H3727="Wärme/Kälte","i","")</f>
        <v/>
      </c>
      <c r="M3730" s="47" t="str">
        <f>IF(H3727="Wärme/Kälte","Bitte geben Sie den Anteil in % (von 0 bis 100, ohne Prozentzeichen) der  direkt aus Strom oder Erdgas erzeugten Wärme/Kälte.","")</f>
        <v/>
      </c>
      <c r="N3730" s="46"/>
      <c r="O3730" s="46"/>
      <c r="P3730" s="46"/>
      <c r="Q3730" s="46"/>
      <c r="R3730" s="46"/>
      <c r="S3730" s="46"/>
    </row>
    <row r="3731" spans="2:19" x14ac:dyDescent="0.3">
      <c r="B3731" s="46"/>
      <c r="C3731" s="46"/>
      <c r="D3731" s="46"/>
      <c r="E3731" s="46"/>
      <c r="F3731" s="46"/>
      <c r="G3731" s="46"/>
      <c r="H3731" s="46"/>
      <c r="I3731" s="98"/>
      <c r="J3731" s="46"/>
      <c r="K3731" s="46"/>
      <c r="L3731" s="48"/>
      <c r="M3731" s="47"/>
      <c r="N3731" s="46"/>
      <c r="O3731" s="46"/>
      <c r="P3731" s="46"/>
      <c r="Q3731" s="46"/>
      <c r="R3731" s="46"/>
      <c r="S3731" s="46"/>
    </row>
    <row r="3732" spans="2:19" ht="18" thickBot="1" x14ac:dyDescent="0.5">
      <c r="B3732" s="56" t="s">
        <v>10</v>
      </c>
      <c r="C3732" s="47"/>
      <c r="D3732" s="47"/>
      <c r="E3732" s="47"/>
      <c r="F3732" s="47"/>
      <c r="G3732" s="47"/>
      <c r="H3732" s="47"/>
      <c r="I3732" s="68">
        <v>44835</v>
      </c>
      <c r="J3732" s="68">
        <v>44866</v>
      </c>
      <c r="K3732" s="68">
        <v>44896</v>
      </c>
      <c r="L3732" s="47"/>
      <c r="M3732" s="69"/>
      <c r="N3732" s="69"/>
      <c r="O3732" s="69"/>
      <c r="P3732" s="69"/>
      <c r="Q3732" s="69"/>
      <c r="R3732" s="69"/>
      <c r="S3732" s="47"/>
    </row>
    <row r="3733" spans="2:19" ht="15" thickBot="1" x14ac:dyDescent="0.35">
      <c r="B3733" s="47" t="s">
        <v>28</v>
      </c>
      <c r="C3733" s="47"/>
      <c r="D3733" s="47"/>
      <c r="E3733" s="47"/>
      <c r="F3733" s="47"/>
      <c r="G3733" s="47"/>
      <c r="H3733" s="117"/>
      <c r="I3733" s="70"/>
      <c r="J3733" s="71"/>
      <c r="K3733" s="71"/>
      <c r="L3733" s="48" t="s">
        <v>5</v>
      </c>
      <c r="M3733" s="47" t="s">
        <v>29</v>
      </c>
      <c r="N3733" s="69"/>
      <c r="O3733" s="69"/>
      <c r="P3733" s="69"/>
      <c r="Q3733" s="69"/>
      <c r="R3733" s="69"/>
      <c r="S3733" s="47"/>
    </row>
    <row r="3734" spans="2:19" ht="15" thickBot="1" x14ac:dyDescent="0.35">
      <c r="B3734" s="47" t="s">
        <v>13</v>
      </c>
      <c r="C3734" s="47"/>
      <c r="D3734" s="47"/>
      <c r="E3734" s="47"/>
      <c r="F3734" s="47"/>
      <c r="G3734" s="47"/>
      <c r="H3734" s="138">
        <f>IFERROR(VLOOKUP(H3733,'1 - Strom Erdgas Wärme 2021'!H:AA,17,FALSE),"")</f>
        <v>0</v>
      </c>
      <c r="I3734" s="70"/>
      <c r="J3734" s="71"/>
      <c r="K3734" s="71"/>
      <c r="L3734" s="48"/>
      <c r="M3734" s="47"/>
      <c r="N3734" s="69"/>
      <c r="O3734" s="69"/>
      <c r="P3734" s="69"/>
      <c r="Q3734" s="69"/>
      <c r="R3734" s="69"/>
      <c r="S3734" s="47"/>
    </row>
    <row r="3735" spans="2:19" ht="15" thickBot="1" x14ac:dyDescent="0.35">
      <c r="B3735" s="47" t="s">
        <v>16</v>
      </c>
      <c r="C3735" s="47"/>
      <c r="D3735" s="47"/>
      <c r="E3735" s="47"/>
      <c r="F3735" s="47"/>
      <c r="G3735" s="47"/>
      <c r="H3735" s="139"/>
      <c r="I3735" s="72"/>
      <c r="J3735" s="73"/>
      <c r="K3735" s="73"/>
      <c r="L3735" s="48" t="s">
        <v>5</v>
      </c>
      <c r="M3735" s="47" t="s">
        <v>17</v>
      </c>
      <c r="N3735" s="69"/>
      <c r="O3735" s="69"/>
      <c r="P3735" s="69"/>
      <c r="Q3735" s="69"/>
      <c r="R3735" s="69"/>
      <c r="S3735" s="47"/>
    </row>
    <row r="3736" spans="2:19" ht="16.8" thickBot="1" x14ac:dyDescent="0.45">
      <c r="B3736" s="47" t="str">
        <f>IF(H3735="Erdgas","Arbeitspreis pro kWh Erdgas in EUR",IF(H3735="Strom","Arbeitspreis pro kWh Strom in EUR",IF(H3735="Wärme/Kälte","Arbeitspreis pro kWh Wärme-/Kälteverbrauch in EUR","Bitte Energieart auswählen!")))</f>
        <v>Bitte Energieart auswählen!</v>
      </c>
      <c r="C3736" s="47"/>
      <c r="D3736" s="47"/>
      <c r="E3736" s="47"/>
      <c r="F3736" s="47"/>
      <c r="G3736" s="74">
        <f>IFERROR(SUMPRODUCT(I3736:K3736,I3737:K3737),"")</f>
        <v>0</v>
      </c>
      <c r="H3736" s="47"/>
      <c r="I3736" s="118"/>
      <c r="J3736" s="118"/>
      <c r="K3736" s="118"/>
      <c r="L3736" s="48" t="s">
        <v>5</v>
      </c>
      <c r="M3736" s="47" t="str">
        <f>IF(H3735="Erdgas","Erdgaskosten exkl. Steuern, Abgaben, Netzentgelte, etc.",IF(H3735="Strom","Stromkosten exkl. Steuern, Abgaben, Netzentgelte, etc.",IF(H3735="Wärme/Kälte","Wärme-/Kältekosten exkl. Steuern, Abgaben, Netzentgelte, etc.", "Bitte Energieart auswählen!")))</f>
        <v>Bitte Energieart auswählen!</v>
      </c>
      <c r="N3736" s="47"/>
      <c r="O3736" s="47"/>
      <c r="P3736" s="75"/>
      <c r="Q3736" s="61"/>
      <c r="R3736" s="62"/>
      <c r="S3736" s="47"/>
    </row>
    <row r="3737" spans="2:19" ht="15" thickBot="1" x14ac:dyDescent="0.35">
      <c r="B3737" s="47" t="str">
        <f>IF(AND(H3735="Erdgas",H3734="Nein"),"Aliquoter Erdgasverbrauch in kWh von 1. Oktober 2022 bis 31. Dezember 2022",IF(H3735="Erdgas","Erdgasverbrauch in kWh von 1. Oktober 2022 bis 31. Dezember 2022",IF(AND(H3735="Strom",H3734="Nein"),"Aliquoter Stromverbrauch in kWh von 1. Oktober 2022 bis 31. Dezember 2022",IF(H3735="Strom","Stromverbrauch in kWh von 1. Oktober 2022 bis 31. Dezember 2022",IF(AND(H3735="Wärme/Kälte",H3734="Nein"),"Aliquoter Wärme-/Kälteverbrauch in kWh von 1. Oktober 2022 bis 31. Dezember 2022",IF(H3735="Wärme/Kälte","Wärme-/Kälteverbrauch in kWh von 1. Oktober 2022 bis 31. Dezember 2022","Bitte Energieart auswählen!"))))))</f>
        <v>Bitte Energieart auswählen!</v>
      </c>
      <c r="C3737" s="47"/>
      <c r="D3737" s="47"/>
      <c r="E3737" s="47"/>
      <c r="F3737" s="47"/>
      <c r="G3737" s="47"/>
      <c r="H3737" s="59">
        <f>SUM(I3737:K3737)</f>
        <v>0</v>
      </c>
      <c r="I3737" s="119" t="str">
        <f>IFERROR(IF(H3734="Nein",VLOOKUP(H3733,'1 - Strom Erdgas Wärme 2021'!H:AA,20,FALSE)/12,""),"")</f>
        <v/>
      </c>
      <c r="J3737" s="119" t="str">
        <f>IFERROR(IF(H3734="Nein",VLOOKUP(H3733,'1 - Strom Erdgas Wärme 2021'!H:AB,20,FALSE)/12,""),"")</f>
        <v/>
      </c>
      <c r="K3737" s="119" t="str">
        <f>IFERROR(IF(H3734="Nein",VLOOKUP(H3733,'1 - Strom Erdgas Wärme 2021'!H:AC,20,FALSE)/12,""),"")</f>
        <v/>
      </c>
      <c r="L3737" s="48" t="s">
        <v>5</v>
      </c>
      <c r="M3737" s="76" t="str">
        <f>IFERROR(IF(H3734="Nein","Vorbefüllte Verbrauchswerte wurden aliquot (d.h. 1/12) aus dem Jahr 2021 übernommen.","Bitte ergänzen Sie die monatlichen Verbrauchswerte gem. Lastprofilzähler"),"")</f>
        <v>Bitte ergänzen Sie die monatlichen Verbrauchswerte gem. Lastprofilzähler</v>
      </c>
      <c r="N3737" s="77"/>
      <c r="O3737" s="77"/>
      <c r="P3737" s="77"/>
      <c r="Q3737" s="77"/>
      <c r="R3737" s="77"/>
      <c r="S3737" s="77"/>
    </row>
    <row r="3738" spans="2:19" x14ac:dyDescent="0.3">
      <c r="B3738" s="47" t="str">
        <f>IF(H3735="Wärme/Kälte","Energiemix: Anteil in % der aus Strom oder Erdgas erzeugten Wärme/Kälte","")</f>
        <v/>
      </c>
      <c r="C3738" s="46"/>
      <c r="D3738" s="46"/>
      <c r="E3738" s="46"/>
      <c r="F3738" s="74">
        <f>IFERROR(SUMPRODUCT(I3738:K3738,I3737:K3737),"")</f>
        <v>0</v>
      </c>
      <c r="G3738" s="74"/>
      <c r="H3738" s="46"/>
      <c r="I3738" s="120"/>
      <c r="J3738" s="121"/>
      <c r="K3738" s="121"/>
      <c r="L3738" s="48" t="str">
        <f>IF(H3735="Wärme/Kälte","i","")</f>
        <v/>
      </c>
      <c r="M3738" s="47" t="str">
        <f>IF(H3735="Wärme/Kälte","Bitte geben Sie den Anteil in % (von 0 bis 100, ohne Prozentzeichen) der  direkt aus Strom oder Erdgas erzeugten Wärme/Kälte.","")</f>
        <v/>
      </c>
      <c r="N3738" s="46"/>
      <c r="O3738" s="46"/>
      <c r="P3738" s="46"/>
      <c r="Q3738" s="46"/>
      <c r="R3738" s="46"/>
      <c r="S3738" s="46"/>
    </row>
    <row r="3739" spans="2:19" x14ac:dyDescent="0.3">
      <c r="B3739" s="46"/>
      <c r="C3739" s="46"/>
      <c r="D3739" s="46"/>
      <c r="E3739" s="46"/>
      <c r="F3739" s="46"/>
      <c r="G3739" s="46"/>
      <c r="H3739" s="46"/>
      <c r="I3739" s="98"/>
      <c r="J3739" s="46"/>
      <c r="K3739" s="46"/>
      <c r="L3739" s="48"/>
      <c r="M3739" s="47"/>
      <c r="N3739" s="46"/>
      <c r="O3739" s="46"/>
      <c r="P3739" s="46"/>
      <c r="Q3739" s="46"/>
      <c r="R3739" s="46"/>
      <c r="S3739" s="46"/>
    </row>
    <row r="3740" spans="2:19" ht="18" thickBot="1" x14ac:dyDescent="0.5">
      <c r="B3740" s="56" t="s">
        <v>10</v>
      </c>
      <c r="C3740" s="47"/>
      <c r="D3740" s="47"/>
      <c r="E3740" s="47"/>
      <c r="F3740" s="47"/>
      <c r="G3740" s="47"/>
      <c r="H3740" s="47"/>
      <c r="I3740" s="68">
        <v>44835</v>
      </c>
      <c r="J3740" s="68">
        <v>44866</v>
      </c>
      <c r="K3740" s="68">
        <v>44896</v>
      </c>
      <c r="L3740" s="47"/>
      <c r="M3740" s="69"/>
      <c r="N3740" s="69"/>
      <c r="O3740" s="69"/>
      <c r="P3740" s="69"/>
      <c r="Q3740" s="69"/>
      <c r="R3740" s="69"/>
      <c r="S3740" s="47"/>
    </row>
    <row r="3741" spans="2:19" ht="15" thickBot="1" x14ac:dyDescent="0.35">
      <c r="B3741" s="47" t="s">
        <v>28</v>
      </c>
      <c r="C3741" s="47"/>
      <c r="D3741" s="47"/>
      <c r="E3741" s="47"/>
      <c r="F3741" s="47"/>
      <c r="G3741" s="47"/>
      <c r="H3741" s="117"/>
      <c r="I3741" s="70"/>
      <c r="J3741" s="71"/>
      <c r="K3741" s="71"/>
      <c r="L3741" s="48" t="s">
        <v>5</v>
      </c>
      <c r="M3741" s="47" t="s">
        <v>29</v>
      </c>
      <c r="N3741" s="69"/>
      <c r="O3741" s="69"/>
      <c r="P3741" s="69"/>
      <c r="Q3741" s="69"/>
      <c r="R3741" s="69"/>
      <c r="S3741" s="47"/>
    </row>
    <row r="3742" spans="2:19" ht="15" thickBot="1" x14ac:dyDescent="0.35">
      <c r="B3742" s="47" t="s">
        <v>13</v>
      </c>
      <c r="C3742" s="47"/>
      <c r="D3742" s="47"/>
      <c r="E3742" s="47"/>
      <c r="F3742" s="47"/>
      <c r="G3742" s="47"/>
      <c r="H3742" s="138">
        <f>IFERROR(VLOOKUP(H3741,'1 - Strom Erdgas Wärme 2021'!H:AA,17,FALSE),"")</f>
        <v>0</v>
      </c>
      <c r="I3742" s="70"/>
      <c r="J3742" s="71"/>
      <c r="K3742" s="71"/>
      <c r="L3742" s="48"/>
      <c r="M3742" s="47"/>
      <c r="N3742" s="69"/>
      <c r="O3742" s="69"/>
      <c r="P3742" s="69"/>
      <c r="Q3742" s="69"/>
      <c r="R3742" s="69"/>
      <c r="S3742" s="47"/>
    </row>
    <row r="3743" spans="2:19" ht="15" thickBot="1" x14ac:dyDescent="0.35">
      <c r="B3743" s="47" t="s">
        <v>16</v>
      </c>
      <c r="C3743" s="47"/>
      <c r="D3743" s="47"/>
      <c r="E3743" s="47"/>
      <c r="F3743" s="47"/>
      <c r="G3743" s="47"/>
      <c r="H3743" s="139"/>
      <c r="I3743" s="72"/>
      <c r="J3743" s="73"/>
      <c r="K3743" s="73"/>
      <c r="L3743" s="48" t="s">
        <v>5</v>
      </c>
      <c r="M3743" s="47" t="s">
        <v>17</v>
      </c>
      <c r="N3743" s="69"/>
      <c r="O3743" s="69"/>
      <c r="P3743" s="69"/>
      <c r="Q3743" s="69"/>
      <c r="R3743" s="69"/>
      <c r="S3743" s="47"/>
    </row>
    <row r="3744" spans="2:19" ht="16.8" thickBot="1" x14ac:dyDescent="0.45">
      <c r="B3744" s="47" t="str">
        <f>IF(H3743="Erdgas","Arbeitspreis pro kWh Erdgas in EUR",IF(H3743="Strom","Arbeitspreis pro kWh Strom in EUR",IF(H3743="Wärme/Kälte","Arbeitspreis pro kWh Wärme-/Kälteverbrauch in EUR","Bitte Energieart auswählen!")))</f>
        <v>Bitte Energieart auswählen!</v>
      </c>
      <c r="C3744" s="47"/>
      <c r="D3744" s="47"/>
      <c r="E3744" s="47"/>
      <c r="F3744" s="47"/>
      <c r="G3744" s="74">
        <f>IFERROR(SUMPRODUCT(I3744:K3744,I3745:K3745),"")</f>
        <v>0</v>
      </c>
      <c r="H3744" s="47"/>
      <c r="I3744" s="118"/>
      <c r="J3744" s="118"/>
      <c r="K3744" s="118"/>
      <c r="L3744" s="48" t="s">
        <v>5</v>
      </c>
      <c r="M3744" s="47" t="str">
        <f>IF(H3743="Erdgas","Erdgaskosten exkl. Steuern, Abgaben, Netzentgelte, etc.",IF(H3743="Strom","Stromkosten exkl. Steuern, Abgaben, Netzentgelte, etc.",IF(H3743="Wärme/Kälte","Wärme-/Kältekosten exkl. Steuern, Abgaben, Netzentgelte, etc.", "Bitte Energieart auswählen!")))</f>
        <v>Bitte Energieart auswählen!</v>
      </c>
      <c r="N3744" s="47"/>
      <c r="O3744" s="47"/>
      <c r="P3744" s="75"/>
      <c r="Q3744" s="61"/>
      <c r="R3744" s="62"/>
      <c r="S3744" s="47"/>
    </row>
    <row r="3745" spans="2:19" ht="15" thickBot="1" x14ac:dyDescent="0.35">
      <c r="B3745" s="47" t="str">
        <f>IF(AND(H3743="Erdgas",H3742="Nein"),"Aliquoter Erdgasverbrauch in kWh von 1. Oktober 2022 bis 31. Dezember 2022",IF(H3743="Erdgas","Erdgasverbrauch in kWh von 1. Oktober 2022 bis 31. Dezember 2022",IF(AND(H3743="Strom",H3742="Nein"),"Aliquoter Stromverbrauch in kWh von 1. Oktober 2022 bis 31. Dezember 2022",IF(H3743="Strom","Stromverbrauch in kWh von 1. Oktober 2022 bis 31. Dezember 2022",IF(AND(H3743="Wärme/Kälte",H3742="Nein"),"Aliquoter Wärme-/Kälteverbrauch in kWh von 1. Oktober 2022 bis 31. Dezember 2022",IF(H3743="Wärme/Kälte","Wärme-/Kälteverbrauch in kWh von 1. Oktober 2022 bis 31. Dezember 2022","Bitte Energieart auswählen!"))))))</f>
        <v>Bitte Energieart auswählen!</v>
      </c>
      <c r="C3745" s="47"/>
      <c r="D3745" s="47"/>
      <c r="E3745" s="47"/>
      <c r="F3745" s="47"/>
      <c r="G3745" s="47"/>
      <c r="H3745" s="59">
        <f>SUM(I3745:K3745)</f>
        <v>0</v>
      </c>
      <c r="I3745" s="119" t="str">
        <f>IFERROR(IF(H3742="Nein",VLOOKUP(H3741,'1 - Strom Erdgas Wärme 2021'!H:AA,20,FALSE)/12,""),"")</f>
        <v/>
      </c>
      <c r="J3745" s="119" t="str">
        <f>IFERROR(IF(H3742="Nein",VLOOKUP(H3741,'1 - Strom Erdgas Wärme 2021'!H:AB,20,FALSE)/12,""),"")</f>
        <v/>
      </c>
      <c r="K3745" s="119" t="str">
        <f>IFERROR(IF(H3742="Nein",VLOOKUP(H3741,'1 - Strom Erdgas Wärme 2021'!H:AC,20,FALSE)/12,""),"")</f>
        <v/>
      </c>
      <c r="L3745" s="48" t="s">
        <v>5</v>
      </c>
      <c r="M3745" s="76" t="str">
        <f>IFERROR(IF(H3742="Nein","Vorbefüllte Verbrauchswerte wurden aliquot (d.h. 1/12) aus dem Jahr 2021 übernommen.","Bitte ergänzen Sie die monatlichen Verbrauchswerte gem. Lastprofilzähler"),"")</f>
        <v>Bitte ergänzen Sie die monatlichen Verbrauchswerte gem. Lastprofilzähler</v>
      </c>
      <c r="N3745" s="77"/>
      <c r="O3745" s="77"/>
      <c r="P3745" s="77"/>
      <c r="Q3745" s="77"/>
      <c r="R3745" s="77"/>
      <c r="S3745" s="77"/>
    </row>
    <row r="3746" spans="2:19" x14ac:dyDescent="0.3">
      <c r="B3746" s="47" t="str">
        <f>IF(H3743="Wärme/Kälte","Energiemix: Anteil in % der aus Strom oder Erdgas erzeugten Wärme/Kälte","")</f>
        <v/>
      </c>
      <c r="C3746" s="46"/>
      <c r="D3746" s="46"/>
      <c r="E3746" s="46"/>
      <c r="F3746" s="74">
        <f>IFERROR(SUMPRODUCT(I3746:K3746,I3745:K3745),"")</f>
        <v>0</v>
      </c>
      <c r="G3746" s="74"/>
      <c r="H3746" s="46"/>
      <c r="I3746" s="120"/>
      <c r="J3746" s="121"/>
      <c r="K3746" s="121"/>
      <c r="L3746" s="48" t="str">
        <f>IF(H3743="Wärme/Kälte","i","")</f>
        <v/>
      </c>
      <c r="M3746" s="47" t="str">
        <f>IF(H3743="Wärme/Kälte","Bitte geben Sie den Anteil in % (von 0 bis 100, ohne Prozentzeichen) der  direkt aus Strom oder Erdgas erzeugten Wärme/Kälte.","")</f>
        <v/>
      </c>
      <c r="N3746" s="46"/>
      <c r="O3746" s="46"/>
      <c r="P3746" s="46"/>
      <c r="Q3746" s="46"/>
      <c r="R3746" s="46"/>
      <c r="S3746" s="46"/>
    </row>
    <row r="3747" spans="2:19" x14ac:dyDescent="0.3">
      <c r="B3747" s="46"/>
      <c r="C3747" s="46"/>
      <c r="D3747" s="46"/>
      <c r="E3747" s="46"/>
      <c r="F3747" s="46"/>
      <c r="G3747" s="46"/>
      <c r="H3747" s="46"/>
      <c r="I3747" s="98"/>
      <c r="J3747" s="46"/>
      <c r="K3747" s="46"/>
      <c r="L3747" s="48"/>
      <c r="M3747" s="47"/>
      <c r="N3747" s="46"/>
      <c r="O3747" s="46"/>
      <c r="P3747" s="46"/>
      <c r="Q3747" s="46"/>
      <c r="R3747" s="46"/>
      <c r="S3747" s="46"/>
    </row>
    <row r="3748" spans="2:19" ht="18" thickBot="1" x14ac:dyDescent="0.5">
      <c r="B3748" s="56" t="s">
        <v>10</v>
      </c>
      <c r="C3748" s="47"/>
      <c r="D3748" s="47"/>
      <c r="E3748" s="47"/>
      <c r="F3748" s="47"/>
      <c r="G3748" s="47"/>
      <c r="H3748" s="47"/>
      <c r="I3748" s="68">
        <v>44835</v>
      </c>
      <c r="J3748" s="68">
        <v>44866</v>
      </c>
      <c r="K3748" s="68">
        <v>44896</v>
      </c>
      <c r="L3748" s="47"/>
      <c r="M3748" s="69"/>
      <c r="N3748" s="69"/>
      <c r="O3748" s="69"/>
      <c r="P3748" s="69"/>
      <c r="Q3748" s="69"/>
      <c r="R3748" s="69"/>
      <c r="S3748" s="47"/>
    </row>
    <row r="3749" spans="2:19" ht="15" thickBot="1" x14ac:dyDescent="0.35">
      <c r="B3749" s="47" t="s">
        <v>28</v>
      </c>
      <c r="C3749" s="47"/>
      <c r="D3749" s="47"/>
      <c r="E3749" s="47"/>
      <c r="F3749" s="47"/>
      <c r="G3749" s="47"/>
      <c r="H3749" s="117"/>
      <c r="I3749" s="70"/>
      <c r="J3749" s="71"/>
      <c r="K3749" s="71"/>
      <c r="L3749" s="48" t="s">
        <v>5</v>
      </c>
      <c r="M3749" s="47" t="s">
        <v>29</v>
      </c>
      <c r="N3749" s="69"/>
      <c r="O3749" s="69"/>
      <c r="P3749" s="69"/>
      <c r="Q3749" s="69"/>
      <c r="R3749" s="69"/>
      <c r="S3749" s="47"/>
    </row>
    <row r="3750" spans="2:19" ht="15" thickBot="1" x14ac:dyDescent="0.35">
      <c r="B3750" s="47" t="s">
        <v>13</v>
      </c>
      <c r="C3750" s="47"/>
      <c r="D3750" s="47"/>
      <c r="E3750" s="47"/>
      <c r="F3750" s="47"/>
      <c r="G3750" s="47"/>
      <c r="H3750" s="138">
        <f>IFERROR(VLOOKUP(H3749,'1 - Strom Erdgas Wärme 2021'!H:AA,17,FALSE),"")</f>
        <v>0</v>
      </c>
      <c r="I3750" s="70"/>
      <c r="J3750" s="71"/>
      <c r="K3750" s="71"/>
      <c r="L3750" s="48"/>
      <c r="M3750" s="47"/>
      <c r="N3750" s="69"/>
      <c r="O3750" s="69"/>
      <c r="P3750" s="69"/>
      <c r="Q3750" s="69"/>
      <c r="R3750" s="69"/>
      <c r="S3750" s="47"/>
    </row>
    <row r="3751" spans="2:19" ht="15" thickBot="1" x14ac:dyDescent="0.35">
      <c r="B3751" s="47" t="s">
        <v>16</v>
      </c>
      <c r="C3751" s="47"/>
      <c r="D3751" s="47"/>
      <c r="E3751" s="47"/>
      <c r="F3751" s="47"/>
      <c r="G3751" s="47"/>
      <c r="H3751" s="139"/>
      <c r="I3751" s="72"/>
      <c r="J3751" s="73"/>
      <c r="K3751" s="73"/>
      <c r="L3751" s="48" t="s">
        <v>5</v>
      </c>
      <c r="M3751" s="47" t="s">
        <v>17</v>
      </c>
      <c r="N3751" s="69"/>
      <c r="O3751" s="69"/>
      <c r="P3751" s="69"/>
      <c r="Q3751" s="69"/>
      <c r="R3751" s="69"/>
      <c r="S3751" s="47"/>
    </row>
    <row r="3752" spans="2:19" ht="16.8" thickBot="1" x14ac:dyDescent="0.45">
      <c r="B3752" s="47" t="str">
        <f>IF(H3751="Erdgas","Arbeitspreis pro kWh Erdgas in EUR",IF(H3751="Strom","Arbeitspreis pro kWh Strom in EUR",IF(H3751="Wärme/Kälte","Arbeitspreis pro kWh Wärme-/Kälteverbrauch in EUR","Bitte Energieart auswählen!")))</f>
        <v>Bitte Energieart auswählen!</v>
      </c>
      <c r="C3752" s="47"/>
      <c r="D3752" s="47"/>
      <c r="E3752" s="47"/>
      <c r="F3752" s="47"/>
      <c r="G3752" s="74">
        <f>IFERROR(SUMPRODUCT(I3752:K3752,I3753:K3753),"")</f>
        <v>0</v>
      </c>
      <c r="H3752" s="47"/>
      <c r="I3752" s="118"/>
      <c r="J3752" s="118"/>
      <c r="K3752" s="118"/>
      <c r="L3752" s="48" t="s">
        <v>5</v>
      </c>
      <c r="M3752" s="47" t="str">
        <f>IF(H3751="Erdgas","Erdgaskosten exkl. Steuern, Abgaben, Netzentgelte, etc.",IF(H3751="Strom","Stromkosten exkl. Steuern, Abgaben, Netzentgelte, etc.",IF(H3751="Wärme/Kälte","Wärme-/Kältekosten exkl. Steuern, Abgaben, Netzentgelte, etc.", "Bitte Energieart auswählen!")))</f>
        <v>Bitte Energieart auswählen!</v>
      </c>
      <c r="N3752" s="47"/>
      <c r="O3752" s="47"/>
      <c r="P3752" s="75"/>
      <c r="Q3752" s="61"/>
      <c r="R3752" s="62"/>
      <c r="S3752" s="47"/>
    </row>
    <row r="3753" spans="2:19" ht="15" thickBot="1" x14ac:dyDescent="0.35">
      <c r="B3753" s="47" t="str">
        <f>IF(AND(H3751="Erdgas",H3750="Nein"),"Aliquoter Erdgasverbrauch in kWh von 1. Oktober 2022 bis 31. Dezember 2022",IF(H3751="Erdgas","Erdgasverbrauch in kWh von 1. Oktober 2022 bis 31. Dezember 2022",IF(AND(H3751="Strom",H3750="Nein"),"Aliquoter Stromverbrauch in kWh von 1. Oktober 2022 bis 31. Dezember 2022",IF(H3751="Strom","Stromverbrauch in kWh von 1. Oktober 2022 bis 31. Dezember 2022",IF(AND(H3751="Wärme/Kälte",H3750="Nein"),"Aliquoter Wärme-/Kälteverbrauch in kWh von 1. Oktober 2022 bis 31. Dezember 2022",IF(H3751="Wärme/Kälte","Wärme-/Kälteverbrauch in kWh von 1. Oktober 2022 bis 31. Dezember 2022","Bitte Energieart auswählen!"))))))</f>
        <v>Bitte Energieart auswählen!</v>
      </c>
      <c r="C3753" s="47"/>
      <c r="D3753" s="47"/>
      <c r="E3753" s="47"/>
      <c r="F3753" s="47"/>
      <c r="G3753" s="47"/>
      <c r="H3753" s="59">
        <f>SUM(I3753:K3753)</f>
        <v>0</v>
      </c>
      <c r="I3753" s="119" t="str">
        <f>IFERROR(IF(H3750="Nein",VLOOKUP(H3749,'1 - Strom Erdgas Wärme 2021'!H:AA,20,FALSE)/12,""),"")</f>
        <v/>
      </c>
      <c r="J3753" s="119" t="str">
        <f>IFERROR(IF(H3750="Nein",VLOOKUP(H3749,'1 - Strom Erdgas Wärme 2021'!H:AB,20,FALSE)/12,""),"")</f>
        <v/>
      </c>
      <c r="K3753" s="119" t="str">
        <f>IFERROR(IF(H3750="Nein",VLOOKUP(H3749,'1 - Strom Erdgas Wärme 2021'!H:AC,20,FALSE)/12,""),"")</f>
        <v/>
      </c>
      <c r="L3753" s="48" t="s">
        <v>5</v>
      </c>
      <c r="M3753" s="76" t="str">
        <f>IFERROR(IF(H3750="Nein","Vorbefüllte Verbrauchswerte wurden aliquot (d.h. 1/12) aus dem Jahr 2021 übernommen.","Bitte ergänzen Sie die monatlichen Verbrauchswerte gem. Lastprofilzähler"),"")</f>
        <v>Bitte ergänzen Sie die monatlichen Verbrauchswerte gem. Lastprofilzähler</v>
      </c>
      <c r="N3753" s="77"/>
      <c r="O3753" s="77"/>
      <c r="P3753" s="77"/>
      <c r="Q3753" s="77"/>
      <c r="R3753" s="77"/>
      <c r="S3753" s="77"/>
    </row>
    <row r="3754" spans="2:19" x14ac:dyDescent="0.3">
      <c r="B3754" s="47" t="str">
        <f>IF(H3751="Wärme/Kälte","Energiemix: Anteil in % der aus Strom oder Erdgas erzeugten Wärme/Kälte","")</f>
        <v/>
      </c>
      <c r="C3754" s="46"/>
      <c r="D3754" s="46"/>
      <c r="E3754" s="46"/>
      <c r="F3754" s="74">
        <f>IFERROR(SUMPRODUCT(I3754:K3754,I3753:K3753),"")</f>
        <v>0</v>
      </c>
      <c r="G3754" s="74"/>
      <c r="H3754" s="46"/>
      <c r="I3754" s="120"/>
      <c r="J3754" s="121"/>
      <c r="K3754" s="121"/>
      <c r="L3754" s="48" t="str">
        <f>IF(H3751="Wärme/Kälte","i","")</f>
        <v/>
      </c>
      <c r="M3754" s="47" t="str">
        <f>IF(H3751="Wärme/Kälte","Bitte geben Sie den Anteil in % (von 0 bis 100, ohne Prozentzeichen) der  direkt aus Strom oder Erdgas erzeugten Wärme/Kälte.","")</f>
        <v/>
      </c>
      <c r="N3754" s="46"/>
      <c r="O3754" s="46"/>
      <c r="P3754" s="46"/>
      <c r="Q3754" s="46"/>
      <c r="R3754" s="46"/>
      <c r="S3754" s="46"/>
    </row>
    <row r="3755" spans="2:19" x14ac:dyDescent="0.3">
      <c r="B3755" s="46"/>
      <c r="C3755" s="46"/>
      <c r="D3755" s="46"/>
      <c r="E3755" s="46"/>
      <c r="F3755" s="46"/>
      <c r="G3755" s="46"/>
      <c r="H3755" s="46"/>
      <c r="I3755" s="98"/>
      <c r="J3755" s="46"/>
      <c r="K3755" s="46"/>
      <c r="L3755" s="48"/>
      <c r="M3755" s="47"/>
      <c r="N3755" s="46"/>
      <c r="O3755" s="46"/>
      <c r="P3755" s="46"/>
      <c r="Q3755" s="46"/>
      <c r="R3755" s="46"/>
      <c r="S3755" s="46"/>
    </row>
    <row r="3756" spans="2:19" ht="18" thickBot="1" x14ac:dyDescent="0.5">
      <c r="B3756" s="56" t="s">
        <v>10</v>
      </c>
      <c r="C3756" s="47"/>
      <c r="D3756" s="47"/>
      <c r="E3756" s="47"/>
      <c r="F3756" s="47"/>
      <c r="G3756" s="47"/>
      <c r="H3756" s="47"/>
      <c r="I3756" s="68">
        <v>44835</v>
      </c>
      <c r="J3756" s="68">
        <v>44866</v>
      </c>
      <c r="K3756" s="68">
        <v>44896</v>
      </c>
      <c r="L3756" s="47"/>
      <c r="M3756" s="69"/>
      <c r="N3756" s="69"/>
      <c r="O3756" s="69"/>
      <c r="P3756" s="69"/>
      <c r="Q3756" s="69"/>
      <c r="R3756" s="69"/>
      <c r="S3756" s="47"/>
    </row>
    <row r="3757" spans="2:19" ht="15" thickBot="1" x14ac:dyDescent="0.35">
      <c r="B3757" s="47" t="s">
        <v>28</v>
      </c>
      <c r="C3757" s="47"/>
      <c r="D3757" s="47"/>
      <c r="E3757" s="47"/>
      <c r="F3757" s="47"/>
      <c r="G3757" s="47"/>
      <c r="H3757" s="117"/>
      <c r="I3757" s="70"/>
      <c r="J3757" s="71"/>
      <c r="K3757" s="71"/>
      <c r="L3757" s="48" t="s">
        <v>5</v>
      </c>
      <c r="M3757" s="47" t="s">
        <v>29</v>
      </c>
      <c r="N3757" s="69"/>
      <c r="O3757" s="69"/>
      <c r="P3757" s="69"/>
      <c r="Q3757" s="69"/>
      <c r="R3757" s="69"/>
      <c r="S3757" s="47"/>
    </row>
    <row r="3758" spans="2:19" ht="15" thickBot="1" x14ac:dyDescent="0.35">
      <c r="B3758" s="47" t="s">
        <v>13</v>
      </c>
      <c r="C3758" s="47"/>
      <c r="D3758" s="47"/>
      <c r="E3758" s="47"/>
      <c r="F3758" s="47"/>
      <c r="G3758" s="47"/>
      <c r="H3758" s="138">
        <f>IFERROR(VLOOKUP(H3757,'1 - Strom Erdgas Wärme 2021'!H:AA,17,FALSE),"")</f>
        <v>0</v>
      </c>
      <c r="I3758" s="70"/>
      <c r="J3758" s="71"/>
      <c r="K3758" s="71"/>
      <c r="L3758" s="48"/>
      <c r="M3758" s="47"/>
      <c r="N3758" s="69"/>
      <c r="O3758" s="69"/>
      <c r="P3758" s="69"/>
      <c r="Q3758" s="69"/>
      <c r="R3758" s="69"/>
      <c r="S3758" s="47"/>
    </row>
    <row r="3759" spans="2:19" ht="15" thickBot="1" x14ac:dyDescent="0.35">
      <c r="B3759" s="47" t="s">
        <v>16</v>
      </c>
      <c r="C3759" s="47"/>
      <c r="D3759" s="47"/>
      <c r="E3759" s="47"/>
      <c r="F3759" s="47"/>
      <c r="G3759" s="47"/>
      <c r="H3759" s="139"/>
      <c r="I3759" s="72"/>
      <c r="J3759" s="73"/>
      <c r="K3759" s="73"/>
      <c r="L3759" s="48" t="s">
        <v>5</v>
      </c>
      <c r="M3759" s="47" t="s">
        <v>17</v>
      </c>
      <c r="N3759" s="69"/>
      <c r="O3759" s="69"/>
      <c r="P3759" s="69"/>
      <c r="Q3759" s="69"/>
      <c r="R3759" s="69"/>
      <c r="S3759" s="47"/>
    </row>
    <row r="3760" spans="2:19" ht="16.8" thickBot="1" x14ac:dyDescent="0.45">
      <c r="B3760" s="47" t="str">
        <f>IF(H3759="Erdgas","Arbeitspreis pro kWh Erdgas in EUR",IF(H3759="Strom","Arbeitspreis pro kWh Strom in EUR",IF(H3759="Wärme/Kälte","Arbeitspreis pro kWh Wärme-/Kälteverbrauch in EUR","Bitte Energieart auswählen!")))</f>
        <v>Bitte Energieart auswählen!</v>
      </c>
      <c r="C3760" s="47"/>
      <c r="D3760" s="47"/>
      <c r="E3760" s="47"/>
      <c r="F3760" s="47"/>
      <c r="G3760" s="74">
        <f>IFERROR(SUMPRODUCT(I3760:K3760,I3761:K3761),"")</f>
        <v>0</v>
      </c>
      <c r="H3760" s="47"/>
      <c r="I3760" s="118"/>
      <c r="J3760" s="118"/>
      <c r="K3760" s="118"/>
      <c r="L3760" s="48" t="s">
        <v>5</v>
      </c>
      <c r="M3760" s="47" t="str">
        <f>IF(H3759="Erdgas","Erdgaskosten exkl. Steuern, Abgaben, Netzentgelte, etc.",IF(H3759="Strom","Stromkosten exkl. Steuern, Abgaben, Netzentgelte, etc.",IF(H3759="Wärme/Kälte","Wärme-/Kältekosten exkl. Steuern, Abgaben, Netzentgelte, etc.", "Bitte Energieart auswählen!")))</f>
        <v>Bitte Energieart auswählen!</v>
      </c>
      <c r="N3760" s="47"/>
      <c r="O3760" s="47"/>
      <c r="P3760" s="75"/>
      <c r="Q3760" s="61"/>
      <c r="R3760" s="62"/>
      <c r="S3760" s="47"/>
    </row>
    <row r="3761" spans="2:19" ht="15" thickBot="1" x14ac:dyDescent="0.35">
      <c r="B3761" s="47" t="str">
        <f>IF(AND(H3759="Erdgas",H3758="Nein"),"Aliquoter Erdgasverbrauch in kWh von 1. Oktober 2022 bis 31. Dezember 2022",IF(H3759="Erdgas","Erdgasverbrauch in kWh von 1. Oktober 2022 bis 31. Dezember 2022",IF(AND(H3759="Strom",H3758="Nein"),"Aliquoter Stromverbrauch in kWh von 1. Oktober 2022 bis 31. Dezember 2022",IF(H3759="Strom","Stromverbrauch in kWh von 1. Oktober 2022 bis 31. Dezember 2022",IF(AND(H3759="Wärme/Kälte",H3758="Nein"),"Aliquoter Wärme-/Kälteverbrauch in kWh von 1. Oktober 2022 bis 31. Dezember 2022",IF(H3759="Wärme/Kälte","Wärme-/Kälteverbrauch in kWh von 1. Oktober 2022 bis 31. Dezember 2022","Bitte Energieart auswählen!"))))))</f>
        <v>Bitte Energieart auswählen!</v>
      </c>
      <c r="C3761" s="47"/>
      <c r="D3761" s="47"/>
      <c r="E3761" s="47"/>
      <c r="F3761" s="47"/>
      <c r="G3761" s="47"/>
      <c r="H3761" s="59">
        <f>SUM(I3761:K3761)</f>
        <v>0</v>
      </c>
      <c r="I3761" s="119" t="str">
        <f>IFERROR(IF(H3758="Nein",VLOOKUP(H3757,'1 - Strom Erdgas Wärme 2021'!H:AA,20,FALSE)/12,""),"")</f>
        <v/>
      </c>
      <c r="J3761" s="119" t="str">
        <f>IFERROR(IF(H3758="Nein",VLOOKUP(H3757,'1 - Strom Erdgas Wärme 2021'!H:AB,20,FALSE)/12,""),"")</f>
        <v/>
      </c>
      <c r="K3761" s="119" t="str">
        <f>IFERROR(IF(H3758="Nein",VLOOKUP(H3757,'1 - Strom Erdgas Wärme 2021'!H:AC,20,FALSE)/12,""),"")</f>
        <v/>
      </c>
      <c r="L3761" s="48" t="s">
        <v>5</v>
      </c>
      <c r="M3761" s="76" t="str">
        <f>IFERROR(IF(H3758="Nein","Vorbefüllte Verbrauchswerte wurden aliquot (d.h. 1/12) aus dem Jahr 2021 übernommen.","Bitte ergänzen Sie die monatlichen Verbrauchswerte gem. Lastprofilzähler"),"")</f>
        <v>Bitte ergänzen Sie die monatlichen Verbrauchswerte gem. Lastprofilzähler</v>
      </c>
      <c r="N3761" s="77"/>
      <c r="O3761" s="77"/>
      <c r="P3761" s="77"/>
      <c r="Q3761" s="77"/>
      <c r="R3761" s="77"/>
      <c r="S3761" s="77"/>
    </row>
    <row r="3762" spans="2:19" x14ac:dyDescent="0.3">
      <c r="B3762" s="47" t="str">
        <f>IF(H3759="Wärme/Kälte","Energiemix: Anteil in % der aus Strom oder Erdgas erzeugten Wärme/Kälte","")</f>
        <v/>
      </c>
      <c r="C3762" s="46"/>
      <c r="D3762" s="46"/>
      <c r="E3762" s="46"/>
      <c r="F3762" s="74">
        <f>IFERROR(SUMPRODUCT(I3762:K3762,I3761:K3761),"")</f>
        <v>0</v>
      </c>
      <c r="G3762" s="74"/>
      <c r="H3762" s="46"/>
      <c r="I3762" s="120"/>
      <c r="J3762" s="121"/>
      <c r="K3762" s="121"/>
      <c r="L3762" s="48" t="str">
        <f>IF(H3759="Wärme/Kälte","i","")</f>
        <v/>
      </c>
      <c r="M3762" s="47" t="str">
        <f>IF(H3759="Wärme/Kälte","Bitte geben Sie den Anteil in % (von 0 bis 100, ohne Prozentzeichen) der  direkt aus Strom oder Erdgas erzeugten Wärme/Kälte.","")</f>
        <v/>
      </c>
      <c r="N3762" s="46"/>
      <c r="O3762" s="46"/>
      <c r="P3762" s="46"/>
      <c r="Q3762" s="46"/>
      <c r="R3762" s="46"/>
      <c r="S3762" s="46"/>
    </row>
    <row r="3763" spans="2:19" x14ac:dyDescent="0.3">
      <c r="B3763" s="46"/>
      <c r="C3763" s="46"/>
      <c r="D3763" s="46"/>
      <c r="E3763" s="46"/>
      <c r="F3763" s="46"/>
      <c r="G3763" s="46"/>
      <c r="H3763" s="46"/>
      <c r="I3763" s="98"/>
      <c r="J3763" s="46"/>
      <c r="K3763" s="46"/>
      <c r="L3763" s="48"/>
      <c r="M3763" s="47"/>
      <c r="N3763" s="46"/>
      <c r="O3763" s="46"/>
      <c r="P3763" s="46"/>
      <c r="Q3763" s="46"/>
      <c r="R3763" s="46"/>
      <c r="S3763" s="46"/>
    </row>
    <row r="3764" spans="2:19" ht="18" thickBot="1" x14ac:dyDescent="0.5">
      <c r="B3764" s="56" t="s">
        <v>10</v>
      </c>
      <c r="C3764" s="47"/>
      <c r="D3764" s="47"/>
      <c r="E3764" s="47"/>
      <c r="F3764" s="47"/>
      <c r="G3764" s="47"/>
      <c r="H3764" s="47"/>
      <c r="I3764" s="68">
        <v>44835</v>
      </c>
      <c r="J3764" s="68">
        <v>44866</v>
      </c>
      <c r="K3764" s="68">
        <v>44896</v>
      </c>
      <c r="L3764" s="47"/>
      <c r="M3764" s="69"/>
      <c r="N3764" s="69"/>
      <c r="O3764" s="69"/>
      <c r="P3764" s="69"/>
      <c r="Q3764" s="69"/>
      <c r="R3764" s="69"/>
      <c r="S3764" s="47"/>
    </row>
    <row r="3765" spans="2:19" ht="15" thickBot="1" x14ac:dyDescent="0.35">
      <c r="B3765" s="47" t="s">
        <v>28</v>
      </c>
      <c r="C3765" s="47"/>
      <c r="D3765" s="47"/>
      <c r="E3765" s="47"/>
      <c r="F3765" s="47"/>
      <c r="G3765" s="47"/>
      <c r="H3765" s="117"/>
      <c r="I3765" s="70"/>
      <c r="J3765" s="71"/>
      <c r="K3765" s="71"/>
      <c r="L3765" s="48" t="s">
        <v>5</v>
      </c>
      <c r="M3765" s="47" t="s">
        <v>29</v>
      </c>
      <c r="N3765" s="69"/>
      <c r="O3765" s="69"/>
      <c r="P3765" s="69"/>
      <c r="Q3765" s="69"/>
      <c r="R3765" s="69"/>
      <c r="S3765" s="47"/>
    </row>
    <row r="3766" spans="2:19" ht="15" thickBot="1" x14ac:dyDescent="0.35">
      <c r="B3766" s="47" t="s">
        <v>13</v>
      </c>
      <c r="C3766" s="47"/>
      <c r="D3766" s="47"/>
      <c r="E3766" s="47"/>
      <c r="F3766" s="47"/>
      <c r="G3766" s="47"/>
      <c r="H3766" s="138">
        <f>IFERROR(VLOOKUP(H3765,'1 - Strom Erdgas Wärme 2021'!H:AA,17,FALSE),"")</f>
        <v>0</v>
      </c>
      <c r="I3766" s="70"/>
      <c r="J3766" s="71"/>
      <c r="K3766" s="71"/>
      <c r="L3766" s="48"/>
      <c r="M3766" s="47"/>
      <c r="N3766" s="69"/>
      <c r="O3766" s="69"/>
      <c r="P3766" s="69"/>
      <c r="Q3766" s="69"/>
      <c r="R3766" s="69"/>
      <c r="S3766" s="47"/>
    </row>
    <row r="3767" spans="2:19" ht="15" thickBot="1" x14ac:dyDescent="0.35">
      <c r="B3767" s="47" t="s">
        <v>16</v>
      </c>
      <c r="C3767" s="47"/>
      <c r="D3767" s="47"/>
      <c r="E3767" s="47"/>
      <c r="F3767" s="47"/>
      <c r="G3767" s="47"/>
      <c r="H3767" s="139"/>
      <c r="I3767" s="72"/>
      <c r="J3767" s="73"/>
      <c r="K3767" s="73"/>
      <c r="L3767" s="48" t="s">
        <v>5</v>
      </c>
      <c r="M3767" s="47" t="s">
        <v>17</v>
      </c>
      <c r="N3767" s="69"/>
      <c r="O3767" s="69"/>
      <c r="P3767" s="69"/>
      <c r="Q3767" s="69"/>
      <c r="R3767" s="69"/>
      <c r="S3767" s="47"/>
    </row>
    <row r="3768" spans="2:19" ht="16.8" thickBot="1" x14ac:dyDescent="0.45">
      <c r="B3768" s="47" t="str">
        <f>IF(H3767="Erdgas","Arbeitspreis pro kWh Erdgas in EUR",IF(H3767="Strom","Arbeitspreis pro kWh Strom in EUR",IF(H3767="Wärme/Kälte","Arbeitspreis pro kWh Wärme-/Kälteverbrauch in EUR","Bitte Energieart auswählen!")))</f>
        <v>Bitte Energieart auswählen!</v>
      </c>
      <c r="C3768" s="47"/>
      <c r="D3768" s="47"/>
      <c r="E3768" s="47"/>
      <c r="F3768" s="47"/>
      <c r="G3768" s="74">
        <f>IFERROR(SUMPRODUCT(I3768:K3768,I3769:K3769),"")</f>
        <v>0</v>
      </c>
      <c r="H3768" s="47"/>
      <c r="I3768" s="118"/>
      <c r="J3768" s="118"/>
      <c r="K3768" s="118"/>
      <c r="L3768" s="48" t="s">
        <v>5</v>
      </c>
      <c r="M3768" s="47" t="str">
        <f>IF(H3767="Erdgas","Erdgaskosten exkl. Steuern, Abgaben, Netzentgelte, etc.",IF(H3767="Strom","Stromkosten exkl. Steuern, Abgaben, Netzentgelte, etc.",IF(H3767="Wärme/Kälte","Wärme-/Kältekosten exkl. Steuern, Abgaben, Netzentgelte, etc.", "Bitte Energieart auswählen!")))</f>
        <v>Bitte Energieart auswählen!</v>
      </c>
      <c r="N3768" s="47"/>
      <c r="O3768" s="47"/>
      <c r="P3768" s="75"/>
      <c r="Q3768" s="61"/>
      <c r="R3768" s="62"/>
      <c r="S3768" s="47"/>
    </row>
    <row r="3769" spans="2:19" ht="15" thickBot="1" x14ac:dyDescent="0.35">
      <c r="B3769" s="47" t="str">
        <f>IF(AND(H3767="Erdgas",H3766="Nein"),"Aliquoter Erdgasverbrauch in kWh von 1. Oktober 2022 bis 31. Dezember 2022",IF(H3767="Erdgas","Erdgasverbrauch in kWh von 1. Oktober 2022 bis 31. Dezember 2022",IF(AND(H3767="Strom",H3766="Nein"),"Aliquoter Stromverbrauch in kWh von 1. Oktober 2022 bis 31. Dezember 2022",IF(H3767="Strom","Stromverbrauch in kWh von 1. Oktober 2022 bis 31. Dezember 2022",IF(AND(H3767="Wärme/Kälte",H3766="Nein"),"Aliquoter Wärme-/Kälteverbrauch in kWh von 1. Oktober 2022 bis 31. Dezember 2022",IF(H3767="Wärme/Kälte","Wärme-/Kälteverbrauch in kWh von 1. Oktober 2022 bis 31. Dezember 2022","Bitte Energieart auswählen!"))))))</f>
        <v>Bitte Energieart auswählen!</v>
      </c>
      <c r="C3769" s="47"/>
      <c r="D3769" s="47"/>
      <c r="E3769" s="47"/>
      <c r="F3769" s="47"/>
      <c r="G3769" s="47"/>
      <c r="H3769" s="59">
        <f>SUM(I3769:K3769)</f>
        <v>0</v>
      </c>
      <c r="I3769" s="119" t="str">
        <f>IFERROR(IF(H3766="Nein",VLOOKUP(H3765,'1 - Strom Erdgas Wärme 2021'!H:AA,20,FALSE)/12,""),"")</f>
        <v/>
      </c>
      <c r="J3769" s="119" t="str">
        <f>IFERROR(IF(H3766="Nein",VLOOKUP(H3765,'1 - Strom Erdgas Wärme 2021'!H:AB,20,FALSE)/12,""),"")</f>
        <v/>
      </c>
      <c r="K3769" s="119" t="str">
        <f>IFERROR(IF(H3766="Nein",VLOOKUP(H3765,'1 - Strom Erdgas Wärme 2021'!H:AC,20,FALSE)/12,""),"")</f>
        <v/>
      </c>
      <c r="L3769" s="48" t="s">
        <v>5</v>
      </c>
      <c r="M3769" s="76" t="str">
        <f>IFERROR(IF(H3766="Nein","Vorbefüllte Verbrauchswerte wurden aliquot (d.h. 1/12) aus dem Jahr 2021 übernommen.","Bitte ergänzen Sie die monatlichen Verbrauchswerte gem. Lastprofilzähler"),"")</f>
        <v>Bitte ergänzen Sie die monatlichen Verbrauchswerte gem. Lastprofilzähler</v>
      </c>
      <c r="N3769" s="77"/>
      <c r="O3769" s="77"/>
      <c r="P3769" s="77"/>
      <c r="Q3769" s="77"/>
      <c r="R3769" s="77"/>
      <c r="S3769" s="77"/>
    </row>
    <row r="3770" spans="2:19" x14ac:dyDescent="0.3">
      <c r="B3770" s="47" t="str">
        <f>IF(H3767="Wärme/Kälte","Energiemix: Anteil in % der aus Strom oder Erdgas erzeugten Wärme/Kälte","")</f>
        <v/>
      </c>
      <c r="C3770" s="46"/>
      <c r="D3770" s="46"/>
      <c r="E3770" s="46"/>
      <c r="F3770" s="74">
        <f>IFERROR(SUMPRODUCT(I3770:K3770,I3769:K3769),"")</f>
        <v>0</v>
      </c>
      <c r="G3770" s="74"/>
      <c r="H3770" s="46"/>
      <c r="I3770" s="120"/>
      <c r="J3770" s="121"/>
      <c r="K3770" s="121"/>
      <c r="L3770" s="48" t="str">
        <f>IF(H3767="Wärme/Kälte","i","")</f>
        <v/>
      </c>
      <c r="M3770" s="47" t="str">
        <f>IF(H3767="Wärme/Kälte","Bitte geben Sie den Anteil in % (von 0 bis 100, ohne Prozentzeichen) der  direkt aus Strom oder Erdgas erzeugten Wärme/Kälte.","")</f>
        <v/>
      </c>
      <c r="N3770" s="46"/>
      <c r="O3770" s="46"/>
      <c r="P3770" s="46"/>
      <c r="Q3770" s="46"/>
      <c r="R3770" s="46"/>
      <c r="S3770" s="46"/>
    </row>
    <row r="3771" spans="2:19" x14ac:dyDescent="0.3">
      <c r="B3771" s="46"/>
      <c r="C3771" s="46"/>
      <c r="D3771" s="46"/>
      <c r="E3771" s="46"/>
      <c r="F3771" s="46"/>
      <c r="G3771" s="46"/>
      <c r="H3771" s="46"/>
      <c r="I3771" s="98"/>
      <c r="J3771" s="46"/>
      <c r="K3771" s="46"/>
      <c r="L3771" s="48"/>
      <c r="M3771" s="47"/>
      <c r="N3771" s="46"/>
      <c r="O3771" s="46"/>
      <c r="P3771" s="46"/>
      <c r="Q3771" s="46"/>
      <c r="R3771" s="46"/>
      <c r="S3771" s="46"/>
    </row>
    <row r="3772" spans="2:19" ht="18" thickBot="1" x14ac:dyDescent="0.5">
      <c r="B3772" s="56" t="s">
        <v>10</v>
      </c>
      <c r="C3772" s="47"/>
      <c r="D3772" s="47"/>
      <c r="E3772" s="47"/>
      <c r="F3772" s="47"/>
      <c r="G3772" s="47"/>
      <c r="H3772" s="47"/>
      <c r="I3772" s="68">
        <v>44835</v>
      </c>
      <c r="J3772" s="68">
        <v>44866</v>
      </c>
      <c r="K3772" s="68">
        <v>44896</v>
      </c>
      <c r="L3772" s="47"/>
      <c r="M3772" s="69"/>
      <c r="N3772" s="69"/>
      <c r="O3772" s="69"/>
      <c r="P3772" s="69"/>
      <c r="Q3772" s="69"/>
      <c r="R3772" s="69"/>
      <c r="S3772" s="47"/>
    </row>
    <row r="3773" spans="2:19" ht="15" thickBot="1" x14ac:dyDescent="0.35">
      <c r="B3773" s="47" t="s">
        <v>28</v>
      </c>
      <c r="C3773" s="47"/>
      <c r="D3773" s="47"/>
      <c r="E3773" s="47"/>
      <c r="F3773" s="47"/>
      <c r="G3773" s="47"/>
      <c r="H3773" s="117"/>
      <c r="I3773" s="70"/>
      <c r="J3773" s="71"/>
      <c r="K3773" s="71"/>
      <c r="L3773" s="48" t="s">
        <v>5</v>
      </c>
      <c r="M3773" s="47" t="s">
        <v>29</v>
      </c>
      <c r="N3773" s="69"/>
      <c r="O3773" s="69"/>
      <c r="P3773" s="69"/>
      <c r="Q3773" s="69"/>
      <c r="R3773" s="69"/>
      <c r="S3773" s="47"/>
    </row>
    <row r="3774" spans="2:19" ht="15" thickBot="1" x14ac:dyDescent="0.35">
      <c r="B3774" s="47" t="s">
        <v>13</v>
      </c>
      <c r="C3774" s="47"/>
      <c r="D3774" s="47"/>
      <c r="E3774" s="47"/>
      <c r="F3774" s="47"/>
      <c r="G3774" s="47"/>
      <c r="H3774" s="138">
        <f>IFERROR(VLOOKUP(H3773,'1 - Strom Erdgas Wärme 2021'!H:AA,17,FALSE),"")</f>
        <v>0</v>
      </c>
      <c r="I3774" s="70"/>
      <c r="J3774" s="71"/>
      <c r="K3774" s="71"/>
      <c r="L3774" s="48"/>
      <c r="M3774" s="47"/>
      <c r="N3774" s="69"/>
      <c r="O3774" s="69"/>
      <c r="P3774" s="69"/>
      <c r="Q3774" s="69"/>
      <c r="R3774" s="69"/>
      <c r="S3774" s="47"/>
    </row>
    <row r="3775" spans="2:19" ht="15" thickBot="1" x14ac:dyDescent="0.35">
      <c r="B3775" s="47" t="s">
        <v>16</v>
      </c>
      <c r="C3775" s="47"/>
      <c r="D3775" s="47"/>
      <c r="E3775" s="47"/>
      <c r="F3775" s="47"/>
      <c r="G3775" s="47"/>
      <c r="H3775" s="139"/>
      <c r="I3775" s="72"/>
      <c r="J3775" s="73"/>
      <c r="K3775" s="73"/>
      <c r="L3775" s="48" t="s">
        <v>5</v>
      </c>
      <c r="M3775" s="47" t="s">
        <v>17</v>
      </c>
      <c r="N3775" s="69"/>
      <c r="O3775" s="69"/>
      <c r="P3775" s="69"/>
      <c r="Q3775" s="69"/>
      <c r="R3775" s="69"/>
      <c r="S3775" s="47"/>
    </row>
    <row r="3776" spans="2:19" ht="16.8" thickBot="1" x14ac:dyDescent="0.45">
      <c r="B3776" s="47" t="str">
        <f>IF(H3775="Erdgas","Arbeitspreis pro kWh Erdgas in EUR",IF(H3775="Strom","Arbeitspreis pro kWh Strom in EUR",IF(H3775="Wärme/Kälte","Arbeitspreis pro kWh Wärme-/Kälteverbrauch in EUR","Bitte Energieart auswählen!")))</f>
        <v>Bitte Energieart auswählen!</v>
      </c>
      <c r="C3776" s="47"/>
      <c r="D3776" s="47"/>
      <c r="E3776" s="47"/>
      <c r="F3776" s="47"/>
      <c r="G3776" s="74">
        <f>IFERROR(SUMPRODUCT(I3776:K3776,I3777:K3777),"")</f>
        <v>0</v>
      </c>
      <c r="H3776" s="47"/>
      <c r="I3776" s="118"/>
      <c r="J3776" s="118"/>
      <c r="K3776" s="118"/>
      <c r="L3776" s="48" t="s">
        <v>5</v>
      </c>
      <c r="M3776" s="47" t="str">
        <f>IF(H3775="Erdgas","Erdgaskosten exkl. Steuern, Abgaben, Netzentgelte, etc.",IF(H3775="Strom","Stromkosten exkl. Steuern, Abgaben, Netzentgelte, etc.",IF(H3775="Wärme/Kälte","Wärme-/Kältekosten exkl. Steuern, Abgaben, Netzentgelte, etc.", "Bitte Energieart auswählen!")))</f>
        <v>Bitte Energieart auswählen!</v>
      </c>
      <c r="N3776" s="47"/>
      <c r="O3776" s="47"/>
      <c r="P3776" s="75"/>
      <c r="Q3776" s="61"/>
      <c r="R3776" s="62"/>
      <c r="S3776" s="47"/>
    </row>
    <row r="3777" spans="2:19" ht="15" thickBot="1" x14ac:dyDescent="0.35">
      <c r="B3777" s="47" t="str">
        <f>IF(AND(H3775="Erdgas",H3774="Nein"),"Aliquoter Erdgasverbrauch in kWh von 1. Oktober 2022 bis 31. Dezember 2022",IF(H3775="Erdgas","Erdgasverbrauch in kWh von 1. Oktober 2022 bis 31. Dezember 2022",IF(AND(H3775="Strom",H3774="Nein"),"Aliquoter Stromverbrauch in kWh von 1. Oktober 2022 bis 31. Dezember 2022",IF(H3775="Strom","Stromverbrauch in kWh von 1. Oktober 2022 bis 31. Dezember 2022",IF(AND(H3775="Wärme/Kälte",H3774="Nein"),"Aliquoter Wärme-/Kälteverbrauch in kWh von 1. Oktober 2022 bis 31. Dezember 2022",IF(H3775="Wärme/Kälte","Wärme-/Kälteverbrauch in kWh von 1. Oktober 2022 bis 31. Dezember 2022","Bitte Energieart auswählen!"))))))</f>
        <v>Bitte Energieart auswählen!</v>
      </c>
      <c r="C3777" s="47"/>
      <c r="D3777" s="47"/>
      <c r="E3777" s="47"/>
      <c r="F3777" s="47"/>
      <c r="G3777" s="47"/>
      <c r="H3777" s="59">
        <f>SUM(I3777:K3777)</f>
        <v>0</v>
      </c>
      <c r="I3777" s="119" t="str">
        <f>IFERROR(IF(H3774="Nein",VLOOKUP(H3773,'1 - Strom Erdgas Wärme 2021'!H:AA,20,FALSE)/12,""),"")</f>
        <v/>
      </c>
      <c r="J3777" s="119" t="str">
        <f>IFERROR(IF(H3774="Nein",VLOOKUP(H3773,'1 - Strom Erdgas Wärme 2021'!H:AB,20,FALSE)/12,""),"")</f>
        <v/>
      </c>
      <c r="K3777" s="119" t="str">
        <f>IFERROR(IF(H3774="Nein",VLOOKUP(H3773,'1 - Strom Erdgas Wärme 2021'!H:AC,20,FALSE)/12,""),"")</f>
        <v/>
      </c>
      <c r="L3777" s="48" t="s">
        <v>5</v>
      </c>
      <c r="M3777" s="76" t="str">
        <f>IFERROR(IF(H3774="Nein","Vorbefüllte Verbrauchswerte wurden aliquot (d.h. 1/12) aus dem Jahr 2021 übernommen.","Bitte ergänzen Sie die monatlichen Verbrauchswerte gem. Lastprofilzähler"),"")</f>
        <v>Bitte ergänzen Sie die monatlichen Verbrauchswerte gem. Lastprofilzähler</v>
      </c>
      <c r="N3777" s="77"/>
      <c r="O3777" s="77"/>
      <c r="P3777" s="77"/>
      <c r="Q3777" s="77"/>
      <c r="R3777" s="77"/>
      <c r="S3777" s="77"/>
    </row>
    <row r="3778" spans="2:19" x14ac:dyDescent="0.3">
      <c r="B3778" s="47" t="str">
        <f>IF(H3775="Wärme/Kälte","Energiemix: Anteil in % der aus Strom oder Erdgas erzeugten Wärme/Kälte","")</f>
        <v/>
      </c>
      <c r="C3778" s="46"/>
      <c r="D3778" s="46"/>
      <c r="E3778" s="46"/>
      <c r="F3778" s="74">
        <f>IFERROR(SUMPRODUCT(I3778:K3778,I3777:K3777),"")</f>
        <v>0</v>
      </c>
      <c r="G3778" s="74"/>
      <c r="H3778" s="46"/>
      <c r="I3778" s="120"/>
      <c r="J3778" s="121"/>
      <c r="K3778" s="121"/>
      <c r="L3778" s="48" t="str">
        <f>IF(H3775="Wärme/Kälte","i","")</f>
        <v/>
      </c>
      <c r="M3778" s="47" t="str">
        <f>IF(H3775="Wärme/Kälte","Bitte geben Sie den Anteil in % (von 0 bis 100, ohne Prozentzeichen) der  direkt aus Strom oder Erdgas erzeugten Wärme/Kälte.","")</f>
        <v/>
      </c>
      <c r="N3778" s="46"/>
      <c r="O3778" s="46"/>
      <c r="P3778" s="46"/>
      <c r="Q3778" s="46"/>
      <c r="R3778" s="46"/>
      <c r="S3778" s="46"/>
    </row>
    <row r="3779" spans="2:19" x14ac:dyDescent="0.3">
      <c r="B3779" s="46"/>
      <c r="C3779" s="46"/>
      <c r="D3779" s="46"/>
      <c r="E3779" s="46"/>
      <c r="F3779" s="46"/>
      <c r="G3779" s="46"/>
      <c r="H3779" s="46"/>
      <c r="I3779" s="98"/>
      <c r="J3779" s="46"/>
      <c r="K3779" s="46"/>
      <c r="L3779" s="48"/>
      <c r="M3779" s="47"/>
      <c r="N3779" s="46"/>
      <c r="O3779" s="46"/>
      <c r="P3779" s="46"/>
      <c r="Q3779" s="46"/>
      <c r="R3779" s="46"/>
      <c r="S3779" s="46"/>
    </row>
    <row r="3780" spans="2:19" ht="18" thickBot="1" x14ac:dyDescent="0.5">
      <c r="B3780" s="56" t="s">
        <v>10</v>
      </c>
      <c r="C3780" s="47"/>
      <c r="D3780" s="47"/>
      <c r="E3780" s="47"/>
      <c r="F3780" s="47"/>
      <c r="G3780" s="47"/>
      <c r="H3780" s="47"/>
      <c r="I3780" s="68">
        <v>44835</v>
      </c>
      <c r="J3780" s="68">
        <v>44866</v>
      </c>
      <c r="K3780" s="68">
        <v>44896</v>
      </c>
      <c r="L3780" s="47"/>
      <c r="M3780" s="69"/>
      <c r="N3780" s="69"/>
      <c r="O3780" s="69"/>
      <c r="P3780" s="69"/>
      <c r="Q3780" s="69"/>
      <c r="R3780" s="69"/>
      <c r="S3780" s="47"/>
    </row>
    <row r="3781" spans="2:19" ht="15" thickBot="1" x14ac:dyDescent="0.35">
      <c r="B3781" s="47" t="s">
        <v>28</v>
      </c>
      <c r="C3781" s="47"/>
      <c r="D3781" s="47"/>
      <c r="E3781" s="47"/>
      <c r="F3781" s="47"/>
      <c r="G3781" s="47"/>
      <c r="H3781" s="117"/>
      <c r="I3781" s="70"/>
      <c r="J3781" s="71"/>
      <c r="K3781" s="71"/>
      <c r="L3781" s="48" t="s">
        <v>5</v>
      </c>
      <c r="M3781" s="47" t="s">
        <v>29</v>
      </c>
      <c r="N3781" s="69"/>
      <c r="O3781" s="69"/>
      <c r="P3781" s="69"/>
      <c r="Q3781" s="69"/>
      <c r="R3781" s="69"/>
      <c r="S3781" s="47"/>
    </row>
    <row r="3782" spans="2:19" ht="15" thickBot="1" x14ac:dyDescent="0.35">
      <c r="B3782" s="47" t="s">
        <v>13</v>
      </c>
      <c r="C3782" s="47"/>
      <c r="D3782" s="47"/>
      <c r="E3782" s="47"/>
      <c r="F3782" s="47"/>
      <c r="G3782" s="47"/>
      <c r="H3782" s="138">
        <f>IFERROR(VLOOKUP(H3781,'1 - Strom Erdgas Wärme 2021'!H:AA,17,FALSE),"")</f>
        <v>0</v>
      </c>
      <c r="I3782" s="70"/>
      <c r="J3782" s="71"/>
      <c r="K3782" s="71"/>
      <c r="L3782" s="48"/>
      <c r="M3782" s="47"/>
      <c r="N3782" s="69"/>
      <c r="O3782" s="69"/>
      <c r="P3782" s="69"/>
      <c r="Q3782" s="69"/>
      <c r="R3782" s="69"/>
      <c r="S3782" s="47"/>
    </row>
    <row r="3783" spans="2:19" ht="15" thickBot="1" x14ac:dyDescent="0.35">
      <c r="B3783" s="47" t="s">
        <v>16</v>
      </c>
      <c r="C3783" s="47"/>
      <c r="D3783" s="47"/>
      <c r="E3783" s="47"/>
      <c r="F3783" s="47"/>
      <c r="G3783" s="47"/>
      <c r="H3783" s="139"/>
      <c r="I3783" s="72"/>
      <c r="J3783" s="73"/>
      <c r="K3783" s="73"/>
      <c r="L3783" s="48" t="s">
        <v>5</v>
      </c>
      <c r="M3783" s="47" t="s">
        <v>17</v>
      </c>
      <c r="N3783" s="69"/>
      <c r="O3783" s="69"/>
      <c r="P3783" s="69"/>
      <c r="Q3783" s="69"/>
      <c r="R3783" s="69"/>
      <c r="S3783" s="47"/>
    </row>
    <row r="3784" spans="2:19" ht="16.8" thickBot="1" x14ac:dyDescent="0.45">
      <c r="B3784" s="47" t="str">
        <f>IF(H3783="Erdgas","Arbeitspreis pro kWh Erdgas in EUR",IF(H3783="Strom","Arbeitspreis pro kWh Strom in EUR",IF(H3783="Wärme/Kälte","Arbeitspreis pro kWh Wärme-/Kälteverbrauch in EUR","Bitte Energieart auswählen!")))</f>
        <v>Bitte Energieart auswählen!</v>
      </c>
      <c r="C3784" s="47"/>
      <c r="D3784" s="47"/>
      <c r="E3784" s="47"/>
      <c r="F3784" s="47"/>
      <c r="G3784" s="74">
        <f>IFERROR(SUMPRODUCT(I3784:K3784,I3785:K3785),"")</f>
        <v>0</v>
      </c>
      <c r="H3784" s="47"/>
      <c r="I3784" s="118"/>
      <c r="J3784" s="118"/>
      <c r="K3784" s="118"/>
      <c r="L3784" s="48" t="s">
        <v>5</v>
      </c>
      <c r="M3784" s="47" t="str">
        <f>IF(H3783="Erdgas","Erdgaskosten exkl. Steuern, Abgaben, Netzentgelte, etc.",IF(H3783="Strom","Stromkosten exkl. Steuern, Abgaben, Netzentgelte, etc.",IF(H3783="Wärme/Kälte","Wärme-/Kältekosten exkl. Steuern, Abgaben, Netzentgelte, etc.", "Bitte Energieart auswählen!")))</f>
        <v>Bitte Energieart auswählen!</v>
      </c>
      <c r="N3784" s="47"/>
      <c r="O3784" s="47"/>
      <c r="P3784" s="75"/>
      <c r="Q3784" s="61"/>
      <c r="R3784" s="62"/>
      <c r="S3784" s="47"/>
    </row>
    <row r="3785" spans="2:19" ht="15" thickBot="1" x14ac:dyDescent="0.35">
      <c r="B3785" s="47" t="str">
        <f>IF(AND(H3783="Erdgas",H3782="Nein"),"Aliquoter Erdgasverbrauch in kWh von 1. Oktober 2022 bis 31. Dezember 2022",IF(H3783="Erdgas","Erdgasverbrauch in kWh von 1. Oktober 2022 bis 31. Dezember 2022",IF(AND(H3783="Strom",H3782="Nein"),"Aliquoter Stromverbrauch in kWh von 1. Oktober 2022 bis 31. Dezember 2022",IF(H3783="Strom","Stromverbrauch in kWh von 1. Oktober 2022 bis 31. Dezember 2022",IF(AND(H3783="Wärme/Kälte",H3782="Nein"),"Aliquoter Wärme-/Kälteverbrauch in kWh von 1. Oktober 2022 bis 31. Dezember 2022",IF(H3783="Wärme/Kälte","Wärme-/Kälteverbrauch in kWh von 1. Oktober 2022 bis 31. Dezember 2022","Bitte Energieart auswählen!"))))))</f>
        <v>Bitte Energieart auswählen!</v>
      </c>
      <c r="C3785" s="47"/>
      <c r="D3785" s="47"/>
      <c r="E3785" s="47"/>
      <c r="F3785" s="47"/>
      <c r="G3785" s="47"/>
      <c r="H3785" s="59">
        <f>SUM(I3785:K3785)</f>
        <v>0</v>
      </c>
      <c r="I3785" s="119" t="str">
        <f>IFERROR(IF(H3782="Nein",VLOOKUP(H3781,'1 - Strom Erdgas Wärme 2021'!H:AA,20,FALSE)/12,""),"")</f>
        <v/>
      </c>
      <c r="J3785" s="119" t="str">
        <f>IFERROR(IF(H3782="Nein",VLOOKUP(H3781,'1 - Strom Erdgas Wärme 2021'!H:AB,20,FALSE)/12,""),"")</f>
        <v/>
      </c>
      <c r="K3785" s="119" t="str">
        <f>IFERROR(IF(H3782="Nein",VLOOKUP(H3781,'1 - Strom Erdgas Wärme 2021'!H:AC,20,FALSE)/12,""),"")</f>
        <v/>
      </c>
      <c r="L3785" s="48" t="s">
        <v>5</v>
      </c>
      <c r="M3785" s="76" t="str">
        <f>IFERROR(IF(H3782="Nein","Vorbefüllte Verbrauchswerte wurden aliquot (d.h. 1/12) aus dem Jahr 2021 übernommen.","Bitte ergänzen Sie die monatlichen Verbrauchswerte gem. Lastprofilzähler"),"")</f>
        <v>Bitte ergänzen Sie die monatlichen Verbrauchswerte gem. Lastprofilzähler</v>
      </c>
      <c r="N3785" s="77"/>
      <c r="O3785" s="77"/>
      <c r="P3785" s="77"/>
      <c r="Q3785" s="77"/>
      <c r="R3785" s="77"/>
      <c r="S3785" s="77"/>
    </row>
    <row r="3786" spans="2:19" x14ac:dyDescent="0.3">
      <c r="B3786" s="47" t="str">
        <f>IF(H3783="Wärme/Kälte","Energiemix: Anteil in % der aus Strom oder Erdgas erzeugten Wärme/Kälte","")</f>
        <v/>
      </c>
      <c r="C3786" s="46"/>
      <c r="D3786" s="46"/>
      <c r="E3786" s="46"/>
      <c r="F3786" s="74">
        <f>IFERROR(SUMPRODUCT(I3786:K3786,I3785:K3785),"")</f>
        <v>0</v>
      </c>
      <c r="G3786" s="74"/>
      <c r="H3786" s="46"/>
      <c r="I3786" s="120"/>
      <c r="J3786" s="121"/>
      <c r="K3786" s="121"/>
      <c r="L3786" s="48" t="str">
        <f>IF(H3783="Wärme/Kälte","i","")</f>
        <v/>
      </c>
      <c r="M3786" s="47" t="str">
        <f>IF(H3783="Wärme/Kälte","Bitte geben Sie den Anteil in % (von 0 bis 100, ohne Prozentzeichen) der  direkt aus Strom oder Erdgas erzeugten Wärme/Kälte.","")</f>
        <v/>
      </c>
      <c r="N3786" s="46"/>
      <c r="O3786" s="46"/>
      <c r="P3786" s="46"/>
      <c r="Q3786" s="46"/>
      <c r="R3786" s="46"/>
      <c r="S3786" s="46"/>
    </row>
    <row r="3787" spans="2:19" x14ac:dyDescent="0.3">
      <c r="B3787" s="46"/>
      <c r="C3787" s="46"/>
      <c r="D3787" s="46"/>
      <c r="E3787" s="46"/>
      <c r="F3787" s="46"/>
      <c r="G3787" s="46"/>
      <c r="H3787" s="46"/>
      <c r="I3787" s="98"/>
      <c r="J3787" s="46"/>
      <c r="K3787" s="46"/>
      <c r="L3787" s="48"/>
      <c r="M3787" s="47"/>
      <c r="N3787" s="46"/>
      <c r="O3787" s="46"/>
      <c r="P3787" s="46"/>
      <c r="Q3787" s="46"/>
      <c r="R3787" s="46"/>
      <c r="S3787" s="46"/>
    </row>
    <row r="3788" spans="2:19" ht="18" thickBot="1" x14ac:dyDescent="0.5">
      <c r="B3788" s="56" t="s">
        <v>10</v>
      </c>
      <c r="C3788" s="47"/>
      <c r="D3788" s="47"/>
      <c r="E3788" s="47"/>
      <c r="F3788" s="47"/>
      <c r="G3788" s="47"/>
      <c r="H3788" s="47"/>
      <c r="I3788" s="68">
        <v>44835</v>
      </c>
      <c r="J3788" s="68">
        <v>44866</v>
      </c>
      <c r="K3788" s="68">
        <v>44896</v>
      </c>
      <c r="L3788" s="47"/>
      <c r="M3788" s="69"/>
      <c r="N3788" s="69"/>
      <c r="O3788" s="69"/>
      <c r="P3788" s="69"/>
      <c r="Q3788" s="69"/>
      <c r="R3788" s="69"/>
      <c r="S3788" s="47"/>
    </row>
    <row r="3789" spans="2:19" ht="15" thickBot="1" x14ac:dyDescent="0.35">
      <c r="B3789" s="47" t="s">
        <v>28</v>
      </c>
      <c r="C3789" s="47"/>
      <c r="D3789" s="47"/>
      <c r="E3789" s="47"/>
      <c r="F3789" s="47"/>
      <c r="G3789" s="47"/>
      <c r="H3789" s="117"/>
      <c r="I3789" s="70"/>
      <c r="J3789" s="71"/>
      <c r="K3789" s="71"/>
      <c r="L3789" s="48" t="s">
        <v>5</v>
      </c>
      <c r="M3789" s="47" t="s">
        <v>29</v>
      </c>
      <c r="N3789" s="69"/>
      <c r="O3789" s="69"/>
      <c r="P3789" s="69"/>
      <c r="Q3789" s="69"/>
      <c r="R3789" s="69"/>
      <c r="S3789" s="47"/>
    </row>
    <row r="3790" spans="2:19" ht="15" thickBot="1" x14ac:dyDescent="0.35">
      <c r="B3790" s="47" t="s">
        <v>13</v>
      </c>
      <c r="C3790" s="47"/>
      <c r="D3790" s="47"/>
      <c r="E3790" s="47"/>
      <c r="F3790" s="47"/>
      <c r="G3790" s="47"/>
      <c r="H3790" s="138">
        <f>IFERROR(VLOOKUP(H3789,'1 - Strom Erdgas Wärme 2021'!H:AA,17,FALSE),"")</f>
        <v>0</v>
      </c>
      <c r="I3790" s="70"/>
      <c r="J3790" s="71"/>
      <c r="K3790" s="71"/>
      <c r="L3790" s="48"/>
      <c r="M3790" s="47"/>
      <c r="N3790" s="69"/>
      <c r="O3790" s="69"/>
      <c r="P3790" s="69"/>
      <c r="Q3790" s="69"/>
      <c r="R3790" s="69"/>
      <c r="S3790" s="47"/>
    </row>
    <row r="3791" spans="2:19" ht="15" thickBot="1" x14ac:dyDescent="0.35">
      <c r="B3791" s="47" t="s">
        <v>16</v>
      </c>
      <c r="C3791" s="47"/>
      <c r="D3791" s="47"/>
      <c r="E3791" s="47"/>
      <c r="F3791" s="47"/>
      <c r="G3791" s="47"/>
      <c r="H3791" s="139"/>
      <c r="I3791" s="72"/>
      <c r="J3791" s="73"/>
      <c r="K3791" s="73"/>
      <c r="L3791" s="48" t="s">
        <v>5</v>
      </c>
      <c r="M3791" s="47" t="s">
        <v>17</v>
      </c>
      <c r="N3791" s="69"/>
      <c r="O3791" s="69"/>
      <c r="P3791" s="69"/>
      <c r="Q3791" s="69"/>
      <c r="R3791" s="69"/>
      <c r="S3791" s="47"/>
    </row>
    <row r="3792" spans="2:19" ht="16.8" thickBot="1" x14ac:dyDescent="0.45">
      <c r="B3792" s="47" t="str">
        <f>IF(H3791="Erdgas","Arbeitspreis pro kWh Erdgas in EUR",IF(H3791="Strom","Arbeitspreis pro kWh Strom in EUR",IF(H3791="Wärme/Kälte","Arbeitspreis pro kWh Wärme-/Kälteverbrauch in EUR","Bitte Energieart auswählen!")))</f>
        <v>Bitte Energieart auswählen!</v>
      </c>
      <c r="C3792" s="47"/>
      <c r="D3792" s="47"/>
      <c r="E3792" s="47"/>
      <c r="F3792" s="47"/>
      <c r="G3792" s="74">
        <f>IFERROR(SUMPRODUCT(I3792:K3792,I3793:K3793),"")</f>
        <v>0</v>
      </c>
      <c r="H3792" s="47"/>
      <c r="I3792" s="118"/>
      <c r="J3792" s="118"/>
      <c r="K3792" s="118"/>
      <c r="L3792" s="48" t="s">
        <v>5</v>
      </c>
      <c r="M3792" s="47" t="str">
        <f>IF(H3791="Erdgas","Erdgaskosten exkl. Steuern, Abgaben, Netzentgelte, etc.",IF(H3791="Strom","Stromkosten exkl. Steuern, Abgaben, Netzentgelte, etc.",IF(H3791="Wärme/Kälte","Wärme-/Kältekosten exkl. Steuern, Abgaben, Netzentgelte, etc.", "Bitte Energieart auswählen!")))</f>
        <v>Bitte Energieart auswählen!</v>
      </c>
      <c r="N3792" s="47"/>
      <c r="O3792" s="47"/>
      <c r="P3792" s="75"/>
      <c r="Q3792" s="61"/>
      <c r="R3792" s="62"/>
      <c r="S3792" s="47"/>
    </row>
    <row r="3793" spans="2:19" ht="15" thickBot="1" x14ac:dyDescent="0.35">
      <c r="B3793" s="47" t="str">
        <f>IF(AND(H3791="Erdgas",H3790="Nein"),"Aliquoter Erdgasverbrauch in kWh von 1. Oktober 2022 bis 31. Dezember 2022",IF(H3791="Erdgas","Erdgasverbrauch in kWh von 1. Oktober 2022 bis 31. Dezember 2022",IF(AND(H3791="Strom",H3790="Nein"),"Aliquoter Stromverbrauch in kWh von 1. Oktober 2022 bis 31. Dezember 2022",IF(H3791="Strom","Stromverbrauch in kWh von 1. Oktober 2022 bis 31. Dezember 2022",IF(AND(H3791="Wärme/Kälte",H3790="Nein"),"Aliquoter Wärme-/Kälteverbrauch in kWh von 1. Oktober 2022 bis 31. Dezember 2022",IF(H3791="Wärme/Kälte","Wärme-/Kälteverbrauch in kWh von 1. Oktober 2022 bis 31. Dezember 2022","Bitte Energieart auswählen!"))))))</f>
        <v>Bitte Energieart auswählen!</v>
      </c>
      <c r="C3793" s="47"/>
      <c r="D3793" s="47"/>
      <c r="E3793" s="47"/>
      <c r="F3793" s="47"/>
      <c r="G3793" s="47"/>
      <c r="H3793" s="59">
        <f>SUM(I3793:K3793)</f>
        <v>0</v>
      </c>
      <c r="I3793" s="119" t="str">
        <f>IFERROR(IF(H3790="Nein",VLOOKUP(H3789,'1 - Strom Erdgas Wärme 2021'!H:AA,20,FALSE)/12,""),"")</f>
        <v/>
      </c>
      <c r="J3793" s="119" t="str">
        <f>IFERROR(IF(H3790="Nein",VLOOKUP(H3789,'1 - Strom Erdgas Wärme 2021'!H:AB,20,FALSE)/12,""),"")</f>
        <v/>
      </c>
      <c r="K3793" s="119" t="str">
        <f>IFERROR(IF(H3790="Nein",VLOOKUP(H3789,'1 - Strom Erdgas Wärme 2021'!H:AC,20,FALSE)/12,""),"")</f>
        <v/>
      </c>
      <c r="L3793" s="48" t="s">
        <v>5</v>
      </c>
      <c r="M3793" s="76" t="str">
        <f>IFERROR(IF(H3790="Nein","Vorbefüllte Verbrauchswerte wurden aliquot (d.h. 1/12) aus dem Jahr 2021 übernommen.","Bitte ergänzen Sie die monatlichen Verbrauchswerte gem. Lastprofilzähler"),"")</f>
        <v>Bitte ergänzen Sie die monatlichen Verbrauchswerte gem. Lastprofilzähler</v>
      </c>
      <c r="N3793" s="77"/>
      <c r="O3793" s="77"/>
      <c r="P3793" s="77"/>
      <c r="Q3793" s="77"/>
      <c r="R3793" s="77"/>
      <c r="S3793" s="77"/>
    </row>
    <row r="3794" spans="2:19" x14ac:dyDescent="0.3">
      <c r="B3794" s="47" t="str">
        <f>IF(H3791="Wärme/Kälte","Energiemix: Anteil in % der aus Strom oder Erdgas erzeugten Wärme/Kälte","")</f>
        <v/>
      </c>
      <c r="C3794" s="46"/>
      <c r="D3794" s="46"/>
      <c r="E3794" s="46"/>
      <c r="F3794" s="74">
        <f>IFERROR(SUMPRODUCT(I3794:K3794,I3793:K3793),"")</f>
        <v>0</v>
      </c>
      <c r="G3794" s="74"/>
      <c r="H3794" s="46"/>
      <c r="I3794" s="120"/>
      <c r="J3794" s="121"/>
      <c r="K3794" s="121"/>
      <c r="L3794" s="48" t="str">
        <f>IF(H3791="Wärme/Kälte","i","")</f>
        <v/>
      </c>
      <c r="M3794" s="47" t="str">
        <f>IF(H3791="Wärme/Kälte","Bitte geben Sie den Anteil in % (von 0 bis 100, ohne Prozentzeichen) der  direkt aus Strom oder Erdgas erzeugten Wärme/Kälte.","")</f>
        <v/>
      </c>
      <c r="N3794" s="46"/>
      <c r="O3794" s="46"/>
      <c r="P3794" s="46"/>
      <c r="Q3794" s="46"/>
      <c r="R3794" s="46"/>
      <c r="S3794" s="46"/>
    </row>
    <row r="3795" spans="2:19" x14ac:dyDescent="0.3">
      <c r="B3795" s="46"/>
      <c r="C3795" s="46"/>
      <c r="D3795" s="46"/>
      <c r="E3795" s="46"/>
      <c r="F3795" s="46"/>
      <c r="G3795" s="46"/>
      <c r="H3795" s="46"/>
      <c r="I3795" s="98"/>
      <c r="J3795" s="46"/>
      <c r="K3795" s="46"/>
      <c r="L3795" s="48"/>
      <c r="M3795" s="47"/>
      <c r="N3795" s="46"/>
      <c r="O3795" s="46"/>
      <c r="P3795" s="46"/>
      <c r="Q3795" s="46"/>
      <c r="R3795" s="46"/>
      <c r="S3795" s="46"/>
    </row>
    <row r="3796" spans="2:19" ht="18" thickBot="1" x14ac:dyDescent="0.5">
      <c r="B3796" s="56" t="s">
        <v>10</v>
      </c>
      <c r="C3796" s="47"/>
      <c r="D3796" s="47"/>
      <c r="E3796" s="47"/>
      <c r="F3796" s="47"/>
      <c r="G3796" s="47"/>
      <c r="H3796" s="47"/>
      <c r="I3796" s="68">
        <v>44835</v>
      </c>
      <c r="J3796" s="68">
        <v>44866</v>
      </c>
      <c r="K3796" s="68">
        <v>44896</v>
      </c>
      <c r="L3796" s="47"/>
      <c r="M3796" s="69"/>
      <c r="N3796" s="69"/>
      <c r="O3796" s="69"/>
      <c r="P3796" s="69"/>
      <c r="Q3796" s="69"/>
      <c r="R3796" s="69"/>
      <c r="S3796" s="47"/>
    </row>
    <row r="3797" spans="2:19" ht="15" thickBot="1" x14ac:dyDescent="0.35">
      <c r="B3797" s="47" t="s">
        <v>28</v>
      </c>
      <c r="C3797" s="47"/>
      <c r="D3797" s="47"/>
      <c r="E3797" s="47"/>
      <c r="F3797" s="47"/>
      <c r="G3797" s="47"/>
      <c r="H3797" s="117"/>
      <c r="I3797" s="70"/>
      <c r="J3797" s="71"/>
      <c r="K3797" s="71"/>
      <c r="L3797" s="48" t="s">
        <v>5</v>
      </c>
      <c r="M3797" s="47" t="s">
        <v>29</v>
      </c>
      <c r="N3797" s="69"/>
      <c r="O3797" s="69"/>
      <c r="P3797" s="69"/>
      <c r="Q3797" s="69"/>
      <c r="R3797" s="69"/>
      <c r="S3797" s="47"/>
    </row>
    <row r="3798" spans="2:19" ht="15" thickBot="1" x14ac:dyDescent="0.35">
      <c r="B3798" s="47" t="s">
        <v>13</v>
      </c>
      <c r="C3798" s="47"/>
      <c r="D3798" s="47"/>
      <c r="E3798" s="47"/>
      <c r="F3798" s="47"/>
      <c r="G3798" s="47"/>
      <c r="H3798" s="138">
        <f>IFERROR(VLOOKUP(H3797,'1 - Strom Erdgas Wärme 2021'!H:AA,17,FALSE),"")</f>
        <v>0</v>
      </c>
      <c r="I3798" s="70"/>
      <c r="J3798" s="71"/>
      <c r="K3798" s="71"/>
      <c r="L3798" s="48"/>
      <c r="M3798" s="47"/>
      <c r="N3798" s="69"/>
      <c r="O3798" s="69"/>
      <c r="P3798" s="69"/>
      <c r="Q3798" s="69"/>
      <c r="R3798" s="69"/>
      <c r="S3798" s="47"/>
    </row>
    <row r="3799" spans="2:19" ht="15" thickBot="1" x14ac:dyDescent="0.35">
      <c r="B3799" s="47" t="s">
        <v>16</v>
      </c>
      <c r="C3799" s="47"/>
      <c r="D3799" s="47"/>
      <c r="E3799" s="47"/>
      <c r="F3799" s="47"/>
      <c r="G3799" s="47"/>
      <c r="H3799" s="139"/>
      <c r="I3799" s="72"/>
      <c r="J3799" s="73"/>
      <c r="K3799" s="73"/>
      <c r="L3799" s="48" t="s">
        <v>5</v>
      </c>
      <c r="M3799" s="47" t="s">
        <v>17</v>
      </c>
      <c r="N3799" s="69"/>
      <c r="O3799" s="69"/>
      <c r="P3799" s="69"/>
      <c r="Q3799" s="69"/>
      <c r="R3799" s="69"/>
      <c r="S3799" s="47"/>
    </row>
    <row r="3800" spans="2:19" ht="16.8" thickBot="1" x14ac:dyDescent="0.45">
      <c r="B3800" s="47" t="str">
        <f>IF(H3799="Erdgas","Arbeitspreis pro kWh Erdgas in EUR",IF(H3799="Strom","Arbeitspreis pro kWh Strom in EUR",IF(H3799="Wärme/Kälte","Arbeitspreis pro kWh Wärme-/Kälteverbrauch in EUR","Bitte Energieart auswählen!")))</f>
        <v>Bitte Energieart auswählen!</v>
      </c>
      <c r="C3800" s="47"/>
      <c r="D3800" s="47"/>
      <c r="E3800" s="47"/>
      <c r="F3800" s="47"/>
      <c r="G3800" s="74">
        <f>IFERROR(SUMPRODUCT(I3800:K3800,I3801:K3801),"")</f>
        <v>0</v>
      </c>
      <c r="H3800" s="47"/>
      <c r="I3800" s="118"/>
      <c r="J3800" s="118"/>
      <c r="K3800" s="118"/>
      <c r="L3800" s="48" t="s">
        <v>5</v>
      </c>
      <c r="M3800" s="47" t="str">
        <f>IF(H3799="Erdgas","Erdgaskosten exkl. Steuern, Abgaben, Netzentgelte, etc.",IF(H3799="Strom","Stromkosten exkl. Steuern, Abgaben, Netzentgelte, etc.",IF(H3799="Wärme/Kälte","Wärme-/Kältekosten exkl. Steuern, Abgaben, Netzentgelte, etc.", "Bitte Energieart auswählen!")))</f>
        <v>Bitte Energieart auswählen!</v>
      </c>
      <c r="N3800" s="47"/>
      <c r="O3800" s="47"/>
      <c r="P3800" s="75"/>
      <c r="Q3800" s="61"/>
      <c r="R3800" s="62"/>
      <c r="S3800" s="47"/>
    </row>
    <row r="3801" spans="2:19" ht="15" thickBot="1" x14ac:dyDescent="0.35">
      <c r="B3801" s="47" t="str">
        <f>IF(AND(H3799="Erdgas",H3798="Nein"),"Aliquoter Erdgasverbrauch in kWh von 1. Oktober 2022 bis 31. Dezember 2022",IF(H3799="Erdgas","Erdgasverbrauch in kWh von 1. Oktober 2022 bis 31. Dezember 2022",IF(AND(H3799="Strom",H3798="Nein"),"Aliquoter Stromverbrauch in kWh von 1. Oktober 2022 bis 31. Dezember 2022",IF(H3799="Strom","Stromverbrauch in kWh von 1. Oktober 2022 bis 31. Dezember 2022",IF(AND(H3799="Wärme/Kälte",H3798="Nein"),"Aliquoter Wärme-/Kälteverbrauch in kWh von 1. Oktober 2022 bis 31. Dezember 2022",IF(H3799="Wärme/Kälte","Wärme-/Kälteverbrauch in kWh von 1. Oktober 2022 bis 31. Dezember 2022","Bitte Energieart auswählen!"))))))</f>
        <v>Bitte Energieart auswählen!</v>
      </c>
      <c r="C3801" s="47"/>
      <c r="D3801" s="47"/>
      <c r="E3801" s="47"/>
      <c r="F3801" s="47"/>
      <c r="G3801" s="47"/>
      <c r="H3801" s="59">
        <f>SUM(I3801:K3801)</f>
        <v>0</v>
      </c>
      <c r="I3801" s="119" t="str">
        <f>IFERROR(IF(H3798="Nein",VLOOKUP(H3797,'1 - Strom Erdgas Wärme 2021'!H:AA,20,FALSE)/12,""),"")</f>
        <v/>
      </c>
      <c r="J3801" s="119" t="str">
        <f>IFERROR(IF(H3798="Nein",VLOOKUP(H3797,'1 - Strom Erdgas Wärme 2021'!H:AB,20,FALSE)/12,""),"")</f>
        <v/>
      </c>
      <c r="K3801" s="119" t="str">
        <f>IFERROR(IF(H3798="Nein",VLOOKUP(H3797,'1 - Strom Erdgas Wärme 2021'!H:AC,20,FALSE)/12,""),"")</f>
        <v/>
      </c>
      <c r="L3801" s="48" t="s">
        <v>5</v>
      </c>
      <c r="M3801" s="76" t="str">
        <f>IFERROR(IF(H3798="Nein","Vorbefüllte Verbrauchswerte wurden aliquot (d.h. 1/12) aus dem Jahr 2021 übernommen.","Bitte ergänzen Sie die monatlichen Verbrauchswerte gem. Lastprofilzähler"),"")</f>
        <v>Bitte ergänzen Sie die monatlichen Verbrauchswerte gem. Lastprofilzähler</v>
      </c>
      <c r="N3801" s="77"/>
      <c r="O3801" s="77"/>
      <c r="P3801" s="77"/>
      <c r="Q3801" s="77"/>
      <c r="R3801" s="77"/>
      <c r="S3801" s="77"/>
    </row>
    <row r="3802" spans="2:19" x14ac:dyDescent="0.3">
      <c r="B3802" s="47" t="str">
        <f>IF(H3799="Wärme/Kälte","Energiemix: Anteil in % der aus Strom oder Erdgas erzeugten Wärme/Kälte","")</f>
        <v/>
      </c>
      <c r="C3802" s="46"/>
      <c r="D3802" s="46"/>
      <c r="E3802" s="46"/>
      <c r="F3802" s="74">
        <f>IFERROR(SUMPRODUCT(I3802:K3802,I3801:K3801),"")</f>
        <v>0</v>
      </c>
      <c r="G3802" s="74"/>
      <c r="H3802" s="46"/>
      <c r="I3802" s="120"/>
      <c r="J3802" s="121"/>
      <c r="K3802" s="121"/>
      <c r="L3802" s="48" t="str">
        <f>IF(H3799="Wärme/Kälte","i","")</f>
        <v/>
      </c>
      <c r="M3802" s="47" t="str">
        <f>IF(H3799="Wärme/Kälte","Bitte geben Sie den Anteil in % (von 0 bis 100, ohne Prozentzeichen) der  direkt aus Strom oder Erdgas erzeugten Wärme/Kälte.","")</f>
        <v/>
      </c>
      <c r="N3802" s="46"/>
      <c r="O3802" s="46"/>
      <c r="P3802" s="46"/>
      <c r="Q3802" s="46"/>
      <c r="R3802" s="46"/>
      <c r="S3802" s="46"/>
    </row>
    <row r="3803" spans="2:19" x14ac:dyDescent="0.3">
      <c r="B3803" s="46"/>
      <c r="C3803" s="46"/>
      <c r="D3803" s="46"/>
      <c r="E3803" s="46"/>
      <c r="F3803" s="46"/>
      <c r="G3803" s="46"/>
      <c r="H3803" s="46"/>
      <c r="I3803" s="98"/>
      <c r="J3803" s="46"/>
      <c r="K3803" s="46"/>
      <c r="L3803" s="48"/>
      <c r="M3803" s="47"/>
      <c r="N3803" s="46"/>
      <c r="O3803" s="46"/>
      <c r="P3803" s="46"/>
      <c r="Q3803" s="46"/>
      <c r="R3803" s="46"/>
      <c r="S3803" s="46"/>
    </row>
    <row r="3804" spans="2:19" ht="18" thickBot="1" x14ac:dyDescent="0.5">
      <c r="B3804" s="56" t="s">
        <v>10</v>
      </c>
      <c r="C3804" s="47"/>
      <c r="D3804" s="47"/>
      <c r="E3804" s="47"/>
      <c r="F3804" s="47"/>
      <c r="G3804" s="47"/>
      <c r="H3804" s="47"/>
      <c r="I3804" s="68">
        <v>44835</v>
      </c>
      <c r="J3804" s="68">
        <v>44866</v>
      </c>
      <c r="K3804" s="68">
        <v>44896</v>
      </c>
      <c r="L3804" s="47"/>
      <c r="M3804" s="69"/>
      <c r="N3804" s="69"/>
      <c r="O3804" s="69"/>
      <c r="P3804" s="69"/>
      <c r="Q3804" s="69"/>
      <c r="R3804" s="69"/>
      <c r="S3804" s="47"/>
    </row>
    <row r="3805" spans="2:19" ht="15" thickBot="1" x14ac:dyDescent="0.35">
      <c r="B3805" s="47" t="s">
        <v>28</v>
      </c>
      <c r="C3805" s="47"/>
      <c r="D3805" s="47"/>
      <c r="E3805" s="47"/>
      <c r="F3805" s="47"/>
      <c r="G3805" s="47"/>
      <c r="H3805" s="117"/>
      <c r="I3805" s="70"/>
      <c r="J3805" s="71"/>
      <c r="K3805" s="71"/>
      <c r="L3805" s="48" t="s">
        <v>5</v>
      </c>
      <c r="M3805" s="47" t="s">
        <v>29</v>
      </c>
      <c r="N3805" s="69"/>
      <c r="O3805" s="69"/>
      <c r="P3805" s="69"/>
      <c r="Q3805" s="69"/>
      <c r="R3805" s="69"/>
      <c r="S3805" s="47"/>
    </row>
    <row r="3806" spans="2:19" ht="15" thickBot="1" x14ac:dyDescent="0.35">
      <c r="B3806" s="47" t="s">
        <v>13</v>
      </c>
      <c r="C3806" s="47"/>
      <c r="D3806" s="47"/>
      <c r="E3806" s="47"/>
      <c r="F3806" s="47"/>
      <c r="G3806" s="47"/>
      <c r="H3806" s="138">
        <f>IFERROR(VLOOKUP(H3805,'1 - Strom Erdgas Wärme 2021'!H:AA,17,FALSE),"")</f>
        <v>0</v>
      </c>
      <c r="I3806" s="70"/>
      <c r="J3806" s="71"/>
      <c r="K3806" s="71"/>
      <c r="L3806" s="48"/>
      <c r="M3806" s="47"/>
      <c r="N3806" s="69"/>
      <c r="O3806" s="69"/>
      <c r="P3806" s="69"/>
      <c r="Q3806" s="69"/>
      <c r="R3806" s="69"/>
      <c r="S3806" s="47"/>
    </row>
    <row r="3807" spans="2:19" ht="15" thickBot="1" x14ac:dyDescent="0.35">
      <c r="B3807" s="47" t="s">
        <v>16</v>
      </c>
      <c r="C3807" s="47"/>
      <c r="D3807" s="47"/>
      <c r="E3807" s="47"/>
      <c r="F3807" s="47"/>
      <c r="G3807" s="47"/>
      <c r="H3807" s="139"/>
      <c r="I3807" s="72"/>
      <c r="J3807" s="73"/>
      <c r="K3807" s="73"/>
      <c r="L3807" s="48" t="s">
        <v>5</v>
      </c>
      <c r="M3807" s="47" t="s">
        <v>17</v>
      </c>
      <c r="N3807" s="69"/>
      <c r="O3807" s="69"/>
      <c r="P3807" s="69"/>
      <c r="Q3807" s="69"/>
      <c r="R3807" s="69"/>
      <c r="S3807" s="47"/>
    </row>
    <row r="3808" spans="2:19" ht="16.8" thickBot="1" x14ac:dyDescent="0.45">
      <c r="B3808" s="47" t="str">
        <f>IF(H3807="Erdgas","Arbeitspreis pro kWh Erdgas in EUR",IF(H3807="Strom","Arbeitspreis pro kWh Strom in EUR",IF(H3807="Wärme/Kälte","Arbeitspreis pro kWh Wärme-/Kälteverbrauch in EUR","Bitte Energieart auswählen!")))</f>
        <v>Bitte Energieart auswählen!</v>
      </c>
      <c r="C3808" s="47"/>
      <c r="D3808" s="47"/>
      <c r="E3808" s="47"/>
      <c r="F3808" s="47"/>
      <c r="G3808" s="74">
        <f>IFERROR(SUMPRODUCT(I3808:K3808,I3809:K3809),"")</f>
        <v>0</v>
      </c>
      <c r="H3808" s="47"/>
      <c r="I3808" s="118"/>
      <c r="J3808" s="118"/>
      <c r="K3808" s="118"/>
      <c r="L3808" s="48" t="s">
        <v>5</v>
      </c>
      <c r="M3808" s="47" t="str">
        <f>IF(H3807="Erdgas","Erdgaskosten exkl. Steuern, Abgaben, Netzentgelte, etc.",IF(H3807="Strom","Stromkosten exkl. Steuern, Abgaben, Netzentgelte, etc.",IF(H3807="Wärme/Kälte","Wärme-/Kältekosten exkl. Steuern, Abgaben, Netzentgelte, etc.", "Bitte Energieart auswählen!")))</f>
        <v>Bitte Energieart auswählen!</v>
      </c>
      <c r="N3808" s="47"/>
      <c r="O3808" s="47"/>
      <c r="P3808" s="75"/>
      <c r="Q3808" s="61"/>
      <c r="R3808" s="62"/>
      <c r="S3808" s="47"/>
    </row>
    <row r="3809" spans="2:19" ht="15" thickBot="1" x14ac:dyDescent="0.35">
      <c r="B3809" s="47" t="str">
        <f>IF(AND(H3807="Erdgas",H3806="Nein"),"Aliquoter Erdgasverbrauch in kWh von 1. Oktober 2022 bis 31. Dezember 2022",IF(H3807="Erdgas","Erdgasverbrauch in kWh von 1. Oktober 2022 bis 31. Dezember 2022",IF(AND(H3807="Strom",H3806="Nein"),"Aliquoter Stromverbrauch in kWh von 1. Oktober 2022 bis 31. Dezember 2022",IF(H3807="Strom","Stromverbrauch in kWh von 1. Oktober 2022 bis 31. Dezember 2022",IF(AND(H3807="Wärme/Kälte",H3806="Nein"),"Aliquoter Wärme-/Kälteverbrauch in kWh von 1. Oktober 2022 bis 31. Dezember 2022",IF(H3807="Wärme/Kälte","Wärme-/Kälteverbrauch in kWh von 1. Oktober 2022 bis 31. Dezember 2022","Bitte Energieart auswählen!"))))))</f>
        <v>Bitte Energieart auswählen!</v>
      </c>
      <c r="C3809" s="47"/>
      <c r="D3809" s="47"/>
      <c r="E3809" s="47"/>
      <c r="F3809" s="47"/>
      <c r="G3809" s="47"/>
      <c r="H3809" s="59">
        <f>SUM(I3809:K3809)</f>
        <v>0</v>
      </c>
      <c r="I3809" s="119" t="str">
        <f>IFERROR(IF(H3806="Nein",VLOOKUP(H3805,'1 - Strom Erdgas Wärme 2021'!H:AA,20,FALSE)/12,""),"")</f>
        <v/>
      </c>
      <c r="J3809" s="119" t="str">
        <f>IFERROR(IF(H3806="Nein",VLOOKUP(H3805,'1 - Strom Erdgas Wärme 2021'!H:AB,20,FALSE)/12,""),"")</f>
        <v/>
      </c>
      <c r="K3809" s="119" t="str">
        <f>IFERROR(IF(H3806="Nein",VLOOKUP(H3805,'1 - Strom Erdgas Wärme 2021'!H:AC,20,FALSE)/12,""),"")</f>
        <v/>
      </c>
      <c r="L3809" s="48" t="s">
        <v>5</v>
      </c>
      <c r="M3809" s="76" t="str">
        <f>IFERROR(IF(H3806="Nein","Vorbefüllte Verbrauchswerte wurden aliquot (d.h. 1/12) aus dem Jahr 2021 übernommen.","Bitte ergänzen Sie die monatlichen Verbrauchswerte gem. Lastprofilzähler"),"")</f>
        <v>Bitte ergänzen Sie die monatlichen Verbrauchswerte gem. Lastprofilzähler</v>
      </c>
      <c r="N3809" s="77"/>
      <c r="O3809" s="77"/>
      <c r="P3809" s="77"/>
      <c r="Q3809" s="77"/>
      <c r="R3809" s="77"/>
      <c r="S3809" s="77"/>
    </row>
    <row r="3810" spans="2:19" x14ac:dyDescent="0.3">
      <c r="B3810" s="47" t="str">
        <f>IF(H3807="Wärme/Kälte","Energiemix: Anteil in % der aus Strom oder Erdgas erzeugten Wärme/Kälte","")</f>
        <v/>
      </c>
      <c r="C3810" s="46"/>
      <c r="D3810" s="46"/>
      <c r="E3810" s="46"/>
      <c r="F3810" s="74">
        <f>IFERROR(SUMPRODUCT(I3810:K3810,I3809:K3809),"")</f>
        <v>0</v>
      </c>
      <c r="G3810" s="74"/>
      <c r="H3810" s="46"/>
      <c r="I3810" s="120"/>
      <c r="J3810" s="121"/>
      <c r="K3810" s="121"/>
      <c r="L3810" s="48" t="str">
        <f>IF(H3807="Wärme/Kälte","i","")</f>
        <v/>
      </c>
      <c r="M3810" s="47" t="str">
        <f>IF(H3807="Wärme/Kälte","Bitte geben Sie den Anteil in % (von 0 bis 100, ohne Prozentzeichen) der  direkt aus Strom oder Erdgas erzeugten Wärme/Kälte.","")</f>
        <v/>
      </c>
      <c r="N3810" s="46"/>
      <c r="O3810" s="46"/>
      <c r="P3810" s="46"/>
      <c r="Q3810" s="46"/>
      <c r="R3810" s="46"/>
      <c r="S3810" s="46"/>
    </row>
    <row r="3811" spans="2:19" x14ac:dyDescent="0.3">
      <c r="B3811" s="46"/>
      <c r="C3811" s="46"/>
      <c r="D3811" s="46"/>
      <c r="E3811" s="46"/>
      <c r="F3811" s="46"/>
      <c r="G3811" s="46"/>
      <c r="H3811" s="46"/>
      <c r="I3811" s="98"/>
      <c r="J3811" s="46"/>
      <c r="K3811" s="46"/>
      <c r="L3811" s="48"/>
      <c r="M3811" s="47"/>
      <c r="N3811" s="46"/>
      <c r="O3811" s="46"/>
      <c r="P3811" s="46"/>
      <c r="Q3811" s="46"/>
      <c r="R3811" s="46"/>
      <c r="S3811" s="46"/>
    </row>
    <row r="3812" spans="2:19" ht="18" thickBot="1" x14ac:dyDescent="0.5">
      <c r="B3812" s="56" t="s">
        <v>10</v>
      </c>
      <c r="C3812" s="47"/>
      <c r="D3812" s="47"/>
      <c r="E3812" s="47"/>
      <c r="F3812" s="47"/>
      <c r="G3812" s="47"/>
      <c r="H3812" s="47"/>
      <c r="I3812" s="68">
        <v>44835</v>
      </c>
      <c r="J3812" s="68">
        <v>44866</v>
      </c>
      <c r="K3812" s="68">
        <v>44896</v>
      </c>
      <c r="L3812" s="47"/>
      <c r="M3812" s="69"/>
      <c r="N3812" s="69"/>
      <c r="O3812" s="69"/>
      <c r="P3812" s="69"/>
      <c r="Q3812" s="69"/>
      <c r="R3812" s="69"/>
      <c r="S3812" s="47"/>
    </row>
    <row r="3813" spans="2:19" ht="15" thickBot="1" x14ac:dyDescent="0.35">
      <c r="B3813" s="47" t="s">
        <v>28</v>
      </c>
      <c r="C3813" s="47"/>
      <c r="D3813" s="47"/>
      <c r="E3813" s="47"/>
      <c r="F3813" s="47"/>
      <c r="G3813" s="47"/>
      <c r="H3813" s="117"/>
      <c r="I3813" s="70"/>
      <c r="J3813" s="71"/>
      <c r="K3813" s="71"/>
      <c r="L3813" s="48" t="s">
        <v>5</v>
      </c>
      <c r="M3813" s="47" t="s">
        <v>29</v>
      </c>
      <c r="N3813" s="69"/>
      <c r="O3813" s="69"/>
      <c r="P3813" s="69"/>
      <c r="Q3813" s="69"/>
      <c r="R3813" s="69"/>
      <c r="S3813" s="47"/>
    </row>
    <row r="3814" spans="2:19" ht="15" thickBot="1" x14ac:dyDescent="0.35">
      <c r="B3814" s="47" t="s">
        <v>13</v>
      </c>
      <c r="C3814" s="47"/>
      <c r="D3814" s="47"/>
      <c r="E3814" s="47"/>
      <c r="F3814" s="47"/>
      <c r="G3814" s="47"/>
      <c r="H3814" s="138">
        <f>IFERROR(VLOOKUP(H3813,'1 - Strom Erdgas Wärme 2021'!H:AA,17,FALSE),"")</f>
        <v>0</v>
      </c>
      <c r="I3814" s="70"/>
      <c r="J3814" s="71"/>
      <c r="K3814" s="71"/>
      <c r="L3814" s="48"/>
      <c r="M3814" s="47"/>
      <c r="N3814" s="69"/>
      <c r="O3814" s="69"/>
      <c r="P3814" s="69"/>
      <c r="Q3814" s="69"/>
      <c r="R3814" s="69"/>
      <c r="S3814" s="47"/>
    </row>
    <row r="3815" spans="2:19" ht="15" thickBot="1" x14ac:dyDescent="0.35">
      <c r="B3815" s="47" t="s">
        <v>16</v>
      </c>
      <c r="C3815" s="47"/>
      <c r="D3815" s="47"/>
      <c r="E3815" s="47"/>
      <c r="F3815" s="47"/>
      <c r="G3815" s="47"/>
      <c r="H3815" s="139"/>
      <c r="I3815" s="72"/>
      <c r="J3815" s="73"/>
      <c r="K3815" s="73"/>
      <c r="L3815" s="48" t="s">
        <v>5</v>
      </c>
      <c r="M3815" s="47" t="s">
        <v>17</v>
      </c>
      <c r="N3815" s="69"/>
      <c r="O3815" s="69"/>
      <c r="P3815" s="69"/>
      <c r="Q3815" s="69"/>
      <c r="R3815" s="69"/>
      <c r="S3815" s="47"/>
    </row>
    <row r="3816" spans="2:19" ht="16.8" thickBot="1" x14ac:dyDescent="0.45">
      <c r="B3816" s="47" t="str">
        <f>IF(H3815="Erdgas","Arbeitspreis pro kWh Erdgas in EUR",IF(H3815="Strom","Arbeitspreis pro kWh Strom in EUR",IF(H3815="Wärme/Kälte","Arbeitspreis pro kWh Wärme-/Kälteverbrauch in EUR","Bitte Energieart auswählen!")))</f>
        <v>Bitte Energieart auswählen!</v>
      </c>
      <c r="C3816" s="47"/>
      <c r="D3816" s="47"/>
      <c r="E3816" s="47"/>
      <c r="F3816" s="47"/>
      <c r="G3816" s="74">
        <f>IFERROR(SUMPRODUCT(I3816:K3816,I3817:K3817),"")</f>
        <v>0</v>
      </c>
      <c r="H3816" s="47"/>
      <c r="I3816" s="118"/>
      <c r="J3816" s="118"/>
      <c r="K3816" s="118"/>
      <c r="L3816" s="48" t="s">
        <v>5</v>
      </c>
      <c r="M3816" s="47" t="str">
        <f>IF(H3815="Erdgas","Erdgaskosten exkl. Steuern, Abgaben, Netzentgelte, etc.",IF(H3815="Strom","Stromkosten exkl. Steuern, Abgaben, Netzentgelte, etc.",IF(H3815="Wärme/Kälte","Wärme-/Kältekosten exkl. Steuern, Abgaben, Netzentgelte, etc.", "Bitte Energieart auswählen!")))</f>
        <v>Bitte Energieart auswählen!</v>
      </c>
      <c r="N3816" s="47"/>
      <c r="O3816" s="47"/>
      <c r="P3816" s="75"/>
      <c r="Q3816" s="61"/>
      <c r="R3816" s="62"/>
      <c r="S3816" s="47"/>
    </row>
    <row r="3817" spans="2:19" ht="15" thickBot="1" x14ac:dyDescent="0.35">
      <c r="B3817" s="47" t="str">
        <f>IF(AND(H3815="Erdgas",H3814="Nein"),"Aliquoter Erdgasverbrauch in kWh von 1. Oktober 2022 bis 31. Dezember 2022",IF(H3815="Erdgas","Erdgasverbrauch in kWh von 1. Oktober 2022 bis 31. Dezember 2022",IF(AND(H3815="Strom",H3814="Nein"),"Aliquoter Stromverbrauch in kWh von 1. Oktober 2022 bis 31. Dezember 2022",IF(H3815="Strom","Stromverbrauch in kWh von 1. Oktober 2022 bis 31. Dezember 2022",IF(AND(H3815="Wärme/Kälte",H3814="Nein"),"Aliquoter Wärme-/Kälteverbrauch in kWh von 1. Oktober 2022 bis 31. Dezember 2022",IF(H3815="Wärme/Kälte","Wärme-/Kälteverbrauch in kWh von 1. Oktober 2022 bis 31. Dezember 2022","Bitte Energieart auswählen!"))))))</f>
        <v>Bitte Energieart auswählen!</v>
      </c>
      <c r="C3817" s="47"/>
      <c r="D3817" s="47"/>
      <c r="E3817" s="47"/>
      <c r="F3817" s="47"/>
      <c r="G3817" s="47"/>
      <c r="H3817" s="59">
        <f>SUM(I3817:K3817)</f>
        <v>0</v>
      </c>
      <c r="I3817" s="119" t="str">
        <f>IFERROR(IF(H3814="Nein",VLOOKUP(H3813,'1 - Strom Erdgas Wärme 2021'!H:AA,20,FALSE)/12,""),"")</f>
        <v/>
      </c>
      <c r="J3817" s="119" t="str">
        <f>IFERROR(IF(H3814="Nein",VLOOKUP(H3813,'1 - Strom Erdgas Wärme 2021'!H:AB,20,FALSE)/12,""),"")</f>
        <v/>
      </c>
      <c r="K3817" s="119" t="str">
        <f>IFERROR(IF(H3814="Nein",VLOOKUP(H3813,'1 - Strom Erdgas Wärme 2021'!H:AC,20,FALSE)/12,""),"")</f>
        <v/>
      </c>
      <c r="L3817" s="48" t="s">
        <v>5</v>
      </c>
      <c r="M3817" s="76" t="str">
        <f>IFERROR(IF(H3814="Nein","Vorbefüllte Verbrauchswerte wurden aliquot (d.h. 1/12) aus dem Jahr 2021 übernommen.","Bitte ergänzen Sie die monatlichen Verbrauchswerte gem. Lastprofilzähler"),"")</f>
        <v>Bitte ergänzen Sie die monatlichen Verbrauchswerte gem. Lastprofilzähler</v>
      </c>
      <c r="N3817" s="77"/>
      <c r="O3817" s="77"/>
      <c r="P3817" s="77"/>
      <c r="Q3817" s="77"/>
      <c r="R3817" s="77"/>
      <c r="S3817" s="77"/>
    </row>
    <row r="3818" spans="2:19" x14ac:dyDescent="0.3">
      <c r="B3818" s="47" t="str">
        <f>IF(H3815="Wärme/Kälte","Energiemix: Anteil in % der aus Strom oder Erdgas erzeugten Wärme/Kälte","")</f>
        <v/>
      </c>
      <c r="C3818" s="46"/>
      <c r="D3818" s="46"/>
      <c r="E3818" s="46"/>
      <c r="F3818" s="74">
        <f>IFERROR(SUMPRODUCT(I3818:K3818,I3817:K3817),"")</f>
        <v>0</v>
      </c>
      <c r="G3818" s="74"/>
      <c r="H3818" s="46"/>
      <c r="I3818" s="120"/>
      <c r="J3818" s="121"/>
      <c r="K3818" s="121"/>
      <c r="L3818" s="48" t="str">
        <f>IF(H3815="Wärme/Kälte","i","")</f>
        <v/>
      </c>
      <c r="M3818" s="47" t="str">
        <f>IF(H3815="Wärme/Kälte","Bitte geben Sie den Anteil in % (von 0 bis 100, ohne Prozentzeichen) der  direkt aus Strom oder Erdgas erzeugten Wärme/Kälte.","")</f>
        <v/>
      </c>
      <c r="N3818" s="46"/>
      <c r="O3818" s="46"/>
      <c r="P3818" s="46"/>
      <c r="Q3818" s="46"/>
      <c r="R3818" s="46"/>
      <c r="S3818" s="46"/>
    </row>
    <row r="3819" spans="2:19" x14ac:dyDescent="0.3">
      <c r="B3819" s="46"/>
      <c r="C3819" s="46"/>
      <c r="D3819" s="46"/>
      <c r="E3819" s="46"/>
      <c r="F3819" s="46"/>
      <c r="G3819" s="46"/>
      <c r="H3819" s="46"/>
      <c r="I3819" s="98"/>
      <c r="J3819" s="46"/>
      <c r="K3819" s="46"/>
      <c r="L3819" s="48"/>
      <c r="M3819" s="47"/>
      <c r="N3819" s="46"/>
      <c r="O3819" s="46"/>
      <c r="P3819" s="46"/>
      <c r="Q3819" s="46"/>
      <c r="R3819" s="46"/>
      <c r="S3819" s="46"/>
    </row>
    <row r="3820" spans="2:19" ht="18" thickBot="1" x14ac:dyDescent="0.5">
      <c r="B3820" s="56" t="s">
        <v>10</v>
      </c>
      <c r="C3820" s="47"/>
      <c r="D3820" s="47"/>
      <c r="E3820" s="47"/>
      <c r="F3820" s="47"/>
      <c r="G3820" s="47"/>
      <c r="H3820" s="47"/>
      <c r="I3820" s="68">
        <v>44835</v>
      </c>
      <c r="J3820" s="68">
        <v>44866</v>
      </c>
      <c r="K3820" s="68">
        <v>44896</v>
      </c>
      <c r="L3820" s="47"/>
      <c r="M3820" s="69"/>
      <c r="N3820" s="69"/>
      <c r="O3820" s="69"/>
      <c r="P3820" s="69"/>
      <c r="Q3820" s="69"/>
      <c r="R3820" s="69"/>
      <c r="S3820" s="47"/>
    </row>
    <row r="3821" spans="2:19" ht="15" thickBot="1" x14ac:dyDescent="0.35">
      <c r="B3821" s="47" t="s">
        <v>28</v>
      </c>
      <c r="C3821" s="47"/>
      <c r="D3821" s="47"/>
      <c r="E3821" s="47"/>
      <c r="F3821" s="47"/>
      <c r="G3821" s="47"/>
      <c r="H3821" s="117"/>
      <c r="I3821" s="70"/>
      <c r="J3821" s="71"/>
      <c r="K3821" s="71"/>
      <c r="L3821" s="48" t="s">
        <v>5</v>
      </c>
      <c r="M3821" s="47" t="s">
        <v>29</v>
      </c>
      <c r="N3821" s="69"/>
      <c r="O3821" s="69"/>
      <c r="P3821" s="69"/>
      <c r="Q3821" s="69"/>
      <c r="R3821" s="69"/>
      <c r="S3821" s="47"/>
    </row>
    <row r="3822" spans="2:19" ht="15" thickBot="1" x14ac:dyDescent="0.35">
      <c r="B3822" s="47" t="s">
        <v>13</v>
      </c>
      <c r="C3822" s="47"/>
      <c r="D3822" s="47"/>
      <c r="E3822" s="47"/>
      <c r="F3822" s="47"/>
      <c r="G3822" s="47"/>
      <c r="H3822" s="138">
        <f>IFERROR(VLOOKUP(H3821,'1 - Strom Erdgas Wärme 2021'!H:AA,17,FALSE),"")</f>
        <v>0</v>
      </c>
      <c r="I3822" s="70"/>
      <c r="J3822" s="71"/>
      <c r="K3822" s="71"/>
      <c r="L3822" s="48"/>
      <c r="M3822" s="47"/>
      <c r="N3822" s="69"/>
      <c r="O3822" s="69"/>
      <c r="P3822" s="69"/>
      <c r="Q3822" s="69"/>
      <c r="R3822" s="69"/>
      <c r="S3822" s="47"/>
    </row>
    <row r="3823" spans="2:19" ht="15" thickBot="1" x14ac:dyDescent="0.35">
      <c r="B3823" s="47" t="s">
        <v>16</v>
      </c>
      <c r="C3823" s="47"/>
      <c r="D3823" s="47"/>
      <c r="E3823" s="47"/>
      <c r="F3823" s="47"/>
      <c r="G3823" s="47"/>
      <c r="H3823" s="139"/>
      <c r="I3823" s="72"/>
      <c r="J3823" s="73"/>
      <c r="K3823" s="73"/>
      <c r="L3823" s="48" t="s">
        <v>5</v>
      </c>
      <c r="M3823" s="47" t="s">
        <v>17</v>
      </c>
      <c r="N3823" s="69"/>
      <c r="O3823" s="69"/>
      <c r="P3823" s="69"/>
      <c r="Q3823" s="69"/>
      <c r="R3823" s="69"/>
      <c r="S3823" s="47"/>
    </row>
    <row r="3824" spans="2:19" ht="16.8" thickBot="1" x14ac:dyDescent="0.45">
      <c r="B3824" s="47" t="str">
        <f>IF(H3823="Erdgas","Arbeitspreis pro kWh Erdgas in EUR",IF(H3823="Strom","Arbeitspreis pro kWh Strom in EUR",IF(H3823="Wärme/Kälte","Arbeitspreis pro kWh Wärme-/Kälteverbrauch in EUR","Bitte Energieart auswählen!")))</f>
        <v>Bitte Energieart auswählen!</v>
      </c>
      <c r="C3824" s="47"/>
      <c r="D3824" s="47"/>
      <c r="E3824" s="47"/>
      <c r="F3824" s="47"/>
      <c r="G3824" s="74">
        <f>IFERROR(SUMPRODUCT(I3824:K3824,I3825:K3825),"")</f>
        <v>0</v>
      </c>
      <c r="H3824" s="47"/>
      <c r="I3824" s="118"/>
      <c r="J3824" s="118"/>
      <c r="K3824" s="118"/>
      <c r="L3824" s="48" t="s">
        <v>5</v>
      </c>
      <c r="M3824" s="47" t="str">
        <f>IF(H3823="Erdgas","Erdgaskosten exkl. Steuern, Abgaben, Netzentgelte, etc.",IF(H3823="Strom","Stromkosten exkl. Steuern, Abgaben, Netzentgelte, etc.",IF(H3823="Wärme/Kälte","Wärme-/Kältekosten exkl. Steuern, Abgaben, Netzentgelte, etc.", "Bitte Energieart auswählen!")))</f>
        <v>Bitte Energieart auswählen!</v>
      </c>
      <c r="N3824" s="47"/>
      <c r="O3824" s="47"/>
      <c r="P3824" s="75"/>
      <c r="Q3824" s="61"/>
      <c r="R3824" s="62"/>
      <c r="S3824" s="47"/>
    </row>
    <row r="3825" spans="2:19" ht="15" thickBot="1" x14ac:dyDescent="0.35">
      <c r="B3825" s="47" t="str">
        <f>IF(AND(H3823="Erdgas",H3822="Nein"),"Aliquoter Erdgasverbrauch in kWh von 1. Oktober 2022 bis 31. Dezember 2022",IF(H3823="Erdgas","Erdgasverbrauch in kWh von 1. Oktober 2022 bis 31. Dezember 2022",IF(AND(H3823="Strom",H3822="Nein"),"Aliquoter Stromverbrauch in kWh von 1. Oktober 2022 bis 31. Dezember 2022",IF(H3823="Strom","Stromverbrauch in kWh von 1. Oktober 2022 bis 31. Dezember 2022",IF(AND(H3823="Wärme/Kälte",H3822="Nein"),"Aliquoter Wärme-/Kälteverbrauch in kWh von 1. Oktober 2022 bis 31. Dezember 2022",IF(H3823="Wärme/Kälte","Wärme-/Kälteverbrauch in kWh von 1. Oktober 2022 bis 31. Dezember 2022","Bitte Energieart auswählen!"))))))</f>
        <v>Bitte Energieart auswählen!</v>
      </c>
      <c r="C3825" s="47"/>
      <c r="D3825" s="47"/>
      <c r="E3825" s="47"/>
      <c r="F3825" s="47"/>
      <c r="G3825" s="47"/>
      <c r="H3825" s="59">
        <f>SUM(I3825:K3825)</f>
        <v>0</v>
      </c>
      <c r="I3825" s="119" t="str">
        <f>IFERROR(IF(H3822="Nein",VLOOKUP(H3821,'1 - Strom Erdgas Wärme 2021'!H:AA,20,FALSE)/12,""),"")</f>
        <v/>
      </c>
      <c r="J3825" s="119" t="str">
        <f>IFERROR(IF(H3822="Nein",VLOOKUP(H3821,'1 - Strom Erdgas Wärme 2021'!H:AB,20,FALSE)/12,""),"")</f>
        <v/>
      </c>
      <c r="K3825" s="119" t="str">
        <f>IFERROR(IF(H3822="Nein",VLOOKUP(H3821,'1 - Strom Erdgas Wärme 2021'!H:AC,20,FALSE)/12,""),"")</f>
        <v/>
      </c>
      <c r="L3825" s="48" t="s">
        <v>5</v>
      </c>
      <c r="M3825" s="76" t="str">
        <f>IFERROR(IF(H3822="Nein","Vorbefüllte Verbrauchswerte wurden aliquot (d.h. 1/12) aus dem Jahr 2021 übernommen.","Bitte ergänzen Sie die monatlichen Verbrauchswerte gem. Lastprofilzähler"),"")</f>
        <v>Bitte ergänzen Sie die monatlichen Verbrauchswerte gem. Lastprofilzähler</v>
      </c>
      <c r="N3825" s="77"/>
      <c r="O3825" s="77"/>
      <c r="P3825" s="77"/>
      <c r="Q3825" s="77"/>
      <c r="R3825" s="77"/>
      <c r="S3825" s="77"/>
    </row>
    <row r="3826" spans="2:19" x14ac:dyDescent="0.3">
      <c r="B3826" s="47" t="str">
        <f>IF(H3823="Wärme/Kälte","Energiemix: Anteil in % der aus Strom oder Erdgas erzeugten Wärme/Kälte","")</f>
        <v/>
      </c>
      <c r="C3826" s="46"/>
      <c r="D3826" s="46"/>
      <c r="E3826" s="46"/>
      <c r="F3826" s="74">
        <f>IFERROR(SUMPRODUCT(I3826:K3826,I3825:K3825),"")</f>
        <v>0</v>
      </c>
      <c r="G3826" s="74"/>
      <c r="H3826" s="46"/>
      <c r="I3826" s="120"/>
      <c r="J3826" s="121"/>
      <c r="K3826" s="121"/>
      <c r="L3826" s="48" t="str">
        <f>IF(H3823="Wärme/Kälte","i","")</f>
        <v/>
      </c>
      <c r="M3826" s="47" t="str">
        <f>IF(H3823="Wärme/Kälte","Bitte geben Sie den Anteil in % (von 0 bis 100, ohne Prozentzeichen) der  direkt aus Strom oder Erdgas erzeugten Wärme/Kälte.","")</f>
        <v/>
      </c>
      <c r="N3826" s="46"/>
      <c r="O3826" s="46"/>
      <c r="P3826" s="46"/>
      <c r="Q3826" s="46"/>
      <c r="R3826" s="46"/>
      <c r="S3826" s="46"/>
    </row>
    <row r="3827" spans="2:19" x14ac:dyDescent="0.3">
      <c r="B3827" s="46"/>
      <c r="C3827" s="46"/>
      <c r="D3827" s="46"/>
      <c r="E3827" s="46"/>
      <c r="F3827" s="46"/>
      <c r="G3827" s="46"/>
      <c r="H3827" s="46"/>
      <c r="I3827" s="98"/>
      <c r="J3827" s="46"/>
      <c r="K3827" s="46"/>
      <c r="L3827" s="48"/>
      <c r="M3827" s="47"/>
      <c r="N3827" s="46"/>
      <c r="O3827" s="46"/>
      <c r="P3827" s="46"/>
      <c r="Q3827" s="46"/>
      <c r="R3827" s="46"/>
      <c r="S3827" s="46"/>
    </row>
    <row r="3828" spans="2:19" ht="18" thickBot="1" x14ac:dyDescent="0.5">
      <c r="B3828" s="56" t="s">
        <v>10</v>
      </c>
      <c r="C3828" s="47"/>
      <c r="D3828" s="47"/>
      <c r="E3828" s="47"/>
      <c r="F3828" s="47"/>
      <c r="G3828" s="47"/>
      <c r="H3828" s="47"/>
      <c r="I3828" s="68">
        <v>44835</v>
      </c>
      <c r="J3828" s="68">
        <v>44866</v>
      </c>
      <c r="K3828" s="68">
        <v>44896</v>
      </c>
      <c r="L3828" s="47"/>
      <c r="M3828" s="69"/>
      <c r="N3828" s="69"/>
      <c r="O3828" s="69"/>
      <c r="P3828" s="69"/>
      <c r="Q3828" s="69"/>
      <c r="R3828" s="69"/>
      <c r="S3828" s="47"/>
    </row>
    <row r="3829" spans="2:19" ht="15" thickBot="1" x14ac:dyDescent="0.35">
      <c r="B3829" s="47" t="s">
        <v>28</v>
      </c>
      <c r="C3829" s="47"/>
      <c r="D3829" s="47"/>
      <c r="E3829" s="47"/>
      <c r="F3829" s="47"/>
      <c r="G3829" s="47"/>
      <c r="H3829" s="117"/>
      <c r="I3829" s="70"/>
      <c r="J3829" s="71"/>
      <c r="K3829" s="71"/>
      <c r="L3829" s="48" t="s">
        <v>5</v>
      </c>
      <c r="M3829" s="47" t="s">
        <v>29</v>
      </c>
      <c r="N3829" s="69"/>
      <c r="O3829" s="69"/>
      <c r="P3829" s="69"/>
      <c r="Q3829" s="69"/>
      <c r="R3829" s="69"/>
      <c r="S3829" s="47"/>
    </row>
    <row r="3830" spans="2:19" ht="15" thickBot="1" x14ac:dyDescent="0.35">
      <c r="B3830" s="47" t="s">
        <v>13</v>
      </c>
      <c r="C3830" s="47"/>
      <c r="D3830" s="47"/>
      <c r="E3830" s="47"/>
      <c r="F3830" s="47"/>
      <c r="G3830" s="47"/>
      <c r="H3830" s="138">
        <f>IFERROR(VLOOKUP(H3829,'1 - Strom Erdgas Wärme 2021'!H:AA,17,FALSE),"")</f>
        <v>0</v>
      </c>
      <c r="I3830" s="70"/>
      <c r="J3830" s="71"/>
      <c r="K3830" s="71"/>
      <c r="L3830" s="48"/>
      <c r="M3830" s="47"/>
      <c r="N3830" s="69"/>
      <c r="O3830" s="69"/>
      <c r="P3830" s="69"/>
      <c r="Q3830" s="69"/>
      <c r="R3830" s="69"/>
      <c r="S3830" s="47"/>
    </row>
    <row r="3831" spans="2:19" ht="15" thickBot="1" x14ac:dyDescent="0.35">
      <c r="B3831" s="47" t="s">
        <v>16</v>
      </c>
      <c r="C3831" s="47"/>
      <c r="D3831" s="47"/>
      <c r="E3831" s="47"/>
      <c r="F3831" s="47"/>
      <c r="G3831" s="47"/>
      <c r="H3831" s="139"/>
      <c r="I3831" s="72"/>
      <c r="J3831" s="73"/>
      <c r="K3831" s="73"/>
      <c r="L3831" s="48" t="s">
        <v>5</v>
      </c>
      <c r="M3831" s="47" t="s">
        <v>17</v>
      </c>
      <c r="N3831" s="69"/>
      <c r="O3831" s="69"/>
      <c r="P3831" s="69"/>
      <c r="Q3831" s="69"/>
      <c r="R3831" s="69"/>
      <c r="S3831" s="47"/>
    </row>
    <row r="3832" spans="2:19" ht="16.8" thickBot="1" x14ac:dyDescent="0.45">
      <c r="B3832" s="47" t="str">
        <f>IF(H3831="Erdgas","Arbeitspreis pro kWh Erdgas in EUR",IF(H3831="Strom","Arbeitspreis pro kWh Strom in EUR",IF(H3831="Wärme/Kälte","Arbeitspreis pro kWh Wärme-/Kälteverbrauch in EUR","Bitte Energieart auswählen!")))</f>
        <v>Bitte Energieart auswählen!</v>
      </c>
      <c r="C3832" s="47"/>
      <c r="D3832" s="47"/>
      <c r="E3832" s="47"/>
      <c r="F3832" s="47"/>
      <c r="G3832" s="74">
        <f>IFERROR(SUMPRODUCT(I3832:K3832,I3833:K3833),"")</f>
        <v>0</v>
      </c>
      <c r="H3832" s="47"/>
      <c r="I3832" s="118"/>
      <c r="J3832" s="118"/>
      <c r="K3832" s="118"/>
      <c r="L3832" s="48" t="s">
        <v>5</v>
      </c>
      <c r="M3832" s="47" t="str">
        <f>IF(H3831="Erdgas","Erdgaskosten exkl. Steuern, Abgaben, Netzentgelte, etc.",IF(H3831="Strom","Stromkosten exkl. Steuern, Abgaben, Netzentgelte, etc.",IF(H3831="Wärme/Kälte","Wärme-/Kältekosten exkl. Steuern, Abgaben, Netzentgelte, etc.", "Bitte Energieart auswählen!")))</f>
        <v>Bitte Energieart auswählen!</v>
      </c>
      <c r="N3832" s="47"/>
      <c r="O3832" s="47"/>
      <c r="P3832" s="75"/>
      <c r="Q3832" s="61"/>
      <c r="R3832" s="62"/>
      <c r="S3832" s="47"/>
    </row>
    <row r="3833" spans="2:19" ht="15" thickBot="1" x14ac:dyDescent="0.35">
      <c r="B3833" s="47" t="str">
        <f>IF(AND(H3831="Erdgas",H3830="Nein"),"Aliquoter Erdgasverbrauch in kWh von 1. Oktober 2022 bis 31. Dezember 2022",IF(H3831="Erdgas","Erdgasverbrauch in kWh von 1. Oktober 2022 bis 31. Dezember 2022",IF(AND(H3831="Strom",H3830="Nein"),"Aliquoter Stromverbrauch in kWh von 1. Oktober 2022 bis 31. Dezember 2022",IF(H3831="Strom","Stromverbrauch in kWh von 1. Oktober 2022 bis 31. Dezember 2022",IF(AND(H3831="Wärme/Kälte",H3830="Nein"),"Aliquoter Wärme-/Kälteverbrauch in kWh von 1. Oktober 2022 bis 31. Dezember 2022",IF(H3831="Wärme/Kälte","Wärme-/Kälteverbrauch in kWh von 1. Oktober 2022 bis 31. Dezember 2022","Bitte Energieart auswählen!"))))))</f>
        <v>Bitte Energieart auswählen!</v>
      </c>
      <c r="C3833" s="47"/>
      <c r="D3833" s="47"/>
      <c r="E3833" s="47"/>
      <c r="F3833" s="47"/>
      <c r="G3833" s="47"/>
      <c r="H3833" s="59">
        <f>SUM(I3833:K3833)</f>
        <v>0</v>
      </c>
      <c r="I3833" s="119" t="str">
        <f>IFERROR(IF(H3830="Nein",VLOOKUP(H3829,'1 - Strom Erdgas Wärme 2021'!H:AA,20,FALSE)/12,""),"")</f>
        <v/>
      </c>
      <c r="J3833" s="119" t="str">
        <f>IFERROR(IF(H3830="Nein",VLOOKUP(H3829,'1 - Strom Erdgas Wärme 2021'!H:AB,20,FALSE)/12,""),"")</f>
        <v/>
      </c>
      <c r="K3833" s="119" t="str">
        <f>IFERROR(IF(H3830="Nein",VLOOKUP(H3829,'1 - Strom Erdgas Wärme 2021'!H:AC,20,FALSE)/12,""),"")</f>
        <v/>
      </c>
      <c r="L3833" s="48" t="s">
        <v>5</v>
      </c>
      <c r="M3833" s="76" t="str">
        <f>IFERROR(IF(H3830="Nein","Vorbefüllte Verbrauchswerte wurden aliquot (d.h. 1/12) aus dem Jahr 2021 übernommen.","Bitte ergänzen Sie die monatlichen Verbrauchswerte gem. Lastprofilzähler"),"")</f>
        <v>Bitte ergänzen Sie die monatlichen Verbrauchswerte gem. Lastprofilzähler</v>
      </c>
      <c r="N3833" s="77"/>
      <c r="O3833" s="77"/>
      <c r="P3833" s="77"/>
      <c r="Q3833" s="77"/>
      <c r="R3833" s="77"/>
      <c r="S3833" s="77"/>
    </row>
    <row r="3834" spans="2:19" x14ac:dyDescent="0.3">
      <c r="B3834" s="47" t="str">
        <f>IF(H3831="Wärme/Kälte","Energiemix: Anteil in % der aus Strom oder Erdgas erzeugten Wärme/Kälte","")</f>
        <v/>
      </c>
      <c r="C3834" s="46"/>
      <c r="D3834" s="46"/>
      <c r="E3834" s="46"/>
      <c r="F3834" s="74">
        <f>IFERROR(SUMPRODUCT(I3834:K3834,I3833:K3833),"")</f>
        <v>0</v>
      </c>
      <c r="G3834" s="74"/>
      <c r="H3834" s="46"/>
      <c r="I3834" s="120"/>
      <c r="J3834" s="121"/>
      <c r="K3834" s="121"/>
      <c r="L3834" s="48" t="str">
        <f>IF(H3831="Wärme/Kälte","i","")</f>
        <v/>
      </c>
      <c r="M3834" s="47" t="str">
        <f>IF(H3831="Wärme/Kälte","Bitte geben Sie den Anteil in % (von 0 bis 100, ohne Prozentzeichen) der  direkt aus Strom oder Erdgas erzeugten Wärme/Kälte.","")</f>
        <v/>
      </c>
      <c r="N3834" s="46"/>
      <c r="O3834" s="46"/>
      <c r="P3834" s="46"/>
      <c r="Q3834" s="46"/>
      <c r="R3834" s="46"/>
      <c r="S3834" s="46"/>
    </row>
    <row r="3835" spans="2:19" x14ac:dyDescent="0.3">
      <c r="B3835" s="46"/>
      <c r="C3835" s="46"/>
      <c r="D3835" s="46"/>
      <c r="E3835" s="46"/>
      <c r="F3835" s="46"/>
      <c r="G3835" s="46"/>
      <c r="H3835" s="46"/>
      <c r="I3835" s="98"/>
      <c r="J3835" s="46"/>
      <c r="K3835" s="46"/>
      <c r="L3835" s="48"/>
      <c r="M3835" s="47"/>
      <c r="N3835" s="46"/>
      <c r="O3835" s="46"/>
      <c r="P3835" s="46"/>
      <c r="Q3835" s="46"/>
      <c r="R3835" s="46"/>
      <c r="S3835" s="46"/>
    </row>
    <row r="3836" spans="2:19" ht="18" thickBot="1" x14ac:dyDescent="0.5">
      <c r="B3836" s="56" t="s">
        <v>10</v>
      </c>
      <c r="C3836" s="47"/>
      <c r="D3836" s="47"/>
      <c r="E3836" s="47"/>
      <c r="F3836" s="47"/>
      <c r="G3836" s="47"/>
      <c r="H3836" s="47"/>
      <c r="I3836" s="68">
        <v>44835</v>
      </c>
      <c r="J3836" s="68">
        <v>44866</v>
      </c>
      <c r="K3836" s="68">
        <v>44896</v>
      </c>
      <c r="L3836" s="47"/>
      <c r="M3836" s="69"/>
      <c r="N3836" s="69"/>
      <c r="O3836" s="69"/>
      <c r="P3836" s="69"/>
      <c r="Q3836" s="69"/>
      <c r="R3836" s="69"/>
      <c r="S3836" s="47"/>
    </row>
    <row r="3837" spans="2:19" ht="15" thickBot="1" x14ac:dyDescent="0.35">
      <c r="B3837" s="47" t="s">
        <v>28</v>
      </c>
      <c r="C3837" s="47"/>
      <c r="D3837" s="47"/>
      <c r="E3837" s="47"/>
      <c r="F3837" s="47"/>
      <c r="G3837" s="47"/>
      <c r="H3837" s="117"/>
      <c r="I3837" s="70"/>
      <c r="J3837" s="71"/>
      <c r="K3837" s="71"/>
      <c r="L3837" s="48" t="s">
        <v>5</v>
      </c>
      <c r="M3837" s="47" t="s">
        <v>29</v>
      </c>
      <c r="N3837" s="69"/>
      <c r="O3837" s="69"/>
      <c r="P3837" s="69"/>
      <c r="Q3837" s="69"/>
      <c r="R3837" s="69"/>
      <c r="S3837" s="47"/>
    </row>
    <row r="3838" spans="2:19" ht="15" thickBot="1" x14ac:dyDescent="0.35">
      <c r="B3838" s="47" t="s">
        <v>13</v>
      </c>
      <c r="C3838" s="47"/>
      <c r="D3838" s="47"/>
      <c r="E3838" s="47"/>
      <c r="F3838" s="47"/>
      <c r="G3838" s="47"/>
      <c r="H3838" s="138">
        <f>IFERROR(VLOOKUP(H3837,'1 - Strom Erdgas Wärme 2021'!H:AA,17,FALSE),"")</f>
        <v>0</v>
      </c>
      <c r="I3838" s="70"/>
      <c r="J3838" s="71"/>
      <c r="K3838" s="71"/>
      <c r="L3838" s="48"/>
      <c r="M3838" s="47"/>
      <c r="N3838" s="69"/>
      <c r="O3838" s="69"/>
      <c r="P3838" s="69"/>
      <c r="Q3838" s="69"/>
      <c r="R3838" s="69"/>
      <c r="S3838" s="47"/>
    </row>
    <row r="3839" spans="2:19" ht="15" thickBot="1" x14ac:dyDescent="0.35">
      <c r="B3839" s="47" t="s">
        <v>16</v>
      </c>
      <c r="C3839" s="47"/>
      <c r="D3839" s="47"/>
      <c r="E3839" s="47"/>
      <c r="F3839" s="47"/>
      <c r="G3839" s="47"/>
      <c r="H3839" s="139"/>
      <c r="I3839" s="72"/>
      <c r="J3839" s="73"/>
      <c r="K3839" s="73"/>
      <c r="L3839" s="48" t="s">
        <v>5</v>
      </c>
      <c r="M3839" s="47" t="s">
        <v>17</v>
      </c>
      <c r="N3839" s="69"/>
      <c r="O3839" s="69"/>
      <c r="P3839" s="69"/>
      <c r="Q3839" s="69"/>
      <c r="R3839" s="69"/>
      <c r="S3839" s="47"/>
    </row>
    <row r="3840" spans="2:19" ht="16.8" thickBot="1" x14ac:dyDescent="0.45">
      <c r="B3840" s="47" t="str">
        <f>IF(H3839="Erdgas","Arbeitspreis pro kWh Erdgas in EUR",IF(H3839="Strom","Arbeitspreis pro kWh Strom in EUR",IF(H3839="Wärme/Kälte","Arbeitspreis pro kWh Wärme-/Kälteverbrauch in EUR","Bitte Energieart auswählen!")))</f>
        <v>Bitte Energieart auswählen!</v>
      </c>
      <c r="C3840" s="47"/>
      <c r="D3840" s="47"/>
      <c r="E3840" s="47"/>
      <c r="F3840" s="47"/>
      <c r="G3840" s="74">
        <f>IFERROR(SUMPRODUCT(I3840:K3840,I3841:K3841),"")</f>
        <v>0</v>
      </c>
      <c r="H3840" s="47"/>
      <c r="I3840" s="118"/>
      <c r="J3840" s="118"/>
      <c r="K3840" s="118"/>
      <c r="L3840" s="48" t="s">
        <v>5</v>
      </c>
      <c r="M3840" s="47" t="str">
        <f>IF(H3839="Erdgas","Erdgaskosten exkl. Steuern, Abgaben, Netzentgelte, etc.",IF(H3839="Strom","Stromkosten exkl. Steuern, Abgaben, Netzentgelte, etc.",IF(H3839="Wärme/Kälte","Wärme-/Kältekosten exkl. Steuern, Abgaben, Netzentgelte, etc.", "Bitte Energieart auswählen!")))</f>
        <v>Bitte Energieart auswählen!</v>
      </c>
      <c r="N3840" s="47"/>
      <c r="O3840" s="47"/>
      <c r="P3840" s="75"/>
      <c r="Q3840" s="61"/>
      <c r="R3840" s="62"/>
      <c r="S3840" s="47"/>
    </row>
    <row r="3841" spans="2:19" ht="15" thickBot="1" x14ac:dyDescent="0.35">
      <c r="B3841" s="47" t="str">
        <f>IF(AND(H3839="Erdgas",H3838="Nein"),"Aliquoter Erdgasverbrauch in kWh von 1. Oktober 2022 bis 31. Dezember 2022",IF(H3839="Erdgas","Erdgasverbrauch in kWh von 1. Oktober 2022 bis 31. Dezember 2022",IF(AND(H3839="Strom",H3838="Nein"),"Aliquoter Stromverbrauch in kWh von 1. Oktober 2022 bis 31. Dezember 2022",IF(H3839="Strom","Stromverbrauch in kWh von 1. Oktober 2022 bis 31. Dezember 2022",IF(AND(H3839="Wärme/Kälte",H3838="Nein"),"Aliquoter Wärme-/Kälteverbrauch in kWh von 1. Oktober 2022 bis 31. Dezember 2022",IF(H3839="Wärme/Kälte","Wärme-/Kälteverbrauch in kWh von 1. Oktober 2022 bis 31. Dezember 2022","Bitte Energieart auswählen!"))))))</f>
        <v>Bitte Energieart auswählen!</v>
      </c>
      <c r="C3841" s="47"/>
      <c r="D3841" s="47"/>
      <c r="E3841" s="47"/>
      <c r="F3841" s="47"/>
      <c r="G3841" s="47"/>
      <c r="H3841" s="59">
        <f>SUM(I3841:K3841)</f>
        <v>0</v>
      </c>
      <c r="I3841" s="119" t="str">
        <f>IFERROR(IF(H3838="Nein",VLOOKUP(H3837,'1 - Strom Erdgas Wärme 2021'!H:AA,20,FALSE)/12,""),"")</f>
        <v/>
      </c>
      <c r="J3841" s="119" t="str">
        <f>IFERROR(IF(H3838="Nein",VLOOKUP(H3837,'1 - Strom Erdgas Wärme 2021'!H:AB,20,FALSE)/12,""),"")</f>
        <v/>
      </c>
      <c r="K3841" s="119" t="str">
        <f>IFERROR(IF(H3838="Nein",VLOOKUP(H3837,'1 - Strom Erdgas Wärme 2021'!H:AC,20,FALSE)/12,""),"")</f>
        <v/>
      </c>
      <c r="L3841" s="48" t="s">
        <v>5</v>
      </c>
      <c r="M3841" s="76" t="str">
        <f>IFERROR(IF(H3838="Nein","Vorbefüllte Verbrauchswerte wurden aliquot (d.h. 1/12) aus dem Jahr 2021 übernommen.","Bitte ergänzen Sie die monatlichen Verbrauchswerte gem. Lastprofilzähler"),"")</f>
        <v>Bitte ergänzen Sie die monatlichen Verbrauchswerte gem. Lastprofilzähler</v>
      </c>
      <c r="N3841" s="77"/>
      <c r="O3841" s="77"/>
      <c r="P3841" s="77"/>
      <c r="Q3841" s="77"/>
      <c r="R3841" s="77"/>
      <c r="S3841" s="77"/>
    </row>
    <row r="3842" spans="2:19" x14ac:dyDescent="0.3">
      <c r="B3842" s="47" t="str">
        <f>IF(H3839="Wärme/Kälte","Energiemix: Anteil in % der aus Strom oder Erdgas erzeugten Wärme/Kälte","")</f>
        <v/>
      </c>
      <c r="C3842" s="46"/>
      <c r="D3842" s="46"/>
      <c r="E3842" s="46"/>
      <c r="F3842" s="74">
        <f>IFERROR(SUMPRODUCT(I3842:K3842,I3841:K3841),"")</f>
        <v>0</v>
      </c>
      <c r="G3842" s="74"/>
      <c r="H3842" s="46"/>
      <c r="I3842" s="120"/>
      <c r="J3842" s="121"/>
      <c r="K3842" s="121"/>
      <c r="L3842" s="48" t="str">
        <f>IF(H3839="Wärme/Kälte","i","")</f>
        <v/>
      </c>
      <c r="M3842" s="47" t="str">
        <f>IF(H3839="Wärme/Kälte","Bitte geben Sie den Anteil in % (von 0 bis 100, ohne Prozentzeichen) der  direkt aus Strom oder Erdgas erzeugten Wärme/Kälte.","")</f>
        <v/>
      </c>
      <c r="N3842" s="46"/>
      <c r="O3842" s="46"/>
      <c r="P3842" s="46"/>
      <c r="Q3842" s="46"/>
      <c r="R3842" s="46"/>
      <c r="S3842" s="46"/>
    </row>
    <row r="3843" spans="2:19" x14ac:dyDescent="0.3">
      <c r="B3843" s="46"/>
      <c r="C3843" s="46"/>
      <c r="D3843" s="46"/>
      <c r="E3843" s="46"/>
      <c r="F3843" s="46"/>
      <c r="G3843" s="46"/>
      <c r="H3843" s="46"/>
      <c r="I3843" s="98"/>
      <c r="J3843" s="46"/>
      <c r="K3843" s="46"/>
      <c r="L3843" s="48"/>
      <c r="M3843" s="47"/>
      <c r="N3843" s="46"/>
      <c r="O3843" s="46"/>
      <c r="P3843" s="46"/>
      <c r="Q3843" s="46"/>
      <c r="R3843" s="46"/>
      <c r="S3843" s="46"/>
    </row>
    <row r="3844" spans="2:19" ht="18" thickBot="1" x14ac:dyDescent="0.5">
      <c r="B3844" s="56" t="s">
        <v>10</v>
      </c>
      <c r="C3844" s="47"/>
      <c r="D3844" s="47"/>
      <c r="E3844" s="47"/>
      <c r="F3844" s="47"/>
      <c r="G3844" s="47"/>
      <c r="H3844" s="47"/>
      <c r="I3844" s="68">
        <v>44835</v>
      </c>
      <c r="J3844" s="68">
        <v>44866</v>
      </c>
      <c r="K3844" s="68">
        <v>44896</v>
      </c>
      <c r="L3844" s="47"/>
      <c r="M3844" s="69"/>
      <c r="N3844" s="69"/>
      <c r="O3844" s="69"/>
      <c r="P3844" s="69"/>
      <c r="Q3844" s="69"/>
      <c r="R3844" s="69"/>
      <c r="S3844" s="47"/>
    </row>
    <row r="3845" spans="2:19" ht="15" thickBot="1" x14ac:dyDescent="0.35">
      <c r="B3845" s="47" t="s">
        <v>28</v>
      </c>
      <c r="C3845" s="47"/>
      <c r="D3845" s="47"/>
      <c r="E3845" s="47"/>
      <c r="F3845" s="47"/>
      <c r="G3845" s="47"/>
      <c r="H3845" s="117"/>
      <c r="I3845" s="70"/>
      <c r="J3845" s="71"/>
      <c r="K3845" s="71"/>
      <c r="L3845" s="48" t="s">
        <v>5</v>
      </c>
      <c r="M3845" s="47" t="s">
        <v>29</v>
      </c>
      <c r="N3845" s="69"/>
      <c r="O3845" s="69"/>
      <c r="P3845" s="69"/>
      <c r="Q3845" s="69"/>
      <c r="R3845" s="69"/>
      <c r="S3845" s="47"/>
    </row>
    <row r="3846" spans="2:19" ht="15" thickBot="1" x14ac:dyDescent="0.35">
      <c r="B3846" s="47" t="s">
        <v>13</v>
      </c>
      <c r="C3846" s="47"/>
      <c r="D3846" s="47"/>
      <c r="E3846" s="47"/>
      <c r="F3846" s="47"/>
      <c r="G3846" s="47"/>
      <c r="H3846" s="138">
        <f>IFERROR(VLOOKUP(H3845,'1 - Strom Erdgas Wärme 2021'!H:AA,17,FALSE),"")</f>
        <v>0</v>
      </c>
      <c r="I3846" s="70"/>
      <c r="J3846" s="71"/>
      <c r="K3846" s="71"/>
      <c r="L3846" s="48"/>
      <c r="M3846" s="47"/>
      <c r="N3846" s="69"/>
      <c r="O3846" s="69"/>
      <c r="P3846" s="69"/>
      <c r="Q3846" s="69"/>
      <c r="R3846" s="69"/>
      <c r="S3846" s="47"/>
    </row>
    <row r="3847" spans="2:19" ht="15" thickBot="1" x14ac:dyDescent="0.35">
      <c r="B3847" s="47" t="s">
        <v>16</v>
      </c>
      <c r="C3847" s="47"/>
      <c r="D3847" s="47"/>
      <c r="E3847" s="47"/>
      <c r="F3847" s="47"/>
      <c r="G3847" s="47"/>
      <c r="H3847" s="139"/>
      <c r="I3847" s="72"/>
      <c r="J3847" s="73"/>
      <c r="K3847" s="73"/>
      <c r="L3847" s="48" t="s">
        <v>5</v>
      </c>
      <c r="M3847" s="47" t="s">
        <v>17</v>
      </c>
      <c r="N3847" s="69"/>
      <c r="O3847" s="69"/>
      <c r="P3847" s="69"/>
      <c r="Q3847" s="69"/>
      <c r="R3847" s="69"/>
      <c r="S3847" s="47"/>
    </row>
    <row r="3848" spans="2:19" ht="16.8" thickBot="1" x14ac:dyDescent="0.45">
      <c r="B3848" s="47" t="str">
        <f>IF(H3847="Erdgas","Arbeitspreis pro kWh Erdgas in EUR",IF(H3847="Strom","Arbeitspreis pro kWh Strom in EUR",IF(H3847="Wärme/Kälte","Arbeitspreis pro kWh Wärme-/Kälteverbrauch in EUR","Bitte Energieart auswählen!")))</f>
        <v>Bitte Energieart auswählen!</v>
      </c>
      <c r="C3848" s="47"/>
      <c r="D3848" s="47"/>
      <c r="E3848" s="47"/>
      <c r="F3848" s="47"/>
      <c r="G3848" s="74">
        <f>IFERROR(SUMPRODUCT(I3848:K3848,I3849:K3849),"")</f>
        <v>0</v>
      </c>
      <c r="H3848" s="47"/>
      <c r="I3848" s="118"/>
      <c r="J3848" s="118"/>
      <c r="K3848" s="118"/>
      <c r="L3848" s="48" t="s">
        <v>5</v>
      </c>
      <c r="M3848" s="47" t="str">
        <f>IF(H3847="Erdgas","Erdgaskosten exkl. Steuern, Abgaben, Netzentgelte, etc.",IF(H3847="Strom","Stromkosten exkl. Steuern, Abgaben, Netzentgelte, etc.",IF(H3847="Wärme/Kälte","Wärme-/Kältekosten exkl. Steuern, Abgaben, Netzentgelte, etc.", "Bitte Energieart auswählen!")))</f>
        <v>Bitte Energieart auswählen!</v>
      </c>
      <c r="N3848" s="47"/>
      <c r="O3848" s="47"/>
      <c r="P3848" s="75"/>
      <c r="Q3848" s="61"/>
      <c r="R3848" s="62"/>
      <c r="S3848" s="47"/>
    </row>
    <row r="3849" spans="2:19" ht="15" thickBot="1" x14ac:dyDescent="0.35">
      <c r="B3849" s="47" t="str">
        <f>IF(AND(H3847="Erdgas",H3846="Nein"),"Aliquoter Erdgasverbrauch in kWh von 1. Oktober 2022 bis 31. Dezember 2022",IF(H3847="Erdgas","Erdgasverbrauch in kWh von 1. Oktober 2022 bis 31. Dezember 2022",IF(AND(H3847="Strom",H3846="Nein"),"Aliquoter Stromverbrauch in kWh von 1. Oktober 2022 bis 31. Dezember 2022",IF(H3847="Strom","Stromverbrauch in kWh von 1. Oktober 2022 bis 31. Dezember 2022",IF(AND(H3847="Wärme/Kälte",H3846="Nein"),"Aliquoter Wärme-/Kälteverbrauch in kWh von 1. Oktober 2022 bis 31. Dezember 2022",IF(H3847="Wärme/Kälte","Wärme-/Kälteverbrauch in kWh von 1. Oktober 2022 bis 31. Dezember 2022","Bitte Energieart auswählen!"))))))</f>
        <v>Bitte Energieart auswählen!</v>
      </c>
      <c r="C3849" s="47"/>
      <c r="D3849" s="47"/>
      <c r="E3849" s="47"/>
      <c r="F3849" s="47"/>
      <c r="G3849" s="47"/>
      <c r="H3849" s="59">
        <f>SUM(I3849:K3849)</f>
        <v>0</v>
      </c>
      <c r="I3849" s="119" t="str">
        <f>IFERROR(IF(H3846="Nein",VLOOKUP(H3845,'1 - Strom Erdgas Wärme 2021'!H:AA,20,FALSE)/12,""),"")</f>
        <v/>
      </c>
      <c r="J3849" s="119" t="str">
        <f>IFERROR(IF(H3846="Nein",VLOOKUP(H3845,'1 - Strom Erdgas Wärme 2021'!H:AB,20,FALSE)/12,""),"")</f>
        <v/>
      </c>
      <c r="K3849" s="119" t="str">
        <f>IFERROR(IF(H3846="Nein",VLOOKUP(H3845,'1 - Strom Erdgas Wärme 2021'!H:AC,20,FALSE)/12,""),"")</f>
        <v/>
      </c>
      <c r="L3849" s="48" t="s">
        <v>5</v>
      </c>
      <c r="M3849" s="76" t="str">
        <f>IFERROR(IF(H3846="Nein","Vorbefüllte Verbrauchswerte wurden aliquot (d.h. 1/12) aus dem Jahr 2021 übernommen.","Bitte ergänzen Sie die monatlichen Verbrauchswerte gem. Lastprofilzähler"),"")</f>
        <v>Bitte ergänzen Sie die monatlichen Verbrauchswerte gem. Lastprofilzähler</v>
      </c>
      <c r="N3849" s="77"/>
      <c r="O3849" s="77"/>
      <c r="P3849" s="77"/>
      <c r="Q3849" s="77"/>
      <c r="R3849" s="77"/>
      <c r="S3849" s="77"/>
    </row>
    <row r="3850" spans="2:19" x14ac:dyDescent="0.3">
      <c r="B3850" s="47" t="str">
        <f>IF(H3847="Wärme/Kälte","Energiemix: Anteil in % der aus Strom oder Erdgas erzeugten Wärme/Kälte","")</f>
        <v/>
      </c>
      <c r="C3850" s="46"/>
      <c r="D3850" s="46"/>
      <c r="E3850" s="46"/>
      <c r="F3850" s="74">
        <f>IFERROR(SUMPRODUCT(I3850:K3850,I3849:K3849),"")</f>
        <v>0</v>
      </c>
      <c r="G3850" s="74"/>
      <c r="H3850" s="46"/>
      <c r="I3850" s="120"/>
      <c r="J3850" s="121"/>
      <c r="K3850" s="121"/>
      <c r="L3850" s="48" t="str">
        <f>IF(H3847="Wärme/Kälte","i","")</f>
        <v/>
      </c>
      <c r="M3850" s="47" t="str">
        <f>IF(H3847="Wärme/Kälte","Bitte geben Sie den Anteil in % (von 0 bis 100, ohne Prozentzeichen) der  direkt aus Strom oder Erdgas erzeugten Wärme/Kälte.","")</f>
        <v/>
      </c>
      <c r="N3850" s="46"/>
      <c r="O3850" s="46"/>
      <c r="P3850" s="46"/>
      <c r="Q3850" s="46"/>
      <c r="R3850" s="46"/>
      <c r="S3850" s="46"/>
    </row>
    <row r="3851" spans="2:19" x14ac:dyDescent="0.3">
      <c r="B3851" s="46"/>
      <c r="C3851" s="46"/>
      <c r="D3851" s="46"/>
      <c r="E3851" s="46"/>
      <c r="F3851" s="46"/>
      <c r="G3851" s="46"/>
      <c r="H3851" s="46"/>
      <c r="I3851" s="98"/>
      <c r="J3851" s="46"/>
      <c r="K3851" s="46"/>
      <c r="L3851" s="48"/>
      <c r="M3851" s="47"/>
      <c r="N3851" s="46"/>
      <c r="O3851" s="46"/>
      <c r="P3851" s="46"/>
      <c r="Q3851" s="46"/>
      <c r="R3851" s="46"/>
      <c r="S3851" s="46"/>
    </row>
    <row r="3852" spans="2:19" ht="18" thickBot="1" x14ac:dyDescent="0.5">
      <c r="B3852" s="56" t="s">
        <v>10</v>
      </c>
      <c r="C3852" s="47"/>
      <c r="D3852" s="47"/>
      <c r="E3852" s="47"/>
      <c r="F3852" s="47"/>
      <c r="G3852" s="47"/>
      <c r="H3852" s="47"/>
      <c r="I3852" s="68">
        <v>44835</v>
      </c>
      <c r="J3852" s="68">
        <v>44866</v>
      </c>
      <c r="K3852" s="68">
        <v>44896</v>
      </c>
      <c r="L3852" s="47"/>
      <c r="M3852" s="69"/>
      <c r="N3852" s="69"/>
      <c r="O3852" s="69"/>
      <c r="P3852" s="69"/>
      <c r="Q3852" s="69"/>
      <c r="R3852" s="69"/>
      <c r="S3852" s="47"/>
    </row>
    <row r="3853" spans="2:19" ht="15" thickBot="1" x14ac:dyDescent="0.35">
      <c r="B3853" s="47" t="s">
        <v>28</v>
      </c>
      <c r="C3853" s="47"/>
      <c r="D3853" s="47"/>
      <c r="E3853" s="47"/>
      <c r="F3853" s="47"/>
      <c r="G3853" s="47"/>
      <c r="H3853" s="117"/>
      <c r="I3853" s="70"/>
      <c r="J3853" s="71"/>
      <c r="K3853" s="71"/>
      <c r="L3853" s="48" t="s">
        <v>5</v>
      </c>
      <c r="M3853" s="47" t="s">
        <v>29</v>
      </c>
      <c r="N3853" s="69"/>
      <c r="O3853" s="69"/>
      <c r="P3853" s="69"/>
      <c r="Q3853" s="69"/>
      <c r="R3853" s="69"/>
      <c r="S3853" s="47"/>
    </row>
    <row r="3854" spans="2:19" ht="15" thickBot="1" x14ac:dyDescent="0.35">
      <c r="B3854" s="47" t="s">
        <v>13</v>
      </c>
      <c r="C3854" s="47"/>
      <c r="D3854" s="47"/>
      <c r="E3854" s="47"/>
      <c r="F3854" s="47"/>
      <c r="G3854" s="47"/>
      <c r="H3854" s="138">
        <f>IFERROR(VLOOKUP(H3853,'1 - Strom Erdgas Wärme 2021'!H:AA,17,FALSE),"")</f>
        <v>0</v>
      </c>
      <c r="I3854" s="70"/>
      <c r="J3854" s="71"/>
      <c r="K3854" s="71"/>
      <c r="L3854" s="48"/>
      <c r="M3854" s="47"/>
      <c r="N3854" s="69"/>
      <c r="O3854" s="69"/>
      <c r="P3854" s="69"/>
      <c r="Q3854" s="69"/>
      <c r="R3854" s="69"/>
      <c r="S3854" s="47"/>
    </row>
    <row r="3855" spans="2:19" ht="15" thickBot="1" x14ac:dyDescent="0.35">
      <c r="B3855" s="47" t="s">
        <v>16</v>
      </c>
      <c r="C3855" s="47"/>
      <c r="D3855" s="47"/>
      <c r="E3855" s="47"/>
      <c r="F3855" s="47"/>
      <c r="G3855" s="47"/>
      <c r="H3855" s="139"/>
      <c r="I3855" s="72"/>
      <c r="J3855" s="73"/>
      <c r="K3855" s="73"/>
      <c r="L3855" s="48" t="s">
        <v>5</v>
      </c>
      <c r="M3855" s="47" t="s">
        <v>17</v>
      </c>
      <c r="N3855" s="69"/>
      <c r="O3855" s="69"/>
      <c r="P3855" s="69"/>
      <c r="Q3855" s="69"/>
      <c r="R3855" s="69"/>
      <c r="S3855" s="47"/>
    </row>
    <row r="3856" spans="2:19" ht="16.8" thickBot="1" x14ac:dyDescent="0.45">
      <c r="B3856" s="47" t="str">
        <f>IF(H3855="Erdgas","Arbeitspreis pro kWh Erdgas in EUR",IF(H3855="Strom","Arbeitspreis pro kWh Strom in EUR",IF(H3855="Wärme/Kälte","Arbeitspreis pro kWh Wärme-/Kälteverbrauch in EUR","Bitte Energieart auswählen!")))</f>
        <v>Bitte Energieart auswählen!</v>
      </c>
      <c r="C3856" s="47"/>
      <c r="D3856" s="47"/>
      <c r="E3856" s="47"/>
      <c r="F3856" s="47"/>
      <c r="G3856" s="74">
        <f>IFERROR(SUMPRODUCT(I3856:K3856,I3857:K3857),"")</f>
        <v>0</v>
      </c>
      <c r="H3856" s="47"/>
      <c r="I3856" s="118"/>
      <c r="J3856" s="118"/>
      <c r="K3856" s="118"/>
      <c r="L3856" s="48" t="s">
        <v>5</v>
      </c>
      <c r="M3856" s="47" t="str">
        <f>IF(H3855="Erdgas","Erdgaskosten exkl. Steuern, Abgaben, Netzentgelte, etc.",IF(H3855="Strom","Stromkosten exkl. Steuern, Abgaben, Netzentgelte, etc.",IF(H3855="Wärme/Kälte","Wärme-/Kältekosten exkl. Steuern, Abgaben, Netzentgelte, etc.", "Bitte Energieart auswählen!")))</f>
        <v>Bitte Energieart auswählen!</v>
      </c>
      <c r="N3856" s="47"/>
      <c r="O3856" s="47"/>
      <c r="P3856" s="75"/>
      <c r="Q3856" s="61"/>
      <c r="R3856" s="62"/>
      <c r="S3856" s="47"/>
    </row>
    <row r="3857" spans="2:19" ht="15" thickBot="1" x14ac:dyDescent="0.35">
      <c r="B3857" s="47" t="str">
        <f>IF(AND(H3855="Erdgas",H3854="Nein"),"Aliquoter Erdgasverbrauch in kWh von 1. Oktober 2022 bis 31. Dezember 2022",IF(H3855="Erdgas","Erdgasverbrauch in kWh von 1. Oktober 2022 bis 31. Dezember 2022",IF(AND(H3855="Strom",H3854="Nein"),"Aliquoter Stromverbrauch in kWh von 1. Oktober 2022 bis 31. Dezember 2022",IF(H3855="Strom","Stromverbrauch in kWh von 1. Oktober 2022 bis 31. Dezember 2022",IF(AND(H3855="Wärme/Kälte",H3854="Nein"),"Aliquoter Wärme-/Kälteverbrauch in kWh von 1. Oktober 2022 bis 31. Dezember 2022",IF(H3855="Wärme/Kälte","Wärme-/Kälteverbrauch in kWh von 1. Oktober 2022 bis 31. Dezember 2022","Bitte Energieart auswählen!"))))))</f>
        <v>Bitte Energieart auswählen!</v>
      </c>
      <c r="C3857" s="47"/>
      <c r="D3857" s="47"/>
      <c r="E3857" s="47"/>
      <c r="F3857" s="47"/>
      <c r="G3857" s="47"/>
      <c r="H3857" s="59">
        <f>SUM(I3857:K3857)</f>
        <v>0</v>
      </c>
      <c r="I3857" s="119" t="str">
        <f>IFERROR(IF(H3854="Nein",VLOOKUP(H3853,'1 - Strom Erdgas Wärme 2021'!H:AA,20,FALSE)/12,""),"")</f>
        <v/>
      </c>
      <c r="J3857" s="119" t="str">
        <f>IFERROR(IF(H3854="Nein",VLOOKUP(H3853,'1 - Strom Erdgas Wärme 2021'!H:AB,20,FALSE)/12,""),"")</f>
        <v/>
      </c>
      <c r="K3857" s="119" t="str">
        <f>IFERROR(IF(H3854="Nein",VLOOKUP(H3853,'1 - Strom Erdgas Wärme 2021'!H:AC,20,FALSE)/12,""),"")</f>
        <v/>
      </c>
      <c r="L3857" s="48" t="s">
        <v>5</v>
      </c>
      <c r="M3857" s="76" t="str">
        <f>IFERROR(IF(H3854="Nein","Vorbefüllte Verbrauchswerte wurden aliquot (d.h. 1/12) aus dem Jahr 2021 übernommen.","Bitte ergänzen Sie die monatlichen Verbrauchswerte gem. Lastprofilzähler"),"")</f>
        <v>Bitte ergänzen Sie die monatlichen Verbrauchswerte gem. Lastprofilzähler</v>
      </c>
      <c r="N3857" s="77"/>
      <c r="O3857" s="77"/>
      <c r="P3857" s="77"/>
      <c r="Q3857" s="77"/>
      <c r="R3857" s="77"/>
      <c r="S3857" s="77"/>
    </row>
    <row r="3858" spans="2:19" x14ac:dyDescent="0.3">
      <c r="B3858" s="47" t="str">
        <f>IF(H3855="Wärme/Kälte","Energiemix: Anteil in % der aus Strom oder Erdgas erzeugten Wärme/Kälte","")</f>
        <v/>
      </c>
      <c r="C3858" s="46"/>
      <c r="D3858" s="46"/>
      <c r="E3858" s="46"/>
      <c r="F3858" s="74">
        <f>IFERROR(SUMPRODUCT(I3858:K3858,I3857:K3857),"")</f>
        <v>0</v>
      </c>
      <c r="G3858" s="74"/>
      <c r="H3858" s="46"/>
      <c r="I3858" s="120"/>
      <c r="J3858" s="121"/>
      <c r="K3858" s="121"/>
      <c r="L3858" s="48" t="str">
        <f>IF(H3855="Wärme/Kälte","i","")</f>
        <v/>
      </c>
      <c r="M3858" s="47" t="str">
        <f>IF(H3855="Wärme/Kälte","Bitte geben Sie den Anteil in % (von 0 bis 100, ohne Prozentzeichen) der  direkt aus Strom oder Erdgas erzeugten Wärme/Kälte.","")</f>
        <v/>
      </c>
      <c r="N3858" s="46"/>
      <c r="O3858" s="46"/>
      <c r="P3858" s="46"/>
      <c r="Q3858" s="46"/>
      <c r="R3858" s="46"/>
      <c r="S3858" s="46"/>
    </row>
    <row r="3859" spans="2:19" x14ac:dyDescent="0.3">
      <c r="B3859" s="46"/>
      <c r="C3859" s="46"/>
      <c r="D3859" s="46"/>
      <c r="E3859" s="46"/>
      <c r="F3859" s="46"/>
      <c r="G3859" s="46"/>
      <c r="H3859" s="46"/>
      <c r="I3859" s="98"/>
      <c r="J3859" s="46"/>
      <c r="K3859" s="46"/>
      <c r="L3859" s="48"/>
      <c r="M3859" s="47"/>
      <c r="N3859" s="46"/>
      <c r="O3859" s="46"/>
      <c r="P3859" s="46"/>
      <c r="Q3859" s="46"/>
      <c r="R3859" s="46"/>
      <c r="S3859" s="46"/>
    </row>
    <row r="3860" spans="2:19" ht="18" thickBot="1" x14ac:dyDescent="0.5">
      <c r="B3860" s="56" t="s">
        <v>10</v>
      </c>
      <c r="C3860" s="47"/>
      <c r="D3860" s="47"/>
      <c r="E3860" s="47"/>
      <c r="F3860" s="47"/>
      <c r="G3860" s="47"/>
      <c r="H3860" s="47"/>
      <c r="I3860" s="68">
        <v>44835</v>
      </c>
      <c r="J3860" s="68">
        <v>44866</v>
      </c>
      <c r="K3860" s="68">
        <v>44896</v>
      </c>
      <c r="L3860" s="47"/>
      <c r="M3860" s="69"/>
      <c r="N3860" s="69"/>
      <c r="O3860" s="69"/>
      <c r="P3860" s="69"/>
      <c r="Q3860" s="69"/>
      <c r="R3860" s="69"/>
      <c r="S3860" s="47"/>
    </row>
    <row r="3861" spans="2:19" ht="15" thickBot="1" x14ac:dyDescent="0.35">
      <c r="B3861" s="47" t="s">
        <v>28</v>
      </c>
      <c r="C3861" s="47"/>
      <c r="D3861" s="47"/>
      <c r="E3861" s="47"/>
      <c r="F3861" s="47"/>
      <c r="G3861" s="47"/>
      <c r="H3861" s="117"/>
      <c r="I3861" s="70"/>
      <c r="J3861" s="71"/>
      <c r="K3861" s="71"/>
      <c r="L3861" s="48" t="s">
        <v>5</v>
      </c>
      <c r="M3861" s="47" t="s">
        <v>29</v>
      </c>
      <c r="N3861" s="69"/>
      <c r="O3861" s="69"/>
      <c r="P3861" s="69"/>
      <c r="Q3861" s="69"/>
      <c r="R3861" s="69"/>
      <c r="S3861" s="47"/>
    </row>
    <row r="3862" spans="2:19" ht="15" thickBot="1" x14ac:dyDescent="0.35">
      <c r="B3862" s="47" t="s">
        <v>13</v>
      </c>
      <c r="C3862" s="47"/>
      <c r="D3862" s="47"/>
      <c r="E3862" s="47"/>
      <c r="F3862" s="47"/>
      <c r="G3862" s="47"/>
      <c r="H3862" s="138">
        <f>IFERROR(VLOOKUP(H3861,'1 - Strom Erdgas Wärme 2021'!H:AA,17,FALSE),"")</f>
        <v>0</v>
      </c>
      <c r="I3862" s="70"/>
      <c r="J3862" s="71"/>
      <c r="K3862" s="71"/>
      <c r="L3862" s="48"/>
      <c r="M3862" s="47"/>
      <c r="N3862" s="69"/>
      <c r="O3862" s="69"/>
      <c r="P3862" s="69"/>
      <c r="Q3862" s="69"/>
      <c r="R3862" s="69"/>
      <c r="S3862" s="47"/>
    </row>
    <row r="3863" spans="2:19" ht="15" thickBot="1" x14ac:dyDescent="0.35">
      <c r="B3863" s="47" t="s">
        <v>16</v>
      </c>
      <c r="C3863" s="47"/>
      <c r="D3863" s="47"/>
      <c r="E3863" s="47"/>
      <c r="F3863" s="47"/>
      <c r="G3863" s="47"/>
      <c r="H3863" s="139"/>
      <c r="I3863" s="72"/>
      <c r="J3863" s="73"/>
      <c r="K3863" s="73"/>
      <c r="L3863" s="48" t="s">
        <v>5</v>
      </c>
      <c r="M3863" s="47" t="s">
        <v>17</v>
      </c>
      <c r="N3863" s="69"/>
      <c r="O3863" s="69"/>
      <c r="P3863" s="69"/>
      <c r="Q3863" s="69"/>
      <c r="R3863" s="69"/>
      <c r="S3863" s="47"/>
    </row>
    <row r="3864" spans="2:19" ht="16.8" thickBot="1" x14ac:dyDescent="0.45">
      <c r="B3864" s="47" t="str">
        <f>IF(H3863="Erdgas","Arbeitspreis pro kWh Erdgas in EUR",IF(H3863="Strom","Arbeitspreis pro kWh Strom in EUR",IF(H3863="Wärme/Kälte","Arbeitspreis pro kWh Wärme-/Kälteverbrauch in EUR","Bitte Energieart auswählen!")))</f>
        <v>Bitte Energieart auswählen!</v>
      </c>
      <c r="C3864" s="47"/>
      <c r="D3864" s="47"/>
      <c r="E3864" s="47"/>
      <c r="F3864" s="47"/>
      <c r="G3864" s="74">
        <f>IFERROR(SUMPRODUCT(I3864:K3864,I3865:K3865),"")</f>
        <v>0</v>
      </c>
      <c r="H3864" s="47"/>
      <c r="I3864" s="118"/>
      <c r="J3864" s="118"/>
      <c r="K3864" s="118"/>
      <c r="L3864" s="48" t="s">
        <v>5</v>
      </c>
      <c r="M3864" s="47" t="str">
        <f>IF(H3863="Erdgas","Erdgaskosten exkl. Steuern, Abgaben, Netzentgelte, etc.",IF(H3863="Strom","Stromkosten exkl. Steuern, Abgaben, Netzentgelte, etc.",IF(H3863="Wärme/Kälte","Wärme-/Kältekosten exkl. Steuern, Abgaben, Netzentgelte, etc.", "Bitte Energieart auswählen!")))</f>
        <v>Bitte Energieart auswählen!</v>
      </c>
      <c r="N3864" s="47"/>
      <c r="O3864" s="47"/>
      <c r="P3864" s="75"/>
      <c r="Q3864" s="61"/>
      <c r="R3864" s="62"/>
      <c r="S3864" s="47"/>
    </row>
    <row r="3865" spans="2:19" ht="15" thickBot="1" x14ac:dyDescent="0.35">
      <c r="B3865" s="47" t="str">
        <f>IF(AND(H3863="Erdgas",H3862="Nein"),"Aliquoter Erdgasverbrauch in kWh von 1. Oktober 2022 bis 31. Dezember 2022",IF(H3863="Erdgas","Erdgasverbrauch in kWh von 1. Oktober 2022 bis 31. Dezember 2022",IF(AND(H3863="Strom",H3862="Nein"),"Aliquoter Stromverbrauch in kWh von 1. Oktober 2022 bis 31. Dezember 2022",IF(H3863="Strom","Stromverbrauch in kWh von 1. Oktober 2022 bis 31. Dezember 2022",IF(AND(H3863="Wärme/Kälte",H3862="Nein"),"Aliquoter Wärme-/Kälteverbrauch in kWh von 1. Oktober 2022 bis 31. Dezember 2022",IF(H3863="Wärme/Kälte","Wärme-/Kälteverbrauch in kWh von 1. Oktober 2022 bis 31. Dezember 2022","Bitte Energieart auswählen!"))))))</f>
        <v>Bitte Energieart auswählen!</v>
      </c>
      <c r="C3865" s="47"/>
      <c r="D3865" s="47"/>
      <c r="E3865" s="47"/>
      <c r="F3865" s="47"/>
      <c r="G3865" s="47"/>
      <c r="H3865" s="59">
        <f>SUM(I3865:K3865)</f>
        <v>0</v>
      </c>
      <c r="I3865" s="119" t="str">
        <f>IFERROR(IF(H3862="Nein",VLOOKUP(H3861,'1 - Strom Erdgas Wärme 2021'!H:AA,20,FALSE)/12,""),"")</f>
        <v/>
      </c>
      <c r="J3865" s="119" t="str">
        <f>IFERROR(IF(H3862="Nein",VLOOKUP(H3861,'1 - Strom Erdgas Wärme 2021'!H:AB,20,FALSE)/12,""),"")</f>
        <v/>
      </c>
      <c r="K3865" s="119" t="str">
        <f>IFERROR(IF(H3862="Nein",VLOOKUP(H3861,'1 - Strom Erdgas Wärme 2021'!H:AC,20,FALSE)/12,""),"")</f>
        <v/>
      </c>
      <c r="L3865" s="48" t="s">
        <v>5</v>
      </c>
      <c r="M3865" s="76" t="str">
        <f>IFERROR(IF(H3862="Nein","Vorbefüllte Verbrauchswerte wurden aliquot (d.h. 1/12) aus dem Jahr 2021 übernommen.","Bitte ergänzen Sie die monatlichen Verbrauchswerte gem. Lastprofilzähler"),"")</f>
        <v>Bitte ergänzen Sie die monatlichen Verbrauchswerte gem. Lastprofilzähler</v>
      </c>
      <c r="N3865" s="77"/>
      <c r="O3865" s="77"/>
      <c r="P3865" s="77"/>
      <c r="Q3865" s="77"/>
      <c r="R3865" s="77"/>
      <c r="S3865" s="77"/>
    </row>
    <row r="3866" spans="2:19" x14ac:dyDescent="0.3">
      <c r="B3866" s="47" t="str">
        <f>IF(H3863="Wärme/Kälte","Energiemix: Anteil in % der aus Strom oder Erdgas erzeugten Wärme/Kälte","")</f>
        <v/>
      </c>
      <c r="C3866" s="46"/>
      <c r="D3866" s="46"/>
      <c r="E3866" s="46"/>
      <c r="F3866" s="74">
        <f>IFERROR(SUMPRODUCT(I3866:K3866,I3865:K3865),"")</f>
        <v>0</v>
      </c>
      <c r="G3866" s="74"/>
      <c r="H3866" s="46"/>
      <c r="I3866" s="120"/>
      <c r="J3866" s="121"/>
      <c r="K3866" s="121"/>
      <c r="L3866" s="48" t="str">
        <f>IF(H3863="Wärme/Kälte","i","")</f>
        <v/>
      </c>
      <c r="M3866" s="47" t="str">
        <f>IF(H3863="Wärme/Kälte","Bitte geben Sie den Anteil in % (von 0 bis 100, ohne Prozentzeichen) der  direkt aus Strom oder Erdgas erzeugten Wärme/Kälte.","")</f>
        <v/>
      </c>
      <c r="N3866" s="46"/>
      <c r="O3866" s="46"/>
      <c r="P3866" s="46"/>
      <c r="Q3866" s="46"/>
      <c r="R3866" s="46"/>
      <c r="S3866" s="46"/>
    </row>
    <row r="3867" spans="2:19" x14ac:dyDescent="0.3">
      <c r="B3867" s="46"/>
      <c r="C3867" s="46"/>
      <c r="D3867" s="46"/>
      <c r="E3867" s="46"/>
      <c r="F3867" s="46"/>
      <c r="G3867" s="46"/>
      <c r="H3867" s="46"/>
      <c r="I3867" s="98"/>
      <c r="J3867" s="46"/>
      <c r="K3867" s="46"/>
      <c r="L3867" s="48"/>
      <c r="M3867" s="47"/>
      <c r="N3867" s="46"/>
      <c r="O3867" s="46"/>
      <c r="P3867" s="46"/>
      <c r="Q3867" s="46"/>
      <c r="R3867" s="46"/>
      <c r="S3867" s="46"/>
    </row>
    <row r="3868" spans="2:19" ht="18" thickBot="1" x14ac:dyDescent="0.5">
      <c r="B3868" s="56" t="s">
        <v>10</v>
      </c>
      <c r="C3868" s="47"/>
      <c r="D3868" s="47"/>
      <c r="E3868" s="47"/>
      <c r="F3868" s="47"/>
      <c r="G3868" s="47"/>
      <c r="H3868" s="47"/>
      <c r="I3868" s="68">
        <v>44835</v>
      </c>
      <c r="J3868" s="68">
        <v>44866</v>
      </c>
      <c r="K3868" s="68">
        <v>44896</v>
      </c>
      <c r="L3868" s="47"/>
      <c r="M3868" s="69"/>
      <c r="N3868" s="69"/>
      <c r="O3868" s="69"/>
      <c r="P3868" s="69"/>
      <c r="Q3868" s="69"/>
      <c r="R3868" s="69"/>
      <c r="S3868" s="47"/>
    </row>
    <row r="3869" spans="2:19" ht="15" thickBot="1" x14ac:dyDescent="0.35">
      <c r="B3869" s="47" t="s">
        <v>28</v>
      </c>
      <c r="C3869" s="47"/>
      <c r="D3869" s="47"/>
      <c r="E3869" s="47"/>
      <c r="F3869" s="47"/>
      <c r="G3869" s="47"/>
      <c r="H3869" s="117"/>
      <c r="I3869" s="70"/>
      <c r="J3869" s="71"/>
      <c r="K3869" s="71"/>
      <c r="L3869" s="48" t="s">
        <v>5</v>
      </c>
      <c r="M3869" s="47" t="s">
        <v>29</v>
      </c>
      <c r="N3869" s="69"/>
      <c r="O3869" s="69"/>
      <c r="P3869" s="69"/>
      <c r="Q3869" s="69"/>
      <c r="R3869" s="69"/>
      <c r="S3869" s="47"/>
    </row>
    <row r="3870" spans="2:19" ht="15" thickBot="1" x14ac:dyDescent="0.35">
      <c r="B3870" s="47" t="s">
        <v>13</v>
      </c>
      <c r="C3870" s="47"/>
      <c r="D3870" s="47"/>
      <c r="E3870" s="47"/>
      <c r="F3870" s="47"/>
      <c r="G3870" s="47"/>
      <c r="H3870" s="138">
        <f>IFERROR(VLOOKUP(H3869,'1 - Strom Erdgas Wärme 2021'!H:AA,17,FALSE),"")</f>
        <v>0</v>
      </c>
      <c r="I3870" s="70"/>
      <c r="J3870" s="71"/>
      <c r="K3870" s="71"/>
      <c r="L3870" s="48"/>
      <c r="M3870" s="47"/>
      <c r="N3870" s="69"/>
      <c r="O3870" s="69"/>
      <c r="P3870" s="69"/>
      <c r="Q3870" s="69"/>
      <c r="R3870" s="69"/>
      <c r="S3870" s="47"/>
    </row>
    <row r="3871" spans="2:19" ht="15" thickBot="1" x14ac:dyDescent="0.35">
      <c r="B3871" s="47" t="s">
        <v>16</v>
      </c>
      <c r="C3871" s="47"/>
      <c r="D3871" s="47"/>
      <c r="E3871" s="47"/>
      <c r="F3871" s="47"/>
      <c r="G3871" s="47"/>
      <c r="H3871" s="139"/>
      <c r="I3871" s="72"/>
      <c r="J3871" s="73"/>
      <c r="K3871" s="73"/>
      <c r="L3871" s="48" t="s">
        <v>5</v>
      </c>
      <c r="M3871" s="47" t="s">
        <v>17</v>
      </c>
      <c r="N3871" s="69"/>
      <c r="O3871" s="69"/>
      <c r="P3871" s="69"/>
      <c r="Q3871" s="69"/>
      <c r="R3871" s="69"/>
      <c r="S3871" s="47"/>
    </row>
    <row r="3872" spans="2:19" ht="16.8" thickBot="1" x14ac:dyDescent="0.45">
      <c r="B3872" s="47" t="str">
        <f>IF(H3871="Erdgas","Arbeitspreis pro kWh Erdgas in EUR",IF(H3871="Strom","Arbeitspreis pro kWh Strom in EUR",IF(H3871="Wärme/Kälte","Arbeitspreis pro kWh Wärme-/Kälteverbrauch in EUR","Bitte Energieart auswählen!")))</f>
        <v>Bitte Energieart auswählen!</v>
      </c>
      <c r="C3872" s="47"/>
      <c r="D3872" s="47"/>
      <c r="E3872" s="47"/>
      <c r="F3872" s="47"/>
      <c r="G3872" s="74">
        <f>IFERROR(SUMPRODUCT(I3872:K3872,I3873:K3873),"")</f>
        <v>0</v>
      </c>
      <c r="H3872" s="47"/>
      <c r="I3872" s="118"/>
      <c r="J3872" s="118"/>
      <c r="K3872" s="118"/>
      <c r="L3872" s="48" t="s">
        <v>5</v>
      </c>
      <c r="M3872" s="47" t="str">
        <f>IF(H3871="Erdgas","Erdgaskosten exkl. Steuern, Abgaben, Netzentgelte, etc.",IF(H3871="Strom","Stromkosten exkl. Steuern, Abgaben, Netzentgelte, etc.",IF(H3871="Wärme/Kälte","Wärme-/Kältekosten exkl. Steuern, Abgaben, Netzentgelte, etc.", "Bitte Energieart auswählen!")))</f>
        <v>Bitte Energieart auswählen!</v>
      </c>
      <c r="N3872" s="47"/>
      <c r="O3872" s="47"/>
      <c r="P3872" s="75"/>
      <c r="Q3872" s="61"/>
      <c r="R3872" s="62"/>
      <c r="S3872" s="47"/>
    </row>
    <row r="3873" spans="2:19" ht="15" thickBot="1" x14ac:dyDescent="0.35">
      <c r="B3873" s="47" t="str">
        <f>IF(AND(H3871="Erdgas",H3870="Nein"),"Aliquoter Erdgasverbrauch in kWh von 1. Oktober 2022 bis 31. Dezember 2022",IF(H3871="Erdgas","Erdgasverbrauch in kWh von 1. Oktober 2022 bis 31. Dezember 2022",IF(AND(H3871="Strom",H3870="Nein"),"Aliquoter Stromverbrauch in kWh von 1. Oktober 2022 bis 31. Dezember 2022",IF(H3871="Strom","Stromverbrauch in kWh von 1. Oktober 2022 bis 31. Dezember 2022",IF(AND(H3871="Wärme/Kälte",H3870="Nein"),"Aliquoter Wärme-/Kälteverbrauch in kWh von 1. Oktober 2022 bis 31. Dezember 2022",IF(H3871="Wärme/Kälte","Wärme-/Kälteverbrauch in kWh von 1. Oktober 2022 bis 31. Dezember 2022","Bitte Energieart auswählen!"))))))</f>
        <v>Bitte Energieart auswählen!</v>
      </c>
      <c r="C3873" s="47"/>
      <c r="D3873" s="47"/>
      <c r="E3873" s="47"/>
      <c r="F3873" s="47"/>
      <c r="G3873" s="47"/>
      <c r="H3873" s="59">
        <f>SUM(I3873:K3873)</f>
        <v>0</v>
      </c>
      <c r="I3873" s="119" t="str">
        <f>IFERROR(IF(H3870="Nein",VLOOKUP(H3869,'1 - Strom Erdgas Wärme 2021'!H:AA,20,FALSE)/12,""),"")</f>
        <v/>
      </c>
      <c r="J3873" s="119" t="str">
        <f>IFERROR(IF(H3870="Nein",VLOOKUP(H3869,'1 - Strom Erdgas Wärme 2021'!H:AB,20,FALSE)/12,""),"")</f>
        <v/>
      </c>
      <c r="K3873" s="119" t="str">
        <f>IFERROR(IF(H3870="Nein",VLOOKUP(H3869,'1 - Strom Erdgas Wärme 2021'!H:AC,20,FALSE)/12,""),"")</f>
        <v/>
      </c>
      <c r="L3873" s="48" t="s">
        <v>5</v>
      </c>
      <c r="M3873" s="76" t="str">
        <f>IFERROR(IF(H3870="Nein","Vorbefüllte Verbrauchswerte wurden aliquot (d.h. 1/12) aus dem Jahr 2021 übernommen.","Bitte ergänzen Sie die monatlichen Verbrauchswerte gem. Lastprofilzähler"),"")</f>
        <v>Bitte ergänzen Sie die monatlichen Verbrauchswerte gem. Lastprofilzähler</v>
      </c>
      <c r="N3873" s="77"/>
      <c r="O3873" s="77"/>
      <c r="P3873" s="77"/>
      <c r="Q3873" s="77"/>
      <c r="R3873" s="77"/>
      <c r="S3873" s="77"/>
    </row>
    <row r="3874" spans="2:19" x14ac:dyDescent="0.3">
      <c r="B3874" s="47" t="str">
        <f>IF(H3871="Wärme/Kälte","Energiemix: Anteil in % der aus Strom oder Erdgas erzeugten Wärme/Kälte","")</f>
        <v/>
      </c>
      <c r="C3874" s="46"/>
      <c r="D3874" s="46"/>
      <c r="E3874" s="46"/>
      <c r="F3874" s="74">
        <f>IFERROR(SUMPRODUCT(I3874:K3874,I3873:K3873),"")</f>
        <v>0</v>
      </c>
      <c r="G3874" s="74"/>
      <c r="H3874" s="46"/>
      <c r="I3874" s="120"/>
      <c r="J3874" s="121"/>
      <c r="K3874" s="121"/>
      <c r="L3874" s="48" t="str">
        <f>IF(H3871="Wärme/Kälte","i","")</f>
        <v/>
      </c>
      <c r="M3874" s="47" t="str">
        <f>IF(H3871="Wärme/Kälte","Bitte geben Sie den Anteil in % (von 0 bis 100, ohne Prozentzeichen) der  direkt aus Strom oder Erdgas erzeugten Wärme/Kälte.","")</f>
        <v/>
      </c>
      <c r="N3874" s="46"/>
      <c r="O3874" s="46"/>
      <c r="P3874" s="46"/>
      <c r="Q3874" s="46"/>
      <c r="R3874" s="46"/>
      <c r="S3874" s="46"/>
    </row>
    <row r="3875" spans="2:19" x14ac:dyDescent="0.3">
      <c r="B3875" s="46"/>
      <c r="C3875" s="46"/>
      <c r="D3875" s="46"/>
      <c r="E3875" s="46"/>
      <c r="F3875" s="46"/>
      <c r="G3875" s="46"/>
      <c r="H3875" s="46"/>
      <c r="I3875" s="98"/>
      <c r="J3875" s="46"/>
      <c r="K3875" s="46"/>
      <c r="L3875" s="48"/>
      <c r="M3875" s="47"/>
      <c r="N3875" s="46"/>
      <c r="O3875" s="46"/>
      <c r="P3875" s="46"/>
      <c r="Q3875" s="46"/>
      <c r="R3875" s="46"/>
      <c r="S3875" s="46"/>
    </row>
    <row r="3876" spans="2:19" ht="18" thickBot="1" x14ac:dyDescent="0.5">
      <c r="B3876" s="56" t="s">
        <v>10</v>
      </c>
      <c r="C3876" s="47"/>
      <c r="D3876" s="47"/>
      <c r="E3876" s="47"/>
      <c r="F3876" s="47"/>
      <c r="G3876" s="47"/>
      <c r="H3876" s="47"/>
      <c r="I3876" s="68">
        <v>44835</v>
      </c>
      <c r="J3876" s="68">
        <v>44866</v>
      </c>
      <c r="K3876" s="68">
        <v>44896</v>
      </c>
      <c r="L3876" s="47"/>
      <c r="M3876" s="69"/>
      <c r="N3876" s="69"/>
      <c r="O3876" s="69"/>
      <c r="P3876" s="69"/>
      <c r="Q3876" s="69"/>
      <c r="R3876" s="69"/>
      <c r="S3876" s="47"/>
    </row>
    <row r="3877" spans="2:19" ht="15" thickBot="1" x14ac:dyDescent="0.35">
      <c r="B3877" s="47" t="s">
        <v>28</v>
      </c>
      <c r="C3877" s="47"/>
      <c r="D3877" s="47"/>
      <c r="E3877" s="47"/>
      <c r="F3877" s="47"/>
      <c r="G3877" s="47"/>
      <c r="H3877" s="117"/>
      <c r="I3877" s="70"/>
      <c r="J3877" s="71"/>
      <c r="K3877" s="71"/>
      <c r="L3877" s="48" t="s">
        <v>5</v>
      </c>
      <c r="M3877" s="47" t="s">
        <v>29</v>
      </c>
      <c r="N3877" s="69"/>
      <c r="O3877" s="69"/>
      <c r="P3877" s="69"/>
      <c r="Q3877" s="69"/>
      <c r="R3877" s="69"/>
      <c r="S3877" s="47"/>
    </row>
    <row r="3878" spans="2:19" ht="15" thickBot="1" x14ac:dyDescent="0.35">
      <c r="B3878" s="47" t="s">
        <v>13</v>
      </c>
      <c r="C3878" s="47"/>
      <c r="D3878" s="47"/>
      <c r="E3878" s="47"/>
      <c r="F3878" s="47"/>
      <c r="G3878" s="47"/>
      <c r="H3878" s="138">
        <f>IFERROR(VLOOKUP(H3877,'1 - Strom Erdgas Wärme 2021'!H:AA,17,FALSE),"")</f>
        <v>0</v>
      </c>
      <c r="I3878" s="70"/>
      <c r="J3878" s="71"/>
      <c r="K3878" s="71"/>
      <c r="L3878" s="48"/>
      <c r="M3878" s="47"/>
      <c r="N3878" s="69"/>
      <c r="O3878" s="69"/>
      <c r="P3878" s="69"/>
      <c r="Q3878" s="69"/>
      <c r="R3878" s="69"/>
      <c r="S3878" s="47"/>
    </row>
    <row r="3879" spans="2:19" ht="15" thickBot="1" x14ac:dyDescent="0.35">
      <c r="B3879" s="47" t="s">
        <v>16</v>
      </c>
      <c r="C3879" s="47"/>
      <c r="D3879" s="47"/>
      <c r="E3879" s="47"/>
      <c r="F3879" s="47"/>
      <c r="G3879" s="47"/>
      <c r="H3879" s="139"/>
      <c r="I3879" s="72"/>
      <c r="J3879" s="73"/>
      <c r="K3879" s="73"/>
      <c r="L3879" s="48" t="s">
        <v>5</v>
      </c>
      <c r="M3879" s="47" t="s">
        <v>17</v>
      </c>
      <c r="N3879" s="69"/>
      <c r="O3879" s="69"/>
      <c r="P3879" s="69"/>
      <c r="Q3879" s="69"/>
      <c r="R3879" s="69"/>
      <c r="S3879" s="47"/>
    </row>
    <row r="3880" spans="2:19" ht="16.8" thickBot="1" x14ac:dyDescent="0.45">
      <c r="B3880" s="47" t="str">
        <f>IF(H3879="Erdgas","Arbeitspreis pro kWh Erdgas in EUR",IF(H3879="Strom","Arbeitspreis pro kWh Strom in EUR",IF(H3879="Wärme/Kälte","Arbeitspreis pro kWh Wärme-/Kälteverbrauch in EUR","Bitte Energieart auswählen!")))</f>
        <v>Bitte Energieart auswählen!</v>
      </c>
      <c r="C3880" s="47"/>
      <c r="D3880" s="47"/>
      <c r="E3880" s="47"/>
      <c r="F3880" s="47"/>
      <c r="G3880" s="74">
        <f>IFERROR(SUMPRODUCT(I3880:K3880,I3881:K3881),"")</f>
        <v>0</v>
      </c>
      <c r="H3880" s="47"/>
      <c r="I3880" s="118"/>
      <c r="J3880" s="118"/>
      <c r="K3880" s="118"/>
      <c r="L3880" s="48" t="s">
        <v>5</v>
      </c>
      <c r="M3880" s="47" t="str">
        <f>IF(H3879="Erdgas","Erdgaskosten exkl. Steuern, Abgaben, Netzentgelte, etc.",IF(H3879="Strom","Stromkosten exkl. Steuern, Abgaben, Netzentgelte, etc.",IF(H3879="Wärme/Kälte","Wärme-/Kältekosten exkl. Steuern, Abgaben, Netzentgelte, etc.", "Bitte Energieart auswählen!")))</f>
        <v>Bitte Energieart auswählen!</v>
      </c>
      <c r="N3880" s="47"/>
      <c r="O3880" s="47"/>
      <c r="P3880" s="75"/>
      <c r="Q3880" s="61"/>
      <c r="R3880" s="62"/>
      <c r="S3880" s="47"/>
    </row>
    <row r="3881" spans="2:19" ht="15" thickBot="1" x14ac:dyDescent="0.35">
      <c r="B3881" s="47" t="str">
        <f>IF(AND(H3879="Erdgas",H3878="Nein"),"Aliquoter Erdgasverbrauch in kWh von 1. Oktober 2022 bis 31. Dezember 2022",IF(H3879="Erdgas","Erdgasverbrauch in kWh von 1. Oktober 2022 bis 31. Dezember 2022",IF(AND(H3879="Strom",H3878="Nein"),"Aliquoter Stromverbrauch in kWh von 1. Oktober 2022 bis 31. Dezember 2022",IF(H3879="Strom","Stromverbrauch in kWh von 1. Oktober 2022 bis 31. Dezember 2022",IF(AND(H3879="Wärme/Kälte",H3878="Nein"),"Aliquoter Wärme-/Kälteverbrauch in kWh von 1. Oktober 2022 bis 31. Dezember 2022",IF(H3879="Wärme/Kälte","Wärme-/Kälteverbrauch in kWh von 1. Oktober 2022 bis 31. Dezember 2022","Bitte Energieart auswählen!"))))))</f>
        <v>Bitte Energieart auswählen!</v>
      </c>
      <c r="C3881" s="47"/>
      <c r="D3881" s="47"/>
      <c r="E3881" s="47"/>
      <c r="F3881" s="47"/>
      <c r="G3881" s="47"/>
      <c r="H3881" s="59">
        <f>SUM(I3881:K3881)</f>
        <v>0</v>
      </c>
      <c r="I3881" s="119" t="str">
        <f>IFERROR(IF(H3878="Nein",VLOOKUP(H3877,'1 - Strom Erdgas Wärme 2021'!H:AA,20,FALSE)/12,""),"")</f>
        <v/>
      </c>
      <c r="J3881" s="119" t="str">
        <f>IFERROR(IF(H3878="Nein",VLOOKUP(H3877,'1 - Strom Erdgas Wärme 2021'!H:AB,20,FALSE)/12,""),"")</f>
        <v/>
      </c>
      <c r="K3881" s="119" t="str">
        <f>IFERROR(IF(H3878="Nein",VLOOKUP(H3877,'1 - Strom Erdgas Wärme 2021'!H:AC,20,FALSE)/12,""),"")</f>
        <v/>
      </c>
      <c r="L3881" s="48" t="s">
        <v>5</v>
      </c>
      <c r="M3881" s="76" t="str">
        <f>IFERROR(IF(H3878="Nein","Vorbefüllte Verbrauchswerte wurden aliquot (d.h. 1/12) aus dem Jahr 2021 übernommen.","Bitte ergänzen Sie die monatlichen Verbrauchswerte gem. Lastprofilzähler"),"")</f>
        <v>Bitte ergänzen Sie die monatlichen Verbrauchswerte gem. Lastprofilzähler</v>
      </c>
      <c r="N3881" s="77"/>
      <c r="O3881" s="77"/>
      <c r="P3881" s="77"/>
      <c r="Q3881" s="77"/>
      <c r="R3881" s="77"/>
      <c r="S3881" s="77"/>
    </row>
    <row r="3882" spans="2:19" x14ac:dyDescent="0.3">
      <c r="B3882" s="47" t="str">
        <f>IF(H3879="Wärme/Kälte","Energiemix: Anteil in % der aus Strom oder Erdgas erzeugten Wärme/Kälte","")</f>
        <v/>
      </c>
      <c r="C3882" s="46"/>
      <c r="D3882" s="46"/>
      <c r="E3882" s="46"/>
      <c r="F3882" s="74">
        <f>IFERROR(SUMPRODUCT(I3882:K3882,I3881:K3881),"")</f>
        <v>0</v>
      </c>
      <c r="G3882" s="74"/>
      <c r="H3882" s="46"/>
      <c r="I3882" s="120"/>
      <c r="J3882" s="121"/>
      <c r="K3882" s="121"/>
      <c r="L3882" s="48" t="str">
        <f>IF(H3879="Wärme/Kälte","i","")</f>
        <v/>
      </c>
      <c r="M3882" s="47" t="str">
        <f>IF(H3879="Wärme/Kälte","Bitte geben Sie den Anteil in % (von 0 bis 100, ohne Prozentzeichen) der  direkt aus Strom oder Erdgas erzeugten Wärme/Kälte.","")</f>
        <v/>
      </c>
      <c r="N3882" s="46"/>
      <c r="O3882" s="46"/>
      <c r="P3882" s="46"/>
      <c r="Q3882" s="46"/>
      <c r="R3882" s="46"/>
      <c r="S3882" s="46"/>
    </row>
    <row r="3883" spans="2:19" x14ac:dyDescent="0.3">
      <c r="B3883" s="46"/>
      <c r="C3883" s="46"/>
      <c r="D3883" s="46"/>
      <c r="E3883" s="46"/>
      <c r="F3883" s="46"/>
      <c r="G3883" s="46"/>
      <c r="H3883" s="46"/>
      <c r="I3883" s="98"/>
      <c r="J3883" s="46"/>
      <c r="K3883" s="46"/>
      <c r="L3883" s="48"/>
      <c r="M3883" s="47"/>
      <c r="N3883" s="46"/>
      <c r="O3883" s="46"/>
      <c r="P3883" s="46"/>
      <c r="Q3883" s="46"/>
      <c r="R3883" s="46"/>
      <c r="S3883" s="46"/>
    </row>
    <row r="3884" spans="2:19" ht="18" thickBot="1" x14ac:dyDescent="0.5">
      <c r="B3884" s="56" t="s">
        <v>10</v>
      </c>
      <c r="C3884" s="47"/>
      <c r="D3884" s="47"/>
      <c r="E3884" s="47"/>
      <c r="F3884" s="47"/>
      <c r="G3884" s="47"/>
      <c r="H3884" s="47"/>
      <c r="I3884" s="68">
        <v>44835</v>
      </c>
      <c r="J3884" s="68">
        <v>44866</v>
      </c>
      <c r="K3884" s="68">
        <v>44896</v>
      </c>
      <c r="L3884" s="47"/>
      <c r="M3884" s="69"/>
      <c r="N3884" s="69"/>
      <c r="O3884" s="69"/>
      <c r="P3884" s="69"/>
      <c r="Q3884" s="69"/>
      <c r="R3884" s="69"/>
      <c r="S3884" s="47"/>
    </row>
    <row r="3885" spans="2:19" ht="15" thickBot="1" x14ac:dyDescent="0.35">
      <c r="B3885" s="47" t="s">
        <v>28</v>
      </c>
      <c r="C3885" s="47"/>
      <c r="D3885" s="47"/>
      <c r="E3885" s="47"/>
      <c r="F3885" s="47"/>
      <c r="G3885" s="47"/>
      <c r="H3885" s="117"/>
      <c r="I3885" s="70"/>
      <c r="J3885" s="71"/>
      <c r="K3885" s="71"/>
      <c r="L3885" s="48" t="s">
        <v>5</v>
      </c>
      <c r="M3885" s="47" t="s">
        <v>29</v>
      </c>
      <c r="N3885" s="69"/>
      <c r="O3885" s="69"/>
      <c r="P3885" s="69"/>
      <c r="Q3885" s="69"/>
      <c r="R3885" s="69"/>
      <c r="S3885" s="47"/>
    </row>
    <row r="3886" spans="2:19" ht="15" thickBot="1" x14ac:dyDescent="0.35">
      <c r="B3886" s="47" t="s">
        <v>13</v>
      </c>
      <c r="C3886" s="47"/>
      <c r="D3886" s="47"/>
      <c r="E3886" s="47"/>
      <c r="F3886" s="47"/>
      <c r="G3886" s="47"/>
      <c r="H3886" s="138">
        <f>IFERROR(VLOOKUP(H3885,'1 - Strom Erdgas Wärme 2021'!H:AA,17,FALSE),"")</f>
        <v>0</v>
      </c>
      <c r="I3886" s="70"/>
      <c r="J3886" s="71"/>
      <c r="K3886" s="71"/>
      <c r="L3886" s="48"/>
      <c r="M3886" s="47"/>
      <c r="N3886" s="69"/>
      <c r="O3886" s="69"/>
      <c r="P3886" s="69"/>
      <c r="Q3886" s="69"/>
      <c r="R3886" s="69"/>
      <c r="S3886" s="47"/>
    </row>
    <row r="3887" spans="2:19" ht="15" thickBot="1" x14ac:dyDescent="0.35">
      <c r="B3887" s="47" t="s">
        <v>16</v>
      </c>
      <c r="C3887" s="47"/>
      <c r="D3887" s="47"/>
      <c r="E3887" s="47"/>
      <c r="F3887" s="47"/>
      <c r="G3887" s="47"/>
      <c r="H3887" s="139"/>
      <c r="I3887" s="72"/>
      <c r="J3887" s="73"/>
      <c r="K3887" s="73"/>
      <c r="L3887" s="48" t="s">
        <v>5</v>
      </c>
      <c r="M3887" s="47" t="s">
        <v>17</v>
      </c>
      <c r="N3887" s="69"/>
      <c r="O3887" s="69"/>
      <c r="P3887" s="69"/>
      <c r="Q3887" s="69"/>
      <c r="R3887" s="69"/>
      <c r="S3887" s="47"/>
    </row>
    <row r="3888" spans="2:19" ht="16.8" thickBot="1" x14ac:dyDescent="0.45">
      <c r="B3888" s="47" t="str">
        <f>IF(H3887="Erdgas","Arbeitspreis pro kWh Erdgas in EUR",IF(H3887="Strom","Arbeitspreis pro kWh Strom in EUR",IF(H3887="Wärme/Kälte","Arbeitspreis pro kWh Wärme-/Kälteverbrauch in EUR","Bitte Energieart auswählen!")))</f>
        <v>Bitte Energieart auswählen!</v>
      </c>
      <c r="C3888" s="47"/>
      <c r="D3888" s="47"/>
      <c r="E3888" s="47"/>
      <c r="F3888" s="47"/>
      <c r="G3888" s="74">
        <f>IFERROR(SUMPRODUCT(I3888:K3888,I3889:K3889),"")</f>
        <v>0</v>
      </c>
      <c r="H3888" s="47"/>
      <c r="I3888" s="118"/>
      <c r="J3888" s="118"/>
      <c r="K3888" s="118"/>
      <c r="L3888" s="48" t="s">
        <v>5</v>
      </c>
      <c r="M3888" s="47" t="str">
        <f>IF(H3887="Erdgas","Erdgaskosten exkl. Steuern, Abgaben, Netzentgelte, etc.",IF(H3887="Strom","Stromkosten exkl. Steuern, Abgaben, Netzentgelte, etc.",IF(H3887="Wärme/Kälte","Wärme-/Kältekosten exkl. Steuern, Abgaben, Netzentgelte, etc.", "Bitte Energieart auswählen!")))</f>
        <v>Bitte Energieart auswählen!</v>
      </c>
      <c r="N3888" s="47"/>
      <c r="O3888" s="47"/>
      <c r="P3888" s="75"/>
      <c r="Q3888" s="61"/>
      <c r="R3888" s="62"/>
      <c r="S3888" s="47"/>
    </row>
    <row r="3889" spans="2:19" ht="15" thickBot="1" x14ac:dyDescent="0.35">
      <c r="B3889" s="47" t="str">
        <f>IF(AND(H3887="Erdgas",H3886="Nein"),"Aliquoter Erdgasverbrauch in kWh von 1. Oktober 2022 bis 31. Dezember 2022",IF(H3887="Erdgas","Erdgasverbrauch in kWh von 1. Oktober 2022 bis 31. Dezember 2022",IF(AND(H3887="Strom",H3886="Nein"),"Aliquoter Stromverbrauch in kWh von 1. Oktober 2022 bis 31. Dezember 2022",IF(H3887="Strom","Stromverbrauch in kWh von 1. Oktober 2022 bis 31. Dezember 2022",IF(AND(H3887="Wärme/Kälte",H3886="Nein"),"Aliquoter Wärme-/Kälteverbrauch in kWh von 1. Oktober 2022 bis 31. Dezember 2022",IF(H3887="Wärme/Kälte","Wärme-/Kälteverbrauch in kWh von 1. Oktober 2022 bis 31. Dezember 2022","Bitte Energieart auswählen!"))))))</f>
        <v>Bitte Energieart auswählen!</v>
      </c>
      <c r="C3889" s="47"/>
      <c r="D3889" s="47"/>
      <c r="E3889" s="47"/>
      <c r="F3889" s="47"/>
      <c r="G3889" s="47"/>
      <c r="H3889" s="59">
        <f>SUM(I3889:K3889)</f>
        <v>0</v>
      </c>
      <c r="I3889" s="119" t="str">
        <f>IFERROR(IF(H3886="Nein",VLOOKUP(H3885,'1 - Strom Erdgas Wärme 2021'!H:AA,20,FALSE)/12,""),"")</f>
        <v/>
      </c>
      <c r="J3889" s="119" t="str">
        <f>IFERROR(IF(H3886="Nein",VLOOKUP(H3885,'1 - Strom Erdgas Wärme 2021'!H:AB,20,FALSE)/12,""),"")</f>
        <v/>
      </c>
      <c r="K3889" s="119" t="str">
        <f>IFERROR(IF(H3886="Nein",VLOOKUP(H3885,'1 - Strom Erdgas Wärme 2021'!H:AC,20,FALSE)/12,""),"")</f>
        <v/>
      </c>
      <c r="L3889" s="48" t="s">
        <v>5</v>
      </c>
      <c r="M3889" s="76" t="str">
        <f>IFERROR(IF(H3886="Nein","Vorbefüllte Verbrauchswerte wurden aliquot (d.h. 1/12) aus dem Jahr 2021 übernommen.","Bitte ergänzen Sie die monatlichen Verbrauchswerte gem. Lastprofilzähler"),"")</f>
        <v>Bitte ergänzen Sie die monatlichen Verbrauchswerte gem. Lastprofilzähler</v>
      </c>
      <c r="N3889" s="77"/>
      <c r="O3889" s="77"/>
      <c r="P3889" s="77"/>
      <c r="Q3889" s="77"/>
      <c r="R3889" s="77"/>
      <c r="S3889" s="77"/>
    </row>
    <row r="3890" spans="2:19" x14ac:dyDescent="0.3">
      <c r="B3890" s="47" t="str">
        <f>IF(H3887="Wärme/Kälte","Energiemix: Anteil in % der aus Strom oder Erdgas erzeugten Wärme/Kälte","")</f>
        <v/>
      </c>
      <c r="C3890" s="46"/>
      <c r="D3890" s="46"/>
      <c r="E3890" s="46"/>
      <c r="F3890" s="74">
        <f>IFERROR(SUMPRODUCT(I3890:K3890,I3889:K3889),"")</f>
        <v>0</v>
      </c>
      <c r="G3890" s="74"/>
      <c r="H3890" s="46"/>
      <c r="I3890" s="120"/>
      <c r="J3890" s="121"/>
      <c r="K3890" s="121"/>
      <c r="L3890" s="48" t="str">
        <f>IF(H3887="Wärme/Kälte","i","")</f>
        <v/>
      </c>
      <c r="M3890" s="47" t="str">
        <f>IF(H3887="Wärme/Kälte","Bitte geben Sie den Anteil in % (von 0 bis 100, ohne Prozentzeichen) der  direkt aus Strom oder Erdgas erzeugten Wärme/Kälte.","")</f>
        <v/>
      </c>
      <c r="N3890" s="46"/>
      <c r="O3890" s="46"/>
      <c r="P3890" s="46"/>
      <c r="Q3890" s="46"/>
      <c r="R3890" s="46"/>
      <c r="S3890" s="46"/>
    </row>
    <row r="3891" spans="2:19" x14ac:dyDescent="0.3">
      <c r="B3891" s="46"/>
      <c r="C3891" s="46"/>
      <c r="D3891" s="46"/>
      <c r="E3891" s="46"/>
      <c r="F3891" s="46"/>
      <c r="G3891" s="46"/>
      <c r="H3891" s="46"/>
      <c r="I3891" s="98"/>
      <c r="J3891" s="46"/>
      <c r="K3891" s="46"/>
      <c r="L3891" s="48"/>
      <c r="M3891" s="47"/>
      <c r="N3891" s="46"/>
      <c r="O3891" s="46"/>
      <c r="P3891" s="46"/>
      <c r="Q3891" s="46"/>
      <c r="R3891" s="46"/>
      <c r="S3891" s="46"/>
    </row>
    <row r="3892" spans="2:19" ht="18" thickBot="1" x14ac:dyDescent="0.5">
      <c r="B3892" s="56" t="s">
        <v>10</v>
      </c>
      <c r="C3892" s="47"/>
      <c r="D3892" s="47"/>
      <c r="E3892" s="47"/>
      <c r="F3892" s="47"/>
      <c r="G3892" s="47"/>
      <c r="H3892" s="47"/>
      <c r="I3892" s="68">
        <v>44835</v>
      </c>
      <c r="J3892" s="68">
        <v>44866</v>
      </c>
      <c r="K3892" s="68">
        <v>44896</v>
      </c>
      <c r="L3892" s="47"/>
      <c r="M3892" s="69"/>
      <c r="N3892" s="69"/>
      <c r="O3892" s="69"/>
      <c r="P3892" s="69"/>
      <c r="Q3892" s="69"/>
      <c r="R3892" s="69"/>
      <c r="S3892" s="47"/>
    </row>
    <row r="3893" spans="2:19" ht="15" thickBot="1" x14ac:dyDescent="0.35">
      <c r="B3893" s="47" t="s">
        <v>28</v>
      </c>
      <c r="C3893" s="47"/>
      <c r="D3893" s="47"/>
      <c r="E3893" s="47"/>
      <c r="F3893" s="47"/>
      <c r="G3893" s="47"/>
      <c r="H3893" s="117"/>
      <c r="I3893" s="70"/>
      <c r="J3893" s="71"/>
      <c r="K3893" s="71"/>
      <c r="L3893" s="48" t="s">
        <v>5</v>
      </c>
      <c r="M3893" s="47" t="s">
        <v>29</v>
      </c>
      <c r="N3893" s="69"/>
      <c r="O3893" s="69"/>
      <c r="P3893" s="69"/>
      <c r="Q3893" s="69"/>
      <c r="R3893" s="69"/>
      <c r="S3893" s="47"/>
    </row>
    <row r="3894" spans="2:19" ht="15" thickBot="1" x14ac:dyDescent="0.35">
      <c r="B3894" s="47" t="s">
        <v>13</v>
      </c>
      <c r="C3894" s="47"/>
      <c r="D3894" s="47"/>
      <c r="E3894" s="47"/>
      <c r="F3894" s="47"/>
      <c r="G3894" s="47"/>
      <c r="H3894" s="138">
        <f>IFERROR(VLOOKUP(H3893,'1 - Strom Erdgas Wärme 2021'!H:AA,17,FALSE),"")</f>
        <v>0</v>
      </c>
      <c r="I3894" s="70"/>
      <c r="J3894" s="71"/>
      <c r="K3894" s="71"/>
      <c r="L3894" s="48"/>
      <c r="M3894" s="47"/>
      <c r="N3894" s="69"/>
      <c r="O3894" s="69"/>
      <c r="P3894" s="69"/>
      <c r="Q3894" s="69"/>
      <c r="R3894" s="69"/>
      <c r="S3894" s="47"/>
    </row>
    <row r="3895" spans="2:19" ht="15" thickBot="1" x14ac:dyDescent="0.35">
      <c r="B3895" s="47" t="s">
        <v>16</v>
      </c>
      <c r="C3895" s="47"/>
      <c r="D3895" s="47"/>
      <c r="E3895" s="47"/>
      <c r="F3895" s="47"/>
      <c r="G3895" s="47"/>
      <c r="H3895" s="139"/>
      <c r="I3895" s="72"/>
      <c r="J3895" s="73"/>
      <c r="K3895" s="73"/>
      <c r="L3895" s="48" t="s">
        <v>5</v>
      </c>
      <c r="M3895" s="47" t="s">
        <v>17</v>
      </c>
      <c r="N3895" s="69"/>
      <c r="O3895" s="69"/>
      <c r="P3895" s="69"/>
      <c r="Q3895" s="69"/>
      <c r="R3895" s="69"/>
      <c r="S3895" s="47"/>
    </row>
    <row r="3896" spans="2:19" ht="16.8" thickBot="1" x14ac:dyDescent="0.45">
      <c r="B3896" s="47" t="str">
        <f>IF(H3895="Erdgas","Arbeitspreis pro kWh Erdgas in EUR",IF(H3895="Strom","Arbeitspreis pro kWh Strom in EUR",IF(H3895="Wärme/Kälte","Arbeitspreis pro kWh Wärme-/Kälteverbrauch in EUR","Bitte Energieart auswählen!")))</f>
        <v>Bitte Energieart auswählen!</v>
      </c>
      <c r="C3896" s="47"/>
      <c r="D3896" s="47"/>
      <c r="E3896" s="47"/>
      <c r="F3896" s="47"/>
      <c r="G3896" s="74">
        <f>IFERROR(SUMPRODUCT(I3896:K3896,I3897:K3897),"")</f>
        <v>0</v>
      </c>
      <c r="H3896" s="47"/>
      <c r="I3896" s="118"/>
      <c r="J3896" s="118"/>
      <c r="K3896" s="118"/>
      <c r="L3896" s="48" t="s">
        <v>5</v>
      </c>
      <c r="M3896" s="47" t="str">
        <f>IF(H3895="Erdgas","Erdgaskosten exkl. Steuern, Abgaben, Netzentgelte, etc.",IF(H3895="Strom","Stromkosten exkl. Steuern, Abgaben, Netzentgelte, etc.",IF(H3895="Wärme/Kälte","Wärme-/Kältekosten exkl. Steuern, Abgaben, Netzentgelte, etc.", "Bitte Energieart auswählen!")))</f>
        <v>Bitte Energieart auswählen!</v>
      </c>
      <c r="N3896" s="47"/>
      <c r="O3896" s="47"/>
      <c r="P3896" s="75"/>
      <c r="Q3896" s="61"/>
      <c r="R3896" s="62"/>
      <c r="S3896" s="47"/>
    </row>
    <row r="3897" spans="2:19" ht="15" thickBot="1" x14ac:dyDescent="0.35">
      <c r="B3897" s="47" t="str">
        <f>IF(AND(H3895="Erdgas",H3894="Nein"),"Aliquoter Erdgasverbrauch in kWh von 1. Oktober 2022 bis 31. Dezember 2022",IF(H3895="Erdgas","Erdgasverbrauch in kWh von 1. Oktober 2022 bis 31. Dezember 2022",IF(AND(H3895="Strom",H3894="Nein"),"Aliquoter Stromverbrauch in kWh von 1. Oktober 2022 bis 31. Dezember 2022",IF(H3895="Strom","Stromverbrauch in kWh von 1. Oktober 2022 bis 31. Dezember 2022",IF(AND(H3895="Wärme/Kälte",H3894="Nein"),"Aliquoter Wärme-/Kälteverbrauch in kWh von 1. Oktober 2022 bis 31. Dezember 2022",IF(H3895="Wärme/Kälte","Wärme-/Kälteverbrauch in kWh von 1. Oktober 2022 bis 31. Dezember 2022","Bitte Energieart auswählen!"))))))</f>
        <v>Bitte Energieart auswählen!</v>
      </c>
      <c r="C3897" s="47"/>
      <c r="D3897" s="47"/>
      <c r="E3897" s="47"/>
      <c r="F3897" s="47"/>
      <c r="G3897" s="47"/>
      <c r="H3897" s="59">
        <f>SUM(I3897:K3897)</f>
        <v>0</v>
      </c>
      <c r="I3897" s="119" t="str">
        <f>IFERROR(IF(H3894="Nein",VLOOKUP(H3893,'1 - Strom Erdgas Wärme 2021'!H:AA,20,FALSE)/12,""),"")</f>
        <v/>
      </c>
      <c r="J3897" s="119" t="str">
        <f>IFERROR(IF(H3894="Nein",VLOOKUP(H3893,'1 - Strom Erdgas Wärme 2021'!H:AB,20,FALSE)/12,""),"")</f>
        <v/>
      </c>
      <c r="K3897" s="119" t="str">
        <f>IFERROR(IF(H3894="Nein",VLOOKUP(H3893,'1 - Strom Erdgas Wärme 2021'!H:AC,20,FALSE)/12,""),"")</f>
        <v/>
      </c>
      <c r="L3897" s="48" t="s">
        <v>5</v>
      </c>
      <c r="M3897" s="76" t="str">
        <f>IFERROR(IF(H3894="Nein","Vorbefüllte Verbrauchswerte wurden aliquot (d.h. 1/12) aus dem Jahr 2021 übernommen.","Bitte ergänzen Sie die monatlichen Verbrauchswerte gem. Lastprofilzähler"),"")</f>
        <v>Bitte ergänzen Sie die monatlichen Verbrauchswerte gem. Lastprofilzähler</v>
      </c>
      <c r="N3897" s="77"/>
      <c r="O3897" s="77"/>
      <c r="P3897" s="77"/>
      <c r="Q3897" s="77"/>
      <c r="R3897" s="77"/>
      <c r="S3897" s="77"/>
    </row>
    <row r="3898" spans="2:19" x14ac:dyDescent="0.3">
      <c r="B3898" s="47" t="str">
        <f>IF(H3895="Wärme/Kälte","Energiemix: Anteil in % der aus Strom oder Erdgas erzeugten Wärme/Kälte","")</f>
        <v/>
      </c>
      <c r="C3898" s="46"/>
      <c r="D3898" s="46"/>
      <c r="E3898" s="46"/>
      <c r="F3898" s="74">
        <f>IFERROR(SUMPRODUCT(I3898:K3898,I3897:K3897),"")</f>
        <v>0</v>
      </c>
      <c r="G3898" s="74"/>
      <c r="H3898" s="46"/>
      <c r="I3898" s="120"/>
      <c r="J3898" s="121"/>
      <c r="K3898" s="121"/>
      <c r="L3898" s="48" t="str">
        <f>IF(H3895="Wärme/Kälte","i","")</f>
        <v/>
      </c>
      <c r="M3898" s="47" t="str">
        <f>IF(H3895="Wärme/Kälte","Bitte geben Sie den Anteil in % (von 0 bis 100, ohne Prozentzeichen) der  direkt aus Strom oder Erdgas erzeugten Wärme/Kälte.","")</f>
        <v/>
      </c>
      <c r="N3898" s="46"/>
      <c r="O3898" s="46"/>
      <c r="P3898" s="46"/>
      <c r="Q3898" s="46"/>
      <c r="R3898" s="46"/>
      <c r="S3898" s="46"/>
    </row>
    <row r="3899" spans="2:19" x14ac:dyDescent="0.3">
      <c r="B3899" s="46"/>
      <c r="C3899" s="46"/>
      <c r="D3899" s="46"/>
      <c r="E3899" s="46"/>
      <c r="F3899" s="46"/>
      <c r="G3899" s="46"/>
      <c r="H3899" s="46"/>
      <c r="I3899" s="98"/>
      <c r="J3899" s="46"/>
      <c r="K3899" s="46"/>
      <c r="L3899" s="48"/>
      <c r="M3899" s="47"/>
      <c r="N3899" s="46"/>
      <c r="O3899" s="46"/>
      <c r="P3899" s="46"/>
      <c r="Q3899" s="46"/>
      <c r="R3899" s="46"/>
      <c r="S3899" s="46"/>
    </row>
    <row r="3900" spans="2:19" ht="18" thickBot="1" x14ac:dyDescent="0.5">
      <c r="B3900" s="56" t="s">
        <v>10</v>
      </c>
      <c r="C3900" s="47"/>
      <c r="D3900" s="47"/>
      <c r="E3900" s="47"/>
      <c r="F3900" s="47"/>
      <c r="G3900" s="47"/>
      <c r="H3900" s="47"/>
      <c r="I3900" s="68">
        <v>44835</v>
      </c>
      <c r="J3900" s="68">
        <v>44866</v>
      </c>
      <c r="K3900" s="68">
        <v>44896</v>
      </c>
      <c r="L3900" s="47"/>
      <c r="M3900" s="69"/>
      <c r="N3900" s="69"/>
      <c r="O3900" s="69"/>
      <c r="P3900" s="69"/>
      <c r="Q3900" s="69"/>
      <c r="R3900" s="69"/>
      <c r="S3900" s="47"/>
    </row>
    <row r="3901" spans="2:19" ht="15" thickBot="1" x14ac:dyDescent="0.35">
      <c r="B3901" s="47" t="s">
        <v>28</v>
      </c>
      <c r="C3901" s="47"/>
      <c r="D3901" s="47"/>
      <c r="E3901" s="47"/>
      <c r="F3901" s="47"/>
      <c r="G3901" s="47"/>
      <c r="H3901" s="117"/>
      <c r="I3901" s="70"/>
      <c r="J3901" s="71"/>
      <c r="K3901" s="71"/>
      <c r="L3901" s="48" t="s">
        <v>5</v>
      </c>
      <c r="M3901" s="47" t="s">
        <v>29</v>
      </c>
      <c r="N3901" s="69"/>
      <c r="O3901" s="69"/>
      <c r="P3901" s="69"/>
      <c r="Q3901" s="69"/>
      <c r="R3901" s="69"/>
      <c r="S3901" s="47"/>
    </row>
    <row r="3902" spans="2:19" ht="15" thickBot="1" x14ac:dyDescent="0.35">
      <c r="B3902" s="47" t="s">
        <v>13</v>
      </c>
      <c r="C3902" s="47"/>
      <c r="D3902" s="47"/>
      <c r="E3902" s="47"/>
      <c r="F3902" s="47"/>
      <c r="G3902" s="47"/>
      <c r="H3902" s="138">
        <f>IFERROR(VLOOKUP(H3901,'1 - Strom Erdgas Wärme 2021'!H:AA,17,FALSE),"")</f>
        <v>0</v>
      </c>
      <c r="I3902" s="70"/>
      <c r="J3902" s="71"/>
      <c r="K3902" s="71"/>
      <c r="L3902" s="48"/>
      <c r="M3902" s="47"/>
      <c r="N3902" s="69"/>
      <c r="O3902" s="69"/>
      <c r="P3902" s="69"/>
      <c r="Q3902" s="69"/>
      <c r="R3902" s="69"/>
      <c r="S3902" s="47"/>
    </row>
    <row r="3903" spans="2:19" ht="15" thickBot="1" x14ac:dyDescent="0.35">
      <c r="B3903" s="47" t="s">
        <v>16</v>
      </c>
      <c r="C3903" s="47"/>
      <c r="D3903" s="47"/>
      <c r="E3903" s="47"/>
      <c r="F3903" s="47"/>
      <c r="G3903" s="47"/>
      <c r="H3903" s="139"/>
      <c r="I3903" s="72"/>
      <c r="J3903" s="73"/>
      <c r="K3903" s="73"/>
      <c r="L3903" s="48" t="s">
        <v>5</v>
      </c>
      <c r="M3903" s="47" t="s">
        <v>17</v>
      </c>
      <c r="N3903" s="69"/>
      <c r="O3903" s="69"/>
      <c r="P3903" s="69"/>
      <c r="Q3903" s="69"/>
      <c r="R3903" s="69"/>
      <c r="S3903" s="47"/>
    </row>
    <row r="3904" spans="2:19" ht="16.8" thickBot="1" x14ac:dyDescent="0.45">
      <c r="B3904" s="47" t="str">
        <f>IF(H3903="Erdgas","Arbeitspreis pro kWh Erdgas in EUR",IF(H3903="Strom","Arbeitspreis pro kWh Strom in EUR",IF(H3903="Wärme/Kälte","Arbeitspreis pro kWh Wärme-/Kälteverbrauch in EUR","Bitte Energieart auswählen!")))</f>
        <v>Bitte Energieart auswählen!</v>
      </c>
      <c r="C3904" s="47"/>
      <c r="D3904" s="47"/>
      <c r="E3904" s="47"/>
      <c r="F3904" s="47"/>
      <c r="G3904" s="74">
        <f>IFERROR(SUMPRODUCT(I3904:K3904,I3905:K3905),"")</f>
        <v>0</v>
      </c>
      <c r="H3904" s="47"/>
      <c r="I3904" s="118"/>
      <c r="J3904" s="118"/>
      <c r="K3904" s="118"/>
      <c r="L3904" s="48" t="s">
        <v>5</v>
      </c>
      <c r="M3904" s="47" t="str">
        <f>IF(H3903="Erdgas","Erdgaskosten exkl. Steuern, Abgaben, Netzentgelte, etc.",IF(H3903="Strom","Stromkosten exkl. Steuern, Abgaben, Netzentgelte, etc.",IF(H3903="Wärme/Kälte","Wärme-/Kältekosten exkl. Steuern, Abgaben, Netzentgelte, etc.", "Bitte Energieart auswählen!")))</f>
        <v>Bitte Energieart auswählen!</v>
      </c>
      <c r="N3904" s="47"/>
      <c r="O3904" s="47"/>
      <c r="P3904" s="75"/>
      <c r="Q3904" s="61"/>
      <c r="R3904" s="62"/>
      <c r="S3904" s="47"/>
    </row>
    <row r="3905" spans="2:19" ht="15" thickBot="1" x14ac:dyDescent="0.35">
      <c r="B3905" s="47" t="str">
        <f>IF(AND(H3903="Erdgas",H3902="Nein"),"Aliquoter Erdgasverbrauch in kWh von 1. Oktober 2022 bis 31. Dezember 2022",IF(H3903="Erdgas","Erdgasverbrauch in kWh von 1. Oktober 2022 bis 31. Dezember 2022",IF(AND(H3903="Strom",H3902="Nein"),"Aliquoter Stromverbrauch in kWh von 1. Oktober 2022 bis 31. Dezember 2022",IF(H3903="Strom","Stromverbrauch in kWh von 1. Oktober 2022 bis 31. Dezember 2022",IF(AND(H3903="Wärme/Kälte",H3902="Nein"),"Aliquoter Wärme-/Kälteverbrauch in kWh von 1. Oktober 2022 bis 31. Dezember 2022",IF(H3903="Wärme/Kälte","Wärme-/Kälteverbrauch in kWh von 1. Oktober 2022 bis 31. Dezember 2022","Bitte Energieart auswählen!"))))))</f>
        <v>Bitte Energieart auswählen!</v>
      </c>
      <c r="C3905" s="47"/>
      <c r="D3905" s="47"/>
      <c r="E3905" s="47"/>
      <c r="F3905" s="47"/>
      <c r="G3905" s="47"/>
      <c r="H3905" s="59">
        <f>SUM(I3905:K3905)</f>
        <v>0</v>
      </c>
      <c r="I3905" s="119" t="str">
        <f>IFERROR(IF(H3902="Nein",VLOOKUP(H3901,'1 - Strom Erdgas Wärme 2021'!H:AA,20,FALSE)/12,""),"")</f>
        <v/>
      </c>
      <c r="J3905" s="119" t="str">
        <f>IFERROR(IF(H3902="Nein",VLOOKUP(H3901,'1 - Strom Erdgas Wärme 2021'!H:AB,20,FALSE)/12,""),"")</f>
        <v/>
      </c>
      <c r="K3905" s="119" t="str">
        <f>IFERROR(IF(H3902="Nein",VLOOKUP(H3901,'1 - Strom Erdgas Wärme 2021'!H:AC,20,FALSE)/12,""),"")</f>
        <v/>
      </c>
      <c r="L3905" s="48" t="s">
        <v>5</v>
      </c>
      <c r="M3905" s="76" t="str">
        <f>IFERROR(IF(H3902="Nein","Vorbefüllte Verbrauchswerte wurden aliquot (d.h. 1/12) aus dem Jahr 2021 übernommen.","Bitte ergänzen Sie die monatlichen Verbrauchswerte gem. Lastprofilzähler"),"")</f>
        <v>Bitte ergänzen Sie die monatlichen Verbrauchswerte gem. Lastprofilzähler</v>
      </c>
      <c r="N3905" s="77"/>
      <c r="O3905" s="77"/>
      <c r="P3905" s="77"/>
      <c r="Q3905" s="77"/>
      <c r="R3905" s="77"/>
      <c r="S3905" s="77"/>
    </row>
    <row r="3906" spans="2:19" x14ac:dyDescent="0.3">
      <c r="B3906" s="47" t="str">
        <f>IF(H3903="Wärme/Kälte","Energiemix: Anteil in % der aus Strom oder Erdgas erzeugten Wärme/Kälte","")</f>
        <v/>
      </c>
      <c r="C3906" s="46"/>
      <c r="D3906" s="46"/>
      <c r="E3906" s="46"/>
      <c r="F3906" s="74">
        <f>IFERROR(SUMPRODUCT(I3906:K3906,I3905:K3905),"")</f>
        <v>0</v>
      </c>
      <c r="G3906" s="74"/>
      <c r="H3906" s="46"/>
      <c r="I3906" s="120"/>
      <c r="J3906" s="121"/>
      <c r="K3906" s="121"/>
      <c r="L3906" s="48" t="str">
        <f>IF(H3903="Wärme/Kälte","i","")</f>
        <v/>
      </c>
      <c r="M3906" s="47" t="str">
        <f>IF(H3903="Wärme/Kälte","Bitte geben Sie den Anteil in % (von 0 bis 100, ohne Prozentzeichen) der  direkt aus Strom oder Erdgas erzeugten Wärme/Kälte.","")</f>
        <v/>
      </c>
      <c r="N3906" s="46"/>
      <c r="O3906" s="46"/>
      <c r="P3906" s="46"/>
      <c r="Q3906" s="46"/>
      <c r="R3906" s="46"/>
      <c r="S3906" s="46"/>
    </row>
    <row r="3907" spans="2:19" x14ac:dyDescent="0.3">
      <c r="B3907" s="46"/>
      <c r="C3907" s="46"/>
      <c r="D3907" s="46"/>
      <c r="E3907" s="46"/>
      <c r="F3907" s="46"/>
      <c r="G3907" s="46"/>
      <c r="H3907" s="46"/>
      <c r="I3907" s="98"/>
      <c r="J3907" s="46"/>
      <c r="K3907" s="46"/>
      <c r="L3907" s="48"/>
      <c r="M3907" s="47"/>
      <c r="N3907" s="46"/>
      <c r="O3907" s="46"/>
      <c r="P3907" s="46"/>
      <c r="Q3907" s="46"/>
      <c r="R3907" s="46"/>
      <c r="S3907" s="46"/>
    </row>
    <row r="3908" spans="2:19" ht="18" thickBot="1" x14ac:dyDescent="0.5">
      <c r="B3908" s="56" t="s">
        <v>10</v>
      </c>
      <c r="C3908" s="47"/>
      <c r="D3908" s="47"/>
      <c r="E3908" s="47"/>
      <c r="F3908" s="47"/>
      <c r="G3908" s="47"/>
      <c r="H3908" s="47"/>
      <c r="I3908" s="68">
        <v>44835</v>
      </c>
      <c r="J3908" s="68">
        <v>44866</v>
      </c>
      <c r="K3908" s="68">
        <v>44896</v>
      </c>
      <c r="L3908" s="47"/>
      <c r="M3908" s="69"/>
      <c r="N3908" s="69"/>
      <c r="O3908" s="69"/>
      <c r="P3908" s="69"/>
      <c r="Q3908" s="69"/>
      <c r="R3908" s="69"/>
      <c r="S3908" s="47"/>
    </row>
    <row r="3909" spans="2:19" ht="15" thickBot="1" x14ac:dyDescent="0.35">
      <c r="B3909" s="47" t="s">
        <v>28</v>
      </c>
      <c r="C3909" s="47"/>
      <c r="D3909" s="47"/>
      <c r="E3909" s="47"/>
      <c r="F3909" s="47"/>
      <c r="G3909" s="47"/>
      <c r="H3909" s="117"/>
      <c r="I3909" s="70"/>
      <c r="J3909" s="71"/>
      <c r="K3909" s="71"/>
      <c r="L3909" s="48" t="s">
        <v>5</v>
      </c>
      <c r="M3909" s="47" t="s">
        <v>29</v>
      </c>
      <c r="N3909" s="69"/>
      <c r="O3909" s="69"/>
      <c r="P3909" s="69"/>
      <c r="Q3909" s="69"/>
      <c r="R3909" s="69"/>
      <c r="S3909" s="47"/>
    </row>
    <row r="3910" spans="2:19" ht="15" thickBot="1" x14ac:dyDescent="0.35">
      <c r="B3910" s="47" t="s">
        <v>13</v>
      </c>
      <c r="C3910" s="47"/>
      <c r="D3910" s="47"/>
      <c r="E3910" s="47"/>
      <c r="F3910" s="47"/>
      <c r="G3910" s="47"/>
      <c r="H3910" s="138">
        <f>IFERROR(VLOOKUP(H3909,'1 - Strom Erdgas Wärme 2021'!H:AA,17,FALSE),"")</f>
        <v>0</v>
      </c>
      <c r="I3910" s="70"/>
      <c r="J3910" s="71"/>
      <c r="K3910" s="71"/>
      <c r="L3910" s="48"/>
      <c r="M3910" s="47"/>
      <c r="N3910" s="69"/>
      <c r="O3910" s="69"/>
      <c r="P3910" s="69"/>
      <c r="Q3910" s="69"/>
      <c r="R3910" s="69"/>
      <c r="S3910" s="47"/>
    </row>
    <row r="3911" spans="2:19" ht="15" thickBot="1" x14ac:dyDescent="0.35">
      <c r="B3911" s="47" t="s">
        <v>16</v>
      </c>
      <c r="C3911" s="47"/>
      <c r="D3911" s="47"/>
      <c r="E3911" s="47"/>
      <c r="F3911" s="47"/>
      <c r="G3911" s="47"/>
      <c r="H3911" s="139"/>
      <c r="I3911" s="72"/>
      <c r="J3911" s="73"/>
      <c r="K3911" s="73"/>
      <c r="L3911" s="48" t="s">
        <v>5</v>
      </c>
      <c r="M3911" s="47" t="s">
        <v>17</v>
      </c>
      <c r="N3911" s="69"/>
      <c r="O3911" s="69"/>
      <c r="P3911" s="69"/>
      <c r="Q3911" s="69"/>
      <c r="R3911" s="69"/>
      <c r="S3911" s="47"/>
    </row>
    <row r="3912" spans="2:19" ht="16.8" thickBot="1" x14ac:dyDescent="0.45">
      <c r="B3912" s="47" t="str">
        <f>IF(H3911="Erdgas","Arbeitspreis pro kWh Erdgas in EUR",IF(H3911="Strom","Arbeitspreis pro kWh Strom in EUR",IF(H3911="Wärme/Kälte","Arbeitspreis pro kWh Wärme-/Kälteverbrauch in EUR","Bitte Energieart auswählen!")))</f>
        <v>Bitte Energieart auswählen!</v>
      </c>
      <c r="C3912" s="47"/>
      <c r="D3912" s="47"/>
      <c r="E3912" s="47"/>
      <c r="F3912" s="47"/>
      <c r="G3912" s="74">
        <f>IFERROR(SUMPRODUCT(I3912:K3912,I3913:K3913),"")</f>
        <v>0</v>
      </c>
      <c r="H3912" s="47"/>
      <c r="I3912" s="118"/>
      <c r="J3912" s="118"/>
      <c r="K3912" s="118"/>
      <c r="L3912" s="48" t="s">
        <v>5</v>
      </c>
      <c r="M3912" s="47" t="str">
        <f>IF(H3911="Erdgas","Erdgaskosten exkl. Steuern, Abgaben, Netzentgelte, etc.",IF(H3911="Strom","Stromkosten exkl. Steuern, Abgaben, Netzentgelte, etc.",IF(H3911="Wärme/Kälte","Wärme-/Kältekosten exkl. Steuern, Abgaben, Netzentgelte, etc.", "Bitte Energieart auswählen!")))</f>
        <v>Bitte Energieart auswählen!</v>
      </c>
      <c r="N3912" s="47"/>
      <c r="O3912" s="47"/>
      <c r="P3912" s="75"/>
      <c r="Q3912" s="61"/>
      <c r="R3912" s="62"/>
      <c r="S3912" s="47"/>
    </row>
    <row r="3913" spans="2:19" ht="15" thickBot="1" x14ac:dyDescent="0.35">
      <c r="B3913" s="47" t="str">
        <f>IF(AND(H3911="Erdgas",H3910="Nein"),"Aliquoter Erdgasverbrauch in kWh von 1. Oktober 2022 bis 31. Dezember 2022",IF(H3911="Erdgas","Erdgasverbrauch in kWh von 1. Oktober 2022 bis 31. Dezember 2022",IF(AND(H3911="Strom",H3910="Nein"),"Aliquoter Stromverbrauch in kWh von 1. Oktober 2022 bis 31. Dezember 2022",IF(H3911="Strom","Stromverbrauch in kWh von 1. Oktober 2022 bis 31. Dezember 2022",IF(AND(H3911="Wärme/Kälte",H3910="Nein"),"Aliquoter Wärme-/Kälteverbrauch in kWh von 1. Oktober 2022 bis 31. Dezember 2022",IF(H3911="Wärme/Kälte","Wärme-/Kälteverbrauch in kWh von 1. Oktober 2022 bis 31. Dezember 2022","Bitte Energieart auswählen!"))))))</f>
        <v>Bitte Energieart auswählen!</v>
      </c>
      <c r="C3913" s="47"/>
      <c r="D3913" s="47"/>
      <c r="E3913" s="47"/>
      <c r="F3913" s="47"/>
      <c r="G3913" s="47"/>
      <c r="H3913" s="59">
        <f>SUM(I3913:K3913)</f>
        <v>0</v>
      </c>
      <c r="I3913" s="119" t="str">
        <f>IFERROR(IF(H3910="Nein",VLOOKUP(H3909,'1 - Strom Erdgas Wärme 2021'!H:AA,20,FALSE)/12,""),"")</f>
        <v/>
      </c>
      <c r="J3913" s="119" t="str">
        <f>IFERROR(IF(H3910="Nein",VLOOKUP(H3909,'1 - Strom Erdgas Wärme 2021'!H:AB,20,FALSE)/12,""),"")</f>
        <v/>
      </c>
      <c r="K3913" s="119" t="str">
        <f>IFERROR(IF(H3910="Nein",VLOOKUP(H3909,'1 - Strom Erdgas Wärme 2021'!H:AC,20,FALSE)/12,""),"")</f>
        <v/>
      </c>
      <c r="L3913" s="48" t="s">
        <v>5</v>
      </c>
      <c r="M3913" s="76" t="str">
        <f>IFERROR(IF(H3910="Nein","Vorbefüllte Verbrauchswerte wurden aliquot (d.h. 1/12) aus dem Jahr 2021 übernommen.","Bitte ergänzen Sie die monatlichen Verbrauchswerte gem. Lastprofilzähler"),"")</f>
        <v>Bitte ergänzen Sie die monatlichen Verbrauchswerte gem. Lastprofilzähler</v>
      </c>
      <c r="N3913" s="77"/>
      <c r="O3913" s="77"/>
      <c r="P3913" s="77"/>
      <c r="Q3913" s="77"/>
      <c r="R3913" s="77"/>
      <c r="S3913" s="77"/>
    </row>
    <row r="3914" spans="2:19" x14ac:dyDescent="0.3">
      <c r="B3914" s="47" t="str">
        <f>IF(H3911="Wärme/Kälte","Energiemix: Anteil in % der aus Strom oder Erdgas erzeugten Wärme/Kälte","")</f>
        <v/>
      </c>
      <c r="C3914" s="46"/>
      <c r="D3914" s="46"/>
      <c r="E3914" s="46"/>
      <c r="F3914" s="74">
        <f>IFERROR(SUMPRODUCT(I3914:K3914,I3913:K3913),"")</f>
        <v>0</v>
      </c>
      <c r="G3914" s="74"/>
      <c r="H3914" s="46"/>
      <c r="I3914" s="120"/>
      <c r="J3914" s="121"/>
      <c r="K3914" s="121"/>
      <c r="L3914" s="48" t="str">
        <f>IF(H3911="Wärme/Kälte","i","")</f>
        <v/>
      </c>
      <c r="M3914" s="47" t="str">
        <f>IF(H3911="Wärme/Kälte","Bitte geben Sie den Anteil in % (von 0 bis 100, ohne Prozentzeichen) der  direkt aus Strom oder Erdgas erzeugten Wärme/Kälte.","")</f>
        <v/>
      </c>
      <c r="N3914" s="46"/>
      <c r="O3914" s="46"/>
      <c r="P3914" s="46"/>
      <c r="Q3914" s="46"/>
      <c r="R3914" s="46"/>
      <c r="S3914" s="46"/>
    </row>
    <row r="3915" spans="2:19" x14ac:dyDescent="0.3">
      <c r="B3915" s="46"/>
      <c r="C3915" s="46"/>
      <c r="D3915" s="46"/>
      <c r="E3915" s="46"/>
      <c r="F3915" s="46"/>
      <c r="G3915" s="46"/>
      <c r="H3915" s="46"/>
      <c r="I3915" s="98"/>
      <c r="J3915" s="46"/>
      <c r="K3915" s="46"/>
      <c r="L3915" s="48"/>
      <c r="M3915" s="47"/>
      <c r="N3915" s="46"/>
      <c r="O3915" s="46"/>
      <c r="P3915" s="46"/>
      <c r="Q3915" s="46"/>
      <c r="R3915" s="46"/>
      <c r="S3915" s="46"/>
    </row>
    <row r="3916" spans="2:19" ht="18" thickBot="1" x14ac:dyDescent="0.5">
      <c r="B3916" s="56" t="s">
        <v>10</v>
      </c>
      <c r="C3916" s="47"/>
      <c r="D3916" s="47"/>
      <c r="E3916" s="47"/>
      <c r="F3916" s="47"/>
      <c r="G3916" s="47"/>
      <c r="H3916" s="47"/>
      <c r="I3916" s="68">
        <v>44835</v>
      </c>
      <c r="J3916" s="68">
        <v>44866</v>
      </c>
      <c r="K3916" s="68">
        <v>44896</v>
      </c>
      <c r="L3916" s="47"/>
      <c r="M3916" s="69"/>
      <c r="N3916" s="69"/>
      <c r="O3916" s="69"/>
      <c r="P3916" s="69"/>
      <c r="Q3916" s="69"/>
      <c r="R3916" s="69"/>
      <c r="S3916" s="47"/>
    </row>
    <row r="3917" spans="2:19" ht="15" thickBot="1" x14ac:dyDescent="0.35">
      <c r="B3917" s="47" t="s">
        <v>28</v>
      </c>
      <c r="C3917" s="47"/>
      <c r="D3917" s="47"/>
      <c r="E3917" s="47"/>
      <c r="F3917" s="47"/>
      <c r="G3917" s="47"/>
      <c r="H3917" s="117"/>
      <c r="I3917" s="70"/>
      <c r="J3917" s="71"/>
      <c r="K3917" s="71"/>
      <c r="L3917" s="48" t="s">
        <v>5</v>
      </c>
      <c r="M3917" s="47" t="s">
        <v>29</v>
      </c>
      <c r="N3917" s="69"/>
      <c r="O3917" s="69"/>
      <c r="P3917" s="69"/>
      <c r="Q3917" s="69"/>
      <c r="R3917" s="69"/>
      <c r="S3917" s="47"/>
    </row>
    <row r="3918" spans="2:19" ht="15" thickBot="1" x14ac:dyDescent="0.35">
      <c r="B3918" s="47" t="s">
        <v>13</v>
      </c>
      <c r="C3918" s="47"/>
      <c r="D3918" s="47"/>
      <c r="E3918" s="47"/>
      <c r="F3918" s="47"/>
      <c r="G3918" s="47"/>
      <c r="H3918" s="138">
        <f>IFERROR(VLOOKUP(H3917,'1 - Strom Erdgas Wärme 2021'!H:AA,17,FALSE),"")</f>
        <v>0</v>
      </c>
      <c r="I3918" s="70"/>
      <c r="J3918" s="71"/>
      <c r="K3918" s="71"/>
      <c r="L3918" s="48"/>
      <c r="M3918" s="47"/>
      <c r="N3918" s="69"/>
      <c r="O3918" s="69"/>
      <c r="P3918" s="69"/>
      <c r="Q3918" s="69"/>
      <c r="R3918" s="69"/>
      <c r="S3918" s="47"/>
    </row>
    <row r="3919" spans="2:19" ht="15" thickBot="1" x14ac:dyDescent="0.35">
      <c r="B3919" s="47" t="s">
        <v>16</v>
      </c>
      <c r="C3919" s="47"/>
      <c r="D3919" s="47"/>
      <c r="E3919" s="47"/>
      <c r="F3919" s="47"/>
      <c r="G3919" s="47"/>
      <c r="H3919" s="139"/>
      <c r="I3919" s="72"/>
      <c r="J3919" s="73"/>
      <c r="K3919" s="73"/>
      <c r="L3919" s="48" t="s">
        <v>5</v>
      </c>
      <c r="M3919" s="47" t="s">
        <v>17</v>
      </c>
      <c r="N3919" s="69"/>
      <c r="O3919" s="69"/>
      <c r="P3919" s="69"/>
      <c r="Q3919" s="69"/>
      <c r="R3919" s="69"/>
      <c r="S3919" s="47"/>
    </row>
    <row r="3920" spans="2:19" ht="16.8" thickBot="1" x14ac:dyDescent="0.45">
      <c r="B3920" s="47" t="str">
        <f>IF(H3919="Erdgas","Arbeitspreis pro kWh Erdgas in EUR",IF(H3919="Strom","Arbeitspreis pro kWh Strom in EUR",IF(H3919="Wärme/Kälte","Arbeitspreis pro kWh Wärme-/Kälteverbrauch in EUR","Bitte Energieart auswählen!")))</f>
        <v>Bitte Energieart auswählen!</v>
      </c>
      <c r="C3920" s="47"/>
      <c r="D3920" s="47"/>
      <c r="E3920" s="47"/>
      <c r="F3920" s="47"/>
      <c r="G3920" s="74">
        <f>IFERROR(SUMPRODUCT(I3920:K3920,I3921:K3921),"")</f>
        <v>0</v>
      </c>
      <c r="H3920" s="47"/>
      <c r="I3920" s="118"/>
      <c r="J3920" s="118"/>
      <c r="K3920" s="118"/>
      <c r="L3920" s="48" t="s">
        <v>5</v>
      </c>
      <c r="M3920" s="47" t="str">
        <f>IF(H3919="Erdgas","Erdgaskosten exkl. Steuern, Abgaben, Netzentgelte, etc.",IF(H3919="Strom","Stromkosten exkl. Steuern, Abgaben, Netzentgelte, etc.",IF(H3919="Wärme/Kälte","Wärme-/Kältekosten exkl. Steuern, Abgaben, Netzentgelte, etc.", "Bitte Energieart auswählen!")))</f>
        <v>Bitte Energieart auswählen!</v>
      </c>
      <c r="N3920" s="47"/>
      <c r="O3920" s="47"/>
      <c r="P3920" s="75"/>
      <c r="Q3920" s="61"/>
      <c r="R3920" s="62"/>
      <c r="S3920" s="47"/>
    </row>
    <row r="3921" spans="2:19" ht="15" thickBot="1" x14ac:dyDescent="0.35">
      <c r="B3921" s="47" t="str">
        <f>IF(AND(H3919="Erdgas",H3918="Nein"),"Aliquoter Erdgasverbrauch in kWh von 1. Oktober 2022 bis 31. Dezember 2022",IF(H3919="Erdgas","Erdgasverbrauch in kWh von 1. Oktober 2022 bis 31. Dezember 2022",IF(AND(H3919="Strom",H3918="Nein"),"Aliquoter Stromverbrauch in kWh von 1. Oktober 2022 bis 31. Dezember 2022",IF(H3919="Strom","Stromverbrauch in kWh von 1. Oktober 2022 bis 31. Dezember 2022",IF(AND(H3919="Wärme/Kälte",H3918="Nein"),"Aliquoter Wärme-/Kälteverbrauch in kWh von 1. Oktober 2022 bis 31. Dezember 2022",IF(H3919="Wärme/Kälte","Wärme-/Kälteverbrauch in kWh von 1. Oktober 2022 bis 31. Dezember 2022","Bitte Energieart auswählen!"))))))</f>
        <v>Bitte Energieart auswählen!</v>
      </c>
      <c r="C3921" s="47"/>
      <c r="D3921" s="47"/>
      <c r="E3921" s="47"/>
      <c r="F3921" s="47"/>
      <c r="G3921" s="47"/>
      <c r="H3921" s="59">
        <f>SUM(I3921:K3921)</f>
        <v>0</v>
      </c>
      <c r="I3921" s="119" t="str">
        <f>IFERROR(IF(H3918="Nein",VLOOKUP(H3917,'1 - Strom Erdgas Wärme 2021'!H:AA,20,FALSE)/12,""),"")</f>
        <v/>
      </c>
      <c r="J3921" s="119" t="str">
        <f>IFERROR(IF(H3918="Nein",VLOOKUP(H3917,'1 - Strom Erdgas Wärme 2021'!H:AB,20,FALSE)/12,""),"")</f>
        <v/>
      </c>
      <c r="K3921" s="119" t="str">
        <f>IFERROR(IF(H3918="Nein",VLOOKUP(H3917,'1 - Strom Erdgas Wärme 2021'!H:AC,20,FALSE)/12,""),"")</f>
        <v/>
      </c>
      <c r="L3921" s="48" t="s">
        <v>5</v>
      </c>
      <c r="M3921" s="76" t="str">
        <f>IFERROR(IF(H3918="Nein","Vorbefüllte Verbrauchswerte wurden aliquot (d.h. 1/12) aus dem Jahr 2021 übernommen.","Bitte ergänzen Sie die monatlichen Verbrauchswerte gem. Lastprofilzähler"),"")</f>
        <v>Bitte ergänzen Sie die monatlichen Verbrauchswerte gem. Lastprofilzähler</v>
      </c>
      <c r="N3921" s="77"/>
      <c r="O3921" s="77"/>
      <c r="P3921" s="77"/>
      <c r="Q3921" s="77"/>
      <c r="R3921" s="77"/>
      <c r="S3921" s="77"/>
    </row>
    <row r="3922" spans="2:19" x14ac:dyDescent="0.3">
      <c r="B3922" s="47" t="str">
        <f>IF(H3919="Wärme/Kälte","Energiemix: Anteil in % der aus Strom oder Erdgas erzeugten Wärme/Kälte","")</f>
        <v/>
      </c>
      <c r="C3922" s="46"/>
      <c r="D3922" s="46"/>
      <c r="E3922" s="46"/>
      <c r="F3922" s="74">
        <f>IFERROR(SUMPRODUCT(I3922:K3922,I3921:K3921),"")</f>
        <v>0</v>
      </c>
      <c r="G3922" s="74"/>
      <c r="H3922" s="46"/>
      <c r="I3922" s="120"/>
      <c r="J3922" s="121"/>
      <c r="K3922" s="121"/>
      <c r="L3922" s="48" t="str">
        <f>IF(H3919="Wärme/Kälte","i","")</f>
        <v/>
      </c>
      <c r="M3922" s="47" t="str">
        <f>IF(H3919="Wärme/Kälte","Bitte geben Sie den Anteil in % (von 0 bis 100, ohne Prozentzeichen) der  direkt aus Strom oder Erdgas erzeugten Wärme/Kälte.","")</f>
        <v/>
      </c>
      <c r="N3922" s="46"/>
      <c r="O3922" s="46"/>
      <c r="P3922" s="46"/>
      <c r="Q3922" s="46"/>
      <c r="R3922" s="46"/>
      <c r="S3922" s="46"/>
    </row>
    <row r="3923" spans="2:19" x14ac:dyDescent="0.3">
      <c r="B3923" s="46"/>
      <c r="C3923" s="46"/>
      <c r="D3923" s="46"/>
      <c r="E3923" s="46"/>
      <c r="F3923" s="46"/>
      <c r="G3923" s="46"/>
      <c r="H3923" s="46"/>
      <c r="I3923" s="98"/>
      <c r="J3923" s="46"/>
      <c r="K3923" s="46"/>
      <c r="L3923" s="48"/>
      <c r="M3923" s="47"/>
      <c r="N3923" s="46"/>
      <c r="O3923" s="46"/>
      <c r="P3923" s="46"/>
      <c r="Q3923" s="46"/>
      <c r="R3923" s="46"/>
      <c r="S3923" s="46"/>
    </row>
    <row r="3924" spans="2:19" ht="18" thickBot="1" x14ac:dyDescent="0.5">
      <c r="B3924" s="56" t="s">
        <v>10</v>
      </c>
      <c r="C3924" s="47"/>
      <c r="D3924" s="47"/>
      <c r="E3924" s="47"/>
      <c r="F3924" s="47"/>
      <c r="G3924" s="47"/>
      <c r="H3924" s="47"/>
      <c r="I3924" s="68">
        <v>44835</v>
      </c>
      <c r="J3924" s="68">
        <v>44866</v>
      </c>
      <c r="K3924" s="68">
        <v>44896</v>
      </c>
      <c r="L3924" s="47"/>
      <c r="M3924" s="69"/>
      <c r="N3924" s="69"/>
      <c r="O3924" s="69"/>
      <c r="P3924" s="69"/>
      <c r="Q3924" s="69"/>
      <c r="R3924" s="69"/>
      <c r="S3924" s="47"/>
    </row>
    <row r="3925" spans="2:19" ht="15" thickBot="1" x14ac:dyDescent="0.35">
      <c r="B3925" s="47" t="s">
        <v>28</v>
      </c>
      <c r="C3925" s="47"/>
      <c r="D3925" s="47"/>
      <c r="E3925" s="47"/>
      <c r="F3925" s="47"/>
      <c r="G3925" s="47"/>
      <c r="H3925" s="117"/>
      <c r="I3925" s="70"/>
      <c r="J3925" s="71"/>
      <c r="K3925" s="71"/>
      <c r="L3925" s="48" t="s">
        <v>5</v>
      </c>
      <c r="M3925" s="47" t="s">
        <v>29</v>
      </c>
      <c r="N3925" s="69"/>
      <c r="O3925" s="69"/>
      <c r="P3925" s="69"/>
      <c r="Q3925" s="69"/>
      <c r="R3925" s="69"/>
      <c r="S3925" s="47"/>
    </row>
    <row r="3926" spans="2:19" ht="15" thickBot="1" x14ac:dyDescent="0.35">
      <c r="B3926" s="47" t="s">
        <v>13</v>
      </c>
      <c r="C3926" s="47"/>
      <c r="D3926" s="47"/>
      <c r="E3926" s="47"/>
      <c r="F3926" s="47"/>
      <c r="G3926" s="47"/>
      <c r="H3926" s="138">
        <f>IFERROR(VLOOKUP(H3925,'1 - Strom Erdgas Wärme 2021'!H:AA,17,FALSE),"")</f>
        <v>0</v>
      </c>
      <c r="I3926" s="70"/>
      <c r="J3926" s="71"/>
      <c r="K3926" s="71"/>
      <c r="L3926" s="48"/>
      <c r="M3926" s="47"/>
      <c r="N3926" s="69"/>
      <c r="O3926" s="69"/>
      <c r="P3926" s="69"/>
      <c r="Q3926" s="69"/>
      <c r="R3926" s="69"/>
      <c r="S3926" s="47"/>
    </row>
    <row r="3927" spans="2:19" ht="15" thickBot="1" x14ac:dyDescent="0.35">
      <c r="B3927" s="47" t="s">
        <v>16</v>
      </c>
      <c r="C3927" s="47"/>
      <c r="D3927" s="47"/>
      <c r="E3927" s="47"/>
      <c r="F3927" s="47"/>
      <c r="G3927" s="47"/>
      <c r="H3927" s="139"/>
      <c r="I3927" s="72"/>
      <c r="J3927" s="73"/>
      <c r="K3927" s="73"/>
      <c r="L3927" s="48" t="s">
        <v>5</v>
      </c>
      <c r="M3927" s="47" t="s">
        <v>17</v>
      </c>
      <c r="N3927" s="69"/>
      <c r="O3927" s="69"/>
      <c r="P3927" s="69"/>
      <c r="Q3927" s="69"/>
      <c r="R3927" s="69"/>
      <c r="S3927" s="47"/>
    </row>
    <row r="3928" spans="2:19" ht="16.8" thickBot="1" x14ac:dyDescent="0.45">
      <c r="B3928" s="47" t="str">
        <f>IF(H3927="Erdgas","Arbeitspreis pro kWh Erdgas in EUR",IF(H3927="Strom","Arbeitspreis pro kWh Strom in EUR",IF(H3927="Wärme/Kälte","Arbeitspreis pro kWh Wärme-/Kälteverbrauch in EUR","Bitte Energieart auswählen!")))</f>
        <v>Bitte Energieart auswählen!</v>
      </c>
      <c r="C3928" s="47"/>
      <c r="D3928" s="47"/>
      <c r="E3928" s="47"/>
      <c r="F3928" s="47"/>
      <c r="G3928" s="74">
        <f>IFERROR(SUMPRODUCT(I3928:K3928,I3929:K3929),"")</f>
        <v>0</v>
      </c>
      <c r="H3928" s="47"/>
      <c r="I3928" s="118"/>
      <c r="J3928" s="118"/>
      <c r="K3928" s="118"/>
      <c r="L3928" s="48" t="s">
        <v>5</v>
      </c>
      <c r="M3928" s="47" t="str">
        <f>IF(H3927="Erdgas","Erdgaskosten exkl. Steuern, Abgaben, Netzentgelte, etc.",IF(H3927="Strom","Stromkosten exkl. Steuern, Abgaben, Netzentgelte, etc.",IF(H3927="Wärme/Kälte","Wärme-/Kältekosten exkl. Steuern, Abgaben, Netzentgelte, etc.", "Bitte Energieart auswählen!")))</f>
        <v>Bitte Energieart auswählen!</v>
      </c>
      <c r="N3928" s="47"/>
      <c r="O3928" s="47"/>
      <c r="P3928" s="75"/>
      <c r="Q3928" s="61"/>
      <c r="R3928" s="62"/>
      <c r="S3928" s="47"/>
    </row>
    <row r="3929" spans="2:19" ht="15" thickBot="1" x14ac:dyDescent="0.35">
      <c r="B3929" s="47" t="str">
        <f>IF(AND(H3927="Erdgas",H3926="Nein"),"Aliquoter Erdgasverbrauch in kWh von 1. Oktober 2022 bis 31. Dezember 2022",IF(H3927="Erdgas","Erdgasverbrauch in kWh von 1. Oktober 2022 bis 31. Dezember 2022",IF(AND(H3927="Strom",H3926="Nein"),"Aliquoter Stromverbrauch in kWh von 1. Oktober 2022 bis 31. Dezember 2022",IF(H3927="Strom","Stromverbrauch in kWh von 1. Oktober 2022 bis 31. Dezember 2022",IF(AND(H3927="Wärme/Kälte",H3926="Nein"),"Aliquoter Wärme-/Kälteverbrauch in kWh von 1. Oktober 2022 bis 31. Dezember 2022",IF(H3927="Wärme/Kälte","Wärme-/Kälteverbrauch in kWh von 1. Oktober 2022 bis 31. Dezember 2022","Bitte Energieart auswählen!"))))))</f>
        <v>Bitte Energieart auswählen!</v>
      </c>
      <c r="C3929" s="47"/>
      <c r="D3929" s="47"/>
      <c r="E3929" s="47"/>
      <c r="F3929" s="47"/>
      <c r="G3929" s="47"/>
      <c r="H3929" s="59">
        <f>SUM(I3929:K3929)</f>
        <v>0</v>
      </c>
      <c r="I3929" s="119" t="str">
        <f>IFERROR(IF(H3926="Nein",VLOOKUP(H3925,'1 - Strom Erdgas Wärme 2021'!H:AA,20,FALSE)/12,""),"")</f>
        <v/>
      </c>
      <c r="J3929" s="119" t="str">
        <f>IFERROR(IF(H3926="Nein",VLOOKUP(H3925,'1 - Strom Erdgas Wärme 2021'!H:AB,20,FALSE)/12,""),"")</f>
        <v/>
      </c>
      <c r="K3929" s="119" t="str">
        <f>IFERROR(IF(H3926="Nein",VLOOKUP(H3925,'1 - Strom Erdgas Wärme 2021'!H:AC,20,FALSE)/12,""),"")</f>
        <v/>
      </c>
      <c r="L3929" s="48" t="s">
        <v>5</v>
      </c>
      <c r="M3929" s="76" t="str">
        <f>IFERROR(IF(H3926="Nein","Vorbefüllte Verbrauchswerte wurden aliquot (d.h. 1/12) aus dem Jahr 2021 übernommen.","Bitte ergänzen Sie die monatlichen Verbrauchswerte gem. Lastprofilzähler"),"")</f>
        <v>Bitte ergänzen Sie die monatlichen Verbrauchswerte gem. Lastprofilzähler</v>
      </c>
      <c r="N3929" s="77"/>
      <c r="O3929" s="77"/>
      <c r="P3929" s="77"/>
      <c r="Q3929" s="77"/>
      <c r="R3929" s="77"/>
      <c r="S3929" s="77"/>
    </row>
    <row r="3930" spans="2:19" x14ac:dyDescent="0.3">
      <c r="B3930" s="47" t="str">
        <f>IF(H3927="Wärme/Kälte","Energiemix: Anteil in % der aus Strom oder Erdgas erzeugten Wärme/Kälte","")</f>
        <v/>
      </c>
      <c r="C3930" s="46"/>
      <c r="D3930" s="46"/>
      <c r="E3930" s="46"/>
      <c r="F3930" s="74">
        <f>IFERROR(SUMPRODUCT(I3930:K3930,I3929:K3929),"")</f>
        <v>0</v>
      </c>
      <c r="G3930" s="74"/>
      <c r="H3930" s="46"/>
      <c r="I3930" s="120"/>
      <c r="J3930" s="121"/>
      <c r="K3930" s="121"/>
      <c r="L3930" s="48" t="str">
        <f>IF(H3927="Wärme/Kälte","i","")</f>
        <v/>
      </c>
      <c r="M3930" s="47" t="str">
        <f>IF(H3927="Wärme/Kälte","Bitte geben Sie den Anteil in % (von 0 bis 100, ohne Prozentzeichen) der  direkt aus Strom oder Erdgas erzeugten Wärme/Kälte.","")</f>
        <v/>
      </c>
      <c r="N3930" s="46"/>
      <c r="O3930" s="46"/>
      <c r="P3930" s="46"/>
      <c r="Q3930" s="46"/>
      <c r="R3930" s="46"/>
      <c r="S3930" s="46"/>
    </row>
    <row r="3931" spans="2:19" x14ac:dyDescent="0.3">
      <c r="B3931" s="46"/>
      <c r="C3931" s="46"/>
      <c r="D3931" s="46"/>
      <c r="E3931" s="46"/>
      <c r="F3931" s="46"/>
      <c r="G3931" s="46"/>
      <c r="H3931" s="46"/>
      <c r="I3931" s="98"/>
      <c r="J3931" s="46"/>
      <c r="K3931" s="46"/>
      <c r="L3931" s="48"/>
      <c r="M3931" s="47"/>
      <c r="N3931" s="46"/>
      <c r="O3931" s="46"/>
      <c r="P3931" s="46"/>
      <c r="Q3931" s="46"/>
      <c r="R3931" s="46"/>
      <c r="S3931" s="46"/>
    </row>
    <row r="3932" spans="2:19" ht="18" thickBot="1" x14ac:dyDescent="0.5">
      <c r="B3932" s="56" t="s">
        <v>10</v>
      </c>
      <c r="C3932" s="47"/>
      <c r="D3932" s="47"/>
      <c r="E3932" s="47"/>
      <c r="F3932" s="47"/>
      <c r="G3932" s="47"/>
      <c r="H3932" s="47"/>
      <c r="I3932" s="68">
        <v>44835</v>
      </c>
      <c r="J3932" s="68">
        <v>44866</v>
      </c>
      <c r="K3932" s="68">
        <v>44896</v>
      </c>
      <c r="L3932" s="47"/>
      <c r="M3932" s="69"/>
      <c r="N3932" s="69"/>
      <c r="O3932" s="69"/>
      <c r="P3932" s="69"/>
      <c r="Q3932" s="69"/>
      <c r="R3932" s="69"/>
      <c r="S3932" s="47"/>
    </row>
    <row r="3933" spans="2:19" ht="15" thickBot="1" x14ac:dyDescent="0.35">
      <c r="B3933" s="47" t="s">
        <v>28</v>
      </c>
      <c r="C3933" s="47"/>
      <c r="D3933" s="47"/>
      <c r="E3933" s="47"/>
      <c r="F3933" s="47"/>
      <c r="G3933" s="47"/>
      <c r="H3933" s="117"/>
      <c r="I3933" s="70"/>
      <c r="J3933" s="71"/>
      <c r="K3933" s="71"/>
      <c r="L3933" s="48" t="s">
        <v>5</v>
      </c>
      <c r="M3933" s="47" t="s">
        <v>29</v>
      </c>
      <c r="N3933" s="69"/>
      <c r="O3933" s="69"/>
      <c r="P3933" s="69"/>
      <c r="Q3933" s="69"/>
      <c r="R3933" s="69"/>
      <c r="S3933" s="47"/>
    </row>
    <row r="3934" spans="2:19" ht="15" thickBot="1" x14ac:dyDescent="0.35">
      <c r="B3934" s="47" t="s">
        <v>13</v>
      </c>
      <c r="C3934" s="47"/>
      <c r="D3934" s="47"/>
      <c r="E3934" s="47"/>
      <c r="F3934" s="47"/>
      <c r="G3934" s="47"/>
      <c r="H3934" s="138">
        <f>IFERROR(VLOOKUP(H3933,'1 - Strom Erdgas Wärme 2021'!H:AA,17,FALSE),"")</f>
        <v>0</v>
      </c>
      <c r="I3934" s="70"/>
      <c r="J3934" s="71"/>
      <c r="K3934" s="71"/>
      <c r="L3934" s="48"/>
      <c r="M3934" s="47"/>
      <c r="N3934" s="69"/>
      <c r="O3934" s="69"/>
      <c r="P3934" s="69"/>
      <c r="Q3934" s="69"/>
      <c r="R3934" s="69"/>
      <c r="S3934" s="47"/>
    </row>
    <row r="3935" spans="2:19" ht="15" thickBot="1" x14ac:dyDescent="0.35">
      <c r="B3935" s="47" t="s">
        <v>16</v>
      </c>
      <c r="C3935" s="47"/>
      <c r="D3935" s="47"/>
      <c r="E3935" s="47"/>
      <c r="F3935" s="47"/>
      <c r="G3935" s="47"/>
      <c r="H3935" s="139"/>
      <c r="I3935" s="72"/>
      <c r="J3935" s="73"/>
      <c r="K3935" s="73"/>
      <c r="L3935" s="48" t="s">
        <v>5</v>
      </c>
      <c r="M3935" s="47" t="s">
        <v>17</v>
      </c>
      <c r="N3935" s="69"/>
      <c r="O3935" s="69"/>
      <c r="P3935" s="69"/>
      <c r="Q3935" s="69"/>
      <c r="R3935" s="69"/>
      <c r="S3935" s="47"/>
    </row>
    <row r="3936" spans="2:19" ht="16.8" thickBot="1" x14ac:dyDescent="0.45">
      <c r="B3936" s="47" t="str">
        <f>IF(H3935="Erdgas","Arbeitspreis pro kWh Erdgas in EUR",IF(H3935="Strom","Arbeitspreis pro kWh Strom in EUR",IF(H3935="Wärme/Kälte","Arbeitspreis pro kWh Wärme-/Kälteverbrauch in EUR","Bitte Energieart auswählen!")))</f>
        <v>Bitte Energieart auswählen!</v>
      </c>
      <c r="C3936" s="47"/>
      <c r="D3936" s="47"/>
      <c r="E3936" s="47"/>
      <c r="F3936" s="47"/>
      <c r="G3936" s="74">
        <f>IFERROR(SUMPRODUCT(I3936:K3936,I3937:K3937),"")</f>
        <v>0</v>
      </c>
      <c r="H3936" s="47"/>
      <c r="I3936" s="118"/>
      <c r="J3936" s="118"/>
      <c r="K3936" s="118"/>
      <c r="L3936" s="48" t="s">
        <v>5</v>
      </c>
      <c r="M3936" s="47" t="str">
        <f>IF(H3935="Erdgas","Erdgaskosten exkl. Steuern, Abgaben, Netzentgelte, etc.",IF(H3935="Strom","Stromkosten exkl. Steuern, Abgaben, Netzentgelte, etc.",IF(H3935="Wärme/Kälte","Wärme-/Kältekosten exkl. Steuern, Abgaben, Netzentgelte, etc.", "Bitte Energieart auswählen!")))</f>
        <v>Bitte Energieart auswählen!</v>
      </c>
      <c r="N3936" s="47"/>
      <c r="O3936" s="47"/>
      <c r="P3936" s="75"/>
      <c r="Q3936" s="61"/>
      <c r="R3936" s="62"/>
      <c r="S3936" s="47"/>
    </row>
    <row r="3937" spans="2:19" ht="15" thickBot="1" x14ac:dyDescent="0.35">
      <c r="B3937" s="47" t="str">
        <f>IF(AND(H3935="Erdgas",H3934="Nein"),"Aliquoter Erdgasverbrauch in kWh von 1. Oktober 2022 bis 31. Dezember 2022",IF(H3935="Erdgas","Erdgasverbrauch in kWh von 1. Oktober 2022 bis 31. Dezember 2022",IF(AND(H3935="Strom",H3934="Nein"),"Aliquoter Stromverbrauch in kWh von 1. Oktober 2022 bis 31. Dezember 2022",IF(H3935="Strom","Stromverbrauch in kWh von 1. Oktober 2022 bis 31. Dezember 2022",IF(AND(H3935="Wärme/Kälte",H3934="Nein"),"Aliquoter Wärme-/Kälteverbrauch in kWh von 1. Oktober 2022 bis 31. Dezember 2022",IF(H3935="Wärme/Kälte","Wärme-/Kälteverbrauch in kWh von 1. Oktober 2022 bis 31. Dezember 2022","Bitte Energieart auswählen!"))))))</f>
        <v>Bitte Energieart auswählen!</v>
      </c>
      <c r="C3937" s="47"/>
      <c r="D3937" s="47"/>
      <c r="E3937" s="47"/>
      <c r="F3937" s="47"/>
      <c r="G3937" s="47"/>
      <c r="H3937" s="59">
        <f>SUM(I3937:K3937)</f>
        <v>0</v>
      </c>
      <c r="I3937" s="119" t="str">
        <f>IFERROR(IF(H3934="Nein",VLOOKUP(H3933,'1 - Strom Erdgas Wärme 2021'!H:AA,20,FALSE)/12,""),"")</f>
        <v/>
      </c>
      <c r="J3937" s="119" t="str">
        <f>IFERROR(IF(H3934="Nein",VLOOKUP(H3933,'1 - Strom Erdgas Wärme 2021'!H:AB,20,FALSE)/12,""),"")</f>
        <v/>
      </c>
      <c r="K3937" s="119" t="str">
        <f>IFERROR(IF(H3934="Nein",VLOOKUP(H3933,'1 - Strom Erdgas Wärme 2021'!H:AC,20,FALSE)/12,""),"")</f>
        <v/>
      </c>
      <c r="L3937" s="48" t="s">
        <v>5</v>
      </c>
      <c r="M3937" s="76" t="str">
        <f>IFERROR(IF(H3934="Nein","Vorbefüllte Verbrauchswerte wurden aliquot (d.h. 1/12) aus dem Jahr 2021 übernommen.","Bitte ergänzen Sie die monatlichen Verbrauchswerte gem. Lastprofilzähler"),"")</f>
        <v>Bitte ergänzen Sie die monatlichen Verbrauchswerte gem. Lastprofilzähler</v>
      </c>
      <c r="N3937" s="77"/>
      <c r="O3937" s="77"/>
      <c r="P3937" s="77"/>
      <c r="Q3937" s="77"/>
      <c r="R3937" s="77"/>
      <c r="S3937" s="77"/>
    </row>
    <row r="3938" spans="2:19" x14ac:dyDescent="0.3">
      <c r="B3938" s="47" t="str">
        <f>IF(H3935="Wärme/Kälte","Energiemix: Anteil in % der aus Strom oder Erdgas erzeugten Wärme/Kälte","")</f>
        <v/>
      </c>
      <c r="C3938" s="46"/>
      <c r="D3938" s="46"/>
      <c r="E3938" s="46"/>
      <c r="F3938" s="74">
        <f>IFERROR(SUMPRODUCT(I3938:K3938,I3937:K3937),"")</f>
        <v>0</v>
      </c>
      <c r="G3938" s="74"/>
      <c r="H3938" s="46"/>
      <c r="I3938" s="120"/>
      <c r="J3938" s="121"/>
      <c r="K3938" s="121"/>
      <c r="L3938" s="48" t="str">
        <f>IF(H3935="Wärme/Kälte","i","")</f>
        <v/>
      </c>
      <c r="M3938" s="47" t="str">
        <f>IF(H3935="Wärme/Kälte","Bitte geben Sie den Anteil in % (von 0 bis 100, ohne Prozentzeichen) der  direkt aus Strom oder Erdgas erzeugten Wärme/Kälte.","")</f>
        <v/>
      </c>
      <c r="N3938" s="46"/>
      <c r="O3938" s="46"/>
      <c r="P3938" s="46"/>
      <c r="Q3938" s="46"/>
      <c r="R3938" s="46"/>
      <c r="S3938" s="46"/>
    </row>
    <row r="3939" spans="2:19" x14ac:dyDescent="0.3">
      <c r="B3939" s="46"/>
      <c r="C3939" s="46"/>
      <c r="D3939" s="46"/>
      <c r="E3939" s="46"/>
      <c r="F3939" s="46"/>
      <c r="G3939" s="46"/>
      <c r="H3939" s="46"/>
      <c r="I3939" s="98"/>
      <c r="J3939" s="46"/>
      <c r="K3939" s="46"/>
      <c r="L3939" s="48"/>
      <c r="M3939" s="47"/>
      <c r="N3939" s="46"/>
      <c r="O3939" s="46"/>
      <c r="P3939" s="46"/>
      <c r="Q3939" s="46"/>
      <c r="R3939" s="46"/>
      <c r="S3939" s="46"/>
    </row>
    <row r="3940" spans="2:19" ht="18" thickBot="1" x14ac:dyDescent="0.5">
      <c r="B3940" s="56" t="s">
        <v>10</v>
      </c>
      <c r="C3940" s="47"/>
      <c r="D3940" s="47"/>
      <c r="E3940" s="47"/>
      <c r="F3940" s="47"/>
      <c r="G3940" s="47"/>
      <c r="H3940" s="47"/>
      <c r="I3940" s="68">
        <v>44835</v>
      </c>
      <c r="J3940" s="68">
        <v>44866</v>
      </c>
      <c r="K3940" s="68">
        <v>44896</v>
      </c>
      <c r="L3940" s="47"/>
      <c r="M3940" s="69"/>
      <c r="N3940" s="69"/>
      <c r="O3940" s="69"/>
      <c r="P3940" s="69"/>
      <c r="Q3940" s="69"/>
      <c r="R3940" s="69"/>
      <c r="S3940" s="47"/>
    </row>
    <row r="3941" spans="2:19" ht="15" thickBot="1" x14ac:dyDescent="0.35">
      <c r="B3941" s="47" t="s">
        <v>28</v>
      </c>
      <c r="C3941" s="47"/>
      <c r="D3941" s="47"/>
      <c r="E3941" s="47"/>
      <c r="F3941" s="47"/>
      <c r="G3941" s="47"/>
      <c r="H3941" s="117"/>
      <c r="I3941" s="70"/>
      <c r="J3941" s="71"/>
      <c r="K3941" s="71"/>
      <c r="L3941" s="48" t="s">
        <v>5</v>
      </c>
      <c r="M3941" s="47" t="s">
        <v>29</v>
      </c>
      <c r="N3941" s="69"/>
      <c r="O3941" s="69"/>
      <c r="P3941" s="69"/>
      <c r="Q3941" s="69"/>
      <c r="R3941" s="69"/>
      <c r="S3941" s="47"/>
    </row>
    <row r="3942" spans="2:19" ht="15" thickBot="1" x14ac:dyDescent="0.35">
      <c r="B3942" s="47" t="s">
        <v>13</v>
      </c>
      <c r="C3942" s="47"/>
      <c r="D3942" s="47"/>
      <c r="E3942" s="47"/>
      <c r="F3942" s="47"/>
      <c r="G3942" s="47"/>
      <c r="H3942" s="138">
        <f>IFERROR(VLOOKUP(H3941,'1 - Strom Erdgas Wärme 2021'!H:AA,17,FALSE),"")</f>
        <v>0</v>
      </c>
      <c r="I3942" s="70"/>
      <c r="J3942" s="71"/>
      <c r="K3942" s="71"/>
      <c r="L3942" s="48"/>
      <c r="M3942" s="47"/>
      <c r="N3942" s="69"/>
      <c r="O3942" s="69"/>
      <c r="P3942" s="69"/>
      <c r="Q3942" s="69"/>
      <c r="R3942" s="69"/>
      <c r="S3942" s="47"/>
    </row>
    <row r="3943" spans="2:19" ht="15" thickBot="1" x14ac:dyDescent="0.35">
      <c r="B3943" s="47" t="s">
        <v>16</v>
      </c>
      <c r="C3943" s="47"/>
      <c r="D3943" s="47"/>
      <c r="E3943" s="47"/>
      <c r="F3943" s="47"/>
      <c r="G3943" s="47"/>
      <c r="H3943" s="139"/>
      <c r="I3943" s="72"/>
      <c r="J3943" s="73"/>
      <c r="K3943" s="73"/>
      <c r="L3943" s="48" t="s">
        <v>5</v>
      </c>
      <c r="M3943" s="47" t="s">
        <v>17</v>
      </c>
      <c r="N3943" s="69"/>
      <c r="O3943" s="69"/>
      <c r="P3943" s="69"/>
      <c r="Q3943" s="69"/>
      <c r="R3943" s="69"/>
      <c r="S3943" s="47"/>
    </row>
    <row r="3944" spans="2:19" ht="16.8" thickBot="1" x14ac:dyDescent="0.45">
      <c r="B3944" s="47" t="str">
        <f>IF(H3943="Erdgas","Arbeitspreis pro kWh Erdgas in EUR",IF(H3943="Strom","Arbeitspreis pro kWh Strom in EUR",IF(H3943="Wärme/Kälte","Arbeitspreis pro kWh Wärme-/Kälteverbrauch in EUR","Bitte Energieart auswählen!")))</f>
        <v>Bitte Energieart auswählen!</v>
      </c>
      <c r="C3944" s="47"/>
      <c r="D3944" s="47"/>
      <c r="E3944" s="47"/>
      <c r="F3944" s="47"/>
      <c r="G3944" s="74">
        <f>IFERROR(SUMPRODUCT(I3944:K3944,I3945:K3945),"")</f>
        <v>0</v>
      </c>
      <c r="H3944" s="47"/>
      <c r="I3944" s="118"/>
      <c r="J3944" s="118"/>
      <c r="K3944" s="118"/>
      <c r="L3944" s="48" t="s">
        <v>5</v>
      </c>
      <c r="M3944" s="47" t="str">
        <f>IF(H3943="Erdgas","Erdgaskosten exkl. Steuern, Abgaben, Netzentgelte, etc.",IF(H3943="Strom","Stromkosten exkl. Steuern, Abgaben, Netzentgelte, etc.",IF(H3943="Wärme/Kälte","Wärme-/Kältekosten exkl. Steuern, Abgaben, Netzentgelte, etc.", "Bitte Energieart auswählen!")))</f>
        <v>Bitte Energieart auswählen!</v>
      </c>
      <c r="N3944" s="47"/>
      <c r="O3944" s="47"/>
      <c r="P3944" s="75"/>
      <c r="Q3944" s="61"/>
      <c r="R3944" s="62"/>
      <c r="S3944" s="47"/>
    </row>
    <row r="3945" spans="2:19" ht="15" thickBot="1" x14ac:dyDescent="0.35">
      <c r="B3945" s="47" t="str">
        <f>IF(AND(H3943="Erdgas",H3942="Nein"),"Aliquoter Erdgasverbrauch in kWh von 1. Oktober 2022 bis 31. Dezember 2022",IF(H3943="Erdgas","Erdgasverbrauch in kWh von 1. Oktober 2022 bis 31. Dezember 2022",IF(AND(H3943="Strom",H3942="Nein"),"Aliquoter Stromverbrauch in kWh von 1. Oktober 2022 bis 31. Dezember 2022",IF(H3943="Strom","Stromverbrauch in kWh von 1. Oktober 2022 bis 31. Dezember 2022",IF(AND(H3943="Wärme/Kälte",H3942="Nein"),"Aliquoter Wärme-/Kälteverbrauch in kWh von 1. Oktober 2022 bis 31. Dezember 2022",IF(H3943="Wärme/Kälte","Wärme-/Kälteverbrauch in kWh von 1. Oktober 2022 bis 31. Dezember 2022","Bitte Energieart auswählen!"))))))</f>
        <v>Bitte Energieart auswählen!</v>
      </c>
      <c r="C3945" s="47"/>
      <c r="D3945" s="47"/>
      <c r="E3945" s="47"/>
      <c r="F3945" s="47"/>
      <c r="G3945" s="47"/>
      <c r="H3945" s="59">
        <f>SUM(I3945:K3945)</f>
        <v>0</v>
      </c>
      <c r="I3945" s="119" t="str">
        <f>IFERROR(IF(H3942="Nein",VLOOKUP(H3941,'1 - Strom Erdgas Wärme 2021'!H:AA,20,FALSE)/12,""),"")</f>
        <v/>
      </c>
      <c r="J3945" s="119" t="str">
        <f>IFERROR(IF(H3942="Nein",VLOOKUP(H3941,'1 - Strom Erdgas Wärme 2021'!H:AB,20,FALSE)/12,""),"")</f>
        <v/>
      </c>
      <c r="K3945" s="119" t="str">
        <f>IFERROR(IF(H3942="Nein",VLOOKUP(H3941,'1 - Strom Erdgas Wärme 2021'!H:AC,20,FALSE)/12,""),"")</f>
        <v/>
      </c>
      <c r="L3945" s="48" t="s">
        <v>5</v>
      </c>
      <c r="M3945" s="76" t="str">
        <f>IFERROR(IF(H3942="Nein","Vorbefüllte Verbrauchswerte wurden aliquot (d.h. 1/12) aus dem Jahr 2021 übernommen.","Bitte ergänzen Sie die monatlichen Verbrauchswerte gem. Lastprofilzähler"),"")</f>
        <v>Bitte ergänzen Sie die monatlichen Verbrauchswerte gem. Lastprofilzähler</v>
      </c>
      <c r="N3945" s="77"/>
      <c r="O3945" s="77"/>
      <c r="P3945" s="77"/>
      <c r="Q3945" s="77"/>
      <c r="R3945" s="77"/>
      <c r="S3945" s="77"/>
    </row>
    <row r="3946" spans="2:19" x14ac:dyDescent="0.3">
      <c r="B3946" s="47" t="str">
        <f>IF(H3943="Wärme/Kälte","Energiemix: Anteil in % der aus Strom oder Erdgas erzeugten Wärme/Kälte","")</f>
        <v/>
      </c>
      <c r="C3946" s="46"/>
      <c r="D3946" s="46"/>
      <c r="E3946" s="46"/>
      <c r="F3946" s="74">
        <f>IFERROR(SUMPRODUCT(I3946:K3946,I3945:K3945),"")</f>
        <v>0</v>
      </c>
      <c r="G3946" s="74"/>
      <c r="H3946" s="46"/>
      <c r="I3946" s="120"/>
      <c r="J3946" s="121"/>
      <c r="K3946" s="121"/>
      <c r="L3946" s="48" t="str">
        <f>IF(H3943="Wärme/Kälte","i","")</f>
        <v/>
      </c>
      <c r="M3946" s="47" t="str">
        <f>IF(H3943="Wärme/Kälte","Bitte geben Sie den Anteil in % (von 0 bis 100, ohne Prozentzeichen) der  direkt aus Strom oder Erdgas erzeugten Wärme/Kälte.","")</f>
        <v/>
      </c>
      <c r="N3946" s="46"/>
      <c r="O3946" s="46"/>
      <c r="P3946" s="46"/>
      <c r="Q3946" s="46"/>
      <c r="R3946" s="46"/>
      <c r="S3946" s="46"/>
    </row>
    <row r="3947" spans="2:19" x14ac:dyDescent="0.3">
      <c r="B3947" s="46"/>
      <c r="C3947" s="46"/>
      <c r="D3947" s="46"/>
      <c r="E3947" s="46"/>
      <c r="F3947" s="46"/>
      <c r="G3947" s="46"/>
      <c r="H3947" s="46"/>
      <c r="I3947" s="98"/>
      <c r="J3947" s="46"/>
      <c r="K3947" s="46"/>
      <c r="L3947" s="48"/>
      <c r="M3947" s="47"/>
      <c r="N3947" s="46"/>
      <c r="O3947" s="46"/>
      <c r="P3947" s="46"/>
      <c r="Q3947" s="46"/>
      <c r="R3947" s="46"/>
      <c r="S3947" s="46"/>
    </row>
    <row r="3948" spans="2:19" ht="18" thickBot="1" x14ac:dyDescent="0.5">
      <c r="B3948" s="56" t="s">
        <v>10</v>
      </c>
      <c r="C3948" s="47"/>
      <c r="D3948" s="47"/>
      <c r="E3948" s="47"/>
      <c r="F3948" s="47"/>
      <c r="G3948" s="47"/>
      <c r="H3948" s="47"/>
      <c r="I3948" s="68">
        <v>44835</v>
      </c>
      <c r="J3948" s="68">
        <v>44866</v>
      </c>
      <c r="K3948" s="68">
        <v>44896</v>
      </c>
      <c r="L3948" s="47"/>
      <c r="M3948" s="69"/>
      <c r="N3948" s="69"/>
      <c r="O3948" s="69"/>
      <c r="P3948" s="69"/>
      <c r="Q3948" s="69"/>
      <c r="R3948" s="69"/>
      <c r="S3948" s="47"/>
    </row>
    <row r="3949" spans="2:19" ht="15" thickBot="1" x14ac:dyDescent="0.35">
      <c r="B3949" s="47" t="s">
        <v>28</v>
      </c>
      <c r="C3949" s="47"/>
      <c r="D3949" s="47"/>
      <c r="E3949" s="47"/>
      <c r="F3949" s="47"/>
      <c r="G3949" s="47"/>
      <c r="H3949" s="117"/>
      <c r="I3949" s="70"/>
      <c r="J3949" s="71"/>
      <c r="K3949" s="71"/>
      <c r="L3949" s="48" t="s">
        <v>5</v>
      </c>
      <c r="M3949" s="47" t="s">
        <v>29</v>
      </c>
      <c r="N3949" s="69"/>
      <c r="O3949" s="69"/>
      <c r="P3949" s="69"/>
      <c r="Q3949" s="69"/>
      <c r="R3949" s="69"/>
      <c r="S3949" s="47"/>
    </row>
    <row r="3950" spans="2:19" ht="15" thickBot="1" x14ac:dyDescent="0.35">
      <c r="B3950" s="47" t="s">
        <v>13</v>
      </c>
      <c r="C3950" s="47"/>
      <c r="D3950" s="47"/>
      <c r="E3950" s="47"/>
      <c r="F3950" s="47"/>
      <c r="G3950" s="47"/>
      <c r="H3950" s="138">
        <f>IFERROR(VLOOKUP(H3949,'1 - Strom Erdgas Wärme 2021'!H:AA,17,FALSE),"")</f>
        <v>0</v>
      </c>
      <c r="I3950" s="70"/>
      <c r="J3950" s="71"/>
      <c r="K3950" s="71"/>
      <c r="L3950" s="48"/>
      <c r="M3950" s="47"/>
      <c r="N3950" s="69"/>
      <c r="O3950" s="69"/>
      <c r="P3950" s="69"/>
      <c r="Q3950" s="69"/>
      <c r="R3950" s="69"/>
      <c r="S3950" s="47"/>
    </row>
    <row r="3951" spans="2:19" ht="15" thickBot="1" x14ac:dyDescent="0.35">
      <c r="B3951" s="47" t="s">
        <v>16</v>
      </c>
      <c r="C3951" s="47"/>
      <c r="D3951" s="47"/>
      <c r="E3951" s="47"/>
      <c r="F3951" s="47"/>
      <c r="G3951" s="47"/>
      <c r="H3951" s="139"/>
      <c r="I3951" s="72"/>
      <c r="J3951" s="73"/>
      <c r="K3951" s="73"/>
      <c r="L3951" s="48" t="s">
        <v>5</v>
      </c>
      <c r="M3951" s="47" t="s">
        <v>17</v>
      </c>
      <c r="N3951" s="69"/>
      <c r="O3951" s="69"/>
      <c r="P3951" s="69"/>
      <c r="Q3951" s="69"/>
      <c r="R3951" s="69"/>
      <c r="S3951" s="47"/>
    </row>
    <row r="3952" spans="2:19" ht="16.8" thickBot="1" x14ac:dyDescent="0.45">
      <c r="B3952" s="47" t="str">
        <f>IF(H3951="Erdgas","Arbeitspreis pro kWh Erdgas in EUR",IF(H3951="Strom","Arbeitspreis pro kWh Strom in EUR",IF(H3951="Wärme/Kälte","Arbeitspreis pro kWh Wärme-/Kälteverbrauch in EUR","Bitte Energieart auswählen!")))</f>
        <v>Bitte Energieart auswählen!</v>
      </c>
      <c r="C3952" s="47"/>
      <c r="D3952" s="47"/>
      <c r="E3952" s="47"/>
      <c r="F3952" s="47"/>
      <c r="G3952" s="74">
        <f>IFERROR(SUMPRODUCT(I3952:K3952,I3953:K3953),"")</f>
        <v>0</v>
      </c>
      <c r="H3952" s="47"/>
      <c r="I3952" s="118"/>
      <c r="J3952" s="118"/>
      <c r="K3952" s="118"/>
      <c r="L3952" s="48" t="s">
        <v>5</v>
      </c>
      <c r="M3952" s="47" t="str">
        <f>IF(H3951="Erdgas","Erdgaskosten exkl. Steuern, Abgaben, Netzentgelte, etc.",IF(H3951="Strom","Stromkosten exkl. Steuern, Abgaben, Netzentgelte, etc.",IF(H3951="Wärme/Kälte","Wärme-/Kältekosten exkl. Steuern, Abgaben, Netzentgelte, etc.", "Bitte Energieart auswählen!")))</f>
        <v>Bitte Energieart auswählen!</v>
      </c>
      <c r="N3952" s="47"/>
      <c r="O3952" s="47"/>
      <c r="P3952" s="75"/>
      <c r="Q3952" s="61"/>
      <c r="R3952" s="62"/>
      <c r="S3952" s="47"/>
    </row>
    <row r="3953" spans="2:19" ht="15" thickBot="1" x14ac:dyDescent="0.35">
      <c r="B3953" s="47" t="str">
        <f>IF(AND(H3951="Erdgas",H3950="Nein"),"Aliquoter Erdgasverbrauch in kWh von 1. Oktober 2022 bis 31. Dezember 2022",IF(H3951="Erdgas","Erdgasverbrauch in kWh von 1. Oktober 2022 bis 31. Dezember 2022",IF(AND(H3951="Strom",H3950="Nein"),"Aliquoter Stromverbrauch in kWh von 1. Oktober 2022 bis 31. Dezember 2022",IF(H3951="Strom","Stromverbrauch in kWh von 1. Oktober 2022 bis 31. Dezember 2022",IF(AND(H3951="Wärme/Kälte",H3950="Nein"),"Aliquoter Wärme-/Kälteverbrauch in kWh von 1. Oktober 2022 bis 31. Dezember 2022",IF(H3951="Wärme/Kälte","Wärme-/Kälteverbrauch in kWh von 1. Oktober 2022 bis 31. Dezember 2022","Bitte Energieart auswählen!"))))))</f>
        <v>Bitte Energieart auswählen!</v>
      </c>
      <c r="C3953" s="47"/>
      <c r="D3953" s="47"/>
      <c r="E3953" s="47"/>
      <c r="F3953" s="47"/>
      <c r="G3953" s="47"/>
      <c r="H3953" s="59">
        <f>SUM(I3953:K3953)</f>
        <v>0</v>
      </c>
      <c r="I3953" s="119" t="str">
        <f>IFERROR(IF(H3950="Nein",VLOOKUP(H3949,'1 - Strom Erdgas Wärme 2021'!H:AA,20,FALSE)/12,""),"")</f>
        <v/>
      </c>
      <c r="J3953" s="119" t="str">
        <f>IFERROR(IF(H3950="Nein",VLOOKUP(H3949,'1 - Strom Erdgas Wärme 2021'!H:AB,20,FALSE)/12,""),"")</f>
        <v/>
      </c>
      <c r="K3953" s="119" t="str">
        <f>IFERROR(IF(H3950="Nein",VLOOKUP(H3949,'1 - Strom Erdgas Wärme 2021'!H:AC,20,FALSE)/12,""),"")</f>
        <v/>
      </c>
      <c r="L3953" s="48" t="s">
        <v>5</v>
      </c>
      <c r="M3953" s="76" t="str">
        <f>IFERROR(IF(H3950="Nein","Vorbefüllte Verbrauchswerte wurden aliquot (d.h. 1/12) aus dem Jahr 2021 übernommen.","Bitte ergänzen Sie die monatlichen Verbrauchswerte gem. Lastprofilzähler"),"")</f>
        <v>Bitte ergänzen Sie die monatlichen Verbrauchswerte gem. Lastprofilzähler</v>
      </c>
      <c r="N3953" s="77"/>
      <c r="O3953" s="77"/>
      <c r="P3953" s="77"/>
      <c r="Q3953" s="77"/>
      <c r="R3953" s="77"/>
      <c r="S3953" s="77"/>
    </row>
    <row r="3954" spans="2:19" x14ac:dyDescent="0.3">
      <c r="B3954" s="47" t="str">
        <f>IF(H3951="Wärme/Kälte","Energiemix: Anteil in % der aus Strom oder Erdgas erzeugten Wärme/Kälte","")</f>
        <v/>
      </c>
      <c r="C3954" s="46"/>
      <c r="D3954" s="46"/>
      <c r="E3954" s="46"/>
      <c r="F3954" s="74">
        <f>IFERROR(SUMPRODUCT(I3954:K3954,I3953:K3953),"")</f>
        <v>0</v>
      </c>
      <c r="G3954" s="74"/>
      <c r="H3954" s="46"/>
      <c r="I3954" s="120"/>
      <c r="J3954" s="121"/>
      <c r="K3954" s="121"/>
      <c r="L3954" s="48" t="str">
        <f>IF(H3951="Wärme/Kälte","i","")</f>
        <v/>
      </c>
      <c r="M3954" s="47" t="str">
        <f>IF(H3951="Wärme/Kälte","Bitte geben Sie den Anteil in % (von 0 bis 100, ohne Prozentzeichen) der  direkt aus Strom oder Erdgas erzeugten Wärme/Kälte.","")</f>
        <v/>
      </c>
      <c r="N3954" s="46"/>
      <c r="O3954" s="46"/>
      <c r="P3954" s="46"/>
      <c r="Q3954" s="46"/>
      <c r="R3954" s="46"/>
      <c r="S3954" s="46"/>
    </row>
    <row r="3955" spans="2:19" x14ac:dyDescent="0.3">
      <c r="B3955" s="46"/>
      <c r="C3955" s="46"/>
      <c r="D3955" s="46"/>
      <c r="E3955" s="46"/>
      <c r="F3955" s="46"/>
      <c r="G3955" s="46"/>
      <c r="H3955" s="46"/>
      <c r="I3955" s="98"/>
      <c r="J3955" s="46"/>
      <c r="K3955" s="46"/>
      <c r="L3955" s="48"/>
      <c r="M3955" s="47"/>
      <c r="N3955" s="46"/>
      <c r="O3955" s="46"/>
      <c r="P3955" s="46"/>
      <c r="Q3955" s="46"/>
      <c r="R3955" s="46"/>
      <c r="S3955" s="46"/>
    </row>
    <row r="3956" spans="2:19" ht="18" thickBot="1" x14ac:dyDescent="0.5">
      <c r="B3956" s="56" t="s">
        <v>10</v>
      </c>
      <c r="C3956" s="47"/>
      <c r="D3956" s="47"/>
      <c r="E3956" s="47"/>
      <c r="F3956" s="47"/>
      <c r="G3956" s="47"/>
      <c r="H3956" s="47"/>
      <c r="I3956" s="68">
        <v>44835</v>
      </c>
      <c r="J3956" s="68">
        <v>44866</v>
      </c>
      <c r="K3956" s="68">
        <v>44896</v>
      </c>
      <c r="L3956" s="47"/>
      <c r="M3956" s="69"/>
      <c r="N3956" s="69"/>
      <c r="O3956" s="69"/>
      <c r="P3956" s="69"/>
      <c r="Q3956" s="69"/>
      <c r="R3956" s="69"/>
      <c r="S3956" s="47"/>
    </row>
    <row r="3957" spans="2:19" ht="15" thickBot="1" x14ac:dyDescent="0.35">
      <c r="B3957" s="47" t="s">
        <v>28</v>
      </c>
      <c r="C3957" s="47"/>
      <c r="D3957" s="47"/>
      <c r="E3957" s="47"/>
      <c r="F3957" s="47"/>
      <c r="G3957" s="47"/>
      <c r="H3957" s="117"/>
      <c r="I3957" s="70"/>
      <c r="J3957" s="71"/>
      <c r="K3957" s="71"/>
      <c r="L3957" s="48" t="s">
        <v>5</v>
      </c>
      <c r="M3957" s="47" t="s">
        <v>29</v>
      </c>
      <c r="N3957" s="69"/>
      <c r="O3957" s="69"/>
      <c r="P3957" s="69"/>
      <c r="Q3957" s="69"/>
      <c r="R3957" s="69"/>
      <c r="S3957" s="47"/>
    </row>
    <row r="3958" spans="2:19" ht="15" thickBot="1" x14ac:dyDescent="0.35">
      <c r="B3958" s="47" t="s">
        <v>13</v>
      </c>
      <c r="C3958" s="47"/>
      <c r="D3958" s="47"/>
      <c r="E3958" s="47"/>
      <c r="F3958" s="47"/>
      <c r="G3958" s="47"/>
      <c r="H3958" s="138">
        <f>IFERROR(VLOOKUP(H3957,'1 - Strom Erdgas Wärme 2021'!H:AA,17,FALSE),"")</f>
        <v>0</v>
      </c>
      <c r="I3958" s="70"/>
      <c r="J3958" s="71"/>
      <c r="K3958" s="71"/>
      <c r="L3958" s="48"/>
      <c r="M3958" s="47"/>
      <c r="N3958" s="69"/>
      <c r="O3958" s="69"/>
      <c r="P3958" s="69"/>
      <c r="Q3958" s="69"/>
      <c r="R3958" s="69"/>
      <c r="S3958" s="47"/>
    </row>
    <row r="3959" spans="2:19" ht="15" thickBot="1" x14ac:dyDescent="0.35">
      <c r="B3959" s="47" t="s">
        <v>16</v>
      </c>
      <c r="C3959" s="47"/>
      <c r="D3959" s="47"/>
      <c r="E3959" s="47"/>
      <c r="F3959" s="47"/>
      <c r="G3959" s="47"/>
      <c r="H3959" s="139"/>
      <c r="I3959" s="72"/>
      <c r="J3959" s="73"/>
      <c r="K3959" s="73"/>
      <c r="L3959" s="48" t="s">
        <v>5</v>
      </c>
      <c r="M3959" s="47" t="s">
        <v>17</v>
      </c>
      <c r="N3959" s="69"/>
      <c r="O3959" s="69"/>
      <c r="P3959" s="69"/>
      <c r="Q3959" s="69"/>
      <c r="R3959" s="69"/>
      <c r="S3959" s="47"/>
    </row>
    <row r="3960" spans="2:19" ht="16.8" thickBot="1" x14ac:dyDescent="0.45">
      <c r="B3960" s="47" t="str">
        <f>IF(H3959="Erdgas","Arbeitspreis pro kWh Erdgas in EUR",IF(H3959="Strom","Arbeitspreis pro kWh Strom in EUR",IF(H3959="Wärme/Kälte","Arbeitspreis pro kWh Wärme-/Kälteverbrauch in EUR","Bitte Energieart auswählen!")))</f>
        <v>Bitte Energieart auswählen!</v>
      </c>
      <c r="C3960" s="47"/>
      <c r="D3960" s="47"/>
      <c r="E3960" s="47"/>
      <c r="F3960" s="47"/>
      <c r="G3960" s="74">
        <f>IFERROR(SUMPRODUCT(I3960:K3960,I3961:K3961),"")</f>
        <v>0</v>
      </c>
      <c r="H3960" s="47"/>
      <c r="I3960" s="118"/>
      <c r="J3960" s="118"/>
      <c r="K3960" s="118"/>
      <c r="L3960" s="48" t="s">
        <v>5</v>
      </c>
      <c r="M3960" s="47" t="str">
        <f>IF(H3959="Erdgas","Erdgaskosten exkl. Steuern, Abgaben, Netzentgelte, etc.",IF(H3959="Strom","Stromkosten exkl. Steuern, Abgaben, Netzentgelte, etc.",IF(H3959="Wärme/Kälte","Wärme-/Kältekosten exkl. Steuern, Abgaben, Netzentgelte, etc.", "Bitte Energieart auswählen!")))</f>
        <v>Bitte Energieart auswählen!</v>
      </c>
      <c r="N3960" s="47"/>
      <c r="O3960" s="47"/>
      <c r="P3960" s="75"/>
      <c r="Q3960" s="61"/>
      <c r="R3960" s="62"/>
      <c r="S3960" s="47"/>
    </row>
    <row r="3961" spans="2:19" ht="15" thickBot="1" x14ac:dyDescent="0.35">
      <c r="B3961" s="47" t="str">
        <f>IF(AND(H3959="Erdgas",H3958="Nein"),"Aliquoter Erdgasverbrauch in kWh von 1. Oktober 2022 bis 31. Dezember 2022",IF(H3959="Erdgas","Erdgasverbrauch in kWh von 1. Oktober 2022 bis 31. Dezember 2022",IF(AND(H3959="Strom",H3958="Nein"),"Aliquoter Stromverbrauch in kWh von 1. Oktober 2022 bis 31. Dezember 2022",IF(H3959="Strom","Stromverbrauch in kWh von 1. Oktober 2022 bis 31. Dezember 2022",IF(AND(H3959="Wärme/Kälte",H3958="Nein"),"Aliquoter Wärme-/Kälteverbrauch in kWh von 1. Oktober 2022 bis 31. Dezember 2022",IF(H3959="Wärme/Kälte","Wärme-/Kälteverbrauch in kWh von 1. Oktober 2022 bis 31. Dezember 2022","Bitte Energieart auswählen!"))))))</f>
        <v>Bitte Energieart auswählen!</v>
      </c>
      <c r="C3961" s="47"/>
      <c r="D3961" s="47"/>
      <c r="E3961" s="47"/>
      <c r="F3961" s="47"/>
      <c r="G3961" s="47"/>
      <c r="H3961" s="59">
        <f>SUM(I3961:K3961)</f>
        <v>0</v>
      </c>
      <c r="I3961" s="119" t="str">
        <f>IFERROR(IF(H3958="Nein",VLOOKUP(H3957,'1 - Strom Erdgas Wärme 2021'!H:AA,20,FALSE)/12,""),"")</f>
        <v/>
      </c>
      <c r="J3961" s="119" t="str">
        <f>IFERROR(IF(H3958="Nein",VLOOKUP(H3957,'1 - Strom Erdgas Wärme 2021'!H:AB,20,FALSE)/12,""),"")</f>
        <v/>
      </c>
      <c r="K3961" s="119" t="str">
        <f>IFERROR(IF(H3958="Nein",VLOOKUP(H3957,'1 - Strom Erdgas Wärme 2021'!H:AC,20,FALSE)/12,""),"")</f>
        <v/>
      </c>
      <c r="L3961" s="48" t="s">
        <v>5</v>
      </c>
      <c r="M3961" s="76" t="str">
        <f>IFERROR(IF(H3958="Nein","Vorbefüllte Verbrauchswerte wurden aliquot (d.h. 1/12) aus dem Jahr 2021 übernommen.","Bitte ergänzen Sie die monatlichen Verbrauchswerte gem. Lastprofilzähler"),"")</f>
        <v>Bitte ergänzen Sie die monatlichen Verbrauchswerte gem. Lastprofilzähler</v>
      </c>
      <c r="N3961" s="77"/>
      <c r="O3961" s="77"/>
      <c r="P3961" s="77"/>
      <c r="Q3961" s="77"/>
      <c r="R3961" s="77"/>
      <c r="S3961" s="77"/>
    </row>
    <row r="3962" spans="2:19" x14ac:dyDescent="0.3">
      <c r="B3962" s="47" t="str">
        <f>IF(H3959="Wärme/Kälte","Energiemix: Anteil in % der aus Strom oder Erdgas erzeugten Wärme/Kälte","")</f>
        <v/>
      </c>
      <c r="C3962" s="46"/>
      <c r="D3962" s="46"/>
      <c r="E3962" s="46"/>
      <c r="F3962" s="74">
        <f>IFERROR(SUMPRODUCT(I3962:K3962,I3961:K3961),"")</f>
        <v>0</v>
      </c>
      <c r="G3962" s="74"/>
      <c r="H3962" s="46"/>
      <c r="I3962" s="120"/>
      <c r="J3962" s="121"/>
      <c r="K3962" s="121"/>
      <c r="L3962" s="48" t="str">
        <f>IF(H3959="Wärme/Kälte","i","")</f>
        <v/>
      </c>
      <c r="M3962" s="47" t="str">
        <f>IF(H3959="Wärme/Kälte","Bitte geben Sie den Anteil in % (von 0 bis 100, ohne Prozentzeichen) der  direkt aus Strom oder Erdgas erzeugten Wärme/Kälte.","")</f>
        <v/>
      </c>
      <c r="N3962" s="46"/>
      <c r="O3962" s="46"/>
      <c r="P3962" s="46"/>
      <c r="Q3962" s="46"/>
      <c r="R3962" s="46"/>
      <c r="S3962" s="46"/>
    </row>
    <row r="3963" spans="2:19" x14ac:dyDescent="0.3">
      <c r="B3963" s="46"/>
      <c r="C3963" s="46"/>
      <c r="D3963" s="46"/>
      <c r="E3963" s="46"/>
      <c r="F3963" s="46"/>
      <c r="G3963" s="46"/>
      <c r="H3963" s="46"/>
      <c r="I3963" s="98"/>
      <c r="J3963" s="46"/>
      <c r="K3963" s="46"/>
      <c r="L3963" s="48"/>
      <c r="M3963" s="47"/>
      <c r="N3963" s="46"/>
      <c r="O3963" s="46"/>
      <c r="P3963" s="46"/>
      <c r="Q3963" s="46"/>
      <c r="R3963" s="46"/>
      <c r="S3963" s="46"/>
    </row>
    <row r="3964" spans="2:19" ht="18" thickBot="1" x14ac:dyDescent="0.5">
      <c r="B3964" s="56" t="s">
        <v>10</v>
      </c>
      <c r="C3964" s="47"/>
      <c r="D3964" s="47"/>
      <c r="E3964" s="47"/>
      <c r="F3964" s="47"/>
      <c r="G3964" s="47"/>
      <c r="H3964" s="47"/>
      <c r="I3964" s="68">
        <v>44835</v>
      </c>
      <c r="J3964" s="68">
        <v>44866</v>
      </c>
      <c r="K3964" s="68">
        <v>44896</v>
      </c>
      <c r="L3964" s="47"/>
      <c r="M3964" s="69"/>
      <c r="N3964" s="69"/>
      <c r="O3964" s="69"/>
      <c r="P3964" s="69"/>
      <c r="Q3964" s="69"/>
      <c r="R3964" s="69"/>
      <c r="S3964" s="47"/>
    </row>
    <row r="3965" spans="2:19" ht="15" thickBot="1" x14ac:dyDescent="0.35">
      <c r="B3965" s="47" t="s">
        <v>28</v>
      </c>
      <c r="C3965" s="47"/>
      <c r="D3965" s="47"/>
      <c r="E3965" s="47"/>
      <c r="F3965" s="47"/>
      <c r="G3965" s="47"/>
      <c r="H3965" s="117"/>
      <c r="I3965" s="70"/>
      <c r="J3965" s="71"/>
      <c r="K3965" s="71"/>
      <c r="L3965" s="48" t="s">
        <v>5</v>
      </c>
      <c r="M3965" s="47" t="s">
        <v>29</v>
      </c>
      <c r="N3965" s="69"/>
      <c r="O3965" s="69"/>
      <c r="P3965" s="69"/>
      <c r="Q3965" s="69"/>
      <c r="R3965" s="69"/>
      <c r="S3965" s="47"/>
    </row>
    <row r="3966" spans="2:19" ht="15" thickBot="1" x14ac:dyDescent="0.35">
      <c r="B3966" s="47" t="s">
        <v>13</v>
      </c>
      <c r="C3966" s="47"/>
      <c r="D3966" s="47"/>
      <c r="E3966" s="47"/>
      <c r="F3966" s="47"/>
      <c r="G3966" s="47"/>
      <c r="H3966" s="138">
        <f>IFERROR(VLOOKUP(H3965,'1 - Strom Erdgas Wärme 2021'!H:AA,17,FALSE),"")</f>
        <v>0</v>
      </c>
      <c r="I3966" s="70"/>
      <c r="J3966" s="71"/>
      <c r="K3966" s="71"/>
      <c r="L3966" s="48"/>
      <c r="M3966" s="47"/>
      <c r="N3966" s="69"/>
      <c r="O3966" s="69"/>
      <c r="P3966" s="69"/>
      <c r="Q3966" s="69"/>
      <c r="R3966" s="69"/>
      <c r="S3966" s="47"/>
    </row>
    <row r="3967" spans="2:19" ht="15" thickBot="1" x14ac:dyDescent="0.35">
      <c r="B3967" s="47" t="s">
        <v>16</v>
      </c>
      <c r="C3967" s="47"/>
      <c r="D3967" s="47"/>
      <c r="E3967" s="47"/>
      <c r="F3967" s="47"/>
      <c r="G3967" s="47"/>
      <c r="H3967" s="139"/>
      <c r="I3967" s="72"/>
      <c r="J3967" s="73"/>
      <c r="K3967" s="73"/>
      <c r="L3967" s="48" t="s">
        <v>5</v>
      </c>
      <c r="M3967" s="47" t="s">
        <v>17</v>
      </c>
      <c r="N3967" s="69"/>
      <c r="O3967" s="69"/>
      <c r="P3967" s="69"/>
      <c r="Q3967" s="69"/>
      <c r="R3967" s="69"/>
      <c r="S3967" s="47"/>
    </row>
    <row r="3968" spans="2:19" ht="16.8" thickBot="1" x14ac:dyDescent="0.45">
      <c r="B3968" s="47" t="str">
        <f>IF(H3967="Erdgas","Arbeitspreis pro kWh Erdgas in EUR",IF(H3967="Strom","Arbeitspreis pro kWh Strom in EUR",IF(H3967="Wärme/Kälte","Arbeitspreis pro kWh Wärme-/Kälteverbrauch in EUR","Bitte Energieart auswählen!")))</f>
        <v>Bitte Energieart auswählen!</v>
      </c>
      <c r="C3968" s="47"/>
      <c r="D3968" s="47"/>
      <c r="E3968" s="47"/>
      <c r="F3968" s="47"/>
      <c r="G3968" s="74">
        <f>IFERROR(SUMPRODUCT(I3968:K3968,I3969:K3969),"")</f>
        <v>0</v>
      </c>
      <c r="H3968" s="47"/>
      <c r="I3968" s="118"/>
      <c r="J3968" s="118"/>
      <c r="K3968" s="118"/>
      <c r="L3968" s="48" t="s">
        <v>5</v>
      </c>
      <c r="M3968" s="47" t="str">
        <f>IF(H3967="Erdgas","Erdgaskosten exkl. Steuern, Abgaben, Netzentgelte, etc.",IF(H3967="Strom","Stromkosten exkl. Steuern, Abgaben, Netzentgelte, etc.",IF(H3967="Wärme/Kälte","Wärme-/Kältekosten exkl. Steuern, Abgaben, Netzentgelte, etc.", "Bitte Energieart auswählen!")))</f>
        <v>Bitte Energieart auswählen!</v>
      </c>
      <c r="N3968" s="47"/>
      <c r="O3968" s="47"/>
      <c r="P3968" s="75"/>
      <c r="Q3968" s="61"/>
      <c r="R3968" s="62"/>
      <c r="S3968" s="47"/>
    </row>
    <row r="3969" spans="2:19" ht="15" thickBot="1" x14ac:dyDescent="0.35">
      <c r="B3969" s="47" t="str">
        <f>IF(AND(H3967="Erdgas",H3966="Nein"),"Aliquoter Erdgasverbrauch in kWh von 1. Oktober 2022 bis 31. Dezember 2022",IF(H3967="Erdgas","Erdgasverbrauch in kWh von 1. Oktober 2022 bis 31. Dezember 2022",IF(AND(H3967="Strom",H3966="Nein"),"Aliquoter Stromverbrauch in kWh von 1. Oktober 2022 bis 31. Dezember 2022",IF(H3967="Strom","Stromverbrauch in kWh von 1. Oktober 2022 bis 31. Dezember 2022",IF(AND(H3967="Wärme/Kälte",H3966="Nein"),"Aliquoter Wärme-/Kälteverbrauch in kWh von 1. Oktober 2022 bis 31. Dezember 2022",IF(H3967="Wärme/Kälte","Wärme-/Kälteverbrauch in kWh von 1. Oktober 2022 bis 31. Dezember 2022","Bitte Energieart auswählen!"))))))</f>
        <v>Bitte Energieart auswählen!</v>
      </c>
      <c r="C3969" s="47"/>
      <c r="D3969" s="47"/>
      <c r="E3969" s="47"/>
      <c r="F3969" s="47"/>
      <c r="G3969" s="47"/>
      <c r="H3969" s="59">
        <f>SUM(I3969:K3969)</f>
        <v>0</v>
      </c>
      <c r="I3969" s="119" t="str">
        <f>IFERROR(IF(H3966="Nein",VLOOKUP(H3965,'1 - Strom Erdgas Wärme 2021'!H:AA,20,FALSE)/12,""),"")</f>
        <v/>
      </c>
      <c r="J3969" s="119" t="str">
        <f>IFERROR(IF(H3966="Nein",VLOOKUP(H3965,'1 - Strom Erdgas Wärme 2021'!H:AB,20,FALSE)/12,""),"")</f>
        <v/>
      </c>
      <c r="K3969" s="119" t="str">
        <f>IFERROR(IF(H3966="Nein",VLOOKUP(H3965,'1 - Strom Erdgas Wärme 2021'!H:AC,20,FALSE)/12,""),"")</f>
        <v/>
      </c>
      <c r="L3969" s="48" t="s">
        <v>5</v>
      </c>
      <c r="M3969" s="76" t="str">
        <f>IFERROR(IF(H3966="Nein","Vorbefüllte Verbrauchswerte wurden aliquot (d.h. 1/12) aus dem Jahr 2021 übernommen.","Bitte ergänzen Sie die monatlichen Verbrauchswerte gem. Lastprofilzähler"),"")</f>
        <v>Bitte ergänzen Sie die monatlichen Verbrauchswerte gem. Lastprofilzähler</v>
      </c>
      <c r="N3969" s="77"/>
      <c r="O3969" s="77"/>
      <c r="P3969" s="77"/>
      <c r="Q3969" s="77"/>
      <c r="R3969" s="77"/>
      <c r="S3969" s="77"/>
    </row>
    <row r="3970" spans="2:19" x14ac:dyDescent="0.3">
      <c r="B3970" s="47" t="str">
        <f>IF(H3967="Wärme/Kälte","Energiemix: Anteil in % der aus Strom oder Erdgas erzeugten Wärme/Kälte","")</f>
        <v/>
      </c>
      <c r="C3970" s="46"/>
      <c r="D3970" s="46"/>
      <c r="E3970" s="46"/>
      <c r="F3970" s="74">
        <f>IFERROR(SUMPRODUCT(I3970:K3970,I3969:K3969),"")</f>
        <v>0</v>
      </c>
      <c r="G3970" s="74"/>
      <c r="H3970" s="46"/>
      <c r="I3970" s="120"/>
      <c r="J3970" s="121"/>
      <c r="K3970" s="121"/>
      <c r="L3970" s="48" t="str">
        <f>IF(H3967="Wärme/Kälte","i","")</f>
        <v/>
      </c>
      <c r="M3970" s="47" t="str">
        <f>IF(H3967="Wärme/Kälte","Bitte geben Sie den Anteil in % (von 0 bis 100, ohne Prozentzeichen) der  direkt aus Strom oder Erdgas erzeugten Wärme/Kälte.","")</f>
        <v/>
      </c>
      <c r="N3970" s="46"/>
      <c r="O3970" s="46"/>
      <c r="P3970" s="46"/>
      <c r="Q3970" s="46"/>
      <c r="R3970" s="46"/>
      <c r="S3970" s="46"/>
    </row>
    <row r="3971" spans="2:19" x14ac:dyDescent="0.3">
      <c r="B3971" s="46"/>
      <c r="C3971" s="46"/>
      <c r="D3971" s="46"/>
      <c r="E3971" s="46"/>
      <c r="F3971" s="46"/>
      <c r="G3971" s="46"/>
      <c r="H3971" s="46"/>
      <c r="I3971" s="98"/>
      <c r="J3971" s="46"/>
      <c r="K3971" s="46"/>
      <c r="L3971" s="48"/>
      <c r="M3971" s="47"/>
      <c r="N3971" s="46"/>
      <c r="O3971" s="46"/>
      <c r="P3971" s="46"/>
      <c r="Q3971" s="46"/>
      <c r="R3971" s="46"/>
      <c r="S3971" s="46"/>
    </row>
    <row r="3972" spans="2:19" ht="18" thickBot="1" x14ac:dyDescent="0.5">
      <c r="B3972" s="56" t="s">
        <v>10</v>
      </c>
      <c r="C3972" s="47"/>
      <c r="D3972" s="47"/>
      <c r="E3972" s="47"/>
      <c r="F3972" s="47"/>
      <c r="G3972" s="47"/>
      <c r="H3972" s="47"/>
      <c r="I3972" s="68">
        <v>44835</v>
      </c>
      <c r="J3972" s="68">
        <v>44866</v>
      </c>
      <c r="K3972" s="68">
        <v>44896</v>
      </c>
      <c r="L3972" s="47"/>
      <c r="M3972" s="69"/>
      <c r="N3972" s="69"/>
      <c r="O3972" s="69"/>
      <c r="P3972" s="69"/>
      <c r="Q3972" s="69"/>
      <c r="R3972" s="69"/>
      <c r="S3972" s="47"/>
    </row>
    <row r="3973" spans="2:19" ht="15" thickBot="1" x14ac:dyDescent="0.35">
      <c r="B3973" s="47" t="s">
        <v>28</v>
      </c>
      <c r="C3973" s="47"/>
      <c r="D3973" s="47"/>
      <c r="E3973" s="47"/>
      <c r="F3973" s="47"/>
      <c r="G3973" s="47"/>
      <c r="H3973" s="117"/>
      <c r="I3973" s="70"/>
      <c r="J3973" s="71"/>
      <c r="K3973" s="71"/>
      <c r="L3973" s="48" t="s">
        <v>5</v>
      </c>
      <c r="M3973" s="47" t="s">
        <v>29</v>
      </c>
      <c r="N3973" s="69"/>
      <c r="O3973" s="69"/>
      <c r="P3973" s="69"/>
      <c r="Q3973" s="69"/>
      <c r="R3973" s="69"/>
      <c r="S3973" s="47"/>
    </row>
    <row r="3974" spans="2:19" ht="15" thickBot="1" x14ac:dyDescent="0.35">
      <c r="B3974" s="47" t="s">
        <v>13</v>
      </c>
      <c r="C3974" s="47"/>
      <c r="D3974" s="47"/>
      <c r="E3974" s="47"/>
      <c r="F3974" s="47"/>
      <c r="G3974" s="47"/>
      <c r="H3974" s="138">
        <f>IFERROR(VLOOKUP(H3973,'1 - Strom Erdgas Wärme 2021'!H:AA,17,FALSE),"")</f>
        <v>0</v>
      </c>
      <c r="I3974" s="70"/>
      <c r="J3974" s="71"/>
      <c r="K3974" s="71"/>
      <c r="L3974" s="48"/>
      <c r="M3974" s="47"/>
      <c r="N3974" s="69"/>
      <c r="O3974" s="69"/>
      <c r="P3974" s="69"/>
      <c r="Q3974" s="69"/>
      <c r="R3974" s="69"/>
      <c r="S3974" s="47"/>
    </row>
    <row r="3975" spans="2:19" ht="15" thickBot="1" x14ac:dyDescent="0.35">
      <c r="B3975" s="47" t="s">
        <v>16</v>
      </c>
      <c r="C3975" s="47"/>
      <c r="D3975" s="47"/>
      <c r="E3975" s="47"/>
      <c r="F3975" s="47"/>
      <c r="G3975" s="47"/>
      <c r="H3975" s="139"/>
      <c r="I3975" s="72"/>
      <c r="J3975" s="73"/>
      <c r="K3975" s="73"/>
      <c r="L3975" s="48" t="s">
        <v>5</v>
      </c>
      <c r="M3975" s="47" t="s">
        <v>17</v>
      </c>
      <c r="N3975" s="69"/>
      <c r="O3975" s="69"/>
      <c r="P3975" s="69"/>
      <c r="Q3975" s="69"/>
      <c r="R3975" s="69"/>
      <c r="S3975" s="47"/>
    </row>
    <row r="3976" spans="2:19" ht="16.8" thickBot="1" x14ac:dyDescent="0.45">
      <c r="B3976" s="47" t="str">
        <f>IF(H3975="Erdgas","Arbeitspreis pro kWh Erdgas in EUR",IF(H3975="Strom","Arbeitspreis pro kWh Strom in EUR",IF(H3975="Wärme/Kälte","Arbeitspreis pro kWh Wärme-/Kälteverbrauch in EUR","Bitte Energieart auswählen!")))</f>
        <v>Bitte Energieart auswählen!</v>
      </c>
      <c r="C3976" s="47"/>
      <c r="D3976" s="47"/>
      <c r="E3976" s="47"/>
      <c r="F3976" s="47"/>
      <c r="G3976" s="74">
        <f>IFERROR(SUMPRODUCT(I3976:K3976,I3977:K3977),"")</f>
        <v>0</v>
      </c>
      <c r="H3976" s="47"/>
      <c r="I3976" s="118"/>
      <c r="J3976" s="118"/>
      <c r="K3976" s="118"/>
      <c r="L3976" s="48" t="s">
        <v>5</v>
      </c>
      <c r="M3976" s="47" t="str">
        <f>IF(H3975="Erdgas","Erdgaskosten exkl. Steuern, Abgaben, Netzentgelte, etc.",IF(H3975="Strom","Stromkosten exkl. Steuern, Abgaben, Netzentgelte, etc.",IF(H3975="Wärme/Kälte","Wärme-/Kältekosten exkl. Steuern, Abgaben, Netzentgelte, etc.", "Bitte Energieart auswählen!")))</f>
        <v>Bitte Energieart auswählen!</v>
      </c>
      <c r="N3976" s="47"/>
      <c r="O3976" s="47"/>
      <c r="P3976" s="75"/>
      <c r="Q3976" s="61"/>
      <c r="R3976" s="62"/>
      <c r="S3976" s="47"/>
    </row>
    <row r="3977" spans="2:19" ht="15" thickBot="1" x14ac:dyDescent="0.35">
      <c r="B3977" s="47" t="str">
        <f>IF(AND(H3975="Erdgas",H3974="Nein"),"Aliquoter Erdgasverbrauch in kWh von 1. Oktober 2022 bis 31. Dezember 2022",IF(H3975="Erdgas","Erdgasverbrauch in kWh von 1. Oktober 2022 bis 31. Dezember 2022",IF(AND(H3975="Strom",H3974="Nein"),"Aliquoter Stromverbrauch in kWh von 1. Oktober 2022 bis 31. Dezember 2022",IF(H3975="Strom","Stromverbrauch in kWh von 1. Oktober 2022 bis 31. Dezember 2022",IF(AND(H3975="Wärme/Kälte",H3974="Nein"),"Aliquoter Wärme-/Kälteverbrauch in kWh von 1. Oktober 2022 bis 31. Dezember 2022",IF(H3975="Wärme/Kälte","Wärme-/Kälteverbrauch in kWh von 1. Oktober 2022 bis 31. Dezember 2022","Bitte Energieart auswählen!"))))))</f>
        <v>Bitte Energieart auswählen!</v>
      </c>
      <c r="C3977" s="47"/>
      <c r="D3977" s="47"/>
      <c r="E3977" s="47"/>
      <c r="F3977" s="47"/>
      <c r="G3977" s="47"/>
      <c r="H3977" s="59">
        <f>SUM(I3977:K3977)</f>
        <v>0</v>
      </c>
      <c r="I3977" s="119" t="str">
        <f>IFERROR(IF(H3974="Nein",VLOOKUP(H3973,'1 - Strom Erdgas Wärme 2021'!H:AA,20,FALSE)/12,""),"")</f>
        <v/>
      </c>
      <c r="J3977" s="119" t="str">
        <f>IFERROR(IF(H3974="Nein",VLOOKUP(H3973,'1 - Strom Erdgas Wärme 2021'!H:AB,20,FALSE)/12,""),"")</f>
        <v/>
      </c>
      <c r="K3977" s="119" t="str">
        <f>IFERROR(IF(H3974="Nein",VLOOKUP(H3973,'1 - Strom Erdgas Wärme 2021'!H:AC,20,FALSE)/12,""),"")</f>
        <v/>
      </c>
      <c r="L3977" s="48" t="s">
        <v>5</v>
      </c>
      <c r="M3977" s="76" t="str">
        <f>IFERROR(IF(H3974="Nein","Vorbefüllte Verbrauchswerte wurden aliquot (d.h. 1/12) aus dem Jahr 2021 übernommen.","Bitte ergänzen Sie die monatlichen Verbrauchswerte gem. Lastprofilzähler"),"")</f>
        <v>Bitte ergänzen Sie die monatlichen Verbrauchswerte gem. Lastprofilzähler</v>
      </c>
      <c r="N3977" s="77"/>
      <c r="O3977" s="77"/>
      <c r="P3977" s="77"/>
      <c r="Q3977" s="77"/>
      <c r="R3977" s="77"/>
      <c r="S3977" s="77"/>
    </row>
    <row r="3978" spans="2:19" x14ac:dyDescent="0.3">
      <c r="B3978" s="47" t="str">
        <f>IF(H3975="Wärme/Kälte","Energiemix: Anteil in % der aus Strom oder Erdgas erzeugten Wärme/Kälte","")</f>
        <v/>
      </c>
      <c r="C3978" s="46"/>
      <c r="D3978" s="46"/>
      <c r="E3978" s="46"/>
      <c r="F3978" s="74">
        <f>IFERROR(SUMPRODUCT(I3978:K3978,I3977:K3977),"")</f>
        <v>0</v>
      </c>
      <c r="G3978" s="74"/>
      <c r="H3978" s="46"/>
      <c r="I3978" s="120"/>
      <c r="J3978" s="121"/>
      <c r="K3978" s="121"/>
      <c r="L3978" s="48" t="str">
        <f>IF(H3975="Wärme/Kälte","i","")</f>
        <v/>
      </c>
      <c r="M3978" s="47" t="str">
        <f>IF(H3975="Wärme/Kälte","Bitte geben Sie den Anteil in % (von 0 bis 100, ohne Prozentzeichen) der  direkt aus Strom oder Erdgas erzeugten Wärme/Kälte.","")</f>
        <v/>
      </c>
      <c r="N3978" s="46"/>
      <c r="O3978" s="46"/>
      <c r="P3978" s="46"/>
      <c r="Q3978" s="46"/>
      <c r="R3978" s="46"/>
      <c r="S3978" s="46"/>
    </row>
    <row r="3979" spans="2:19" x14ac:dyDescent="0.3">
      <c r="B3979" s="46"/>
      <c r="C3979" s="46"/>
      <c r="D3979" s="46"/>
      <c r="E3979" s="46"/>
      <c r="F3979" s="46"/>
      <c r="G3979" s="46"/>
      <c r="H3979" s="46"/>
      <c r="I3979" s="98"/>
      <c r="J3979" s="46"/>
      <c r="K3979" s="46"/>
      <c r="L3979" s="48"/>
      <c r="M3979" s="47"/>
      <c r="N3979" s="46"/>
      <c r="O3979" s="46"/>
      <c r="P3979" s="46"/>
      <c r="Q3979" s="46"/>
      <c r="R3979" s="46"/>
      <c r="S3979" s="46"/>
    </row>
    <row r="3980" spans="2:19" ht="18" thickBot="1" x14ac:dyDescent="0.5">
      <c r="B3980" s="56" t="s">
        <v>10</v>
      </c>
      <c r="C3980" s="47"/>
      <c r="D3980" s="47"/>
      <c r="E3980" s="47"/>
      <c r="F3980" s="47"/>
      <c r="G3980" s="47"/>
      <c r="H3980" s="47"/>
      <c r="I3980" s="68">
        <v>44835</v>
      </c>
      <c r="J3980" s="68">
        <v>44866</v>
      </c>
      <c r="K3980" s="68">
        <v>44896</v>
      </c>
      <c r="L3980" s="47"/>
      <c r="M3980" s="69"/>
      <c r="N3980" s="69"/>
      <c r="O3980" s="69"/>
      <c r="P3980" s="69"/>
      <c r="Q3980" s="69"/>
      <c r="R3980" s="69"/>
      <c r="S3980" s="47"/>
    </row>
    <row r="3981" spans="2:19" ht="15" thickBot="1" x14ac:dyDescent="0.35">
      <c r="B3981" s="47" t="s">
        <v>28</v>
      </c>
      <c r="C3981" s="47"/>
      <c r="D3981" s="47"/>
      <c r="E3981" s="47"/>
      <c r="F3981" s="47"/>
      <c r="G3981" s="47"/>
      <c r="H3981" s="117"/>
      <c r="I3981" s="70"/>
      <c r="J3981" s="71"/>
      <c r="K3981" s="71"/>
      <c r="L3981" s="48" t="s">
        <v>5</v>
      </c>
      <c r="M3981" s="47" t="s">
        <v>29</v>
      </c>
      <c r="N3981" s="69"/>
      <c r="O3981" s="69"/>
      <c r="P3981" s="69"/>
      <c r="Q3981" s="69"/>
      <c r="R3981" s="69"/>
      <c r="S3981" s="47"/>
    </row>
    <row r="3982" spans="2:19" ht="15" thickBot="1" x14ac:dyDescent="0.35">
      <c r="B3982" s="47" t="s">
        <v>13</v>
      </c>
      <c r="C3982" s="47"/>
      <c r="D3982" s="47"/>
      <c r="E3982" s="47"/>
      <c r="F3982" s="47"/>
      <c r="G3982" s="47"/>
      <c r="H3982" s="138">
        <f>IFERROR(VLOOKUP(H3981,'1 - Strom Erdgas Wärme 2021'!H:AA,17,FALSE),"")</f>
        <v>0</v>
      </c>
      <c r="I3982" s="70"/>
      <c r="J3982" s="71"/>
      <c r="K3982" s="71"/>
      <c r="L3982" s="48"/>
      <c r="M3982" s="47"/>
      <c r="N3982" s="69"/>
      <c r="O3982" s="69"/>
      <c r="P3982" s="69"/>
      <c r="Q3982" s="69"/>
      <c r="R3982" s="69"/>
      <c r="S3982" s="47"/>
    </row>
    <row r="3983" spans="2:19" ht="15" thickBot="1" x14ac:dyDescent="0.35">
      <c r="B3983" s="47" t="s">
        <v>16</v>
      </c>
      <c r="C3983" s="47"/>
      <c r="D3983" s="47"/>
      <c r="E3983" s="47"/>
      <c r="F3983" s="47"/>
      <c r="G3983" s="47"/>
      <c r="H3983" s="139"/>
      <c r="I3983" s="72"/>
      <c r="J3983" s="73"/>
      <c r="K3983" s="73"/>
      <c r="L3983" s="48" t="s">
        <v>5</v>
      </c>
      <c r="M3983" s="47" t="s">
        <v>17</v>
      </c>
      <c r="N3983" s="69"/>
      <c r="O3983" s="69"/>
      <c r="P3983" s="69"/>
      <c r="Q3983" s="69"/>
      <c r="R3983" s="69"/>
      <c r="S3983" s="47"/>
    </row>
    <row r="3984" spans="2:19" ht="16.8" thickBot="1" x14ac:dyDescent="0.45">
      <c r="B3984" s="47" t="str">
        <f>IF(H3983="Erdgas","Arbeitspreis pro kWh Erdgas in EUR",IF(H3983="Strom","Arbeitspreis pro kWh Strom in EUR",IF(H3983="Wärme/Kälte","Arbeitspreis pro kWh Wärme-/Kälteverbrauch in EUR","Bitte Energieart auswählen!")))</f>
        <v>Bitte Energieart auswählen!</v>
      </c>
      <c r="C3984" s="47"/>
      <c r="D3984" s="47"/>
      <c r="E3984" s="47"/>
      <c r="F3984" s="47"/>
      <c r="G3984" s="74">
        <f>IFERROR(SUMPRODUCT(I3984:K3984,I3985:K3985),"")</f>
        <v>0</v>
      </c>
      <c r="H3984" s="47"/>
      <c r="I3984" s="118"/>
      <c r="J3984" s="118"/>
      <c r="K3984" s="118"/>
      <c r="L3984" s="48" t="s">
        <v>5</v>
      </c>
      <c r="M3984" s="47" t="str">
        <f>IF(H3983="Erdgas","Erdgaskosten exkl. Steuern, Abgaben, Netzentgelte, etc.",IF(H3983="Strom","Stromkosten exkl. Steuern, Abgaben, Netzentgelte, etc.",IF(H3983="Wärme/Kälte","Wärme-/Kältekosten exkl. Steuern, Abgaben, Netzentgelte, etc.", "Bitte Energieart auswählen!")))</f>
        <v>Bitte Energieart auswählen!</v>
      </c>
      <c r="N3984" s="47"/>
      <c r="O3984" s="47"/>
      <c r="P3984" s="75"/>
      <c r="Q3984" s="61"/>
      <c r="R3984" s="62"/>
      <c r="S3984" s="47"/>
    </row>
    <row r="3985" spans="2:19" ht="15" thickBot="1" x14ac:dyDescent="0.35">
      <c r="B3985" s="47" t="str">
        <f>IF(AND(H3983="Erdgas",H3982="Nein"),"Aliquoter Erdgasverbrauch in kWh von 1. Oktober 2022 bis 31. Dezember 2022",IF(H3983="Erdgas","Erdgasverbrauch in kWh von 1. Oktober 2022 bis 31. Dezember 2022",IF(AND(H3983="Strom",H3982="Nein"),"Aliquoter Stromverbrauch in kWh von 1. Oktober 2022 bis 31. Dezember 2022",IF(H3983="Strom","Stromverbrauch in kWh von 1. Oktober 2022 bis 31. Dezember 2022",IF(AND(H3983="Wärme/Kälte",H3982="Nein"),"Aliquoter Wärme-/Kälteverbrauch in kWh von 1. Oktober 2022 bis 31. Dezember 2022",IF(H3983="Wärme/Kälte","Wärme-/Kälteverbrauch in kWh von 1. Oktober 2022 bis 31. Dezember 2022","Bitte Energieart auswählen!"))))))</f>
        <v>Bitte Energieart auswählen!</v>
      </c>
      <c r="C3985" s="47"/>
      <c r="D3985" s="47"/>
      <c r="E3985" s="47"/>
      <c r="F3985" s="47"/>
      <c r="G3985" s="47"/>
      <c r="H3985" s="59">
        <f>SUM(I3985:K3985)</f>
        <v>0</v>
      </c>
      <c r="I3985" s="119" t="str">
        <f>IFERROR(IF(H3982="Nein",VLOOKUP(H3981,'1 - Strom Erdgas Wärme 2021'!H:AA,20,FALSE)/12,""),"")</f>
        <v/>
      </c>
      <c r="J3985" s="119" t="str">
        <f>IFERROR(IF(H3982="Nein",VLOOKUP(H3981,'1 - Strom Erdgas Wärme 2021'!H:AB,20,FALSE)/12,""),"")</f>
        <v/>
      </c>
      <c r="K3985" s="119" t="str">
        <f>IFERROR(IF(H3982="Nein",VLOOKUP(H3981,'1 - Strom Erdgas Wärme 2021'!H:AC,20,FALSE)/12,""),"")</f>
        <v/>
      </c>
      <c r="L3985" s="48" t="s">
        <v>5</v>
      </c>
      <c r="M3985" s="76" t="str">
        <f>IFERROR(IF(H3982="Nein","Vorbefüllte Verbrauchswerte wurden aliquot (d.h. 1/12) aus dem Jahr 2021 übernommen.","Bitte ergänzen Sie die monatlichen Verbrauchswerte gem. Lastprofilzähler"),"")</f>
        <v>Bitte ergänzen Sie die monatlichen Verbrauchswerte gem. Lastprofilzähler</v>
      </c>
      <c r="N3985" s="77"/>
      <c r="O3985" s="77"/>
      <c r="P3985" s="77"/>
      <c r="Q3985" s="77"/>
      <c r="R3985" s="77"/>
      <c r="S3985" s="77"/>
    </row>
    <row r="3986" spans="2:19" x14ac:dyDescent="0.3">
      <c r="B3986" s="47" t="str">
        <f>IF(H3983="Wärme/Kälte","Energiemix: Anteil in % der aus Strom oder Erdgas erzeugten Wärme/Kälte","")</f>
        <v/>
      </c>
      <c r="C3986" s="46"/>
      <c r="D3986" s="46"/>
      <c r="E3986" s="46"/>
      <c r="F3986" s="74">
        <f>IFERROR(SUMPRODUCT(I3986:K3986,I3985:K3985),"")</f>
        <v>0</v>
      </c>
      <c r="G3986" s="74"/>
      <c r="H3986" s="46"/>
      <c r="I3986" s="120"/>
      <c r="J3986" s="121"/>
      <c r="K3986" s="121"/>
      <c r="L3986" s="48" t="str">
        <f>IF(H3983="Wärme/Kälte","i","")</f>
        <v/>
      </c>
      <c r="M3986" s="47" t="str">
        <f>IF(H3983="Wärme/Kälte","Bitte geben Sie den Anteil in % (von 0 bis 100, ohne Prozentzeichen) der  direkt aus Strom oder Erdgas erzeugten Wärme/Kälte.","")</f>
        <v/>
      </c>
      <c r="N3986" s="46"/>
      <c r="O3986" s="46"/>
      <c r="P3986" s="46"/>
      <c r="Q3986" s="46"/>
      <c r="R3986" s="46"/>
      <c r="S3986" s="46"/>
    </row>
    <row r="3987" spans="2:19" x14ac:dyDescent="0.3">
      <c r="B3987" s="46"/>
      <c r="C3987" s="46"/>
      <c r="D3987" s="46"/>
      <c r="E3987" s="46"/>
      <c r="F3987" s="46"/>
      <c r="G3987" s="46"/>
      <c r="H3987" s="46"/>
      <c r="I3987" s="98"/>
      <c r="J3987" s="46"/>
      <c r="K3987" s="46"/>
      <c r="L3987" s="48"/>
      <c r="M3987" s="47"/>
      <c r="N3987" s="46"/>
      <c r="O3987" s="46"/>
      <c r="P3987" s="46"/>
      <c r="Q3987" s="46"/>
      <c r="R3987" s="46"/>
      <c r="S3987" s="46"/>
    </row>
    <row r="3988" spans="2:19" ht="18" thickBot="1" x14ac:dyDescent="0.5">
      <c r="B3988" s="56" t="s">
        <v>10</v>
      </c>
      <c r="C3988" s="47"/>
      <c r="D3988" s="47"/>
      <c r="E3988" s="47"/>
      <c r="F3988" s="47"/>
      <c r="G3988" s="47"/>
      <c r="H3988" s="47"/>
      <c r="I3988" s="68">
        <v>44835</v>
      </c>
      <c r="J3988" s="68">
        <v>44866</v>
      </c>
      <c r="K3988" s="68">
        <v>44896</v>
      </c>
      <c r="L3988" s="47"/>
      <c r="M3988" s="69"/>
      <c r="N3988" s="69"/>
      <c r="O3988" s="69"/>
      <c r="P3988" s="69"/>
      <c r="Q3988" s="69"/>
      <c r="R3988" s="69"/>
      <c r="S3988" s="47"/>
    </row>
    <row r="3989" spans="2:19" ht="15" thickBot="1" x14ac:dyDescent="0.35">
      <c r="B3989" s="47" t="s">
        <v>28</v>
      </c>
      <c r="C3989" s="47"/>
      <c r="D3989" s="47"/>
      <c r="E3989" s="47"/>
      <c r="F3989" s="47"/>
      <c r="G3989" s="47"/>
      <c r="H3989" s="117"/>
      <c r="I3989" s="70"/>
      <c r="J3989" s="71"/>
      <c r="K3989" s="71"/>
      <c r="L3989" s="48" t="s">
        <v>5</v>
      </c>
      <c r="M3989" s="47" t="s">
        <v>29</v>
      </c>
      <c r="N3989" s="69"/>
      <c r="O3989" s="69"/>
      <c r="P3989" s="69"/>
      <c r="Q3989" s="69"/>
      <c r="R3989" s="69"/>
      <c r="S3989" s="47"/>
    </row>
    <row r="3990" spans="2:19" ht="15" thickBot="1" x14ac:dyDescent="0.35">
      <c r="B3990" s="47" t="s">
        <v>13</v>
      </c>
      <c r="C3990" s="47"/>
      <c r="D3990" s="47"/>
      <c r="E3990" s="47"/>
      <c r="F3990" s="47"/>
      <c r="G3990" s="47"/>
      <c r="H3990" s="138">
        <f>IFERROR(VLOOKUP(H3989,'1 - Strom Erdgas Wärme 2021'!H:AA,17,FALSE),"")</f>
        <v>0</v>
      </c>
      <c r="I3990" s="70"/>
      <c r="J3990" s="71"/>
      <c r="K3990" s="71"/>
      <c r="L3990" s="48"/>
      <c r="M3990" s="47"/>
      <c r="N3990" s="69"/>
      <c r="O3990" s="69"/>
      <c r="P3990" s="69"/>
      <c r="Q3990" s="69"/>
      <c r="R3990" s="69"/>
      <c r="S3990" s="47"/>
    </row>
    <row r="3991" spans="2:19" ht="15" thickBot="1" x14ac:dyDescent="0.35">
      <c r="B3991" s="47" t="s">
        <v>16</v>
      </c>
      <c r="C3991" s="47"/>
      <c r="D3991" s="47"/>
      <c r="E3991" s="47"/>
      <c r="F3991" s="47"/>
      <c r="G3991" s="47"/>
      <c r="H3991" s="139"/>
      <c r="I3991" s="72"/>
      <c r="J3991" s="73"/>
      <c r="K3991" s="73"/>
      <c r="L3991" s="48" t="s">
        <v>5</v>
      </c>
      <c r="M3991" s="47" t="s">
        <v>17</v>
      </c>
      <c r="N3991" s="69"/>
      <c r="O3991" s="69"/>
      <c r="P3991" s="69"/>
      <c r="Q3991" s="69"/>
      <c r="R3991" s="69"/>
      <c r="S3991" s="47"/>
    </row>
    <row r="3992" spans="2:19" ht="16.8" thickBot="1" x14ac:dyDescent="0.45">
      <c r="B3992" s="47" t="str">
        <f>IF(H3991="Erdgas","Arbeitspreis pro kWh Erdgas in EUR",IF(H3991="Strom","Arbeitspreis pro kWh Strom in EUR",IF(H3991="Wärme/Kälte","Arbeitspreis pro kWh Wärme-/Kälteverbrauch in EUR","Bitte Energieart auswählen!")))</f>
        <v>Bitte Energieart auswählen!</v>
      </c>
      <c r="C3992" s="47"/>
      <c r="D3992" s="47"/>
      <c r="E3992" s="47"/>
      <c r="F3992" s="47"/>
      <c r="G3992" s="74">
        <f>IFERROR(SUMPRODUCT(I3992:K3992,I3993:K3993),"")</f>
        <v>0</v>
      </c>
      <c r="H3992" s="47"/>
      <c r="I3992" s="118"/>
      <c r="J3992" s="118"/>
      <c r="K3992" s="118"/>
      <c r="L3992" s="48" t="s">
        <v>5</v>
      </c>
      <c r="M3992" s="47" t="str">
        <f>IF(H3991="Erdgas","Erdgaskosten exkl. Steuern, Abgaben, Netzentgelte, etc.",IF(H3991="Strom","Stromkosten exkl. Steuern, Abgaben, Netzentgelte, etc.",IF(H3991="Wärme/Kälte","Wärme-/Kältekosten exkl. Steuern, Abgaben, Netzentgelte, etc.", "Bitte Energieart auswählen!")))</f>
        <v>Bitte Energieart auswählen!</v>
      </c>
      <c r="N3992" s="47"/>
      <c r="O3992" s="47"/>
      <c r="P3992" s="75"/>
      <c r="Q3992" s="61"/>
      <c r="R3992" s="62"/>
      <c r="S3992" s="47"/>
    </row>
    <row r="3993" spans="2:19" ht="15" thickBot="1" x14ac:dyDescent="0.35">
      <c r="B3993" s="47" t="str">
        <f>IF(AND(H3991="Erdgas",H3990="Nein"),"Aliquoter Erdgasverbrauch in kWh von 1. Oktober 2022 bis 31. Dezember 2022",IF(H3991="Erdgas","Erdgasverbrauch in kWh von 1. Oktober 2022 bis 31. Dezember 2022",IF(AND(H3991="Strom",H3990="Nein"),"Aliquoter Stromverbrauch in kWh von 1. Oktober 2022 bis 31. Dezember 2022",IF(H3991="Strom","Stromverbrauch in kWh von 1. Oktober 2022 bis 31. Dezember 2022",IF(AND(H3991="Wärme/Kälte",H3990="Nein"),"Aliquoter Wärme-/Kälteverbrauch in kWh von 1. Oktober 2022 bis 31. Dezember 2022",IF(H3991="Wärme/Kälte","Wärme-/Kälteverbrauch in kWh von 1. Oktober 2022 bis 31. Dezember 2022","Bitte Energieart auswählen!"))))))</f>
        <v>Bitte Energieart auswählen!</v>
      </c>
      <c r="C3993" s="47"/>
      <c r="D3993" s="47"/>
      <c r="E3993" s="47"/>
      <c r="F3993" s="47"/>
      <c r="G3993" s="47"/>
      <c r="H3993" s="59">
        <f>SUM(I3993:K3993)</f>
        <v>0</v>
      </c>
      <c r="I3993" s="119" t="str">
        <f>IFERROR(IF(H3990="Nein",VLOOKUP(H3989,'1 - Strom Erdgas Wärme 2021'!H:AA,20,FALSE)/12,""),"")</f>
        <v/>
      </c>
      <c r="J3993" s="119" t="str">
        <f>IFERROR(IF(H3990="Nein",VLOOKUP(H3989,'1 - Strom Erdgas Wärme 2021'!H:AB,20,FALSE)/12,""),"")</f>
        <v/>
      </c>
      <c r="K3993" s="119" t="str">
        <f>IFERROR(IF(H3990="Nein",VLOOKUP(H3989,'1 - Strom Erdgas Wärme 2021'!H:AC,20,FALSE)/12,""),"")</f>
        <v/>
      </c>
      <c r="L3993" s="48" t="s">
        <v>5</v>
      </c>
      <c r="M3993" s="76" t="str">
        <f>IFERROR(IF(H3990="Nein","Vorbefüllte Verbrauchswerte wurden aliquot (d.h. 1/12) aus dem Jahr 2021 übernommen.","Bitte ergänzen Sie die monatlichen Verbrauchswerte gem. Lastprofilzähler"),"")</f>
        <v>Bitte ergänzen Sie die monatlichen Verbrauchswerte gem. Lastprofilzähler</v>
      </c>
      <c r="N3993" s="77"/>
      <c r="O3993" s="77"/>
      <c r="P3993" s="77"/>
      <c r="Q3993" s="77"/>
      <c r="R3993" s="77"/>
      <c r="S3993" s="77"/>
    </row>
    <row r="3994" spans="2:19" x14ac:dyDescent="0.3">
      <c r="B3994" s="47" t="str">
        <f>IF(H3991="Wärme/Kälte","Energiemix: Anteil in % der aus Strom oder Erdgas erzeugten Wärme/Kälte","")</f>
        <v/>
      </c>
      <c r="C3994" s="46"/>
      <c r="D3994" s="46"/>
      <c r="E3994" s="46"/>
      <c r="F3994" s="74">
        <f>IFERROR(SUMPRODUCT(I3994:K3994,I3993:K3993),"")</f>
        <v>0</v>
      </c>
      <c r="G3994" s="74"/>
      <c r="H3994" s="46"/>
      <c r="I3994" s="120"/>
      <c r="J3994" s="121"/>
      <c r="K3994" s="121"/>
      <c r="L3994" s="48" t="str">
        <f>IF(H3991="Wärme/Kälte","i","")</f>
        <v/>
      </c>
      <c r="M3994" s="47" t="str">
        <f>IF(H3991="Wärme/Kälte","Bitte geben Sie den Anteil in % (von 0 bis 100, ohne Prozentzeichen) der  direkt aus Strom oder Erdgas erzeugten Wärme/Kälte.","")</f>
        <v/>
      </c>
      <c r="N3994" s="46"/>
      <c r="O3994" s="46"/>
      <c r="P3994" s="46"/>
      <c r="Q3994" s="46"/>
      <c r="R3994" s="46"/>
      <c r="S3994" s="46"/>
    </row>
    <row r="3995" spans="2:19" x14ac:dyDescent="0.3">
      <c r="B3995" s="46"/>
      <c r="C3995" s="46"/>
      <c r="D3995" s="46"/>
      <c r="E3995" s="46"/>
      <c r="F3995" s="46"/>
      <c r="G3995" s="46"/>
      <c r="H3995" s="46"/>
      <c r="I3995" s="98"/>
      <c r="J3995" s="46"/>
      <c r="K3995" s="46"/>
      <c r="L3995" s="48"/>
      <c r="M3995" s="47"/>
      <c r="N3995" s="46"/>
      <c r="O3995" s="46"/>
      <c r="P3995" s="46"/>
      <c r="Q3995" s="46"/>
      <c r="R3995" s="46"/>
      <c r="S3995" s="46"/>
    </row>
    <row r="3996" spans="2:19" ht="18" thickBot="1" x14ac:dyDescent="0.5">
      <c r="B3996" s="56" t="s">
        <v>10</v>
      </c>
      <c r="C3996" s="47"/>
      <c r="D3996" s="47"/>
      <c r="E3996" s="47"/>
      <c r="F3996" s="47"/>
      <c r="G3996" s="47"/>
      <c r="H3996" s="47"/>
      <c r="I3996" s="68">
        <v>44835</v>
      </c>
      <c r="J3996" s="68">
        <v>44866</v>
      </c>
      <c r="K3996" s="68">
        <v>44896</v>
      </c>
      <c r="L3996" s="47"/>
      <c r="M3996" s="69"/>
      <c r="N3996" s="69"/>
      <c r="O3996" s="69"/>
      <c r="P3996" s="69"/>
      <c r="Q3996" s="69"/>
      <c r="R3996" s="69"/>
      <c r="S3996" s="47"/>
    </row>
    <row r="3997" spans="2:19" ht="15" thickBot="1" x14ac:dyDescent="0.35">
      <c r="B3997" s="47" t="s">
        <v>28</v>
      </c>
      <c r="C3997" s="47"/>
      <c r="D3997" s="47"/>
      <c r="E3997" s="47"/>
      <c r="F3997" s="47"/>
      <c r="G3997" s="47"/>
      <c r="H3997" s="117"/>
      <c r="I3997" s="70"/>
      <c r="J3997" s="71"/>
      <c r="K3997" s="71"/>
      <c r="L3997" s="48" t="s">
        <v>5</v>
      </c>
      <c r="M3997" s="47" t="s">
        <v>29</v>
      </c>
      <c r="N3997" s="69"/>
      <c r="O3997" s="69"/>
      <c r="P3997" s="69"/>
      <c r="Q3997" s="69"/>
      <c r="R3997" s="69"/>
      <c r="S3997" s="47"/>
    </row>
    <row r="3998" spans="2:19" ht="15" thickBot="1" x14ac:dyDescent="0.35">
      <c r="B3998" s="47" t="s">
        <v>13</v>
      </c>
      <c r="C3998" s="47"/>
      <c r="D3998" s="47"/>
      <c r="E3998" s="47"/>
      <c r="F3998" s="47"/>
      <c r="G3998" s="47"/>
      <c r="H3998" s="138">
        <f>IFERROR(VLOOKUP(H3997,'1 - Strom Erdgas Wärme 2021'!H:AA,17,FALSE),"")</f>
        <v>0</v>
      </c>
      <c r="I3998" s="70"/>
      <c r="J3998" s="71"/>
      <c r="K3998" s="71"/>
      <c r="L3998" s="48"/>
      <c r="M3998" s="47"/>
      <c r="N3998" s="69"/>
      <c r="O3998" s="69"/>
      <c r="P3998" s="69"/>
      <c r="Q3998" s="69"/>
      <c r="R3998" s="69"/>
      <c r="S3998" s="47"/>
    </row>
    <row r="3999" spans="2:19" ht="15" thickBot="1" x14ac:dyDescent="0.35">
      <c r="B3999" s="47" t="s">
        <v>16</v>
      </c>
      <c r="C3999" s="47"/>
      <c r="D3999" s="47"/>
      <c r="E3999" s="47"/>
      <c r="F3999" s="47"/>
      <c r="G3999" s="47"/>
      <c r="H3999" s="139"/>
      <c r="I3999" s="72"/>
      <c r="J3999" s="73"/>
      <c r="K3999" s="73"/>
      <c r="L3999" s="48" t="s">
        <v>5</v>
      </c>
      <c r="M3999" s="47" t="s">
        <v>17</v>
      </c>
      <c r="N3999" s="69"/>
      <c r="O3999" s="69"/>
      <c r="P3999" s="69"/>
      <c r="Q3999" s="69"/>
      <c r="R3999" s="69"/>
      <c r="S3999" s="47"/>
    </row>
    <row r="4000" spans="2:19" ht="16.8" thickBot="1" x14ac:dyDescent="0.45">
      <c r="B4000" s="47" t="str">
        <f>IF(H3999="Erdgas","Arbeitspreis pro kWh Erdgas in EUR",IF(H3999="Strom","Arbeitspreis pro kWh Strom in EUR",IF(H3999="Wärme/Kälte","Arbeitspreis pro kWh Wärme-/Kälteverbrauch in EUR","Bitte Energieart auswählen!")))</f>
        <v>Bitte Energieart auswählen!</v>
      </c>
      <c r="C4000" s="47"/>
      <c r="D4000" s="47"/>
      <c r="E4000" s="47"/>
      <c r="F4000" s="47"/>
      <c r="G4000" s="74">
        <f>IFERROR(SUMPRODUCT(I4000:K4000,I4001:K4001),"")</f>
        <v>0</v>
      </c>
      <c r="H4000" s="47"/>
      <c r="I4000" s="118"/>
      <c r="J4000" s="118"/>
      <c r="K4000" s="118"/>
      <c r="L4000" s="48" t="s">
        <v>5</v>
      </c>
      <c r="M4000" s="47" t="str">
        <f>IF(H3999="Erdgas","Erdgaskosten exkl. Steuern, Abgaben, Netzentgelte, etc.",IF(H3999="Strom","Stromkosten exkl. Steuern, Abgaben, Netzentgelte, etc.",IF(H3999="Wärme/Kälte","Wärme-/Kältekosten exkl. Steuern, Abgaben, Netzentgelte, etc.", "Bitte Energieart auswählen!")))</f>
        <v>Bitte Energieart auswählen!</v>
      </c>
      <c r="N4000" s="47"/>
      <c r="O4000" s="47"/>
      <c r="P4000" s="75"/>
      <c r="Q4000" s="61"/>
      <c r="R4000" s="62"/>
      <c r="S4000" s="47"/>
    </row>
    <row r="4001" spans="2:19" ht="15" thickBot="1" x14ac:dyDescent="0.35">
      <c r="B4001" s="47" t="str">
        <f>IF(AND(H3999="Erdgas",H3998="Nein"),"Aliquoter Erdgasverbrauch in kWh von 1. Oktober 2022 bis 31. Dezember 2022",IF(H3999="Erdgas","Erdgasverbrauch in kWh von 1. Oktober 2022 bis 31. Dezember 2022",IF(AND(H3999="Strom",H3998="Nein"),"Aliquoter Stromverbrauch in kWh von 1. Oktober 2022 bis 31. Dezember 2022",IF(H3999="Strom","Stromverbrauch in kWh von 1. Oktober 2022 bis 31. Dezember 2022",IF(AND(H3999="Wärme/Kälte",H3998="Nein"),"Aliquoter Wärme-/Kälteverbrauch in kWh von 1. Oktober 2022 bis 31. Dezember 2022",IF(H3999="Wärme/Kälte","Wärme-/Kälteverbrauch in kWh von 1. Oktober 2022 bis 31. Dezember 2022","Bitte Energieart auswählen!"))))))</f>
        <v>Bitte Energieart auswählen!</v>
      </c>
      <c r="C4001" s="47"/>
      <c r="D4001" s="47"/>
      <c r="E4001" s="47"/>
      <c r="F4001" s="47"/>
      <c r="G4001" s="47"/>
      <c r="H4001" s="59">
        <f>SUM(I4001:K4001)</f>
        <v>0</v>
      </c>
      <c r="I4001" s="119" t="str">
        <f>IFERROR(IF(H3998="Nein",VLOOKUP(H3997,'1 - Strom Erdgas Wärme 2021'!H:AA,20,FALSE)/12,""),"")</f>
        <v/>
      </c>
      <c r="J4001" s="119" t="str">
        <f>IFERROR(IF(H3998="Nein",VLOOKUP(H3997,'1 - Strom Erdgas Wärme 2021'!H:AB,20,FALSE)/12,""),"")</f>
        <v/>
      </c>
      <c r="K4001" s="119" t="str">
        <f>IFERROR(IF(H3998="Nein",VLOOKUP(H3997,'1 - Strom Erdgas Wärme 2021'!H:AC,20,FALSE)/12,""),"")</f>
        <v/>
      </c>
      <c r="L4001" s="48" t="s">
        <v>5</v>
      </c>
      <c r="M4001" s="76" t="str">
        <f>IFERROR(IF(H3998="Nein","Vorbefüllte Verbrauchswerte wurden aliquot (d.h. 1/12) aus dem Jahr 2021 übernommen.","Bitte ergänzen Sie die monatlichen Verbrauchswerte gem. Lastprofilzähler"),"")</f>
        <v>Bitte ergänzen Sie die monatlichen Verbrauchswerte gem. Lastprofilzähler</v>
      </c>
      <c r="N4001" s="77"/>
      <c r="O4001" s="77"/>
      <c r="P4001" s="77"/>
      <c r="Q4001" s="77"/>
      <c r="R4001" s="77"/>
      <c r="S4001" s="77"/>
    </row>
    <row r="4002" spans="2:19" x14ac:dyDescent="0.3">
      <c r="B4002" s="47" t="str">
        <f>IF(H3999="Wärme/Kälte","Energiemix: Anteil in % der aus Strom oder Erdgas erzeugten Wärme/Kälte","")</f>
        <v/>
      </c>
      <c r="C4002" s="46"/>
      <c r="D4002" s="46"/>
      <c r="E4002" s="46"/>
      <c r="F4002" s="74">
        <f>IFERROR(SUMPRODUCT(I4002:K4002,I4001:K4001),"")</f>
        <v>0</v>
      </c>
      <c r="G4002" s="74"/>
      <c r="H4002" s="46"/>
      <c r="I4002" s="120"/>
      <c r="J4002" s="121"/>
      <c r="K4002" s="121"/>
      <c r="L4002" s="48" t="str">
        <f>IF(H3999="Wärme/Kälte","i","")</f>
        <v/>
      </c>
      <c r="M4002" s="47" t="str">
        <f>IF(H3999="Wärme/Kälte","Bitte geben Sie den Anteil in % (von 0 bis 100, ohne Prozentzeichen) der  direkt aus Strom oder Erdgas erzeugten Wärme/Kälte.","")</f>
        <v/>
      </c>
      <c r="N4002" s="46"/>
      <c r="O4002" s="46"/>
      <c r="P4002" s="46"/>
      <c r="Q4002" s="46"/>
      <c r="R4002" s="46"/>
      <c r="S4002" s="46"/>
    </row>
    <row r="4003" spans="2:19" x14ac:dyDescent="0.3">
      <c r="B4003" s="46"/>
      <c r="C4003" s="46"/>
      <c r="D4003" s="46"/>
      <c r="E4003" s="46"/>
      <c r="F4003" s="46"/>
      <c r="G4003" s="46"/>
      <c r="H4003" s="46"/>
      <c r="I4003" s="98"/>
      <c r="J4003" s="46"/>
      <c r="K4003" s="46"/>
      <c r="L4003" s="48"/>
      <c r="M4003" s="47"/>
      <c r="N4003" s="46"/>
      <c r="O4003" s="46"/>
      <c r="P4003" s="46"/>
      <c r="Q4003" s="46"/>
      <c r="R4003" s="46"/>
      <c r="S4003" s="46"/>
    </row>
    <row r="4004" spans="2:19" ht="18" thickBot="1" x14ac:dyDescent="0.5">
      <c r="B4004" s="56" t="s">
        <v>10</v>
      </c>
      <c r="C4004" s="47"/>
      <c r="D4004" s="47"/>
      <c r="E4004" s="47"/>
      <c r="F4004" s="47"/>
      <c r="G4004" s="47"/>
      <c r="H4004" s="47"/>
      <c r="I4004" s="68">
        <v>44835</v>
      </c>
      <c r="J4004" s="68">
        <v>44866</v>
      </c>
      <c r="K4004" s="68">
        <v>44896</v>
      </c>
      <c r="L4004" s="47"/>
      <c r="M4004" s="69"/>
      <c r="N4004" s="69"/>
      <c r="O4004" s="69"/>
      <c r="P4004" s="69"/>
      <c r="Q4004" s="69"/>
      <c r="R4004" s="69"/>
      <c r="S4004" s="47"/>
    </row>
    <row r="4005" spans="2:19" ht="15" thickBot="1" x14ac:dyDescent="0.35">
      <c r="B4005" s="47" t="s">
        <v>28</v>
      </c>
      <c r="C4005" s="47"/>
      <c r="D4005" s="47"/>
      <c r="E4005" s="47"/>
      <c r="F4005" s="47"/>
      <c r="G4005" s="47"/>
      <c r="H4005" s="117"/>
      <c r="I4005" s="70"/>
      <c r="J4005" s="71"/>
      <c r="K4005" s="71"/>
      <c r="L4005" s="48" t="s">
        <v>5</v>
      </c>
      <c r="M4005" s="47" t="s">
        <v>29</v>
      </c>
      <c r="N4005" s="69"/>
      <c r="O4005" s="69"/>
      <c r="P4005" s="69"/>
      <c r="Q4005" s="69"/>
      <c r="R4005" s="69"/>
      <c r="S4005" s="47"/>
    </row>
    <row r="4006" spans="2:19" ht="15" thickBot="1" x14ac:dyDescent="0.35">
      <c r="B4006" s="47" t="s">
        <v>13</v>
      </c>
      <c r="C4006" s="47"/>
      <c r="D4006" s="47"/>
      <c r="E4006" s="47"/>
      <c r="F4006" s="47"/>
      <c r="G4006" s="47"/>
      <c r="H4006" s="138">
        <f>IFERROR(VLOOKUP(H4005,'1 - Strom Erdgas Wärme 2021'!H:AA,17,FALSE),"")</f>
        <v>0</v>
      </c>
      <c r="I4006" s="70"/>
      <c r="J4006" s="71"/>
      <c r="K4006" s="71"/>
      <c r="L4006" s="48"/>
      <c r="M4006" s="47"/>
      <c r="N4006" s="69"/>
      <c r="O4006" s="69"/>
      <c r="P4006" s="69"/>
      <c r="Q4006" s="69"/>
      <c r="R4006" s="69"/>
      <c r="S4006" s="47"/>
    </row>
    <row r="4007" spans="2:19" ht="15" thickBot="1" x14ac:dyDescent="0.35">
      <c r="B4007" s="47" t="s">
        <v>16</v>
      </c>
      <c r="C4007" s="47"/>
      <c r="D4007" s="47"/>
      <c r="E4007" s="47"/>
      <c r="F4007" s="47"/>
      <c r="G4007" s="47"/>
      <c r="H4007" s="139"/>
      <c r="I4007" s="72"/>
      <c r="J4007" s="73"/>
      <c r="K4007" s="73"/>
      <c r="L4007" s="48" t="s">
        <v>5</v>
      </c>
      <c r="M4007" s="47" t="s">
        <v>17</v>
      </c>
      <c r="N4007" s="69"/>
      <c r="O4007" s="69"/>
      <c r="P4007" s="69"/>
      <c r="Q4007" s="69"/>
      <c r="R4007" s="69"/>
      <c r="S4007" s="47"/>
    </row>
    <row r="4008" spans="2:19" ht="16.8" thickBot="1" x14ac:dyDescent="0.45">
      <c r="B4008" s="47" t="str">
        <f>IF(H4007="Erdgas","Arbeitspreis pro kWh Erdgas in EUR",IF(H4007="Strom","Arbeitspreis pro kWh Strom in EUR",IF(H4007="Wärme/Kälte","Arbeitspreis pro kWh Wärme-/Kälteverbrauch in EUR","Bitte Energieart auswählen!")))</f>
        <v>Bitte Energieart auswählen!</v>
      </c>
      <c r="C4008" s="47"/>
      <c r="D4008" s="47"/>
      <c r="E4008" s="47"/>
      <c r="F4008" s="47"/>
      <c r="G4008" s="74">
        <f>IFERROR(SUMPRODUCT(I4008:K4008,I4009:K4009),"")</f>
        <v>0</v>
      </c>
      <c r="H4008" s="47"/>
      <c r="I4008" s="118"/>
      <c r="J4008" s="118"/>
      <c r="K4008" s="118"/>
      <c r="L4008" s="48" t="s">
        <v>5</v>
      </c>
      <c r="M4008" s="47" t="str">
        <f>IF(H4007="Erdgas","Erdgaskosten exkl. Steuern, Abgaben, Netzentgelte, etc.",IF(H4007="Strom","Stromkosten exkl. Steuern, Abgaben, Netzentgelte, etc.",IF(H4007="Wärme/Kälte","Wärme-/Kältekosten exkl. Steuern, Abgaben, Netzentgelte, etc.", "Bitte Energieart auswählen!")))</f>
        <v>Bitte Energieart auswählen!</v>
      </c>
      <c r="N4008" s="47"/>
      <c r="O4008" s="47"/>
      <c r="P4008" s="75"/>
      <c r="Q4008" s="61"/>
      <c r="R4008" s="62"/>
      <c r="S4008" s="47"/>
    </row>
    <row r="4009" spans="2:19" ht="15" thickBot="1" x14ac:dyDescent="0.35">
      <c r="B4009" s="47" t="str">
        <f>IF(AND(H4007="Erdgas",H4006="Nein"),"Aliquoter Erdgasverbrauch in kWh von 1. Oktober 2022 bis 31. Dezember 2022",IF(H4007="Erdgas","Erdgasverbrauch in kWh von 1. Oktober 2022 bis 31. Dezember 2022",IF(AND(H4007="Strom",H4006="Nein"),"Aliquoter Stromverbrauch in kWh von 1. Oktober 2022 bis 31. Dezember 2022",IF(H4007="Strom","Stromverbrauch in kWh von 1. Oktober 2022 bis 31. Dezember 2022",IF(AND(H4007="Wärme/Kälte",H4006="Nein"),"Aliquoter Wärme-/Kälteverbrauch in kWh von 1. Oktober 2022 bis 31. Dezember 2022",IF(H4007="Wärme/Kälte","Wärme-/Kälteverbrauch in kWh von 1. Oktober 2022 bis 31. Dezember 2022","Bitte Energieart auswählen!"))))))</f>
        <v>Bitte Energieart auswählen!</v>
      </c>
      <c r="C4009" s="47"/>
      <c r="D4009" s="47"/>
      <c r="E4009" s="47"/>
      <c r="F4009" s="47"/>
      <c r="G4009" s="47"/>
      <c r="H4009" s="59">
        <f>SUM(I4009:K4009)</f>
        <v>0</v>
      </c>
      <c r="I4009" s="119" t="str">
        <f>IFERROR(IF(H4006="Nein",VLOOKUP(H4005,'1 - Strom Erdgas Wärme 2021'!H:AA,20,FALSE)/12,""),"")</f>
        <v/>
      </c>
      <c r="J4009" s="119" t="str">
        <f>IFERROR(IF(H4006="Nein",VLOOKUP(H4005,'1 - Strom Erdgas Wärme 2021'!H:AB,20,FALSE)/12,""),"")</f>
        <v/>
      </c>
      <c r="K4009" s="119" t="str">
        <f>IFERROR(IF(H4006="Nein",VLOOKUP(H4005,'1 - Strom Erdgas Wärme 2021'!H:AC,20,FALSE)/12,""),"")</f>
        <v/>
      </c>
      <c r="L4009" s="48" t="s">
        <v>5</v>
      </c>
      <c r="M4009" s="76" t="str">
        <f>IFERROR(IF(H4006="Nein","Vorbefüllte Verbrauchswerte wurden aliquot (d.h. 1/12) aus dem Jahr 2021 übernommen.","Bitte ergänzen Sie die monatlichen Verbrauchswerte gem. Lastprofilzähler"),"")</f>
        <v>Bitte ergänzen Sie die monatlichen Verbrauchswerte gem. Lastprofilzähler</v>
      </c>
      <c r="N4009" s="77"/>
      <c r="O4009" s="77"/>
      <c r="P4009" s="77"/>
      <c r="Q4009" s="77"/>
      <c r="R4009" s="77"/>
      <c r="S4009" s="77"/>
    </row>
    <row r="4010" spans="2:19" x14ac:dyDescent="0.3">
      <c r="B4010" s="47" t="str">
        <f>IF(H4007="Wärme/Kälte","Energiemix: Anteil in % der aus Strom oder Erdgas erzeugten Wärme/Kälte","")</f>
        <v/>
      </c>
      <c r="C4010" s="46"/>
      <c r="D4010" s="46"/>
      <c r="E4010" s="46"/>
      <c r="F4010" s="74">
        <f>IFERROR(SUMPRODUCT(I4010:K4010,I4009:K4009),"")</f>
        <v>0</v>
      </c>
      <c r="G4010" s="74"/>
      <c r="H4010" s="46"/>
      <c r="I4010" s="120"/>
      <c r="J4010" s="121"/>
      <c r="K4010" s="121"/>
      <c r="L4010" s="48" t="str">
        <f>IF(H4007="Wärme/Kälte","i","")</f>
        <v/>
      </c>
      <c r="M4010" s="47" t="str">
        <f>IF(H4007="Wärme/Kälte","Bitte geben Sie den Anteil in % (von 0 bis 100, ohne Prozentzeichen) der  direkt aus Strom oder Erdgas erzeugten Wärme/Kälte.","")</f>
        <v/>
      </c>
      <c r="N4010" s="46"/>
      <c r="O4010" s="46"/>
      <c r="P4010" s="46"/>
      <c r="Q4010" s="46"/>
      <c r="R4010" s="46"/>
      <c r="S4010" s="46"/>
    </row>
    <row r="4011" spans="2:19" x14ac:dyDescent="0.3">
      <c r="B4011" s="46"/>
      <c r="C4011" s="46"/>
      <c r="D4011" s="46"/>
      <c r="E4011" s="46"/>
      <c r="F4011" s="46"/>
      <c r="G4011" s="46"/>
      <c r="H4011" s="46"/>
      <c r="I4011" s="98"/>
      <c r="J4011" s="46"/>
      <c r="K4011" s="46"/>
      <c r="L4011" s="48"/>
      <c r="M4011" s="47"/>
      <c r="N4011" s="46"/>
      <c r="O4011" s="46"/>
      <c r="P4011" s="46"/>
      <c r="Q4011" s="46"/>
      <c r="R4011" s="46"/>
      <c r="S4011" s="46"/>
    </row>
    <row r="4012" spans="2:19" ht="18" thickBot="1" x14ac:dyDescent="0.5">
      <c r="B4012" s="56" t="s">
        <v>10</v>
      </c>
      <c r="C4012" s="47"/>
      <c r="D4012" s="47"/>
      <c r="E4012" s="47"/>
      <c r="F4012" s="47"/>
      <c r="G4012" s="47"/>
      <c r="H4012" s="47"/>
      <c r="I4012" s="68">
        <v>44835</v>
      </c>
      <c r="J4012" s="68">
        <v>44866</v>
      </c>
      <c r="K4012" s="68">
        <v>44896</v>
      </c>
      <c r="L4012" s="47"/>
      <c r="M4012" s="69"/>
      <c r="N4012" s="69"/>
      <c r="O4012" s="69"/>
      <c r="P4012" s="69"/>
      <c r="Q4012" s="69"/>
      <c r="R4012" s="69"/>
      <c r="S4012" s="47"/>
    </row>
    <row r="4013" spans="2:19" ht="15" thickBot="1" x14ac:dyDescent="0.35">
      <c r="B4013" s="47" t="s">
        <v>28</v>
      </c>
      <c r="C4013" s="47"/>
      <c r="D4013" s="47"/>
      <c r="E4013" s="47"/>
      <c r="F4013" s="47"/>
      <c r="G4013" s="47"/>
      <c r="H4013" s="117"/>
      <c r="I4013" s="70"/>
      <c r="J4013" s="71"/>
      <c r="K4013" s="71"/>
      <c r="L4013" s="48" t="s">
        <v>5</v>
      </c>
      <c r="M4013" s="47" t="s">
        <v>29</v>
      </c>
      <c r="N4013" s="69"/>
      <c r="O4013" s="69"/>
      <c r="P4013" s="69"/>
      <c r="Q4013" s="69"/>
      <c r="R4013" s="69"/>
      <c r="S4013" s="47"/>
    </row>
    <row r="4014" spans="2:19" ht="15" thickBot="1" x14ac:dyDescent="0.35">
      <c r="B4014" s="47" t="s">
        <v>13</v>
      </c>
      <c r="C4014" s="47"/>
      <c r="D4014" s="47"/>
      <c r="E4014" s="47"/>
      <c r="F4014" s="47"/>
      <c r="G4014" s="47"/>
      <c r="H4014" s="138">
        <f>IFERROR(VLOOKUP(H4013,'1 - Strom Erdgas Wärme 2021'!H:AA,17,FALSE),"")</f>
        <v>0</v>
      </c>
      <c r="I4014" s="70"/>
      <c r="J4014" s="71"/>
      <c r="K4014" s="71"/>
      <c r="L4014" s="48"/>
      <c r="M4014" s="47"/>
      <c r="N4014" s="69"/>
      <c r="O4014" s="69"/>
      <c r="P4014" s="69"/>
      <c r="Q4014" s="69"/>
      <c r="R4014" s="69"/>
      <c r="S4014" s="47"/>
    </row>
    <row r="4015" spans="2:19" ht="15" thickBot="1" x14ac:dyDescent="0.35">
      <c r="B4015" s="47" t="s">
        <v>16</v>
      </c>
      <c r="C4015" s="47"/>
      <c r="D4015" s="47"/>
      <c r="E4015" s="47"/>
      <c r="F4015" s="47"/>
      <c r="G4015" s="47"/>
      <c r="H4015" s="139"/>
      <c r="I4015" s="72"/>
      <c r="J4015" s="73"/>
      <c r="K4015" s="73"/>
      <c r="L4015" s="48" t="s">
        <v>5</v>
      </c>
      <c r="M4015" s="47" t="s">
        <v>17</v>
      </c>
      <c r="N4015" s="69"/>
      <c r="O4015" s="69"/>
      <c r="P4015" s="69"/>
      <c r="Q4015" s="69"/>
      <c r="R4015" s="69"/>
      <c r="S4015" s="47"/>
    </row>
    <row r="4016" spans="2:19" ht="16.8" thickBot="1" x14ac:dyDescent="0.45">
      <c r="B4016" s="47" t="str">
        <f>IF(H4015="Erdgas","Arbeitspreis pro kWh Erdgas in EUR",IF(H4015="Strom","Arbeitspreis pro kWh Strom in EUR",IF(H4015="Wärme/Kälte","Arbeitspreis pro kWh Wärme-/Kälteverbrauch in EUR","Bitte Energieart auswählen!")))</f>
        <v>Bitte Energieart auswählen!</v>
      </c>
      <c r="C4016" s="47"/>
      <c r="D4016" s="47"/>
      <c r="E4016" s="47"/>
      <c r="F4016" s="47"/>
      <c r="G4016" s="74">
        <f>IFERROR(SUMPRODUCT(I4016:K4016,I4017:K4017),"")</f>
        <v>0</v>
      </c>
      <c r="H4016" s="47"/>
      <c r="I4016" s="118"/>
      <c r="J4016" s="118"/>
      <c r="K4016" s="118"/>
      <c r="L4016" s="48" t="s">
        <v>5</v>
      </c>
      <c r="M4016" s="47" t="str">
        <f>IF(H4015="Erdgas","Erdgaskosten exkl. Steuern, Abgaben, Netzentgelte, etc.",IF(H4015="Strom","Stromkosten exkl. Steuern, Abgaben, Netzentgelte, etc.",IF(H4015="Wärme/Kälte","Wärme-/Kältekosten exkl. Steuern, Abgaben, Netzentgelte, etc.", "Bitte Energieart auswählen!")))</f>
        <v>Bitte Energieart auswählen!</v>
      </c>
      <c r="N4016" s="47"/>
      <c r="O4016" s="47"/>
      <c r="P4016" s="75"/>
      <c r="Q4016" s="61"/>
      <c r="R4016" s="62"/>
      <c r="S4016" s="47"/>
    </row>
    <row r="4017" spans="2:19" ht="15" thickBot="1" x14ac:dyDescent="0.35">
      <c r="B4017" s="47" t="str">
        <f>IF(AND(H4015="Erdgas",H4014="Nein"),"Aliquoter Erdgasverbrauch in kWh von 1. Oktober 2022 bis 31. Dezember 2022",IF(H4015="Erdgas","Erdgasverbrauch in kWh von 1. Oktober 2022 bis 31. Dezember 2022",IF(AND(H4015="Strom",H4014="Nein"),"Aliquoter Stromverbrauch in kWh von 1. Oktober 2022 bis 31. Dezember 2022",IF(H4015="Strom","Stromverbrauch in kWh von 1. Oktober 2022 bis 31. Dezember 2022",IF(AND(H4015="Wärme/Kälte",H4014="Nein"),"Aliquoter Wärme-/Kälteverbrauch in kWh von 1. Oktober 2022 bis 31. Dezember 2022",IF(H4015="Wärme/Kälte","Wärme-/Kälteverbrauch in kWh von 1. Oktober 2022 bis 31. Dezember 2022","Bitte Energieart auswählen!"))))))</f>
        <v>Bitte Energieart auswählen!</v>
      </c>
      <c r="C4017" s="47"/>
      <c r="D4017" s="47"/>
      <c r="E4017" s="47"/>
      <c r="F4017" s="47"/>
      <c r="G4017" s="47"/>
      <c r="H4017" s="59">
        <f>SUM(I4017:K4017)</f>
        <v>0</v>
      </c>
      <c r="I4017" s="119" t="str">
        <f>IFERROR(IF(H4014="Nein",VLOOKUP(H4013,'1 - Strom Erdgas Wärme 2021'!H:AA,20,FALSE)/12,""),"")</f>
        <v/>
      </c>
      <c r="J4017" s="119" t="str">
        <f>IFERROR(IF(H4014="Nein",VLOOKUP(H4013,'1 - Strom Erdgas Wärme 2021'!H:AB,20,FALSE)/12,""),"")</f>
        <v/>
      </c>
      <c r="K4017" s="119" t="str">
        <f>IFERROR(IF(H4014="Nein",VLOOKUP(H4013,'1 - Strom Erdgas Wärme 2021'!H:AC,20,FALSE)/12,""),"")</f>
        <v/>
      </c>
      <c r="L4017" s="48" t="s">
        <v>5</v>
      </c>
      <c r="M4017" s="76" t="str">
        <f>IFERROR(IF(H4014="Nein","Vorbefüllte Verbrauchswerte wurden aliquot (d.h. 1/12) aus dem Jahr 2021 übernommen.","Bitte ergänzen Sie die monatlichen Verbrauchswerte gem. Lastprofilzähler"),"")</f>
        <v>Bitte ergänzen Sie die monatlichen Verbrauchswerte gem. Lastprofilzähler</v>
      </c>
      <c r="N4017" s="77"/>
      <c r="O4017" s="77"/>
      <c r="P4017" s="77"/>
      <c r="Q4017" s="77"/>
      <c r="R4017" s="77"/>
      <c r="S4017" s="77"/>
    </row>
    <row r="4018" spans="2:19" x14ac:dyDescent="0.3">
      <c r="B4018" s="47" t="str">
        <f>IF(H4015="Wärme/Kälte","Energiemix: Anteil in % der aus Strom oder Erdgas erzeugten Wärme/Kälte","")</f>
        <v/>
      </c>
      <c r="C4018" s="46"/>
      <c r="D4018" s="46"/>
      <c r="E4018" s="46"/>
      <c r="F4018" s="74">
        <f>IFERROR(SUMPRODUCT(I4018:K4018,I4017:K4017),"")</f>
        <v>0</v>
      </c>
      <c r="G4018" s="74"/>
      <c r="H4018" s="46"/>
      <c r="I4018" s="120"/>
      <c r="J4018" s="121"/>
      <c r="K4018" s="121"/>
      <c r="L4018" s="48" t="str">
        <f>IF(H4015="Wärme/Kälte","i","")</f>
        <v/>
      </c>
      <c r="M4018" s="47" t="str">
        <f>IF(H4015="Wärme/Kälte","Bitte geben Sie den Anteil in % (von 0 bis 100, ohne Prozentzeichen) der  direkt aus Strom oder Erdgas erzeugten Wärme/Kälte.","")</f>
        <v/>
      </c>
      <c r="N4018" s="46"/>
      <c r="O4018" s="46"/>
      <c r="P4018" s="46"/>
      <c r="Q4018" s="46"/>
      <c r="R4018" s="46"/>
      <c r="S4018" s="46"/>
    </row>
    <row r="4019" spans="2:19" x14ac:dyDescent="0.3">
      <c r="B4019" s="46"/>
      <c r="C4019" s="46"/>
      <c r="D4019" s="46"/>
      <c r="E4019" s="46"/>
      <c r="F4019" s="46"/>
      <c r="G4019" s="46"/>
      <c r="H4019" s="46"/>
      <c r="I4019" s="98"/>
      <c r="J4019" s="46"/>
      <c r="K4019" s="46"/>
      <c r="L4019" s="48"/>
      <c r="M4019" s="47"/>
      <c r="N4019" s="46"/>
      <c r="O4019" s="46"/>
      <c r="P4019" s="46"/>
      <c r="Q4019" s="46"/>
      <c r="R4019" s="46"/>
      <c r="S4019" s="46"/>
    </row>
    <row r="4020" spans="2:19" ht="18" thickBot="1" x14ac:dyDescent="0.5">
      <c r="B4020" s="56" t="s">
        <v>10</v>
      </c>
      <c r="C4020" s="47"/>
      <c r="D4020" s="47"/>
      <c r="E4020" s="47"/>
      <c r="F4020" s="47"/>
      <c r="G4020" s="47"/>
      <c r="H4020" s="47"/>
      <c r="I4020" s="68">
        <v>44835</v>
      </c>
      <c r="J4020" s="68">
        <v>44866</v>
      </c>
      <c r="K4020" s="68">
        <v>44896</v>
      </c>
      <c r="L4020" s="47"/>
      <c r="M4020" s="69"/>
      <c r="N4020" s="69"/>
      <c r="O4020" s="69"/>
      <c r="P4020" s="69"/>
      <c r="Q4020" s="69"/>
      <c r="R4020" s="69"/>
      <c r="S4020" s="47"/>
    </row>
    <row r="4021" spans="2:19" ht="15" thickBot="1" x14ac:dyDescent="0.35">
      <c r="B4021" s="47" t="s">
        <v>28</v>
      </c>
      <c r="C4021" s="47"/>
      <c r="D4021" s="47"/>
      <c r="E4021" s="47"/>
      <c r="F4021" s="47"/>
      <c r="G4021" s="47"/>
      <c r="H4021" s="117"/>
      <c r="I4021" s="70"/>
      <c r="J4021" s="71"/>
      <c r="K4021" s="71"/>
      <c r="L4021" s="48" t="s">
        <v>5</v>
      </c>
      <c r="M4021" s="47" t="s">
        <v>29</v>
      </c>
      <c r="N4021" s="69"/>
      <c r="O4021" s="69"/>
      <c r="P4021" s="69"/>
      <c r="Q4021" s="69"/>
      <c r="R4021" s="69"/>
      <c r="S4021" s="47"/>
    </row>
    <row r="4022" spans="2:19" ht="15" thickBot="1" x14ac:dyDescent="0.35">
      <c r="B4022" s="47" t="s">
        <v>13</v>
      </c>
      <c r="C4022" s="47"/>
      <c r="D4022" s="47"/>
      <c r="E4022" s="47"/>
      <c r="F4022" s="47"/>
      <c r="G4022" s="47"/>
      <c r="H4022" s="138">
        <f>IFERROR(VLOOKUP(H4021,'1 - Strom Erdgas Wärme 2021'!H:AA,17,FALSE),"")</f>
        <v>0</v>
      </c>
      <c r="I4022" s="70"/>
      <c r="J4022" s="71"/>
      <c r="K4022" s="71"/>
      <c r="L4022" s="48"/>
      <c r="M4022" s="47"/>
      <c r="N4022" s="69"/>
      <c r="O4022" s="69"/>
      <c r="P4022" s="69"/>
      <c r="Q4022" s="69"/>
      <c r="R4022" s="69"/>
      <c r="S4022" s="47"/>
    </row>
    <row r="4023" spans="2:19" ht="15" thickBot="1" x14ac:dyDescent="0.35">
      <c r="B4023" s="47" t="s">
        <v>16</v>
      </c>
      <c r="C4023" s="47"/>
      <c r="D4023" s="47"/>
      <c r="E4023" s="47"/>
      <c r="F4023" s="47"/>
      <c r="G4023" s="47"/>
      <c r="H4023" s="139"/>
      <c r="I4023" s="72"/>
      <c r="J4023" s="73"/>
      <c r="K4023" s="73"/>
      <c r="L4023" s="48" t="s">
        <v>5</v>
      </c>
      <c r="M4023" s="47" t="s">
        <v>17</v>
      </c>
      <c r="N4023" s="69"/>
      <c r="O4023" s="69"/>
      <c r="P4023" s="69"/>
      <c r="Q4023" s="69"/>
      <c r="R4023" s="69"/>
      <c r="S4023" s="47"/>
    </row>
    <row r="4024" spans="2:19" ht="16.8" thickBot="1" x14ac:dyDescent="0.45">
      <c r="B4024" s="47" t="str">
        <f>IF(H4023="Erdgas","Arbeitspreis pro kWh Erdgas in EUR",IF(H4023="Strom","Arbeitspreis pro kWh Strom in EUR",IF(H4023="Wärme/Kälte","Arbeitspreis pro kWh Wärme-/Kälteverbrauch in EUR","Bitte Energieart auswählen!")))</f>
        <v>Bitte Energieart auswählen!</v>
      </c>
      <c r="C4024" s="47"/>
      <c r="D4024" s="47"/>
      <c r="E4024" s="47"/>
      <c r="F4024" s="47"/>
      <c r="G4024" s="74">
        <f>IFERROR(SUMPRODUCT(I4024:K4024,I4025:K4025),"")</f>
        <v>0</v>
      </c>
      <c r="H4024" s="47"/>
      <c r="I4024" s="118"/>
      <c r="J4024" s="118"/>
      <c r="K4024" s="118"/>
      <c r="L4024" s="48" t="s">
        <v>5</v>
      </c>
      <c r="M4024" s="47" t="str">
        <f>IF(H4023="Erdgas","Erdgaskosten exkl. Steuern, Abgaben, Netzentgelte, etc.",IF(H4023="Strom","Stromkosten exkl. Steuern, Abgaben, Netzentgelte, etc.",IF(H4023="Wärme/Kälte","Wärme-/Kältekosten exkl. Steuern, Abgaben, Netzentgelte, etc.", "Bitte Energieart auswählen!")))</f>
        <v>Bitte Energieart auswählen!</v>
      </c>
      <c r="N4024" s="47"/>
      <c r="O4024" s="47"/>
      <c r="P4024" s="75"/>
      <c r="Q4024" s="61"/>
      <c r="R4024" s="62"/>
      <c r="S4024" s="47"/>
    </row>
    <row r="4025" spans="2:19" ht="15" thickBot="1" x14ac:dyDescent="0.35">
      <c r="B4025" s="47" t="str">
        <f>IF(AND(H4023="Erdgas",H4022="Nein"),"Aliquoter Erdgasverbrauch in kWh von 1. Oktober 2022 bis 31. Dezember 2022",IF(H4023="Erdgas","Erdgasverbrauch in kWh von 1. Oktober 2022 bis 31. Dezember 2022",IF(AND(H4023="Strom",H4022="Nein"),"Aliquoter Stromverbrauch in kWh von 1. Oktober 2022 bis 31. Dezember 2022",IF(H4023="Strom","Stromverbrauch in kWh von 1. Oktober 2022 bis 31. Dezember 2022",IF(AND(H4023="Wärme/Kälte",H4022="Nein"),"Aliquoter Wärme-/Kälteverbrauch in kWh von 1. Oktober 2022 bis 31. Dezember 2022",IF(H4023="Wärme/Kälte","Wärme-/Kälteverbrauch in kWh von 1. Oktober 2022 bis 31. Dezember 2022","Bitte Energieart auswählen!"))))))</f>
        <v>Bitte Energieart auswählen!</v>
      </c>
      <c r="C4025" s="47"/>
      <c r="D4025" s="47"/>
      <c r="E4025" s="47"/>
      <c r="F4025" s="47"/>
      <c r="G4025" s="47"/>
      <c r="H4025" s="59">
        <f>SUM(I4025:K4025)</f>
        <v>0</v>
      </c>
      <c r="I4025" s="119" t="str">
        <f>IFERROR(IF(H4022="Nein",VLOOKUP(H4021,'1 - Strom Erdgas Wärme 2021'!H:AA,20,FALSE)/12,""),"")</f>
        <v/>
      </c>
      <c r="J4025" s="119" t="str">
        <f>IFERROR(IF(H4022="Nein",VLOOKUP(H4021,'1 - Strom Erdgas Wärme 2021'!H:AB,20,FALSE)/12,""),"")</f>
        <v/>
      </c>
      <c r="K4025" s="119" t="str">
        <f>IFERROR(IF(H4022="Nein",VLOOKUP(H4021,'1 - Strom Erdgas Wärme 2021'!H:AC,20,FALSE)/12,""),"")</f>
        <v/>
      </c>
      <c r="L4025" s="48" t="s">
        <v>5</v>
      </c>
      <c r="M4025" s="76" t="str">
        <f>IFERROR(IF(H4022="Nein","Vorbefüllte Verbrauchswerte wurden aliquot (d.h. 1/12) aus dem Jahr 2021 übernommen.","Bitte ergänzen Sie die monatlichen Verbrauchswerte gem. Lastprofilzähler"),"")</f>
        <v>Bitte ergänzen Sie die monatlichen Verbrauchswerte gem. Lastprofilzähler</v>
      </c>
      <c r="N4025" s="77"/>
      <c r="O4025" s="77"/>
      <c r="P4025" s="77"/>
      <c r="Q4025" s="77"/>
      <c r="R4025" s="77"/>
      <c r="S4025" s="77"/>
    </row>
    <row r="4026" spans="2:19" x14ac:dyDescent="0.3">
      <c r="B4026" s="47" t="str">
        <f>IF(H4023="Wärme/Kälte","Energiemix: Anteil in % der aus Strom oder Erdgas erzeugten Wärme/Kälte","")</f>
        <v/>
      </c>
      <c r="C4026" s="46"/>
      <c r="D4026" s="46"/>
      <c r="E4026" s="46"/>
      <c r="F4026" s="74">
        <f>IFERROR(SUMPRODUCT(I4026:K4026,I4025:K4025),"")</f>
        <v>0</v>
      </c>
      <c r="G4026" s="74"/>
      <c r="H4026" s="46"/>
      <c r="I4026" s="120"/>
      <c r="J4026" s="121"/>
      <c r="K4026" s="121"/>
      <c r="L4026" s="48" t="str">
        <f>IF(H4023="Wärme/Kälte","i","")</f>
        <v/>
      </c>
      <c r="M4026" s="47" t="str">
        <f>IF(H4023="Wärme/Kälte","Bitte geben Sie den Anteil in % (von 0 bis 100, ohne Prozentzeichen) der  direkt aus Strom oder Erdgas erzeugten Wärme/Kälte.","")</f>
        <v/>
      </c>
      <c r="N4026" s="46"/>
      <c r="O4026" s="46"/>
      <c r="P4026" s="46"/>
      <c r="Q4026" s="46"/>
      <c r="R4026" s="46"/>
      <c r="S4026" s="46"/>
    </row>
    <row r="4027" spans="2:19" x14ac:dyDescent="0.3">
      <c r="B4027" s="46"/>
      <c r="C4027" s="46"/>
      <c r="D4027" s="46"/>
      <c r="E4027" s="46"/>
      <c r="F4027" s="46"/>
      <c r="G4027" s="46"/>
      <c r="H4027" s="46"/>
      <c r="I4027" s="98"/>
      <c r="J4027" s="46"/>
      <c r="K4027" s="46"/>
      <c r="L4027" s="48"/>
      <c r="M4027" s="47"/>
      <c r="N4027" s="46"/>
      <c r="O4027" s="46"/>
      <c r="P4027" s="46"/>
      <c r="Q4027" s="46"/>
      <c r="R4027" s="46"/>
      <c r="S4027" s="46"/>
    </row>
    <row r="4028" spans="2:19" ht="18" thickBot="1" x14ac:dyDescent="0.5">
      <c r="B4028" s="56" t="s">
        <v>10</v>
      </c>
      <c r="C4028" s="47"/>
      <c r="D4028" s="47"/>
      <c r="E4028" s="47"/>
      <c r="F4028" s="47"/>
      <c r="G4028" s="47"/>
      <c r="H4028" s="47"/>
      <c r="I4028" s="68">
        <v>44835</v>
      </c>
      <c r="J4028" s="68">
        <v>44866</v>
      </c>
      <c r="K4028" s="68">
        <v>44896</v>
      </c>
      <c r="L4028" s="47"/>
      <c r="M4028" s="69"/>
      <c r="N4028" s="69"/>
      <c r="O4028" s="69"/>
      <c r="P4028" s="69"/>
      <c r="Q4028" s="69"/>
      <c r="R4028" s="69"/>
      <c r="S4028" s="47"/>
    </row>
    <row r="4029" spans="2:19" ht="15" thickBot="1" x14ac:dyDescent="0.35">
      <c r="B4029" s="47" t="s">
        <v>28</v>
      </c>
      <c r="C4029" s="47"/>
      <c r="D4029" s="47"/>
      <c r="E4029" s="47"/>
      <c r="F4029" s="47"/>
      <c r="G4029" s="47"/>
      <c r="H4029" s="117"/>
      <c r="I4029" s="70"/>
      <c r="J4029" s="71"/>
      <c r="K4029" s="71"/>
      <c r="L4029" s="48" t="s">
        <v>5</v>
      </c>
      <c r="M4029" s="47" t="s">
        <v>29</v>
      </c>
      <c r="N4029" s="69"/>
      <c r="O4029" s="69"/>
      <c r="P4029" s="69"/>
      <c r="Q4029" s="69"/>
      <c r="R4029" s="69"/>
      <c r="S4029" s="47"/>
    </row>
    <row r="4030" spans="2:19" ht="15" thickBot="1" x14ac:dyDescent="0.35">
      <c r="B4030" s="47" t="s">
        <v>13</v>
      </c>
      <c r="C4030" s="47"/>
      <c r="D4030" s="47"/>
      <c r="E4030" s="47"/>
      <c r="F4030" s="47"/>
      <c r="G4030" s="47"/>
      <c r="H4030" s="138">
        <f>IFERROR(VLOOKUP(H4029,'1 - Strom Erdgas Wärme 2021'!H:AA,17,FALSE),"")</f>
        <v>0</v>
      </c>
      <c r="I4030" s="70"/>
      <c r="J4030" s="71"/>
      <c r="K4030" s="71"/>
      <c r="L4030" s="48"/>
      <c r="M4030" s="47"/>
      <c r="N4030" s="69"/>
      <c r="O4030" s="69"/>
      <c r="P4030" s="69"/>
      <c r="Q4030" s="69"/>
      <c r="R4030" s="69"/>
      <c r="S4030" s="47"/>
    </row>
    <row r="4031" spans="2:19" ht="15" thickBot="1" x14ac:dyDescent="0.35">
      <c r="B4031" s="47" t="s">
        <v>16</v>
      </c>
      <c r="C4031" s="47"/>
      <c r="D4031" s="47"/>
      <c r="E4031" s="47"/>
      <c r="F4031" s="47"/>
      <c r="G4031" s="47"/>
      <c r="H4031" s="139"/>
      <c r="I4031" s="72"/>
      <c r="J4031" s="73"/>
      <c r="K4031" s="73"/>
      <c r="L4031" s="48" t="s">
        <v>5</v>
      </c>
      <c r="M4031" s="47" t="s">
        <v>17</v>
      </c>
      <c r="N4031" s="69"/>
      <c r="O4031" s="69"/>
      <c r="P4031" s="69"/>
      <c r="Q4031" s="69"/>
      <c r="R4031" s="69"/>
      <c r="S4031" s="47"/>
    </row>
    <row r="4032" spans="2:19" ht="16.8" thickBot="1" x14ac:dyDescent="0.45">
      <c r="B4032" s="47" t="str">
        <f>IF(H4031="Erdgas","Arbeitspreis pro kWh Erdgas in EUR",IF(H4031="Strom","Arbeitspreis pro kWh Strom in EUR",IF(H4031="Wärme/Kälte","Arbeitspreis pro kWh Wärme-/Kälteverbrauch in EUR","Bitte Energieart auswählen!")))</f>
        <v>Bitte Energieart auswählen!</v>
      </c>
      <c r="C4032" s="47"/>
      <c r="D4032" s="47"/>
      <c r="E4032" s="47"/>
      <c r="F4032" s="47"/>
      <c r="G4032" s="74">
        <f>IFERROR(SUMPRODUCT(I4032:K4032,I4033:K4033),"")</f>
        <v>0</v>
      </c>
      <c r="H4032" s="47"/>
      <c r="I4032" s="118"/>
      <c r="J4032" s="118"/>
      <c r="K4032" s="118"/>
      <c r="L4032" s="48" t="s">
        <v>5</v>
      </c>
      <c r="M4032" s="47" t="str">
        <f>IF(H4031="Erdgas","Erdgaskosten exkl. Steuern, Abgaben, Netzentgelte, etc.",IF(H4031="Strom","Stromkosten exkl. Steuern, Abgaben, Netzentgelte, etc.",IF(H4031="Wärme/Kälte","Wärme-/Kältekosten exkl. Steuern, Abgaben, Netzentgelte, etc.", "Bitte Energieart auswählen!")))</f>
        <v>Bitte Energieart auswählen!</v>
      </c>
      <c r="N4032" s="47"/>
      <c r="O4032" s="47"/>
      <c r="P4032" s="75"/>
      <c r="Q4032" s="61"/>
      <c r="R4032" s="62"/>
      <c r="S4032" s="47"/>
    </row>
    <row r="4033" spans="2:19" ht="15" thickBot="1" x14ac:dyDescent="0.35">
      <c r="B4033" s="47" t="str">
        <f>IF(AND(H4031="Erdgas",H4030="Nein"),"Aliquoter Erdgasverbrauch in kWh von 1. Oktober 2022 bis 31. Dezember 2022",IF(H4031="Erdgas","Erdgasverbrauch in kWh von 1. Oktober 2022 bis 31. Dezember 2022",IF(AND(H4031="Strom",H4030="Nein"),"Aliquoter Stromverbrauch in kWh von 1. Oktober 2022 bis 31. Dezember 2022",IF(H4031="Strom","Stromverbrauch in kWh von 1. Oktober 2022 bis 31. Dezember 2022",IF(AND(H4031="Wärme/Kälte",H4030="Nein"),"Aliquoter Wärme-/Kälteverbrauch in kWh von 1. Oktober 2022 bis 31. Dezember 2022",IF(H4031="Wärme/Kälte","Wärme-/Kälteverbrauch in kWh von 1. Oktober 2022 bis 31. Dezember 2022","Bitte Energieart auswählen!"))))))</f>
        <v>Bitte Energieart auswählen!</v>
      </c>
      <c r="C4033" s="47"/>
      <c r="D4033" s="47"/>
      <c r="E4033" s="47"/>
      <c r="F4033" s="47"/>
      <c r="G4033" s="47"/>
      <c r="H4033" s="59">
        <f>SUM(I4033:K4033)</f>
        <v>0</v>
      </c>
      <c r="I4033" s="119" t="str">
        <f>IFERROR(IF(H4030="Nein",VLOOKUP(H4029,'1 - Strom Erdgas Wärme 2021'!H:AA,20,FALSE)/12,""),"")</f>
        <v/>
      </c>
      <c r="J4033" s="119" t="str">
        <f>IFERROR(IF(H4030="Nein",VLOOKUP(H4029,'1 - Strom Erdgas Wärme 2021'!H:AB,20,FALSE)/12,""),"")</f>
        <v/>
      </c>
      <c r="K4033" s="119" t="str">
        <f>IFERROR(IF(H4030="Nein",VLOOKUP(H4029,'1 - Strom Erdgas Wärme 2021'!H:AC,20,FALSE)/12,""),"")</f>
        <v/>
      </c>
      <c r="L4033" s="48" t="s">
        <v>5</v>
      </c>
      <c r="M4033" s="76" t="str">
        <f>IFERROR(IF(H4030="Nein","Vorbefüllte Verbrauchswerte wurden aliquot (d.h. 1/12) aus dem Jahr 2021 übernommen.","Bitte ergänzen Sie die monatlichen Verbrauchswerte gem. Lastprofilzähler"),"")</f>
        <v>Bitte ergänzen Sie die monatlichen Verbrauchswerte gem. Lastprofilzähler</v>
      </c>
      <c r="N4033" s="77"/>
      <c r="O4033" s="77"/>
      <c r="P4033" s="77"/>
      <c r="Q4033" s="77"/>
      <c r="R4033" s="77"/>
      <c r="S4033" s="77"/>
    </row>
    <row r="4034" spans="2:19" x14ac:dyDescent="0.3">
      <c r="B4034" s="47" t="str">
        <f>IF(H4031="Wärme/Kälte","Energiemix: Anteil in % der aus Strom oder Erdgas erzeugten Wärme/Kälte","")</f>
        <v/>
      </c>
      <c r="C4034" s="46"/>
      <c r="D4034" s="46"/>
      <c r="E4034" s="46"/>
      <c r="F4034" s="74">
        <f>IFERROR(SUMPRODUCT(I4034:K4034,I4033:K4033),"")</f>
        <v>0</v>
      </c>
      <c r="G4034" s="74"/>
      <c r="H4034" s="46"/>
      <c r="I4034" s="120"/>
      <c r="J4034" s="121"/>
      <c r="K4034" s="121"/>
      <c r="L4034" s="48" t="str">
        <f>IF(H4031="Wärme/Kälte","i","")</f>
        <v/>
      </c>
      <c r="M4034" s="47" t="str">
        <f>IF(H4031="Wärme/Kälte","Bitte geben Sie den Anteil in % (von 0 bis 100, ohne Prozentzeichen) der  direkt aus Strom oder Erdgas erzeugten Wärme/Kälte.","")</f>
        <v/>
      </c>
      <c r="N4034" s="46"/>
      <c r="O4034" s="46"/>
      <c r="P4034" s="46"/>
      <c r="Q4034" s="46"/>
      <c r="R4034" s="46"/>
      <c r="S4034" s="46"/>
    </row>
    <row r="4035" spans="2:19" x14ac:dyDescent="0.3">
      <c r="B4035" s="46"/>
      <c r="C4035" s="46"/>
      <c r="D4035" s="46"/>
      <c r="E4035" s="46"/>
      <c r="F4035" s="46"/>
      <c r="G4035" s="46"/>
      <c r="H4035" s="46"/>
      <c r="I4035" s="98"/>
      <c r="J4035" s="46"/>
      <c r="K4035" s="46"/>
      <c r="L4035" s="48"/>
      <c r="M4035" s="47"/>
      <c r="N4035" s="46"/>
      <c r="O4035" s="46"/>
      <c r="P4035" s="46"/>
      <c r="Q4035" s="46"/>
      <c r="R4035" s="46"/>
      <c r="S4035" s="46"/>
    </row>
    <row r="4036" spans="2:19" ht="18" thickBot="1" x14ac:dyDescent="0.5">
      <c r="B4036" s="56" t="s">
        <v>10</v>
      </c>
      <c r="C4036" s="47"/>
      <c r="D4036" s="47"/>
      <c r="E4036" s="47"/>
      <c r="F4036" s="47"/>
      <c r="G4036" s="47"/>
      <c r="H4036" s="47"/>
      <c r="I4036" s="68">
        <v>44835</v>
      </c>
      <c r="J4036" s="68">
        <v>44866</v>
      </c>
      <c r="K4036" s="68">
        <v>44896</v>
      </c>
      <c r="L4036" s="47"/>
      <c r="M4036" s="69"/>
      <c r="N4036" s="69"/>
      <c r="O4036" s="69"/>
      <c r="P4036" s="69"/>
      <c r="Q4036" s="69"/>
      <c r="R4036" s="69"/>
      <c r="S4036" s="47"/>
    </row>
    <row r="4037" spans="2:19" ht="15" thickBot="1" x14ac:dyDescent="0.35">
      <c r="B4037" s="47" t="s">
        <v>28</v>
      </c>
      <c r="C4037" s="47"/>
      <c r="D4037" s="47"/>
      <c r="E4037" s="47"/>
      <c r="F4037" s="47"/>
      <c r="G4037" s="47"/>
      <c r="H4037" s="117"/>
      <c r="I4037" s="70"/>
      <c r="J4037" s="71"/>
      <c r="K4037" s="71"/>
      <c r="L4037" s="48" t="s">
        <v>5</v>
      </c>
      <c r="M4037" s="47" t="s">
        <v>29</v>
      </c>
      <c r="N4037" s="69"/>
      <c r="O4037" s="69"/>
      <c r="P4037" s="69"/>
      <c r="Q4037" s="69"/>
      <c r="R4037" s="69"/>
      <c r="S4037" s="47"/>
    </row>
    <row r="4038" spans="2:19" ht="15" thickBot="1" x14ac:dyDescent="0.35">
      <c r="B4038" s="47" t="s">
        <v>13</v>
      </c>
      <c r="C4038" s="47"/>
      <c r="D4038" s="47"/>
      <c r="E4038" s="47"/>
      <c r="F4038" s="47"/>
      <c r="G4038" s="47"/>
      <c r="H4038" s="138">
        <f>IFERROR(VLOOKUP(H4037,'1 - Strom Erdgas Wärme 2021'!H:AA,17,FALSE),"")</f>
        <v>0</v>
      </c>
      <c r="I4038" s="70"/>
      <c r="J4038" s="71"/>
      <c r="K4038" s="71"/>
      <c r="L4038" s="48"/>
      <c r="M4038" s="47"/>
      <c r="N4038" s="69"/>
      <c r="O4038" s="69"/>
      <c r="P4038" s="69"/>
      <c r="Q4038" s="69"/>
      <c r="R4038" s="69"/>
      <c r="S4038" s="47"/>
    </row>
    <row r="4039" spans="2:19" ht="15" thickBot="1" x14ac:dyDescent="0.35">
      <c r="B4039" s="47" t="s">
        <v>16</v>
      </c>
      <c r="C4039" s="47"/>
      <c r="D4039" s="47"/>
      <c r="E4039" s="47"/>
      <c r="F4039" s="47"/>
      <c r="G4039" s="47"/>
      <c r="H4039" s="139"/>
      <c r="I4039" s="72"/>
      <c r="J4039" s="73"/>
      <c r="K4039" s="73"/>
      <c r="L4039" s="48" t="s">
        <v>5</v>
      </c>
      <c r="M4039" s="47" t="s">
        <v>17</v>
      </c>
      <c r="N4039" s="69"/>
      <c r="O4039" s="69"/>
      <c r="P4039" s="69"/>
      <c r="Q4039" s="69"/>
      <c r="R4039" s="69"/>
      <c r="S4039" s="47"/>
    </row>
    <row r="4040" spans="2:19" ht="16.8" thickBot="1" x14ac:dyDescent="0.45">
      <c r="B4040" s="47" t="str">
        <f>IF(H4039="Erdgas","Arbeitspreis pro kWh Erdgas in EUR",IF(H4039="Strom","Arbeitspreis pro kWh Strom in EUR",IF(H4039="Wärme/Kälte","Arbeitspreis pro kWh Wärme-/Kälteverbrauch in EUR","Bitte Energieart auswählen!")))</f>
        <v>Bitte Energieart auswählen!</v>
      </c>
      <c r="C4040" s="47"/>
      <c r="D4040" s="47"/>
      <c r="E4040" s="47"/>
      <c r="F4040" s="47"/>
      <c r="G4040" s="74">
        <f>IFERROR(SUMPRODUCT(I4040:K4040,I4041:K4041),"")</f>
        <v>0</v>
      </c>
      <c r="H4040" s="47"/>
      <c r="I4040" s="118"/>
      <c r="J4040" s="118"/>
      <c r="K4040" s="118"/>
      <c r="L4040" s="48" t="s">
        <v>5</v>
      </c>
      <c r="M4040" s="47" t="str">
        <f>IF(H4039="Erdgas","Erdgaskosten exkl. Steuern, Abgaben, Netzentgelte, etc.",IF(H4039="Strom","Stromkosten exkl. Steuern, Abgaben, Netzentgelte, etc.",IF(H4039="Wärme/Kälte","Wärme-/Kältekosten exkl. Steuern, Abgaben, Netzentgelte, etc.", "Bitte Energieart auswählen!")))</f>
        <v>Bitte Energieart auswählen!</v>
      </c>
      <c r="N4040" s="47"/>
      <c r="O4040" s="47"/>
      <c r="P4040" s="75"/>
      <c r="Q4040" s="61"/>
      <c r="R4040" s="62"/>
      <c r="S4040" s="47"/>
    </row>
    <row r="4041" spans="2:19" ht="15" thickBot="1" x14ac:dyDescent="0.35">
      <c r="B4041" s="47" t="str">
        <f>IF(AND(H4039="Erdgas",H4038="Nein"),"Aliquoter Erdgasverbrauch in kWh von 1. Oktober 2022 bis 31. Dezember 2022",IF(H4039="Erdgas","Erdgasverbrauch in kWh von 1. Oktober 2022 bis 31. Dezember 2022",IF(AND(H4039="Strom",H4038="Nein"),"Aliquoter Stromverbrauch in kWh von 1. Oktober 2022 bis 31. Dezember 2022",IF(H4039="Strom","Stromverbrauch in kWh von 1. Oktober 2022 bis 31. Dezember 2022",IF(AND(H4039="Wärme/Kälte",H4038="Nein"),"Aliquoter Wärme-/Kälteverbrauch in kWh von 1. Oktober 2022 bis 31. Dezember 2022",IF(H4039="Wärme/Kälte","Wärme-/Kälteverbrauch in kWh von 1. Oktober 2022 bis 31. Dezember 2022","Bitte Energieart auswählen!"))))))</f>
        <v>Bitte Energieart auswählen!</v>
      </c>
      <c r="C4041" s="47"/>
      <c r="D4041" s="47"/>
      <c r="E4041" s="47"/>
      <c r="F4041" s="47"/>
      <c r="G4041" s="47"/>
      <c r="H4041" s="59">
        <f>SUM(I4041:K4041)</f>
        <v>0</v>
      </c>
      <c r="I4041" s="119" t="str">
        <f>IFERROR(IF(H4038="Nein",VLOOKUP(H4037,'1 - Strom Erdgas Wärme 2021'!H:AA,20,FALSE)/12,""),"")</f>
        <v/>
      </c>
      <c r="J4041" s="119" t="str">
        <f>IFERROR(IF(H4038="Nein",VLOOKUP(H4037,'1 - Strom Erdgas Wärme 2021'!H:AB,20,FALSE)/12,""),"")</f>
        <v/>
      </c>
      <c r="K4041" s="119" t="str">
        <f>IFERROR(IF(H4038="Nein",VLOOKUP(H4037,'1 - Strom Erdgas Wärme 2021'!H:AC,20,FALSE)/12,""),"")</f>
        <v/>
      </c>
      <c r="L4041" s="48" t="s">
        <v>5</v>
      </c>
      <c r="M4041" s="76" t="str">
        <f>IFERROR(IF(H4038="Nein","Vorbefüllte Verbrauchswerte wurden aliquot (d.h. 1/12) aus dem Jahr 2021 übernommen.","Bitte ergänzen Sie die monatlichen Verbrauchswerte gem. Lastprofilzähler"),"")</f>
        <v>Bitte ergänzen Sie die monatlichen Verbrauchswerte gem. Lastprofilzähler</v>
      </c>
      <c r="N4041" s="77"/>
      <c r="O4041" s="77"/>
      <c r="P4041" s="77"/>
      <c r="Q4041" s="77"/>
      <c r="R4041" s="77"/>
      <c r="S4041" s="77"/>
    </row>
    <row r="4042" spans="2:19" x14ac:dyDescent="0.3">
      <c r="B4042" s="47" t="str">
        <f>IF(H4039="Wärme/Kälte","Energiemix: Anteil in % der aus Strom oder Erdgas erzeugten Wärme/Kälte","")</f>
        <v/>
      </c>
      <c r="C4042" s="46"/>
      <c r="D4042" s="46"/>
      <c r="E4042" s="46"/>
      <c r="F4042" s="74">
        <f>IFERROR(SUMPRODUCT(I4042:K4042,I4041:K4041),"")</f>
        <v>0</v>
      </c>
      <c r="G4042" s="74"/>
      <c r="H4042" s="46"/>
      <c r="I4042" s="120"/>
      <c r="J4042" s="121"/>
      <c r="K4042" s="121"/>
      <c r="L4042" s="48" t="str">
        <f>IF(H4039="Wärme/Kälte","i","")</f>
        <v/>
      </c>
      <c r="M4042" s="47" t="str">
        <f>IF(H4039="Wärme/Kälte","Bitte geben Sie den Anteil in % (von 0 bis 100, ohne Prozentzeichen) der  direkt aus Strom oder Erdgas erzeugten Wärme/Kälte.","")</f>
        <v/>
      </c>
      <c r="N4042" s="46"/>
      <c r="O4042" s="46"/>
      <c r="P4042" s="46"/>
      <c r="Q4042" s="46"/>
      <c r="R4042" s="46"/>
      <c r="S4042" s="46"/>
    </row>
    <row r="4043" spans="2:19" x14ac:dyDescent="0.3">
      <c r="B4043" s="46"/>
      <c r="C4043" s="46"/>
      <c r="D4043" s="46"/>
      <c r="E4043" s="46"/>
      <c r="F4043" s="46"/>
      <c r="G4043" s="46"/>
      <c r="H4043" s="46"/>
      <c r="I4043" s="98"/>
      <c r="J4043" s="46"/>
      <c r="K4043" s="46"/>
      <c r="L4043" s="48"/>
      <c r="M4043" s="47"/>
      <c r="N4043" s="46"/>
      <c r="O4043" s="46"/>
      <c r="P4043" s="46"/>
      <c r="Q4043" s="46"/>
      <c r="R4043" s="46"/>
      <c r="S4043" s="46"/>
    </row>
    <row r="4044" spans="2:19" ht="18" thickBot="1" x14ac:dyDescent="0.5">
      <c r="B4044" s="56" t="s">
        <v>10</v>
      </c>
      <c r="C4044" s="47"/>
      <c r="D4044" s="47"/>
      <c r="E4044" s="47"/>
      <c r="F4044" s="47"/>
      <c r="G4044" s="47"/>
      <c r="H4044" s="47"/>
      <c r="I4044" s="68">
        <v>44835</v>
      </c>
      <c r="J4044" s="68">
        <v>44866</v>
      </c>
      <c r="K4044" s="68">
        <v>44896</v>
      </c>
      <c r="L4044" s="47"/>
      <c r="M4044" s="69"/>
      <c r="N4044" s="69"/>
      <c r="O4044" s="69"/>
      <c r="P4044" s="69"/>
      <c r="Q4044" s="69"/>
      <c r="R4044" s="69"/>
      <c r="S4044" s="47"/>
    </row>
    <row r="4045" spans="2:19" ht="15" thickBot="1" x14ac:dyDescent="0.35">
      <c r="B4045" s="47" t="s">
        <v>28</v>
      </c>
      <c r="C4045" s="47"/>
      <c r="D4045" s="47"/>
      <c r="E4045" s="47"/>
      <c r="F4045" s="47"/>
      <c r="G4045" s="47"/>
      <c r="H4045" s="117"/>
      <c r="I4045" s="70"/>
      <c r="J4045" s="71"/>
      <c r="K4045" s="71"/>
      <c r="L4045" s="48" t="s">
        <v>5</v>
      </c>
      <c r="M4045" s="47" t="s">
        <v>29</v>
      </c>
      <c r="N4045" s="69"/>
      <c r="O4045" s="69"/>
      <c r="P4045" s="69"/>
      <c r="Q4045" s="69"/>
      <c r="R4045" s="69"/>
      <c r="S4045" s="47"/>
    </row>
    <row r="4046" spans="2:19" ht="15" thickBot="1" x14ac:dyDescent="0.35">
      <c r="B4046" s="47" t="s">
        <v>13</v>
      </c>
      <c r="C4046" s="47"/>
      <c r="D4046" s="47"/>
      <c r="E4046" s="47"/>
      <c r="F4046" s="47"/>
      <c r="G4046" s="47"/>
      <c r="H4046" s="138">
        <f>IFERROR(VLOOKUP(H4045,'1 - Strom Erdgas Wärme 2021'!H:AA,17,FALSE),"")</f>
        <v>0</v>
      </c>
      <c r="I4046" s="70"/>
      <c r="J4046" s="71"/>
      <c r="K4046" s="71"/>
      <c r="L4046" s="48"/>
      <c r="M4046" s="47"/>
      <c r="N4046" s="69"/>
      <c r="O4046" s="69"/>
      <c r="P4046" s="69"/>
      <c r="Q4046" s="69"/>
      <c r="R4046" s="69"/>
      <c r="S4046" s="47"/>
    </row>
    <row r="4047" spans="2:19" ht="15" thickBot="1" x14ac:dyDescent="0.35">
      <c r="B4047" s="47" t="s">
        <v>16</v>
      </c>
      <c r="C4047" s="47"/>
      <c r="D4047" s="47"/>
      <c r="E4047" s="47"/>
      <c r="F4047" s="47"/>
      <c r="G4047" s="47"/>
      <c r="H4047" s="139"/>
      <c r="I4047" s="72"/>
      <c r="J4047" s="73"/>
      <c r="K4047" s="73"/>
      <c r="L4047" s="48" t="s">
        <v>5</v>
      </c>
      <c r="M4047" s="47" t="s">
        <v>17</v>
      </c>
      <c r="N4047" s="69"/>
      <c r="O4047" s="69"/>
      <c r="P4047" s="69"/>
      <c r="Q4047" s="69"/>
      <c r="R4047" s="69"/>
      <c r="S4047" s="47"/>
    </row>
    <row r="4048" spans="2:19" ht="16.8" thickBot="1" x14ac:dyDescent="0.45">
      <c r="B4048" s="47" t="str">
        <f>IF(H4047="Erdgas","Arbeitspreis pro kWh Erdgas in EUR",IF(H4047="Strom","Arbeitspreis pro kWh Strom in EUR",IF(H4047="Wärme/Kälte","Arbeitspreis pro kWh Wärme-/Kälteverbrauch in EUR","Bitte Energieart auswählen!")))</f>
        <v>Bitte Energieart auswählen!</v>
      </c>
      <c r="C4048" s="47"/>
      <c r="D4048" s="47"/>
      <c r="E4048" s="47"/>
      <c r="F4048" s="47"/>
      <c r="G4048" s="74">
        <f>IFERROR(SUMPRODUCT(I4048:K4048,I4049:K4049),"")</f>
        <v>0</v>
      </c>
      <c r="H4048" s="47"/>
      <c r="I4048" s="118"/>
      <c r="J4048" s="118"/>
      <c r="K4048" s="118"/>
      <c r="L4048" s="48" t="s">
        <v>5</v>
      </c>
      <c r="M4048" s="47" t="str">
        <f>IF(H4047="Erdgas","Erdgaskosten exkl. Steuern, Abgaben, Netzentgelte, etc.",IF(H4047="Strom","Stromkosten exkl. Steuern, Abgaben, Netzentgelte, etc.",IF(H4047="Wärme/Kälte","Wärme-/Kältekosten exkl. Steuern, Abgaben, Netzentgelte, etc.", "Bitte Energieart auswählen!")))</f>
        <v>Bitte Energieart auswählen!</v>
      </c>
      <c r="N4048" s="47"/>
      <c r="O4048" s="47"/>
      <c r="P4048" s="75"/>
      <c r="Q4048" s="61"/>
      <c r="R4048" s="62"/>
      <c r="S4048" s="47"/>
    </row>
    <row r="4049" spans="2:19" ht="15" thickBot="1" x14ac:dyDescent="0.35">
      <c r="B4049" s="47" t="str">
        <f>IF(AND(H4047="Erdgas",H4046="Nein"),"Aliquoter Erdgasverbrauch in kWh von 1. Oktober 2022 bis 31. Dezember 2022",IF(H4047="Erdgas","Erdgasverbrauch in kWh von 1. Oktober 2022 bis 31. Dezember 2022",IF(AND(H4047="Strom",H4046="Nein"),"Aliquoter Stromverbrauch in kWh von 1. Oktober 2022 bis 31. Dezember 2022",IF(H4047="Strom","Stromverbrauch in kWh von 1. Oktober 2022 bis 31. Dezember 2022",IF(AND(H4047="Wärme/Kälte",H4046="Nein"),"Aliquoter Wärme-/Kälteverbrauch in kWh von 1. Oktober 2022 bis 31. Dezember 2022",IF(H4047="Wärme/Kälte","Wärme-/Kälteverbrauch in kWh von 1. Oktober 2022 bis 31. Dezember 2022","Bitte Energieart auswählen!"))))))</f>
        <v>Bitte Energieart auswählen!</v>
      </c>
      <c r="C4049" s="47"/>
      <c r="D4049" s="47"/>
      <c r="E4049" s="47"/>
      <c r="F4049" s="47"/>
      <c r="G4049" s="47"/>
      <c r="H4049" s="59">
        <f>SUM(I4049:K4049)</f>
        <v>0</v>
      </c>
      <c r="I4049" s="119" t="str">
        <f>IFERROR(IF(H4046="Nein",VLOOKUP(H4045,'1 - Strom Erdgas Wärme 2021'!H:AA,20,FALSE)/12,""),"")</f>
        <v/>
      </c>
      <c r="J4049" s="119" t="str">
        <f>IFERROR(IF(H4046="Nein",VLOOKUP(H4045,'1 - Strom Erdgas Wärme 2021'!H:AB,20,FALSE)/12,""),"")</f>
        <v/>
      </c>
      <c r="K4049" s="119" t="str">
        <f>IFERROR(IF(H4046="Nein",VLOOKUP(H4045,'1 - Strom Erdgas Wärme 2021'!H:AC,20,FALSE)/12,""),"")</f>
        <v/>
      </c>
      <c r="L4049" s="48" t="s">
        <v>5</v>
      </c>
      <c r="M4049" s="76" t="str">
        <f>IFERROR(IF(H4046="Nein","Vorbefüllte Verbrauchswerte wurden aliquot (d.h. 1/12) aus dem Jahr 2021 übernommen.","Bitte ergänzen Sie die monatlichen Verbrauchswerte gem. Lastprofilzähler"),"")</f>
        <v>Bitte ergänzen Sie die monatlichen Verbrauchswerte gem. Lastprofilzähler</v>
      </c>
      <c r="N4049" s="77"/>
      <c r="O4049" s="77"/>
      <c r="P4049" s="77"/>
      <c r="Q4049" s="77"/>
      <c r="R4049" s="77"/>
      <c r="S4049" s="77"/>
    </row>
    <row r="4050" spans="2:19" x14ac:dyDescent="0.3">
      <c r="B4050" s="47" t="str">
        <f>IF(H4047="Wärme/Kälte","Energiemix: Anteil in % der aus Strom oder Erdgas erzeugten Wärme/Kälte","")</f>
        <v/>
      </c>
      <c r="C4050" s="46"/>
      <c r="D4050" s="46"/>
      <c r="E4050" s="46"/>
      <c r="F4050" s="74">
        <f>IFERROR(SUMPRODUCT(I4050:K4050,I4049:K4049),"")</f>
        <v>0</v>
      </c>
      <c r="G4050" s="74"/>
      <c r="H4050" s="46"/>
      <c r="I4050" s="120"/>
      <c r="J4050" s="121"/>
      <c r="K4050" s="121"/>
      <c r="L4050" s="48" t="str">
        <f>IF(H4047="Wärme/Kälte","i","")</f>
        <v/>
      </c>
      <c r="M4050" s="47" t="str">
        <f>IF(H4047="Wärme/Kälte","Bitte geben Sie den Anteil in % (von 0 bis 100, ohne Prozentzeichen) der  direkt aus Strom oder Erdgas erzeugten Wärme/Kälte.","")</f>
        <v/>
      </c>
      <c r="N4050" s="46"/>
      <c r="O4050" s="46"/>
      <c r="P4050" s="46"/>
      <c r="Q4050" s="46"/>
      <c r="R4050" s="46"/>
      <c r="S4050" s="46"/>
    </row>
    <row r="4051" spans="2:19" x14ac:dyDescent="0.3">
      <c r="B4051" s="46"/>
      <c r="C4051" s="46"/>
      <c r="D4051" s="46"/>
      <c r="E4051" s="46"/>
      <c r="F4051" s="46"/>
      <c r="G4051" s="46"/>
      <c r="H4051" s="46"/>
      <c r="I4051" s="98"/>
      <c r="J4051" s="46"/>
      <c r="K4051" s="46"/>
      <c r="L4051" s="48"/>
      <c r="M4051" s="47"/>
      <c r="N4051" s="46"/>
      <c r="O4051" s="46"/>
      <c r="P4051" s="46"/>
      <c r="Q4051" s="46"/>
      <c r="R4051" s="46"/>
      <c r="S4051" s="46"/>
    </row>
    <row r="4052" spans="2:19" ht="18" thickBot="1" x14ac:dyDescent="0.5">
      <c r="B4052" s="56" t="s">
        <v>10</v>
      </c>
      <c r="C4052" s="47"/>
      <c r="D4052" s="47"/>
      <c r="E4052" s="47"/>
      <c r="F4052" s="47"/>
      <c r="G4052" s="47"/>
      <c r="H4052" s="47"/>
      <c r="I4052" s="68">
        <v>44835</v>
      </c>
      <c r="J4052" s="68">
        <v>44866</v>
      </c>
      <c r="K4052" s="68">
        <v>44896</v>
      </c>
      <c r="L4052" s="47"/>
      <c r="M4052" s="69"/>
      <c r="N4052" s="69"/>
      <c r="O4052" s="69"/>
      <c r="P4052" s="69"/>
      <c r="Q4052" s="69"/>
      <c r="R4052" s="69"/>
      <c r="S4052" s="47"/>
    </row>
    <row r="4053" spans="2:19" ht="15" thickBot="1" x14ac:dyDescent="0.35">
      <c r="B4053" s="47" t="s">
        <v>28</v>
      </c>
      <c r="C4053" s="47"/>
      <c r="D4053" s="47"/>
      <c r="E4053" s="47"/>
      <c r="F4053" s="47"/>
      <c r="G4053" s="47"/>
      <c r="H4053" s="117"/>
      <c r="I4053" s="70"/>
      <c r="J4053" s="71"/>
      <c r="K4053" s="71"/>
      <c r="L4053" s="48" t="s">
        <v>5</v>
      </c>
      <c r="M4053" s="47" t="s">
        <v>29</v>
      </c>
      <c r="N4053" s="69"/>
      <c r="O4053" s="69"/>
      <c r="P4053" s="69"/>
      <c r="Q4053" s="69"/>
      <c r="R4053" s="69"/>
      <c r="S4053" s="47"/>
    </row>
    <row r="4054" spans="2:19" ht="15" thickBot="1" x14ac:dyDescent="0.35">
      <c r="B4054" s="47" t="s">
        <v>13</v>
      </c>
      <c r="C4054" s="47"/>
      <c r="D4054" s="47"/>
      <c r="E4054" s="47"/>
      <c r="F4054" s="47"/>
      <c r="G4054" s="47"/>
      <c r="H4054" s="138">
        <f>IFERROR(VLOOKUP(H4053,'1 - Strom Erdgas Wärme 2021'!H:AA,17,FALSE),"")</f>
        <v>0</v>
      </c>
      <c r="I4054" s="70"/>
      <c r="J4054" s="71"/>
      <c r="K4054" s="71"/>
      <c r="L4054" s="48"/>
      <c r="M4054" s="47"/>
      <c r="N4054" s="69"/>
      <c r="O4054" s="69"/>
      <c r="P4054" s="69"/>
      <c r="Q4054" s="69"/>
      <c r="R4054" s="69"/>
      <c r="S4054" s="47"/>
    </row>
    <row r="4055" spans="2:19" ht="15" thickBot="1" x14ac:dyDescent="0.35">
      <c r="B4055" s="47" t="s">
        <v>16</v>
      </c>
      <c r="C4055" s="47"/>
      <c r="D4055" s="47"/>
      <c r="E4055" s="47"/>
      <c r="F4055" s="47"/>
      <c r="G4055" s="47"/>
      <c r="H4055" s="139"/>
      <c r="I4055" s="72"/>
      <c r="J4055" s="73"/>
      <c r="K4055" s="73"/>
      <c r="L4055" s="48" t="s">
        <v>5</v>
      </c>
      <c r="M4055" s="47" t="s">
        <v>17</v>
      </c>
      <c r="N4055" s="69"/>
      <c r="O4055" s="69"/>
      <c r="P4055" s="69"/>
      <c r="Q4055" s="69"/>
      <c r="R4055" s="69"/>
      <c r="S4055" s="47"/>
    </row>
    <row r="4056" spans="2:19" ht="16.8" thickBot="1" x14ac:dyDescent="0.45">
      <c r="B4056" s="47" t="str">
        <f>IF(H4055="Erdgas","Arbeitspreis pro kWh Erdgas in EUR",IF(H4055="Strom","Arbeitspreis pro kWh Strom in EUR",IF(H4055="Wärme/Kälte","Arbeitspreis pro kWh Wärme-/Kälteverbrauch in EUR","Bitte Energieart auswählen!")))</f>
        <v>Bitte Energieart auswählen!</v>
      </c>
      <c r="C4056" s="47"/>
      <c r="D4056" s="47"/>
      <c r="E4056" s="47"/>
      <c r="F4056" s="47"/>
      <c r="G4056" s="74">
        <f>IFERROR(SUMPRODUCT(I4056:K4056,I4057:K4057),"")</f>
        <v>0</v>
      </c>
      <c r="H4056" s="47"/>
      <c r="I4056" s="118"/>
      <c r="J4056" s="118"/>
      <c r="K4056" s="118"/>
      <c r="L4056" s="48" t="s">
        <v>5</v>
      </c>
      <c r="M4056" s="47" t="str">
        <f>IF(H4055="Erdgas","Erdgaskosten exkl. Steuern, Abgaben, Netzentgelte, etc.",IF(H4055="Strom","Stromkosten exkl. Steuern, Abgaben, Netzentgelte, etc.",IF(H4055="Wärme/Kälte","Wärme-/Kältekosten exkl. Steuern, Abgaben, Netzentgelte, etc.", "Bitte Energieart auswählen!")))</f>
        <v>Bitte Energieart auswählen!</v>
      </c>
      <c r="N4056" s="47"/>
      <c r="O4056" s="47"/>
      <c r="P4056" s="75"/>
      <c r="Q4056" s="61"/>
      <c r="R4056" s="62"/>
      <c r="S4056" s="47"/>
    </row>
    <row r="4057" spans="2:19" ht="15" thickBot="1" x14ac:dyDescent="0.35">
      <c r="B4057" s="47" t="str">
        <f>IF(AND(H4055="Erdgas",H4054="Nein"),"Aliquoter Erdgasverbrauch in kWh von 1. Oktober 2022 bis 31. Dezember 2022",IF(H4055="Erdgas","Erdgasverbrauch in kWh von 1. Oktober 2022 bis 31. Dezember 2022",IF(AND(H4055="Strom",H4054="Nein"),"Aliquoter Stromverbrauch in kWh von 1. Oktober 2022 bis 31. Dezember 2022",IF(H4055="Strom","Stromverbrauch in kWh von 1. Oktober 2022 bis 31. Dezember 2022",IF(AND(H4055="Wärme/Kälte",H4054="Nein"),"Aliquoter Wärme-/Kälteverbrauch in kWh von 1. Oktober 2022 bis 31. Dezember 2022",IF(H4055="Wärme/Kälte","Wärme-/Kälteverbrauch in kWh von 1. Oktober 2022 bis 31. Dezember 2022","Bitte Energieart auswählen!"))))))</f>
        <v>Bitte Energieart auswählen!</v>
      </c>
      <c r="C4057" s="47"/>
      <c r="D4057" s="47"/>
      <c r="E4057" s="47"/>
      <c r="F4057" s="47"/>
      <c r="G4057" s="47"/>
      <c r="H4057" s="59">
        <f>SUM(I4057:K4057)</f>
        <v>0</v>
      </c>
      <c r="I4057" s="119" t="str">
        <f>IFERROR(IF(H4054="Nein",VLOOKUP(H4053,'1 - Strom Erdgas Wärme 2021'!H:AA,20,FALSE)/12,""),"")</f>
        <v/>
      </c>
      <c r="J4057" s="119" t="str">
        <f>IFERROR(IF(H4054="Nein",VLOOKUP(H4053,'1 - Strom Erdgas Wärme 2021'!H:AB,20,FALSE)/12,""),"")</f>
        <v/>
      </c>
      <c r="K4057" s="119" t="str">
        <f>IFERROR(IF(H4054="Nein",VLOOKUP(H4053,'1 - Strom Erdgas Wärme 2021'!H:AC,20,FALSE)/12,""),"")</f>
        <v/>
      </c>
      <c r="L4057" s="48" t="s">
        <v>5</v>
      </c>
      <c r="M4057" s="76" t="str">
        <f>IFERROR(IF(H4054="Nein","Vorbefüllte Verbrauchswerte wurden aliquot (d.h. 1/12) aus dem Jahr 2021 übernommen.","Bitte ergänzen Sie die monatlichen Verbrauchswerte gem. Lastprofilzähler"),"")</f>
        <v>Bitte ergänzen Sie die monatlichen Verbrauchswerte gem. Lastprofilzähler</v>
      </c>
      <c r="N4057" s="77"/>
      <c r="O4057" s="77"/>
      <c r="P4057" s="77"/>
      <c r="Q4057" s="77"/>
      <c r="R4057" s="77"/>
      <c r="S4057" s="77"/>
    </row>
    <row r="4058" spans="2:19" x14ac:dyDescent="0.3">
      <c r="B4058" s="47" t="str">
        <f>IF(H4055="Wärme/Kälte","Energiemix: Anteil in % der aus Strom oder Erdgas erzeugten Wärme/Kälte","")</f>
        <v/>
      </c>
      <c r="C4058" s="46"/>
      <c r="D4058" s="46"/>
      <c r="E4058" s="46"/>
      <c r="F4058" s="74">
        <f>IFERROR(SUMPRODUCT(I4058:K4058,I4057:K4057),"")</f>
        <v>0</v>
      </c>
      <c r="G4058" s="74"/>
      <c r="H4058" s="46"/>
      <c r="I4058" s="120"/>
      <c r="J4058" s="121"/>
      <c r="K4058" s="121"/>
      <c r="L4058" s="48" t="str">
        <f>IF(H4055="Wärme/Kälte","i","")</f>
        <v/>
      </c>
      <c r="M4058" s="47" t="str">
        <f>IF(H4055="Wärme/Kälte","Bitte geben Sie den Anteil in % (von 0 bis 100, ohne Prozentzeichen) der  direkt aus Strom oder Erdgas erzeugten Wärme/Kälte.","")</f>
        <v/>
      </c>
      <c r="N4058" s="46"/>
      <c r="O4058" s="46"/>
      <c r="P4058" s="46"/>
      <c r="Q4058" s="46"/>
      <c r="R4058" s="46"/>
      <c r="S4058" s="46"/>
    </row>
    <row r="4059" spans="2:19" x14ac:dyDescent="0.3">
      <c r="B4059" s="46"/>
      <c r="C4059" s="46"/>
      <c r="D4059" s="46"/>
      <c r="E4059" s="46"/>
      <c r="F4059" s="46"/>
      <c r="G4059" s="46"/>
      <c r="H4059" s="46"/>
      <c r="I4059" s="98"/>
      <c r="J4059" s="46"/>
      <c r="K4059" s="46"/>
      <c r="L4059" s="48"/>
      <c r="M4059" s="47"/>
      <c r="N4059" s="46"/>
      <c r="O4059" s="46"/>
      <c r="P4059" s="46"/>
      <c r="Q4059" s="46"/>
      <c r="R4059" s="46"/>
      <c r="S4059" s="46"/>
    </row>
    <row r="4060" spans="2:19" ht="18" thickBot="1" x14ac:dyDescent="0.5">
      <c r="B4060" s="56" t="s">
        <v>10</v>
      </c>
      <c r="C4060" s="47"/>
      <c r="D4060" s="47"/>
      <c r="E4060" s="47"/>
      <c r="F4060" s="47"/>
      <c r="G4060" s="47"/>
      <c r="H4060" s="47"/>
      <c r="I4060" s="68">
        <v>44835</v>
      </c>
      <c r="J4060" s="68">
        <v>44866</v>
      </c>
      <c r="K4060" s="68">
        <v>44896</v>
      </c>
      <c r="L4060" s="47"/>
      <c r="M4060" s="69"/>
      <c r="N4060" s="69"/>
      <c r="O4060" s="69"/>
      <c r="P4060" s="69"/>
      <c r="Q4060" s="69"/>
      <c r="R4060" s="69"/>
      <c r="S4060" s="47"/>
    </row>
    <row r="4061" spans="2:19" ht="15" thickBot="1" x14ac:dyDescent="0.35">
      <c r="B4061" s="47" t="s">
        <v>28</v>
      </c>
      <c r="C4061" s="47"/>
      <c r="D4061" s="47"/>
      <c r="E4061" s="47"/>
      <c r="F4061" s="47"/>
      <c r="G4061" s="47"/>
      <c r="H4061" s="117"/>
      <c r="I4061" s="70"/>
      <c r="J4061" s="71"/>
      <c r="K4061" s="71"/>
      <c r="L4061" s="48" t="s">
        <v>5</v>
      </c>
      <c r="M4061" s="47" t="s">
        <v>29</v>
      </c>
      <c r="N4061" s="69"/>
      <c r="O4061" s="69"/>
      <c r="P4061" s="69"/>
      <c r="Q4061" s="69"/>
      <c r="R4061" s="69"/>
      <c r="S4061" s="47"/>
    </row>
    <row r="4062" spans="2:19" ht="15" thickBot="1" x14ac:dyDescent="0.35">
      <c r="B4062" s="47" t="s">
        <v>13</v>
      </c>
      <c r="C4062" s="47"/>
      <c r="D4062" s="47"/>
      <c r="E4062" s="47"/>
      <c r="F4062" s="47"/>
      <c r="G4062" s="47"/>
      <c r="H4062" s="138">
        <f>IFERROR(VLOOKUP(H4061,'1 - Strom Erdgas Wärme 2021'!H:AA,17,FALSE),"")</f>
        <v>0</v>
      </c>
      <c r="I4062" s="70"/>
      <c r="J4062" s="71"/>
      <c r="K4062" s="71"/>
      <c r="L4062" s="48"/>
      <c r="M4062" s="47"/>
      <c r="N4062" s="69"/>
      <c r="O4062" s="69"/>
      <c r="P4062" s="69"/>
      <c r="Q4062" s="69"/>
      <c r="R4062" s="69"/>
      <c r="S4062" s="47"/>
    </row>
    <row r="4063" spans="2:19" ht="15" thickBot="1" x14ac:dyDescent="0.35">
      <c r="B4063" s="47" t="s">
        <v>16</v>
      </c>
      <c r="C4063" s="47"/>
      <c r="D4063" s="47"/>
      <c r="E4063" s="47"/>
      <c r="F4063" s="47"/>
      <c r="G4063" s="47"/>
      <c r="H4063" s="139"/>
      <c r="I4063" s="72"/>
      <c r="J4063" s="73"/>
      <c r="K4063" s="73"/>
      <c r="L4063" s="48" t="s">
        <v>5</v>
      </c>
      <c r="M4063" s="47" t="s">
        <v>17</v>
      </c>
      <c r="N4063" s="69"/>
      <c r="O4063" s="69"/>
      <c r="P4063" s="69"/>
      <c r="Q4063" s="69"/>
      <c r="R4063" s="69"/>
      <c r="S4063" s="47"/>
    </row>
    <row r="4064" spans="2:19" ht="16.8" thickBot="1" x14ac:dyDescent="0.45">
      <c r="B4064" s="47" t="str">
        <f>IF(H4063="Erdgas","Arbeitspreis pro kWh Erdgas in EUR",IF(H4063="Strom","Arbeitspreis pro kWh Strom in EUR",IF(H4063="Wärme/Kälte","Arbeitspreis pro kWh Wärme-/Kälteverbrauch in EUR","Bitte Energieart auswählen!")))</f>
        <v>Bitte Energieart auswählen!</v>
      </c>
      <c r="C4064" s="47"/>
      <c r="D4064" s="47"/>
      <c r="E4064" s="47"/>
      <c r="F4064" s="47"/>
      <c r="G4064" s="74">
        <f>IFERROR(SUMPRODUCT(I4064:K4064,I4065:K4065),"")</f>
        <v>0</v>
      </c>
      <c r="H4064" s="47"/>
      <c r="I4064" s="118"/>
      <c r="J4064" s="118"/>
      <c r="K4064" s="118"/>
      <c r="L4064" s="48" t="s">
        <v>5</v>
      </c>
      <c r="M4064" s="47" t="str">
        <f>IF(H4063="Erdgas","Erdgaskosten exkl. Steuern, Abgaben, Netzentgelte, etc.",IF(H4063="Strom","Stromkosten exkl. Steuern, Abgaben, Netzentgelte, etc.",IF(H4063="Wärme/Kälte","Wärme-/Kältekosten exkl. Steuern, Abgaben, Netzentgelte, etc.", "Bitte Energieart auswählen!")))</f>
        <v>Bitte Energieart auswählen!</v>
      </c>
      <c r="N4064" s="47"/>
      <c r="O4064" s="47"/>
      <c r="P4064" s="75"/>
      <c r="Q4064" s="61"/>
      <c r="R4064" s="62"/>
      <c r="S4064" s="47"/>
    </row>
    <row r="4065" spans="2:19" ht="15" thickBot="1" x14ac:dyDescent="0.35">
      <c r="B4065" s="47" t="str">
        <f>IF(AND(H4063="Erdgas",H4062="Nein"),"Aliquoter Erdgasverbrauch in kWh von 1. Oktober 2022 bis 31. Dezember 2022",IF(H4063="Erdgas","Erdgasverbrauch in kWh von 1. Oktober 2022 bis 31. Dezember 2022",IF(AND(H4063="Strom",H4062="Nein"),"Aliquoter Stromverbrauch in kWh von 1. Oktober 2022 bis 31. Dezember 2022",IF(H4063="Strom","Stromverbrauch in kWh von 1. Oktober 2022 bis 31. Dezember 2022",IF(AND(H4063="Wärme/Kälte",H4062="Nein"),"Aliquoter Wärme-/Kälteverbrauch in kWh von 1. Oktober 2022 bis 31. Dezember 2022",IF(H4063="Wärme/Kälte","Wärme-/Kälteverbrauch in kWh von 1. Oktober 2022 bis 31. Dezember 2022","Bitte Energieart auswählen!"))))))</f>
        <v>Bitte Energieart auswählen!</v>
      </c>
      <c r="C4065" s="47"/>
      <c r="D4065" s="47"/>
      <c r="E4065" s="47"/>
      <c r="F4065" s="47"/>
      <c r="G4065" s="47"/>
      <c r="H4065" s="59">
        <f>SUM(I4065:K4065)</f>
        <v>0</v>
      </c>
      <c r="I4065" s="119" t="str">
        <f>IFERROR(IF(H4062="Nein",VLOOKUP(H4061,'1 - Strom Erdgas Wärme 2021'!H:AA,20,FALSE)/12,""),"")</f>
        <v/>
      </c>
      <c r="J4065" s="119" t="str">
        <f>IFERROR(IF(H4062="Nein",VLOOKUP(H4061,'1 - Strom Erdgas Wärme 2021'!H:AB,20,FALSE)/12,""),"")</f>
        <v/>
      </c>
      <c r="K4065" s="119" t="str">
        <f>IFERROR(IF(H4062="Nein",VLOOKUP(H4061,'1 - Strom Erdgas Wärme 2021'!H:AC,20,FALSE)/12,""),"")</f>
        <v/>
      </c>
      <c r="L4065" s="48" t="s">
        <v>5</v>
      </c>
      <c r="M4065" s="76" t="str">
        <f>IFERROR(IF(H4062="Nein","Vorbefüllte Verbrauchswerte wurden aliquot (d.h. 1/12) aus dem Jahr 2021 übernommen.","Bitte ergänzen Sie die monatlichen Verbrauchswerte gem. Lastprofilzähler"),"")</f>
        <v>Bitte ergänzen Sie die monatlichen Verbrauchswerte gem. Lastprofilzähler</v>
      </c>
      <c r="N4065" s="77"/>
      <c r="O4065" s="77"/>
      <c r="P4065" s="77"/>
      <c r="Q4065" s="77"/>
      <c r="R4065" s="77"/>
      <c r="S4065" s="77"/>
    </row>
    <row r="4066" spans="2:19" x14ac:dyDescent="0.3">
      <c r="B4066" s="47" t="str">
        <f>IF(H4063="Wärme/Kälte","Energiemix: Anteil in % der aus Strom oder Erdgas erzeugten Wärme/Kälte","")</f>
        <v/>
      </c>
      <c r="C4066" s="46"/>
      <c r="D4066" s="46"/>
      <c r="E4066" s="46"/>
      <c r="F4066" s="74">
        <f>IFERROR(SUMPRODUCT(I4066:K4066,I4065:K4065),"")</f>
        <v>0</v>
      </c>
      <c r="G4066" s="74"/>
      <c r="H4066" s="46"/>
      <c r="I4066" s="120"/>
      <c r="J4066" s="121"/>
      <c r="K4066" s="121"/>
      <c r="L4066" s="48" t="str">
        <f>IF(H4063="Wärme/Kälte","i","")</f>
        <v/>
      </c>
      <c r="M4066" s="47" t="str">
        <f>IF(H4063="Wärme/Kälte","Bitte geben Sie den Anteil in % (von 0 bis 100, ohne Prozentzeichen) der  direkt aus Strom oder Erdgas erzeugten Wärme/Kälte.","")</f>
        <v/>
      </c>
      <c r="N4066" s="46"/>
      <c r="O4066" s="46"/>
      <c r="P4066" s="46"/>
      <c r="Q4066" s="46"/>
      <c r="R4066" s="46"/>
      <c r="S4066" s="46"/>
    </row>
    <row r="4067" spans="2:19" x14ac:dyDescent="0.3">
      <c r="B4067" s="46"/>
      <c r="C4067" s="46"/>
      <c r="D4067" s="46"/>
      <c r="E4067" s="46"/>
      <c r="F4067" s="46"/>
      <c r="G4067" s="46"/>
      <c r="H4067" s="46"/>
      <c r="I4067" s="98"/>
      <c r="J4067" s="46"/>
      <c r="K4067" s="46"/>
      <c r="L4067" s="48"/>
      <c r="M4067" s="47"/>
      <c r="N4067" s="46"/>
      <c r="O4067" s="46"/>
      <c r="P4067" s="46"/>
      <c r="Q4067" s="46"/>
      <c r="R4067" s="46"/>
      <c r="S4067" s="46"/>
    </row>
    <row r="4068" spans="2:19" ht="18" thickBot="1" x14ac:dyDescent="0.5">
      <c r="B4068" s="56" t="s">
        <v>10</v>
      </c>
      <c r="C4068" s="47"/>
      <c r="D4068" s="47"/>
      <c r="E4068" s="47"/>
      <c r="F4068" s="47"/>
      <c r="G4068" s="47"/>
      <c r="H4068" s="47"/>
      <c r="I4068" s="68">
        <v>44835</v>
      </c>
      <c r="J4068" s="68">
        <v>44866</v>
      </c>
      <c r="K4068" s="68">
        <v>44896</v>
      </c>
      <c r="L4068" s="47"/>
      <c r="M4068" s="69"/>
      <c r="N4068" s="69"/>
      <c r="O4068" s="69"/>
      <c r="P4068" s="69"/>
      <c r="Q4068" s="69"/>
      <c r="R4068" s="69"/>
      <c r="S4068" s="47"/>
    </row>
    <row r="4069" spans="2:19" ht="15" thickBot="1" x14ac:dyDescent="0.35">
      <c r="B4069" s="47" t="s">
        <v>28</v>
      </c>
      <c r="C4069" s="47"/>
      <c r="D4069" s="47"/>
      <c r="E4069" s="47"/>
      <c r="F4069" s="47"/>
      <c r="G4069" s="47"/>
      <c r="H4069" s="117"/>
      <c r="I4069" s="70"/>
      <c r="J4069" s="71"/>
      <c r="K4069" s="71"/>
      <c r="L4069" s="48" t="s">
        <v>5</v>
      </c>
      <c r="M4069" s="47" t="s">
        <v>29</v>
      </c>
      <c r="N4069" s="69"/>
      <c r="O4069" s="69"/>
      <c r="P4069" s="69"/>
      <c r="Q4069" s="69"/>
      <c r="R4069" s="69"/>
      <c r="S4069" s="47"/>
    </row>
    <row r="4070" spans="2:19" ht="15" thickBot="1" x14ac:dyDescent="0.35">
      <c r="B4070" s="47" t="s">
        <v>13</v>
      </c>
      <c r="C4070" s="47"/>
      <c r="D4070" s="47"/>
      <c r="E4070" s="47"/>
      <c r="F4070" s="47"/>
      <c r="G4070" s="47"/>
      <c r="H4070" s="138">
        <f>IFERROR(VLOOKUP(H4069,'1 - Strom Erdgas Wärme 2021'!H:AA,17,FALSE),"")</f>
        <v>0</v>
      </c>
      <c r="I4070" s="70"/>
      <c r="J4070" s="71"/>
      <c r="K4070" s="71"/>
      <c r="L4070" s="48"/>
      <c r="M4070" s="47"/>
      <c r="N4070" s="69"/>
      <c r="O4070" s="69"/>
      <c r="P4070" s="69"/>
      <c r="Q4070" s="69"/>
      <c r="R4070" s="69"/>
      <c r="S4070" s="47"/>
    </row>
    <row r="4071" spans="2:19" ht="15" thickBot="1" x14ac:dyDescent="0.35">
      <c r="B4071" s="47" t="s">
        <v>16</v>
      </c>
      <c r="C4071" s="47"/>
      <c r="D4071" s="47"/>
      <c r="E4071" s="47"/>
      <c r="F4071" s="47"/>
      <c r="G4071" s="47"/>
      <c r="H4071" s="139"/>
      <c r="I4071" s="72"/>
      <c r="J4071" s="73"/>
      <c r="K4071" s="73"/>
      <c r="L4071" s="48" t="s">
        <v>5</v>
      </c>
      <c r="M4071" s="47" t="s">
        <v>17</v>
      </c>
      <c r="N4071" s="69"/>
      <c r="O4071" s="69"/>
      <c r="P4071" s="69"/>
      <c r="Q4071" s="69"/>
      <c r="R4071" s="69"/>
      <c r="S4071" s="47"/>
    </row>
    <row r="4072" spans="2:19" ht="16.8" thickBot="1" x14ac:dyDescent="0.45">
      <c r="B4072" s="47" t="str">
        <f>IF(H4071="Erdgas","Arbeitspreis pro kWh Erdgas in EUR",IF(H4071="Strom","Arbeitspreis pro kWh Strom in EUR",IF(H4071="Wärme/Kälte","Arbeitspreis pro kWh Wärme-/Kälteverbrauch in EUR","Bitte Energieart auswählen!")))</f>
        <v>Bitte Energieart auswählen!</v>
      </c>
      <c r="C4072" s="47"/>
      <c r="D4072" s="47"/>
      <c r="E4072" s="47"/>
      <c r="F4072" s="47"/>
      <c r="G4072" s="74">
        <f>IFERROR(SUMPRODUCT(I4072:K4072,I4073:K4073),"")</f>
        <v>0</v>
      </c>
      <c r="H4072" s="47"/>
      <c r="I4072" s="118"/>
      <c r="J4072" s="118"/>
      <c r="K4072" s="118"/>
      <c r="L4072" s="48" t="s">
        <v>5</v>
      </c>
      <c r="M4072" s="47" t="str">
        <f>IF(H4071="Erdgas","Erdgaskosten exkl. Steuern, Abgaben, Netzentgelte, etc.",IF(H4071="Strom","Stromkosten exkl. Steuern, Abgaben, Netzentgelte, etc.",IF(H4071="Wärme/Kälte","Wärme-/Kältekosten exkl. Steuern, Abgaben, Netzentgelte, etc.", "Bitte Energieart auswählen!")))</f>
        <v>Bitte Energieart auswählen!</v>
      </c>
      <c r="N4072" s="47"/>
      <c r="O4072" s="47"/>
      <c r="P4072" s="75"/>
      <c r="Q4072" s="61"/>
      <c r="R4072" s="62"/>
      <c r="S4072" s="47"/>
    </row>
    <row r="4073" spans="2:19" ht="15" thickBot="1" x14ac:dyDescent="0.35">
      <c r="B4073" s="47" t="str">
        <f>IF(AND(H4071="Erdgas",H4070="Nein"),"Aliquoter Erdgasverbrauch in kWh von 1. Oktober 2022 bis 31. Dezember 2022",IF(H4071="Erdgas","Erdgasverbrauch in kWh von 1. Oktober 2022 bis 31. Dezember 2022",IF(AND(H4071="Strom",H4070="Nein"),"Aliquoter Stromverbrauch in kWh von 1. Oktober 2022 bis 31. Dezember 2022",IF(H4071="Strom","Stromverbrauch in kWh von 1. Oktober 2022 bis 31. Dezember 2022",IF(AND(H4071="Wärme/Kälte",H4070="Nein"),"Aliquoter Wärme-/Kälteverbrauch in kWh von 1. Oktober 2022 bis 31. Dezember 2022",IF(H4071="Wärme/Kälte","Wärme-/Kälteverbrauch in kWh von 1. Oktober 2022 bis 31. Dezember 2022","Bitte Energieart auswählen!"))))))</f>
        <v>Bitte Energieart auswählen!</v>
      </c>
      <c r="C4073" s="47"/>
      <c r="D4073" s="47"/>
      <c r="E4073" s="47"/>
      <c r="F4073" s="47"/>
      <c r="G4073" s="47"/>
      <c r="H4073" s="59">
        <f>SUM(I4073:K4073)</f>
        <v>0</v>
      </c>
      <c r="I4073" s="119" t="str">
        <f>IFERROR(IF(H4070="Nein",VLOOKUP(H4069,'1 - Strom Erdgas Wärme 2021'!H:AA,20,FALSE)/12,""),"")</f>
        <v/>
      </c>
      <c r="J4073" s="119" t="str">
        <f>IFERROR(IF(H4070="Nein",VLOOKUP(H4069,'1 - Strom Erdgas Wärme 2021'!H:AB,20,FALSE)/12,""),"")</f>
        <v/>
      </c>
      <c r="K4073" s="119" t="str">
        <f>IFERROR(IF(H4070="Nein",VLOOKUP(H4069,'1 - Strom Erdgas Wärme 2021'!H:AC,20,FALSE)/12,""),"")</f>
        <v/>
      </c>
      <c r="L4073" s="48" t="s">
        <v>5</v>
      </c>
      <c r="M4073" s="76" t="str">
        <f>IFERROR(IF(H4070="Nein","Vorbefüllte Verbrauchswerte wurden aliquot (d.h. 1/12) aus dem Jahr 2021 übernommen.","Bitte ergänzen Sie die monatlichen Verbrauchswerte gem. Lastprofilzähler"),"")</f>
        <v>Bitte ergänzen Sie die monatlichen Verbrauchswerte gem. Lastprofilzähler</v>
      </c>
      <c r="N4073" s="77"/>
      <c r="O4073" s="77"/>
      <c r="P4073" s="77"/>
      <c r="Q4073" s="77"/>
      <c r="R4073" s="77"/>
      <c r="S4073" s="77"/>
    </row>
    <row r="4074" spans="2:19" x14ac:dyDescent="0.3">
      <c r="B4074" s="47" t="str">
        <f>IF(H4071="Wärme/Kälte","Energiemix: Anteil in % der aus Strom oder Erdgas erzeugten Wärme/Kälte","")</f>
        <v/>
      </c>
      <c r="C4074" s="46"/>
      <c r="D4074" s="46"/>
      <c r="E4074" s="46"/>
      <c r="F4074" s="74">
        <f>IFERROR(SUMPRODUCT(I4074:K4074,I4073:K4073),"")</f>
        <v>0</v>
      </c>
      <c r="G4074" s="74"/>
      <c r="H4074" s="46"/>
      <c r="I4074" s="120"/>
      <c r="J4074" s="121"/>
      <c r="K4074" s="121"/>
      <c r="L4074" s="48" t="str">
        <f>IF(H4071="Wärme/Kälte","i","")</f>
        <v/>
      </c>
      <c r="M4074" s="47" t="str">
        <f>IF(H4071="Wärme/Kälte","Bitte geben Sie den Anteil in % (von 0 bis 100, ohne Prozentzeichen) der  direkt aus Strom oder Erdgas erzeugten Wärme/Kälte.","")</f>
        <v/>
      </c>
      <c r="N4074" s="46"/>
      <c r="O4074" s="46"/>
      <c r="P4074" s="46"/>
      <c r="Q4074" s="46"/>
      <c r="R4074" s="46"/>
      <c r="S4074" s="46"/>
    </row>
    <row r="4075" spans="2:19" x14ac:dyDescent="0.3">
      <c r="B4075" s="46"/>
      <c r="C4075" s="46"/>
      <c r="D4075" s="46"/>
      <c r="E4075" s="46"/>
      <c r="F4075" s="46"/>
      <c r="G4075" s="46"/>
      <c r="H4075" s="46"/>
      <c r="I4075" s="98"/>
      <c r="J4075" s="46"/>
      <c r="K4075" s="46"/>
      <c r="L4075" s="48"/>
      <c r="M4075" s="47"/>
      <c r="N4075" s="46"/>
      <c r="O4075" s="46"/>
      <c r="P4075" s="46"/>
      <c r="Q4075" s="46"/>
      <c r="R4075" s="46"/>
      <c r="S4075" s="46"/>
    </row>
    <row r="4076" spans="2:19" ht="18" thickBot="1" x14ac:dyDescent="0.5">
      <c r="B4076" s="56" t="s">
        <v>10</v>
      </c>
      <c r="C4076" s="47"/>
      <c r="D4076" s="47"/>
      <c r="E4076" s="47"/>
      <c r="F4076" s="47"/>
      <c r="G4076" s="47"/>
      <c r="H4076" s="47"/>
      <c r="I4076" s="68">
        <v>44835</v>
      </c>
      <c r="J4076" s="68">
        <v>44866</v>
      </c>
      <c r="K4076" s="68">
        <v>44896</v>
      </c>
      <c r="L4076" s="47"/>
      <c r="M4076" s="69"/>
      <c r="N4076" s="69"/>
      <c r="O4076" s="69"/>
      <c r="P4076" s="69"/>
      <c r="Q4076" s="69"/>
      <c r="R4076" s="69"/>
      <c r="S4076" s="47"/>
    </row>
    <row r="4077" spans="2:19" ht="15" thickBot="1" x14ac:dyDescent="0.35">
      <c r="B4077" s="47" t="s">
        <v>28</v>
      </c>
      <c r="C4077" s="47"/>
      <c r="D4077" s="47"/>
      <c r="E4077" s="47"/>
      <c r="F4077" s="47"/>
      <c r="G4077" s="47"/>
      <c r="H4077" s="117"/>
      <c r="I4077" s="70"/>
      <c r="J4077" s="71"/>
      <c r="K4077" s="71"/>
      <c r="L4077" s="48" t="s">
        <v>5</v>
      </c>
      <c r="M4077" s="47" t="s">
        <v>29</v>
      </c>
      <c r="N4077" s="69"/>
      <c r="O4077" s="69"/>
      <c r="P4077" s="69"/>
      <c r="Q4077" s="69"/>
      <c r="R4077" s="69"/>
      <c r="S4077" s="47"/>
    </row>
    <row r="4078" spans="2:19" ht="15" thickBot="1" x14ac:dyDescent="0.35">
      <c r="B4078" s="47" t="s">
        <v>13</v>
      </c>
      <c r="C4078" s="47"/>
      <c r="D4078" s="47"/>
      <c r="E4078" s="47"/>
      <c r="F4078" s="47"/>
      <c r="G4078" s="47"/>
      <c r="H4078" s="138">
        <f>IFERROR(VLOOKUP(H4077,'1 - Strom Erdgas Wärme 2021'!H:AA,17,FALSE),"")</f>
        <v>0</v>
      </c>
      <c r="I4078" s="70"/>
      <c r="J4078" s="71"/>
      <c r="K4078" s="71"/>
      <c r="L4078" s="48"/>
      <c r="M4078" s="47"/>
      <c r="N4078" s="69"/>
      <c r="O4078" s="69"/>
      <c r="P4078" s="69"/>
      <c r="Q4078" s="69"/>
      <c r="R4078" s="69"/>
      <c r="S4078" s="47"/>
    </row>
    <row r="4079" spans="2:19" ht="15" thickBot="1" x14ac:dyDescent="0.35">
      <c r="B4079" s="47" t="s">
        <v>16</v>
      </c>
      <c r="C4079" s="47"/>
      <c r="D4079" s="47"/>
      <c r="E4079" s="47"/>
      <c r="F4079" s="47"/>
      <c r="G4079" s="47"/>
      <c r="H4079" s="139"/>
      <c r="I4079" s="72"/>
      <c r="J4079" s="73"/>
      <c r="K4079" s="73"/>
      <c r="L4079" s="48" t="s">
        <v>5</v>
      </c>
      <c r="M4079" s="47" t="s">
        <v>17</v>
      </c>
      <c r="N4079" s="69"/>
      <c r="O4079" s="69"/>
      <c r="P4079" s="69"/>
      <c r="Q4079" s="69"/>
      <c r="R4079" s="69"/>
      <c r="S4079" s="47"/>
    </row>
    <row r="4080" spans="2:19" ht="16.8" thickBot="1" x14ac:dyDescent="0.45">
      <c r="B4080" s="47" t="str">
        <f>IF(H4079="Erdgas","Arbeitspreis pro kWh Erdgas in EUR",IF(H4079="Strom","Arbeitspreis pro kWh Strom in EUR",IF(H4079="Wärme/Kälte","Arbeitspreis pro kWh Wärme-/Kälteverbrauch in EUR","Bitte Energieart auswählen!")))</f>
        <v>Bitte Energieart auswählen!</v>
      </c>
      <c r="C4080" s="47"/>
      <c r="D4080" s="47"/>
      <c r="E4080" s="47"/>
      <c r="F4080" s="47"/>
      <c r="G4080" s="74">
        <f>IFERROR(SUMPRODUCT(I4080:K4080,I4081:K4081),"")</f>
        <v>0</v>
      </c>
      <c r="H4080" s="47"/>
      <c r="I4080" s="118"/>
      <c r="J4080" s="118"/>
      <c r="K4080" s="118"/>
      <c r="L4080" s="48" t="s">
        <v>5</v>
      </c>
      <c r="M4080" s="47" t="str">
        <f>IF(H4079="Erdgas","Erdgaskosten exkl. Steuern, Abgaben, Netzentgelte, etc.",IF(H4079="Strom","Stromkosten exkl. Steuern, Abgaben, Netzentgelte, etc.",IF(H4079="Wärme/Kälte","Wärme-/Kältekosten exkl. Steuern, Abgaben, Netzentgelte, etc.", "Bitte Energieart auswählen!")))</f>
        <v>Bitte Energieart auswählen!</v>
      </c>
      <c r="N4080" s="47"/>
      <c r="O4080" s="47"/>
      <c r="P4080" s="75"/>
      <c r="Q4080" s="61"/>
      <c r="R4080" s="62"/>
      <c r="S4080" s="47"/>
    </row>
    <row r="4081" spans="2:19" ht="15" thickBot="1" x14ac:dyDescent="0.35">
      <c r="B4081" s="47" t="str">
        <f>IF(AND(H4079="Erdgas",H4078="Nein"),"Aliquoter Erdgasverbrauch in kWh von 1. Oktober 2022 bis 31. Dezember 2022",IF(H4079="Erdgas","Erdgasverbrauch in kWh von 1. Oktober 2022 bis 31. Dezember 2022",IF(AND(H4079="Strom",H4078="Nein"),"Aliquoter Stromverbrauch in kWh von 1. Oktober 2022 bis 31. Dezember 2022",IF(H4079="Strom","Stromverbrauch in kWh von 1. Oktober 2022 bis 31. Dezember 2022",IF(AND(H4079="Wärme/Kälte",H4078="Nein"),"Aliquoter Wärme-/Kälteverbrauch in kWh von 1. Oktober 2022 bis 31. Dezember 2022",IF(H4079="Wärme/Kälte","Wärme-/Kälteverbrauch in kWh von 1. Oktober 2022 bis 31. Dezember 2022","Bitte Energieart auswählen!"))))))</f>
        <v>Bitte Energieart auswählen!</v>
      </c>
      <c r="C4081" s="47"/>
      <c r="D4081" s="47"/>
      <c r="E4081" s="47"/>
      <c r="F4081" s="47"/>
      <c r="G4081" s="47"/>
      <c r="H4081" s="59">
        <f>SUM(I4081:K4081)</f>
        <v>0</v>
      </c>
      <c r="I4081" s="119" t="str">
        <f>IFERROR(IF(H4078="Nein",VLOOKUP(H4077,'1 - Strom Erdgas Wärme 2021'!H:AA,20,FALSE)/12,""),"")</f>
        <v/>
      </c>
      <c r="J4081" s="119" t="str">
        <f>IFERROR(IF(H4078="Nein",VLOOKUP(H4077,'1 - Strom Erdgas Wärme 2021'!H:AB,20,FALSE)/12,""),"")</f>
        <v/>
      </c>
      <c r="K4081" s="119" t="str">
        <f>IFERROR(IF(H4078="Nein",VLOOKUP(H4077,'1 - Strom Erdgas Wärme 2021'!H:AC,20,FALSE)/12,""),"")</f>
        <v/>
      </c>
      <c r="L4081" s="48" t="s">
        <v>5</v>
      </c>
      <c r="M4081" s="76" t="str">
        <f>IFERROR(IF(H4078="Nein","Vorbefüllte Verbrauchswerte wurden aliquot (d.h. 1/12) aus dem Jahr 2021 übernommen.","Bitte ergänzen Sie die monatlichen Verbrauchswerte gem. Lastprofilzähler"),"")</f>
        <v>Bitte ergänzen Sie die monatlichen Verbrauchswerte gem. Lastprofilzähler</v>
      </c>
      <c r="N4081" s="77"/>
      <c r="O4081" s="77"/>
      <c r="P4081" s="77"/>
      <c r="Q4081" s="77"/>
      <c r="R4081" s="77"/>
      <c r="S4081" s="77"/>
    </row>
    <row r="4082" spans="2:19" x14ac:dyDescent="0.3">
      <c r="B4082" s="47" t="str">
        <f>IF(H4079="Wärme/Kälte","Energiemix: Anteil in % der aus Strom oder Erdgas erzeugten Wärme/Kälte","")</f>
        <v/>
      </c>
      <c r="C4082" s="46"/>
      <c r="D4082" s="46"/>
      <c r="E4082" s="46"/>
      <c r="F4082" s="74">
        <f>IFERROR(SUMPRODUCT(I4082:K4082,I4081:K4081),"")</f>
        <v>0</v>
      </c>
      <c r="G4082" s="74"/>
      <c r="H4082" s="46"/>
      <c r="I4082" s="120"/>
      <c r="J4082" s="121"/>
      <c r="K4082" s="121"/>
      <c r="L4082" s="48" t="str">
        <f>IF(H4079="Wärme/Kälte","i","")</f>
        <v/>
      </c>
      <c r="M4082" s="47" t="str">
        <f>IF(H4079="Wärme/Kälte","Bitte geben Sie den Anteil in % (von 0 bis 100, ohne Prozentzeichen) der  direkt aus Strom oder Erdgas erzeugten Wärme/Kälte.","")</f>
        <v/>
      </c>
      <c r="N4082" s="46"/>
      <c r="O4082" s="46"/>
      <c r="P4082" s="46"/>
      <c r="Q4082" s="46"/>
      <c r="R4082" s="46"/>
      <c r="S4082" s="46"/>
    </row>
    <row r="4083" spans="2:19" x14ac:dyDescent="0.3">
      <c r="B4083" s="46"/>
      <c r="C4083" s="46"/>
      <c r="D4083" s="46"/>
      <c r="E4083" s="46"/>
      <c r="F4083" s="46"/>
      <c r="G4083" s="46"/>
      <c r="H4083" s="46"/>
      <c r="I4083" s="98"/>
      <c r="J4083" s="46"/>
      <c r="K4083" s="46"/>
      <c r="L4083" s="48"/>
      <c r="M4083" s="47"/>
      <c r="N4083" s="46"/>
      <c r="O4083" s="46"/>
      <c r="P4083" s="46"/>
      <c r="Q4083" s="46"/>
      <c r="R4083" s="46"/>
      <c r="S4083" s="46"/>
    </row>
    <row r="4084" spans="2:19" ht="18" thickBot="1" x14ac:dyDescent="0.5">
      <c r="B4084" s="56" t="s">
        <v>10</v>
      </c>
      <c r="C4084" s="47"/>
      <c r="D4084" s="47"/>
      <c r="E4084" s="47"/>
      <c r="F4084" s="47"/>
      <c r="G4084" s="47"/>
      <c r="H4084" s="47"/>
      <c r="I4084" s="68">
        <v>44835</v>
      </c>
      <c r="J4084" s="68">
        <v>44866</v>
      </c>
      <c r="K4084" s="68">
        <v>44896</v>
      </c>
      <c r="L4084" s="47"/>
      <c r="M4084" s="69"/>
      <c r="N4084" s="69"/>
      <c r="O4084" s="69"/>
      <c r="P4084" s="69"/>
      <c r="Q4084" s="69"/>
      <c r="R4084" s="69"/>
      <c r="S4084" s="47"/>
    </row>
    <row r="4085" spans="2:19" ht="15" thickBot="1" x14ac:dyDescent="0.35">
      <c r="B4085" s="47" t="s">
        <v>28</v>
      </c>
      <c r="C4085" s="47"/>
      <c r="D4085" s="47"/>
      <c r="E4085" s="47"/>
      <c r="F4085" s="47"/>
      <c r="G4085" s="47"/>
      <c r="H4085" s="117"/>
      <c r="I4085" s="70"/>
      <c r="J4085" s="71"/>
      <c r="K4085" s="71"/>
      <c r="L4085" s="48" t="s">
        <v>5</v>
      </c>
      <c r="M4085" s="47" t="s">
        <v>29</v>
      </c>
      <c r="N4085" s="69"/>
      <c r="O4085" s="69"/>
      <c r="P4085" s="69"/>
      <c r="Q4085" s="69"/>
      <c r="R4085" s="69"/>
      <c r="S4085" s="47"/>
    </row>
    <row r="4086" spans="2:19" ht="15" thickBot="1" x14ac:dyDescent="0.35">
      <c r="B4086" s="47" t="s">
        <v>13</v>
      </c>
      <c r="C4086" s="47"/>
      <c r="D4086" s="47"/>
      <c r="E4086" s="47"/>
      <c r="F4086" s="47"/>
      <c r="G4086" s="47"/>
      <c r="H4086" s="138">
        <f>IFERROR(VLOOKUP(H4085,'1 - Strom Erdgas Wärme 2021'!H:AA,17,FALSE),"")</f>
        <v>0</v>
      </c>
      <c r="I4086" s="70"/>
      <c r="J4086" s="71"/>
      <c r="K4086" s="71"/>
      <c r="L4086" s="48"/>
      <c r="M4086" s="47"/>
      <c r="N4086" s="69"/>
      <c r="O4086" s="69"/>
      <c r="P4086" s="69"/>
      <c r="Q4086" s="69"/>
      <c r="R4086" s="69"/>
      <c r="S4086" s="47"/>
    </row>
    <row r="4087" spans="2:19" ht="15" thickBot="1" x14ac:dyDescent="0.35">
      <c r="B4087" s="47" t="s">
        <v>16</v>
      </c>
      <c r="C4087" s="47"/>
      <c r="D4087" s="47"/>
      <c r="E4087" s="47"/>
      <c r="F4087" s="47"/>
      <c r="G4087" s="47"/>
      <c r="H4087" s="139"/>
      <c r="I4087" s="72"/>
      <c r="J4087" s="73"/>
      <c r="K4087" s="73"/>
      <c r="L4087" s="48" t="s">
        <v>5</v>
      </c>
      <c r="M4087" s="47" t="s">
        <v>17</v>
      </c>
      <c r="N4087" s="69"/>
      <c r="O4087" s="69"/>
      <c r="P4087" s="69"/>
      <c r="Q4087" s="69"/>
      <c r="R4087" s="69"/>
      <c r="S4087" s="47"/>
    </row>
    <row r="4088" spans="2:19" ht="16.8" thickBot="1" x14ac:dyDescent="0.45">
      <c r="B4088" s="47" t="str">
        <f>IF(H4087="Erdgas","Arbeitspreis pro kWh Erdgas in EUR",IF(H4087="Strom","Arbeitspreis pro kWh Strom in EUR",IF(H4087="Wärme/Kälte","Arbeitspreis pro kWh Wärme-/Kälteverbrauch in EUR","Bitte Energieart auswählen!")))</f>
        <v>Bitte Energieart auswählen!</v>
      </c>
      <c r="C4088" s="47"/>
      <c r="D4088" s="47"/>
      <c r="E4088" s="47"/>
      <c r="F4088" s="47"/>
      <c r="G4088" s="74">
        <f>IFERROR(SUMPRODUCT(I4088:K4088,I4089:K4089),"")</f>
        <v>0</v>
      </c>
      <c r="H4088" s="47"/>
      <c r="I4088" s="118"/>
      <c r="J4088" s="118"/>
      <c r="K4088" s="118"/>
      <c r="L4088" s="48" t="s">
        <v>5</v>
      </c>
      <c r="M4088" s="47" t="str">
        <f>IF(H4087="Erdgas","Erdgaskosten exkl. Steuern, Abgaben, Netzentgelte, etc.",IF(H4087="Strom","Stromkosten exkl. Steuern, Abgaben, Netzentgelte, etc.",IF(H4087="Wärme/Kälte","Wärme-/Kältekosten exkl. Steuern, Abgaben, Netzentgelte, etc.", "Bitte Energieart auswählen!")))</f>
        <v>Bitte Energieart auswählen!</v>
      </c>
      <c r="N4088" s="47"/>
      <c r="O4088" s="47"/>
      <c r="P4088" s="75"/>
      <c r="Q4088" s="61"/>
      <c r="R4088" s="62"/>
      <c r="S4088" s="47"/>
    </row>
    <row r="4089" spans="2:19" ht="15" thickBot="1" x14ac:dyDescent="0.35">
      <c r="B4089" s="47" t="str">
        <f>IF(AND(H4087="Erdgas",H4086="Nein"),"Aliquoter Erdgasverbrauch in kWh von 1. Oktober 2022 bis 31. Dezember 2022",IF(H4087="Erdgas","Erdgasverbrauch in kWh von 1. Oktober 2022 bis 31. Dezember 2022",IF(AND(H4087="Strom",H4086="Nein"),"Aliquoter Stromverbrauch in kWh von 1. Oktober 2022 bis 31. Dezember 2022",IF(H4087="Strom","Stromverbrauch in kWh von 1. Oktober 2022 bis 31. Dezember 2022",IF(AND(H4087="Wärme/Kälte",H4086="Nein"),"Aliquoter Wärme-/Kälteverbrauch in kWh von 1. Oktober 2022 bis 31. Dezember 2022",IF(H4087="Wärme/Kälte","Wärme-/Kälteverbrauch in kWh von 1. Oktober 2022 bis 31. Dezember 2022","Bitte Energieart auswählen!"))))))</f>
        <v>Bitte Energieart auswählen!</v>
      </c>
      <c r="C4089" s="47"/>
      <c r="D4089" s="47"/>
      <c r="E4089" s="47"/>
      <c r="F4089" s="47"/>
      <c r="G4089" s="47"/>
      <c r="H4089" s="59">
        <f>SUM(I4089:K4089)</f>
        <v>0</v>
      </c>
      <c r="I4089" s="119" t="str">
        <f>IFERROR(IF(H4086="Nein",VLOOKUP(H4085,'1 - Strom Erdgas Wärme 2021'!H:AA,20,FALSE)/12,""),"")</f>
        <v/>
      </c>
      <c r="J4089" s="119" t="str">
        <f>IFERROR(IF(H4086="Nein",VLOOKUP(H4085,'1 - Strom Erdgas Wärme 2021'!H:AB,20,FALSE)/12,""),"")</f>
        <v/>
      </c>
      <c r="K4089" s="119" t="str">
        <f>IFERROR(IF(H4086="Nein",VLOOKUP(H4085,'1 - Strom Erdgas Wärme 2021'!H:AC,20,FALSE)/12,""),"")</f>
        <v/>
      </c>
      <c r="L4089" s="48" t="s">
        <v>5</v>
      </c>
      <c r="M4089" s="76" t="str">
        <f>IFERROR(IF(H4086="Nein","Vorbefüllte Verbrauchswerte wurden aliquot (d.h. 1/12) aus dem Jahr 2021 übernommen.","Bitte ergänzen Sie die monatlichen Verbrauchswerte gem. Lastprofilzähler"),"")</f>
        <v>Bitte ergänzen Sie die monatlichen Verbrauchswerte gem. Lastprofilzähler</v>
      </c>
      <c r="N4089" s="77"/>
      <c r="O4089" s="77"/>
      <c r="P4089" s="77"/>
      <c r="Q4089" s="77"/>
      <c r="R4089" s="77"/>
      <c r="S4089" s="77"/>
    </row>
    <row r="4090" spans="2:19" x14ac:dyDescent="0.3">
      <c r="B4090" s="47" t="str">
        <f>IF(H4087="Wärme/Kälte","Energiemix: Anteil in % der aus Strom oder Erdgas erzeugten Wärme/Kälte","")</f>
        <v/>
      </c>
      <c r="C4090" s="46"/>
      <c r="D4090" s="46"/>
      <c r="E4090" s="46"/>
      <c r="F4090" s="74">
        <f>IFERROR(SUMPRODUCT(I4090:K4090,I4089:K4089),"")</f>
        <v>0</v>
      </c>
      <c r="G4090" s="74"/>
      <c r="H4090" s="46"/>
      <c r="I4090" s="120"/>
      <c r="J4090" s="121"/>
      <c r="K4090" s="121"/>
      <c r="L4090" s="48" t="str">
        <f>IF(H4087="Wärme/Kälte","i","")</f>
        <v/>
      </c>
      <c r="M4090" s="47" t="str">
        <f>IF(H4087="Wärme/Kälte","Bitte geben Sie den Anteil in % (von 0 bis 100, ohne Prozentzeichen) der  direkt aus Strom oder Erdgas erzeugten Wärme/Kälte.","")</f>
        <v/>
      </c>
      <c r="N4090" s="46"/>
      <c r="O4090" s="46"/>
      <c r="P4090" s="46"/>
      <c r="Q4090" s="46"/>
      <c r="R4090" s="46"/>
      <c r="S4090" s="46"/>
    </row>
    <row r="4091" spans="2:19" x14ac:dyDescent="0.3">
      <c r="B4091" s="46"/>
      <c r="C4091" s="46"/>
      <c r="D4091" s="46"/>
      <c r="E4091" s="46"/>
      <c r="F4091" s="46"/>
      <c r="G4091" s="46"/>
      <c r="H4091" s="46"/>
      <c r="I4091" s="98"/>
      <c r="J4091" s="46"/>
      <c r="K4091" s="46"/>
      <c r="L4091" s="48"/>
      <c r="M4091" s="47"/>
      <c r="N4091" s="46"/>
      <c r="O4091" s="46"/>
      <c r="P4091" s="46"/>
      <c r="Q4091" s="46"/>
      <c r="R4091" s="46"/>
      <c r="S4091" s="46"/>
    </row>
    <row r="4092" spans="2:19" ht="18" thickBot="1" x14ac:dyDescent="0.5">
      <c r="B4092" s="56" t="s">
        <v>10</v>
      </c>
      <c r="C4092" s="47"/>
      <c r="D4092" s="47"/>
      <c r="E4092" s="47"/>
      <c r="F4092" s="47"/>
      <c r="G4092" s="47"/>
      <c r="H4092" s="47"/>
      <c r="I4092" s="68">
        <v>44835</v>
      </c>
      <c r="J4092" s="68">
        <v>44866</v>
      </c>
      <c r="K4092" s="68">
        <v>44896</v>
      </c>
      <c r="L4092" s="47"/>
      <c r="M4092" s="69"/>
      <c r="N4092" s="69"/>
      <c r="O4092" s="69"/>
      <c r="P4092" s="69"/>
      <c r="Q4092" s="69"/>
      <c r="R4092" s="69"/>
      <c r="S4092" s="47"/>
    </row>
    <row r="4093" spans="2:19" ht="15" thickBot="1" x14ac:dyDescent="0.35">
      <c r="B4093" s="47" t="s">
        <v>28</v>
      </c>
      <c r="C4093" s="47"/>
      <c r="D4093" s="47"/>
      <c r="E4093" s="47"/>
      <c r="F4093" s="47"/>
      <c r="G4093" s="47"/>
      <c r="H4093" s="117"/>
      <c r="I4093" s="70"/>
      <c r="J4093" s="71"/>
      <c r="K4093" s="71"/>
      <c r="L4093" s="48" t="s">
        <v>5</v>
      </c>
      <c r="M4093" s="47" t="s">
        <v>29</v>
      </c>
      <c r="N4093" s="69"/>
      <c r="O4093" s="69"/>
      <c r="P4093" s="69"/>
      <c r="Q4093" s="69"/>
      <c r="R4093" s="69"/>
      <c r="S4093" s="47"/>
    </row>
    <row r="4094" spans="2:19" ht="15" thickBot="1" x14ac:dyDescent="0.35">
      <c r="B4094" s="47" t="s">
        <v>13</v>
      </c>
      <c r="C4094" s="47"/>
      <c r="D4094" s="47"/>
      <c r="E4094" s="47"/>
      <c r="F4094" s="47"/>
      <c r="G4094" s="47"/>
      <c r="H4094" s="138">
        <f>IFERROR(VLOOKUP(H4093,'1 - Strom Erdgas Wärme 2021'!H:AA,17,FALSE),"")</f>
        <v>0</v>
      </c>
      <c r="I4094" s="70"/>
      <c r="J4094" s="71"/>
      <c r="K4094" s="71"/>
      <c r="L4094" s="48"/>
      <c r="M4094" s="47"/>
      <c r="N4094" s="69"/>
      <c r="O4094" s="69"/>
      <c r="P4094" s="69"/>
      <c r="Q4094" s="69"/>
      <c r="R4094" s="69"/>
      <c r="S4094" s="47"/>
    </row>
    <row r="4095" spans="2:19" ht="15" thickBot="1" x14ac:dyDescent="0.35">
      <c r="B4095" s="47" t="s">
        <v>16</v>
      </c>
      <c r="C4095" s="47"/>
      <c r="D4095" s="47"/>
      <c r="E4095" s="47"/>
      <c r="F4095" s="47"/>
      <c r="G4095" s="47"/>
      <c r="H4095" s="139"/>
      <c r="I4095" s="72"/>
      <c r="J4095" s="73"/>
      <c r="K4095" s="73"/>
      <c r="L4095" s="48" t="s">
        <v>5</v>
      </c>
      <c r="M4095" s="47" t="s">
        <v>17</v>
      </c>
      <c r="N4095" s="69"/>
      <c r="O4095" s="69"/>
      <c r="P4095" s="69"/>
      <c r="Q4095" s="69"/>
      <c r="R4095" s="69"/>
      <c r="S4095" s="47"/>
    </row>
    <row r="4096" spans="2:19" ht="16.8" thickBot="1" x14ac:dyDescent="0.45">
      <c r="B4096" s="47" t="str">
        <f>IF(H4095="Erdgas","Arbeitspreis pro kWh Erdgas in EUR",IF(H4095="Strom","Arbeitspreis pro kWh Strom in EUR",IF(H4095="Wärme/Kälte","Arbeitspreis pro kWh Wärme-/Kälteverbrauch in EUR","Bitte Energieart auswählen!")))</f>
        <v>Bitte Energieart auswählen!</v>
      </c>
      <c r="C4096" s="47"/>
      <c r="D4096" s="47"/>
      <c r="E4096" s="47"/>
      <c r="F4096" s="47"/>
      <c r="G4096" s="74">
        <f>IFERROR(SUMPRODUCT(I4096:K4096,I4097:K4097),"")</f>
        <v>0</v>
      </c>
      <c r="H4096" s="47"/>
      <c r="I4096" s="118"/>
      <c r="J4096" s="118"/>
      <c r="K4096" s="118"/>
      <c r="L4096" s="48" t="s">
        <v>5</v>
      </c>
      <c r="M4096" s="47" t="str">
        <f>IF(H4095="Erdgas","Erdgaskosten exkl. Steuern, Abgaben, Netzentgelte, etc.",IF(H4095="Strom","Stromkosten exkl. Steuern, Abgaben, Netzentgelte, etc.",IF(H4095="Wärme/Kälte","Wärme-/Kältekosten exkl. Steuern, Abgaben, Netzentgelte, etc.", "Bitte Energieart auswählen!")))</f>
        <v>Bitte Energieart auswählen!</v>
      </c>
      <c r="N4096" s="47"/>
      <c r="O4096" s="47"/>
      <c r="P4096" s="75"/>
      <c r="Q4096" s="61"/>
      <c r="R4096" s="62"/>
      <c r="S4096" s="47"/>
    </row>
    <row r="4097" spans="2:19" ht="15" thickBot="1" x14ac:dyDescent="0.35">
      <c r="B4097" s="47" t="str">
        <f>IF(AND(H4095="Erdgas",H4094="Nein"),"Aliquoter Erdgasverbrauch in kWh von 1. Oktober 2022 bis 31. Dezember 2022",IF(H4095="Erdgas","Erdgasverbrauch in kWh von 1. Oktober 2022 bis 31. Dezember 2022",IF(AND(H4095="Strom",H4094="Nein"),"Aliquoter Stromverbrauch in kWh von 1. Oktober 2022 bis 31. Dezember 2022",IF(H4095="Strom","Stromverbrauch in kWh von 1. Oktober 2022 bis 31. Dezember 2022",IF(AND(H4095="Wärme/Kälte",H4094="Nein"),"Aliquoter Wärme-/Kälteverbrauch in kWh von 1. Oktober 2022 bis 31. Dezember 2022",IF(H4095="Wärme/Kälte","Wärme-/Kälteverbrauch in kWh von 1. Oktober 2022 bis 31. Dezember 2022","Bitte Energieart auswählen!"))))))</f>
        <v>Bitte Energieart auswählen!</v>
      </c>
      <c r="C4097" s="47"/>
      <c r="D4097" s="47"/>
      <c r="E4097" s="47"/>
      <c r="F4097" s="47"/>
      <c r="G4097" s="47"/>
      <c r="H4097" s="59">
        <f>SUM(I4097:K4097)</f>
        <v>0</v>
      </c>
      <c r="I4097" s="119" t="str">
        <f>IFERROR(IF(H4094="Nein",VLOOKUP(H4093,'1 - Strom Erdgas Wärme 2021'!H:AA,20,FALSE)/12,""),"")</f>
        <v/>
      </c>
      <c r="J4097" s="119" t="str">
        <f>IFERROR(IF(H4094="Nein",VLOOKUP(H4093,'1 - Strom Erdgas Wärme 2021'!H:AB,20,FALSE)/12,""),"")</f>
        <v/>
      </c>
      <c r="K4097" s="119" t="str">
        <f>IFERROR(IF(H4094="Nein",VLOOKUP(H4093,'1 - Strom Erdgas Wärme 2021'!H:AC,20,FALSE)/12,""),"")</f>
        <v/>
      </c>
      <c r="L4097" s="48" t="s">
        <v>5</v>
      </c>
      <c r="M4097" s="76" t="str">
        <f>IFERROR(IF(H4094="Nein","Vorbefüllte Verbrauchswerte wurden aliquot (d.h. 1/12) aus dem Jahr 2021 übernommen.","Bitte ergänzen Sie die monatlichen Verbrauchswerte gem. Lastprofilzähler"),"")</f>
        <v>Bitte ergänzen Sie die monatlichen Verbrauchswerte gem. Lastprofilzähler</v>
      </c>
      <c r="N4097" s="77"/>
      <c r="O4097" s="77"/>
      <c r="P4097" s="77"/>
      <c r="Q4097" s="77"/>
      <c r="R4097" s="77"/>
      <c r="S4097" s="77"/>
    </row>
    <row r="4098" spans="2:19" x14ac:dyDescent="0.3">
      <c r="B4098" s="47" t="str">
        <f>IF(H4095="Wärme/Kälte","Energiemix: Anteil in % der aus Strom oder Erdgas erzeugten Wärme/Kälte","")</f>
        <v/>
      </c>
      <c r="C4098" s="46"/>
      <c r="D4098" s="46"/>
      <c r="E4098" s="46"/>
      <c r="F4098" s="74">
        <f>IFERROR(SUMPRODUCT(I4098:K4098,I4097:K4097),"")</f>
        <v>0</v>
      </c>
      <c r="G4098" s="74"/>
      <c r="H4098" s="46"/>
      <c r="I4098" s="120"/>
      <c r="J4098" s="121"/>
      <c r="K4098" s="121"/>
      <c r="L4098" s="48" t="str">
        <f>IF(H4095="Wärme/Kälte","i","")</f>
        <v/>
      </c>
      <c r="M4098" s="47" t="str">
        <f>IF(H4095="Wärme/Kälte","Bitte geben Sie den Anteil in % (von 0 bis 100, ohne Prozentzeichen) der  direkt aus Strom oder Erdgas erzeugten Wärme/Kälte.","")</f>
        <v/>
      </c>
      <c r="N4098" s="46"/>
      <c r="O4098" s="46"/>
      <c r="P4098" s="46"/>
      <c r="Q4098" s="46"/>
      <c r="R4098" s="46"/>
      <c r="S4098" s="46"/>
    </row>
    <row r="4099" spans="2:19" x14ac:dyDescent="0.3">
      <c r="B4099" s="46"/>
      <c r="C4099" s="46"/>
      <c r="D4099" s="46"/>
      <c r="E4099" s="46"/>
      <c r="F4099" s="46"/>
      <c r="G4099" s="46"/>
      <c r="H4099" s="46"/>
      <c r="I4099" s="98"/>
      <c r="J4099" s="46"/>
      <c r="K4099" s="46"/>
      <c r="L4099" s="48"/>
      <c r="M4099" s="47"/>
      <c r="N4099" s="46"/>
      <c r="O4099" s="46"/>
      <c r="P4099" s="46"/>
      <c r="Q4099" s="46"/>
      <c r="R4099" s="46"/>
      <c r="S4099" s="46"/>
    </row>
    <row r="4100" spans="2:19" ht="18" thickBot="1" x14ac:dyDescent="0.5">
      <c r="B4100" s="56" t="s">
        <v>10</v>
      </c>
      <c r="C4100" s="47"/>
      <c r="D4100" s="47"/>
      <c r="E4100" s="47"/>
      <c r="F4100" s="47"/>
      <c r="G4100" s="47"/>
      <c r="H4100" s="47"/>
      <c r="I4100" s="68">
        <v>44835</v>
      </c>
      <c r="J4100" s="68">
        <v>44866</v>
      </c>
      <c r="K4100" s="68">
        <v>44896</v>
      </c>
      <c r="L4100" s="47"/>
      <c r="M4100" s="69"/>
      <c r="N4100" s="69"/>
      <c r="O4100" s="69"/>
      <c r="P4100" s="69"/>
      <c r="Q4100" s="69"/>
      <c r="R4100" s="69"/>
      <c r="S4100" s="47"/>
    </row>
    <row r="4101" spans="2:19" ht="15" thickBot="1" x14ac:dyDescent="0.35">
      <c r="B4101" s="47" t="s">
        <v>28</v>
      </c>
      <c r="C4101" s="47"/>
      <c r="D4101" s="47"/>
      <c r="E4101" s="47"/>
      <c r="F4101" s="47"/>
      <c r="G4101" s="47"/>
      <c r="H4101" s="117"/>
      <c r="I4101" s="70"/>
      <c r="J4101" s="71"/>
      <c r="K4101" s="71"/>
      <c r="L4101" s="48" t="s">
        <v>5</v>
      </c>
      <c r="M4101" s="47" t="s">
        <v>29</v>
      </c>
      <c r="N4101" s="69"/>
      <c r="O4101" s="69"/>
      <c r="P4101" s="69"/>
      <c r="Q4101" s="69"/>
      <c r="R4101" s="69"/>
      <c r="S4101" s="47"/>
    </row>
    <row r="4102" spans="2:19" ht="15" thickBot="1" x14ac:dyDescent="0.35">
      <c r="B4102" s="47" t="s">
        <v>13</v>
      </c>
      <c r="C4102" s="47"/>
      <c r="D4102" s="47"/>
      <c r="E4102" s="47"/>
      <c r="F4102" s="47"/>
      <c r="G4102" s="47"/>
      <c r="H4102" s="138">
        <f>IFERROR(VLOOKUP(H4101,'1 - Strom Erdgas Wärme 2021'!H:AA,17,FALSE),"")</f>
        <v>0</v>
      </c>
      <c r="I4102" s="70"/>
      <c r="J4102" s="71"/>
      <c r="K4102" s="71"/>
      <c r="L4102" s="48"/>
      <c r="M4102" s="47"/>
      <c r="N4102" s="69"/>
      <c r="O4102" s="69"/>
      <c r="P4102" s="69"/>
      <c r="Q4102" s="69"/>
      <c r="R4102" s="69"/>
      <c r="S4102" s="47"/>
    </row>
    <row r="4103" spans="2:19" ht="15" thickBot="1" x14ac:dyDescent="0.35">
      <c r="B4103" s="47" t="s">
        <v>16</v>
      </c>
      <c r="C4103" s="47"/>
      <c r="D4103" s="47"/>
      <c r="E4103" s="47"/>
      <c r="F4103" s="47"/>
      <c r="G4103" s="47"/>
      <c r="H4103" s="139"/>
      <c r="I4103" s="72"/>
      <c r="J4103" s="73"/>
      <c r="K4103" s="73"/>
      <c r="L4103" s="48" t="s">
        <v>5</v>
      </c>
      <c r="M4103" s="47" t="s">
        <v>17</v>
      </c>
      <c r="N4103" s="69"/>
      <c r="O4103" s="69"/>
      <c r="P4103" s="69"/>
      <c r="Q4103" s="69"/>
      <c r="R4103" s="69"/>
      <c r="S4103" s="47"/>
    </row>
    <row r="4104" spans="2:19" ht="16.8" thickBot="1" x14ac:dyDescent="0.45">
      <c r="B4104" s="47" t="str">
        <f>IF(H4103="Erdgas","Arbeitspreis pro kWh Erdgas in EUR",IF(H4103="Strom","Arbeitspreis pro kWh Strom in EUR",IF(H4103="Wärme/Kälte","Arbeitspreis pro kWh Wärme-/Kälteverbrauch in EUR","Bitte Energieart auswählen!")))</f>
        <v>Bitte Energieart auswählen!</v>
      </c>
      <c r="C4104" s="47"/>
      <c r="D4104" s="47"/>
      <c r="E4104" s="47"/>
      <c r="F4104" s="47"/>
      <c r="G4104" s="74">
        <f>IFERROR(SUMPRODUCT(I4104:K4104,I4105:K4105),"")</f>
        <v>0</v>
      </c>
      <c r="H4104" s="47"/>
      <c r="I4104" s="118"/>
      <c r="J4104" s="118"/>
      <c r="K4104" s="118"/>
      <c r="L4104" s="48" t="s">
        <v>5</v>
      </c>
      <c r="M4104" s="47" t="str">
        <f>IF(H4103="Erdgas","Erdgaskosten exkl. Steuern, Abgaben, Netzentgelte, etc.",IF(H4103="Strom","Stromkosten exkl. Steuern, Abgaben, Netzentgelte, etc.",IF(H4103="Wärme/Kälte","Wärme-/Kältekosten exkl. Steuern, Abgaben, Netzentgelte, etc.", "Bitte Energieart auswählen!")))</f>
        <v>Bitte Energieart auswählen!</v>
      </c>
      <c r="N4104" s="47"/>
      <c r="O4104" s="47"/>
      <c r="P4104" s="75"/>
      <c r="Q4104" s="61"/>
      <c r="R4104" s="62"/>
      <c r="S4104" s="47"/>
    </row>
    <row r="4105" spans="2:19" ht="15" thickBot="1" x14ac:dyDescent="0.35">
      <c r="B4105" s="47" t="str">
        <f>IF(AND(H4103="Erdgas",H4102="Nein"),"Aliquoter Erdgasverbrauch in kWh von 1. Oktober 2022 bis 31. Dezember 2022",IF(H4103="Erdgas","Erdgasverbrauch in kWh von 1. Oktober 2022 bis 31. Dezember 2022",IF(AND(H4103="Strom",H4102="Nein"),"Aliquoter Stromverbrauch in kWh von 1. Oktober 2022 bis 31. Dezember 2022",IF(H4103="Strom","Stromverbrauch in kWh von 1. Oktober 2022 bis 31. Dezember 2022",IF(AND(H4103="Wärme/Kälte",H4102="Nein"),"Aliquoter Wärme-/Kälteverbrauch in kWh von 1. Oktober 2022 bis 31. Dezember 2022",IF(H4103="Wärme/Kälte","Wärme-/Kälteverbrauch in kWh von 1. Oktober 2022 bis 31. Dezember 2022","Bitte Energieart auswählen!"))))))</f>
        <v>Bitte Energieart auswählen!</v>
      </c>
      <c r="C4105" s="47"/>
      <c r="D4105" s="47"/>
      <c r="E4105" s="47"/>
      <c r="F4105" s="47"/>
      <c r="G4105" s="47"/>
      <c r="H4105" s="59">
        <f>SUM(I4105:K4105)</f>
        <v>0</v>
      </c>
      <c r="I4105" s="119" t="str">
        <f>IFERROR(IF(H4102="Nein",VLOOKUP(H4101,'1 - Strom Erdgas Wärme 2021'!H:AA,20,FALSE)/12,""),"")</f>
        <v/>
      </c>
      <c r="J4105" s="119" t="str">
        <f>IFERROR(IF(H4102="Nein",VLOOKUP(H4101,'1 - Strom Erdgas Wärme 2021'!H:AB,20,FALSE)/12,""),"")</f>
        <v/>
      </c>
      <c r="K4105" s="119" t="str">
        <f>IFERROR(IF(H4102="Nein",VLOOKUP(H4101,'1 - Strom Erdgas Wärme 2021'!H:AC,20,FALSE)/12,""),"")</f>
        <v/>
      </c>
      <c r="L4105" s="48" t="s">
        <v>5</v>
      </c>
      <c r="M4105" s="76" t="str">
        <f>IFERROR(IF(H4102="Nein","Vorbefüllte Verbrauchswerte wurden aliquot (d.h. 1/12) aus dem Jahr 2021 übernommen.","Bitte ergänzen Sie die monatlichen Verbrauchswerte gem. Lastprofilzähler"),"")</f>
        <v>Bitte ergänzen Sie die monatlichen Verbrauchswerte gem. Lastprofilzähler</v>
      </c>
      <c r="N4105" s="77"/>
      <c r="O4105" s="77"/>
      <c r="P4105" s="77"/>
      <c r="Q4105" s="77"/>
      <c r="R4105" s="77"/>
      <c r="S4105" s="77"/>
    </row>
    <row r="4106" spans="2:19" x14ac:dyDescent="0.3">
      <c r="B4106" s="47" t="str">
        <f>IF(H4103="Wärme/Kälte","Energiemix: Anteil in % der aus Strom oder Erdgas erzeugten Wärme/Kälte","")</f>
        <v/>
      </c>
      <c r="C4106" s="46"/>
      <c r="D4106" s="46"/>
      <c r="E4106" s="46"/>
      <c r="F4106" s="74">
        <f>IFERROR(SUMPRODUCT(I4106:K4106,I4105:K4105),"")</f>
        <v>0</v>
      </c>
      <c r="G4106" s="74"/>
      <c r="H4106" s="46"/>
      <c r="I4106" s="120"/>
      <c r="J4106" s="121"/>
      <c r="K4106" s="121"/>
      <c r="L4106" s="48" t="str">
        <f>IF(H4103="Wärme/Kälte","i","")</f>
        <v/>
      </c>
      <c r="M4106" s="47" t="str">
        <f>IF(H4103="Wärme/Kälte","Bitte geben Sie den Anteil in % (von 0 bis 100, ohne Prozentzeichen) der  direkt aus Strom oder Erdgas erzeugten Wärme/Kälte.","")</f>
        <v/>
      </c>
      <c r="N4106" s="46"/>
      <c r="O4106" s="46"/>
      <c r="P4106" s="46"/>
      <c r="Q4106" s="46"/>
      <c r="R4106" s="46"/>
      <c r="S4106" s="46"/>
    </row>
    <row r="4107" spans="2:19" x14ac:dyDescent="0.3">
      <c r="B4107" s="46"/>
      <c r="C4107" s="46"/>
      <c r="D4107" s="46"/>
      <c r="E4107" s="46"/>
      <c r="F4107" s="46"/>
      <c r="G4107" s="46"/>
      <c r="H4107" s="46"/>
      <c r="I4107" s="98"/>
      <c r="J4107" s="46"/>
      <c r="K4107" s="46"/>
      <c r="L4107" s="48"/>
      <c r="M4107" s="47"/>
      <c r="N4107" s="46"/>
      <c r="O4107" s="46"/>
      <c r="P4107" s="46"/>
      <c r="Q4107" s="46"/>
      <c r="R4107" s="46"/>
      <c r="S4107" s="46"/>
    </row>
    <row r="4108" spans="2:19" ht="18" thickBot="1" x14ac:dyDescent="0.5">
      <c r="B4108" s="56" t="s">
        <v>10</v>
      </c>
      <c r="C4108" s="47"/>
      <c r="D4108" s="47"/>
      <c r="E4108" s="47"/>
      <c r="F4108" s="47"/>
      <c r="G4108" s="47"/>
      <c r="H4108" s="47"/>
      <c r="I4108" s="68">
        <v>44835</v>
      </c>
      <c r="J4108" s="68">
        <v>44866</v>
      </c>
      <c r="K4108" s="68">
        <v>44896</v>
      </c>
      <c r="L4108" s="47"/>
      <c r="M4108" s="69"/>
      <c r="N4108" s="69"/>
      <c r="O4108" s="69"/>
      <c r="P4108" s="69"/>
      <c r="Q4108" s="69"/>
      <c r="R4108" s="69"/>
      <c r="S4108" s="47"/>
    </row>
    <row r="4109" spans="2:19" ht="15" thickBot="1" x14ac:dyDescent="0.35">
      <c r="B4109" s="47" t="s">
        <v>28</v>
      </c>
      <c r="C4109" s="47"/>
      <c r="D4109" s="47"/>
      <c r="E4109" s="47"/>
      <c r="F4109" s="47"/>
      <c r="G4109" s="47"/>
      <c r="H4109" s="117"/>
      <c r="I4109" s="70"/>
      <c r="J4109" s="71"/>
      <c r="K4109" s="71"/>
      <c r="L4109" s="48" t="s">
        <v>5</v>
      </c>
      <c r="M4109" s="47" t="s">
        <v>29</v>
      </c>
      <c r="N4109" s="69"/>
      <c r="O4109" s="69"/>
      <c r="P4109" s="69"/>
      <c r="Q4109" s="69"/>
      <c r="R4109" s="69"/>
      <c r="S4109" s="47"/>
    </row>
    <row r="4110" spans="2:19" ht="15" thickBot="1" x14ac:dyDescent="0.35">
      <c r="B4110" s="47" t="s">
        <v>13</v>
      </c>
      <c r="C4110" s="47"/>
      <c r="D4110" s="47"/>
      <c r="E4110" s="47"/>
      <c r="F4110" s="47"/>
      <c r="G4110" s="47"/>
      <c r="H4110" s="138">
        <f>IFERROR(VLOOKUP(H4109,'1 - Strom Erdgas Wärme 2021'!H:AA,17,FALSE),"")</f>
        <v>0</v>
      </c>
      <c r="I4110" s="70"/>
      <c r="J4110" s="71"/>
      <c r="K4110" s="71"/>
      <c r="L4110" s="48"/>
      <c r="M4110" s="47"/>
      <c r="N4110" s="69"/>
      <c r="O4110" s="69"/>
      <c r="P4110" s="69"/>
      <c r="Q4110" s="69"/>
      <c r="R4110" s="69"/>
      <c r="S4110" s="47"/>
    </row>
    <row r="4111" spans="2:19" ht="15" thickBot="1" x14ac:dyDescent="0.35">
      <c r="B4111" s="47" t="s">
        <v>16</v>
      </c>
      <c r="C4111" s="47"/>
      <c r="D4111" s="47"/>
      <c r="E4111" s="47"/>
      <c r="F4111" s="47"/>
      <c r="G4111" s="47"/>
      <c r="H4111" s="139"/>
      <c r="I4111" s="72"/>
      <c r="J4111" s="73"/>
      <c r="K4111" s="73"/>
      <c r="L4111" s="48" t="s">
        <v>5</v>
      </c>
      <c r="M4111" s="47" t="s">
        <v>17</v>
      </c>
      <c r="N4111" s="69"/>
      <c r="O4111" s="69"/>
      <c r="P4111" s="69"/>
      <c r="Q4111" s="69"/>
      <c r="R4111" s="69"/>
      <c r="S4111" s="47"/>
    </row>
    <row r="4112" spans="2:19" ht="16.8" thickBot="1" x14ac:dyDescent="0.45">
      <c r="B4112" s="47" t="str">
        <f>IF(H4111="Erdgas","Arbeitspreis pro kWh Erdgas in EUR",IF(H4111="Strom","Arbeitspreis pro kWh Strom in EUR",IF(H4111="Wärme/Kälte","Arbeitspreis pro kWh Wärme-/Kälteverbrauch in EUR","Bitte Energieart auswählen!")))</f>
        <v>Bitte Energieart auswählen!</v>
      </c>
      <c r="C4112" s="47"/>
      <c r="D4112" s="47"/>
      <c r="E4112" s="47"/>
      <c r="F4112" s="47"/>
      <c r="G4112" s="74">
        <f>IFERROR(SUMPRODUCT(I4112:K4112,I4113:K4113),"")</f>
        <v>0</v>
      </c>
      <c r="H4112" s="47"/>
      <c r="I4112" s="118"/>
      <c r="J4112" s="118"/>
      <c r="K4112" s="118"/>
      <c r="L4112" s="48" t="s">
        <v>5</v>
      </c>
      <c r="M4112" s="47" t="str">
        <f>IF(H4111="Erdgas","Erdgaskosten exkl. Steuern, Abgaben, Netzentgelte, etc.",IF(H4111="Strom","Stromkosten exkl. Steuern, Abgaben, Netzentgelte, etc.",IF(H4111="Wärme/Kälte","Wärme-/Kältekosten exkl. Steuern, Abgaben, Netzentgelte, etc.", "Bitte Energieart auswählen!")))</f>
        <v>Bitte Energieart auswählen!</v>
      </c>
      <c r="N4112" s="47"/>
      <c r="O4112" s="47"/>
      <c r="P4112" s="75"/>
      <c r="Q4112" s="61"/>
      <c r="R4112" s="62"/>
      <c r="S4112" s="47"/>
    </row>
    <row r="4113" spans="2:19" ht="15" thickBot="1" x14ac:dyDescent="0.35">
      <c r="B4113" s="47" t="str">
        <f>IF(AND(H4111="Erdgas",H4110="Nein"),"Aliquoter Erdgasverbrauch in kWh von 1. Oktober 2022 bis 31. Dezember 2022",IF(H4111="Erdgas","Erdgasverbrauch in kWh von 1. Oktober 2022 bis 31. Dezember 2022",IF(AND(H4111="Strom",H4110="Nein"),"Aliquoter Stromverbrauch in kWh von 1. Oktober 2022 bis 31. Dezember 2022",IF(H4111="Strom","Stromverbrauch in kWh von 1. Oktober 2022 bis 31. Dezember 2022",IF(AND(H4111="Wärme/Kälte",H4110="Nein"),"Aliquoter Wärme-/Kälteverbrauch in kWh von 1. Oktober 2022 bis 31. Dezember 2022",IF(H4111="Wärme/Kälte","Wärme-/Kälteverbrauch in kWh von 1. Oktober 2022 bis 31. Dezember 2022","Bitte Energieart auswählen!"))))))</f>
        <v>Bitte Energieart auswählen!</v>
      </c>
      <c r="C4113" s="47"/>
      <c r="D4113" s="47"/>
      <c r="E4113" s="47"/>
      <c r="F4113" s="47"/>
      <c r="G4113" s="47"/>
      <c r="H4113" s="59">
        <f>SUM(I4113:K4113)</f>
        <v>0</v>
      </c>
      <c r="I4113" s="119" t="str">
        <f>IFERROR(IF(H4110="Nein",VLOOKUP(H4109,'1 - Strom Erdgas Wärme 2021'!H:AA,20,FALSE)/12,""),"")</f>
        <v/>
      </c>
      <c r="J4113" s="119" t="str">
        <f>IFERROR(IF(H4110="Nein",VLOOKUP(H4109,'1 - Strom Erdgas Wärme 2021'!H:AB,20,FALSE)/12,""),"")</f>
        <v/>
      </c>
      <c r="K4113" s="119" t="str">
        <f>IFERROR(IF(H4110="Nein",VLOOKUP(H4109,'1 - Strom Erdgas Wärme 2021'!H:AC,20,FALSE)/12,""),"")</f>
        <v/>
      </c>
      <c r="L4113" s="48" t="s">
        <v>5</v>
      </c>
      <c r="M4113" s="76" t="str">
        <f>IFERROR(IF(H4110="Nein","Vorbefüllte Verbrauchswerte wurden aliquot (d.h. 1/12) aus dem Jahr 2021 übernommen.","Bitte ergänzen Sie die monatlichen Verbrauchswerte gem. Lastprofilzähler"),"")</f>
        <v>Bitte ergänzen Sie die monatlichen Verbrauchswerte gem. Lastprofilzähler</v>
      </c>
      <c r="N4113" s="77"/>
      <c r="O4113" s="77"/>
      <c r="P4113" s="77"/>
      <c r="Q4113" s="77"/>
      <c r="R4113" s="77"/>
      <c r="S4113" s="77"/>
    </row>
    <row r="4114" spans="2:19" x14ac:dyDescent="0.3">
      <c r="B4114" s="47" t="str">
        <f>IF(H4111="Wärme/Kälte","Energiemix: Anteil in % der aus Strom oder Erdgas erzeugten Wärme/Kälte","")</f>
        <v/>
      </c>
      <c r="C4114" s="46"/>
      <c r="D4114" s="46"/>
      <c r="E4114" s="46"/>
      <c r="F4114" s="74">
        <f>IFERROR(SUMPRODUCT(I4114:K4114,I4113:K4113),"")</f>
        <v>0</v>
      </c>
      <c r="G4114" s="74"/>
      <c r="H4114" s="46"/>
      <c r="I4114" s="120"/>
      <c r="J4114" s="121"/>
      <c r="K4114" s="121"/>
      <c r="L4114" s="48" t="str">
        <f>IF(H4111="Wärme/Kälte","i","")</f>
        <v/>
      </c>
      <c r="M4114" s="47" t="str">
        <f>IF(H4111="Wärme/Kälte","Bitte geben Sie den Anteil in % (von 0 bis 100, ohne Prozentzeichen) der  direkt aus Strom oder Erdgas erzeugten Wärme/Kälte.","")</f>
        <v/>
      </c>
      <c r="N4114" s="46"/>
      <c r="O4114" s="46"/>
      <c r="P4114" s="46"/>
      <c r="Q4114" s="46"/>
      <c r="R4114" s="46"/>
      <c r="S4114" s="46"/>
    </row>
    <row r="4115" spans="2:19" x14ac:dyDescent="0.3">
      <c r="B4115" s="46"/>
      <c r="C4115" s="46"/>
      <c r="D4115" s="46"/>
      <c r="E4115" s="46"/>
      <c r="F4115" s="46"/>
      <c r="G4115" s="46"/>
      <c r="H4115" s="46"/>
      <c r="I4115" s="98"/>
      <c r="J4115" s="46"/>
      <c r="K4115" s="46"/>
      <c r="L4115" s="48"/>
      <c r="M4115" s="47"/>
      <c r="N4115" s="46"/>
      <c r="O4115" s="46"/>
      <c r="P4115" s="46"/>
      <c r="Q4115" s="46"/>
      <c r="R4115" s="46"/>
      <c r="S4115" s="46"/>
    </row>
    <row r="4116" spans="2:19" ht="18" thickBot="1" x14ac:dyDescent="0.5">
      <c r="B4116" s="56" t="s">
        <v>10</v>
      </c>
      <c r="C4116" s="47"/>
      <c r="D4116" s="47"/>
      <c r="E4116" s="47"/>
      <c r="F4116" s="47"/>
      <c r="G4116" s="47"/>
      <c r="H4116" s="47"/>
      <c r="I4116" s="68">
        <v>44835</v>
      </c>
      <c r="J4116" s="68">
        <v>44866</v>
      </c>
      <c r="K4116" s="68">
        <v>44896</v>
      </c>
      <c r="L4116" s="47"/>
      <c r="M4116" s="69"/>
      <c r="N4116" s="69"/>
      <c r="O4116" s="69"/>
      <c r="P4116" s="69"/>
      <c r="Q4116" s="69"/>
      <c r="R4116" s="69"/>
      <c r="S4116" s="47"/>
    </row>
    <row r="4117" spans="2:19" ht="15" thickBot="1" x14ac:dyDescent="0.35">
      <c r="B4117" s="47" t="s">
        <v>28</v>
      </c>
      <c r="C4117" s="47"/>
      <c r="D4117" s="47"/>
      <c r="E4117" s="47"/>
      <c r="F4117" s="47"/>
      <c r="G4117" s="47"/>
      <c r="H4117" s="117"/>
      <c r="I4117" s="70"/>
      <c r="J4117" s="71"/>
      <c r="K4117" s="71"/>
      <c r="L4117" s="48" t="s">
        <v>5</v>
      </c>
      <c r="M4117" s="47" t="s">
        <v>29</v>
      </c>
      <c r="N4117" s="69"/>
      <c r="O4117" s="69"/>
      <c r="P4117" s="69"/>
      <c r="Q4117" s="69"/>
      <c r="R4117" s="69"/>
      <c r="S4117" s="47"/>
    </row>
    <row r="4118" spans="2:19" ht="15" thickBot="1" x14ac:dyDescent="0.35">
      <c r="B4118" s="47" t="s">
        <v>13</v>
      </c>
      <c r="C4118" s="47"/>
      <c r="D4118" s="47"/>
      <c r="E4118" s="47"/>
      <c r="F4118" s="47"/>
      <c r="G4118" s="47"/>
      <c r="H4118" s="138">
        <f>IFERROR(VLOOKUP(H4117,'1 - Strom Erdgas Wärme 2021'!H:AA,17,FALSE),"")</f>
        <v>0</v>
      </c>
      <c r="I4118" s="70"/>
      <c r="J4118" s="71"/>
      <c r="K4118" s="71"/>
      <c r="L4118" s="48"/>
      <c r="M4118" s="47"/>
      <c r="N4118" s="69"/>
      <c r="O4118" s="69"/>
      <c r="P4118" s="69"/>
      <c r="Q4118" s="69"/>
      <c r="R4118" s="69"/>
      <c r="S4118" s="47"/>
    </row>
    <row r="4119" spans="2:19" ht="15" thickBot="1" x14ac:dyDescent="0.35">
      <c r="B4119" s="47" t="s">
        <v>16</v>
      </c>
      <c r="C4119" s="47"/>
      <c r="D4119" s="47"/>
      <c r="E4119" s="47"/>
      <c r="F4119" s="47"/>
      <c r="G4119" s="47"/>
      <c r="H4119" s="139"/>
      <c r="I4119" s="72"/>
      <c r="J4119" s="73"/>
      <c r="K4119" s="73"/>
      <c r="L4119" s="48" t="s">
        <v>5</v>
      </c>
      <c r="M4119" s="47" t="s">
        <v>17</v>
      </c>
      <c r="N4119" s="69"/>
      <c r="O4119" s="69"/>
      <c r="P4119" s="69"/>
      <c r="Q4119" s="69"/>
      <c r="R4119" s="69"/>
      <c r="S4119" s="47"/>
    </row>
    <row r="4120" spans="2:19" ht="16.8" thickBot="1" x14ac:dyDescent="0.45">
      <c r="B4120" s="47" t="str">
        <f>IF(H4119="Erdgas","Arbeitspreis pro kWh Erdgas in EUR",IF(H4119="Strom","Arbeitspreis pro kWh Strom in EUR",IF(H4119="Wärme/Kälte","Arbeitspreis pro kWh Wärme-/Kälteverbrauch in EUR","Bitte Energieart auswählen!")))</f>
        <v>Bitte Energieart auswählen!</v>
      </c>
      <c r="C4120" s="47"/>
      <c r="D4120" s="47"/>
      <c r="E4120" s="47"/>
      <c r="F4120" s="47"/>
      <c r="G4120" s="74">
        <f>IFERROR(SUMPRODUCT(I4120:K4120,I4121:K4121),"")</f>
        <v>0</v>
      </c>
      <c r="H4120" s="47"/>
      <c r="I4120" s="118"/>
      <c r="J4120" s="118"/>
      <c r="K4120" s="118"/>
      <c r="L4120" s="48" t="s">
        <v>5</v>
      </c>
      <c r="M4120" s="47" t="str">
        <f>IF(H4119="Erdgas","Erdgaskosten exkl. Steuern, Abgaben, Netzentgelte, etc.",IF(H4119="Strom","Stromkosten exkl. Steuern, Abgaben, Netzentgelte, etc.",IF(H4119="Wärme/Kälte","Wärme-/Kältekosten exkl. Steuern, Abgaben, Netzentgelte, etc.", "Bitte Energieart auswählen!")))</f>
        <v>Bitte Energieart auswählen!</v>
      </c>
      <c r="N4120" s="47"/>
      <c r="O4120" s="47"/>
      <c r="P4120" s="75"/>
      <c r="Q4120" s="61"/>
      <c r="R4120" s="62"/>
      <c r="S4120" s="47"/>
    </row>
    <row r="4121" spans="2:19" ht="15" thickBot="1" x14ac:dyDescent="0.35">
      <c r="B4121" s="47" t="str">
        <f>IF(AND(H4119="Erdgas",H4118="Nein"),"Aliquoter Erdgasverbrauch in kWh von 1. Oktober 2022 bis 31. Dezember 2022",IF(H4119="Erdgas","Erdgasverbrauch in kWh von 1. Oktober 2022 bis 31. Dezember 2022",IF(AND(H4119="Strom",H4118="Nein"),"Aliquoter Stromverbrauch in kWh von 1. Oktober 2022 bis 31. Dezember 2022",IF(H4119="Strom","Stromverbrauch in kWh von 1. Oktober 2022 bis 31. Dezember 2022",IF(AND(H4119="Wärme/Kälte",H4118="Nein"),"Aliquoter Wärme-/Kälteverbrauch in kWh von 1. Oktober 2022 bis 31. Dezember 2022",IF(H4119="Wärme/Kälte","Wärme-/Kälteverbrauch in kWh von 1. Oktober 2022 bis 31. Dezember 2022","Bitte Energieart auswählen!"))))))</f>
        <v>Bitte Energieart auswählen!</v>
      </c>
      <c r="C4121" s="47"/>
      <c r="D4121" s="47"/>
      <c r="E4121" s="47"/>
      <c r="F4121" s="47"/>
      <c r="G4121" s="47"/>
      <c r="H4121" s="59">
        <f>SUM(I4121:K4121)</f>
        <v>0</v>
      </c>
      <c r="I4121" s="119" t="str">
        <f>IFERROR(IF(H4118="Nein",VLOOKUP(H4117,'1 - Strom Erdgas Wärme 2021'!H:AA,20,FALSE)/12,""),"")</f>
        <v/>
      </c>
      <c r="J4121" s="119" t="str">
        <f>IFERROR(IF(H4118="Nein",VLOOKUP(H4117,'1 - Strom Erdgas Wärme 2021'!H:AB,20,FALSE)/12,""),"")</f>
        <v/>
      </c>
      <c r="K4121" s="119" t="str">
        <f>IFERROR(IF(H4118="Nein",VLOOKUP(H4117,'1 - Strom Erdgas Wärme 2021'!H:AC,20,FALSE)/12,""),"")</f>
        <v/>
      </c>
      <c r="L4121" s="48" t="s">
        <v>5</v>
      </c>
      <c r="M4121" s="76" t="str">
        <f>IFERROR(IF(H4118="Nein","Vorbefüllte Verbrauchswerte wurden aliquot (d.h. 1/12) aus dem Jahr 2021 übernommen.","Bitte ergänzen Sie die monatlichen Verbrauchswerte gem. Lastprofilzähler"),"")</f>
        <v>Bitte ergänzen Sie die monatlichen Verbrauchswerte gem. Lastprofilzähler</v>
      </c>
      <c r="N4121" s="77"/>
      <c r="O4121" s="77"/>
      <c r="P4121" s="77"/>
      <c r="Q4121" s="77"/>
      <c r="R4121" s="77"/>
      <c r="S4121" s="77"/>
    </row>
    <row r="4122" spans="2:19" x14ac:dyDescent="0.3">
      <c r="B4122" s="47" t="str">
        <f>IF(H4119="Wärme/Kälte","Energiemix: Anteil in % der aus Strom oder Erdgas erzeugten Wärme/Kälte","")</f>
        <v/>
      </c>
      <c r="C4122" s="46"/>
      <c r="D4122" s="46"/>
      <c r="E4122" s="46"/>
      <c r="F4122" s="74">
        <f>IFERROR(SUMPRODUCT(I4122:K4122,I4121:K4121),"")</f>
        <v>0</v>
      </c>
      <c r="G4122" s="74"/>
      <c r="H4122" s="46"/>
      <c r="I4122" s="120"/>
      <c r="J4122" s="121"/>
      <c r="K4122" s="121"/>
      <c r="L4122" s="48" t="str">
        <f>IF(H4119="Wärme/Kälte","i","")</f>
        <v/>
      </c>
      <c r="M4122" s="47" t="str">
        <f>IF(H4119="Wärme/Kälte","Bitte geben Sie den Anteil in % (von 0 bis 100, ohne Prozentzeichen) der  direkt aus Strom oder Erdgas erzeugten Wärme/Kälte.","")</f>
        <v/>
      </c>
      <c r="N4122" s="46"/>
      <c r="O4122" s="46"/>
      <c r="P4122" s="46"/>
      <c r="Q4122" s="46"/>
      <c r="R4122" s="46"/>
      <c r="S4122" s="46"/>
    </row>
    <row r="4123" spans="2:19" x14ac:dyDescent="0.3">
      <c r="B4123" s="46"/>
      <c r="C4123" s="46"/>
      <c r="D4123" s="46"/>
      <c r="E4123" s="46"/>
      <c r="F4123" s="46"/>
      <c r="G4123" s="46"/>
      <c r="H4123" s="46"/>
      <c r="I4123" s="98"/>
      <c r="J4123" s="46"/>
      <c r="K4123" s="46"/>
      <c r="L4123" s="48"/>
      <c r="M4123" s="47"/>
      <c r="N4123" s="46"/>
      <c r="O4123" s="46"/>
      <c r="P4123" s="46"/>
      <c r="Q4123" s="46"/>
      <c r="R4123" s="46"/>
      <c r="S4123" s="46"/>
    </row>
    <row r="4124" spans="2:19" ht="18" thickBot="1" x14ac:dyDescent="0.5">
      <c r="B4124" s="56" t="s">
        <v>10</v>
      </c>
      <c r="C4124" s="47"/>
      <c r="D4124" s="47"/>
      <c r="E4124" s="47"/>
      <c r="F4124" s="47"/>
      <c r="G4124" s="47"/>
      <c r="H4124" s="47"/>
      <c r="I4124" s="68">
        <v>44835</v>
      </c>
      <c r="J4124" s="68">
        <v>44866</v>
      </c>
      <c r="K4124" s="68">
        <v>44896</v>
      </c>
      <c r="L4124" s="47"/>
      <c r="M4124" s="69"/>
      <c r="N4124" s="69"/>
      <c r="O4124" s="69"/>
      <c r="P4124" s="69"/>
      <c r="Q4124" s="69"/>
      <c r="R4124" s="69"/>
      <c r="S4124" s="47"/>
    </row>
    <row r="4125" spans="2:19" ht="15" thickBot="1" x14ac:dyDescent="0.35">
      <c r="B4125" s="47" t="s">
        <v>28</v>
      </c>
      <c r="C4125" s="47"/>
      <c r="D4125" s="47"/>
      <c r="E4125" s="47"/>
      <c r="F4125" s="47"/>
      <c r="G4125" s="47"/>
      <c r="H4125" s="117"/>
      <c r="I4125" s="70"/>
      <c r="J4125" s="71"/>
      <c r="K4125" s="71"/>
      <c r="L4125" s="48" t="s">
        <v>5</v>
      </c>
      <c r="M4125" s="47" t="s">
        <v>29</v>
      </c>
      <c r="N4125" s="69"/>
      <c r="O4125" s="69"/>
      <c r="P4125" s="69"/>
      <c r="Q4125" s="69"/>
      <c r="R4125" s="69"/>
      <c r="S4125" s="47"/>
    </row>
    <row r="4126" spans="2:19" ht="15" thickBot="1" x14ac:dyDescent="0.35">
      <c r="B4126" s="47" t="s">
        <v>13</v>
      </c>
      <c r="C4126" s="47"/>
      <c r="D4126" s="47"/>
      <c r="E4126" s="47"/>
      <c r="F4126" s="47"/>
      <c r="G4126" s="47"/>
      <c r="H4126" s="138">
        <f>IFERROR(VLOOKUP(H4125,'1 - Strom Erdgas Wärme 2021'!H:AA,17,FALSE),"")</f>
        <v>0</v>
      </c>
      <c r="I4126" s="70"/>
      <c r="J4126" s="71"/>
      <c r="K4126" s="71"/>
      <c r="L4126" s="48"/>
      <c r="M4126" s="47"/>
      <c r="N4126" s="69"/>
      <c r="O4126" s="69"/>
      <c r="P4126" s="69"/>
      <c r="Q4126" s="69"/>
      <c r="R4126" s="69"/>
      <c r="S4126" s="47"/>
    </row>
    <row r="4127" spans="2:19" ht="15" thickBot="1" x14ac:dyDescent="0.35">
      <c r="B4127" s="47" t="s">
        <v>16</v>
      </c>
      <c r="C4127" s="47"/>
      <c r="D4127" s="47"/>
      <c r="E4127" s="47"/>
      <c r="F4127" s="47"/>
      <c r="G4127" s="47"/>
      <c r="H4127" s="139"/>
      <c r="I4127" s="72"/>
      <c r="J4127" s="73"/>
      <c r="K4127" s="73"/>
      <c r="L4127" s="48" t="s">
        <v>5</v>
      </c>
      <c r="M4127" s="47" t="s">
        <v>17</v>
      </c>
      <c r="N4127" s="69"/>
      <c r="O4127" s="69"/>
      <c r="P4127" s="69"/>
      <c r="Q4127" s="69"/>
      <c r="R4127" s="69"/>
      <c r="S4127" s="47"/>
    </row>
    <row r="4128" spans="2:19" ht="16.8" thickBot="1" x14ac:dyDescent="0.45">
      <c r="B4128" s="47" t="str">
        <f>IF(H4127="Erdgas","Arbeitspreis pro kWh Erdgas in EUR",IF(H4127="Strom","Arbeitspreis pro kWh Strom in EUR",IF(H4127="Wärme/Kälte","Arbeitspreis pro kWh Wärme-/Kälteverbrauch in EUR","Bitte Energieart auswählen!")))</f>
        <v>Bitte Energieart auswählen!</v>
      </c>
      <c r="C4128" s="47"/>
      <c r="D4128" s="47"/>
      <c r="E4128" s="47"/>
      <c r="F4128" s="47"/>
      <c r="G4128" s="74">
        <f>IFERROR(SUMPRODUCT(I4128:K4128,I4129:K4129),"")</f>
        <v>0</v>
      </c>
      <c r="H4128" s="47"/>
      <c r="I4128" s="118"/>
      <c r="J4128" s="118"/>
      <c r="K4128" s="118"/>
      <c r="L4128" s="48" t="s">
        <v>5</v>
      </c>
      <c r="M4128" s="47" t="str">
        <f>IF(H4127="Erdgas","Erdgaskosten exkl. Steuern, Abgaben, Netzentgelte, etc.",IF(H4127="Strom","Stromkosten exkl. Steuern, Abgaben, Netzentgelte, etc.",IF(H4127="Wärme/Kälte","Wärme-/Kältekosten exkl. Steuern, Abgaben, Netzentgelte, etc.", "Bitte Energieart auswählen!")))</f>
        <v>Bitte Energieart auswählen!</v>
      </c>
      <c r="N4128" s="47"/>
      <c r="O4128" s="47"/>
      <c r="P4128" s="75"/>
      <c r="Q4128" s="61"/>
      <c r="R4128" s="62"/>
      <c r="S4128" s="47"/>
    </row>
    <row r="4129" spans="2:19" ht="15" thickBot="1" x14ac:dyDescent="0.35">
      <c r="B4129" s="47" t="str">
        <f>IF(AND(H4127="Erdgas",H4126="Nein"),"Aliquoter Erdgasverbrauch in kWh von 1. Oktober 2022 bis 31. Dezember 2022",IF(H4127="Erdgas","Erdgasverbrauch in kWh von 1. Oktober 2022 bis 31. Dezember 2022",IF(AND(H4127="Strom",H4126="Nein"),"Aliquoter Stromverbrauch in kWh von 1. Oktober 2022 bis 31. Dezember 2022",IF(H4127="Strom","Stromverbrauch in kWh von 1. Oktober 2022 bis 31. Dezember 2022",IF(AND(H4127="Wärme/Kälte",H4126="Nein"),"Aliquoter Wärme-/Kälteverbrauch in kWh von 1. Oktober 2022 bis 31. Dezember 2022",IF(H4127="Wärme/Kälte","Wärme-/Kälteverbrauch in kWh von 1. Oktober 2022 bis 31. Dezember 2022","Bitte Energieart auswählen!"))))))</f>
        <v>Bitte Energieart auswählen!</v>
      </c>
      <c r="C4129" s="47"/>
      <c r="D4129" s="47"/>
      <c r="E4129" s="47"/>
      <c r="F4129" s="47"/>
      <c r="G4129" s="47"/>
      <c r="H4129" s="59">
        <f>SUM(I4129:K4129)</f>
        <v>0</v>
      </c>
      <c r="I4129" s="119" t="str">
        <f>IFERROR(IF(H4126="Nein",VLOOKUP(H4125,'1 - Strom Erdgas Wärme 2021'!H:AA,20,FALSE)/12,""),"")</f>
        <v/>
      </c>
      <c r="J4129" s="119" t="str">
        <f>IFERROR(IF(H4126="Nein",VLOOKUP(H4125,'1 - Strom Erdgas Wärme 2021'!H:AB,20,FALSE)/12,""),"")</f>
        <v/>
      </c>
      <c r="K4129" s="119" t="str">
        <f>IFERROR(IF(H4126="Nein",VLOOKUP(H4125,'1 - Strom Erdgas Wärme 2021'!H:AC,20,FALSE)/12,""),"")</f>
        <v/>
      </c>
      <c r="L4129" s="48" t="s">
        <v>5</v>
      </c>
      <c r="M4129" s="76" t="str">
        <f>IFERROR(IF(H4126="Nein","Vorbefüllte Verbrauchswerte wurden aliquot (d.h. 1/12) aus dem Jahr 2021 übernommen.","Bitte ergänzen Sie die monatlichen Verbrauchswerte gem. Lastprofilzähler"),"")</f>
        <v>Bitte ergänzen Sie die monatlichen Verbrauchswerte gem. Lastprofilzähler</v>
      </c>
      <c r="N4129" s="77"/>
      <c r="O4129" s="77"/>
      <c r="P4129" s="77"/>
      <c r="Q4129" s="77"/>
      <c r="R4129" s="77"/>
      <c r="S4129" s="77"/>
    </row>
    <row r="4130" spans="2:19" x14ac:dyDescent="0.3">
      <c r="B4130" s="47" t="str">
        <f>IF(H4127="Wärme/Kälte","Energiemix: Anteil in % der aus Strom oder Erdgas erzeugten Wärme/Kälte","")</f>
        <v/>
      </c>
      <c r="C4130" s="46"/>
      <c r="D4130" s="46"/>
      <c r="E4130" s="46"/>
      <c r="F4130" s="74">
        <f>IFERROR(SUMPRODUCT(I4130:K4130,I4129:K4129),"")</f>
        <v>0</v>
      </c>
      <c r="G4130" s="74"/>
      <c r="H4130" s="46"/>
      <c r="I4130" s="120"/>
      <c r="J4130" s="121"/>
      <c r="K4130" s="121"/>
      <c r="L4130" s="48" t="str">
        <f>IF(H4127="Wärme/Kälte","i","")</f>
        <v/>
      </c>
      <c r="M4130" s="47" t="str">
        <f>IF(H4127="Wärme/Kälte","Bitte geben Sie den Anteil in % (von 0 bis 100, ohne Prozentzeichen) der  direkt aus Strom oder Erdgas erzeugten Wärme/Kälte.","")</f>
        <v/>
      </c>
      <c r="N4130" s="46"/>
      <c r="O4130" s="46"/>
      <c r="P4130" s="46"/>
      <c r="Q4130" s="46"/>
      <c r="R4130" s="46"/>
      <c r="S4130" s="46"/>
    </row>
    <row r="4131" spans="2:19" x14ac:dyDescent="0.3">
      <c r="B4131" s="46"/>
      <c r="C4131" s="46"/>
      <c r="D4131" s="46"/>
      <c r="E4131" s="46"/>
      <c r="F4131" s="46"/>
      <c r="G4131" s="46"/>
      <c r="H4131" s="46"/>
      <c r="I4131" s="98"/>
      <c r="J4131" s="46"/>
      <c r="K4131" s="46"/>
      <c r="L4131" s="48"/>
      <c r="M4131" s="47"/>
      <c r="N4131" s="46"/>
      <c r="O4131" s="46"/>
      <c r="P4131" s="46"/>
      <c r="Q4131" s="46"/>
      <c r="R4131" s="46"/>
      <c r="S4131" s="46"/>
    </row>
    <row r="4132" spans="2:19" ht="18" thickBot="1" x14ac:dyDescent="0.5">
      <c r="B4132" s="56" t="s">
        <v>10</v>
      </c>
      <c r="C4132" s="47"/>
      <c r="D4132" s="47"/>
      <c r="E4132" s="47"/>
      <c r="F4132" s="47"/>
      <c r="G4132" s="47"/>
      <c r="H4132" s="47"/>
      <c r="I4132" s="68">
        <v>44835</v>
      </c>
      <c r="J4132" s="68">
        <v>44866</v>
      </c>
      <c r="K4132" s="68">
        <v>44896</v>
      </c>
      <c r="L4132" s="47"/>
      <c r="M4132" s="69"/>
      <c r="N4132" s="69"/>
      <c r="O4132" s="69"/>
      <c r="P4132" s="69"/>
      <c r="Q4132" s="69"/>
      <c r="R4132" s="69"/>
      <c r="S4132" s="47"/>
    </row>
    <row r="4133" spans="2:19" ht="15" thickBot="1" x14ac:dyDescent="0.35">
      <c r="B4133" s="47" t="s">
        <v>28</v>
      </c>
      <c r="C4133" s="47"/>
      <c r="D4133" s="47"/>
      <c r="E4133" s="47"/>
      <c r="F4133" s="47"/>
      <c r="G4133" s="47"/>
      <c r="H4133" s="117"/>
      <c r="I4133" s="70"/>
      <c r="J4133" s="71"/>
      <c r="K4133" s="71"/>
      <c r="L4133" s="48" t="s">
        <v>5</v>
      </c>
      <c r="M4133" s="47" t="s">
        <v>29</v>
      </c>
      <c r="N4133" s="69"/>
      <c r="O4133" s="69"/>
      <c r="P4133" s="69"/>
      <c r="Q4133" s="69"/>
      <c r="R4133" s="69"/>
      <c r="S4133" s="47"/>
    </row>
    <row r="4134" spans="2:19" ht="15" thickBot="1" x14ac:dyDescent="0.35">
      <c r="B4134" s="47" t="s">
        <v>13</v>
      </c>
      <c r="C4134" s="47"/>
      <c r="D4134" s="47"/>
      <c r="E4134" s="47"/>
      <c r="F4134" s="47"/>
      <c r="G4134" s="47"/>
      <c r="H4134" s="138">
        <f>IFERROR(VLOOKUP(H4133,'1 - Strom Erdgas Wärme 2021'!H:AA,17,FALSE),"")</f>
        <v>0</v>
      </c>
      <c r="I4134" s="70"/>
      <c r="J4134" s="71"/>
      <c r="K4134" s="71"/>
      <c r="L4134" s="48"/>
      <c r="M4134" s="47"/>
      <c r="N4134" s="69"/>
      <c r="O4134" s="69"/>
      <c r="P4134" s="69"/>
      <c r="Q4134" s="69"/>
      <c r="R4134" s="69"/>
      <c r="S4134" s="47"/>
    </row>
    <row r="4135" spans="2:19" ht="15" thickBot="1" x14ac:dyDescent="0.35">
      <c r="B4135" s="47" t="s">
        <v>16</v>
      </c>
      <c r="C4135" s="47"/>
      <c r="D4135" s="47"/>
      <c r="E4135" s="47"/>
      <c r="F4135" s="47"/>
      <c r="G4135" s="47"/>
      <c r="H4135" s="139"/>
      <c r="I4135" s="72"/>
      <c r="J4135" s="73"/>
      <c r="K4135" s="73"/>
      <c r="L4135" s="48" t="s">
        <v>5</v>
      </c>
      <c r="M4135" s="47" t="s">
        <v>17</v>
      </c>
      <c r="N4135" s="69"/>
      <c r="O4135" s="69"/>
      <c r="P4135" s="69"/>
      <c r="Q4135" s="69"/>
      <c r="R4135" s="69"/>
      <c r="S4135" s="47"/>
    </row>
    <row r="4136" spans="2:19" ht="16.8" thickBot="1" x14ac:dyDescent="0.45">
      <c r="B4136" s="47" t="str">
        <f>IF(H4135="Erdgas","Arbeitspreis pro kWh Erdgas in EUR",IF(H4135="Strom","Arbeitspreis pro kWh Strom in EUR",IF(H4135="Wärme/Kälte","Arbeitspreis pro kWh Wärme-/Kälteverbrauch in EUR","Bitte Energieart auswählen!")))</f>
        <v>Bitte Energieart auswählen!</v>
      </c>
      <c r="C4136" s="47"/>
      <c r="D4136" s="47"/>
      <c r="E4136" s="47"/>
      <c r="F4136" s="47"/>
      <c r="G4136" s="74">
        <f>IFERROR(SUMPRODUCT(I4136:K4136,I4137:K4137),"")</f>
        <v>0</v>
      </c>
      <c r="H4136" s="47"/>
      <c r="I4136" s="118"/>
      <c r="J4136" s="118"/>
      <c r="K4136" s="118"/>
      <c r="L4136" s="48" t="s">
        <v>5</v>
      </c>
      <c r="M4136" s="47" t="str">
        <f>IF(H4135="Erdgas","Erdgaskosten exkl. Steuern, Abgaben, Netzentgelte, etc.",IF(H4135="Strom","Stromkosten exkl. Steuern, Abgaben, Netzentgelte, etc.",IF(H4135="Wärme/Kälte","Wärme-/Kältekosten exkl. Steuern, Abgaben, Netzentgelte, etc.", "Bitte Energieart auswählen!")))</f>
        <v>Bitte Energieart auswählen!</v>
      </c>
      <c r="N4136" s="47"/>
      <c r="O4136" s="47"/>
      <c r="P4136" s="75"/>
      <c r="Q4136" s="61"/>
      <c r="R4136" s="62"/>
      <c r="S4136" s="47"/>
    </row>
    <row r="4137" spans="2:19" ht="15" thickBot="1" x14ac:dyDescent="0.35">
      <c r="B4137" s="47" t="str">
        <f>IF(AND(H4135="Erdgas",H4134="Nein"),"Aliquoter Erdgasverbrauch in kWh von 1. Oktober 2022 bis 31. Dezember 2022",IF(H4135="Erdgas","Erdgasverbrauch in kWh von 1. Oktober 2022 bis 31. Dezember 2022",IF(AND(H4135="Strom",H4134="Nein"),"Aliquoter Stromverbrauch in kWh von 1. Oktober 2022 bis 31. Dezember 2022",IF(H4135="Strom","Stromverbrauch in kWh von 1. Oktober 2022 bis 31. Dezember 2022",IF(AND(H4135="Wärme/Kälte",H4134="Nein"),"Aliquoter Wärme-/Kälteverbrauch in kWh von 1. Oktober 2022 bis 31. Dezember 2022",IF(H4135="Wärme/Kälte","Wärme-/Kälteverbrauch in kWh von 1. Oktober 2022 bis 31. Dezember 2022","Bitte Energieart auswählen!"))))))</f>
        <v>Bitte Energieart auswählen!</v>
      </c>
      <c r="C4137" s="47"/>
      <c r="D4137" s="47"/>
      <c r="E4137" s="47"/>
      <c r="F4137" s="47"/>
      <c r="G4137" s="47"/>
      <c r="H4137" s="59">
        <f>SUM(I4137:K4137)</f>
        <v>0</v>
      </c>
      <c r="I4137" s="119" t="str">
        <f>IFERROR(IF(H4134="Nein",VLOOKUP(H4133,'1 - Strom Erdgas Wärme 2021'!H:AA,20,FALSE)/12,""),"")</f>
        <v/>
      </c>
      <c r="J4137" s="119" t="str">
        <f>IFERROR(IF(H4134="Nein",VLOOKUP(H4133,'1 - Strom Erdgas Wärme 2021'!H:AB,20,FALSE)/12,""),"")</f>
        <v/>
      </c>
      <c r="K4137" s="119" t="str">
        <f>IFERROR(IF(H4134="Nein",VLOOKUP(H4133,'1 - Strom Erdgas Wärme 2021'!H:AC,20,FALSE)/12,""),"")</f>
        <v/>
      </c>
      <c r="L4137" s="48" t="s">
        <v>5</v>
      </c>
      <c r="M4137" s="76" t="str">
        <f>IFERROR(IF(H4134="Nein","Vorbefüllte Verbrauchswerte wurden aliquot (d.h. 1/12) aus dem Jahr 2021 übernommen.","Bitte ergänzen Sie die monatlichen Verbrauchswerte gem. Lastprofilzähler"),"")</f>
        <v>Bitte ergänzen Sie die monatlichen Verbrauchswerte gem. Lastprofilzähler</v>
      </c>
      <c r="N4137" s="77"/>
      <c r="O4137" s="77"/>
      <c r="P4137" s="77"/>
      <c r="Q4137" s="77"/>
      <c r="R4137" s="77"/>
      <c r="S4137" s="77"/>
    </row>
    <row r="4138" spans="2:19" x14ac:dyDescent="0.3">
      <c r="B4138" s="47" t="str">
        <f>IF(H4135="Wärme/Kälte","Energiemix: Anteil in % der aus Strom oder Erdgas erzeugten Wärme/Kälte","")</f>
        <v/>
      </c>
      <c r="C4138" s="46"/>
      <c r="D4138" s="46"/>
      <c r="E4138" s="46"/>
      <c r="F4138" s="74">
        <f>IFERROR(SUMPRODUCT(I4138:K4138,I4137:K4137),"")</f>
        <v>0</v>
      </c>
      <c r="G4138" s="74"/>
      <c r="H4138" s="46"/>
      <c r="I4138" s="120"/>
      <c r="J4138" s="121"/>
      <c r="K4138" s="121"/>
      <c r="L4138" s="48" t="str">
        <f>IF(H4135="Wärme/Kälte","i","")</f>
        <v/>
      </c>
      <c r="M4138" s="47" t="str">
        <f>IF(H4135="Wärme/Kälte","Bitte geben Sie den Anteil in % (von 0 bis 100, ohne Prozentzeichen) der  direkt aus Strom oder Erdgas erzeugten Wärme/Kälte.","")</f>
        <v/>
      </c>
      <c r="N4138" s="46"/>
      <c r="O4138" s="46"/>
      <c r="P4138" s="46"/>
      <c r="Q4138" s="46"/>
      <c r="R4138" s="46"/>
      <c r="S4138" s="46"/>
    </row>
    <row r="4139" spans="2:19" x14ac:dyDescent="0.3">
      <c r="B4139" s="46"/>
      <c r="C4139" s="46"/>
      <c r="D4139" s="46"/>
      <c r="E4139" s="46"/>
      <c r="F4139" s="46"/>
      <c r="G4139" s="46"/>
      <c r="H4139" s="46"/>
      <c r="I4139" s="98"/>
      <c r="J4139" s="46"/>
      <c r="K4139" s="46"/>
      <c r="L4139" s="48"/>
      <c r="M4139" s="47"/>
      <c r="N4139" s="46"/>
      <c r="O4139" s="46"/>
      <c r="P4139" s="46"/>
      <c r="Q4139" s="46"/>
      <c r="R4139" s="46"/>
      <c r="S4139" s="46"/>
    </row>
    <row r="4140" spans="2:19" ht="18" thickBot="1" x14ac:dyDescent="0.5">
      <c r="B4140" s="56" t="s">
        <v>10</v>
      </c>
      <c r="C4140" s="47"/>
      <c r="D4140" s="47"/>
      <c r="E4140" s="47"/>
      <c r="F4140" s="47"/>
      <c r="G4140" s="47"/>
      <c r="H4140" s="47"/>
      <c r="I4140" s="68">
        <v>44835</v>
      </c>
      <c r="J4140" s="68">
        <v>44866</v>
      </c>
      <c r="K4140" s="68">
        <v>44896</v>
      </c>
      <c r="L4140" s="47"/>
      <c r="M4140" s="69"/>
      <c r="N4140" s="69"/>
      <c r="O4140" s="69"/>
      <c r="P4140" s="69"/>
      <c r="Q4140" s="69"/>
      <c r="R4140" s="69"/>
      <c r="S4140" s="47"/>
    </row>
    <row r="4141" spans="2:19" ht="15" thickBot="1" x14ac:dyDescent="0.35">
      <c r="B4141" s="47" t="s">
        <v>28</v>
      </c>
      <c r="C4141" s="47"/>
      <c r="D4141" s="47"/>
      <c r="E4141" s="47"/>
      <c r="F4141" s="47"/>
      <c r="G4141" s="47"/>
      <c r="H4141" s="117"/>
      <c r="I4141" s="70"/>
      <c r="J4141" s="71"/>
      <c r="K4141" s="71"/>
      <c r="L4141" s="48" t="s">
        <v>5</v>
      </c>
      <c r="M4141" s="47" t="s">
        <v>29</v>
      </c>
      <c r="N4141" s="69"/>
      <c r="O4141" s="69"/>
      <c r="P4141" s="69"/>
      <c r="Q4141" s="69"/>
      <c r="R4141" s="69"/>
      <c r="S4141" s="47"/>
    </row>
    <row r="4142" spans="2:19" ht="15" thickBot="1" x14ac:dyDescent="0.35">
      <c r="B4142" s="47" t="s">
        <v>13</v>
      </c>
      <c r="C4142" s="47"/>
      <c r="D4142" s="47"/>
      <c r="E4142" s="47"/>
      <c r="F4142" s="47"/>
      <c r="G4142" s="47"/>
      <c r="H4142" s="138">
        <f>IFERROR(VLOOKUP(H4141,'1 - Strom Erdgas Wärme 2021'!H:AA,17,FALSE),"")</f>
        <v>0</v>
      </c>
      <c r="I4142" s="70"/>
      <c r="J4142" s="71"/>
      <c r="K4142" s="71"/>
      <c r="L4142" s="48"/>
      <c r="M4142" s="47"/>
      <c r="N4142" s="69"/>
      <c r="O4142" s="69"/>
      <c r="P4142" s="69"/>
      <c r="Q4142" s="69"/>
      <c r="R4142" s="69"/>
      <c r="S4142" s="47"/>
    </row>
    <row r="4143" spans="2:19" ht="15" thickBot="1" x14ac:dyDescent="0.35">
      <c r="B4143" s="47" t="s">
        <v>16</v>
      </c>
      <c r="C4143" s="47"/>
      <c r="D4143" s="47"/>
      <c r="E4143" s="47"/>
      <c r="F4143" s="47"/>
      <c r="G4143" s="47"/>
      <c r="H4143" s="139"/>
      <c r="I4143" s="72"/>
      <c r="J4143" s="73"/>
      <c r="K4143" s="73"/>
      <c r="L4143" s="48" t="s">
        <v>5</v>
      </c>
      <c r="M4143" s="47" t="s">
        <v>17</v>
      </c>
      <c r="N4143" s="69"/>
      <c r="O4143" s="69"/>
      <c r="P4143" s="69"/>
      <c r="Q4143" s="69"/>
      <c r="R4143" s="69"/>
      <c r="S4143" s="47"/>
    </row>
    <row r="4144" spans="2:19" ht="16.8" thickBot="1" x14ac:dyDescent="0.45">
      <c r="B4144" s="47" t="str">
        <f>IF(H4143="Erdgas","Arbeitspreis pro kWh Erdgas in EUR",IF(H4143="Strom","Arbeitspreis pro kWh Strom in EUR",IF(H4143="Wärme/Kälte","Arbeitspreis pro kWh Wärme-/Kälteverbrauch in EUR","Bitte Energieart auswählen!")))</f>
        <v>Bitte Energieart auswählen!</v>
      </c>
      <c r="C4144" s="47"/>
      <c r="D4144" s="47"/>
      <c r="E4144" s="47"/>
      <c r="F4144" s="47"/>
      <c r="G4144" s="74">
        <f>IFERROR(SUMPRODUCT(I4144:K4144,I4145:K4145),"")</f>
        <v>0</v>
      </c>
      <c r="H4144" s="47"/>
      <c r="I4144" s="118"/>
      <c r="J4144" s="118"/>
      <c r="K4144" s="118"/>
      <c r="L4144" s="48" t="s">
        <v>5</v>
      </c>
      <c r="M4144" s="47" t="str">
        <f>IF(H4143="Erdgas","Erdgaskosten exkl. Steuern, Abgaben, Netzentgelte, etc.",IF(H4143="Strom","Stromkosten exkl. Steuern, Abgaben, Netzentgelte, etc.",IF(H4143="Wärme/Kälte","Wärme-/Kältekosten exkl. Steuern, Abgaben, Netzentgelte, etc.", "Bitte Energieart auswählen!")))</f>
        <v>Bitte Energieart auswählen!</v>
      </c>
      <c r="N4144" s="47"/>
      <c r="O4144" s="47"/>
      <c r="P4144" s="75"/>
      <c r="Q4144" s="61"/>
      <c r="R4144" s="62"/>
      <c r="S4144" s="47"/>
    </row>
    <row r="4145" spans="2:19" ht="15" thickBot="1" x14ac:dyDescent="0.35">
      <c r="B4145" s="47" t="str">
        <f>IF(AND(H4143="Erdgas",H4142="Nein"),"Aliquoter Erdgasverbrauch in kWh von 1. Oktober 2022 bis 31. Dezember 2022",IF(H4143="Erdgas","Erdgasverbrauch in kWh von 1. Oktober 2022 bis 31. Dezember 2022",IF(AND(H4143="Strom",H4142="Nein"),"Aliquoter Stromverbrauch in kWh von 1. Oktober 2022 bis 31. Dezember 2022",IF(H4143="Strom","Stromverbrauch in kWh von 1. Oktober 2022 bis 31. Dezember 2022",IF(AND(H4143="Wärme/Kälte",H4142="Nein"),"Aliquoter Wärme-/Kälteverbrauch in kWh von 1. Oktober 2022 bis 31. Dezember 2022",IF(H4143="Wärme/Kälte","Wärme-/Kälteverbrauch in kWh von 1. Oktober 2022 bis 31. Dezember 2022","Bitte Energieart auswählen!"))))))</f>
        <v>Bitte Energieart auswählen!</v>
      </c>
      <c r="C4145" s="47"/>
      <c r="D4145" s="47"/>
      <c r="E4145" s="47"/>
      <c r="F4145" s="47"/>
      <c r="G4145" s="47"/>
      <c r="H4145" s="59">
        <f>SUM(I4145:K4145)</f>
        <v>0</v>
      </c>
      <c r="I4145" s="119" t="str">
        <f>IFERROR(IF(H4142="Nein",VLOOKUP(H4141,'1 - Strom Erdgas Wärme 2021'!H:AA,20,FALSE)/12,""),"")</f>
        <v/>
      </c>
      <c r="J4145" s="119" t="str">
        <f>IFERROR(IF(H4142="Nein",VLOOKUP(H4141,'1 - Strom Erdgas Wärme 2021'!H:AB,20,FALSE)/12,""),"")</f>
        <v/>
      </c>
      <c r="K4145" s="119" t="str">
        <f>IFERROR(IF(H4142="Nein",VLOOKUP(H4141,'1 - Strom Erdgas Wärme 2021'!H:AC,20,FALSE)/12,""),"")</f>
        <v/>
      </c>
      <c r="L4145" s="48" t="s">
        <v>5</v>
      </c>
      <c r="M4145" s="76" t="str">
        <f>IFERROR(IF(H4142="Nein","Vorbefüllte Verbrauchswerte wurden aliquot (d.h. 1/12) aus dem Jahr 2021 übernommen.","Bitte ergänzen Sie die monatlichen Verbrauchswerte gem. Lastprofilzähler"),"")</f>
        <v>Bitte ergänzen Sie die monatlichen Verbrauchswerte gem. Lastprofilzähler</v>
      </c>
      <c r="N4145" s="77"/>
      <c r="O4145" s="77"/>
      <c r="P4145" s="77"/>
      <c r="Q4145" s="77"/>
      <c r="R4145" s="77"/>
      <c r="S4145" s="77"/>
    </row>
    <row r="4146" spans="2:19" x14ac:dyDescent="0.3">
      <c r="B4146" s="47" t="str">
        <f>IF(H4143="Wärme/Kälte","Energiemix: Anteil in % der aus Strom oder Erdgas erzeugten Wärme/Kälte","")</f>
        <v/>
      </c>
      <c r="C4146" s="46"/>
      <c r="D4146" s="46"/>
      <c r="E4146" s="46"/>
      <c r="F4146" s="74">
        <f>IFERROR(SUMPRODUCT(I4146:K4146,I4145:K4145),"")</f>
        <v>0</v>
      </c>
      <c r="G4146" s="74"/>
      <c r="H4146" s="46"/>
      <c r="I4146" s="120"/>
      <c r="J4146" s="121"/>
      <c r="K4146" s="121"/>
      <c r="L4146" s="48" t="str">
        <f>IF(H4143="Wärme/Kälte","i","")</f>
        <v/>
      </c>
      <c r="M4146" s="47" t="str">
        <f>IF(H4143="Wärme/Kälte","Bitte geben Sie den Anteil in % (von 0 bis 100, ohne Prozentzeichen) der  direkt aus Strom oder Erdgas erzeugten Wärme/Kälte.","")</f>
        <v/>
      </c>
      <c r="N4146" s="46"/>
      <c r="O4146" s="46"/>
      <c r="P4146" s="46"/>
      <c r="Q4146" s="46"/>
      <c r="R4146" s="46"/>
      <c r="S4146" s="46"/>
    </row>
    <row r="4147" spans="2:19" x14ac:dyDescent="0.3">
      <c r="B4147" s="46"/>
      <c r="C4147" s="46"/>
      <c r="D4147" s="46"/>
      <c r="E4147" s="46"/>
      <c r="F4147" s="46"/>
      <c r="G4147" s="46"/>
      <c r="H4147" s="46"/>
      <c r="I4147" s="98"/>
      <c r="J4147" s="46"/>
      <c r="K4147" s="46"/>
      <c r="L4147" s="48"/>
      <c r="M4147" s="47"/>
      <c r="N4147" s="46"/>
      <c r="O4147" s="46"/>
      <c r="P4147" s="46"/>
      <c r="Q4147" s="46"/>
      <c r="R4147" s="46"/>
      <c r="S4147" s="46"/>
    </row>
    <row r="4148" spans="2:19" ht="18" thickBot="1" x14ac:dyDescent="0.5">
      <c r="B4148" s="56" t="s">
        <v>10</v>
      </c>
      <c r="C4148" s="47"/>
      <c r="D4148" s="47"/>
      <c r="E4148" s="47"/>
      <c r="F4148" s="47"/>
      <c r="G4148" s="47"/>
      <c r="H4148" s="47"/>
      <c r="I4148" s="68">
        <v>44835</v>
      </c>
      <c r="J4148" s="68">
        <v>44866</v>
      </c>
      <c r="K4148" s="68">
        <v>44896</v>
      </c>
      <c r="L4148" s="47"/>
      <c r="M4148" s="69"/>
      <c r="N4148" s="69"/>
      <c r="O4148" s="69"/>
      <c r="P4148" s="69"/>
      <c r="Q4148" s="69"/>
      <c r="R4148" s="69"/>
      <c r="S4148" s="47"/>
    </row>
    <row r="4149" spans="2:19" ht="15" thickBot="1" x14ac:dyDescent="0.35">
      <c r="B4149" s="47" t="s">
        <v>28</v>
      </c>
      <c r="C4149" s="47"/>
      <c r="D4149" s="47"/>
      <c r="E4149" s="47"/>
      <c r="F4149" s="47"/>
      <c r="G4149" s="47"/>
      <c r="H4149" s="117"/>
      <c r="I4149" s="70"/>
      <c r="J4149" s="71"/>
      <c r="K4149" s="71"/>
      <c r="L4149" s="48" t="s">
        <v>5</v>
      </c>
      <c r="M4149" s="47" t="s">
        <v>29</v>
      </c>
      <c r="N4149" s="69"/>
      <c r="O4149" s="69"/>
      <c r="P4149" s="69"/>
      <c r="Q4149" s="69"/>
      <c r="R4149" s="69"/>
      <c r="S4149" s="47"/>
    </row>
    <row r="4150" spans="2:19" ht="15" thickBot="1" x14ac:dyDescent="0.35">
      <c r="B4150" s="47" t="s">
        <v>13</v>
      </c>
      <c r="C4150" s="47"/>
      <c r="D4150" s="47"/>
      <c r="E4150" s="47"/>
      <c r="F4150" s="47"/>
      <c r="G4150" s="47"/>
      <c r="H4150" s="138">
        <f>IFERROR(VLOOKUP(H4149,'1 - Strom Erdgas Wärme 2021'!H:AA,17,FALSE),"")</f>
        <v>0</v>
      </c>
      <c r="I4150" s="70"/>
      <c r="J4150" s="71"/>
      <c r="K4150" s="71"/>
      <c r="L4150" s="48"/>
      <c r="M4150" s="47"/>
      <c r="N4150" s="69"/>
      <c r="O4150" s="69"/>
      <c r="P4150" s="69"/>
      <c r="Q4150" s="69"/>
      <c r="R4150" s="69"/>
      <c r="S4150" s="47"/>
    </row>
    <row r="4151" spans="2:19" ht="15" thickBot="1" x14ac:dyDescent="0.35">
      <c r="B4151" s="47" t="s">
        <v>16</v>
      </c>
      <c r="C4151" s="47"/>
      <c r="D4151" s="47"/>
      <c r="E4151" s="47"/>
      <c r="F4151" s="47"/>
      <c r="G4151" s="47"/>
      <c r="H4151" s="139"/>
      <c r="I4151" s="72"/>
      <c r="J4151" s="73"/>
      <c r="K4151" s="73"/>
      <c r="L4151" s="48" t="s">
        <v>5</v>
      </c>
      <c r="M4151" s="47" t="s">
        <v>17</v>
      </c>
      <c r="N4151" s="69"/>
      <c r="O4151" s="69"/>
      <c r="P4151" s="69"/>
      <c r="Q4151" s="69"/>
      <c r="R4151" s="69"/>
      <c r="S4151" s="47"/>
    </row>
    <row r="4152" spans="2:19" ht="16.8" thickBot="1" x14ac:dyDescent="0.45">
      <c r="B4152" s="47" t="str">
        <f>IF(H4151="Erdgas","Arbeitspreis pro kWh Erdgas in EUR",IF(H4151="Strom","Arbeitspreis pro kWh Strom in EUR",IF(H4151="Wärme/Kälte","Arbeitspreis pro kWh Wärme-/Kälteverbrauch in EUR","Bitte Energieart auswählen!")))</f>
        <v>Bitte Energieart auswählen!</v>
      </c>
      <c r="C4152" s="47"/>
      <c r="D4152" s="47"/>
      <c r="E4152" s="47"/>
      <c r="F4152" s="47"/>
      <c r="G4152" s="74">
        <f>IFERROR(SUMPRODUCT(I4152:K4152,I4153:K4153),"")</f>
        <v>0</v>
      </c>
      <c r="H4152" s="47"/>
      <c r="I4152" s="118"/>
      <c r="J4152" s="118"/>
      <c r="K4152" s="118"/>
      <c r="L4152" s="48" t="s">
        <v>5</v>
      </c>
      <c r="M4152" s="47" t="str">
        <f>IF(H4151="Erdgas","Erdgaskosten exkl. Steuern, Abgaben, Netzentgelte, etc.",IF(H4151="Strom","Stromkosten exkl. Steuern, Abgaben, Netzentgelte, etc.",IF(H4151="Wärme/Kälte","Wärme-/Kältekosten exkl. Steuern, Abgaben, Netzentgelte, etc.", "Bitte Energieart auswählen!")))</f>
        <v>Bitte Energieart auswählen!</v>
      </c>
      <c r="N4152" s="47"/>
      <c r="O4152" s="47"/>
      <c r="P4152" s="75"/>
      <c r="Q4152" s="61"/>
      <c r="R4152" s="62"/>
      <c r="S4152" s="47"/>
    </row>
    <row r="4153" spans="2:19" ht="15" thickBot="1" x14ac:dyDescent="0.35">
      <c r="B4153" s="47" t="str">
        <f>IF(AND(H4151="Erdgas",H4150="Nein"),"Aliquoter Erdgasverbrauch in kWh von 1. Oktober 2022 bis 31. Dezember 2022",IF(H4151="Erdgas","Erdgasverbrauch in kWh von 1. Oktober 2022 bis 31. Dezember 2022",IF(AND(H4151="Strom",H4150="Nein"),"Aliquoter Stromverbrauch in kWh von 1. Oktober 2022 bis 31. Dezember 2022",IF(H4151="Strom","Stromverbrauch in kWh von 1. Oktober 2022 bis 31. Dezember 2022",IF(AND(H4151="Wärme/Kälte",H4150="Nein"),"Aliquoter Wärme-/Kälteverbrauch in kWh von 1. Oktober 2022 bis 31. Dezember 2022",IF(H4151="Wärme/Kälte","Wärme-/Kälteverbrauch in kWh von 1. Oktober 2022 bis 31. Dezember 2022","Bitte Energieart auswählen!"))))))</f>
        <v>Bitte Energieart auswählen!</v>
      </c>
      <c r="C4153" s="47"/>
      <c r="D4153" s="47"/>
      <c r="E4153" s="47"/>
      <c r="F4153" s="47"/>
      <c r="G4153" s="47"/>
      <c r="H4153" s="59">
        <f>SUM(I4153:K4153)</f>
        <v>0</v>
      </c>
      <c r="I4153" s="119" t="str">
        <f>IFERROR(IF(H4150="Nein",VLOOKUP(H4149,'1 - Strom Erdgas Wärme 2021'!H:AA,20,FALSE)/12,""),"")</f>
        <v/>
      </c>
      <c r="J4153" s="119" t="str">
        <f>IFERROR(IF(H4150="Nein",VLOOKUP(H4149,'1 - Strom Erdgas Wärme 2021'!H:AB,20,FALSE)/12,""),"")</f>
        <v/>
      </c>
      <c r="K4153" s="119" t="str">
        <f>IFERROR(IF(H4150="Nein",VLOOKUP(H4149,'1 - Strom Erdgas Wärme 2021'!H:AC,20,FALSE)/12,""),"")</f>
        <v/>
      </c>
      <c r="L4153" s="48" t="s">
        <v>5</v>
      </c>
      <c r="M4153" s="76" t="str">
        <f>IFERROR(IF(H4150="Nein","Vorbefüllte Verbrauchswerte wurden aliquot (d.h. 1/12) aus dem Jahr 2021 übernommen.","Bitte ergänzen Sie die monatlichen Verbrauchswerte gem. Lastprofilzähler"),"")</f>
        <v>Bitte ergänzen Sie die monatlichen Verbrauchswerte gem. Lastprofilzähler</v>
      </c>
      <c r="N4153" s="77"/>
      <c r="O4153" s="77"/>
      <c r="P4153" s="77"/>
      <c r="Q4153" s="77"/>
      <c r="R4153" s="77"/>
      <c r="S4153" s="77"/>
    </row>
    <row r="4154" spans="2:19" x14ac:dyDescent="0.3">
      <c r="B4154" s="47" t="str">
        <f>IF(H4151="Wärme/Kälte","Energiemix: Anteil in % der aus Strom oder Erdgas erzeugten Wärme/Kälte","")</f>
        <v/>
      </c>
      <c r="C4154" s="46"/>
      <c r="D4154" s="46"/>
      <c r="E4154" s="46"/>
      <c r="F4154" s="74">
        <f>IFERROR(SUMPRODUCT(I4154:K4154,I4153:K4153),"")</f>
        <v>0</v>
      </c>
      <c r="G4154" s="74"/>
      <c r="H4154" s="46"/>
      <c r="I4154" s="120"/>
      <c r="J4154" s="121"/>
      <c r="K4154" s="121"/>
      <c r="L4154" s="48" t="str">
        <f>IF(H4151="Wärme/Kälte","i","")</f>
        <v/>
      </c>
      <c r="M4154" s="47" t="str">
        <f>IF(H4151="Wärme/Kälte","Bitte geben Sie den Anteil in % (von 0 bis 100, ohne Prozentzeichen) der  direkt aus Strom oder Erdgas erzeugten Wärme/Kälte.","")</f>
        <v/>
      </c>
      <c r="N4154" s="46"/>
      <c r="O4154" s="46"/>
      <c r="P4154" s="46"/>
      <c r="Q4154" s="46"/>
      <c r="R4154" s="46"/>
      <c r="S4154" s="46"/>
    </row>
    <row r="4155" spans="2:19" x14ac:dyDescent="0.3">
      <c r="B4155" s="46"/>
      <c r="C4155" s="46"/>
      <c r="D4155" s="46"/>
      <c r="E4155" s="46"/>
      <c r="F4155" s="46"/>
      <c r="G4155" s="46"/>
      <c r="H4155" s="46"/>
      <c r="I4155" s="98"/>
      <c r="J4155" s="46"/>
      <c r="K4155" s="46"/>
      <c r="L4155" s="48"/>
      <c r="M4155" s="47"/>
      <c r="N4155" s="46"/>
      <c r="O4155" s="46"/>
      <c r="P4155" s="46"/>
      <c r="Q4155" s="46"/>
      <c r="R4155" s="46"/>
      <c r="S4155" s="46"/>
    </row>
    <row r="4156" spans="2:19" ht="18" thickBot="1" x14ac:dyDescent="0.5">
      <c r="B4156" s="56" t="s">
        <v>10</v>
      </c>
      <c r="C4156" s="47"/>
      <c r="D4156" s="47"/>
      <c r="E4156" s="47"/>
      <c r="F4156" s="47"/>
      <c r="G4156" s="47"/>
      <c r="H4156" s="47"/>
      <c r="I4156" s="68">
        <v>44835</v>
      </c>
      <c r="J4156" s="68">
        <v>44866</v>
      </c>
      <c r="K4156" s="68">
        <v>44896</v>
      </c>
      <c r="L4156" s="47"/>
      <c r="M4156" s="69"/>
      <c r="N4156" s="69"/>
      <c r="O4156" s="69"/>
      <c r="P4156" s="69"/>
      <c r="Q4156" s="69"/>
      <c r="R4156" s="69"/>
      <c r="S4156" s="47"/>
    </row>
    <row r="4157" spans="2:19" ht="15" thickBot="1" x14ac:dyDescent="0.35">
      <c r="B4157" s="47" t="s">
        <v>28</v>
      </c>
      <c r="C4157" s="47"/>
      <c r="D4157" s="47"/>
      <c r="E4157" s="47"/>
      <c r="F4157" s="47"/>
      <c r="G4157" s="47"/>
      <c r="H4157" s="117"/>
      <c r="I4157" s="70"/>
      <c r="J4157" s="71"/>
      <c r="K4157" s="71"/>
      <c r="L4157" s="48" t="s">
        <v>5</v>
      </c>
      <c r="M4157" s="47" t="s">
        <v>29</v>
      </c>
      <c r="N4157" s="69"/>
      <c r="O4157" s="69"/>
      <c r="P4157" s="69"/>
      <c r="Q4157" s="69"/>
      <c r="R4157" s="69"/>
      <c r="S4157" s="47"/>
    </row>
    <row r="4158" spans="2:19" ht="15" thickBot="1" x14ac:dyDescent="0.35">
      <c r="B4158" s="47" t="s">
        <v>13</v>
      </c>
      <c r="C4158" s="47"/>
      <c r="D4158" s="47"/>
      <c r="E4158" s="47"/>
      <c r="F4158" s="47"/>
      <c r="G4158" s="47"/>
      <c r="H4158" s="138">
        <f>IFERROR(VLOOKUP(H4157,'1 - Strom Erdgas Wärme 2021'!H:AA,17,FALSE),"")</f>
        <v>0</v>
      </c>
      <c r="I4158" s="70"/>
      <c r="J4158" s="71"/>
      <c r="K4158" s="71"/>
      <c r="L4158" s="48"/>
      <c r="M4158" s="47"/>
      <c r="N4158" s="69"/>
      <c r="O4158" s="69"/>
      <c r="P4158" s="69"/>
      <c r="Q4158" s="69"/>
      <c r="R4158" s="69"/>
      <c r="S4158" s="47"/>
    </row>
    <row r="4159" spans="2:19" ht="15" thickBot="1" x14ac:dyDescent="0.35">
      <c r="B4159" s="47" t="s">
        <v>16</v>
      </c>
      <c r="C4159" s="47"/>
      <c r="D4159" s="47"/>
      <c r="E4159" s="47"/>
      <c r="F4159" s="47"/>
      <c r="G4159" s="47"/>
      <c r="H4159" s="139"/>
      <c r="I4159" s="72"/>
      <c r="J4159" s="73"/>
      <c r="K4159" s="73"/>
      <c r="L4159" s="48" t="s">
        <v>5</v>
      </c>
      <c r="M4159" s="47" t="s">
        <v>17</v>
      </c>
      <c r="N4159" s="69"/>
      <c r="O4159" s="69"/>
      <c r="P4159" s="69"/>
      <c r="Q4159" s="69"/>
      <c r="R4159" s="69"/>
      <c r="S4159" s="47"/>
    </row>
    <row r="4160" spans="2:19" ht="16.8" thickBot="1" x14ac:dyDescent="0.45">
      <c r="B4160" s="47" t="str">
        <f>IF(H4159="Erdgas","Arbeitspreis pro kWh Erdgas in EUR",IF(H4159="Strom","Arbeitspreis pro kWh Strom in EUR",IF(H4159="Wärme/Kälte","Arbeitspreis pro kWh Wärme-/Kälteverbrauch in EUR","Bitte Energieart auswählen!")))</f>
        <v>Bitte Energieart auswählen!</v>
      </c>
      <c r="C4160" s="47"/>
      <c r="D4160" s="47"/>
      <c r="E4160" s="47"/>
      <c r="F4160" s="47"/>
      <c r="G4160" s="74">
        <f>IFERROR(SUMPRODUCT(I4160:K4160,I4161:K4161),"")</f>
        <v>0</v>
      </c>
      <c r="H4160" s="47"/>
      <c r="I4160" s="118"/>
      <c r="J4160" s="118"/>
      <c r="K4160" s="118"/>
      <c r="L4160" s="48" t="s">
        <v>5</v>
      </c>
      <c r="M4160" s="47" t="str">
        <f>IF(H4159="Erdgas","Erdgaskosten exkl. Steuern, Abgaben, Netzentgelte, etc.",IF(H4159="Strom","Stromkosten exkl. Steuern, Abgaben, Netzentgelte, etc.",IF(H4159="Wärme/Kälte","Wärme-/Kältekosten exkl. Steuern, Abgaben, Netzentgelte, etc.", "Bitte Energieart auswählen!")))</f>
        <v>Bitte Energieart auswählen!</v>
      </c>
      <c r="N4160" s="47"/>
      <c r="O4160" s="47"/>
      <c r="P4160" s="75"/>
      <c r="Q4160" s="61"/>
      <c r="R4160" s="62"/>
      <c r="S4160" s="47"/>
    </row>
    <row r="4161" spans="2:19" ht="15" thickBot="1" x14ac:dyDescent="0.35">
      <c r="B4161" s="47" t="str">
        <f>IF(AND(H4159="Erdgas",H4158="Nein"),"Aliquoter Erdgasverbrauch in kWh von 1. Oktober 2022 bis 31. Dezember 2022",IF(H4159="Erdgas","Erdgasverbrauch in kWh von 1. Oktober 2022 bis 31. Dezember 2022",IF(AND(H4159="Strom",H4158="Nein"),"Aliquoter Stromverbrauch in kWh von 1. Oktober 2022 bis 31. Dezember 2022",IF(H4159="Strom","Stromverbrauch in kWh von 1. Oktober 2022 bis 31. Dezember 2022",IF(AND(H4159="Wärme/Kälte",H4158="Nein"),"Aliquoter Wärme-/Kälteverbrauch in kWh von 1. Oktober 2022 bis 31. Dezember 2022",IF(H4159="Wärme/Kälte","Wärme-/Kälteverbrauch in kWh von 1. Oktober 2022 bis 31. Dezember 2022","Bitte Energieart auswählen!"))))))</f>
        <v>Bitte Energieart auswählen!</v>
      </c>
      <c r="C4161" s="47"/>
      <c r="D4161" s="47"/>
      <c r="E4161" s="47"/>
      <c r="F4161" s="47"/>
      <c r="G4161" s="47"/>
      <c r="H4161" s="59">
        <f>SUM(I4161:K4161)</f>
        <v>0</v>
      </c>
      <c r="I4161" s="119" t="str">
        <f>IFERROR(IF(H4158="Nein",VLOOKUP(H4157,'1 - Strom Erdgas Wärme 2021'!H:AA,20,FALSE)/12,""),"")</f>
        <v/>
      </c>
      <c r="J4161" s="119" t="str">
        <f>IFERROR(IF(H4158="Nein",VLOOKUP(H4157,'1 - Strom Erdgas Wärme 2021'!H:AB,20,FALSE)/12,""),"")</f>
        <v/>
      </c>
      <c r="K4161" s="119" t="str">
        <f>IFERROR(IF(H4158="Nein",VLOOKUP(H4157,'1 - Strom Erdgas Wärme 2021'!H:AC,20,FALSE)/12,""),"")</f>
        <v/>
      </c>
      <c r="L4161" s="48" t="s">
        <v>5</v>
      </c>
      <c r="M4161" s="76" t="str">
        <f>IFERROR(IF(H4158="Nein","Vorbefüllte Verbrauchswerte wurden aliquot (d.h. 1/12) aus dem Jahr 2021 übernommen.","Bitte ergänzen Sie die monatlichen Verbrauchswerte gem. Lastprofilzähler"),"")</f>
        <v>Bitte ergänzen Sie die monatlichen Verbrauchswerte gem. Lastprofilzähler</v>
      </c>
      <c r="N4161" s="77"/>
      <c r="O4161" s="77"/>
      <c r="P4161" s="77"/>
      <c r="Q4161" s="77"/>
      <c r="R4161" s="77"/>
      <c r="S4161" s="77"/>
    </row>
    <row r="4162" spans="2:19" x14ac:dyDescent="0.3">
      <c r="B4162" s="47" t="str">
        <f>IF(H4159="Wärme/Kälte","Energiemix: Anteil in % der aus Strom oder Erdgas erzeugten Wärme/Kälte","")</f>
        <v/>
      </c>
      <c r="C4162" s="46"/>
      <c r="D4162" s="46"/>
      <c r="E4162" s="46"/>
      <c r="F4162" s="74">
        <f>IFERROR(SUMPRODUCT(I4162:K4162,I4161:K4161),"")</f>
        <v>0</v>
      </c>
      <c r="G4162" s="74"/>
      <c r="H4162" s="46"/>
      <c r="I4162" s="120"/>
      <c r="J4162" s="121"/>
      <c r="K4162" s="121"/>
      <c r="L4162" s="48" t="str">
        <f>IF(H4159="Wärme/Kälte","i","")</f>
        <v/>
      </c>
      <c r="M4162" s="47" t="str">
        <f>IF(H4159="Wärme/Kälte","Bitte geben Sie den Anteil in % (von 0 bis 100, ohne Prozentzeichen) der  direkt aus Strom oder Erdgas erzeugten Wärme/Kälte.","")</f>
        <v/>
      </c>
      <c r="N4162" s="46"/>
      <c r="O4162" s="46"/>
      <c r="P4162" s="46"/>
      <c r="Q4162" s="46"/>
      <c r="R4162" s="46"/>
      <c r="S4162" s="46"/>
    </row>
    <row r="4163" spans="2:19" x14ac:dyDescent="0.3">
      <c r="B4163" s="46"/>
      <c r="C4163" s="46"/>
      <c r="D4163" s="46"/>
      <c r="E4163" s="46"/>
      <c r="F4163" s="46"/>
      <c r="G4163" s="46"/>
      <c r="H4163" s="46"/>
      <c r="I4163" s="98"/>
      <c r="J4163" s="46"/>
      <c r="K4163" s="46"/>
      <c r="L4163" s="48"/>
      <c r="M4163" s="47"/>
      <c r="N4163" s="46"/>
      <c r="O4163" s="46"/>
      <c r="P4163" s="46"/>
      <c r="Q4163" s="46"/>
      <c r="R4163" s="46"/>
      <c r="S4163" s="46"/>
    </row>
    <row r="4164" spans="2:19" ht="18" thickBot="1" x14ac:dyDescent="0.5">
      <c r="B4164" s="56" t="s">
        <v>10</v>
      </c>
      <c r="C4164" s="47"/>
      <c r="D4164" s="47"/>
      <c r="E4164" s="47"/>
      <c r="F4164" s="47"/>
      <c r="G4164" s="47"/>
      <c r="H4164" s="47"/>
      <c r="I4164" s="68">
        <v>44835</v>
      </c>
      <c r="J4164" s="68">
        <v>44866</v>
      </c>
      <c r="K4164" s="68">
        <v>44896</v>
      </c>
      <c r="L4164" s="47"/>
      <c r="M4164" s="69"/>
      <c r="N4164" s="69"/>
      <c r="O4164" s="69"/>
      <c r="P4164" s="69"/>
      <c r="Q4164" s="69"/>
      <c r="R4164" s="69"/>
      <c r="S4164" s="47"/>
    </row>
    <row r="4165" spans="2:19" ht="15" thickBot="1" x14ac:dyDescent="0.35">
      <c r="B4165" s="47" t="s">
        <v>28</v>
      </c>
      <c r="C4165" s="47"/>
      <c r="D4165" s="47"/>
      <c r="E4165" s="47"/>
      <c r="F4165" s="47"/>
      <c r="G4165" s="47"/>
      <c r="H4165" s="117"/>
      <c r="I4165" s="70"/>
      <c r="J4165" s="71"/>
      <c r="K4165" s="71"/>
      <c r="L4165" s="48" t="s">
        <v>5</v>
      </c>
      <c r="M4165" s="47" t="s">
        <v>29</v>
      </c>
      <c r="N4165" s="69"/>
      <c r="O4165" s="69"/>
      <c r="P4165" s="69"/>
      <c r="Q4165" s="69"/>
      <c r="R4165" s="69"/>
      <c r="S4165" s="47"/>
    </row>
    <row r="4166" spans="2:19" ht="15" thickBot="1" x14ac:dyDescent="0.35">
      <c r="B4166" s="47" t="s">
        <v>13</v>
      </c>
      <c r="C4166" s="47"/>
      <c r="D4166" s="47"/>
      <c r="E4166" s="47"/>
      <c r="F4166" s="47"/>
      <c r="G4166" s="47"/>
      <c r="H4166" s="138">
        <f>IFERROR(VLOOKUP(H4165,'1 - Strom Erdgas Wärme 2021'!H:AA,17,FALSE),"")</f>
        <v>0</v>
      </c>
      <c r="I4166" s="70"/>
      <c r="J4166" s="71"/>
      <c r="K4166" s="71"/>
      <c r="L4166" s="48"/>
      <c r="M4166" s="47"/>
      <c r="N4166" s="69"/>
      <c r="O4166" s="69"/>
      <c r="P4166" s="69"/>
      <c r="Q4166" s="69"/>
      <c r="R4166" s="69"/>
      <c r="S4166" s="47"/>
    </row>
    <row r="4167" spans="2:19" ht="15" thickBot="1" x14ac:dyDescent="0.35">
      <c r="B4167" s="47" t="s">
        <v>16</v>
      </c>
      <c r="C4167" s="47"/>
      <c r="D4167" s="47"/>
      <c r="E4167" s="47"/>
      <c r="F4167" s="47"/>
      <c r="G4167" s="47"/>
      <c r="H4167" s="139"/>
      <c r="I4167" s="72"/>
      <c r="J4167" s="73"/>
      <c r="K4167" s="73"/>
      <c r="L4167" s="48" t="s">
        <v>5</v>
      </c>
      <c r="M4167" s="47" t="s">
        <v>17</v>
      </c>
      <c r="N4167" s="69"/>
      <c r="O4167" s="69"/>
      <c r="P4167" s="69"/>
      <c r="Q4167" s="69"/>
      <c r="R4167" s="69"/>
      <c r="S4167" s="47"/>
    </row>
    <row r="4168" spans="2:19" ht="16.8" thickBot="1" x14ac:dyDescent="0.45">
      <c r="B4168" s="47" t="str">
        <f>IF(H4167="Erdgas","Arbeitspreis pro kWh Erdgas in EUR",IF(H4167="Strom","Arbeitspreis pro kWh Strom in EUR",IF(H4167="Wärme/Kälte","Arbeitspreis pro kWh Wärme-/Kälteverbrauch in EUR","Bitte Energieart auswählen!")))</f>
        <v>Bitte Energieart auswählen!</v>
      </c>
      <c r="C4168" s="47"/>
      <c r="D4168" s="47"/>
      <c r="E4168" s="47"/>
      <c r="F4168" s="47"/>
      <c r="G4168" s="74">
        <f>IFERROR(SUMPRODUCT(I4168:K4168,I4169:K4169),"")</f>
        <v>0</v>
      </c>
      <c r="H4168" s="47"/>
      <c r="I4168" s="118"/>
      <c r="J4168" s="118"/>
      <c r="K4168" s="118"/>
      <c r="L4168" s="48" t="s">
        <v>5</v>
      </c>
      <c r="M4168" s="47" t="str">
        <f>IF(H4167="Erdgas","Erdgaskosten exkl. Steuern, Abgaben, Netzentgelte, etc.",IF(H4167="Strom","Stromkosten exkl. Steuern, Abgaben, Netzentgelte, etc.",IF(H4167="Wärme/Kälte","Wärme-/Kältekosten exkl. Steuern, Abgaben, Netzentgelte, etc.", "Bitte Energieart auswählen!")))</f>
        <v>Bitte Energieart auswählen!</v>
      </c>
      <c r="N4168" s="47"/>
      <c r="O4168" s="47"/>
      <c r="P4168" s="75"/>
      <c r="Q4168" s="61"/>
      <c r="R4168" s="62"/>
      <c r="S4168" s="47"/>
    </row>
    <row r="4169" spans="2:19" ht="15" thickBot="1" x14ac:dyDescent="0.35">
      <c r="B4169" s="47" t="str">
        <f>IF(AND(H4167="Erdgas",H4166="Nein"),"Aliquoter Erdgasverbrauch in kWh von 1. Oktober 2022 bis 31. Dezember 2022",IF(H4167="Erdgas","Erdgasverbrauch in kWh von 1. Oktober 2022 bis 31. Dezember 2022",IF(AND(H4167="Strom",H4166="Nein"),"Aliquoter Stromverbrauch in kWh von 1. Oktober 2022 bis 31. Dezember 2022",IF(H4167="Strom","Stromverbrauch in kWh von 1. Oktober 2022 bis 31. Dezember 2022",IF(AND(H4167="Wärme/Kälte",H4166="Nein"),"Aliquoter Wärme-/Kälteverbrauch in kWh von 1. Oktober 2022 bis 31. Dezember 2022",IF(H4167="Wärme/Kälte","Wärme-/Kälteverbrauch in kWh von 1. Oktober 2022 bis 31. Dezember 2022","Bitte Energieart auswählen!"))))))</f>
        <v>Bitte Energieart auswählen!</v>
      </c>
      <c r="C4169" s="47"/>
      <c r="D4169" s="47"/>
      <c r="E4169" s="47"/>
      <c r="F4169" s="47"/>
      <c r="G4169" s="47"/>
      <c r="H4169" s="59">
        <f>SUM(I4169:K4169)</f>
        <v>0</v>
      </c>
      <c r="I4169" s="119" t="str">
        <f>IFERROR(IF(H4166="Nein",VLOOKUP(H4165,'1 - Strom Erdgas Wärme 2021'!H:AA,20,FALSE)/12,""),"")</f>
        <v/>
      </c>
      <c r="J4169" s="119" t="str">
        <f>IFERROR(IF(H4166="Nein",VLOOKUP(H4165,'1 - Strom Erdgas Wärme 2021'!H:AB,20,FALSE)/12,""),"")</f>
        <v/>
      </c>
      <c r="K4169" s="119" t="str">
        <f>IFERROR(IF(H4166="Nein",VLOOKUP(H4165,'1 - Strom Erdgas Wärme 2021'!H:AC,20,FALSE)/12,""),"")</f>
        <v/>
      </c>
      <c r="L4169" s="48" t="s">
        <v>5</v>
      </c>
      <c r="M4169" s="76" t="str">
        <f>IFERROR(IF(H4166="Nein","Vorbefüllte Verbrauchswerte wurden aliquot (d.h. 1/12) aus dem Jahr 2021 übernommen.","Bitte ergänzen Sie die monatlichen Verbrauchswerte gem. Lastprofilzähler"),"")</f>
        <v>Bitte ergänzen Sie die monatlichen Verbrauchswerte gem. Lastprofilzähler</v>
      </c>
      <c r="N4169" s="77"/>
      <c r="O4169" s="77"/>
      <c r="P4169" s="77"/>
      <c r="Q4169" s="77"/>
      <c r="R4169" s="77"/>
      <c r="S4169" s="77"/>
    </row>
    <row r="4170" spans="2:19" x14ac:dyDescent="0.3">
      <c r="B4170" s="47" t="str">
        <f>IF(H4167="Wärme/Kälte","Energiemix: Anteil in % der aus Strom oder Erdgas erzeugten Wärme/Kälte","")</f>
        <v/>
      </c>
      <c r="C4170" s="46"/>
      <c r="D4170" s="46"/>
      <c r="E4170" s="46"/>
      <c r="F4170" s="74">
        <f>IFERROR(SUMPRODUCT(I4170:K4170,I4169:K4169),"")</f>
        <v>0</v>
      </c>
      <c r="G4170" s="74"/>
      <c r="H4170" s="46"/>
      <c r="I4170" s="120"/>
      <c r="J4170" s="121"/>
      <c r="K4170" s="121"/>
      <c r="L4170" s="48" t="str">
        <f>IF(H4167="Wärme/Kälte","i","")</f>
        <v/>
      </c>
      <c r="M4170" s="47" t="str">
        <f>IF(H4167="Wärme/Kälte","Bitte geben Sie den Anteil in % (von 0 bis 100, ohne Prozentzeichen) der  direkt aus Strom oder Erdgas erzeugten Wärme/Kälte.","")</f>
        <v/>
      </c>
      <c r="N4170" s="46"/>
      <c r="O4170" s="46"/>
      <c r="P4170" s="46"/>
      <c r="Q4170" s="46"/>
      <c r="R4170" s="46"/>
      <c r="S4170" s="46"/>
    </row>
    <row r="4171" spans="2:19" x14ac:dyDescent="0.3">
      <c r="B4171" s="46"/>
      <c r="C4171" s="46"/>
      <c r="D4171" s="46"/>
      <c r="E4171" s="46"/>
      <c r="F4171" s="46"/>
      <c r="G4171" s="46"/>
      <c r="H4171" s="46"/>
      <c r="I4171" s="98"/>
      <c r="J4171" s="46"/>
      <c r="K4171" s="46"/>
      <c r="L4171" s="48"/>
      <c r="M4171" s="47"/>
      <c r="N4171" s="46"/>
      <c r="O4171" s="46"/>
      <c r="P4171" s="46"/>
      <c r="Q4171" s="46"/>
      <c r="R4171" s="46"/>
      <c r="S4171" s="46"/>
    </row>
    <row r="4172" spans="2:19" ht="18" thickBot="1" x14ac:dyDescent="0.5">
      <c r="B4172" s="56" t="s">
        <v>10</v>
      </c>
      <c r="C4172" s="47"/>
      <c r="D4172" s="47"/>
      <c r="E4172" s="47"/>
      <c r="F4172" s="47"/>
      <c r="G4172" s="47"/>
      <c r="H4172" s="47"/>
      <c r="I4172" s="68">
        <v>44835</v>
      </c>
      <c r="J4172" s="68">
        <v>44866</v>
      </c>
      <c r="K4172" s="68">
        <v>44896</v>
      </c>
      <c r="L4172" s="47"/>
      <c r="M4172" s="69"/>
      <c r="N4172" s="69"/>
      <c r="O4172" s="69"/>
      <c r="P4172" s="69"/>
      <c r="Q4172" s="69"/>
      <c r="R4172" s="69"/>
      <c r="S4172" s="47"/>
    </row>
    <row r="4173" spans="2:19" ht="15" thickBot="1" x14ac:dyDescent="0.35">
      <c r="B4173" s="47" t="s">
        <v>28</v>
      </c>
      <c r="C4173" s="47"/>
      <c r="D4173" s="47"/>
      <c r="E4173" s="47"/>
      <c r="F4173" s="47"/>
      <c r="G4173" s="47"/>
      <c r="H4173" s="117"/>
      <c r="I4173" s="70"/>
      <c r="J4173" s="71"/>
      <c r="K4173" s="71"/>
      <c r="L4173" s="48" t="s">
        <v>5</v>
      </c>
      <c r="M4173" s="47" t="s">
        <v>29</v>
      </c>
      <c r="N4173" s="69"/>
      <c r="O4173" s="69"/>
      <c r="P4173" s="69"/>
      <c r="Q4173" s="69"/>
      <c r="R4173" s="69"/>
      <c r="S4173" s="47"/>
    </row>
    <row r="4174" spans="2:19" ht="15" thickBot="1" x14ac:dyDescent="0.35">
      <c r="B4174" s="47" t="s">
        <v>13</v>
      </c>
      <c r="C4174" s="47"/>
      <c r="D4174" s="47"/>
      <c r="E4174" s="47"/>
      <c r="F4174" s="47"/>
      <c r="G4174" s="47"/>
      <c r="H4174" s="138">
        <f>IFERROR(VLOOKUP(H4173,'1 - Strom Erdgas Wärme 2021'!H:AA,17,FALSE),"")</f>
        <v>0</v>
      </c>
      <c r="I4174" s="70"/>
      <c r="J4174" s="71"/>
      <c r="K4174" s="71"/>
      <c r="L4174" s="48"/>
      <c r="M4174" s="47"/>
      <c r="N4174" s="69"/>
      <c r="O4174" s="69"/>
      <c r="P4174" s="69"/>
      <c r="Q4174" s="69"/>
      <c r="R4174" s="69"/>
      <c r="S4174" s="47"/>
    </row>
    <row r="4175" spans="2:19" ht="15" thickBot="1" x14ac:dyDescent="0.35">
      <c r="B4175" s="47" t="s">
        <v>16</v>
      </c>
      <c r="C4175" s="47"/>
      <c r="D4175" s="47"/>
      <c r="E4175" s="47"/>
      <c r="F4175" s="47"/>
      <c r="G4175" s="47"/>
      <c r="H4175" s="139"/>
      <c r="I4175" s="72"/>
      <c r="J4175" s="73"/>
      <c r="K4175" s="73"/>
      <c r="L4175" s="48" t="s">
        <v>5</v>
      </c>
      <c r="M4175" s="47" t="s">
        <v>17</v>
      </c>
      <c r="N4175" s="69"/>
      <c r="O4175" s="69"/>
      <c r="P4175" s="69"/>
      <c r="Q4175" s="69"/>
      <c r="R4175" s="69"/>
      <c r="S4175" s="47"/>
    </row>
    <row r="4176" spans="2:19" ht="16.8" thickBot="1" x14ac:dyDescent="0.45">
      <c r="B4176" s="47" t="str">
        <f>IF(H4175="Erdgas","Arbeitspreis pro kWh Erdgas in EUR",IF(H4175="Strom","Arbeitspreis pro kWh Strom in EUR",IF(H4175="Wärme/Kälte","Arbeitspreis pro kWh Wärme-/Kälteverbrauch in EUR","Bitte Energieart auswählen!")))</f>
        <v>Bitte Energieart auswählen!</v>
      </c>
      <c r="C4176" s="47"/>
      <c r="D4176" s="47"/>
      <c r="E4176" s="47"/>
      <c r="F4176" s="47"/>
      <c r="G4176" s="74">
        <f>IFERROR(SUMPRODUCT(I4176:K4176,I4177:K4177),"")</f>
        <v>0</v>
      </c>
      <c r="H4176" s="47"/>
      <c r="I4176" s="118"/>
      <c r="J4176" s="118"/>
      <c r="K4176" s="118"/>
      <c r="L4176" s="48" t="s">
        <v>5</v>
      </c>
      <c r="M4176" s="47" t="str">
        <f>IF(H4175="Erdgas","Erdgaskosten exkl. Steuern, Abgaben, Netzentgelte, etc.",IF(H4175="Strom","Stromkosten exkl. Steuern, Abgaben, Netzentgelte, etc.",IF(H4175="Wärme/Kälte","Wärme-/Kältekosten exkl. Steuern, Abgaben, Netzentgelte, etc.", "Bitte Energieart auswählen!")))</f>
        <v>Bitte Energieart auswählen!</v>
      </c>
      <c r="N4176" s="47"/>
      <c r="O4176" s="47"/>
      <c r="P4176" s="75"/>
      <c r="Q4176" s="61"/>
      <c r="R4176" s="62"/>
      <c r="S4176" s="47"/>
    </row>
    <row r="4177" spans="2:19" ht="15" thickBot="1" x14ac:dyDescent="0.35">
      <c r="B4177" s="47" t="str">
        <f>IF(AND(H4175="Erdgas",H4174="Nein"),"Aliquoter Erdgasverbrauch in kWh von 1. Oktober 2022 bis 31. Dezember 2022",IF(H4175="Erdgas","Erdgasverbrauch in kWh von 1. Oktober 2022 bis 31. Dezember 2022",IF(AND(H4175="Strom",H4174="Nein"),"Aliquoter Stromverbrauch in kWh von 1. Oktober 2022 bis 31. Dezember 2022",IF(H4175="Strom","Stromverbrauch in kWh von 1. Oktober 2022 bis 31. Dezember 2022",IF(AND(H4175="Wärme/Kälte",H4174="Nein"),"Aliquoter Wärme-/Kälteverbrauch in kWh von 1. Oktober 2022 bis 31. Dezember 2022",IF(H4175="Wärme/Kälte","Wärme-/Kälteverbrauch in kWh von 1. Oktober 2022 bis 31. Dezember 2022","Bitte Energieart auswählen!"))))))</f>
        <v>Bitte Energieart auswählen!</v>
      </c>
      <c r="C4177" s="47"/>
      <c r="D4177" s="47"/>
      <c r="E4177" s="47"/>
      <c r="F4177" s="47"/>
      <c r="G4177" s="47"/>
      <c r="H4177" s="59">
        <f>SUM(I4177:K4177)</f>
        <v>0</v>
      </c>
      <c r="I4177" s="119" t="str">
        <f>IFERROR(IF(H4174="Nein",VLOOKUP(H4173,'1 - Strom Erdgas Wärme 2021'!H:AA,20,FALSE)/12,""),"")</f>
        <v/>
      </c>
      <c r="J4177" s="119" t="str">
        <f>IFERROR(IF(H4174="Nein",VLOOKUP(H4173,'1 - Strom Erdgas Wärme 2021'!H:AB,20,FALSE)/12,""),"")</f>
        <v/>
      </c>
      <c r="K4177" s="119" t="str">
        <f>IFERROR(IF(H4174="Nein",VLOOKUP(H4173,'1 - Strom Erdgas Wärme 2021'!H:AC,20,FALSE)/12,""),"")</f>
        <v/>
      </c>
      <c r="L4177" s="48" t="s">
        <v>5</v>
      </c>
      <c r="M4177" s="76" t="str">
        <f>IFERROR(IF(H4174="Nein","Vorbefüllte Verbrauchswerte wurden aliquot (d.h. 1/12) aus dem Jahr 2021 übernommen.","Bitte ergänzen Sie die monatlichen Verbrauchswerte gem. Lastprofilzähler"),"")</f>
        <v>Bitte ergänzen Sie die monatlichen Verbrauchswerte gem. Lastprofilzähler</v>
      </c>
      <c r="N4177" s="77"/>
      <c r="O4177" s="77"/>
      <c r="P4177" s="77"/>
      <c r="Q4177" s="77"/>
      <c r="R4177" s="77"/>
      <c r="S4177" s="77"/>
    </row>
    <row r="4178" spans="2:19" x14ac:dyDescent="0.3">
      <c r="B4178" s="47" t="str">
        <f>IF(H4175="Wärme/Kälte","Energiemix: Anteil in % der aus Strom oder Erdgas erzeugten Wärme/Kälte","")</f>
        <v/>
      </c>
      <c r="C4178" s="46"/>
      <c r="D4178" s="46"/>
      <c r="E4178" s="46"/>
      <c r="F4178" s="74">
        <f>IFERROR(SUMPRODUCT(I4178:K4178,I4177:K4177),"")</f>
        <v>0</v>
      </c>
      <c r="G4178" s="74"/>
      <c r="H4178" s="46"/>
      <c r="I4178" s="120"/>
      <c r="J4178" s="121"/>
      <c r="K4178" s="121"/>
      <c r="L4178" s="48" t="str">
        <f>IF(H4175="Wärme/Kälte","i","")</f>
        <v/>
      </c>
      <c r="M4178" s="47" t="str">
        <f>IF(H4175="Wärme/Kälte","Bitte geben Sie den Anteil in % (von 0 bis 100, ohne Prozentzeichen) der  direkt aus Strom oder Erdgas erzeugten Wärme/Kälte.","")</f>
        <v/>
      </c>
      <c r="N4178" s="46"/>
      <c r="O4178" s="46"/>
      <c r="P4178" s="46"/>
      <c r="Q4178" s="46"/>
      <c r="R4178" s="46"/>
      <c r="S4178" s="46"/>
    </row>
    <row r="4179" spans="2:19" x14ac:dyDescent="0.3">
      <c r="B4179" s="46"/>
      <c r="C4179" s="46"/>
      <c r="D4179" s="46"/>
      <c r="E4179" s="46"/>
      <c r="F4179" s="46"/>
      <c r="G4179" s="46"/>
      <c r="H4179" s="46"/>
      <c r="I4179" s="98"/>
      <c r="J4179" s="46"/>
      <c r="K4179" s="46"/>
      <c r="L4179" s="48"/>
      <c r="M4179" s="47"/>
      <c r="N4179" s="46"/>
      <c r="O4179" s="46"/>
      <c r="P4179" s="46"/>
      <c r="Q4179" s="46"/>
      <c r="R4179" s="46"/>
      <c r="S4179" s="46"/>
    </row>
    <row r="4180" spans="2:19" ht="18" thickBot="1" x14ac:dyDescent="0.5">
      <c r="B4180" s="56" t="s">
        <v>10</v>
      </c>
      <c r="C4180" s="47"/>
      <c r="D4180" s="47"/>
      <c r="E4180" s="47"/>
      <c r="F4180" s="47"/>
      <c r="G4180" s="47"/>
      <c r="H4180" s="47"/>
      <c r="I4180" s="68">
        <v>44835</v>
      </c>
      <c r="J4180" s="68">
        <v>44866</v>
      </c>
      <c r="K4180" s="68">
        <v>44896</v>
      </c>
      <c r="L4180" s="47"/>
      <c r="M4180" s="69"/>
      <c r="N4180" s="69"/>
      <c r="O4180" s="69"/>
      <c r="P4180" s="69"/>
      <c r="Q4180" s="69"/>
      <c r="R4180" s="69"/>
      <c r="S4180" s="47"/>
    </row>
    <row r="4181" spans="2:19" ht="15" thickBot="1" x14ac:dyDescent="0.35">
      <c r="B4181" s="47" t="s">
        <v>28</v>
      </c>
      <c r="C4181" s="47"/>
      <c r="D4181" s="47"/>
      <c r="E4181" s="47"/>
      <c r="F4181" s="47"/>
      <c r="G4181" s="47"/>
      <c r="H4181" s="117"/>
      <c r="I4181" s="70"/>
      <c r="J4181" s="71"/>
      <c r="K4181" s="71"/>
      <c r="L4181" s="48" t="s">
        <v>5</v>
      </c>
      <c r="M4181" s="47" t="s">
        <v>29</v>
      </c>
      <c r="N4181" s="69"/>
      <c r="O4181" s="69"/>
      <c r="P4181" s="69"/>
      <c r="Q4181" s="69"/>
      <c r="R4181" s="69"/>
      <c r="S4181" s="47"/>
    </row>
    <row r="4182" spans="2:19" ht="15" thickBot="1" x14ac:dyDescent="0.35">
      <c r="B4182" s="47" t="s">
        <v>13</v>
      </c>
      <c r="C4182" s="47"/>
      <c r="D4182" s="47"/>
      <c r="E4182" s="47"/>
      <c r="F4182" s="47"/>
      <c r="G4182" s="47"/>
      <c r="H4182" s="138">
        <f>IFERROR(VLOOKUP(H4181,'1 - Strom Erdgas Wärme 2021'!H:AA,17,FALSE),"")</f>
        <v>0</v>
      </c>
      <c r="I4182" s="70"/>
      <c r="J4182" s="71"/>
      <c r="K4182" s="71"/>
      <c r="L4182" s="48"/>
      <c r="M4182" s="47"/>
      <c r="N4182" s="69"/>
      <c r="O4182" s="69"/>
      <c r="P4182" s="69"/>
      <c r="Q4182" s="69"/>
      <c r="R4182" s="69"/>
      <c r="S4182" s="47"/>
    </row>
    <row r="4183" spans="2:19" ht="15" thickBot="1" x14ac:dyDescent="0.35">
      <c r="B4183" s="47" t="s">
        <v>16</v>
      </c>
      <c r="C4183" s="47"/>
      <c r="D4183" s="47"/>
      <c r="E4183" s="47"/>
      <c r="F4183" s="47"/>
      <c r="G4183" s="47"/>
      <c r="H4183" s="139"/>
      <c r="I4183" s="72"/>
      <c r="J4183" s="73"/>
      <c r="K4183" s="73"/>
      <c r="L4183" s="48" t="s">
        <v>5</v>
      </c>
      <c r="M4183" s="47" t="s">
        <v>17</v>
      </c>
      <c r="N4183" s="69"/>
      <c r="O4183" s="69"/>
      <c r="P4183" s="69"/>
      <c r="Q4183" s="69"/>
      <c r="R4183" s="69"/>
      <c r="S4183" s="47"/>
    </row>
    <row r="4184" spans="2:19" ht="16.8" thickBot="1" x14ac:dyDescent="0.45">
      <c r="B4184" s="47" t="str">
        <f>IF(H4183="Erdgas","Arbeitspreis pro kWh Erdgas in EUR",IF(H4183="Strom","Arbeitspreis pro kWh Strom in EUR",IF(H4183="Wärme/Kälte","Arbeitspreis pro kWh Wärme-/Kälteverbrauch in EUR","Bitte Energieart auswählen!")))</f>
        <v>Bitte Energieart auswählen!</v>
      </c>
      <c r="C4184" s="47"/>
      <c r="D4184" s="47"/>
      <c r="E4184" s="47"/>
      <c r="F4184" s="47"/>
      <c r="G4184" s="74">
        <f>IFERROR(SUMPRODUCT(I4184:K4184,I4185:K4185),"")</f>
        <v>0</v>
      </c>
      <c r="H4184" s="47"/>
      <c r="I4184" s="118"/>
      <c r="J4184" s="118"/>
      <c r="K4184" s="118"/>
      <c r="L4184" s="48" t="s">
        <v>5</v>
      </c>
      <c r="M4184" s="47" t="str">
        <f>IF(H4183="Erdgas","Erdgaskosten exkl. Steuern, Abgaben, Netzentgelte, etc.",IF(H4183="Strom","Stromkosten exkl. Steuern, Abgaben, Netzentgelte, etc.",IF(H4183="Wärme/Kälte","Wärme-/Kältekosten exkl. Steuern, Abgaben, Netzentgelte, etc.", "Bitte Energieart auswählen!")))</f>
        <v>Bitte Energieart auswählen!</v>
      </c>
      <c r="N4184" s="47"/>
      <c r="O4184" s="47"/>
      <c r="P4184" s="75"/>
      <c r="Q4184" s="61"/>
      <c r="R4184" s="62"/>
      <c r="S4184" s="47"/>
    </row>
    <row r="4185" spans="2:19" ht="15" thickBot="1" x14ac:dyDescent="0.35">
      <c r="B4185" s="47" t="str">
        <f>IF(AND(H4183="Erdgas",H4182="Nein"),"Aliquoter Erdgasverbrauch in kWh von 1. Oktober 2022 bis 31. Dezember 2022",IF(H4183="Erdgas","Erdgasverbrauch in kWh von 1. Oktober 2022 bis 31. Dezember 2022",IF(AND(H4183="Strom",H4182="Nein"),"Aliquoter Stromverbrauch in kWh von 1. Oktober 2022 bis 31. Dezember 2022",IF(H4183="Strom","Stromverbrauch in kWh von 1. Oktober 2022 bis 31. Dezember 2022",IF(AND(H4183="Wärme/Kälte",H4182="Nein"),"Aliquoter Wärme-/Kälteverbrauch in kWh von 1. Oktober 2022 bis 31. Dezember 2022",IF(H4183="Wärme/Kälte","Wärme-/Kälteverbrauch in kWh von 1. Oktober 2022 bis 31. Dezember 2022","Bitte Energieart auswählen!"))))))</f>
        <v>Bitte Energieart auswählen!</v>
      </c>
      <c r="C4185" s="47"/>
      <c r="D4185" s="47"/>
      <c r="E4185" s="47"/>
      <c r="F4185" s="47"/>
      <c r="G4185" s="47"/>
      <c r="H4185" s="59">
        <f>SUM(I4185:K4185)</f>
        <v>0</v>
      </c>
      <c r="I4185" s="119" t="str">
        <f>IFERROR(IF(H4182="Nein",VLOOKUP(H4181,'1 - Strom Erdgas Wärme 2021'!H:AA,20,FALSE)/12,""),"")</f>
        <v/>
      </c>
      <c r="J4185" s="119" t="str">
        <f>IFERROR(IF(H4182="Nein",VLOOKUP(H4181,'1 - Strom Erdgas Wärme 2021'!H:AB,20,FALSE)/12,""),"")</f>
        <v/>
      </c>
      <c r="K4185" s="119" t="str">
        <f>IFERROR(IF(H4182="Nein",VLOOKUP(H4181,'1 - Strom Erdgas Wärme 2021'!H:AC,20,FALSE)/12,""),"")</f>
        <v/>
      </c>
      <c r="L4185" s="48" t="s">
        <v>5</v>
      </c>
      <c r="M4185" s="76" t="str">
        <f>IFERROR(IF(H4182="Nein","Vorbefüllte Verbrauchswerte wurden aliquot (d.h. 1/12) aus dem Jahr 2021 übernommen.","Bitte ergänzen Sie die monatlichen Verbrauchswerte gem. Lastprofilzähler"),"")</f>
        <v>Bitte ergänzen Sie die monatlichen Verbrauchswerte gem. Lastprofilzähler</v>
      </c>
      <c r="N4185" s="77"/>
      <c r="O4185" s="77"/>
      <c r="P4185" s="77"/>
      <c r="Q4185" s="77"/>
      <c r="R4185" s="77"/>
      <c r="S4185" s="77"/>
    </row>
    <row r="4186" spans="2:19" x14ac:dyDescent="0.3">
      <c r="B4186" s="47" t="str">
        <f>IF(H4183="Wärme/Kälte","Energiemix: Anteil in % der aus Strom oder Erdgas erzeugten Wärme/Kälte","")</f>
        <v/>
      </c>
      <c r="C4186" s="46"/>
      <c r="D4186" s="46"/>
      <c r="E4186" s="46"/>
      <c r="F4186" s="74">
        <f>IFERROR(SUMPRODUCT(I4186:K4186,I4185:K4185),"")</f>
        <v>0</v>
      </c>
      <c r="G4186" s="74"/>
      <c r="H4186" s="46"/>
      <c r="I4186" s="120"/>
      <c r="J4186" s="121"/>
      <c r="K4186" s="121"/>
      <c r="L4186" s="48" t="str">
        <f>IF(H4183="Wärme/Kälte","i","")</f>
        <v/>
      </c>
      <c r="M4186" s="47" t="str">
        <f>IF(H4183="Wärme/Kälte","Bitte geben Sie den Anteil in % (von 0 bis 100, ohne Prozentzeichen) der  direkt aus Strom oder Erdgas erzeugten Wärme/Kälte.","")</f>
        <v/>
      </c>
      <c r="N4186" s="46"/>
      <c r="O4186" s="46"/>
      <c r="P4186" s="46"/>
      <c r="Q4186" s="46"/>
      <c r="R4186" s="46"/>
      <c r="S4186" s="46"/>
    </row>
    <row r="4187" spans="2:19" x14ac:dyDescent="0.3">
      <c r="B4187" s="46"/>
      <c r="C4187" s="46"/>
      <c r="D4187" s="46"/>
      <c r="E4187" s="46"/>
      <c r="F4187" s="46"/>
      <c r="G4187" s="46"/>
      <c r="H4187" s="46"/>
      <c r="I4187" s="98"/>
      <c r="J4187" s="46"/>
      <c r="K4187" s="46"/>
      <c r="L4187" s="48"/>
      <c r="M4187" s="47"/>
      <c r="N4187" s="46"/>
      <c r="O4187" s="46"/>
      <c r="P4187" s="46"/>
      <c r="Q4187" s="46"/>
      <c r="R4187" s="46"/>
      <c r="S4187" s="46"/>
    </row>
    <row r="4188" spans="2:19" ht="18" thickBot="1" x14ac:dyDescent="0.5">
      <c r="B4188" s="56" t="s">
        <v>10</v>
      </c>
      <c r="C4188" s="47"/>
      <c r="D4188" s="47"/>
      <c r="E4188" s="47"/>
      <c r="F4188" s="47"/>
      <c r="G4188" s="47"/>
      <c r="H4188" s="47"/>
      <c r="I4188" s="68">
        <v>44835</v>
      </c>
      <c r="J4188" s="68">
        <v>44866</v>
      </c>
      <c r="K4188" s="68">
        <v>44896</v>
      </c>
      <c r="L4188" s="47"/>
      <c r="M4188" s="69"/>
      <c r="N4188" s="69"/>
      <c r="O4188" s="69"/>
      <c r="P4188" s="69"/>
      <c r="Q4188" s="69"/>
      <c r="R4188" s="69"/>
      <c r="S4188" s="47"/>
    </row>
    <row r="4189" spans="2:19" ht="15" thickBot="1" x14ac:dyDescent="0.35">
      <c r="B4189" s="47" t="s">
        <v>28</v>
      </c>
      <c r="C4189" s="47"/>
      <c r="D4189" s="47"/>
      <c r="E4189" s="47"/>
      <c r="F4189" s="47"/>
      <c r="G4189" s="47"/>
      <c r="H4189" s="117"/>
      <c r="I4189" s="70"/>
      <c r="J4189" s="71"/>
      <c r="K4189" s="71"/>
      <c r="L4189" s="48" t="s">
        <v>5</v>
      </c>
      <c r="M4189" s="47" t="s">
        <v>29</v>
      </c>
      <c r="N4189" s="69"/>
      <c r="O4189" s="69"/>
      <c r="P4189" s="69"/>
      <c r="Q4189" s="69"/>
      <c r="R4189" s="69"/>
      <c r="S4189" s="47"/>
    </row>
    <row r="4190" spans="2:19" ht="15" thickBot="1" x14ac:dyDescent="0.35">
      <c r="B4190" s="47" t="s">
        <v>13</v>
      </c>
      <c r="C4190" s="47"/>
      <c r="D4190" s="47"/>
      <c r="E4190" s="47"/>
      <c r="F4190" s="47"/>
      <c r="G4190" s="47"/>
      <c r="H4190" s="138">
        <f>IFERROR(VLOOKUP(H4189,'1 - Strom Erdgas Wärme 2021'!H:AA,17,FALSE),"")</f>
        <v>0</v>
      </c>
      <c r="I4190" s="70"/>
      <c r="J4190" s="71"/>
      <c r="K4190" s="71"/>
      <c r="L4190" s="48"/>
      <c r="M4190" s="47"/>
      <c r="N4190" s="69"/>
      <c r="O4190" s="69"/>
      <c r="P4190" s="69"/>
      <c r="Q4190" s="69"/>
      <c r="R4190" s="69"/>
      <c r="S4190" s="47"/>
    </row>
    <row r="4191" spans="2:19" ht="15" thickBot="1" x14ac:dyDescent="0.35">
      <c r="B4191" s="47" t="s">
        <v>16</v>
      </c>
      <c r="C4191" s="47"/>
      <c r="D4191" s="47"/>
      <c r="E4191" s="47"/>
      <c r="F4191" s="47"/>
      <c r="G4191" s="47"/>
      <c r="H4191" s="139"/>
      <c r="I4191" s="72"/>
      <c r="J4191" s="73"/>
      <c r="K4191" s="73"/>
      <c r="L4191" s="48" t="s">
        <v>5</v>
      </c>
      <c r="M4191" s="47" t="s">
        <v>17</v>
      </c>
      <c r="N4191" s="69"/>
      <c r="O4191" s="69"/>
      <c r="P4191" s="69"/>
      <c r="Q4191" s="69"/>
      <c r="R4191" s="69"/>
      <c r="S4191" s="47"/>
    </row>
    <row r="4192" spans="2:19" ht="16.8" thickBot="1" x14ac:dyDescent="0.45">
      <c r="B4192" s="47" t="str">
        <f>IF(H4191="Erdgas","Arbeitspreis pro kWh Erdgas in EUR",IF(H4191="Strom","Arbeitspreis pro kWh Strom in EUR",IF(H4191="Wärme/Kälte","Arbeitspreis pro kWh Wärme-/Kälteverbrauch in EUR","Bitte Energieart auswählen!")))</f>
        <v>Bitte Energieart auswählen!</v>
      </c>
      <c r="C4192" s="47"/>
      <c r="D4192" s="47"/>
      <c r="E4192" s="47"/>
      <c r="F4192" s="47"/>
      <c r="G4192" s="74">
        <f>IFERROR(SUMPRODUCT(I4192:K4192,I4193:K4193),"")</f>
        <v>0</v>
      </c>
      <c r="H4192" s="47"/>
      <c r="I4192" s="118"/>
      <c r="J4192" s="118"/>
      <c r="K4192" s="118"/>
      <c r="L4192" s="48" t="s">
        <v>5</v>
      </c>
      <c r="M4192" s="47" t="str">
        <f>IF(H4191="Erdgas","Erdgaskosten exkl. Steuern, Abgaben, Netzentgelte, etc.",IF(H4191="Strom","Stromkosten exkl. Steuern, Abgaben, Netzentgelte, etc.",IF(H4191="Wärme/Kälte","Wärme-/Kältekosten exkl. Steuern, Abgaben, Netzentgelte, etc.", "Bitte Energieart auswählen!")))</f>
        <v>Bitte Energieart auswählen!</v>
      </c>
      <c r="N4192" s="47"/>
      <c r="O4192" s="47"/>
      <c r="P4192" s="75"/>
      <c r="Q4192" s="61"/>
      <c r="R4192" s="62"/>
      <c r="S4192" s="47"/>
    </row>
    <row r="4193" spans="2:19" ht="15" thickBot="1" x14ac:dyDescent="0.35">
      <c r="B4193" s="47" t="str">
        <f>IF(AND(H4191="Erdgas",H4190="Nein"),"Aliquoter Erdgasverbrauch in kWh von 1. Oktober 2022 bis 31. Dezember 2022",IF(H4191="Erdgas","Erdgasverbrauch in kWh von 1. Oktober 2022 bis 31. Dezember 2022",IF(AND(H4191="Strom",H4190="Nein"),"Aliquoter Stromverbrauch in kWh von 1. Oktober 2022 bis 31. Dezember 2022",IF(H4191="Strom","Stromverbrauch in kWh von 1. Oktober 2022 bis 31. Dezember 2022",IF(AND(H4191="Wärme/Kälte",H4190="Nein"),"Aliquoter Wärme-/Kälteverbrauch in kWh von 1. Oktober 2022 bis 31. Dezember 2022",IF(H4191="Wärme/Kälte","Wärme-/Kälteverbrauch in kWh von 1. Oktober 2022 bis 31. Dezember 2022","Bitte Energieart auswählen!"))))))</f>
        <v>Bitte Energieart auswählen!</v>
      </c>
      <c r="C4193" s="47"/>
      <c r="D4193" s="47"/>
      <c r="E4193" s="47"/>
      <c r="F4193" s="47"/>
      <c r="G4193" s="47"/>
      <c r="H4193" s="59">
        <f>SUM(I4193:K4193)</f>
        <v>0</v>
      </c>
      <c r="I4193" s="119" t="str">
        <f>IFERROR(IF(H4190="Nein",VLOOKUP(H4189,'1 - Strom Erdgas Wärme 2021'!H:AA,20,FALSE)/12,""),"")</f>
        <v/>
      </c>
      <c r="J4193" s="119" t="str">
        <f>IFERROR(IF(H4190="Nein",VLOOKUP(H4189,'1 - Strom Erdgas Wärme 2021'!H:AB,20,FALSE)/12,""),"")</f>
        <v/>
      </c>
      <c r="K4193" s="119" t="str">
        <f>IFERROR(IF(H4190="Nein",VLOOKUP(H4189,'1 - Strom Erdgas Wärme 2021'!H:AC,20,FALSE)/12,""),"")</f>
        <v/>
      </c>
      <c r="L4193" s="48" t="s">
        <v>5</v>
      </c>
      <c r="M4193" s="76" t="str">
        <f>IFERROR(IF(H4190="Nein","Vorbefüllte Verbrauchswerte wurden aliquot (d.h. 1/12) aus dem Jahr 2021 übernommen.","Bitte ergänzen Sie die monatlichen Verbrauchswerte gem. Lastprofilzähler"),"")</f>
        <v>Bitte ergänzen Sie die monatlichen Verbrauchswerte gem. Lastprofilzähler</v>
      </c>
      <c r="N4193" s="77"/>
      <c r="O4193" s="77"/>
      <c r="P4193" s="77"/>
      <c r="Q4193" s="77"/>
      <c r="R4193" s="77"/>
      <c r="S4193" s="77"/>
    </row>
    <row r="4194" spans="2:19" x14ac:dyDescent="0.3">
      <c r="B4194" s="47" t="str">
        <f>IF(H4191="Wärme/Kälte","Energiemix: Anteil in % der aus Strom oder Erdgas erzeugten Wärme/Kälte","")</f>
        <v/>
      </c>
      <c r="C4194" s="46"/>
      <c r="D4194" s="46"/>
      <c r="E4194" s="46"/>
      <c r="F4194" s="74">
        <f>IFERROR(SUMPRODUCT(I4194:K4194,I4193:K4193),"")</f>
        <v>0</v>
      </c>
      <c r="G4194" s="74"/>
      <c r="H4194" s="46"/>
      <c r="I4194" s="120"/>
      <c r="J4194" s="121"/>
      <c r="K4194" s="121"/>
      <c r="L4194" s="48" t="str">
        <f>IF(H4191="Wärme/Kälte","i","")</f>
        <v/>
      </c>
      <c r="M4194" s="47" t="str">
        <f>IF(H4191="Wärme/Kälte","Bitte geben Sie den Anteil in % (von 0 bis 100, ohne Prozentzeichen) der  direkt aus Strom oder Erdgas erzeugten Wärme/Kälte.","")</f>
        <v/>
      </c>
      <c r="N4194" s="46"/>
      <c r="O4194" s="46"/>
      <c r="P4194" s="46"/>
      <c r="Q4194" s="46"/>
      <c r="R4194" s="46"/>
      <c r="S4194" s="46"/>
    </row>
    <row r="4195" spans="2:19" x14ac:dyDescent="0.3">
      <c r="B4195" s="46"/>
      <c r="C4195" s="46"/>
      <c r="D4195" s="46"/>
      <c r="E4195" s="46"/>
      <c r="F4195" s="46"/>
      <c r="G4195" s="46"/>
      <c r="H4195" s="46"/>
      <c r="I4195" s="98"/>
      <c r="J4195" s="46"/>
      <c r="K4195" s="46"/>
      <c r="L4195" s="48"/>
      <c r="M4195" s="47"/>
      <c r="N4195" s="46"/>
      <c r="O4195" s="46"/>
      <c r="P4195" s="46"/>
      <c r="Q4195" s="46"/>
      <c r="R4195" s="46"/>
      <c r="S4195" s="46"/>
    </row>
    <row r="4196" spans="2:19" ht="18" thickBot="1" x14ac:dyDescent="0.5">
      <c r="B4196" s="56" t="s">
        <v>10</v>
      </c>
      <c r="C4196" s="47"/>
      <c r="D4196" s="47"/>
      <c r="E4196" s="47"/>
      <c r="F4196" s="47"/>
      <c r="G4196" s="47"/>
      <c r="H4196" s="47"/>
      <c r="I4196" s="68">
        <v>44835</v>
      </c>
      <c r="J4196" s="68">
        <v>44866</v>
      </c>
      <c r="K4196" s="68">
        <v>44896</v>
      </c>
      <c r="L4196" s="47"/>
      <c r="M4196" s="69"/>
      <c r="N4196" s="69"/>
      <c r="O4196" s="69"/>
      <c r="P4196" s="69"/>
      <c r="Q4196" s="69"/>
      <c r="R4196" s="69"/>
      <c r="S4196" s="47"/>
    </row>
    <row r="4197" spans="2:19" ht="15" thickBot="1" x14ac:dyDescent="0.35">
      <c r="B4197" s="47" t="s">
        <v>28</v>
      </c>
      <c r="C4197" s="47"/>
      <c r="D4197" s="47"/>
      <c r="E4197" s="47"/>
      <c r="F4197" s="47"/>
      <c r="G4197" s="47"/>
      <c r="H4197" s="117"/>
      <c r="I4197" s="70"/>
      <c r="J4197" s="71"/>
      <c r="K4197" s="71"/>
      <c r="L4197" s="48" t="s">
        <v>5</v>
      </c>
      <c r="M4197" s="47" t="s">
        <v>29</v>
      </c>
      <c r="N4197" s="69"/>
      <c r="O4197" s="69"/>
      <c r="P4197" s="69"/>
      <c r="Q4197" s="69"/>
      <c r="R4197" s="69"/>
      <c r="S4197" s="47"/>
    </row>
    <row r="4198" spans="2:19" ht="15" thickBot="1" x14ac:dyDescent="0.35">
      <c r="B4198" s="47" t="s">
        <v>13</v>
      </c>
      <c r="C4198" s="47"/>
      <c r="D4198" s="47"/>
      <c r="E4198" s="47"/>
      <c r="F4198" s="47"/>
      <c r="G4198" s="47"/>
      <c r="H4198" s="138">
        <f>IFERROR(VLOOKUP(H4197,'1 - Strom Erdgas Wärme 2021'!H:AA,17,FALSE),"")</f>
        <v>0</v>
      </c>
      <c r="I4198" s="70"/>
      <c r="J4198" s="71"/>
      <c r="K4198" s="71"/>
      <c r="L4198" s="48"/>
      <c r="M4198" s="47"/>
      <c r="N4198" s="69"/>
      <c r="O4198" s="69"/>
      <c r="P4198" s="69"/>
      <c r="Q4198" s="69"/>
      <c r="R4198" s="69"/>
      <c r="S4198" s="47"/>
    </row>
    <row r="4199" spans="2:19" ht="15" thickBot="1" x14ac:dyDescent="0.35">
      <c r="B4199" s="47" t="s">
        <v>16</v>
      </c>
      <c r="C4199" s="47"/>
      <c r="D4199" s="47"/>
      <c r="E4199" s="47"/>
      <c r="F4199" s="47"/>
      <c r="G4199" s="47"/>
      <c r="H4199" s="139"/>
      <c r="I4199" s="72"/>
      <c r="J4199" s="73"/>
      <c r="K4199" s="73"/>
      <c r="L4199" s="48" t="s">
        <v>5</v>
      </c>
      <c r="M4199" s="47" t="s">
        <v>17</v>
      </c>
      <c r="N4199" s="69"/>
      <c r="O4199" s="69"/>
      <c r="P4199" s="69"/>
      <c r="Q4199" s="69"/>
      <c r="R4199" s="69"/>
      <c r="S4199" s="47"/>
    </row>
    <row r="4200" spans="2:19" ht="16.8" thickBot="1" x14ac:dyDescent="0.45">
      <c r="B4200" s="47" t="str">
        <f>IF(H4199="Erdgas","Arbeitspreis pro kWh Erdgas in EUR",IF(H4199="Strom","Arbeitspreis pro kWh Strom in EUR",IF(H4199="Wärme/Kälte","Arbeitspreis pro kWh Wärme-/Kälteverbrauch in EUR","Bitte Energieart auswählen!")))</f>
        <v>Bitte Energieart auswählen!</v>
      </c>
      <c r="C4200" s="47"/>
      <c r="D4200" s="47"/>
      <c r="E4200" s="47"/>
      <c r="F4200" s="47"/>
      <c r="G4200" s="74">
        <f>IFERROR(SUMPRODUCT(I4200:K4200,I4201:K4201),"")</f>
        <v>0</v>
      </c>
      <c r="H4200" s="47"/>
      <c r="I4200" s="118"/>
      <c r="J4200" s="118"/>
      <c r="K4200" s="118"/>
      <c r="L4200" s="48" t="s">
        <v>5</v>
      </c>
      <c r="M4200" s="47" t="str">
        <f>IF(H4199="Erdgas","Erdgaskosten exkl. Steuern, Abgaben, Netzentgelte, etc.",IF(H4199="Strom","Stromkosten exkl. Steuern, Abgaben, Netzentgelte, etc.",IF(H4199="Wärme/Kälte","Wärme-/Kältekosten exkl. Steuern, Abgaben, Netzentgelte, etc.", "Bitte Energieart auswählen!")))</f>
        <v>Bitte Energieart auswählen!</v>
      </c>
      <c r="N4200" s="47"/>
      <c r="O4200" s="47"/>
      <c r="P4200" s="75"/>
      <c r="Q4200" s="61"/>
      <c r="R4200" s="62"/>
      <c r="S4200" s="47"/>
    </row>
    <row r="4201" spans="2:19" ht="15" thickBot="1" x14ac:dyDescent="0.35">
      <c r="B4201" s="47" t="str">
        <f>IF(AND(H4199="Erdgas",H4198="Nein"),"Aliquoter Erdgasverbrauch in kWh von 1. Oktober 2022 bis 31. Dezember 2022",IF(H4199="Erdgas","Erdgasverbrauch in kWh von 1. Oktober 2022 bis 31. Dezember 2022",IF(AND(H4199="Strom",H4198="Nein"),"Aliquoter Stromverbrauch in kWh von 1. Oktober 2022 bis 31. Dezember 2022",IF(H4199="Strom","Stromverbrauch in kWh von 1. Oktober 2022 bis 31. Dezember 2022",IF(AND(H4199="Wärme/Kälte",H4198="Nein"),"Aliquoter Wärme-/Kälteverbrauch in kWh von 1. Oktober 2022 bis 31. Dezember 2022",IF(H4199="Wärme/Kälte","Wärme-/Kälteverbrauch in kWh von 1. Oktober 2022 bis 31. Dezember 2022","Bitte Energieart auswählen!"))))))</f>
        <v>Bitte Energieart auswählen!</v>
      </c>
      <c r="C4201" s="47"/>
      <c r="D4201" s="47"/>
      <c r="E4201" s="47"/>
      <c r="F4201" s="47"/>
      <c r="G4201" s="47"/>
      <c r="H4201" s="59">
        <f>SUM(I4201:K4201)</f>
        <v>0</v>
      </c>
      <c r="I4201" s="119" t="str">
        <f>IFERROR(IF(H4198="Nein",VLOOKUP(H4197,'1 - Strom Erdgas Wärme 2021'!H:AA,20,FALSE)/12,""),"")</f>
        <v/>
      </c>
      <c r="J4201" s="119" t="str">
        <f>IFERROR(IF(H4198="Nein",VLOOKUP(H4197,'1 - Strom Erdgas Wärme 2021'!H:AB,20,FALSE)/12,""),"")</f>
        <v/>
      </c>
      <c r="K4201" s="119" t="str">
        <f>IFERROR(IF(H4198="Nein",VLOOKUP(H4197,'1 - Strom Erdgas Wärme 2021'!H:AC,20,FALSE)/12,""),"")</f>
        <v/>
      </c>
      <c r="L4201" s="48" t="s">
        <v>5</v>
      </c>
      <c r="M4201" s="76" t="str">
        <f>IFERROR(IF(H4198="Nein","Vorbefüllte Verbrauchswerte wurden aliquot (d.h. 1/12) aus dem Jahr 2021 übernommen.","Bitte ergänzen Sie die monatlichen Verbrauchswerte gem. Lastprofilzähler"),"")</f>
        <v>Bitte ergänzen Sie die monatlichen Verbrauchswerte gem. Lastprofilzähler</v>
      </c>
      <c r="N4201" s="77"/>
      <c r="O4201" s="77"/>
      <c r="P4201" s="77"/>
      <c r="Q4201" s="77"/>
      <c r="R4201" s="77"/>
      <c r="S4201" s="77"/>
    </row>
    <row r="4202" spans="2:19" x14ac:dyDescent="0.3">
      <c r="B4202" s="47" t="str">
        <f>IF(H4199="Wärme/Kälte","Energiemix: Anteil in % der aus Strom oder Erdgas erzeugten Wärme/Kälte","")</f>
        <v/>
      </c>
      <c r="C4202" s="46"/>
      <c r="D4202" s="46"/>
      <c r="E4202" s="46"/>
      <c r="F4202" s="74">
        <f>IFERROR(SUMPRODUCT(I4202:K4202,I4201:K4201),"")</f>
        <v>0</v>
      </c>
      <c r="G4202" s="74"/>
      <c r="H4202" s="46"/>
      <c r="I4202" s="120"/>
      <c r="J4202" s="121"/>
      <c r="K4202" s="121"/>
      <c r="L4202" s="48" t="str">
        <f>IF(H4199="Wärme/Kälte","i","")</f>
        <v/>
      </c>
      <c r="M4202" s="47" t="str">
        <f>IF(H4199="Wärme/Kälte","Bitte geben Sie den Anteil in % (von 0 bis 100, ohne Prozentzeichen) der  direkt aus Strom oder Erdgas erzeugten Wärme/Kälte.","")</f>
        <v/>
      </c>
      <c r="N4202" s="46"/>
      <c r="O4202" s="46"/>
      <c r="P4202" s="46"/>
      <c r="Q4202" s="46"/>
      <c r="R4202" s="46"/>
      <c r="S4202" s="46"/>
    </row>
    <row r="4203" spans="2:19" x14ac:dyDescent="0.3">
      <c r="B4203" s="46"/>
      <c r="C4203" s="46"/>
      <c r="D4203" s="46"/>
      <c r="E4203" s="46"/>
      <c r="F4203" s="46"/>
      <c r="G4203" s="46"/>
      <c r="H4203" s="46"/>
      <c r="I4203" s="98"/>
      <c r="J4203" s="46"/>
      <c r="K4203" s="46"/>
      <c r="L4203" s="48"/>
      <c r="M4203" s="47"/>
      <c r="N4203" s="46"/>
      <c r="O4203" s="46"/>
      <c r="P4203" s="46"/>
      <c r="Q4203" s="46"/>
      <c r="R4203" s="46"/>
      <c r="S4203" s="46"/>
    </row>
    <row r="4204" spans="2:19" ht="18" thickBot="1" x14ac:dyDescent="0.5">
      <c r="B4204" s="56" t="s">
        <v>10</v>
      </c>
      <c r="C4204" s="47"/>
      <c r="D4204" s="47"/>
      <c r="E4204" s="47"/>
      <c r="F4204" s="47"/>
      <c r="G4204" s="47"/>
      <c r="H4204" s="47"/>
      <c r="I4204" s="68">
        <v>44835</v>
      </c>
      <c r="J4204" s="68">
        <v>44866</v>
      </c>
      <c r="K4204" s="68">
        <v>44896</v>
      </c>
      <c r="L4204" s="47"/>
      <c r="M4204" s="69"/>
      <c r="N4204" s="69"/>
      <c r="O4204" s="69"/>
      <c r="P4204" s="69"/>
      <c r="Q4204" s="69"/>
      <c r="R4204" s="69"/>
      <c r="S4204" s="47"/>
    </row>
    <row r="4205" spans="2:19" ht="15" thickBot="1" x14ac:dyDescent="0.35">
      <c r="B4205" s="47" t="s">
        <v>28</v>
      </c>
      <c r="C4205" s="47"/>
      <c r="D4205" s="47"/>
      <c r="E4205" s="47"/>
      <c r="F4205" s="47"/>
      <c r="G4205" s="47"/>
      <c r="H4205" s="117"/>
      <c r="I4205" s="70"/>
      <c r="J4205" s="71"/>
      <c r="K4205" s="71"/>
      <c r="L4205" s="48" t="s">
        <v>5</v>
      </c>
      <c r="M4205" s="47" t="s">
        <v>29</v>
      </c>
      <c r="N4205" s="69"/>
      <c r="O4205" s="69"/>
      <c r="P4205" s="69"/>
      <c r="Q4205" s="69"/>
      <c r="R4205" s="69"/>
      <c r="S4205" s="47"/>
    </row>
    <row r="4206" spans="2:19" ht="15" thickBot="1" x14ac:dyDescent="0.35">
      <c r="B4206" s="47" t="s">
        <v>13</v>
      </c>
      <c r="C4206" s="47"/>
      <c r="D4206" s="47"/>
      <c r="E4206" s="47"/>
      <c r="F4206" s="47"/>
      <c r="G4206" s="47"/>
      <c r="H4206" s="138">
        <f>IFERROR(VLOOKUP(H4205,'1 - Strom Erdgas Wärme 2021'!H:AA,17,FALSE),"")</f>
        <v>0</v>
      </c>
      <c r="I4206" s="70"/>
      <c r="J4206" s="71"/>
      <c r="K4206" s="71"/>
      <c r="L4206" s="48"/>
      <c r="M4206" s="47"/>
      <c r="N4206" s="69"/>
      <c r="O4206" s="69"/>
      <c r="P4206" s="69"/>
      <c r="Q4206" s="69"/>
      <c r="R4206" s="69"/>
      <c r="S4206" s="47"/>
    </row>
    <row r="4207" spans="2:19" ht="15" thickBot="1" x14ac:dyDescent="0.35">
      <c r="B4207" s="47" t="s">
        <v>16</v>
      </c>
      <c r="C4207" s="47"/>
      <c r="D4207" s="47"/>
      <c r="E4207" s="47"/>
      <c r="F4207" s="47"/>
      <c r="G4207" s="47"/>
      <c r="H4207" s="139"/>
      <c r="I4207" s="72"/>
      <c r="J4207" s="73"/>
      <c r="K4207" s="73"/>
      <c r="L4207" s="48" t="s">
        <v>5</v>
      </c>
      <c r="M4207" s="47" t="s">
        <v>17</v>
      </c>
      <c r="N4207" s="69"/>
      <c r="O4207" s="69"/>
      <c r="P4207" s="69"/>
      <c r="Q4207" s="69"/>
      <c r="R4207" s="69"/>
      <c r="S4207" s="47"/>
    </row>
    <row r="4208" spans="2:19" ht="16.8" thickBot="1" x14ac:dyDescent="0.45">
      <c r="B4208" s="47" t="str">
        <f>IF(H4207="Erdgas","Arbeitspreis pro kWh Erdgas in EUR",IF(H4207="Strom","Arbeitspreis pro kWh Strom in EUR",IF(H4207="Wärme/Kälte","Arbeitspreis pro kWh Wärme-/Kälteverbrauch in EUR","Bitte Energieart auswählen!")))</f>
        <v>Bitte Energieart auswählen!</v>
      </c>
      <c r="C4208" s="47"/>
      <c r="D4208" s="47"/>
      <c r="E4208" s="47"/>
      <c r="F4208" s="47"/>
      <c r="G4208" s="74">
        <f>IFERROR(SUMPRODUCT(I4208:K4208,I4209:K4209),"")</f>
        <v>0</v>
      </c>
      <c r="H4208" s="47"/>
      <c r="I4208" s="118"/>
      <c r="J4208" s="118"/>
      <c r="K4208" s="118"/>
      <c r="L4208" s="48" t="s">
        <v>5</v>
      </c>
      <c r="M4208" s="47" t="str">
        <f>IF(H4207="Erdgas","Erdgaskosten exkl. Steuern, Abgaben, Netzentgelte, etc.",IF(H4207="Strom","Stromkosten exkl. Steuern, Abgaben, Netzentgelte, etc.",IF(H4207="Wärme/Kälte","Wärme-/Kältekosten exkl. Steuern, Abgaben, Netzentgelte, etc.", "Bitte Energieart auswählen!")))</f>
        <v>Bitte Energieart auswählen!</v>
      </c>
      <c r="N4208" s="47"/>
      <c r="O4208" s="47"/>
      <c r="P4208" s="75"/>
      <c r="Q4208" s="61"/>
      <c r="R4208" s="62"/>
      <c r="S4208" s="47"/>
    </row>
    <row r="4209" spans="2:19" ht="15" thickBot="1" x14ac:dyDescent="0.35">
      <c r="B4209" s="47" t="str">
        <f>IF(AND(H4207="Erdgas",H4206="Nein"),"Aliquoter Erdgasverbrauch in kWh von 1. Oktober 2022 bis 31. Dezember 2022",IF(H4207="Erdgas","Erdgasverbrauch in kWh von 1. Oktober 2022 bis 31. Dezember 2022",IF(AND(H4207="Strom",H4206="Nein"),"Aliquoter Stromverbrauch in kWh von 1. Oktober 2022 bis 31. Dezember 2022",IF(H4207="Strom","Stromverbrauch in kWh von 1. Oktober 2022 bis 31. Dezember 2022",IF(AND(H4207="Wärme/Kälte",H4206="Nein"),"Aliquoter Wärme-/Kälteverbrauch in kWh von 1. Oktober 2022 bis 31. Dezember 2022",IF(H4207="Wärme/Kälte","Wärme-/Kälteverbrauch in kWh von 1. Oktober 2022 bis 31. Dezember 2022","Bitte Energieart auswählen!"))))))</f>
        <v>Bitte Energieart auswählen!</v>
      </c>
      <c r="C4209" s="47"/>
      <c r="D4209" s="47"/>
      <c r="E4209" s="47"/>
      <c r="F4209" s="47"/>
      <c r="G4209" s="47"/>
      <c r="H4209" s="59">
        <f>SUM(I4209:K4209)</f>
        <v>0</v>
      </c>
      <c r="I4209" s="119" t="str">
        <f>IFERROR(IF(H4206="Nein",VLOOKUP(H4205,'1 - Strom Erdgas Wärme 2021'!H:AA,20,FALSE)/12,""),"")</f>
        <v/>
      </c>
      <c r="J4209" s="119" t="str">
        <f>IFERROR(IF(H4206="Nein",VLOOKUP(H4205,'1 - Strom Erdgas Wärme 2021'!H:AB,20,FALSE)/12,""),"")</f>
        <v/>
      </c>
      <c r="K4209" s="119" t="str">
        <f>IFERROR(IF(H4206="Nein",VLOOKUP(H4205,'1 - Strom Erdgas Wärme 2021'!H:AC,20,FALSE)/12,""),"")</f>
        <v/>
      </c>
      <c r="L4209" s="48" t="s">
        <v>5</v>
      </c>
      <c r="M4209" s="76" t="str">
        <f>IFERROR(IF(H4206="Nein","Vorbefüllte Verbrauchswerte wurden aliquot (d.h. 1/12) aus dem Jahr 2021 übernommen.","Bitte ergänzen Sie die monatlichen Verbrauchswerte gem. Lastprofilzähler"),"")</f>
        <v>Bitte ergänzen Sie die monatlichen Verbrauchswerte gem. Lastprofilzähler</v>
      </c>
      <c r="N4209" s="77"/>
      <c r="O4209" s="77"/>
      <c r="P4209" s="77"/>
      <c r="Q4209" s="77"/>
      <c r="R4209" s="77"/>
      <c r="S4209" s="77"/>
    </row>
    <row r="4210" spans="2:19" x14ac:dyDescent="0.3">
      <c r="B4210" s="47" t="str">
        <f>IF(H4207="Wärme/Kälte","Energiemix: Anteil in % der aus Strom oder Erdgas erzeugten Wärme/Kälte","")</f>
        <v/>
      </c>
      <c r="C4210" s="46"/>
      <c r="D4210" s="46"/>
      <c r="E4210" s="46"/>
      <c r="F4210" s="74">
        <f>IFERROR(SUMPRODUCT(I4210:K4210,I4209:K4209),"")</f>
        <v>0</v>
      </c>
      <c r="G4210" s="74"/>
      <c r="H4210" s="46"/>
      <c r="I4210" s="120"/>
      <c r="J4210" s="121"/>
      <c r="K4210" s="121"/>
      <c r="L4210" s="48" t="str">
        <f>IF(H4207="Wärme/Kälte","i","")</f>
        <v/>
      </c>
      <c r="M4210" s="47" t="str">
        <f>IF(H4207="Wärme/Kälte","Bitte geben Sie den Anteil in % (von 0 bis 100, ohne Prozentzeichen) der  direkt aus Strom oder Erdgas erzeugten Wärme/Kälte.","")</f>
        <v/>
      </c>
      <c r="N4210" s="46"/>
      <c r="O4210" s="46"/>
      <c r="P4210" s="46"/>
      <c r="Q4210" s="46"/>
      <c r="R4210" s="46"/>
      <c r="S4210" s="46"/>
    </row>
    <row r="4211" spans="2:19" x14ac:dyDescent="0.3">
      <c r="B4211" s="46"/>
      <c r="C4211" s="46"/>
      <c r="D4211" s="46"/>
      <c r="E4211" s="46"/>
      <c r="F4211" s="46"/>
      <c r="G4211" s="46"/>
      <c r="H4211" s="46"/>
      <c r="I4211" s="98"/>
      <c r="J4211" s="46"/>
      <c r="K4211" s="46"/>
      <c r="L4211" s="48"/>
      <c r="M4211" s="47"/>
      <c r="N4211" s="46"/>
      <c r="O4211" s="46"/>
      <c r="P4211" s="46"/>
      <c r="Q4211" s="46"/>
      <c r="R4211" s="46"/>
      <c r="S4211" s="46"/>
    </row>
    <row r="4212" spans="2:19" ht="18" thickBot="1" x14ac:dyDescent="0.5">
      <c r="B4212" s="56" t="s">
        <v>10</v>
      </c>
      <c r="C4212" s="47"/>
      <c r="D4212" s="47"/>
      <c r="E4212" s="47"/>
      <c r="F4212" s="47"/>
      <c r="G4212" s="47"/>
      <c r="H4212" s="47"/>
      <c r="I4212" s="68">
        <v>44835</v>
      </c>
      <c r="J4212" s="68">
        <v>44866</v>
      </c>
      <c r="K4212" s="68">
        <v>44896</v>
      </c>
      <c r="L4212" s="47"/>
      <c r="M4212" s="69"/>
      <c r="N4212" s="69"/>
      <c r="O4212" s="69"/>
      <c r="P4212" s="69"/>
      <c r="Q4212" s="69"/>
      <c r="R4212" s="69"/>
      <c r="S4212" s="47"/>
    </row>
    <row r="4213" spans="2:19" ht="15" thickBot="1" x14ac:dyDescent="0.35">
      <c r="B4213" s="47" t="s">
        <v>28</v>
      </c>
      <c r="C4213" s="47"/>
      <c r="D4213" s="47"/>
      <c r="E4213" s="47"/>
      <c r="F4213" s="47"/>
      <c r="G4213" s="47"/>
      <c r="H4213" s="117"/>
      <c r="I4213" s="70"/>
      <c r="J4213" s="71"/>
      <c r="K4213" s="71"/>
      <c r="L4213" s="48" t="s">
        <v>5</v>
      </c>
      <c r="M4213" s="47" t="s">
        <v>29</v>
      </c>
      <c r="N4213" s="69"/>
      <c r="O4213" s="69"/>
      <c r="P4213" s="69"/>
      <c r="Q4213" s="69"/>
      <c r="R4213" s="69"/>
      <c r="S4213" s="47"/>
    </row>
    <row r="4214" spans="2:19" ht="15" thickBot="1" x14ac:dyDescent="0.35">
      <c r="B4214" s="47" t="s">
        <v>13</v>
      </c>
      <c r="C4214" s="47"/>
      <c r="D4214" s="47"/>
      <c r="E4214" s="47"/>
      <c r="F4214" s="47"/>
      <c r="G4214" s="47"/>
      <c r="H4214" s="138">
        <f>IFERROR(VLOOKUP(H4213,'1 - Strom Erdgas Wärme 2021'!H:AA,17,FALSE),"")</f>
        <v>0</v>
      </c>
      <c r="I4214" s="70"/>
      <c r="J4214" s="71"/>
      <c r="K4214" s="71"/>
      <c r="L4214" s="48"/>
      <c r="M4214" s="47"/>
      <c r="N4214" s="69"/>
      <c r="O4214" s="69"/>
      <c r="P4214" s="69"/>
      <c r="Q4214" s="69"/>
      <c r="R4214" s="69"/>
      <c r="S4214" s="47"/>
    </row>
    <row r="4215" spans="2:19" ht="15" thickBot="1" x14ac:dyDescent="0.35">
      <c r="B4215" s="47" t="s">
        <v>16</v>
      </c>
      <c r="C4215" s="47"/>
      <c r="D4215" s="47"/>
      <c r="E4215" s="47"/>
      <c r="F4215" s="47"/>
      <c r="G4215" s="47"/>
      <c r="H4215" s="139"/>
      <c r="I4215" s="72"/>
      <c r="J4215" s="73"/>
      <c r="K4215" s="73"/>
      <c r="L4215" s="48" t="s">
        <v>5</v>
      </c>
      <c r="M4215" s="47" t="s">
        <v>17</v>
      </c>
      <c r="N4215" s="69"/>
      <c r="O4215" s="69"/>
      <c r="P4215" s="69"/>
      <c r="Q4215" s="69"/>
      <c r="R4215" s="69"/>
      <c r="S4215" s="47"/>
    </row>
    <row r="4216" spans="2:19" ht="16.8" thickBot="1" x14ac:dyDescent="0.45">
      <c r="B4216" s="47" t="str">
        <f>IF(H4215="Erdgas","Arbeitspreis pro kWh Erdgas in EUR",IF(H4215="Strom","Arbeitspreis pro kWh Strom in EUR",IF(H4215="Wärme/Kälte","Arbeitspreis pro kWh Wärme-/Kälteverbrauch in EUR","Bitte Energieart auswählen!")))</f>
        <v>Bitte Energieart auswählen!</v>
      </c>
      <c r="C4216" s="47"/>
      <c r="D4216" s="47"/>
      <c r="E4216" s="47"/>
      <c r="F4216" s="47"/>
      <c r="G4216" s="74">
        <f>IFERROR(SUMPRODUCT(I4216:K4216,I4217:K4217),"")</f>
        <v>0</v>
      </c>
      <c r="H4216" s="47"/>
      <c r="I4216" s="118"/>
      <c r="J4216" s="118"/>
      <c r="K4216" s="118"/>
      <c r="L4216" s="48" t="s">
        <v>5</v>
      </c>
      <c r="M4216" s="47" t="str">
        <f>IF(H4215="Erdgas","Erdgaskosten exkl. Steuern, Abgaben, Netzentgelte, etc.",IF(H4215="Strom","Stromkosten exkl. Steuern, Abgaben, Netzentgelte, etc.",IF(H4215="Wärme/Kälte","Wärme-/Kältekosten exkl. Steuern, Abgaben, Netzentgelte, etc.", "Bitte Energieart auswählen!")))</f>
        <v>Bitte Energieart auswählen!</v>
      </c>
      <c r="N4216" s="47"/>
      <c r="O4216" s="47"/>
      <c r="P4216" s="75"/>
      <c r="Q4216" s="61"/>
      <c r="R4216" s="62"/>
      <c r="S4216" s="47"/>
    </row>
    <row r="4217" spans="2:19" ht="15" thickBot="1" x14ac:dyDescent="0.35">
      <c r="B4217" s="47" t="str">
        <f>IF(AND(H4215="Erdgas",H4214="Nein"),"Aliquoter Erdgasverbrauch in kWh von 1. Oktober 2022 bis 31. Dezember 2022",IF(H4215="Erdgas","Erdgasverbrauch in kWh von 1. Oktober 2022 bis 31. Dezember 2022",IF(AND(H4215="Strom",H4214="Nein"),"Aliquoter Stromverbrauch in kWh von 1. Oktober 2022 bis 31. Dezember 2022",IF(H4215="Strom","Stromverbrauch in kWh von 1. Oktober 2022 bis 31. Dezember 2022",IF(AND(H4215="Wärme/Kälte",H4214="Nein"),"Aliquoter Wärme-/Kälteverbrauch in kWh von 1. Oktober 2022 bis 31. Dezember 2022",IF(H4215="Wärme/Kälte","Wärme-/Kälteverbrauch in kWh von 1. Oktober 2022 bis 31. Dezember 2022","Bitte Energieart auswählen!"))))))</f>
        <v>Bitte Energieart auswählen!</v>
      </c>
      <c r="C4217" s="47"/>
      <c r="D4217" s="47"/>
      <c r="E4217" s="47"/>
      <c r="F4217" s="47"/>
      <c r="G4217" s="47"/>
      <c r="H4217" s="59">
        <f>SUM(I4217:K4217)</f>
        <v>0</v>
      </c>
      <c r="I4217" s="119" t="str">
        <f>IFERROR(IF(H4214="Nein",VLOOKUP(H4213,'1 - Strom Erdgas Wärme 2021'!H:AA,20,FALSE)/12,""),"")</f>
        <v/>
      </c>
      <c r="J4217" s="119" t="str">
        <f>IFERROR(IF(H4214="Nein",VLOOKUP(H4213,'1 - Strom Erdgas Wärme 2021'!H:AB,20,FALSE)/12,""),"")</f>
        <v/>
      </c>
      <c r="K4217" s="119" t="str">
        <f>IFERROR(IF(H4214="Nein",VLOOKUP(H4213,'1 - Strom Erdgas Wärme 2021'!H:AC,20,FALSE)/12,""),"")</f>
        <v/>
      </c>
      <c r="L4217" s="48" t="s">
        <v>5</v>
      </c>
      <c r="M4217" s="76" t="str">
        <f>IFERROR(IF(H4214="Nein","Vorbefüllte Verbrauchswerte wurden aliquot (d.h. 1/12) aus dem Jahr 2021 übernommen.","Bitte ergänzen Sie die monatlichen Verbrauchswerte gem. Lastprofilzähler"),"")</f>
        <v>Bitte ergänzen Sie die monatlichen Verbrauchswerte gem. Lastprofilzähler</v>
      </c>
      <c r="N4217" s="77"/>
      <c r="O4217" s="77"/>
      <c r="P4217" s="77"/>
      <c r="Q4217" s="77"/>
      <c r="R4217" s="77"/>
      <c r="S4217" s="77"/>
    </row>
    <row r="4218" spans="2:19" x14ac:dyDescent="0.3">
      <c r="B4218" s="47" t="str">
        <f>IF(H4215="Wärme/Kälte","Energiemix: Anteil in % der aus Strom oder Erdgas erzeugten Wärme/Kälte","")</f>
        <v/>
      </c>
      <c r="C4218" s="46"/>
      <c r="D4218" s="46"/>
      <c r="E4218" s="46"/>
      <c r="F4218" s="74">
        <f>IFERROR(SUMPRODUCT(I4218:K4218,I4217:K4217),"")</f>
        <v>0</v>
      </c>
      <c r="G4218" s="74"/>
      <c r="H4218" s="46"/>
      <c r="I4218" s="120"/>
      <c r="J4218" s="121"/>
      <c r="K4218" s="121"/>
      <c r="L4218" s="48" t="str">
        <f>IF(H4215="Wärme/Kälte","i","")</f>
        <v/>
      </c>
      <c r="M4218" s="47" t="str">
        <f>IF(H4215="Wärme/Kälte","Bitte geben Sie den Anteil in % (von 0 bis 100, ohne Prozentzeichen) der  direkt aus Strom oder Erdgas erzeugten Wärme/Kälte.","")</f>
        <v/>
      </c>
      <c r="N4218" s="46"/>
      <c r="O4218" s="46"/>
      <c r="P4218" s="46"/>
      <c r="Q4218" s="46"/>
      <c r="R4218" s="46"/>
      <c r="S4218" s="46"/>
    </row>
    <row r="4219" spans="2:19" x14ac:dyDescent="0.3">
      <c r="B4219" s="46"/>
      <c r="C4219" s="46"/>
      <c r="D4219" s="46"/>
      <c r="E4219" s="46"/>
      <c r="F4219" s="46"/>
      <c r="G4219" s="46"/>
      <c r="H4219" s="46"/>
      <c r="I4219" s="98"/>
      <c r="J4219" s="46"/>
      <c r="K4219" s="46"/>
      <c r="L4219" s="48"/>
      <c r="M4219" s="47"/>
      <c r="N4219" s="46"/>
      <c r="O4219" s="46"/>
      <c r="P4219" s="46"/>
      <c r="Q4219" s="46"/>
      <c r="R4219" s="46"/>
      <c r="S4219" s="46"/>
    </row>
    <row r="4220" spans="2:19" ht="18" thickBot="1" x14ac:dyDescent="0.5">
      <c r="B4220" s="56" t="s">
        <v>10</v>
      </c>
      <c r="C4220" s="47"/>
      <c r="D4220" s="47"/>
      <c r="E4220" s="47"/>
      <c r="F4220" s="47"/>
      <c r="G4220" s="47"/>
      <c r="H4220" s="47"/>
      <c r="I4220" s="68">
        <v>44835</v>
      </c>
      <c r="J4220" s="68">
        <v>44866</v>
      </c>
      <c r="K4220" s="68">
        <v>44896</v>
      </c>
      <c r="L4220" s="47"/>
      <c r="M4220" s="69"/>
      <c r="N4220" s="69"/>
      <c r="O4220" s="69"/>
      <c r="P4220" s="69"/>
      <c r="Q4220" s="69"/>
      <c r="R4220" s="69"/>
      <c r="S4220" s="47"/>
    </row>
    <row r="4221" spans="2:19" ht="15" thickBot="1" x14ac:dyDescent="0.35">
      <c r="B4221" s="47" t="s">
        <v>28</v>
      </c>
      <c r="C4221" s="47"/>
      <c r="D4221" s="47"/>
      <c r="E4221" s="47"/>
      <c r="F4221" s="47"/>
      <c r="G4221" s="47"/>
      <c r="H4221" s="117"/>
      <c r="I4221" s="70"/>
      <c r="J4221" s="71"/>
      <c r="K4221" s="71"/>
      <c r="L4221" s="48" t="s">
        <v>5</v>
      </c>
      <c r="M4221" s="47" t="s">
        <v>29</v>
      </c>
      <c r="N4221" s="69"/>
      <c r="O4221" s="69"/>
      <c r="P4221" s="69"/>
      <c r="Q4221" s="69"/>
      <c r="R4221" s="69"/>
      <c r="S4221" s="47"/>
    </row>
    <row r="4222" spans="2:19" ht="15" thickBot="1" x14ac:dyDescent="0.35">
      <c r="B4222" s="47" t="s">
        <v>13</v>
      </c>
      <c r="C4222" s="47"/>
      <c r="D4222" s="47"/>
      <c r="E4222" s="47"/>
      <c r="F4222" s="47"/>
      <c r="G4222" s="47"/>
      <c r="H4222" s="138">
        <f>IFERROR(VLOOKUP(H4221,'1 - Strom Erdgas Wärme 2021'!H:AA,17,FALSE),"")</f>
        <v>0</v>
      </c>
      <c r="I4222" s="70"/>
      <c r="J4222" s="71"/>
      <c r="K4222" s="71"/>
      <c r="L4222" s="48"/>
      <c r="M4222" s="47"/>
      <c r="N4222" s="69"/>
      <c r="O4222" s="69"/>
      <c r="P4222" s="69"/>
      <c r="Q4222" s="69"/>
      <c r="R4222" s="69"/>
      <c r="S4222" s="47"/>
    </row>
    <row r="4223" spans="2:19" ht="15" thickBot="1" x14ac:dyDescent="0.35">
      <c r="B4223" s="47" t="s">
        <v>16</v>
      </c>
      <c r="C4223" s="47"/>
      <c r="D4223" s="47"/>
      <c r="E4223" s="47"/>
      <c r="F4223" s="47"/>
      <c r="G4223" s="47"/>
      <c r="H4223" s="139"/>
      <c r="I4223" s="72"/>
      <c r="J4223" s="73"/>
      <c r="K4223" s="73"/>
      <c r="L4223" s="48" t="s">
        <v>5</v>
      </c>
      <c r="M4223" s="47" t="s">
        <v>17</v>
      </c>
      <c r="N4223" s="69"/>
      <c r="O4223" s="69"/>
      <c r="P4223" s="69"/>
      <c r="Q4223" s="69"/>
      <c r="R4223" s="69"/>
      <c r="S4223" s="47"/>
    </row>
    <row r="4224" spans="2:19" ht="16.8" thickBot="1" x14ac:dyDescent="0.45">
      <c r="B4224" s="47" t="str">
        <f>IF(H4223="Erdgas","Arbeitspreis pro kWh Erdgas in EUR",IF(H4223="Strom","Arbeitspreis pro kWh Strom in EUR",IF(H4223="Wärme/Kälte","Arbeitspreis pro kWh Wärme-/Kälteverbrauch in EUR","Bitte Energieart auswählen!")))</f>
        <v>Bitte Energieart auswählen!</v>
      </c>
      <c r="C4224" s="47"/>
      <c r="D4224" s="47"/>
      <c r="E4224" s="47"/>
      <c r="F4224" s="47"/>
      <c r="G4224" s="74">
        <f>IFERROR(SUMPRODUCT(I4224:K4224,I4225:K4225),"")</f>
        <v>0</v>
      </c>
      <c r="H4224" s="47"/>
      <c r="I4224" s="118"/>
      <c r="J4224" s="118"/>
      <c r="K4224" s="118"/>
      <c r="L4224" s="48" t="s">
        <v>5</v>
      </c>
      <c r="M4224" s="47" t="str">
        <f>IF(H4223="Erdgas","Erdgaskosten exkl. Steuern, Abgaben, Netzentgelte, etc.",IF(H4223="Strom","Stromkosten exkl. Steuern, Abgaben, Netzentgelte, etc.",IF(H4223="Wärme/Kälte","Wärme-/Kältekosten exkl. Steuern, Abgaben, Netzentgelte, etc.", "Bitte Energieart auswählen!")))</f>
        <v>Bitte Energieart auswählen!</v>
      </c>
      <c r="N4224" s="47"/>
      <c r="O4224" s="47"/>
      <c r="P4224" s="75"/>
      <c r="Q4224" s="61"/>
      <c r="R4224" s="62"/>
      <c r="S4224" s="47"/>
    </row>
    <row r="4225" spans="2:19" ht="15" thickBot="1" x14ac:dyDescent="0.35">
      <c r="B4225" s="47" t="str">
        <f>IF(AND(H4223="Erdgas",H4222="Nein"),"Aliquoter Erdgasverbrauch in kWh von 1. Oktober 2022 bis 31. Dezember 2022",IF(H4223="Erdgas","Erdgasverbrauch in kWh von 1. Oktober 2022 bis 31. Dezember 2022",IF(AND(H4223="Strom",H4222="Nein"),"Aliquoter Stromverbrauch in kWh von 1. Oktober 2022 bis 31. Dezember 2022",IF(H4223="Strom","Stromverbrauch in kWh von 1. Oktober 2022 bis 31. Dezember 2022",IF(AND(H4223="Wärme/Kälte",H4222="Nein"),"Aliquoter Wärme-/Kälteverbrauch in kWh von 1. Oktober 2022 bis 31. Dezember 2022",IF(H4223="Wärme/Kälte","Wärme-/Kälteverbrauch in kWh von 1. Oktober 2022 bis 31. Dezember 2022","Bitte Energieart auswählen!"))))))</f>
        <v>Bitte Energieart auswählen!</v>
      </c>
      <c r="C4225" s="47"/>
      <c r="D4225" s="47"/>
      <c r="E4225" s="47"/>
      <c r="F4225" s="47"/>
      <c r="G4225" s="47"/>
      <c r="H4225" s="59">
        <f>SUM(I4225:K4225)</f>
        <v>0</v>
      </c>
      <c r="I4225" s="119" t="str">
        <f>IFERROR(IF(H4222="Nein",VLOOKUP(H4221,'1 - Strom Erdgas Wärme 2021'!H:AA,20,FALSE)/12,""),"")</f>
        <v/>
      </c>
      <c r="J4225" s="119" t="str">
        <f>IFERROR(IF(H4222="Nein",VLOOKUP(H4221,'1 - Strom Erdgas Wärme 2021'!H:AB,20,FALSE)/12,""),"")</f>
        <v/>
      </c>
      <c r="K4225" s="119" t="str">
        <f>IFERROR(IF(H4222="Nein",VLOOKUP(H4221,'1 - Strom Erdgas Wärme 2021'!H:AC,20,FALSE)/12,""),"")</f>
        <v/>
      </c>
      <c r="L4225" s="48" t="s">
        <v>5</v>
      </c>
      <c r="M4225" s="76" t="str">
        <f>IFERROR(IF(H4222="Nein","Vorbefüllte Verbrauchswerte wurden aliquot (d.h. 1/12) aus dem Jahr 2021 übernommen.","Bitte ergänzen Sie die monatlichen Verbrauchswerte gem. Lastprofilzähler"),"")</f>
        <v>Bitte ergänzen Sie die monatlichen Verbrauchswerte gem. Lastprofilzähler</v>
      </c>
      <c r="N4225" s="77"/>
      <c r="O4225" s="77"/>
      <c r="P4225" s="77"/>
      <c r="Q4225" s="77"/>
      <c r="R4225" s="77"/>
      <c r="S4225" s="77"/>
    </row>
    <row r="4226" spans="2:19" x14ac:dyDescent="0.3">
      <c r="B4226" s="47" t="str">
        <f>IF(H4223="Wärme/Kälte","Energiemix: Anteil in % der aus Strom oder Erdgas erzeugten Wärme/Kälte","")</f>
        <v/>
      </c>
      <c r="C4226" s="46"/>
      <c r="D4226" s="46"/>
      <c r="E4226" s="46"/>
      <c r="F4226" s="74">
        <f>IFERROR(SUMPRODUCT(I4226:K4226,I4225:K4225),"")</f>
        <v>0</v>
      </c>
      <c r="G4226" s="74"/>
      <c r="H4226" s="46"/>
      <c r="I4226" s="120"/>
      <c r="J4226" s="121"/>
      <c r="K4226" s="121"/>
      <c r="L4226" s="48" t="str">
        <f>IF(H4223="Wärme/Kälte","i","")</f>
        <v/>
      </c>
      <c r="M4226" s="47" t="str">
        <f>IF(H4223="Wärme/Kälte","Bitte geben Sie den Anteil in % (von 0 bis 100, ohne Prozentzeichen) der  direkt aus Strom oder Erdgas erzeugten Wärme/Kälte.","")</f>
        <v/>
      </c>
      <c r="N4226" s="46"/>
      <c r="O4226" s="46"/>
      <c r="P4226" s="46"/>
      <c r="Q4226" s="46"/>
      <c r="R4226" s="46"/>
      <c r="S4226" s="46"/>
    </row>
    <row r="4227" spans="2:19" x14ac:dyDescent="0.3">
      <c r="B4227" s="46"/>
      <c r="C4227" s="46"/>
      <c r="D4227" s="46"/>
      <c r="E4227" s="46"/>
      <c r="F4227" s="46"/>
      <c r="G4227" s="46"/>
      <c r="H4227" s="46"/>
      <c r="I4227" s="98"/>
      <c r="J4227" s="46"/>
      <c r="K4227" s="46"/>
      <c r="L4227" s="48"/>
      <c r="M4227" s="47"/>
      <c r="N4227" s="46"/>
      <c r="O4227" s="46"/>
      <c r="P4227" s="46"/>
      <c r="Q4227" s="46"/>
      <c r="R4227" s="46"/>
      <c r="S4227" s="46"/>
    </row>
    <row r="4228" spans="2:19" ht="18" thickBot="1" x14ac:dyDescent="0.5">
      <c r="B4228" s="56" t="s">
        <v>10</v>
      </c>
      <c r="C4228" s="47"/>
      <c r="D4228" s="47"/>
      <c r="E4228" s="47"/>
      <c r="F4228" s="47"/>
      <c r="G4228" s="47"/>
      <c r="H4228" s="47"/>
      <c r="I4228" s="68">
        <v>44835</v>
      </c>
      <c r="J4228" s="68">
        <v>44866</v>
      </c>
      <c r="K4228" s="68">
        <v>44896</v>
      </c>
      <c r="L4228" s="47"/>
      <c r="M4228" s="69"/>
      <c r="N4228" s="69"/>
      <c r="O4228" s="69"/>
      <c r="P4228" s="69"/>
      <c r="Q4228" s="69"/>
      <c r="R4228" s="69"/>
      <c r="S4228" s="47"/>
    </row>
    <row r="4229" spans="2:19" ht="15" thickBot="1" x14ac:dyDescent="0.35">
      <c r="B4229" s="47" t="s">
        <v>28</v>
      </c>
      <c r="C4229" s="47"/>
      <c r="D4229" s="47"/>
      <c r="E4229" s="47"/>
      <c r="F4229" s="47"/>
      <c r="G4229" s="47"/>
      <c r="H4229" s="117"/>
      <c r="I4229" s="70"/>
      <c r="J4229" s="71"/>
      <c r="K4229" s="71"/>
      <c r="L4229" s="48" t="s">
        <v>5</v>
      </c>
      <c r="M4229" s="47" t="s">
        <v>29</v>
      </c>
      <c r="N4229" s="69"/>
      <c r="O4229" s="69"/>
      <c r="P4229" s="69"/>
      <c r="Q4229" s="69"/>
      <c r="R4229" s="69"/>
      <c r="S4229" s="47"/>
    </row>
    <row r="4230" spans="2:19" ht="15" thickBot="1" x14ac:dyDescent="0.35">
      <c r="B4230" s="47" t="s">
        <v>13</v>
      </c>
      <c r="C4230" s="47"/>
      <c r="D4230" s="47"/>
      <c r="E4230" s="47"/>
      <c r="F4230" s="47"/>
      <c r="G4230" s="47"/>
      <c r="H4230" s="138">
        <f>IFERROR(VLOOKUP(H4229,'1 - Strom Erdgas Wärme 2021'!H:AA,17,FALSE),"")</f>
        <v>0</v>
      </c>
      <c r="I4230" s="70"/>
      <c r="J4230" s="71"/>
      <c r="K4230" s="71"/>
      <c r="L4230" s="48"/>
      <c r="M4230" s="47"/>
      <c r="N4230" s="69"/>
      <c r="O4230" s="69"/>
      <c r="P4230" s="69"/>
      <c r="Q4230" s="69"/>
      <c r="R4230" s="69"/>
      <c r="S4230" s="47"/>
    </row>
    <row r="4231" spans="2:19" ht="15" thickBot="1" x14ac:dyDescent="0.35">
      <c r="B4231" s="47" t="s">
        <v>16</v>
      </c>
      <c r="C4231" s="47"/>
      <c r="D4231" s="47"/>
      <c r="E4231" s="47"/>
      <c r="F4231" s="47"/>
      <c r="G4231" s="47"/>
      <c r="H4231" s="139"/>
      <c r="I4231" s="72"/>
      <c r="J4231" s="73"/>
      <c r="K4231" s="73"/>
      <c r="L4231" s="48" t="s">
        <v>5</v>
      </c>
      <c r="M4231" s="47" t="s">
        <v>17</v>
      </c>
      <c r="N4231" s="69"/>
      <c r="O4231" s="69"/>
      <c r="P4231" s="69"/>
      <c r="Q4231" s="69"/>
      <c r="R4231" s="69"/>
      <c r="S4231" s="47"/>
    </row>
    <row r="4232" spans="2:19" ht="16.8" thickBot="1" x14ac:dyDescent="0.45">
      <c r="B4232" s="47" t="str">
        <f>IF(H4231="Erdgas","Arbeitspreis pro kWh Erdgas in EUR",IF(H4231="Strom","Arbeitspreis pro kWh Strom in EUR",IF(H4231="Wärme/Kälte","Arbeitspreis pro kWh Wärme-/Kälteverbrauch in EUR","Bitte Energieart auswählen!")))</f>
        <v>Bitte Energieart auswählen!</v>
      </c>
      <c r="C4232" s="47"/>
      <c r="D4232" s="47"/>
      <c r="E4232" s="47"/>
      <c r="F4232" s="47"/>
      <c r="G4232" s="74">
        <f>IFERROR(SUMPRODUCT(I4232:K4232,I4233:K4233),"")</f>
        <v>0</v>
      </c>
      <c r="H4232" s="47"/>
      <c r="I4232" s="118"/>
      <c r="J4232" s="118"/>
      <c r="K4232" s="118"/>
      <c r="L4232" s="48" t="s">
        <v>5</v>
      </c>
      <c r="M4232" s="47" t="str">
        <f>IF(H4231="Erdgas","Erdgaskosten exkl. Steuern, Abgaben, Netzentgelte, etc.",IF(H4231="Strom","Stromkosten exkl. Steuern, Abgaben, Netzentgelte, etc.",IF(H4231="Wärme/Kälte","Wärme-/Kältekosten exkl. Steuern, Abgaben, Netzentgelte, etc.", "Bitte Energieart auswählen!")))</f>
        <v>Bitte Energieart auswählen!</v>
      </c>
      <c r="N4232" s="47"/>
      <c r="O4232" s="47"/>
      <c r="P4232" s="75"/>
      <c r="Q4232" s="61"/>
      <c r="R4232" s="62"/>
      <c r="S4232" s="47"/>
    </row>
    <row r="4233" spans="2:19" ht="15" thickBot="1" x14ac:dyDescent="0.35">
      <c r="B4233" s="47" t="str">
        <f>IF(AND(H4231="Erdgas",H4230="Nein"),"Aliquoter Erdgasverbrauch in kWh von 1. Oktober 2022 bis 31. Dezember 2022",IF(H4231="Erdgas","Erdgasverbrauch in kWh von 1. Oktober 2022 bis 31. Dezember 2022",IF(AND(H4231="Strom",H4230="Nein"),"Aliquoter Stromverbrauch in kWh von 1. Oktober 2022 bis 31. Dezember 2022",IF(H4231="Strom","Stromverbrauch in kWh von 1. Oktober 2022 bis 31. Dezember 2022",IF(AND(H4231="Wärme/Kälte",H4230="Nein"),"Aliquoter Wärme-/Kälteverbrauch in kWh von 1. Oktober 2022 bis 31. Dezember 2022",IF(H4231="Wärme/Kälte","Wärme-/Kälteverbrauch in kWh von 1. Oktober 2022 bis 31. Dezember 2022","Bitte Energieart auswählen!"))))))</f>
        <v>Bitte Energieart auswählen!</v>
      </c>
      <c r="C4233" s="47"/>
      <c r="D4233" s="47"/>
      <c r="E4233" s="47"/>
      <c r="F4233" s="47"/>
      <c r="G4233" s="47"/>
      <c r="H4233" s="59">
        <f>SUM(I4233:K4233)</f>
        <v>0</v>
      </c>
      <c r="I4233" s="119" t="str">
        <f>IFERROR(IF(H4230="Nein",VLOOKUP(H4229,'1 - Strom Erdgas Wärme 2021'!H:AA,20,FALSE)/12,""),"")</f>
        <v/>
      </c>
      <c r="J4233" s="119" t="str">
        <f>IFERROR(IF(H4230="Nein",VLOOKUP(H4229,'1 - Strom Erdgas Wärme 2021'!H:AB,20,FALSE)/12,""),"")</f>
        <v/>
      </c>
      <c r="K4233" s="119" t="str">
        <f>IFERROR(IF(H4230="Nein",VLOOKUP(H4229,'1 - Strom Erdgas Wärme 2021'!H:AC,20,FALSE)/12,""),"")</f>
        <v/>
      </c>
      <c r="L4233" s="48" t="s">
        <v>5</v>
      </c>
      <c r="M4233" s="76" t="str">
        <f>IFERROR(IF(H4230="Nein","Vorbefüllte Verbrauchswerte wurden aliquot (d.h. 1/12) aus dem Jahr 2021 übernommen.","Bitte ergänzen Sie die monatlichen Verbrauchswerte gem. Lastprofilzähler"),"")</f>
        <v>Bitte ergänzen Sie die monatlichen Verbrauchswerte gem. Lastprofilzähler</v>
      </c>
      <c r="N4233" s="77"/>
      <c r="O4233" s="77"/>
      <c r="P4233" s="77"/>
      <c r="Q4233" s="77"/>
      <c r="R4233" s="77"/>
      <c r="S4233" s="77"/>
    </row>
    <row r="4234" spans="2:19" x14ac:dyDescent="0.3">
      <c r="B4234" s="47" t="str">
        <f>IF(H4231="Wärme/Kälte","Energiemix: Anteil in % der aus Strom oder Erdgas erzeugten Wärme/Kälte","")</f>
        <v/>
      </c>
      <c r="C4234" s="46"/>
      <c r="D4234" s="46"/>
      <c r="E4234" s="46"/>
      <c r="F4234" s="74">
        <f>IFERROR(SUMPRODUCT(I4234:K4234,I4233:K4233),"")</f>
        <v>0</v>
      </c>
      <c r="G4234" s="74"/>
      <c r="H4234" s="46"/>
      <c r="I4234" s="120"/>
      <c r="J4234" s="121"/>
      <c r="K4234" s="121"/>
      <c r="L4234" s="48" t="str">
        <f>IF(H4231="Wärme/Kälte","i","")</f>
        <v/>
      </c>
      <c r="M4234" s="47" t="str">
        <f>IF(H4231="Wärme/Kälte","Bitte geben Sie den Anteil in % (von 0 bis 100, ohne Prozentzeichen) der  direkt aus Strom oder Erdgas erzeugten Wärme/Kälte.","")</f>
        <v/>
      </c>
      <c r="N4234" s="46"/>
      <c r="O4234" s="46"/>
      <c r="P4234" s="46"/>
      <c r="Q4234" s="46"/>
      <c r="R4234" s="46"/>
      <c r="S4234" s="46"/>
    </row>
    <row r="4235" spans="2:19" x14ac:dyDescent="0.3">
      <c r="B4235" s="46"/>
      <c r="C4235" s="46"/>
      <c r="D4235" s="46"/>
      <c r="E4235" s="46"/>
      <c r="F4235" s="46"/>
      <c r="G4235" s="46"/>
      <c r="H4235" s="46"/>
      <c r="I4235" s="98"/>
      <c r="J4235" s="46"/>
      <c r="K4235" s="46"/>
      <c r="L4235" s="48"/>
      <c r="M4235" s="47"/>
      <c r="N4235" s="46"/>
      <c r="O4235" s="46"/>
      <c r="P4235" s="46"/>
      <c r="Q4235" s="46"/>
      <c r="R4235" s="46"/>
      <c r="S4235" s="46"/>
    </row>
    <row r="4236" spans="2:19" ht="18" thickBot="1" x14ac:dyDescent="0.5">
      <c r="B4236" s="56" t="s">
        <v>10</v>
      </c>
      <c r="C4236" s="47"/>
      <c r="D4236" s="47"/>
      <c r="E4236" s="47"/>
      <c r="F4236" s="47"/>
      <c r="G4236" s="47"/>
      <c r="H4236" s="47"/>
      <c r="I4236" s="68">
        <v>44835</v>
      </c>
      <c r="J4236" s="68">
        <v>44866</v>
      </c>
      <c r="K4236" s="68">
        <v>44896</v>
      </c>
      <c r="L4236" s="47"/>
      <c r="M4236" s="69"/>
      <c r="N4236" s="69"/>
      <c r="O4236" s="69"/>
      <c r="P4236" s="69"/>
      <c r="Q4236" s="69"/>
      <c r="R4236" s="69"/>
      <c r="S4236" s="47"/>
    </row>
    <row r="4237" spans="2:19" ht="15" thickBot="1" x14ac:dyDescent="0.35">
      <c r="B4237" s="47" t="s">
        <v>28</v>
      </c>
      <c r="C4237" s="47"/>
      <c r="D4237" s="47"/>
      <c r="E4237" s="47"/>
      <c r="F4237" s="47"/>
      <c r="G4237" s="47"/>
      <c r="H4237" s="117"/>
      <c r="I4237" s="70"/>
      <c r="J4237" s="71"/>
      <c r="K4237" s="71"/>
      <c r="L4237" s="48" t="s">
        <v>5</v>
      </c>
      <c r="M4237" s="47" t="s">
        <v>29</v>
      </c>
      <c r="N4237" s="69"/>
      <c r="O4237" s="69"/>
      <c r="P4237" s="69"/>
      <c r="Q4237" s="69"/>
      <c r="R4237" s="69"/>
      <c r="S4237" s="47"/>
    </row>
    <row r="4238" spans="2:19" ht="15" thickBot="1" x14ac:dyDescent="0.35">
      <c r="B4238" s="47" t="s">
        <v>13</v>
      </c>
      <c r="C4238" s="47"/>
      <c r="D4238" s="47"/>
      <c r="E4238" s="47"/>
      <c r="F4238" s="47"/>
      <c r="G4238" s="47"/>
      <c r="H4238" s="138">
        <f>IFERROR(VLOOKUP(H4237,'1 - Strom Erdgas Wärme 2021'!H:AA,17,FALSE),"")</f>
        <v>0</v>
      </c>
      <c r="I4238" s="70"/>
      <c r="J4238" s="71"/>
      <c r="K4238" s="71"/>
      <c r="L4238" s="48"/>
      <c r="M4238" s="47"/>
      <c r="N4238" s="69"/>
      <c r="O4238" s="69"/>
      <c r="P4238" s="69"/>
      <c r="Q4238" s="69"/>
      <c r="R4238" s="69"/>
      <c r="S4238" s="47"/>
    </row>
    <row r="4239" spans="2:19" ht="15" thickBot="1" x14ac:dyDescent="0.35">
      <c r="B4239" s="47" t="s">
        <v>16</v>
      </c>
      <c r="C4239" s="47"/>
      <c r="D4239" s="47"/>
      <c r="E4239" s="47"/>
      <c r="F4239" s="47"/>
      <c r="G4239" s="47"/>
      <c r="H4239" s="139"/>
      <c r="I4239" s="72"/>
      <c r="J4239" s="73"/>
      <c r="K4239" s="73"/>
      <c r="L4239" s="48" t="s">
        <v>5</v>
      </c>
      <c r="M4239" s="47" t="s">
        <v>17</v>
      </c>
      <c r="N4239" s="69"/>
      <c r="O4239" s="69"/>
      <c r="P4239" s="69"/>
      <c r="Q4239" s="69"/>
      <c r="R4239" s="69"/>
      <c r="S4239" s="47"/>
    </row>
    <row r="4240" spans="2:19" ht="16.8" thickBot="1" x14ac:dyDescent="0.45">
      <c r="B4240" s="47" t="str">
        <f>IF(H4239="Erdgas","Arbeitspreis pro kWh Erdgas in EUR",IF(H4239="Strom","Arbeitspreis pro kWh Strom in EUR",IF(H4239="Wärme/Kälte","Arbeitspreis pro kWh Wärme-/Kälteverbrauch in EUR","Bitte Energieart auswählen!")))</f>
        <v>Bitte Energieart auswählen!</v>
      </c>
      <c r="C4240" s="47"/>
      <c r="D4240" s="47"/>
      <c r="E4240" s="47"/>
      <c r="F4240" s="47"/>
      <c r="G4240" s="74">
        <f>IFERROR(SUMPRODUCT(I4240:K4240,I4241:K4241),"")</f>
        <v>0</v>
      </c>
      <c r="H4240" s="47"/>
      <c r="I4240" s="118"/>
      <c r="J4240" s="118"/>
      <c r="K4240" s="118"/>
      <c r="L4240" s="48" t="s">
        <v>5</v>
      </c>
      <c r="M4240" s="47" t="str">
        <f>IF(H4239="Erdgas","Erdgaskosten exkl. Steuern, Abgaben, Netzentgelte, etc.",IF(H4239="Strom","Stromkosten exkl. Steuern, Abgaben, Netzentgelte, etc.",IF(H4239="Wärme/Kälte","Wärme-/Kältekosten exkl. Steuern, Abgaben, Netzentgelte, etc.", "Bitte Energieart auswählen!")))</f>
        <v>Bitte Energieart auswählen!</v>
      </c>
      <c r="N4240" s="47"/>
      <c r="O4240" s="47"/>
      <c r="P4240" s="75"/>
      <c r="Q4240" s="61"/>
      <c r="R4240" s="62"/>
      <c r="S4240" s="47"/>
    </row>
    <row r="4241" spans="2:19" ht="15" thickBot="1" x14ac:dyDescent="0.35">
      <c r="B4241" s="47" t="str">
        <f>IF(AND(H4239="Erdgas",H4238="Nein"),"Aliquoter Erdgasverbrauch in kWh von 1. Oktober 2022 bis 31. Dezember 2022",IF(H4239="Erdgas","Erdgasverbrauch in kWh von 1. Oktober 2022 bis 31. Dezember 2022",IF(AND(H4239="Strom",H4238="Nein"),"Aliquoter Stromverbrauch in kWh von 1. Oktober 2022 bis 31. Dezember 2022",IF(H4239="Strom","Stromverbrauch in kWh von 1. Oktober 2022 bis 31. Dezember 2022",IF(AND(H4239="Wärme/Kälte",H4238="Nein"),"Aliquoter Wärme-/Kälteverbrauch in kWh von 1. Oktober 2022 bis 31. Dezember 2022",IF(H4239="Wärme/Kälte","Wärme-/Kälteverbrauch in kWh von 1. Oktober 2022 bis 31. Dezember 2022","Bitte Energieart auswählen!"))))))</f>
        <v>Bitte Energieart auswählen!</v>
      </c>
      <c r="C4241" s="47"/>
      <c r="D4241" s="47"/>
      <c r="E4241" s="47"/>
      <c r="F4241" s="47"/>
      <c r="G4241" s="47"/>
      <c r="H4241" s="59">
        <f>SUM(I4241:K4241)</f>
        <v>0</v>
      </c>
      <c r="I4241" s="119" t="str">
        <f>IFERROR(IF(H4238="Nein",VLOOKUP(H4237,'1 - Strom Erdgas Wärme 2021'!H:AA,20,FALSE)/12,""),"")</f>
        <v/>
      </c>
      <c r="J4241" s="119" t="str">
        <f>IFERROR(IF(H4238="Nein",VLOOKUP(H4237,'1 - Strom Erdgas Wärme 2021'!H:AB,20,FALSE)/12,""),"")</f>
        <v/>
      </c>
      <c r="K4241" s="119" t="str">
        <f>IFERROR(IF(H4238="Nein",VLOOKUP(H4237,'1 - Strom Erdgas Wärme 2021'!H:AC,20,FALSE)/12,""),"")</f>
        <v/>
      </c>
      <c r="L4241" s="48" t="s">
        <v>5</v>
      </c>
      <c r="M4241" s="76" t="str">
        <f>IFERROR(IF(H4238="Nein","Vorbefüllte Verbrauchswerte wurden aliquot (d.h. 1/12) aus dem Jahr 2021 übernommen.","Bitte ergänzen Sie die monatlichen Verbrauchswerte gem. Lastprofilzähler"),"")</f>
        <v>Bitte ergänzen Sie die monatlichen Verbrauchswerte gem. Lastprofilzähler</v>
      </c>
      <c r="N4241" s="77"/>
      <c r="O4241" s="77"/>
      <c r="P4241" s="77"/>
      <c r="Q4241" s="77"/>
      <c r="R4241" s="77"/>
      <c r="S4241" s="77"/>
    </row>
    <row r="4242" spans="2:19" x14ac:dyDescent="0.3">
      <c r="B4242" s="47" t="str">
        <f>IF(H4239="Wärme/Kälte","Energiemix: Anteil in % der aus Strom oder Erdgas erzeugten Wärme/Kälte","")</f>
        <v/>
      </c>
      <c r="C4242" s="46"/>
      <c r="D4242" s="46"/>
      <c r="E4242" s="46"/>
      <c r="F4242" s="74">
        <f>IFERROR(SUMPRODUCT(I4242:K4242,I4241:K4241),"")</f>
        <v>0</v>
      </c>
      <c r="G4242" s="74"/>
      <c r="H4242" s="46"/>
      <c r="I4242" s="120"/>
      <c r="J4242" s="121"/>
      <c r="K4242" s="121"/>
      <c r="L4242" s="48" t="str">
        <f>IF(H4239="Wärme/Kälte","i","")</f>
        <v/>
      </c>
      <c r="M4242" s="47" t="str">
        <f>IF(H4239="Wärme/Kälte","Bitte geben Sie den Anteil in % (von 0 bis 100, ohne Prozentzeichen) der  direkt aus Strom oder Erdgas erzeugten Wärme/Kälte.","")</f>
        <v/>
      </c>
      <c r="N4242" s="46"/>
      <c r="O4242" s="46"/>
      <c r="P4242" s="46"/>
      <c r="Q4242" s="46"/>
      <c r="R4242" s="46"/>
      <c r="S4242" s="46"/>
    </row>
    <row r="4243" spans="2:19" x14ac:dyDescent="0.3">
      <c r="B4243" s="46"/>
      <c r="C4243" s="46"/>
      <c r="D4243" s="46"/>
      <c r="E4243" s="46"/>
      <c r="F4243" s="46"/>
      <c r="G4243" s="46"/>
      <c r="H4243" s="46"/>
      <c r="I4243" s="98"/>
      <c r="J4243" s="46"/>
      <c r="K4243" s="46"/>
      <c r="L4243" s="48"/>
      <c r="M4243" s="47"/>
      <c r="N4243" s="46"/>
      <c r="O4243" s="46"/>
      <c r="P4243" s="46"/>
      <c r="Q4243" s="46"/>
      <c r="R4243" s="46"/>
      <c r="S4243" s="46"/>
    </row>
    <row r="4244" spans="2:19" ht="18" thickBot="1" x14ac:dyDescent="0.5">
      <c r="B4244" s="56" t="s">
        <v>10</v>
      </c>
      <c r="C4244" s="47"/>
      <c r="D4244" s="47"/>
      <c r="E4244" s="47"/>
      <c r="F4244" s="47"/>
      <c r="G4244" s="47"/>
      <c r="H4244" s="47"/>
      <c r="I4244" s="68">
        <v>44835</v>
      </c>
      <c r="J4244" s="68">
        <v>44866</v>
      </c>
      <c r="K4244" s="68">
        <v>44896</v>
      </c>
      <c r="L4244" s="47"/>
      <c r="M4244" s="69"/>
      <c r="N4244" s="69"/>
      <c r="O4244" s="69"/>
      <c r="P4244" s="69"/>
      <c r="Q4244" s="69"/>
      <c r="R4244" s="69"/>
      <c r="S4244" s="47"/>
    </row>
    <row r="4245" spans="2:19" ht="15" thickBot="1" x14ac:dyDescent="0.35">
      <c r="B4245" s="47" t="s">
        <v>28</v>
      </c>
      <c r="C4245" s="47"/>
      <c r="D4245" s="47"/>
      <c r="E4245" s="47"/>
      <c r="F4245" s="47"/>
      <c r="G4245" s="47"/>
      <c r="H4245" s="117"/>
      <c r="I4245" s="70"/>
      <c r="J4245" s="71"/>
      <c r="K4245" s="71"/>
      <c r="L4245" s="48" t="s">
        <v>5</v>
      </c>
      <c r="M4245" s="47" t="s">
        <v>29</v>
      </c>
      <c r="N4245" s="69"/>
      <c r="O4245" s="69"/>
      <c r="P4245" s="69"/>
      <c r="Q4245" s="69"/>
      <c r="R4245" s="69"/>
      <c r="S4245" s="47"/>
    </row>
    <row r="4246" spans="2:19" ht="15" thickBot="1" x14ac:dyDescent="0.35">
      <c r="B4246" s="47" t="s">
        <v>13</v>
      </c>
      <c r="C4246" s="47"/>
      <c r="D4246" s="47"/>
      <c r="E4246" s="47"/>
      <c r="F4246" s="47"/>
      <c r="G4246" s="47"/>
      <c r="H4246" s="138">
        <f>IFERROR(VLOOKUP(H4245,'1 - Strom Erdgas Wärme 2021'!H:AA,17,FALSE),"")</f>
        <v>0</v>
      </c>
      <c r="I4246" s="70"/>
      <c r="J4246" s="71"/>
      <c r="K4246" s="71"/>
      <c r="L4246" s="48"/>
      <c r="M4246" s="47"/>
      <c r="N4246" s="69"/>
      <c r="O4246" s="69"/>
      <c r="P4246" s="69"/>
      <c r="Q4246" s="69"/>
      <c r="R4246" s="69"/>
      <c r="S4246" s="47"/>
    </row>
    <row r="4247" spans="2:19" ht="15" thickBot="1" x14ac:dyDescent="0.35">
      <c r="B4247" s="47" t="s">
        <v>16</v>
      </c>
      <c r="C4247" s="47"/>
      <c r="D4247" s="47"/>
      <c r="E4247" s="47"/>
      <c r="F4247" s="47"/>
      <c r="G4247" s="47"/>
      <c r="H4247" s="139"/>
      <c r="I4247" s="72"/>
      <c r="J4247" s="73"/>
      <c r="K4247" s="73"/>
      <c r="L4247" s="48" t="s">
        <v>5</v>
      </c>
      <c r="M4247" s="47" t="s">
        <v>17</v>
      </c>
      <c r="N4247" s="69"/>
      <c r="O4247" s="69"/>
      <c r="P4247" s="69"/>
      <c r="Q4247" s="69"/>
      <c r="R4247" s="69"/>
      <c r="S4247" s="47"/>
    </row>
    <row r="4248" spans="2:19" ht="16.8" thickBot="1" x14ac:dyDescent="0.45">
      <c r="B4248" s="47" t="str">
        <f>IF(H4247="Erdgas","Arbeitspreis pro kWh Erdgas in EUR",IF(H4247="Strom","Arbeitspreis pro kWh Strom in EUR",IF(H4247="Wärme/Kälte","Arbeitspreis pro kWh Wärme-/Kälteverbrauch in EUR","Bitte Energieart auswählen!")))</f>
        <v>Bitte Energieart auswählen!</v>
      </c>
      <c r="C4248" s="47"/>
      <c r="D4248" s="47"/>
      <c r="E4248" s="47"/>
      <c r="F4248" s="47"/>
      <c r="G4248" s="74">
        <f>IFERROR(SUMPRODUCT(I4248:K4248,I4249:K4249),"")</f>
        <v>0</v>
      </c>
      <c r="H4248" s="47"/>
      <c r="I4248" s="118"/>
      <c r="J4248" s="118"/>
      <c r="K4248" s="118"/>
      <c r="L4248" s="48" t="s">
        <v>5</v>
      </c>
      <c r="M4248" s="47" t="str">
        <f>IF(H4247="Erdgas","Erdgaskosten exkl. Steuern, Abgaben, Netzentgelte, etc.",IF(H4247="Strom","Stromkosten exkl. Steuern, Abgaben, Netzentgelte, etc.",IF(H4247="Wärme/Kälte","Wärme-/Kältekosten exkl. Steuern, Abgaben, Netzentgelte, etc.", "Bitte Energieart auswählen!")))</f>
        <v>Bitte Energieart auswählen!</v>
      </c>
      <c r="N4248" s="47"/>
      <c r="O4248" s="47"/>
      <c r="P4248" s="75"/>
      <c r="Q4248" s="61"/>
      <c r="R4248" s="62"/>
      <c r="S4248" s="47"/>
    </row>
    <row r="4249" spans="2:19" ht="15" thickBot="1" x14ac:dyDescent="0.35">
      <c r="B4249" s="47" t="str">
        <f>IF(AND(H4247="Erdgas",H4246="Nein"),"Aliquoter Erdgasverbrauch in kWh von 1. Oktober 2022 bis 31. Dezember 2022",IF(H4247="Erdgas","Erdgasverbrauch in kWh von 1. Oktober 2022 bis 31. Dezember 2022",IF(AND(H4247="Strom",H4246="Nein"),"Aliquoter Stromverbrauch in kWh von 1. Oktober 2022 bis 31. Dezember 2022",IF(H4247="Strom","Stromverbrauch in kWh von 1. Oktober 2022 bis 31. Dezember 2022",IF(AND(H4247="Wärme/Kälte",H4246="Nein"),"Aliquoter Wärme-/Kälteverbrauch in kWh von 1. Oktober 2022 bis 31. Dezember 2022",IF(H4247="Wärme/Kälte","Wärme-/Kälteverbrauch in kWh von 1. Oktober 2022 bis 31. Dezember 2022","Bitte Energieart auswählen!"))))))</f>
        <v>Bitte Energieart auswählen!</v>
      </c>
      <c r="C4249" s="47"/>
      <c r="D4249" s="47"/>
      <c r="E4249" s="47"/>
      <c r="F4249" s="47"/>
      <c r="G4249" s="47"/>
      <c r="H4249" s="59">
        <f>SUM(I4249:K4249)</f>
        <v>0</v>
      </c>
      <c r="I4249" s="119" t="str">
        <f>IFERROR(IF(H4246="Nein",VLOOKUP(H4245,'1 - Strom Erdgas Wärme 2021'!H:AA,20,FALSE)/12,""),"")</f>
        <v/>
      </c>
      <c r="J4249" s="119" t="str">
        <f>IFERROR(IF(H4246="Nein",VLOOKUP(H4245,'1 - Strom Erdgas Wärme 2021'!H:AB,20,FALSE)/12,""),"")</f>
        <v/>
      </c>
      <c r="K4249" s="119" t="str">
        <f>IFERROR(IF(H4246="Nein",VLOOKUP(H4245,'1 - Strom Erdgas Wärme 2021'!H:AC,20,FALSE)/12,""),"")</f>
        <v/>
      </c>
      <c r="L4249" s="48" t="s">
        <v>5</v>
      </c>
      <c r="M4249" s="76" t="str">
        <f>IFERROR(IF(H4246="Nein","Vorbefüllte Verbrauchswerte wurden aliquot (d.h. 1/12) aus dem Jahr 2021 übernommen.","Bitte ergänzen Sie die monatlichen Verbrauchswerte gem. Lastprofilzähler"),"")</f>
        <v>Bitte ergänzen Sie die monatlichen Verbrauchswerte gem. Lastprofilzähler</v>
      </c>
      <c r="N4249" s="77"/>
      <c r="O4249" s="77"/>
      <c r="P4249" s="77"/>
      <c r="Q4249" s="77"/>
      <c r="R4249" s="77"/>
      <c r="S4249" s="77"/>
    </row>
    <row r="4250" spans="2:19" x14ac:dyDescent="0.3">
      <c r="B4250" s="47" t="str">
        <f>IF(H4247="Wärme/Kälte","Energiemix: Anteil in % der aus Strom oder Erdgas erzeugten Wärme/Kälte","")</f>
        <v/>
      </c>
      <c r="C4250" s="46"/>
      <c r="D4250" s="46"/>
      <c r="E4250" s="46"/>
      <c r="F4250" s="74">
        <f>IFERROR(SUMPRODUCT(I4250:K4250,I4249:K4249),"")</f>
        <v>0</v>
      </c>
      <c r="G4250" s="74"/>
      <c r="H4250" s="46"/>
      <c r="I4250" s="120"/>
      <c r="J4250" s="121"/>
      <c r="K4250" s="121"/>
      <c r="L4250" s="48" t="str">
        <f>IF(H4247="Wärme/Kälte","i","")</f>
        <v/>
      </c>
      <c r="M4250" s="47" t="str">
        <f>IF(H4247="Wärme/Kälte","Bitte geben Sie den Anteil in % (von 0 bis 100, ohne Prozentzeichen) der  direkt aus Strom oder Erdgas erzeugten Wärme/Kälte.","")</f>
        <v/>
      </c>
      <c r="N4250" s="46"/>
      <c r="O4250" s="46"/>
      <c r="P4250" s="46"/>
      <c r="Q4250" s="46"/>
      <c r="R4250" s="46"/>
      <c r="S4250" s="46"/>
    </row>
    <row r="4251" spans="2:19" x14ac:dyDescent="0.3">
      <c r="B4251" s="46"/>
      <c r="C4251" s="46"/>
      <c r="D4251" s="46"/>
      <c r="E4251" s="46"/>
      <c r="F4251" s="46"/>
      <c r="G4251" s="46"/>
      <c r="H4251" s="46"/>
      <c r="I4251" s="98"/>
      <c r="J4251" s="46"/>
      <c r="K4251" s="46"/>
      <c r="L4251" s="48"/>
      <c r="M4251" s="47"/>
      <c r="N4251" s="46"/>
      <c r="O4251" s="46"/>
      <c r="P4251" s="46"/>
      <c r="Q4251" s="46"/>
      <c r="R4251" s="46"/>
      <c r="S4251" s="46"/>
    </row>
    <row r="4252" spans="2:19" ht="18" thickBot="1" x14ac:dyDescent="0.5">
      <c r="B4252" s="56" t="s">
        <v>10</v>
      </c>
      <c r="C4252" s="47"/>
      <c r="D4252" s="47"/>
      <c r="E4252" s="47"/>
      <c r="F4252" s="47"/>
      <c r="G4252" s="47"/>
      <c r="H4252" s="47"/>
      <c r="I4252" s="68">
        <v>44835</v>
      </c>
      <c r="J4252" s="68">
        <v>44866</v>
      </c>
      <c r="K4252" s="68">
        <v>44896</v>
      </c>
      <c r="L4252" s="47"/>
      <c r="M4252" s="69"/>
      <c r="N4252" s="69"/>
      <c r="O4252" s="69"/>
      <c r="P4252" s="69"/>
      <c r="Q4252" s="69"/>
      <c r="R4252" s="69"/>
      <c r="S4252" s="47"/>
    </row>
    <row r="4253" spans="2:19" ht="15" thickBot="1" x14ac:dyDescent="0.35">
      <c r="B4253" s="47" t="s">
        <v>28</v>
      </c>
      <c r="C4253" s="47"/>
      <c r="D4253" s="47"/>
      <c r="E4253" s="47"/>
      <c r="F4253" s="47"/>
      <c r="G4253" s="47"/>
      <c r="H4253" s="117"/>
      <c r="I4253" s="70"/>
      <c r="J4253" s="71"/>
      <c r="K4253" s="71"/>
      <c r="L4253" s="48" t="s">
        <v>5</v>
      </c>
      <c r="M4253" s="47" t="s">
        <v>29</v>
      </c>
      <c r="N4253" s="69"/>
      <c r="O4253" s="69"/>
      <c r="P4253" s="69"/>
      <c r="Q4253" s="69"/>
      <c r="R4253" s="69"/>
      <c r="S4253" s="47"/>
    </row>
    <row r="4254" spans="2:19" ht="15" thickBot="1" x14ac:dyDescent="0.35">
      <c r="B4254" s="47" t="s">
        <v>13</v>
      </c>
      <c r="C4254" s="47"/>
      <c r="D4254" s="47"/>
      <c r="E4254" s="47"/>
      <c r="F4254" s="47"/>
      <c r="G4254" s="47"/>
      <c r="H4254" s="138">
        <f>IFERROR(VLOOKUP(H4253,'1 - Strom Erdgas Wärme 2021'!H:AA,17,FALSE),"")</f>
        <v>0</v>
      </c>
      <c r="I4254" s="70"/>
      <c r="J4254" s="71"/>
      <c r="K4254" s="71"/>
      <c r="L4254" s="48"/>
      <c r="M4254" s="47"/>
      <c r="N4254" s="69"/>
      <c r="O4254" s="69"/>
      <c r="P4254" s="69"/>
      <c r="Q4254" s="69"/>
      <c r="R4254" s="69"/>
      <c r="S4254" s="47"/>
    </row>
    <row r="4255" spans="2:19" ht="15" thickBot="1" x14ac:dyDescent="0.35">
      <c r="B4255" s="47" t="s">
        <v>16</v>
      </c>
      <c r="C4255" s="47"/>
      <c r="D4255" s="47"/>
      <c r="E4255" s="47"/>
      <c r="F4255" s="47"/>
      <c r="G4255" s="47"/>
      <c r="H4255" s="139"/>
      <c r="I4255" s="72"/>
      <c r="J4255" s="73"/>
      <c r="K4255" s="73"/>
      <c r="L4255" s="48" t="s">
        <v>5</v>
      </c>
      <c r="M4255" s="47" t="s">
        <v>17</v>
      </c>
      <c r="N4255" s="69"/>
      <c r="O4255" s="69"/>
      <c r="P4255" s="69"/>
      <c r="Q4255" s="69"/>
      <c r="R4255" s="69"/>
      <c r="S4255" s="47"/>
    </row>
    <row r="4256" spans="2:19" ht="16.8" thickBot="1" x14ac:dyDescent="0.45">
      <c r="B4256" s="47" t="str">
        <f>IF(H4255="Erdgas","Arbeitspreis pro kWh Erdgas in EUR",IF(H4255="Strom","Arbeitspreis pro kWh Strom in EUR",IF(H4255="Wärme/Kälte","Arbeitspreis pro kWh Wärme-/Kälteverbrauch in EUR","Bitte Energieart auswählen!")))</f>
        <v>Bitte Energieart auswählen!</v>
      </c>
      <c r="C4256" s="47"/>
      <c r="D4256" s="47"/>
      <c r="E4256" s="47"/>
      <c r="F4256" s="47"/>
      <c r="G4256" s="74">
        <f>IFERROR(SUMPRODUCT(I4256:K4256,I4257:K4257),"")</f>
        <v>0</v>
      </c>
      <c r="H4256" s="47"/>
      <c r="I4256" s="118"/>
      <c r="J4256" s="118"/>
      <c r="K4256" s="118"/>
      <c r="L4256" s="48" t="s">
        <v>5</v>
      </c>
      <c r="M4256" s="47" t="str">
        <f>IF(H4255="Erdgas","Erdgaskosten exkl. Steuern, Abgaben, Netzentgelte, etc.",IF(H4255="Strom","Stromkosten exkl. Steuern, Abgaben, Netzentgelte, etc.",IF(H4255="Wärme/Kälte","Wärme-/Kältekosten exkl. Steuern, Abgaben, Netzentgelte, etc.", "Bitte Energieart auswählen!")))</f>
        <v>Bitte Energieart auswählen!</v>
      </c>
      <c r="N4256" s="47"/>
      <c r="O4256" s="47"/>
      <c r="P4256" s="75"/>
      <c r="Q4256" s="61"/>
      <c r="R4256" s="62"/>
      <c r="S4256" s="47"/>
    </row>
    <row r="4257" spans="2:19" ht="15" thickBot="1" x14ac:dyDescent="0.35">
      <c r="B4257" s="47" t="str">
        <f>IF(AND(H4255="Erdgas",H4254="Nein"),"Aliquoter Erdgasverbrauch in kWh von 1. Oktober 2022 bis 31. Dezember 2022",IF(H4255="Erdgas","Erdgasverbrauch in kWh von 1. Oktober 2022 bis 31. Dezember 2022",IF(AND(H4255="Strom",H4254="Nein"),"Aliquoter Stromverbrauch in kWh von 1. Oktober 2022 bis 31. Dezember 2022",IF(H4255="Strom","Stromverbrauch in kWh von 1. Oktober 2022 bis 31. Dezember 2022",IF(AND(H4255="Wärme/Kälte",H4254="Nein"),"Aliquoter Wärme-/Kälteverbrauch in kWh von 1. Oktober 2022 bis 31. Dezember 2022",IF(H4255="Wärme/Kälte","Wärme-/Kälteverbrauch in kWh von 1. Oktober 2022 bis 31. Dezember 2022","Bitte Energieart auswählen!"))))))</f>
        <v>Bitte Energieart auswählen!</v>
      </c>
      <c r="C4257" s="47"/>
      <c r="D4257" s="47"/>
      <c r="E4257" s="47"/>
      <c r="F4257" s="47"/>
      <c r="G4257" s="47"/>
      <c r="H4257" s="59">
        <f>SUM(I4257:K4257)</f>
        <v>0</v>
      </c>
      <c r="I4257" s="119" t="str">
        <f>IFERROR(IF(H4254="Nein",VLOOKUP(H4253,'1 - Strom Erdgas Wärme 2021'!H:AA,20,FALSE)/12,""),"")</f>
        <v/>
      </c>
      <c r="J4257" s="119" t="str">
        <f>IFERROR(IF(H4254="Nein",VLOOKUP(H4253,'1 - Strom Erdgas Wärme 2021'!H:AB,20,FALSE)/12,""),"")</f>
        <v/>
      </c>
      <c r="K4257" s="119" t="str">
        <f>IFERROR(IF(H4254="Nein",VLOOKUP(H4253,'1 - Strom Erdgas Wärme 2021'!H:AC,20,FALSE)/12,""),"")</f>
        <v/>
      </c>
      <c r="L4257" s="48" t="s">
        <v>5</v>
      </c>
      <c r="M4257" s="76" t="str">
        <f>IFERROR(IF(H4254="Nein","Vorbefüllte Verbrauchswerte wurden aliquot (d.h. 1/12) aus dem Jahr 2021 übernommen.","Bitte ergänzen Sie die monatlichen Verbrauchswerte gem. Lastprofilzähler"),"")</f>
        <v>Bitte ergänzen Sie die monatlichen Verbrauchswerte gem. Lastprofilzähler</v>
      </c>
      <c r="N4257" s="77"/>
      <c r="O4257" s="77"/>
      <c r="P4257" s="77"/>
      <c r="Q4257" s="77"/>
      <c r="R4257" s="77"/>
      <c r="S4257" s="77"/>
    </row>
    <row r="4258" spans="2:19" x14ac:dyDescent="0.3">
      <c r="B4258" s="47" t="str">
        <f>IF(H4255="Wärme/Kälte","Energiemix: Anteil in % der aus Strom oder Erdgas erzeugten Wärme/Kälte","")</f>
        <v/>
      </c>
      <c r="C4258" s="46"/>
      <c r="D4258" s="46"/>
      <c r="E4258" s="46"/>
      <c r="F4258" s="74">
        <f>IFERROR(SUMPRODUCT(I4258:K4258,I4257:K4257),"")</f>
        <v>0</v>
      </c>
      <c r="G4258" s="74"/>
      <c r="H4258" s="46"/>
      <c r="I4258" s="120"/>
      <c r="J4258" s="121"/>
      <c r="K4258" s="121"/>
      <c r="L4258" s="48" t="str">
        <f>IF(H4255="Wärme/Kälte","i","")</f>
        <v/>
      </c>
      <c r="M4258" s="47" t="str">
        <f>IF(H4255="Wärme/Kälte","Bitte geben Sie den Anteil in % (von 0 bis 100, ohne Prozentzeichen) der  direkt aus Strom oder Erdgas erzeugten Wärme/Kälte.","")</f>
        <v/>
      </c>
      <c r="N4258" s="46"/>
      <c r="O4258" s="46"/>
      <c r="P4258" s="46"/>
      <c r="Q4258" s="46"/>
      <c r="R4258" s="46"/>
      <c r="S4258" s="46"/>
    </row>
    <row r="4259" spans="2:19" x14ac:dyDescent="0.3">
      <c r="B4259" s="46"/>
      <c r="C4259" s="46"/>
      <c r="D4259" s="46"/>
      <c r="E4259" s="46"/>
      <c r="F4259" s="46"/>
      <c r="G4259" s="46"/>
      <c r="H4259" s="46"/>
      <c r="I4259" s="98"/>
      <c r="J4259" s="46"/>
      <c r="K4259" s="46"/>
      <c r="L4259" s="48"/>
      <c r="M4259" s="47"/>
      <c r="N4259" s="46"/>
      <c r="O4259" s="46"/>
      <c r="P4259" s="46"/>
      <c r="Q4259" s="46"/>
      <c r="R4259" s="46"/>
      <c r="S4259" s="46"/>
    </row>
    <row r="4260" spans="2:19" ht="18" thickBot="1" x14ac:dyDescent="0.5">
      <c r="B4260" s="56" t="s">
        <v>10</v>
      </c>
      <c r="C4260" s="47"/>
      <c r="D4260" s="47"/>
      <c r="E4260" s="47"/>
      <c r="F4260" s="47"/>
      <c r="G4260" s="47"/>
      <c r="H4260" s="47"/>
      <c r="I4260" s="68">
        <v>44835</v>
      </c>
      <c r="J4260" s="68">
        <v>44866</v>
      </c>
      <c r="K4260" s="68">
        <v>44896</v>
      </c>
      <c r="L4260" s="47"/>
      <c r="M4260" s="69"/>
      <c r="N4260" s="69"/>
      <c r="O4260" s="69"/>
      <c r="P4260" s="69"/>
      <c r="Q4260" s="69"/>
      <c r="R4260" s="69"/>
      <c r="S4260" s="47"/>
    </row>
    <row r="4261" spans="2:19" ht="15" thickBot="1" x14ac:dyDescent="0.35">
      <c r="B4261" s="47" t="s">
        <v>28</v>
      </c>
      <c r="C4261" s="47"/>
      <c r="D4261" s="47"/>
      <c r="E4261" s="47"/>
      <c r="F4261" s="47"/>
      <c r="G4261" s="47"/>
      <c r="H4261" s="117"/>
      <c r="I4261" s="70"/>
      <c r="J4261" s="71"/>
      <c r="K4261" s="71"/>
      <c r="L4261" s="48" t="s">
        <v>5</v>
      </c>
      <c r="M4261" s="47" t="s">
        <v>29</v>
      </c>
      <c r="N4261" s="69"/>
      <c r="O4261" s="69"/>
      <c r="P4261" s="69"/>
      <c r="Q4261" s="69"/>
      <c r="R4261" s="69"/>
      <c r="S4261" s="47"/>
    </row>
    <row r="4262" spans="2:19" ht="15" thickBot="1" x14ac:dyDescent="0.35">
      <c r="B4262" s="47" t="s">
        <v>13</v>
      </c>
      <c r="C4262" s="47"/>
      <c r="D4262" s="47"/>
      <c r="E4262" s="47"/>
      <c r="F4262" s="47"/>
      <c r="G4262" s="47"/>
      <c r="H4262" s="138">
        <f>IFERROR(VLOOKUP(H4261,'1 - Strom Erdgas Wärme 2021'!H:AA,17,FALSE),"")</f>
        <v>0</v>
      </c>
      <c r="I4262" s="70"/>
      <c r="J4262" s="71"/>
      <c r="K4262" s="71"/>
      <c r="L4262" s="48"/>
      <c r="M4262" s="47"/>
      <c r="N4262" s="69"/>
      <c r="O4262" s="69"/>
      <c r="P4262" s="69"/>
      <c r="Q4262" s="69"/>
      <c r="R4262" s="69"/>
      <c r="S4262" s="47"/>
    </row>
    <row r="4263" spans="2:19" ht="15" thickBot="1" x14ac:dyDescent="0.35">
      <c r="B4263" s="47" t="s">
        <v>16</v>
      </c>
      <c r="C4263" s="47"/>
      <c r="D4263" s="47"/>
      <c r="E4263" s="47"/>
      <c r="F4263" s="47"/>
      <c r="G4263" s="47"/>
      <c r="H4263" s="139"/>
      <c r="I4263" s="72"/>
      <c r="J4263" s="73"/>
      <c r="K4263" s="73"/>
      <c r="L4263" s="48" t="s">
        <v>5</v>
      </c>
      <c r="M4263" s="47" t="s">
        <v>17</v>
      </c>
      <c r="N4263" s="69"/>
      <c r="O4263" s="69"/>
      <c r="P4263" s="69"/>
      <c r="Q4263" s="69"/>
      <c r="R4263" s="69"/>
      <c r="S4263" s="47"/>
    </row>
    <row r="4264" spans="2:19" ht="16.8" thickBot="1" x14ac:dyDescent="0.45">
      <c r="B4264" s="47" t="str">
        <f>IF(H4263="Erdgas","Arbeitspreis pro kWh Erdgas in EUR",IF(H4263="Strom","Arbeitspreis pro kWh Strom in EUR",IF(H4263="Wärme/Kälte","Arbeitspreis pro kWh Wärme-/Kälteverbrauch in EUR","Bitte Energieart auswählen!")))</f>
        <v>Bitte Energieart auswählen!</v>
      </c>
      <c r="C4264" s="47"/>
      <c r="D4264" s="47"/>
      <c r="E4264" s="47"/>
      <c r="F4264" s="47"/>
      <c r="G4264" s="74">
        <f>IFERROR(SUMPRODUCT(I4264:K4264,I4265:K4265),"")</f>
        <v>0</v>
      </c>
      <c r="H4264" s="47"/>
      <c r="I4264" s="118"/>
      <c r="J4264" s="118"/>
      <c r="K4264" s="118"/>
      <c r="L4264" s="48" t="s">
        <v>5</v>
      </c>
      <c r="M4264" s="47" t="str">
        <f>IF(H4263="Erdgas","Erdgaskosten exkl. Steuern, Abgaben, Netzentgelte, etc.",IF(H4263="Strom","Stromkosten exkl. Steuern, Abgaben, Netzentgelte, etc.",IF(H4263="Wärme/Kälte","Wärme-/Kältekosten exkl. Steuern, Abgaben, Netzentgelte, etc.", "Bitte Energieart auswählen!")))</f>
        <v>Bitte Energieart auswählen!</v>
      </c>
      <c r="N4264" s="47"/>
      <c r="O4264" s="47"/>
      <c r="P4264" s="75"/>
      <c r="Q4264" s="61"/>
      <c r="R4264" s="62"/>
      <c r="S4264" s="47"/>
    </row>
    <row r="4265" spans="2:19" ht="15" thickBot="1" x14ac:dyDescent="0.35">
      <c r="B4265" s="47" t="str">
        <f>IF(AND(H4263="Erdgas",H4262="Nein"),"Aliquoter Erdgasverbrauch in kWh von 1. Oktober 2022 bis 31. Dezember 2022",IF(H4263="Erdgas","Erdgasverbrauch in kWh von 1. Oktober 2022 bis 31. Dezember 2022",IF(AND(H4263="Strom",H4262="Nein"),"Aliquoter Stromverbrauch in kWh von 1. Oktober 2022 bis 31. Dezember 2022",IF(H4263="Strom","Stromverbrauch in kWh von 1. Oktober 2022 bis 31. Dezember 2022",IF(AND(H4263="Wärme/Kälte",H4262="Nein"),"Aliquoter Wärme-/Kälteverbrauch in kWh von 1. Oktober 2022 bis 31. Dezember 2022",IF(H4263="Wärme/Kälte","Wärme-/Kälteverbrauch in kWh von 1. Oktober 2022 bis 31. Dezember 2022","Bitte Energieart auswählen!"))))))</f>
        <v>Bitte Energieart auswählen!</v>
      </c>
      <c r="C4265" s="47"/>
      <c r="D4265" s="47"/>
      <c r="E4265" s="47"/>
      <c r="F4265" s="47"/>
      <c r="G4265" s="47"/>
      <c r="H4265" s="59">
        <f>SUM(I4265:K4265)</f>
        <v>0</v>
      </c>
      <c r="I4265" s="119" t="str">
        <f>IFERROR(IF(H4262="Nein",VLOOKUP(H4261,'1 - Strom Erdgas Wärme 2021'!H:AA,20,FALSE)/12,""),"")</f>
        <v/>
      </c>
      <c r="J4265" s="119" t="str">
        <f>IFERROR(IF(H4262="Nein",VLOOKUP(H4261,'1 - Strom Erdgas Wärme 2021'!H:AB,20,FALSE)/12,""),"")</f>
        <v/>
      </c>
      <c r="K4265" s="119" t="str">
        <f>IFERROR(IF(H4262="Nein",VLOOKUP(H4261,'1 - Strom Erdgas Wärme 2021'!H:AC,20,FALSE)/12,""),"")</f>
        <v/>
      </c>
      <c r="L4265" s="48" t="s">
        <v>5</v>
      </c>
      <c r="M4265" s="76" t="str">
        <f>IFERROR(IF(H4262="Nein","Vorbefüllte Verbrauchswerte wurden aliquot (d.h. 1/12) aus dem Jahr 2021 übernommen.","Bitte ergänzen Sie die monatlichen Verbrauchswerte gem. Lastprofilzähler"),"")</f>
        <v>Bitte ergänzen Sie die monatlichen Verbrauchswerte gem. Lastprofilzähler</v>
      </c>
      <c r="N4265" s="77"/>
      <c r="O4265" s="77"/>
      <c r="P4265" s="77"/>
      <c r="Q4265" s="77"/>
      <c r="R4265" s="77"/>
      <c r="S4265" s="77"/>
    </row>
    <row r="4266" spans="2:19" x14ac:dyDescent="0.3">
      <c r="B4266" s="47" t="str">
        <f>IF(H4263="Wärme/Kälte","Energiemix: Anteil in % der aus Strom oder Erdgas erzeugten Wärme/Kälte","")</f>
        <v/>
      </c>
      <c r="C4266" s="46"/>
      <c r="D4266" s="46"/>
      <c r="E4266" s="46"/>
      <c r="F4266" s="74">
        <f>IFERROR(SUMPRODUCT(I4266:K4266,I4265:K4265),"")</f>
        <v>0</v>
      </c>
      <c r="G4266" s="74"/>
      <c r="H4266" s="46"/>
      <c r="I4266" s="120"/>
      <c r="J4266" s="121"/>
      <c r="K4266" s="121"/>
      <c r="L4266" s="48" t="str">
        <f>IF(H4263="Wärme/Kälte","i","")</f>
        <v/>
      </c>
      <c r="M4266" s="47" t="str">
        <f>IF(H4263="Wärme/Kälte","Bitte geben Sie den Anteil in % (von 0 bis 100, ohne Prozentzeichen) der  direkt aus Strom oder Erdgas erzeugten Wärme/Kälte.","")</f>
        <v/>
      </c>
      <c r="N4266" s="46"/>
      <c r="O4266" s="46"/>
      <c r="P4266" s="46"/>
      <c r="Q4266" s="46"/>
      <c r="R4266" s="46"/>
      <c r="S4266" s="46"/>
    </row>
    <row r="4267" spans="2:19" x14ac:dyDescent="0.3">
      <c r="B4267" s="46"/>
      <c r="C4267" s="46"/>
      <c r="D4267" s="46"/>
      <c r="E4267" s="46"/>
      <c r="F4267" s="46"/>
      <c r="G4267" s="46"/>
      <c r="H4267" s="46"/>
      <c r="I4267" s="98"/>
      <c r="J4267" s="46"/>
      <c r="K4267" s="46"/>
      <c r="L4267" s="48"/>
      <c r="M4267" s="47"/>
      <c r="N4267" s="46"/>
      <c r="O4267" s="46"/>
      <c r="P4267" s="46"/>
      <c r="Q4267" s="46"/>
      <c r="R4267" s="46"/>
      <c r="S4267" s="46"/>
    </row>
    <row r="4268" spans="2:19" ht="18" thickBot="1" x14ac:dyDescent="0.5">
      <c r="B4268" s="56" t="s">
        <v>10</v>
      </c>
      <c r="C4268" s="47"/>
      <c r="D4268" s="47"/>
      <c r="E4268" s="47"/>
      <c r="F4268" s="47"/>
      <c r="G4268" s="47"/>
      <c r="H4268" s="47"/>
      <c r="I4268" s="68">
        <v>44835</v>
      </c>
      <c r="J4268" s="68">
        <v>44866</v>
      </c>
      <c r="K4268" s="68">
        <v>44896</v>
      </c>
      <c r="L4268" s="47"/>
      <c r="M4268" s="69"/>
      <c r="N4268" s="69"/>
      <c r="O4268" s="69"/>
      <c r="P4268" s="69"/>
      <c r="Q4268" s="69"/>
      <c r="R4268" s="69"/>
      <c r="S4268" s="47"/>
    </row>
    <row r="4269" spans="2:19" ht="15" thickBot="1" x14ac:dyDescent="0.35">
      <c r="B4269" s="47" t="s">
        <v>28</v>
      </c>
      <c r="C4269" s="47"/>
      <c r="D4269" s="47"/>
      <c r="E4269" s="47"/>
      <c r="F4269" s="47"/>
      <c r="G4269" s="47"/>
      <c r="H4269" s="117"/>
      <c r="I4269" s="70"/>
      <c r="J4269" s="71"/>
      <c r="K4269" s="71"/>
      <c r="L4269" s="48" t="s">
        <v>5</v>
      </c>
      <c r="M4269" s="47" t="s">
        <v>29</v>
      </c>
      <c r="N4269" s="69"/>
      <c r="O4269" s="69"/>
      <c r="P4269" s="69"/>
      <c r="Q4269" s="69"/>
      <c r="R4269" s="69"/>
      <c r="S4269" s="47"/>
    </row>
    <row r="4270" spans="2:19" ht="15" thickBot="1" x14ac:dyDescent="0.35">
      <c r="B4270" s="47" t="s">
        <v>13</v>
      </c>
      <c r="C4270" s="47"/>
      <c r="D4270" s="47"/>
      <c r="E4270" s="47"/>
      <c r="F4270" s="47"/>
      <c r="G4270" s="47"/>
      <c r="H4270" s="138">
        <f>IFERROR(VLOOKUP(H4269,'1 - Strom Erdgas Wärme 2021'!H:AA,17,FALSE),"")</f>
        <v>0</v>
      </c>
      <c r="I4270" s="70"/>
      <c r="J4270" s="71"/>
      <c r="K4270" s="71"/>
      <c r="L4270" s="48"/>
      <c r="M4270" s="47"/>
      <c r="N4270" s="69"/>
      <c r="O4270" s="69"/>
      <c r="P4270" s="69"/>
      <c r="Q4270" s="69"/>
      <c r="R4270" s="69"/>
      <c r="S4270" s="47"/>
    </row>
    <row r="4271" spans="2:19" ht="15" thickBot="1" x14ac:dyDescent="0.35">
      <c r="B4271" s="47" t="s">
        <v>16</v>
      </c>
      <c r="C4271" s="47"/>
      <c r="D4271" s="47"/>
      <c r="E4271" s="47"/>
      <c r="F4271" s="47"/>
      <c r="G4271" s="47"/>
      <c r="H4271" s="139"/>
      <c r="I4271" s="72"/>
      <c r="J4271" s="73"/>
      <c r="K4271" s="73"/>
      <c r="L4271" s="48" t="s">
        <v>5</v>
      </c>
      <c r="M4271" s="47" t="s">
        <v>17</v>
      </c>
      <c r="N4271" s="69"/>
      <c r="O4271" s="69"/>
      <c r="P4271" s="69"/>
      <c r="Q4271" s="69"/>
      <c r="R4271" s="69"/>
      <c r="S4271" s="47"/>
    </row>
    <row r="4272" spans="2:19" ht="16.8" thickBot="1" x14ac:dyDescent="0.45">
      <c r="B4272" s="47" t="str">
        <f>IF(H4271="Erdgas","Arbeitspreis pro kWh Erdgas in EUR",IF(H4271="Strom","Arbeitspreis pro kWh Strom in EUR",IF(H4271="Wärme/Kälte","Arbeitspreis pro kWh Wärme-/Kälteverbrauch in EUR","Bitte Energieart auswählen!")))</f>
        <v>Bitte Energieart auswählen!</v>
      </c>
      <c r="C4272" s="47"/>
      <c r="D4272" s="47"/>
      <c r="E4272" s="47"/>
      <c r="F4272" s="47"/>
      <c r="G4272" s="74">
        <f>IFERROR(SUMPRODUCT(I4272:K4272,I4273:K4273),"")</f>
        <v>0</v>
      </c>
      <c r="H4272" s="47"/>
      <c r="I4272" s="118"/>
      <c r="J4272" s="118"/>
      <c r="K4272" s="118"/>
      <c r="L4272" s="48" t="s">
        <v>5</v>
      </c>
      <c r="M4272" s="47" t="str">
        <f>IF(H4271="Erdgas","Erdgaskosten exkl. Steuern, Abgaben, Netzentgelte, etc.",IF(H4271="Strom","Stromkosten exkl. Steuern, Abgaben, Netzentgelte, etc.",IF(H4271="Wärme/Kälte","Wärme-/Kältekosten exkl. Steuern, Abgaben, Netzentgelte, etc.", "Bitte Energieart auswählen!")))</f>
        <v>Bitte Energieart auswählen!</v>
      </c>
      <c r="N4272" s="47"/>
      <c r="O4272" s="47"/>
      <c r="P4272" s="75"/>
      <c r="Q4272" s="61"/>
      <c r="R4272" s="62"/>
      <c r="S4272" s="47"/>
    </row>
    <row r="4273" spans="2:19" ht="15" thickBot="1" x14ac:dyDescent="0.35">
      <c r="B4273" s="47" t="str">
        <f>IF(AND(H4271="Erdgas",H4270="Nein"),"Aliquoter Erdgasverbrauch in kWh von 1. Oktober 2022 bis 31. Dezember 2022",IF(H4271="Erdgas","Erdgasverbrauch in kWh von 1. Oktober 2022 bis 31. Dezember 2022",IF(AND(H4271="Strom",H4270="Nein"),"Aliquoter Stromverbrauch in kWh von 1. Oktober 2022 bis 31. Dezember 2022",IF(H4271="Strom","Stromverbrauch in kWh von 1. Oktober 2022 bis 31. Dezember 2022",IF(AND(H4271="Wärme/Kälte",H4270="Nein"),"Aliquoter Wärme-/Kälteverbrauch in kWh von 1. Oktober 2022 bis 31. Dezember 2022",IF(H4271="Wärme/Kälte","Wärme-/Kälteverbrauch in kWh von 1. Oktober 2022 bis 31. Dezember 2022","Bitte Energieart auswählen!"))))))</f>
        <v>Bitte Energieart auswählen!</v>
      </c>
      <c r="C4273" s="47"/>
      <c r="D4273" s="47"/>
      <c r="E4273" s="47"/>
      <c r="F4273" s="47"/>
      <c r="G4273" s="47"/>
      <c r="H4273" s="59">
        <f>SUM(I4273:K4273)</f>
        <v>0</v>
      </c>
      <c r="I4273" s="119" t="str">
        <f>IFERROR(IF(H4270="Nein",VLOOKUP(H4269,'1 - Strom Erdgas Wärme 2021'!H:AA,20,FALSE)/12,""),"")</f>
        <v/>
      </c>
      <c r="J4273" s="119" t="str">
        <f>IFERROR(IF(H4270="Nein",VLOOKUP(H4269,'1 - Strom Erdgas Wärme 2021'!H:AB,20,FALSE)/12,""),"")</f>
        <v/>
      </c>
      <c r="K4273" s="119" t="str">
        <f>IFERROR(IF(H4270="Nein",VLOOKUP(H4269,'1 - Strom Erdgas Wärme 2021'!H:AC,20,FALSE)/12,""),"")</f>
        <v/>
      </c>
      <c r="L4273" s="48" t="s">
        <v>5</v>
      </c>
      <c r="M4273" s="76" t="str">
        <f>IFERROR(IF(H4270="Nein","Vorbefüllte Verbrauchswerte wurden aliquot (d.h. 1/12) aus dem Jahr 2021 übernommen.","Bitte ergänzen Sie die monatlichen Verbrauchswerte gem. Lastprofilzähler"),"")</f>
        <v>Bitte ergänzen Sie die monatlichen Verbrauchswerte gem. Lastprofilzähler</v>
      </c>
      <c r="N4273" s="77"/>
      <c r="O4273" s="77"/>
      <c r="P4273" s="77"/>
      <c r="Q4273" s="77"/>
      <c r="R4273" s="77"/>
      <c r="S4273" s="77"/>
    </row>
    <row r="4274" spans="2:19" x14ac:dyDescent="0.3">
      <c r="B4274" s="47" t="str">
        <f>IF(H4271="Wärme/Kälte","Energiemix: Anteil in % der aus Strom oder Erdgas erzeugten Wärme/Kälte","")</f>
        <v/>
      </c>
      <c r="C4274" s="46"/>
      <c r="D4274" s="46"/>
      <c r="E4274" s="46"/>
      <c r="F4274" s="74">
        <f>IFERROR(SUMPRODUCT(I4274:K4274,I4273:K4273),"")</f>
        <v>0</v>
      </c>
      <c r="G4274" s="74"/>
      <c r="H4274" s="46"/>
      <c r="I4274" s="120"/>
      <c r="J4274" s="121"/>
      <c r="K4274" s="121"/>
      <c r="L4274" s="48" t="str">
        <f>IF(H4271="Wärme/Kälte","i","")</f>
        <v/>
      </c>
      <c r="M4274" s="47" t="str">
        <f>IF(H4271="Wärme/Kälte","Bitte geben Sie den Anteil in % (von 0 bis 100, ohne Prozentzeichen) der  direkt aus Strom oder Erdgas erzeugten Wärme/Kälte.","")</f>
        <v/>
      </c>
      <c r="N4274" s="46"/>
      <c r="O4274" s="46"/>
      <c r="P4274" s="46"/>
      <c r="Q4274" s="46"/>
      <c r="R4274" s="46"/>
      <c r="S4274" s="46"/>
    </row>
    <row r="4275" spans="2:19" x14ac:dyDescent="0.3">
      <c r="B4275" s="46"/>
      <c r="C4275" s="46"/>
      <c r="D4275" s="46"/>
      <c r="E4275" s="46"/>
      <c r="F4275" s="46"/>
      <c r="G4275" s="46"/>
      <c r="H4275" s="46"/>
      <c r="I4275" s="98"/>
      <c r="J4275" s="46"/>
      <c r="K4275" s="46"/>
      <c r="L4275" s="48"/>
      <c r="M4275" s="47"/>
      <c r="N4275" s="46"/>
      <c r="O4275" s="46"/>
      <c r="P4275" s="46"/>
      <c r="Q4275" s="46"/>
      <c r="R4275" s="46"/>
      <c r="S4275" s="46"/>
    </row>
    <row r="4276" spans="2:19" ht="18" thickBot="1" x14ac:dyDescent="0.5">
      <c r="B4276" s="56" t="s">
        <v>10</v>
      </c>
      <c r="C4276" s="47"/>
      <c r="D4276" s="47"/>
      <c r="E4276" s="47"/>
      <c r="F4276" s="47"/>
      <c r="G4276" s="47"/>
      <c r="H4276" s="47"/>
      <c r="I4276" s="68">
        <v>44835</v>
      </c>
      <c r="J4276" s="68">
        <v>44866</v>
      </c>
      <c r="K4276" s="68">
        <v>44896</v>
      </c>
      <c r="L4276" s="47"/>
      <c r="M4276" s="69"/>
      <c r="N4276" s="69"/>
      <c r="O4276" s="69"/>
      <c r="P4276" s="69"/>
      <c r="Q4276" s="69"/>
      <c r="R4276" s="69"/>
      <c r="S4276" s="47"/>
    </row>
    <row r="4277" spans="2:19" ht="15" thickBot="1" x14ac:dyDescent="0.35">
      <c r="B4277" s="47" t="s">
        <v>28</v>
      </c>
      <c r="C4277" s="47"/>
      <c r="D4277" s="47"/>
      <c r="E4277" s="47"/>
      <c r="F4277" s="47"/>
      <c r="G4277" s="47"/>
      <c r="H4277" s="117"/>
      <c r="I4277" s="70"/>
      <c r="J4277" s="71"/>
      <c r="K4277" s="71"/>
      <c r="L4277" s="48" t="s">
        <v>5</v>
      </c>
      <c r="M4277" s="47" t="s">
        <v>29</v>
      </c>
      <c r="N4277" s="69"/>
      <c r="O4277" s="69"/>
      <c r="P4277" s="69"/>
      <c r="Q4277" s="69"/>
      <c r="R4277" s="69"/>
      <c r="S4277" s="47"/>
    </row>
    <row r="4278" spans="2:19" ht="15" thickBot="1" x14ac:dyDescent="0.35">
      <c r="B4278" s="47" t="s">
        <v>13</v>
      </c>
      <c r="C4278" s="47"/>
      <c r="D4278" s="47"/>
      <c r="E4278" s="47"/>
      <c r="F4278" s="47"/>
      <c r="G4278" s="47"/>
      <c r="H4278" s="138">
        <f>IFERROR(VLOOKUP(H4277,'1 - Strom Erdgas Wärme 2021'!H:AA,17,FALSE),"")</f>
        <v>0</v>
      </c>
      <c r="I4278" s="70"/>
      <c r="J4278" s="71"/>
      <c r="K4278" s="71"/>
      <c r="L4278" s="48"/>
      <c r="M4278" s="47"/>
      <c r="N4278" s="69"/>
      <c r="O4278" s="69"/>
      <c r="P4278" s="69"/>
      <c r="Q4278" s="69"/>
      <c r="R4278" s="69"/>
      <c r="S4278" s="47"/>
    </row>
    <row r="4279" spans="2:19" ht="15" thickBot="1" x14ac:dyDescent="0.35">
      <c r="B4279" s="47" t="s">
        <v>16</v>
      </c>
      <c r="C4279" s="47"/>
      <c r="D4279" s="47"/>
      <c r="E4279" s="47"/>
      <c r="F4279" s="47"/>
      <c r="G4279" s="47"/>
      <c r="H4279" s="139"/>
      <c r="I4279" s="72"/>
      <c r="J4279" s="73"/>
      <c r="K4279" s="73"/>
      <c r="L4279" s="48" t="s">
        <v>5</v>
      </c>
      <c r="M4279" s="47" t="s">
        <v>17</v>
      </c>
      <c r="N4279" s="69"/>
      <c r="O4279" s="69"/>
      <c r="P4279" s="69"/>
      <c r="Q4279" s="69"/>
      <c r="R4279" s="69"/>
      <c r="S4279" s="47"/>
    </row>
    <row r="4280" spans="2:19" ht="16.8" thickBot="1" x14ac:dyDescent="0.45">
      <c r="B4280" s="47" t="str">
        <f>IF(H4279="Erdgas","Arbeitspreis pro kWh Erdgas in EUR",IF(H4279="Strom","Arbeitspreis pro kWh Strom in EUR",IF(H4279="Wärme/Kälte","Arbeitspreis pro kWh Wärme-/Kälteverbrauch in EUR","Bitte Energieart auswählen!")))</f>
        <v>Bitte Energieart auswählen!</v>
      </c>
      <c r="C4280" s="47"/>
      <c r="D4280" s="47"/>
      <c r="E4280" s="47"/>
      <c r="F4280" s="47"/>
      <c r="G4280" s="74">
        <f>IFERROR(SUMPRODUCT(I4280:K4280,I4281:K4281),"")</f>
        <v>0</v>
      </c>
      <c r="H4280" s="47"/>
      <c r="I4280" s="118"/>
      <c r="J4280" s="118"/>
      <c r="K4280" s="118"/>
      <c r="L4280" s="48" t="s">
        <v>5</v>
      </c>
      <c r="M4280" s="47" t="str">
        <f>IF(H4279="Erdgas","Erdgaskosten exkl. Steuern, Abgaben, Netzentgelte, etc.",IF(H4279="Strom","Stromkosten exkl. Steuern, Abgaben, Netzentgelte, etc.",IF(H4279="Wärme/Kälte","Wärme-/Kältekosten exkl. Steuern, Abgaben, Netzentgelte, etc.", "Bitte Energieart auswählen!")))</f>
        <v>Bitte Energieart auswählen!</v>
      </c>
      <c r="N4280" s="47"/>
      <c r="O4280" s="47"/>
      <c r="P4280" s="75"/>
      <c r="Q4280" s="61"/>
      <c r="R4280" s="62"/>
      <c r="S4280" s="47"/>
    </row>
    <row r="4281" spans="2:19" ht="15" thickBot="1" x14ac:dyDescent="0.35">
      <c r="B4281" s="47" t="str">
        <f>IF(AND(H4279="Erdgas",H4278="Nein"),"Aliquoter Erdgasverbrauch in kWh von 1. Oktober 2022 bis 31. Dezember 2022",IF(H4279="Erdgas","Erdgasverbrauch in kWh von 1. Oktober 2022 bis 31. Dezember 2022",IF(AND(H4279="Strom",H4278="Nein"),"Aliquoter Stromverbrauch in kWh von 1. Oktober 2022 bis 31. Dezember 2022",IF(H4279="Strom","Stromverbrauch in kWh von 1. Oktober 2022 bis 31. Dezember 2022",IF(AND(H4279="Wärme/Kälte",H4278="Nein"),"Aliquoter Wärme-/Kälteverbrauch in kWh von 1. Oktober 2022 bis 31. Dezember 2022",IF(H4279="Wärme/Kälte","Wärme-/Kälteverbrauch in kWh von 1. Oktober 2022 bis 31. Dezember 2022","Bitte Energieart auswählen!"))))))</f>
        <v>Bitte Energieart auswählen!</v>
      </c>
      <c r="C4281" s="47"/>
      <c r="D4281" s="47"/>
      <c r="E4281" s="47"/>
      <c r="F4281" s="47"/>
      <c r="G4281" s="47"/>
      <c r="H4281" s="59">
        <f>SUM(I4281:K4281)</f>
        <v>0</v>
      </c>
      <c r="I4281" s="119" t="str">
        <f>IFERROR(IF(H4278="Nein",VLOOKUP(H4277,'1 - Strom Erdgas Wärme 2021'!H:AA,20,FALSE)/12,""),"")</f>
        <v/>
      </c>
      <c r="J4281" s="119" t="str">
        <f>IFERROR(IF(H4278="Nein",VLOOKUP(H4277,'1 - Strom Erdgas Wärme 2021'!H:AB,20,FALSE)/12,""),"")</f>
        <v/>
      </c>
      <c r="K4281" s="119" t="str">
        <f>IFERROR(IF(H4278="Nein",VLOOKUP(H4277,'1 - Strom Erdgas Wärme 2021'!H:AC,20,FALSE)/12,""),"")</f>
        <v/>
      </c>
      <c r="L4281" s="48" t="s">
        <v>5</v>
      </c>
      <c r="M4281" s="76" t="str">
        <f>IFERROR(IF(H4278="Nein","Vorbefüllte Verbrauchswerte wurden aliquot (d.h. 1/12) aus dem Jahr 2021 übernommen.","Bitte ergänzen Sie die monatlichen Verbrauchswerte gem. Lastprofilzähler"),"")</f>
        <v>Bitte ergänzen Sie die monatlichen Verbrauchswerte gem. Lastprofilzähler</v>
      </c>
      <c r="N4281" s="77"/>
      <c r="O4281" s="77"/>
      <c r="P4281" s="77"/>
      <c r="Q4281" s="77"/>
      <c r="R4281" s="77"/>
      <c r="S4281" s="77"/>
    </row>
    <row r="4282" spans="2:19" x14ac:dyDescent="0.3">
      <c r="B4282" s="47" t="str">
        <f>IF(H4279="Wärme/Kälte","Energiemix: Anteil in % der aus Strom oder Erdgas erzeugten Wärme/Kälte","")</f>
        <v/>
      </c>
      <c r="C4282" s="46"/>
      <c r="D4282" s="46"/>
      <c r="E4282" s="46"/>
      <c r="F4282" s="74">
        <f>IFERROR(SUMPRODUCT(I4282:K4282,I4281:K4281),"")</f>
        <v>0</v>
      </c>
      <c r="G4282" s="74"/>
      <c r="H4282" s="46"/>
      <c r="I4282" s="120"/>
      <c r="J4282" s="121"/>
      <c r="K4282" s="121"/>
      <c r="L4282" s="48" t="str">
        <f>IF(H4279="Wärme/Kälte","i","")</f>
        <v/>
      </c>
      <c r="M4282" s="47" t="str">
        <f>IF(H4279="Wärme/Kälte","Bitte geben Sie den Anteil in % (von 0 bis 100, ohne Prozentzeichen) der  direkt aus Strom oder Erdgas erzeugten Wärme/Kälte.","")</f>
        <v/>
      </c>
      <c r="N4282" s="46"/>
      <c r="O4282" s="46"/>
      <c r="P4282" s="46"/>
      <c r="Q4282" s="46"/>
      <c r="R4282" s="46"/>
      <c r="S4282" s="46"/>
    </row>
    <row r="4283" spans="2:19" x14ac:dyDescent="0.3">
      <c r="B4283" s="46"/>
      <c r="C4283" s="46"/>
      <c r="D4283" s="46"/>
      <c r="E4283" s="46"/>
      <c r="F4283" s="46"/>
      <c r="G4283" s="46"/>
      <c r="H4283" s="46"/>
      <c r="I4283" s="98"/>
      <c r="J4283" s="46"/>
      <c r="K4283" s="46"/>
      <c r="L4283" s="48"/>
      <c r="M4283" s="47"/>
      <c r="N4283" s="46"/>
      <c r="O4283" s="46"/>
      <c r="P4283" s="46"/>
      <c r="Q4283" s="46"/>
      <c r="R4283" s="46"/>
      <c r="S4283" s="46"/>
    </row>
    <row r="4284" spans="2:19" ht="18" thickBot="1" x14ac:dyDescent="0.5">
      <c r="B4284" s="56" t="s">
        <v>10</v>
      </c>
      <c r="C4284" s="47"/>
      <c r="D4284" s="47"/>
      <c r="E4284" s="47"/>
      <c r="F4284" s="47"/>
      <c r="G4284" s="47"/>
      <c r="H4284" s="47"/>
      <c r="I4284" s="68">
        <v>44835</v>
      </c>
      <c r="J4284" s="68">
        <v>44866</v>
      </c>
      <c r="K4284" s="68">
        <v>44896</v>
      </c>
      <c r="L4284" s="47"/>
      <c r="M4284" s="69"/>
      <c r="N4284" s="69"/>
      <c r="O4284" s="69"/>
      <c r="P4284" s="69"/>
      <c r="Q4284" s="69"/>
      <c r="R4284" s="69"/>
      <c r="S4284" s="47"/>
    </row>
    <row r="4285" spans="2:19" ht="15" thickBot="1" x14ac:dyDescent="0.35">
      <c r="B4285" s="47" t="s">
        <v>28</v>
      </c>
      <c r="C4285" s="47"/>
      <c r="D4285" s="47"/>
      <c r="E4285" s="47"/>
      <c r="F4285" s="47"/>
      <c r="G4285" s="47"/>
      <c r="H4285" s="117"/>
      <c r="I4285" s="70"/>
      <c r="J4285" s="71"/>
      <c r="K4285" s="71"/>
      <c r="L4285" s="48" t="s">
        <v>5</v>
      </c>
      <c r="M4285" s="47" t="s">
        <v>29</v>
      </c>
      <c r="N4285" s="69"/>
      <c r="O4285" s="69"/>
      <c r="P4285" s="69"/>
      <c r="Q4285" s="69"/>
      <c r="R4285" s="69"/>
      <c r="S4285" s="47"/>
    </row>
    <row r="4286" spans="2:19" ht="15" thickBot="1" x14ac:dyDescent="0.35">
      <c r="B4286" s="47" t="s">
        <v>13</v>
      </c>
      <c r="C4286" s="47"/>
      <c r="D4286" s="47"/>
      <c r="E4286" s="47"/>
      <c r="F4286" s="47"/>
      <c r="G4286" s="47"/>
      <c r="H4286" s="138">
        <f>IFERROR(VLOOKUP(H4285,'1 - Strom Erdgas Wärme 2021'!H:AA,17,FALSE),"")</f>
        <v>0</v>
      </c>
      <c r="I4286" s="70"/>
      <c r="J4286" s="71"/>
      <c r="K4286" s="71"/>
      <c r="L4286" s="48"/>
      <c r="M4286" s="47"/>
      <c r="N4286" s="69"/>
      <c r="O4286" s="69"/>
      <c r="P4286" s="69"/>
      <c r="Q4286" s="69"/>
      <c r="R4286" s="69"/>
      <c r="S4286" s="47"/>
    </row>
    <row r="4287" spans="2:19" ht="15" thickBot="1" x14ac:dyDescent="0.35">
      <c r="B4287" s="47" t="s">
        <v>16</v>
      </c>
      <c r="C4287" s="47"/>
      <c r="D4287" s="47"/>
      <c r="E4287" s="47"/>
      <c r="F4287" s="47"/>
      <c r="G4287" s="47"/>
      <c r="H4287" s="139"/>
      <c r="I4287" s="72"/>
      <c r="J4287" s="73"/>
      <c r="K4287" s="73"/>
      <c r="L4287" s="48" t="s">
        <v>5</v>
      </c>
      <c r="M4287" s="47" t="s">
        <v>17</v>
      </c>
      <c r="N4287" s="69"/>
      <c r="O4287" s="69"/>
      <c r="P4287" s="69"/>
      <c r="Q4287" s="69"/>
      <c r="R4287" s="69"/>
      <c r="S4287" s="47"/>
    </row>
    <row r="4288" spans="2:19" ht="16.8" thickBot="1" x14ac:dyDescent="0.45">
      <c r="B4288" s="47" t="str">
        <f>IF(H4287="Erdgas","Arbeitspreis pro kWh Erdgas in EUR",IF(H4287="Strom","Arbeitspreis pro kWh Strom in EUR",IF(H4287="Wärme/Kälte","Arbeitspreis pro kWh Wärme-/Kälteverbrauch in EUR","Bitte Energieart auswählen!")))</f>
        <v>Bitte Energieart auswählen!</v>
      </c>
      <c r="C4288" s="47"/>
      <c r="D4288" s="47"/>
      <c r="E4288" s="47"/>
      <c r="F4288" s="47"/>
      <c r="G4288" s="74">
        <f>IFERROR(SUMPRODUCT(I4288:K4288,I4289:K4289),"")</f>
        <v>0</v>
      </c>
      <c r="H4288" s="47"/>
      <c r="I4288" s="118"/>
      <c r="J4288" s="118"/>
      <c r="K4288" s="118"/>
      <c r="L4288" s="48" t="s">
        <v>5</v>
      </c>
      <c r="M4288" s="47" t="str">
        <f>IF(H4287="Erdgas","Erdgaskosten exkl. Steuern, Abgaben, Netzentgelte, etc.",IF(H4287="Strom","Stromkosten exkl. Steuern, Abgaben, Netzentgelte, etc.",IF(H4287="Wärme/Kälte","Wärme-/Kältekosten exkl. Steuern, Abgaben, Netzentgelte, etc.", "Bitte Energieart auswählen!")))</f>
        <v>Bitte Energieart auswählen!</v>
      </c>
      <c r="N4288" s="47"/>
      <c r="O4288" s="47"/>
      <c r="P4288" s="75"/>
      <c r="Q4288" s="61"/>
      <c r="R4288" s="62"/>
      <c r="S4288" s="47"/>
    </row>
    <row r="4289" spans="2:19" ht="15" thickBot="1" x14ac:dyDescent="0.35">
      <c r="B4289" s="47" t="str">
        <f>IF(AND(H4287="Erdgas",H4286="Nein"),"Aliquoter Erdgasverbrauch in kWh von 1. Oktober 2022 bis 31. Dezember 2022",IF(H4287="Erdgas","Erdgasverbrauch in kWh von 1. Oktober 2022 bis 31. Dezember 2022",IF(AND(H4287="Strom",H4286="Nein"),"Aliquoter Stromverbrauch in kWh von 1. Oktober 2022 bis 31. Dezember 2022",IF(H4287="Strom","Stromverbrauch in kWh von 1. Oktober 2022 bis 31. Dezember 2022",IF(AND(H4287="Wärme/Kälte",H4286="Nein"),"Aliquoter Wärme-/Kälteverbrauch in kWh von 1. Oktober 2022 bis 31. Dezember 2022",IF(H4287="Wärme/Kälte","Wärme-/Kälteverbrauch in kWh von 1. Oktober 2022 bis 31. Dezember 2022","Bitte Energieart auswählen!"))))))</f>
        <v>Bitte Energieart auswählen!</v>
      </c>
      <c r="C4289" s="47"/>
      <c r="D4289" s="47"/>
      <c r="E4289" s="47"/>
      <c r="F4289" s="47"/>
      <c r="G4289" s="47"/>
      <c r="H4289" s="59">
        <f>SUM(I4289:K4289)</f>
        <v>0</v>
      </c>
      <c r="I4289" s="119" t="str">
        <f>IFERROR(IF(H4286="Nein",VLOOKUP(H4285,'1 - Strom Erdgas Wärme 2021'!H:AA,20,FALSE)/12,""),"")</f>
        <v/>
      </c>
      <c r="J4289" s="119" t="str">
        <f>IFERROR(IF(H4286="Nein",VLOOKUP(H4285,'1 - Strom Erdgas Wärme 2021'!H:AB,20,FALSE)/12,""),"")</f>
        <v/>
      </c>
      <c r="K4289" s="119" t="str">
        <f>IFERROR(IF(H4286="Nein",VLOOKUP(H4285,'1 - Strom Erdgas Wärme 2021'!H:AC,20,FALSE)/12,""),"")</f>
        <v/>
      </c>
      <c r="L4289" s="48" t="s">
        <v>5</v>
      </c>
      <c r="M4289" s="76" t="str">
        <f>IFERROR(IF(H4286="Nein","Vorbefüllte Verbrauchswerte wurden aliquot (d.h. 1/12) aus dem Jahr 2021 übernommen.","Bitte ergänzen Sie die monatlichen Verbrauchswerte gem. Lastprofilzähler"),"")</f>
        <v>Bitte ergänzen Sie die monatlichen Verbrauchswerte gem. Lastprofilzähler</v>
      </c>
      <c r="N4289" s="77"/>
      <c r="O4289" s="77"/>
      <c r="P4289" s="77"/>
      <c r="Q4289" s="77"/>
      <c r="R4289" s="77"/>
      <c r="S4289" s="77"/>
    </row>
    <row r="4290" spans="2:19" x14ac:dyDescent="0.3">
      <c r="B4290" s="47" t="str">
        <f>IF(H4287="Wärme/Kälte","Energiemix: Anteil in % der aus Strom oder Erdgas erzeugten Wärme/Kälte","")</f>
        <v/>
      </c>
      <c r="C4290" s="46"/>
      <c r="D4290" s="46"/>
      <c r="E4290" s="46"/>
      <c r="F4290" s="74">
        <f>IFERROR(SUMPRODUCT(I4290:K4290,I4289:K4289),"")</f>
        <v>0</v>
      </c>
      <c r="G4290" s="74"/>
      <c r="H4290" s="46"/>
      <c r="I4290" s="120"/>
      <c r="J4290" s="121"/>
      <c r="K4290" s="121"/>
      <c r="L4290" s="48" t="str">
        <f>IF(H4287="Wärme/Kälte","i","")</f>
        <v/>
      </c>
      <c r="M4290" s="47" t="str">
        <f>IF(H4287="Wärme/Kälte","Bitte geben Sie den Anteil in % (von 0 bis 100, ohne Prozentzeichen) der  direkt aus Strom oder Erdgas erzeugten Wärme/Kälte.","")</f>
        <v/>
      </c>
      <c r="N4290" s="46"/>
      <c r="O4290" s="46"/>
      <c r="P4290" s="46"/>
      <c r="Q4290" s="46"/>
      <c r="R4290" s="46"/>
      <c r="S4290" s="46"/>
    </row>
    <row r="4291" spans="2:19" x14ac:dyDescent="0.3">
      <c r="B4291" s="46"/>
      <c r="C4291" s="46"/>
      <c r="D4291" s="46"/>
      <c r="E4291" s="46"/>
      <c r="F4291" s="46"/>
      <c r="G4291" s="46"/>
      <c r="H4291" s="46"/>
      <c r="I4291" s="98"/>
      <c r="J4291" s="46"/>
      <c r="K4291" s="46"/>
      <c r="L4291" s="48"/>
      <c r="M4291" s="47"/>
      <c r="N4291" s="46"/>
      <c r="O4291" s="46"/>
      <c r="P4291" s="46"/>
      <c r="Q4291" s="46"/>
      <c r="R4291" s="46"/>
      <c r="S4291" s="46"/>
    </row>
    <row r="4292" spans="2:19" ht="18" thickBot="1" x14ac:dyDescent="0.5">
      <c r="B4292" s="56" t="s">
        <v>10</v>
      </c>
      <c r="C4292" s="47"/>
      <c r="D4292" s="47"/>
      <c r="E4292" s="47"/>
      <c r="F4292" s="47"/>
      <c r="G4292" s="47"/>
      <c r="H4292" s="47"/>
      <c r="I4292" s="68">
        <v>44835</v>
      </c>
      <c r="J4292" s="68">
        <v>44866</v>
      </c>
      <c r="K4292" s="68">
        <v>44896</v>
      </c>
      <c r="L4292" s="47"/>
      <c r="M4292" s="69"/>
      <c r="N4292" s="69"/>
      <c r="O4292" s="69"/>
      <c r="P4292" s="69"/>
      <c r="Q4292" s="69"/>
      <c r="R4292" s="69"/>
      <c r="S4292" s="47"/>
    </row>
    <row r="4293" spans="2:19" ht="15" thickBot="1" x14ac:dyDescent="0.35">
      <c r="B4293" s="47" t="s">
        <v>28</v>
      </c>
      <c r="C4293" s="47"/>
      <c r="D4293" s="47"/>
      <c r="E4293" s="47"/>
      <c r="F4293" s="47"/>
      <c r="G4293" s="47"/>
      <c r="H4293" s="117"/>
      <c r="I4293" s="70"/>
      <c r="J4293" s="71"/>
      <c r="K4293" s="71"/>
      <c r="L4293" s="48" t="s">
        <v>5</v>
      </c>
      <c r="M4293" s="47" t="s">
        <v>29</v>
      </c>
      <c r="N4293" s="69"/>
      <c r="O4293" s="69"/>
      <c r="P4293" s="69"/>
      <c r="Q4293" s="69"/>
      <c r="R4293" s="69"/>
      <c r="S4293" s="47"/>
    </row>
    <row r="4294" spans="2:19" ht="15" thickBot="1" x14ac:dyDescent="0.35">
      <c r="B4294" s="47" t="s">
        <v>13</v>
      </c>
      <c r="C4294" s="47"/>
      <c r="D4294" s="47"/>
      <c r="E4294" s="47"/>
      <c r="F4294" s="47"/>
      <c r="G4294" s="47"/>
      <c r="H4294" s="138">
        <f>IFERROR(VLOOKUP(H4293,'1 - Strom Erdgas Wärme 2021'!H:AA,17,FALSE),"")</f>
        <v>0</v>
      </c>
      <c r="I4294" s="70"/>
      <c r="J4294" s="71"/>
      <c r="K4294" s="71"/>
      <c r="L4294" s="48"/>
      <c r="M4294" s="47"/>
      <c r="N4294" s="69"/>
      <c r="O4294" s="69"/>
      <c r="P4294" s="69"/>
      <c r="Q4294" s="69"/>
      <c r="R4294" s="69"/>
      <c r="S4294" s="47"/>
    </row>
    <row r="4295" spans="2:19" ht="15" thickBot="1" x14ac:dyDescent="0.35">
      <c r="B4295" s="47" t="s">
        <v>16</v>
      </c>
      <c r="C4295" s="47"/>
      <c r="D4295" s="47"/>
      <c r="E4295" s="47"/>
      <c r="F4295" s="47"/>
      <c r="G4295" s="47"/>
      <c r="H4295" s="139"/>
      <c r="I4295" s="72"/>
      <c r="J4295" s="73"/>
      <c r="K4295" s="73"/>
      <c r="L4295" s="48" t="s">
        <v>5</v>
      </c>
      <c r="M4295" s="47" t="s">
        <v>17</v>
      </c>
      <c r="N4295" s="69"/>
      <c r="O4295" s="69"/>
      <c r="P4295" s="69"/>
      <c r="Q4295" s="69"/>
      <c r="R4295" s="69"/>
      <c r="S4295" s="47"/>
    </row>
    <row r="4296" spans="2:19" ht="16.8" thickBot="1" x14ac:dyDescent="0.45">
      <c r="B4296" s="47" t="str">
        <f>IF(H4295="Erdgas","Arbeitspreis pro kWh Erdgas in EUR",IF(H4295="Strom","Arbeitspreis pro kWh Strom in EUR",IF(H4295="Wärme/Kälte","Arbeitspreis pro kWh Wärme-/Kälteverbrauch in EUR","Bitte Energieart auswählen!")))</f>
        <v>Bitte Energieart auswählen!</v>
      </c>
      <c r="C4296" s="47"/>
      <c r="D4296" s="47"/>
      <c r="E4296" s="47"/>
      <c r="F4296" s="47"/>
      <c r="G4296" s="74">
        <f>IFERROR(SUMPRODUCT(I4296:K4296,I4297:K4297),"")</f>
        <v>0</v>
      </c>
      <c r="H4296" s="47"/>
      <c r="I4296" s="118"/>
      <c r="J4296" s="118"/>
      <c r="K4296" s="118"/>
      <c r="L4296" s="48" t="s">
        <v>5</v>
      </c>
      <c r="M4296" s="47" t="str">
        <f>IF(H4295="Erdgas","Erdgaskosten exkl. Steuern, Abgaben, Netzentgelte, etc.",IF(H4295="Strom","Stromkosten exkl. Steuern, Abgaben, Netzentgelte, etc.",IF(H4295="Wärme/Kälte","Wärme-/Kältekosten exkl. Steuern, Abgaben, Netzentgelte, etc.", "Bitte Energieart auswählen!")))</f>
        <v>Bitte Energieart auswählen!</v>
      </c>
      <c r="N4296" s="47"/>
      <c r="O4296" s="47"/>
      <c r="P4296" s="75"/>
      <c r="Q4296" s="61"/>
      <c r="R4296" s="62"/>
      <c r="S4296" s="47"/>
    </row>
    <row r="4297" spans="2:19" ht="15" thickBot="1" x14ac:dyDescent="0.35">
      <c r="B4297" s="47" t="str">
        <f>IF(AND(H4295="Erdgas",H4294="Nein"),"Aliquoter Erdgasverbrauch in kWh von 1. Oktober 2022 bis 31. Dezember 2022",IF(H4295="Erdgas","Erdgasverbrauch in kWh von 1. Oktober 2022 bis 31. Dezember 2022",IF(AND(H4295="Strom",H4294="Nein"),"Aliquoter Stromverbrauch in kWh von 1. Oktober 2022 bis 31. Dezember 2022",IF(H4295="Strom","Stromverbrauch in kWh von 1. Oktober 2022 bis 31. Dezember 2022",IF(AND(H4295="Wärme/Kälte",H4294="Nein"),"Aliquoter Wärme-/Kälteverbrauch in kWh von 1. Oktober 2022 bis 31. Dezember 2022",IF(H4295="Wärme/Kälte","Wärme-/Kälteverbrauch in kWh von 1. Oktober 2022 bis 31. Dezember 2022","Bitte Energieart auswählen!"))))))</f>
        <v>Bitte Energieart auswählen!</v>
      </c>
      <c r="C4297" s="47"/>
      <c r="D4297" s="47"/>
      <c r="E4297" s="47"/>
      <c r="F4297" s="47"/>
      <c r="G4297" s="47"/>
      <c r="H4297" s="59">
        <f>SUM(I4297:K4297)</f>
        <v>0</v>
      </c>
      <c r="I4297" s="119" t="str">
        <f>IFERROR(IF(H4294="Nein",VLOOKUP(H4293,'1 - Strom Erdgas Wärme 2021'!H:AA,20,FALSE)/12,""),"")</f>
        <v/>
      </c>
      <c r="J4297" s="119" t="str">
        <f>IFERROR(IF(H4294="Nein",VLOOKUP(H4293,'1 - Strom Erdgas Wärme 2021'!H:AB,20,FALSE)/12,""),"")</f>
        <v/>
      </c>
      <c r="K4297" s="119" t="str">
        <f>IFERROR(IF(H4294="Nein",VLOOKUP(H4293,'1 - Strom Erdgas Wärme 2021'!H:AC,20,FALSE)/12,""),"")</f>
        <v/>
      </c>
      <c r="L4297" s="48" t="s">
        <v>5</v>
      </c>
      <c r="M4297" s="76" t="str">
        <f>IFERROR(IF(H4294="Nein","Vorbefüllte Verbrauchswerte wurden aliquot (d.h. 1/12) aus dem Jahr 2021 übernommen.","Bitte ergänzen Sie die monatlichen Verbrauchswerte gem. Lastprofilzähler"),"")</f>
        <v>Bitte ergänzen Sie die monatlichen Verbrauchswerte gem. Lastprofilzähler</v>
      </c>
      <c r="N4297" s="77"/>
      <c r="O4297" s="77"/>
      <c r="P4297" s="77"/>
      <c r="Q4297" s="77"/>
      <c r="R4297" s="77"/>
      <c r="S4297" s="77"/>
    </row>
    <row r="4298" spans="2:19" x14ac:dyDescent="0.3">
      <c r="B4298" s="47" t="str">
        <f>IF(H4295="Wärme/Kälte","Energiemix: Anteil in % der aus Strom oder Erdgas erzeugten Wärme/Kälte","")</f>
        <v/>
      </c>
      <c r="C4298" s="46"/>
      <c r="D4298" s="46"/>
      <c r="E4298" s="46"/>
      <c r="F4298" s="74">
        <f>IFERROR(SUMPRODUCT(I4298:K4298,I4297:K4297),"")</f>
        <v>0</v>
      </c>
      <c r="G4298" s="74"/>
      <c r="H4298" s="46"/>
      <c r="I4298" s="120"/>
      <c r="J4298" s="121"/>
      <c r="K4298" s="121"/>
      <c r="L4298" s="48" t="str">
        <f>IF(H4295="Wärme/Kälte","i","")</f>
        <v/>
      </c>
      <c r="M4298" s="47" t="str">
        <f>IF(H4295="Wärme/Kälte","Bitte geben Sie den Anteil in % (von 0 bis 100, ohne Prozentzeichen) der  direkt aus Strom oder Erdgas erzeugten Wärme/Kälte.","")</f>
        <v/>
      </c>
      <c r="N4298" s="46"/>
      <c r="O4298" s="46"/>
      <c r="P4298" s="46"/>
      <c r="Q4298" s="46"/>
      <c r="R4298" s="46"/>
      <c r="S4298" s="46"/>
    </row>
    <row r="4299" spans="2:19" x14ac:dyDescent="0.3">
      <c r="B4299" s="46"/>
      <c r="C4299" s="46"/>
      <c r="D4299" s="46"/>
      <c r="E4299" s="46"/>
      <c r="F4299" s="46"/>
      <c r="G4299" s="46"/>
      <c r="H4299" s="46"/>
      <c r="I4299" s="98"/>
      <c r="J4299" s="46"/>
      <c r="K4299" s="46"/>
      <c r="L4299" s="48"/>
      <c r="M4299" s="47"/>
      <c r="N4299" s="46"/>
      <c r="O4299" s="46"/>
      <c r="P4299" s="46"/>
      <c r="Q4299" s="46"/>
      <c r="R4299" s="46"/>
      <c r="S4299" s="46"/>
    </row>
    <row r="4300" spans="2:19" ht="18" thickBot="1" x14ac:dyDescent="0.5">
      <c r="B4300" s="56" t="s">
        <v>10</v>
      </c>
      <c r="C4300" s="47"/>
      <c r="D4300" s="47"/>
      <c r="E4300" s="47"/>
      <c r="F4300" s="47"/>
      <c r="G4300" s="47"/>
      <c r="H4300" s="47"/>
      <c r="I4300" s="68">
        <v>44835</v>
      </c>
      <c r="J4300" s="68">
        <v>44866</v>
      </c>
      <c r="K4300" s="68">
        <v>44896</v>
      </c>
      <c r="L4300" s="47"/>
      <c r="M4300" s="69"/>
      <c r="N4300" s="69"/>
      <c r="O4300" s="69"/>
      <c r="P4300" s="69"/>
      <c r="Q4300" s="69"/>
      <c r="R4300" s="69"/>
      <c r="S4300" s="47"/>
    </row>
    <row r="4301" spans="2:19" ht="15" thickBot="1" x14ac:dyDescent="0.35">
      <c r="B4301" s="47" t="s">
        <v>28</v>
      </c>
      <c r="C4301" s="47"/>
      <c r="D4301" s="47"/>
      <c r="E4301" s="47"/>
      <c r="F4301" s="47"/>
      <c r="G4301" s="47"/>
      <c r="H4301" s="117"/>
      <c r="I4301" s="70"/>
      <c r="J4301" s="71"/>
      <c r="K4301" s="71"/>
      <c r="L4301" s="48" t="s">
        <v>5</v>
      </c>
      <c r="M4301" s="47" t="s">
        <v>29</v>
      </c>
      <c r="N4301" s="69"/>
      <c r="O4301" s="69"/>
      <c r="P4301" s="69"/>
      <c r="Q4301" s="69"/>
      <c r="R4301" s="69"/>
      <c r="S4301" s="47"/>
    </row>
    <row r="4302" spans="2:19" ht="15" thickBot="1" x14ac:dyDescent="0.35">
      <c r="B4302" s="47" t="s">
        <v>13</v>
      </c>
      <c r="C4302" s="47"/>
      <c r="D4302" s="47"/>
      <c r="E4302" s="47"/>
      <c r="F4302" s="47"/>
      <c r="G4302" s="47"/>
      <c r="H4302" s="138">
        <f>IFERROR(VLOOKUP(H4301,'1 - Strom Erdgas Wärme 2021'!H:AA,17,FALSE),"")</f>
        <v>0</v>
      </c>
      <c r="I4302" s="70"/>
      <c r="J4302" s="71"/>
      <c r="K4302" s="71"/>
      <c r="L4302" s="48"/>
      <c r="M4302" s="47"/>
      <c r="N4302" s="69"/>
      <c r="O4302" s="69"/>
      <c r="P4302" s="69"/>
      <c r="Q4302" s="69"/>
      <c r="R4302" s="69"/>
      <c r="S4302" s="47"/>
    </row>
    <row r="4303" spans="2:19" ht="15" thickBot="1" x14ac:dyDescent="0.35">
      <c r="B4303" s="47" t="s">
        <v>16</v>
      </c>
      <c r="C4303" s="47"/>
      <c r="D4303" s="47"/>
      <c r="E4303" s="47"/>
      <c r="F4303" s="47"/>
      <c r="G4303" s="47"/>
      <c r="H4303" s="139"/>
      <c r="I4303" s="72"/>
      <c r="J4303" s="73"/>
      <c r="K4303" s="73"/>
      <c r="L4303" s="48" t="s">
        <v>5</v>
      </c>
      <c r="M4303" s="47" t="s">
        <v>17</v>
      </c>
      <c r="N4303" s="69"/>
      <c r="O4303" s="69"/>
      <c r="P4303" s="69"/>
      <c r="Q4303" s="69"/>
      <c r="R4303" s="69"/>
      <c r="S4303" s="47"/>
    </row>
    <row r="4304" spans="2:19" ht="16.8" thickBot="1" x14ac:dyDescent="0.45">
      <c r="B4304" s="47" t="str">
        <f>IF(H4303="Erdgas","Arbeitspreis pro kWh Erdgas in EUR",IF(H4303="Strom","Arbeitspreis pro kWh Strom in EUR",IF(H4303="Wärme/Kälte","Arbeitspreis pro kWh Wärme-/Kälteverbrauch in EUR","Bitte Energieart auswählen!")))</f>
        <v>Bitte Energieart auswählen!</v>
      </c>
      <c r="C4304" s="47"/>
      <c r="D4304" s="47"/>
      <c r="E4304" s="47"/>
      <c r="F4304" s="47"/>
      <c r="G4304" s="74">
        <f>IFERROR(SUMPRODUCT(I4304:K4304,I4305:K4305),"")</f>
        <v>0</v>
      </c>
      <c r="H4304" s="47"/>
      <c r="I4304" s="118"/>
      <c r="J4304" s="118"/>
      <c r="K4304" s="118"/>
      <c r="L4304" s="48" t="s">
        <v>5</v>
      </c>
      <c r="M4304" s="47" t="str">
        <f>IF(H4303="Erdgas","Erdgaskosten exkl. Steuern, Abgaben, Netzentgelte, etc.",IF(H4303="Strom","Stromkosten exkl. Steuern, Abgaben, Netzentgelte, etc.",IF(H4303="Wärme/Kälte","Wärme-/Kältekosten exkl. Steuern, Abgaben, Netzentgelte, etc.", "Bitte Energieart auswählen!")))</f>
        <v>Bitte Energieart auswählen!</v>
      </c>
      <c r="N4304" s="47"/>
      <c r="O4304" s="47"/>
      <c r="P4304" s="75"/>
      <c r="Q4304" s="61"/>
      <c r="R4304" s="62"/>
      <c r="S4304" s="47"/>
    </row>
    <row r="4305" spans="2:19" ht="15" thickBot="1" x14ac:dyDescent="0.35">
      <c r="B4305" s="47" t="str">
        <f>IF(AND(H4303="Erdgas",H4302="Nein"),"Aliquoter Erdgasverbrauch in kWh von 1. Oktober 2022 bis 31. Dezember 2022",IF(H4303="Erdgas","Erdgasverbrauch in kWh von 1. Oktober 2022 bis 31. Dezember 2022",IF(AND(H4303="Strom",H4302="Nein"),"Aliquoter Stromverbrauch in kWh von 1. Oktober 2022 bis 31. Dezember 2022",IF(H4303="Strom","Stromverbrauch in kWh von 1. Oktober 2022 bis 31. Dezember 2022",IF(AND(H4303="Wärme/Kälte",H4302="Nein"),"Aliquoter Wärme-/Kälteverbrauch in kWh von 1. Oktober 2022 bis 31. Dezember 2022",IF(H4303="Wärme/Kälte","Wärme-/Kälteverbrauch in kWh von 1. Oktober 2022 bis 31. Dezember 2022","Bitte Energieart auswählen!"))))))</f>
        <v>Bitte Energieart auswählen!</v>
      </c>
      <c r="C4305" s="47"/>
      <c r="D4305" s="47"/>
      <c r="E4305" s="47"/>
      <c r="F4305" s="47"/>
      <c r="G4305" s="47"/>
      <c r="H4305" s="59">
        <f>SUM(I4305:K4305)</f>
        <v>0</v>
      </c>
      <c r="I4305" s="119" t="str">
        <f>IFERROR(IF(H4302="Nein",VLOOKUP(H4301,'1 - Strom Erdgas Wärme 2021'!H:AA,20,FALSE)/12,""),"")</f>
        <v/>
      </c>
      <c r="J4305" s="119" t="str">
        <f>IFERROR(IF(H4302="Nein",VLOOKUP(H4301,'1 - Strom Erdgas Wärme 2021'!H:AB,20,FALSE)/12,""),"")</f>
        <v/>
      </c>
      <c r="K4305" s="119" t="str">
        <f>IFERROR(IF(H4302="Nein",VLOOKUP(H4301,'1 - Strom Erdgas Wärme 2021'!H:AC,20,FALSE)/12,""),"")</f>
        <v/>
      </c>
      <c r="L4305" s="48" t="s">
        <v>5</v>
      </c>
      <c r="M4305" s="76" t="str">
        <f>IFERROR(IF(H4302="Nein","Vorbefüllte Verbrauchswerte wurden aliquot (d.h. 1/12) aus dem Jahr 2021 übernommen.","Bitte ergänzen Sie die monatlichen Verbrauchswerte gem. Lastprofilzähler"),"")</f>
        <v>Bitte ergänzen Sie die monatlichen Verbrauchswerte gem. Lastprofilzähler</v>
      </c>
      <c r="N4305" s="77"/>
      <c r="O4305" s="77"/>
      <c r="P4305" s="77"/>
      <c r="Q4305" s="77"/>
      <c r="R4305" s="77"/>
      <c r="S4305" s="77"/>
    </row>
    <row r="4306" spans="2:19" x14ac:dyDescent="0.3">
      <c r="B4306" s="47" t="str">
        <f>IF(H4303="Wärme/Kälte","Energiemix: Anteil in % der aus Strom oder Erdgas erzeugten Wärme/Kälte","")</f>
        <v/>
      </c>
      <c r="C4306" s="46"/>
      <c r="D4306" s="46"/>
      <c r="E4306" s="46"/>
      <c r="F4306" s="74">
        <f>IFERROR(SUMPRODUCT(I4306:K4306,I4305:K4305),"")</f>
        <v>0</v>
      </c>
      <c r="G4306" s="74"/>
      <c r="H4306" s="46"/>
      <c r="I4306" s="120"/>
      <c r="J4306" s="121"/>
      <c r="K4306" s="121"/>
      <c r="L4306" s="48" t="str">
        <f>IF(H4303="Wärme/Kälte","i","")</f>
        <v/>
      </c>
      <c r="M4306" s="47" t="str">
        <f>IF(H4303="Wärme/Kälte","Bitte geben Sie den Anteil in % (von 0 bis 100, ohne Prozentzeichen) der  direkt aus Strom oder Erdgas erzeugten Wärme/Kälte.","")</f>
        <v/>
      </c>
      <c r="N4306" s="46"/>
      <c r="O4306" s="46"/>
      <c r="P4306" s="46"/>
      <c r="Q4306" s="46"/>
      <c r="R4306" s="46"/>
      <c r="S4306" s="46"/>
    </row>
    <row r="4307" spans="2:19" x14ac:dyDescent="0.3">
      <c r="B4307" s="46"/>
      <c r="C4307" s="46"/>
      <c r="D4307" s="46"/>
      <c r="E4307" s="46"/>
      <c r="F4307" s="46"/>
      <c r="G4307" s="46"/>
      <c r="H4307" s="46"/>
      <c r="I4307" s="98"/>
      <c r="J4307" s="46"/>
      <c r="K4307" s="46"/>
      <c r="L4307" s="48"/>
      <c r="M4307" s="47"/>
      <c r="N4307" s="46"/>
      <c r="O4307" s="46"/>
      <c r="P4307" s="46"/>
      <c r="Q4307" s="46"/>
      <c r="R4307" s="46"/>
      <c r="S4307" s="46"/>
    </row>
    <row r="4308" spans="2:19" ht="18" thickBot="1" x14ac:dyDescent="0.5">
      <c r="B4308" s="56" t="s">
        <v>10</v>
      </c>
      <c r="C4308" s="47"/>
      <c r="D4308" s="47"/>
      <c r="E4308" s="47"/>
      <c r="F4308" s="47"/>
      <c r="G4308" s="47"/>
      <c r="H4308" s="47"/>
      <c r="I4308" s="68">
        <v>44835</v>
      </c>
      <c r="J4308" s="68">
        <v>44866</v>
      </c>
      <c r="K4308" s="68">
        <v>44896</v>
      </c>
      <c r="L4308" s="47"/>
      <c r="M4308" s="69"/>
      <c r="N4308" s="69"/>
      <c r="O4308" s="69"/>
      <c r="P4308" s="69"/>
      <c r="Q4308" s="69"/>
      <c r="R4308" s="69"/>
      <c r="S4308" s="47"/>
    </row>
    <row r="4309" spans="2:19" ht="15" thickBot="1" x14ac:dyDescent="0.35">
      <c r="B4309" s="47" t="s">
        <v>28</v>
      </c>
      <c r="C4309" s="47"/>
      <c r="D4309" s="47"/>
      <c r="E4309" s="47"/>
      <c r="F4309" s="47"/>
      <c r="G4309" s="47"/>
      <c r="H4309" s="117"/>
      <c r="I4309" s="70"/>
      <c r="J4309" s="71"/>
      <c r="K4309" s="71"/>
      <c r="L4309" s="48" t="s">
        <v>5</v>
      </c>
      <c r="M4309" s="47" t="s">
        <v>29</v>
      </c>
      <c r="N4309" s="69"/>
      <c r="O4309" s="69"/>
      <c r="P4309" s="69"/>
      <c r="Q4309" s="69"/>
      <c r="R4309" s="69"/>
      <c r="S4309" s="47"/>
    </row>
    <row r="4310" spans="2:19" ht="15" thickBot="1" x14ac:dyDescent="0.35">
      <c r="B4310" s="47" t="s">
        <v>13</v>
      </c>
      <c r="C4310" s="47"/>
      <c r="D4310" s="47"/>
      <c r="E4310" s="47"/>
      <c r="F4310" s="47"/>
      <c r="G4310" s="47"/>
      <c r="H4310" s="138">
        <f>IFERROR(VLOOKUP(H4309,'1 - Strom Erdgas Wärme 2021'!H:AA,17,FALSE),"")</f>
        <v>0</v>
      </c>
      <c r="I4310" s="70"/>
      <c r="J4310" s="71"/>
      <c r="K4310" s="71"/>
      <c r="L4310" s="48"/>
      <c r="M4310" s="47"/>
      <c r="N4310" s="69"/>
      <c r="O4310" s="69"/>
      <c r="P4310" s="69"/>
      <c r="Q4310" s="69"/>
      <c r="R4310" s="69"/>
      <c r="S4310" s="47"/>
    </row>
    <row r="4311" spans="2:19" ht="15" thickBot="1" x14ac:dyDescent="0.35">
      <c r="B4311" s="47" t="s">
        <v>16</v>
      </c>
      <c r="C4311" s="47"/>
      <c r="D4311" s="47"/>
      <c r="E4311" s="47"/>
      <c r="F4311" s="47"/>
      <c r="G4311" s="47"/>
      <c r="H4311" s="139"/>
      <c r="I4311" s="72"/>
      <c r="J4311" s="73"/>
      <c r="K4311" s="73"/>
      <c r="L4311" s="48" t="s">
        <v>5</v>
      </c>
      <c r="M4311" s="47" t="s">
        <v>17</v>
      </c>
      <c r="N4311" s="69"/>
      <c r="O4311" s="69"/>
      <c r="P4311" s="69"/>
      <c r="Q4311" s="69"/>
      <c r="R4311" s="69"/>
      <c r="S4311" s="47"/>
    </row>
    <row r="4312" spans="2:19" ht="16.8" thickBot="1" x14ac:dyDescent="0.45">
      <c r="B4312" s="47" t="str">
        <f>IF(H4311="Erdgas","Arbeitspreis pro kWh Erdgas in EUR",IF(H4311="Strom","Arbeitspreis pro kWh Strom in EUR",IF(H4311="Wärme/Kälte","Arbeitspreis pro kWh Wärme-/Kälteverbrauch in EUR","Bitte Energieart auswählen!")))</f>
        <v>Bitte Energieart auswählen!</v>
      </c>
      <c r="C4312" s="47"/>
      <c r="D4312" s="47"/>
      <c r="E4312" s="47"/>
      <c r="F4312" s="47"/>
      <c r="G4312" s="74">
        <f>IFERROR(SUMPRODUCT(I4312:K4312,I4313:K4313),"")</f>
        <v>0</v>
      </c>
      <c r="H4312" s="47"/>
      <c r="I4312" s="118"/>
      <c r="J4312" s="118"/>
      <c r="K4312" s="118"/>
      <c r="L4312" s="48" t="s">
        <v>5</v>
      </c>
      <c r="M4312" s="47" t="str">
        <f>IF(H4311="Erdgas","Erdgaskosten exkl. Steuern, Abgaben, Netzentgelte, etc.",IF(H4311="Strom","Stromkosten exkl. Steuern, Abgaben, Netzentgelte, etc.",IF(H4311="Wärme/Kälte","Wärme-/Kältekosten exkl. Steuern, Abgaben, Netzentgelte, etc.", "Bitte Energieart auswählen!")))</f>
        <v>Bitte Energieart auswählen!</v>
      </c>
      <c r="N4312" s="47"/>
      <c r="O4312" s="47"/>
      <c r="P4312" s="75"/>
      <c r="Q4312" s="61"/>
      <c r="R4312" s="62"/>
      <c r="S4312" s="47"/>
    </row>
    <row r="4313" spans="2:19" ht="15" thickBot="1" x14ac:dyDescent="0.35">
      <c r="B4313" s="47" t="str">
        <f>IF(AND(H4311="Erdgas",H4310="Nein"),"Aliquoter Erdgasverbrauch in kWh von 1. Oktober 2022 bis 31. Dezember 2022",IF(H4311="Erdgas","Erdgasverbrauch in kWh von 1. Oktober 2022 bis 31. Dezember 2022",IF(AND(H4311="Strom",H4310="Nein"),"Aliquoter Stromverbrauch in kWh von 1. Oktober 2022 bis 31. Dezember 2022",IF(H4311="Strom","Stromverbrauch in kWh von 1. Oktober 2022 bis 31. Dezember 2022",IF(AND(H4311="Wärme/Kälte",H4310="Nein"),"Aliquoter Wärme-/Kälteverbrauch in kWh von 1. Oktober 2022 bis 31. Dezember 2022",IF(H4311="Wärme/Kälte","Wärme-/Kälteverbrauch in kWh von 1. Oktober 2022 bis 31. Dezember 2022","Bitte Energieart auswählen!"))))))</f>
        <v>Bitte Energieart auswählen!</v>
      </c>
      <c r="C4313" s="47"/>
      <c r="D4313" s="47"/>
      <c r="E4313" s="47"/>
      <c r="F4313" s="47"/>
      <c r="G4313" s="47"/>
      <c r="H4313" s="59">
        <f>SUM(I4313:K4313)</f>
        <v>0</v>
      </c>
      <c r="I4313" s="119" t="str">
        <f>IFERROR(IF(H4310="Nein",VLOOKUP(H4309,'1 - Strom Erdgas Wärme 2021'!H:AA,20,FALSE)/12,""),"")</f>
        <v/>
      </c>
      <c r="J4313" s="119" t="str">
        <f>IFERROR(IF(H4310="Nein",VLOOKUP(H4309,'1 - Strom Erdgas Wärme 2021'!H:AB,20,FALSE)/12,""),"")</f>
        <v/>
      </c>
      <c r="K4313" s="119" t="str">
        <f>IFERROR(IF(H4310="Nein",VLOOKUP(H4309,'1 - Strom Erdgas Wärme 2021'!H:AC,20,FALSE)/12,""),"")</f>
        <v/>
      </c>
      <c r="L4313" s="48" t="s">
        <v>5</v>
      </c>
      <c r="M4313" s="76" t="str">
        <f>IFERROR(IF(H4310="Nein","Vorbefüllte Verbrauchswerte wurden aliquot (d.h. 1/12) aus dem Jahr 2021 übernommen.","Bitte ergänzen Sie die monatlichen Verbrauchswerte gem. Lastprofilzähler"),"")</f>
        <v>Bitte ergänzen Sie die monatlichen Verbrauchswerte gem. Lastprofilzähler</v>
      </c>
      <c r="N4313" s="77"/>
      <c r="O4313" s="77"/>
      <c r="P4313" s="77"/>
      <c r="Q4313" s="77"/>
      <c r="R4313" s="77"/>
      <c r="S4313" s="77"/>
    </row>
    <row r="4314" spans="2:19" x14ac:dyDescent="0.3">
      <c r="B4314" s="47" t="str">
        <f>IF(H4311="Wärme/Kälte","Energiemix: Anteil in % der aus Strom oder Erdgas erzeugten Wärme/Kälte","")</f>
        <v/>
      </c>
      <c r="C4314" s="46"/>
      <c r="D4314" s="46"/>
      <c r="E4314" s="46"/>
      <c r="F4314" s="74">
        <f>IFERROR(SUMPRODUCT(I4314:K4314,I4313:K4313),"")</f>
        <v>0</v>
      </c>
      <c r="G4314" s="74"/>
      <c r="H4314" s="46"/>
      <c r="I4314" s="120"/>
      <c r="J4314" s="121"/>
      <c r="K4314" s="121"/>
      <c r="L4314" s="48" t="str">
        <f>IF(H4311="Wärme/Kälte","i","")</f>
        <v/>
      </c>
      <c r="M4314" s="47" t="str">
        <f>IF(H4311="Wärme/Kälte","Bitte geben Sie den Anteil in % (von 0 bis 100, ohne Prozentzeichen) der  direkt aus Strom oder Erdgas erzeugten Wärme/Kälte.","")</f>
        <v/>
      </c>
      <c r="N4314" s="46"/>
      <c r="O4314" s="46"/>
      <c r="P4314" s="46"/>
      <c r="Q4314" s="46"/>
      <c r="R4314" s="46"/>
      <c r="S4314" s="46"/>
    </row>
    <row r="4315" spans="2:19" x14ac:dyDescent="0.3">
      <c r="B4315" s="46"/>
      <c r="C4315" s="46"/>
      <c r="D4315" s="46"/>
      <c r="E4315" s="46"/>
      <c r="F4315" s="46"/>
      <c r="G4315" s="46"/>
      <c r="H4315" s="46"/>
      <c r="I4315" s="98"/>
      <c r="J4315" s="46"/>
      <c r="K4315" s="46"/>
      <c r="L4315" s="48"/>
      <c r="M4315" s="47"/>
      <c r="N4315" s="46"/>
      <c r="O4315" s="46"/>
      <c r="P4315" s="46"/>
      <c r="Q4315" s="46"/>
      <c r="R4315" s="46"/>
      <c r="S4315" s="46"/>
    </row>
    <row r="4316" spans="2:19" ht="18" thickBot="1" x14ac:dyDescent="0.5">
      <c r="B4316" s="56" t="s">
        <v>10</v>
      </c>
      <c r="C4316" s="47"/>
      <c r="D4316" s="47"/>
      <c r="E4316" s="47"/>
      <c r="F4316" s="47"/>
      <c r="G4316" s="47"/>
      <c r="H4316" s="47"/>
      <c r="I4316" s="68">
        <v>44835</v>
      </c>
      <c r="J4316" s="68">
        <v>44866</v>
      </c>
      <c r="K4316" s="68">
        <v>44896</v>
      </c>
      <c r="L4316" s="47"/>
      <c r="M4316" s="69"/>
      <c r="N4316" s="69"/>
      <c r="O4316" s="69"/>
      <c r="P4316" s="69"/>
      <c r="Q4316" s="69"/>
      <c r="R4316" s="69"/>
      <c r="S4316" s="47"/>
    </row>
    <row r="4317" spans="2:19" ht="15" thickBot="1" x14ac:dyDescent="0.35">
      <c r="B4317" s="47" t="s">
        <v>28</v>
      </c>
      <c r="C4317" s="47"/>
      <c r="D4317" s="47"/>
      <c r="E4317" s="47"/>
      <c r="F4317" s="47"/>
      <c r="G4317" s="47"/>
      <c r="H4317" s="117"/>
      <c r="I4317" s="70"/>
      <c r="J4317" s="71"/>
      <c r="K4317" s="71"/>
      <c r="L4317" s="48" t="s">
        <v>5</v>
      </c>
      <c r="M4317" s="47" t="s">
        <v>29</v>
      </c>
      <c r="N4317" s="69"/>
      <c r="O4317" s="69"/>
      <c r="P4317" s="69"/>
      <c r="Q4317" s="69"/>
      <c r="R4317" s="69"/>
      <c r="S4317" s="47"/>
    </row>
    <row r="4318" spans="2:19" ht="15" thickBot="1" x14ac:dyDescent="0.35">
      <c r="B4318" s="47" t="s">
        <v>13</v>
      </c>
      <c r="C4318" s="47"/>
      <c r="D4318" s="47"/>
      <c r="E4318" s="47"/>
      <c r="F4318" s="47"/>
      <c r="G4318" s="47"/>
      <c r="H4318" s="138">
        <f>IFERROR(VLOOKUP(H4317,'1 - Strom Erdgas Wärme 2021'!H:AA,17,FALSE),"")</f>
        <v>0</v>
      </c>
      <c r="I4318" s="70"/>
      <c r="J4318" s="71"/>
      <c r="K4318" s="71"/>
      <c r="L4318" s="48"/>
      <c r="M4318" s="47"/>
      <c r="N4318" s="69"/>
      <c r="O4318" s="69"/>
      <c r="P4318" s="69"/>
      <c r="Q4318" s="69"/>
      <c r="R4318" s="69"/>
      <c r="S4318" s="47"/>
    </row>
    <row r="4319" spans="2:19" ht="15" thickBot="1" x14ac:dyDescent="0.35">
      <c r="B4319" s="47" t="s">
        <v>16</v>
      </c>
      <c r="C4319" s="47"/>
      <c r="D4319" s="47"/>
      <c r="E4319" s="47"/>
      <c r="F4319" s="47"/>
      <c r="G4319" s="47"/>
      <c r="H4319" s="139"/>
      <c r="I4319" s="72"/>
      <c r="J4319" s="73"/>
      <c r="K4319" s="73"/>
      <c r="L4319" s="48" t="s">
        <v>5</v>
      </c>
      <c r="M4319" s="47" t="s">
        <v>17</v>
      </c>
      <c r="N4319" s="69"/>
      <c r="O4319" s="69"/>
      <c r="P4319" s="69"/>
      <c r="Q4319" s="69"/>
      <c r="R4319" s="69"/>
      <c r="S4319" s="47"/>
    </row>
    <row r="4320" spans="2:19" ht="16.8" thickBot="1" x14ac:dyDescent="0.45">
      <c r="B4320" s="47" t="str">
        <f>IF(H4319="Erdgas","Arbeitspreis pro kWh Erdgas in EUR",IF(H4319="Strom","Arbeitspreis pro kWh Strom in EUR",IF(H4319="Wärme/Kälte","Arbeitspreis pro kWh Wärme-/Kälteverbrauch in EUR","Bitte Energieart auswählen!")))</f>
        <v>Bitte Energieart auswählen!</v>
      </c>
      <c r="C4320" s="47"/>
      <c r="D4320" s="47"/>
      <c r="E4320" s="47"/>
      <c r="F4320" s="47"/>
      <c r="G4320" s="74">
        <f>IFERROR(SUMPRODUCT(I4320:K4320,I4321:K4321),"")</f>
        <v>0</v>
      </c>
      <c r="H4320" s="47"/>
      <c r="I4320" s="118"/>
      <c r="J4320" s="118"/>
      <c r="K4320" s="118"/>
      <c r="L4320" s="48" t="s">
        <v>5</v>
      </c>
      <c r="M4320" s="47" t="str">
        <f>IF(H4319="Erdgas","Erdgaskosten exkl. Steuern, Abgaben, Netzentgelte, etc.",IF(H4319="Strom","Stromkosten exkl. Steuern, Abgaben, Netzentgelte, etc.",IF(H4319="Wärme/Kälte","Wärme-/Kältekosten exkl. Steuern, Abgaben, Netzentgelte, etc.", "Bitte Energieart auswählen!")))</f>
        <v>Bitte Energieart auswählen!</v>
      </c>
      <c r="N4320" s="47"/>
      <c r="O4320" s="47"/>
      <c r="P4320" s="75"/>
      <c r="Q4320" s="61"/>
      <c r="R4320" s="62"/>
      <c r="S4320" s="47"/>
    </row>
    <row r="4321" spans="2:19" ht="15" thickBot="1" x14ac:dyDescent="0.35">
      <c r="B4321" s="47" t="str">
        <f>IF(AND(H4319="Erdgas",H4318="Nein"),"Aliquoter Erdgasverbrauch in kWh von 1. Oktober 2022 bis 31. Dezember 2022",IF(H4319="Erdgas","Erdgasverbrauch in kWh von 1. Oktober 2022 bis 31. Dezember 2022",IF(AND(H4319="Strom",H4318="Nein"),"Aliquoter Stromverbrauch in kWh von 1. Oktober 2022 bis 31. Dezember 2022",IF(H4319="Strom","Stromverbrauch in kWh von 1. Oktober 2022 bis 31. Dezember 2022",IF(AND(H4319="Wärme/Kälte",H4318="Nein"),"Aliquoter Wärme-/Kälteverbrauch in kWh von 1. Oktober 2022 bis 31. Dezember 2022",IF(H4319="Wärme/Kälte","Wärme-/Kälteverbrauch in kWh von 1. Oktober 2022 bis 31. Dezember 2022","Bitte Energieart auswählen!"))))))</f>
        <v>Bitte Energieart auswählen!</v>
      </c>
      <c r="C4321" s="47"/>
      <c r="D4321" s="47"/>
      <c r="E4321" s="47"/>
      <c r="F4321" s="47"/>
      <c r="G4321" s="47"/>
      <c r="H4321" s="59">
        <f>SUM(I4321:K4321)</f>
        <v>0</v>
      </c>
      <c r="I4321" s="119" t="str">
        <f>IFERROR(IF(H4318="Nein",VLOOKUP(H4317,'1 - Strom Erdgas Wärme 2021'!H:AA,20,FALSE)/12,""),"")</f>
        <v/>
      </c>
      <c r="J4321" s="119" t="str">
        <f>IFERROR(IF(H4318="Nein",VLOOKUP(H4317,'1 - Strom Erdgas Wärme 2021'!H:AB,20,FALSE)/12,""),"")</f>
        <v/>
      </c>
      <c r="K4321" s="119" t="str">
        <f>IFERROR(IF(H4318="Nein",VLOOKUP(H4317,'1 - Strom Erdgas Wärme 2021'!H:AC,20,FALSE)/12,""),"")</f>
        <v/>
      </c>
      <c r="L4321" s="48" t="s">
        <v>5</v>
      </c>
      <c r="M4321" s="76" t="str">
        <f>IFERROR(IF(H4318="Nein","Vorbefüllte Verbrauchswerte wurden aliquot (d.h. 1/12) aus dem Jahr 2021 übernommen.","Bitte ergänzen Sie die monatlichen Verbrauchswerte gem. Lastprofilzähler"),"")</f>
        <v>Bitte ergänzen Sie die monatlichen Verbrauchswerte gem. Lastprofilzähler</v>
      </c>
      <c r="N4321" s="77"/>
      <c r="O4321" s="77"/>
      <c r="P4321" s="77"/>
      <c r="Q4321" s="77"/>
      <c r="R4321" s="77"/>
      <c r="S4321" s="77"/>
    </row>
    <row r="4322" spans="2:19" x14ac:dyDescent="0.3">
      <c r="B4322" s="47" t="str">
        <f>IF(H4319="Wärme/Kälte","Energiemix: Anteil in % der aus Strom oder Erdgas erzeugten Wärme/Kälte","")</f>
        <v/>
      </c>
      <c r="C4322" s="46"/>
      <c r="D4322" s="46"/>
      <c r="E4322" s="46"/>
      <c r="F4322" s="74">
        <f>IFERROR(SUMPRODUCT(I4322:K4322,I4321:K4321),"")</f>
        <v>0</v>
      </c>
      <c r="G4322" s="74"/>
      <c r="H4322" s="46"/>
      <c r="I4322" s="120"/>
      <c r="J4322" s="121"/>
      <c r="K4322" s="121"/>
      <c r="L4322" s="48" t="str">
        <f>IF(H4319="Wärme/Kälte","i","")</f>
        <v/>
      </c>
      <c r="M4322" s="47" t="str">
        <f>IF(H4319="Wärme/Kälte","Bitte geben Sie den Anteil in % (von 0 bis 100, ohne Prozentzeichen) der  direkt aus Strom oder Erdgas erzeugten Wärme/Kälte.","")</f>
        <v/>
      </c>
      <c r="N4322" s="46"/>
      <c r="O4322" s="46"/>
      <c r="P4322" s="46"/>
      <c r="Q4322" s="46"/>
      <c r="R4322" s="46"/>
      <c r="S4322" s="46"/>
    </row>
    <row r="4323" spans="2:19" x14ac:dyDescent="0.3">
      <c r="B4323" s="46"/>
      <c r="C4323" s="46"/>
      <c r="D4323" s="46"/>
      <c r="E4323" s="46"/>
      <c r="F4323" s="46"/>
      <c r="G4323" s="46"/>
      <c r="H4323" s="46"/>
      <c r="I4323" s="98"/>
      <c r="J4323" s="46"/>
      <c r="K4323" s="46"/>
      <c r="L4323" s="48"/>
      <c r="M4323" s="47"/>
      <c r="N4323" s="46"/>
      <c r="O4323" s="46"/>
      <c r="P4323" s="46"/>
      <c r="Q4323" s="46"/>
      <c r="R4323" s="46"/>
      <c r="S4323" s="46"/>
    </row>
    <row r="4324" spans="2:19" ht="18" thickBot="1" x14ac:dyDescent="0.5">
      <c r="B4324" s="56" t="s">
        <v>10</v>
      </c>
      <c r="C4324" s="47"/>
      <c r="D4324" s="47"/>
      <c r="E4324" s="47"/>
      <c r="F4324" s="47"/>
      <c r="G4324" s="47"/>
      <c r="H4324" s="47"/>
      <c r="I4324" s="68">
        <v>44835</v>
      </c>
      <c r="J4324" s="68">
        <v>44866</v>
      </c>
      <c r="K4324" s="68">
        <v>44896</v>
      </c>
      <c r="L4324" s="47"/>
      <c r="M4324" s="69"/>
      <c r="N4324" s="69"/>
      <c r="O4324" s="69"/>
      <c r="P4324" s="69"/>
      <c r="Q4324" s="69"/>
      <c r="R4324" s="69"/>
      <c r="S4324" s="47"/>
    </row>
    <row r="4325" spans="2:19" ht="15" thickBot="1" x14ac:dyDescent="0.35">
      <c r="B4325" s="47" t="s">
        <v>28</v>
      </c>
      <c r="C4325" s="47"/>
      <c r="D4325" s="47"/>
      <c r="E4325" s="47"/>
      <c r="F4325" s="47"/>
      <c r="G4325" s="47"/>
      <c r="H4325" s="117"/>
      <c r="I4325" s="70"/>
      <c r="J4325" s="71"/>
      <c r="K4325" s="71"/>
      <c r="L4325" s="48" t="s">
        <v>5</v>
      </c>
      <c r="M4325" s="47" t="s">
        <v>29</v>
      </c>
      <c r="N4325" s="69"/>
      <c r="O4325" s="69"/>
      <c r="P4325" s="69"/>
      <c r="Q4325" s="69"/>
      <c r="R4325" s="69"/>
      <c r="S4325" s="47"/>
    </row>
    <row r="4326" spans="2:19" ht="15" thickBot="1" x14ac:dyDescent="0.35">
      <c r="B4326" s="47" t="s">
        <v>13</v>
      </c>
      <c r="C4326" s="47"/>
      <c r="D4326" s="47"/>
      <c r="E4326" s="47"/>
      <c r="F4326" s="47"/>
      <c r="G4326" s="47"/>
      <c r="H4326" s="138">
        <f>IFERROR(VLOOKUP(H4325,'1 - Strom Erdgas Wärme 2021'!H:AA,17,FALSE),"")</f>
        <v>0</v>
      </c>
      <c r="I4326" s="70"/>
      <c r="J4326" s="71"/>
      <c r="K4326" s="71"/>
      <c r="L4326" s="48"/>
      <c r="M4326" s="47"/>
      <c r="N4326" s="69"/>
      <c r="O4326" s="69"/>
      <c r="P4326" s="69"/>
      <c r="Q4326" s="69"/>
      <c r="R4326" s="69"/>
      <c r="S4326" s="47"/>
    </row>
    <row r="4327" spans="2:19" ht="15" thickBot="1" x14ac:dyDescent="0.35">
      <c r="B4327" s="47" t="s">
        <v>16</v>
      </c>
      <c r="C4327" s="47"/>
      <c r="D4327" s="47"/>
      <c r="E4327" s="47"/>
      <c r="F4327" s="47"/>
      <c r="G4327" s="47"/>
      <c r="H4327" s="139"/>
      <c r="I4327" s="72"/>
      <c r="J4327" s="73"/>
      <c r="K4327" s="73"/>
      <c r="L4327" s="48" t="s">
        <v>5</v>
      </c>
      <c r="M4327" s="47" t="s">
        <v>17</v>
      </c>
      <c r="N4327" s="69"/>
      <c r="O4327" s="69"/>
      <c r="P4327" s="69"/>
      <c r="Q4327" s="69"/>
      <c r="R4327" s="69"/>
      <c r="S4327" s="47"/>
    </row>
    <row r="4328" spans="2:19" ht="16.8" thickBot="1" x14ac:dyDescent="0.45">
      <c r="B4328" s="47" t="str">
        <f>IF(H4327="Erdgas","Arbeitspreis pro kWh Erdgas in EUR",IF(H4327="Strom","Arbeitspreis pro kWh Strom in EUR",IF(H4327="Wärme/Kälte","Arbeitspreis pro kWh Wärme-/Kälteverbrauch in EUR","Bitte Energieart auswählen!")))</f>
        <v>Bitte Energieart auswählen!</v>
      </c>
      <c r="C4328" s="47"/>
      <c r="D4328" s="47"/>
      <c r="E4328" s="47"/>
      <c r="F4328" s="47"/>
      <c r="G4328" s="74">
        <f>IFERROR(SUMPRODUCT(I4328:K4328,I4329:K4329),"")</f>
        <v>0</v>
      </c>
      <c r="H4328" s="47"/>
      <c r="I4328" s="118"/>
      <c r="J4328" s="118"/>
      <c r="K4328" s="118"/>
      <c r="L4328" s="48" t="s">
        <v>5</v>
      </c>
      <c r="M4328" s="47" t="str">
        <f>IF(H4327="Erdgas","Erdgaskosten exkl. Steuern, Abgaben, Netzentgelte, etc.",IF(H4327="Strom","Stromkosten exkl. Steuern, Abgaben, Netzentgelte, etc.",IF(H4327="Wärme/Kälte","Wärme-/Kältekosten exkl. Steuern, Abgaben, Netzentgelte, etc.", "Bitte Energieart auswählen!")))</f>
        <v>Bitte Energieart auswählen!</v>
      </c>
      <c r="N4328" s="47"/>
      <c r="O4328" s="47"/>
      <c r="P4328" s="75"/>
      <c r="Q4328" s="61"/>
      <c r="R4328" s="62"/>
      <c r="S4328" s="47"/>
    </row>
    <row r="4329" spans="2:19" ht="15" thickBot="1" x14ac:dyDescent="0.35">
      <c r="B4329" s="47" t="str">
        <f>IF(AND(H4327="Erdgas",H4326="Nein"),"Aliquoter Erdgasverbrauch in kWh von 1. Oktober 2022 bis 31. Dezember 2022",IF(H4327="Erdgas","Erdgasverbrauch in kWh von 1. Oktober 2022 bis 31. Dezember 2022",IF(AND(H4327="Strom",H4326="Nein"),"Aliquoter Stromverbrauch in kWh von 1. Oktober 2022 bis 31. Dezember 2022",IF(H4327="Strom","Stromverbrauch in kWh von 1. Oktober 2022 bis 31. Dezember 2022",IF(AND(H4327="Wärme/Kälte",H4326="Nein"),"Aliquoter Wärme-/Kälteverbrauch in kWh von 1. Oktober 2022 bis 31. Dezember 2022",IF(H4327="Wärme/Kälte","Wärme-/Kälteverbrauch in kWh von 1. Oktober 2022 bis 31. Dezember 2022","Bitte Energieart auswählen!"))))))</f>
        <v>Bitte Energieart auswählen!</v>
      </c>
      <c r="C4329" s="47"/>
      <c r="D4329" s="47"/>
      <c r="E4329" s="47"/>
      <c r="F4329" s="47"/>
      <c r="G4329" s="47"/>
      <c r="H4329" s="59">
        <f>SUM(I4329:K4329)</f>
        <v>0</v>
      </c>
      <c r="I4329" s="119" t="str">
        <f>IFERROR(IF(H4326="Nein",VLOOKUP(H4325,'1 - Strom Erdgas Wärme 2021'!H:AA,20,FALSE)/12,""),"")</f>
        <v/>
      </c>
      <c r="J4329" s="119" t="str">
        <f>IFERROR(IF(H4326="Nein",VLOOKUP(H4325,'1 - Strom Erdgas Wärme 2021'!H:AB,20,FALSE)/12,""),"")</f>
        <v/>
      </c>
      <c r="K4329" s="119" t="str">
        <f>IFERROR(IF(H4326="Nein",VLOOKUP(H4325,'1 - Strom Erdgas Wärme 2021'!H:AC,20,FALSE)/12,""),"")</f>
        <v/>
      </c>
      <c r="L4329" s="48" t="s">
        <v>5</v>
      </c>
      <c r="M4329" s="76" t="str">
        <f>IFERROR(IF(H4326="Nein","Vorbefüllte Verbrauchswerte wurden aliquot (d.h. 1/12) aus dem Jahr 2021 übernommen.","Bitte ergänzen Sie die monatlichen Verbrauchswerte gem. Lastprofilzähler"),"")</f>
        <v>Bitte ergänzen Sie die monatlichen Verbrauchswerte gem. Lastprofilzähler</v>
      </c>
      <c r="N4329" s="77"/>
      <c r="O4329" s="77"/>
      <c r="P4329" s="77"/>
      <c r="Q4329" s="77"/>
      <c r="R4329" s="77"/>
      <c r="S4329" s="77"/>
    </row>
    <row r="4330" spans="2:19" x14ac:dyDescent="0.3">
      <c r="B4330" s="47" t="str">
        <f>IF(H4327="Wärme/Kälte","Energiemix: Anteil in % der aus Strom oder Erdgas erzeugten Wärme/Kälte","")</f>
        <v/>
      </c>
      <c r="C4330" s="46"/>
      <c r="D4330" s="46"/>
      <c r="E4330" s="46"/>
      <c r="F4330" s="74">
        <f>IFERROR(SUMPRODUCT(I4330:K4330,I4329:K4329),"")</f>
        <v>0</v>
      </c>
      <c r="G4330" s="74"/>
      <c r="H4330" s="46"/>
      <c r="I4330" s="120"/>
      <c r="J4330" s="121"/>
      <c r="K4330" s="121"/>
      <c r="L4330" s="48" t="str">
        <f>IF(H4327="Wärme/Kälte","i","")</f>
        <v/>
      </c>
      <c r="M4330" s="47" t="str">
        <f>IF(H4327="Wärme/Kälte","Bitte geben Sie den Anteil in % (von 0 bis 100, ohne Prozentzeichen) der  direkt aus Strom oder Erdgas erzeugten Wärme/Kälte.","")</f>
        <v/>
      </c>
      <c r="N4330" s="46"/>
      <c r="O4330" s="46"/>
      <c r="P4330" s="46"/>
      <c r="Q4330" s="46"/>
      <c r="R4330" s="46"/>
      <c r="S4330" s="46"/>
    </row>
    <row r="4331" spans="2:19" x14ac:dyDescent="0.3">
      <c r="B4331" s="46"/>
      <c r="C4331" s="46"/>
      <c r="D4331" s="46"/>
      <c r="E4331" s="46"/>
      <c r="F4331" s="46"/>
      <c r="G4331" s="46"/>
      <c r="H4331" s="46"/>
      <c r="I4331" s="98"/>
      <c r="J4331" s="46"/>
      <c r="K4331" s="46"/>
      <c r="L4331" s="48"/>
      <c r="M4331" s="47"/>
      <c r="N4331" s="46"/>
      <c r="O4331" s="46"/>
      <c r="P4331" s="46"/>
      <c r="Q4331" s="46"/>
      <c r="R4331" s="46"/>
      <c r="S4331" s="46"/>
    </row>
    <row r="4332" spans="2:19" ht="18" thickBot="1" x14ac:dyDescent="0.5">
      <c r="B4332" s="56" t="s">
        <v>10</v>
      </c>
      <c r="C4332" s="47"/>
      <c r="D4332" s="47"/>
      <c r="E4332" s="47"/>
      <c r="F4332" s="47"/>
      <c r="G4332" s="47"/>
      <c r="H4332" s="47"/>
      <c r="I4332" s="68">
        <v>44835</v>
      </c>
      <c r="J4332" s="68">
        <v>44866</v>
      </c>
      <c r="K4332" s="68">
        <v>44896</v>
      </c>
      <c r="L4332" s="47"/>
      <c r="M4332" s="69"/>
      <c r="N4332" s="69"/>
      <c r="O4332" s="69"/>
      <c r="P4332" s="69"/>
      <c r="Q4332" s="69"/>
      <c r="R4332" s="69"/>
      <c r="S4332" s="47"/>
    </row>
    <row r="4333" spans="2:19" ht="15" thickBot="1" x14ac:dyDescent="0.35">
      <c r="B4333" s="47" t="s">
        <v>28</v>
      </c>
      <c r="C4333" s="47"/>
      <c r="D4333" s="47"/>
      <c r="E4333" s="47"/>
      <c r="F4333" s="47"/>
      <c r="G4333" s="47"/>
      <c r="H4333" s="117"/>
      <c r="I4333" s="70"/>
      <c r="J4333" s="71"/>
      <c r="K4333" s="71"/>
      <c r="L4333" s="48" t="s">
        <v>5</v>
      </c>
      <c r="M4333" s="47" t="s">
        <v>29</v>
      </c>
      <c r="N4333" s="69"/>
      <c r="O4333" s="69"/>
      <c r="P4333" s="69"/>
      <c r="Q4333" s="69"/>
      <c r="R4333" s="69"/>
      <c r="S4333" s="47"/>
    </row>
    <row r="4334" spans="2:19" ht="15" thickBot="1" x14ac:dyDescent="0.35">
      <c r="B4334" s="47" t="s">
        <v>13</v>
      </c>
      <c r="C4334" s="47"/>
      <c r="D4334" s="47"/>
      <c r="E4334" s="47"/>
      <c r="F4334" s="47"/>
      <c r="G4334" s="47"/>
      <c r="H4334" s="138">
        <f>IFERROR(VLOOKUP(H4333,'1 - Strom Erdgas Wärme 2021'!H:AA,17,FALSE),"")</f>
        <v>0</v>
      </c>
      <c r="I4334" s="70"/>
      <c r="J4334" s="71"/>
      <c r="K4334" s="71"/>
      <c r="L4334" s="48"/>
      <c r="M4334" s="47"/>
      <c r="N4334" s="69"/>
      <c r="O4334" s="69"/>
      <c r="P4334" s="69"/>
      <c r="Q4334" s="69"/>
      <c r="R4334" s="69"/>
      <c r="S4334" s="47"/>
    </row>
    <row r="4335" spans="2:19" ht="15" thickBot="1" x14ac:dyDescent="0.35">
      <c r="B4335" s="47" t="s">
        <v>16</v>
      </c>
      <c r="C4335" s="47"/>
      <c r="D4335" s="47"/>
      <c r="E4335" s="47"/>
      <c r="F4335" s="47"/>
      <c r="G4335" s="47"/>
      <c r="H4335" s="139"/>
      <c r="I4335" s="72"/>
      <c r="J4335" s="73"/>
      <c r="K4335" s="73"/>
      <c r="L4335" s="48" t="s">
        <v>5</v>
      </c>
      <c r="M4335" s="47" t="s">
        <v>17</v>
      </c>
      <c r="N4335" s="69"/>
      <c r="O4335" s="69"/>
      <c r="P4335" s="69"/>
      <c r="Q4335" s="69"/>
      <c r="R4335" s="69"/>
      <c r="S4335" s="47"/>
    </row>
    <row r="4336" spans="2:19" ht="16.8" thickBot="1" x14ac:dyDescent="0.45">
      <c r="B4336" s="47" t="str">
        <f>IF(H4335="Erdgas","Arbeitspreis pro kWh Erdgas in EUR",IF(H4335="Strom","Arbeitspreis pro kWh Strom in EUR",IF(H4335="Wärme/Kälte","Arbeitspreis pro kWh Wärme-/Kälteverbrauch in EUR","Bitte Energieart auswählen!")))</f>
        <v>Bitte Energieart auswählen!</v>
      </c>
      <c r="C4336" s="47"/>
      <c r="D4336" s="47"/>
      <c r="E4336" s="47"/>
      <c r="F4336" s="47"/>
      <c r="G4336" s="74">
        <f>IFERROR(SUMPRODUCT(I4336:K4336,I4337:K4337),"")</f>
        <v>0</v>
      </c>
      <c r="H4336" s="47"/>
      <c r="I4336" s="118"/>
      <c r="J4336" s="118"/>
      <c r="K4336" s="118"/>
      <c r="L4336" s="48" t="s">
        <v>5</v>
      </c>
      <c r="M4336" s="47" t="str">
        <f>IF(H4335="Erdgas","Erdgaskosten exkl. Steuern, Abgaben, Netzentgelte, etc.",IF(H4335="Strom","Stromkosten exkl. Steuern, Abgaben, Netzentgelte, etc.",IF(H4335="Wärme/Kälte","Wärme-/Kältekosten exkl. Steuern, Abgaben, Netzentgelte, etc.", "Bitte Energieart auswählen!")))</f>
        <v>Bitte Energieart auswählen!</v>
      </c>
      <c r="N4336" s="47"/>
      <c r="O4336" s="47"/>
      <c r="P4336" s="75"/>
      <c r="Q4336" s="61"/>
      <c r="R4336" s="62"/>
      <c r="S4336" s="47"/>
    </row>
    <row r="4337" spans="2:19" ht="15" thickBot="1" x14ac:dyDescent="0.35">
      <c r="B4337" s="47" t="str">
        <f>IF(AND(H4335="Erdgas",H4334="Nein"),"Aliquoter Erdgasverbrauch in kWh von 1. Oktober 2022 bis 31. Dezember 2022",IF(H4335="Erdgas","Erdgasverbrauch in kWh von 1. Oktober 2022 bis 31. Dezember 2022",IF(AND(H4335="Strom",H4334="Nein"),"Aliquoter Stromverbrauch in kWh von 1. Oktober 2022 bis 31. Dezember 2022",IF(H4335="Strom","Stromverbrauch in kWh von 1. Oktober 2022 bis 31. Dezember 2022",IF(AND(H4335="Wärme/Kälte",H4334="Nein"),"Aliquoter Wärme-/Kälteverbrauch in kWh von 1. Oktober 2022 bis 31. Dezember 2022",IF(H4335="Wärme/Kälte","Wärme-/Kälteverbrauch in kWh von 1. Oktober 2022 bis 31. Dezember 2022","Bitte Energieart auswählen!"))))))</f>
        <v>Bitte Energieart auswählen!</v>
      </c>
      <c r="C4337" s="47"/>
      <c r="D4337" s="47"/>
      <c r="E4337" s="47"/>
      <c r="F4337" s="47"/>
      <c r="G4337" s="47"/>
      <c r="H4337" s="59">
        <f>SUM(I4337:K4337)</f>
        <v>0</v>
      </c>
      <c r="I4337" s="119" t="str">
        <f>IFERROR(IF(H4334="Nein",VLOOKUP(H4333,'1 - Strom Erdgas Wärme 2021'!H:AA,20,FALSE)/12,""),"")</f>
        <v/>
      </c>
      <c r="J4337" s="119" t="str">
        <f>IFERROR(IF(H4334="Nein",VLOOKUP(H4333,'1 - Strom Erdgas Wärme 2021'!H:AB,20,FALSE)/12,""),"")</f>
        <v/>
      </c>
      <c r="K4337" s="119" t="str">
        <f>IFERROR(IF(H4334="Nein",VLOOKUP(H4333,'1 - Strom Erdgas Wärme 2021'!H:AC,20,FALSE)/12,""),"")</f>
        <v/>
      </c>
      <c r="L4337" s="48" t="s">
        <v>5</v>
      </c>
      <c r="M4337" s="76" t="str">
        <f>IFERROR(IF(H4334="Nein","Vorbefüllte Verbrauchswerte wurden aliquot (d.h. 1/12) aus dem Jahr 2021 übernommen.","Bitte ergänzen Sie die monatlichen Verbrauchswerte gem. Lastprofilzähler"),"")</f>
        <v>Bitte ergänzen Sie die monatlichen Verbrauchswerte gem. Lastprofilzähler</v>
      </c>
      <c r="N4337" s="77"/>
      <c r="O4337" s="77"/>
      <c r="P4337" s="77"/>
      <c r="Q4337" s="77"/>
      <c r="R4337" s="77"/>
      <c r="S4337" s="77"/>
    </row>
    <row r="4338" spans="2:19" x14ac:dyDescent="0.3">
      <c r="B4338" s="47" t="str">
        <f>IF(H4335="Wärme/Kälte","Energiemix: Anteil in % der aus Strom oder Erdgas erzeugten Wärme/Kälte","")</f>
        <v/>
      </c>
      <c r="C4338" s="46"/>
      <c r="D4338" s="46"/>
      <c r="E4338" s="46"/>
      <c r="F4338" s="74">
        <f>IFERROR(SUMPRODUCT(I4338:K4338,I4337:K4337),"")</f>
        <v>0</v>
      </c>
      <c r="G4338" s="74"/>
      <c r="H4338" s="46"/>
      <c r="I4338" s="120"/>
      <c r="J4338" s="121"/>
      <c r="K4338" s="121"/>
      <c r="L4338" s="48" t="str">
        <f>IF(H4335="Wärme/Kälte","i","")</f>
        <v/>
      </c>
      <c r="M4338" s="47" t="str">
        <f>IF(H4335="Wärme/Kälte","Bitte geben Sie den Anteil in % (von 0 bis 100, ohne Prozentzeichen) der  direkt aus Strom oder Erdgas erzeugten Wärme/Kälte.","")</f>
        <v/>
      </c>
      <c r="N4338" s="46"/>
      <c r="O4338" s="46"/>
      <c r="P4338" s="46"/>
      <c r="Q4338" s="46"/>
      <c r="R4338" s="46"/>
      <c r="S4338" s="46"/>
    </row>
    <row r="4339" spans="2:19" x14ac:dyDescent="0.3">
      <c r="B4339" s="46"/>
      <c r="C4339" s="46"/>
      <c r="D4339" s="46"/>
      <c r="E4339" s="46"/>
      <c r="F4339" s="46"/>
      <c r="G4339" s="46"/>
      <c r="H4339" s="46"/>
      <c r="I4339" s="98"/>
      <c r="J4339" s="46"/>
      <c r="K4339" s="46"/>
      <c r="L4339" s="48"/>
      <c r="M4339" s="47"/>
      <c r="N4339" s="46"/>
      <c r="O4339" s="46"/>
      <c r="P4339" s="46"/>
      <c r="Q4339" s="46"/>
      <c r="R4339" s="46"/>
      <c r="S4339" s="46"/>
    </row>
    <row r="4340" spans="2:19" ht="18" thickBot="1" x14ac:dyDescent="0.5">
      <c r="B4340" s="56" t="s">
        <v>10</v>
      </c>
      <c r="C4340" s="47"/>
      <c r="D4340" s="47"/>
      <c r="E4340" s="47"/>
      <c r="F4340" s="47"/>
      <c r="G4340" s="47"/>
      <c r="H4340" s="47"/>
      <c r="I4340" s="68">
        <v>44835</v>
      </c>
      <c r="J4340" s="68">
        <v>44866</v>
      </c>
      <c r="K4340" s="68">
        <v>44896</v>
      </c>
      <c r="L4340" s="47"/>
      <c r="M4340" s="69"/>
      <c r="N4340" s="69"/>
      <c r="O4340" s="69"/>
      <c r="P4340" s="69"/>
      <c r="Q4340" s="69"/>
      <c r="R4340" s="69"/>
      <c r="S4340" s="47"/>
    </row>
    <row r="4341" spans="2:19" ht="15" thickBot="1" x14ac:dyDescent="0.35">
      <c r="B4341" s="47" t="s">
        <v>28</v>
      </c>
      <c r="C4341" s="47"/>
      <c r="D4341" s="47"/>
      <c r="E4341" s="47"/>
      <c r="F4341" s="47"/>
      <c r="G4341" s="47"/>
      <c r="H4341" s="117"/>
      <c r="I4341" s="70"/>
      <c r="J4341" s="71"/>
      <c r="K4341" s="71"/>
      <c r="L4341" s="48" t="s">
        <v>5</v>
      </c>
      <c r="M4341" s="47" t="s">
        <v>29</v>
      </c>
      <c r="N4341" s="69"/>
      <c r="O4341" s="69"/>
      <c r="P4341" s="69"/>
      <c r="Q4341" s="69"/>
      <c r="R4341" s="69"/>
      <c r="S4341" s="47"/>
    </row>
    <row r="4342" spans="2:19" ht="15" thickBot="1" x14ac:dyDescent="0.35">
      <c r="B4342" s="47" t="s">
        <v>13</v>
      </c>
      <c r="C4342" s="47"/>
      <c r="D4342" s="47"/>
      <c r="E4342" s="47"/>
      <c r="F4342" s="47"/>
      <c r="G4342" s="47"/>
      <c r="H4342" s="138">
        <f>IFERROR(VLOOKUP(H4341,'1 - Strom Erdgas Wärme 2021'!H:AA,17,FALSE),"")</f>
        <v>0</v>
      </c>
      <c r="I4342" s="70"/>
      <c r="J4342" s="71"/>
      <c r="K4342" s="71"/>
      <c r="L4342" s="48"/>
      <c r="M4342" s="47"/>
      <c r="N4342" s="69"/>
      <c r="O4342" s="69"/>
      <c r="P4342" s="69"/>
      <c r="Q4342" s="69"/>
      <c r="R4342" s="69"/>
      <c r="S4342" s="47"/>
    </row>
    <row r="4343" spans="2:19" ht="15" thickBot="1" x14ac:dyDescent="0.35">
      <c r="B4343" s="47" t="s">
        <v>16</v>
      </c>
      <c r="C4343" s="47"/>
      <c r="D4343" s="47"/>
      <c r="E4343" s="47"/>
      <c r="F4343" s="47"/>
      <c r="G4343" s="47"/>
      <c r="H4343" s="139"/>
      <c r="I4343" s="72"/>
      <c r="J4343" s="73"/>
      <c r="K4343" s="73"/>
      <c r="L4343" s="48" t="s">
        <v>5</v>
      </c>
      <c r="M4343" s="47" t="s">
        <v>17</v>
      </c>
      <c r="N4343" s="69"/>
      <c r="O4343" s="69"/>
      <c r="P4343" s="69"/>
      <c r="Q4343" s="69"/>
      <c r="R4343" s="69"/>
      <c r="S4343" s="47"/>
    </row>
    <row r="4344" spans="2:19" ht="16.8" thickBot="1" x14ac:dyDescent="0.45">
      <c r="B4344" s="47" t="str">
        <f>IF(H4343="Erdgas","Arbeitspreis pro kWh Erdgas in EUR",IF(H4343="Strom","Arbeitspreis pro kWh Strom in EUR",IF(H4343="Wärme/Kälte","Arbeitspreis pro kWh Wärme-/Kälteverbrauch in EUR","Bitte Energieart auswählen!")))</f>
        <v>Bitte Energieart auswählen!</v>
      </c>
      <c r="C4344" s="47"/>
      <c r="D4344" s="47"/>
      <c r="E4344" s="47"/>
      <c r="F4344" s="47"/>
      <c r="G4344" s="74">
        <f>IFERROR(SUMPRODUCT(I4344:K4344,I4345:K4345),"")</f>
        <v>0</v>
      </c>
      <c r="H4344" s="47"/>
      <c r="I4344" s="118"/>
      <c r="J4344" s="118"/>
      <c r="K4344" s="118"/>
      <c r="L4344" s="48" t="s">
        <v>5</v>
      </c>
      <c r="M4344" s="47" t="str">
        <f>IF(H4343="Erdgas","Erdgaskosten exkl. Steuern, Abgaben, Netzentgelte, etc.",IF(H4343="Strom","Stromkosten exkl. Steuern, Abgaben, Netzentgelte, etc.",IF(H4343="Wärme/Kälte","Wärme-/Kältekosten exkl. Steuern, Abgaben, Netzentgelte, etc.", "Bitte Energieart auswählen!")))</f>
        <v>Bitte Energieart auswählen!</v>
      </c>
      <c r="N4344" s="47"/>
      <c r="O4344" s="47"/>
      <c r="P4344" s="75"/>
      <c r="Q4344" s="61"/>
      <c r="R4344" s="62"/>
      <c r="S4344" s="47"/>
    </row>
    <row r="4345" spans="2:19" ht="15" thickBot="1" x14ac:dyDescent="0.35">
      <c r="B4345" s="47" t="str">
        <f>IF(AND(H4343="Erdgas",H4342="Nein"),"Aliquoter Erdgasverbrauch in kWh von 1. Oktober 2022 bis 31. Dezember 2022",IF(H4343="Erdgas","Erdgasverbrauch in kWh von 1. Oktober 2022 bis 31. Dezember 2022",IF(AND(H4343="Strom",H4342="Nein"),"Aliquoter Stromverbrauch in kWh von 1. Oktober 2022 bis 31. Dezember 2022",IF(H4343="Strom","Stromverbrauch in kWh von 1. Oktober 2022 bis 31. Dezember 2022",IF(AND(H4343="Wärme/Kälte",H4342="Nein"),"Aliquoter Wärme-/Kälteverbrauch in kWh von 1. Oktober 2022 bis 31. Dezember 2022",IF(H4343="Wärme/Kälte","Wärme-/Kälteverbrauch in kWh von 1. Oktober 2022 bis 31. Dezember 2022","Bitte Energieart auswählen!"))))))</f>
        <v>Bitte Energieart auswählen!</v>
      </c>
      <c r="C4345" s="47"/>
      <c r="D4345" s="47"/>
      <c r="E4345" s="47"/>
      <c r="F4345" s="47"/>
      <c r="G4345" s="47"/>
      <c r="H4345" s="59">
        <f>SUM(I4345:K4345)</f>
        <v>0</v>
      </c>
      <c r="I4345" s="119" t="str">
        <f>IFERROR(IF(H4342="Nein",VLOOKUP(H4341,'1 - Strom Erdgas Wärme 2021'!H:AA,20,FALSE)/12,""),"")</f>
        <v/>
      </c>
      <c r="J4345" s="119" t="str">
        <f>IFERROR(IF(H4342="Nein",VLOOKUP(H4341,'1 - Strom Erdgas Wärme 2021'!H:AB,20,FALSE)/12,""),"")</f>
        <v/>
      </c>
      <c r="K4345" s="119" t="str">
        <f>IFERROR(IF(H4342="Nein",VLOOKUP(H4341,'1 - Strom Erdgas Wärme 2021'!H:AC,20,FALSE)/12,""),"")</f>
        <v/>
      </c>
      <c r="L4345" s="48" t="s">
        <v>5</v>
      </c>
      <c r="M4345" s="76" t="str">
        <f>IFERROR(IF(H4342="Nein","Vorbefüllte Verbrauchswerte wurden aliquot (d.h. 1/12) aus dem Jahr 2021 übernommen.","Bitte ergänzen Sie die monatlichen Verbrauchswerte gem. Lastprofilzähler"),"")</f>
        <v>Bitte ergänzen Sie die monatlichen Verbrauchswerte gem. Lastprofilzähler</v>
      </c>
      <c r="N4345" s="77"/>
      <c r="O4345" s="77"/>
      <c r="P4345" s="77"/>
      <c r="Q4345" s="77"/>
      <c r="R4345" s="77"/>
      <c r="S4345" s="77"/>
    </row>
    <row r="4346" spans="2:19" x14ac:dyDescent="0.3">
      <c r="B4346" s="47" t="str">
        <f>IF(H4343="Wärme/Kälte","Energiemix: Anteil in % der aus Strom oder Erdgas erzeugten Wärme/Kälte","")</f>
        <v/>
      </c>
      <c r="C4346" s="46"/>
      <c r="D4346" s="46"/>
      <c r="E4346" s="46"/>
      <c r="F4346" s="74">
        <f>IFERROR(SUMPRODUCT(I4346:K4346,I4345:K4345),"")</f>
        <v>0</v>
      </c>
      <c r="G4346" s="74"/>
      <c r="H4346" s="46"/>
      <c r="I4346" s="120"/>
      <c r="J4346" s="121"/>
      <c r="K4346" s="121"/>
      <c r="L4346" s="48" t="str">
        <f>IF(H4343="Wärme/Kälte","i","")</f>
        <v/>
      </c>
      <c r="M4346" s="47" t="str">
        <f>IF(H4343="Wärme/Kälte","Bitte geben Sie den Anteil in % (von 0 bis 100, ohne Prozentzeichen) der  direkt aus Strom oder Erdgas erzeugten Wärme/Kälte.","")</f>
        <v/>
      </c>
      <c r="N4346" s="46"/>
      <c r="O4346" s="46"/>
      <c r="P4346" s="46"/>
      <c r="Q4346" s="46"/>
      <c r="R4346" s="46"/>
      <c r="S4346" s="46"/>
    </row>
    <row r="4347" spans="2:19" x14ac:dyDescent="0.3">
      <c r="B4347" s="46"/>
      <c r="C4347" s="46"/>
      <c r="D4347" s="46"/>
      <c r="E4347" s="46"/>
      <c r="F4347" s="46"/>
      <c r="G4347" s="46"/>
      <c r="H4347" s="46"/>
      <c r="I4347" s="98"/>
      <c r="J4347" s="46"/>
      <c r="K4347" s="46"/>
      <c r="L4347" s="48"/>
      <c r="M4347" s="47"/>
      <c r="N4347" s="46"/>
      <c r="O4347" s="46"/>
      <c r="P4347" s="46"/>
      <c r="Q4347" s="46"/>
      <c r="R4347" s="46"/>
      <c r="S4347" s="46"/>
    </row>
    <row r="4348" spans="2:19" ht="18" thickBot="1" x14ac:dyDescent="0.5">
      <c r="B4348" s="56" t="s">
        <v>10</v>
      </c>
      <c r="C4348" s="47"/>
      <c r="D4348" s="47"/>
      <c r="E4348" s="47"/>
      <c r="F4348" s="47"/>
      <c r="G4348" s="47"/>
      <c r="H4348" s="47"/>
      <c r="I4348" s="68">
        <v>44835</v>
      </c>
      <c r="J4348" s="68">
        <v>44866</v>
      </c>
      <c r="K4348" s="68">
        <v>44896</v>
      </c>
      <c r="L4348" s="47"/>
      <c r="M4348" s="69"/>
      <c r="N4348" s="69"/>
      <c r="O4348" s="69"/>
      <c r="P4348" s="69"/>
      <c r="Q4348" s="69"/>
      <c r="R4348" s="69"/>
      <c r="S4348" s="47"/>
    </row>
    <row r="4349" spans="2:19" ht="15" thickBot="1" x14ac:dyDescent="0.35">
      <c r="B4349" s="47" t="s">
        <v>28</v>
      </c>
      <c r="C4349" s="47"/>
      <c r="D4349" s="47"/>
      <c r="E4349" s="47"/>
      <c r="F4349" s="47"/>
      <c r="G4349" s="47"/>
      <c r="H4349" s="117"/>
      <c r="I4349" s="70"/>
      <c r="J4349" s="71"/>
      <c r="K4349" s="71"/>
      <c r="L4349" s="48" t="s">
        <v>5</v>
      </c>
      <c r="M4349" s="47" t="s">
        <v>29</v>
      </c>
      <c r="N4349" s="69"/>
      <c r="O4349" s="69"/>
      <c r="P4349" s="69"/>
      <c r="Q4349" s="69"/>
      <c r="R4349" s="69"/>
      <c r="S4349" s="47"/>
    </row>
    <row r="4350" spans="2:19" ht="15" thickBot="1" x14ac:dyDescent="0.35">
      <c r="B4350" s="47" t="s">
        <v>13</v>
      </c>
      <c r="C4350" s="47"/>
      <c r="D4350" s="47"/>
      <c r="E4350" s="47"/>
      <c r="F4350" s="47"/>
      <c r="G4350" s="47"/>
      <c r="H4350" s="138">
        <f>IFERROR(VLOOKUP(H4349,'1 - Strom Erdgas Wärme 2021'!H:AA,17,FALSE),"")</f>
        <v>0</v>
      </c>
      <c r="I4350" s="70"/>
      <c r="J4350" s="71"/>
      <c r="K4350" s="71"/>
      <c r="L4350" s="48"/>
      <c r="M4350" s="47"/>
      <c r="N4350" s="69"/>
      <c r="O4350" s="69"/>
      <c r="P4350" s="69"/>
      <c r="Q4350" s="69"/>
      <c r="R4350" s="69"/>
      <c r="S4350" s="47"/>
    </row>
    <row r="4351" spans="2:19" ht="15" thickBot="1" x14ac:dyDescent="0.35">
      <c r="B4351" s="47" t="s">
        <v>16</v>
      </c>
      <c r="C4351" s="47"/>
      <c r="D4351" s="47"/>
      <c r="E4351" s="47"/>
      <c r="F4351" s="47"/>
      <c r="G4351" s="47"/>
      <c r="H4351" s="139"/>
      <c r="I4351" s="72"/>
      <c r="J4351" s="73"/>
      <c r="K4351" s="73"/>
      <c r="L4351" s="48" t="s">
        <v>5</v>
      </c>
      <c r="M4351" s="47" t="s">
        <v>17</v>
      </c>
      <c r="N4351" s="69"/>
      <c r="O4351" s="69"/>
      <c r="P4351" s="69"/>
      <c r="Q4351" s="69"/>
      <c r="R4351" s="69"/>
      <c r="S4351" s="47"/>
    </row>
    <row r="4352" spans="2:19" ht="16.8" thickBot="1" x14ac:dyDescent="0.45">
      <c r="B4352" s="47" t="str">
        <f>IF(H4351="Erdgas","Arbeitspreis pro kWh Erdgas in EUR",IF(H4351="Strom","Arbeitspreis pro kWh Strom in EUR",IF(H4351="Wärme/Kälte","Arbeitspreis pro kWh Wärme-/Kälteverbrauch in EUR","Bitte Energieart auswählen!")))</f>
        <v>Bitte Energieart auswählen!</v>
      </c>
      <c r="C4352" s="47"/>
      <c r="D4352" s="47"/>
      <c r="E4352" s="47"/>
      <c r="F4352" s="47"/>
      <c r="G4352" s="74">
        <f>IFERROR(SUMPRODUCT(I4352:K4352,I4353:K4353),"")</f>
        <v>0</v>
      </c>
      <c r="H4352" s="47"/>
      <c r="I4352" s="118"/>
      <c r="J4352" s="118"/>
      <c r="K4352" s="118"/>
      <c r="L4352" s="48" t="s">
        <v>5</v>
      </c>
      <c r="M4352" s="47" t="str">
        <f>IF(H4351="Erdgas","Erdgaskosten exkl. Steuern, Abgaben, Netzentgelte, etc.",IF(H4351="Strom","Stromkosten exkl. Steuern, Abgaben, Netzentgelte, etc.",IF(H4351="Wärme/Kälte","Wärme-/Kältekosten exkl. Steuern, Abgaben, Netzentgelte, etc.", "Bitte Energieart auswählen!")))</f>
        <v>Bitte Energieart auswählen!</v>
      </c>
      <c r="N4352" s="47"/>
      <c r="O4352" s="47"/>
      <c r="P4352" s="75"/>
      <c r="Q4352" s="61"/>
      <c r="R4352" s="62"/>
      <c r="S4352" s="47"/>
    </row>
    <row r="4353" spans="2:19" ht="15" thickBot="1" x14ac:dyDescent="0.35">
      <c r="B4353" s="47" t="str">
        <f>IF(AND(H4351="Erdgas",H4350="Nein"),"Aliquoter Erdgasverbrauch in kWh von 1. Oktober 2022 bis 31. Dezember 2022",IF(H4351="Erdgas","Erdgasverbrauch in kWh von 1. Oktober 2022 bis 31. Dezember 2022",IF(AND(H4351="Strom",H4350="Nein"),"Aliquoter Stromverbrauch in kWh von 1. Oktober 2022 bis 31. Dezember 2022",IF(H4351="Strom","Stromverbrauch in kWh von 1. Oktober 2022 bis 31. Dezember 2022",IF(AND(H4351="Wärme/Kälte",H4350="Nein"),"Aliquoter Wärme-/Kälteverbrauch in kWh von 1. Oktober 2022 bis 31. Dezember 2022",IF(H4351="Wärme/Kälte","Wärme-/Kälteverbrauch in kWh von 1. Oktober 2022 bis 31. Dezember 2022","Bitte Energieart auswählen!"))))))</f>
        <v>Bitte Energieart auswählen!</v>
      </c>
      <c r="C4353" s="47"/>
      <c r="D4353" s="47"/>
      <c r="E4353" s="47"/>
      <c r="F4353" s="47"/>
      <c r="G4353" s="47"/>
      <c r="H4353" s="59">
        <f>SUM(I4353:K4353)</f>
        <v>0</v>
      </c>
      <c r="I4353" s="119" t="str">
        <f>IFERROR(IF(H4350="Nein",VLOOKUP(H4349,'1 - Strom Erdgas Wärme 2021'!H:AA,20,FALSE)/12,""),"")</f>
        <v/>
      </c>
      <c r="J4353" s="119" t="str">
        <f>IFERROR(IF(H4350="Nein",VLOOKUP(H4349,'1 - Strom Erdgas Wärme 2021'!H:AB,20,FALSE)/12,""),"")</f>
        <v/>
      </c>
      <c r="K4353" s="119" t="str">
        <f>IFERROR(IF(H4350="Nein",VLOOKUP(H4349,'1 - Strom Erdgas Wärme 2021'!H:AC,20,FALSE)/12,""),"")</f>
        <v/>
      </c>
      <c r="L4353" s="48" t="s">
        <v>5</v>
      </c>
      <c r="M4353" s="76" t="str">
        <f>IFERROR(IF(H4350="Nein","Vorbefüllte Verbrauchswerte wurden aliquot (d.h. 1/12) aus dem Jahr 2021 übernommen.","Bitte ergänzen Sie die monatlichen Verbrauchswerte gem. Lastprofilzähler"),"")</f>
        <v>Bitte ergänzen Sie die monatlichen Verbrauchswerte gem. Lastprofilzähler</v>
      </c>
      <c r="N4353" s="77"/>
      <c r="O4353" s="77"/>
      <c r="P4353" s="77"/>
      <c r="Q4353" s="77"/>
      <c r="R4353" s="77"/>
      <c r="S4353" s="77"/>
    </row>
    <row r="4354" spans="2:19" x14ac:dyDescent="0.3">
      <c r="B4354" s="47" t="str">
        <f>IF(H4351="Wärme/Kälte","Energiemix: Anteil in % der aus Strom oder Erdgas erzeugten Wärme/Kälte","")</f>
        <v/>
      </c>
      <c r="C4354" s="46"/>
      <c r="D4354" s="46"/>
      <c r="E4354" s="46"/>
      <c r="F4354" s="74">
        <f>IFERROR(SUMPRODUCT(I4354:K4354,I4353:K4353),"")</f>
        <v>0</v>
      </c>
      <c r="G4354" s="74"/>
      <c r="H4354" s="46"/>
      <c r="I4354" s="120"/>
      <c r="J4354" s="121"/>
      <c r="K4354" s="121"/>
      <c r="L4354" s="48" t="str">
        <f>IF(H4351="Wärme/Kälte","i","")</f>
        <v/>
      </c>
      <c r="M4354" s="47" t="str">
        <f>IF(H4351="Wärme/Kälte","Bitte geben Sie den Anteil in % (von 0 bis 100, ohne Prozentzeichen) der  direkt aus Strom oder Erdgas erzeugten Wärme/Kälte.","")</f>
        <v/>
      </c>
      <c r="N4354" s="46"/>
      <c r="O4354" s="46"/>
      <c r="P4354" s="46"/>
      <c r="Q4354" s="46"/>
      <c r="R4354" s="46"/>
      <c r="S4354" s="46"/>
    </row>
    <row r="4355" spans="2:19" x14ac:dyDescent="0.3">
      <c r="B4355" s="46"/>
      <c r="C4355" s="46"/>
      <c r="D4355" s="46"/>
      <c r="E4355" s="46"/>
      <c r="F4355" s="46"/>
      <c r="G4355" s="46"/>
      <c r="H4355" s="46"/>
      <c r="I4355" s="98"/>
      <c r="J4355" s="46"/>
      <c r="K4355" s="46"/>
      <c r="L4355" s="48"/>
      <c r="M4355" s="47"/>
      <c r="N4355" s="46"/>
      <c r="O4355" s="46"/>
      <c r="P4355" s="46"/>
      <c r="Q4355" s="46"/>
      <c r="R4355" s="46"/>
      <c r="S4355" s="46"/>
    </row>
    <row r="4356" spans="2:19" ht="18" thickBot="1" x14ac:dyDescent="0.5">
      <c r="B4356" s="56" t="s">
        <v>10</v>
      </c>
      <c r="C4356" s="47"/>
      <c r="D4356" s="47"/>
      <c r="E4356" s="47"/>
      <c r="F4356" s="47"/>
      <c r="G4356" s="47"/>
      <c r="H4356" s="47"/>
      <c r="I4356" s="68">
        <v>44835</v>
      </c>
      <c r="J4356" s="68">
        <v>44866</v>
      </c>
      <c r="K4356" s="68">
        <v>44896</v>
      </c>
      <c r="L4356" s="47"/>
      <c r="M4356" s="69"/>
      <c r="N4356" s="69"/>
      <c r="O4356" s="69"/>
      <c r="P4356" s="69"/>
      <c r="Q4356" s="69"/>
      <c r="R4356" s="69"/>
      <c r="S4356" s="47"/>
    </row>
    <row r="4357" spans="2:19" ht="15" thickBot="1" x14ac:dyDescent="0.35">
      <c r="B4357" s="47" t="s">
        <v>28</v>
      </c>
      <c r="C4357" s="47"/>
      <c r="D4357" s="47"/>
      <c r="E4357" s="47"/>
      <c r="F4357" s="47"/>
      <c r="G4357" s="47"/>
      <c r="H4357" s="117"/>
      <c r="I4357" s="70"/>
      <c r="J4357" s="71"/>
      <c r="K4357" s="71"/>
      <c r="L4357" s="48" t="s">
        <v>5</v>
      </c>
      <c r="M4357" s="47" t="s">
        <v>29</v>
      </c>
      <c r="N4357" s="69"/>
      <c r="O4357" s="69"/>
      <c r="P4357" s="69"/>
      <c r="Q4357" s="69"/>
      <c r="R4357" s="69"/>
      <c r="S4357" s="47"/>
    </row>
    <row r="4358" spans="2:19" ht="15" thickBot="1" x14ac:dyDescent="0.35">
      <c r="B4358" s="47" t="s">
        <v>13</v>
      </c>
      <c r="C4358" s="47"/>
      <c r="D4358" s="47"/>
      <c r="E4358" s="47"/>
      <c r="F4358" s="47"/>
      <c r="G4358" s="47"/>
      <c r="H4358" s="138">
        <f>IFERROR(VLOOKUP(H4357,'1 - Strom Erdgas Wärme 2021'!H:AA,17,FALSE),"")</f>
        <v>0</v>
      </c>
      <c r="I4358" s="70"/>
      <c r="J4358" s="71"/>
      <c r="K4358" s="71"/>
      <c r="L4358" s="48"/>
      <c r="M4358" s="47"/>
      <c r="N4358" s="69"/>
      <c r="O4358" s="69"/>
      <c r="P4358" s="69"/>
      <c r="Q4358" s="69"/>
      <c r="R4358" s="69"/>
      <c r="S4358" s="47"/>
    </row>
    <row r="4359" spans="2:19" ht="15" thickBot="1" x14ac:dyDescent="0.35">
      <c r="B4359" s="47" t="s">
        <v>16</v>
      </c>
      <c r="C4359" s="47"/>
      <c r="D4359" s="47"/>
      <c r="E4359" s="47"/>
      <c r="F4359" s="47"/>
      <c r="G4359" s="47"/>
      <c r="H4359" s="139"/>
      <c r="I4359" s="72"/>
      <c r="J4359" s="73"/>
      <c r="K4359" s="73"/>
      <c r="L4359" s="48" t="s">
        <v>5</v>
      </c>
      <c r="M4359" s="47" t="s">
        <v>17</v>
      </c>
      <c r="N4359" s="69"/>
      <c r="O4359" s="69"/>
      <c r="P4359" s="69"/>
      <c r="Q4359" s="69"/>
      <c r="R4359" s="69"/>
      <c r="S4359" s="47"/>
    </row>
    <row r="4360" spans="2:19" ht="16.8" thickBot="1" x14ac:dyDescent="0.45">
      <c r="B4360" s="47" t="str">
        <f>IF(H4359="Erdgas","Arbeitspreis pro kWh Erdgas in EUR",IF(H4359="Strom","Arbeitspreis pro kWh Strom in EUR",IF(H4359="Wärme/Kälte","Arbeitspreis pro kWh Wärme-/Kälteverbrauch in EUR","Bitte Energieart auswählen!")))</f>
        <v>Bitte Energieart auswählen!</v>
      </c>
      <c r="C4360" s="47"/>
      <c r="D4360" s="47"/>
      <c r="E4360" s="47"/>
      <c r="F4360" s="47"/>
      <c r="G4360" s="74">
        <f>IFERROR(SUMPRODUCT(I4360:K4360,I4361:K4361),"")</f>
        <v>0</v>
      </c>
      <c r="H4360" s="47"/>
      <c r="I4360" s="118"/>
      <c r="J4360" s="118"/>
      <c r="K4360" s="118"/>
      <c r="L4360" s="48" t="s">
        <v>5</v>
      </c>
      <c r="M4360" s="47" t="str">
        <f>IF(H4359="Erdgas","Erdgaskosten exkl. Steuern, Abgaben, Netzentgelte, etc.",IF(H4359="Strom","Stromkosten exkl. Steuern, Abgaben, Netzentgelte, etc.",IF(H4359="Wärme/Kälte","Wärme-/Kältekosten exkl. Steuern, Abgaben, Netzentgelte, etc.", "Bitte Energieart auswählen!")))</f>
        <v>Bitte Energieart auswählen!</v>
      </c>
      <c r="N4360" s="47"/>
      <c r="O4360" s="47"/>
      <c r="P4360" s="75"/>
      <c r="Q4360" s="61"/>
      <c r="R4360" s="62"/>
      <c r="S4360" s="47"/>
    </row>
    <row r="4361" spans="2:19" ht="15" thickBot="1" x14ac:dyDescent="0.35">
      <c r="B4361" s="47" t="str">
        <f>IF(AND(H4359="Erdgas",H4358="Nein"),"Aliquoter Erdgasverbrauch in kWh von 1. Oktober 2022 bis 31. Dezember 2022",IF(H4359="Erdgas","Erdgasverbrauch in kWh von 1. Oktober 2022 bis 31. Dezember 2022",IF(AND(H4359="Strom",H4358="Nein"),"Aliquoter Stromverbrauch in kWh von 1. Oktober 2022 bis 31. Dezember 2022",IF(H4359="Strom","Stromverbrauch in kWh von 1. Oktober 2022 bis 31. Dezember 2022",IF(AND(H4359="Wärme/Kälte",H4358="Nein"),"Aliquoter Wärme-/Kälteverbrauch in kWh von 1. Oktober 2022 bis 31. Dezember 2022",IF(H4359="Wärme/Kälte","Wärme-/Kälteverbrauch in kWh von 1. Oktober 2022 bis 31. Dezember 2022","Bitte Energieart auswählen!"))))))</f>
        <v>Bitte Energieart auswählen!</v>
      </c>
      <c r="C4361" s="47"/>
      <c r="D4361" s="47"/>
      <c r="E4361" s="47"/>
      <c r="F4361" s="47"/>
      <c r="G4361" s="47"/>
      <c r="H4361" s="59">
        <f>SUM(I4361:K4361)</f>
        <v>0</v>
      </c>
      <c r="I4361" s="119" t="str">
        <f>IFERROR(IF(H4358="Nein",VLOOKUP(H4357,'1 - Strom Erdgas Wärme 2021'!H:AA,20,FALSE)/12,""),"")</f>
        <v/>
      </c>
      <c r="J4361" s="119" t="str">
        <f>IFERROR(IF(H4358="Nein",VLOOKUP(H4357,'1 - Strom Erdgas Wärme 2021'!H:AB,20,FALSE)/12,""),"")</f>
        <v/>
      </c>
      <c r="K4361" s="119" t="str">
        <f>IFERROR(IF(H4358="Nein",VLOOKUP(H4357,'1 - Strom Erdgas Wärme 2021'!H:AC,20,FALSE)/12,""),"")</f>
        <v/>
      </c>
      <c r="L4361" s="48" t="s">
        <v>5</v>
      </c>
      <c r="M4361" s="76" t="str">
        <f>IFERROR(IF(H4358="Nein","Vorbefüllte Verbrauchswerte wurden aliquot (d.h. 1/12) aus dem Jahr 2021 übernommen.","Bitte ergänzen Sie die monatlichen Verbrauchswerte gem. Lastprofilzähler"),"")</f>
        <v>Bitte ergänzen Sie die monatlichen Verbrauchswerte gem. Lastprofilzähler</v>
      </c>
      <c r="N4361" s="77"/>
      <c r="O4361" s="77"/>
      <c r="P4361" s="77"/>
      <c r="Q4361" s="77"/>
      <c r="R4361" s="77"/>
      <c r="S4361" s="77"/>
    </row>
    <row r="4362" spans="2:19" x14ac:dyDescent="0.3">
      <c r="B4362" s="47" t="str">
        <f>IF(H4359="Wärme/Kälte","Energiemix: Anteil in % der aus Strom oder Erdgas erzeugten Wärme/Kälte","")</f>
        <v/>
      </c>
      <c r="C4362" s="46"/>
      <c r="D4362" s="46"/>
      <c r="E4362" s="46"/>
      <c r="F4362" s="74">
        <f>IFERROR(SUMPRODUCT(I4362:K4362,I4361:K4361),"")</f>
        <v>0</v>
      </c>
      <c r="G4362" s="74"/>
      <c r="H4362" s="46"/>
      <c r="I4362" s="120"/>
      <c r="J4362" s="121"/>
      <c r="K4362" s="121"/>
      <c r="L4362" s="48" t="str">
        <f>IF(H4359="Wärme/Kälte","i","")</f>
        <v/>
      </c>
      <c r="M4362" s="47" t="str">
        <f>IF(H4359="Wärme/Kälte","Bitte geben Sie den Anteil in % (von 0 bis 100, ohne Prozentzeichen) der  direkt aus Strom oder Erdgas erzeugten Wärme/Kälte.","")</f>
        <v/>
      </c>
      <c r="N4362" s="46"/>
      <c r="O4362" s="46"/>
      <c r="P4362" s="46"/>
      <c r="Q4362" s="46"/>
      <c r="R4362" s="46"/>
      <c r="S4362" s="46"/>
    </row>
    <row r="4363" spans="2:19" x14ac:dyDescent="0.3">
      <c r="B4363" s="46"/>
      <c r="C4363" s="46"/>
      <c r="D4363" s="46"/>
      <c r="E4363" s="46"/>
      <c r="F4363" s="46"/>
      <c r="G4363" s="46"/>
      <c r="H4363" s="46"/>
      <c r="I4363" s="98"/>
      <c r="J4363" s="46"/>
      <c r="K4363" s="46"/>
      <c r="L4363" s="48"/>
      <c r="M4363" s="47"/>
      <c r="N4363" s="46"/>
      <c r="O4363" s="46"/>
      <c r="P4363" s="46"/>
      <c r="Q4363" s="46"/>
      <c r="R4363" s="46"/>
      <c r="S4363" s="46"/>
    </row>
    <row r="4364" spans="2:19" ht="18" thickBot="1" x14ac:dyDescent="0.5">
      <c r="B4364" s="56" t="s">
        <v>10</v>
      </c>
      <c r="C4364" s="47"/>
      <c r="D4364" s="47"/>
      <c r="E4364" s="47"/>
      <c r="F4364" s="47"/>
      <c r="G4364" s="47"/>
      <c r="H4364" s="47"/>
      <c r="I4364" s="68">
        <v>44835</v>
      </c>
      <c r="J4364" s="68">
        <v>44866</v>
      </c>
      <c r="K4364" s="68">
        <v>44896</v>
      </c>
      <c r="L4364" s="47"/>
      <c r="M4364" s="69"/>
      <c r="N4364" s="69"/>
      <c r="O4364" s="69"/>
      <c r="P4364" s="69"/>
      <c r="Q4364" s="69"/>
      <c r="R4364" s="69"/>
      <c r="S4364" s="47"/>
    </row>
    <row r="4365" spans="2:19" ht="15" thickBot="1" x14ac:dyDescent="0.35">
      <c r="B4365" s="47" t="s">
        <v>28</v>
      </c>
      <c r="C4365" s="47"/>
      <c r="D4365" s="47"/>
      <c r="E4365" s="47"/>
      <c r="F4365" s="47"/>
      <c r="G4365" s="47"/>
      <c r="H4365" s="117"/>
      <c r="I4365" s="70"/>
      <c r="J4365" s="71"/>
      <c r="K4365" s="71"/>
      <c r="L4365" s="48" t="s">
        <v>5</v>
      </c>
      <c r="M4365" s="47" t="s">
        <v>29</v>
      </c>
      <c r="N4365" s="69"/>
      <c r="O4365" s="69"/>
      <c r="P4365" s="69"/>
      <c r="Q4365" s="69"/>
      <c r="R4365" s="69"/>
      <c r="S4365" s="47"/>
    </row>
    <row r="4366" spans="2:19" ht="15" thickBot="1" x14ac:dyDescent="0.35">
      <c r="B4366" s="47" t="s">
        <v>13</v>
      </c>
      <c r="C4366" s="47"/>
      <c r="D4366" s="47"/>
      <c r="E4366" s="47"/>
      <c r="F4366" s="47"/>
      <c r="G4366" s="47"/>
      <c r="H4366" s="138">
        <f>IFERROR(VLOOKUP(H4365,'1 - Strom Erdgas Wärme 2021'!H:AA,17,FALSE),"")</f>
        <v>0</v>
      </c>
      <c r="I4366" s="70"/>
      <c r="J4366" s="71"/>
      <c r="K4366" s="71"/>
      <c r="L4366" s="48"/>
      <c r="M4366" s="47"/>
      <c r="N4366" s="69"/>
      <c r="O4366" s="69"/>
      <c r="P4366" s="69"/>
      <c r="Q4366" s="69"/>
      <c r="R4366" s="69"/>
      <c r="S4366" s="47"/>
    </row>
    <row r="4367" spans="2:19" ht="15" thickBot="1" x14ac:dyDescent="0.35">
      <c r="B4367" s="47" t="s">
        <v>16</v>
      </c>
      <c r="C4367" s="47"/>
      <c r="D4367" s="47"/>
      <c r="E4367" s="47"/>
      <c r="F4367" s="47"/>
      <c r="G4367" s="47"/>
      <c r="H4367" s="139"/>
      <c r="I4367" s="72"/>
      <c r="J4367" s="73"/>
      <c r="K4367" s="73"/>
      <c r="L4367" s="48" t="s">
        <v>5</v>
      </c>
      <c r="M4367" s="47" t="s">
        <v>17</v>
      </c>
      <c r="N4367" s="69"/>
      <c r="O4367" s="69"/>
      <c r="P4367" s="69"/>
      <c r="Q4367" s="69"/>
      <c r="R4367" s="69"/>
      <c r="S4367" s="47"/>
    </row>
    <row r="4368" spans="2:19" ht="16.8" thickBot="1" x14ac:dyDescent="0.45">
      <c r="B4368" s="47" t="str">
        <f>IF(H4367="Erdgas","Arbeitspreis pro kWh Erdgas in EUR",IF(H4367="Strom","Arbeitspreis pro kWh Strom in EUR",IF(H4367="Wärme/Kälte","Arbeitspreis pro kWh Wärme-/Kälteverbrauch in EUR","Bitte Energieart auswählen!")))</f>
        <v>Bitte Energieart auswählen!</v>
      </c>
      <c r="C4368" s="47"/>
      <c r="D4368" s="47"/>
      <c r="E4368" s="47"/>
      <c r="F4368" s="47"/>
      <c r="G4368" s="74">
        <f>IFERROR(SUMPRODUCT(I4368:K4368,I4369:K4369),"")</f>
        <v>0</v>
      </c>
      <c r="H4368" s="47"/>
      <c r="I4368" s="118"/>
      <c r="J4368" s="118"/>
      <c r="K4368" s="118"/>
      <c r="L4368" s="48" t="s">
        <v>5</v>
      </c>
      <c r="M4368" s="47" t="str">
        <f>IF(H4367="Erdgas","Erdgaskosten exkl. Steuern, Abgaben, Netzentgelte, etc.",IF(H4367="Strom","Stromkosten exkl. Steuern, Abgaben, Netzentgelte, etc.",IF(H4367="Wärme/Kälte","Wärme-/Kältekosten exkl. Steuern, Abgaben, Netzentgelte, etc.", "Bitte Energieart auswählen!")))</f>
        <v>Bitte Energieart auswählen!</v>
      </c>
      <c r="N4368" s="47"/>
      <c r="O4368" s="47"/>
      <c r="P4368" s="75"/>
      <c r="Q4368" s="61"/>
      <c r="R4368" s="62"/>
      <c r="S4368" s="47"/>
    </row>
    <row r="4369" spans="2:19" ht="15" thickBot="1" x14ac:dyDescent="0.35">
      <c r="B4369" s="47" t="str">
        <f>IF(AND(H4367="Erdgas",H4366="Nein"),"Aliquoter Erdgasverbrauch in kWh von 1. Oktober 2022 bis 31. Dezember 2022",IF(H4367="Erdgas","Erdgasverbrauch in kWh von 1. Oktober 2022 bis 31. Dezember 2022",IF(AND(H4367="Strom",H4366="Nein"),"Aliquoter Stromverbrauch in kWh von 1. Oktober 2022 bis 31. Dezember 2022",IF(H4367="Strom","Stromverbrauch in kWh von 1. Oktober 2022 bis 31. Dezember 2022",IF(AND(H4367="Wärme/Kälte",H4366="Nein"),"Aliquoter Wärme-/Kälteverbrauch in kWh von 1. Oktober 2022 bis 31. Dezember 2022",IF(H4367="Wärme/Kälte","Wärme-/Kälteverbrauch in kWh von 1. Oktober 2022 bis 31. Dezember 2022","Bitte Energieart auswählen!"))))))</f>
        <v>Bitte Energieart auswählen!</v>
      </c>
      <c r="C4369" s="47"/>
      <c r="D4369" s="47"/>
      <c r="E4369" s="47"/>
      <c r="F4369" s="47"/>
      <c r="G4369" s="47"/>
      <c r="H4369" s="59">
        <f>SUM(I4369:K4369)</f>
        <v>0</v>
      </c>
      <c r="I4369" s="119" t="str">
        <f>IFERROR(IF(H4366="Nein",VLOOKUP(H4365,'1 - Strom Erdgas Wärme 2021'!H:AA,20,FALSE)/12,""),"")</f>
        <v/>
      </c>
      <c r="J4369" s="119" t="str">
        <f>IFERROR(IF(H4366="Nein",VLOOKUP(H4365,'1 - Strom Erdgas Wärme 2021'!H:AB,20,FALSE)/12,""),"")</f>
        <v/>
      </c>
      <c r="K4369" s="119" t="str">
        <f>IFERROR(IF(H4366="Nein",VLOOKUP(H4365,'1 - Strom Erdgas Wärme 2021'!H:AC,20,FALSE)/12,""),"")</f>
        <v/>
      </c>
      <c r="L4369" s="48" t="s">
        <v>5</v>
      </c>
      <c r="M4369" s="76" t="str">
        <f>IFERROR(IF(H4366="Nein","Vorbefüllte Verbrauchswerte wurden aliquot (d.h. 1/12) aus dem Jahr 2021 übernommen.","Bitte ergänzen Sie die monatlichen Verbrauchswerte gem. Lastprofilzähler"),"")</f>
        <v>Bitte ergänzen Sie die monatlichen Verbrauchswerte gem. Lastprofilzähler</v>
      </c>
      <c r="N4369" s="77"/>
      <c r="O4369" s="77"/>
      <c r="P4369" s="77"/>
      <c r="Q4369" s="77"/>
      <c r="R4369" s="77"/>
      <c r="S4369" s="77"/>
    </row>
    <row r="4370" spans="2:19" x14ac:dyDescent="0.3">
      <c r="B4370" s="47" t="str">
        <f>IF(H4367="Wärme/Kälte","Energiemix: Anteil in % der aus Strom oder Erdgas erzeugten Wärme/Kälte","")</f>
        <v/>
      </c>
      <c r="C4370" s="46"/>
      <c r="D4370" s="46"/>
      <c r="E4370" s="46"/>
      <c r="F4370" s="74">
        <f>IFERROR(SUMPRODUCT(I4370:K4370,I4369:K4369),"")</f>
        <v>0</v>
      </c>
      <c r="G4370" s="74"/>
      <c r="H4370" s="46"/>
      <c r="I4370" s="120"/>
      <c r="J4370" s="121"/>
      <c r="K4370" s="121"/>
      <c r="L4370" s="48" t="str">
        <f>IF(H4367="Wärme/Kälte","i","")</f>
        <v/>
      </c>
      <c r="M4370" s="47" t="str">
        <f>IF(H4367="Wärme/Kälte","Bitte geben Sie den Anteil in % (von 0 bis 100, ohne Prozentzeichen) der  direkt aus Strom oder Erdgas erzeugten Wärme/Kälte.","")</f>
        <v/>
      </c>
      <c r="N4370" s="46"/>
      <c r="O4370" s="46"/>
      <c r="P4370" s="46"/>
      <c r="Q4370" s="46"/>
      <c r="R4370" s="46"/>
      <c r="S4370" s="46"/>
    </row>
    <row r="4371" spans="2:19" x14ac:dyDescent="0.3">
      <c r="B4371" s="46"/>
      <c r="C4371" s="46"/>
      <c r="D4371" s="46"/>
      <c r="E4371" s="46"/>
      <c r="F4371" s="46"/>
      <c r="G4371" s="46"/>
      <c r="H4371" s="46"/>
      <c r="I4371" s="98"/>
      <c r="J4371" s="46"/>
      <c r="K4371" s="46"/>
      <c r="L4371" s="48"/>
      <c r="M4371" s="47"/>
      <c r="N4371" s="46"/>
      <c r="O4371" s="46"/>
      <c r="P4371" s="46"/>
      <c r="Q4371" s="46"/>
      <c r="R4371" s="46"/>
      <c r="S4371" s="46"/>
    </row>
    <row r="4372" spans="2:19" ht="18" thickBot="1" x14ac:dyDescent="0.5">
      <c r="B4372" s="56" t="s">
        <v>10</v>
      </c>
      <c r="C4372" s="47"/>
      <c r="D4372" s="47"/>
      <c r="E4372" s="47"/>
      <c r="F4372" s="47"/>
      <c r="G4372" s="47"/>
      <c r="H4372" s="47"/>
      <c r="I4372" s="68">
        <v>44835</v>
      </c>
      <c r="J4372" s="68">
        <v>44866</v>
      </c>
      <c r="K4372" s="68">
        <v>44896</v>
      </c>
      <c r="L4372" s="47"/>
      <c r="M4372" s="69"/>
      <c r="N4372" s="69"/>
      <c r="O4372" s="69"/>
      <c r="P4372" s="69"/>
      <c r="Q4372" s="69"/>
      <c r="R4372" s="69"/>
      <c r="S4372" s="47"/>
    </row>
    <row r="4373" spans="2:19" ht="15" thickBot="1" x14ac:dyDescent="0.35">
      <c r="B4373" s="47" t="s">
        <v>28</v>
      </c>
      <c r="C4373" s="47"/>
      <c r="D4373" s="47"/>
      <c r="E4373" s="47"/>
      <c r="F4373" s="47"/>
      <c r="G4373" s="47"/>
      <c r="H4373" s="117"/>
      <c r="I4373" s="70"/>
      <c r="J4373" s="71"/>
      <c r="K4373" s="71"/>
      <c r="L4373" s="48" t="s">
        <v>5</v>
      </c>
      <c r="M4373" s="47" t="s">
        <v>29</v>
      </c>
      <c r="N4373" s="69"/>
      <c r="O4373" s="69"/>
      <c r="P4373" s="69"/>
      <c r="Q4373" s="69"/>
      <c r="R4373" s="69"/>
      <c r="S4373" s="47"/>
    </row>
    <row r="4374" spans="2:19" ht="15" thickBot="1" x14ac:dyDescent="0.35">
      <c r="B4374" s="47" t="s">
        <v>13</v>
      </c>
      <c r="C4374" s="47"/>
      <c r="D4374" s="47"/>
      <c r="E4374" s="47"/>
      <c r="F4374" s="47"/>
      <c r="G4374" s="47"/>
      <c r="H4374" s="138">
        <f>IFERROR(VLOOKUP(H4373,'1 - Strom Erdgas Wärme 2021'!H:AA,17,FALSE),"")</f>
        <v>0</v>
      </c>
      <c r="I4374" s="70"/>
      <c r="J4374" s="71"/>
      <c r="K4374" s="71"/>
      <c r="L4374" s="48"/>
      <c r="M4374" s="47"/>
      <c r="N4374" s="69"/>
      <c r="O4374" s="69"/>
      <c r="P4374" s="69"/>
      <c r="Q4374" s="69"/>
      <c r="R4374" s="69"/>
      <c r="S4374" s="47"/>
    </row>
    <row r="4375" spans="2:19" ht="15" thickBot="1" x14ac:dyDescent="0.35">
      <c r="B4375" s="47" t="s">
        <v>16</v>
      </c>
      <c r="C4375" s="47"/>
      <c r="D4375" s="47"/>
      <c r="E4375" s="47"/>
      <c r="F4375" s="47"/>
      <c r="G4375" s="47"/>
      <c r="H4375" s="139"/>
      <c r="I4375" s="72"/>
      <c r="J4375" s="73"/>
      <c r="K4375" s="73"/>
      <c r="L4375" s="48" t="s">
        <v>5</v>
      </c>
      <c r="M4375" s="47" t="s">
        <v>17</v>
      </c>
      <c r="N4375" s="69"/>
      <c r="O4375" s="69"/>
      <c r="P4375" s="69"/>
      <c r="Q4375" s="69"/>
      <c r="R4375" s="69"/>
      <c r="S4375" s="47"/>
    </row>
    <row r="4376" spans="2:19" ht="16.8" thickBot="1" x14ac:dyDescent="0.45">
      <c r="B4376" s="47" t="str">
        <f>IF(H4375="Erdgas","Arbeitspreis pro kWh Erdgas in EUR",IF(H4375="Strom","Arbeitspreis pro kWh Strom in EUR",IF(H4375="Wärme/Kälte","Arbeitspreis pro kWh Wärme-/Kälteverbrauch in EUR","Bitte Energieart auswählen!")))</f>
        <v>Bitte Energieart auswählen!</v>
      </c>
      <c r="C4376" s="47"/>
      <c r="D4376" s="47"/>
      <c r="E4376" s="47"/>
      <c r="F4376" s="47"/>
      <c r="G4376" s="74">
        <f>IFERROR(SUMPRODUCT(I4376:K4376,I4377:K4377),"")</f>
        <v>0</v>
      </c>
      <c r="H4376" s="47"/>
      <c r="I4376" s="118"/>
      <c r="J4376" s="118"/>
      <c r="K4376" s="118"/>
      <c r="L4376" s="48" t="s">
        <v>5</v>
      </c>
      <c r="M4376" s="47" t="str">
        <f>IF(H4375="Erdgas","Erdgaskosten exkl. Steuern, Abgaben, Netzentgelte, etc.",IF(H4375="Strom","Stromkosten exkl. Steuern, Abgaben, Netzentgelte, etc.",IF(H4375="Wärme/Kälte","Wärme-/Kältekosten exkl. Steuern, Abgaben, Netzentgelte, etc.", "Bitte Energieart auswählen!")))</f>
        <v>Bitte Energieart auswählen!</v>
      </c>
      <c r="N4376" s="47"/>
      <c r="O4376" s="47"/>
      <c r="P4376" s="75"/>
      <c r="Q4376" s="61"/>
      <c r="R4376" s="62"/>
      <c r="S4376" s="47"/>
    </row>
    <row r="4377" spans="2:19" ht="15" thickBot="1" x14ac:dyDescent="0.35">
      <c r="B4377" s="47" t="str">
        <f>IF(AND(H4375="Erdgas",H4374="Nein"),"Aliquoter Erdgasverbrauch in kWh von 1. Oktober 2022 bis 31. Dezember 2022",IF(H4375="Erdgas","Erdgasverbrauch in kWh von 1. Oktober 2022 bis 31. Dezember 2022",IF(AND(H4375="Strom",H4374="Nein"),"Aliquoter Stromverbrauch in kWh von 1. Oktober 2022 bis 31. Dezember 2022",IF(H4375="Strom","Stromverbrauch in kWh von 1. Oktober 2022 bis 31. Dezember 2022",IF(AND(H4375="Wärme/Kälte",H4374="Nein"),"Aliquoter Wärme-/Kälteverbrauch in kWh von 1. Oktober 2022 bis 31. Dezember 2022",IF(H4375="Wärme/Kälte","Wärme-/Kälteverbrauch in kWh von 1. Oktober 2022 bis 31. Dezember 2022","Bitte Energieart auswählen!"))))))</f>
        <v>Bitte Energieart auswählen!</v>
      </c>
      <c r="C4377" s="47"/>
      <c r="D4377" s="47"/>
      <c r="E4377" s="47"/>
      <c r="F4377" s="47"/>
      <c r="G4377" s="47"/>
      <c r="H4377" s="59">
        <f>SUM(I4377:K4377)</f>
        <v>0</v>
      </c>
      <c r="I4377" s="119" t="str">
        <f>IFERROR(IF(H4374="Nein",VLOOKUP(H4373,'1 - Strom Erdgas Wärme 2021'!H:AA,20,FALSE)/12,""),"")</f>
        <v/>
      </c>
      <c r="J4377" s="119" t="str">
        <f>IFERROR(IF(H4374="Nein",VLOOKUP(H4373,'1 - Strom Erdgas Wärme 2021'!H:AB,20,FALSE)/12,""),"")</f>
        <v/>
      </c>
      <c r="K4377" s="119" t="str">
        <f>IFERROR(IF(H4374="Nein",VLOOKUP(H4373,'1 - Strom Erdgas Wärme 2021'!H:AC,20,FALSE)/12,""),"")</f>
        <v/>
      </c>
      <c r="L4377" s="48" t="s">
        <v>5</v>
      </c>
      <c r="M4377" s="76" t="str">
        <f>IFERROR(IF(H4374="Nein","Vorbefüllte Verbrauchswerte wurden aliquot (d.h. 1/12) aus dem Jahr 2021 übernommen.","Bitte ergänzen Sie die monatlichen Verbrauchswerte gem. Lastprofilzähler"),"")</f>
        <v>Bitte ergänzen Sie die monatlichen Verbrauchswerte gem. Lastprofilzähler</v>
      </c>
      <c r="N4377" s="77"/>
      <c r="O4377" s="77"/>
      <c r="P4377" s="77"/>
      <c r="Q4377" s="77"/>
      <c r="R4377" s="77"/>
      <c r="S4377" s="77"/>
    </row>
    <row r="4378" spans="2:19" x14ac:dyDescent="0.3">
      <c r="B4378" s="47" t="str">
        <f>IF(H4375="Wärme/Kälte","Energiemix: Anteil in % der aus Strom oder Erdgas erzeugten Wärme/Kälte","")</f>
        <v/>
      </c>
      <c r="C4378" s="46"/>
      <c r="D4378" s="46"/>
      <c r="E4378" s="46"/>
      <c r="F4378" s="74">
        <f>IFERROR(SUMPRODUCT(I4378:K4378,I4377:K4377),"")</f>
        <v>0</v>
      </c>
      <c r="G4378" s="74"/>
      <c r="H4378" s="46"/>
      <c r="I4378" s="120"/>
      <c r="J4378" s="121"/>
      <c r="K4378" s="121"/>
      <c r="L4378" s="48" t="str">
        <f>IF(H4375="Wärme/Kälte","i","")</f>
        <v/>
      </c>
      <c r="M4378" s="47" t="str">
        <f>IF(H4375="Wärme/Kälte","Bitte geben Sie den Anteil in % (von 0 bis 100, ohne Prozentzeichen) der  direkt aus Strom oder Erdgas erzeugten Wärme/Kälte.","")</f>
        <v/>
      </c>
      <c r="N4378" s="46"/>
      <c r="O4378" s="46"/>
      <c r="P4378" s="46"/>
      <c r="Q4378" s="46"/>
      <c r="R4378" s="46"/>
      <c r="S4378" s="46"/>
    </row>
    <row r="4379" spans="2:19" x14ac:dyDescent="0.3">
      <c r="B4379" s="46"/>
      <c r="C4379" s="46"/>
      <c r="D4379" s="46"/>
      <c r="E4379" s="46"/>
      <c r="F4379" s="46"/>
      <c r="G4379" s="46"/>
      <c r="H4379" s="46"/>
      <c r="I4379" s="98"/>
      <c r="J4379" s="46"/>
      <c r="K4379" s="46"/>
      <c r="L4379" s="48"/>
      <c r="M4379" s="47"/>
      <c r="N4379" s="46"/>
      <c r="O4379" s="46"/>
      <c r="P4379" s="46"/>
      <c r="Q4379" s="46"/>
      <c r="R4379" s="46"/>
      <c r="S4379" s="46"/>
    </row>
    <row r="4380" spans="2:19" ht="18" thickBot="1" x14ac:dyDescent="0.5">
      <c r="B4380" s="56" t="s">
        <v>10</v>
      </c>
      <c r="C4380" s="47"/>
      <c r="D4380" s="47"/>
      <c r="E4380" s="47"/>
      <c r="F4380" s="47"/>
      <c r="G4380" s="47"/>
      <c r="H4380" s="47"/>
      <c r="I4380" s="68">
        <v>44835</v>
      </c>
      <c r="J4380" s="68">
        <v>44866</v>
      </c>
      <c r="K4380" s="68">
        <v>44896</v>
      </c>
      <c r="L4380" s="47"/>
      <c r="M4380" s="69"/>
      <c r="N4380" s="69"/>
      <c r="O4380" s="69"/>
      <c r="P4380" s="69"/>
      <c r="Q4380" s="69"/>
      <c r="R4380" s="69"/>
      <c r="S4380" s="47"/>
    </row>
    <row r="4381" spans="2:19" ht="15" thickBot="1" x14ac:dyDescent="0.35">
      <c r="B4381" s="47" t="s">
        <v>28</v>
      </c>
      <c r="C4381" s="47"/>
      <c r="D4381" s="47"/>
      <c r="E4381" s="47"/>
      <c r="F4381" s="47"/>
      <c r="G4381" s="47"/>
      <c r="H4381" s="117"/>
      <c r="I4381" s="70"/>
      <c r="J4381" s="71"/>
      <c r="K4381" s="71"/>
      <c r="L4381" s="48" t="s">
        <v>5</v>
      </c>
      <c r="M4381" s="47" t="s">
        <v>29</v>
      </c>
      <c r="N4381" s="69"/>
      <c r="O4381" s="69"/>
      <c r="P4381" s="69"/>
      <c r="Q4381" s="69"/>
      <c r="R4381" s="69"/>
      <c r="S4381" s="47"/>
    </row>
    <row r="4382" spans="2:19" ht="15" thickBot="1" x14ac:dyDescent="0.35">
      <c r="B4382" s="47" t="s">
        <v>13</v>
      </c>
      <c r="C4382" s="47"/>
      <c r="D4382" s="47"/>
      <c r="E4382" s="47"/>
      <c r="F4382" s="47"/>
      <c r="G4382" s="47"/>
      <c r="H4382" s="138">
        <f>IFERROR(VLOOKUP(H4381,'1 - Strom Erdgas Wärme 2021'!H:AA,17,FALSE),"")</f>
        <v>0</v>
      </c>
      <c r="I4382" s="70"/>
      <c r="J4382" s="71"/>
      <c r="K4382" s="71"/>
      <c r="L4382" s="48"/>
      <c r="M4382" s="47"/>
      <c r="N4382" s="69"/>
      <c r="O4382" s="69"/>
      <c r="P4382" s="69"/>
      <c r="Q4382" s="69"/>
      <c r="R4382" s="69"/>
      <c r="S4382" s="47"/>
    </row>
    <row r="4383" spans="2:19" ht="15" thickBot="1" x14ac:dyDescent="0.35">
      <c r="B4383" s="47" t="s">
        <v>16</v>
      </c>
      <c r="C4383" s="47"/>
      <c r="D4383" s="47"/>
      <c r="E4383" s="47"/>
      <c r="F4383" s="47"/>
      <c r="G4383" s="47"/>
      <c r="H4383" s="139"/>
      <c r="I4383" s="72"/>
      <c r="J4383" s="73"/>
      <c r="K4383" s="73"/>
      <c r="L4383" s="48" t="s">
        <v>5</v>
      </c>
      <c r="M4383" s="47" t="s">
        <v>17</v>
      </c>
      <c r="N4383" s="69"/>
      <c r="O4383" s="69"/>
      <c r="P4383" s="69"/>
      <c r="Q4383" s="69"/>
      <c r="R4383" s="69"/>
      <c r="S4383" s="47"/>
    </row>
    <row r="4384" spans="2:19" ht="16.8" thickBot="1" x14ac:dyDescent="0.45">
      <c r="B4384" s="47" t="str">
        <f>IF(H4383="Erdgas","Arbeitspreis pro kWh Erdgas in EUR",IF(H4383="Strom","Arbeitspreis pro kWh Strom in EUR",IF(H4383="Wärme/Kälte","Arbeitspreis pro kWh Wärme-/Kälteverbrauch in EUR","Bitte Energieart auswählen!")))</f>
        <v>Bitte Energieart auswählen!</v>
      </c>
      <c r="C4384" s="47"/>
      <c r="D4384" s="47"/>
      <c r="E4384" s="47"/>
      <c r="F4384" s="47"/>
      <c r="G4384" s="74">
        <f>IFERROR(SUMPRODUCT(I4384:K4384,I4385:K4385),"")</f>
        <v>0</v>
      </c>
      <c r="H4384" s="47"/>
      <c r="I4384" s="118"/>
      <c r="J4384" s="118"/>
      <c r="K4384" s="118"/>
      <c r="L4384" s="48" t="s">
        <v>5</v>
      </c>
      <c r="M4384" s="47" t="str">
        <f>IF(H4383="Erdgas","Erdgaskosten exkl. Steuern, Abgaben, Netzentgelte, etc.",IF(H4383="Strom","Stromkosten exkl. Steuern, Abgaben, Netzentgelte, etc.",IF(H4383="Wärme/Kälte","Wärme-/Kältekosten exkl. Steuern, Abgaben, Netzentgelte, etc.", "Bitte Energieart auswählen!")))</f>
        <v>Bitte Energieart auswählen!</v>
      </c>
      <c r="N4384" s="47"/>
      <c r="O4384" s="47"/>
      <c r="P4384" s="75"/>
      <c r="Q4384" s="61"/>
      <c r="R4384" s="62"/>
      <c r="S4384" s="47"/>
    </row>
    <row r="4385" spans="2:19" ht="15" thickBot="1" x14ac:dyDescent="0.35">
      <c r="B4385" s="47" t="str">
        <f>IF(AND(H4383="Erdgas",H4382="Nein"),"Aliquoter Erdgasverbrauch in kWh von 1. Oktober 2022 bis 31. Dezember 2022",IF(H4383="Erdgas","Erdgasverbrauch in kWh von 1. Oktober 2022 bis 31. Dezember 2022",IF(AND(H4383="Strom",H4382="Nein"),"Aliquoter Stromverbrauch in kWh von 1. Oktober 2022 bis 31. Dezember 2022",IF(H4383="Strom","Stromverbrauch in kWh von 1. Oktober 2022 bis 31. Dezember 2022",IF(AND(H4383="Wärme/Kälte",H4382="Nein"),"Aliquoter Wärme-/Kälteverbrauch in kWh von 1. Oktober 2022 bis 31. Dezember 2022",IF(H4383="Wärme/Kälte","Wärme-/Kälteverbrauch in kWh von 1. Oktober 2022 bis 31. Dezember 2022","Bitte Energieart auswählen!"))))))</f>
        <v>Bitte Energieart auswählen!</v>
      </c>
      <c r="C4385" s="47"/>
      <c r="D4385" s="47"/>
      <c r="E4385" s="47"/>
      <c r="F4385" s="47"/>
      <c r="G4385" s="47"/>
      <c r="H4385" s="59">
        <f>SUM(I4385:K4385)</f>
        <v>0</v>
      </c>
      <c r="I4385" s="119" t="str">
        <f>IFERROR(IF(H4382="Nein",VLOOKUP(H4381,'1 - Strom Erdgas Wärme 2021'!H:AA,20,FALSE)/12,""),"")</f>
        <v/>
      </c>
      <c r="J4385" s="119" t="str">
        <f>IFERROR(IF(H4382="Nein",VLOOKUP(H4381,'1 - Strom Erdgas Wärme 2021'!H:AB,20,FALSE)/12,""),"")</f>
        <v/>
      </c>
      <c r="K4385" s="119" t="str">
        <f>IFERROR(IF(H4382="Nein",VLOOKUP(H4381,'1 - Strom Erdgas Wärme 2021'!H:AC,20,FALSE)/12,""),"")</f>
        <v/>
      </c>
      <c r="L4385" s="48" t="s">
        <v>5</v>
      </c>
      <c r="M4385" s="76" t="str">
        <f>IFERROR(IF(H4382="Nein","Vorbefüllte Verbrauchswerte wurden aliquot (d.h. 1/12) aus dem Jahr 2021 übernommen.","Bitte ergänzen Sie die monatlichen Verbrauchswerte gem. Lastprofilzähler"),"")</f>
        <v>Bitte ergänzen Sie die monatlichen Verbrauchswerte gem. Lastprofilzähler</v>
      </c>
      <c r="N4385" s="77"/>
      <c r="O4385" s="77"/>
      <c r="P4385" s="77"/>
      <c r="Q4385" s="77"/>
      <c r="R4385" s="77"/>
      <c r="S4385" s="77"/>
    </row>
    <row r="4386" spans="2:19" x14ac:dyDescent="0.3">
      <c r="B4386" s="47" t="str">
        <f>IF(H4383="Wärme/Kälte","Energiemix: Anteil in % der aus Strom oder Erdgas erzeugten Wärme/Kälte","")</f>
        <v/>
      </c>
      <c r="C4386" s="46"/>
      <c r="D4386" s="46"/>
      <c r="E4386" s="46"/>
      <c r="F4386" s="74">
        <f>IFERROR(SUMPRODUCT(I4386:K4386,I4385:K4385),"")</f>
        <v>0</v>
      </c>
      <c r="G4386" s="74"/>
      <c r="H4386" s="46"/>
      <c r="I4386" s="120"/>
      <c r="J4386" s="121"/>
      <c r="K4386" s="121"/>
      <c r="L4386" s="48" t="str">
        <f>IF(H4383="Wärme/Kälte","i","")</f>
        <v/>
      </c>
      <c r="M4386" s="47" t="str">
        <f>IF(H4383="Wärme/Kälte","Bitte geben Sie den Anteil in % (von 0 bis 100, ohne Prozentzeichen) der  direkt aus Strom oder Erdgas erzeugten Wärme/Kälte.","")</f>
        <v/>
      </c>
      <c r="N4386" s="46"/>
      <c r="O4386" s="46"/>
      <c r="P4386" s="46"/>
      <c r="Q4386" s="46"/>
      <c r="R4386" s="46"/>
      <c r="S4386" s="46"/>
    </row>
    <row r="4387" spans="2:19" x14ac:dyDescent="0.3">
      <c r="B4387" s="46"/>
      <c r="C4387" s="46"/>
      <c r="D4387" s="46"/>
      <c r="E4387" s="46"/>
      <c r="F4387" s="46"/>
      <c r="G4387" s="46"/>
      <c r="H4387" s="46"/>
      <c r="I4387" s="98"/>
      <c r="J4387" s="46"/>
      <c r="K4387" s="46"/>
      <c r="L4387" s="48"/>
      <c r="M4387" s="47"/>
      <c r="N4387" s="46"/>
      <c r="O4387" s="46"/>
      <c r="P4387" s="46"/>
      <c r="Q4387" s="46"/>
      <c r="R4387" s="46"/>
      <c r="S4387" s="46"/>
    </row>
    <row r="4388" spans="2:19" ht="18" thickBot="1" x14ac:dyDescent="0.5">
      <c r="B4388" s="56" t="s">
        <v>10</v>
      </c>
      <c r="C4388" s="47"/>
      <c r="D4388" s="47"/>
      <c r="E4388" s="47"/>
      <c r="F4388" s="47"/>
      <c r="G4388" s="47"/>
      <c r="H4388" s="47"/>
      <c r="I4388" s="68">
        <v>44835</v>
      </c>
      <c r="J4388" s="68">
        <v>44866</v>
      </c>
      <c r="K4388" s="68">
        <v>44896</v>
      </c>
      <c r="L4388" s="47"/>
      <c r="M4388" s="69"/>
      <c r="N4388" s="69"/>
      <c r="O4388" s="69"/>
      <c r="P4388" s="69"/>
      <c r="Q4388" s="69"/>
      <c r="R4388" s="69"/>
      <c r="S4388" s="47"/>
    </row>
    <row r="4389" spans="2:19" ht="15" thickBot="1" x14ac:dyDescent="0.35">
      <c r="B4389" s="47" t="s">
        <v>28</v>
      </c>
      <c r="C4389" s="47"/>
      <c r="D4389" s="47"/>
      <c r="E4389" s="47"/>
      <c r="F4389" s="47"/>
      <c r="G4389" s="47"/>
      <c r="H4389" s="117"/>
      <c r="I4389" s="70"/>
      <c r="J4389" s="71"/>
      <c r="K4389" s="71"/>
      <c r="L4389" s="48" t="s">
        <v>5</v>
      </c>
      <c r="M4389" s="47" t="s">
        <v>29</v>
      </c>
      <c r="N4389" s="69"/>
      <c r="O4389" s="69"/>
      <c r="P4389" s="69"/>
      <c r="Q4389" s="69"/>
      <c r="R4389" s="69"/>
      <c r="S4389" s="47"/>
    </row>
    <row r="4390" spans="2:19" ht="15" thickBot="1" x14ac:dyDescent="0.35">
      <c r="B4390" s="47" t="s">
        <v>13</v>
      </c>
      <c r="C4390" s="47"/>
      <c r="D4390" s="47"/>
      <c r="E4390" s="47"/>
      <c r="F4390" s="47"/>
      <c r="G4390" s="47"/>
      <c r="H4390" s="138">
        <f>IFERROR(VLOOKUP(H4389,'1 - Strom Erdgas Wärme 2021'!H:AA,17,FALSE),"")</f>
        <v>0</v>
      </c>
      <c r="I4390" s="70"/>
      <c r="J4390" s="71"/>
      <c r="K4390" s="71"/>
      <c r="L4390" s="48"/>
      <c r="M4390" s="47"/>
      <c r="N4390" s="69"/>
      <c r="O4390" s="69"/>
      <c r="P4390" s="69"/>
      <c r="Q4390" s="69"/>
      <c r="R4390" s="69"/>
      <c r="S4390" s="47"/>
    </row>
    <row r="4391" spans="2:19" ht="15" thickBot="1" x14ac:dyDescent="0.35">
      <c r="B4391" s="47" t="s">
        <v>16</v>
      </c>
      <c r="C4391" s="47"/>
      <c r="D4391" s="47"/>
      <c r="E4391" s="47"/>
      <c r="F4391" s="47"/>
      <c r="G4391" s="47"/>
      <c r="H4391" s="139"/>
      <c r="I4391" s="72"/>
      <c r="J4391" s="73"/>
      <c r="K4391" s="73"/>
      <c r="L4391" s="48" t="s">
        <v>5</v>
      </c>
      <c r="M4391" s="47" t="s">
        <v>17</v>
      </c>
      <c r="N4391" s="69"/>
      <c r="O4391" s="69"/>
      <c r="P4391" s="69"/>
      <c r="Q4391" s="69"/>
      <c r="R4391" s="69"/>
      <c r="S4391" s="47"/>
    </row>
    <row r="4392" spans="2:19" ht="16.8" thickBot="1" x14ac:dyDescent="0.45">
      <c r="B4392" s="47" t="str">
        <f>IF(H4391="Erdgas","Arbeitspreis pro kWh Erdgas in EUR",IF(H4391="Strom","Arbeitspreis pro kWh Strom in EUR",IF(H4391="Wärme/Kälte","Arbeitspreis pro kWh Wärme-/Kälteverbrauch in EUR","Bitte Energieart auswählen!")))</f>
        <v>Bitte Energieart auswählen!</v>
      </c>
      <c r="C4392" s="47"/>
      <c r="D4392" s="47"/>
      <c r="E4392" s="47"/>
      <c r="F4392" s="47"/>
      <c r="G4392" s="74">
        <f>IFERROR(SUMPRODUCT(I4392:K4392,I4393:K4393),"")</f>
        <v>0</v>
      </c>
      <c r="H4392" s="47"/>
      <c r="I4392" s="118"/>
      <c r="J4392" s="118"/>
      <c r="K4392" s="118"/>
      <c r="L4392" s="48" t="s">
        <v>5</v>
      </c>
      <c r="M4392" s="47" t="str">
        <f>IF(H4391="Erdgas","Erdgaskosten exkl. Steuern, Abgaben, Netzentgelte, etc.",IF(H4391="Strom","Stromkosten exkl. Steuern, Abgaben, Netzentgelte, etc.",IF(H4391="Wärme/Kälte","Wärme-/Kältekosten exkl. Steuern, Abgaben, Netzentgelte, etc.", "Bitte Energieart auswählen!")))</f>
        <v>Bitte Energieart auswählen!</v>
      </c>
      <c r="N4392" s="47"/>
      <c r="O4392" s="47"/>
      <c r="P4392" s="75"/>
      <c r="Q4392" s="61"/>
      <c r="R4392" s="62"/>
      <c r="S4392" s="47"/>
    </row>
    <row r="4393" spans="2:19" ht="15" thickBot="1" x14ac:dyDescent="0.35">
      <c r="B4393" s="47" t="str">
        <f>IF(AND(H4391="Erdgas",H4390="Nein"),"Aliquoter Erdgasverbrauch in kWh von 1. Oktober 2022 bis 31. Dezember 2022",IF(H4391="Erdgas","Erdgasverbrauch in kWh von 1. Oktober 2022 bis 31. Dezember 2022",IF(AND(H4391="Strom",H4390="Nein"),"Aliquoter Stromverbrauch in kWh von 1. Oktober 2022 bis 31. Dezember 2022",IF(H4391="Strom","Stromverbrauch in kWh von 1. Oktober 2022 bis 31. Dezember 2022",IF(AND(H4391="Wärme/Kälte",H4390="Nein"),"Aliquoter Wärme-/Kälteverbrauch in kWh von 1. Oktober 2022 bis 31. Dezember 2022",IF(H4391="Wärme/Kälte","Wärme-/Kälteverbrauch in kWh von 1. Oktober 2022 bis 31. Dezember 2022","Bitte Energieart auswählen!"))))))</f>
        <v>Bitte Energieart auswählen!</v>
      </c>
      <c r="C4393" s="47"/>
      <c r="D4393" s="47"/>
      <c r="E4393" s="47"/>
      <c r="F4393" s="47"/>
      <c r="G4393" s="47"/>
      <c r="H4393" s="59">
        <f>SUM(I4393:K4393)</f>
        <v>0</v>
      </c>
      <c r="I4393" s="119" t="str">
        <f>IFERROR(IF(H4390="Nein",VLOOKUP(H4389,'1 - Strom Erdgas Wärme 2021'!H:AA,20,FALSE)/12,""),"")</f>
        <v/>
      </c>
      <c r="J4393" s="119" t="str">
        <f>IFERROR(IF(H4390="Nein",VLOOKUP(H4389,'1 - Strom Erdgas Wärme 2021'!H:AB,20,FALSE)/12,""),"")</f>
        <v/>
      </c>
      <c r="K4393" s="119" t="str">
        <f>IFERROR(IF(H4390="Nein",VLOOKUP(H4389,'1 - Strom Erdgas Wärme 2021'!H:AC,20,FALSE)/12,""),"")</f>
        <v/>
      </c>
      <c r="L4393" s="48" t="s">
        <v>5</v>
      </c>
      <c r="M4393" s="76" t="str">
        <f>IFERROR(IF(H4390="Nein","Vorbefüllte Verbrauchswerte wurden aliquot (d.h. 1/12) aus dem Jahr 2021 übernommen.","Bitte ergänzen Sie die monatlichen Verbrauchswerte gem. Lastprofilzähler"),"")</f>
        <v>Bitte ergänzen Sie die monatlichen Verbrauchswerte gem. Lastprofilzähler</v>
      </c>
      <c r="N4393" s="77"/>
      <c r="O4393" s="77"/>
      <c r="P4393" s="77"/>
      <c r="Q4393" s="77"/>
      <c r="R4393" s="77"/>
      <c r="S4393" s="77"/>
    </row>
    <row r="4394" spans="2:19" x14ac:dyDescent="0.3">
      <c r="B4394" s="47" t="str">
        <f>IF(H4391="Wärme/Kälte","Energiemix: Anteil in % der aus Strom oder Erdgas erzeugten Wärme/Kälte","")</f>
        <v/>
      </c>
      <c r="C4394" s="46"/>
      <c r="D4394" s="46"/>
      <c r="E4394" s="46"/>
      <c r="F4394" s="74">
        <f>IFERROR(SUMPRODUCT(I4394:K4394,I4393:K4393),"")</f>
        <v>0</v>
      </c>
      <c r="G4394" s="74"/>
      <c r="H4394" s="46"/>
      <c r="I4394" s="120"/>
      <c r="J4394" s="121"/>
      <c r="K4394" s="121"/>
      <c r="L4394" s="48" t="str">
        <f>IF(H4391="Wärme/Kälte","i","")</f>
        <v/>
      </c>
      <c r="M4394" s="47" t="str">
        <f>IF(H4391="Wärme/Kälte","Bitte geben Sie den Anteil in % (von 0 bis 100, ohne Prozentzeichen) der  direkt aus Strom oder Erdgas erzeugten Wärme/Kälte.","")</f>
        <v/>
      </c>
      <c r="N4394" s="46"/>
      <c r="O4394" s="46"/>
      <c r="P4394" s="46"/>
      <c r="Q4394" s="46"/>
      <c r="R4394" s="46"/>
      <c r="S4394" s="46"/>
    </row>
    <row r="4395" spans="2:19" x14ac:dyDescent="0.3">
      <c r="B4395" s="46"/>
      <c r="C4395" s="46"/>
      <c r="D4395" s="46"/>
      <c r="E4395" s="46"/>
      <c r="F4395" s="46"/>
      <c r="G4395" s="46"/>
      <c r="H4395" s="46"/>
      <c r="I4395" s="98"/>
      <c r="J4395" s="46"/>
      <c r="K4395" s="46"/>
      <c r="L4395" s="48"/>
      <c r="M4395" s="47"/>
      <c r="N4395" s="46"/>
      <c r="O4395" s="46"/>
      <c r="P4395" s="46"/>
      <c r="Q4395" s="46"/>
      <c r="R4395" s="46"/>
      <c r="S4395" s="46"/>
    </row>
    <row r="4396" spans="2:19" ht="18" thickBot="1" x14ac:dyDescent="0.5">
      <c r="B4396" s="56" t="s">
        <v>10</v>
      </c>
      <c r="C4396" s="47"/>
      <c r="D4396" s="47"/>
      <c r="E4396" s="47"/>
      <c r="F4396" s="47"/>
      <c r="G4396" s="47"/>
      <c r="H4396" s="47"/>
      <c r="I4396" s="68">
        <v>44835</v>
      </c>
      <c r="J4396" s="68">
        <v>44866</v>
      </c>
      <c r="K4396" s="68">
        <v>44896</v>
      </c>
      <c r="L4396" s="47"/>
      <c r="M4396" s="69"/>
      <c r="N4396" s="69"/>
      <c r="O4396" s="69"/>
      <c r="P4396" s="69"/>
      <c r="Q4396" s="69"/>
      <c r="R4396" s="69"/>
      <c r="S4396" s="47"/>
    </row>
    <row r="4397" spans="2:19" ht="15" thickBot="1" x14ac:dyDescent="0.35">
      <c r="B4397" s="47" t="s">
        <v>28</v>
      </c>
      <c r="C4397" s="47"/>
      <c r="D4397" s="47"/>
      <c r="E4397" s="47"/>
      <c r="F4397" s="47"/>
      <c r="G4397" s="47"/>
      <c r="H4397" s="117"/>
      <c r="I4397" s="70"/>
      <c r="J4397" s="71"/>
      <c r="K4397" s="71"/>
      <c r="L4397" s="48" t="s">
        <v>5</v>
      </c>
      <c r="M4397" s="47" t="s">
        <v>29</v>
      </c>
      <c r="N4397" s="69"/>
      <c r="O4397" s="69"/>
      <c r="P4397" s="69"/>
      <c r="Q4397" s="69"/>
      <c r="R4397" s="69"/>
      <c r="S4397" s="47"/>
    </row>
    <row r="4398" spans="2:19" ht="15" thickBot="1" x14ac:dyDescent="0.35">
      <c r="B4398" s="47" t="s">
        <v>13</v>
      </c>
      <c r="C4398" s="47"/>
      <c r="D4398" s="47"/>
      <c r="E4398" s="47"/>
      <c r="F4398" s="47"/>
      <c r="G4398" s="47"/>
      <c r="H4398" s="138">
        <f>IFERROR(VLOOKUP(H4397,'1 - Strom Erdgas Wärme 2021'!H:AA,17,FALSE),"")</f>
        <v>0</v>
      </c>
      <c r="I4398" s="70"/>
      <c r="J4398" s="71"/>
      <c r="K4398" s="71"/>
      <c r="L4398" s="48"/>
      <c r="M4398" s="47"/>
      <c r="N4398" s="69"/>
      <c r="O4398" s="69"/>
      <c r="P4398" s="69"/>
      <c r="Q4398" s="69"/>
      <c r="R4398" s="69"/>
      <c r="S4398" s="47"/>
    </row>
    <row r="4399" spans="2:19" ht="15" thickBot="1" x14ac:dyDescent="0.35">
      <c r="B4399" s="47" t="s">
        <v>16</v>
      </c>
      <c r="C4399" s="47"/>
      <c r="D4399" s="47"/>
      <c r="E4399" s="47"/>
      <c r="F4399" s="47"/>
      <c r="G4399" s="47"/>
      <c r="H4399" s="139"/>
      <c r="I4399" s="72"/>
      <c r="J4399" s="73"/>
      <c r="K4399" s="73"/>
      <c r="L4399" s="48" t="s">
        <v>5</v>
      </c>
      <c r="M4399" s="47" t="s">
        <v>17</v>
      </c>
      <c r="N4399" s="69"/>
      <c r="O4399" s="69"/>
      <c r="P4399" s="69"/>
      <c r="Q4399" s="69"/>
      <c r="R4399" s="69"/>
      <c r="S4399" s="47"/>
    </row>
    <row r="4400" spans="2:19" ht="16.8" thickBot="1" x14ac:dyDescent="0.45">
      <c r="B4400" s="47" t="str">
        <f>IF(H4399="Erdgas","Arbeitspreis pro kWh Erdgas in EUR",IF(H4399="Strom","Arbeitspreis pro kWh Strom in EUR",IF(H4399="Wärme/Kälte","Arbeitspreis pro kWh Wärme-/Kälteverbrauch in EUR","Bitte Energieart auswählen!")))</f>
        <v>Bitte Energieart auswählen!</v>
      </c>
      <c r="C4400" s="47"/>
      <c r="D4400" s="47"/>
      <c r="E4400" s="47"/>
      <c r="F4400" s="47"/>
      <c r="G4400" s="74">
        <f>IFERROR(SUMPRODUCT(I4400:K4400,I4401:K4401),"")</f>
        <v>0</v>
      </c>
      <c r="H4400" s="47"/>
      <c r="I4400" s="118"/>
      <c r="J4400" s="118"/>
      <c r="K4400" s="118"/>
      <c r="L4400" s="48" t="s">
        <v>5</v>
      </c>
      <c r="M4400" s="47" t="str">
        <f>IF(H4399="Erdgas","Erdgaskosten exkl. Steuern, Abgaben, Netzentgelte, etc.",IF(H4399="Strom","Stromkosten exkl. Steuern, Abgaben, Netzentgelte, etc.",IF(H4399="Wärme/Kälte","Wärme-/Kältekosten exkl. Steuern, Abgaben, Netzentgelte, etc.", "Bitte Energieart auswählen!")))</f>
        <v>Bitte Energieart auswählen!</v>
      </c>
      <c r="N4400" s="47"/>
      <c r="O4400" s="47"/>
      <c r="P4400" s="75"/>
      <c r="Q4400" s="61"/>
      <c r="R4400" s="62"/>
      <c r="S4400" s="47"/>
    </row>
    <row r="4401" spans="2:19" ht="15" thickBot="1" x14ac:dyDescent="0.35">
      <c r="B4401" s="47" t="str">
        <f>IF(AND(H4399="Erdgas",H4398="Nein"),"Aliquoter Erdgasverbrauch in kWh von 1. Oktober 2022 bis 31. Dezember 2022",IF(H4399="Erdgas","Erdgasverbrauch in kWh von 1. Oktober 2022 bis 31. Dezember 2022",IF(AND(H4399="Strom",H4398="Nein"),"Aliquoter Stromverbrauch in kWh von 1. Oktober 2022 bis 31. Dezember 2022",IF(H4399="Strom","Stromverbrauch in kWh von 1. Oktober 2022 bis 31. Dezember 2022",IF(AND(H4399="Wärme/Kälte",H4398="Nein"),"Aliquoter Wärme-/Kälteverbrauch in kWh von 1. Oktober 2022 bis 31. Dezember 2022",IF(H4399="Wärme/Kälte","Wärme-/Kälteverbrauch in kWh von 1. Oktober 2022 bis 31. Dezember 2022","Bitte Energieart auswählen!"))))))</f>
        <v>Bitte Energieart auswählen!</v>
      </c>
      <c r="C4401" s="47"/>
      <c r="D4401" s="47"/>
      <c r="E4401" s="47"/>
      <c r="F4401" s="47"/>
      <c r="G4401" s="47"/>
      <c r="H4401" s="59">
        <f>SUM(I4401:K4401)</f>
        <v>0</v>
      </c>
      <c r="I4401" s="119" t="str">
        <f>IFERROR(IF(H4398="Nein",VLOOKUP(H4397,'1 - Strom Erdgas Wärme 2021'!H:AA,20,FALSE)/12,""),"")</f>
        <v/>
      </c>
      <c r="J4401" s="119" t="str">
        <f>IFERROR(IF(H4398="Nein",VLOOKUP(H4397,'1 - Strom Erdgas Wärme 2021'!H:AB,20,FALSE)/12,""),"")</f>
        <v/>
      </c>
      <c r="K4401" s="119" t="str">
        <f>IFERROR(IF(H4398="Nein",VLOOKUP(H4397,'1 - Strom Erdgas Wärme 2021'!H:AC,20,FALSE)/12,""),"")</f>
        <v/>
      </c>
      <c r="L4401" s="48" t="s">
        <v>5</v>
      </c>
      <c r="M4401" s="76" t="str">
        <f>IFERROR(IF(H4398="Nein","Vorbefüllte Verbrauchswerte wurden aliquot (d.h. 1/12) aus dem Jahr 2021 übernommen.","Bitte ergänzen Sie die monatlichen Verbrauchswerte gem. Lastprofilzähler"),"")</f>
        <v>Bitte ergänzen Sie die monatlichen Verbrauchswerte gem. Lastprofilzähler</v>
      </c>
      <c r="N4401" s="77"/>
      <c r="O4401" s="77"/>
      <c r="P4401" s="77"/>
      <c r="Q4401" s="77"/>
      <c r="R4401" s="77"/>
      <c r="S4401" s="77"/>
    </row>
    <row r="4402" spans="2:19" x14ac:dyDescent="0.3">
      <c r="B4402" s="47" t="str">
        <f>IF(H4399="Wärme/Kälte","Energiemix: Anteil in % der aus Strom oder Erdgas erzeugten Wärme/Kälte","")</f>
        <v/>
      </c>
      <c r="C4402" s="46"/>
      <c r="D4402" s="46"/>
      <c r="E4402" s="46"/>
      <c r="F4402" s="74">
        <f>IFERROR(SUMPRODUCT(I4402:K4402,I4401:K4401),"")</f>
        <v>0</v>
      </c>
      <c r="G4402" s="74"/>
      <c r="H4402" s="46"/>
      <c r="I4402" s="120"/>
      <c r="J4402" s="121"/>
      <c r="K4402" s="121"/>
      <c r="L4402" s="48" t="str">
        <f>IF(H4399="Wärme/Kälte","i","")</f>
        <v/>
      </c>
      <c r="M4402" s="47" t="str">
        <f>IF(H4399="Wärme/Kälte","Bitte geben Sie den Anteil in % (von 0 bis 100, ohne Prozentzeichen) der  direkt aus Strom oder Erdgas erzeugten Wärme/Kälte.","")</f>
        <v/>
      </c>
      <c r="N4402" s="46"/>
      <c r="O4402" s="46"/>
      <c r="P4402" s="46"/>
      <c r="Q4402" s="46"/>
      <c r="R4402" s="46"/>
      <c r="S4402" s="46"/>
    </row>
    <row r="4403" spans="2:19" x14ac:dyDescent="0.3">
      <c r="B4403" s="46"/>
      <c r="C4403" s="46"/>
      <c r="D4403" s="46"/>
      <c r="E4403" s="46"/>
      <c r="F4403" s="46"/>
      <c r="G4403" s="46"/>
      <c r="H4403" s="46"/>
      <c r="I4403" s="98"/>
      <c r="J4403" s="46"/>
      <c r="K4403" s="46"/>
      <c r="L4403" s="48"/>
      <c r="M4403" s="47"/>
      <c r="N4403" s="46"/>
      <c r="O4403" s="46"/>
      <c r="P4403" s="46"/>
      <c r="Q4403" s="46"/>
      <c r="R4403" s="46"/>
      <c r="S4403" s="46"/>
    </row>
    <row r="4404" spans="2:19" ht="18" thickBot="1" x14ac:dyDescent="0.5">
      <c r="B4404" s="56" t="s">
        <v>10</v>
      </c>
      <c r="C4404" s="47"/>
      <c r="D4404" s="47"/>
      <c r="E4404" s="47"/>
      <c r="F4404" s="47"/>
      <c r="G4404" s="47"/>
      <c r="H4404" s="47"/>
      <c r="I4404" s="68">
        <v>44835</v>
      </c>
      <c r="J4404" s="68">
        <v>44866</v>
      </c>
      <c r="K4404" s="68">
        <v>44896</v>
      </c>
      <c r="L4404" s="47"/>
      <c r="M4404" s="69"/>
      <c r="N4404" s="69"/>
      <c r="O4404" s="69"/>
      <c r="P4404" s="69"/>
      <c r="Q4404" s="69"/>
      <c r="R4404" s="69"/>
      <c r="S4404" s="47"/>
    </row>
    <row r="4405" spans="2:19" ht="15" thickBot="1" x14ac:dyDescent="0.35">
      <c r="B4405" s="47" t="s">
        <v>28</v>
      </c>
      <c r="C4405" s="47"/>
      <c r="D4405" s="47"/>
      <c r="E4405" s="47"/>
      <c r="F4405" s="47"/>
      <c r="G4405" s="47"/>
      <c r="H4405" s="117"/>
      <c r="I4405" s="70"/>
      <c r="J4405" s="71"/>
      <c r="K4405" s="71"/>
      <c r="L4405" s="48" t="s">
        <v>5</v>
      </c>
      <c r="M4405" s="47" t="s">
        <v>29</v>
      </c>
      <c r="N4405" s="69"/>
      <c r="O4405" s="69"/>
      <c r="P4405" s="69"/>
      <c r="Q4405" s="69"/>
      <c r="R4405" s="69"/>
      <c r="S4405" s="47"/>
    </row>
    <row r="4406" spans="2:19" ht="15" thickBot="1" x14ac:dyDescent="0.35">
      <c r="B4406" s="47" t="s">
        <v>13</v>
      </c>
      <c r="C4406" s="47"/>
      <c r="D4406" s="47"/>
      <c r="E4406" s="47"/>
      <c r="F4406" s="47"/>
      <c r="G4406" s="47"/>
      <c r="H4406" s="138">
        <f>IFERROR(VLOOKUP(H4405,'1 - Strom Erdgas Wärme 2021'!H:AA,17,FALSE),"")</f>
        <v>0</v>
      </c>
      <c r="I4406" s="70"/>
      <c r="J4406" s="71"/>
      <c r="K4406" s="71"/>
      <c r="L4406" s="48"/>
      <c r="M4406" s="47"/>
      <c r="N4406" s="69"/>
      <c r="O4406" s="69"/>
      <c r="P4406" s="69"/>
      <c r="Q4406" s="69"/>
      <c r="R4406" s="69"/>
      <c r="S4406" s="47"/>
    </row>
    <row r="4407" spans="2:19" ht="15" thickBot="1" x14ac:dyDescent="0.35">
      <c r="B4407" s="47" t="s">
        <v>16</v>
      </c>
      <c r="C4407" s="47"/>
      <c r="D4407" s="47"/>
      <c r="E4407" s="47"/>
      <c r="F4407" s="47"/>
      <c r="G4407" s="47"/>
      <c r="H4407" s="139"/>
      <c r="I4407" s="72"/>
      <c r="J4407" s="73"/>
      <c r="K4407" s="73"/>
      <c r="L4407" s="48" t="s">
        <v>5</v>
      </c>
      <c r="M4407" s="47" t="s">
        <v>17</v>
      </c>
      <c r="N4407" s="69"/>
      <c r="O4407" s="69"/>
      <c r="P4407" s="69"/>
      <c r="Q4407" s="69"/>
      <c r="R4407" s="69"/>
      <c r="S4407" s="47"/>
    </row>
    <row r="4408" spans="2:19" ht="16.8" thickBot="1" x14ac:dyDescent="0.45">
      <c r="B4408" s="47" t="str">
        <f>IF(H4407="Erdgas","Arbeitspreis pro kWh Erdgas in EUR",IF(H4407="Strom","Arbeitspreis pro kWh Strom in EUR",IF(H4407="Wärme/Kälte","Arbeitspreis pro kWh Wärme-/Kälteverbrauch in EUR","Bitte Energieart auswählen!")))</f>
        <v>Bitte Energieart auswählen!</v>
      </c>
      <c r="C4408" s="47"/>
      <c r="D4408" s="47"/>
      <c r="E4408" s="47"/>
      <c r="F4408" s="47"/>
      <c r="G4408" s="74">
        <f>IFERROR(SUMPRODUCT(I4408:K4408,I4409:K4409),"")</f>
        <v>0</v>
      </c>
      <c r="H4408" s="47"/>
      <c r="I4408" s="118"/>
      <c r="J4408" s="118"/>
      <c r="K4408" s="118"/>
      <c r="L4408" s="48" t="s">
        <v>5</v>
      </c>
      <c r="M4408" s="47" t="str">
        <f>IF(H4407="Erdgas","Erdgaskosten exkl. Steuern, Abgaben, Netzentgelte, etc.",IF(H4407="Strom","Stromkosten exkl. Steuern, Abgaben, Netzentgelte, etc.",IF(H4407="Wärme/Kälte","Wärme-/Kältekosten exkl. Steuern, Abgaben, Netzentgelte, etc.", "Bitte Energieart auswählen!")))</f>
        <v>Bitte Energieart auswählen!</v>
      </c>
      <c r="N4408" s="47"/>
      <c r="O4408" s="47"/>
      <c r="P4408" s="75"/>
      <c r="Q4408" s="61"/>
      <c r="R4408" s="62"/>
      <c r="S4408" s="47"/>
    </row>
    <row r="4409" spans="2:19" ht="15" thickBot="1" x14ac:dyDescent="0.35">
      <c r="B4409" s="47" t="str">
        <f>IF(AND(H4407="Erdgas",H4406="Nein"),"Aliquoter Erdgasverbrauch in kWh von 1. Oktober 2022 bis 31. Dezember 2022",IF(H4407="Erdgas","Erdgasverbrauch in kWh von 1. Oktober 2022 bis 31. Dezember 2022",IF(AND(H4407="Strom",H4406="Nein"),"Aliquoter Stromverbrauch in kWh von 1. Oktober 2022 bis 31. Dezember 2022",IF(H4407="Strom","Stromverbrauch in kWh von 1. Oktober 2022 bis 31. Dezember 2022",IF(AND(H4407="Wärme/Kälte",H4406="Nein"),"Aliquoter Wärme-/Kälteverbrauch in kWh von 1. Oktober 2022 bis 31. Dezember 2022",IF(H4407="Wärme/Kälte","Wärme-/Kälteverbrauch in kWh von 1. Oktober 2022 bis 31. Dezember 2022","Bitte Energieart auswählen!"))))))</f>
        <v>Bitte Energieart auswählen!</v>
      </c>
      <c r="C4409" s="47"/>
      <c r="D4409" s="47"/>
      <c r="E4409" s="47"/>
      <c r="F4409" s="47"/>
      <c r="G4409" s="47"/>
      <c r="H4409" s="59">
        <f>SUM(I4409:K4409)</f>
        <v>0</v>
      </c>
      <c r="I4409" s="119" t="str">
        <f>IFERROR(IF(H4406="Nein",VLOOKUP(H4405,'1 - Strom Erdgas Wärme 2021'!H:AA,20,FALSE)/12,""),"")</f>
        <v/>
      </c>
      <c r="J4409" s="119" t="str">
        <f>IFERROR(IF(H4406="Nein",VLOOKUP(H4405,'1 - Strom Erdgas Wärme 2021'!H:AB,20,FALSE)/12,""),"")</f>
        <v/>
      </c>
      <c r="K4409" s="119" t="str">
        <f>IFERROR(IF(H4406="Nein",VLOOKUP(H4405,'1 - Strom Erdgas Wärme 2021'!H:AC,20,FALSE)/12,""),"")</f>
        <v/>
      </c>
      <c r="L4409" s="48" t="s">
        <v>5</v>
      </c>
      <c r="M4409" s="76" t="str">
        <f>IFERROR(IF(H4406="Nein","Vorbefüllte Verbrauchswerte wurden aliquot (d.h. 1/12) aus dem Jahr 2021 übernommen.","Bitte ergänzen Sie die monatlichen Verbrauchswerte gem. Lastprofilzähler"),"")</f>
        <v>Bitte ergänzen Sie die monatlichen Verbrauchswerte gem. Lastprofilzähler</v>
      </c>
      <c r="N4409" s="77"/>
      <c r="O4409" s="77"/>
      <c r="P4409" s="77"/>
      <c r="Q4409" s="77"/>
      <c r="R4409" s="77"/>
      <c r="S4409" s="77"/>
    </row>
    <row r="4410" spans="2:19" x14ac:dyDescent="0.3">
      <c r="B4410" s="47" t="str">
        <f>IF(H4407="Wärme/Kälte","Energiemix: Anteil in % der aus Strom oder Erdgas erzeugten Wärme/Kälte","")</f>
        <v/>
      </c>
      <c r="C4410" s="46"/>
      <c r="D4410" s="46"/>
      <c r="E4410" s="46"/>
      <c r="F4410" s="74">
        <f>IFERROR(SUMPRODUCT(I4410:K4410,I4409:K4409),"")</f>
        <v>0</v>
      </c>
      <c r="G4410" s="74"/>
      <c r="H4410" s="46"/>
      <c r="I4410" s="120"/>
      <c r="J4410" s="121"/>
      <c r="K4410" s="121"/>
      <c r="L4410" s="48" t="str">
        <f>IF(H4407="Wärme/Kälte","i","")</f>
        <v/>
      </c>
      <c r="M4410" s="47" t="str">
        <f>IF(H4407="Wärme/Kälte","Bitte geben Sie den Anteil in % (von 0 bis 100, ohne Prozentzeichen) der  direkt aus Strom oder Erdgas erzeugten Wärme/Kälte.","")</f>
        <v/>
      </c>
      <c r="N4410" s="46"/>
      <c r="O4410" s="46"/>
      <c r="P4410" s="46"/>
      <c r="Q4410" s="46"/>
      <c r="R4410" s="46"/>
      <c r="S4410" s="46"/>
    </row>
    <row r="4411" spans="2:19" x14ac:dyDescent="0.3">
      <c r="B4411" s="46"/>
      <c r="C4411" s="46"/>
      <c r="D4411" s="46"/>
      <c r="E4411" s="46"/>
      <c r="F4411" s="46"/>
      <c r="G4411" s="46"/>
      <c r="H4411" s="46"/>
      <c r="I4411" s="98"/>
      <c r="J4411" s="46"/>
      <c r="K4411" s="46"/>
      <c r="L4411" s="48"/>
      <c r="M4411" s="47"/>
      <c r="N4411" s="46"/>
      <c r="O4411" s="46"/>
      <c r="P4411" s="46"/>
      <c r="Q4411" s="46"/>
      <c r="R4411" s="46"/>
      <c r="S4411" s="46"/>
    </row>
    <row r="4412" spans="2:19" ht="18" thickBot="1" x14ac:dyDescent="0.5">
      <c r="B4412" s="56" t="s">
        <v>10</v>
      </c>
      <c r="C4412" s="47"/>
      <c r="D4412" s="47"/>
      <c r="E4412" s="47"/>
      <c r="F4412" s="47"/>
      <c r="G4412" s="47"/>
      <c r="H4412" s="47"/>
      <c r="I4412" s="68">
        <v>44835</v>
      </c>
      <c r="J4412" s="68">
        <v>44866</v>
      </c>
      <c r="K4412" s="68">
        <v>44896</v>
      </c>
      <c r="L4412" s="47"/>
      <c r="M4412" s="69"/>
      <c r="N4412" s="69"/>
      <c r="O4412" s="69"/>
      <c r="P4412" s="69"/>
      <c r="Q4412" s="69"/>
      <c r="R4412" s="69"/>
      <c r="S4412" s="47"/>
    </row>
    <row r="4413" spans="2:19" ht="15" thickBot="1" x14ac:dyDescent="0.35">
      <c r="B4413" s="47" t="s">
        <v>28</v>
      </c>
      <c r="C4413" s="47"/>
      <c r="D4413" s="47"/>
      <c r="E4413" s="47"/>
      <c r="F4413" s="47"/>
      <c r="G4413" s="47"/>
      <c r="H4413" s="117"/>
      <c r="I4413" s="70"/>
      <c r="J4413" s="71"/>
      <c r="K4413" s="71"/>
      <c r="L4413" s="48" t="s">
        <v>5</v>
      </c>
      <c r="M4413" s="47" t="s">
        <v>29</v>
      </c>
      <c r="N4413" s="69"/>
      <c r="O4413" s="69"/>
      <c r="P4413" s="69"/>
      <c r="Q4413" s="69"/>
      <c r="R4413" s="69"/>
      <c r="S4413" s="47"/>
    </row>
    <row r="4414" spans="2:19" ht="15" thickBot="1" x14ac:dyDescent="0.35">
      <c r="B4414" s="47" t="s">
        <v>13</v>
      </c>
      <c r="C4414" s="47"/>
      <c r="D4414" s="47"/>
      <c r="E4414" s="47"/>
      <c r="F4414" s="47"/>
      <c r="G4414" s="47"/>
      <c r="H4414" s="138">
        <f>IFERROR(VLOOKUP(H4413,'1 - Strom Erdgas Wärme 2021'!H:AA,17,FALSE),"")</f>
        <v>0</v>
      </c>
      <c r="I4414" s="70"/>
      <c r="J4414" s="71"/>
      <c r="K4414" s="71"/>
      <c r="L4414" s="48"/>
      <c r="M4414" s="47"/>
      <c r="N4414" s="69"/>
      <c r="O4414" s="69"/>
      <c r="P4414" s="69"/>
      <c r="Q4414" s="69"/>
      <c r="R4414" s="69"/>
      <c r="S4414" s="47"/>
    </row>
    <row r="4415" spans="2:19" ht="15" thickBot="1" x14ac:dyDescent="0.35">
      <c r="B4415" s="47" t="s">
        <v>16</v>
      </c>
      <c r="C4415" s="47"/>
      <c r="D4415" s="47"/>
      <c r="E4415" s="47"/>
      <c r="F4415" s="47"/>
      <c r="G4415" s="47"/>
      <c r="H4415" s="139"/>
      <c r="I4415" s="72"/>
      <c r="J4415" s="73"/>
      <c r="K4415" s="73"/>
      <c r="L4415" s="48" t="s">
        <v>5</v>
      </c>
      <c r="M4415" s="47" t="s">
        <v>17</v>
      </c>
      <c r="N4415" s="69"/>
      <c r="O4415" s="69"/>
      <c r="P4415" s="69"/>
      <c r="Q4415" s="69"/>
      <c r="R4415" s="69"/>
      <c r="S4415" s="47"/>
    </row>
    <row r="4416" spans="2:19" ht="16.8" thickBot="1" x14ac:dyDescent="0.45">
      <c r="B4416" s="47" t="str">
        <f>IF(H4415="Erdgas","Arbeitspreis pro kWh Erdgas in EUR",IF(H4415="Strom","Arbeitspreis pro kWh Strom in EUR",IF(H4415="Wärme/Kälte","Arbeitspreis pro kWh Wärme-/Kälteverbrauch in EUR","Bitte Energieart auswählen!")))</f>
        <v>Bitte Energieart auswählen!</v>
      </c>
      <c r="C4416" s="47"/>
      <c r="D4416" s="47"/>
      <c r="E4416" s="47"/>
      <c r="F4416" s="47"/>
      <c r="G4416" s="74">
        <f>IFERROR(SUMPRODUCT(I4416:K4416,I4417:K4417),"")</f>
        <v>0</v>
      </c>
      <c r="H4416" s="47"/>
      <c r="I4416" s="118"/>
      <c r="J4416" s="118"/>
      <c r="K4416" s="118"/>
      <c r="L4416" s="48" t="s">
        <v>5</v>
      </c>
      <c r="M4416" s="47" t="str">
        <f>IF(H4415="Erdgas","Erdgaskosten exkl. Steuern, Abgaben, Netzentgelte, etc.",IF(H4415="Strom","Stromkosten exkl. Steuern, Abgaben, Netzentgelte, etc.",IF(H4415="Wärme/Kälte","Wärme-/Kältekosten exkl. Steuern, Abgaben, Netzentgelte, etc.", "Bitte Energieart auswählen!")))</f>
        <v>Bitte Energieart auswählen!</v>
      </c>
      <c r="N4416" s="47"/>
      <c r="O4416" s="47"/>
      <c r="P4416" s="75"/>
      <c r="Q4416" s="61"/>
      <c r="R4416" s="62"/>
      <c r="S4416" s="47"/>
    </row>
    <row r="4417" spans="2:19" ht="15" thickBot="1" x14ac:dyDescent="0.35">
      <c r="B4417" s="47" t="str">
        <f>IF(AND(H4415="Erdgas",H4414="Nein"),"Aliquoter Erdgasverbrauch in kWh von 1. Oktober 2022 bis 31. Dezember 2022",IF(H4415="Erdgas","Erdgasverbrauch in kWh von 1. Oktober 2022 bis 31. Dezember 2022",IF(AND(H4415="Strom",H4414="Nein"),"Aliquoter Stromverbrauch in kWh von 1. Oktober 2022 bis 31. Dezember 2022",IF(H4415="Strom","Stromverbrauch in kWh von 1. Oktober 2022 bis 31. Dezember 2022",IF(AND(H4415="Wärme/Kälte",H4414="Nein"),"Aliquoter Wärme-/Kälteverbrauch in kWh von 1. Oktober 2022 bis 31. Dezember 2022",IF(H4415="Wärme/Kälte","Wärme-/Kälteverbrauch in kWh von 1. Oktober 2022 bis 31. Dezember 2022","Bitte Energieart auswählen!"))))))</f>
        <v>Bitte Energieart auswählen!</v>
      </c>
      <c r="C4417" s="47"/>
      <c r="D4417" s="47"/>
      <c r="E4417" s="47"/>
      <c r="F4417" s="47"/>
      <c r="G4417" s="47"/>
      <c r="H4417" s="59">
        <f>SUM(I4417:K4417)</f>
        <v>0</v>
      </c>
      <c r="I4417" s="119" t="str">
        <f>IFERROR(IF(H4414="Nein",VLOOKUP(H4413,'1 - Strom Erdgas Wärme 2021'!H:AA,20,FALSE)/12,""),"")</f>
        <v/>
      </c>
      <c r="J4417" s="119" t="str">
        <f>IFERROR(IF(H4414="Nein",VLOOKUP(H4413,'1 - Strom Erdgas Wärme 2021'!H:AB,20,FALSE)/12,""),"")</f>
        <v/>
      </c>
      <c r="K4417" s="119" t="str">
        <f>IFERROR(IF(H4414="Nein",VLOOKUP(H4413,'1 - Strom Erdgas Wärme 2021'!H:AC,20,FALSE)/12,""),"")</f>
        <v/>
      </c>
      <c r="L4417" s="48" t="s">
        <v>5</v>
      </c>
      <c r="M4417" s="76" t="str">
        <f>IFERROR(IF(H4414="Nein","Vorbefüllte Verbrauchswerte wurden aliquot (d.h. 1/12) aus dem Jahr 2021 übernommen.","Bitte ergänzen Sie die monatlichen Verbrauchswerte gem. Lastprofilzähler"),"")</f>
        <v>Bitte ergänzen Sie die monatlichen Verbrauchswerte gem. Lastprofilzähler</v>
      </c>
      <c r="N4417" s="77"/>
      <c r="O4417" s="77"/>
      <c r="P4417" s="77"/>
      <c r="Q4417" s="77"/>
      <c r="R4417" s="77"/>
      <c r="S4417" s="77"/>
    </row>
    <row r="4418" spans="2:19" x14ac:dyDescent="0.3">
      <c r="B4418" s="47" t="str">
        <f>IF(H4415="Wärme/Kälte","Energiemix: Anteil in % der aus Strom oder Erdgas erzeugten Wärme/Kälte","")</f>
        <v/>
      </c>
      <c r="C4418" s="46"/>
      <c r="D4418" s="46"/>
      <c r="E4418" s="46"/>
      <c r="F4418" s="74">
        <f>IFERROR(SUMPRODUCT(I4418:K4418,I4417:K4417),"")</f>
        <v>0</v>
      </c>
      <c r="G4418" s="74"/>
      <c r="H4418" s="46"/>
      <c r="I4418" s="120"/>
      <c r="J4418" s="121"/>
      <c r="K4418" s="121"/>
      <c r="L4418" s="48" t="str">
        <f>IF(H4415="Wärme/Kälte","i","")</f>
        <v/>
      </c>
      <c r="M4418" s="47" t="str">
        <f>IF(H4415="Wärme/Kälte","Bitte geben Sie den Anteil in % (von 0 bis 100, ohne Prozentzeichen) der  direkt aus Strom oder Erdgas erzeugten Wärme/Kälte.","")</f>
        <v/>
      </c>
      <c r="N4418" s="46"/>
      <c r="O4418" s="46"/>
      <c r="P4418" s="46"/>
      <c r="Q4418" s="46"/>
      <c r="R4418" s="46"/>
      <c r="S4418" s="46"/>
    </row>
    <row r="4419" spans="2:19" x14ac:dyDescent="0.3">
      <c r="B4419" s="46"/>
      <c r="C4419" s="46"/>
      <c r="D4419" s="46"/>
      <c r="E4419" s="46"/>
      <c r="F4419" s="46"/>
      <c r="G4419" s="46"/>
      <c r="H4419" s="46"/>
      <c r="I4419" s="98"/>
      <c r="J4419" s="46"/>
      <c r="K4419" s="46"/>
      <c r="L4419" s="48"/>
      <c r="M4419" s="47"/>
      <c r="N4419" s="46"/>
      <c r="O4419" s="46"/>
      <c r="P4419" s="46"/>
      <c r="Q4419" s="46"/>
      <c r="R4419" s="46"/>
      <c r="S4419" s="46"/>
    </row>
    <row r="4420" spans="2:19" ht="18" thickBot="1" x14ac:dyDescent="0.5">
      <c r="B4420" s="56" t="s">
        <v>10</v>
      </c>
      <c r="C4420" s="47"/>
      <c r="D4420" s="47"/>
      <c r="E4420" s="47"/>
      <c r="F4420" s="47"/>
      <c r="G4420" s="47"/>
      <c r="H4420" s="47"/>
      <c r="I4420" s="68">
        <v>44835</v>
      </c>
      <c r="J4420" s="68">
        <v>44866</v>
      </c>
      <c r="K4420" s="68">
        <v>44896</v>
      </c>
      <c r="L4420" s="47"/>
      <c r="M4420" s="69"/>
      <c r="N4420" s="69"/>
      <c r="O4420" s="69"/>
      <c r="P4420" s="69"/>
      <c r="Q4420" s="69"/>
      <c r="R4420" s="69"/>
      <c r="S4420" s="47"/>
    </row>
    <row r="4421" spans="2:19" ht="15" thickBot="1" x14ac:dyDescent="0.35">
      <c r="B4421" s="47" t="s">
        <v>28</v>
      </c>
      <c r="C4421" s="47"/>
      <c r="D4421" s="47"/>
      <c r="E4421" s="47"/>
      <c r="F4421" s="47"/>
      <c r="G4421" s="47"/>
      <c r="H4421" s="117"/>
      <c r="I4421" s="70"/>
      <c r="J4421" s="71"/>
      <c r="K4421" s="71"/>
      <c r="L4421" s="48" t="s">
        <v>5</v>
      </c>
      <c r="M4421" s="47" t="s">
        <v>29</v>
      </c>
      <c r="N4421" s="69"/>
      <c r="O4421" s="69"/>
      <c r="P4421" s="69"/>
      <c r="Q4421" s="69"/>
      <c r="R4421" s="69"/>
      <c r="S4421" s="47"/>
    </row>
    <row r="4422" spans="2:19" ht="15" thickBot="1" x14ac:dyDescent="0.35">
      <c r="B4422" s="47" t="s">
        <v>13</v>
      </c>
      <c r="C4422" s="47"/>
      <c r="D4422" s="47"/>
      <c r="E4422" s="47"/>
      <c r="F4422" s="47"/>
      <c r="G4422" s="47"/>
      <c r="H4422" s="138">
        <f>IFERROR(VLOOKUP(H4421,'1 - Strom Erdgas Wärme 2021'!H:AA,17,FALSE),"")</f>
        <v>0</v>
      </c>
      <c r="I4422" s="70"/>
      <c r="J4422" s="71"/>
      <c r="K4422" s="71"/>
      <c r="L4422" s="48"/>
      <c r="M4422" s="47"/>
      <c r="N4422" s="69"/>
      <c r="O4422" s="69"/>
      <c r="P4422" s="69"/>
      <c r="Q4422" s="69"/>
      <c r="R4422" s="69"/>
      <c r="S4422" s="47"/>
    </row>
    <row r="4423" spans="2:19" ht="15" thickBot="1" x14ac:dyDescent="0.35">
      <c r="B4423" s="47" t="s">
        <v>16</v>
      </c>
      <c r="C4423" s="47"/>
      <c r="D4423" s="47"/>
      <c r="E4423" s="47"/>
      <c r="F4423" s="47"/>
      <c r="G4423" s="47"/>
      <c r="H4423" s="139"/>
      <c r="I4423" s="72"/>
      <c r="J4423" s="73"/>
      <c r="K4423" s="73"/>
      <c r="L4423" s="48" t="s">
        <v>5</v>
      </c>
      <c r="M4423" s="47" t="s">
        <v>17</v>
      </c>
      <c r="N4423" s="69"/>
      <c r="O4423" s="69"/>
      <c r="P4423" s="69"/>
      <c r="Q4423" s="69"/>
      <c r="R4423" s="69"/>
      <c r="S4423" s="47"/>
    </row>
    <row r="4424" spans="2:19" ht="16.8" thickBot="1" x14ac:dyDescent="0.45">
      <c r="B4424" s="47" t="str">
        <f>IF(H4423="Erdgas","Arbeitspreis pro kWh Erdgas in EUR",IF(H4423="Strom","Arbeitspreis pro kWh Strom in EUR",IF(H4423="Wärme/Kälte","Arbeitspreis pro kWh Wärme-/Kälteverbrauch in EUR","Bitte Energieart auswählen!")))</f>
        <v>Bitte Energieart auswählen!</v>
      </c>
      <c r="C4424" s="47"/>
      <c r="D4424" s="47"/>
      <c r="E4424" s="47"/>
      <c r="F4424" s="47"/>
      <c r="G4424" s="74">
        <f>IFERROR(SUMPRODUCT(I4424:K4424,I4425:K4425),"")</f>
        <v>0</v>
      </c>
      <c r="H4424" s="47"/>
      <c r="I4424" s="118"/>
      <c r="J4424" s="118"/>
      <c r="K4424" s="118"/>
      <c r="L4424" s="48" t="s">
        <v>5</v>
      </c>
      <c r="M4424" s="47" t="str">
        <f>IF(H4423="Erdgas","Erdgaskosten exkl. Steuern, Abgaben, Netzentgelte, etc.",IF(H4423="Strom","Stromkosten exkl. Steuern, Abgaben, Netzentgelte, etc.",IF(H4423="Wärme/Kälte","Wärme-/Kältekosten exkl. Steuern, Abgaben, Netzentgelte, etc.", "Bitte Energieart auswählen!")))</f>
        <v>Bitte Energieart auswählen!</v>
      </c>
      <c r="N4424" s="47"/>
      <c r="O4424" s="47"/>
      <c r="P4424" s="75"/>
      <c r="Q4424" s="61"/>
      <c r="R4424" s="62"/>
      <c r="S4424" s="47"/>
    </row>
    <row r="4425" spans="2:19" ht="15" thickBot="1" x14ac:dyDescent="0.35">
      <c r="B4425" s="47" t="str">
        <f>IF(AND(H4423="Erdgas",H4422="Nein"),"Aliquoter Erdgasverbrauch in kWh von 1. Oktober 2022 bis 31. Dezember 2022",IF(H4423="Erdgas","Erdgasverbrauch in kWh von 1. Oktober 2022 bis 31. Dezember 2022",IF(AND(H4423="Strom",H4422="Nein"),"Aliquoter Stromverbrauch in kWh von 1. Oktober 2022 bis 31. Dezember 2022",IF(H4423="Strom","Stromverbrauch in kWh von 1. Oktober 2022 bis 31. Dezember 2022",IF(AND(H4423="Wärme/Kälte",H4422="Nein"),"Aliquoter Wärme-/Kälteverbrauch in kWh von 1. Oktober 2022 bis 31. Dezember 2022",IF(H4423="Wärme/Kälte","Wärme-/Kälteverbrauch in kWh von 1. Oktober 2022 bis 31. Dezember 2022","Bitte Energieart auswählen!"))))))</f>
        <v>Bitte Energieart auswählen!</v>
      </c>
      <c r="C4425" s="47"/>
      <c r="D4425" s="47"/>
      <c r="E4425" s="47"/>
      <c r="F4425" s="47"/>
      <c r="G4425" s="47"/>
      <c r="H4425" s="59">
        <f>SUM(I4425:K4425)</f>
        <v>0</v>
      </c>
      <c r="I4425" s="119" t="str">
        <f>IFERROR(IF(H4422="Nein",VLOOKUP(H4421,'1 - Strom Erdgas Wärme 2021'!H:AA,20,FALSE)/12,""),"")</f>
        <v/>
      </c>
      <c r="J4425" s="119" t="str">
        <f>IFERROR(IF(H4422="Nein",VLOOKUP(H4421,'1 - Strom Erdgas Wärme 2021'!H:AB,20,FALSE)/12,""),"")</f>
        <v/>
      </c>
      <c r="K4425" s="119" t="str">
        <f>IFERROR(IF(H4422="Nein",VLOOKUP(H4421,'1 - Strom Erdgas Wärme 2021'!H:AC,20,FALSE)/12,""),"")</f>
        <v/>
      </c>
      <c r="L4425" s="48" t="s">
        <v>5</v>
      </c>
      <c r="M4425" s="76" t="str">
        <f>IFERROR(IF(H4422="Nein","Vorbefüllte Verbrauchswerte wurden aliquot (d.h. 1/12) aus dem Jahr 2021 übernommen.","Bitte ergänzen Sie die monatlichen Verbrauchswerte gem. Lastprofilzähler"),"")</f>
        <v>Bitte ergänzen Sie die monatlichen Verbrauchswerte gem. Lastprofilzähler</v>
      </c>
      <c r="N4425" s="77"/>
      <c r="O4425" s="77"/>
      <c r="P4425" s="77"/>
      <c r="Q4425" s="77"/>
      <c r="R4425" s="77"/>
      <c r="S4425" s="77"/>
    </row>
    <row r="4426" spans="2:19" x14ac:dyDescent="0.3">
      <c r="B4426" s="47" t="str">
        <f>IF(H4423="Wärme/Kälte","Energiemix: Anteil in % der aus Strom oder Erdgas erzeugten Wärme/Kälte","")</f>
        <v/>
      </c>
      <c r="C4426" s="46"/>
      <c r="D4426" s="46"/>
      <c r="E4426" s="46"/>
      <c r="F4426" s="74">
        <f>IFERROR(SUMPRODUCT(I4426:K4426,I4425:K4425),"")</f>
        <v>0</v>
      </c>
      <c r="G4426" s="74"/>
      <c r="H4426" s="46"/>
      <c r="I4426" s="120"/>
      <c r="J4426" s="121"/>
      <c r="K4426" s="121"/>
      <c r="L4426" s="48" t="str">
        <f>IF(H4423="Wärme/Kälte","i","")</f>
        <v/>
      </c>
      <c r="M4426" s="47" t="str">
        <f>IF(H4423="Wärme/Kälte","Bitte geben Sie den Anteil in % (von 0 bis 100, ohne Prozentzeichen) der  direkt aus Strom oder Erdgas erzeugten Wärme/Kälte.","")</f>
        <v/>
      </c>
      <c r="N4426" s="46"/>
      <c r="O4426" s="46"/>
      <c r="P4426" s="46"/>
      <c r="Q4426" s="46"/>
      <c r="R4426" s="46"/>
      <c r="S4426" s="46"/>
    </row>
    <row r="4427" spans="2:19" x14ac:dyDescent="0.3">
      <c r="B4427" s="46"/>
      <c r="C4427" s="46"/>
      <c r="D4427" s="46"/>
      <c r="E4427" s="46"/>
      <c r="F4427" s="46"/>
      <c r="G4427" s="46"/>
      <c r="H4427" s="46"/>
      <c r="I4427" s="98"/>
      <c r="J4427" s="46"/>
      <c r="K4427" s="46"/>
      <c r="L4427" s="48"/>
      <c r="M4427" s="47"/>
      <c r="N4427" s="46"/>
      <c r="O4427" s="46"/>
      <c r="P4427" s="46"/>
      <c r="Q4427" s="46"/>
      <c r="R4427" s="46"/>
      <c r="S4427" s="46"/>
    </row>
    <row r="4428" spans="2:19" ht="18" thickBot="1" x14ac:dyDescent="0.5">
      <c r="B4428" s="56" t="s">
        <v>10</v>
      </c>
      <c r="C4428" s="47"/>
      <c r="D4428" s="47"/>
      <c r="E4428" s="47"/>
      <c r="F4428" s="47"/>
      <c r="G4428" s="47"/>
      <c r="H4428" s="47"/>
      <c r="I4428" s="68">
        <v>44835</v>
      </c>
      <c r="J4428" s="68">
        <v>44866</v>
      </c>
      <c r="K4428" s="68">
        <v>44896</v>
      </c>
      <c r="L4428" s="47"/>
      <c r="M4428" s="69"/>
      <c r="N4428" s="69"/>
      <c r="O4428" s="69"/>
      <c r="P4428" s="69"/>
      <c r="Q4428" s="69"/>
      <c r="R4428" s="69"/>
      <c r="S4428" s="47"/>
    </row>
    <row r="4429" spans="2:19" ht="15" thickBot="1" x14ac:dyDescent="0.35">
      <c r="B4429" s="47" t="s">
        <v>28</v>
      </c>
      <c r="C4429" s="47"/>
      <c r="D4429" s="47"/>
      <c r="E4429" s="47"/>
      <c r="F4429" s="47"/>
      <c r="G4429" s="47"/>
      <c r="H4429" s="117"/>
      <c r="I4429" s="70"/>
      <c r="J4429" s="71"/>
      <c r="K4429" s="71"/>
      <c r="L4429" s="48" t="s">
        <v>5</v>
      </c>
      <c r="M4429" s="47" t="s">
        <v>29</v>
      </c>
      <c r="N4429" s="69"/>
      <c r="O4429" s="69"/>
      <c r="P4429" s="69"/>
      <c r="Q4429" s="69"/>
      <c r="R4429" s="69"/>
      <c r="S4429" s="47"/>
    </row>
    <row r="4430" spans="2:19" ht="15" thickBot="1" x14ac:dyDescent="0.35">
      <c r="B4430" s="47" t="s">
        <v>13</v>
      </c>
      <c r="C4430" s="47"/>
      <c r="D4430" s="47"/>
      <c r="E4430" s="47"/>
      <c r="F4430" s="47"/>
      <c r="G4430" s="47"/>
      <c r="H4430" s="138">
        <f>IFERROR(VLOOKUP(H4429,'1 - Strom Erdgas Wärme 2021'!H:AA,17,FALSE),"")</f>
        <v>0</v>
      </c>
      <c r="I4430" s="70"/>
      <c r="J4430" s="71"/>
      <c r="K4430" s="71"/>
      <c r="L4430" s="48"/>
      <c r="M4430" s="47"/>
      <c r="N4430" s="69"/>
      <c r="O4430" s="69"/>
      <c r="P4430" s="69"/>
      <c r="Q4430" s="69"/>
      <c r="R4430" s="69"/>
      <c r="S4430" s="47"/>
    </row>
    <row r="4431" spans="2:19" ht="15" thickBot="1" x14ac:dyDescent="0.35">
      <c r="B4431" s="47" t="s">
        <v>16</v>
      </c>
      <c r="C4431" s="47"/>
      <c r="D4431" s="47"/>
      <c r="E4431" s="47"/>
      <c r="F4431" s="47"/>
      <c r="G4431" s="47"/>
      <c r="H4431" s="139"/>
      <c r="I4431" s="72"/>
      <c r="J4431" s="73"/>
      <c r="K4431" s="73"/>
      <c r="L4431" s="48" t="s">
        <v>5</v>
      </c>
      <c r="M4431" s="47" t="s">
        <v>17</v>
      </c>
      <c r="N4431" s="69"/>
      <c r="O4431" s="69"/>
      <c r="P4431" s="69"/>
      <c r="Q4431" s="69"/>
      <c r="R4431" s="69"/>
      <c r="S4431" s="47"/>
    </row>
    <row r="4432" spans="2:19" ht="16.8" thickBot="1" x14ac:dyDescent="0.45">
      <c r="B4432" s="47" t="str">
        <f>IF(H4431="Erdgas","Arbeitspreis pro kWh Erdgas in EUR",IF(H4431="Strom","Arbeitspreis pro kWh Strom in EUR",IF(H4431="Wärme/Kälte","Arbeitspreis pro kWh Wärme-/Kälteverbrauch in EUR","Bitte Energieart auswählen!")))</f>
        <v>Bitte Energieart auswählen!</v>
      </c>
      <c r="C4432" s="47"/>
      <c r="D4432" s="47"/>
      <c r="E4432" s="47"/>
      <c r="F4432" s="47"/>
      <c r="G4432" s="74">
        <f>IFERROR(SUMPRODUCT(I4432:K4432,I4433:K4433),"")</f>
        <v>0</v>
      </c>
      <c r="H4432" s="47"/>
      <c r="I4432" s="118"/>
      <c r="J4432" s="118"/>
      <c r="K4432" s="118"/>
      <c r="L4432" s="48" t="s">
        <v>5</v>
      </c>
      <c r="M4432" s="47" t="str">
        <f>IF(H4431="Erdgas","Erdgaskosten exkl. Steuern, Abgaben, Netzentgelte, etc.",IF(H4431="Strom","Stromkosten exkl. Steuern, Abgaben, Netzentgelte, etc.",IF(H4431="Wärme/Kälte","Wärme-/Kältekosten exkl. Steuern, Abgaben, Netzentgelte, etc.", "Bitte Energieart auswählen!")))</f>
        <v>Bitte Energieart auswählen!</v>
      </c>
      <c r="N4432" s="47"/>
      <c r="O4432" s="47"/>
      <c r="P4432" s="75"/>
      <c r="Q4432" s="61"/>
      <c r="R4432" s="62"/>
      <c r="S4432" s="47"/>
    </row>
    <row r="4433" spans="2:19" ht="15" thickBot="1" x14ac:dyDescent="0.35">
      <c r="B4433" s="47" t="str">
        <f>IF(AND(H4431="Erdgas",H4430="Nein"),"Aliquoter Erdgasverbrauch in kWh von 1. Oktober 2022 bis 31. Dezember 2022",IF(H4431="Erdgas","Erdgasverbrauch in kWh von 1. Oktober 2022 bis 31. Dezember 2022",IF(AND(H4431="Strom",H4430="Nein"),"Aliquoter Stromverbrauch in kWh von 1. Oktober 2022 bis 31. Dezember 2022",IF(H4431="Strom","Stromverbrauch in kWh von 1. Oktober 2022 bis 31. Dezember 2022",IF(AND(H4431="Wärme/Kälte",H4430="Nein"),"Aliquoter Wärme-/Kälteverbrauch in kWh von 1. Oktober 2022 bis 31. Dezember 2022",IF(H4431="Wärme/Kälte","Wärme-/Kälteverbrauch in kWh von 1. Oktober 2022 bis 31. Dezember 2022","Bitte Energieart auswählen!"))))))</f>
        <v>Bitte Energieart auswählen!</v>
      </c>
      <c r="C4433" s="47"/>
      <c r="D4433" s="47"/>
      <c r="E4433" s="47"/>
      <c r="F4433" s="47"/>
      <c r="G4433" s="47"/>
      <c r="H4433" s="59">
        <f>SUM(I4433:K4433)</f>
        <v>0</v>
      </c>
      <c r="I4433" s="119" t="str">
        <f>IFERROR(IF(H4430="Nein",VLOOKUP(H4429,'1 - Strom Erdgas Wärme 2021'!H:AA,20,FALSE)/12,""),"")</f>
        <v/>
      </c>
      <c r="J4433" s="119" t="str">
        <f>IFERROR(IF(H4430="Nein",VLOOKUP(H4429,'1 - Strom Erdgas Wärme 2021'!H:AB,20,FALSE)/12,""),"")</f>
        <v/>
      </c>
      <c r="K4433" s="119" t="str">
        <f>IFERROR(IF(H4430="Nein",VLOOKUP(H4429,'1 - Strom Erdgas Wärme 2021'!H:AC,20,FALSE)/12,""),"")</f>
        <v/>
      </c>
      <c r="L4433" s="48" t="s">
        <v>5</v>
      </c>
      <c r="M4433" s="76" t="str">
        <f>IFERROR(IF(H4430="Nein","Vorbefüllte Verbrauchswerte wurden aliquot (d.h. 1/12) aus dem Jahr 2021 übernommen.","Bitte ergänzen Sie die monatlichen Verbrauchswerte gem. Lastprofilzähler"),"")</f>
        <v>Bitte ergänzen Sie die monatlichen Verbrauchswerte gem. Lastprofilzähler</v>
      </c>
      <c r="N4433" s="77"/>
      <c r="O4433" s="77"/>
      <c r="P4433" s="77"/>
      <c r="Q4433" s="77"/>
      <c r="R4433" s="77"/>
      <c r="S4433" s="77"/>
    </row>
    <row r="4434" spans="2:19" x14ac:dyDescent="0.3">
      <c r="B4434" s="47" t="str">
        <f>IF(H4431="Wärme/Kälte","Energiemix: Anteil in % der aus Strom oder Erdgas erzeugten Wärme/Kälte","")</f>
        <v/>
      </c>
      <c r="C4434" s="46"/>
      <c r="D4434" s="46"/>
      <c r="E4434" s="46"/>
      <c r="F4434" s="74">
        <f>IFERROR(SUMPRODUCT(I4434:K4434,I4433:K4433),"")</f>
        <v>0</v>
      </c>
      <c r="G4434" s="74"/>
      <c r="H4434" s="46"/>
      <c r="I4434" s="120"/>
      <c r="J4434" s="121"/>
      <c r="K4434" s="121"/>
      <c r="L4434" s="48" t="str">
        <f>IF(H4431="Wärme/Kälte","i","")</f>
        <v/>
      </c>
      <c r="M4434" s="47" t="str">
        <f>IF(H4431="Wärme/Kälte","Bitte geben Sie den Anteil in % (von 0 bis 100, ohne Prozentzeichen) der  direkt aus Strom oder Erdgas erzeugten Wärme/Kälte.","")</f>
        <v/>
      </c>
      <c r="N4434" s="46"/>
      <c r="O4434" s="46"/>
      <c r="P4434" s="46"/>
      <c r="Q4434" s="46"/>
      <c r="R4434" s="46"/>
      <c r="S4434" s="46"/>
    </row>
    <row r="4435" spans="2:19" x14ac:dyDescent="0.3">
      <c r="B4435" s="46"/>
      <c r="C4435" s="46"/>
      <c r="D4435" s="46"/>
      <c r="E4435" s="46"/>
      <c r="F4435" s="46"/>
      <c r="G4435" s="46"/>
      <c r="H4435" s="46"/>
      <c r="I4435" s="98"/>
      <c r="J4435" s="46"/>
      <c r="K4435" s="46"/>
      <c r="L4435" s="48"/>
      <c r="M4435" s="47"/>
      <c r="N4435" s="46"/>
      <c r="O4435" s="46"/>
      <c r="P4435" s="46"/>
      <c r="Q4435" s="46"/>
      <c r="R4435" s="46"/>
      <c r="S4435" s="46"/>
    </row>
    <row r="4436" spans="2:19" ht="18" thickBot="1" x14ac:dyDescent="0.5">
      <c r="B4436" s="56" t="s">
        <v>10</v>
      </c>
      <c r="C4436" s="47"/>
      <c r="D4436" s="47"/>
      <c r="E4436" s="47"/>
      <c r="F4436" s="47"/>
      <c r="G4436" s="47"/>
      <c r="H4436" s="47"/>
      <c r="I4436" s="68">
        <v>44835</v>
      </c>
      <c r="J4436" s="68">
        <v>44866</v>
      </c>
      <c r="K4436" s="68">
        <v>44896</v>
      </c>
      <c r="L4436" s="47"/>
      <c r="M4436" s="69"/>
      <c r="N4436" s="69"/>
      <c r="O4436" s="69"/>
      <c r="P4436" s="69"/>
      <c r="Q4436" s="69"/>
      <c r="R4436" s="69"/>
      <c r="S4436" s="47"/>
    </row>
    <row r="4437" spans="2:19" ht="15" thickBot="1" x14ac:dyDescent="0.35">
      <c r="B4437" s="47" t="s">
        <v>28</v>
      </c>
      <c r="C4437" s="47"/>
      <c r="D4437" s="47"/>
      <c r="E4437" s="47"/>
      <c r="F4437" s="47"/>
      <c r="G4437" s="47"/>
      <c r="H4437" s="117"/>
      <c r="I4437" s="70"/>
      <c r="J4437" s="71"/>
      <c r="K4437" s="71"/>
      <c r="L4437" s="48" t="s">
        <v>5</v>
      </c>
      <c r="M4437" s="47" t="s">
        <v>29</v>
      </c>
      <c r="N4437" s="69"/>
      <c r="O4437" s="69"/>
      <c r="P4437" s="69"/>
      <c r="Q4437" s="69"/>
      <c r="R4437" s="69"/>
      <c r="S4437" s="47"/>
    </row>
    <row r="4438" spans="2:19" ht="15" thickBot="1" x14ac:dyDescent="0.35">
      <c r="B4438" s="47" t="s">
        <v>13</v>
      </c>
      <c r="C4438" s="47"/>
      <c r="D4438" s="47"/>
      <c r="E4438" s="47"/>
      <c r="F4438" s="47"/>
      <c r="G4438" s="47"/>
      <c r="H4438" s="138">
        <f>IFERROR(VLOOKUP(H4437,'1 - Strom Erdgas Wärme 2021'!H:AA,17,FALSE),"")</f>
        <v>0</v>
      </c>
      <c r="I4438" s="70"/>
      <c r="J4438" s="71"/>
      <c r="K4438" s="71"/>
      <c r="L4438" s="48"/>
      <c r="M4438" s="47"/>
      <c r="N4438" s="69"/>
      <c r="O4438" s="69"/>
      <c r="P4438" s="69"/>
      <c r="Q4438" s="69"/>
      <c r="R4438" s="69"/>
      <c r="S4438" s="47"/>
    </row>
    <row r="4439" spans="2:19" ht="15" thickBot="1" x14ac:dyDescent="0.35">
      <c r="B4439" s="47" t="s">
        <v>16</v>
      </c>
      <c r="C4439" s="47"/>
      <c r="D4439" s="47"/>
      <c r="E4439" s="47"/>
      <c r="F4439" s="47"/>
      <c r="G4439" s="47"/>
      <c r="H4439" s="139"/>
      <c r="I4439" s="72"/>
      <c r="J4439" s="73"/>
      <c r="K4439" s="73"/>
      <c r="L4439" s="48" t="s">
        <v>5</v>
      </c>
      <c r="M4439" s="47" t="s">
        <v>17</v>
      </c>
      <c r="N4439" s="69"/>
      <c r="O4439" s="69"/>
      <c r="P4439" s="69"/>
      <c r="Q4439" s="69"/>
      <c r="R4439" s="69"/>
      <c r="S4439" s="47"/>
    </row>
    <row r="4440" spans="2:19" ht="16.8" thickBot="1" x14ac:dyDescent="0.45">
      <c r="B4440" s="47" t="str">
        <f>IF(H4439="Erdgas","Arbeitspreis pro kWh Erdgas in EUR",IF(H4439="Strom","Arbeitspreis pro kWh Strom in EUR",IF(H4439="Wärme/Kälte","Arbeitspreis pro kWh Wärme-/Kälteverbrauch in EUR","Bitte Energieart auswählen!")))</f>
        <v>Bitte Energieart auswählen!</v>
      </c>
      <c r="C4440" s="47"/>
      <c r="D4440" s="47"/>
      <c r="E4440" s="47"/>
      <c r="F4440" s="47"/>
      <c r="G4440" s="74">
        <f>IFERROR(SUMPRODUCT(I4440:K4440,I4441:K4441),"")</f>
        <v>0</v>
      </c>
      <c r="H4440" s="47"/>
      <c r="I4440" s="118"/>
      <c r="J4440" s="118"/>
      <c r="K4440" s="118"/>
      <c r="L4440" s="48" t="s">
        <v>5</v>
      </c>
      <c r="M4440" s="47" t="str">
        <f>IF(H4439="Erdgas","Erdgaskosten exkl. Steuern, Abgaben, Netzentgelte, etc.",IF(H4439="Strom","Stromkosten exkl. Steuern, Abgaben, Netzentgelte, etc.",IF(H4439="Wärme/Kälte","Wärme-/Kältekosten exkl. Steuern, Abgaben, Netzentgelte, etc.", "Bitte Energieart auswählen!")))</f>
        <v>Bitte Energieart auswählen!</v>
      </c>
      <c r="N4440" s="47"/>
      <c r="O4440" s="47"/>
      <c r="P4440" s="75"/>
      <c r="Q4440" s="61"/>
      <c r="R4440" s="62"/>
      <c r="S4440" s="47"/>
    </row>
    <row r="4441" spans="2:19" ht="15" thickBot="1" x14ac:dyDescent="0.35">
      <c r="B4441" s="47" t="str">
        <f>IF(AND(H4439="Erdgas",H4438="Nein"),"Aliquoter Erdgasverbrauch in kWh von 1. Oktober 2022 bis 31. Dezember 2022",IF(H4439="Erdgas","Erdgasverbrauch in kWh von 1. Oktober 2022 bis 31. Dezember 2022",IF(AND(H4439="Strom",H4438="Nein"),"Aliquoter Stromverbrauch in kWh von 1. Oktober 2022 bis 31. Dezember 2022",IF(H4439="Strom","Stromverbrauch in kWh von 1. Oktober 2022 bis 31. Dezember 2022",IF(AND(H4439="Wärme/Kälte",H4438="Nein"),"Aliquoter Wärme-/Kälteverbrauch in kWh von 1. Oktober 2022 bis 31. Dezember 2022",IF(H4439="Wärme/Kälte","Wärme-/Kälteverbrauch in kWh von 1. Oktober 2022 bis 31. Dezember 2022","Bitte Energieart auswählen!"))))))</f>
        <v>Bitte Energieart auswählen!</v>
      </c>
      <c r="C4441" s="47"/>
      <c r="D4441" s="47"/>
      <c r="E4441" s="47"/>
      <c r="F4441" s="47"/>
      <c r="G4441" s="47"/>
      <c r="H4441" s="59">
        <f>SUM(I4441:K4441)</f>
        <v>0</v>
      </c>
      <c r="I4441" s="119" t="str">
        <f>IFERROR(IF(H4438="Nein",VLOOKUP(H4437,'1 - Strom Erdgas Wärme 2021'!H:AA,20,FALSE)/12,""),"")</f>
        <v/>
      </c>
      <c r="J4441" s="119" t="str">
        <f>IFERROR(IF(H4438="Nein",VLOOKUP(H4437,'1 - Strom Erdgas Wärme 2021'!H:AB,20,FALSE)/12,""),"")</f>
        <v/>
      </c>
      <c r="K4441" s="119" t="str">
        <f>IFERROR(IF(H4438="Nein",VLOOKUP(H4437,'1 - Strom Erdgas Wärme 2021'!H:AC,20,FALSE)/12,""),"")</f>
        <v/>
      </c>
      <c r="L4441" s="48" t="s">
        <v>5</v>
      </c>
      <c r="M4441" s="76" t="str">
        <f>IFERROR(IF(H4438="Nein","Vorbefüllte Verbrauchswerte wurden aliquot (d.h. 1/12) aus dem Jahr 2021 übernommen.","Bitte ergänzen Sie die monatlichen Verbrauchswerte gem. Lastprofilzähler"),"")</f>
        <v>Bitte ergänzen Sie die monatlichen Verbrauchswerte gem. Lastprofilzähler</v>
      </c>
      <c r="N4441" s="77"/>
      <c r="O4441" s="77"/>
      <c r="P4441" s="77"/>
      <c r="Q4441" s="77"/>
      <c r="R4441" s="77"/>
      <c r="S4441" s="77"/>
    </row>
    <row r="4442" spans="2:19" x14ac:dyDescent="0.3">
      <c r="B4442" s="47" t="str">
        <f>IF(H4439="Wärme/Kälte","Energiemix: Anteil in % der aus Strom oder Erdgas erzeugten Wärme/Kälte","")</f>
        <v/>
      </c>
      <c r="C4442" s="46"/>
      <c r="D4442" s="46"/>
      <c r="E4442" s="46"/>
      <c r="F4442" s="74">
        <f>IFERROR(SUMPRODUCT(I4442:K4442,I4441:K4441),"")</f>
        <v>0</v>
      </c>
      <c r="G4442" s="74"/>
      <c r="H4442" s="46"/>
      <c r="I4442" s="120"/>
      <c r="J4442" s="121"/>
      <c r="K4442" s="121"/>
      <c r="L4442" s="48" t="str">
        <f>IF(H4439="Wärme/Kälte","i","")</f>
        <v/>
      </c>
      <c r="M4442" s="47" t="str">
        <f>IF(H4439="Wärme/Kälte","Bitte geben Sie den Anteil in % (von 0 bis 100, ohne Prozentzeichen) der  direkt aus Strom oder Erdgas erzeugten Wärme/Kälte.","")</f>
        <v/>
      </c>
      <c r="N4442" s="46"/>
      <c r="O4442" s="46"/>
      <c r="P4442" s="46"/>
      <c r="Q4442" s="46"/>
      <c r="R4442" s="46"/>
      <c r="S4442" s="46"/>
    </row>
    <row r="4443" spans="2:19" x14ac:dyDescent="0.3">
      <c r="B4443" s="46"/>
      <c r="C4443" s="46"/>
      <c r="D4443" s="46"/>
      <c r="E4443" s="46"/>
      <c r="F4443" s="46"/>
      <c r="G4443" s="46"/>
      <c r="H4443" s="46"/>
      <c r="I4443" s="98"/>
      <c r="J4443" s="46"/>
      <c r="K4443" s="46"/>
      <c r="L4443" s="48"/>
      <c r="M4443" s="47"/>
      <c r="N4443" s="46"/>
      <c r="O4443" s="46"/>
      <c r="P4443" s="46"/>
      <c r="Q4443" s="46"/>
      <c r="R4443" s="46"/>
      <c r="S4443" s="46"/>
    </row>
    <row r="4444" spans="2:19" ht="18" thickBot="1" x14ac:dyDescent="0.5">
      <c r="B4444" s="56" t="s">
        <v>10</v>
      </c>
      <c r="C4444" s="47"/>
      <c r="D4444" s="47"/>
      <c r="E4444" s="47"/>
      <c r="F4444" s="47"/>
      <c r="G4444" s="47"/>
      <c r="H4444" s="47"/>
      <c r="I4444" s="68">
        <v>44835</v>
      </c>
      <c r="J4444" s="68">
        <v>44866</v>
      </c>
      <c r="K4444" s="68">
        <v>44896</v>
      </c>
      <c r="L4444" s="47"/>
      <c r="M4444" s="69"/>
      <c r="N4444" s="69"/>
      <c r="O4444" s="69"/>
      <c r="P4444" s="69"/>
      <c r="Q4444" s="69"/>
      <c r="R4444" s="69"/>
      <c r="S4444" s="47"/>
    </row>
    <row r="4445" spans="2:19" ht="15" thickBot="1" x14ac:dyDescent="0.35">
      <c r="B4445" s="47" t="s">
        <v>28</v>
      </c>
      <c r="C4445" s="47"/>
      <c r="D4445" s="47"/>
      <c r="E4445" s="47"/>
      <c r="F4445" s="47"/>
      <c r="G4445" s="47"/>
      <c r="H4445" s="117"/>
      <c r="I4445" s="70"/>
      <c r="J4445" s="71"/>
      <c r="K4445" s="71"/>
      <c r="L4445" s="48" t="s">
        <v>5</v>
      </c>
      <c r="M4445" s="47" t="s">
        <v>29</v>
      </c>
      <c r="N4445" s="69"/>
      <c r="O4445" s="69"/>
      <c r="P4445" s="69"/>
      <c r="Q4445" s="69"/>
      <c r="R4445" s="69"/>
      <c r="S4445" s="47"/>
    </row>
    <row r="4446" spans="2:19" ht="15" thickBot="1" x14ac:dyDescent="0.35">
      <c r="B4446" s="47" t="s">
        <v>13</v>
      </c>
      <c r="C4446" s="47"/>
      <c r="D4446" s="47"/>
      <c r="E4446" s="47"/>
      <c r="F4446" s="47"/>
      <c r="G4446" s="47"/>
      <c r="H4446" s="138">
        <f>IFERROR(VLOOKUP(H4445,'1 - Strom Erdgas Wärme 2021'!H:AA,17,FALSE),"")</f>
        <v>0</v>
      </c>
      <c r="I4446" s="70"/>
      <c r="J4446" s="71"/>
      <c r="K4446" s="71"/>
      <c r="L4446" s="48"/>
      <c r="M4446" s="47"/>
      <c r="N4446" s="69"/>
      <c r="O4446" s="69"/>
      <c r="P4446" s="69"/>
      <c r="Q4446" s="69"/>
      <c r="R4446" s="69"/>
      <c r="S4446" s="47"/>
    </row>
    <row r="4447" spans="2:19" ht="15" thickBot="1" x14ac:dyDescent="0.35">
      <c r="B4447" s="47" t="s">
        <v>16</v>
      </c>
      <c r="C4447" s="47"/>
      <c r="D4447" s="47"/>
      <c r="E4447" s="47"/>
      <c r="F4447" s="47"/>
      <c r="G4447" s="47"/>
      <c r="H4447" s="139"/>
      <c r="I4447" s="72"/>
      <c r="J4447" s="73"/>
      <c r="K4447" s="73"/>
      <c r="L4447" s="48" t="s">
        <v>5</v>
      </c>
      <c r="M4447" s="47" t="s">
        <v>17</v>
      </c>
      <c r="N4447" s="69"/>
      <c r="O4447" s="69"/>
      <c r="P4447" s="69"/>
      <c r="Q4447" s="69"/>
      <c r="R4447" s="69"/>
      <c r="S4447" s="47"/>
    </row>
    <row r="4448" spans="2:19" ht="16.8" thickBot="1" x14ac:dyDescent="0.45">
      <c r="B4448" s="47" t="str">
        <f>IF(H4447="Erdgas","Arbeitspreis pro kWh Erdgas in EUR",IF(H4447="Strom","Arbeitspreis pro kWh Strom in EUR",IF(H4447="Wärme/Kälte","Arbeitspreis pro kWh Wärme-/Kälteverbrauch in EUR","Bitte Energieart auswählen!")))</f>
        <v>Bitte Energieart auswählen!</v>
      </c>
      <c r="C4448" s="47"/>
      <c r="D4448" s="47"/>
      <c r="E4448" s="47"/>
      <c r="F4448" s="47"/>
      <c r="G4448" s="74">
        <f>IFERROR(SUMPRODUCT(I4448:K4448,I4449:K4449),"")</f>
        <v>0</v>
      </c>
      <c r="H4448" s="47"/>
      <c r="I4448" s="118"/>
      <c r="J4448" s="118"/>
      <c r="K4448" s="118"/>
      <c r="L4448" s="48" t="s">
        <v>5</v>
      </c>
      <c r="M4448" s="47" t="str">
        <f>IF(H4447="Erdgas","Erdgaskosten exkl. Steuern, Abgaben, Netzentgelte, etc.",IF(H4447="Strom","Stromkosten exkl. Steuern, Abgaben, Netzentgelte, etc.",IF(H4447="Wärme/Kälte","Wärme-/Kältekosten exkl. Steuern, Abgaben, Netzentgelte, etc.", "Bitte Energieart auswählen!")))</f>
        <v>Bitte Energieart auswählen!</v>
      </c>
      <c r="N4448" s="47"/>
      <c r="O4448" s="47"/>
      <c r="P4448" s="75"/>
      <c r="Q4448" s="61"/>
      <c r="R4448" s="62"/>
      <c r="S4448" s="47"/>
    </row>
    <row r="4449" spans="2:19" ht="15" thickBot="1" x14ac:dyDescent="0.35">
      <c r="B4449" s="47" t="str">
        <f>IF(AND(H4447="Erdgas",H4446="Nein"),"Aliquoter Erdgasverbrauch in kWh von 1. Oktober 2022 bis 31. Dezember 2022",IF(H4447="Erdgas","Erdgasverbrauch in kWh von 1. Oktober 2022 bis 31. Dezember 2022",IF(AND(H4447="Strom",H4446="Nein"),"Aliquoter Stromverbrauch in kWh von 1. Oktober 2022 bis 31. Dezember 2022",IF(H4447="Strom","Stromverbrauch in kWh von 1. Oktober 2022 bis 31. Dezember 2022",IF(AND(H4447="Wärme/Kälte",H4446="Nein"),"Aliquoter Wärme-/Kälteverbrauch in kWh von 1. Oktober 2022 bis 31. Dezember 2022",IF(H4447="Wärme/Kälte","Wärme-/Kälteverbrauch in kWh von 1. Oktober 2022 bis 31. Dezember 2022","Bitte Energieart auswählen!"))))))</f>
        <v>Bitte Energieart auswählen!</v>
      </c>
      <c r="C4449" s="47"/>
      <c r="D4449" s="47"/>
      <c r="E4449" s="47"/>
      <c r="F4449" s="47"/>
      <c r="G4449" s="47"/>
      <c r="H4449" s="59">
        <f>SUM(I4449:K4449)</f>
        <v>0</v>
      </c>
      <c r="I4449" s="119" t="str">
        <f>IFERROR(IF(H4446="Nein",VLOOKUP(H4445,'1 - Strom Erdgas Wärme 2021'!H:AA,20,FALSE)/12,""),"")</f>
        <v/>
      </c>
      <c r="J4449" s="119" t="str">
        <f>IFERROR(IF(H4446="Nein",VLOOKUP(H4445,'1 - Strom Erdgas Wärme 2021'!H:AB,20,FALSE)/12,""),"")</f>
        <v/>
      </c>
      <c r="K4449" s="119" t="str">
        <f>IFERROR(IF(H4446="Nein",VLOOKUP(H4445,'1 - Strom Erdgas Wärme 2021'!H:AC,20,FALSE)/12,""),"")</f>
        <v/>
      </c>
      <c r="L4449" s="48" t="s">
        <v>5</v>
      </c>
      <c r="M4449" s="76" t="str">
        <f>IFERROR(IF(H4446="Nein","Vorbefüllte Verbrauchswerte wurden aliquot (d.h. 1/12) aus dem Jahr 2021 übernommen.","Bitte ergänzen Sie die monatlichen Verbrauchswerte gem. Lastprofilzähler"),"")</f>
        <v>Bitte ergänzen Sie die monatlichen Verbrauchswerte gem. Lastprofilzähler</v>
      </c>
      <c r="N4449" s="77"/>
      <c r="O4449" s="77"/>
      <c r="P4449" s="77"/>
      <c r="Q4449" s="77"/>
      <c r="R4449" s="77"/>
      <c r="S4449" s="77"/>
    </row>
    <row r="4450" spans="2:19" x14ac:dyDescent="0.3">
      <c r="B4450" s="47" t="str">
        <f>IF(H4447="Wärme/Kälte","Energiemix: Anteil in % der aus Strom oder Erdgas erzeugten Wärme/Kälte","")</f>
        <v/>
      </c>
      <c r="C4450" s="46"/>
      <c r="D4450" s="46"/>
      <c r="E4450" s="46"/>
      <c r="F4450" s="74">
        <f>IFERROR(SUMPRODUCT(I4450:K4450,I4449:K4449),"")</f>
        <v>0</v>
      </c>
      <c r="G4450" s="74"/>
      <c r="H4450" s="46"/>
      <c r="I4450" s="120"/>
      <c r="J4450" s="121"/>
      <c r="K4450" s="121"/>
      <c r="L4450" s="48" t="str">
        <f>IF(H4447="Wärme/Kälte","i","")</f>
        <v/>
      </c>
      <c r="M4450" s="47" t="str">
        <f>IF(H4447="Wärme/Kälte","Bitte geben Sie den Anteil in % (von 0 bis 100, ohne Prozentzeichen) der  direkt aus Strom oder Erdgas erzeugten Wärme/Kälte.","")</f>
        <v/>
      </c>
      <c r="N4450" s="46"/>
      <c r="O4450" s="46"/>
      <c r="P4450" s="46"/>
      <c r="Q4450" s="46"/>
      <c r="R4450" s="46"/>
      <c r="S4450" s="46"/>
    </row>
    <row r="4451" spans="2:19" x14ac:dyDescent="0.3">
      <c r="B4451" s="46"/>
      <c r="C4451" s="46"/>
      <c r="D4451" s="46"/>
      <c r="E4451" s="46"/>
      <c r="F4451" s="46"/>
      <c r="G4451" s="46"/>
      <c r="H4451" s="46"/>
      <c r="I4451" s="98"/>
      <c r="J4451" s="46"/>
      <c r="K4451" s="46"/>
      <c r="L4451" s="48"/>
      <c r="M4451" s="47"/>
      <c r="N4451" s="46"/>
      <c r="O4451" s="46"/>
      <c r="P4451" s="46"/>
      <c r="Q4451" s="46"/>
      <c r="R4451" s="46"/>
      <c r="S4451" s="46"/>
    </row>
    <row r="4452" spans="2:19" ht="18" thickBot="1" x14ac:dyDescent="0.5">
      <c r="B4452" s="56" t="s">
        <v>10</v>
      </c>
      <c r="C4452" s="47"/>
      <c r="D4452" s="47"/>
      <c r="E4452" s="47"/>
      <c r="F4452" s="47"/>
      <c r="G4452" s="47"/>
      <c r="H4452" s="47"/>
      <c r="I4452" s="68">
        <v>44835</v>
      </c>
      <c r="J4452" s="68">
        <v>44866</v>
      </c>
      <c r="K4452" s="68">
        <v>44896</v>
      </c>
      <c r="L4452" s="47"/>
      <c r="M4452" s="69"/>
      <c r="N4452" s="69"/>
      <c r="O4452" s="69"/>
      <c r="P4452" s="69"/>
      <c r="Q4452" s="69"/>
      <c r="R4452" s="69"/>
      <c r="S4452" s="47"/>
    </row>
    <row r="4453" spans="2:19" ht="15" thickBot="1" x14ac:dyDescent="0.35">
      <c r="B4453" s="47" t="s">
        <v>28</v>
      </c>
      <c r="C4453" s="47"/>
      <c r="D4453" s="47"/>
      <c r="E4453" s="47"/>
      <c r="F4453" s="47"/>
      <c r="G4453" s="47"/>
      <c r="H4453" s="117"/>
      <c r="I4453" s="70"/>
      <c r="J4453" s="71"/>
      <c r="K4453" s="71"/>
      <c r="L4453" s="48" t="s">
        <v>5</v>
      </c>
      <c r="M4453" s="47" t="s">
        <v>29</v>
      </c>
      <c r="N4453" s="69"/>
      <c r="O4453" s="69"/>
      <c r="P4453" s="69"/>
      <c r="Q4453" s="69"/>
      <c r="R4453" s="69"/>
      <c r="S4453" s="47"/>
    </row>
    <row r="4454" spans="2:19" ht="15" thickBot="1" x14ac:dyDescent="0.35">
      <c r="B4454" s="47" t="s">
        <v>13</v>
      </c>
      <c r="C4454" s="47"/>
      <c r="D4454" s="47"/>
      <c r="E4454" s="47"/>
      <c r="F4454" s="47"/>
      <c r="G4454" s="47"/>
      <c r="H4454" s="138">
        <f>IFERROR(VLOOKUP(H4453,'1 - Strom Erdgas Wärme 2021'!H:AA,17,FALSE),"")</f>
        <v>0</v>
      </c>
      <c r="I4454" s="70"/>
      <c r="J4454" s="71"/>
      <c r="K4454" s="71"/>
      <c r="L4454" s="48"/>
      <c r="M4454" s="47"/>
      <c r="N4454" s="69"/>
      <c r="O4454" s="69"/>
      <c r="P4454" s="69"/>
      <c r="Q4454" s="69"/>
      <c r="R4454" s="69"/>
      <c r="S4454" s="47"/>
    </row>
    <row r="4455" spans="2:19" ht="15" thickBot="1" x14ac:dyDescent="0.35">
      <c r="B4455" s="47" t="s">
        <v>16</v>
      </c>
      <c r="C4455" s="47"/>
      <c r="D4455" s="47"/>
      <c r="E4455" s="47"/>
      <c r="F4455" s="47"/>
      <c r="G4455" s="47"/>
      <c r="H4455" s="139"/>
      <c r="I4455" s="72"/>
      <c r="J4455" s="73"/>
      <c r="K4455" s="73"/>
      <c r="L4455" s="48" t="s">
        <v>5</v>
      </c>
      <c r="M4455" s="47" t="s">
        <v>17</v>
      </c>
      <c r="N4455" s="69"/>
      <c r="O4455" s="69"/>
      <c r="P4455" s="69"/>
      <c r="Q4455" s="69"/>
      <c r="R4455" s="69"/>
      <c r="S4455" s="47"/>
    </row>
    <row r="4456" spans="2:19" ht="16.8" thickBot="1" x14ac:dyDescent="0.45">
      <c r="B4456" s="47" t="str">
        <f>IF(H4455="Erdgas","Arbeitspreis pro kWh Erdgas in EUR",IF(H4455="Strom","Arbeitspreis pro kWh Strom in EUR",IF(H4455="Wärme/Kälte","Arbeitspreis pro kWh Wärme-/Kälteverbrauch in EUR","Bitte Energieart auswählen!")))</f>
        <v>Bitte Energieart auswählen!</v>
      </c>
      <c r="C4456" s="47"/>
      <c r="D4456" s="47"/>
      <c r="E4456" s="47"/>
      <c r="F4456" s="47"/>
      <c r="G4456" s="74">
        <f>IFERROR(SUMPRODUCT(I4456:K4456,I4457:K4457),"")</f>
        <v>0</v>
      </c>
      <c r="H4456" s="47"/>
      <c r="I4456" s="118"/>
      <c r="J4456" s="118"/>
      <c r="K4456" s="118"/>
      <c r="L4456" s="48" t="s">
        <v>5</v>
      </c>
      <c r="M4456" s="47" t="str">
        <f>IF(H4455="Erdgas","Erdgaskosten exkl. Steuern, Abgaben, Netzentgelte, etc.",IF(H4455="Strom","Stromkosten exkl. Steuern, Abgaben, Netzentgelte, etc.",IF(H4455="Wärme/Kälte","Wärme-/Kältekosten exkl. Steuern, Abgaben, Netzentgelte, etc.", "Bitte Energieart auswählen!")))</f>
        <v>Bitte Energieart auswählen!</v>
      </c>
      <c r="N4456" s="47"/>
      <c r="O4456" s="47"/>
      <c r="P4456" s="75"/>
      <c r="Q4456" s="61"/>
      <c r="R4456" s="62"/>
      <c r="S4456" s="47"/>
    </row>
    <row r="4457" spans="2:19" ht="15" thickBot="1" x14ac:dyDescent="0.35">
      <c r="B4457" s="47" t="str">
        <f>IF(AND(H4455="Erdgas",H4454="Nein"),"Aliquoter Erdgasverbrauch in kWh von 1. Oktober 2022 bis 31. Dezember 2022",IF(H4455="Erdgas","Erdgasverbrauch in kWh von 1. Oktober 2022 bis 31. Dezember 2022",IF(AND(H4455="Strom",H4454="Nein"),"Aliquoter Stromverbrauch in kWh von 1. Oktober 2022 bis 31. Dezember 2022",IF(H4455="Strom","Stromverbrauch in kWh von 1. Oktober 2022 bis 31. Dezember 2022",IF(AND(H4455="Wärme/Kälte",H4454="Nein"),"Aliquoter Wärme-/Kälteverbrauch in kWh von 1. Oktober 2022 bis 31. Dezember 2022",IF(H4455="Wärme/Kälte","Wärme-/Kälteverbrauch in kWh von 1. Oktober 2022 bis 31. Dezember 2022","Bitte Energieart auswählen!"))))))</f>
        <v>Bitte Energieart auswählen!</v>
      </c>
      <c r="C4457" s="47"/>
      <c r="D4457" s="47"/>
      <c r="E4457" s="47"/>
      <c r="F4457" s="47"/>
      <c r="G4457" s="47"/>
      <c r="H4457" s="59">
        <f>SUM(I4457:K4457)</f>
        <v>0</v>
      </c>
      <c r="I4457" s="119" t="str">
        <f>IFERROR(IF(H4454="Nein",VLOOKUP(H4453,'1 - Strom Erdgas Wärme 2021'!H:AA,20,FALSE)/12,""),"")</f>
        <v/>
      </c>
      <c r="J4457" s="119" t="str">
        <f>IFERROR(IF(H4454="Nein",VLOOKUP(H4453,'1 - Strom Erdgas Wärme 2021'!H:AB,20,FALSE)/12,""),"")</f>
        <v/>
      </c>
      <c r="K4457" s="119" t="str">
        <f>IFERROR(IF(H4454="Nein",VLOOKUP(H4453,'1 - Strom Erdgas Wärme 2021'!H:AC,20,FALSE)/12,""),"")</f>
        <v/>
      </c>
      <c r="L4457" s="48" t="s">
        <v>5</v>
      </c>
      <c r="M4457" s="76" t="str">
        <f>IFERROR(IF(H4454="Nein","Vorbefüllte Verbrauchswerte wurden aliquot (d.h. 1/12) aus dem Jahr 2021 übernommen.","Bitte ergänzen Sie die monatlichen Verbrauchswerte gem. Lastprofilzähler"),"")</f>
        <v>Bitte ergänzen Sie die monatlichen Verbrauchswerte gem. Lastprofilzähler</v>
      </c>
      <c r="N4457" s="77"/>
      <c r="O4457" s="77"/>
      <c r="P4457" s="77"/>
      <c r="Q4457" s="77"/>
      <c r="R4457" s="77"/>
      <c r="S4457" s="77"/>
    </row>
    <row r="4458" spans="2:19" x14ac:dyDescent="0.3">
      <c r="B4458" s="47" t="str">
        <f>IF(H4455="Wärme/Kälte","Energiemix: Anteil in % der aus Strom oder Erdgas erzeugten Wärme/Kälte","")</f>
        <v/>
      </c>
      <c r="C4458" s="46"/>
      <c r="D4458" s="46"/>
      <c r="E4458" s="46"/>
      <c r="F4458" s="74">
        <f>IFERROR(SUMPRODUCT(I4458:K4458,I4457:K4457),"")</f>
        <v>0</v>
      </c>
      <c r="G4458" s="74"/>
      <c r="H4458" s="46"/>
      <c r="I4458" s="120"/>
      <c r="J4458" s="121"/>
      <c r="K4458" s="121"/>
      <c r="L4458" s="48" t="str">
        <f>IF(H4455="Wärme/Kälte","i","")</f>
        <v/>
      </c>
      <c r="M4458" s="47" t="str">
        <f>IF(H4455="Wärme/Kälte","Bitte geben Sie den Anteil in % (von 0 bis 100, ohne Prozentzeichen) der  direkt aus Strom oder Erdgas erzeugten Wärme/Kälte.","")</f>
        <v/>
      </c>
      <c r="N4458" s="46"/>
      <c r="O4458" s="46"/>
      <c r="P4458" s="46"/>
      <c r="Q4458" s="46"/>
      <c r="R4458" s="46"/>
      <c r="S4458" s="46"/>
    </row>
    <row r="4459" spans="2:19" x14ac:dyDescent="0.3">
      <c r="B4459" s="46"/>
      <c r="C4459" s="46"/>
      <c r="D4459" s="46"/>
      <c r="E4459" s="46"/>
      <c r="F4459" s="46"/>
      <c r="G4459" s="46"/>
      <c r="H4459" s="46"/>
      <c r="I4459" s="98"/>
      <c r="J4459" s="46"/>
      <c r="K4459" s="46"/>
      <c r="L4459" s="48"/>
      <c r="M4459" s="47"/>
      <c r="N4459" s="46"/>
      <c r="O4459" s="46"/>
      <c r="P4459" s="46"/>
      <c r="Q4459" s="46"/>
      <c r="R4459" s="46"/>
      <c r="S4459" s="46"/>
    </row>
    <row r="4460" spans="2:19" ht="18" thickBot="1" x14ac:dyDescent="0.5">
      <c r="B4460" s="56" t="s">
        <v>10</v>
      </c>
      <c r="C4460" s="47"/>
      <c r="D4460" s="47"/>
      <c r="E4460" s="47"/>
      <c r="F4460" s="47"/>
      <c r="G4460" s="47"/>
      <c r="H4460" s="47"/>
      <c r="I4460" s="68">
        <v>44835</v>
      </c>
      <c r="J4460" s="68">
        <v>44866</v>
      </c>
      <c r="K4460" s="68">
        <v>44896</v>
      </c>
      <c r="L4460" s="47"/>
      <c r="M4460" s="69"/>
      <c r="N4460" s="69"/>
      <c r="O4460" s="69"/>
      <c r="P4460" s="69"/>
      <c r="Q4460" s="69"/>
      <c r="R4460" s="69"/>
      <c r="S4460" s="47"/>
    </row>
    <row r="4461" spans="2:19" ht="15" thickBot="1" x14ac:dyDescent="0.35">
      <c r="B4461" s="47" t="s">
        <v>28</v>
      </c>
      <c r="C4461" s="47"/>
      <c r="D4461" s="47"/>
      <c r="E4461" s="47"/>
      <c r="F4461" s="47"/>
      <c r="G4461" s="47"/>
      <c r="H4461" s="117"/>
      <c r="I4461" s="70"/>
      <c r="J4461" s="71"/>
      <c r="K4461" s="71"/>
      <c r="L4461" s="48" t="s">
        <v>5</v>
      </c>
      <c r="M4461" s="47" t="s">
        <v>29</v>
      </c>
      <c r="N4461" s="69"/>
      <c r="O4461" s="69"/>
      <c r="P4461" s="69"/>
      <c r="Q4461" s="69"/>
      <c r="R4461" s="69"/>
      <c r="S4461" s="47"/>
    </row>
    <row r="4462" spans="2:19" ht="15" thickBot="1" x14ac:dyDescent="0.35">
      <c r="B4462" s="47" t="s">
        <v>13</v>
      </c>
      <c r="C4462" s="47"/>
      <c r="D4462" s="47"/>
      <c r="E4462" s="47"/>
      <c r="F4462" s="47"/>
      <c r="G4462" s="47"/>
      <c r="H4462" s="138">
        <f>IFERROR(VLOOKUP(H4461,'1 - Strom Erdgas Wärme 2021'!H:AA,17,FALSE),"")</f>
        <v>0</v>
      </c>
      <c r="I4462" s="70"/>
      <c r="J4462" s="71"/>
      <c r="K4462" s="71"/>
      <c r="L4462" s="48"/>
      <c r="M4462" s="47"/>
      <c r="N4462" s="69"/>
      <c r="O4462" s="69"/>
      <c r="P4462" s="69"/>
      <c r="Q4462" s="69"/>
      <c r="R4462" s="69"/>
      <c r="S4462" s="47"/>
    </row>
    <row r="4463" spans="2:19" ht="15" thickBot="1" x14ac:dyDescent="0.35">
      <c r="B4463" s="47" t="s">
        <v>16</v>
      </c>
      <c r="C4463" s="47"/>
      <c r="D4463" s="47"/>
      <c r="E4463" s="47"/>
      <c r="F4463" s="47"/>
      <c r="G4463" s="47"/>
      <c r="H4463" s="139"/>
      <c r="I4463" s="72"/>
      <c r="J4463" s="73"/>
      <c r="K4463" s="73"/>
      <c r="L4463" s="48" t="s">
        <v>5</v>
      </c>
      <c r="M4463" s="47" t="s">
        <v>17</v>
      </c>
      <c r="N4463" s="69"/>
      <c r="O4463" s="69"/>
      <c r="P4463" s="69"/>
      <c r="Q4463" s="69"/>
      <c r="R4463" s="69"/>
      <c r="S4463" s="47"/>
    </row>
    <row r="4464" spans="2:19" ht="16.8" thickBot="1" x14ac:dyDescent="0.45">
      <c r="B4464" s="47" t="str">
        <f>IF(H4463="Erdgas","Arbeitspreis pro kWh Erdgas in EUR",IF(H4463="Strom","Arbeitspreis pro kWh Strom in EUR",IF(H4463="Wärme/Kälte","Arbeitspreis pro kWh Wärme-/Kälteverbrauch in EUR","Bitte Energieart auswählen!")))</f>
        <v>Bitte Energieart auswählen!</v>
      </c>
      <c r="C4464" s="47"/>
      <c r="D4464" s="47"/>
      <c r="E4464" s="47"/>
      <c r="F4464" s="47"/>
      <c r="G4464" s="74">
        <f>IFERROR(SUMPRODUCT(I4464:K4464,I4465:K4465),"")</f>
        <v>0</v>
      </c>
      <c r="H4464" s="47"/>
      <c r="I4464" s="118"/>
      <c r="J4464" s="118"/>
      <c r="K4464" s="118"/>
      <c r="L4464" s="48" t="s">
        <v>5</v>
      </c>
      <c r="M4464" s="47" t="str">
        <f>IF(H4463="Erdgas","Erdgaskosten exkl. Steuern, Abgaben, Netzentgelte, etc.",IF(H4463="Strom","Stromkosten exkl. Steuern, Abgaben, Netzentgelte, etc.",IF(H4463="Wärme/Kälte","Wärme-/Kältekosten exkl. Steuern, Abgaben, Netzentgelte, etc.", "Bitte Energieart auswählen!")))</f>
        <v>Bitte Energieart auswählen!</v>
      </c>
      <c r="N4464" s="47"/>
      <c r="O4464" s="47"/>
      <c r="P4464" s="75"/>
      <c r="Q4464" s="61"/>
      <c r="R4464" s="62"/>
      <c r="S4464" s="47"/>
    </row>
    <row r="4465" spans="2:19" ht="15" thickBot="1" x14ac:dyDescent="0.35">
      <c r="B4465" s="47" t="str">
        <f>IF(AND(H4463="Erdgas",H4462="Nein"),"Aliquoter Erdgasverbrauch in kWh von 1. Oktober 2022 bis 31. Dezember 2022",IF(H4463="Erdgas","Erdgasverbrauch in kWh von 1. Oktober 2022 bis 31. Dezember 2022",IF(AND(H4463="Strom",H4462="Nein"),"Aliquoter Stromverbrauch in kWh von 1. Oktober 2022 bis 31. Dezember 2022",IF(H4463="Strom","Stromverbrauch in kWh von 1. Oktober 2022 bis 31. Dezember 2022",IF(AND(H4463="Wärme/Kälte",H4462="Nein"),"Aliquoter Wärme-/Kälteverbrauch in kWh von 1. Oktober 2022 bis 31. Dezember 2022",IF(H4463="Wärme/Kälte","Wärme-/Kälteverbrauch in kWh von 1. Oktober 2022 bis 31. Dezember 2022","Bitte Energieart auswählen!"))))))</f>
        <v>Bitte Energieart auswählen!</v>
      </c>
      <c r="C4465" s="47"/>
      <c r="D4465" s="47"/>
      <c r="E4465" s="47"/>
      <c r="F4465" s="47"/>
      <c r="G4465" s="47"/>
      <c r="H4465" s="59">
        <f>SUM(I4465:K4465)</f>
        <v>0</v>
      </c>
      <c r="I4465" s="119" t="str">
        <f>IFERROR(IF(H4462="Nein",VLOOKUP(H4461,'1 - Strom Erdgas Wärme 2021'!H:AA,20,FALSE)/12,""),"")</f>
        <v/>
      </c>
      <c r="J4465" s="119" t="str">
        <f>IFERROR(IF(H4462="Nein",VLOOKUP(H4461,'1 - Strom Erdgas Wärme 2021'!H:AB,20,FALSE)/12,""),"")</f>
        <v/>
      </c>
      <c r="K4465" s="119" t="str">
        <f>IFERROR(IF(H4462="Nein",VLOOKUP(H4461,'1 - Strom Erdgas Wärme 2021'!H:AC,20,FALSE)/12,""),"")</f>
        <v/>
      </c>
      <c r="L4465" s="48" t="s">
        <v>5</v>
      </c>
      <c r="M4465" s="76" t="str">
        <f>IFERROR(IF(H4462="Nein","Vorbefüllte Verbrauchswerte wurden aliquot (d.h. 1/12) aus dem Jahr 2021 übernommen.","Bitte ergänzen Sie die monatlichen Verbrauchswerte gem. Lastprofilzähler"),"")</f>
        <v>Bitte ergänzen Sie die monatlichen Verbrauchswerte gem. Lastprofilzähler</v>
      </c>
      <c r="N4465" s="77"/>
      <c r="O4465" s="77"/>
      <c r="P4465" s="77"/>
      <c r="Q4465" s="77"/>
      <c r="R4465" s="77"/>
      <c r="S4465" s="77"/>
    </row>
    <row r="4466" spans="2:19" x14ac:dyDescent="0.3">
      <c r="B4466" s="47" t="str">
        <f>IF(H4463="Wärme/Kälte","Energiemix: Anteil in % der aus Strom oder Erdgas erzeugten Wärme/Kälte","")</f>
        <v/>
      </c>
      <c r="C4466" s="46"/>
      <c r="D4466" s="46"/>
      <c r="E4466" s="46"/>
      <c r="F4466" s="74">
        <f>IFERROR(SUMPRODUCT(I4466:K4466,I4465:K4465),"")</f>
        <v>0</v>
      </c>
      <c r="G4466" s="74"/>
      <c r="H4466" s="46"/>
      <c r="I4466" s="120"/>
      <c r="J4466" s="121"/>
      <c r="K4466" s="121"/>
      <c r="L4466" s="48" t="str">
        <f>IF(H4463="Wärme/Kälte","i","")</f>
        <v/>
      </c>
      <c r="M4466" s="47" t="str">
        <f>IF(H4463="Wärme/Kälte","Bitte geben Sie den Anteil in % (von 0 bis 100, ohne Prozentzeichen) der  direkt aus Strom oder Erdgas erzeugten Wärme/Kälte.","")</f>
        <v/>
      </c>
      <c r="N4466" s="46"/>
      <c r="O4466" s="46"/>
      <c r="P4466" s="46"/>
      <c r="Q4466" s="46"/>
      <c r="R4466" s="46"/>
      <c r="S4466" s="46"/>
    </row>
    <row r="4467" spans="2:19" x14ac:dyDescent="0.3">
      <c r="B4467" s="46"/>
      <c r="C4467" s="46"/>
      <c r="D4467" s="46"/>
      <c r="E4467" s="46"/>
      <c r="F4467" s="46"/>
      <c r="G4467" s="46"/>
      <c r="H4467" s="46"/>
      <c r="I4467" s="98"/>
      <c r="J4467" s="46"/>
      <c r="K4467" s="46"/>
      <c r="L4467" s="48"/>
      <c r="M4467" s="47"/>
      <c r="N4467" s="46"/>
      <c r="O4467" s="46"/>
      <c r="P4467" s="46"/>
      <c r="Q4467" s="46"/>
      <c r="R4467" s="46"/>
      <c r="S4467" s="46"/>
    </row>
    <row r="4468" spans="2:19" ht="18" thickBot="1" x14ac:dyDescent="0.5">
      <c r="B4468" s="56" t="s">
        <v>10</v>
      </c>
      <c r="C4468" s="47"/>
      <c r="D4468" s="47"/>
      <c r="E4468" s="47"/>
      <c r="F4468" s="47"/>
      <c r="G4468" s="47"/>
      <c r="H4468" s="47"/>
      <c r="I4468" s="68">
        <v>44835</v>
      </c>
      <c r="J4468" s="68">
        <v>44866</v>
      </c>
      <c r="K4468" s="68">
        <v>44896</v>
      </c>
      <c r="L4468" s="47"/>
      <c r="M4468" s="69"/>
      <c r="N4468" s="69"/>
      <c r="O4468" s="69"/>
      <c r="P4468" s="69"/>
      <c r="Q4468" s="69"/>
      <c r="R4468" s="69"/>
      <c r="S4468" s="47"/>
    </row>
    <row r="4469" spans="2:19" ht="15" thickBot="1" x14ac:dyDescent="0.35">
      <c r="B4469" s="47" t="s">
        <v>28</v>
      </c>
      <c r="C4469" s="47"/>
      <c r="D4469" s="47"/>
      <c r="E4469" s="47"/>
      <c r="F4469" s="47"/>
      <c r="G4469" s="47"/>
      <c r="H4469" s="117"/>
      <c r="I4469" s="70"/>
      <c r="J4469" s="71"/>
      <c r="K4469" s="71"/>
      <c r="L4469" s="48" t="s">
        <v>5</v>
      </c>
      <c r="M4469" s="47" t="s">
        <v>29</v>
      </c>
      <c r="N4469" s="69"/>
      <c r="O4469" s="69"/>
      <c r="P4469" s="69"/>
      <c r="Q4469" s="69"/>
      <c r="R4469" s="69"/>
      <c r="S4469" s="47"/>
    </row>
    <row r="4470" spans="2:19" ht="15" thickBot="1" x14ac:dyDescent="0.35">
      <c r="B4470" s="47" t="s">
        <v>13</v>
      </c>
      <c r="C4470" s="47"/>
      <c r="D4470" s="47"/>
      <c r="E4470" s="47"/>
      <c r="F4470" s="47"/>
      <c r="G4470" s="47"/>
      <c r="H4470" s="138">
        <f>IFERROR(VLOOKUP(H4469,'1 - Strom Erdgas Wärme 2021'!H:AA,17,FALSE),"")</f>
        <v>0</v>
      </c>
      <c r="I4470" s="70"/>
      <c r="J4470" s="71"/>
      <c r="K4470" s="71"/>
      <c r="L4470" s="48"/>
      <c r="M4470" s="47"/>
      <c r="N4470" s="69"/>
      <c r="O4470" s="69"/>
      <c r="P4470" s="69"/>
      <c r="Q4470" s="69"/>
      <c r="R4470" s="69"/>
      <c r="S4470" s="47"/>
    </row>
    <row r="4471" spans="2:19" ht="15" thickBot="1" x14ac:dyDescent="0.35">
      <c r="B4471" s="47" t="s">
        <v>16</v>
      </c>
      <c r="C4471" s="47"/>
      <c r="D4471" s="47"/>
      <c r="E4471" s="47"/>
      <c r="F4471" s="47"/>
      <c r="G4471" s="47"/>
      <c r="H4471" s="139"/>
      <c r="I4471" s="72"/>
      <c r="J4471" s="73"/>
      <c r="K4471" s="73"/>
      <c r="L4471" s="48" t="s">
        <v>5</v>
      </c>
      <c r="M4471" s="47" t="s">
        <v>17</v>
      </c>
      <c r="N4471" s="69"/>
      <c r="O4471" s="69"/>
      <c r="P4471" s="69"/>
      <c r="Q4471" s="69"/>
      <c r="R4471" s="69"/>
      <c r="S4471" s="47"/>
    </row>
    <row r="4472" spans="2:19" ht="16.8" thickBot="1" x14ac:dyDescent="0.45">
      <c r="B4472" s="47" t="str">
        <f>IF(H4471="Erdgas","Arbeitspreis pro kWh Erdgas in EUR",IF(H4471="Strom","Arbeitspreis pro kWh Strom in EUR",IF(H4471="Wärme/Kälte","Arbeitspreis pro kWh Wärme-/Kälteverbrauch in EUR","Bitte Energieart auswählen!")))</f>
        <v>Bitte Energieart auswählen!</v>
      </c>
      <c r="C4472" s="47"/>
      <c r="D4472" s="47"/>
      <c r="E4472" s="47"/>
      <c r="F4472" s="47"/>
      <c r="G4472" s="74">
        <f>IFERROR(SUMPRODUCT(I4472:K4472,I4473:K4473),"")</f>
        <v>0</v>
      </c>
      <c r="H4472" s="47"/>
      <c r="I4472" s="118"/>
      <c r="J4472" s="118"/>
      <c r="K4472" s="118"/>
      <c r="L4472" s="48" t="s">
        <v>5</v>
      </c>
      <c r="M4472" s="47" t="str">
        <f>IF(H4471="Erdgas","Erdgaskosten exkl. Steuern, Abgaben, Netzentgelte, etc.",IF(H4471="Strom","Stromkosten exkl. Steuern, Abgaben, Netzentgelte, etc.",IF(H4471="Wärme/Kälte","Wärme-/Kältekosten exkl. Steuern, Abgaben, Netzentgelte, etc.", "Bitte Energieart auswählen!")))</f>
        <v>Bitte Energieart auswählen!</v>
      </c>
      <c r="N4472" s="47"/>
      <c r="O4472" s="47"/>
      <c r="P4472" s="75"/>
      <c r="Q4472" s="61"/>
      <c r="R4472" s="62"/>
      <c r="S4472" s="47"/>
    </row>
    <row r="4473" spans="2:19" ht="15" thickBot="1" x14ac:dyDescent="0.35">
      <c r="B4473" s="47" t="str">
        <f>IF(AND(H4471="Erdgas",H4470="Nein"),"Aliquoter Erdgasverbrauch in kWh von 1. Oktober 2022 bis 31. Dezember 2022",IF(H4471="Erdgas","Erdgasverbrauch in kWh von 1. Oktober 2022 bis 31. Dezember 2022",IF(AND(H4471="Strom",H4470="Nein"),"Aliquoter Stromverbrauch in kWh von 1. Oktober 2022 bis 31. Dezember 2022",IF(H4471="Strom","Stromverbrauch in kWh von 1. Oktober 2022 bis 31. Dezember 2022",IF(AND(H4471="Wärme/Kälte",H4470="Nein"),"Aliquoter Wärme-/Kälteverbrauch in kWh von 1. Oktober 2022 bis 31. Dezember 2022",IF(H4471="Wärme/Kälte","Wärme-/Kälteverbrauch in kWh von 1. Oktober 2022 bis 31. Dezember 2022","Bitte Energieart auswählen!"))))))</f>
        <v>Bitte Energieart auswählen!</v>
      </c>
      <c r="C4473" s="47"/>
      <c r="D4473" s="47"/>
      <c r="E4473" s="47"/>
      <c r="F4473" s="47"/>
      <c r="G4473" s="47"/>
      <c r="H4473" s="59">
        <f>SUM(I4473:K4473)</f>
        <v>0</v>
      </c>
      <c r="I4473" s="119" t="str">
        <f>IFERROR(IF(H4470="Nein",VLOOKUP(H4469,'1 - Strom Erdgas Wärme 2021'!H:AA,20,FALSE)/12,""),"")</f>
        <v/>
      </c>
      <c r="J4473" s="119" t="str">
        <f>IFERROR(IF(H4470="Nein",VLOOKUP(H4469,'1 - Strom Erdgas Wärme 2021'!H:AB,20,FALSE)/12,""),"")</f>
        <v/>
      </c>
      <c r="K4473" s="119" t="str">
        <f>IFERROR(IF(H4470="Nein",VLOOKUP(H4469,'1 - Strom Erdgas Wärme 2021'!H:AC,20,FALSE)/12,""),"")</f>
        <v/>
      </c>
      <c r="L4473" s="48" t="s">
        <v>5</v>
      </c>
      <c r="M4473" s="76" t="str">
        <f>IFERROR(IF(H4470="Nein","Vorbefüllte Verbrauchswerte wurden aliquot (d.h. 1/12) aus dem Jahr 2021 übernommen.","Bitte ergänzen Sie die monatlichen Verbrauchswerte gem. Lastprofilzähler"),"")</f>
        <v>Bitte ergänzen Sie die monatlichen Verbrauchswerte gem. Lastprofilzähler</v>
      </c>
      <c r="N4473" s="77"/>
      <c r="O4473" s="77"/>
      <c r="P4473" s="77"/>
      <c r="Q4473" s="77"/>
      <c r="R4473" s="77"/>
      <c r="S4473" s="77"/>
    </row>
    <row r="4474" spans="2:19" x14ac:dyDescent="0.3">
      <c r="B4474" s="47" t="str">
        <f>IF(H4471="Wärme/Kälte","Energiemix: Anteil in % der aus Strom oder Erdgas erzeugten Wärme/Kälte","")</f>
        <v/>
      </c>
      <c r="C4474" s="46"/>
      <c r="D4474" s="46"/>
      <c r="E4474" s="46"/>
      <c r="F4474" s="74">
        <f>IFERROR(SUMPRODUCT(I4474:K4474,I4473:K4473),"")</f>
        <v>0</v>
      </c>
      <c r="G4474" s="74"/>
      <c r="H4474" s="46"/>
      <c r="I4474" s="120"/>
      <c r="J4474" s="121"/>
      <c r="K4474" s="121"/>
      <c r="L4474" s="48" t="str">
        <f>IF(H4471="Wärme/Kälte","i","")</f>
        <v/>
      </c>
      <c r="M4474" s="47" t="str">
        <f>IF(H4471="Wärme/Kälte","Bitte geben Sie den Anteil in % (von 0 bis 100, ohne Prozentzeichen) der  direkt aus Strom oder Erdgas erzeugten Wärme/Kälte.","")</f>
        <v/>
      </c>
      <c r="N4474" s="46"/>
      <c r="O4474" s="46"/>
      <c r="P4474" s="46"/>
      <c r="Q4474" s="46"/>
      <c r="R4474" s="46"/>
      <c r="S4474" s="46"/>
    </row>
    <row r="4475" spans="2:19" x14ac:dyDescent="0.3">
      <c r="B4475" s="46"/>
      <c r="C4475" s="46"/>
      <c r="D4475" s="46"/>
      <c r="E4475" s="46"/>
      <c r="F4475" s="46"/>
      <c r="G4475" s="46"/>
      <c r="H4475" s="46"/>
      <c r="I4475" s="98"/>
      <c r="J4475" s="46"/>
      <c r="K4475" s="46"/>
      <c r="L4475" s="48"/>
      <c r="M4475" s="47"/>
      <c r="N4475" s="46"/>
      <c r="O4475" s="46"/>
      <c r="P4475" s="46"/>
      <c r="Q4475" s="46"/>
      <c r="R4475" s="46"/>
      <c r="S4475" s="46"/>
    </row>
    <row r="4476" spans="2:19" ht="18" thickBot="1" x14ac:dyDescent="0.5">
      <c r="B4476" s="56" t="s">
        <v>10</v>
      </c>
      <c r="C4476" s="47"/>
      <c r="D4476" s="47"/>
      <c r="E4476" s="47"/>
      <c r="F4476" s="47"/>
      <c r="G4476" s="47"/>
      <c r="H4476" s="47"/>
      <c r="I4476" s="68">
        <v>44835</v>
      </c>
      <c r="J4476" s="68">
        <v>44866</v>
      </c>
      <c r="K4476" s="68">
        <v>44896</v>
      </c>
      <c r="L4476" s="47"/>
      <c r="M4476" s="69"/>
      <c r="N4476" s="69"/>
      <c r="O4476" s="69"/>
      <c r="P4476" s="69"/>
      <c r="Q4476" s="69"/>
      <c r="R4476" s="69"/>
      <c r="S4476" s="47"/>
    </row>
    <row r="4477" spans="2:19" ht="15" thickBot="1" x14ac:dyDescent="0.35">
      <c r="B4477" s="47" t="s">
        <v>28</v>
      </c>
      <c r="C4477" s="47"/>
      <c r="D4477" s="47"/>
      <c r="E4477" s="47"/>
      <c r="F4477" s="47"/>
      <c r="G4477" s="47"/>
      <c r="H4477" s="117"/>
      <c r="I4477" s="70"/>
      <c r="J4477" s="71"/>
      <c r="K4477" s="71"/>
      <c r="L4477" s="48" t="s">
        <v>5</v>
      </c>
      <c r="M4477" s="47" t="s">
        <v>29</v>
      </c>
      <c r="N4477" s="69"/>
      <c r="O4477" s="69"/>
      <c r="P4477" s="69"/>
      <c r="Q4477" s="69"/>
      <c r="R4477" s="69"/>
      <c r="S4477" s="47"/>
    </row>
    <row r="4478" spans="2:19" ht="15" thickBot="1" x14ac:dyDescent="0.35">
      <c r="B4478" s="47" t="s">
        <v>13</v>
      </c>
      <c r="C4478" s="47"/>
      <c r="D4478" s="47"/>
      <c r="E4478" s="47"/>
      <c r="F4478" s="47"/>
      <c r="G4478" s="47"/>
      <c r="H4478" s="138">
        <f>IFERROR(VLOOKUP(H4477,'1 - Strom Erdgas Wärme 2021'!H:AA,17,FALSE),"")</f>
        <v>0</v>
      </c>
      <c r="I4478" s="70"/>
      <c r="J4478" s="71"/>
      <c r="K4478" s="71"/>
      <c r="L4478" s="48"/>
      <c r="M4478" s="47"/>
      <c r="N4478" s="69"/>
      <c r="O4478" s="69"/>
      <c r="P4478" s="69"/>
      <c r="Q4478" s="69"/>
      <c r="R4478" s="69"/>
      <c r="S4478" s="47"/>
    </row>
    <row r="4479" spans="2:19" ht="15" thickBot="1" x14ac:dyDescent="0.35">
      <c r="B4479" s="47" t="s">
        <v>16</v>
      </c>
      <c r="C4479" s="47"/>
      <c r="D4479" s="47"/>
      <c r="E4479" s="47"/>
      <c r="F4479" s="47"/>
      <c r="G4479" s="47"/>
      <c r="H4479" s="139"/>
      <c r="I4479" s="72"/>
      <c r="J4479" s="73"/>
      <c r="K4479" s="73"/>
      <c r="L4479" s="48" t="s">
        <v>5</v>
      </c>
      <c r="M4479" s="47" t="s">
        <v>17</v>
      </c>
      <c r="N4479" s="69"/>
      <c r="O4479" s="69"/>
      <c r="P4479" s="69"/>
      <c r="Q4479" s="69"/>
      <c r="R4479" s="69"/>
      <c r="S4479" s="47"/>
    </row>
    <row r="4480" spans="2:19" ht="16.8" thickBot="1" x14ac:dyDescent="0.45">
      <c r="B4480" s="47" t="str">
        <f>IF(H4479="Erdgas","Arbeitspreis pro kWh Erdgas in EUR",IF(H4479="Strom","Arbeitspreis pro kWh Strom in EUR",IF(H4479="Wärme/Kälte","Arbeitspreis pro kWh Wärme-/Kälteverbrauch in EUR","Bitte Energieart auswählen!")))</f>
        <v>Bitte Energieart auswählen!</v>
      </c>
      <c r="C4480" s="47"/>
      <c r="D4480" s="47"/>
      <c r="E4480" s="47"/>
      <c r="F4480" s="47"/>
      <c r="G4480" s="74">
        <f>IFERROR(SUMPRODUCT(I4480:K4480,I4481:K4481),"")</f>
        <v>0</v>
      </c>
      <c r="H4480" s="47"/>
      <c r="I4480" s="118"/>
      <c r="J4480" s="118"/>
      <c r="K4480" s="118"/>
      <c r="L4480" s="48" t="s">
        <v>5</v>
      </c>
      <c r="M4480" s="47" t="str">
        <f>IF(H4479="Erdgas","Erdgaskosten exkl. Steuern, Abgaben, Netzentgelte, etc.",IF(H4479="Strom","Stromkosten exkl. Steuern, Abgaben, Netzentgelte, etc.",IF(H4479="Wärme/Kälte","Wärme-/Kältekosten exkl. Steuern, Abgaben, Netzentgelte, etc.", "Bitte Energieart auswählen!")))</f>
        <v>Bitte Energieart auswählen!</v>
      </c>
      <c r="N4480" s="47"/>
      <c r="O4480" s="47"/>
      <c r="P4480" s="75"/>
      <c r="Q4480" s="61"/>
      <c r="R4480" s="62"/>
      <c r="S4480" s="47"/>
    </row>
    <row r="4481" spans="2:19" ht="15" thickBot="1" x14ac:dyDescent="0.35">
      <c r="B4481" s="47" t="str">
        <f>IF(AND(H4479="Erdgas",H4478="Nein"),"Aliquoter Erdgasverbrauch in kWh von 1. Oktober 2022 bis 31. Dezember 2022",IF(H4479="Erdgas","Erdgasverbrauch in kWh von 1. Oktober 2022 bis 31. Dezember 2022",IF(AND(H4479="Strom",H4478="Nein"),"Aliquoter Stromverbrauch in kWh von 1. Oktober 2022 bis 31. Dezember 2022",IF(H4479="Strom","Stromverbrauch in kWh von 1. Oktober 2022 bis 31. Dezember 2022",IF(AND(H4479="Wärme/Kälte",H4478="Nein"),"Aliquoter Wärme-/Kälteverbrauch in kWh von 1. Oktober 2022 bis 31. Dezember 2022",IF(H4479="Wärme/Kälte","Wärme-/Kälteverbrauch in kWh von 1. Oktober 2022 bis 31. Dezember 2022","Bitte Energieart auswählen!"))))))</f>
        <v>Bitte Energieart auswählen!</v>
      </c>
      <c r="C4481" s="47"/>
      <c r="D4481" s="47"/>
      <c r="E4481" s="47"/>
      <c r="F4481" s="47"/>
      <c r="G4481" s="47"/>
      <c r="H4481" s="59">
        <f>SUM(I4481:K4481)</f>
        <v>0</v>
      </c>
      <c r="I4481" s="119" t="str">
        <f>IFERROR(IF(H4478="Nein",VLOOKUP(H4477,'1 - Strom Erdgas Wärme 2021'!H:AA,20,FALSE)/12,""),"")</f>
        <v/>
      </c>
      <c r="J4481" s="119" t="str">
        <f>IFERROR(IF(H4478="Nein",VLOOKUP(H4477,'1 - Strom Erdgas Wärme 2021'!H:AB,20,FALSE)/12,""),"")</f>
        <v/>
      </c>
      <c r="K4481" s="119" t="str">
        <f>IFERROR(IF(H4478="Nein",VLOOKUP(H4477,'1 - Strom Erdgas Wärme 2021'!H:AC,20,FALSE)/12,""),"")</f>
        <v/>
      </c>
      <c r="L4481" s="48" t="s">
        <v>5</v>
      </c>
      <c r="M4481" s="76" t="str">
        <f>IFERROR(IF(H4478="Nein","Vorbefüllte Verbrauchswerte wurden aliquot (d.h. 1/12) aus dem Jahr 2021 übernommen.","Bitte ergänzen Sie die monatlichen Verbrauchswerte gem. Lastprofilzähler"),"")</f>
        <v>Bitte ergänzen Sie die monatlichen Verbrauchswerte gem. Lastprofilzähler</v>
      </c>
      <c r="N4481" s="77"/>
      <c r="O4481" s="77"/>
      <c r="P4481" s="77"/>
      <c r="Q4481" s="77"/>
      <c r="R4481" s="77"/>
      <c r="S4481" s="77"/>
    </row>
    <row r="4482" spans="2:19" x14ac:dyDescent="0.3">
      <c r="B4482" s="47" t="str">
        <f>IF(H4479="Wärme/Kälte","Energiemix: Anteil in % der aus Strom oder Erdgas erzeugten Wärme/Kälte","")</f>
        <v/>
      </c>
      <c r="C4482" s="46"/>
      <c r="D4482" s="46"/>
      <c r="E4482" s="46"/>
      <c r="F4482" s="74">
        <f>IFERROR(SUMPRODUCT(I4482:K4482,I4481:K4481),"")</f>
        <v>0</v>
      </c>
      <c r="G4482" s="74"/>
      <c r="H4482" s="46"/>
      <c r="I4482" s="120"/>
      <c r="J4482" s="121"/>
      <c r="K4482" s="121"/>
      <c r="L4482" s="48" t="str">
        <f>IF(H4479="Wärme/Kälte","i","")</f>
        <v/>
      </c>
      <c r="M4482" s="47" t="str">
        <f>IF(H4479="Wärme/Kälte","Bitte geben Sie den Anteil in % (von 0 bis 100, ohne Prozentzeichen) der  direkt aus Strom oder Erdgas erzeugten Wärme/Kälte.","")</f>
        <v/>
      </c>
      <c r="N4482" s="46"/>
      <c r="O4482" s="46"/>
      <c r="P4482" s="46"/>
      <c r="Q4482" s="46"/>
      <c r="R4482" s="46"/>
      <c r="S4482" s="46"/>
    </row>
    <row r="4483" spans="2:19" x14ac:dyDescent="0.3">
      <c r="B4483" s="46"/>
      <c r="C4483" s="46"/>
      <c r="D4483" s="46"/>
      <c r="E4483" s="46"/>
      <c r="F4483" s="46"/>
      <c r="G4483" s="46"/>
      <c r="H4483" s="46"/>
      <c r="I4483" s="98"/>
      <c r="J4483" s="46"/>
      <c r="K4483" s="46"/>
      <c r="L4483" s="48"/>
      <c r="M4483" s="47"/>
      <c r="N4483" s="46"/>
      <c r="O4483" s="46"/>
      <c r="P4483" s="46"/>
      <c r="Q4483" s="46"/>
      <c r="R4483" s="46"/>
      <c r="S4483" s="46"/>
    </row>
    <row r="4484" spans="2:19" ht="18" thickBot="1" x14ac:dyDescent="0.5">
      <c r="B4484" s="56" t="s">
        <v>10</v>
      </c>
      <c r="C4484" s="47"/>
      <c r="D4484" s="47"/>
      <c r="E4484" s="47"/>
      <c r="F4484" s="47"/>
      <c r="G4484" s="47"/>
      <c r="H4484" s="47"/>
      <c r="I4484" s="68">
        <v>44835</v>
      </c>
      <c r="J4484" s="68">
        <v>44866</v>
      </c>
      <c r="K4484" s="68">
        <v>44896</v>
      </c>
      <c r="L4484" s="47"/>
      <c r="M4484" s="69"/>
      <c r="N4484" s="69"/>
      <c r="O4484" s="69"/>
      <c r="P4484" s="69"/>
      <c r="Q4484" s="69"/>
      <c r="R4484" s="69"/>
      <c r="S4484" s="47"/>
    </row>
    <row r="4485" spans="2:19" ht="15" thickBot="1" x14ac:dyDescent="0.35">
      <c r="B4485" s="47" t="s">
        <v>28</v>
      </c>
      <c r="C4485" s="47"/>
      <c r="D4485" s="47"/>
      <c r="E4485" s="47"/>
      <c r="F4485" s="47"/>
      <c r="G4485" s="47"/>
      <c r="H4485" s="117"/>
      <c r="I4485" s="70"/>
      <c r="J4485" s="71"/>
      <c r="K4485" s="71"/>
      <c r="L4485" s="48" t="s">
        <v>5</v>
      </c>
      <c r="M4485" s="47" t="s">
        <v>29</v>
      </c>
      <c r="N4485" s="69"/>
      <c r="O4485" s="69"/>
      <c r="P4485" s="69"/>
      <c r="Q4485" s="69"/>
      <c r="R4485" s="69"/>
      <c r="S4485" s="47"/>
    </row>
    <row r="4486" spans="2:19" ht="15" thickBot="1" x14ac:dyDescent="0.35">
      <c r="B4486" s="47" t="s">
        <v>13</v>
      </c>
      <c r="C4486" s="47"/>
      <c r="D4486" s="47"/>
      <c r="E4486" s="47"/>
      <c r="F4486" s="47"/>
      <c r="G4486" s="47"/>
      <c r="H4486" s="138">
        <f>IFERROR(VLOOKUP(H4485,'1 - Strom Erdgas Wärme 2021'!H:AA,17,FALSE),"")</f>
        <v>0</v>
      </c>
      <c r="I4486" s="70"/>
      <c r="J4486" s="71"/>
      <c r="K4486" s="71"/>
      <c r="L4486" s="48"/>
      <c r="M4486" s="47"/>
      <c r="N4486" s="69"/>
      <c r="O4486" s="69"/>
      <c r="P4486" s="69"/>
      <c r="Q4486" s="69"/>
      <c r="R4486" s="69"/>
      <c r="S4486" s="47"/>
    </row>
    <row r="4487" spans="2:19" ht="15" thickBot="1" x14ac:dyDescent="0.35">
      <c r="B4487" s="47" t="s">
        <v>16</v>
      </c>
      <c r="C4487" s="47"/>
      <c r="D4487" s="47"/>
      <c r="E4487" s="47"/>
      <c r="F4487" s="47"/>
      <c r="G4487" s="47"/>
      <c r="H4487" s="139"/>
      <c r="I4487" s="72"/>
      <c r="J4487" s="73"/>
      <c r="K4487" s="73"/>
      <c r="L4487" s="48" t="s">
        <v>5</v>
      </c>
      <c r="M4487" s="47" t="s">
        <v>17</v>
      </c>
      <c r="N4487" s="69"/>
      <c r="O4487" s="69"/>
      <c r="P4487" s="69"/>
      <c r="Q4487" s="69"/>
      <c r="R4487" s="69"/>
      <c r="S4487" s="47"/>
    </row>
    <row r="4488" spans="2:19" ht="16.8" thickBot="1" x14ac:dyDescent="0.45">
      <c r="B4488" s="47" t="str">
        <f>IF(H4487="Erdgas","Arbeitspreis pro kWh Erdgas in EUR",IF(H4487="Strom","Arbeitspreis pro kWh Strom in EUR",IF(H4487="Wärme/Kälte","Arbeitspreis pro kWh Wärme-/Kälteverbrauch in EUR","Bitte Energieart auswählen!")))</f>
        <v>Bitte Energieart auswählen!</v>
      </c>
      <c r="C4488" s="47"/>
      <c r="D4488" s="47"/>
      <c r="E4488" s="47"/>
      <c r="F4488" s="47"/>
      <c r="G4488" s="74">
        <f>IFERROR(SUMPRODUCT(I4488:K4488,I4489:K4489),"")</f>
        <v>0</v>
      </c>
      <c r="H4488" s="47"/>
      <c r="I4488" s="118"/>
      <c r="J4488" s="118"/>
      <c r="K4488" s="118"/>
      <c r="L4488" s="48" t="s">
        <v>5</v>
      </c>
      <c r="M4488" s="47" t="str">
        <f>IF(H4487="Erdgas","Erdgaskosten exkl. Steuern, Abgaben, Netzentgelte, etc.",IF(H4487="Strom","Stromkosten exkl. Steuern, Abgaben, Netzentgelte, etc.",IF(H4487="Wärme/Kälte","Wärme-/Kältekosten exkl. Steuern, Abgaben, Netzentgelte, etc.", "Bitte Energieart auswählen!")))</f>
        <v>Bitte Energieart auswählen!</v>
      </c>
      <c r="N4488" s="47"/>
      <c r="O4488" s="47"/>
      <c r="P4488" s="75"/>
      <c r="Q4488" s="61"/>
      <c r="R4488" s="62"/>
      <c r="S4488" s="47"/>
    </row>
    <row r="4489" spans="2:19" ht="15" thickBot="1" x14ac:dyDescent="0.35">
      <c r="B4489" s="47" t="str">
        <f>IF(AND(H4487="Erdgas",H4486="Nein"),"Aliquoter Erdgasverbrauch in kWh von 1. Oktober 2022 bis 31. Dezember 2022",IF(H4487="Erdgas","Erdgasverbrauch in kWh von 1. Oktober 2022 bis 31. Dezember 2022",IF(AND(H4487="Strom",H4486="Nein"),"Aliquoter Stromverbrauch in kWh von 1. Oktober 2022 bis 31. Dezember 2022",IF(H4487="Strom","Stromverbrauch in kWh von 1. Oktober 2022 bis 31. Dezember 2022",IF(AND(H4487="Wärme/Kälte",H4486="Nein"),"Aliquoter Wärme-/Kälteverbrauch in kWh von 1. Oktober 2022 bis 31. Dezember 2022",IF(H4487="Wärme/Kälte","Wärme-/Kälteverbrauch in kWh von 1. Oktober 2022 bis 31. Dezember 2022","Bitte Energieart auswählen!"))))))</f>
        <v>Bitte Energieart auswählen!</v>
      </c>
      <c r="C4489" s="47"/>
      <c r="D4489" s="47"/>
      <c r="E4489" s="47"/>
      <c r="F4489" s="47"/>
      <c r="G4489" s="47"/>
      <c r="H4489" s="59">
        <f>SUM(I4489:K4489)</f>
        <v>0</v>
      </c>
      <c r="I4489" s="119" t="str">
        <f>IFERROR(IF(H4486="Nein",VLOOKUP(H4485,'1 - Strom Erdgas Wärme 2021'!H:AA,20,FALSE)/12,""),"")</f>
        <v/>
      </c>
      <c r="J4489" s="119" t="str">
        <f>IFERROR(IF(H4486="Nein",VLOOKUP(H4485,'1 - Strom Erdgas Wärme 2021'!H:AB,20,FALSE)/12,""),"")</f>
        <v/>
      </c>
      <c r="K4489" s="119" t="str">
        <f>IFERROR(IF(H4486="Nein",VLOOKUP(H4485,'1 - Strom Erdgas Wärme 2021'!H:AC,20,FALSE)/12,""),"")</f>
        <v/>
      </c>
      <c r="L4489" s="48" t="s">
        <v>5</v>
      </c>
      <c r="M4489" s="76" t="str">
        <f>IFERROR(IF(H4486="Nein","Vorbefüllte Verbrauchswerte wurden aliquot (d.h. 1/12) aus dem Jahr 2021 übernommen.","Bitte ergänzen Sie die monatlichen Verbrauchswerte gem. Lastprofilzähler"),"")</f>
        <v>Bitte ergänzen Sie die monatlichen Verbrauchswerte gem. Lastprofilzähler</v>
      </c>
      <c r="N4489" s="77"/>
      <c r="O4489" s="77"/>
      <c r="P4489" s="77"/>
      <c r="Q4489" s="77"/>
      <c r="R4489" s="77"/>
      <c r="S4489" s="77"/>
    </row>
    <row r="4490" spans="2:19" x14ac:dyDescent="0.3">
      <c r="B4490" s="47" t="str">
        <f>IF(H4487="Wärme/Kälte","Energiemix: Anteil in % der aus Strom oder Erdgas erzeugten Wärme/Kälte","")</f>
        <v/>
      </c>
      <c r="C4490" s="46"/>
      <c r="D4490" s="46"/>
      <c r="E4490" s="46"/>
      <c r="F4490" s="74">
        <f>IFERROR(SUMPRODUCT(I4490:K4490,I4489:K4489),"")</f>
        <v>0</v>
      </c>
      <c r="G4490" s="74"/>
      <c r="H4490" s="46"/>
      <c r="I4490" s="120"/>
      <c r="J4490" s="121"/>
      <c r="K4490" s="121"/>
      <c r="L4490" s="48" t="str">
        <f>IF(H4487="Wärme/Kälte","i","")</f>
        <v/>
      </c>
      <c r="M4490" s="47" t="str">
        <f>IF(H4487="Wärme/Kälte","Bitte geben Sie den Anteil in % (von 0 bis 100, ohne Prozentzeichen) der  direkt aus Strom oder Erdgas erzeugten Wärme/Kälte.","")</f>
        <v/>
      </c>
      <c r="N4490" s="46"/>
      <c r="O4490" s="46"/>
      <c r="P4490" s="46"/>
      <c r="Q4490" s="46"/>
      <c r="R4490" s="46"/>
      <c r="S4490" s="46"/>
    </row>
    <row r="4491" spans="2:19" x14ac:dyDescent="0.3">
      <c r="B4491" s="46"/>
      <c r="C4491" s="46"/>
      <c r="D4491" s="46"/>
      <c r="E4491" s="46"/>
      <c r="F4491" s="46"/>
      <c r="G4491" s="46"/>
      <c r="H4491" s="46"/>
      <c r="I4491" s="98"/>
      <c r="J4491" s="46"/>
      <c r="K4491" s="46"/>
      <c r="L4491" s="48"/>
      <c r="M4491" s="47"/>
      <c r="N4491" s="46"/>
      <c r="O4491" s="46"/>
      <c r="P4491" s="46"/>
      <c r="Q4491" s="46"/>
      <c r="R4491" s="46"/>
      <c r="S4491" s="46"/>
    </row>
    <row r="4492" spans="2:19" ht="18" thickBot="1" x14ac:dyDescent="0.5">
      <c r="B4492" s="56" t="s">
        <v>10</v>
      </c>
      <c r="C4492" s="47"/>
      <c r="D4492" s="47"/>
      <c r="E4492" s="47"/>
      <c r="F4492" s="47"/>
      <c r="G4492" s="47"/>
      <c r="H4492" s="47"/>
      <c r="I4492" s="68">
        <v>44835</v>
      </c>
      <c r="J4492" s="68">
        <v>44866</v>
      </c>
      <c r="K4492" s="68">
        <v>44896</v>
      </c>
      <c r="L4492" s="47"/>
      <c r="M4492" s="69"/>
      <c r="N4492" s="69"/>
      <c r="O4492" s="69"/>
      <c r="P4492" s="69"/>
      <c r="Q4492" s="69"/>
      <c r="R4492" s="69"/>
      <c r="S4492" s="47"/>
    </row>
    <row r="4493" spans="2:19" ht="15" thickBot="1" x14ac:dyDescent="0.35">
      <c r="B4493" s="47" t="s">
        <v>28</v>
      </c>
      <c r="C4493" s="47"/>
      <c r="D4493" s="47"/>
      <c r="E4493" s="47"/>
      <c r="F4493" s="47"/>
      <c r="G4493" s="47"/>
      <c r="H4493" s="117"/>
      <c r="I4493" s="70"/>
      <c r="J4493" s="71"/>
      <c r="K4493" s="71"/>
      <c r="L4493" s="48" t="s">
        <v>5</v>
      </c>
      <c r="M4493" s="47" t="s">
        <v>29</v>
      </c>
      <c r="N4493" s="69"/>
      <c r="O4493" s="69"/>
      <c r="P4493" s="69"/>
      <c r="Q4493" s="69"/>
      <c r="R4493" s="69"/>
      <c r="S4493" s="47"/>
    </row>
    <row r="4494" spans="2:19" ht="15" thickBot="1" x14ac:dyDescent="0.35">
      <c r="B4494" s="47" t="s">
        <v>13</v>
      </c>
      <c r="C4494" s="47"/>
      <c r="D4494" s="47"/>
      <c r="E4494" s="47"/>
      <c r="F4494" s="47"/>
      <c r="G4494" s="47"/>
      <c r="H4494" s="138">
        <f>IFERROR(VLOOKUP(H4493,'1 - Strom Erdgas Wärme 2021'!H:AA,17,FALSE),"")</f>
        <v>0</v>
      </c>
      <c r="I4494" s="70"/>
      <c r="J4494" s="71"/>
      <c r="K4494" s="71"/>
      <c r="L4494" s="48"/>
      <c r="M4494" s="47"/>
      <c r="N4494" s="69"/>
      <c r="O4494" s="69"/>
      <c r="P4494" s="69"/>
      <c r="Q4494" s="69"/>
      <c r="R4494" s="69"/>
      <c r="S4494" s="47"/>
    </row>
    <row r="4495" spans="2:19" ht="15" thickBot="1" x14ac:dyDescent="0.35">
      <c r="B4495" s="47" t="s">
        <v>16</v>
      </c>
      <c r="C4495" s="47"/>
      <c r="D4495" s="47"/>
      <c r="E4495" s="47"/>
      <c r="F4495" s="47"/>
      <c r="G4495" s="47"/>
      <c r="H4495" s="139"/>
      <c r="I4495" s="72"/>
      <c r="J4495" s="73"/>
      <c r="K4495" s="73"/>
      <c r="L4495" s="48" t="s">
        <v>5</v>
      </c>
      <c r="M4495" s="47" t="s">
        <v>17</v>
      </c>
      <c r="N4495" s="69"/>
      <c r="O4495" s="69"/>
      <c r="P4495" s="69"/>
      <c r="Q4495" s="69"/>
      <c r="R4495" s="69"/>
      <c r="S4495" s="47"/>
    </row>
    <row r="4496" spans="2:19" ht="16.8" thickBot="1" x14ac:dyDescent="0.45">
      <c r="B4496" s="47" t="str">
        <f>IF(H4495="Erdgas","Arbeitspreis pro kWh Erdgas in EUR",IF(H4495="Strom","Arbeitspreis pro kWh Strom in EUR",IF(H4495="Wärme/Kälte","Arbeitspreis pro kWh Wärme-/Kälteverbrauch in EUR","Bitte Energieart auswählen!")))</f>
        <v>Bitte Energieart auswählen!</v>
      </c>
      <c r="C4496" s="47"/>
      <c r="D4496" s="47"/>
      <c r="E4496" s="47"/>
      <c r="F4496" s="47"/>
      <c r="G4496" s="74">
        <f>IFERROR(SUMPRODUCT(I4496:K4496,I4497:K4497),"")</f>
        <v>0</v>
      </c>
      <c r="H4496" s="47"/>
      <c r="I4496" s="118"/>
      <c r="J4496" s="118"/>
      <c r="K4496" s="118"/>
      <c r="L4496" s="48" t="s">
        <v>5</v>
      </c>
      <c r="M4496" s="47" t="str">
        <f>IF(H4495="Erdgas","Erdgaskosten exkl. Steuern, Abgaben, Netzentgelte, etc.",IF(H4495="Strom","Stromkosten exkl. Steuern, Abgaben, Netzentgelte, etc.",IF(H4495="Wärme/Kälte","Wärme-/Kältekosten exkl. Steuern, Abgaben, Netzentgelte, etc.", "Bitte Energieart auswählen!")))</f>
        <v>Bitte Energieart auswählen!</v>
      </c>
      <c r="N4496" s="47"/>
      <c r="O4496" s="47"/>
      <c r="P4496" s="75"/>
      <c r="Q4496" s="61"/>
      <c r="R4496" s="62"/>
      <c r="S4496" s="47"/>
    </row>
    <row r="4497" spans="2:19" ht="15" thickBot="1" x14ac:dyDescent="0.35">
      <c r="B4497" s="47" t="str">
        <f>IF(AND(H4495="Erdgas",H4494="Nein"),"Aliquoter Erdgasverbrauch in kWh von 1. Oktober 2022 bis 31. Dezember 2022",IF(H4495="Erdgas","Erdgasverbrauch in kWh von 1. Oktober 2022 bis 31. Dezember 2022",IF(AND(H4495="Strom",H4494="Nein"),"Aliquoter Stromverbrauch in kWh von 1. Oktober 2022 bis 31. Dezember 2022",IF(H4495="Strom","Stromverbrauch in kWh von 1. Oktober 2022 bis 31. Dezember 2022",IF(AND(H4495="Wärme/Kälte",H4494="Nein"),"Aliquoter Wärme-/Kälteverbrauch in kWh von 1. Oktober 2022 bis 31. Dezember 2022",IF(H4495="Wärme/Kälte","Wärme-/Kälteverbrauch in kWh von 1. Oktober 2022 bis 31. Dezember 2022","Bitte Energieart auswählen!"))))))</f>
        <v>Bitte Energieart auswählen!</v>
      </c>
      <c r="C4497" s="47"/>
      <c r="D4497" s="47"/>
      <c r="E4497" s="47"/>
      <c r="F4497" s="47"/>
      <c r="G4497" s="47"/>
      <c r="H4497" s="59">
        <f>SUM(I4497:K4497)</f>
        <v>0</v>
      </c>
      <c r="I4497" s="119" t="str">
        <f>IFERROR(IF(H4494="Nein",VLOOKUP(H4493,'1 - Strom Erdgas Wärme 2021'!H:AA,20,FALSE)/12,""),"")</f>
        <v/>
      </c>
      <c r="J4497" s="119" t="str">
        <f>IFERROR(IF(H4494="Nein",VLOOKUP(H4493,'1 - Strom Erdgas Wärme 2021'!H:AB,20,FALSE)/12,""),"")</f>
        <v/>
      </c>
      <c r="K4497" s="119" t="str">
        <f>IFERROR(IF(H4494="Nein",VLOOKUP(H4493,'1 - Strom Erdgas Wärme 2021'!H:AC,20,FALSE)/12,""),"")</f>
        <v/>
      </c>
      <c r="L4497" s="48" t="s">
        <v>5</v>
      </c>
      <c r="M4497" s="76" t="str">
        <f>IFERROR(IF(H4494="Nein","Vorbefüllte Verbrauchswerte wurden aliquot (d.h. 1/12) aus dem Jahr 2021 übernommen.","Bitte ergänzen Sie die monatlichen Verbrauchswerte gem. Lastprofilzähler"),"")</f>
        <v>Bitte ergänzen Sie die monatlichen Verbrauchswerte gem. Lastprofilzähler</v>
      </c>
      <c r="N4497" s="77"/>
      <c r="O4497" s="77"/>
      <c r="P4497" s="77"/>
      <c r="Q4497" s="77"/>
      <c r="R4497" s="77"/>
      <c r="S4497" s="77"/>
    </row>
    <row r="4498" spans="2:19" x14ac:dyDescent="0.3">
      <c r="B4498" s="47" t="str">
        <f>IF(H4495="Wärme/Kälte","Energiemix: Anteil in % der aus Strom oder Erdgas erzeugten Wärme/Kälte","")</f>
        <v/>
      </c>
      <c r="C4498" s="46"/>
      <c r="D4498" s="46"/>
      <c r="E4498" s="46"/>
      <c r="F4498" s="74">
        <f>IFERROR(SUMPRODUCT(I4498:K4498,I4497:K4497),"")</f>
        <v>0</v>
      </c>
      <c r="G4498" s="74"/>
      <c r="H4498" s="46"/>
      <c r="I4498" s="120"/>
      <c r="J4498" s="121"/>
      <c r="K4498" s="121"/>
      <c r="L4498" s="48" t="str">
        <f>IF(H4495="Wärme/Kälte","i","")</f>
        <v/>
      </c>
      <c r="M4498" s="47" t="str">
        <f>IF(H4495="Wärme/Kälte","Bitte geben Sie den Anteil in % (von 0 bis 100, ohne Prozentzeichen) der  direkt aus Strom oder Erdgas erzeugten Wärme/Kälte.","")</f>
        <v/>
      </c>
      <c r="N4498" s="46"/>
      <c r="O4498" s="46"/>
      <c r="P4498" s="46"/>
      <c r="Q4498" s="46"/>
      <c r="R4498" s="46"/>
      <c r="S4498" s="46"/>
    </row>
    <row r="4499" spans="2:19" x14ac:dyDescent="0.3">
      <c r="B4499" s="46"/>
      <c r="C4499" s="46"/>
      <c r="D4499" s="46"/>
      <c r="E4499" s="46"/>
      <c r="F4499" s="46"/>
      <c r="G4499" s="46"/>
      <c r="H4499" s="46"/>
      <c r="I4499" s="98"/>
      <c r="J4499" s="46"/>
      <c r="K4499" s="46"/>
      <c r="L4499" s="48"/>
      <c r="M4499" s="47"/>
      <c r="N4499" s="46"/>
      <c r="O4499" s="46"/>
      <c r="P4499" s="46"/>
      <c r="Q4499" s="46"/>
      <c r="R4499" s="46"/>
      <c r="S4499" s="46"/>
    </row>
    <row r="4500" spans="2:19" ht="18" thickBot="1" x14ac:dyDescent="0.5">
      <c r="B4500" s="56" t="s">
        <v>10</v>
      </c>
      <c r="C4500" s="47"/>
      <c r="D4500" s="47"/>
      <c r="E4500" s="47"/>
      <c r="F4500" s="47"/>
      <c r="G4500" s="47"/>
      <c r="H4500" s="47"/>
      <c r="I4500" s="68">
        <v>44835</v>
      </c>
      <c r="J4500" s="68">
        <v>44866</v>
      </c>
      <c r="K4500" s="68">
        <v>44896</v>
      </c>
      <c r="L4500" s="47"/>
      <c r="M4500" s="69"/>
      <c r="N4500" s="69"/>
      <c r="O4500" s="69"/>
      <c r="P4500" s="69"/>
      <c r="Q4500" s="69"/>
      <c r="R4500" s="69"/>
      <c r="S4500" s="47"/>
    </row>
    <row r="4501" spans="2:19" ht="15" thickBot="1" x14ac:dyDescent="0.35">
      <c r="B4501" s="47" t="s">
        <v>28</v>
      </c>
      <c r="C4501" s="47"/>
      <c r="D4501" s="47"/>
      <c r="E4501" s="47"/>
      <c r="F4501" s="47"/>
      <c r="G4501" s="47"/>
      <c r="H4501" s="117"/>
      <c r="I4501" s="70"/>
      <c r="J4501" s="71"/>
      <c r="K4501" s="71"/>
      <c r="L4501" s="48" t="s">
        <v>5</v>
      </c>
      <c r="M4501" s="47" t="s">
        <v>29</v>
      </c>
      <c r="N4501" s="69"/>
      <c r="O4501" s="69"/>
      <c r="P4501" s="69"/>
      <c r="Q4501" s="69"/>
      <c r="R4501" s="69"/>
      <c r="S4501" s="47"/>
    </row>
    <row r="4502" spans="2:19" ht="15" thickBot="1" x14ac:dyDescent="0.35">
      <c r="B4502" s="47" t="s">
        <v>13</v>
      </c>
      <c r="C4502" s="47"/>
      <c r="D4502" s="47"/>
      <c r="E4502" s="47"/>
      <c r="F4502" s="47"/>
      <c r="G4502" s="47"/>
      <c r="H4502" s="138">
        <f>IFERROR(VLOOKUP(H4501,'1 - Strom Erdgas Wärme 2021'!H:AA,17,FALSE),"")</f>
        <v>0</v>
      </c>
      <c r="I4502" s="70"/>
      <c r="J4502" s="71"/>
      <c r="K4502" s="71"/>
      <c r="L4502" s="48"/>
      <c r="M4502" s="47"/>
      <c r="N4502" s="69"/>
      <c r="O4502" s="69"/>
      <c r="P4502" s="69"/>
      <c r="Q4502" s="69"/>
      <c r="R4502" s="69"/>
      <c r="S4502" s="47"/>
    </row>
    <row r="4503" spans="2:19" ht="15" thickBot="1" x14ac:dyDescent="0.35">
      <c r="B4503" s="47" t="s">
        <v>16</v>
      </c>
      <c r="C4503" s="47"/>
      <c r="D4503" s="47"/>
      <c r="E4503" s="47"/>
      <c r="F4503" s="47"/>
      <c r="G4503" s="47"/>
      <c r="H4503" s="139"/>
      <c r="I4503" s="72"/>
      <c r="J4503" s="73"/>
      <c r="K4503" s="73"/>
      <c r="L4503" s="48" t="s">
        <v>5</v>
      </c>
      <c r="M4503" s="47" t="s">
        <v>17</v>
      </c>
      <c r="N4503" s="69"/>
      <c r="O4503" s="69"/>
      <c r="P4503" s="69"/>
      <c r="Q4503" s="69"/>
      <c r="R4503" s="69"/>
      <c r="S4503" s="47"/>
    </row>
    <row r="4504" spans="2:19" ht="16.8" thickBot="1" x14ac:dyDescent="0.45">
      <c r="B4504" s="47" t="str">
        <f>IF(H4503="Erdgas","Arbeitspreis pro kWh Erdgas in EUR",IF(H4503="Strom","Arbeitspreis pro kWh Strom in EUR",IF(H4503="Wärme/Kälte","Arbeitspreis pro kWh Wärme-/Kälteverbrauch in EUR","Bitte Energieart auswählen!")))</f>
        <v>Bitte Energieart auswählen!</v>
      </c>
      <c r="C4504" s="47"/>
      <c r="D4504" s="47"/>
      <c r="E4504" s="47"/>
      <c r="F4504" s="47"/>
      <c r="G4504" s="74">
        <f>IFERROR(SUMPRODUCT(I4504:K4504,I4505:K4505),"")</f>
        <v>0</v>
      </c>
      <c r="H4504" s="47"/>
      <c r="I4504" s="118"/>
      <c r="J4504" s="118"/>
      <c r="K4504" s="118"/>
      <c r="L4504" s="48" t="s">
        <v>5</v>
      </c>
      <c r="M4504" s="47" t="str">
        <f>IF(H4503="Erdgas","Erdgaskosten exkl. Steuern, Abgaben, Netzentgelte, etc.",IF(H4503="Strom","Stromkosten exkl. Steuern, Abgaben, Netzentgelte, etc.",IF(H4503="Wärme/Kälte","Wärme-/Kältekosten exkl. Steuern, Abgaben, Netzentgelte, etc.", "Bitte Energieart auswählen!")))</f>
        <v>Bitte Energieart auswählen!</v>
      </c>
      <c r="N4504" s="47"/>
      <c r="O4504" s="47"/>
      <c r="P4504" s="75"/>
      <c r="Q4504" s="61"/>
      <c r="R4504" s="62"/>
      <c r="S4504" s="47"/>
    </row>
    <row r="4505" spans="2:19" ht="15" thickBot="1" x14ac:dyDescent="0.35">
      <c r="B4505" s="47" t="str">
        <f>IF(AND(H4503="Erdgas",H4502="Nein"),"Aliquoter Erdgasverbrauch in kWh von 1. Oktober 2022 bis 31. Dezember 2022",IF(H4503="Erdgas","Erdgasverbrauch in kWh von 1. Oktober 2022 bis 31. Dezember 2022",IF(AND(H4503="Strom",H4502="Nein"),"Aliquoter Stromverbrauch in kWh von 1. Oktober 2022 bis 31. Dezember 2022",IF(H4503="Strom","Stromverbrauch in kWh von 1. Oktober 2022 bis 31. Dezember 2022",IF(AND(H4503="Wärme/Kälte",H4502="Nein"),"Aliquoter Wärme-/Kälteverbrauch in kWh von 1. Oktober 2022 bis 31. Dezember 2022",IF(H4503="Wärme/Kälte","Wärme-/Kälteverbrauch in kWh von 1. Oktober 2022 bis 31. Dezember 2022","Bitte Energieart auswählen!"))))))</f>
        <v>Bitte Energieart auswählen!</v>
      </c>
      <c r="C4505" s="47"/>
      <c r="D4505" s="47"/>
      <c r="E4505" s="47"/>
      <c r="F4505" s="47"/>
      <c r="G4505" s="47"/>
      <c r="H4505" s="59">
        <f>SUM(I4505:K4505)</f>
        <v>0</v>
      </c>
      <c r="I4505" s="119" t="str">
        <f>IFERROR(IF(H4502="Nein",VLOOKUP(H4501,'1 - Strom Erdgas Wärme 2021'!H:AA,20,FALSE)/12,""),"")</f>
        <v/>
      </c>
      <c r="J4505" s="119" t="str">
        <f>IFERROR(IF(H4502="Nein",VLOOKUP(H4501,'1 - Strom Erdgas Wärme 2021'!H:AB,20,FALSE)/12,""),"")</f>
        <v/>
      </c>
      <c r="K4505" s="119" t="str">
        <f>IFERROR(IF(H4502="Nein",VLOOKUP(H4501,'1 - Strom Erdgas Wärme 2021'!H:AC,20,FALSE)/12,""),"")</f>
        <v/>
      </c>
      <c r="L4505" s="48" t="s">
        <v>5</v>
      </c>
      <c r="M4505" s="76" t="str">
        <f>IFERROR(IF(H4502="Nein","Vorbefüllte Verbrauchswerte wurden aliquot (d.h. 1/12) aus dem Jahr 2021 übernommen.","Bitte ergänzen Sie die monatlichen Verbrauchswerte gem. Lastprofilzähler"),"")</f>
        <v>Bitte ergänzen Sie die monatlichen Verbrauchswerte gem. Lastprofilzähler</v>
      </c>
      <c r="N4505" s="77"/>
      <c r="O4505" s="77"/>
      <c r="P4505" s="77"/>
      <c r="Q4505" s="77"/>
      <c r="R4505" s="77"/>
      <c r="S4505" s="77"/>
    </row>
    <row r="4506" spans="2:19" x14ac:dyDescent="0.3">
      <c r="B4506" s="47" t="str">
        <f>IF(H4503="Wärme/Kälte","Energiemix: Anteil in % der aus Strom oder Erdgas erzeugten Wärme/Kälte","")</f>
        <v/>
      </c>
      <c r="C4506" s="46"/>
      <c r="D4506" s="46"/>
      <c r="E4506" s="46"/>
      <c r="F4506" s="74">
        <f>IFERROR(SUMPRODUCT(I4506:K4506,I4505:K4505),"")</f>
        <v>0</v>
      </c>
      <c r="G4506" s="74"/>
      <c r="H4506" s="46"/>
      <c r="I4506" s="120"/>
      <c r="J4506" s="121"/>
      <c r="K4506" s="121"/>
      <c r="L4506" s="48" t="str">
        <f>IF(H4503="Wärme/Kälte","i","")</f>
        <v/>
      </c>
      <c r="M4506" s="47" t="str">
        <f>IF(H4503="Wärme/Kälte","Bitte geben Sie den Anteil in % (von 0 bis 100, ohne Prozentzeichen) der  direkt aus Strom oder Erdgas erzeugten Wärme/Kälte.","")</f>
        <v/>
      </c>
      <c r="N4506" s="46"/>
      <c r="O4506" s="46"/>
      <c r="P4506" s="46"/>
      <c r="Q4506" s="46"/>
      <c r="R4506" s="46"/>
      <c r="S4506" s="46"/>
    </row>
    <row r="4507" spans="2:19" x14ac:dyDescent="0.3">
      <c r="B4507" s="46"/>
      <c r="C4507" s="46"/>
      <c r="D4507" s="46"/>
      <c r="E4507" s="46"/>
      <c r="F4507" s="46"/>
      <c r="G4507" s="46"/>
      <c r="H4507" s="46"/>
      <c r="I4507" s="98"/>
      <c r="J4507" s="46"/>
      <c r="K4507" s="46"/>
      <c r="L4507" s="48"/>
      <c r="M4507" s="47"/>
      <c r="N4507" s="46"/>
      <c r="O4507" s="46"/>
      <c r="P4507" s="46"/>
      <c r="Q4507" s="46"/>
      <c r="R4507" s="46"/>
      <c r="S4507" s="46"/>
    </row>
    <row r="4508" spans="2:19" ht="18" thickBot="1" x14ac:dyDescent="0.5">
      <c r="B4508" s="56" t="s">
        <v>10</v>
      </c>
      <c r="C4508" s="47"/>
      <c r="D4508" s="47"/>
      <c r="E4508" s="47"/>
      <c r="F4508" s="47"/>
      <c r="G4508" s="47"/>
      <c r="H4508" s="47"/>
      <c r="I4508" s="68">
        <v>44835</v>
      </c>
      <c r="J4508" s="68">
        <v>44866</v>
      </c>
      <c r="K4508" s="68">
        <v>44896</v>
      </c>
      <c r="L4508" s="47"/>
      <c r="M4508" s="69"/>
      <c r="N4508" s="69"/>
      <c r="O4508" s="69"/>
      <c r="P4508" s="69"/>
      <c r="Q4508" s="69"/>
      <c r="R4508" s="69"/>
      <c r="S4508" s="47"/>
    </row>
    <row r="4509" spans="2:19" ht="15" thickBot="1" x14ac:dyDescent="0.35">
      <c r="B4509" s="47" t="s">
        <v>28</v>
      </c>
      <c r="C4509" s="47"/>
      <c r="D4509" s="47"/>
      <c r="E4509" s="47"/>
      <c r="F4509" s="47"/>
      <c r="G4509" s="47"/>
      <c r="H4509" s="117"/>
      <c r="I4509" s="70"/>
      <c r="J4509" s="71"/>
      <c r="K4509" s="71"/>
      <c r="L4509" s="48" t="s">
        <v>5</v>
      </c>
      <c r="M4509" s="47" t="s">
        <v>29</v>
      </c>
      <c r="N4509" s="69"/>
      <c r="O4509" s="69"/>
      <c r="P4509" s="69"/>
      <c r="Q4509" s="69"/>
      <c r="R4509" s="69"/>
      <c r="S4509" s="47"/>
    </row>
    <row r="4510" spans="2:19" ht="15" thickBot="1" x14ac:dyDescent="0.35">
      <c r="B4510" s="47" t="s">
        <v>13</v>
      </c>
      <c r="C4510" s="47"/>
      <c r="D4510" s="47"/>
      <c r="E4510" s="47"/>
      <c r="F4510" s="47"/>
      <c r="G4510" s="47"/>
      <c r="H4510" s="138">
        <f>IFERROR(VLOOKUP(H4509,'1 - Strom Erdgas Wärme 2021'!H:AA,17,FALSE),"")</f>
        <v>0</v>
      </c>
      <c r="I4510" s="70"/>
      <c r="J4510" s="71"/>
      <c r="K4510" s="71"/>
      <c r="L4510" s="48"/>
      <c r="M4510" s="47"/>
      <c r="N4510" s="69"/>
      <c r="O4510" s="69"/>
      <c r="P4510" s="69"/>
      <c r="Q4510" s="69"/>
      <c r="R4510" s="69"/>
      <c r="S4510" s="47"/>
    </row>
    <row r="4511" spans="2:19" ht="15" thickBot="1" x14ac:dyDescent="0.35">
      <c r="B4511" s="47" t="s">
        <v>16</v>
      </c>
      <c r="C4511" s="47"/>
      <c r="D4511" s="47"/>
      <c r="E4511" s="47"/>
      <c r="F4511" s="47"/>
      <c r="G4511" s="47"/>
      <c r="H4511" s="139"/>
      <c r="I4511" s="72"/>
      <c r="J4511" s="73"/>
      <c r="K4511" s="73"/>
      <c r="L4511" s="48" t="s">
        <v>5</v>
      </c>
      <c r="M4511" s="47" t="s">
        <v>17</v>
      </c>
      <c r="N4511" s="69"/>
      <c r="O4511" s="69"/>
      <c r="P4511" s="69"/>
      <c r="Q4511" s="69"/>
      <c r="R4511" s="69"/>
      <c r="S4511" s="47"/>
    </row>
    <row r="4512" spans="2:19" ht="16.8" thickBot="1" x14ac:dyDescent="0.45">
      <c r="B4512" s="47" t="str">
        <f>IF(H4511="Erdgas","Arbeitspreis pro kWh Erdgas in EUR",IF(H4511="Strom","Arbeitspreis pro kWh Strom in EUR",IF(H4511="Wärme/Kälte","Arbeitspreis pro kWh Wärme-/Kälteverbrauch in EUR","Bitte Energieart auswählen!")))</f>
        <v>Bitte Energieart auswählen!</v>
      </c>
      <c r="C4512" s="47"/>
      <c r="D4512" s="47"/>
      <c r="E4512" s="47"/>
      <c r="F4512" s="47"/>
      <c r="G4512" s="74">
        <f>IFERROR(SUMPRODUCT(I4512:K4512,I4513:K4513),"")</f>
        <v>0</v>
      </c>
      <c r="H4512" s="47"/>
      <c r="I4512" s="118"/>
      <c r="J4512" s="118"/>
      <c r="K4512" s="118"/>
      <c r="L4512" s="48" t="s">
        <v>5</v>
      </c>
      <c r="M4512" s="47" t="str">
        <f>IF(H4511="Erdgas","Erdgaskosten exkl. Steuern, Abgaben, Netzentgelte, etc.",IF(H4511="Strom","Stromkosten exkl. Steuern, Abgaben, Netzentgelte, etc.",IF(H4511="Wärme/Kälte","Wärme-/Kältekosten exkl. Steuern, Abgaben, Netzentgelte, etc.", "Bitte Energieart auswählen!")))</f>
        <v>Bitte Energieart auswählen!</v>
      </c>
      <c r="N4512" s="47"/>
      <c r="O4512" s="47"/>
      <c r="P4512" s="75"/>
      <c r="Q4512" s="61"/>
      <c r="R4512" s="62"/>
      <c r="S4512" s="47"/>
    </row>
    <row r="4513" spans="2:19" ht="15" thickBot="1" x14ac:dyDescent="0.35">
      <c r="B4513" s="47" t="str">
        <f>IF(AND(H4511="Erdgas",H4510="Nein"),"Aliquoter Erdgasverbrauch in kWh von 1. Oktober 2022 bis 31. Dezember 2022",IF(H4511="Erdgas","Erdgasverbrauch in kWh von 1. Oktober 2022 bis 31. Dezember 2022",IF(AND(H4511="Strom",H4510="Nein"),"Aliquoter Stromverbrauch in kWh von 1. Oktober 2022 bis 31. Dezember 2022",IF(H4511="Strom","Stromverbrauch in kWh von 1. Oktober 2022 bis 31. Dezember 2022",IF(AND(H4511="Wärme/Kälte",H4510="Nein"),"Aliquoter Wärme-/Kälteverbrauch in kWh von 1. Oktober 2022 bis 31. Dezember 2022",IF(H4511="Wärme/Kälte","Wärme-/Kälteverbrauch in kWh von 1. Oktober 2022 bis 31. Dezember 2022","Bitte Energieart auswählen!"))))))</f>
        <v>Bitte Energieart auswählen!</v>
      </c>
      <c r="C4513" s="47"/>
      <c r="D4513" s="47"/>
      <c r="E4513" s="47"/>
      <c r="F4513" s="47"/>
      <c r="G4513" s="47"/>
      <c r="H4513" s="59">
        <f>SUM(I4513:K4513)</f>
        <v>0</v>
      </c>
      <c r="I4513" s="119" t="str">
        <f>IFERROR(IF(H4510="Nein",VLOOKUP(H4509,'1 - Strom Erdgas Wärme 2021'!H:AA,20,FALSE)/12,""),"")</f>
        <v/>
      </c>
      <c r="J4513" s="119" t="str">
        <f>IFERROR(IF(H4510="Nein",VLOOKUP(H4509,'1 - Strom Erdgas Wärme 2021'!H:AB,20,FALSE)/12,""),"")</f>
        <v/>
      </c>
      <c r="K4513" s="119" t="str">
        <f>IFERROR(IF(H4510="Nein",VLOOKUP(H4509,'1 - Strom Erdgas Wärme 2021'!H:AC,20,FALSE)/12,""),"")</f>
        <v/>
      </c>
      <c r="L4513" s="48" t="s">
        <v>5</v>
      </c>
      <c r="M4513" s="76" t="str">
        <f>IFERROR(IF(H4510="Nein","Vorbefüllte Verbrauchswerte wurden aliquot (d.h. 1/12) aus dem Jahr 2021 übernommen.","Bitte ergänzen Sie die monatlichen Verbrauchswerte gem. Lastprofilzähler"),"")</f>
        <v>Bitte ergänzen Sie die monatlichen Verbrauchswerte gem. Lastprofilzähler</v>
      </c>
      <c r="N4513" s="77"/>
      <c r="O4513" s="77"/>
      <c r="P4513" s="77"/>
      <c r="Q4513" s="77"/>
      <c r="R4513" s="77"/>
      <c r="S4513" s="77"/>
    </row>
    <row r="4514" spans="2:19" x14ac:dyDescent="0.3">
      <c r="B4514" s="47" t="str">
        <f>IF(H4511="Wärme/Kälte","Energiemix: Anteil in % der aus Strom oder Erdgas erzeugten Wärme/Kälte","")</f>
        <v/>
      </c>
      <c r="C4514" s="46"/>
      <c r="D4514" s="46"/>
      <c r="E4514" s="46"/>
      <c r="F4514" s="74">
        <f>IFERROR(SUMPRODUCT(I4514:K4514,I4513:K4513),"")</f>
        <v>0</v>
      </c>
      <c r="G4514" s="74"/>
      <c r="H4514" s="46"/>
      <c r="I4514" s="120"/>
      <c r="J4514" s="121"/>
      <c r="K4514" s="121"/>
      <c r="L4514" s="48" t="str">
        <f>IF(H4511="Wärme/Kälte","i","")</f>
        <v/>
      </c>
      <c r="M4514" s="47" t="str">
        <f>IF(H4511="Wärme/Kälte","Bitte geben Sie den Anteil in % (von 0 bis 100, ohne Prozentzeichen) der  direkt aus Strom oder Erdgas erzeugten Wärme/Kälte.","")</f>
        <v/>
      </c>
      <c r="N4514" s="46"/>
      <c r="O4514" s="46"/>
      <c r="P4514" s="46"/>
      <c r="Q4514" s="46"/>
      <c r="R4514" s="46"/>
      <c r="S4514" s="46"/>
    </row>
    <row r="4515" spans="2:19" x14ac:dyDescent="0.3">
      <c r="B4515" s="46"/>
      <c r="C4515" s="46"/>
      <c r="D4515" s="46"/>
      <c r="E4515" s="46"/>
      <c r="F4515" s="46"/>
      <c r="G4515" s="46"/>
      <c r="H4515" s="46"/>
      <c r="I4515" s="98"/>
      <c r="J4515" s="46"/>
      <c r="K4515" s="46"/>
      <c r="L4515" s="48"/>
      <c r="M4515" s="47"/>
      <c r="N4515" s="46"/>
      <c r="O4515" s="46"/>
      <c r="P4515" s="46"/>
      <c r="Q4515" s="46"/>
      <c r="R4515" s="46"/>
      <c r="S4515" s="46"/>
    </row>
    <row r="4516" spans="2:19" ht="18" thickBot="1" x14ac:dyDescent="0.5">
      <c r="B4516" s="56" t="s">
        <v>10</v>
      </c>
      <c r="C4516" s="47"/>
      <c r="D4516" s="47"/>
      <c r="E4516" s="47"/>
      <c r="F4516" s="47"/>
      <c r="G4516" s="47"/>
      <c r="H4516" s="47"/>
      <c r="I4516" s="68">
        <v>44835</v>
      </c>
      <c r="J4516" s="68">
        <v>44866</v>
      </c>
      <c r="K4516" s="68">
        <v>44896</v>
      </c>
      <c r="L4516" s="47"/>
      <c r="M4516" s="69"/>
      <c r="N4516" s="69"/>
      <c r="O4516" s="69"/>
      <c r="P4516" s="69"/>
      <c r="Q4516" s="69"/>
      <c r="R4516" s="69"/>
      <c r="S4516" s="47"/>
    </row>
    <row r="4517" spans="2:19" ht="15" thickBot="1" x14ac:dyDescent="0.35">
      <c r="B4517" s="47" t="s">
        <v>28</v>
      </c>
      <c r="C4517" s="47"/>
      <c r="D4517" s="47"/>
      <c r="E4517" s="47"/>
      <c r="F4517" s="47"/>
      <c r="G4517" s="47"/>
      <c r="H4517" s="117"/>
      <c r="I4517" s="70"/>
      <c r="J4517" s="71"/>
      <c r="K4517" s="71"/>
      <c r="L4517" s="48" t="s">
        <v>5</v>
      </c>
      <c r="M4517" s="47" t="s">
        <v>29</v>
      </c>
      <c r="N4517" s="69"/>
      <c r="O4517" s="69"/>
      <c r="P4517" s="69"/>
      <c r="Q4517" s="69"/>
      <c r="R4517" s="69"/>
      <c r="S4517" s="47"/>
    </row>
    <row r="4518" spans="2:19" ht="15" thickBot="1" x14ac:dyDescent="0.35">
      <c r="B4518" s="47" t="s">
        <v>13</v>
      </c>
      <c r="C4518" s="47"/>
      <c r="D4518" s="47"/>
      <c r="E4518" s="47"/>
      <c r="F4518" s="47"/>
      <c r="G4518" s="47"/>
      <c r="H4518" s="138">
        <f>IFERROR(VLOOKUP(H4517,'1 - Strom Erdgas Wärme 2021'!H:AA,17,FALSE),"")</f>
        <v>0</v>
      </c>
      <c r="I4518" s="70"/>
      <c r="J4518" s="71"/>
      <c r="K4518" s="71"/>
      <c r="L4518" s="48"/>
      <c r="M4518" s="47"/>
      <c r="N4518" s="69"/>
      <c r="O4518" s="69"/>
      <c r="P4518" s="69"/>
      <c r="Q4518" s="69"/>
      <c r="R4518" s="69"/>
      <c r="S4518" s="47"/>
    </row>
    <row r="4519" spans="2:19" ht="15" thickBot="1" x14ac:dyDescent="0.35">
      <c r="B4519" s="47" t="s">
        <v>16</v>
      </c>
      <c r="C4519" s="47"/>
      <c r="D4519" s="47"/>
      <c r="E4519" s="47"/>
      <c r="F4519" s="47"/>
      <c r="G4519" s="47"/>
      <c r="H4519" s="139"/>
      <c r="I4519" s="72"/>
      <c r="J4519" s="73"/>
      <c r="K4519" s="73"/>
      <c r="L4519" s="48" t="s">
        <v>5</v>
      </c>
      <c r="M4519" s="47" t="s">
        <v>17</v>
      </c>
      <c r="N4519" s="69"/>
      <c r="O4519" s="69"/>
      <c r="P4519" s="69"/>
      <c r="Q4519" s="69"/>
      <c r="R4519" s="69"/>
      <c r="S4519" s="47"/>
    </row>
    <row r="4520" spans="2:19" ht="16.8" thickBot="1" x14ac:dyDescent="0.45">
      <c r="B4520" s="47" t="str">
        <f>IF(H4519="Erdgas","Arbeitspreis pro kWh Erdgas in EUR",IF(H4519="Strom","Arbeitspreis pro kWh Strom in EUR",IF(H4519="Wärme/Kälte","Arbeitspreis pro kWh Wärme-/Kälteverbrauch in EUR","Bitte Energieart auswählen!")))</f>
        <v>Bitte Energieart auswählen!</v>
      </c>
      <c r="C4520" s="47"/>
      <c r="D4520" s="47"/>
      <c r="E4520" s="47"/>
      <c r="F4520" s="47"/>
      <c r="G4520" s="74">
        <f>IFERROR(SUMPRODUCT(I4520:K4520,I4521:K4521),"")</f>
        <v>0</v>
      </c>
      <c r="H4520" s="47"/>
      <c r="I4520" s="118"/>
      <c r="J4520" s="118"/>
      <c r="K4520" s="118"/>
      <c r="L4520" s="48" t="s">
        <v>5</v>
      </c>
      <c r="M4520" s="47" t="str">
        <f>IF(H4519="Erdgas","Erdgaskosten exkl. Steuern, Abgaben, Netzentgelte, etc.",IF(H4519="Strom","Stromkosten exkl. Steuern, Abgaben, Netzentgelte, etc.",IF(H4519="Wärme/Kälte","Wärme-/Kältekosten exkl. Steuern, Abgaben, Netzentgelte, etc.", "Bitte Energieart auswählen!")))</f>
        <v>Bitte Energieart auswählen!</v>
      </c>
      <c r="N4520" s="47"/>
      <c r="O4520" s="47"/>
      <c r="P4520" s="75"/>
      <c r="Q4520" s="61"/>
      <c r="R4520" s="62"/>
      <c r="S4520" s="47"/>
    </row>
    <row r="4521" spans="2:19" ht="15" thickBot="1" x14ac:dyDescent="0.35">
      <c r="B4521" s="47" t="str">
        <f>IF(AND(H4519="Erdgas",H4518="Nein"),"Aliquoter Erdgasverbrauch in kWh von 1. Oktober 2022 bis 31. Dezember 2022",IF(H4519="Erdgas","Erdgasverbrauch in kWh von 1. Oktober 2022 bis 31. Dezember 2022",IF(AND(H4519="Strom",H4518="Nein"),"Aliquoter Stromverbrauch in kWh von 1. Oktober 2022 bis 31. Dezember 2022",IF(H4519="Strom","Stromverbrauch in kWh von 1. Oktober 2022 bis 31. Dezember 2022",IF(AND(H4519="Wärme/Kälte",H4518="Nein"),"Aliquoter Wärme-/Kälteverbrauch in kWh von 1. Oktober 2022 bis 31. Dezember 2022",IF(H4519="Wärme/Kälte","Wärme-/Kälteverbrauch in kWh von 1. Oktober 2022 bis 31. Dezember 2022","Bitte Energieart auswählen!"))))))</f>
        <v>Bitte Energieart auswählen!</v>
      </c>
      <c r="C4521" s="47"/>
      <c r="D4521" s="47"/>
      <c r="E4521" s="47"/>
      <c r="F4521" s="47"/>
      <c r="G4521" s="47"/>
      <c r="H4521" s="59">
        <f>SUM(I4521:K4521)</f>
        <v>0</v>
      </c>
      <c r="I4521" s="119" t="str">
        <f>IFERROR(IF(H4518="Nein",VLOOKUP(H4517,'1 - Strom Erdgas Wärme 2021'!H:AA,20,FALSE)/12,""),"")</f>
        <v/>
      </c>
      <c r="J4521" s="119" t="str">
        <f>IFERROR(IF(H4518="Nein",VLOOKUP(H4517,'1 - Strom Erdgas Wärme 2021'!H:AB,20,FALSE)/12,""),"")</f>
        <v/>
      </c>
      <c r="K4521" s="119" t="str">
        <f>IFERROR(IF(H4518="Nein",VLOOKUP(H4517,'1 - Strom Erdgas Wärme 2021'!H:AC,20,FALSE)/12,""),"")</f>
        <v/>
      </c>
      <c r="L4521" s="48" t="s">
        <v>5</v>
      </c>
      <c r="M4521" s="76" t="str">
        <f>IFERROR(IF(H4518="Nein","Vorbefüllte Verbrauchswerte wurden aliquot (d.h. 1/12) aus dem Jahr 2021 übernommen.","Bitte ergänzen Sie die monatlichen Verbrauchswerte gem. Lastprofilzähler"),"")</f>
        <v>Bitte ergänzen Sie die monatlichen Verbrauchswerte gem. Lastprofilzähler</v>
      </c>
      <c r="N4521" s="77"/>
      <c r="O4521" s="77"/>
      <c r="P4521" s="77"/>
      <c r="Q4521" s="77"/>
      <c r="R4521" s="77"/>
      <c r="S4521" s="77"/>
    </row>
    <row r="4522" spans="2:19" x14ac:dyDescent="0.3">
      <c r="B4522" s="47" t="str">
        <f>IF(H4519="Wärme/Kälte","Energiemix: Anteil in % der aus Strom oder Erdgas erzeugten Wärme/Kälte","")</f>
        <v/>
      </c>
      <c r="C4522" s="46"/>
      <c r="D4522" s="46"/>
      <c r="E4522" s="46"/>
      <c r="F4522" s="74">
        <f>IFERROR(SUMPRODUCT(I4522:K4522,I4521:K4521),"")</f>
        <v>0</v>
      </c>
      <c r="G4522" s="74"/>
      <c r="H4522" s="46"/>
      <c r="I4522" s="120"/>
      <c r="J4522" s="121"/>
      <c r="K4522" s="121"/>
      <c r="L4522" s="48" t="str">
        <f>IF(H4519="Wärme/Kälte","i","")</f>
        <v/>
      </c>
      <c r="M4522" s="47" t="str">
        <f>IF(H4519="Wärme/Kälte","Bitte geben Sie den Anteil in % (von 0 bis 100, ohne Prozentzeichen) der  direkt aus Strom oder Erdgas erzeugten Wärme/Kälte.","")</f>
        <v/>
      </c>
      <c r="N4522" s="46"/>
      <c r="O4522" s="46"/>
      <c r="P4522" s="46"/>
      <c r="Q4522" s="46"/>
      <c r="R4522" s="46"/>
      <c r="S4522" s="46"/>
    </row>
    <row r="4523" spans="2:19" x14ac:dyDescent="0.3">
      <c r="B4523" s="46"/>
      <c r="C4523" s="46"/>
      <c r="D4523" s="46"/>
      <c r="E4523" s="46"/>
      <c r="F4523" s="46"/>
      <c r="G4523" s="46"/>
      <c r="H4523" s="46"/>
      <c r="I4523" s="98"/>
      <c r="J4523" s="46"/>
      <c r="K4523" s="46"/>
      <c r="L4523" s="48"/>
      <c r="M4523" s="47"/>
      <c r="N4523" s="46"/>
      <c r="O4523" s="46"/>
      <c r="P4523" s="46"/>
      <c r="Q4523" s="46"/>
      <c r="R4523" s="46"/>
      <c r="S4523" s="46"/>
    </row>
    <row r="4524" spans="2:19" ht="18" thickBot="1" x14ac:dyDescent="0.5">
      <c r="B4524" s="56" t="s">
        <v>10</v>
      </c>
      <c r="C4524" s="47"/>
      <c r="D4524" s="47"/>
      <c r="E4524" s="47"/>
      <c r="F4524" s="47"/>
      <c r="G4524" s="47"/>
      <c r="H4524" s="47"/>
      <c r="I4524" s="68">
        <v>44835</v>
      </c>
      <c r="J4524" s="68">
        <v>44866</v>
      </c>
      <c r="K4524" s="68">
        <v>44896</v>
      </c>
      <c r="L4524" s="47"/>
      <c r="M4524" s="69"/>
      <c r="N4524" s="69"/>
      <c r="O4524" s="69"/>
      <c r="P4524" s="69"/>
      <c r="Q4524" s="69"/>
      <c r="R4524" s="69"/>
      <c r="S4524" s="47"/>
    </row>
    <row r="4525" spans="2:19" ht="15" thickBot="1" x14ac:dyDescent="0.35">
      <c r="B4525" s="47" t="s">
        <v>28</v>
      </c>
      <c r="C4525" s="47"/>
      <c r="D4525" s="47"/>
      <c r="E4525" s="47"/>
      <c r="F4525" s="47"/>
      <c r="G4525" s="47"/>
      <c r="H4525" s="117"/>
      <c r="I4525" s="70"/>
      <c r="J4525" s="71"/>
      <c r="K4525" s="71"/>
      <c r="L4525" s="48" t="s">
        <v>5</v>
      </c>
      <c r="M4525" s="47" t="s">
        <v>29</v>
      </c>
      <c r="N4525" s="69"/>
      <c r="O4525" s="69"/>
      <c r="P4525" s="69"/>
      <c r="Q4525" s="69"/>
      <c r="R4525" s="69"/>
      <c r="S4525" s="47"/>
    </row>
    <row r="4526" spans="2:19" ht="15" thickBot="1" x14ac:dyDescent="0.35">
      <c r="B4526" s="47" t="s">
        <v>13</v>
      </c>
      <c r="C4526" s="47"/>
      <c r="D4526" s="47"/>
      <c r="E4526" s="47"/>
      <c r="F4526" s="47"/>
      <c r="G4526" s="47"/>
      <c r="H4526" s="138">
        <f>IFERROR(VLOOKUP(H4525,'1 - Strom Erdgas Wärme 2021'!H:AA,17,FALSE),"")</f>
        <v>0</v>
      </c>
      <c r="I4526" s="70"/>
      <c r="J4526" s="71"/>
      <c r="K4526" s="71"/>
      <c r="L4526" s="48"/>
      <c r="M4526" s="47"/>
      <c r="N4526" s="69"/>
      <c r="O4526" s="69"/>
      <c r="P4526" s="69"/>
      <c r="Q4526" s="69"/>
      <c r="R4526" s="69"/>
      <c r="S4526" s="47"/>
    </row>
    <row r="4527" spans="2:19" ht="15" thickBot="1" x14ac:dyDescent="0.35">
      <c r="B4527" s="47" t="s">
        <v>16</v>
      </c>
      <c r="C4527" s="47"/>
      <c r="D4527" s="47"/>
      <c r="E4527" s="47"/>
      <c r="F4527" s="47"/>
      <c r="G4527" s="47"/>
      <c r="H4527" s="139"/>
      <c r="I4527" s="72"/>
      <c r="J4527" s="73"/>
      <c r="K4527" s="73"/>
      <c r="L4527" s="48" t="s">
        <v>5</v>
      </c>
      <c r="M4527" s="47" t="s">
        <v>17</v>
      </c>
      <c r="N4527" s="69"/>
      <c r="O4527" s="69"/>
      <c r="P4527" s="69"/>
      <c r="Q4527" s="69"/>
      <c r="R4527" s="69"/>
      <c r="S4527" s="47"/>
    </row>
    <row r="4528" spans="2:19" ht="16.8" thickBot="1" x14ac:dyDescent="0.45">
      <c r="B4528" s="47" t="str">
        <f>IF(H4527="Erdgas","Arbeitspreis pro kWh Erdgas in EUR",IF(H4527="Strom","Arbeitspreis pro kWh Strom in EUR",IF(H4527="Wärme/Kälte","Arbeitspreis pro kWh Wärme-/Kälteverbrauch in EUR","Bitte Energieart auswählen!")))</f>
        <v>Bitte Energieart auswählen!</v>
      </c>
      <c r="C4528" s="47"/>
      <c r="D4528" s="47"/>
      <c r="E4528" s="47"/>
      <c r="F4528" s="47"/>
      <c r="G4528" s="74">
        <f>IFERROR(SUMPRODUCT(I4528:K4528,I4529:K4529),"")</f>
        <v>0</v>
      </c>
      <c r="H4528" s="47"/>
      <c r="I4528" s="118"/>
      <c r="J4528" s="118"/>
      <c r="K4528" s="118"/>
      <c r="L4528" s="48" t="s">
        <v>5</v>
      </c>
      <c r="M4528" s="47" t="str">
        <f>IF(H4527="Erdgas","Erdgaskosten exkl. Steuern, Abgaben, Netzentgelte, etc.",IF(H4527="Strom","Stromkosten exkl. Steuern, Abgaben, Netzentgelte, etc.",IF(H4527="Wärme/Kälte","Wärme-/Kältekosten exkl. Steuern, Abgaben, Netzentgelte, etc.", "Bitte Energieart auswählen!")))</f>
        <v>Bitte Energieart auswählen!</v>
      </c>
      <c r="N4528" s="47"/>
      <c r="O4528" s="47"/>
      <c r="P4528" s="75"/>
      <c r="Q4528" s="61"/>
      <c r="R4528" s="62"/>
      <c r="S4528" s="47"/>
    </row>
    <row r="4529" spans="2:19" ht="15" thickBot="1" x14ac:dyDescent="0.35">
      <c r="B4529" s="47" t="str">
        <f>IF(AND(H4527="Erdgas",H4526="Nein"),"Aliquoter Erdgasverbrauch in kWh von 1. Oktober 2022 bis 31. Dezember 2022",IF(H4527="Erdgas","Erdgasverbrauch in kWh von 1. Oktober 2022 bis 31. Dezember 2022",IF(AND(H4527="Strom",H4526="Nein"),"Aliquoter Stromverbrauch in kWh von 1. Oktober 2022 bis 31. Dezember 2022",IF(H4527="Strom","Stromverbrauch in kWh von 1. Oktober 2022 bis 31. Dezember 2022",IF(AND(H4527="Wärme/Kälte",H4526="Nein"),"Aliquoter Wärme-/Kälteverbrauch in kWh von 1. Oktober 2022 bis 31. Dezember 2022",IF(H4527="Wärme/Kälte","Wärme-/Kälteverbrauch in kWh von 1. Oktober 2022 bis 31. Dezember 2022","Bitte Energieart auswählen!"))))))</f>
        <v>Bitte Energieart auswählen!</v>
      </c>
      <c r="C4529" s="47"/>
      <c r="D4529" s="47"/>
      <c r="E4529" s="47"/>
      <c r="F4529" s="47"/>
      <c r="G4529" s="47"/>
      <c r="H4529" s="59">
        <f>SUM(I4529:K4529)</f>
        <v>0</v>
      </c>
      <c r="I4529" s="119" t="str">
        <f>IFERROR(IF(H4526="Nein",VLOOKUP(H4525,'1 - Strom Erdgas Wärme 2021'!H:AA,20,FALSE)/12,""),"")</f>
        <v/>
      </c>
      <c r="J4529" s="119" t="str">
        <f>IFERROR(IF(H4526="Nein",VLOOKUP(H4525,'1 - Strom Erdgas Wärme 2021'!H:AB,20,FALSE)/12,""),"")</f>
        <v/>
      </c>
      <c r="K4529" s="119" t="str">
        <f>IFERROR(IF(H4526="Nein",VLOOKUP(H4525,'1 - Strom Erdgas Wärme 2021'!H:AC,20,FALSE)/12,""),"")</f>
        <v/>
      </c>
      <c r="L4529" s="48" t="s">
        <v>5</v>
      </c>
      <c r="M4529" s="76" t="str">
        <f>IFERROR(IF(H4526="Nein","Vorbefüllte Verbrauchswerte wurden aliquot (d.h. 1/12) aus dem Jahr 2021 übernommen.","Bitte ergänzen Sie die monatlichen Verbrauchswerte gem. Lastprofilzähler"),"")</f>
        <v>Bitte ergänzen Sie die monatlichen Verbrauchswerte gem. Lastprofilzähler</v>
      </c>
      <c r="N4529" s="77"/>
      <c r="O4529" s="77"/>
      <c r="P4529" s="77"/>
      <c r="Q4529" s="77"/>
      <c r="R4529" s="77"/>
      <c r="S4529" s="77"/>
    </row>
    <row r="4530" spans="2:19" x14ac:dyDescent="0.3">
      <c r="B4530" s="47" t="str">
        <f>IF(H4527="Wärme/Kälte","Energiemix: Anteil in % der aus Strom oder Erdgas erzeugten Wärme/Kälte","")</f>
        <v/>
      </c>
      <c r="C4530" s="46"/>
      <c r="D4530" s="46"/>
      <c r="E4530" s="46"/>
      <c r="F4530" s="74">
        <f>IFERROR(SUMPRODUCT(I4530:K4530,I4529:K4529),"")</f>
        <v>0</v>
      </c>
      <c r="G4530" s="74"/>
      <c r="H4530" s="46"/>
      <c r="I4530" s="120"/>
      <c r="J4530" s="121"/>
      <c r="K4530" s="121"/>
      <c r="L4530" s="48" t="str">
        <f>IF(H4527="Wärme/Kälte","i","")</f>
        <v/>
      </c>
      <c r="M4530" s="47" t="str">
        <f>IF(H4527="Wärme/Kälte","Bitte geben Sie den Anteil in % (von 0 bis 100, ohne Prozentzeichen) der  direkt aus Strom oder Erdgas erzeugten Wärme/Kälte.","")</f>
        <v/>
      </c>
      <c r="N4530" s="46"/>
      <c r="O4530" s="46"/>
      <c r="P4530" s="46"/>
      <c r="Q4530" s="46"/>
      <c r="R4530" s="46"/>
      <c r="S4530" s="46"/>
    </row>
    <row r="4531" spans="2:19" x14ac:dyDescent="0.3">
      <c r="B4531" s="46"/>
      <c r="C4531" s="46"/>
      <c r="D4531" s="46"/>
      <c r="E4531" s="46"/>
      <c r="F4531" s="46"/>
      <c r="G4531" s="46"/>
      <c r="H4531" s="46"/>
      <c r="I4531" s="98"/>
      <c r="J4531" s="46"/>
      <c r="K4531" s="46"/>
      <c r="L4531" s="48"/>
      <c r="M4531" s="47"/>
      <c r="N4531" s="46"/>
      <c r="O4531" s="46"/>
      <c r="P4531" s="46"/>
      <c r="Q4531" s="46"/>
      <c r="R4531" s="46"/>
      <c r="S4531" s="46"/>
    </row>
    <row r="4532" spans="2:19" ht="18" thickBot="1" x14ac:dyDescent="0.5">
      <c r="B4532" s="56" t="s">
        <v>10</v>
      </c>
      <c r="C4532" s="47"/>
      <c r="D4532" s="47"/>
      <c r="E4532" s="47"/>
      <c r="F4532" s="47"/>
      <c r="G4532" s="47"/>
      <c r="H4532" s="47"/>
      <c r="I4532" s="68">
        <v>44835</v>
      </c>
      <c r="J4532" s="68">
        <v>44866</v>
      </c>
      <c r="K4532" s="68">
        <v>44896</v>
      </c>
      <c r="L4532" s="47"/>
      <c r="M4532" s="69"/>
      <c r="N4532" s="69"/>
      <c r="O4532" s="69"/>
      <c r="P4532" s="69"/>
      <c r="Q4532" s="69"/>
      <c r="R4532" s="69"/>
      <c r="S4532" s="47"/>
    </row>
    <row r="4533" spans="2:19" ht="15" thickBot="1" x14ac:dyDescent="0.35">
      <c r="B4533" s="47" t="s">
        <v>28</v>
      </c>
      <c r="C4533" s="47"/>
      <c r="D4533" s="47"/>
      <c r="E4533" s="47"/>
      <c r="F4533" s="47"/>
      <c r="G4533" s="47"/>
      <c r="H4533" s="117"/>
      <c r="I4533" s="70"/>
      <c r="J4533" s="71"/>
      <c r="K4533" s="71"/>
      <c r="L4533" s="48" t="s">
        <v>5</v>
      </c>
      <c r="M4533" s="47" t="s">
        <v>29</v>
      </c>
      <c r="N4533" s="69"/>
      <c r="O4533" s="69"/>
      <c r="P4533" s="69"/>
      <c r="Q4533" s="69"/>
      <c r="R4533" s="69"/>
      <c r="S4533" s="47"/>
    </row>
    <row r="4534" spans="2:19" ht="15" thickBot="1" x14ac:dyDescent="0.35">
      <c r="B4534" s="47" t="s">
        <v>13</v>
      </c>
      <c r="C4534" s="47"/>
      <c r="D4534" s="47"/>
      <c r="E4534" s="47"/>
      <c r="F4534" s="47"/>
      <c r="G4534" s="47"/>
      <c r="H4534" s="138">
        <f>IFERROR(VLOOKUP(H4533,'1 - Strom Erdgas Wärme 2021'!H:AA,17,FALSE),"")</f>
        <v>0</v>
      </c>
      <c r="I4534" s="70"/>
      <c r="J4534" s="71"/>
      <c r="K4534" s="71"/>
      <c r="L4534" s="48"/>
      <c r="M4534" s="47"/>
      <c r="N4534" s="69"/>
      <c r="O4534" s="69"/>
      <c r="P4534" s="69"/>
      <c r="Q4534" s="69"/>
      <c r="R4534" s="69"/>
      <c r="S4534" s="47"/>
    </row>
    <row r="4535" spans="2:19" ht="15" thickBot="1" x14ac:dyDescent="0.35">
      <c r="B4535" s="47" t="s">
        <v>16</v>
      </c>
      <c r="C4535" s="47"/>
      <c r="D4535" s="47"/>
      <c r="E4535" s="47"/>
      <c r="F4535" s="47"/>
      <c r="G4535" s="47"/>
      <c r="H4535" s="139"/>
      <c r="I4535" s="72"/>
      <c r="J4535" s="73"/>
      <c r="K4535" s="73"/>
      <c r="L4535" s="48" t="s">
        <v>5</v>
      </c>
      <c r="M4535" s="47" t="s">
        <v>17</v>
      </c>
      <c r="N4535" s="69"/>
      <c r="O4535" s="69"/>
      <c r="P4535" s="69"/>
      <c r="Q4535" s="69"/>
      <c r="R4535" s="69"/>
      <c r="S4535" s="47"/>
    </row>
    <row r="4536" spans="2:19" ht="16.8" thickBot="1" x14ac:dyDescent="0.45">
      <c r="B4536" s="47" t="str">
        <f>IF(H4535="Erdgas","Arbeitspreis pro kWh Erdgas in EUR",IF(H4535="Strom","Arbeitspreis pro kWh Strom in EUR",IF(H4535="Wärme/Kälte","Arbeitspreis pro kWh Wärme-/Kälteverbrauch in EUR","Bitte Energieart auswählen!")))</f>
        <v>Bitte Energieart auswählen!</v>
      </c>
      <c r="C4536" s="47"/>
      <c r="D4536" s="47"/>
      <c r="E4536" s="47"/>
      <c r="F4536" s="47"/>
      <c r="G4536" s="74">
        <f>IFERROR(SUMPRODUCT(I4536:K4536,I4537:K4537),"")</f>
        <v>0</v>
      </c>
      <c r="H4536" s="47"/>
      <c r="I4536" s="118"/>
      <c r="J4536" s="118"/>
      <c r="K4536" s="118"/>
      <c r="L4536" s="48" t="s">
        <v>5</v>
      </c>
      <c r="M4536" s="47" t="str">
        <f>IF(H4535="Erdgas","Erdgaskosten exkl. Steuern, Abgaben, Netzentgelte, etc.",IF(H4535="Strom","Stromkosten exkl. Steuern, Abgaben, Netzentgelte, etc.",IF(H4535="Wärme/Kälte","Wärme-/Kältekosten exkl. Steuern, Abgaben, Netzentgelte, etc.", "Bitte Energieart auswählen!")))</f>
        <v>Bitte Energieart auswählen!</v>
      </c>
      <c r="N4536" s="47"/>
      <c r="O4536" s="47"/>
      <c r="P4536" s="75"/>
      <c r="Q4536" s="61"/>
      <c r="R4536" s="62"/>
      <c r="S4536" s="47"/>
    </row>
    <row r="4537" spans="2:19" ht="15" thickBot="1" x14ac:dyDescent="0.35">
      <c r="B4537" s="47" t="str">
        <f>IF(AND(H4535="Erdgas",H4534="Nein"),"Aliquoter Erdgasverbrauch in kWh von 1. Oktober 2022 bis 31. Dezember 2022",IF(H4535="Erdgas","Erdgasverbrauch in kWh von 1. Oktober 2022 bis 31. Dezember 2022",IF(AND(H4535="Strom",H4534="Nein"),"Aliquoter Stromverbrauch in kWh von 1. Oktober 2022 bis 31. Dezember 2022",IF(H4535="Strom","Stromverbrauch in kWh von 1. Oktober 2022 bis 31. Dezember 2022",IF(AND(H4535="Wärme/Kälte",H4534="Nein"),"Aliquoter Wärme-/Kälteverbrauch in kWh von 1. Oktober 2022 bis 31. Dezember 2022",IF(H4535="Wärme/Kälte","Wärme-/Kälteverbrauch in kWh von 1. Oktober 2022 bis 31. Dezember 2022","Bitte Energieart auswählen!"))))))</f>
        <v>Bitte Energieart auswählen!</v>
      </c>
      <c r="C4537" s="47"/>
      <c r="D4537" s="47"/>
      <c r="E4537" s="47"/>
      <c r="F4537" s="47"/>
      <c r="G4537" s="47"/>
      <c r="H4537" s="59">
        <f>SUM(I4537:K4537)</f>
        <v>0</v>
      </c>
      <c r="I4537" s="119" t="str">
        <f>IFERROR(IF(H4534="Nein",VLOOKUP(H4533,'1 - Strom Erdgas Wärme 2021'!H:AA,20,FALSE)/12,""),"")</f>
        <v/>
      </c>
      <c r="J4537" s="119" t="str">
        <f>IFERROR(IF(H4534="Nein",VLOOKUP(H4533,'1 - Strom Erdgas Wärme 2021'!H:AB,20,FALSE)/12,""),"")</f>
        <v/>
      </c>
      <c r="K4537" s="119" t="str">
        <f>IFERROR(IF(H4534="Nein",VLOOKUP(H4533,'1 - Strom Erdgas Wärme 2021'!H:AC,20,FALSE)/12,""),"")</f>
        <v/>
      </c>
      <c r="L4537" s="48" t="s">
        <v>5</v>
      </c>
      <c r="M4537" s="76" t="str">
        <f>IFERROR(IF(H4534="Nein","Vorbefüllte Verbrauchswerte wurden aliquot (d.h. 1/12) aus dem Jahr 2021 übernommen.","Bitte ergänzen Sie die monatlichen Verbrauchswerte gem. Lastprofilzähler"),"")</f>
        <v>Bitte ergänzen Sie die monatlichen Verbrauchswerte gem. Lastprofilzähler</v>
      </c>
      <c r="N4537" s="77"/>
      <c r="O4537" s="77"/>
      <c r="P4537" s="77"/>
      <c r="Q4537" s="77"/>
      <c r="R4537" s="77"/>
      <c r="S4537" s="77"/>
    </row>
    <row r="4538" spans="2:19" x14ac:dyDescent="0.3">
      <c r="B4538" s="47" t="str">
        <f>IF(H4535="Wärme/Kälte","Energiemix: Anteil in % der aus Strom oder Erdgas erzeugten Wärme/Kälte","")</f>
        <v/>
      </c>
      <c r="C4538" s="46"/>
      <c r="D4538" s="46"/>
      <c r="E4538" s="46"/>
      <c r="F4538" s="74">
        <f>IFERROR(SUMPRODUCT(I4538:K4538,I4537:K4537),"")</f>
        <v>0</v>
      </c>
      <c r="G4538" s="74"/>
      <c r="H4538" s="46"/>
      <c r="I4538" s="120"/>
      <c r="J4538" s="121"/>
      <c r="K4538" s="121"/>
      <c r="L4538" s="48" t="str">
        <f>IF(H4535="Wärme/Kälte","i","")</f>
        <v/>
      </c>
      <c r="M4538" s="47" t="str">
        <f>IF(H4535="Wärme/Kälte","Bitte geben Sie den Anteil in % (von 0 bis 100, ohne Prozentzeichen) der  direkt aus Strom oder Erdgas erzeugten Wärme/Kälte.","")</f>
        <v/>
      </c>
      <c r="N4538" s="46"/>
      <c r="O4538" s="46"/>
      <c r="P4538" s="46"/>
      <c r="Q4538" s="46"/>
      <c r="R4538" s="46"/>
      <c r="S4538" s="46"/>
    </row>
    <row r="4539" spans="2:19" x14ac:dyDescent="0.3">
      <c r="B4539" s="46"/>
      <c r="C4539" s="46"/>
      <c r="D4539" s="46"/>
      <c r="E4539" s="46"/>
      <c r="F4539" s="46"/>
      <c r="G4539" s="46"/>
      <c r="H4539" s="46"/>
      <c r="I4539" s="98"/>
      <c r="J4539" s="46"/>
      <c r="K4539" s="46"/>
      <c r="L4539" s="48"/>
      <c r="M4539" s="47"/>
      <c r="N4539" s="46"/>
      <c r="O4539" s="46"/>
      <c r="P4539" s="46"/>
      <c r="Q4539" s="46"/>
      <c r="R4539" s="46"/>
      <c r="S4539" s="46"/>
    </row>
    <row r="4540" spans="2:19" ht="18" thickBot="1" x14ac:dyDescent="0.5">
      <c r="B4540" s="56" t="s">
        <v>10</v>
      </c>
      <c r="C4540" s="47"/>
      <c r="D4540" s="47"/>
      <c r="E4540" s="47"/>
      <c r="F4540" s="47"/>
      <c r="G4540" s="47"/>
      <c r="H4540" s="47"/>
      <c r="I4540" s="68">
        <v>44835</v>
      </c>
      <c r="J4540" s="68">
        <v>44866</v>
      </c>
      <c r="K4540" s="68">
        <v>44896</v>
      </c>
      <c r="L4540" s="47"/>
      <c r="M4540" s="69"/>
      <c r="N4540" s="69"/>
      <c r="O4540" s="69"/>
      <c r="P4540" s="69"/>
      <c r="Q4540" s="69"/>
      <c r="R4540" s="69"/>
      <c r="S4540" s="47"/>
    </row>
    <row r="4541" spans="2:19" ht="15" thickBot="1" x14ac:dyDescent="0.35">
      <c r="B4541" s="47" t="s">
        <v>28</v>
      </c>
      <c r="C4541" s="47"/>
      <c r="D4541" s="47"/>
      <c r="E4541" s="47"/>
      <c r="F4541" s="47"/>
      <c r="G4541" s="47"/>
      <c r="H4541" s="117"/>
      <c r="I4541" s="70"/>
      <c r="J4541" s="71"/>
      <c r="K4541" s="71"/>
      <c r="L4541" s="48" t="s">
        <v>5</v>
      </c>
      <c r="M4541" s="47" t="s">
        <v>29</v>
      </c>
      <c r="N4541" s="69"/>
      <c r="O4541" s="69"/>
      <c r="P4541" s="69"/>
      <c r="Q4541" s="69"/>
      <c r="R4541" s="69"/>
      <c r="S4541" s="47"/>
    </row>
    <row r="4542" spans="2:19" ht="15" thickBot="1" x14ac:dyDescent="0.35">
      <c r="B4542" s="47" t="s">
        <v>13</v>
      </c>
      <c r="C4542" s="47"/>
      <c r="D4542" s="47"/>
      <c r="E4542" s="47"/>
      <c r="F4542" s="47"/>
      <c r="G4542" s="47"/>
      <c r="H4542" s="138">
        <f>IFERROR(VLOOKUP(H4541,'1 - Strom Erdgas Wärme 2021'!H:AA,17,FALSE),"")</f>
        <v>0</v>
      </c>
      <c r="I4542" s="70"/>
      <c r="J4542" s="71"/>
      <c r="K4542" s="71"/>
      <c r="L4542" s="48"/>
      <c r="M4542" s="47"/>
      <c r="N4542" s="69"/>
      <c r="O4542" s="69"/>
      <c r="P4542" s="69"/>
      <c r="Q4542" s="69"/>
      <c r="R4542" s="69"/>
      <c r="S4542" s="47"/>
    </row>
    <row r="4543" spans="2:19" ht="15" thickBot="1" x14ac:dyDescent="0.35">
      <c r="B4543" s="47" t="s">
        <v>16</v>
      </c>
      <c r="C4543" s="47"/>
      <c r="D4543" s="47"/>
      <c r="E4543" s="47"/>
      <c r="F4543" s="47"/>
      <c r="G4543" s="47"/>
      <c r="H4543" s="139"/>
      <c r="I4543" s="72"/>
      <c r="J4543" s="73"/>
      <c r="K4543" s="73"/>
      <c r="L4543" s="48" t="s">
        <v>5</v>
      </c>
      <c r="M4543" s="47" t="s">
        <v>17</v>
      </c>
      <c r="N4543" s="69"/>
      <c r="O4543" s="69"/>
      <c r="P4543" s="69"/>
      <c r="Q4543" s="69"/>
      <c r="R4543" s="69"/>
      <c r="S4543" s="47"/>
    </row>
    <row r="4544" spans="2:19" ht="16.8" thickBot="1" x14ac:dyDescent="0.45">
      <c r="B4544" s="47" t="str">
        <f>IF(H4543="Erdgas","Arbeitspreis pro kWh Erdgas in EUR",IF(H4543="Strom","Arbeitspreis pro kWh Strom in EUR",IF(H4543="Wärme/Kälte","Arbeitspreis pro kWh Wärme-/Kälteverbrauch in EUR","Bitte Energieart auswählen!")))</f>
        <v>Bitte Energieart auswählen!</v>
      </c>
      <c r="C4544" s="47"/>
      <c r="D4544" s="47"/>
      <c r="E4544" s="47"/>
      <c r="F4544" s="47"/>
      <c r="G4544" s="74">
        <f>IFERROR(SUMPRODUCT(I4544:K4544,I4545:K4545),"")</f>
        <v>0</v>
      </c>
      <c r="H4544" s="47"/>
      <c r="I4544" s="118"/>
      <c r="J4544" s="118"/>
      <c r="K4544" s="118"/>
      <c r="L4544" s="48" t="s">
        <v>5</v>
      </c>
      <c r="M4544" s="47" t="str">
        <f>IF(H4543="Erdgas","Erdgaskosten exkl. Steuern, Abgaben, Netzentgelte, etc.",IF(H4543="Strom","Stromkosten exkl. Steuern, Abgaben, Netzentgelte, etc.",IF(H4543="Wärme/Kälte","Wärme-/Kältekosten exkl. Steuern, Abgaben, Netzentgelte, etc.", "Bitte Energieart auswählen!")))</f>
        <v>Bitte Energieart auswählen!</v>
      </c>
      <c r="N4544" s="47"/>
      <c r="O4544" s="47"/>
      <c r="P4544" s="75"/>
      <c r="Q4544" s="61"/>
      <c r="R4544" s="62"/>
      <c r="S4544" s="47"/>
    </row>
    <row r="4545" spans="2:19" ht="15" thickBot="1" x14ac:dyDescent="0.35">
      <c r="B4545" s="47" t="str">
        <f>IF(AND(H4543="Erdgas",H4542="Nein"),"Aliquoter Erdgasverbrauch in kWh von 1. Oktober 2022 bis 31. Dezember 2022",IF(H4543="Erdgas","Erdgasverbrauch in kWh von 1. Oktober 2022 bis 31. Dezember 2022",IF(AND(H4543="Strom",H4542="Nein"),"Aliquoter Stromverbrauch in kWh von 1. Oktober 2022 bis 31. Dezember 2022",IF(H4543="Strom","Stromverbrauch in kWh von 1. Oktober 2022 bis 31. Dezember 2022",IF(AND(H4543="Wärme/Kälte",H4542="Nein"),"Aliquoter Wärme-/Kälteverbrauch in kWh von 1. Oktober 2022 bis 31. Dezember 2022",IF(H4543="Wärme/Kälte","Wärme-/Kälteverbrauch in kWh von 1. Oktober 2022 bis 31. Dezember 2022","Bitte Energieart auswählen!"))))))</f>
        <v>Bitte Energieart auswählen!</v>
      </c>
      <c r="C4545" s="47"/>
      <c r="D4545" s="47"/>
      <c r="E4545" s="47"/>
      <c r="F4545" s="47"/>
      <c r="G4545" s="47"/>
      <c r="H4545" s="59">
        <f>SUM(I4545:K4545)</f>
        <v>0</v>
      </c>
      <c r="I4545" s="119" t="str">
        <f>IFERROR(IF(H4542="Nein",VLOOKUP(H4541,'1 - Strom Erdgas Wärme 2021'!H:AA,20,FALSE)/12,""),"")</f>
        <v/>
      </c>
      <c r="J4545" s="119" t="str">
        <f>IFERROR(IF(H4542="Nein",VLOOKUP(H4541,'1 - Strom Erdgas Wärme 2021'!H:AB,20,FALSE)/12,""),"")</f>
        <v/>
      </c>
      <c r="K4545" s="119" t="str">
        <f>IFERROR(IF(H4542="Nein",VLOOKUP(H4541,'1 - Strom Erdgas Wärme 2021'!H:AC,20,FALSE)/12,""),"")</f>
        <v/>
      </c>
      <c r="L4545" s="48" t="s">
        <v>5</v>
      </c>
      <c r="M4545" s="76" t="str">
        <f>IFERROR(IF(H4542="Nein","Vorbefüllte Verbrauchswerte wurden aliquot (d.h. 1/12) aus dem Jahr 2021 übernommen.","Bitte ergänzen Sie die monatlichen Verbrauchswerte gem. Lastprofilzähler"),"")</f>
        <v>Bitte ergänzen Sie die monatlichen Verbrauchswerte gem. Lastprofilzähler</v>
      </c>
      <c r="N4545" s="77"/>
      <c r="O4545" s="77"/>
      <c r="P4545" s="77"/>
      <c r="Q4545" s="77"/>
      <c r="R4545" s="77"/>
      <c r="S4545" s="77"/>
    </row>
    <row r="4546" spans="2:19" x14ac:dyDescent="0.3">
      <c r="B4546" s="47" t="str">
        <f>IF(H4543="Wärme/Kälte","Energiemix: Anteil in % der aus Strom oder Erdgas erzeugten Wärme/Kälte","")</f>
        <v/>
      </c>
      <c r="C4546" s="46"/>
      <c r="D4546" s="46"/>
      <c r="E4546" s="46"/>
      <c r="F4546" s="74">
        <f>IFERROR(SUMPRODUCT(I4546:K4546,I4545:K4545),"")</f>
        <v>0</v>
      </c>
      <c r="G4546" s="74"/>
      <c r="H4546" s="46"/>
      <c r="I4546" s="120"/>
      <c r="J4546" s="121"/>
      <c r="K4546" s="121"/>
      <c r="L4546" s="48" t="str">
        <f>IF(H4543="Wärme/Kälte","i","")</f>
        <v/>
      </c>
      <c r="M4546" s="47" t="str">
        <f>IF(H4543="Wärme/Kälte","Bitte geben Sie den Anteil in % (von 0 bis 100, ohne Prozentzeichen) der  direkt aus Strom oder Erdgas erzeugten Wärme/Kälte.","")</f>
        <v/>
      </c>
      <c r="N4546" s="46"/>
      <c r="O4546" s="46"/>
      <c r="P4546" s="46"/>
      <c r="Q4546" s="46"/>
      <c r="R4546" s="46"/>
      <c r="S4546" s="46"/>
    </row>
    <row r="4547" spans="2:19" x14ac:dyDescent="0.3">
      <c r="B4547" s="46"/>
      <c r="C4547" s="46"/>
      <c r="D4547" s="46"/>
      <c r="E4547" s="46"/>
      <c r="F4547" s="46"/>
      <c r="G4547" s="46"/>
      <c r="H4547" s="46"/>
      <c r="I4547" s="98"/>
      <c r="J4547" s="46"/>
      <c r="K4547" s="46"/>
      <c r="L4547" s="48"/>
      <c r="M4547" s="47"/>
      <c r="N4547" s="46"/>
      <c r="O4547" s="46"/>
      <c r="P4547" s="46"/>
      <c r="Q4547" s="46"/>
      <c r="R4547" s="46"/>
      <c r="S4547" s="46"/>
    </row>
    <row r="4548" spans="2:19" ht="18" thickBot="1" x14ac:dyDescent="0.5">
      <c r="B4548" s="56" t="s">
        <v>10</v>
      </c>
      <c r="C4548" s="47"/>
      <c r="D4548" s="47"/>
      <c r="E4548" s="47"/>
      <c r="F4548" s="47"/>
      <c r="G4548" s="47"/>
      <c r="H4548" s="47"/>
      <c r="I4548" s="68">
        <v>44835</v>
      </c>
      <c r="J4548" s="68">
        <v>44866</v>
      </c>
      <c r="K4548" s="68">
        <v>44896</v>
      </c>
      <c r="L4548" s="47"/>
      <c r="M4548" s="69"/>
      <c r="N4548" s="69"/>
      <c r="O4548" s="69"/>
      <c r="P4548" s="69"/>
      <c r="Q4548" s="69"/>
      <c r="R4548" s="69"/>
      <c r="S4548" s="47"/>
    </row>
    <row r="4549" spans="2:19" ht="15" thickBot="1" x14ac:dyDescent="0.35">
      <c r="B4549" s="47" t="s">
        <v>28</v>
      </c>
      <c r="C4549" s="47"/>
      <c r="D4549" s="47"/>
      <c r="E4549" s="47"/>
      <c r="F4549" s="47"/>
      <c r="G4549" s="47"/>
      <c r="H4549" s="117"/>
      <c r="I4549" s="70"/>
      <c r="J4549" s="71"/>
      <c r="K4549" s="71"/>
      <c r="L4549" s="48" t="s">
        <v>5</v>
      </c>
      <c r="M4549" s="47" t="s">
        <v>29</v>
      </c>
      <c r="N4549" s="69"/>
      <c r="O4549" s="69"/>
      <c r="P4549" s="69"/>
      <c r="Q4549" s="69"/>
      <c r="R4549" s="69"/>
      <c r="S4549" s="47"/>
    </row>
    <row r="4550" spans="2:19" ht="15" thickBot="1" x14ac:dyDescent="0.35">
      <c r="B4550" s="47" t="s">
        <v>13</v>
      </c>
      <c r="C4550" s="47"/>
      <c r="D4550" s="47"/>
      <c r="E4550" s="47"/>
      <c r="F4550" s="47"/>
      <c r="G4550" s="47"/>
      <c r="H4550" s="138">
        <f>IFERROR(VLOOKUP(H4549,'1 - Strom Erdgas Wärme 2021'!H:AA,17,FALSE),"")</f>
        <v>0</v>
      </c>
      <c r="I4550" s="70"/>
      <c r="J4550" s="71"/>
      <c r="K4550" s="71"/>
      <c r="L4550" s="48"/>
      <c r="M4550" s="47"/>
      <c r="N4550" s="69"/>
      <c r="O4550" s="69"/>
      <c r="P4550" s="69"/>
      <c r="Q4550" s="69"/>
      <c r="R4550" s="69"/>
      <c r="S4550" s="47"/>
    </row>
    <row r="4551" spans="2:19" ht="15" thickBot="1" x14ac:dyDescent="0.35">
      <c r="B4551" s="47" t="s">
        <v>16</v>
      </c>
      <c r="C4551" s="47"/>
      <c r="D4551" s="47"/>
      <c r="E4551" s="47"/>
      <c r="F4551" s="47"/>
      <c r="G4551" s="47"/>
      <c r="H4551" s="139"/>
      <c r="I4551" s="72"/>
      <c r="J4551" s="73"/>
      <c r="K4551" s="73"/>
      <c r="L4551" s="48" t="s">
        <v>5</v>
      </c>
      <c r="M4551" s="47" t="s">
        <v>17</v>
      </c>
      <c r="N4551" s="69"/>
      <c r="O4551" s="69"/>
      <c r="P4551" s="69"/>
      <c r="Q4551" s="69"/>
      <c r="R4551" s="69"/>
      <c r="S4551" s="47"/>
    </row>
    <row r="4552" spans="2:19" ht="16.8" thickBot="1" x14ac:dyDescent="0.45">
      <c r="B4552" s="47" t="str">
        <f>IF(H4551="Erdgas","Arbeitspreis pro kWh Erdgas in EUR",IF(H4551="Strom","Arbeitspreis pro kWh Strom in EUR",IF(H4551="Wärme/Kälte","Arbeitspreis pro kWh Wärme-/Kälteverbrauch in EUR","Bitte Energieart auswählen!")))</f>
        <v>Bitte Energieart auswählen!</v>
      </c>
      <c r="C4552" s="47"/>
      <c r="D4552" s="47"/>
      <c r="E4552" s="47"/>
      <c r="F4552" s="47"/>
      <c r="G4552" s="74">
        <f>IFERROR(SUMPRODUCT(I4552:K4552,I4553:K4553),"")</f>
        <v>0</v>
      </c>
      <c r="H4552" s="47"/>
      <c r="I4552" s="118"/>
      <c r="J4552" s="118"/>
      <c r="K4552" s="118"/>
      <c r="L4552" s="48" t="s">
        <v>5</v>
      </c>
      <c r="M4552" s="47" t="str">
        <f>IF(H4551="Erdgas","Erdgaskosten exkl. Steuern, Abgaben, Netzentgelte, etc.",IF(H4551="Strom","Stromkosten exkl. Steuern, Abgaben, Netzentgelte, etc.",IF(H4551="Wärme/Kälte","Wärme-/Kältekosten exkl. Steuern, Abgaben, Netzentgelte, etc.", "Bitte Energieart auswählen!")))</f>
        <v>Bitte Energieart auswählen!</v>
      </c>
      <c r="N4552" s="47"/>
      <c r="O4552" s="47"/>
      <c r="P4552" s="75"/>
      <c r="Q4552" s="61"/>
      <c r="R4552" s="62"/>
      <c r="S4552" s="47"/>
    </row>
    <row r="4553" spans="2:19" ht="15" thickBot="1" x14ac:dyDescent="0.35">
      <c r="B4553" s="47" t="str">
        <f>IF(AND(H4551="Erdgas",H4550="Nein"),"Aliquoter Erdgasverbrauch in kWh von 1. Oktober 2022 bis 31. Dezember 2022",IF(H4551="Erdgas","Erdgasverbrauch in kWh von 1. Oktober 2022 bis 31. Dezember 2022",IF(AND(H4551="Strom",H4550="Nein"),"Aliquoter Stromverbrauch in kWh von 1. Oktober 2022 bis 31. Dezember 2022",IF(H4551="Strom","Stromverbrauch in kWh von 1. Oktober 2022 bis 31. Dezember 2022",IF(AND(H4551="Wärme/Kälte",H4550="Nein"),"Aliquoter Wärme-/Kälteverbrauch in kWh von 1. Oktober 2022 bis 31. Dezember 2022",IF(H4551="Wärme/Kälte","Wärme-/Kälteverbrauch in kWh von 1. Oktober 2022 bis 31. Dezember 2022","Bitte Energieart auswählen!"))))))</f>
        <v>Bitte Energieart auswählen!</v>
      </c>
      <c r="C4553" s="47"/>
      <c r="D4553" s="47"/>
      <c r="E4553" s="47"/>
      <c r="F4553" s="47"/>
      <c r="G4553" s="47"/>
      <c r="H4553" s="59">
        <f>SUM(I4553:K4553)</f>
        <v>0</v>
      </c>
      <c r="I4553" s="119" t="str">
        <f>IFERROR(IF(H4550="Nein",VLOOKUP(H4549,'1 - Strom Erdgas Wärme 2021'!H:AA,20,FALSE)/12,""),"")</f>
        <v/>
      </c>
      <c r="J4553" s="119" t="str">
        <f>IFERROR(IF(H4550="Nein",VLOOKUP(H4549,'1 - Strom Erdgas Wärme 2021'!H:AB,20,FALSE)/12,""),"")</f>
        <v/>
      </c>
      <c r="K4553" s="119" t="str">
        <f>IFERROR(IF(H4550="Nein",VLOOKUP(H4549,'1 - Strom Erdgas Wärme 2021'!H:AC,20,FALSE)/12,""),"")</f>
        <v/>
      </c>
      <c r="L4553" s="48" t="s">
        <v>5</v>
      </c>
      <c r="M4553" s="76" t="str">
        <f>IFERROR(IF(H4550="Nein","Vorbefüllte Verbrauchswerte wurden aliquot (d.h. 1/12) aus dem Jahr 2021 übernommen.","Bitte ergänzen Sie die monatlichen Verbrauchswerte gem. Lastprofilzähler"),"")</f>
        <v>Bitte ergänzen Sie die monatlichen Verbrauchswerte gem. Lastprofilzähler</v>
      </c>
      <c r="N4553" s="77"/>
      <c r="O4553" s="77"/>
      <c r="P4553" s="77"/>
      <c r="Q4553" s="77"/>
      <c r="R4553" s="77"/>
      <c r="S4553" s="77"/>
    </row>
    <row r="4554" spans="2:19" x14ac:dyDescent="0.3">
      <c r="B4554" s="47" t="str">
        <f>IF(H4551="Wärme/Kälte","Energiemix: Anteil in % der aus Strom oder Erdgas erzeugten Wärme/Kälte","")</f>
        <v/>
      </c>
      <c r="C4554" s="46"/>
      <c r="D4554" s="46"/>
      <c r="E4554" s="46"/>
      <c r="F4554" s="74">
        <f>IFERROR(SUMPRODUCT(I4554:K4554,I4553:K4553),"")</f>
        <v>0</v>
      </c>
      <c r="G4554" s="74"/>
      <c r="H4554" s="46"/>
      <c r="I4554" s="120"/>
      <c r="J4554" s="121"/>
      <c r="K4554" s="121"/>
      <c r="L4554" s="48" t="str">
        <f>IF(H4551="Wärme/Kälte","i","")</f>
        <v/>
      </c>
      <c r="M4554" s="47" t="str">
        <f>IF(H4551="Wärme/Kälte","Bitte geben Sie den Anteil in % (von 0 bis 100, ohne Prozentzeichen) der  direkt aus Strom oder Erdgas erzeugten Wärme/Kälte.","")</f>
        <v/>
      </c>
      <c r="N4554" s="46"/>
      <c r="O4554" s="46"/>
      <c r="P4554" s="46"/>
      <c r="Q4554" s="46"/>
      <c r="R4554" s="46"/>
      <c r="S4554" s="46"/>
    </row>
    <row r="4555" spans="2:19" x14ac:dyDescent="0.3">
      <c r="B4555" s="46"/>
      <c r="C4555" s="46"/>
      <c r="D4555" s="46"/>
      <c r="E4555" s="46"/>
      <c r="F4555" s="46"/>
      <c r="G4555" s="46"/>
      <c r="H4555" s="46"/>
      <c r="I4555" s="98"/>
      <c r="J4555" s="46"/>
      <c r="K4555" s="46"/>
      <c r="L4555" s="48"/>
      <c r="M4555" s="47"/>
      <c r="N4555" s="46"/>
      <c r="O4555" s="46"/>
      <c r="P4555" s="46"/>
      <c r="Q4555" s="46"/>
      <c r="R4555" s="46"/>
      <c r="S4555" s="46"/>
    </row>
    <row r="4556" spans="2:19" ht="18" thickBot="1" x14ac:dyDescent="0.5">
      <c r="B4556" s="56" t="s">
        <v>10</v>
      </c>
      <c r="C4556" s="47"/>
      <c r="D4556" s="47"/>
      <c r="E4556" s="47"/>
      <c r="F4556" s="47"/>
      <c r="G4556" s="47"/>
      <c r="H4556" s="47"/>
      <c r="I4556" s="68">
        <v>44835</v>
      </c>
      <c r="J4556" s="68">
        <v>44866</v>
      </c>
      <c r="K4556" s="68">
        <v>44896</v>
      </c>
      <c r="L4556" s="47"/>
      <c r="M4556" s="69"/>
      <c r="N4556" s="69"/>
      <c r="O4556" s="69"/>
      <c r="P4556" s="69"/>
      <c r="Q4556" s="69"/>
      <c r="R4556" s="69"/>
      <c r="S4556" s="47"/>
    </row>
    <row r="4557" spans="2:19" ht="15" thickBot="1" x14ac:dyDescent="0.35">
      <c r="B4557" s="47" t="s">
        <v>28</v>
      </c>
      <c r="C4557" s="47"/>
      <c r="D4557" s="47"/>
      <c r="E4557" s="47"/>
      <c r="F4557" s="47"/>
      <c r="G4557" s="47"/>
      <c r="H4557" s="117"/>
      <c r="I4557" s="70"/>
      <c r="J4557" s="71"/>
      <c r="K4557" s="71"/>
      <c r="L4557" s="48" t="s">
        <v>5</v>
      </c>
      <c r="M4557" s="47" t="s">
        <v>29</v>
      </c>
      <c r="N4557" s="69"/>
      <c r="O4557" s="69"/>
      <c r="P4557" s="69"/>
      <c r="Q4557" s="69"/>
      <c r="R4557" s="69"/>
      <c r="S4557" s="47"/>
    </row>
    <row r="4558" spans="2:19" ht="15" thickBot="1" x14ac:dyDescent="0.35">
      <c r="B4558" s="47" t="s">
        <v>13</v>
      </c>
      <c r="C4558" s="47"/>
      <c r="D4558" s="47"/>
      <c r="E4558" s="47"/>
      <c r="F4558" s="47"/>
      <c r="G4558" s="47"/>
      <c r="H4558" s="138">
        <f>IFERROR(VLOOKUP(H4557,'1 - Strom Erdgas Wärme 2021'!H:AA,17,FALSE),"")</f>
        <v>0</v>
      </c>
      <c r="I4558" s="70"/>
      <c r="J4558" s="71"/>
      <c r="K4558" s="71"/>
      <c r="L4558" s="48"/>
      <c r="M4558" s="47"/>
      <c r="N4558" s="69"/>
      <c r="O4558" s="69"/>
      <c r="P4558" s="69"/>
      <c r="Q4558" s="69"/>
      <c r="R4558" s="69"/>
      <c r="S4558" s="47"/>
    </row>
    <row r="4559" spans="2:19" ht="15" thickBot="1" x14ac:dyDescent="0.35">
      <c r="B4559" s="47" t="s">
        <v>16</v>
      </c>
      <c r="C4559" s="47"/>
      <c r="D4559" s="47"/>
      <c r="E4559" s="47"/>
      <c r="F4559" s="47"/>
      <c r="G4559" s="47"/>
      <c r="H4559" s="139"/>
      <c r="I4559" s="72"/>
      <c r="J4559" s="73"/>
      <c r="K4559" s="73"/>
      <c r="L4559" s="48" t="s">
        <v>5</v>
      </c>
      <c r="M4559" s="47" t="s">
        <v>17</v>
      </c>
      <c r="N4559" s="69"/>
      <c r="O4559" s="69"/>
      <c r="P4559" s="69"/>
      <c r="Q4559" s="69"/>
      <c r="R4559" s="69"/>
      <c r="S4559" s="47"/>
    </row>
    <row r="4560" spans="2:19" ht="16.8" thickBot="1" x14ac:dyDescent="0.45">
      <c r="B4560" s="47" t="str">
        <f>IF(H4559="Erdgas","Arbeitspreis pro kWh Erdgas in EUR",IF(H4559="Strom","Arbeitspreis pro kWh Strom in EUR",IF(H4559="Wärme/Kälte","Arbeitspreis pro kWh Wärme-/Kälteverbrauch in EUR","Bitte Energieart auswählen!")))</f>
        <v>Bitte Energieart auswählen!</v>
      </c>
      <c r="C4560" s="47"/>
      <c r="D4560" s="47"/>
      <c r="E4560" s="47"/>
      <c r="F4560" s="47"/>
      <c r="G4560" s="74">
        <f>IFERROR(SUMPRODUCT(I4560:K4560,I4561:K4561),"")</f>
        <v>0</v>
      </c>
      <c r="H4560" s="47"/>
      <c r="I4560" s="118"/>
      <c r="J4560" s="118"/>
      <c r="K4560" s="118"/>
      <c r="L4560" s="48" t="s">
        <v>5</v>
      </c>
      <c r="M4560" s="47" t="str">
        <f>IF(H4559="Erdgas","Erdgaskosten exkl. Steuern, Abgaben, Netzentgelte, etc.",IF(H4559="Strom","Stromkosten exkl. Steuern, Abgaben, Netzentgelte, etc.",IF(H4559="Wärme/Kälte","Wärme-/Kältekosten exkl. Steuern, Abgaben, Netzentgelte, etc.", "Bitte Energieart auswählen!")))</f>
        <v>Bitte Energieart auswählen!</v>
      </c>
      <c r="N4560" s="47"/>
      <c r="O4560" s="47"/>
      <c r="P4560" s="75"/>
      <c r="Q4560" s="61"/>
      <c r="R4560" s="62"/>
      <c r="S4560" s="47"/>
    </row>
    <row r="4561" spans="2:19" ht="15" thickBot="1" x14ac:dyDescent="0.35">
      <c r="B4561" s="47" t="str">
        <f>IF(AND(H4559="Erdgas",H4558="Nein"),"Aliquoter Erdgasverbrauch in kWh von 1. Oktober 2022 bis 31. Dezember 2022",IF(H4559="Erdgas","Erdgasverbrauch in kWh von 1. Oktober 2022 bis 31. Dezember 2022",IF(AND(H4559="Strom",H4558="Nein"),"Aliquoter Stromverbrauch in kWh von 1. Oktober 2022 bis 31. Dezember 2022",IF(H4559="Strom","Stromverbrauch in kWh von 1. Oktober 2022 bis 31. Dezember 2022",IF(AND(H4559="Wärme/Kälte",H4558="Nein"),"Aliquoter Wärme-/Kälteverbrauch in kWh von 1. Oktober 2022 bis 31. Dezember 2022",IF(H4559="Wärme/Kälte","Wärme-/Kälteverbrauch in kWh von 1. Oktober 2022 bis 31. Dezember 2022","Bitte Energieart auswählen!"))))))</f>
        <v>Bitte Energieart auswählen!</v>
      </c>
      <c r="C4561" s="47"/>
      <c r="D4561" s="47"/>
      <c r="E4561" s="47"/>
      <c r="F4561" s="47"/>
      <c r="G4561" s="47"/>
      <c r="H4561" s="59">
        <f>SUM(I4561:K4561)</f>
        <v>0</v>
      </c>
      <c r="I4561" s="119" t="str">
        <f>IFERROR(IF(H4558="Nein",VLOOKUP(H4557,'1 - Strom Erdgas Wärme 2021'!H:AA,20,FALSE)/12,""),"")</f>
        <v/>
      </c>
      <c r="J4561" s="119" t="str">
        <f>IFERROR(IF(H4558="Nein",VLOOKUP(H4557,'1 - Strom Erdgas Wärme 2021'!H:AB,20,FALSE)/12,""),"")</f>
        <v/>
      </c>
      <c r="K4561" s="119" t="str">
        <f>IFERROR(IF(H4558="Nein",VLOOKUP(H4557,'1 - Strom Erdgas Wärme 2021'!H:AC,20,FALSE)/12,""),"")</f>
        <v/>
      </c>
      <c r="L4561" s="48" t="s">
        <v>5</v>
      </c>
      <c r="M4561" s="76" t="str">
        <f>IFERROR(IF(H4558="Nein","Vorbefüllte Verbrauchswerte wurden aliquot (d.h. 1/12) aus dem Jahr 2021 übernommen.","Bitte ergänzen Sie die monatlichen Verbrauchswerte gem. Lastprofilzähler"),"")</f>
        <v>Bitte ergänzen Sie die monatlichen Verbrauchswerte gem. Lastprofilzähler</v>
      </c>
      <c r="N4561" s="77"/>
      <c r="O4561" s="77"/>
      <c r="P4561" s="77"/>
      <c r="Q4561" s="77"/>
      <c r="R4561" s="77"/>
      <c r="S4561" s="77"/>
    </row>
    <row r="4562" spans="2:19" x14ac:dyDescent="0.3">
      <c r="B4562" s="47" t="str">
        <f>IF(H4559="Wärme/Kälte","Energiemix: Anteil in % der aus Strom oder Erdgas erzeugten Wärme/Kälte","")</f>
        <v/>
      </c>
      <c r="C4562" s="46"/>
      <c r="D4562" s="46"/>
      <c r="E4562" s="46"/>
      <c r="F4562" s="74">
        <f>IFERROR(SUMPRODUCT(I4562:K4562,I4561:K4561),"")</f>
        <v>0</v>
      </c>
      <c r="G4562" s="74"/>
      <c r="H4562" s="46"/>
      <c r="I4562" s="120"/>
      <c r="J4562" s="121"/>
      <c r="K4562" s="121"/>
      <c r="L4562" s="48" t="str">
        <f>IF(H4559="Wärme/Kälte","i","")</f>
        <v/>
      </c>
      <c r="M4562" s="47" t="str">
        <f>IF(H4559="Wärme/Kälte","Bitte geben Sie den Anteil in % (von 0 bis 100, ohne Prozentzeichen) der  direkt aus Strom oder Erdgas erzeugten Wärme/Kälte.","")</f>
        <v/>
      </c>
      <c r="N4562" s="46"/>
      <c r="O4562" s="46"/>
      <c r="P4562" s="46"/>
      <c r="Q4562" s="46"/>
      <c r="R4562" s="46"/>
      <c r="S4562" s="46"/>
    </row>
    <row r="4563" spans="2:19" x14ac:dyDescent="0.3">
      <c r="B4563" s="46"/>
      <c r="C4563" s="46"/>
      <c r="D4563" s="46"/>
      <c r="E4563" s="46"/>
      <c r="F4563" s="46"/>
      <c r="G4563" s="46"/>
      <c r="H4563" s="46"/>
      <c r="I4563" s="98"/>
      <c r="J4563" s="46"/>
      <c r="K4563" s="46"/>
      <c r="L4563" s="48"/>
      <c r="M4563" s="47"/>
      <c r="N4563" s="46"/>
      <c r="O4563" s="46"/>
      <c r="P4563" s="46"/>
      <c r="Q4563" s="46"/>
      <c r="R4563" s="46"/>
      <c r="S4563" s="46"/>
    </row>
    <row r="4564" spans="2:19" ht="18" thickBot="1" x14ac:dyDescent="0.5">
      <c r="B4564" s="56" t="s">
        <v>10</v>
      </c>
      <c r="C4564" s="47"/>
      <c r="D4564" s="47"/>
      <c r="E4564" s="47"/>
      <c r="F4564" s="47"/>
      <c r="G4564" s="47"/>
      <c r="H4564" s="47"/>
      <c r="I4564" s="68">
        <v>44835</v>
      </c>
      <c r="J4564" s="68">
        <v>44866</v>
      </c>
      <c r="K4564" s="68">
        <v>44896</v>
      </c>
      <c r="L4564" s="47"/>
      <c r="M4564" s="69"/>
      <c r="N4564" s="69"/>
      <c r="O4564" s="69"/>
      <c r="P4564" s="69"/>
      <c r="Q4564" s="69"/>
      <c r="R4564" s="69"/>
      <c r="S4564" s="47"/>
    </row>
    <row r="4565" spans="2:19" ht="15" thickBot="1" x14ac:dyDescent="0.35">
      <c r="B4565" s="47" t="s">
        <v>28</v>
      </c>
      <c r="C4565" s="47"/>
      <c r="D4565" s="47"/>
      <c r="E4565" s="47"/>
      <c r="F4565" s="47"/>
      <c r="G4565" s="47"/>
      <c r="H4565" s="117"/>
      <c r="I4565" s="70"/>
      <c r="J4565" s="71"/>
      <c r="K4565" s="71"/>
      <c r="L4565" s="48" t="s">
        <v>5</v>
      </c>
      <c r="M4565" s="47" t="s">
        <v>29</v>
      </c>
      <c r="N4565" s="69"/>
      <c r="O4565" s="69"/>
      <c r="P4565" s="69"/>
      <c r="Q4565" s="69"/>
      <c r="R4565" s="69"/>
      <c r="S4565" s="47"/>
    </row>
    <row r="4566" spans="2:19" ht="15" thickBot="1" x14ac:dyDescent="0.35">
      <c r="B4566" s="47" t="s">
        <v>13</v>
      </c>
      <c r="C4566" s="47"/>
      <c r="D4566" s="47"/>
      <c r="E4566" s="47"/>
      <c r="F4566" s="47"/>
      <c r="G4566" s="47"/>
      <c r="H4566" s="138">
        <f>IFERROR(VLOOKUP(H4565,'1 - Strom Erdgas Wärme 2021'!H:AA,17,FALSE),"")</f>
        <v>0</v>
      </c>
      <c r="I4566" s="70"/>
      <c r="J4566" s="71"/>
      <c r="K4566" s="71"/>
      <c r="L4566" s="48"/>
      <c r="M4566" s="47"/>
      <c r="N4566" s="69"/>
      <c r="O4566" s="69"/>
      <c r="P4566" s="69"/>
      <c r="Q4566" s="69"/>
      <c r="R4566" s="69"/>
      <c r="S4566" s="47"/>
    </row>
    <row r="4567" spans="2:19" ht="15" thickBot="1" x14ac:dyDescent="0.35">
      <c r="B4567" s="47" t="s">
        <v>16</v>
      </c>
      <c r="C4567" s="47"/>
      <c r="D4567" s="47"/>
      <c r="E4567" s="47"/>
      <c r="F4567" s="47"/>
      <c r="G4567" s="47"/>
      <c r="H4567" s="139"/>
      <c r="I4567" s="72"/>
      <c r="J4567" s="73"/>
      <c r="K4567" s="73"/>
      <c r="L4567" s="48" t="s">
        <v>5</v>
      </c>
      <c r="M4567" s="47" t="s">
        <v>17</v>
      </c>
      <c r="N4567" s="69"/>
      <c r="O4567" s="69"/>
      <c r="P4567" s="69"/>
      <c r="Q4567" s="69"/>
      <c r="R4567" s="69"/>
      <c r="S4567" s="47"/>
    </row>
    <row r="4568" spans="2:19" ht="16.8" thickBot="1" x14ac:dyDescent="0.45">
      <c r="B4568" s="47" t="str">
        <f>IF(H4567="Erdgas","Arbeitspreis pro kWh Erdgas in EUR",IF(H4567="Strom","Arbeitspreis pro kWh Strom in EUR",IF(H4567="Wärme/Kälte","Arbeitspreis pro kWh Wärme-/Kälteverbrauch in EUR","Bitte Energieart auswählen!")))</f>
        <v>Bitte Energieart auswählen!</v>
      </c>
      <c r="C4568" s="47"/>
      <c r="D4568" s="47"/>
      <c r="E4568" s="47"/>
      <c r="F4568" s="47"/>
      <c r="G4568" s="74">
        <f>IFERROR(SUMPRODUCT(I4568:K4568,I4569:K4569),"")</f>
        <v>0</v>
      </c>
      <c r="H4568" s="47"/>
      <c r="I4568" s="118"/>
      <c r="J4568" s="118"/>
      <c r="K4568" s="118"/>
      <c r="L4568" s="48" t="s">
        <v>5</v>
      </c>
      <c r="M4568" s="47" t="str">
        <f>IF(H4567="Erdgas","Erdgaskosten exkl. Steuern, Abgaben, Netzentgelte, etc.",IF(H4567="Strom","Stromkosten exkl. Steuern, Abgaben, Netzentgelte, etc.",IF(H4567="Wärme/Kälte","Wärme-/Kältekosten exkl. Steuern, Abgaben, Netzentgelte, etc.", "Bitte Energieart auswählen!")))</f>
        <v>Bitte Energieart auswählen!</v>
      </c>
      <c r="N4568" s="47"/>
      <c r="O4568" s="47"/>
      <c r="P4568" s="75"/>
      <c r="Q4568" s="61"/>
      <c r="R4568" s="62"/>
      <c r="S4568" s="47"/>
    </row>
    <row r="4569" spans="2:19" ht="15" thickBot="1" x14ac:dyDescent="0.35">
      <c r="B4569" s="47" t="str">
        <f>IF(AND(H4567="Erdgas",H4566="Nein"),"Aliquoter Erdgasverbrauch in kWh von 1. Oktober 2022 bis 31. Dezember 2022",IF(H4567="Erdgas","Erdgasverbrauch in kWh von 1. Oktober 2022 bis 31. Dezember 2022",IF(AND(H4567="Strom",H4566="Nein"),"Aliquoter Stromverbrauch in kWh von 1. Oktober 2022 bis 31. Dezember 2022",IF(H4567="Strom","Stromverbrauch in kWh von 1. Oktober 2022 bis 31. Dezember 2022",IF(AND(H4567="Wärme/Kälte",H4566="Nein"),"Aliquoter Wärme-/Kälteverbrauch in kWh von 1. Oktober 2022 bis 31. Dezember 2022",IF(H4567="Wärme/Kälte","Wärme-/Kälteverbrauch in kWh von 1. Oktober 2022 bis 31. Dezember 2022","Bitte Energieart auswählen!"))))))</f>
        <v>Bitte Energieart auswählen!</v>
      </c>
      <c r="C4569" s="47"/>
      <c r="D4569" s="47"/>
      <c r="E4569" s="47"/>
      <c r="F4569" s="47"/>
      <c r="G4569" s="47"/>
      <c r="H4569" s="59">
        <f>SUM(I4569:K4569)</f>
        <v>0</v>
      </c>
      <c r="I4569" s="119" t="str">
        <f>IFERROR(IF(H4566="Nein",VLOOKUP(H4565,'1 - Strom Erdgas Wärme 2021'!H:AA,20,FALSE)/12,""),"")</f>
        <v/>
      </c>
      <c r="J4569" s="119" t="str">
        <f>IFERROR(IF(H4566="Nein",VLOOKUP(H4565,'1 - Strom Erdgas Wärme 2021'!H:AB,20,FALSE)/12,""),"")</f>
        <v/>
      </c>
      <c r="K4569" s="119" t="str">
        <f>IFERROR(IF(H4566="Nein",VLOOKUP(H4565,'1 - Strom Erdgas Wärme 2021'!H:AC,20,FALSE)/12,""),"")</f>
        <v/>
      </c>
      <c r="L4569" s="48" t="s">
        <v>5</v>
      </c>
      <c r="M4569" s="76" t="str">
        <f>IFERROR(IF(H4566="Nein","Vorbefüllte Verbrauchswerte wurden aliquot (d.h. 1/12) aus dem Jahr 2021 übernommen.","Bitte ergänzen Sie die monatlichen Verbrauchswerte gem. Lastprofilzähler"),"")</f>
        <v>Bitte ergänzen Sie die monatlichen Verbrauchswerte gem. Lastprofilzähler</v>
      </c>
      <c r="N4569" s="77"/>
      <c r="O4569" s="77"/>
      <c r="P4569" s="77"/>
      <c r="Q4569" s="77"/>
      <c r="R4569" s="77"/>
      <c r="S4569" s="77"/>
    </row>
    <row r="4570" spans="2:19" x14ac:dyDescent="0.3">
      <c r="B4570" s="47" t="str">
        <f>IF(H4567="Wärme/Kälte","Energiemix: Anteil in % der aus Strom oder Erdgas erzeugten Wärme/Kälte","")</f>
        <v/>
      </c>
      <c r="C4570" s="46"/>
      <c r="D4570" s="46"/>
      <c r="E4570" s="46"/>
      <c r="F4570" s="74">
        <f>IFERROR(SUMPRODUCT(I4570:K4570,I4569:K4569),"")</f>
        <v>0</v>
      </c>
      <c r="G4570" s="74"/>
      <c r="H4570" s="46"/>
      <c r="I4570" s="120"/>
      <c r="J4570" s="121"/>
      <c r="K4570" s="121"/>
      <c r="L4570" s="48" t="str">
        <f>IF(H4567="Wärme/Kälte","i","")</f>
        <v/>
      </c>
      <c r="M4570" s="47" t="str">
        <f>IF(H4567="Wärme/Kälte","Bitte geben Sie den Anteil in % (von 0 bis 100, ohne Prozentzeichen) der  direkt aus Strom oder Erdgas erzeugten Wärme/Kälte.","")</f>
        <v/>
      </c>
      <c r="N4570" s="46"/>
      <c r="O4570" s="46"/>
      <c r="P4570" s="46"/>
      <c r="Q4570" s="46"/>
      <c r="R4570" s="46"/>
      <c r="S4570" s="46"/>
    </row>
    <row r="4571" spans="2:19" x14ac:dyDescent="0.3">
      <c r="B4571" s="46"/>
      <c r="C4571" s="46"/>
      <c r="D4571" s="46"/>
      <c r="E4571" s="46"/>
      <c r="F4571" s="46"/>
      <c r="G4571" s="46"/>
      <c r="H4571" s="46"/>
      <c r="I4571" s="98"/>
      <c r="J4571" s="46"/>
      <c r="K4571" s="46"/>
      <c r="L4571" s="48"/>
      <c r="M4571" s="47"/>
      <c r="N4571" s="46"/>
      <c r="O4571" s="46"/>
      <c r="P4571" s="46"/>
      <c r="Q4571" s="46"/>
      <c r="R4571" s="46"/>
      <c r="S4571" s="46"/>
    </row>
    <row r="4572" spans="2:19" ht="18" thickBot="1" x14ac:dyDescent="0.5">
      <c r="B4572" s="56" t="s">
        <v>10</v>
      </c>
      <c r="C4572" s="47"/>
      <c r="D4572" s="47"/>
      <c r="E4572" s="47"/>
      <c r="F4572" s="47"/>
      <c r="G4572" s="47"/>
      <c r="H4572" s="47"/>
      <c r="I4572" s="68">
        <v>44835</v>
      </c>
      <c r="J4572" s="68">
        <v>44866</v>
      </c>
      <c r="K4572" s="68">
        <v>44896</v>
      </c>
      <c r="L4572" s="47"/>
      <c r="M4572" s="69"/>
      <c r="N4572" s="69"/>
      <c r="O4572" s="69"/>
      <c r="P4572" s="69"/>
      <c r="Q4572" s="69"/>
      <c r="R4572" s="69"/>
      <c r="S4572" s="47"/>
    </row>
    <row r="4573" spans="2:19" ht="15" thickBot="1" x14ac:dyDescent="0.35">
      <c r="B4573" s="47" t="s">
        <v>28</v>
      </c>
      <c r="C4573" s="47"/>
      <c r="D4573" s="47"/>
      <c r="E4573" s="47"/>
      <c r="F4573" s="47"/>
      <c r="G4573" s="47"/>
      <c r="H4573" s="117"/>
      <c r="I4573" s="70"/>
      <c r="J4573" s="71"/>
      <c r="K4573" s="71"/>
      <c r="L4573" s="48" t="s">
        <v>5</v>
      </c>
      <c r="M4573" s="47" t="s">
        <v>29</v>
      </c>
      <c r="N4573" s="69"/>
      <c r="O4573" s="69"/>
      <c r="P4573" s="69"/>
      <c r="Q4573" s="69"/>
      <c r="R4573" s="69"/>
      <c r="S4573" s="47"/>
    </row>
    <row r="4574" spans="2:19" ht="15" thickBot="1" x14ac:dyDescent="0.35">
      <c r="B4574" s="47" t="s">
        <v>13</v>
      </c>
      <c r="C4574" s="47"/>
      <c r="D4574" s="47"/>
      <c r="E4574" s="47"/>
      <c r="F4574" s="47"/>
      <c r="G4574" s="47"/>
      <c r="H4574" s="138">
        <f>IFERROR(VLOOKUP(H4573,'1 - Strom Erdgas Wärme 2021'!H:AA,17,FALSE),"")</f>
        <v>0</v>
      </c>
      <c r="I4574" s="70"/>
      <c r="J4574" s="71"/>
      <c r="K4574" s="71"/>
      <c r="L4574" s="48"/>
      <c r="M4574" s="47"/>
      <c r="N4574" s="69"/>
      <c r="O4574" s="69"/>
      <c r="P4574" s="69"/>
      <c r="Q4574" s="69"/>
      <c r="R4574" s="69"/>
      <c r="S4574" s="47"/>
    </row>
    <row r="4575" spans="2:19" ht="15" thickBot="1" x14ac:dyDescent="0.35">
      <c r="B4575" s="47" t="s">
        <v>16</v>
      </c>
      <c r="C4575" s="47"/>
      <c r="D4575" s="47"/>
      <c r="E4575" s="47"/>
      <c r="F4575" s="47"/>
      <c r="G4575" s="47"/>
      <c r="H4575" s="139"/>
      <c r="I4575" s="72"/>
      <c r="J4575" s="73"/>
      <c r="K4575" s="73"/>
      <c r="L4575" s="48" t="s">
        <v>5</v>
      </c>
      <c r="M4575" s="47" t="s">
        <v>17</v>
      </c>
      <c r="N4575" s="69"/>
      <c r="O4575" s="69"/>
      <c r="P4575" s="69"/>
      <c r="Q4575" s="69"/>
      <c r="R4575" s="69"/>
      <c r="S4575" s="47"/>
    </row>
    <row r="4576" spans="2:19" ht="16.8" thickBot="1" x14ac:dyDescent="0.45">
      <c r="B4576" s="47" t="str">
        <f>IF(H4575="Erdgas","Arbeitspreis pro kWh Erdgas in EUR",IF(H4575="Strom","Arbeitspreis pro kWh Strom in EUR",IF(H4575="Wärme/Kälte","Arbeitspreis pro kWh Wärme-/Kälteverbrauch in EUR","Bitte Energieart auswählen!")))</f>
        <v>Bitte Energieart auswählen!</v>
      </c>
      <c r="C4576" s="47"/>
      <c r="D4576" s="47"/>
      <c r="E4576" s="47"/>
      <c r="F4576" s="47"/>
      <c r="G4576" s="74">
        <f>IFERROR(SUMPRODUCT(I4576:K4576,I4577:K4577),"")</f>
        <v>0</v>
      </c>
      <c r="H4576" s="47"/>
      <c r="I4576" s="118"/>
      <c r="J4576" s="118"/>
      <c r="K4576" s="118"/>
      <c r="L4576" s="48" t="s">
        <v>5</v>
      </c>
      <c r="M4576" s="47" t="str">
        <f>IF(H4575="Erdgas","Erdgaskosten exkl. Steuern, Abgaben, Netzentgelte, etc.",IF(H4575="Strom","Stromkosten exkl. Steuern, Abgaben, Netzentgelte, etc.",IF(H4575="Wärme/Kälte","Wärme-/Kältekosten exkl. Steuern, Abgaben, Netzentgelte, etc.", "Bitte Energieart auswählen!")))</f>
        <v>Bitte Energieart auswählen!</v>
      </c>
      <c r="N4576" s="47"/>
      <c r="O4576" s="47"/>
      <c r="P4576" s="75"/>
      <c r="Q4576" s="61"/>
      <c r="R4576" s="62"/>
      <c r="S4576" s="47"/>
    </row>
    <row r="4577" spans="2:19" ht="15" thickBot="1" x14ac:dyDescent="0.35">
      <c r="B4577" s="47" t="str">
        <f>IF(AND(H4575="Erdgas",H4574="Nein"),"Aliquoter Erdgasverbrauch in kWh von 1. Oktober 2022 bis 31. Dezember 2022",IF(H4575="Erdgas","Erdgasverbrauch in kWh von 1. Oktober 2022 bis 31. Dezember 2022",IF(AND(H4575="Strom",H4574="Nein"),"Aliquoter Stromverbrauch in kWh von 1. Oktober 2022 bis 31. Dezember 2022",IF(H4575="Strom","Stromverbrauch in kWh von 1. Oktober 2022 bis 31. Dezember 2022",IF(AND(H4575="Wärme/Kälte",H4574="Nein"),"Aliquoter Wärme-/Kälteverbrauch in kWh von 1. Oktober 2022 bis 31. Dezember 2022",IF(H4575="Wärme/Kälte","Wärme-/Kälteverbrauch in kWh von 1. Oktober 2022 bis 31. Dezember 2022","Bitte Energieart auswählen!"))))))</f>
        <v>Bitte Energieart auswählen!</v>
      </c>
      <c r="C4577" s="47"/>
      <c r="D4577" s="47"/>
      <c r="E4577" s="47"/>
      <c r="F4577" s="47"/>
      <c r="G4577" s="47"/>
      <c r="H4577" s="59">
        <f>SUM(I4577:K4577)</f>
        <v>0</v>
      </c>
      <c r="I4577" s="119" t="str">
        <f>IFERROR(IF(H4574="Nein",VLOOKUP(H4573,'1 - Strom Erdgas Wärme 2021'!H:AA,20,FALSE)/12,""),"")</f>
        <v/>
      </c>
      <c r="J4577" s="119" t="str">
        <f>IFERROR(IF(H4574="Nein",VLOOKUP(H4573,'1 - Strom Erdgas Wärme 2021'!H:AB,20,FALSE)/12,""),"")</f>
        <v/>
      </c>
      <c r="K4577" s="119" t="str">
        <f>IFERROR(IF(H4574="Nein",VLOOKUP(H4573,'1 - Strom Erdgas Wärme 2021'!H:AC,20,FALSE)/12,""),"")</f>
        <v/>
      </c>
      <c r="L4577" s="48" t="s">
        <v>5</v>
      </c>
      <c r="M4577" s="76" t="str">
        <f>IFERROR(IF(H4574="Nein","Vorbefüllte Verbrauchswerte wurden aliquot (d.h. 1/12) aus dem Jahr 2021 übernommen.","Bitte ergänzen Sie die monatlichen Verbrauchswerte gem. Lastprofilzähler"),"")</f>
        <v>Bitte ergänzen Sie die monatlichen Verbrauchswerte gem. Lastprofilzähler</v>
      </c>
      <c r="N4577" s="77"/>
      <c r="O4577" s="77"/>
      <c r="P4577" s="77"/>
      <c r="Q4577" s="77"/>
      <c r="R4577" s="77"/>
      <c r="S4577" s="77"/>
    </row>
    <row r="4578" spans="2:19" x14ac:dyDescent="0.3">
      <c r="B4578" s="47" t="str">
        <f>IF(H4575="Wärme/Kälte","Energiemix: Anteil in % der aus Strom oder Erdgas erzeugten Wärme/Kälte","")</f>
        <v/>
      </c>
      <c r="C4578" s="46"/>
      <c r="D4578" s="46"/>
      <c r="E4578" s="46"/>
      <c r="F4578" s="74">
        <f>IFERROR(SUMPRODUCT(I4578:K4578,I4577:K4577),"")</f>
        <v>0</v>
      </c>
      <c r="G4578" s="74"/>
      <c r="H4578" s="46"/>
      <c r="I4578" s="120"/>
      <c r="J4578" s="121"/>
      <c r="K4578" s="121"/>
      <c r="L4578" s="48" t="str">
        <f>IF(H4575="Wärme/Kälte","i","")</f>
        <v/>
      </c>
      <c r="M4578" s="47" t="str">
        <f>IF(H4575="Wärme/Kälte","Bitte geben Sie den Anteil in % (von 0 bis 100, ohne Prozentzeichen) der  direkt aus Strom oder Erdgas erzeugten Wärme/Kälte.","")</f>
        <v/>
      </c>
      <c r="N4578" s="46"/>
      <c r="O4578" s="46"/>
      <c r="P4578" s="46"/>
      <c r="Q4578" s="46"/>
      <c r="R4578" s="46"/>
      <c r="S4578" s="46"/>
    </row>
    <row r="4579" spans="2:19" x14ac:dyDescent="0.3">
      <c r="B4579" s="46"/>
      <c r="C4579" s="46"/>
      <c r="D4579" s="46"/>
      <c r="E4579" s="46"/>
      <c r="F4579" s="46"/>
      <c r="G4579" s="46"/>
      <c r="H4579" s="46"/>
      <c r="I4579" s="98"/>
      <c r="J4579" s="46"/>
      <c r="K4579" s="46"/>
      <c r="L4579" s="48"/>
      <c r="M4579" s="47"/>
      <c r="N4579" s="46"/>
      <c r="O4579" s="46"/>
      <c r="P4579" s="46"/>
      <c r="Q4579" s="46"/>
      <c r="R4579" s="46"/>
      <c r="S4579" s="46"/>
    </row>
    <row r="4580" spans="2:19" ht="18" thickBot="1" x14ac:dyDescent="0.5">
      <c r="B4580" s="56" t="s">
        <v>10</v>
      </c>
      <c r="C4580" s="47"/>
      <c r="D4580" s="47"/>
      <c r="E4580" s="47"/>
      <c r="F4580" s="47"/>
      <c r="G4580" s="47"/>
      <c r="H4580" s="47"/>
      <c r="I4580" s="68">
        <v>44835</v>
      </c>
      <c r="J4580" s="68">
        <v>44866</v>
      </c>
      <c r="K4580" s="68">
        <v>44896</v>
      </c>
      <c r="L4580" s="47"/>
      <c r="M4580" s="69"/>
      <c r="N4580" s="69"/>
      <c r="O4580" s="69"/>
      <c r="P4580" s="69"/>
      <c r="Q4580" s="69"/>
      <c r="R4580" s="69"/>
      <c r="S4580" s="47"/>
    </row>
    <row r="4581" spans="2:19" ht="15" thickBot="1" x14ac:dyDescent="0.35">
      <c r="B4581" s="47" t="s">
        <v>28</v>
      </c>
      <c r="C4581" s="47"/>
      <c r="D4581" s="47"/>
      <c r="E4581" s="47"/>
      <c r="F4581" s="47"/>
      <c r="G4581" s="47"/>
      <c r="H4581" s="117"/>
      <c r="I4581" s="70"/>
      <c r="J4581" s="71"/>
      <c r="K4581" s="71"/>
      <c r="L4581" s="48" t="s">
        <v>5</v>
      </c>
      <c r="M4581" s="47" t="s">
        <v>29</v>
      </c>
      <c r="N4581" s="69"/>
      <c r="O4581" s="69"/>
      <c r="P4581" s="69"/>
      <c r="Q4581" s="69"/>
      <c r="R4581" s="69"/>
      <c r="S4581" s="47"/>
    </row>
    <row r="4582" spans="2:19" ht="15" thickBot="1" x14ac:dyDescent="0.35">
      <c r="B4582" s="47" t="s">
        <v>13</v>
      </c>
      <c r="C4582" s="47"/>
      <c r="D4582" s="47"/>
      <c r="E4582" s="47"/>
      <c r="F4582" s="47"/>
      <c r="G4582" s="47"/>
      <c r="H4582" s="138">
        <f>IFERROR(VLOOKUP(H4581,'1 - Strom Erdgas Wärme 2021'!H:AA,17,FALSE),"")</f>
        <v>0</v>
      </c>
      <c r="I4582" s="70"/>
      <c r="J4582" s="71"/>
      <c r="K4582" s="71"/>
      <c r="L4582" s="48"/>
      <c r="M4582" s="47"/>
      <c r="N4582" s="69"/>
      <c r="O4582" s="69"/>
      <c r="P4582" s="69"/>
      <c r="Q4582" s="69"/>
      <c r="R4582" s="69"/>
      <c r="S4582" s="47"/>
    </row>
    <row r="4583" spans="2:19" ht="15" thickBot="1" x14ac:dyDescent="0.35">
      <c r="B4583" s="47" t="s">
        <v>16</v>
      </c>
      <c r="C4583" s="47"/>
      <c r="D4583" s="47"/>
      <c r="E4583" s="47"/>
      <c r="F4583" s="47"/>
      <c r="G4583" s="47"/>
      <c r="H4583" s="139"/>
      <c r="I4583" s="72"/>
      <c r="J4583" s="73"/>
      <c r="K4583" s="73"/>
      <c r="L4583" s="48" t="s">
        <v>5</v>
      </c>
      <c r="M4583" s="47" t="s">
        <v>17</v>
      </c>
      <c r="N4583" s="69"/>
      <c r="O4583" s="69"/>
      <c r="P4583" s="69"/>
      <c r="Q4583" s="69"/>
      <c r="R4583" s="69"/>
      <c r="S4583" s="47"/>
    </row>
    <row r="4584" spans="2:19" ht="16.8" thickBot="1" x14ac:dyDescent="0.45">
      <c r="B4584" s="47" t="str">
        <f>IF(H4583="Erdgas","Arbeitspreis pro kWh Erdgas in EUR",IF(H4583="Strom","Arbeitspreis pro kWh Strom in EUR",IF(H4583="Wärme/Kälte","Arbeitspreis pro kWh Wärme-/Kälteverbrauch in EUR","Bitte Energieart auswählen!")))</f>
        <v>Bitte Energieart auswählen!</v>
      </c>
      <c r="C4584" s="47"/>
      <c r="D4584" s="47"/>
      <c r="E4584" s="47"/>
      <c r="F4584" s="47"/>
      <c r="G4584" s="74">
        <f>IFERROR(SUMPRODUCT(I4584:K4584,I4585:K4585),"")</f>
        <v>0</v>
      </c>
      <c r="H4584" s="47"/>
      <c r="I4584" s="118"/>
      <c r="J4584" s="118"/>
      <c r="K4584" s="118"/>
      <c r="L4584" s="48" t="s">
        <v>5</v>
      </c>
      <c r="M4584" s="47" t="str">
        <f>IF(H4583="Erdgas","Erdgaskosten exkl. Steuern, Abgaben, Netzentgelte, etc.",IF(H4583="Strom","Stromkosten exkl. Steuern, Abgaben, Netzentgelte, etc.",IF(H4583="Wärme/Kälte","Wärme-/Kältekosten exkl. Steuern, Abgaben, Netzentgelte, etc.", "Bitte Energieart auswählen!")))</f>
        <v>Bitte Energieart auswählen!</v>
      </c>
      <c r="N4584" s="47"/>
      <c r="O4584" s="47"/>
      <c r="P4584" s="75"/>
      <c r="Q4584" s="61"/>
      <c r="R4584" s="62"/>
      <c r="S4584" s="47"/>
    </row>
    <row r="4585" spans="2:19" ht="15" thickBot="1" x14ac:dyDescent="0.35">
      <c r="B4585" s="47" t="str">
        <f>IF(AND(H4583="Erdgas",H4582="Nein"),"Aliquoter Erdgasverbrauch in kWh von 1. Oktober 2022 bis 31. Dezember 2022",IF(H4583="Erdgas","Erdgasverbrauch in kWh von 1. Oktober 2022 bis 31. Dezember 2022",IF(AND(H4583="Strom",H4582="Nein"),"Aliquoter Stromverbrauch in kWh von 1. Oktober 2022 bis 31. Dezember 2022",IF(H4583="Strom","Stromverbrauch in kWh von 1. Oktober 2022 bis 31. Dezember 2022",IF(AND(H4583="Wärme/Kälte",H4582="Nein"),"Aliquoter Wärme-/Kälteverbrauch in kWh von 1. Oktober 2022 bis 31. Dezember 2022",IF(H4583="Wärme/Kälte","Wärme-/Kälteverbrauch in kWh von 1. Oktober 2022 bis 31. Dezember 2022","Bitte Energieart auswählen!"))))))</f>
        <v>Bitte Energieart auswählen!</v>
      </c>
      <c r="C4585" s="47"/>
      <c r="D4585" s="47"/>
      <c r="E4585" s="47"/>
      <c r="F4585" s="47"/>
      <c r="G4585" s="47"/>
      <c r="H4585" s="59">
        <f>SUM(I4585:K4585)</f>
        <v>0</v>
      </c>
      <c r="I4585" s="119" t="str">
        <f>IFERROR(IF(H4582="Nein",VLOOKUP(H4581,'1 - Strom Erdgas Wärme 2021'!H:AA,20,FALSE)/12,""),"")</f>
        <v/>
      </c>
      <c r="J4585" s="119" t="str">
        <f>IFERROR(IF(H4582="Nein",VLOOKUP(H4581,'1 - Strom Erdgas Wärme 2021'!H:AB,20,FALSE)/12,""),"")</f>
        <v/>
      </c>
      <c r="K4585" s="119" t="str">
        <f>IFERROR(IF(H4582="Nein",VLOOKUP(H4581,'1 - Strom Erdgas Wärme 2021'!H:AC,20,FALSE)/12,""),"")</f>
        <v/>
      </c>
      <c r="L4585" s="48" t="s">
        <v>5</v>
      </c>
      <c r="M4585" s="76" t="str">
        <f>IFERROR(IF(H4582="Nein","Vorbefüllte Verbrauchswerte wurden aliquot (d.h. 1/12) aus dem Jahr 2021 übernommen.","Bitte ergänzen Sie die monatlichen Verbrauchswerte gem. Lastprofilzähler"),"")</f>
        <v>Bitte ergänzen Sie die monatlichen Verbrauchswerte gem. Lastprofilzähler</v>
      </c>
      <c r="N4585" s="77"/>
      <c r="O4585" s="77"/>
      <c r="P4585" s="77"/>
      <c r="Q4585" s="77"/>
      <c r="R4585" s="77"/>
      <c r="S4585" s="77"/>
    </row>
    <row r="4586" spans="2:19" x14ac:dyDescent="0.3">
      <c r="B4586" s="47" t="str">
        <f>IF(H4583="Wärme/Kälte","Energiemix: Anteil in % der aus Strom oder Erdgas erzeugten Wärme/Kälte","")</f>
        <v/>
      </c>
      <c r="C4586" s="46"/>
      <c r="D4586" s="46"/>
      <c r="E4586" s="46"/>
      <c r="F4586" s="74">
        <f>IFERROR(SUMPRODUCT(I4586:K4586,I4585:K4585),"")</f>
        <v>0</v>
      </c>
      <c r="G4586" s="74"/>
      <c r="H4586" s="46"/>
      <c r="I4586" s="120"/>
      <c r="J4586" s="121"/>
      <c r="K4586" s="121"/>
      <c r="L4586" s="48" t="str">
        <f>IF(H4583="Wärme/Kälte","i","")</f>
        <v/>
      </c>
      <c r="M4586" s="47" t="str">
        <f>IF(H4583="Wärme/Kälte","Bitte geben Sie den Anteil in % (von 0 bis 100, ohne Prozentzeichen) der  direkt aus Strom oder Erdgas erzeugten Wärme/Kälte.","")</f>
        <v/>
      </c>
      <c r="N4586" s="46"/>
      <c r="O4586" s="46"/>
      <c r="P4586" s="46"/>
      <c r="Q4586" s="46"/>
      <c r="R4586" s="46"/>
      <c r="S4586" s="46"/>
    </row>
    <row r="4587" spans="2:19" x14ac:dyDescent="0.3">
      <c r="B4587" s="46"/>
      <c r="C4587" s="46"/>
      <c r="D4587" s="46"/>
      <c r="E4587" s="46"/>
      <c r="F4587" s="46"/>
      <c r="G4587" s="46"/>
      <c r="H4587" s="46"/>
      <c r="I4587" s="98"/>
      <c r="J4587" s="46"/>
      <c r="K4587" s="46"/>
      <c r="L4587" s="48"/>
      <c r="M4587" s="47"/>
      <c r="N4587" s="46"/>
      <c r="O4587" s="46"/>
      <c r="P4587" s="46"/>
      <c r="Q4587" s="46"/>
      <c r="R4587" s="46"/>
      <c r="S4587" s="46"/>
    </row>
    <row r="4588" spans="2:19" ht="18" thickBot="1" x14ac:dyDescent="0.5">
      <c r="B4588" s="56" t="s">
        <v>10</v>
      </c>
      <c r="C4588" s="47"/>
      <c r="D4588" s="47"/>
      <c r="E4588" s="47"/>
      <c r="F4588" s="47"/>
      <c r="G4588" s="47"/>
      <c r="H4588" s="47"/>
      <c r="I4588" s="68">
        <v>44835</v>
      </c>
      <c r="J4588" s="68">
        <v>44866</v>
      </c>
      <c r="K4588" s="68">
        <v>44896</v>
      </c>
      <c r="L4588" s="47"/>
      <c r="M4588" s="69"/>
      <c r="N4588" s="69"/>
      <c r="O4588" s="69"/>
      <c r="P4588" s="69"/>
      <c r="Q4588" s="69"/>
      <c r="R4588" s="69"/>
      <c r="S4588" s="47"/>
    </row>
    <row r="4589" spans="2:19" ht="15" thickBot="1" x14ac:dyDescent="0.35">
      <c r="B4589" s="47" t="s">
        <v>28</v>
      </c>
      <c r="C4589" s="47"/>
      <c r="D4589" s="47"/>
      <c r="E4589" s="47"/>
      <c r="F4589" s="47"/>
      <c r="G4589" s="47"/>
      <c r="H4589" s="117"/>
      <c r="I4589" s="70"/>
      <c r="J4589" s="71"/>
      <c r="K4589" s="71"/>
      <c r="L4589" s="48" t="s">
        <v>5</v>
      </c>
      <c r="M4589" s="47" t="s">
        <v>29</v>
      </c>
      <c r="N4589" s="69"/>
      <c r="O4589" s="69"/>
      <c r="P4589" s="69"/>
      <c r="Q4589" s="69"/>
      <c r="R4589" s="69"/>
      <c r="S4589" s="47"/>
    </row>
    <row r="4590" spans="2:19" ht="15" thickBot="1" x14ac:dyDescent="0.35">
      <c r="B4590" s="47" t="s">
        <v>13</v>
      </c>
      <c r="C4590" s="47"/>
      <c r="D4590" s="47"/>
      <c r="E4590" s="47"/>
      <c r="F4590" s="47"/>
      <c r="G4590" s="47"/>
      <c r="H4590" s="138">
        <f>IFERROR(VLOOKUP(H4589,'1 - Strom Erdgas Wärme 2021'!H:AA,17,FALSE),"")</f>
        <v>0</v>
      </c>
      <c r="I4590" s="70"/>
      <c r="J4590" s="71"/>
      <c r="K4590" s="71"/>
      <c r="L4590" s="48"/>
      <c r="M4590" s="47"/>
      <c r="N4590" s="69"/>
      <c r="O4590" s="69"/>
      <c r="P4590" s="69"/>
      <c r="Q4590" s="69"/>
      <c r="R4590" s="69"/>
      <c r="S4590" s="47"/>
    </row>
    <row r="4591" spans="2:19" ht="15" thickBot="1" x14ac:dyDescent="0.35">
      <c r="B4591" s="47" t="s">
        <v>16</v>
      </c>
      <c r="C4591" s="47"/>
      <c r="D4591" s="47"/>
      <c r="E4591" s="47"/>
      <c r="F4591" s="47"/>
      <c r="G4591" s="47"/>
      <c r="H4591" s="139"/>
      <c r="I4591" s="72"/>
      <c r="J4591" s="73"/>
      <c r="K4591" s="73"/>
      <c r="L4591" s="48" t="s">
        <v>5</v>
      </c>
      <c r="M4591" s="47" t="s">
        <v>17</v>
      </c>
      <c r="N4591" s="69"/>
      <c r="O4591" s="69"/>
      <c r="P4591" s="69"/>
      <c r="Q4591" s="69"/>
      <c r="R4591" s="69"/>
      <c r="S4591" s="47"/>
    </row>
    <row r="4592" spans="2:19" ht="16.8" thickBot="1" x14ac:dyDescent="0.45">
      <c r="B4592" s="47" t="str">
        <f>IF(H4591="Erdgas","Arbeitspreis pro kWh Erdgas in EUR",IF(H4591="Strom","Arbeitspreis pro kWh Strom in EUR",IF(H4591="Wärme/Kälte","Arbeitspreis pro kWh Wärme-/Kälteverbrauch in EUR","Bitte Energieart auswählen!")))</f>
        <v>Bitte Energieart auswählen!</v>
      </c>
      <c r="C4592" s="47"/>
      <c r="D4592" s="47"/>
      <c r="E4592" s="47"/>
      <c r="F4592" s="47"/>
      <c r="G4592" s="74">
        <f>IFERROR(SUMPRODUCT(I4592:K4592,I4593:K4593),"")</f>
        <v>0</v>
      </c>
      <c r="H4592" s="47"/>
      <c r="I4592" s="118"/>
      <c r="J4592" s="118"/>
      <c r="K4592" s="118"/>
      <c r="L4592" s="48" t="s">
        <v>5</v>
      </c>
      <c r="M4592" s="47" t="str">
        <f>IF(H4591="Erdgas","Erdgaskosten exkl. Steuern, Abgaben, Netzentgelte, etc.",IF(H4591="Strom","Stromkosten exkl. Steuern, Abgaben, Netzentgelte, etc.",IF(H4591="Wärme/Kälte","Wärme-/Kältekosten exkl. Steuern, Abgaben, Netzentgelte, etc.", "Bitte Energieart auswählen!")))</f>
        <v>Bitte Energieart auswählen!</v>
      </c>
      <c r="N4592" s="47"/>
      <c r="O4592" s="47"/>
      <c r="P4592" s="75"/>
      <c r="Q4592" s="61"/>
      <c r="R4592" s="62"/>
      <c r="S4592" s="47"/>
    </row>
    <row r="4593" spans="2:19" ht="15" thickBot="1" x14ac:dyDescent="0.35">
      <c r="B4593" s="47" t="str">
        <f>IF(AND(H4591="Erdgas",H4590="Nein"),"Aliquoter Erdgasverbrauch in kWh von 1. Oktober 2022 bis 31. Dezember 2022",IF(H4591="Erdgas","Erdgasverbrauch in kWh von 1. Oktober 2022 bis 31. Dezember 2022",IF(AND(H4591="Strom",H4590="Nein"),"Aliquoter Stromverbrauch in kWh von 1. Oktober 2022 bis 31. Dezember 2022",IF(H4591="Strom","Stromverbrauch in kWh von 1. Oktober 2022 bis 31. Dezember 2022",IF(AND(H4591="Wärme/Kälte",H4590="Nein"),"Aliquoter Wärme-/Kälteverbrauch in kWh von 1. Oktober 2022 bis 31. Dezember 2022",IF(H4591="Wärme/Kälte","Wärme-/Kälteverbrauch in kWh von 1. Oktober 2022 bis 31. Dezember 2022","Bitte Energieart auswählen!"))))))</f>
        <v>Bitte Energieart auswählen!</v>
      </c>
      <c r="C4593" s="47"/>
      <c r="D4593" s="47"/>
      <c r="E4593" s="47"/>
      <c r="F4593" s="47"/>
      <c r="G4593" s="47"/>
      <c r="H4593" s="59">
        <f>SUM(I4593:K4593)</f>
        <v>0</v>
      </c>
      <c r="I4593" s="119" t="str">
        <f>IFERROR(IF(H4590="Nein",VLOOKUP(H4589,'1 - Strom Erdgas Wärme 2021'!H:AA,20,FALSE)/12,""),"")</f>
        <v/>
      </c>
      <c r="J4593" s="119" t="str">
        <f>IFERROR(IF(H4590="Nein",VLOOKUP(H4589,'1 - Strom Erdgas Wärme 2021'!H:AB,20,FALSE)/12,""),"")</f>
        <v/>
      </c>
      <c r="K4593" s="119" t="str">
        <f>IFERROR(IF(H4590="Nein",VLOOKUP(H4589,'1 - Strom Erdgas Wärme 2021'!H:AC,20,FALSE)/12,""),"")</f>
        <v/>
      </c>
      <c r="L4593" s="48" t="s">
        <v>5</v>
      </c>
      <c r="M4593" s="76" t="str">
        <f>IFERROR(IF(H4590="Nein","Vorbefüllte Verbrauchswerte wurden aliquot (d.h. 1/12) aus dem Jahr 2021 übernommen.","Bitte ergänzen Sie die monatlichen Verbrauchswerte gem. Lastprofilzähler"),"")</f>
        <v>Bitte ergänzen Sie die monatlichen Verbrauchswerte gem. Lastprofilzähler</v>
      </c>
      <c r="N4593" s="77"/>
      <c r="O4593" s="77"/>
      <c r="P4593" s="77"/>
      <c r="Q4593" s="77"/>
      <c r="R4593" s="77"/>
      <c r="S4593" s="77"/>
    </row>
    <row r="4594" spans="2:19" x14ac:dyDescent="0.3">
      <c r="B4594" s="47" t="str">
        <f>IF(H4591="Wärme/Kälte","Energiemix: Anteil in % der aus Strom oder Erdgas erzeugten Wärme/Kälte","")</f>
        <v/>
      </c>
      <c r="C4594" s="46"/>
      <c r="D4594" s="46"/>
      <c r="E4594" s="46"/>
      <c r="F4594" s="74">
        <f>IFERROR(SUMPRODUCT(I4594:K4594,I4593:K4593),"")</f>
        <v>0</v>
      </c>
      <c r="G4594" s="74"/>
      <c r="H4594" s="46"/>
      <c r="I4594" s="120"/>
      <c r="J4594" s="121"/>
      <c r="K4594" s="121"/>
      <c r="L4594" s="48" t="str">
        <f>IF(H4591="Wärme/Kälte","i","")</f>
        <v/>
      </c>
      <c r="M4594" s="47" t="str">
        <f>IF(H4591="Wärme/Kälte","Bitte geben Sie den Anteil in % (von 0 bis 100, ohne Prozentzeichen) der  direkt aus Strom oder Erdgas erzeugten Wärme/Kälte.","")</f>
        <v/>
      </c>
      <c r="N4594" s="46"/>
      <c r="O4594" s="46"/>
      <c r="P4594" s="46"/>
      <c r="Q4594" s="46"/>
      <c r="R4594" s="46"/>
      <c r="S4594" s="46"/>
    </row>
    <row r="4595" spans="2:19" x14ac:dyDescent="0.3">
      <c r="B4595" s="46"/>
      <c r="C4595" s="46"/>
      <c r="D4595" s="46"/>
      <c r="E4595" s="46"/>
      <c r="F4595" s="46"/>
      <c r="G4595" s="46"/>
      <c r="H4595" s="46"/>
      <c r="I4595" s="98"/>
      <c r="J4595" s="46"/>
      <c r="K4595" s="46"/>
      <c r="L4595" s="48"/>
      <c r="M4595" s="47"/>
      <c r="N4595" s="46"/>
      <c r="O4595" s="46"/>
      <c r="P4595" s="46"/>
      <c r="Q4595" s="46"/>
      <c r="R4595" s="46"/>
      <c r="S4595" s="46"/>
    </row>
    <row r="4596" spans="2:19" ht="18" thickBot="1" x14ac:dyDescent="0.5">
      <c r="B4596" s="56" t="s">
        <v>10</v>
      </c>
      <c r="C4596" s="47"/>
      <c r="D4596" s="47"/>
      <c r="E4596" s="47"/>
      <c r="F4596" s="47"/>
      <c r="G4596" s="47"/>
      <c r="H4596" s="47"/>
      <c r="I4596" s="68">
        <v>44835</v>
      </c>
      <c r="J4596" s="68">
        <v>44866</v>
      </c>
      <c r="K4596" s="68">
        <v>44896</v>
      </c>
      <c r="L4596" s="47"/>
      <c r="M4596" s="69"/>
      <c r="N4596" s="69"/>
      <c r="O4596" s="69"/>
      <c r="P4596" s="69"/>
      <c r="Q4596" s="69"/>
      <c r="R4596" s="69"/>
      <c r="S4596" s="47"/>
    </row>
    <row r="4597" spans="2:19" ht="15" thickBot="1" x14ac:dyDescent="0.35">
      <c r="B4597" s="47" t="s">
        <v>28</v>
      </c>
      <c r="C4597" s="47"/>
      <c r="D4597" s="47"/>
      <c r="E4597" s="47"/>
      <c r="F4597" s="47"/>
      <c r="G4597" s="47"/>
      <c r="H4597" s="117"/>
      <c r="I4597" s="70"/>
      <c r="J4597" s="71"/>
      <c r="K4597" s="71"/>
      <c r="L4597" s="48" t="s">
        <v>5</v>
      </c>
      <c r="M4597" s="47" t="s">
        <v>29</v>
      </c>
      <c r="N4597" s="69"/>
      <c r="O4597" s="69"/>
      <c r="P4597" s="69"/>
      <c r="Q4597" s="69"/>
      <c r="R4597" s="69"/>
      <c r="S4597" s="47"/>
    </row>
    <row r="4598" spans="2:19" ht="15" thickBot="1" x14ac:dyDescent="0.35">
      <c r="B4598" s="47" t="s">
        <v>13</v>
      </c>
      <c r="C4598" s="47"/>
      <c r="D4598" s="47"/>
      <c r="E4598" s="47"/>
      <c r="F4598" s="47"/>
      <c r="G4598" s="47"/>
      <c r="H4598" s="138">
        <f>IFERROR(VLOOKUP(H4597,'1 - Strom Erdgas Wärme 2021'!H:AA,17,FALSE),"")</f>
        <v>0</v>
      </c>
      <c r="I4598" s="70"/>
      <c r="J4598" s="71"/>
      <c r="K4598" s="71"/>
      <c r="L4598" s="48"/>
      <c r="M4598" s="47"/>
      <c r="N4598" s="69"/>
      <c r="O4598" s="69"/>
      <c r="P4598" s="69"/>
      <c r="Q4598" s="69"/>
      <c r="R4598" s="69"/>
      <c r="S4598" s="47"/>
    </row>
    <row r="4599" spans="2:19" ht="15" thickBot="1" x14ac:dyDescent="0.35">
      <c r="B4599" s="47" t="s">
        <v>16</v>
      </c>
      <c r="C4599" s="47"/>
      <c r="D4599" s="47"/>
      <c r="E4599" s="47"/>
      <c r="F4599" s="47"/>
      <c r="G4599" s="47"/>
      <c r="H4599" s="139"/>
      <c r="I4599" s="72"/>
      <c r="J4599" s="73"/>
      <c r="K4599" s="73"/>
      <c r="L4599" s="48" t="s">
        <v>5</v>
      </c>
      <c r="M4599" s="47" t="s">
        <v>17</v>
      </c>
      <c r="N4599" s="69"/>
      <c r="O4599" s="69"/>
      <c r="P4599" s="69"/>
      <c r="Q4599" s="69"/>
      <c r="R4599" s="69"/>
      <c r="S4599" s="47"/>
    </row>
    <row r="4600" spans="2:19" ht="16.8" thickBot="1" x14ac:dyDescent="0.45">
      <c r="B4600" s="47" t="str">
        <f>IF(H4599="Erdgas","Arbeitspreis pro kWh Erdgas in EUR",IF(H4599="Strom","Arbeitspreis pro kWh Strom in EUR",IF(H4599="Wärme/Kälte","Arbeitspreis pro kWh Wärme-/Kälteverbrauch in EUR","Bitte Energieart auswählen!")))</f>
        <v>Bitte Energieart auswählen!</v>
      </c>
      <c r="C4600" s="47"/>
      <c r="D4600" s="47"/>
      <c r="E4600" s="47"/>
      <c r="F4600" s="47"/>
      <c r="G4600" s="74">
        <f>IFERROR(SUMPRODUCT(I4600:K4600,I4601:K4601),"")</f>
        <v>0</v>
      </c>
      <c r="H4600" s="47"/>
      <c r="I4600" s="118"/>
      <c r="J4600" s="118"/>
      <c r="K4600" s="118"/>
      <c r="L4600" s="48" t="s">
        <v>5</v>
      </c>
      <c r="M4600" s="47" t="str">
        <f>IF(H4599="Erdgas","Erdgaskosten exkl. Steuern, Abgaben, Netzentgelte, etc.",IF(H4599="Strom","Stromkosten exkl. Steuern, Abgaben, Netzentgelte, etc.",IF(H4599="Wärme/Kälte","Wärme-/Kältekosten exkl. Steuern, Abgaben, Netzentgelte, etc.", "Bitte Energieart auswählen!")))</f>
        <v>Bitte Energieart auswählen!</v>
      </c>
      <c r="N4600" s="47"/>
      <c r="O4600" s="47"/>
      <c r="P4600" s="75"/>
      <c r="Q4600" s="61"/>
      <c r="R4600" s="62"/>
      <c r="S4600" s="47"/>
    </row>
    <row r="4601" spans="2:19" ht="15" thickBot="1" x14ac:dyDescent="0.35">
      <c r="B4601" s="47" t="str">
        <f>IF(AND(H4599="Erdgas",H4598="Nein"),"Aliquoter Erdgasverbrauch in kWh von 1. Oktober 2022 bis 31. Dezember 2022",IF(H4599="Erdgas","Erdgasverbrauch in kWh von 1. Oktober 2022 bis 31. Dezember 2022",IF(AND(H4599="Strom",H4598="Nein"),"Aliquoter Stromverbrauch in kWh von 1. Oktober 2022 bis 31. Dezember 2022",IF(H4599="Strom","Stromverbrauch in kWh von 1. Oktober 2022 bis 31. Dezember 2022",IF(AND(H4599="Wärme/Kälte",H4598="Nein"),"Aliquoter Wärme-/Kälteverbrauch in kWh von 1. Oktober 2022 bis 31. Dezember 2022",IF(H4599="Wärme/Kälte","Wärme-/Kälteverbrauch in kWh von 1. Oktober 2022 bis 31. Dezember 2022","Bitte Energieart auswählen!"))))))</f>
        <v>Bitte Energieart auswählen!</v>
      </c>
      <c r="C4601" s="47"/>
      <c r="D4601" s="47"/>
      <c r="E4601" s="47"/>
      <c r="F4601" s="47"/>
      <c r="G4601" s="47"/>
      <c r="H4601" s="59">
        <f>SUM(I4601:K4601)</f>
        <v>0</v>
      </c>
      <c r="I4601" s="119" t="str">
        <f>IFERROR(IF(H4598="Nein",VLOOKUP(H4597,'1 - Strom Erdgas Wärme 2021'!H:AA,20,FALSE)/12,""),"")</f>
        <v/>
      </c>
      <c r="J4601" s="119" t="str">
        <f>IFERROR(IF(H4598="Nein",VLOOKUP(H4597,'1 - Strom Erdgas Wärme 2021'!H:AB,20,FALSE)/12,""),"")</f>
        <v/>
      </c>
      <c r="K4601" s="119" t="str">
        <f>IFERROR(IF(H4598="Nein",VLOOKUP(H4597,'1 - Strom Erdgas Wärme 2021'!H:AC,20,FALSE)/12,""),"")</f>
        <v/>
      </c>
      <c r="L4601" s="48" t="s">
        <v>5</v>
      </c>
      <c r="M4601" s="76" t="str">
        <f>IFERROR(IF(H4598="Nein","Vorbefüllte Verbrauchswerte wurden aliquot (d.h. 1/12) aus dem Jahr 2021 übernommen.","Bitte ergänzen Sie die monatlichen Verbrauchswerte gem. Lastprofilzähler"),"")</f>
        <v>Bitte ergänzen Sie die monatlichen Verbrauchswerte gem. Lastprofilzähler</v>
      </c>
      <c r="N4601" s="77"/>
      <c r="O4601" s="77"/>
      <c r="P4601" s="77"/>
      <c r="Q4601" s="77"/>
      <c r="R4601" s="77"/>
      <c r="S4601" s="77"/>
    </row>
    <row r="4602" spans="2:19" x14ac:dyDescent="0.3">
      <c r="B4602" s="47" t="str">
        <f>IF(H4599="Wärme/Kälte","Energiemix: Anteil in % der aus Strom oder Erdgas erzeugten Wärme/Kälte","")</f>
        <v/>
      </c>
      <c r="C4602" s="46"/>
      <c r="D4602" s="46"/>
      <c r="E4602" s="46"/>
      <c r="F4602" s="74">
        <f>IFERROR(SUMPRODUCT(I4602:K4602,I4601:K4601),"")</f>
        <v>0</v>
      </c>
      <c r="G4602" s="74"/>
      <c r="H4602" s="46"/>
      <c r="I4602" s="120"/>
      <c r="J4602" s="121"/>
      <c r="K4602" s="121"/>
      <c r="L4602" s="48" t="str">
        <f>IF(H4599="Wärme/Kälte","i","")</f>
        <v/>
      </c>
      <c r="M4602" s="47" t="str">
        <f>IF(H4599="Wärme/Kälte","Bitte geben Sie den Anteil in % (von 0 bis 100, ohne Prozentzeichen) der  direkt aus Strom oder Erdgas erzeugten Wärme/Kälte.","")</f>
        <v/>
      </c>
      <c r="N4602" s="46"/>
      <c r="O4602" s="46"/>
      <c r="P4602" s="46"/>
      <c r="Q4602" s="46"/>
      <c r="R4602" s="46"/>
      <c r="S4602" s="46"/>
    </row>
    <row r="4603" spans="2:19" x14ac:dyDescent="0.3">
      <c r="B4603" s="46"/>
      <c r="C4603" s="46"/>
      <c r="D4603" s="46"/>
      <c r="E4603" s="46"/>
      <c r="F4603" s="46"/>
      <c r="G4603" s="46"/>
      <c r="H4603" s="46"/>
      <c r="I4603" s="98"/>
      <c r="J4603" s="46"/>
      <c r="K4603" s="46"/>
      <c r="L4603" s="48"/>
      <c r="M4603" s="47"/>
      <c r="N4603" s="46"/>
      <c r="O4603" s="46"/>
      <c r="P4603" s="46"/>
      <c r="Q4603" s="46"/>
      <c r="R4603" s="46"/>
      <c r="S4603" s="46"/>
    </row>
    <row r="4604" spans="2:19" ht="18" thickBot="1" x14ac:dyDescent="0.5">
      <c r="B4604" s="56" t="s">
        <v>10</v>
      </c>
      <c r="C4604" s="47"/>
      <c r="D4604" s="47"/>
      <c r="E4604" s="47"/>
      <c r="F4604" s="47"/>
      <c r="G4604" s="47"/>
      <c r="H4604" s="47"/>
      <c r="I4604" s="68">
        <v>44835</v>
      </c>
      <c r="J4604" s="68">
        <v>44866</v>
      </c>
      <c r="K4604" s="68">
        <v>44896</v>
      </c>
      <c r="L4604" s="47"/>
      <c r="M4604" s="69"/>
      <c r="N4604" s="69"/>
      <c r="O4604" s="69"/>
      <c r="P4604" s="69"/>
      <c r="Q4604" s="69"/>
      <c r="R4604" s="69"/>
      <c r="S4604" s="47"/>
    </row>
    <row r="4605" spans="2:19" ht="15" thickBot="1" x14ac:dyDescent="0.35">
      <c r="B4605" s="47" t="s">
        <v>28</v>
      </c>
      <c r="C4605" s="47"/>
      <c r="D4605" s="47"/>
      <c r="E4605" s="47"/>
      <c r="F4605" s="47"/>
      <c r="G4605" s="47"/>
      <c r="H4605" s="117"/>
      <c r="I4605" s="70"/>
      <c r="J4605" s="71"/>
      <c r="K4605" s="71"/>
      <c r="L4605" s="48" t="s">
        <v>5</v>
      </c>
      <c r="M4605" s="47" t="s">
        <v>29</v>
      </c>
      <c r="N4605" s="69"/>
      <c r="O4605" s="69"/>
      <c r="P4605" s="69"/>
      <c r="Q4605" s="69"/>
      <c r="R4605" s="69"/>
      <c r="S4605" s="47"/>
    </row>
    <row r="4606" spans="2:19" ht="15" thickBot="1" x14ac:dyDescent="0.35">
      <c r="B4606" s="47" t="s">
        <v>13</v>
      </c>
      <c r="C4606" s="47"/>
      <c r="D4606" s="47"/>
      <c r="E4606" s="47"/>
      <c r="F4606" s="47"/>
      <c r="G4606" s="47"/>
      <c r="H4606" s="138">
        <f>IFERROR(VLOOKUP(H4605,'1 - Strom Erdgas Wärme 2021'!H:AA,17,FALSE),"")</f>
        <v>0</v>
      </c>
      <c r="I4606" s="70"/>
      <c r="J4606" s="71"/>
      <c r="K4606" s="71"/>
      <c r="L4606" s="48"/>
      <c r="M4606" s="47"/>
      <c r="N4606" s="69"/>
      <c r="O4606" s="69"/>
      <c r="P4606" s="69"/>
      <c r="Q4606" s="69"/>
      <c r="R4606" s="69"/>
      <c r="S4606" s="47"/>
    </row>
    <row r="4607" spans="2:19" ht="15" thickBot="1" x14ac:dyDescent="0.35">
      <c r="B4607" s="47" t="s">
        <v>16</v>
      </c>
      <c r="C4607" s="47"/>
      <c r="D4607" s="47"/>
      <c r="E4607" s="47"/>
      <c r="F4607" s="47"/>
      <c r="G4607" s="47"/>
      <c r="H4607" s="139"/>
      <c r="I4607" s="72"/>
      <c r="J4607" s="73"/>
      <c r="K4607" s="73"/>
      <c r="L4607" s="48" t="s">
        <v>5</v>
      </c>
      <c r="M4607" s="47" t="s">
        <v>17</v>
      </c>
      <c r="N4607" s="69"/>
      <c r="O4607" s="69"/>
      <c r="P4607" s="69"/>
      <c r="Q4607" s="69"/>
      <c r="R4607" s="69"/>
      <c r="S4607" s="47"/>
    </row>
    <row r="4608" spans="2:19" ht="16.8" thickBot="1" x14ac:dyDescent="0.45">
      <c r="B4608" s="47" t="str">
        <f>IF(H4607="Erdgas","Arbeitspreis pro kWh Erdgas in EUR",IF(H4607="Strom","Arbeitspreis pro kWh Strom in EUR",IF(H4607="Wärme/Kälte","Arbeitspreis pro kWh Wärme-/Kälteverbrauch in EUR","Bitte Energieart auswählen!")))</f>
        <v>Bitte Energieart auswählen!</v>
      </c>
      <c r="C4608" s="47"/>
      <c r="D4608" s="47"/>
      <c r="E4608" s="47"/>
      <c r="F4608" s="47"/>
      <c r="G4608" s="74">
        <f>IFERROR(SUMPRODUCT(I4608:K4608,I4609:K4609),"")</f>
        <v>0</v>
      </c>
      <c r="H4608" s="47"/>
      <c r="I4608" s="118"/>
      <c r="J4608" s="118"/>
      <c r="K4608" s="118"/>
      <c r="L4608" s="48" t="s">
        <v>5</v>
      </c>
      <c r="M4608" s="47" t="str">
        <f>IF(H4607="Erdgas","Erdgaskosten exkl. Steuern, Abgaben, Netzentgelte, etc.",IF(H4607="Strom","Stromkosten exkl. Steuern, Abgaben, Netzentgelte, etc.",IF(H4607="Wärme/Kälte","Wärme-/Kältekosten exkl. Steuern, Abgaben, Netzentgelte, etc.", "Bitte Energieart auswählen!")))</f>
        <v>Bitte Energieart auswählen!</v>
      </c>
      <c r="N4608" s="47"/>
      <c r="O4608" s="47"/>
      <c r="P4608" s="75"/>
      <c r="Q4608" s="61"/>
      <c r="R4608" s="62"/>
      <c r="S4608" s="47"/>
    </row>
    <row r="4609" spans="2:19" ht="15" thickBot="1" x14ac:dyDescent="0.35">
      <c r="B4609" s="47" t="str">
        <f>IF(AND(H4607="Erdgas",H4606="Nein"),"Aliquoter Erdgasverbrauch in kWh von 1. Oktober 2022 bis 31. Dezember 2022",IF(H4607="Erdgas","Erdgasverbrauch in kWh von 1. Oktober 2022 bis 31. Dezember 2022",IF(AND(H4607="Strom",H4606="Nein"),"Aliquoter Stromverbrauch in kWh von 1. Oktober 2022 bis 31. Dezember 2022",IF(H4607="Strom","Stromverbrauch in kWh von 1. Oktober 2022 bis 31. Dezember 2022",IF(AND(H4607="Wärme/Kälte",H4606="Nein"),"Aliquoter Wärme-/Kälteverbrauch in kWh von 1. Oktober 2022 bis 31. Dezember 2022",IF(H4607="Wärme/Kälte","Wärme-/Kälteverbrauch in kWh von 1. Oktober 2022 bis 31. Dezember 2022","Bitte Energieart auswählen!"))))))</f>
        <v>Bitte Energieart auswählen!</v>
      </c>
      <c r="C4609" s="47"/>
      <c r="D4609" s="47"/>
      <c r="E4609" s="47"/>
      <c r="F4609" s="47"/>
      <c r="G4609" s="47"/>
      <c r="H4609" s="59">
        <f>SUM(I4609:K4609)</f>
        <v>0</v>
      </c>
      <c r="I4609" s="119" t="str">
        <f>IFERROR(IF(H4606="Nein",VLOOKUP(H4605,'1 - Strom Erdgas Wärme 2021'!H:AA,20,FALSE)/12,""),"")</f>
        <v/>
      </c>
      <c r="J4609" s="119" t="str">
        <f>IFERROR(IF(H4606="Nein",VLOOKUP(H4605,'1 - Strom Erdgas Wärme 2021'!H:AB,20,FALSE)/12,""),"")</f>
        <v/>
      </c>
      <c r="K4609" s="119" t="str">
        <f>IFERROR(IF(H4606="Nein",VLOOKUP(H4605,'1 - Strom Erdgas Wärme 2021'!H:AC,20,FALSE)/12,""),"")</f>
        <v/>
      </c>
      <c r="L4609" s="48" t="s">
        <v>5</v>
      </c>
      <c r="M4609" s="76" t="str">
        <f>IFERROR(IF(H4606="Nein","Vorbefüllte Verbrauchswerte wurden aliquot (d.h. 1/12) aus dem Jahr 2021 übernommen.","Bitte ergänzen Sie die monatlichen Verbrauchswerte gem. Lastprofilzähler"),"")</f>
        <v>Bitte ergänzen Sie die monatlichen Verbrauchswerte gem. Lastprofilzähler</v>
      </c>
      <c r="N4609" s="77"/>
      <c r="O4609" s="77"/>
      <c r="P4609" s="77"/>
      <c r="Q4609" s="77"/>
      <c r="R4609" s="77"/>
      <c r="S4609" s="77"/>
    </row>
    <row r="4610" spans="2:19" x14ac:dyDescent="0.3">
      <c r="B4610" s="47" t="str">
        <f>IF(H4607="Wärme/Kälte","Energiemix: Anteil in % der aus Strom oder Erdgas erzeugten Wärme/Kälte","")</f>
        <v/>
      </c>
      <c r="C4610" s="46"/>
      <c r="D4610" s="46"/>
      <c r="E4610" s="46"/>
      <c r="F4610" s="74">
        <f>IFERROR(SUMPRODUCT(I4610:K4610,I4609:K4609),"")</f>
        <v>0</v>
      </c>
      <c r="G4610" s="74"/>
      <c r="H4610" s="46"/>
      <c r="I4610" s="120"/>
      <c r="J4610" s="121"/>
      <c r="K4610" s="121"/>
      <c r="L4610" s="48" t="str">
        <f>IF(H4607="Wärme/Kälte","i","")</f>
        <v/>
      </c>
      <c r="M4610" s="47" t="str">
        <f>IF(H4607="Wärme/Kälte","Bitte geben Sie den Anteil in % (von 0 bis 100, ohne Prozentzeichen) der  direkt aus Strom oder Erdgas erzeugten Wärme/Kälte.","")</f>
        <v/>
      </c>
      <c r="N4610" s="46"/>
      <c r="O4610" s="46"/>
      <c r="P4610" s="46"/>
      <c r="Q4610" s="46"/>
      <c r="R4610" s="46"/>
      <c r="S4610" s="46"/>
    </row>
    <row r="4611" spans="2:19" x14ac:dyDescent="0.3">
      <c r="B4611" s="46"/>
      <c r="C4611" s="46"/>
      <c r="D4611" s="46"/>
      <c r="E4611" s="46"/>
      <c r="F4611" s="46"/>
      <c r="G4611" s="46"/>
      <c r="H4611" s="46"/>
      <c r="I4611" s="98"/>
      <c r="J4611" s="46"/>
      <c r="K4611" s="46"/>
      <c r="L4611" s="48"/>
      <c r="M4611" s="47"/>
      <c r="N4611" s="46"/>
      <c r="O4611" s="46"/>
      <c r="P4611" s="46"/>
      <c r="Q4611" s="46"/>
      <c r="R4611" s="46"/>
      <c r="S4611" s="46"/>
    </row>
    <row r="4612" spans="2:19" ht="18" thickBot="1" x14ac:dyDescent="0.5">
      <c r="B4612" s="56" t="s">
        <v>10</v>
      </c>
      <c r="C4612" s="47"/>
      <c r="D4612" s="47"/>
      <c r="E4612" s="47"/>
      <c r="F4612" s="47"/>
      <c r="G4612" s="47"/>
      <c r="H4612" s="47"/>
      <c r="I4612" s="68">
        <v>44835</v>
      </c>
      <c r="J4612" s="68">
        <v>44866</v>
      </c>
      <c r="K4612" s="68">
        <v>44896</v>
      </c>
      <c r="L4612" s="47"/>
      <c r="M4612" s="69"/>
      <c r="N4612" s="69"/>
      <c r="O4612" s="69"/>
      <c r="P4612" s="69"/>
      <c r="Q4612" s="69"/>
      <c r="R4612" s="69"/>
      <c r="S4612" s="47"/>
    </row>
    <row r="4613" spans="2:19" ht="15" thickBot="1" x14ac:dyDescent="0.35">
      <c r="B4613" s="47" t="s">
        <v>28</v>
      </c>
      <c r="C4613" s="47"/>
      <c r="D4613" s="47"/>
      <c r="E4613" s="47"/>
      <c r="F4613" s="47"/>
      <c r="G4613" s="47"/>
      <c r="H4613" s="117"/>
      <c r="I4613" s="70"/>
      <c r="J4613" s="71"/>
      <c r="K4613" s="71"/>
      <c r="L4613" s="48" t="s">
        <v>5</v>
      </c>
      <c r="M4613" s="47" t="s">
        <v>29</v>
      </c>
      <c r="N4613" s="69"/>
      <c r="O4613" s="69"/>
      <c r="P4613" s="69"/>
      <c r="Q4613" s="69"/>
      <c r="R4613" s="69"/>
      <c r="S4613" s="47"/>
    </row>
    <row r="4614" spans="2:19" ht="15" thickBot="1" x14ac:dyDescent="0.35">
      <c r="B4614" s="47" t="s">
        <v>13</v>
      </c>
      <c r="C4614" s="47"/>
      <c r="D4614" s="47"/>
      <c r="E4614" s="47"/>
      <c r="F4614" s="47"/>
      <c r="G4614" s="47"/>
      <c r="H4614" s="138">
        <f>IFERROR(VLOOKUP(H4613,'1 - Strom Erdgas Wärme 2021'!H:AA,17,FALSE),"")</f>
        <v>0</v>
      </c>
      <c r="I4614" s="70"/>
      <c r="J4614" s="71"/>
      <c r="K4614" s="71"/>
      <c r="L4614" s="48"/>
      <c r="M4614" s="47"/>
      <c r="N4614" s="69"/>
      <c r="O4614" s="69"/>
      <c r="P4614" s="69"/>
      <c r="Q4614" s="69"/>
      <c r="R4614" s="69"/>
      <c r="S4614" s="47"/>
    </row>
    <row r="4615" spans="2:19" ht="15" thickBot="1" x14ac:dyDescent="0.35">
      <c r="B4615" s="47" t="s">
        <v>16</v>
      </c>
      <c r="C4615" s="47"/>
      <c r="D4615" s="47"/>
      <c r="E4615" s="47"/>
      <c r="F4615" s="47"/>
      <c r="G4615" s="47"/>
      <c r="H4615" s="139"/>
      <c r="I4615" s="72"/>
      <c r="J4615" s="73"/>
      <c r="K4615" s="73"/>
      <c r="L4615" s="48" t="s">
        <v>5</v>
      </c>
      <c r="M4615" s="47" t="s">
        <v>17</v>
      </c>
      <c r="N4615" s="69"/>
      <c r="O4615" s="69"/>
      <c r="P4615" s="69"/>
      <c r="Q4615" s="69"/>
      <c r="R4615" s="69"/>
      <c r="S4615" s="47"/>
    </row>
    <row r="4616" spans="2:19" ht="16.8" thickBot="1" x14ac:dyDescent="0.45">
      <c r="B4616" s="47" t="str">
        <f>IF(H4615="Erdgas","Arbeitspreis pro kWh Erdgas in EUR",IF(H4615="Strom","Arbeitspreis pro kWh Strom in EUR",IF(H4615="Wärme/Kälte","Arbeitspreis pro kWh Wärme-/Kälteverbrauch in EUR","Bitte Energieart auswählen!")))</f>
        <v>Bitte Energieart auswählen!</v>
      </c>
      <c r="C4616" s="47"/>
      <c r="D4616" s="47"/>
      <c r="E4616" s="47"/>
      <c r="F4616" s="47"/>
      <c r="G4616" s="74">
        <f>IFERROR(SUMPRODUCT(I4616:K4616,I4617:K4617),"")</f>
        <v>0</v>
      </c>
      <c r="H4616" s="47"/>
      <c r="I4616" s="118"/>
      <c r="J4616" s="118"/>
      <c r="K4616" s="118"/>
      <c r="L4616" s="48" t="s">
        <v>5</v>
      </c>
      <c r="M4616" s="47" t="str">
        <f>IF(H4615="Erdgas","Erdgaskosten exkl. Steuern, Abgaben, Netzentgelte, etc.",IF(H4615="Strom","Stromkosten exkl. Steuern, Abgaben, Netzentgelte, etc.",IF(H4615="Wärme/Kälte","Wärme-/Kältekosten exkl. Steuern, Abgaben, Netzentgelte, etc.", "Bitte Energieart auswählen!")))</f>
        <v>Bitte Energieart auswählen!</v>
      </c>
      <c r="N4616" s="47"/>
      <c r="O4616" s="47"/>
      <c r="P4616" s="75"/>
      <c r="Q4616" s="61"/>
      <c r="R4616" s="62"/>
      <c r="S4616" s="47"/>
    </row>
    <row r="4617" spans="2:19" ht="15" thickBot="1" x14ac:dyDescent="0.35">
      <c r="B4617" s="47" t="str">
        <f>IF(AND(H4615="Erdgas",H4614="Nein"),"Aliquoter Erdgasverbrauch in kWh von 1. Oktober 2022 bis 31. Dezember 2022",IF(H4615="Erdgas","Erdgasverbrauch in kWh von 1. Oktober 2022 bis 31. Dezember 2022",IF(AND(H4615="Strom",H4614="Nein"),"Aliquoter Stromverbrauch in kWh von 1. Oktober 2022 bis 31. Dezember 2022",IF(H4615="Strom","Stromverbrauch in kWh von 1. Oktober 2022 bis 31. Dezember 2022",IF(AND(H4615="Wärme/Kälte",H4614="Nein"),"Aliquoter Wärme-/Kälteverbrauch in kWh von 1. Oktober 2022 bis 31. Dezember 2022",IF(H4615="Wärme/Kälte","Wärme-/Kälteverbrauch in kWh von 1. Oktober 2022 bis 31. Dezember 2022","Bitte Energieart auswählen!"))))))</f>
        <v>Bitte Energieart auswählen!</v>
      </c>
      <c r="C4617" s="47"/>
      <c r="D4617" s="47"/>
      <c r="E4617" s="47"/>
      <c r="F4617" s="47"/>
      <c r="G4617" s="47"/>
      <c r="H4617" s="59">
        <f>SUM(I4617:K4617)</f>
        <v>0</v>
      </c>
      <c r="I4617" s="119" t="str">
        <f>IFERROR(IF(H4614="Nein",VLOOKUP(H4613,'1 - Strom Erdgas Wärme 2021'!H:AA,20,FALSE)/12,""),"")</f>
        <v/>
      </c>
      <c r="J4617" s="119" t="str">
        <f>IFERROR(IF(H4614="Nein",VLOOKUP(H4613,'1 - Strom Erdgas Wärme 2021'!H:AB,20,FALSE)/12,""),"")</f>
        <v/>
      </c>
      <c r="K4617" s="119" t="str">
        <f>IFERROR(IF(H4614="Nein",VLOOKUP(H4613,'1 - Strom Erdgas Wärme 2021'!H:AC,20,FALSE)/12,""),"")</f>
        <v/>
      </c>
      <c r="L4617" s="48" t="s">
        <v>5</v>
      </c>
      <c r="M4617" s="76" t="str">
        <f>IFERROR(IF(H4614="Nein","Vorbefüllte Verbrauchswerte wurden aliquot (d.h. 1/12) aus dem Jahr 2021 übernommen.","Bitte ergänzen Sie die monatlichen Verbrauchswerte gem. Lastprofilzähler"),"")</f>
        <v>Bitte ergänzen Sie die monatlichen Verbrauchswerte gem. Lastprofilzähler</v>
      </c>
      <c r="N4617" s="77"/>
      <c r="O4617" s="77"/>
      <c r="P4617" s="77"/>
      <c r="Q4617" s="77"/>
      <c r="R4617" s="77"/>
      <c r="S4617" s="77"/>
    </row>
    <row r="4618" spans="2:19" x14ac:dyDescent="0.3">
      <c r="B4618" s="47" t="str">
        <f>IF(H4615="Wärme/Kälte","Energiemix: Anteil in % der aus Strom oder Erdgas erzeugten Wärme/Kälte","")</f>
        <v/>
      </c>
      <c r="C4618" s="46"/>
      <c r="D4618" s="46"/>
      <c r="E4618" s="46"/>
      <c r="F4618" s="74">
        <f>IFERROR(SUMPRODUCT(I4618:K4618,I4617:K4617),"")</f>
        <v>0</v>
      </c>
      <c r="G4618" s="74"/>
      <c r="H4618" s="46"/>
      <c r="I4618" s="120"/>
      <c r="J4618" s="121"/>
      <c r="K4618" s="121"/>
      <c r="L4618" s="48" t="str">
        <f>IF(H4615="Wärme/Kälte","i","")</f>
        <v/>
      </c>
      <c r="M4618" s="47" t="str">
        <f>IF(H4615="Wärme/Kälte","Bitte geben Sie den Anteil in % (von 0 bis 100, ohne Prozentzeichen) der  direkt aus Strom oder Erdgas erzeugten Wärme/Kälte.","")</f>
        <v/>
      </c>
      <c r="N4618" s="46"/>
      <c r="O4618" s="46"/>
      <c r="P4618" s="46"/>
      <c r="Q4618" s="46"/>
      <c r="R4618" s="46"/>
      <c r="S4618" s="46"/>
    </row>
    <row r="4619" spans="2:19" x14ac:dyDescent="0.3">
      <c r="B4619" s="46"/>
      <c r="C4619" s="46"/>
      <c r="D4619" s="46"/>
      <c r="E4619" s="46"/>
      <c r="F4619" s="46"/>
      <c r="G4619" s="46"/>
      <c r="H4619" s="46"/>
      <c r="I4619" s="98"/>
      <c r="J4619" s="46"/>
      <c r="K4619" s="46"/>
      <c r="L4619" s="48"/>
      <c r="M4619" s="47"/>
      <c r="N4619" s="46"/>
      <c r="O4619" s="46"/>
      <c r="P4619" s="46"/>
      <c r="Q4619" s="46"/>
      <c r="R4619" s="46"/>
      <c r="S4619" s="46"/>
    </row>
    <row r="4620" spans="2:19" ht="18" thickBot="1" x14ac:dyDescent="0.5">
      <c r="B4620" s="56" t="s">
        <v>10</v>
      </c>
      <c r="C4620" s="47"/>
      <c r="D4620" s="47"/>
      <c r="E4620" s="47"/>
      <c r="F4620" s="47"/>
      <c r="G4620" s="47"/>
      <c r="H4620" s="47"/>
      <c r="I4620" s="68">
        <v>44835</v>
      </c>
      <c r="J4620" s="68">
        <v>44866</v>
      </c>
      <c r="K4620" s="68">
        <v>44896</v>
      </c>
      <c r="L4620" s="47"/>
      <c r="M4620" s="69"/>
      <c r="N4620" s="69"/>
      <c r="O4620" s="69"/>
      <c r="P4620" s="69"/>
      <c r="Q4620" s="69"/>
      <c r="R4620" s="69"/>
      <c r="S4620" s="47"/>
    </row>
    <row r="4621" spans="2:19" ht="15" thickBot="1" x14ac:dyDescent="0.35">
      <c r="B4621" s="47" t="s">
        <v>28</v>
      </c>
      <c r="C4621" s="47"/>
      <c r="D4621" s="47"/>
      <c r="E4621" s="47"/>
      <c r="F4621" s="47"/>
      <c r="G4621" s="47"/>
      <c r="H4621" s="117"/>
      <c r="I4621" s="70"/>
      <c r="J4621" s="71"/>
      <c r="K4621" s="71"/>
      <c r="L4621" s="48" t="s">
        <v>5</v>
      </c>
      <c r="M4621" s="47" t="s">
        <v>29</v>
      </c>
      <c r="N4621" s="69"/>
      <c r="O4621" s="69"/>
      <c r="P4621" s="69"/>
      <c r="Q4621" s="69"/>
      <c r="R4621" s="69"/>
      <c r="S4621" s="47"/>
    </row>
    <row r="4622" spans="2:19" ht="15" thickBot="1" x14ac:dyDescent="0.35">
      <c r="B4622" s="47" t="s">
        <v>13</v>
      </c>
      <c r="C4622" s="47"/>
      <c r="D4622" s="47"/>
      <c r="E4622" s="47"/>
      <c r="F4622" s="47"/>
      <c r="G4622" s="47"/>
      <c r="H4622" s="138">
        <f>IFERROR(VLOOKUP(H4621,'1 - Strom Erdgas Wärme 2021'!H:AA,17,FALSE),"")</f>
        <v>0</v>
      </c>
      <c r="I4622" s="70"/>
      <c r="J4622" s="71"/>
      <c r="K4622" s="71"/>
      <c r="L4622" s="48"/>
      <c r="M4622" s="47"/>
      <c r="N4622" s="69"/>
      <c r="O4622" s="69"/>
      <c r="P4622" s="69"/>
      <c r="Q4622" s="69"/>
      <c r="R4622" s="69"/>
      <c r="S4622" s="47"/>
    </row>
    <row r="4623" spans="2:19" ht="15" thickBot="1" x14ac:dyDescent="0.35">
      <c r="B4623" s="47" t="s">
        <v>16</v>
      </c>
      <c r="C4623" s="47"/>
      <c r="D4623" s="47"/>
      <c r="E4623" s="47"/>
      <c r="F4623" s="47"/>
      <c r="G4623" s="47"/>
      <c r="H4623" s="139"/>
      <c r="I4623" s="72"/>
      <c r="J4623" s="73"/>
      <c r="K4623" s="73"/>
      <c r="L4623" s="48" t="s">
        <v>5</v>
      </c>
      <c r="M4623" s="47" t="s">
        <v>17</v>
      </c>
      <c r="N4623" s="69"/>
      <c r="O4623" s="69"/>
      <c r="P4623" s="69"/>
      <c r="Q4623" s="69"/>
      <c r="R4623" s="69"/>
      <c r="S4623" s="47"/>
    </row>
    <row r="4624" spans="2:19" ht="16.8" thickBot="1" x14ac:dyDescent="0.45">
      <c r="B4624" s="47" t="str">
        <f>IF(H4623="Erdgas","Arbeitspreis pro kWh Erdgas in EUR",IF(H4623="Strom","Arbeitspreis pro kWh Strom in EUR",IF(H4623="Wärme/Kälte","Arbeitspreis pro kWh Wärme-/Kälteverbrauch in EUR","Bitte Energieart auswählen!")))</f>
        <v>Bitte Energieart auswählen!</v>
      </c>
      <c r="C4624" s="47"/>
      <c r="D4624" s="47"/>
      <c r="E4624" s="47"/>
      <c r="F4624" s="47"/>
      <c r="G4624" s="74">
        <f>IFERROR(SUMPRODUCT(I4624:K4624,I4625:K4625),"")</f>
        <v>0</v>
      </c>
      <c r="H4624" s="47"/>
      <c r="I4624" s="118"/>
      <c r="J4624" s="118"/>
      <c r="K4624" s="118"/>
      <c r="L4624" s="48" t="s">
        <v>5</v>
      </c>
      <c r="M4624" s="47" t="str">
        <f>IF(H4623="Erdgas","Erdgaskosten exkl. Steuern, Abgaben, Netzentgelte, etc.",IF(H4623="Strom","Stromkosten exkl. Steuern, Abgaben, Netzentgelte, etc.",IF(H4623="Wärme/Kälte","Wärme-/Kältekosten exkl. Steuern, Abgaben, Netzentgelte, etc.", "Bitte Energieart auswählen!")))</f>
        <v>Bitte Energieart auswählen!</v>
      </c>
      <c r="N4624" s="47"/>
      <c r="O4624" s="47"/>
      <c r="P4624" s="75"/>
      <c r="Q4624" s="61"/>
      <c r="R4624" s="62"/>
      <c r="S4624" s="47"/>
    </row>
    <row r="4625" spans="2:19" ht="15" thickBot="1" x14ac:dyDescent="0.35">
      <c r="B4625" s="47" t="str">
        <f>IF(AND(H4623="Erdgas",H4622="Nein"),"Aliquoter Erdgasverbrauch in kWh von 1. Oktober 2022 bis 31. Dezember 2022",IF(H4623="Erdgas","Erdgasverbrauch in kWh von 1. Oktober 2022 bis 31. Dezember 2022",IF(AND(H4623="Strom",H4622="Nein"),"Aliquoter Stromverbrauch in kWh von 1. Oktober 2022 bis 31. Dezember 2022",IF(H4623="Strom","Stromverbrauch in kWh von 1. Oktober 2022 bis 31. Dezember 2022",IF(AND(H4623="Wärme/Kälte",H4622="Nein"),"Aliquoter Wärme-/Kälteverbrauch in kWh von 1. Oktober 2022 bis 31. Dezember 2022",IF(H4623="Wärme/Kälte","Wärme-/Kälteverbrauch in kWh von 1. Oktober 2022 bis 31. Dezember 2022","Bitte Energieart auswählen!"))))))</f>
        <v>Bitte Energieart auswählen!</v>
      </c>
      <c r="C4625" s="47"/>
      <c r="D4625" s="47"/>
      <c r="E4625" s="47"/>
      <c r="F4625" s="47"/>
      <c r="G4625" s="47"/>
      <c r="H4625" s="59">
        <f>SUM(I4625:K4625)</f>
        <v>0</v>
      </c>
      <c r="I4625" s="119" t="str">
        <f>IFERROR(IF(H4622="Nein",VLOOKUP(H4621,'1 - Strom Erdgas Wärme 2021'!H:AA,20,FALSE)/12,""),"")</f>
        <v/>
      </c>
      <c r="J4625" s="119" t="str">
        <f>IFERROR(IF(H4622="Nein",VLOOKUP(H4621,'1 - Strom Erdgas Wärme 2021'!H:AB,20,FALSE)/12,""),"")</f>
        <v/>
      </c>
      <c r="K4625" s="119" t="str">
        <f>IFERROR(IF(H4622="Nein",VLOOKUP(H4621,'1 - Strom Erdgas Wärme 2021'!H:AC,20,FALSE)/12,""),"")</f>
        <v/>
      </c>
      <c r="L4625" s="48" t="s">
        <v>5</v>
      </c>
      <c r="M4625" s="76" t="str">
        <f>IFERROR(IF(H4622="Nein","Vorbefüllte Verbrauchswerte wurden aliquot (d.h. 1/12) aus dem Jahr 2021 übernommen.","Bitte ergänzen Sie die monatlichen Verbrauchswerte gem. Lastprofilzähler"),"")</f>
        <v>Bitte ergänzen Sie die monatlichen Verbrauchswerte gem. Lastprofilzähler</v>
      </c>
      <c r="N4625" s="77"/>
      <c r="O4625" s="77"/>
      <c r="P4625" s="77"/>
      <c r="Q4625" s="77"/>
      <c r="R4625" s="77"/>
      <c r="S4625" s="77"/>
    </row>
    <row r="4626" spans="2:19" x14ac:dyDescent="0.3">
      <c r="B4626" s="47" t="str">
        <f>IF(H4623="Wärme/Kälte","Energiemix: Anteil in % der aus Strom oder Erdgas erzeugten Wärme/Kälte","")</f>
        <v/>
      </c>
      <c r="C4626" s="46"/>
      <c r="D4626" s="46"/>
      <c r="E4626" s="46"/>
      <c r="F4626" s="74">
        <f>IFERROR(SUMPRODUCT(I4626:K4626,I4625:K4625),"")</f>
        <v>0</v>
      </c>
      <c r="G4626" s="74"/>
      <c r="H4626" s="46"/>
      <c r="I4626" s="120"/>
      <c r="J4626" s="121"/>
      <c r="K4626" s="121"/>
      <c r="L4626" s="48" t="str">
        <f>IF(H4623="Wärme/Kälte","i","")</f>
        <v/>
      </c>
      <c r="M4626" s="47" t="str">
        <f>IF(H4623="Wärme/Kälte","Bitte geben Sie den Anteil in % (von 0 bis 100, ohne Prozentzeichen) der  direkt aus Strom oder Erdgas erzeugten Wärme/Kälte.","")</f>
        <v/>
      </c>
      <c r="N4626" s="46"/>
      <c r="O4626" s="46"/>
      <c r="P4626" s="46"/>
      <c r="Q4626" s="46"/>
      <c r="R4626" s="46"/>
      <c r="S4626" s="46"/>
    </row>
    <row r="4627" spans="2:19" x14ac:dyDescent="0.3">
      <c r="B4627" s="46"/>
      <c r="C4627" s="46"/>
      <c r="D4627" s="46"/>
      <c r="E4627" s="46"/>
      <c r="F4627" s="46"/>
      <c r="G4627" s="46"/>
      <c r="H4627" s="46"/>
      <c r="I4627" s="98"/>
      <c r="J4627" s="46"/>
      <c r="K4627" s="46"/>
      <c r="L4627" s="48"/>
      <c r="M4627" s="47"/>
      <c r="N4627" s="46"/>
      <c r="O4627" s="46"/>
      <c r="P4627" s="46"/>
      <c r="Q4627" s="46"/>
      <c r="R4627" s="46"/>
      <c r="S4627" s="46"/>
    </row>
    <row r="4628" spans="2:19" ht="18" thickBot="1" x14ac:dyDescent="0.5">
      <c r="B4628" s="56" t="s">
        <v>10</v>
      </c>
      <c r="C4628" s="47"/>
      <c r="D4628" s="47"/>
      <c r="E4628" s="47"/>
      <c r="F4628" s="47"/>
      <c r="G4628" s="47"/>
      <c r="H4628" s="47"/>
      <c r="I4628" s="68">
        <v>44835</v>
      </c>
      <c r="J4628" s="68">
        <v>44866</v>
      </c>
      <c r="K4628" s="68">
        <v>44896</v>
      </c>
      <c r="L4628" s="47"/>
      <c r="M4628" s="69"/>
      <c r="N4628" s="69"/>
      <c r="O4628" s="69"/>
      <c r="P4628" s="69"/>
      <c r="Q4628" s="69"/>
      <c r="R4628" s="69"/>
      <c r="S4628" s="47"/>
    </row>
    <row r="4629" spans="2:19" ht="15" thickBot="1" x14ac:dyDescent="0.35">
      <c r="B4629" s="47" t="s">
        <v>28</v>
      </c>
      <c r="C4629" s="47"/>
      <c r="D4629" s="47"/>
      <c r="E4629" s="47"/>
      <c r="F4629" s="47"/>
      <c r="G4629" s="47"/>
      <c r="H4629" s="117"/>
      <c r="I4629" s="70"/>
      <c r="J4629" s="71"/>
      <c r="K4629" s="71"/>
      <c r="L4629" s="48" t="s">
        <v>5</v>
      </c>
      <c r="M4629" s="47" t="s">
        <v>29</v>
      </c>
      <c r="N4629" s="69"/>
      <c r="O4629" s="69"/>
      <c r="P4629" s="69"/>
      <c r="Q4629" s="69"/>
      <c r="R4629" s="69"/>
      <c r="S4629" s="47"/>
    </row>
    <row r="4630" spans="2:19" ht="15" thickBot="1" x14ac:dyDescent="0.35">
      <c r="B4630" s="47" t="s">
        <v>13</v>
      </c>
      <c r="C4630" s="47"/>
      <c r="D4630" s="47"/>
      <c r="E4630" s="47"/>
      <c r="F4630" s="47"/>
      <c r="G4630" s="47"/>
      <c r="H4630" s="138">
        <f>IFERROR(VLOOKUP(H4629,'1 - Strom Erdgas Wärme 2021'!H:AA,17,FALSE),"")</f>
        <v>0</v>
      </c>
      <c r="I4630" s="70"/>
      <c r="J4630" s="71"/>
      <c r="K4630" s="71"/>
      <c r="L4630" s="48"/>
      <c r="M4630" s="47"/>
      <c r="N4630" s="69"/>
      <c r="O4630" s="69"/>
      <c r="P4630" s="69"/>
      <c r="Q4630" s="69"/>
      <c r="R4630" s="69"/>
      <c r="S4630" s="47"/>
    </row>
    <row r="4631" spans="2:19" ht="15" thickBot="1" x14ac:dyDescent="0.35">
      <c r="B4631" s="47" t="s">
        <v>16</v>
      </c>
      <c r="C4631" s="47"/>
      <c r="D4631" s="47"/>
      <c r="E4631" s="47"/>
      <c r="F4631" s="47"/>
      <c r="G4631" s="47"/>
      <c r="H4631" s="139"/>
      <c r="I4631" s="72"/>
      <c r="J4631" s="73"/>
      <c r="K4631" s="73"/>
      <c r="L4631" s="48" t="s">
        <v>5</v>
      </c>
      <c r="M4631" s="47" t="s">
        <v>17</v>
      </c>
      <c r="N4631" s="69"/>
      <c r="O4631" s="69"/>
      <c r="P4631" s="69"/>
      <c r="Q4631" s="69"/>
      <c r="R4631" s="69"/>
      <c r="S4631" s="47"/>
    </row>
    <row r="4632" spans="2:19" ht="16.8" thickBot="1" x14ac:dyDescent="0.45">
      <c r="B4632" s="47" t="str">
        <f>IF(H4631="Erdgas","Arbeitspreis pro kWh Erdgas in EUR",IF(H4631="Strom","Arbeitspreis pro kWh Strom in EUR",IF(H4631="Wärme/Kälte","Arbeitspreis pro kWh Wärme-/Kälteverbrauch in EUR","Bitte Energieart auswählen!")))</f>
        <v>Bitte Energieart auswählen!</v>
      </c>
      <c r="C4632" s="47"/>
      <c r="D4632" s="47"/>
      <c r="E4632" s="47"/>
      <c r="F4632" s="47"/>
      <c r="G4632" s="74">
        <f>IFERROR(SUMPRODUCT(I4632:K4632,I4633:K4633),"")</f>
        <v>0</v>
      </c>
      <c r="H4632" s="47"/>
      <c r="I4632" s="118"/>
      <c r="J4632" s="118"/>
      <c r="K4632" s="118"/>
      <c r="L4632" s="48" t="s">
        <v>5</v>
      </c>
      <c r="M4632" s="47" t="str">
        <f>IF(H4631="Erdgas","Erdgaskosten exkl. Steuern, Abgaben, Netzentgelte, etc.",IF(H4631="Strom","Stromkosten exkl. Steuern, Abgaben, Netzentgelte, etc.",IF(H4631="Wärme/Kälte","Wärme-/Kältekosten exkl. Steuern, Abgaben, Netzentgelte, etc.", "Bitte Energieart auswählen!")))</f>
        <v>Bitte Energieart auswählen!</v>
      </c>
      <c r="N4632" s="47"/>
      <c r="O4632" s="47"/>
      <c r="P4632" s="75"/>
      <c r="Q4632" s="61"/>
      <c r="R4632" s="62"/>
      <c r="S4632" s="47"/>
    </row>
    <row r="4633" spans="2:19" ht="15" thickBot="1" x14ac:dyDescent="0.35">
      <c r="B4633" s="47" t="str">
        <f>IF(AND(H4631="Erdgas",H4630="Nein"),"Aliquoter Erdgasverbrauch in kWh von 1. Oktober 2022 bis 31. Dezember 2022",IF(H4631="Erdgas","Erdgasverbrauch in kWh von 1. Oktober 2022 bis 31. Dezember 2022",IF(AND(H4631="Strom",H4630="Nein"),"Aliquoter Stromverbrauch in kWh von 1. Oktober 2022 bis 31. Dezember 2022",IF(H4631="Strom","Stromverbrauch in kWh von 1. Oktober 2022 bis 31. Dezember 2022",IF(AND(H4631="Wärme/Kälte",H4630="Nein"),"Aliquoter Wärme-/Kälteverbrauch in kWh von 1. Oktober 2022 bis 31. Dezember 2022",IF(H4631="Wärme/Kälte","Wärme-/Kälteverbrauch in kWh von 1. Oktober 2022 bis 31. Dezember 2022","Bitte Energieart auswählen!"))))))</f>
        <v>Bitte Energieart auswählen!</v>
      </c>
      <c r="C4633" s="47"/>
      <c r="D4633" s="47"/>
      <c r="E4633" s="47"/>
      <c r="F4633" s="47"/>
      <c r="G4633" s="47"/>
      <c r="H4633" s="59">
        <f>SUM(I4633:K4633)</f>
        <v>0</v>
      </c>
      <c r="I4633" s="119" t="str">
        <f>IFERROR(IF(H4630="Nein",VLOOKUP(H4629,'1 - Strom Erdgas Wärme 2021'!H:AA,20,FALSE)/12,""),"")</f>
        <v/>
      </c>
      <c r="J4633" s="119" t="str">
        <f>IFERROR(IF(H4630="Nein",VLOOKUP(H4629,'1 - Strom Erdgas Wärme 2021'!H:AB,20,FALSE)/12,""),"")</f>
        <v/>
      </c>
      <c r="K4633" s="119" t="str">
        <f>IFERROR(IF(H4630="Nein",VLOOKUP(H4629,'1 - Strom Erdgas Wärme 2021'!H:AC,20,FALSE)/12,""),"")</f>
        <v/>
      </c>
      <c r="L4633" s="48" t="s">
        <v>5</v>
      </c>
      <c r="M4633" s="76" t="str">
        <f>IFERROR(IF(H4630="Nein","Vorbefüllte Verbrauchswerte wurden aliquot (d.h. 1/12) aus dem Jahr 2021 übernommen.","Bitte ergänzen Sie die monatlichen Verbrauchswerte gem. Lastprofilzähler"),"")</f>
        <v>Bitte ergänzen Sie die monatlichen Verbrauchswerte gem. Lastprofilzähler</v>
      </c>
      <c r="N4633" s="77"/>
      <c r="O4633" s="77"/>
      <c r="P4633" s="77"/>
      <c r="Q4633" s="77"/>
      <c r="R4633" s="77"/>
      <c r="S4633" s="77"/>
    </row>
    <row r="4634" spans="2:19" x14ac:dyDescent="0.3">
      <c r="B4634" s="47" t="str">
        <f>IF(H4631="Wärme/Kälte","Energiemix: Anteil in % der aus Strom oder Erdgas erzeugten Wärme/Kälte","")</f>
        <v/>
      </c>
      <c r="C4634" s="46"/>
      <c r="D4634" s="46"/>
      <c r="E4634" s="46"/>
      <c r="F4634" s="74">
        <f>IFERROR(SUMPRODUCT(I4634:K4634,I4633:K4633),"")</f>
        <v>0</v>
      </c>
      <c r="G4634" s="74"/>
      <c r="H4634" s="46"/>
      <c r="I4634" s="120"/>
      <c r="J4634" s="121"/>
      <c r="K4634" s="121"/>
      <c r="L4634" s="48" t="str">
        <f>IF(H4631="Wärme/Kälte","i","")</f>
        <v/>
      </c>
      <c r="M4634" s="47" t="str">
        <f>IF(H4631="Wärme/Kälte","Bitte geben Sie den Anteil in % (von 0 bis 100, ohne Prozentzeichen) der  direkt aus Strom oder Erdgas erzeugten Wärme/Kälte.","")</f>
        <v/>
      </c>
      <c r="N4634" s="46"/>
      <c r="O4634" s="46"/>
      <c r="P4634" s="46"/>
      <c r="Q4634" s="46"/>
      <c r="R4634" s="46"/>
      <c r="S4634" s="46"/>
    </row>
    <row r="4635" spans="2:19" x14ac:dyDescent="0.3">
      <c r="B4635" s="46"/>
      <c r="C4635" s="46"/>
      <c r="D4635" s="46"/>
      <c r="E4635" s="46"/>
      <c r="F4635" s="46"/>
      <c r="G4635" s="46"/>
      <c r="H4635" s="46"/>
      <c r="I4635" s="98"/>
      <c r="J4635" s="46"/>
      <c r="K4635" s="46"/>
      <c r="L4635" s="48"/>
      <c r="M4635" s="47"/>
      <c r="N4635" s="46"/>
      <c r="O4635" s="46"/>
      <c r="P4635" s="46"/>
      <c r="Q4635" s="46"/>
      <c r="R4635" s="46"/>
      <c r="S4635" s="46"/>
    </row>
    <row r="4636" spans="2:19" ht="18" thickBot="1" x14ac:dyDescent="0.5">
      <c r="B4636" s="56" t="s">
        <v>10</v>
      </c>
      <c r="C4636" s="47"/>
      <c r="D4636" s="47"/>
      <c r="E4636" s="47"/>
      <c r="F4636" s="47"/>
      <c r="G4636" s="47"/>
      <c r="H4636" s="47"/>
      <c r="I4636" s="68">
        <v>44835</v>
      </c>
      <c r="J4636" s="68">
        <v>44866</v>
      </c>
      <c r="K4636" s="68">
        <v>44896</v>
      </c>
      <c r="L4636" s="47"/>
      <c r="M4636" s="69"/>
      <c r="N4636" s="69"/>
      <c r="O4636" s="69"/>
      <c r="P4636" s="69"/>
      <c r="Q4636" s="69"/>
      <c r="R4636" s="69"/>
      <c r="S4636" s="47"/>
    </row>
    <row r="4637" spans="2:19" ht="15" thickBot="1" x14ac:dyDescent="0.35">
      <c r="B4637" s="47" t="s">
        <v>28</v>
      </c>
      <c r="C4637" s="47"/>
      <c r="D4637" s="47"/>
      <c r="E4637" s="47"/>
      <c r="F4637" s="47"/>
      <c r="G4637" s="47"/>
      <c r="H4637" s="117"/>
      <c r="I4637" s="70"/>
      <c r="J4637" s="71"/>
      <c r="K4637" s="71"/>
      <c r="L4637" s="48" t="s">
        <v>5</v>
      </c>
      <c r="M4637" s="47" t="s">
        <v>29</v>
      </c>
      <c r="N4637" s="69"/>
      <c r="O4637" s="69"/>
      <c r="P4637" s="69"/>
      <c r="Q4637" s="69"/>
      <c r="R4637" s="69"/>
      <c r="S4637" s="47"/>
    </row>
    <row r="4638" spans="2:19" ht="15" thickBot="1" x14ac:dyDescent="0.35">
      <c r="B4638" s="47" t="s">
        <v>13</v>
      </c>
      <c r="C4638" s="47"/>
      <c r="D4638" s="47"/>
      <c r="E4638" s="47"/>
      <c r="F4638" s="47"/>
      <c r="G4638" s="47"/>
      <c r="H4638" s="138">
        <f>IFERROR(VLOOKUP(H4637,'1 - Strom Erdgas Wärme 2021'!H:AA,17,FALSE),"")</f>
        <v>0</v>
      </c>
      <c r="I4638" s="70"/>
      <c r="J4638" s="71"/>
      <c r="K4638" s="71"/>
      <c r="L4638" s="48"/>
      <c r="M4638" s="47"/>
      <c r="N4638" s="69"/>
      <c r="O4638" s="69"/>
      <c r="P4638" s="69"/>
      <c r="Q4638" s="69"/>
      <c r="R4638" s="69"/>
      <c r="S4638" s="47"/>
    </row>
    <row r="4639" spans="2:19" ht="15" thickBot="1" x14ac:dyDescent="0.35">
      <c r="B4639" s="47" t="s">
        <v>16</v>
      </c>
      <c r="C4639" s="47"/>
      <c r="D4639" s="47"/>
      <c r="E4639" s="47"/>
      <c r="F4639" s="47"/>
      <c r="G4639" s="47"/>
      <c r="H4639" s="139"/>
      <c r="I4639" s="72"/>
      <c r="J4639" s="73"/>
      <c r="K4639" s="73"/>
      <c r="L4639" s="48" t="s">
        <v>5</v>
      </c>
      <c r="M4639" s="47" t="s">
        <v>17</v>
      </c>
      <c r="N4639" s="69"/>
      <c r="O4639" s="69"/>
      <c r="P4639" s="69"/>
      <c r="Q4639" s="69"/>
      <c r="R4639" s="69"/>
      <c r="S4639" s="47"/>
    </row>
    <row r="4640" spans="2:19" ht="16.8" thickBot="1" x14ac:dyDescent="0.45">
      <c r="B4640" s="47" t="str">
        <f>IF(H4639="Erdgas","Arbeitspreis pro kWh Erdgas in EUR",IF(H4639="Strom","Arbeitspreis pro kWh Strom in EUR",IF(H4639="Wärme/Kälte","Arbeitspreis pro kWh Wärme-/Kälteverbrauch in EUR","Bitte Energieart auswählen!")))</f>
        <v>Bitte Energieart auswählen!</v>
      </c>
      <c r="C4640" s="47"/>
      <c r="D4640" s="47"/>
      <c r="E4640" s="47"/>
      <c r="F4640" s="47"/>
      <c r="G4640" s="74">
        <f>IFERROR(SUMPRODUCT(I4640:K4640,I4641:K4641),"")</f>
        <v>0</v>
      </c>
      <c r="H4640" s="47"/>
      <c r="I4640" s="118"/>
      <c r="J4640" s="118"/>
      <c r="K4640" s="118"/>
      <c r="L4640" s="48" t="s">
        <v>5</v>
      </c>
      <c r="M4640" s="47" t="str">
        <f>IF(H4639="Erdgas","Erdgaskosten exkl. Steuern, Abgaben, Netzentgelte, etc.",IF(H4639="Strom","Stromkosten exkl. Steuern, Abgaben, Netzentgelte, etc.",IF(H4639="Wärme/Kälte","Wärme-/Kältekosten exkl. Steuern, Abgaben, Netzentgelte, etc.", "Bitte Energieart auswählen!")))</f>
        <v>Bitte Energieart auswählen!</v>
      </c>
      <c r="N4640" s="47"/>
      <c r="O4640" s="47"/>
      <c r="P4640" s="75"/>
      <c r="Q4640" s="61"/>
      <c r="R4640" s="62"/>
      <c r="S4640" s="47"/>
    </row>
    <row r="4641" spans="2:19" ht="15" thickBot="1" x14ac:dyDescent="0.35">
      <c r="B4641" s="47" t="str">
        <f>IF(AND(H4639="Erdgas",H4638="Nein"),"Aliquoter Erdgasverbrauch in kWh von 1. Oktober 2022 bis 31. Dezember 2022",IF(H4639="Erdgas","Erdgasverbrauch in kWh von 1. Oktober 2022 bis 31. Dezember 2022",IF(AND(H4639="Strom",H4638="Nein"),"Aliquoter Stromverbrauch in kWh von 1. Oktober 2022 bis 31. Dezember 2022",IF(H4639="Strom","Stromverbrauch in kWh von 1. Oktober 2022 bis 31. Dezember 2022",IF(AND(H4639="Wärme/Kälte",H4638="Nein"),"Aliquoter Wärme-/Kälteverbrauch in kWh von 1. Oktober 2022 bis 31. Dezember 2022",IF(H4639="Wärme/Kälte","Wärme-/Kälteverbrauch in kWh von 1. Oktober 2022 bis 31. Dezember 2022","Bitte Energieart auswählen!"))))))</f>
        <v>Bitte Energieart auswählen!</v>
      </c>
      <c r="C4641" s="47"/>
      <c r="D4641" s="47"/>
      <c r="E4641" s="47"/>
      <c r="F4641" s="47"/>
      <c r="G4641" s="47"/>
      <c r="H4641" s="59">
        <f>SUM(I4641:K4641)</f>
        <v>0</v>
      </c>
      <c r="I4641" s="119" t="str">
        <f>IFERROR(IF(H4638="Nein",VLOOKUP(H4637,'1 - Strom Erdgas Wärme 2021'!H:AA,20,FALSE)/12,""),"")</f>
        <v/>
      </c>
      <c r="J4641" s="119" t="str">
        <f>IFERROR(IF(H4638="Nein",VLOOKUP(H4637,'1 - Strom Erdgas Wärme 2021'!H:AB,20,FALSE)/12,""),"")</f>
        <v/>
      </c>
      <c r="K4641" s="119" t="str">
        <f>IFERROR(IF(H4638="Nein",VLOOKUP(H4637,'1 - Strom Erdgas Wärme 2021'!H:AC,20,FALSE)/12,""),"")</f>
        <v/>
      </c>
      <c r="L4641" s="48" t="s">
        <v>5</v>
      </c>
      <c r="M4641" s="76" t="str">
        <f>IFERROR(IF(H4638="Nein","Vorbefüllte Verbrauchswerte wurden aliquot (d.h. 1/12) aus dem Jahr 2021 übernommen.","Bitte ergänzen Sie die monatlichen Verbrauchswerte gem. Lastprofilzähler"),"")</f>
        <v>Bitte ergänzen Sie die monatlichen Verbrauchswerte gem. Lastprofilzähler</v>
      </c>
      <c r="N4641" s="77"/>
      <c r="O4641" s="77"/>
      <c r="P4641" s="77"/>
      <c r="Q4641" s="77"/>
      <c r="R4641" s="77"/>
      <c r="S4641" s="77"/>
    </row>
    <row r="4642" spans="2:19" x14ac:dyDescent="0.3">
      <c r="B4642" s="47" t="str">
        <f>IF(H4639="Wärme/Kälte","Energiemix: Anteil in % der aus Strom oder Erdgas erzeugten Wärme/Kälte","")</f>
        <v/>
      </c>
      <c r="C4642" s="46"/>
      <c r="D4642" s="46"/>
      <c r="E4642" s="46"/>
      <c r="F4642" s="74">
        <f>IFERROR(SUMPRODUCT(I4642:K4642,I4641:K4641),"")</f>
        <v>0</v>
      </c>
      <c r="G4642" s="74"/>
      <c r="H4642" s="46"/>
      <c r="I4642" s="120"/>
      <c r="J4642" s="121"/>
      <c r="K4642" s="121"/>
      <c r="L4642" s="48" t="str">
        <f>IF(H4639="Wärme/Kälte","i","")</f>
        <v/>
      </c>
      <c r="M4642" s="47" t="str">
        <f>IF(H4639="Wärme/Kälte","Bitte geben Sie den Anteil in % (von 0 bis 100, ohne Prozentzeichen) der  direkt aus Strom oder Erdgas erzeugten Wärme/Kälte.","")</f>
        <v/>
      </c>
      <c r="N4642" s="46"/>
      <c r="O4642" s="46"/>
      <c r="P4642" s="46"/>
      <c r="Q4642" s="46"/>
      <c r="R4642" s="46"/>
      <c r="S4642" s="46"/>
    </row>
    <row r="4643" spans="2:19" x14ac:dyDescent="0.3">
      <c r="B4643" s="46"/>
      <c r="C4643" s="46"/>
      <c r="D4643" s="46"/>
      <c r="E4643" s="46"/>
      <c r="F4643" s="46"/>
      <c r="G4643" s="46"/>
      <c r="H4643" s="46"/>
      <c r="I4643" s="98"/>
      <c r="J4643" s="46"/>
      <c r="K4643" s="46"/>
      <c r="L4643" s="48"/>
      <c r="M4643" s="47"/>
      <c r="N4643" s="46"/>
      <c r="O4643" s="46"/>
      <c r="P4643" s="46"/>
      <c r="Q4643" s="46"/>
      <c r="R4643" s="46"/>
      <c r="S4643" s="46"/>
    </row>
    <row r="4644" spans="2:19" ht="18" thickBot="1" x14ac:dyDescent="0.5">
      <c r="B4644" s="56" t="s">
        <v>10</v>
      </c>
      <c r="C4644" s="47"/>
      <c r="D4644" s="47"/>
      <c r="E4644" s="47"/>
      <c r="F4644" s="47"/>
      <c r="G4644" s="47"/>
      <c r="H4644" s="47"/>
      <c r="I4644" s="68">
        <v>44835</v>
      </c>
      <c r="J4644" s="68">
        <v>44866</v>
      </c>
      <c r="K4644" s="68">
        <v>44896</v>
      </c>
      <c r="L4644" s="47"/>
      <c r="M4644" s="69"/>
      <c r="N4644" s="69"/>
      <c r="O4644" s="69"/>
      <c r="P4644" s="69"/>
      <c r="Q4644" s="69"/>
      <c r="R4644" s="69"/>
      <c r="S4644" s="47"/>
    </row>
    <row r="4645" spans="2:19" ht="15" thickBot="1" x14ac:dyDescent="0.35">
      <c r="B4645" s="47" t="s">
        <v>28</v>
      </c>
      <c r="C4645" s="47"/>
      <c r="D4645" s="47"/>
      <c r="E4645" s="47"/>
      <c r="F4645" s="47"/>
      <c r="G4645" s="47"/>
      <c r="H4645" s="117"/>
      <c r="I4645" s="70"/>
      <c r="J4645" s="71"/>
      <c r="K4645" s="71"/>
      <c r="L4645" s="48" t="s">
        <v>5</v>
      </c>
      <c r="M4645" s="47" t="s">
        <v>29</v>
      </c>
      <c r="N4645" s="69"/>
      <c r="O4645" s="69"/>
      <c r="P4645" s="69"/>
      <c r="Q4645" s="69"/>
      <c r="R4645" s="69"/>
      <c r="S4645" s="47"/>
    </row>
    <row r="4646" spans="2:19" ht="15" thickBot="1" x14ac:dyDescent="0.35">
      <c r="B4646" s="47" t="s">
        <v>13</v>
      </c>
      <c r="C4646" s="47"/>
      <c r="D4646" s="47"/>
      <c r="E4646" s="47"/>
      <c r="F4646" s="47"/>
      <c r="G4646" s="47"/>
      <c r="H4646" s="138">
        <f>IFERROR(VLOOKUP(H4645,'1 - Strom Erdgas Wärme 2021'!H:AA,17,FALSE),"")</f>
        <v>0</v>
      </c>
      <c r="I4646" s="70"/>
      <c r="J4646" s="71"/>
      <c r="K4646" s="71"/>
      <c r="L4646" s="48"/>
      <c r="M4646" s="47"/>
      <c r="N4646" s="69"/>
      <c r="O4646" s="69"/>
      <c r="P4646" s="69"/>
      <c r="Q4646" s="69"/>
      <c r="R4646" s="69"/>
      <c r="S4646" s="47"/>
    </row>
    <row r="4647" spans="2:19" ht="15" thickBot="1" x14ac:dyDescent="0.35">
      <c r="B4647" s="47" t="s">
        <v>16</v>
      </c>
      <c r="C4647" s="47"/>
      <c r="D4647" s="47"/>
      <c r="E4647" s="47"/>
      <c r="F4647" s="47"/>
      <c r="G4647" s="47"/>
      <c r="H4647" s="139"/>
      <c r="I4647" s="72"/>
      <c r="J4647" s="73"/>
      <c r="K4647" s="73"/>
      <c r="L4647" s="48" t="s">
        <v>5</v>
      </c>
      <c r="M4647" s="47" t="s">
        <v>17</v>
      </c>
      <c r="N4647" s="69"/>
      <c r="O4647" s="69"/>
      <c r="P4647" s="69"/>
      <c r="Q4647" s="69"/>
      <c r="R4647" s="69"/>
      <c r="S4647" s="47"/>
    </row>
    <row r="4648" spans="2:19" ht="16.8" thickBot="1" x14ac:dyDescent="0.45">
      <c r="B4648" s="47" t="str">
        <f>IF(H4647="Erdgas","Arbeitspreis pro kWh Erdgas in EUR",IF(H4647="Strom","Arbeitspreis pro kWh Strom in EUR",IF(H4647="Wärme/Kälte","Arbeitspreis pro kWh Wärme-/Kälteverbrauch in EUR","Bitte Energieart auswählen!")))</f>
        <v>Bitte Energieart auswählen!</v>
      </c>
      <c r="C4648" s="47"/>
      <c r="D4648" s="47"/>
      <c r="E4648" s="47"/>
      <c r="F4648" s="47"/>
      <c r="G4648" s="74">
        <f>IFERROR(SUMPRODUCT(I4648:K4648,I4649:K4649),"")</f>
        <v>0</v>
      </c>
      <c r="H4648" s="47"/>
      <c r="I4648" s="118"/>
      <c r="J4648" s="118"/>
      <c r="K4648" s="118"/>
      <c r="L4648" s="48" t="s">
        <v>5</v>
      </c>
      <c r="M4648" s="47" t="str">
        <f>IF(H4647="Erdgas","Erdgaskosten exkl. Steuern, Abgaben, Netzentgelte, etc.",IF(H4647="Strom","Stromkosten exkl. Steuern, Abgaben, Netzentgelte, etc.",IF(H4647="Wärme/Kälte","Wärme-/Kältekosten exkl. Steuern, Abgaben, Netzentgelte, etc.", "Bitte Energieart auswählen!")))</f>
        <v>Bitte Energieart auswählen!</v>
      </c>
      <c r="N4648" s="47"/>
      <c r="O4648" s="47"/>
      <c r="P4648" s="75"/>
      <c r="Q4648" s="61"/>
      <c r="R4648" s="62"/>
      <c r="S4648" s="47"/>
    </row>
    <row r="4649" spans="2:19" ht="15" thickBot="1" x14ac:dyDescent="0.35">
      <c r="B4649" s="47" t="str">
        <f>IF(AND(H4647="Erdgas",H4646="Nein"),"Aliquoter Erdgasverbrauch in kWh von 1. Oktober 2022 bis 31. Dezember 2022",IF(H4647="Erdgas","Erdgasverbrauch in kWh von 1. Oktober 2022 bis 31. Dezember 2022",IF(AND(H4647="Strom",H4646="Nein"),"Aliquoter Stromverbrauch in kWh von 1. Oktober 2022 bis 31. Dezember 2022",IF(H4647="Strom","Stromverbrauch in kWh von 1. Oktober 2022 bis 31. Dezember 2022",IF(AND(H4647="Wärme/Kälte",H4646="Nein"),"Aliquoter Wärme-/Kälteverbrauch in kWh von 1. Oktober 2022 bis 31. Dezember 2022",IF(H4647="Wärme/Kälte","Wärme-/Kälteverbrauch in kWh von 1. Oktober 2022 bis 31. Dezember 2022","Bitte Energieart auswählen!"))))))</f>
        <v>Bitte Energieart auswählen!</v>
      </c>
      <c r="C4649" s="47"/>
      <c r="D4649" s="47"/>
      <c r="E4649" s="47"/>
      <c r="F4649" s="47"/>
      <c r="G4649" s="47"/>
      <c r="H4649" s="59">
        <f>SUM(I4649:K4649)</f>
        <v>0</v>
      </c>
      <c r="I4649" s="119" t="str">
        <f>IFERROR(IF(H4646="Nein",VLOOKUP(H4645,'1 - Strom Erdgas Wärme 2021'!H:AA,20,FALSE)/12,""),"")</f>
        <v/>
      </c>
      <c r="J4649" s="119" t="str">
        <f>IFERROR(IF(H4646="Nein",VLOOKUP(H4645,'1 - Strom Erdgas Wärme 2021'!H:AB,20,FALSE)/12,""),"")</f>
        <v/>
      </c>
      <c r="K4649" s="119" t="str">
        <f>IFERROR(IF(H4646="Nein",VLOOKUP(H4645,'1 - Strom Erdgas Wärme 2021'!H:AC,20,FALSE)/12,""),"")</f>
        <v/>
      </c>
      <c r="L4649" s="48" t="s">
        <v>5</v>
      </c>
      <c r="M4649" s="76" t="str">
        <f>IFERROR(IF(H4646="Nein","Vorbefüllte Verbrauchswerte wurden aliquot (d.h. 1/12) aus dem Jahr 2021 übernommen.","Bitte ergänzen Sie die monatlichen Verbrauchswerte gem. Lastprofilzähler"),"")</f>
        <v>Bitte ergänzen Sie die monatlichen Verbrauchswerte gem. Lastprofilzähler</v>
      </c>
      <c r="N4649" s="77"/>
      <c r="O4649" s="77"/>
      <c r="P4649" s="77"/>
      <c r="Q4649" s="77"/>
      <c r="R4649" s="77"/>
      <c r="S4649" s="77"/>
    </row>
    <row r="4650" spans="2:19" x14ac:dyDescent="0.3">
      <c r="B4650" s="47" t="str">
        <f>IF(H4647="Wärme/Kälte","Energiemix: Anteil in % der aus Strom oder Erdgas erzeugten Wärme/Kälte","")</f>
        <v/>
      </c>
      <c r="C4650" s="46"/>
      <c r="D4650" s="46"/>
      <c r="E4650" s="46"/>
      <c r="F4650" s="74">
        <f>IFERROR(SUMPRODUCT(I4650:K4650,I4649:K4649),"")</f>
        <v>0</v>
      </c>
      <c r="G4650" s="74"/>
      <c r="H4650" s="46"/>
      <c r="I4650" s="120"/>
      <c r="J4650" s="121"/>
      <c r="K4650" s="121"/>
      <c r="L4650" s="48" t="str">
        <f>IF(H4647="Wärme/Kälte","i","")</f>
        <v/>
      </c>
      <c r="M4650" s="47" t="str">
        <f>IF(H4647="Wärme/Kälte","Bitte geben Sie den Anteil in % (von 0 bis 100, ohne Prozentzeichen) der  direkt aus Strom oder Erdgas erzeugten Wärme/Kälte.","")</f>
        <v/>
      </c>
      <c r="N4650" s="46"/>
      <c r="O4650" s="46"/>
      <c r="P4650" s="46"/>
      <c r="Q4650" s="46"/>
      <c r="R4650" s="46"/>
      <c r="S4650" s="46"/>
    </row>
    <row r="4651" spans="2:19" x14ac:dyDescent="0.3">
      <c r="B4651" s="46"/>
      <c r="C4651" s="46"/>
      <c r="D4651" s="46"/>
      <c r="E4651" s="46"/>
      <c r="F4651" s="46"/>
      <c r="G4651" s="46"/>
      <c r="H4651" s="46"/>
      <c r="I4651" s="98"/>
      <c r="J4651" s="46"/>
      <c r="K4651" s="46"/>
      <c r="L4651" s="48"/>
      <c r="M4651" s="47"/>
      <c r="N4651" s="46"/>
      <c r="O4651" s="46"/>
      <c r="P4651" s="46"/>
      <c r="Q4651" s="46"/>
      <c r="R4651" s="46"/>
      <c r="S4651" s="46"/>
    </row>
    <row r="4652" spans="2:19" ht="18" thickBot="1" x14ac:dyDescent="0.5">
      <c r="B4652" s="56" t="s">
        <v>10</v>
      </c>
      <c r="C4652" s="47"/>
      <c r="D4652" s="47"/>
      <c r="E4652" s="47"/>
      <c r="F4652" s="47"/>
      <c r="G4652" s="47"/>
      <c r="H4652" s="47"/>
      <c r="I4652" s="68">
        <v>44835</v>
      </c>
      <c r="J4652" s="68">
        <v>44866</v>
      </c>
      <c r="K4652" s="68">
        <v>44896</v>
      </c>
      <c r="L4652" s="47"/>
      <c r="M4652" s="69"/>
      <c r="N4652" s="69"/>
      <c r="O4652" s="69"/>
      <c r="P4652" s="69"/>
      <c r="Q4652" s="69"/>
      <c r="R4652" s="69"/>
      <c r="S4652" s="47"/>
    </row>
    <row r="4653" spans="2:19" ht="15" thickBot="1" x14ac:dyDescent="0.35">
      <c r="B4653" s="47" t="s">
        <v>28</v>
      </c>
      <c r="C4653" s="47"/>
      <c r="D4653" s="47"/>
      <c r="E4653" s="47"/>
      <c r="F4653" s="47"/>
      <c r="G4653" s="47"/>
      <c r="H4653" s="117"/>
      <c r="I4653" s="70"/>
      <c r="J4653" s="71"/>
      <c r="K4653" s="71"/>
      <c r="L4653" s="48" t="s">
        <v>5</v>
      </c>
      <c r="M4653" s="47" t="s">
        <v>29</v>
      </c>
      <c r="N4653" s="69"/>
      <c r="O4653" s="69"/>
      <c r="P4653" s="69"/>
      <c r="Q4653" s="69"/>
      <c r="R4653" s="69"/>
      <c r="S4653" s="47"/>
    </row>
    <row r="4654" spans="2:19" ht="15" thickBot="1" x14ac:dyDescent="0.35">
      <c r="B4654" s="47" t="s">
        <v>13</v>
      </c>
      <c r="C4654" s="47"/>
      <c r="D4654" s="47"/>
      <c r="E4654" s="47"/>
      <c r="F4654" s="47"/>
      <c r="G4654" s="47"/>
      <c r="H4654" s="138">
        <f>IFERROR(VLOOKUP(H4653,'1 - Strom Erdgas Wärme 2021'!H:AA,17,FALSE),"")</f>
        <v>0</v>
      </c>
      <c r="I4654" s="70"/>
      <c r="J4654" s="71"/>
      <c r="K4654" s="71"/>
      <c r="L4654" s="48"/>
      <c r="M4654" s="47"/>
      <c r="N4654" s="69"/>
      <c r="O4654" s="69"/>
      <c r="P4654" s="69"/>
      <c r="Q4654" s="69"/>
      <c r="R4654" s="69"/>
      <c r="S4654" s="47"/>
    </row>
    <row r="4655" spans="2:19" ht="15" thickBot="1" x14ac:dyDescent="0.35">
      <c r="B4655" s="47" t="s">
        <v>16</v>
      </c>
      <c r="C4655" s="47"/>
      <c r="D4655" s="47"/>
      <c r="E4655" s="47"/>
      <c r="F4655" s="47"/>
      <c r="G4655" s="47"/>
      <c r="H4655" s="139"/>
      <c r="I4655" s="72"/>
      <c r="J4655" s="73"/>
      <c r="K4655" s="73"/>
      <c r="L4655" s="48" t="s">
        <v>5</v>
      </c>
      <c r="M4655" s="47" t="s">
        <v>17</v>
      </c>
      <c r="N4655" s="69"/>
      <c r="O4655" s="69"/>
      <c r="P4655" s="69"/>
      <c r="Q4655" s="69"/>
      <c r="R4655" s="69"/>
      <c r="S4655" s="47"/>
    </row>
    <row r="4656" spans="2:19" ht="16.8" thickBot="1" x14ac:dyDescent="0.45">
      <c r="B4656" s="47" t="str">
        <f>IF(H4655="Erdgas","Arbeitspreis pro kWh Erdgas in EUR",IF(H4655="Strom","Arbeitspreis pro kWh Strom in EUR",IF(H4655="Wärme/Kälte","Arbeitspreis pro kWh Wärme-/Kälteverbrauch in EUR","Bitte Energieart auswählen!")))</f>
        <v>Bitte Energieart auswählen!</v>
      </c>
      <c r="C4656" s="47"/>
      <c r="D4656" s="47"/>
      <c r="E4656" s="47"/>
      <c r="F4656" s="47"/>
      <c r="G4656" s="74">
        <f>IFERROR(SUMPRODUCT(I4656:K4656,I4657:K4657),"")</f>
        <v>0</v>
      </c>
      <c r="H4656" s="47"/>
      <c r="I4656" s="118"/>
      <c r="J4656" s="118"/>
      <c r="K4656" s="118"/>
      <c r="L4656" s="48" t="s">
        <v>5</v>
      </c>
      <c r="M4656" s="47" t="str">
        <f>IF(H4655="Erdgas","Erdgaskosten exkl. Steuern, Abgaben, Netzentgelte, etc.",IF(H4655="Strom","Stromkosten exkl. Steuern, Abgaben, Netzentgelte, etc.",IF(H4655="Wärme/Kälte","Wärme-/Kältekosten exkl. Steuern, Abgaben, Netzentgelte, etc.", "Bitte Energieart auswählen!")))</f>
        <v>Bitte Energieart auswählen!</v>
      </c>
      <c r="N4656" s="47"/>
      <c r="O4656" s="47"/>
      <c r="P4656" s="75"/>
      <c r="Q4656" s="61"/>
      <c r="R4656" s="62"/>
      <c r="S4656" s="47"/>
    </row>
    <row r="4657" spans="2:19" ht="15" thickBot="1" x14ac:dyDescent="0.35">
      <c r="B4657" s="47" t="str">
        <f>IF(AND(H4655="Erdgas",H4654="Nein"),"Aliquoter Erdgasverbrauch in kWh von 1. Oktober 2022 bis 31. Dezember 2022",IF(H4655="Erdgas","Erdgasverbrauch in kWh von 1. Oktober 2022 bis 31. Dezember 2022",IF(AND(H4655="Strom",H4654="Nein"),"Aliquoter Stromverbrauch in kWh von 1. Oktober 2022 bis 31. Dezember 2022",IF(H4655="Strom","Stromverbrauch in kWh von 1. Oktober 2022 bis 31. Dezember 2022",IF(AND(H4655="Wärme/Kälte",H4654="Nein"),"Aliquoter Wärme-/Kälteverbrauch in kWh von 1. Oktober 2022 bis 31. Dezember 2022",IF(H4655="Wärme/Kälte","Wärme-/Kälteverbrauch in kWh von 1. Oktober 2022 bis 31. Dezember 2022","Bitte Energieart auswählen!"))))))</f>
        <v>Bitte Energieart auswählen!</v>
      </c>
      <c r="C4657" s="47"/>
      <c r="D4657" s="47"/>
      <c r="E4657" s="47"/>
      <c r="F4657" s="47"/>
      <c r="G4657" s="47"/>
      <c r="H4657" s="59">
        <f>SUM(I4657:K4657)</f>
        <v>0</v>
      </c>
      <c r="I4657" s="119" t="str">
        <f>IFERROR(IF(H4654="Nein",VLOOKUP(H4653,'1 - Strom Erdgas Wärme 2021'!H:AA,20,FALSE)/12,""),"")</f>
        <v/>
      </c>
      <c r="J4657" s="119" t="str">
        <f>IFERROR(IF(H4654="Nein",VLOOKUP(H4653,'1 - Strom Erdgas Wärme 2021'!H:AB,20,FALSE)/12,""),"")</f>
        <v/>
      </c>
      <c r="K4657" s="119" t="str">
        <f>IFERROR(IF(H4654="Nein",VLOOKUP(H4653,'1 - Strom Erdgas Wärme 2021'!H:AC,20,FALSE)/12,""),"")</f>
        <v/>
      </c>
      <c r="L4657" s="48" t="s">
        <v>5</v>
      </c>
      <c r="M4657" s="76" t="str">
        <f>IFERROR(IF(H4654="Nein","Vorbefüllte Verbrauchswerte wurden aliquot (d.h. 1/12) aus dem Jahr 2021 übernommen.","Bitte ergänzen Sie die monatlichen Verbrauchswerte gem. Lastprofilzähler"),"")</f>
        <v>Bitte ergänzen Sie die monatlichen Verbrauchswerte gem. Lastprofilzähler</v>
      </c>
      <c r="N4657" s="77"/>
      <c r="O4657" s="77"/>
      <c r="P4657" s="77"/>
      <c r="Q4657" s="77"/>
      <c r="R4657" s="77"/>
      <c r="S4657" s="77"/>
    </row>
    <row r="4658" spans="2:19" x14ac:dyDescent="0.3">
      <c r="B4658" s="47" t="str">
        <f>IF(H4655="Wärme/Kälte","Energiemix: Anteil in % der aus Strom oder Erdgas erzeugten Wärme/Kälte","")</f>
        <v/>
      </c>
      <c r="C4658" s="46"/>
      <c r="D4658" s="46"/>
      <c r="E4658" s="46"/>
      <c r="F4658" s="74">
        <f>IFERROR(SUMPRODUCT(I4658:K4658,I4657:K4657),"")</f>
        <v>0</v>
      </c>
      <c r="G4658" s="74"/>
      <c r="H4658" s="46"/>
      <c r="I4658" s="120"/>
      <c r="J4658" s="121"/>
      <c r="K4658" s="121"/>
      <c r="L4658" s="48" t="str">
        <f>IF(H4655="Wärme/Kälte","i","")</f>
        <v/>
      </c>
      <c r="M4658" s="47" t="str">
        <f>IF(H4655="Wärme/Kälte","Bitte geben Sie den Anteil in % (von 0 bis 100, ohne Prozentzeichen) der  direkt aus Strom oder Erdgas erzeugten Wärme/Kälte.","")</f>
        <v/>
      </c>
      <c r="N4658" s="46"/>
      <c r="O4658" s="46"/>
      <c r="P4658" s="46"/>
      <c r="Q4658" s="46"/>
      <c r="R4658" s="46"/>
      <c r="S4658" s="46"/>
    </row>
    <row r="4659" spans="2:19" x14ac:dyDescent="0.3">
      <c r="B4659" s="46"/>
      <c r="C4659" s="46"/>
      <c r="D4659" s="46"/>
      <c r="E4659" s="46"/>
      <c r="F4659" s="46"/>
      <c r="G4659" s="46"/>
      <c r="H4659" s="46"/>
      <c r="I4659" s="98"/>
      <c r="J4659" s="46"/>
      <c r="K4659" s="46"/>
      <c r="L4659" s="48"/>
      <c r="M4659" s="47"/>
      <c r="N4659" s="46"/>
      <c r="O4659" s="46"/>
      <c r="P4659" s="46"/>
      <c r="Q4659" s="46"/>
      <c r="R4659" s="46"/>
      <c r="S4659" s="46"/>
    </row>
    <row r="4660" spans="2:19" ht="18" thickBot="1" x14ac:dyDescent="0.5">
      <c r="B4660" s="56" t="s">
        <v>10</v>
      </c>
      <c r="C4660" s="47"/>
      <c r="D4660" s="47"/>
      <c r="E4660" s="47"/>
      <c r="F4660" s="47"/>
      <c r="G4660" s="47"/>
      <c r="H4660" s="47"/>
      <c r="I4660" s="68">
        <v>44835</v>
      </c>
      <c r="J4660" s="68">
        <v>44866</v>
      </c>
      <c r="K4660" s="68">
        <v>44896</v>
      </c>
      <c r="L4660" s="47"/>
      <c r="M4660" s="69"/>
      <c r="N4660" s="69"/>
      <c r="O4660" s="69"/>
      <c r="P4660" s="69"/>
      <c r="Q4660" s="69"/>
      <c r="R4660" s="69"/>
      <c r="S4660" s="47"/>
    </row>
    <row r="4661" spans="2:19" ht="15" thickBot="1" x14ac:dyDescent="0.35">
      <c r="B4661" s="47" t="s">
        <v>28</v>
      </c>
      <c r="C4661" s="47"/>
      <c r="D4661" s="47"/>
      <c r="E4661" s="47"/>
      <c r="F4661" s="47"/>
      <c r="G4661" s="47"/>
      <c r="H4661" s="117"/>
      <c r="I4661" s="70"/>
      <c r="J4661" s="71"/>
      <c r="K4661" s="71"/>
      <c r="L4661" s="48" t="s">
        <v>5</v>
      </c>
      <c r="M4661" s="47" t="s">
        <v>29</v>
      </c>
      <c r="N4661" s="69"/>
      <c r="O4661" s="69"/>
      <c r="P4661" s="69"/>
      <c r="Q4661" s="69"/>
      <c r="R4661" s="69"/>
      <c r="S4661" s="47"/>
    </row>
    <row r="4662" spans="2:19" ht="15" thickBot="1" x14ac:dyDescent="0.35">
      <c r="B4662" s="47" t="s">
        <v>13</v>
      </c>
      <c r="C4662" s="47"/>
      <c r="D4662" s="47"/>
      <c r="E4662" s="47"/>
      <c r="F4662" s="47"/>
      <c r="G4662" s="47"/>
      <c r="H4662" s="138">
        <f>IFERROR(VLOOKUP(H4661,'1 - Strom Erdgas Wärme 2021'!H:AA,17,FALSE),"")</f>
        <v>0</v>
      </c>
      <c r="I4662" s="70"/>
      <c r="J4662" s="71"/>
      <c r="K4662" s="71"/>
      <c r="L4662" s="48"/>
      <c r="M4662" s="47"/>
      <c r="N4662" s="69"/>
      <c r="O4662" s="69"/>
      <c r="P4662" s="69"/>
      <c r="Q4662" s="69"/>
      <c r="R4662" s="69"/>
      <c r="S4662" s="47"/>
    </row>
    <row r="4663" spans="2:19" ht="15" thickBot="1" x14ac:dyDescent="0.35">
      <c r="B4663" s="47" t="s">
        <v>16</v>
      </c>
      <c r="C4663" s="47"/>
      <c r="D4663" s="47"/>
      <c r="E4663" s="47"/>
      <c r="F4663" s="47"/>
      <c r="G4663" s="47"/>
      <c r="H4663" s="139"/>
      <c r="I4663" s="72"/>
      <c r="J4663" s="73"/>
      <c r="K4663" s="73"/>
      <c r="L4663" s="48" t="s">
        <v>5</v>
      </c>
      <c r="M4663" s="47" t="s">
        <v>17</v>
      </c>
      <c r="N4663" s="69"/>
      <c r="O4663" s="69"/>
      <c r="P4663" s="69"/>
      <c r="Q4663" s="69"/>
      <c r="R4663" s="69"/>
      <c r="S4663" s="47"/>
    </row>
    <row r="4664" spans="2:19" ht="16.8" thickBot="1" x14ac:dyDescent="0.45">
      <c r="B4664" s="47" t="str">
        <f>IF(H4663="Erdgas","Arbeitspreis pro kWh Erdgas in EUR",IF(H4663="Strom","Arbeitspreis pro kWh Strom in EUR",IF(H4663="Wärme/Kälte","Arbeitspreis pro kWh Wärme-/Kälteverbrauch in EUR","Bitte Energieart auswählen!")))</f>
        <v>Bitte Energieart auswählen!</v>
      </c>
      <c r="C4664" s="47"/>
      <c r="D4664" s="47"/>
      <c r="E4664" s="47"/>
      <c r="F4664" s="47"/>
      <c r="G4664" s="74">
        <f>IFERROR(SUMPRODUCT(I4664:K4664,I4665:K4665),"")</f>
        <v>0</v>
      </c>
      <c r="H4664" s="47"/>
      <c r="I4664" s="118"/>
      <c r="J4664" s="118"/>
      <c r="K4664" s="118"/>
      <c r="L4664" s="48" t="s">
        <v>5</v>
      </c>
      <c r="M4664" s="47" t="str">
        <f>IF(H4663="Erdgas","Erdgaskosten exkl. Steuern, Abgaben, Netzentgelte, etc.",IF(H4663="Strom","Stromkosten exkl. Steuern, Abgaben, Netzentgelte, etc.",IF(H4663="Wärme/Kälte","Wärme-/Kältekosten exkl. Steuern, Abgaben, Netzentgelte, etc.", "Bitte Energieart auswählen!")))</f>
        <v>Bitte Energieart auswählen!</v>
      </c>
      <c r="N4664" s="47"/>
      <c r="O4664" s="47"/>
      <c r="P4664" s="75"/>
      <c r="Q4664" s="61"/>
      <c r="R4664" s="62"/>
      <c r="S4664" s="47"/>
    </row>
    <row r="4665" spans="2:19" ht="15" thickBot="1" x14ac:dyDescent="0.35">
      <c r="B4665" s="47" t="str">
        <f>IF(AND(H4663="Erdgas",H4662="Nein"),"Aliquoter Erdgasverbrauch in kWh von 1. Oktober 2022 bis 31. Dezember 2022",IF(H4663="Erdgas","Erdgasverbrauch in kWh von 1. Oktober 2022 bis 31. Dezember 2022",IF(AND(H4663="Strom",H4662="Nein"),"Aliquoter Stromverbrauch in kWh von 1. Oktober 2022 bis 31. Dezember 2022",IF(H4663="Strom","Stromverbrauch in kWh von 1. Oktober 2022 bis 31. Dezember 2022",IF(AND(H4663="Wärme/Kälte",H4662="Nein"),"Aliquoter Wärme-/Kälteverbrauch in kWh von 1. Oktober 2022 bis 31. Dezember 2022",IF(H4663="Wärme/Kälte","Wärme-/Kälteverbrauch in kWh von 1. Oktober 2022 bis 31. Dezember 2022","Bitte Energieart auswählen!"))))))</f>
        <v>Bitte Energieart auswählen!</v>
      </c>
      <c r="C4665" s="47"/>
      <c r="D4665" s="47"/>
      <c r="E4665" s="47"/>
      <c r="F4665" s="47"/>
      <c r="G4665" s="47"/>
      <c r="H4665" s="59">
        <f>SUM(I4665:K4665)</f>
        <v>0</v>
      </c>
      <c r="I4665" s="119" t="str">
        <f>IFERROR(IF(H4662="Nein",VLOOKUP(H4661,'1 - Strom Erdgas Wärme 2021'!H:AA,20,FALSE)/12,""),"")</f>
        <v/>
      </c>
      <c r="J4665" s="119" t="str">
        <f>IFERROR(IF(H4662="Nein",VLOOKUP(H4661,'1 - Strom Erdgas Wärme 2021'!H:AB,20,FALSE)/12,""),"")</f>
        <v/>
      </c>
      <c r="K4665" s="119" t="str">
        <f>IFERROR(IF(H4662="Nein",VLOOKUP(H4661,'1 - Strom Erdgas Wärme 2021'!H:AC,20,FALSE)/12,""),"")</f>
        <v/>
      </c>
      <c r="L4665" s="48" t="s">
        <v>5</v>
      </c>
      <c r="M4665" s="76" t="str">
        <f>IFERROR(IF(H4662="Nein","Vorbefüllte Verbrauchswerte wurden aliquot (d.h. 1/12) aus dem Jahr 2021 übernommen.","Bitte ergänzen Sie die monatlichen Verbrauchswerte gem. Lastprofilzähler"),"")</f>
        <v>Bitte ergänzen Sie die monatlichen Verbrauchswerte gem. Lastprofilzähler</v>
      </c>
      <c r="N4665" s="77"/>
      <c r="O4665" s="77"/>
      <c r="P4665" s="77"/>
      <c r="Q4665" s="77"/>
      <c r="R4665" s="77"/>
      <c r="S4665" s="77"/>
    </row>
    <row r="4666" spans="2:19" x14ac:dyDescent="0.3">
      <c r="B4666" s="47" t="str">
        <f>IF(H4663="Wärme/Kälte","Energiemix: Anteil in % der aus Strom oder Erdgas erzeugten Wärme/Kälte","")</f>
        <v/>
      </c>
      <c r="C4666" s="46"/>
      <c r="D4666" s="46"/>
      <c r="E4666" s="46"/>
      <c r="F4666" s="74">
        <f>IFERROR(SUMPRODUCT(I4666:K4666,I4665:K4665),"")</f>
        <v>0</v>
      </c>
      <c r="G4666" s="74"/>
      <c r="H4666" s="46"/>
      <c r="I4666" s="120"/>
      <c r="J4666" s="121"/>
      <c r="K4666" s="121"/>
      <c r="L4666" s="48" t="str">
        <f>IF(H4663="Wärme/Kälte","i","")</f>
        <v/>
      </c>
      <c r="M4666" s="47" t="str">
        <f>IF(H4663="Wärme/Kälte","Bitte geben Sie den Anteil in % (von 0 bis 100, ohne Prozentzeichen) der  direkt aus Strom oder Erdgas erzeugten Wärme/Kälte.","")</f>
        <v/>
      </c>
      <c r="N4666" s="46"/>
      <c r="O4666" s="46"/>
      <c r="P4666" s="46"/>
      <c r="Q4666" s="46"/>
      <c r="R4666" s="46"/>
      <c r="S4666" s="46"/>
    </row>
    <row r="4667" spans="2:19" x14ac:dyDescent="0.3">
      <c r="B4667" s="46"/>
      <c r="C4667" s="46"/>
      <c r="D4667" s="46"/>
      <c r="E4667" s="46"/>
      <c r="F4667" s="46"/>
      <c r="G4667" s="46"/>
      <c r="H4667" s="46"/>
      <c r="I4667" s="98"/>
      <c r="J4667" s="46"/>
      <c r="K4667" s="46"/>
      <c r="L4667" s="48"/>
      <c r="M4667" s="47"/>
      <c r="N4667" s="46"/>
      <c r="O4667" s="46"/>
      <c r="P4667" s="46"/>
      <c r="Q4667" s="46"/>
      <c r="R4667" s="46"/>
      <c r="S4667" s="46"/>
    </row>
    <row r="4668" spans="2:19" ht="18" thickBot="1" x14ac:dyDescent="0.5">
      <c r="B4668" s="56" t="s">
        <v>10</v>
      </c>
      <c r="C4668" s="47"/>
      <c r="D4668" s="47"/>
      <c r="E4668" s="47"/>
      <c r="F4668" s="47"/>
      <c r="G4668" s="47"/>
      <c r="H4668" s="47"/>
      <c r="I4668" s="68">
        <v>44835</v>
      </c>
      <c r="J4668" s="68">
        <v>44866</v>
      </c>
      <c r="K4668" s="68">
        <v>44896</v>
      </c>
      <c r="L4668" s="47"/>
      <c r="M4668" s="69"/>
      <c r="N4668" s="69"/>
      <c r="O4668" s="69"/>
      <c r="P4668" s="69"/>
      <c r="Q4668" s="69"/>
      <c r="R4668" s="69"/>
      <c r="S4668" s="47"/>
    </row>
    <row r="4669" spans="2:19" ht="15" thickBot="1" x14ac:dyDescent="0.35">
      <c r="B4669" s="47" t="s">
        <v>28</v>
      </c>
      <c r="C4669" s="47"/>
      <c r="D4669" s="47"/>
      <c r="E4669" s="47"/>
      <c r="F4669" s="47"/>
      <c r="G4669" s="47"/>
      <c r="H4669" s="117"/>
      <c r="I4669" s="70"/>
      <c r="J4669" s="71"/>
      <c r="K4669" s="71"/>
      <c r="L4669" s="48" t="s">
        <v>5</v>
      </c>
      <c r="M4669" s="47" t="s">
        <v>29</v>
      </c>
      <c r="N4669" s="69"/>
      <c r="O4669" s="69"/>
      <c r="P4669" s="69"/>
      <c r="Q4669" s="69"/>
      <c r="R4669" s="69"/>
      <c r="S4669" s="47"/>
    </row>
    <row r="4670" spans="2:19" ht="15" thickBot="1" x14ac:dyDescent="0.35">
      <c r="B4670" s="47" t="s">
        <v>13</v>
      </c>
      <c r="C4670" s="47"/>
      <c r="D4670" s="47"/>
      <c r="E4670" s="47"/>
      <c r="F4670" s="47"/>
      <c r="G4670" s="47"/>
      <c r="H4670" s="138">
        <f>IFERROR(VLOOKUP(H4669,'1 - Strom Erdgas Wärme 2021'!H:AA,17,FALSE),"")</f>
        <v>0</v>
      </c>
      <c r="I4670" s="70"/>
      <c r="J4670" s="71"/>
      <c r="K4670" s="71"/>
      <c r="L4670" s="48"/>
      <c r="M4670" s="47"/>
      <c r="N4670" s="69"/>
      <c r="O4670" s="69"/>
      <c r="P4670" s="69"/>
      <c r="Q4670" s="69"/>
      <c r="R4670" s="69"/>
      <c r="S4670" s="47"/>
    </row>
    <row r="4671" spans="2:19" ht="15" thickBot="1" x14ac:dyDescent="0.35">
      <c r="B4671" s="47" t="s">
        <v>16</v>
      </c>
      <c r="C4671" s="47"/>
      <c r="D4671" s="47"/>
      <c r="E4671" s="47"/>
      <c r="F4671" s="47"/>
      <c r="G4671" s="47"/>
      <c r="H4671" s="139"/>
      <c r="I4671" s="72"/>
      <c r="J4671" s="73"/>
      <c r="K4671" s="73"/>
      <c r="L4671" s="48" t="s">
        <v>5</v>
      </c>
      <c r="M4671" s="47" t="s">
        <v>17</v>
      </c>
      <c r="N4671" s="69"/>
      <c r="O4671" s="69"/>
      <c r="P4671" s="69"/>
      <c r="Q4671" s="69"/>
      <c r="R4671" s="69"/>
      <c r="S4671" s="47"/>
    </row>
    <row r="4672" spans="2:19" ht="16.8" thickBot="1" x14ac:dyDescent="0.45">
      <c r="B4672" s="47" t="str">
        <f>IF(H4671="Erdgas","Arbeitspreis pro kWh Erdgas in EUR",IF(H4671="Strom","Arbeitspreis pro kWh Strom in EUR",IF(H4671="Wärme/Kälte","Arbeitspreis pro kWh Wärme-/Kälteverbrauch in EUR","Bitte Energieart auswählen!")))</f>
        <v>Bitte Energieart auswählen!</v>
      </c>
      <c r="C4672" s="47"/>
      <c r="D4672" s="47"/>
      <c r="E4672" s="47"/>
      <c r="F4672" s="47"/>
      <c r="G4672" s="74">
        <f>IFERROR(SUMPRODUCT(I4672:K4672,I4673:K4673),"")</f>
        <v>0</v>
      </c>
      <c r="H4672" s="47"/>
      <c r="I4672" s="118"/>
      <c r="J4672" s="118"/>
      <c r="K4672" s="118"/>
      <c r="L4672" s="48" t="s">
        <v>5</v>
      </c>
      <c r="M4672" s="47" t="str">
        <f>IF(H4671="Erdgas","Erdgaskosten exkl. Steuern, Abgaben, Netzentgelte, etc.",IF(H4671="Strom","Stromkosten exkl. Steuern, Abgaben, Netzentgelte, etc.",IF(H4671="Wärme/Kälte","Wärme-/Kältekosten exkl. Steuern, Abgaben, Netzentgelte, etc.", "Bitte Energieart auswählen!")))</f>
        <v>Bitte Energieart auswählen!</v>
      </c>
      <c r="N4672" s="47"/>
      <c r="O4672" s="47"/>
      <c r="P4672" s="75"/>
      <c r="Q4672" s="61"/>
      <c r="R4672" s="62"/>
      <c r="S4672" s="47"/>
    </row>
    <row r="4673" spans="2:19" ht="15" thickBot="1" x14ac:dyDescent="0.35">
      <c r="B4673" s="47" t="str">
        <f>IF(AND(H4671="Erdgas",H4670="Nein"),"Aliquoter Erdgasverbrauch in kWh von 1. Oktober 2022 bis 31. Dezember 2022",IF(H4671="Erdgas","Erdgasverbrauch in kWh von 1. Oktober 2022 bis 31. Dezember 2022",IF(AND(H4671="Strom",H4670="Nein"),"Aliquoter Stromverbrauch in kWh von 1. Oktober 2022 bis 31. Dezember 2022",IF(H4671="Strom","Stromverbrauch in kWh von 1. Oktober 2022 bis 31. Dezember 2022",IF(AND(H4671="Wärme/Kälte",H4670="Nein"),"Aliquoter Wärme-/Kälteverbrauch in kWh von 1. Oktober 2022 bis 31. Dezember 2022",IF(H4671="Wärme/Kälte","Wärme-/Kälteverbrauch in kWh von 1. Oktober 2022 bis 31. Dezember 2022","Bitte Energieart auswählen!"))))))</f>
        <v>Bitte Energieart auswählen!</v>
      </c>
      <c r="C4673" s="47"/>
      <c r="D4673" s="47"/>
      <c r="E4673" s="47"/>
      <c r="F4673" s="47"/>
      <c r="G4673" s="47"/>
      <c r="H4673" s="59">
        <f>SUM(I4673:K4673)</f>
        <v>0</v>
      </c>
      <c r="I4673" s="119" t="str">
        <f>IFERROR(IF(H4670="Nein",VLOOKUP(H4669,'1 - Strom Erdgas Wärme 2021'!H:AA,20,FALSE)/12,""),"")</f>
        <v/>
      </c>
      <c r="J4673" s="119" t="str">
        <f>IFERROR(IF(H4670="Nein",VLOOKUP(H4669,'1 - Strom Erdgas Wärme 2021'!H:AB,20,FALSE)/12,""),"")</f>
        <v/>
      </c>
      <c r="K4673" s="119" t="str">
        <f>IFERROR(IF(H4670="Nein",VLOOKUP(H4669,'1 - Strom Erdgas Wärme 2021'!H:AC,20,FALSE)/12,""),"")</f>
        <v/>
      </c>
      <c r="L4673" s="48" t="s">
        <v>5</v>
      </c>
      <c r="M4673" s="76" t="str">
        <f>IFERROR(IF(H4670="Nein","Vorbefüllte Verbrauchswerte wurden aliquot (d.h. 1/12) aus dem Jahr 2021 übernommen.","Bitte ergänzen Sie die monatlichen Verbrauchswerte gem. Lastprofilzähler"),"")</f>
        <v>Bitte ergänzen Sie die monatlichen Verbrauchswerte gem. Lastprofilzähler</v>
      </c>
      <c r="N4673" s="77"/>
      <c r="O4673" s="77"/>
      <c r="P4673" s="77"/>
      <c r="Q4673" s="77"/>
      <c r="R4673" s="77"/>
      <c r="S4673" s="77"/>
    </row>
    <row r="4674" spans="2:19" x14ac:dyDescent="0.3">
      <c r="B4674" s="47" t="str">
        <f>IF(H4671="Wärme/Kälte","Energiemix: Anteil in % der aus Strom oder Erdgas erzeugten Wärme/Kälte","")</f>
        <v/>
      </c>
      <c r="C4674" s="46"/>
      <c r="D4674" s="46"/>
      <c r="E4674" s="46"/>
      <c r="F4674" s="74">
        <f>IFERROR(SUMPRODUCT(I4674:K4674,I4673:K4673),"")</f>
        <v>0</v>
      </c>
      <c r="G4674" s="74"/>
      <c r="H4674" s="46"/>
      <c r="I4674" s="120"/>
      <c r="J4674" s="121"/>
      <c r="K4674" s="121"/>
      <c r="L4674" s="48" t="str">
        <f>IF(H4671="Wärme/Kälte","i","")</f>
        <v/>
      </c>
      <c r="M4674" s="47" t="str">
        <f>IF(H4671="Wärme/Kälte","Bitte geben Sie den Anteil in % (von 0 bis 100, ohne Prozentzeichen) der  direkt aus Strom oder Erdgas erzeugten Wärme/Kälte.","")</f>
        <v/>
      </c>
      <c r="N4674" s="46"/>
      <c r="O4674" s="46"/>
      <c r="P4674" s="46"/>
      <c r="Q4674" s="46"/>
      <c r="R4674" s="46"/>
      <c r="S4674" s="46"/>
    </row>
    <row r="4675" spans="2:19" x14ac:dyDescent="0.3">
      <c r="B4675" s="46"/>
      <c r="C4675" s="46"/>
      <c r="D4675" s="46"/>
      <c r="E4675" s="46"/>
      <c r="F4675" s="46"/>
      <c r="G4675" s="46"/>
      <c r="H4675" s="46"/>
      <c r="I4675" s="98"/>
      <c r="J4675" s="46"/>
      <c r="K4675" s="46"/>
      <c r="L4675" s="48"/>
      <c r="M4675" s="47"/>
      <c r="N4675" s="46"/>
      <c r="O4675" s="46"/>
      <c r="P4675" s="46"/>
      <c r="Q4675" s="46"/>
      <c r="R4675" s="46"/>
      <c r="S4675" s="46"/>
    </row>
    <row r="4676" spans="2:19" ht="18" thickBot="1" x14ac:dyDescent="0.5">
      <c r="B4676" s="56" t="s">
        <v>10</v>
      </c>
      <c r="C4676" s="47"/>
      <c r="D4676" s="47"/>
      <c r="E4676" s="47"/>
      <c r="F4676" s="47"/>
      <c r="G4676" s="47"/>
      <c r="H4676" s="47"/>
      <c r="I4676" s="68">
        <v>44835</v>
      </c>
      <c r="J4676" s="68">
        <v>44866</v>
      </c>
      <c r="K4676" s="68">
        <v>44896</v>
      </c>
      <c r="L4676" s="47"/>
      <c r="M4676" s="69"/>
      <c r="N4676" s="69"/>
      <c r="O4676" s="69"/>
      <c r="P4676" s="69"/>
      <c r="Q4676" s="69"/>
      <c r="R4676" s="69"/>
      <c r="S4676" s="47"/>
    </row>
    <row r="4677" spans="2:19" ht="15" thickBot="1" x14ac:dyDescent="0.35">
      <c r="B4677" s="47" t="s">
        <v>28</v>
      </c>
      <c r="C4677" s="47"/>
      <c r="D4677" s="47"/>
      <c r="E4677" s="47"/>
      <c r="F4677" s="47"/>
      <c r="G4677" s="47"/>
      <c r="H4677" s="117"/>
      <c r="I4677" s="70"/>
      <c r="J4677" s="71"/>
      <c r="K4677" s="71"/>
      <c r="L4677" s="48" t="s">
        <v>5</v>
      </c>
      <c r="M4677" s="47" t="s">
        <v>29</v>
      </c>
      <c r="N4677" s="69"/>
      <c r="O4677" s="69"/>
      <c r="P4677" s="69"/>
      <c r="Q4677" s="69"/>
      <c r="R4677" s="69"/>
      <c r="S4677" s="47"/>
    </row>
    <row r="4678" spans="2:19" ht="15" thickBot="1" x14ac:dyDescent="0.35">
      <c r="B4678" s="47" t="s">
        <v>13</v>
      </c>
      <c r="C4678" s="47"/>
      <c r="D4678" s="47"/>
      <c r="E4678" s="47"/>
      <c r="F4678" s="47"/>
      <c r="G4678" s="47"/>
      <c r="H4678" s="138">
        <f>IFERROR(VLOOKUP(H4677,'1 - Strom Erdgas Wärme 2021'!H:AA,17,FALSE),"")</f>
        <v>0</v>
      </c>
      <c r="I4678" s="70"/>
      <c r="J4678" s="71"/>
      <c r="K4678" s="71"/>
      <c r="L4678" s="48"/>
      <c r="M4678" s="47"/>
      <c r="N4678" s="69"/>
      <c r="O4678" s="69"/>
      <c r="P4678" s="69"/>
      <c r="Q4678" s="69"/>
      <c r="R4678" s="69"/>
      <c r="S4678" s="47"/>
    </row>
    <row r="4679" spans="2:19" ht="15" thickBot="1" x14ac:dyDescent="0.35">
      <c r="B4679" s="47" t="s">
        <v>16</v>
      </c>
      <c r="C4679" s="47"/>
      <c r="D4679" s="47"/>
      <c r="E4679" s="47"/>
      <c r="F4679" s="47"/>
      <c r="G4679" s="47"/>
      <c r="H4679" s="139"/>
      <c r="I4679" s="72"/>
      <c r="J4679" s="73"/>
      <c r="K4679" s="73"/>
      <c r="L4679" s="48" t="s">
        <v>5</v>
      </c>
      <c r="M4679" s="47" t="s">
        <v>17</v>
      </c>
      <c r="N4679" s="69"/>
      <c r="O4679" s="69"/>
      <c r="P4679" s="69"/>
      <c r="Q4679" s="69"/>
      <c r="R4679" s="69"/>
      <c r="S4679" s="47"/>
    </row>
    <row r="4680" spans="2:19" ht="16.8" thickBot="1" x14ac:dyDescent="0.45">
      <c r="B4680" s="47" t="str">
        <f>IF(H4679="Erdgas","Arbeitspreis pro kWh Erdgas in EUR",IF(H4679="Strom","Arbeitspreis pro kWh Strom in EUR",IF(H4679="Wärme/Kälte","Arbeitspreis pro kWh Wärme-/Kälteverbrauch in EUR","Bitte Energieart auswählen!")))</f>
        <v>Bitte Energieart auswählen!</v>
      </c>
      <c r="C4680" s="47"/>
      <c r="D4680" s="47"/>
      <c r="E4680" s="47"/>
      <c r="F4680" s="47"/>
      <c r="G4680" s="74">
        <f>IFERROR(SUMPRODUCT(I4680:K4680,I4681:K4681),"")</f>
        <v>0</v>
      </c>
      <c r="H4680" s="47"/>
      <c r="I4680" s="118"/>
      <c r="J4680" s="118"/>
      <c r="K4680" s="118"/>
      <c r="L4680" s="48" t="s">
        <v>5</v>
      </c>
      <c r="M4680" s="47" t="str">
        <f>IF(H4679="Erdgas","Erdgaskosten exkl. Steuern, Abgaben, Netzentgelte, etc.",IF(H4679="Strom","Stromkosten exkl. Steuern, Abgaben, Netzentgelte, etc.",IF(H4679="Wärme/Kälte","Wärme-/Kältekosten exkl. Steuern, Abgaben, Netzentgelte, etc.", "Bitte Energieart auswählen!")))</f>
        <v>Bitte Energieart auswählen!</v>
      </c>
      <c r="N4680" s="47"/>
      <c r="O4680" s="47"/>
      <c r="P4680" s="75"/>
      <c r="Q4680" s="61"/>
      <c r="R4680" s="62"/>
      <c r="S4680" s="47"/>
    </row>
    <row r="4681" spans="2:19" ht="15" thickBot="1" x14ac:dyDescent="0.35">
      <c r="B4681" s="47" t="str">
        <f>IF(AND(H4679="Erdgas",H4678="Nein"),"Aliquoter Erdgasverbrauch in kWh von 1. Oktober 2022 bis 31. Dezember 2022",IF(H4679="Erdgas","Erdgasverbrauch in kWh von 1. Oktober 2022 bis 31. Dezember 2022",IF(AND(H4679="Strom",H4678="Nein"),"Aliquoter Stromverbrauch in kWh von 1. Oktober 2022 bis 31. Dezember 2022",IF(H4679="Strom","Stromverbrauch in kWh von 1. Oktober 2022 bis 31. Dezember 2022",IF(AND(H4679="Wärme/Kälte",H4678="Nein"),"Aliquoter Wärme-/Kälteverbrauch in kWh von 1. Oktober 2022 bis 31. Dezember 2022",IF(H4679="Wärme/Kälte","Wärme-/Kälteverbrauch in kWh von 1. Oktober 2022 bis 31. Dezember 2022","Bitte Energieart auswählen!"))))))</f>
        <v>Bitte Energieart auswählen!</v>
      </c>
      <c r="C4681" s="47"/>
      <c r="D4681" s="47"/>
      <c r="E4681" s="47"/>
      <c r="F4681" s="47"/>
      <c r="G4681" s="47"/>
      <c r="H4681" s="59">
        <f>SUM(I4681:K4681)</f>
        <v>0</v>
      </c>
      <c r="I4681" s="119" t="str">
        <f>IFERROR(IF(H4678="Nein",VLOOKUP(H4677,'1 - Strom Erdgas Wärme 2021'!H:AA,20,FALSE)/12,""),"")</f>
        <v/>
      </c>
      <c r="J4681" s="119" t="str">
        <f>IFERROR(IF(H4678="Nein",VLOOKUP(H4677,'1 - Strom Erdgas Wärme 2021'!H:AB,20,FALSE)/12,""),"")</f>
        <v/>
      </c>
      <c r="K4681" s="119" t="str">
        <f>IFERROR(IF(H4678="Nein",VLOOKUP(H4677,'1 - Strom Erdgas Wärme 2021'!H:AC,20,FALSE)/12,""),"")</f>
        <v/>
      </c>
      <c r="L4681" s="48" t="s">
        <v>5</v>
      </c>
      <c r="M4681" s="76" t="str">
        <f>IFERROR(IF(H4678="Nein","Vorbefüllte Verbrauchswerte wurden aliquot (d.h. 1/12) aus dem Jahr 2021 übernommen.","Bitte ergänzen Sie die monatlichen Verbrauchswerte gem. Lastprofilzähler"),"")</f>
        <v>Bitte ergänzen Sie die monatlichen Verbrauchswerte gem. Lastprofilzähler</v>
      </c>
      <c r="N4681" s="77"/>
      <c r="O4681" s="77"/>
      <c r="P4681" s="77"/>
      <c r="Q4681" s="77"/>
      <c r="R4681" s="77"/>
      <c r="S4681" s="77"/>
    </row>
    <row r="4682" spans="2:19" x14ac:dyDescent="0.3">
      <c r="B4682" s="47" t="str">
        <f>IF(H4679="Wärme/Kälte","Energiemix: Anteil in % der aus Strom oder Erdgas erzeugten Wärme/Kälte","")</f>
        <v/>
      </c>
      <c r="C4682" s="46"/>
      <c r="D4682" s="46"/>
      <c r="E4682" s="46"/>
      <c r="F4682" s="74">
        <f>IFERROR(SUMPRODUCT(I4682:K4682,I4681:K4681),"")</f>
        <v>0</v>
      </c>
      <c r="G4682" s="74"/>
      <c r="H4682" s="46"/>
      <c r="I4682" s="120"/>
      <c r="J4682" s="121"/>
      <c r="K4682" s="121"/>
      <c r="L4682" s="48" t="str">
        <f>IF(H4679="Wärme/Kälte","i","")</f>
        <v/>
      </c>
      <c r="M4682" s="47" t="str">
        <f>IF(H4679="Wärme/Kälte","Bitte geben Sie den Anteil in % (von 0 bis 100, ohne Prozentzeichen) der  direkt aus Strom oder Erdgas erzeugten Wärme/Kälte.","")</f>
        <v/>
      </c>
      <c r="N4682" s="46"/>
      <c r="O4682" s="46"/>
      <c r="P4682" s="46"/>
      <c r="Q4682" s="46"/>
      <c r="R4682" s="46"/>
      <c r="S4682" s="46"/>
    </row>
    <row r="4683" spans="2:19" x14ac:dyDescent="0.3">
      <c r="B4683" s="46"/>
      <c r="C4683" s="46"/>
      <c r="D4683" s="46"/>
      <c r="E4683" s="46"/>
      <c r="F4683" s="46"/>
      <c r="G4683" s="46"/>
      <c r="H4683" s="46"/>
      <c r="I4683" s="98"/>
      <c r="J4683" s="46"/>
      <c r="K4683" s="46"/>
      <c r="L4683" s="48"/>
      <c r="M4683" s="47"/>
      <c r="N4683" s="46"/>
      <c r="O4683" s="46"/>
      <c r="P4683" s="46"/>
      <c r="Q4683" s="46"/>
      <c r="R4683" s="46"/>
      <c r="S4683" s="46"/>
    </row>
    <row r="4684" spans="2:19" ht="18" thickBot="1" x14ac:dyDescent="0.5">
      <c r="B4684" s="56" t="s">
        <v>10</v>
      </c>
      <c r="C4684" s="47"/>
      <c r="D4684" s="47"/>
      <c r="E4684" s="47"/>
      <c r="F4684" s="47"/>
      <c r="G4684" s="47"/>
      <c r="H4684" s="47"/>
      <c r="I4684" s="68">
        <v>44835</v>
      </c>
      <c r="J4684" s="68">
        <v>44866</v>
      </c>
      <c r="K4684" s="68">
        <v>44896</v>
      </c>
      <c r="L4684" s="47"/>
      <c r="M4684" s="69"/>
      <c r="N4684" s="69"/>
      <c r="O4684" s="69"/>
      <c r="P4684" s="69"/>
      <c r="Q4684" s="69"/>
      <c r="R4684" s="69"/>
      <c r="S4684" s="47"/>
    </row>
    <row r="4685" spans="2:19" ht="15" thickBot="1" x14ac:dyDescent="0.35">
      <c r="B4685" s="47" t="s">
        <v>28</v>
      </c>
      <c r="C4685" s="47"/>
      <c r="D4685" s="47"/>
      <c r="E4685" s="47"/>
      <c r="F4685" s="47"/>
      <c r="G4685" s="47"/>
      <c r="H4685" s="117"/>
      <c r="I4685" s="70"/>
      <c r="J4685" s="71"/>
      <c r="K4685" s="71"/>
      <c r="L4685" s="48" t="s">
        <v>5</v>
      </c>
      <c r="M4685" s="47" t="s">
        <v>29</v>
      </c>
      <c r="N4685" s="69"/>
      <c r="O4685" s="69"/>
      <c r="P4685" s="69"/>
      <c r="Q4685" s="69"/>
      <c r="R4685" s="69"/>
      <c r="S4685" s="47"/>
    </row>
    <row r="4686" spans="2:19" ht="15" thickBot="1" x14ac:dyDescent="0.35">
      <c r="B4686" s="47" t="s">
        <v>13</v>
      </c>
      <c r="C4686" s="47"/>
      <c r="D4686" s="47"/>
      <c r="E4686" s="47"/>
      <c r="F4686" s="47"/>
      <c r="G4686" s="47"/>
      <c r="H4686" s="138">
        <f>IFERROR(VLOOKUP(H4685,'1 - Strom Erdgas Wärme 2021'!H:AA,17,FALSE),"")</f>
        <v>0</v>
      </c>
      <c r="I4686" s="70"/>
      <c r="J4686" s="71"/>
      <c r="K4686" s="71"/>
      <c r="L4686" s="48"/>
      <c r="M4686" s="47"/>
      <c r="N4686" s="69"/>
      <c r="O4686" s="69"/>
      <c r="P4686" s="69"/>
      <c r="Q4686" s="69"/>
      <c r="R4686" s="69"/>
      <c r="S4686" s="47"/>
    </row>
    <row r="4687" spans="2:19" ht="15" thickBot="1" x14ac:dyDescent="0.35">
      <c r="B4687" s="47" t="s">
        <v>16</v>
      </c>
      <c r="C4687" s="47"/>
      <c r="D4687" s="47"/>
      <c r="E4687" s="47"/>
      <c r="F4687" s="47"/>
      <c r="G4687" s="47"/>
      <c r="H4687" s="139"/>
      <c r="I4687" s="72"/>
      <c r="J4687" s="73"/>
      <c r="K4687" s="73"/>
      <c r="L4687" s="48" t="s">
        <v>5</v>
      </c>
      <c r="M4687" s="47" t="s">
        <v>17</v>
      </c>
      <c r="N4687" s="69"/>
      <c r="O4687" s="69"/>
      <c r="P4687" s="69"/>
      <c r="Q4687" s="69"/>
      <c r="R4687" s="69"/>
      <c r="S4687" s="47"/>
    </row>
    <row r="4688" spans="2:19" ht="16.8" thickBot="1" x14ac:dyDescent="0.45">
      <c r="B4688" s="47" t="str">
        <f>IF(H4687="Erdgas","Arbeitspreis pro kWh Erdgas in EUR",IF(H4687="Strom","Arbeitspreis pro kWh Strom in EUR",IF(H4687="Wärme/Kälte","Arbeitspreis pro kWh Wärme-/Kälteverbrauch in EUR","Bitte Energieart auswählen!")))</f>
        <v>Bitte Energieart auswählen!</v>
      </c>
      <c r="C4688" s="47"/>
      <c r="D4688" s="47"/>
      <c r="E4688" s="47"/>
      <c r="F4688" s="47"/>
      <c r="G4688" s="74">
        <f>IFERROR(SUMPRODUCT(I4688:K4688,I4689:K4689),"")</f>
        <v>0</v>
      </c>
      <c r="H4688" s="47"/>
      <c r="I4688" s="118"/>
      <c r="J4688" s="118"/>
      <c r="K4688" s="118"/>
      <c r="L4688" s="48" t="s">
        <v>5</v>
      </c>
      <c r="M4688" s="47" t="str">
        <f>IF(H4687="Erdgas","Erdgaskosten exkl. Steuern, Abgaben, Netzentgelte, etc.",IF(H4687="Strom","Stromkosten exkl. Steuern, Abgaben, Netzentgelte, etc.",IF(H4687="Wärme/Kälte","Wärme-/Kältekosten exkl. Steuern, Abgaben, Netzentgelte, etc.", "Bitte Energieart auswählen!")))</f>
        <v>Bitte Energieart auswählen!</v>
      </c>
      <c r="N4688" s="47"/>
      <c r="O4688" s="47"/>
      <c r="P4688" s="75"/>
      <c r="Q4688" s="61"/>
      <c r="R4688" s="62"/>
      <c r="S4688" s="47"/>
    </row>
    <row r="4689" spans="2:19" ht="15" thickBot="1" x14ac:dyDescent="0.35">
      <c r="B4689" s="47" t="str">
        <f>IF(AND(H4687="Erdgas",H4686="Nein"),"Aliquoter Erdgasverbrauch in kWh von 1. Oktober 2022 bis 31. Dezember 2022",IF(H4687="Erdgas","Erdgasverbrauch in kWh von 1. Oktober 2022 bis 31. Dezember 2022",IF(AND(H4687="Strom",H4686="Nein"),"Aliquoter Stromverbrauch in kWh von 1. Oktober 2022 bis 31. Dezember 2022",IF(H4687="Strom","Stromverbrauch in kWh von 1. Oktober 2022 bis 31. Dezember 2022",IF(AND(H4687="Wärme/Kälte",H4686="Nein"),"Aliquoter Wärme-/Kälteverbrauch in kWh von 1. Oktober 2022 bis 31. Dezember 2022",IF(H4687="Wärme/Kälte","Wärme-/Kälteverbrauch in kWh von 1. Oktober 2022 bis 31. Dezember 2022","Bitte Energieart auswählen!"))))))</f>
        <v>Bitte Energieart auswählen!</v>
      </c>
      <c r="C4689" s="47"/>
      <c r="D4689" s="47"/>
      <c r="E4689" s="47"/>
      <c r="F4689" s="47"/>
      <c r="G4689" s="47"/>
      <c r="H4689" s="59">
        <f>SUM(I4689:K4689)</f>
        <v>0</v>
      </c>
      <c r="I4689" s="119" t="str">
        <f>IFERROR(IF(H4686="Nein",VLOOKUP(H4685,'1 - Strom Erdgas Wärme 2021'!H:AA,20,FALSE)/12,""),"")</f>
        <v/>
      </c>
      <c r="J4689" s="119" t="str">
        <f>IFERROR(IF(H4686="Nein",VLOOKUP(H4685,'1 - Strom Erdgas Wärme 2021'!H:AB,20,FALSE)/12,""),"")</f>
        <v/>
      </c>
      <c r="K4689" s="119" t="str">
        <f>IFERROR(IF(H4686="Nein",VLOOKUP(H4685,'1 - Strom Erdgas Wärme 2021'!H:AC,20,FALSE)/12,""),"")</f>
        <v/>
      </c>
      <c r="L4689" s="48" t="s">
        <v>5</v>
      </c>
      <c r="M4689" s="76" t="str">
        <f>IFERROR(IF(H4686="Nein","Vorbefüllte Verbrauchswerte wurden aliquot (d.h. 1/12) aus dem Jahr 2021 übernommen.","Bitte ergänzen Sie die monatlichen Verbrauchswerte gem. Lastprofilzähler"),"")</f>
        <v>Bitte ergänzen Sie die monatlichen Verbrauchswerte gem. Lastprofilzähler</v>
      </c>
      <c r="N4689" s="77"/>
      <c r="O4689" s="77"/>
      <c r="P4689" s="77"/>
      <c r="Q4689" s="77"/>
      <c r="R4689" s="77"/>
      <c r="S4689" s="77"/>
    </row>
    <row r="4690" spans="2:19" x14ac:dyDescent="0.3">
      <c r="B4690" s="47" t="str">
        <f>IF(H4687="Wärme/Kälte","Energiemix: Anteil in % der aus Strom oder Erdgas erzeugten Wärme/Kälte","")</f>
        <v/>
      </c>
      <c r="C4690" s="46"/>
      <c r="D4690" s="46"/>
      <c r="E4690" s="46"/>
      <c r="F4690" s="74">
        <f>IFERROR(SUMPRODUCT(I4690:K4690,I4689:K4689),"")</f>
        <v>0</v>
      </c>
      <c r="G4690" s="74"/>
      <c r="H4690" s="46"/>
      <c r="I4690" s="120"/>
      <c r="J4690" s="121"/>
      <c r="K4690" s="121"/>
      <c r="L4690" s="48" t="str">
        <f>IF(H4687="Wärme/Kälte","i","")</f>
        <v/>
      </c>
      <c r="M4690" s="47" t="str">
        <f>IF(H4687="Wärme/Kälte","Bitte geben Sie den Anteil in % (von 0 bis 100, ohne Prozentzeichen) der  direkt aus Strom oder Erdgas erzeugten Wärme/Kälte.","")</f>
        <v/>
      </c>
      <c r="N4690" s="46"/>
      <c r="O4690" s="46"/>
      <c r="P4690" s="46"/>
      <c r="Q4690" s="46"/>
      <c r="R4690" s="46"/>
      <c r="S4690" s="46"/>
    </row>
    <row r="4691" spans="2:19" x14ac:dyDescent="0.3">
      <c r="B4691" s="46"/>
      <c r="C4691" s="46"/>
      <c r="D4691" s="46"/>
      <c r="E4691" s="46"/>
      <c r="F4691" s="46"/>
      <c r="G4691" s="46"/>
      <c r="H4691" s="46"/>
      <c r="I4691" s="98"/>
      <c r="J4691" s="46"/>
      <c r="K4691" s="46"/>
      <c r="L4691" s="48"/>
      <c r="M4691" s="47"/>
      <c r="N4691" s="46"/>
      <c r="O4691" s="46"/>
      <c r="P4691" s="46"/>
      <c r="Q4691" s="46"/>
      <c r="R4691" s="46"/>
      <c r="S4691" s="46"/>
    </row>
    <row r="4692" spans="2:19" ht="18" thickBot="1" x14ac:dyDescent="0.5">
      <c r="B4692" s="56" t="s">
        <v>10</v>
      </c>
      <c r="C4692" s="47"/>
      <c r="D4692" s="47"/>
      <c r="E4692" s="47"/>
      <c r="F4692" s="47"/>
      <c r="G4692" s="47"/>
      <c r="H4692" s="47"/>
      <c r="I4692" s="68">
        <v>44835</v>
      </c>
      <c r="J4692" s="68">
        <v>44866</v>
      </c>
      <c r="K4692" s="68">
        <v>44896</v>
      </c>
      <c r="L4692" s="47"/>
      <c r="M4692" s="69"/>
      <c r="N4692" s="69"/>
      <c r="O4692" s="69"/>
      <c r="P4692" s="69"/>
      <c r="Q4692" s="69"/>
      <c r="R4692" s="69"/>
      <c r="S4692" s="47"/>
    </row>
    <row r="4693" spans="2:19" ht="15" thickBot="1" x14ac:dyDescent="0.35">
      <c r="B4693" s="47" t="s">
        <v>28</v>
      </c>
      <c r="C4693" s="47"/>
      <c r="D4693" s="47"/>
      <c r="E4693" s="47"/>
      <c r="F4693" s="47"/>
      <c r="G4693" s="47"/>
      <c r="H4693" s="117"/>
      <c r="I4693" s="70"/>
      <c r="J4693" s="71"/>
      <c r="K4693" s="71"/>
      <c r="L4693" s="48" t="s">
        <v>5</v>
      </c>
      <c r="M4693" s="47" t="s">
        <v>29</v>
      </c>
      <c r="N4693" s="69"/>
      <c r="O4693" s="69"/>
      <c r="P4693" s="69"/>
      <c r="Q4693" s="69"/>
      <c r="R4693" s="69"/>
      <c r="S4693" s="47"/>
    </row>
    <row r="4694" spans="2:19" ht="15" thickBot="1" x14ac:dyDescent="0.35">
      <c r="B4694" s="47" t="s">
        <v>13</v>
      </c>
      <c r="C4694" s="47"/>
      <c r="D4694" s="47"/>
      <c r="E4694" s="47"/>
      <c r="F4694" s="47"/>
      <c r="G4694" s="47"/>
      <c r="H4694" s="138">
        <f>IFERROR(VLOOKUP(H4693,'1 - Strom Erdgas Wärme 2021'!H:AA,17,FALSE),"")</f>
        <v>0</v>
      </c>
      <c r="I4694" s="70"/>
      <c r="J4694" s="71"/>
      <c r="K4694" s="71"/>
      <c r="L4694" s="48"/>
      <c r="M4694" s="47"/>
      <c r="N4694" s="69"/>
      <c r="O4694" s="69"/>
      <c r="P4694" s="69"/>
      <c r="Q4694" s="69"/>
      <c r="R4694" s="69"/>
      <c r="S4694" s="47"/>
    </row>
    <row r="4695" spans="2:19" ht="15" thickBot="1" x14ac:dyDescent="0.35">
      <c r="B4695" s="47" t="s">
        <v>16</v>
      </c>
      <c r="C4695" s="47"/>
      <c r="D4695" s="47"/>
      <c r="E4695" s="47"/>
      <c r="F4695" s="47"/>
      <c r="G4695" s="47"/>
      <c r="H4695" s="139"/>
      <c r="I4695" s="72"/>
      <c r="J4695" s="73"/>
      <c r="K4695" s="73"/>
      <c r="L4695" s="48" t="s">
        <v>5</v>
      </c>
      <c r="M4695" s="47" t="s">
        <v>17</v>
      </c>
      <c r="N4695" s="69"/>
      <c r="O4695" s="69"/>
      <c r="P4695" s="69"/>
      <c r="Q4695" s="69"/>
      <c r="R4695" s="69"/>
      <c r="S4695" s="47"/>
    </row>
    <row r="4696" spans="2:19" ht="16.8" thickBot="1" x14ac:dyDescent="0.45">
      <c r="B4696" s="47" t="str">
        <f>IF(H4695="Erdgas","Arbeitspreis pro kWh Erdgas in EUR",IF(H4695="Strom","Arbeitspreis pro kWh Strom in EUR",IF(H4695="Wärme/Kälte","Arbeitspreis pro kWh Wärme-/Kälteverbrauch in EUR","Bitte Energieart auswählen!")))</f>
        <v>Bitte Energieart auswählen!</v>
      </c>
      <c r="C4696" s="47"/>
      <c r="D4696" s="47"/>
      <c r="E4696" s="47"/>
      <c r="F4696" s="47"/>
      <c r="G4696" s="74">
        <f>IFERROR(SUMPRODUCT(I4696:K4696,I4697:K4697),"")</f>
        <v>0</v>
      </c>
      <c r="H4696" s="47"/>
      <c r="I4696" s="118"/>
      <c r="J4696" s="118"/>
      <c r="K4696" s="118"/>
      <c r="L4696" s="48" t="s">
        <v>5</v>
      </c>
      <c r="M4696" s="47" t="str">
        <f>IF(H4695="Erdgas","Erdgaskosten exkl. Steuern, Abgaben, Netzentgelte, etc.",IF(H4695="Strom","Stromkosten exkl. Steuern, Abgaben, Netzentgelte, etc.",IF(H4695="Wärme/Kälte","Wärme-/Kältekosten exkl. Steuern, Abgaben, Netzentgelte, etc.", "Bitte Energieart auswählen!")))</f>
        <v>Bitte Energieart auswählen!</v>
      </c>
      <c r="N4696" s="47"/>
      <c r="O4696" s="47"/>
      <c r="P4696" s="75"/>
      <c r="Q4696" s="61"/>
      <c r="R4696" s="62"/>
      <c r="S4696" s="47"/>
    </row>
    <row r="4697" spans="2:19" ht="15" thickBot="1" x14ac:dyDescent="0.35">
      <c r="B4697" s="47" t="str">
        <f>IF(AND(H4695="Erdgas",H4694="Nein"),"Aliquoter Erdgasverbrauch in kWh von 1. Oktober 2022 bis 31. Dezember 2022",IF(H4695="Erdgas","Erdgasverbrauch in kWh von 1. Oktober 2022 bis 31. Dezember 2022",IF(AND(H4695="Strom",H4694="Nein"),"Aliquoter Stromverbrauch in kWh von 1. Oktober 2022 bis 31. Dezember 2022",IF(H4695="Strom","Stromverbrauch in kWh von 1. Oktober 2022 bis 31. Dezember 2022",IF(AND(H4695="Wärme/Kälte",H4694="Nein"),"Aliquoter Wärme-/Kälteverbrauch in kWh von 1. Oktober 2022 bis 31. Dezember 2022",IF(H4695="Wärme/Kälte","Wärme-/Kälteverbrauch in kWh von 1. Oktober 2022 bis 31. Dezember 2022","Bitte Energieart auswählen!"))))))</f>
        <v>Bitte Energieart auswählen!</v>
      </c>
      <c r="C4697" s="47"/>
      <c r="D4697" s="47"/>
      <c r="E4697" s="47"/>
      <c r="F4697" s="47"/>
      <c r="G4697" s="47"/>
      <c r="H4697" s="59">
        <f>SUM(I4697:K4697)</f>
        <v>0</v>
      </c>
      <c r="I4697" s="119" t="str">
        <f>IFERROR(IF(H4694="Nein",VLOOKUP(H4693,'1 - Strom Erdgas Wärme 2021'!H:AA,20,FALSE)/12,""),"")</f>
        <v/>
      </c>
      <c r="J4697" s="119" t="str">
        <f>IFERROR(IF(H4694="Nein",VLOOKUP(H4693,'1 - Strom Erdgas Wärme 2021'!H:AB,20,FALSE)/12,""),"")</f>
        <v/>
      </c>
      <c r="K4697" s="119" t="str">
        <f>IFERROR(IF(H4694="Nein",VLOOKUP(H4693,'1 - Strom Erdgas Wärme 2021'!H:AC,20,FALSE)/12,""),"")</f>
        <v/>
      </c>
      <c r="L4697" s="48" t="s">
        <v>5</v>
      </c>
      <c r="M4697" s="76" t="str">
        <f>IFERROR(IF(H4694="Nein","Vorbefüllte Verbrauchswerte wurden aliquot (d.h. 1/12) aus dem Jahr 2021 übernommen.","Bitte ergänzen Sie die monatlichen Verbrauchswerte gem. Lastprofilzähler"),"")</f>
        <v>Bitte ergänzen Sie die monatlichen Verbrauchswerte gem. Lastprofilzähler</v>
      </c>
      <c r="N4697" s="77"/>
      <c r="O4697" s="77"/>
      <c r="P4697" s="77"/>
      <c r="Q4697" s="77"/>
      <c r="R4697" s="77"/>
      <c r="S4697" s="77"/>
    </row>
    <row r="4698" spans="2:19" x14ac:dyDescent="0.3">
      <c r="B4698" s="47" t="str">
        <f>IF(H4695="Wärme/Kälte","Energiemix: Anteil in % der aus Strom oder Erdgas erzeugten Wärme/Kälte","")</f>
        <v/>
      </c>
      <c r="C4698" s="46"/>
      <c r="D4698" s="46"/>
      <c r="E4698" s="46"/>
      <c r="F4698" s="74">
        <f>IFERROR(SUMPRODUCT(I4698:K4698,I4697:K4697),"")</f>
        <v>0</v>
      </c>
      <c r="G4698" s="74"/>
      <c r="H4698" s="46"/>
      <c r="I4698" s="120"/>
      <c r="J4698" s="121"/>
      <c r="K4698" s="121"/>
      <c r="L4698" s="48" t="str">
        <f>IF(H4695="Wärme/Kälte","i","")</f>
        <v/>
      </c>
      <c r="M4698" s="47" t="str">
        <f>IF(H4695="Wärme/Kälte","Bitte geben Sie den Anteil in % (von 0 bis 100, ohne Prozentzeichen) der  direkt aus Strom oder Erdgas erzeugten Wärme/Kälte.","")</f>
        <v/>
      </c>
      <c r="N4698" s="46"/>
      <c r="O4698" s="46"/>
      <c r="P4698" s="46"/>
      <c r="Q4698" s="46"/>
      <c r="R4698" s="46"/>
      <c r="S4698" s="46"/>
    </row>
    <row r="4699" spans="2:19" x14ac:dyDescent="0.3">
      <c r="B4699" s="46"/>
      <c r="C4699" s="46"/>
      <c r="D4699" s="46"/>
      <c r="E4699" s="46"/>
      <c r="F4699" s="46"/>
      <c r="G4699" s="46"/>
      <c r="H4699" s="46"/>
      <c r="I4699" s="98"/>
      <c r="J4699" s="46"/>
      <c r="K4699" s="46"/>
      <c r="L4699" s="48"/>
      <c r="M4699" s="47"/>
      <c r="N4699" s="46"/>
      <c r="O4699" s="46"/>
      <c r="P4699" s="46"/>
      <c r="Q4699" s="46"/>
      <c r="R4699" s="46"/>
      <c r="S4699" s="46"/>
    </row>
    <row r="4700" spans="2:19" ht="18" thickBot="1" x14ac:dyDescent="0.5">
      <c r="B4700" s="56" t="s">
        <v>10</v>
      </c>
      <c r="C4700" s="47"/>
      <c r="D4700" s="47"/>
      <c r="E4700" s="47"/>
      <c r="F4700" s="47"/>
      <c r="G4700" s="47"/>
      <c r="H4700" s="47"/>
      <c r="I4700" s="68">
        <v>44835</v>
      </c>
      <c r="J4700" s="68">
        <v>44866</v>
      </c>
      <c r="K4700" s="68">
        <v>44896</v>
      </c>
      <c r="L4700" s="47"/>
      <c r="M4700" s="69"/>
      <c r="N4700" s="69"/>
      <c r="O4700" s="69"/>
      <c r="P4700" s="69"/>
      <c r="Q4700" s="69"/>
      <c r="R4700" s="69"/>
      <c r="S4700" s="47"/>
    </row>
    <row r="4701" spans="2:19" ht="15" thickBot="1" x14ac:dyDescent="0.35">
      <c r="B4701" s="47" t="s">
        <v>28</v>
      </c>
      <c r="C4701" s="47"/>
      <c r="D4701" s="47"/>
      <c r="E4701" s="47"/>
      <c r="F4701" s="47"/>
      <c r="G4701" s="47"/>
      <c r="H4701" s="117"/>
      <c r="I4701" s="70"/>
      <c r="J4701" s="71"/>
      <c r="K4701" s="71"/>
      <c r="L4701" s="48" t="s">
        <v>5</v>
      </c>
      <c r="M4701" s="47" t="s">
        <v>29</v>
      </c>
      <c r="N4701" s="69"/>
      <c r="O4701" s="69"/>
      <c r="P4701" s="69"/>
      <c r="Q4701" s="69"/>
      <c r="R4701" s="69"/>
      <c r="S4701" s="47"/>
    </row>
    <row r="4702" spans="2:19" ht="15" thickBot="1" x14ac:dyDescent="0.35">
      <c r="B4702" s="47" t="s">
        <v>13</v>
      </c>
      <c r="C4702" s="47"/>
      <c r="D4702" s="47"/>
      <c r="E4702" s="47"/>
      <c r="F4702" s="47"/>
      <c r="G4702" s="47"/>
      <c r="H4702" s="138">
        <f>IFERROR(VLOOKUP(H4701,'1 - Strom Erdgas Wärme 2021'!H:AA,17,FALSE),"")</f>
        <v>0</v>
      </c>
      <c r="I4702" s="70"/>
      <c r="J4702" s="71"/>
      <c r="K4702" s="71"/>
      <c r="L4702" s="48"/>
      <c r="M4702" s="47"/>
      <c r="N4702" s="69"/>
      <c r="O4702" s="69"/>
      <c r="P4702" s="69"/>
      <c r="Q4702" s="69"/>
      <c r="R4702" s="69"/>
      <c r="S4702" s="47"/>
    </row>
    <row r="4703" spans="2:19" ht="15" thickBot="1" x14ac:dyDescent="0.35">
      <c r="B4703" s="47" t="s">
        <v>16</v>
      </c>
      <c r="C4703" s="47"/>
      <c r="D4703" s="47"/>
      <c r="E4703" s="47"/>
      <c r="F4703" s="47"/>
      <c r="G4703" s="47"/>
      <c r="H4703" s="139"/>
      <c r="I4703" s="72"/>
      <c r="J4703" s="73"/>
      <c r="K4703" s="73"/>
      <c r="L4703" s="48" t="s">
        <v>5</v>
      </c>
      <c r="M4703" s="47" t="s">
        <v>17</v>
      </c>
      <c r="N4703" s="69"/>
      <c r="O4703" s="69"/>
      <c r="P4703" s="69"/>
      <c r="Q4703" s="69"/>
      <c r="R4703" s="69"/>
      <c r="S4703" s="47"/>
    </row>
    <row r="4704" spans="2:19" ht="16.8" thickBot="1" x14ac:dyDescent="0.45">
      <c r="B4704" s="47" t="str">
        <f>IF(H4703="Erdgas","Arbeitspreis pro kWh Erdgas in EUR",IF(H4703="Strom","Arbeitspreis pro kWh Strom in EUR",IF(H4703="Wärme/Kälte","Arbeitspreis pro kWh Wärme-/Kälteverbrauch in EUR","Bitte Energieart auswählen!")))</f>
        <v>Bitte Energieart auswählen!</v>
      </c>
      <c r="C4704" s="47"/>
      <c r="D4704" s="47"/>
      <c r="E4704" s="47"/>
      <c r="F4704" s="47"/>
      <c r="G4704" s="74">
        <f>IFERROR(SUMPRODUCT(I4704:K4704,I4705:K4705),"")</f>
        <v>0</v>
      </c>
      <c r="H4704" s="47"/>
      <c r="I4704" s="118"/>
      <c r="J4704" s="118"/>
      <c r="K4704" s="118"/>
      <c r="L4704" s="48" t="s">
        <v>5</v>
      </c>
      <c r="M4704" s="47" t="str">
        <f>IF(H4703="Erdgas","Erdgaskosten exkl. Steuern, Abgaben, Netzentgelte, etc.",IF(H4703="Strom","Stromkosten exkl. Steuern, Abgaben, Netzentgelte, etc.",IF(H4703="Wärme/Kälte","Wärme-/Kältekosten exkl. Steuern, Abgaben, Netzentgelte, etc.", "Bitte Energieart auswählen!")))</f>
        <v>Bitte Energieart auswählen!</v>
      </c>
      <c r="N4704" s="47"/>
      <c r="O4704" s="47"/>
      <c r="P4704" s="75"/>
      <c r="Q4704" s="61"/>
      <c r="R4704" s="62"/>
      <c r="S4704" s="47"/>
    </row>
    <row r="4705" spans="2:19" ht="15" thickBot="1" x14ac:dyDescent="0.35">
      <c r="B4705" s="47" t="str">
        <f>IF(AND(H4703="Erdgas",H4702="Nein"),"Aliquoter Erdgasverbrauch in kWh von 1. Oktober 2022 bis 31. Dezember 2022",IF(H4703="Erdgas","Erdgasverbrauch in kWh von 1. Oktober 2022 bis 31. Dezember 2022",IF(AND(H4703="Strom",H4702="Nein"),"Aliquoter Stromverbrauch in kWh von 1. Oktober 2022 bis 31. Dezember 2022",IF(H4703="Strom","Stromverbrauch in kWh von 1. Oktober 2022 bis 31. Dezember 2022",IF(AND(H4703="Wärme/Kälte",H4702="Nein"),"Aliquoter Wärme-/Kälteverbrauch in kWh von 1. Oktober 2022 bis 31. Dezember 2022",IF(H4703="Wärme/Kälte","Wärme-/Kälteverbrauch in kWh von 1. Oktober 2022 bis 31. Dezember 2022","Bitte Energieart auswählen!"))))))</f>
        <v>Bitte Energieart auswählen!</v>
      </c>
      <c r="C4705" s="47"/>
      <c r="D4705" s="47"/>
      <c r="E4705" s="47"/>
      <c r="F4705" s="47"/>
      <c r="G4705" s="47"/>
      <c r="H4705" s="59">
        <f>SUM(I4705:K4705)</f>
        <v>0</v>
      </c>
      <c r="I4705" s="119" t="str">
        <f>IFERROR(IF(H4702="Nein",VLOOKUP(H4701,'1 - Strom Erdgas Wärme 2021'!H:AA,20,FALSE)/12,""),"")</f>
        <v/>
      </c>
      <c r="J4705" s="119" t="str">
        <f>IFERROR(IF(H4702="Nein",VLOOKUP(H4701,'1 - Strom Erdgas Wärme 2021'!H:AB,20,FALSE)/12,""),"")</f>
        <v/>
      </c>
      <c r="K4705" s="119" t="str">
        <f>IFERROR(IF(H4702="Nein",VLOOKUP(H4701,'1 - Strom Erdgas Wärme 2021'!H:AC,20,FALSE)/12,""),"")</f>
        <v/>
      </c>
      <c r="L4705" s="48" t="s">
        <v>5</v>
      </c>
      <c r="M4705" s="76" t="str">
        <f>IFERROR(IF(H4702="Nein","Vorbefüllte Verbrauchswerte wurden aliquot (d.h. 1/12) aus dem Jahr 2021 übernommen.","Bitte ergänzen Sie die monatlichen Verbrauchswerte gem. Lastprofilzähler"),"")</f>
        <v>Bitte ergänzen Sie die monatlichen Verbrauchswerte gem. Lastprofilzähler</v>
      </c>
      <c r="N4705" s="77"/>
      <c r="O4705" s="77"/>
      <c r="P4705" s="77"/>
      <c r="Q4705" s="77"/>
      <c r="R4705" s="77"/>
      <c r="S4705" s="77"/>
    </row>
    <row r="4706" spans="2:19" x14ac:dyDescent="0.3">
      <c r="B4706" s="47" t="str">
        <f>IF(H4703="Wärme/Kälte","Energiemix: Anteil in % der aus Strom oder Erdgas erzeugten Wärme/Kälte","")</f>
        <v/>
      </c>
      <c r="C4706" s="46"/>
      <c r="D4706" s="46"/>
      <c r="E4706" s="46"/>
      <c r="F4706" s="74">
        <f>IFERROR(SUMPRODUCT(I4706:K4706,I4705:K4705),"")</f>
        <v>0</v>
      </c>
      <c r="G4706" s="74"/>
      <c r="H4706" s="46"/>
      <c r="I4706" s="120"/>
      <c r="J4706" s="121"/>
      <c r="K4706" s="121"/>
      <c r="L4706" s="48" t="str">
        <f>IF(H4703="Wärme/Kälte","i","")</f>
        <v/>
      </c>
      <c r="M4706" s="47" t="str">
        <f>IF(H4703="Wärme/Kälte","Bitte geben Sie den Anteil in % (von 0 bis 100, ohne Prozentzeichen) der  direkt aus Strom oder Erdgas erzeugten Wärme/Kälte.","")</f>
        <v/>
      </c>
      <c r="N4706" s="46"/>
      <c r="O4706" s="46"/>
      <c r="P4706" s="46"/>
      <c r="Q4706" s="46"/>
      <c r="R4706" s="46"/>
      <c r="S4706" s="46"/>
    </row>
    <row r="4707" spans="2:19" x14ac:dyDescent="0.3">
      <c r="B4707" s="46"/>
      <c r="C4707" s="46"/>
      <c r="D4707" s="46"/>
      <c r="E4707" s="46"/>
      <c r="F4707" s="46"/>
      <c r="G4707" s="46"/>
      <c r="H4707" s="46"/>
      <c r="I4707" s="98"/>
      <c r="J4707" s="46"/>
      <c r="K4707" s="46"/>
      <c r="L4707" s="48"/>
      <c r="M4707" s="47"/>
      <c r="N4707" s="46"/>
      <c r="O4707" s="46"/>
      <c r="P4707" s="46"/>
      <c r="Q4707" s="46"/>
      <c r="R4707" s="46"/>
      <c r="S4707" s="46"/>
    </row>
    <row r="4708" spans="2:19" ht="18" thickBot="1" x14ac:dyDescent="0.5">
      <c r="B4708" s="56" t="s">
        <v>10</v>
      </c>
      <c r="C4708" s="47"/>
      <c r="D4708" s="47"/>
      <c r="E4708" s="47"/>
      <c r="F4708" s="47"/>
      <c r="G4708" s="47"/>
      <c r="H4708" s="47"/>
      <c r="I4708" s="68">
        <v>44835</v>
      </c>
      <c r="J4708" s="68">
        <v>44866</v>
      </c>
      <c r="K4708" s="68">
        <v>44896</v>
      </c>
      <c r="L4708" s="47"/>
      <c r="M4708" s="69"/>
      <c r="N4708" s="69"/>
      <c r="O4708" s="69"/>
      <c r="P4708" s="69"/>
      <c r="Q4708" s="69"/>
      <c r="R4708" s="69"/>
      <c r="S4708" s="47"/>
    </row>
    <row r="4709" spans="2:19" ht="15" thickBot="1" x14ac:dyDescent="0.35">
      <c r="B4709" s="47" t="s">
        <v>28</v>
      </c>
      <c r="C4709" s="47"/>
      <c r="D4709" s="47"/>
      <c r="E4709" s="47"/>
      <c r="F4709" s="47"/>
      <c r="G4709" s="47"/>
      <c r="H4709" s="117"/>
      <c r="I4709" s="70"/>
      <c r="J4709" s="71"/>
      <c r="K4709" s="71"/>
      <c r="L4709" s="48" t="s">
        <v>5</v>
      </c>
      <c r="M4709" s="47" t="s">
        <v>29</v>
      </c>
      <c r="N4709" s="69"/>
      <c r="O4709" s="69"/>
      <c r="P4709" s="69"/>
      <c r="Q4709" s="69"/>
      <c r="R4709" s="69"/>
      <c r="S4709" s="47"/>
    </row>
    <row r="4710" spans="2:19" ht="15" thickBot="1" x14ac:dyDescent="0.35">
      <c r="B4710" s="47" t="s">
        <v>13</v>
      </c>
      <c r="C4710" s="47"/>
      <c r="D4710" s="47"/>
      <c r="E4710" s="47"/>
      <c r="F4710" s="47"/>
      <c r="G4710" s="47"/>
      <c r="H4710" s="138">
        <f>IFERROR(VLOOKUP(H4709,'1 - Strom Erdgas Wärme 2021'!H:AA,17,FALSE),"")</f>
        <v>0</v>
      </c>
      <c r="I4710" s="70"/>
      <c r="J4710" s="71"/>
      <c r="K4710" s="71"/>
      <c r="L4710" s="48"/>
      <c r="M4710" s="47"/>
      <c r="N4710" s="69"/>
      <c r="O4710" s="69"/>
      <c r="P4710" s="69"/>
      <c r="Q4710" s="69"/>
      <c r="R4710" s="69"/>
      <c r="S4710" s="47"/>
    </row>
    <row r="4711" spans="2:19" ht="15" thickBot="1" x14ac:dyDescent="0.35">
      <c r="B4711" s="47" t="s">
        <v>16</v>
      </c>
      <c r="C4711" s="47"/>
      <c r="D4711" s="47"/>
      <c r="E4711" s="47"/>
      <c r="F4711" s="47"/>
      <c r="G4711" s="47"/>
      <c r="H4711" s="139"/>
      <c r="I4711" s="72"/>
      <c r="J4711" s="73"/>
      <c r="K4711" s="73"/>
      <c r="L4711" s="48" t="s">
        <v>5</v>
      </c>
      <c r="M4711" s="47" t="s">
        <v>17</v>
      </c>
      <c r="N4711" s="69"/>
      <c r="O4711" s="69"/>
      <c r="P4711" s="69"/>
      <c r="Q4711" s="69"/>
      <c r="R4711" s="69"/>
      <c r="S4711" s="47"/>
    </row>
    <row r="4712" spans="2:19" ht="16.8" thickBot="1" x14ac:dyDescent="0.45">
      <c r="B4712" s="47" t="str">
        <f>IF(H4711="Erdgas","Arbeitspreis pro kWh Erdgas in EUR",IF(H4711="Strom","Arbeitspreis pro kWh Strom in EUR",IF(H4711="Wärme/Kälte","Arbeitspreis pro kWh Wärme-/Kälteverbrauch in EUR","Bitte Energieart auswählen!")))</f>
        <v>Bitte Energieart auswählen!</v>
      </c>
      <c r="C4712" s="47"/>
      <c r="D4712" s="47"/>
      <c r="E4712" s="47"/>
      <c r="F4712" s="47"/>
      <c r="G4712" s="74">
        <f>IFERROR(SUMPRODUCT(I4712:K4712,I4713:K4713),"")</f>
        <v>0</v>
      </c>
      <c r="H4712" s="47"/>
      <c r="I4712" s="118"/>
      <c r="J4712" s="118"/>
      <c r="K4712" s="118"/>
      <c r="L4712" s="48" t="s">
        <v>5</v>
      </c>
      <c r="M4712" s="47" t="str">
        <f>IF(H4711="Erdgas","Erdgaskosten exkl. Steuern, Abgaben, Netzentgelte, etc.",IF(H4711="Strom","Stromkosten exkl. Steuern, Abgaben, Netzentgelte, etc.",IF(H4711="Wärme/Kälte","Wärme-/Kältekosten exkl. Steuern, Abgaben, Netzentgelte, etc.", "Bitte Energieart auswählen!")))</f>
        <v>Bitte Energieart auswählen!</v>
      </c>
      <c r="N4712" s="47"/>
      <c r="O4712" s="47"/>
      <c r="P4712" s="75"/>
      <c r="Q4712" s="61"/>
      <c r="R4712" s="62"/>
      <c r="S4712" s="47"/>
    </row>
    <row r="4713" spans="2:19" ht="15" thickBot="1" x14ac:dyDescent="0.35">
      <c r="B4713" s="47" t="str">
        <f>IF(AND(H4711="Erdgas",H4710="Nein"),"Aliquoter Erdgasverbrauch in kWh von 1. Oktober 2022 bis 31. Dezember 2022",IF(H4711="Erdgas","Erdgasverbrauch in kWh von 1. Oktober 2022 bis 31. Dezember 2022",IF(AND(H4711="Strom",H4710="Nein"),"Aliquoter Stromverbrauch in kWh von 1. Oktober 2022 bis 31. Dezember 2022",IF(H4711="Strom","Stromverbrauch in kWh von 1. Oktober 2022 bis 31. Dezember 2022",IF(AND(H4711="Wärme/Kälte",H4710="Nein"),"Aliquoter Wärme-/Kälteverbrauch in kWh von 1. Oktober 2022 bis 31. Dezember 2022",IF(H4711="Wärme/Kälte","Wärme-/Kälteverbrauch in kWh von 1. Oktober 2022 bis 31. Dezember 2022","Bitte Energieart auswählen!"))))))</f>
        <v>Bitte Energieart auswählen!</v>
      </c>
      <c r="C4713" s="47"/>
      <c r="D4713" s="47"/>
      <c r="E4713" s="47"/>
      <c r="F4713" s="47"/>
      <c r="G4713" s="47"/>
      <c r="H4713" s="59">
        <f>SUM(I4713:K4713)</f>
        <v>0</v>
      </c>
      <c r="I4713" s="119" t="str">
        <f>IFERROR(IF(H4710="Nein",VLOOKUP(H4709,'1 - Strom Erdgas Wärme 2021'!H:AA,20,FALSE)/12,""),"")</f>
        <v/>
      </c>
      <c r="J4713" s="119" t="str">
        <f>IFERROR(IF(H4710="Nein",VLOOKUP(H4709,'1 - Strom Erdgas Wärme 2021'!H:AB,20,FALSE)/12,""),"")</f>
        <v/>
      </c>
      <c r="K4713" s="119" t="str">
        <f>IFERROR(IF(H4710="Nein",VLOOKUP(H4709,'1 - Strom Erdgas Wärme 2021'!H:AC,20,FALSE)/12,""),"")</f>
        <v/>
      </c>
      <c r="L4713" s="48" t="s">
        <v>5</v>
      </c>
      <c r="M4713" s="76" t="str">
        <f>IFERROR(IF(H4710="Nein","Vorbefüllte Verbrauchswerte wurden aliquot (d.h. 1/12) aus dem Jahr 2021 übernommen.","Bitte ergänzen Sie die monatlichen Verbrauchswerte gem. Lastprofilzähler"),"")</f>
        <v>Bitte ergänzen Sie die monatlichen Verbrauchswerte gem. Lastprofilzähler</v>
      </c>
      <c r="N4713" s="77"/>
      <c r="O4713" s="77"/>
      <c r="P4713" s="77"/>
      <c r="Q4713" s="77"/>
      <c r="R4713" s="77"/>
      <c r="S4713" s="77"/>
    </row>
    <row r="4714" spans="2:19" x14ac:dyDescent="0.3">
      <c r="B4714" s="47" t="str">
        <f>IF(H4711="Wärme/Kälte","Energiemix: Anteil in % der aus Strom oder Erdgas erzeugten Wärme/Kälte","")</f>
        <v/>
      </c>
      <c r="C4714" s="46"/>
      <c r="D4714" s="46"/>
      <c r="E4714" s="46"/>
      <c r="F4714" s="74">
        <f>IFERROR(SUMPRODUCT(I4714:K4714,I4713:K4713),"")</f>
        <v>0</v>
      </c>
      <c r="G4714" s="74"/>
      <c r="H4714" s="46"/>
      <c r="I4714" s="120"/>
      <c r="J4714" s="121"/>
      <c r="K4714" s="121"/>
      <c r="L4714" s="48" t="str">
        <f>IF(H4711="Wärme/Kälte","i","")</f>
        <v/>
      </c>
      <c r="M4714" s="47" t="str">
        <f>IF(H4711="Wärme/Kälte","Bitte geben Sie den Anteil in % (von 0 bis 100, ohne Prozentzeichen) der  direkt aus Strom oder Erdgas erzeugten Wärme/Kälte.","")</f>
        <v/>
      </c>
      <c r="N4714" s="46"/>
      <c r="O4714" s="46"/>
      <c r="P4714" s="46"/>
      <c r="Q4714" s="46"/>
      <c r="R4714" s="46"/>
      <c r="S4714" s="46"/>
    </row>
    <row r="4715" spans="2:19" x14ac:dyDescent="0.3">
      <c r="B4715" s="46"/>
      <c r="C4715" s="46"/>
      <c r="D4715" s="46"/>
      <c r="E4715" s="46"/>
      <c r="F4715" s="46"/>
      <c r="G4715" s="46"/>
      <c r="H4715" s="46"/>
      <c r="I4715" s="98"/>
      <c r="J4715" s="46"/>
      <c r="K4715" s="46"/>
      <c r="L4715" s="48"/>
      <c r="M4715" s="47"/>
      <c r="N4715" s="46"/>
      <c r="O4715" s="46"/>
      <c r="P4715" s="46"/>
      <c r="Q4715" s="46"/>
      <c r="R4715" s="46"/>
      <c r="S4715" s="46"/>
    </row>
    <row r="4716" spans="2:19" ht="18" thickBot="1" x14ac:dyDescent="0.5">
      <c r="B4716" s="56" t="s">
        <v>10</v>
      </c>
      <c r="C4716" s="47"/>
      <c r="D4716" s="47"/>
      <c r="E4716" s="47"/>
      <c r="F4716" s="47"/>
      <c r="G4716" s="47"/>
      <c r="H4716" s="47"/>
      <c r="I4716" s="68">
        <v>44835</v>
      </c>
      <c r="J4716" s="68">
        <v>44866</v>
      </c>
      <c r="K4716" s="68">
        <v>44896</v>
      </c>
      <c r="L4716" s="47"/>
      <c r="M4716" s="69"/>
      <c r="N4716" s="69"/>
      <c r="O4716" s="69"/>
      <c r="P4716" s="69"/>
      <c r="Q4716" s="69"/>
      <c r="R4716" s="69"/>
      <c r="S4716" s="47"/>
    </row>
    <row r="4717" spans="2:19" ht="15" thickBot="1" x14ac:dyDescent="0.35">
      <c r="B4717" s="47" t="s">
        <v>28</v>
      </c>
      <c r="C4717" s="47"/>
      <c r="D4717" s="47"/>
      <c r="E4717" s="47"/>
      <c r="F4717" s="47"/>
      <c r="G4717" s="47"/>
      <c r="H4717" s="117"/>
      <c r="I4717" s="70"/>
      <c r="J4717" s="71"/>
      <c r="K4717" s="71"/>
      <c r="L4717" s="48" t="s">
        <v>5</v>
      </c>
      <c r="M4717" s="47" t="s">
        <v>29</v>
      </c>
      <c r="N4717" s="69"/>
      <c r="O4717" s="69"/>
      <c r="P4717" s="69"/>
      <c r="Q4717" s="69"/>
      <c r="R4717" s="69"/>
      <c r="S4717" s="47"/>
    </row>
    <row r="4718" spans="2:19" ht="15" thickBot="1" x14ac:dyDescent="0.35">
      <c r="B4718" s="47" t="s">
        <v>13</v>
      </c>
      <c r="C4718" s="47"/>
      <c r="D4718" s="47"/>
      <c r="E4718" s="47"/>
      <c r="F4718" s="47"/>
      <c r="G4718" s="47"/>
      <c r="H4718" s="138">
        <f>IFERROR(VLOOKUP(H4717,'1 - Strom Erdgas Wärme 2021'!H:AA,17,FALSE),"")</f>
        <v>0</v>
      </c>
      <c r="I4718" s="70"/>
      <c r="J4718" s="71"/>
      <c r="K4718" s="71"/>
      <c r="L4718" s="48"/>
      <c r="M4718" s="47"/>
      <c r="N4718" s="69"/>
      <c r="O4718" s="69"/>
      <c r="P4718" s="69"/>
      <c r="Q4718" s="69"/>
      <c r="R4718" s="69"/>
      <c r="S4718" s="47"/>
    </row>
    <row r="4719" spans="2:19" ht="15" thickBot="1" x14ac:dyDescent="0.35">
      <c r="B4719" s="47" t="s">
        <v>16</v>
      </c>
      <c r="C4719" s="47"/>
      <c r="D4719" s="47"/>
      <c r="E4719" s="47"/>
      <c r="F4719" s="47"/>
      <c r="G4719" s="47"/>
      <c r="H4719" s="139"/>
      <c r="I4719" s="72"/>
      <c r="J4719" s="73"/>
      <c r="K4719" s="73"/>
      <c r="L4719" s="48" t="s">
        <v>5</v>
      </c>
      <c r="M4719" s="47" t="s">
        <v>17</v>
      </c>
      <c r="N4719" s="69"/>
      <c r="O4719" s="69"/>
      <c r="P4719" s="69"/>
      <c r="Q4719" s="69"/>
      <c r="R4719" s="69"/>
      <c r="S4719" s="47"/>
    </row>
    <row r="4720" spans="2:19" ht="16.8" thickBot="1" x14ac:dyDescent="0.45">
      <c r="B4720" s="47" t="str">
        <f>IF(H4719="Erdgas","Arbeitspreis pro kWh Erdgas in EUR",IF(H4719="Strom","Arbeitspreis pro kWh Strom in EUR",IF(H4719="Wärme/Kälte","Arbeitspreis pro kWh Wärme-/Kälteverbrauch in EUR","Bitte Energieart auswählen!")))</f>
        <v>Bitte Energieart auswählen!</v>
      </c>
      <c r="C4720" s="47"/>
      <c r="D4720" s="47"/>
      <c r="E4720" s="47"/>
      <c r="F4720" s="47"/>
      <c r="G4720" s="74">
        <f>IFERROR(SUMPRODUCT(I4720:K4720,I4721:K4721),"")</f>
        <v>0</v>
      </c>
      <c r="H4720" s="47"/>
      <c r="I4720" s="118"/>
      <c r="J4720" s="118"/>
      <c r="K4720" s="118"/>
      <c r="L4720" s="48" t="s">
        <v>5</v>
      </c>
      <c r="M4720" s="47" t="str">
        <f>IF(H4719="Erdgas","Erdgaskosten exkl. Steuern, Abgaben, Netzentgelte, etc.",IF(H4719="Strom","Stromkosten exkl. Steuern, Abgaben, Netzentgelte, etc.",IF(H4719="Wärme/Kälte","Wärme-/Kältekosten exkl. Steuern, Abgaben, Netzentgelte, etc.", "Bitte Energieart auswählen!")))</f>
        <v>Bitte Energieart auswählen!</v>
      </c>
      <c r="N4720" s="47"/>
      <c r="O4720" s="47"/>
      <c r="P4720" s="75"/>
      <c r="Q4720" s="61"/>
      <c r="R4720" s="62"/>
      <c r="S4720" s="47"/>
    </row>
    <row r="4721" spans="2:19" ht="15" thickBot="1" x14ac:dyDescent="0.35">
      <c r="B4721" s="47" t="str">
        <f>IF(AND(H4719="Erdgas",H4718="Nein"),"Aliquoter Erdgasverbrauch in kWh von 1. Oktober 2022 bis 31. Dezember 2022",IF(H4719="Erdgas","Erdgasverbrauch in kWh von 1. Oktober 2022 bis 31. Dezember 2022",IF(AND(H4719="Strom",H4718="Nein"),"Aliquoter Stromverbrauch in kWh von 1. Oktober 2022 bis 31. Dezember 2022",IF(H4719="Strom","Stromverbrauch in kWh von 1. Oktober 2022 bis 31. Dezember 2022",IF(AND(H4719="Wärme/Kälte",H4718="Nein"),"Aliquoter Wärme-/Kälteverbrauch in kWh von 1. Oktober 2022 bis 31. Dezember 2022",IF(H4719="Wärme/Kälte","Wärme-/Kälteverbrauch in kWh von 1. Oktober 2022 bis 31. Dezember 2022","Bitte Energieart auswählen!"))))))</f>
        <v>Bitte Energieart auswählen!</v>
      </c>
      <c r="C4721" s="47"/>
      <c r="D4721" s="47"/>
      <c r="E4721" s="47"/>
      <c r="F4721" s="47"/>
      <c r="G4721" s="47"/>
      <c r="H4721" s="59">
        <f>SUM(I4721:K4721)</f>
        <v>0</v>
      </c>
      <c r="I4721" s="119" t="str">
        <f>IFERROR(IF(H4718="Nein",VLOOKUP(H4717,'1 - Strom Erdgas Wärme 2021'!H:AA,20,FALSE)/12,""),"")</f>
        <v/>
      </c>
      <c r="J4721" s="119" t="str">
        <f>IFERROR(IF(H4718="Nein",VLOOKUP(H4717,'1 - Strom Erdgas Wärme 2021'!H:AB,20,FALSE)/12,""),"")</f>
        <v/>
      </c>
      <c r="K4721" s="119" t="str">
        <f>IFERROR(IF(H4718="Nein",VLOOKUP(H4717,'1 - Strom Erdgas Wärme 2021'!H:AC,20,FALSE)/12,""),"")</f>
        <v/>
      </c>
      <c r="L4721" s="48" t="s">
        <v>5</v>
      </c>
      <c r="M4721" s="76" t="str">
        <f>IFERROR(IF(H4718="Nein","Vorbefüllte Verbrauchswerte wurden aliquot (d.h. 1/12) aus dem Jahr 2021 übernommen.","Bitte ergänzen Sie die monatlichen Verbrauchswerte gem. Lastprofilzähler"),"")</f>
        <v>Bitte ergänzen Sie die monatlichen Verbrauchswerte gem. Lastprofilzähler</v>
      </c>
      <c r="N4721" s="77"/>
      <c r="O4721" s="77"/>
      <c r="P4721" s="77"/>
      <c r="Q4721" s="77"/>
      <c r="R4721" s="77"/>
      <c r="S4721" s="77"/>
    </row>
    <row r="4722" spans="2:19" x14ac:dyDescent="0.3">
      <c r="B4722" s="47" t="str">
        <f>IF(H4719="Wärme/Kälte","Energiemix: Anteil in % der aus Strom oder Erdgas erzeugten Wärme/Kälte","")</f>
        <v/>
      </c>
      <c r="C4722" s="46"/>
      <c r="D4722" s="46"/>
      <c r="E4722" s="46"/>
      <c r="F4722" s="74">
        <f>IFERROR(SUMPRODUCT(I4722:K4722,I4721:K4721),"")</f>
        <v>0</v>
      </c>
      <c r="G4722" s="74"/>
      <c r="H4722" s="46"/>
      <c r="I4722" s="120"/>
      <c r="J4722" s="121"/>
      <c r="K4722" s="121"/>
      <c r="L4722" s="48" t="str">
        <f>IF(H4719="Wärme/Kälte","i","")</f>
        <v/>
      </c>
      <c r="M4722" s="47" t="str">
        <f>IF(H4719="Wärme/Kälte","Bitte geben Sie den Anteil in % (von 0 bis 100, ohne Prozentzeichen) der  direkt aus Strom oder Erdgas erzeugten Wärme/Kälte.","")</f>
        <v/>
      </c>
      <c r="N4722" s="46"/>
      <c r="O4722" s="46"/>
      <c r="P4722" s="46"/>
      <c r="Q4722" s="46"/>
      <c r="R4722" s="46"/>
      <c r="S4722" s="46"/>
    </row>
    <row r="4723" spans="2:19" x14ac:dyDescent="0.3">
      <c r="B4723" s="46"/>
      <c r="C4723" s="46"/>
      <c r="D4723" s="46"/>
      <c r="E4723" s="46"/>
      <c r="F4723" s="46"/>
      <c r="G4723" s="46"/>
      <c r="H4723" s="46"/>
      <c r="I4723" s="98"/>
      <c r="J4723" s="46"/>
      <c r="K4723" s="46"/>
      <c r="L4723" s="48"/>
      <c r="M4723" s="47"/>
      <c r="N4723" s="46"/>
      <c r="O4723" s="46"/>
      <c r="P4723" s="46"/>
      <c r="Q4723" s="46"/>
      <c r="R4723" s="46"/>
      <c r="S4723" s="46"/>
    </row>
    <row r="4724" spans="2:19" ht="18" thickBot="1" x14ac:dyDescent="0.5">
      <c r="B4724" s="56" t="s">
        <v>10</v>
      </c>
      <c r="C4724" s="47"/>
      <c r="D4724" s="47"/>
      <c r="E4724" s="47"/>
      <c r="F4724" s="47"/>
      <c r="G4724" s="47"/>
      <c r="H4724" s="47"/>
      <c r="I4724" s="68">
        <v>44835</v>
      </c>
      <c r="J4724" s="68">
        <v>44866</v>
      </c>
      <c r="K4724" s="68">
        <v>44896</v>
      </c>
      <c r="L4724" s="47"/>
      <c r="M4724" s="69"/>
      <c r="N4724" s="69"/>
      <c r="O4724" s="69"/>
      <c r="P4724" s="69"/>
      <c r="Q4724" s="69"/>
      <c r="R4724" s="69"/>
      <c r="S4724" s="47"/>
    </row>
    <row r="4725" spans="2:19" ht="15" thickBot="1" x14ac:dyDescent="0.35">
      <c r="B4725" s="47" t="s">
        <v>28</v>
      </c>
      <c r="C4725" s="47"/>
      <c r="D4725" s="47"/>
      <c r="E4725" s="47"/>
      <c r="F4725" s="47"/>
      <c r="G4725" s="47"/>
      <c r="H4725" s="117"/>
      <c r="I4725" s="70"/>
      <c r="J4725" s="71"/>
      <c r="K4725" s="71"/>
      <c r="L4725" s="48" t="s">
        <v>5</v>
      </c>
      <c r="M4725" s="47" t="s">
        <v>29</v>
      </c>
      <c r="N4725" s="69"/>
      <c r="O4725" s="69"/>
      <c r="P4725" s="69"/>
      <c r="Q4725" s="69"/>
      <c r="R4725" s="69"/>
      <c r="S4725" s="47"/>
    </row>
    <row r="4726" spans="2:19" ht="15" thickBot="1" x14ac:dyDescent="0.35">
      <c r="B4726" s="47" t="s">
        <v>13</v>
      </c>
      <c r="C4726" s="47"/>
      <c r="D4726" s="47"/>
      <c r="E4726" s="47"/>
      <c r="F4726" s="47"/>
      <c r="G4726" s="47"/>
      <c r="H4726" s="138">
        <f>IFERROR(VLOOKUP(H4725,'1 - Strom Erdgas Wärme 2021'!H:AA,17,FALSE),"")</f>
        <v>0</v>
      </c>
      <c r="I4726" s="70"/>
      <c r="J4726" s="71"/>
      <c r="K4726" s="71"/>
      <c r="L4726" s="48"/>
      <c r="M4726" s="47"/>
      <c r="N4726" s="69"/>
      <c r="O4726" s="69"/>
      <c r="P4726" s="69"/>
      <c r="Q4726" s="69"/>
      <c r="R4726" s="69"/>
      <c r="S4726" s="47"/>
    </row>
    <row r="4727" spans="2:19" ht="15" thickBot="1" x14ac:dyDescent="0.35">
      <c r="B4727" s="47" t="s">
        <v>16</v>
      </c>
      <c r="C4727" s="47"/>
      <c r="D4727" s="47"/>
      <c r="E4727" s="47"/>
      <c r="F4727" s="47"/>
      <c r="G4727" s="47"/>
      <c r="H4727" s="139"/>
      <c r="I4727" s="72"/>
      <c r="J4727" s="73"/>
      <c r="K4727" s="73"/>
      <c r="L4727" s="48" t="s">
        <v>5</v>
      </c>
      <c r="M4727" s="47" t="s">
        <v>17</v>
      </c>
      <c r="N4727" s="69"/>
      <c r="O4727" s="69"/>
      <c r="P4727" s="69"/>
      <c r="Q4727" s="69"/>
      <c r="R4727" s="69"/>
      <c r="S4727" s="47"/>
    </row>
    <row r="4728" spans="2:19" ht="16.8" thickBot="1" x14ac:dyDescent="0.45">
      <c r="B4728" s="47" t="str">
        <f>IF(H4727="Erdgas","Arbeitspreis pro kWh Erdgas in EUR",IF(H4727="Strom","Arbeitspreis pro kWh Strom in EUR",IF(H4727="Wärme/Kälte","Arbeitspreis pro kWh Wärme-/Kälteverbrauch in EUR","Bitte Energieart auswählen!")))</f>
        <v>Bitte Energieart auswählen!</v>
      </c>
      <c r="C4728" s="47"/>
      <c r="D4728" s="47"/>
      <c r="E4728" s="47"/>
      <c r="F4728" s="47"/>
      <c r="G4728" s="74">
        <f>IFERROR(SUMPRODUCT(I4728:K4728,I4729:K4729),"")</f>
        <v>0</v>
      </c>
      <c r="H4728" s="47"/>
      <c r="I4728" s="118"/>
      <c r="J4728" s="118"/>
      <c r="K4728" s="118"/>
      <c r="L4728" s="48" t="s">
        <v>5</v>
      </c>
      <c r="M4728" s="47" t="str">
        <f>IF(H4727="Erdgas","Erdgaskosten exkl. Steuern, Abgaben, Netzentgelte, etc.",IF(H4727="Strom","Stromkosten exkl. Steuern, Abgaben, Netzentgelte, etc.",IF(H4727="Wärme/Kälte","Wärme-/Kältekosten exkl. Steuern, Abgaben, Netzentgelte, etc.", "Bitte Energieart auswählen!")))</f>
        <v>Bitte Energieart auswählen!</v>
      </c>
      <c r="N4728" s="47"/>
      <c r="O4728" s="47"/>
      <c r="P4728" s="75"/>
      <c r="Q4728" s="61"/>
      <c r="R4728" s="62"/>
      <c r="S4728" s="47"/>
    </row>
    <row r="4729" spans="2:19" ht="15" thickBot="1" x14ac:dyDescent="0.35">
      <c r="B4729" s="47" t="str">
        <f>IF(AND(H4727="Erdgas",H4726="Nein"),"Aliquoter Erdgasverbrauch in kWh von 1. Oktober 2022 bis 31. Dezember 2022",IF(H4727="Erdgas","Erdgasverbrauch in kWh von 1. Oktober 2022 bis 31. Dezember 2022",IF(AND(H4727="Strom",H4726="Nein"),"Aliquoter Stromverbrauch in kWh von 1. Oktober 2022 bis 31. Dezember 2022",IF(H4727="Strom","Stromverbrauch in kWh von 1. Oktober 2022 bis 31. Dezember 2022",IF(AND(H4727="Wärme/Kälte",H4726="Nein"),"Aliquoter Wärme-/Kälteverbrauch in kWh von 1. Oktober 2022 bis 31. Dezember 2022",IF(H4727="Wärme/Kälte","Wärme-/Kälteverbrauch in kWh von 1. Oktober 2022 bis 31. Dezember 2022","Bitte Energieart auswählen!"))))))</f>
        <v>Bitte Energieart auswählen!</v>
      </c>
      <c r="C4729" s="47"/>
      <c r="D4729" s="47"/>
      <c r="E4729" s="47"/>
      <c r="F4729" s="47"/>
      <c r="G4729" s="47"/>
      <c r="H4729" s="59">
        <f>SUM(I4729:K4729)</f>
        <v>0</v>
      </c>
      <c r="I4729" s="119" t="str">
        <f>IFERROR(IF(H4726="Nein",VLOOKUP(H4725,'1 - Strom Erdgas Wärme 2021'!H:AA,20,FALSE)/12,""),"")</f>
        <v/>
      </c>
      <c r="J4729" s="119" t="str">
        <f>IFERROR(IF(H4726="Nein",VLOOKUP(H4725,'1 - Strom Erdgas Wärme 2021'!H:AB,20,FALSE)/12,""),"")</f>
        <v/>
      </c>
      <c r="K4729" s="119" t="str">
        <f>IFERROR(IF(H4726="Nein",VLOOKUP(H4725,'1 - Strom Erdgas Wärme 2021'!H:AC,20,FALSE)/12,""),"")</f>
        <v/>
      </c>
      <c r="L4729" s="48" t="s">
        <v>5</v>
      </c>
      <c r="M4729" s="76" t="str">
        <f>IFERROR(IF(H4726="Nein","Vorbefüllte Verbrauchswerte wurden aliquot (d.h. 1/12) aus dem Jahr 2021 übernommen.","Bitte ergänzen Sie die monatlichen Verbrauchswerte gem. Lastprofilzähler"),"")</f>
        <v>Bitte ergänzen Sie die monatlichen Verbrauchswerte gem. Lastprofilzähler</v>
      </c>
      <c r="N4729" s="77"/>
      <c r="O4729" s="77"/>
      <c r="P4729" s="77"/>
      <c r="Q4729" s="77"/>
      <c r="R4729" s="77"/>
      <c r="S4729" s="77"/>
    </row>
    <row r="4730" spans="2:19" x14ac:dyDescent="0.3">
      <c r="B4730" s="47" t="str">
        <f>IF(H4727="Wärme/Kälte","Energiemix: Anteil in % der aus Strom oder Erdgas erzeugten Wärme/Kälte","")</f>
        <v/>
      </c>
      <c r="C4730" s="46"/>
      <c r="D4730" s="46"/>
      <c r="E4730" s="46"/>
      <c r="F4730" s="74">
        <f>IFERROR(SUMPRODUCT(I4730:K4730,I4729:K4729),"")</f>
        <v>0</v>
      </c>
      <c r="G4730" s="74"/>
      <c r="H4730" s="46"/>
      <c r="I4730" s="120"/>
      <c r="J4730" s="121"/>
      <c r="K4730" s="121"/>
      <c r="L4730" s="48" t="str">
        <f>IF(H4727="Wärme/Kälte","i","")</f>
        <v/>
      </c>
      <c r="M4730" s="47" t="str">
        <f>IF(H4727="Wärme/Kälte","Bitte geben Sie den Anteil in % (von 0 bis 100, ohne Prozentzeichen) der  direkt aus Strom oder Erdgas erzeugten Wärme/Kälte.","")</f>
        <v/>
      </c>
      <c r="N4730" s="46"/>
      <c r="O4730" s="46"/>
      <c r="P4730" s="46"/>
      <c r="Q4730" s="46"/>
      <c r="R4730" s="46"/>
      <c r="S4730" s="46"/>
    </row>
    <row r="4731" spans="2:19" x14ac:dyDescent="0.3">
      <c r="B4731" s="46"/>
      <c r="C4731" s="46"/>
      <c r="D4731" s="46"/>
      <c r="E4731" s="46"/>
      <c r="F4731" s="46"/>
      <c r="G4731" s="46"/>
      <c r="H4731" s="46"/>
      <c r="I4731" s="98"/>
      <c r="J4731" s="46"/>
      <c r="K4731" s="46"/>
      <c r="L4731" s="48"/>
      <c r="M4731" s="47"/>
      <c r="N4731" s="46"/>
      <c r="O4731" s="46"/>
      <c r="P4731" s="46"/>
      <c r="Q4731" s="46"/>
      <c r="R4731" s="46"/>
      <c r="S4731" s="46"/>
    </row>
    <row r="4732" spans="2:19" ht="18" thickBot="1" x14ac:dyDescent="0.5">
      <c r="B4732" s="56" t="s">
        <v>10</v>
      </c>
      <c r="C4732" s="47"/>
      <c r="D4732" s="47"/>
      <c r="E4732" s="47"/>
      <c r="F4732" s="47"/>
      <c r="G4732" s="47"/>
      <c r="H4732" s="47"/>
      <c r="I4732" s="68">
        <v>44835</v>
      </c>
      <c r="J4732" s="68">
        <v>44866</v>
      </c>
      <c r="K4732" s="68">
        <v>44896</v>
      </c>
      <c r="L4732" s="47"/>
      <c r="M4732" s="69"/>
      <c r="N4732" s="69"/>
      <c r="O4732" s="69"/>
      <c r="P4732" s="69"/>
      <c r="Q4732" s="69"/>
      <c r="R4732" s="69"/>
      <c r="S4732" s="47"/>
    </row>
    <row r="4733" spans="2:19" ht="15" thickBot="1" x14ac:dyDescent="0.35">
      <c r="B4733" s="47" t="s">
        <v>28</v>
      </c>
      <c r="C4733" s="47"/>
      <c r="D4733" s="47"/>
      <c r="E4733" s="47"/>
      <c r="F4733" s="47"/>
      <c r="G4733" s="47"/>
      <c r="H4733" s="117"/>
      <c r="I4733" s="70"/>
      <c r="J4733" s="71"/>
      <c r="K4733" s="71"/>
      <c r="L4733" s="48" t="s">
        <v>5</v>
      </c>
      <c r="M4733" s="47" t="s">
        <v>29</v>
      </c>
      <c r="N4733" s="69"/>
      <c r="O4733" s="69"/>
      <c r="P4733" s="69"/>
      <c r="Q4733" s="69"/>
      <c r="R4733" s="69"/>
      <c r="S4733" s="47"/>
    </row>
    <row r="4734" spans="2:19" ht="15" thickBot="1" x14ac:dyDescent="0.35">
      <c r="B4734" s="47" t="s">
        <v>13</v>
      </c>
      <c r="C4734" s="47"/>
      <c r="D4734" s="47"/>
      <c r="E4734" s="47"/>
      <c r="F4734" s="47"/>
      <c r="G4734" s="47"/>
      <c r="H4734" s="138">
        <f>IFERROR(VLOOKUP(H4733,'1 - Strom Erdgas Wärme 2021'!H:AA,17,FALSE),"")</f>
        <v>0</v>
      </c>
      <c r="I4734" s="70"/>
      <c r="J4734" s="71"/>
      <c r="K4734" s="71"/>
      <c r="L4734" s="48"/>
      <c r="M4734" s="47"/>
      <c r="N4734" s="69"/>
      <c r="O4734" s="69"/>
      <c r="P4734" s="69"/>
      <c r="Q4734" s="69"/>
      <c r="R4734" s="69"/>
      <c r="S4734" s="47"/>
    </row>
    <row r="4735" spans="2:19" ht="15" thickBot="1" x14ac:dyDescent="0.35">
      <c r="B4735" s="47" t="s">
        <v>16</v>
      </c>
      <c r="C4735" s="47"/>
      <c r="D4735" s="47"/>
      <c r="E4735" s="47"/>
      <c r="F4735" s="47"/>
      <c r="G4735" s="47"/>
      <c r="H4735" s="139"/>
      <c r="I4735" s="72"/>
      <c r="J4735" s="73"/>
      <c r="K4735" s="73"/>
      <c r="L4735" s="48" t="s">
        <v>5</v>
      </c>
      <c r="M4735" s="47" t="s">
        <v>17</v>
      </c>
      <c r="N4735" s="69"/>
      <c r="O4735" s="69"/>
      <c r="P4735" s="69"/>
      <c r="Q4735" s="69"/>
      <c r="R4735" s="69"/>
      <c r="S4735" s="47"/>
    </row>
    <row r="4736" spans="2:19" ht="16.8" thickBot="1" x14ac:dyDescent="0.45">
      <c r="B4736" s="47" t="str">
        <f>IF(H4735="Erdgas","Arbeitspreis pro kWh Erdgas in EUR",IF(H4735="Strom","Arbeitspreis pro kWh Strom in EUR",IF(H4735="Wärme/Kälte","Arbeitspreis pro kWh Wärme-/Kälteverbrauch in EUR","Bitte Energieart auswählen!")))</f>
        <v>Bitte Energieart auswählen!</v>
      </c>
      <c r="C4736" s="47"/>
      <c r="D4736" s="47"/>
      <c r="E4736" s="47"/>
      <c r="F4736" s="47"/>
      <c r="G4736" s="74">
        <f>IFERROR(SUMPRODUCT(I4736:K4736,I4737:K4737),"")</f>
        <v>0</v>
      </c>
      <c r="H4736" s="47"/>
      <c r="I4736" s="118"/>
      <c r="J4736" s="118"/>
      <c r="K4736" s="118"/>
      <c r="L4736" s="48" t="s">
        <v>5</v>
      </c>
      <c r="M4736" s="47" t="str">
        <f>IF(H4735="Erdgas","Erdgaskosten exkl. Steuern, Abgaben, Netzentgelte, etc.",IF(H4735="Strom","Stromkosten exkl. Steuern, Abgaben, Netzentgelte, etc.",IF(H4735="Wärme/Kälte","Wärme-/Kältekosten exkl. Steuern, Abgaben, Netzentgelte, etc.", "Bitte Energieart auswählen!")))</f>
        <v>Bitte Energieart auswählen!</v>
      </c>
      <c r="N4736" s="47"/>
      <c r="O4736" s="47"/>
      <c r="P4736" s="75"/>
      <c r="Q4736" s="61"/>
      <c r="R4736" s="62"/>
      <c r="S4736" s="47"/>
    </row>
    <row r="4737" spans="2:19" ht="15" thickBot="1" x14ac:dyDescent="0.35">
      <c r="B4737" s="47" t="str">
        <f>IF(AND(H4735="Erdgas",H4734="Nein"),"Aliquoter Erdgasverbrauch in kWh von 1. Oktober 2022 bis 31. Dezember 2022",IF(H4735="Erdgas","Erdgasverbrauch in kWh von 1. Oktober 2022 bis 31. Dezember 2022",IF(AND(H4735="Strom",H4734="Nein"),"Aliquoter Stromverbrauch in kWh von 1. Oktober 2022 bis 31. Dezember 2022",IF(H4735="Strom","Stromverbrauch in kWh von 1. Oktober 2022 bis 31. Dezember 2022",IF(AND(H4735="Wärme/Kälte",H4734="Nein"),"Aliquoter Wärme-/Kälteverbrauch in kWh von 1. Oktober 2022 bis 31. Dezember 2022",IF(H4735="Wärme/Kälte","Wärme-/Kälteverbrauch in kWh von 1. Oktober 2022 bis 31. Dezember 2022","Bitte Energieart auswählen!"))))))</f>
        <v>Bitte Energieart auswählen!</v>
      </c>
      <c r="C4737" s="47"/>
      <c r="D4737" s="47"/>
      <c r="E4737" s="47"/>
      <c r="F4737" s="47"/>
      <c r="G4737" s="47"/>
      <c r="H4737" s="59">
        <f>SUM(I4737:K4737)</f>
        <v>0</v>
      </c>
      <c r="I4737" s="119" t="str">
        <f>IFERROR(IF(H4734="Nein",VLOOKUP(H4733,'1 - Strom Erdgas Wärme 2021'!H:AA,20,FALSE)/12,""),"")</f>
        <v/>
      </c>
      <c r="J4737" s="119" t="str">
        <f>IFERROR(IF(H4734="Nein",VLOOKUP(H4733,'1 - Strom Erdgas Wärme 2021'!H:AB,20,FALSE)/12,""),"")</f>
        <v/>
      </c>
      <c r="K4737" s="119" t="str">
        <f>IFERROR(IF(H4734="Nein",VLOOKUP(H4733,'1 - Strom Erdgas Wärme 2021'!H:AC,20,FALSE)/12,""),"")</f>
        <v/>
      </c>
      <c r="L4737" s="48" t="s">
        <v>5</v>
      </c>
      <c r="M4737" s="76" t="str">
        <f>IFERROR(IF(H4734="Nein","Vorbefüllte Verbrauchswerte wurden aliquot (d.h. 1/12) aus dem Jahr 2021 übernommen.","Bitte ergänzen Sie die monatlichen Verbrauchswerte gem. Lastprofilzähler"),"")</f>
        <v>Bitte ergänzen Sie die monatlichen Verbrauchswerte gem. Lastprofilzähler</v>
      </c>
      <c r="N4737" s="77"/>
      <c r="O4737" s="77"/>
      <c r="P4737" s="77"/>
      <c r="Q4737" s="77"/>
      <c r="R4737" s="77"/>
      <c r="S4737" s="77"/>
    </row>
    <row r="4738" spans="2:19" x14ac:dyDescent="0.3">
      <c r="B4738" s="47" t="str">
        <f>IF(H4735="Wärme/Kälte","Energiemix: Anteil in % der aus Strom oder Erdgas erzeugten Wärme/Kälte","")</f>
        <v/>
      </c>
      <c r="C4738" s="46"/>
      <c r="D4738" s="46"/>
      <c r="E4738" s="46"/>
      <c r="F4738" s="74">
        <f>IFERROR(SUMPRODUCT(I4738:K4738,I4737:K4737),"")</f>
        <v>0</v>
      </c>
      <c r="G4738" s="74"/>
      <c r="H4738" s="46"/>
      <c r="I4738" s="120"/>
      <c r="J4738" s="121"/>
      <c r="K4738" s="121"/>
      <c r="L4738" s="48" t="str">
        <f>IF(H4735="Wärme/Kälte","i","")</f>
        <v/>
      </c>
      <c r="M4738" s="47" t="str">
        <f>IF(H4735="Wärme/Kälte","Bitte geben Sie den Anteil in % (von 0 bis 100, ohne Prozentzeichen) der  direkt aus Strom oder Erdgas erzeugten Wärme/Kälte.","")</f>
        <v/>
      </c>
      <c r="N4738" s="46"/>
      <c r="O4738" s="46"/>
      <c r="P4738" s="46"/>
      <c r="Q4738" s="46"/>
      <c r="R4738" s="46"/>
      <c r="S4738" s="46"/>
    </row>
    <row r="4739" spans="2:19" x14ac:dyDescent="0.3">
      <c r="B4739" s="46"/>
      <c r="C4739" s="46"/>
      <c r="D4739" s="46"/>
      <c r="E4739" s="46"/>
      <c r="F4739" s="46"/>
      <c r="G4739" s="46"/>
      <c r="H4739" s="46"/>
      <c r="I4739" s="98"/>
      <c r="J4739" s="46"/>
      <c r="K4739" s="46"/>
      <c r="L4739" s="48"/>
      <c r="M4739" s="47"/>
      <c r="N4739" s="46"/>
      <c r="O4739" s="46"/>
      <c r="P4739" s="46"/>
      <c r="Q4739" s="46"/>
      <c r="R4739" s="46"/>
      <c r="S4739" s="46"/>
    </row>
    <row r="4740" spans="2:19" ht="18" thickBot="1" x14ac:dyDescent="0.5">
      <c r="B4740" s="56" t="s">
        <v>10</v>
      </c>
      <c r="C4740" s="47"/>
      <c r="D4740" s="47"/>
      <c r="E4740" s="47"/>
      <c r="F4740" s="47"/>
      <c r="G4740" s="47"/>
      <c r="H4740" s="47"/>
      <c r="I4740" s="68">
        <v>44835</v>
      </c>
      <c r="J4740" s="68">
        <v>44866</v>
      </c>
      <c r="K4740" s="68">
        <v>44896</v>
      </c>
      <c r="L4740" s="47"/>
      <c r="M4740" s="69"/>
      <c r="N4740" s="69"/>
      <c r="O4740" s="69"/>
      <c r="P4740" s="69"/>
      <c r="Q4740" s="69"/>
      <c r="R4740" s="69"/>
      <c r="S4740" s="47"/>
    </row>
    <row r="4741" spans="2:19" ht="15" thickBot="1" x14ac:dyDescent="0.35">
      <c r="B4741" s="47" t="s">
        <v>28</v>
      </c>
      <c r="C4741" s="47"/>
      <c r="D4741" s="47"/>
      <c r="E4741" s="47"/>
      <c r="F4741" s="47"/>
      <c r="G4741" s="47"/>
      <c r="H4741" s="117"/>
      <c r="I4741" s="70"/>
      <c r="J4741" s="71"/>
      <c r="K4741" s="71"/>
      <c r="L4741" s="48" t="s">
        <v>5</v>
      </c>
      <c r="M4741" s="47" t="s">
        <v>29</v>
      </c>
      <c r="N4741" s="69"/>
      <c r="O4741" s="69"/>
      <c r="P4741" s="69"/>
      <c r="Q4741" s="69"/>
      <c r="R4741" s="69"/>
      <c r="S4741" s="47"/>
    </row>
    <row r="4742" spans="2:19" ht="15" thickBot="1" x14ac:dyDescent="0.35">
      <c r="B4742" s="47" t="s">
        <v>13</v>
      </c>
      <c r="C4742" s="47"/>
      <c r="D4742" s="47"/>
      <c r="E4742" s="47"/>
      <c r="F4742" s="47"/>
      <c r="G4742" s="47"/>
      <c r="H4742" s="138">
        <f>IFERROR(VLOOKUP(H4741,'1 - Strom Erdgas Wärme 2021'!H:AA,17,FALSE),"")</f>
        <v>0</v>
      </c>
      <c r="I4742" s="70"/>
      <c r="J4742" s="71"/>
      <c r="K4742" s="71"/>
      <c r="L4742" s="48"/>
      <c r="M4742" s="47"/>
      <c r="N4742" s="69"/>
      <c r="O4742" s="69"/>
      <c r="P4742" s="69"/>
      <c r="Q4742" s="69"/>
      <c r="R4742" s="69"/>
      <c r="S4742" s="47"/>
    </row>
    <row r="4743" spans="2:19" ht="15" thickBot="1" x14ac:dyDescent="0.35">
      <c r="B4743" s="47" t="s">
        <v>16</v>
      </c>
      <c r="C4743" s="47"/>
      <c r="D4743" s="47"/>
      <c r="E4743" s="47"/>
      <c r="F4743" s="47"/>
      <c r="G4743" s="47"/>
      <c r="H4743" s="139"/>
      <c r="I4743" s="72"/>
      <c r="J4743" s="73"/>
      <c r="K4743" s="73"/>
      <c r="L4743" s="48" t="s">
        <v>5</v>
      </c>
      <c r="M4743" s="47" t="s">
        <v>17</v>
      </c>
      <c r="N4743" s="69"/>
      <c r="O4743" s="69"/>
      <c r="P4743" s="69"/>
      <c r="Q4743" s="69"/>
      <c r="R4743" s="69"/>
      <c r="S4743" s="47"/>
    </row>
    <row r="4744" spans="2:19" ht="16.8" thickBot="1" x14ac:dyDescent="0.45">
      <c r="B4744" s="47" t="str">
        <f>IF(H4743="Erdgas","Arbeitspreis pro kWh Erdgas in EUR",IF(H4743="Strom","Arbeitspreis pro kWh Strom in EUR",IF(H4743="Wärme/Kälte","Arbeitspreis pro kWh Wärme-/Kälteverbrauch in EUR","Bitte Energieart auswählen!")))</f>
        <v>Bitte Energieart auswählen!</v>
      </c>
      <c r="C4744" s="47"/>
      <c r="D4744" s="47"/>
      <c r="E4744" s="47"/>
      <c r="F4744" s="47"/>
      <c r="G4744" s="74">
        <f>IFERROR(SUMPRODUCT(I4744:K4744,I4745:K4745),"")</f>
        <v>0</v>
      </c>
      <c r="H4744" s="47"/>
      <c r="I4744" s="118"/>
      <c r="J4744" s="118"/>
      <c r="K4744" s="118"/>
      <c r="L4744" s="48" t="s">
        <v>5</v>
      </c>
      <c r="M4744" s="47" t="str">
        <f>IF(H4743="Erdgas","Erdgaskosten exkl. Steuern, Abgaben, Netzentgelte, etc.",IF(H4743="Strom","Stromkosten exkl. Steuern, Abgaben, Netzentgelte, etc.",IF(H4743="Wärme/Kälte","Wärme-/Kältekosten exkl. Steuern, Abgaben, Netzentgelte, etc.", "Bitte Energieart auswählen!")))</f>
        <v>Bitte Energieart auswählen!</v>
      </c>
      <c r="N4744" s="47"/>
      <c r="O4744" s="47"/>
      <c r="P4744" s="75"/>
      <c r="Q4744" s="61"/>
      <c r="R4744" s="62"/>
      <c r="S4744" s="47"/>
    </row>
    <row r="4745" spans="2:19" ht="15" thickBot="1" x14ac:dyDescent="0.35">
      <c r="B4745" s="47" t="str">
        <f>IF(AND(H4743="Erdgas",H4742="Nein"),"Aliquoter Erdgasverbrauch in kWh von 1. Oktober 2022 bis 31. Dezember 2022",IF(H4743="Erdgas","Erdgasverbrauch in kWh von 1. Oktober 2022 bis 31. Dezember 2022",IF(AND(H4743="Strom",H4742="Nein"),"Aliquoter Stromverbrauch in kWh von 1. Oktober 2022 bis 31. Dezember 2022",IF(H4743="Strom","Stromverbrauch in kWh von 1. Oktober 2022 bis 31. Dezember 2022",IF(AND(H4743="Wärme/Kälte",H4742="Nein"),"Aliquoter Wärme-/Kälteverbrauch in kWh von 1. Oktober 2022 bis 31. Dezember 2022",IF(H4743="Wärme/Kälte","Wärme-/Kälteverbrauch in kWh von 1. Oktober 2022 bis 31. Dezember 2022","Bitte Energieart auswählen!"))))))</f>
        <v>Bitte Energieart auswählen!</v>
      </c>
      <c r="C4745" s="47"/>
      <c r="D4745" s="47"/>
      <c r="E4745" s="47"/>
      <c r="F4745" s="47"/>
      <c r="G4745" s="47"/>
      <c r="H4745" s="59">
        <f>SUM(I4745:K4745)</f>
        <v>0</v>
      </c>
      <c r="I4745" s="119" t="str">
        <f>IFERROR(IF(H4742="Nein",VLOOKUP(H4741,'1 - Strom Erdgas Wärme 2021'!H:AA,20,FALSE)/12,""),"")</f>
        <v/>
      </c>
      <c r="J4745" s="119" t="str">
        <f>IFERROR(IF(H4742="Nein",VLOOKUP(H4741,'1 - Strom Erdgas Wärme 2021'!H:AB,20,FALSE)/12,""),"")</f>
        <v/>
      </c>
      <c r="K4745" s="119" t="str">
        <f>IFERROR(IF(H4742="Nein",VLOOKUP(H4741,'1 - Strom Erdgas Wärme 2021'!H:AC,20,FALSE)/12,""),"")</f>
        <v/>
      </c>
      <c r="L4745" s="48" t="s">
        <v>5</v>
      </c>
      <c r="M4745" s="76" t="str">
        <f>IFERROR(IF(H4742="Nein","Vorbefüllte Verbrauchswerte wurden aliquot (d.h. 1/12) aus dem Jahr 2021 übernommen.","Bitte ergänzen Sie die monatlichen Verbrauchswerte gem. Lastprofilzähler"),"")</f>
        <v>Bitte ergänzen Sie die monatlichen Verbrauchswerte gem. Lastprofilzähler</v>
      </c>
      <c r="N4745" s="77"/>
      <c r="O4745" s="77"/>
      <c r="P4745" s="77"/>
      <c r="Q4745" s="77"/>
      <c r="R4745" s="77"/>
      <c r="S4745" s="77"/>
    </row>
    <row r="4746" spans="2:19" x14ac:dyDescent="0.3">
      <c r="B4746" s="47" t="str">
        <f>IF(H4743="Wärme/Kälte","Energiemix: Anteil in % der aus Strom oder Erdgas erzeugten Wärme/Kälte","")</f>
        <v/>
      </c>
      <c r="C4746" s="46"/>
      <c r="D4746" s="46"/>
      <c r="E4746" s="46"/>
      <c r="F4746" s="74">
        <f>IFERROR(SUMPRODUCT(I4746:K4746,I4745:K4745),"")</f>
        <v>0</v>
      </c>
      <c r="G4746" s="74"/>
      <c r="H4746" s="46"/>
      <c r="I4746" s="120"/>
      <c r="J4746" s="121"/>
      <c r="K4746" s="121"/>
      <c r="L4746" s="48" t="str">
        <f>IF(H4743="Wärme/Kälte","i","")</f>
        <v/>
      </c>
      <c r="M4746" s="47" t="str">
        <f>IF(H4743="Wärme/Kälte","Bitte geben Sie den Anteil in % (von 0 bis 100, ohne Prozentzeichen) der  direkt aus Strom oder Erdgas erzeugten Wärme/Kälte.","")</f>
        <v/>
      </c>
      <c r="N4746" s="46"/>
      <c r="O4746" s="46"/>
      <c r="P4746" s="46"/>
      <c r="Q4746" s="46"/>
      <c r="R4746" s="46"/>
      <c r="S4746" s="46"/>
    </row>
    <row r="4747" spans="2:19" x14ac:dyDescent="0.3">
      <c r="B4747" s="46"/>
      <c r="C4747" s="46"/>
      <c r="D4747" s="46"/>
      <c r="E4747" s="46"/>
      <c r="F4747" s="46"/>
      <c r="G4747" s="46"/>
      <c r="H4747" s="46"/>
      <c r="I4747" s="98"/>
      <c r="J4747" s="46"/>
      <c r="K4747" s="46"/>
      <c r="L4747" s="48"/>
      <c r="M4747" s="47"/>
      <c r="N4747" s="46"/>
      <c r="O4747" s="46"/>
      <c r="P4747" s="46"/>
      <c r="Q4747" s="46"/>
      <c r="R4747" s="46"/>
      <c r="S4747" s="46"/>
    </row>
    <row r="4748" spans="2:19" ht="18" thickBot="1" x14ac:dyDescent="0.5">
      <c r="B4748" s="56" t="s">
        <v>10</v>
      </c>
      <c r="C4748" s="47"/>
      <c r="D4748" s="47"/>
      <c r="E4748" s="47"/>
      <c r="F4748" s="47"/>
      <c r="G4748" s="47"/>
      <c r="H4748" s="47"/>
      <c r="I4748" s="68">
        <v>44835</v>
      </c>
      <c r="J4748" s="68">
        <v>44866</v>
      </c>
      <c r="K4748" s="68">
        <v>44896</v>
      </c>
      <c r="L4748" s="47"/>
      <c r="M4748" s="69"/>
      <c r="N4748" s="69"/>
      <c r="O4748" s="69"/>
      <c r="P4748" s="69"/>
      <c r="Q4748" s="69"/>
      <c r="R4748" s="69"/>
      <c r="S4748" s="47"/>
    </row>
    <row r="4749" spans="2:19" ht="15" thickBot="1" x14ac:dyDescent="0.35">
      <c r="B4749" s="47" t="s">
        <v>28</v>
      </c>
      <c r="C4749" s="47"/>
      <c r="D4749" s="47"/>
      <c r="E4749" s="47"/>
      <c r="F4749" s="47"/>
      <c r="G4749" s="47"/>
      <c r="H4749" s="117"/>
      <c r="I4749" s="70"/>
      <c r="J4749" s="71"/>
      <c r="K4749" s="71"/>
      <c r="L4749" s="48" t="s">
        <v>5</v>
      </c>
      <c r="M4749" s="47" t="s">
        <v>29</v>
      </c>
      <c r="N4749" s="69"/>
      <c r="O4749" s="69"/>
      <c r="P4749" s="69"/>
      <c r="Q4749" s="69"/>
      <c r="R4749" s="69"/>
      <c r="S4749" s="47"/>
    </row>
    <row r="4750" spans="2:19" ht="15" thickBot="1" x14ac:dyDescent="0.35">
      <c r="B4750" s="47" t="s">
        <v>13</v>
      </c>
      <c r="C4750" s="47"/>
      <c r="D4750" s="47"/>
      <c r="E4750" s="47"/>
      <c r="F4750" s="47"/>
      <c r="G4750" s="47"/>
      <c r="H4750" s="138">
        <f>IFERROR(VLOOKUP(H4749,'1 - Strom Erdgas Wärme 2021'!H:AA,17,FALSE),"")</f>
        <v>0</v>
      </c>
      <c r="I4750" s="70"/>
      <c r="J4750" s="71"/>
      <c r="K4750" s="71"/>
      <c r="L4750" s="48"/>
      <c r="M4750" s="47"/>
      <c r="N4750" s="69"/>
      <c r="O4750" s="69"/>
      <c r="P4750" s="69"/>
      <c r="Q4750" s="69"/>
      <c r="R4750" s="69"/>
      <c r="S4750" s="47"/>
    </row>
    <row r="4751" spans="2:19" ht="15" thickBot="1" x14ac:dyDescent="0.35">
      <c r="B4751" s="47" t="s">
        <v>16</v>
      </c>
      <c r="C4751" s="47"/>
      <c r="D4751" s="47"/>
      <c r="E4751" s="47"/>
      <c r="F4751" s="47"/>
      <c r="G4751" s="47"/>
      <c r="H4751" s="139"/>
      <c r="I4751" s="72"/>
      <c r="J4751" s="73"/>
      <c r="K4751" s="73"/>
      <c r="L4751" s="48" t="s">
        <v>5</v>
      </c>
      <c r="M4751" s="47" t="s">
        <v>17</v>
      </c>
      <c r="N4751" s="69"/>
      <c r="O4751" s="69"/>
      <c r="P4751" s="69"/>
      <c r="Q4751" s="69"/>
      <c r="R4751" s="69"/>
      <c r="S4751" s="47"/>
    </row>
    <row r="4752" spans="2:19" ht="16.8" thickBot="1" x14ac:dyDescent="0.45">
      <c r="B4752" s="47" t="str">
        <f>IF(H4751="Erdgas","Arbeitspreis pro kWh Erdgas in EUR",IF(H4751="Strom","Arbeitspreis pro kWh Strom in EUR",IF(H4751="Wärme/Kälte","Arbeitspreis pro kWh Wärme-/Kälteverbrauch in EUR","Bitte Energieart auswählen!")))</f>
        <v>Bitte Energieart auswählen!</v>
      </c>
      <c r="C4752" s="47"/>
      <c r="D4752" s="47"/>
      <c r="E4752" s="47"/>
      <c r="F4752" s="47"/>
      <c r="G4752" s="74">
        <f>IFERROR(SUMPRODUCT(I4752:K4752,I4753:K4753),"")</f>
        <v>0</v>
      </c>
      <c r="H4752" s="47"/>
      <c r="I4752" s="118"/>
      <c r="J4752" s="118"/>
      <c r="K4752" s="118"/>
      <c r="L4752" s="48" t="s">
        <v>5</v>
      </c>
      <c r="M4752" s="47" t="str">
        <f>IF(H4751="Erdgas","Erdgaskosten exkl. Steuern, Abgaben, Netzentgelte, etc.",IF(H4751="Strom","Stromkosten exkl. Steuern, Abgaben, Netzentgelte, etc.",IF(H4751="Wärme/Kälte","Wärme-/Kältekosten exkl. Steuern, Abgaben, Netzentgelte, etc.", "Bitte Energieart auswählen!")))</f>
        <v>Bitte Energieart auswählen!</v>
      </c>
      <c r="N4752" s="47"/>
      <c r="O4752" s="47"/>
      <c r="P4752" s="75"/>
      <c r="Q4752" s="61"/>
      <c r="R4752" s="62"/>
      <c r="S4752" s="47"/>
    </row>
    <row r="4753" spans="2:19" ht="15" thickBot="1" x14ac:dyDescent="0.35">
      <c r="B4753" s="47" t="str">
        <f>IF(AND(H4751="Erdgas",H4750="Nein"),"Aliquoter Erdgasverbrauch in kWh von 1. Oktober 2022 bis 31. Dezember 2022",IF(H4751="Erdgas","Erdgasverbrauch in kWh von 1. Oktober 2022 bis 31. Dezember 2022",IF(AND(H4751="Strom",H4750="Nein"),"Aliquoter Stromverbrauch in kWh von 1. Oktober 2022 bis 31. Dezember 2022",IF(H4751="Strom","Stromverbrauch in kWh von 1. Oktober 2022 bis 31. Dezember 2022",IF(AND(H4751="Wärme/Kälte",H4750="Nein"),"Aliquoter Wärme-/Kälteverbrauch in kWh von 1. Oktober 2022 bis 31. Dezember 2022",IF(H4751="Wärme/Kälte","Wärme-/Kälteverbrauch in kWh von 1. Oktober 2022 bis 31. Dezember 2022","Bitte Energieart auswählen!"))))))</f>
        <v>Bitte Energieart auswählen!</v>
      </c>
      <c r="C4753" s="47"/>
      <c r="D4753" s="47"/>
      <c r="E4753" s="47"/>
      <c r="F4753" s="47"/>
      <c r="G4753" s="47"/>
      <c r="H4753" s="59">
        <f>SUM(I4753:K4753)</f>
        <v>0</v>
      </c>
      <c r="I4753" s="119" t="str">
        <f>IFERROR(IF(H4750="Nein",VLOOKUP(H4749,'1 - Strom Erdgas Wärme 2021'!H:AA,20,FALSE)/12,""),"")</f>
        <v/>
      </c>
      <c r="J4753" s="119" t="str">
        <f>IFERROR(IF(H4750="Nein",VLOOKUP(H4749,'1 - Strom Erdgas Wärme 2021'!H:AB,20,FALSE)/12,""),"")</f>
        <v/>
      </c>
      <c r="K4753" s="119" t="str">
        <f>IFERROR(IF(H4750="Nein",VLOOKUP(H4749,'1 - Strom Erdgas Wärme 2021'!H:AC,20,FALSE)/12,""),"")</f>
        <v/>
      </c>
      <c r="L4753" s="48" t="s">
        <v>5</v>
      </c>
      <c r="M4753" s="76" t="str">
        <f>IFERROR(IF(H4750="Nein","Vorbefüllte Verbrauchswerte wurden aliquot (d.h. 1/12) aus dem Jahr 2021 übernommen.","Bitte ergänzen Sie die monatlichen Verbrauchswerte gem. Lastprofilzähler"),"")</f>
        <v>Bitte ergänzen Sie die monatlichen Verbrauchswerte gem. Lastprofilzähler</v>
      </c>
      <c r="N4753" s="77"/>
      <c r="O4753" s="77"/>
      <c r="P4753" s="77"/>
      <c r="Q4753" s="77"/>
      <c r="R4753" s="77"/>
      <c r="S4753" s="77"/>
    </row>
    <row r="4754" spans="2:19" x14ac:dyDescent="0.3">
      <c r="B4754" s="47" t="str">
        <f>IF(H4751="Wärme/Kälte","Energiemix: Anteil in % der aus Strom oder Erdgas erzeugten Wärme/Kälte","")</f>
        <v/>
      </c>
      <c r="C4754" s="46"/>
      <c r="D4754" s="46"/>
      <c r="E4754" s="46"/>
      <c r="F4754" s="74">
        <f>IFERROR(SUMPRODUCT(I4754:K4754,I4753:K4753),"")</f>
        <v>0</v>
      </c>
      <c r="G4754" s="74"/>
      <c r="H4754" s="46"/>
      <c r="I4754" s="120"/>
      <c r="J4754" s="121"/>
      <c r="K4754" s="121"/>
      <c r="L4754" s="48" t="str">
        <f>IF(H4751="Wärme/Kälte","i","")</f>
        <v/>
      </c>
      <c r="M4754" s="47" t="str">
        <f>IF(H4751="Wärme/Kälte","Bitte geben Sie den Anteil in % (von 0 bis 100, ohne Prozentzeichen) der  direkt aus Strom oder Erdgas erzeugten Wärme/Kälte.","")</f>
        <v/>
      </c>
      <c r="N4754" s="46"/>
      <c r="O4754" s="46"/>
      <c r="P4754" s="46"/>
      <c r="Q4754" s="46"/>
      <c r="R4754" s="46"/>
      <c r="S4754" s="46"/>
    </row>
    <row r="4755" spans="2:19" x14ac:dyDescent="0.3">
      <c r="B4755" s="46"/>
      <c r="C4755" s="46"/>
      <c r="D4755" s="46"/>
      <c r="E4755" s="46"/>
      <c r="F4755" s="46"/>
      <c r="G4755" s="46"/>
      <c r="H4755" s="46"/>
      <c r="I4755" s="98"/>
      <c r="J4755" s="46"/>
      <c r="K4755" s="46"/>
      <c r="L4755" s="48"/>
      <c r="M4755" s="47"/>
      <c r="N4755" s="46"/>
      <c r="O4755" s="46"/>
      <c r="P4755" s="46"/>
      <c r="Q4755" s="46"/>
      <c r="R4755" s="46"/>
      <c r="S4755" s="46"/>
    </row>
    <row r="4756" spans="2:19" ht="18" thickBot="1" x14ac:dyDescent="0.5">
      <c r="B4756" s="56" t="s">
        <v>10</v>
      </c>
      <c r="C4756" s="47"/>
      <c r="D4756" s="47"/>
      <c r="E4756" s="47"/>
      <c r="F4756" s="47"/>
      <c r="G4756" s="47"/>
      <c r="H4756" s="47"/>
      <c r="I4756" s="68">
        <v>44835</v>
      </c>
      <c r="J4756" s="68">
        <v>44866</v>
      </c>
      <c r="K4756" s="68">
        <v>44896</v>
      </c>
      <c r="L4756" s="47"/>
      <c r="M4756" s="69"/>
      <c r="N4756" s="69"/>
      <c r="O4756" s="69"/>
      <c r="P4756" s="69"/>
      <c r="Q4756" s="69"/>
      <c r="R4756" s="69"/>
      <c r="S4756" s="47"/>
    </row>
    <row r="4757" spans="2:19" ht="15" thickBot="1" x14ac:dyDescent="0.35">
      <c r="B4757" s="47" t="s">
        <v>28</v>
      </c>
      <c r="C4757" s="47"/>
      <c r="D4757" s="47"/>
      <c r="E4757" s="47"/>
      <c r="F4757" s="47"/>
      <c r="G4757" s="47"/>
      <c r="H4757" s="117"/>
      <c r="I4757" s="70"/>
      <c r="J4757" s="71"/>
      <c r="K4757" s="71"/>
      <c r="L4757" s="48" t="s">
        <v>5</v>
      </c>
      <c r="M4757" s="47" t="s">
        <v>29</v>
      </c>
      <c r="N4757" s="69"/>
      <c r="O4757" s="69"/>
      <c r="P4757" s="69"/>
      <c r="Q4757" s="69"/>
      <c r="R4757" s="69"/>
      <c r="S4757" s="47"/>
    </row>
    <row r="4758" spans="2:19" ht="15" thickBot="1" x14ac:dyDescent="0.35">
      <c r="B4758" s="47" t="s">
        <v>13</v>
      </c>
      <c r="C4758" s="47"/>
      <c r="D4758" s="47"/>
      <c r="E4758" s="47"/>
      <c r="F4758" s="47"/>
      <c r="G4758" s="47"/>
      <c r="H4758" s="138">
        <f>IFERROR(VLOOKUP(H4757,'1 - Strom Erdgas Wärme 2021'!H:AA,17,FALSE),"")</f>
        <v>0</v>
      </c>
      <c r="I4758" s="70"/>
      <c r="J4758" s="71"/>
      <c r="K4758" s="71"/>
      <c r="L4758" s="48"/>
      <c r="M4758" s="47"/>
      <c r="N4758" s="69"/>
      <c r="O4758" s="69"/>
      <c r="P4758" s="69"/>
      <c r="Q4758" s="69"/>
      <c r="R4758" s="69"/>
      <c r="S4758" s="47"/>
    </row>
    <row r="4759" spans="2:19" ht="15" thickBot="1" x14ac:dyDescent="0.35">
      <c r="B4759" s="47" t="s">
        <v>16</v>
      </c>
      <c r="C4759" s="47"/>
      <c r="D4759" s="47"/>
      <c r="E4759" s="47"/>
      <c r="F4759" s="47"/>
      <c r="G4759" s="47"/>
      <c r="H4759" s="139"/>
      <c r="I4759" s="72"/>
      <c r="J4759" s="73"/>
      <c r="K4759" s="73"/>
      <c r="L4759" s="48" t="s">
        <v>5</v>
      </c>
      <c r="M4759" s="47" t="s">
        <v>17</v>
      </c>
      <c r="N4759" s="69"/>
      <c r="O4759" s="69"/>
      <c r="P4759" s="69"/>
      <c r="Q4759" s="69"/>
      <c r="R4759" s="69"/>
      <c r="S4759" s="47"/>
    </row>
    <row r="4760" spans="2:19" ht="16.8" thickBot="1" x14ac:dyDescent="0.45">
      <c r="B4760" s="47" t="str">
        <f>IF(H4759="Erdgas","Arbeitspreis pro kWh Erdgas in EUR",IF(H4759="Strom","Arbeitspreis pro kWh Strom in EUR",IF(H4759="Wärme/Kälte","Arbeitspreis pro kWh Wärme-/Kälteverbrauch in EUR","Bitte Energieart auswählen!")))</f>
        <v>Bitte Energieart auswählen!</v>
      </c>
      <c r="C4760" s="47"/>
      <c r="D4760" s="47"/>
      <c r="E4760" s="47"/>
      <c r="F4760" s="47"/>
      <c r="G4760" s="74">
        <f>IFERROR(SUMPRODUCT(I4760:K4760,I4761:K4761),"")</f>
        <v>0</v>
      </c>
      <c r="H4760" s="47"/>
      <c r="I4760" s="118"/>
      <c r="J4760" s="118"/>
      <c r="K4760" s="118"/>
      <c r="L4760" s="48" t="s">
        <v>5</v>
      </c>
      <c r="M4760" s="47" t="str">
        <f>IF(H4759="Erdgas","Erdgaskosten exkl. Steuern, Abgaben, Netzentgelte, etc.",IF(H4759="Strom","Stromkosten exkl. Steuern, Abgaben, Netzentgelte, etc.",IF(H4759="Wärme/Kälte","Wärme-/Kältekosten exkl. Steuern, Abgaben, Netzentgelte, etc.", "Bitte Energieart auswählen!")))</f>
        <v>Bitte Energieart auswählen!</v>
      </c>
      <c r="N4760" s="47"/>
      <c r="O4760" s="47"/>
      <c r="P4760" s="75"/>
      <c r="Q4760" s="61"/>
      <c r="R4760" s="62"/>
      <c r="S4760" s="47"/>
    </row>
    <row r="4761" spans="2:19" ht="15" thickBot="1" x14ac:dyDescent="0.35">
      <c r="B4761" s="47" t="str">
        <f>IF(AND(H4759="Erdgas",H4758="Nein"),"Aliquoter Erdgasverbrauch in kWh von 1. Oktober 2022 bis 31. Dezember 2022",IF(H4759="Erdgas","Erdgasverbrauch in kWh von 1. Oktober 2022 bis 31. Dezember 2022",IF(AND(H4759="Strom",H4758="Nein"),"Aliquoter Stromverbrauch in kWh von 1. Oktober 2022 bis 31. Dezember 2022",IF(H4759="Strom","Stromverbrauch in kWh von 1. Oktober 2022 bis 31. Dezember 2022",IF(AND(H4759="Wärme/Kälte",H4758="Nein"),"Aliquoter Wärme-/Kälteverbrauch in kWh von 1. Oktober 2022 bis 31. Dezember 2022",IF(H4759="Wärme/Kälte","Wärme-/Kälteverbrauch in kWh von 1. Oktober 2022 bis 31. Dezember 2022","Bitte Energieart auswählen!"))))))</f>
        <v>Bitte Energieart auswählen!</v>
      </c>
      <c r="C4761" s="47"/>
      <c r="D4761" s="47"/>
      <c r="E4761" s="47"/>
      <c r="F4761" s="47"/>
      <c r="G4761" s="47"/>
      <c r="H4761" s="59">
        <f>SUM(I4761:K4761)</f>
        <v>0</v>
      </c>
      <c r="I4761" s="119" t="str">
        <f>IFERROR(IF(H4758="Nein",VLOOKUP(H4757,'1 - Strom Erdgas Wärme 2021'!H:AA,20,FALSE)/12,""),"")</f>
        <v/>
      </c>
      <c r="J4761" s="119" t="str">
        <f>IFERROR(IF(H4758="Nein",VLOOKUP(H4757,'1 - Strom Erdgas Wärme 2021'!H:AB,20,FALSE)/12,""),"")</f>
        <v/>
      </c>
      <c r="K4761" s="119" t="str">
        <f>IFERROR(IF(H4758="Nein",VLOOKUP(H4757,'1 - Strom Erdgas Wärme 2021'!H:AC,20,FALSE)/12,""),"")</f>
        <v/>
      </c>
      <c r="L4761" s="48" t="s">
        <v>5</v>
      </c>
      <c r="M4761" s="76" t="str">
        <f>IFERROR(IF(H4758="Nein","Vorbefüllte Verbrauchswerte wurden aliquot (d.h. 1/12) aus dem Jahr 2021 übernommen.","Bitte ergänzen Sie die monatlichen Verbrauchswerte gem. Lastprofilzähler"),"")</f>
        <v>Bitte ergänzen Sie die monatlichen Verbrauchswerte gem. Lastprofilzähler</v>
      </c>
      <c r="N4761" s="77"/>
      <c r="O4761" s="77"/>
      <c r="P4761" s="77"/>
      <c r="Q4761" s="77"/>
      <c r="R4761" s="77"/>
      <c r="S4761" s="77"/>
    </row>
    <row r="4762" spans="2:19" x14ac:dyDescent="0.3">
      <c r="B4762" s="47" t="str">
        <f>IF(H4759="Wärme/Kälte","Energiemix: Anteil in % der aus Strom oder Erdgas erzeugten Wärme/Kälte","")</f>
        <v/>
      </c>
      <c r="C4762" s="46"/>
      <c r="D4762" s="46"/>
      <c r="E4762" s="46"/>
      <c r="F4762" s="74">
        <f>IFERROR(SUMPRODUCT(I4762:K4762,I4761:K4761),"")</f>
        <v>0</v>
      </c>
      <c r="G4762" s="74"/>
      <c r="H4762" s="46"/>
      <c r="I4762" s="120"/>
      <c r="J4762" s="121"/>
      <c r="K4762" s="121"/>
      <c r="L4762" s="48" t="str">
        <f>IF(H4759="Wärme/Kälte","i","")</f>
        <v/>
      </c>
      <c r="M4762" s="47" t="str">
        <f>IF(H4759="Wärme/Kälte","Bitte geben Sie den Anteil in % (von 0 bis 100, ohne Prozentzeichen) der  direkt aus Strom oder Erdgas erzeugten Wärme/Kälte.","")</f>
        <v/>
      </c>
      <c r="N4762" s="46"/>
      <c r="O4762" s="46"/>
      <c r="P4762" s="46"/>
      <c r="Q4762" s="46"/>
      <c r="R4762" s="46"/>
      <c r="S4762" s="46"/>
    </row>
    <row r="4763" spans="2:19" x14ac:dyDescent="0.3">
      <c r="B4763" s="46"/>
      <c r="C4763" s="46"/>
      <c r="D4763" s="46"/>
      <c r="E4763" s="46"/>
      <c r="F4763" s="46"/>
      <c r="G4763" s="46"/>
      <c r="H4763" s="46"/>
      <c r="I4763" s="98"/>
      <c r="J4763" s="46"/>
      <c r="K4763" s="46"/>
      <c r="L4763" s="48"/>
      <c r="M4763" s="47"/>
      <c r="N4763" s="46"/>
      <c r="O4763" s="46"/>
      <c r="P4763" s="46"/>
      <c r="Q4763" s="46"/>
      <c r="R4763" s="46"/>
      <c r="S4763" s="46"/>
    </row>
    <row r="4764" spans="2:19" ht="18" thickBot="1" x14ac:dyDescent="0.5">
      <c r="B4764" s="56" t="s">
        <v>10</v>
      </c>
      <c r="C4764" s="47"/>
      <c r="D4764" s="47"/>
      <c r="E4764" s="47"/>
      <c r="F4764" s="47"/>
      <c r="G4764" s="47"/>
      <c r="H4764" s="47"/>
      <c r="I4764" s="68">
        <v>44835</v>
      </c>
      <c r="J4764" s="68">
        <v>44866</v>
      </c>
      <c r="K4764" s="68">
        <v>44896</v>
      </c>
      <c r="L4764" s="47"/>
      <c r="M4764" s="69"/>
      <c r="N4764" s="69"/>
      <c r="O4764" s="69"/>
      <c r="P4764" s="69"/>
      <c r="Q4764" s="69"/>
      <c r="R4764" s="69"/>
      <c r="S4764" s="47"/>
    </row>
    <row r="4765" spans="2:19" ht="15" thickBot="1" x14ac:dyDescent="0.35">
      <c r="B4765" s="47" t="s">
        <v>28</v>
      </c>
      <c r="C4765" s="47"/>
      <c r="D4765" s="47"/>
      <c r="E4765" s="47"/>
      <c r="F4765" s="47"/>
      <c r="G4765" s="47"/>
      <c r="H4765" s="117"/>
      <c r="I4765" s="70"/>
      <c r="J4765" s="71"/>
      <c r="K4765" s="71"/>
      <c r="L4765" s="48" t="s">
        <v>5</v>
      </c>
      <c r="M4765" s="47" t="s">
        <v>29</v>
      </c>
      <c r="N4765" s="69"/>
      <c r="O4765" s="69"/>
      <c r="P4765" s="69"/>
      <c r="Q4765" s="69"/>
      <c r="R4765" s="69"/>
      <c r="S4765" s="47"/>
    </row>
    <row r="4766" spans="2:19" ht="15" thickBot="1" x14ac:dyDescent="0.35">
      <c r="B4766" s="47" t="s">
        <v>13</v>
      </c>
      <c r="C4766" s="47"/>
      <c r="D4766" s="47"/>
      <c r="E4766" s="47"/>
      <c r="F4766" s="47"/>
      <c r="G4766" s="47"/>
      <c r="H4766" s="138">
        <f>IFERROR(VLOOKUP(H4765,'1 - Strom Erdgas Wärme 2021'!H:AA,17,FALSE),"")</f>
        <v>0</v>
      </c>
      <c r="I4766" s="70"/>
      <c r="J4766" s="71"/>
      <c r="K4766" s="71"/>
      <c r="L4766" s="48"/>
      <c r="M4766" s="47"/>
      <c r="N4766" s="69"/>
      <c r="O4766" s="69"/>
      <c r="P4766" s="69"/>
      <c r="Q4766" s="69"/>
      <c r="R4766" s="69"/>
      <c r="S4766" s="47"/>
    </row>
    <row r="4767" spans="2:19" ht="15" thickBot="1" x14ac:dyDescent="0.35">
      <c r="B4767" s="47" t="s">
        <v>16</v>
      </c>
      <c r="C4767" s="47"/>
      <c r="D4767" s="47"/>
      <c r="E4767" s="47"/>
      <c r="F4767" s="47"/>
      <c r="G4767" s="47"/>
      <c r="H4767" s="139"/>
      <c r="I4767" s="72"/>
      <c r="J4767" s="73"/>
      <c r="K4767" s="73"/>
      <c r="L4767" s="48" t="s">
        <v>5</v>
      </c>
      <c r="M4767" s="47" t="s">
        <v>17</v>
      </c>
      <c r="N4767" s="69"/>
      <c r="O4767" s="69"/>
      <c r="P4767" s="69"/>
      <c r="Q4767" s="69"/>
      <c r="R4767" s="69"/>
      <c r="S4767" s="47"/>
    </row>
    <row r="4768" spans="2:19" ht="16.8" thickBot="1" x14ac:dyDescent="0.45">
      <c r="B4768" s="47" t="str">
        <f>IF(H4767="Erdgas","Arbeitspreis pro kWh Erdgas in EUR",IF(H4767="Strom","Arbeitspreis pro kWh Strom in EUR",IF(H4767="Wärme/Kälte","Arbeitspreis pro kWh Wärme-/Kälteverbrauch in EUR","Bitte Energieart auswählen!")))</f>
        <v>Bitte Energieart auswählen!</v>
      </c>
      <c r="C4768" s="47"/>
      <c r="D4768" s="47"/>
      <c r="E4768" s="47"/>
      <c r="F4768" s="47"/>
      <c r="G4768" s="74">
        <f>IFERROR(SUMPRODUCT(I4768:K4768,I4769:K4769),"")</f>
        <v>0</v>
      </c>
      <c r="H4768" s="47"/>
      <c r="I4768" s="118"/>
      <c r="J4768" s="118"/>
      <c r="K4768" s="118"/>
      <c r="L4768" s="48" t="s">
        <v>5</v>
      </c>
      <c r="M4768" s="47" t="str">
        <f>IF(H4767="Erdgas","Erdgaskosten exkl. Steuern, Abgaben, Netzentgelte, etc.",IF(H4767="Strom","Stromkosten exkl. Steuern, Abgaben, Netzentgelte, etc.",IF(H4767="Wärme/Kälte","Wärme-/Kältekosten exkl. Steuern, Abgaben, Netzentgelte, etc.", "Bitte Energieart auswählen!")))</f>
        <v>Bitte Energieart auswählen!</v>
      </c>
      <c r="N4768" s="47"/>
      <c r="O4768" s="47"/>
      <c r="P4768" s="75"/>
      <c r="Q4768" s="61"/>
      <c r="R4768" s="62"/>
      <c r="S4768" s="47"/>
    </row>
    <row r="4769" spans="2:19" ht="15" thickBot="1" x14ac:dyDescent="0.35">
      <c r="B4769" s="47" t="str">
        <f>IF(AND(H4767="Erdgas",H4766="Nein"),"Aliquoter Erdgasverbrauch in kWh von 1. Oktober 2022 bis 31. Dezember 2022",IF(H4767="Erdgas","Erdgasverbrauch in kWh von 1. Oktober 2022 bis 31. Dezember 2022",IF(AND(H4767="Strom",H4766="Nein"),"Aliquoter Stromverbrauch in kWh von 1. Oktober 2022 bis 31. Dezember 2022",IF(H4767="Strom","Stromverbrauch in kWh von 1. Oktober 2022 bis 31. Dezember 2022",IF(AND(H4767="Wärme/Kälte",H4766="Nein"),"Aliquoter Wärme-/Kälteverbrauch in kWh von 1. Oktober 2022 bis 31. Dezember 2022",IF(H4767="Wärme/Kälte","Wärme-/Kälteverbrauch in kWh von 1. Oktober 2022 bis 31. Dezember 2022","Bitte Energieart auswählen!"))))))</f>
        <v>Bitte Energieart auswählen!</v>
      </c>
      <c r="C4769" s="47"/>
      <c r="D4769" s="47"/>
      <c r="E4769" s="47"/>
      <c r="F4769" s="47"/>
      <c r="G4769" s="47"/>
      <c r="H4769" s="59">
        <f>SUM(I4769:K4769)</f>
        <v>0</v>
      </c>
      <c r="I4769" s="119" t="str">
        <f>IFERROR(IF(H4766="Nein",VLOOKUP(H4765,'1 - Strom Erdgas Wärme 2021'!H:AA,20,FALSE)/12,""),"")</f>
        <v/>
      </c>
      <c r="J4769" s="119" t="str">
        <f>IFERROR(IF(H4766="Nein",VLOOKUP(H4765,'1 - Strom Erdgas Wärme 2021'!H:AB,20,FALSE)/12,""),"")</f>
        <v/>
      </c>
      <c r="K4769" s="119" t="str">
        <f>IFERROR(IF(H4766="Nein",VLOOKUP(H4765,'1 - Strom Erdgas Wärme 2021'!H:AC,20,FALSE)/12,""),"")</f>
        <v/>
      </c>
      <c r="L4769" s="48" t="s">
        <v>5</v>
      </c>
      <c r="M4769" s="76" t="str">
        <f>IFERROR(IF(H4766="Nein","Vorbefüllte Verbrauchswerte wurden aliquot (d.h. 1/12) aus dem Jahr 2021 übernommen.","Bitte ergänzen Sie die monatlichen Verbrauchswerte gem. Lastprofilzähler"),"")</f>
        <v>Bitte ergänzen Sie die monatlichen Verbrauchswerte gem. Lastprofilzähler</v>
      </c>
      <c r="N4769" s="77"/>
      <c r="O4769" s="77"/>
      <c r="P4769" s="77"/>
      <c r="Q4769" s="77"/>
      <c r="R4769" s="77"/>
      <c r="S4769" s="77"/>
    </row>
    <row r="4770" spans="2:19" x14ac:dyDescent="0.3">
      <c r="B4770" s="47" t="str">
        <f>IF(H4767="Wärme/Kälte","Energiemix: Anteil in % der aus Strom oder Erdgas erzeugten Wärme/Kälte","")</f>
        <v/>
      </c>
      <c r="C4770" s="46"/>
      <c r="D4770" s="46"/>
      <c r="E4770" s="46"/>
      <c r="F4770" s="74">
        <f>IFERROR(SUMPRODUCT(I4770:K4770,I4769:K4769),"")</f>
        <v>0</v>
      </c>
      <c r="G4770" s="74"/>
      <c r="H4770" s="46"/>
      <c r="I4770" s="120"/>
      <c r="J4770" s="121"/>
      <c r="K4770" s="121"/>
      <c r="L4770" s="48" t="str">
        <f>IF(H4767="Wärme/Kälte","i","")</f>
        <v/>
      </c>
      <c r="M4770" s="47" t="str">
        <f>IF(H4767="Wärme/Kälte","Bitte geben Sie den Anteil in % (von 0 bis 100, ohne Prozentzeichen) der  direkt aus Strom oder Erdgas erzeugten Wärme/Kälte.","")</f>
        <v/>
      </c>
      <c r="N4770" s="46"/>
      <c r="O4770" s="46"/>
      <c r="P4770" s="46"/>
      <c r="Q4770" s="46"/>
      <c r="R4770" s="46"/>
      <c r="S4770" s="46"/>
    </row>
    <row r="4771" spans="2:19" x14ac:dyDescent="0.3">
      <c r="B4771" s="46"/>
      <c r="C4771" s="46"/>
      <c r="D4771" s="46"/>
      <c r="E4771" s="46"/>
      <c r="F4771" s="46"/>
      <c r="G4771" s="46"/>
      <c r="H4771" s="46"/>
      <c r="I4771" s="98"/>
      <c r="J4771" s="46"/>
      <c r="K4771" s="46"/>
      <c r="L4771" s="48"/>
      <c r="M4771" s="47"/>
      <c r="N4771" s="46"/>
      <c r="O4771" s="46"/>
      <c r="P4771" s="46"/>
      <c r="Q4771" s="46"/>
      <c r="R4771" s="46"/>
      <c r="S4771" s="46"/>
    </row>
    <row r="4772" spans="2:19" ht="18" thickBot="1" x14ac:dyDescent="0.5">
      <c r="B4772" s="56" t="s">
        <v>10</v>
      </c>
      <c r="C4772" s="47"/>
      <c r="D4772" s="47"/>
      <c r="E4772" s="47"/>
      <c r="F4772" s="47"/>
      <c r="G4772" s="47"/>
      <c r="H4772" s="47"/>
      <c r="I4772" s="68">
        <v>44835</v>
      </c>
      <c r="J4772" s="68">
        <v>44866</v>
      </c>
      <c r="K4772" s="68">
        <v>44896</v>
      </c>
      <c r="L4772" s="47"/>
      <c r="M4772" s="69"/>
      <c r="N4772" s="69"/>
      <c r="O4772" s="69"/>
      <c r="P4772" s="69"/>
      <c r="Q4772" s="69"/>
      <c r="R4772" s="69"/>
      <c r="S4772" s="47"/>
    </row>
    <row r="4773" spans="2:19" ht="15" thickBot="1" x14ac:dyDescent="0.35">
      <c r="B4773" s="47" t="s">
        <v>28</v>
      </c>
      <c r="C4773" s="47"/>
      <c r="D4773" s="47"/>
      <c r="E4773" s="47"/>
      <c r="F4773" s="47"/>
      <c r="G4773" s="47"/>
      <c r="H4773" s="117"/>
      <c r="I4773" s="70"/>
      <c r="J4773" s="71"/>
      <c r="K4773" s="71"/>
      <c r="L4773" s="48" t="s">
        <v>5</v>
      </c>
      <c r="M4773" s="47" t="s">
        <v>29</v>
      </c>
      <c r="N4773" s="69"/>
      <c r="O4773" s="69"/>
      <c r="P4773" s="69"/>
      <c r="Q4773" s="69"/>
      <c r="R4773" s="69"/>
      <c r="S4773" s="47"/>
    </row>
    <row r="4774" spans="2:19" ht="15" thickBot="1" x14ac:dyDescent="0.35">
      <c r="B4774" s="47" t="s">
        <v>13</v>
      </c>
      <c r="C4774" s="47"/>
      <c r="D4774" s="47"/>
      <c r="E4774" s="47"/>
      <c r="F4774" s="47"/>
      <c r="G4774" s="47"/>
      <c r="H4774" s="138">
        <f>IFERROR(VLOOKUP(H4773,'1 - Strom Erdgas Wärme 2021'!H:AA,17,FALSE),"")</f>
        <v>0</v>
      </c>
      <c r="I4774" s="70"/>
      <c r="J4774" s="71"/>
      <c r="K4774" s="71"/>
      <c r="L4774" s="48"/>
      <c r="M4774" s="47"/>
      <c r="N4774" s="69"/>
      <c r="O4774" s="69"/>
      <c r="P4774" s="69"/>
      <c r="Q4774" s="69"/>
      <c r="R4774" s="69"/>
      <c r="S4774" s="47"/>
    </row>
    <row r="4775" spans="2:19" ht="15" thickBot="1" x14ac:dyDescent="0.35">
      <c r="B4775" s="47" t="s">
        <v>16</v>
      </c>
      <c r="C4775" s="47"/>
      <c r="D4775" s="47"/>
      <c r="E4775" s="47"/>
      <c r="F4775" s="47"/>
      <c r="G4775" s="47"/>
      <c r="H4775" s="139"/>
      <c r="I4775" s="72"/>
      <c r="J4775" s="73"/>
      <c r="K4775" s="73"/>
      <c r="L4775" s="48" t="s">
        <v>5</v>
      </c>
      <c r="M4775" s="47" t="s">
        <v>17</v>
      </c>
      <c r="N4775" s="69"/>
      <c r="O4775" s="69"/>
      <c r="P4775" s="69"/>
      <c r="Q4775" s="69"/>
      <c r="R4775" s="69"/>
      <c r="S4775" s="47"/>
    </row>
    <row r="4776" spans="2:19" ht="16.8" thickBot="1" x14ac:dyDescent="0.45">
      <c r="B4776" s="47" t="str">
        <f>IF(H4775="Erdgas","Arbeitspreis pro kWh Erdgas in EUR",IF(H4775="Strom","Arbeitspreis pro kWh Strom in EUR",IF(H4775="Wärme/Kälte","Arbeitspreis pro kWh Wärme-/Kälteverbrauch in EUR","Bitte Energieart auswählen!")))</f>
        <v>Bitte Energieart auswählen!</v>
      </c>
      <c r="C4776" s="47"/>
      <c r="D4776" s="47"/>
      <c r="E4776" s="47"/>
      <c r="F4776" s="47"/>
      <c r="G4776" s="74">
        <f>IFERROR(SUMPRODUCT(I4776:K4776,I4777:K4777),"")</f>
        <v>0</v>
      </c>
      <c r="H4776" s="47"/>
      <c r="I4776" s="118"/>
      <c r="J4776" s="118"/>
      <c r="K4776" s="118"/>
      <c r="L4776" s="48" t="s">
        <v>5</v>
      </c>
      <c r="M4776" s="47" t="str">
        <f>IF(H4775="Erdgas","Erdgaskosten exkl. Steuern, Abgaben, Netzentgelte, etc.",IF(H4775="Strom","Stromkosten exkl. Steuern, Abgaben, Netzentgelte, etc.",IF(H4775="Wärme/Kälte","Wärme-/Kältekosten exkl. Steuern, Abgaben, Netzentgelte, etc.", "Bitte Energieart auswählen!")))</f>
        <v>Bitte Energieart auswählen!</v>
      </c>
      <c r="N4776" s="47"/>
      <c r="O4776" s="47"/>
      <c r="P4776" s="75"/>
      <c r="Q4776" s="61"/>
      <c r="R4776" s="62"/>
      <c r="S4776" s="47"/>
    </row>
    <row r="4777" spans="2:19" ht="15" thickBot="1" x14ac:dyDescent="0.35">
      <c r="B4777" s="47" t="str">
        <f>IF(AND(H4775="Erdgas",H4774="Nein"),"Aliquoter Erdgasverbrauch in kWh von 1. Oktober 2022 bis 31. Dezember 2022",IF(H4775="Erdgas","Erdgasverbrauch in kWh von 1. Oktober 2022 bis 31. Dezember 2022",IF(AND(H4775="Strom",H4774="Nein"),"Aliquoter Stromverbrauch in kWh von 1. Oktober 2022 bis 31. Dezember 2022",IF(H4775="Strom","Stromverbrauch in kWh von 1. Oktober 2022 bis 31. Dezember 2022",IF(AND(H4775="Wärme/Kälte",H4774="Nein"),"Aliquoter Wärme-/Kälteverbrauch in kWh von 1. Oktober 2022 bis 31. Dezember 2022",IF(H4775="Wärme/Kälte","Wärme-/Kälteverbrauch in kWh von 1. Oktober 2022 bis 31. Dezember 2022","Bitte Energieart auswählen!"))))))</f>
        <v>Bitte Energieart auswählen!</v>
      </c>
      <c r="C4777" s="47"/>
      <c r="D4777" s="47"/>
      <c r="E4777" s="47"/>
      <c r="F4777" s="47"/>
      <c r="G4777" s="47"/>
      <c r="H4777" s="59">
        <f>SUM(I4777:K4777)</f>
        <v>0</v>
      </c>
      <c r="I4777" s="119" t="str">
        <f>IFERROR(IF(H4774="Nein",VLOOKUP(H4773,'1 - Strom Erdgas Wärme 2021'!H:AA,20,FALSE)/12,""),"")</f>
        <v/>
      </c>
      <c r="J4777" s="119" t="str">
        <f>IFERROR(IF(H4774="Nein",VLOOKUP(H4773,'1 - Strom Erdgas Wärme 2021'!H:AB,20,FALSE)/12,""),"")</f>
        <v/>
      </c>
      <c r="K4777" s="119" t="str">
        <f>IFERROR(IF(H4774="Nein",VLOOKUP(H4773,'1 - Strom Erdgas Wärme 2021'!H:AC,20,FALSE)/12,""),"")</f>
        <v/>
      </c>
      <c r="L4777" s="48" t="s">
        <v>5</v>
      </c>
      <c r="M4777" s="76" t="str">
        <f>IFERROR(IF(H4774="Nein","Vorbefüllte Verbrauchswerte wurden aliquot (d.h. 1/12) aus dem Jahr 2021 übernommen.","Bitte ergänzen Sie die monatlichen Verbrauchswerte gem. Lastprofilzähler"),"")</f>
        <v>Bitte ergänzen Sie die monatlichen Verbrauchswerte gem. Lastprofilzähler</v>
      </c>
      <c r="N4777" s="77"/>
      <c r="O4777" s="77"/>
      <c r="P4777" s="77"/>
      <c r="Q4777" s="77"/>
      <c r="R4777" s="77"/>
      <c r="S4777" s="77"/>
    </row>
    <row r="4778" spans="2:19" x14ac:dyDescent="0.3">
      <c r="B4778" s="47" t="str">
        <f>IF(H4775="Wärme/Kälte","Energiemix: Anteil in % der aus Strom oder Erdgas erzeugten Wärme/Kälte","")</f>
        <v/>
      </c>
      <c r="C4778" s="46"/>
      <c r="D4778" s="46"/>
      <c r="E4778" s="46"/>
      <c r="F4778" s="74">
        <f>IFERROR(SUMPRODUCT(I4778:K4778,I4777:K4777),"")</f>
        <v>0</v>
      </c>
      <c r="G4778" s="74"/>
      <c r="H4778" s="46"/>
      <c r="I4778" s="120"/>
      <c r="J4778" s="121"/>
      <c r="K4778" s="121"/>
      <c r="L4778" s="48" t="str">
        <f>IF(H4775="Wärme/Kälte","i","")</f>
        <v/>
      </c>
      <c r="M4778" s="47" t="str">
        <f>IF(H4775="Wärme/Kälte","Bitte geben Sie den Anteil in % (von 0 bis 100, ohne Prozentzeichen) der  direkt aus Strom oder Erdgas erzeugten Wärme/Kälte.","")</f>
        <v/>
      </c>
      <c r="N4778" s="46"/>
      <c r="O4778" s="46"/>
      <c r="P4778" s="46"/>
      <c r="Q4778" s="46"/>
      <c r="R4778" s="46"/>
      <c r="S4778" s="46"/>
    </row>
    <row r="4779" spans="2:19" x14ac:dyDescent="0.3">
      <c r="B4779" s="46"/>
      <c r="C4779" s="46"/>
      <c r="D4779" s="46"/>
      <c r="E4779" s="46"/>
      <c r="F4779" s="46"/>
      <c r="G4779" s="46"/>
      <c r="H4779" s="46"/>
      <c r="I4779" s="98"/>
      <c r="J4779" s="46"/>
      <c r="K4779" s="46"/>
      <c r="L4779" s="48"/>
      <c r="M4779" s="47"/>
      <c r="N4779" s="46"/>
      <c r="O4779" s="46"/>
      <c r="P4779" s="46"/>
      <c r="Q4779" s="46"/>
      <c r="R4779" s="46"/>
      <c r="S4779" s="46"/>
    </row>
    <row r="4780" spans="2:19" ht="18" thickBot="1" x14ac:dyDescent="0.5">
      <c r="B4780" s="56" t="s">
        <v>10</v>
      </c>
      <c r="C4780" s="47"/>
      <c r="D4780" s="47"/>
      <c r="E4780" s="47"/>
      <c r="F4780" s="47"/>
      <c r="G4780" s="47"/>
      <c r="H4780" s="47"/>
      <c r="I4780" s="68">
        <v>44835</v>
      </c>
      <c r="J4780" s="68">
        <v>44866</v>
      </c>
      <c r="K4780" s="68">
        <v>44896</v>
      </c>
      <c r="L4780" s="47"/>
      <c r="M4780" s="69"/>
      <c r="N4780" s="69"/>
      <c r="O4780" s="69"/>
      <c r="P4780" s="69"/>
      <c r="Q4780" s="69"/>
      <c r="R4780" s="69"/>
      <c r="S4780" s="47"/>
    </row>
    <row r="4781" spans="2:19" ht="15" thickBot="1" x14ac:dyDescent="0.35">
      <c r="B4781" s="47" t="s">
        <v>28</v>
      </c>
      <c r="C4781" s="47"/>
      <c r="D4781" s="47"/>
      <c r="E4781" s="47"/>
      <c r="F4781" s="47"/>
      <c r="G4781" s="47"/>
      <c r="H4781" s="117"/>
      <c r="I4781" s="70"/>
      <c r="J4781" s="71"/>
      <c r="K4781" s="71"/>
      <c r="L4781" s="48" t="s">
        <v>5</v>
      </c>
      <c r="M4781" s="47" t="s">
        <v>29</v>
      </c>
      <c r="N4781" s="69"/>
      <c r="O4781" s="69"/>
      <c r="P4781" s="69"/>
      <c r="Q4781" s="69"/>
      <c r="R4781" s="69"/>
      <c r="S4781" s="47"/>
    </row>
    <row r="4782" spans="2:19" ht="15" thickBot="1" x14ac:dyDescent="0.35">
      <c r="B4782" s="47" t="s">
        <v>13</v>
      </c>
      <c r="C4782" s="47"/>
      <c r="D4782" s="47"/>
      <c r="E4782" s="47"/>
      <c r="F4782" s="47"/>
      <c r="G4782" s="47"/>
      <c r="H4782" s="138">
        <f>IFERROR(VLOOKUP(H4781,'1 - Strom Erdgas Wärme 2021'!H:AA,17,FALSE),"")</f>
        <v>0</v>
      </c>
      <c r="I4782" s="70"/>
      <c r="J4782" s="71"/>
      <c r="K4782" s="71"/>
      <c r="L4782" s="48"/>
      <c r="M4782" s="47"/>
      <c r="N4782" s="69"/>
      <c r="O4782" s="69"/>
      <c r="P4782" s="69"/>
      <c r="Q4782" s="69"/>
      <c r="R4782" s="69"/>
      <c r="S4782" s="47"/>
    </row>
    <row r="4783" spans="2:19" ht="15" thickBot="1" x14ac:dyDescent="0.35">
      <c r="B4783" s="47" t="s">
        <v>16</v>
      </c>
      <c r="C4783" s="47"/>
      <c r="D4783" s="47"/>
      <c r="E4783" s="47"/>
      <c r="F4783" s="47"/>
      <c r="G4783" s="47"/>
      <c r="H4783" s="139"/>
      <c r="I4783" s="72"/>
      <c r="J4783" s="73"/>
      <c r="K4783" s="73"/>
      <c r="L4783" s="48" t="s">
        <v>5</v>
      </c>
      <c r="M4783" s="47" t="s">
        <v>17</v>
      </c>
      <c r="N4783" s="69"/>
      <c r="O4783" s="69"/>
      <c r="P4783" s="69"/>
      <c r="Q4783" s="69"/>
      <c r="R4783" s="69"/>
      <c r="S4783" s="47"/>
    </row>
    <row r="4784" spans="2:19" ht="16.8" thickBot="1" x14ac:dyDescent="0.45">
      <c r="B4784" s="47" t="str">
        <f>IF(H4783="Erdgas","Arbeitspreis pro kWh Erdgas in EUR",IF(H4783="Strom","Arbeitspreis pro kWh Strom in EUR",IF(H4783="Wärme/Kälte","Arbeitspreis pro kWh Wärme-/Kälteverbrauch in EUR","Bitte Energieart auswählen!")))</f>
        <v>Bitte Energieart auswählen!</v>
      </c>
      <c r="C4784" s="47"/>
      <c r="D4784" s="47"/>
      <c r="E4784" s="47"/>
      <c r="F4784" s="47"/>
      <c r="G4784" s="74">
        <f>IFERROR(SUMPRODUCT(I4784:K4784,I4785:K4785),"")</f>
        <v>0</v>
      </c>
      <c r="H4784" s="47"/>
      <c r="I4784" s="118"/>
      <c r="J4784" s="118"/>
      <c r="K4784" s="118"/>
      <c r="L4784" s="48" t="s">
        <v>5</v>
      </c>
      <c r="M4784" s="47" t="str">
        <f>IF(H4783="Erdgas","Erdgaskosten exkl. Steuern, Abgaben, Netzentgelte, etc.",IF(H4783="Strom","Stromkosten exkl. Steuern, Abgaben, Netzentgelte, etc.",IF(H4783="Wärme/Kälte","Wärme-/Kältekosten exkl. Steuern, Abgaben, Netzentgelte, etc.", "Bitte Energieart auswählen!")))</f>
        <v>Bitte Energieart auswählen!</v>
      </c>
      <c r="N4784" s="47"/>
      <c r="O4784" s="47"/>
      <c r="P4784" s="75"/>
      <c r="Q4784" s="61"/>
      <c r="R4784" s="62"/>
      <c r="S4784" s="47"/>
    </row>
    <row r="4785" spans="2:19" ht="15" thickBot="1" x14ac:dyDescent="0.35">
      <c r="B4785" s="47" t="str">
        <f>IF(AND(H4783="Erdgas",H4782="Nein"),"Aliquoter Erdgasverbrauch in kWh von 1. Oktober 2022 bis 31. Dezember 2022",IF(H4783="Erdgas","Erdgasverbrauch in kWh von 1. Oktober 2022 bis 31. Dezember 2022",IF(AND(H4783="Strom",H4782="Nein"),"Aliquoter Stromverbrauch in kWh von 1. Oktober 2022 bis 31. Dezember 2022",IF(H4783="Strom","Stromverbrauch in kWh von 1. Oktober 2022 bis 31. Dezember 2022",IF(AND(H4783="Wärme/Kälte",H4782="Nein"),"Aliquoter Wärme-/Kälteverbrauch in kWh von 1. Oktober 2022 bis 31. Dezember 2022",IF(H4783="Wärme/Kälte","Wärme-/Kälteverbrauch in kWh von 1. Oktober 2022 bis 31. Dezember 2022","Bitte Energieart auswählen!"))))))</f>
        <v>Bitte Energieart auswählen!</v>
      </c>
      <c r="C4785" s="47"/>
      <c r="D4785" s="47"/>
      <c r="E4785" s="47"/>
      <c r="F4785" s="47"/>
      <c r="G4785" s="47"/>
      <c r="H4785" s="59">
        <f>SUM(I4785:K4785)</f>
        <v>0</v>
      </c>
      <c r="I4785" s="119" t="str">
        <f>IFERROR(IF(H4782="Nein",VLOOKUP(H4781,'1 - Strom Erdgas Wärme 2021'!H:AA,20,FALSE)/12,""),"")</f>
        <v/>
      </c>
      <c r="J4785" s="119" t="str">
        <f>IFERROR(IF(H4782="Nein",VLOOKUP(H4781,'1 - Strom Erdgas Wärme 2021'!H:AB,20,FALSE)/12,""),"")</f>
        <v/>
      </c>
      <c r="K4785" s="119" t="str">
        <f>IFERROR(IF(H4782="Nein",VLOOKUP(H4781,'1 - Strom Erdgas Wärme 2021'!H:AC,20,FALSE)/12,""),"")</f>
        <v/>
      </c>
      <c r="L4785" s="48" t="s">
        <v>5</v>
      </c>
      <c r="M4785" s="76" t="str">
        <f>IFERROR(IF(H4782="Nein","Vorbefüllte Verbrauchswerte wurden aliquot (d.h. 1/12) aus dem Jahr 2021 übernommen.","Bitte ergänzen Sie die monatlichen Verbrauchswerte gem. Lastprofilzähler"),"")</f>
        <v>Bitte ergänzen Sie die monatlichen Verbrauchswerte gem. Lastprofilzähler</v>
      </c>
      <c r="N4785" s="77"/>
      <c r="O4785" s="77"/>
      <c r="P4785" s="77"/>
      <c r="Q4785" s="77"/>
      <c r="R4785" s="77"/>
      <c r="S4785" s="77"/>
    </row>
    <row r="4786" spans="2:19" x14ac:dyDescent="0.3">
      <c r="B4786" s="47" t="str">
        <f>IF(H4783="Wärme/Kälte","Energiemix: Anteil in % der aus Strom oder Erdgas erzeugten Wärme/Kälte","")</f>
        <v/>
      </c>
      <c r="C4786" s="46"/>
      <c r="D4786" s="46"/>
      <c r="E4786" s="46"/>
      <c r="F4786" s="74">
        <f>IFERROR(SUMPRODUCT(I4786:K4786,I4785:K4785),"")</f>
        <v>0</v>
      </c>
      <c r="G4786" s="74"/>
      <c r="H4786" s="46"/>
      <c r="I4786" s="120"/>
      <c r="J4786" s="121"/>
      <c r="K4786" s="121"/>
      <c r="L4786" s="48" t="str">
        <f>IF(H4783="Wärme/Kälte","i","")</f>
        <v/>
      </c>
      <c r="M4786" s="47" t="str">
        <f>IF(H4783="Wärme/Kälte","Bitte geben Sie den Anteil in % (von 0 bis 100, ohne Prozentzeichen) der  direkt aus Strom oder Erdgas erzeugten Wärme/Kälte.","")</f>
        <v/>
      </c>
      <c r="N4786" s="46"/>
      <c r="O4786" s="46"/>
      <c r="P4786" s="46"/>
      <c r="Q4786" s="46"/>
      <c r="R4786" s="46"/>
      <c r="S4786" s="46"/>
    </row>
    <row r="4787" spans="2:19" x14ac:dyDescent="0.3">
      <c r="B4787" s="46"/>
      <c r="C4787" s="46"/>
      <c r="D4787" s="46"/>
      <c r="E4787" s="46"/>
      <c r="F4787" s="46"/>
      <c r="G4787" s="46"/>
      <c r="H4787" s="46"/>
      <c r="I4787" s="98"/>
      <c r="J4787" s="46"/>
      <c r="K4787" s="46"/>
      <c r="L4787" s="48"/>
      <c r="M4787" s="47"/>
      <c r="N4787" s="46"/>
      <c r="O4787" s="46"/>
      <c r="P4787" s="46"/>
      <c r="Q4787" s="46"/>
      <c r="R4787" s="46"/>
      <c r="S4787" s="46"/>
    </row>
    <row r="4788" spans="2:19" ht="18" thickBot="1" x14ac:dyDescent="0.5">
      <c r="B4788" s="56" t="s">
        <v>10</v>
      </c>
      <c r="C4788" s="47"/>
      <c r="D4788" s="47"/>
      <c r="E4788" s="47"/>
      <c r="F4788" s="47"/>
      <c r="G4788" s="47"/>
      <c r="H4788" s="47"/>
      <c r="I4788" s="68">
        <v>44835</v>
      </c>
      <c r="J4788" s="68">
        <v>44866</v>
      </c>
      <c r="K4788" s="68">
        <v>44896</v>
      </c>
      <c r="L4788" s="47"/>
      <c r="M4788" s="69"/>
      <c r="N4788" s="69"/>
      <c r="O4788" s="69"/>
      <c r="P4788" s="69"/>
      <c r="Q4788" s="69"/>
      <c r="R4788" s="69"/>
      <c r="S4788" s="47"/>
    </row>
    <row r="4789" spans="2:19" ht="15" thickBot="1" x14ac:dyDescent="0.35">
      <c r="B4789" s="47" t="s">
        <v>28</v>
      </c>
      <c r="C4789" s="47"/>
      <c r="D4789" s="47"/>
      <c r="E4789" s="47"/>
      <c r="F4789" s="47"/>
      <c r="G4789" s="47"/>
      <c r="H4789" s="117"/>
      <c r="I4789" s="70"/>
      <c r="J4789" s="71"/>
      <c r="K4789" s="71"/>
      <c r="L4789" s="48" t="s">
        <v>5</v>
      </c>
      <c r="M4789" s="47" t="s">
        <v>29</v>
      </c>
      <c r="N4789" s="69"/>
      <c r="O4789" s="69"/>
      <c r="P4789" s="69"/>
      <c r="Q4789" s="69"/>
      <c r="R4789" s="69"/>
      <c r="S4789" s="47"/>
    </row>
    <row r="4790" spans="2:19" ht="15" thickBot="1" x14ac:dyDescent="0.35">
      <c r="B4790" s="47" t="s">
        <v>13</v>
      </c>
      <c r="C4790" s="47"/>
      <c r="D4790" s="47"/>
      <c r="E4790" s="47"/>
      <c r="F4790" s="47"/>
      <c r="G4790" s="47"/>
      <c r="H4790" s="138">
        <f>IFERROR(VLOOKUP(H4789,'1 - Strom Erdgas Wärme 2021'!H:AA,17,FALSE),"")</f>
        <v>0</v>
      </c>
      <c r="I4790" s="70"/>
      <c r="J4790" s="71"/>
      <c r="K4790" s="71"/>
      <c r="L4790" s="48"/>
      <c r="M4790" s="47"/>
      <c r="N4790" s="69"/>
      <c r="O4790" s="69"/>
      <c r="P4790" s="69"/>
      <c r="Q4790" s="69"/>
      <c r="R4790" s="69"/>
      <c r="S4790" s="47"/>
    </row>
    <row r="4791" spans="2:19" ht="15" thickBot="1" x14ac:dyDescent="0.35">
      <c r="B4791" s="47" t="s">
        <v>16</v>
      </c>
      <c r="C4791" s="47"/>
      <c r="D4791" s="47"/>
      <c r="E4791" s="47"/>
      <c r="F4791" s="47"/>
      <c r="G4791" s="47"/>
      <c r="H4791" s="139"/>
      <c r="I4791" s="72"/>
      <c r="J4791" s="73"/>
      <c r="K4791" s="73"/>
      <c r="L4791" s="48" t="s">
        <v>5</v>
      </c>
      <c r="M4791" s="47" t="s">
        <v>17</v>
      </c>
      <c r="N4791" s="69"/>
      <c r="O4791" s="69"/>
      <c r="P4791" s="69"/>
      <c r="Q4791" s="69"/>
      <c r="R4791" s="69"/>
      <c r="S4791" s="47"/>
    </row>
    <row r="4792" spans="2:19" ht="16.8" thickBot="1" x14ac:dyDescent="0.45">
      <c r="B4792" s="47" t="str">
        <f>IF(H4791="Erdgas","Arbeitspreis pro kWh Erdgas in EUR",IF(H4791="Strom","Arbeitspreis pro kWh Strom in EUR",IF(H4791="Wärme/Kälte","Arbeitspreis pro kWh Wärme-/Kälteverbrauch in EUR","Bitte Energieart auswählen!")))</f>
        <v>Bitte Energieart auswählen!</v>
      </c>
      <c r="C4792" s="47"/>
      <c r="D4792" s="47"/>
      <c r="E4792" s="47"/>
      <c r="F4792" s="47"/>
      <c r="G4792" s="74">
        <f>IFERROR(SUMPRODUCT(I4792:K4792,I4793:K4793),"")</f>
        <v>0</v>
      </c>
      <c r="H4792" s="47"/>
      <c r="I4792" s="118"/>
      <c r="J4792" s="118"/>
      <c r="K4792" s="118"/>
      <c r="L4792" s="48" t="s">
        <v>5</v>
      </c>
      <c r="M4792" s="47" t="str">
        <f>IF(H4791="Erdgas","Erdgaskosten exkl. Steuern, Abgaben, Netzentgelte, etc.",IF(H4791="Strom","Stromkosten exkl. Steuern, Abgaben, Netzentgelte, etc.",IF(H4791="Wärme/Kälte","Wärme-/Kältekosten exkl. Steuern, Abgaben, Netzentgelte, etc.", "Bitte Energieart auswählen!")))</f>
        <v>Bitte Energieart auswählen!</v>
      </c>
      <c r="N4792" s="47"/>
      <c r="O4792" s="47"/>
      <c r="P4792" s="75"/>
      <c r="Q4792" s="61"/>
      <c r="R4792" s="62"/>
      <c r="S4792" s="47"/>
    </row>
    <row r="4793" spans="2:19" ht="15" thickBot="1" x14ac:dyDescent="0.35">
      <c r="B4793" s="47" t="str">
        <f>IF(AND(H4791="Erdgas",H4790="Nein"),"Aliquoter Erdgasverbrauch in kWh von 1. Oktober 2022 bis 31. Dezember 2022",IF(H4791="Erdgas","Erdgasverbrauch in kWh von 1. Oktober 2022 bis 31. Dezember 2022",IF(AND(H4791="Strom",H4790="Nein"),"Aliquoter Stromverbrauch in kWh von 1. Oktober 2022 bis 31. Dezember 2022",IF(H4791="Strom","Stromverbrauch in kWh von 1. Oktober 2022 bis 31. Dezember 2022",IF(AND(H4791="Wärme/Kälte",H4790="Nein"),"Aliquoter Wärme-/Kälteverbrauch in kWh von 1. Oktober 2022 bis 31. Dezember 2022",IF(H4791="Wärme/Kälte","Wärme-/Kälteverbrauch in kWh von 1. Oktober 2022 bis 31. Dezember 2022","Bitte Energieart auswählen!"))))))</f>
        <v>Bitte Energieart auswählen!</v>
      </c>
      <c r="C4793" s="47"/>
      <c r="D4793" s="47"/>
      <c r="E4793" s="47"/>
      <c r="F4793" s="47"/>
      <c r="G4793" s="47"/>
      <c r="H4793" s="59">
        <f>SUM(I4793:K4793)</f>
        <v>0</v>
      </c>
      <c r="I4793" s="119" t="str">
        <f>IFERROR(IF(H4790="Nein",VLOOKUP(H4789,'1 - Strom Erdgas Wärme 2021'!H:AA,20,FALSE)/12,""),"")</f>
        <v/>
      </c>
      <c r="J4793" s="119" t="str">
        <f>IFERROR(IF(H4790="Nein",VLOOKUP(H4789,'1 - Strom Erdgas Wärme 2021'!H:AB,20,FALSE)/12,""),"")</f>
        <v/>
      </c>
      <c r="K4793" s="119" t="str">
        <f>IFERROR(IF(H4790="Nein",VLOOKUP(H4789,'1 - Strom Erdgas Wärme 2021'!H:AC,20,FALSE)/12,""),"")</f>
        <v/>
      </c>
      <c r="L4793" s="48" t="s">
        <v>5</v>
      </c>
      <c r="M4793" s="76" t="str">
        <f>IFERROR(IF(H4790="Nein","Vorbefüllte Verbrauchswerte wurden aliquot (d.h. 1/12) aus dem Jahr 2021 übernommen.","Bitte ergänzen Sie die monatlichen Verbrauchswerte gem. Lastprofilzähler"),"")</f>
        <v>Bitte ergänzen Sie die monatlichen Verbrauchswerte gem. Lastprofilzähler</v>
      </c>
      <c r="N4793" s="77"/>
      <c r="O4793" s="77"/>
      <c r="P4793" s="77"/>
      <c r="Q4793" s="77"/>
      <c r="R4793" s="77"/>
      <c r="S4793" s="77"/>
    </row>
    <row r="4794" spans="2:19" x14ac:dyDescent="0.3">
      <c r="B4794" s="47" t="str">
        <f>IF(H4791="Wärme/Kälte","Energiemix: Anteil in % der aus Strom oder Erdgas erzeugten Wärme/Kälte","")</f>
        <v/>
      </c>
      <c r="C4794" s="46"/>
      <c r="D4794" s="46"/>
      <c r="E4794" s="46"/>
      <c r="F4794" s="74">
        <f>IFERROR(SUMPRODUCT(I4794:K4794,I4793:K4793),"")</f>
        <v>0</v>
      </c>
      <c r="G4794" s="74"/>
      <c r="H4794" s="46"/>
      <c r="I4794" s="120"/>
      <c r="J4794" s="121"/>
      <c r="K4794" s="121"/>
      <c r="L4794" s="48" t="str">
        <f>IF(H4791="Wärme/Kälte","i","")</f>
        <v/>
      </c>
      <c r="M4794" s="47" t="str">
        <f>IF(H4791="Wärme/Kälte","Bitte geben Sie den Anteil in % (von 0 bis 100, ohne Prozentzeichen) der  direkt aus Strom oder Erdgas erzeugten Wärme/Kälte.","")</f>
        <v/>
      </c>
      <c r="N4794" s="46"/>
      <c r="O4794" s="46"/>
      <c r="P4794" s="46"/>
      <c r="Q4794" s="46"/>
      <c r="R4794" s="46"/>
      <c r="S4794" s="46"/>
    </row>
    <row r="4795" spans="2:19" x14ac:dyDescent="0.3">
      <c r="B4795" s="46"/>
      <c r="C4795" s="46"/>
      <c r="D4795" s="46"/>
      <c r="E4795" s="46"/>
      <c r="F4795" s="46"/>
      <c r="G4795" s="46"/>
      <c r="H4795" s="46"/>
      <c r="I4795" s="98"/>
      <c r="J4795" s="46"/>
      <c r="K4795" s="46"/>
      <c r="L4795" s="48"/>
      <c r="M4795" s="47"/>
      <c r="N4795" s="46"/>
      <c r="O4795" s="46"/>
      <c r="P4795" s="46"/>
      <c r="Q4795" s="46"/>
      <c r="R4795" s="46"/>
      <c r="S4795" s="46"/>
    </row>
    <row r="4796" spans="2:19" ht="18" thickBot="1" x14ac:dyDescent="0.5">
      <c r="B4796" s="56" t="s">
        <v>10</v>
      </c>
      <c r="C4796" s="47"/>
      <c r="D4796" s="47"/>
      <c r="E4796" s="47"/>
      <c r="F4796" s="47"/>
      <c r="G4796" s="47"/>
      <c r="H4796" s="47"/>
      <c r="I4796" s="68">
        <v>44835</v>
      </c>
      <c r="J4796" s="68">
        <v>44866</v>
      </c>
      <c r="K4796" s="68">
        <v>44896</v>
      </c>
      <c r="L4796" s="47"/>
      <c r="M4796" s="69"/>
      <c r="N4796" s="69"/>
      <c r="O4796" s="69"/>
      <c r="P4796" s="69"/>
      <c r="Q4796" s="69"/>
      <c r="R4796" s="69"/>
      <c r="S4796" s="47"/>
    </row>
    <row r="4797" spans="2:19" ht="15" thickBot="1" x14ac:dyDescent="0.35">
      <c r="B4797" s="47" t="s">
        <v>28</v>
      </c>
      <c r="C4797" s="47"/>
      <c r="D4797" s="47"/>
      <c r="E4797" s="47"/>
      <c r="F4797" s="47"/>
      <c r="G4797" s="47"/>
      <c r="H4797" s="117"/>
      <c r="I4797" s="70"/>
      <c r="J4797" s="71"/>
      <c r="K4797" s="71"/>
      <c r="L4797" s="48" t="s">
        <v>5</v>
      </c>
      <c r="M4797" s="47" t="s">
        <v>29</v>
      </c>
      <c r="N4797" s="69"/>
      <c r="O4797" s="69"/>
      <c r="P4797" s="69"/>
      <c r="Q4797" s="69"/>
      <c r="R4797" s="69"/>
      <c r="S4797" s="47"/>
    </row>
    <row r="4798" spans="2:19" ht="15" thickBot="1" x14ac:dyDescent="0.35">
      <c r="B4798" s="47" t="s">
        <v>13</v>
      </c>
      <c r="C4798" s="47"/>
      <c r="D4798" s="47"/>
      <c r="E4798" s="47"/>
      <c r="F4798" s="47"/>
      <c r="G4798" s="47"/>
      <c r="H4798" s="138">
        <f>IFERROR(VLOOKUP(H4797,'1 - Strom Erdgas Wärme 2021'!H:AA,17,FALSE),"")</f>
        <v>0</v>
      </c>
      <c r="I4798" s="70"/>
      <c r="J4798" s="71"/>
      <c r="K4798" s="71"/>
      <c r="L4798" s="48"/>
      <c r="M4798" s="47"/>
      <c r="N4798" s="69"/>
      <c r="O4798" s="69"/>
      <c r="P4798" s="69"/>
      <c r="Q4798" s="69"/>
      <c r="R4798" s="69"/>
      <c r="S4798" s="47"/>
    </row>
    <row r="4799" spans="2:19" ht="15" thickBot="1" x14ac:dyDescent="0.35">
      <c r="B4799" s="47" t="s">
        <v>16</v>
      </c>
      <c r="C4799" s="47"/>
      <c r="D4799" s="47"/>
      <c r="E4799" s="47"/>
      <c r="F4799" s="47"/>
      <c r="G4799" s="47"/>
      <c r="H4799" s="139"/>
      <c r="I4799" s="72"/>
      <c r="J4799" s="73"/>
      <c r="K4799" s="73"/>
      <c r="L4799" s="48" t="s">
        <v>5</v>
      </c>
      <c r="M4799" s="47" t="s">
        <v>17</v>
      </c>
      <c r="N4799" s="69"/>
      <c r="O4799" s="69"/>
      <c r="P4799" s="69"/>
      <c r="Q4799" s="69"/>
      <c r="R4799" s="69"/>
      <c r="S4799" s="47"/>
    </row>
    <row r="4800" spans="2:19" ht="16.8" thickBot="1" x14ac:dyDescent="0.45">
      <c r="B4800" s="47" t="str">
        <f>IF(H4799="Erdgas","Arbeitspreis pro kWh Erdgas in EUR",IF(H4799="Strom","Arbeitspreis pro kWh Strom in EUR",IF(H4799="Wärme/Kälte","Arbeitspreis pro kWh Wärme-/Kälteverbrauch in EUR","Bitte Energieart auswählen!")))</f>
        <v>Bitte Energieart auswählen!</v>
      </c>
      <c r="C4800" s="47"/>
      <c r="D4800" s="47"/>
      <c r="E4800" s="47"/>
      <c r="F4800" s="47"/>
      <c r="G4800" s="74">
        <f>IFERROR(SUMPRODUCT(I4800:K4800,I4801:K4801),"")</f>
        <v>0</v>
      </c>
      <c r="H4800" s="47"/>
      <c r="I4800" s="118"/>
      <c r="J4800" s="118"/>
      <c r="K4800" s="118"/>
      <c r="L4800" s="48" t="s">
        <v>5</v>
      </c>
      <c r="M4800" s="47" t="str">
        <f>IF(H4799="Erdgas","Erdgaskosten exkl. Steuern, Abgaben, Netzentgelte, etc.",IF(H4799="Strom","Stromkosten exkl. Steuern, Abgaben, Netzentgelte, etc.",IF(H4799="Wärme/Kälte","Wärme-/Kältekosten exkl. Steuern, Abgaben, Netzentgelte, etc.", "Bitte Energieart auswählen!")))</f>
        <v>Bitte Energieart auswählen!</v>
      </c>
      <c r="N4800" s="47"/>
      <c r="O4800" s="47"/>
      <c r="P4800" s="75"/>
      <c r="Q4800" s="61"/>
      <c r="R4800" s="62"/>
      <c r="S4800" s="47"/>
    </row>
    <row r="4801" spans="2:19" ht="15" thickBot="1" x14ac:dyDescent="0.35">
      <c r="B4801" s="47" t="str">
        <f>IF(AND(H4799="Erdgas",H4798="Nein"),"Aliquoter Erdgasverbrauch in kWh von 1. Oktober 2022 bis 31. Dezember 2022",IF(H4799="Erdgas","Erdgasverbrauch in kWh von 1. Oktober 2022 bis 31. Dezember 2022",IF(AND(H4799="Strom",H4798="Nein"),"Aliquoter Stromverbrauch in kWh von 1. Oktober 2022 bis 31. Dezember 2022",IF(H4799="Strom","Stromverbrauch in kWh von 1. Oktober 2022 bis 31. Dezember 2022",IF(AND(H4799="Wärme/Kälte",H4798="Nein"),"Aliquoter Wärme-/Kälteverbrauch in kWh von 1. Oktober 2022 bis 31. Dezember 2022",IF(H4799="Wärme/Kälte","Wärme-/Kälteverbrauch in kWh von 1. Oktober 2022 bis 31. Dezember 2022","Bitte Energieart auswählen!"))))))</f>
        <v>Bitte Energieart auswählen!</v>
      </c>
      <c r="C4801" s="47"/>
      <c r="D4801" s="47"/>
      <c r="E4801" s="47"/>
      <c r="F4801" s="47"/>
      <c r="G4801" s="47"/>
      <c r="H4801" s="59">
        <f>SUM(I4801:K4801)</f>
        <v>0</v>
      </c>
      <c r="I4801" s="119" t="str">
        <f>IFERROR(IF(H4798="Nein",VLOOKUP(H4797,'1 - Strom Erdgas Wärme 2021'!H:AA,20,FALSE)/12,""),"")</f>
        <v/>
      </c>
      <c r="J4801" s="119" t="str">
        <f>IFERROR(IF(H4798="Nein",VLOOKUP(H4797,'1 - Strom Erdgas Wärme 2021'!H:AB,20,FALSE)/12,""),"")</f>
        <v/>
      </c>
      <c r="K4801" s="119" t="str">
        <f>IFERROR(IF(H4798="Nein",VLOOKUP(H4797,'1 - Strom Erdgas Wärme 2021'!H:AC,20,FALSE)/12,""),"")</f>
        <v/>
      </c>
      <c r="L4801" s="48" t="s">
        <v>5</v>
      </c>
      <c r="M4801" s="76" t="str">
        <f>IFERROR(IF(H4798="Nein","Vorbefüllte Verbrauchswerte wurden aliquot (d.h. 1/12) aus dem Jahr 2021 übernommen.","Bitte ergänzen Sie die monatlichen Verbrauchswerte gem. Lastprofilzähler"),"")</f>
        <v>Bitte ergänzen Sie die monatlichen Verbrauchswerte gem. Lastprofilzähler</v>
      </c>
      <c r="N4801" s="77"/>
      <c r="O4801" s="77"/>
      <c r="P4801" s="77"/>
      <c r="Q4801" s="77"/>
      <c r="R4801" s="77"/>
      <c r="S4801" s="77"/>
    </row>
    <row r="4802" spans="2:19" x14ac:dyDescent="0.3">
      <c r="B4802" s="47" t="str">
        <f>IF(H4799="Wärme/Kälte","Energiemix: Anteil in % der aus Strom oder Erdgas erzeugten Wärme/Kälte","")</f>
        <v/>
      </c>
      <c r="C4802" s="46"/>
      <c r="D4802" s="46"/>
      <c r="E4802" s="46"/>
      <c r="F4802" s="74">
        <f>IFERROR(SUMPRODUCT(I4802:K4802,I4801:K4801),"")</f>
        <v>0</v>
      </c>
      <c r="G4802" s="74"/>
      <c r="H4802" s="46"/>
      <c r="I4802" s="120"/>
      <c r="J4802" s="121"/>
      <c r="K4802" s="121"/>
      <c r="L4802" s="48" t="str">
        <f>IF(H4799="Wärme/Kälte","i","")</f>
        <v/>
      </c>
      <c r="M4802" s="47" t="str">
        <f>IF(H4799="Wärme/Kälte","Bitte geben Sie den Anteil in % (von 0 bis 100, ohne Prozentzeichen) der  direkt aus Strom oder Erdgas erzeugten Wärme/Kälte.","")</f>
        <v/>
      </c>
      <c r="N4802" s="46"/>
      <c r="O4802" s="46"/>
      <c r="P4802" s="46"/>
      <c r="Q4802" s="46"/>
      <c r="R4802" s="46"/>
      <c r="S4802" s="46"/>
    </row>
    <row r="4803" spans="2:19" x14ac:dyDescent="0.3">
      <c r="B4803" s="46"/>
      <c r="C4803" s="46"/>
      <c r="D4803" s="46"/>
      <c r="E4803" s="46"/>
      <c r="F4803" s="46"/>
      <c r="G4803" s="46"/>
      <c r="H4803" s="46"/>
      <c r="I4803" s="98"/>
      <c r="J4803" s="46"/>
      <c r="K4803" s="46"/>
      <c r="L4803" s="48"/>
      <c r="M4803" s="47"/>
      <c r="N4803" s="46"/>
      <c r="O4803" s="46"/>
      <c r="P4803" s="46"/>
      <c r="Q4803" s="46"/>
      <c r="R4803" s="46"/>
      <c r="S4803" s="46"/>
    </row>
    <row r="4804" spans="2:19" ht="18" thickBot="1" x14ac:dyDescent="0.5">
      <c r="B4804" s="56" t="s">
        <v>10</v>
      </c>
      <c r="C4804" s="47"/>
      <c r="D4804" s="47"/>
      <c r="E4804" s="47"/>
      <c r="F4804" s="47"/>
      <c r="G4804" s="47"/>
      <c r="H4804" s="47"/>
      <c r="I4804" s="68">
        <v>44835</v>
      </c>
      <c r="J4804" s="68">
        <v>44866</v>
      </c>
      <c r="K4804" s="68">
        <v>44896</v>
      </c>
      <c r="L4804" s="47"/>
      <c r="M4804" s="69"/>
      <c r="N4804" s="69"/>
      <c r="O4804" s="69"/>
      <c r="P4804" s="69"/>
      <c r="Q4804" s="69"/>
      <c r="R4804" s="69"/>
      <c r="S4804" s="47"/>
    </row>
    <row r="4805" spans="2:19" ht="15" thickBot="1" x14ac:dyDescent="0.35">
      <c r="B4805" s="47" t="s">
        <v>28</v>
      </c>
      <c r="C4805" s="47"/>
      <c r="D4805" s="47"/>
      <c r="E4805" s="47"/>
      <c r="F4805" s="47"/>
      <c r="G4805" s="47"/>
      <c r="H4805" s="117"/>
      <c r="I4805" s="70"/>
      <c r="J4805" s="71"/>
      <c r="K4805" s="71"/>
      <c r="L4805" s="48" t="s">
        <v>5</v>
      </c>
      <c r="M4805" s="47" t="s">
        <v>29</v>
      </c>
      <c r="N4805" s="69"/>
      <c r="O4805" s="69"/>
      <c r="P4805" s="69"/>
      <c r="Q4805" s="69"/>
      <c r="R4805" s="69"/>
      <c r="S4805" s="47"/>
    </row>
    <row r="4806" spans="2:19" ht="15" thickBot="1" x14ac:dyDescent="0.35">
      <c r="B4806" s="47" t="s">
        <v>13</v>
      </c>
      <c r="C4806" s="47"/>
      <c r="D4806" s="47"/>
      <c r="E4806" s="47"/>
      <c r="F4806" s="47"/>
      <c r="G4806" s="47"/>
      <c r="H4806" s="138">
        <f>IFERROR(VLOOKUP(H4805,'1 - Strom Erdgas Wärme 2021'!H:AA,17,FALSE),"")</f>
        <v>0</v>
      </c>
      <c r="I4806" s="70"/>
      <c r="J4806" s="71"/>
      <c r="K4806" s="71"/>
      <c r="L4806" s="48"/>
      <c r="M4806" s="47"/>
      <c r="N4806" s="69"/>
      <c r="O4806" s="69"/>
      <c r="P4806" s="69"/>
      <c r="Q4806" s="69"/>
      <c r="R4806" s="69"/>
      <c r="S4806" s="47"/>
    </row>
    <row r="4807" spans="2:19" ht="15" thickBot="1" x14ac:dyDescent="0.35">
      <c r="B4807" s="47" t="s">
        <v>16</v>
      </c>
      <c r="C4807" s="47"/>
      <c r="D4807" s="47"/>
      <c r="E4807" s="47"/>
      <c r="F4807" s="47"/>
      <c r="G4807" s="47"/>
      <c r="H4807" s="139"/>
      <c r="I4807" s="72"/>
      <c r="J4807" s="73"/>
      <c r="K4807" s="73"/>
      <c r="L4807" s="48" t="s">
        <v>5</v>
      </c>
      <c r="M4807" s="47" t="s">
        <v>17</v>
      </c>
      <c r="N4807" s="69"/>
      <c r="O4807" s="69"/>
      <c r="P4807" s="69"/>
      <c r="Q4807" s="69"/>
      <c r="R4807" s="69"/>
      <c r="S4807" s="47"/>
    </row>
    <row r="4808" spans="2:19" ht="16.8" thickBot="1" x14ac:dyDescent="0.45">
      <c r="B4808" s="47" t="str">
        <f>IF(H4807="Erdgas","Arbeitspreis pro kWh Erdgas in EUR",IF(H4807="Strom","Arbeitspreis pro kWh Strom in EUR",IF(H4807="Wärme/Kälte","Arbeitspreis pro kWh Wärme-/Kälteverbrauch in EUR","Bitte Energieart auswählen!")))</f>
        <v>Bitte Energieart auswählen!</v>
      </c>
      <c r="C4808" s="47"/>
      <c r="D4808" s="47"/>
      <c r="E4808" s="47"/>
      <c r="F4808" s="47"/>
      <c r="G4808" s="74">
        <f>IFERROR(SUMPRODUCT(I4808:K4808,I4809:K4809),"")</f>
        <v>0</v>
      </c>
      <c r="H4808" s="47"/>
      <c r="I4808" s="118"/>
      <c r="J4808" s="118"/>
      <c r="K4808" s="118"/>
      <c r="L4808" s="48" t="s">
        <v>5</v>
      </c>
      <c r="M4808" s="47" t="str">
        <f>IF(H4807="Erdgas","Erdgaskosten exkl. Steuern, Abgaben, Netzentgelte, etc.",IF(H4807="Strom","Stromkosten exkl. Steuern, Abgaben, Netzentgelte, etc.",IF(H4807="Wärme/Kälte","Wärme-/Kältekosten exkl. Steuern, Abgaben, Netzentgelte, etc.", "Bitte Energieart auswählen!")))</f>
        <v>Bitte Energieart auswählen!</v>
      </c>
      <c r="N4808" s="47"/>
      <c r="O4808" s="47"/>
      <c r="P4808" s="75"/>
      <c r="Q4808" s="61"/>
      <c r="R4808" s="62"/>
      <c r="S4808" s="47"/>
    </row>
    <row r="4809" spans="2:19" ht="15" thickBot="1" x14ac:dyDescent="0.35">
      <c r="B4809" s="47" t="str">
        <f>IF(AND(H4807="Erdgas",H4806="Nein"),"Aliquoter Erdgasverbrauch in kWh von 1. Oktober 2022 bis 31. Dezember 2022",IF(H4807="Erdgas","Erdgasverbrauch in kWh von 1. Oktober 2022 bis 31. Dezember 2022",IF(AND(H4807="Strom",H4806="Nein"),"Aliquoter Stromverbrauch in kWh von 1. Oktober 2022 bis 31. Dezember 2022",IF(H4807="Strom","Stromverbrauch in kWh von 1. Oktober 2022 bis 31. Dezember 2022",IF(AND(H4807="Wärme/Kälte",H4806="Nein"),"Aliquoter Wärme-/Kälteverbrauch in kWh von 1. Oktober 2022 bis 31. Dezember 2022",IF(H4807="Wärme/Kälte","Wärme-/Kälteverbrauch in kWh von 1. Oktober 2022 bis 31. Dezember 2022","Bitte Energieart auswählen!"))))))</f>
        <v>Bitte Energieart auswählen!</v>
      </c>
      <c r="C4809" s="47"/>
      <c r="D4809" s="47"/>
      <c r="E4809" s="47"/>
      <c r="F4809" s="47"/>
      <c r="G4809" s="47"/>
      <c r="H4809" s="59">
        <f>SUM(I4809:K4809)</f>
        <v>0</v>
      </c>
      <c r="I4809" s="119" t="str">
        <f>IFERROR(IF(H4806="Nein",VLOOKUP(H4805,'1 - Strom Erdgas Wärme 2021'!H:AA,20,FALSE)/12,""),"")</f>
        <v/>
      </c>
      <c r="J4809" s="119" t="str">
        <f>IFERROR(IF(H4806="Nein",VLOOKUP(H4805,'1 - Strom Erdgas Wärme 2021'!H:AB,20,FALSE)/12,""),"")</f>
        <v/>
      </c>
      <c r="K4809" s="119" t="str">
        <f>IFERROR(IF(H4806="Nein",VLOOKUP(H4805,'1 - Strom Erdgas Wärme 2021'!H:AC,20,FALSE)/12,""),"")</f>
        <v/>
      </c>
      <c r="L4809" s="48" t="s">
        <v>5</v>
      </c>
      <c r="M4809" s="76" t="str">
        <f>IFERROR(IF(H4806="Nein","Vorbefüllte Verbrauchswerte wurden aliquot (d.h. 1/12) aus dem Jahr 2021 übernommen.","Bitte ergänzen Sie die monatlichen Verbrauchswerte gem. Lastprofilzähler"),"")</f>
        <v>Bitte ergänzen Sie die monatlichen Verbrauchswerte gem. Lastprofilzähler</v>
      </c>
      <c r="N4809" s="77"/>
      <c r="O4809" s="77"/>
      <c r="P4809" s="77"/>
      <c r="Q4809" s="77"/>
      <c r="R4809" s="77"/>
      <c r="S4809" s="77"/>
    </row>
    <row r="4810" spans="2:19" x14ac:dyDescent="0.3">
      <c r="B4810" s="47" t="str">
        <f>IF(H4807="Wärme/Kälte","Energiemix: Anteil in % der aus Strom oder Erdgas erzeugten Wärme/Kälte","")</f>
        <v/>
      </c>
      <c r="C4810" s="46"/>
      <c r="D4810" s="46"/>
      <c r="E4810" s="46"/>
      <c r="F4810" s="74">
        <f>IFERROR(SUMPRODUCT(I4810:K4810,I4809:K4809),"")</f>
        <v>0</v>
      </c>
      <c r="G4810" s="74"/>
      <c r="H4810" s="46"/>
      <c r="I4810" s="120"/>
      <c r="J4810" s="121"/>
      <c r="K4810" s="121"/>
      <c r="L4810" s="48" t="str">
        <f>IF(H4807="Wärme/Kälte","i","")</f>
        <v/>
      </c>
      <c r="M4810" s="47" t="str">
        <f>IF(H4807="Wärme/Kälte","Bitte geben Sie den Anteil in % (von 0 bis 100, ohne Prozentzeichen) der  direkt aus Strom oder Erdgas erzeugten Wärme/Kälte.","")</f>
        <v/>
      </c>
      <c r="N4810" s="46"/>
      <c r="O4810" s="46"/>
      <c r="P4810" s="46"/>
      <c r="Q4810" s="46"/>
      <c r="R4810" s="46"/>
      <c r="S4810" s="46"/>
    </row>
    <row r="4811" spans="2:19" x14ac:dyDescent="0.3">
      <c r="B4811" s="46"/>
      <c r="C4811" s="46"/>
      <c r="D4811" s="46"/>
      <c r="E4811" s="46"/>
      <c r="F4811" s="46"/>
      <c r="G4811" s="46"/>
      <c r="H4811" s="46"/>
      <c r="I4811" s="98"/>
      <c r="J4811" s="46"/>
      <c r="K4811" s="46"/>
      <c r="L4811" s="48"/>
      <c r="M4811" s="47"/>
      <c r="N4811" s="46"/>
      <c r="O4811" s="46"/>
      <c r="P4811" s="46"/>
      <c r="Q4811" s="46"/>
      <c r="R4811" s="46"/>
      <c r="S4811" s="46"/>
    </row>
    <row r="4812" spans="2:19" ht="18" thickBot="1" x14ac:dyDescent="0.5">
      <c r="B4812" s="56" t="s">
        <v>10</v>
      </c>
      <c r="C4812" s="47"/>
      <c r="D4812" s="47"/>
      <c r="E4812" s="47"/>
      <c r="F4812" s="47"/>
      <c r="G4812" s="47"/>
      <c r="H4812" s="47"/>
      <c r="I4812" s="68">
        <v>44835</v>
      </c>
      <c r="J4812" s="68">
        <v>44866</v>
      </c>
      <c r="K4812" s="68">
        <v>44896</v>
      </c>
      <c r="L4812" s="47"/>
      <c r="M4812" s="69"/>
      <c r="N4812" s="69"/>
      <c r="O4812" s="69"/>
      <c r="P4812" s="69"/>
      <c r="Q4812" s="69"/>
      <c r="R4812" s="69"/>
      <c r="S4812" s="47"/>
    </row>
    <row r="4813" spans="2:19" ht="15" thickBot="1" x14ac:dyDescent="0.35">
      <c r="B4813" s="47" t="s">
        <v>28</v>
      </c>
      <c r="C4813" s="47"/>
      <c r="D4813" s="47"/>
      <c r="E4813" s="47"/>
      <c r="F4813" s="47"/>
      <c r="G4813" s="47"/>
      <c r="H4813" s="117"/>
      <c r="I4813" s="70"/>
      <c r="J4813" s="71"/>
      <c r="K4813" s="71"/>
      <c r="L4813" s="48" t="s">
        <v>5</v>
      </c>
      <c r="M4813" s="47" t="s">
        <v>29</v>
      </c>
      <c r="N4813" s="69"/>
      <c r="O4813" s="69"/>
      <c r="P4813" s="69"/>
      <c r="Q4813" s="69"/>
      <c r="R4813" s="69"/>
      <c r="S4813" s="47"/>
    </row>
    <row r="4814" spans="2:19" ht="15" thickBot="1" x14ac:dyDescent="0.35">
      <c r="B4814" s="47" t="s">
        <v>13</v>
      </c>
      <c r="C4814" s="47"/>
      <c r="D4814" s="47"/>
      <c r="E4814" s="47"/>
      <c r="F4814" s="47"/>
      <c r="G4814" s="47"/>
      <c r="H4814" s="138">
        <f>IFERROR(VLOOKUP(H4813,'1 - Strom Erdgas Wärme 2021'!H:AA,17,FALSE),"")</f>
        <v>0</v>
      </c>
      <c r="I4814" s="70"/>
      <c r="J4814" s="71"/>
      <c r="K4814" s="71"/>
      <c r="L4814" s="48"/>
      <c r="M4814" s="47"/>
      <c r="N4814" s="69"/>
      <c r="O4814" s="69"/>
      <c r="P4814" s="69"/>
      <c r="Q4814" s="69"/>
      <c r="R4814" s="69"/>
      <c r="S4814" s="47"/>
    </row>
    <row r="4815" spans="2:19" ht="15" thickBot="1" x14ac:dyDescent="0.35">
      <c r="B4815" s="47" t="s">
        <v>16</v>
      </c>
      <c r="C4815" s="47"/>
      <c r="D4815" s="47"/>
      <c r="E4815" s="47"/>
      <c r="F4815" s="47"/>
      <c r="G4815" s="47"/>
      <c r="H4815" s="139"/>
      <c r="I4815" s="72"/>
      <c r="J4815" s="73"/>
      <c r="K4815" s="73"/>
      <c r="L4815" s="48" t="s">
        <v>5</v>
      </c>
      <c r="M4815" s="47" t="s">
        <v>17</v>
      </c>
      <c r="N4815" s="69"/>
      <c r="O4815" s="69"/>
      <c r="P4815" s="69"/>
      <c r="Q4815" s="69"/>
      <c r="R4815" s="69"/>
      <c r="S4815" s="47"/>
    </row>
    <row r="4816" spans="2:19" ht="16.8" thickBot="1" x14ac:dyDescent="0.45">
      <c r="B4816" s="47" t="str">
        <f>IF(H4815="Erdgas","Arbeitspreis pro kWh Erdgas in EUR",IF(H4815="Strom","Arbeitspreis pro kWh Strom in EUR",IF(H4815="Wärme/Kälte","Arbeitspreis pro kWh Wärme-/Kälteverbrauch in EUR","Bitte Energieart auswählen!")))</f>
        <v>Bitte Energieart auswählen!</v>
      </c>
      <c r="C4816" s="47"/>
      <c r="D4816" s="47"/>
      <c r="E4816" s="47"/>
      <c r="F4816" s="47"/>
      <c r="G4816" s="74">
        <f>IFERROR(SUMPRODUCT(I4816:K4816,I4817:K4817),"")</f>
        <v>0</v>
      </c>
      <c r="H4816" s="47"/>
      <c r="I4816" s="118"/>
      <c r="J4816" s="118"/>
      <c r="K4816" s="118"/>
      <c r="L4816" s="48" t="s">
        <v>5</v>
      </c>
      <c r="M4816" s="47" t="str">
        <f>IF(H4815="Erdgas","Erdgaskosten exkl. Steuern, Abgaben, Netzentgelte, etc.",IF(H4815="Strom","Stromkosten exkl. Steuern, Abgaben, Netzentgelte, etc.",IF(H4815="Wärme/Kälte","Wärme-/Kältekosten exkl. Steuern, Abgaben, Netzentgelte, etc.", "Bitte Energieart auswählen!")))</f>
        <v>Bitte Energieart auswählen!</v>
      </c>
      <c r="N4816" s="47"/>
      <c r="O4816" s="47"/>
      <c r="P4816" s="75"/>
      <c r="Q4816" s="61"/>
      <c r="R4816" s="62"/>
      <c r="S4816" s="47"/>
    </row>
    <row r="4817" spans="2:19" ht="15" thickBot="1" x14ac:dyDescent="0.35">
      <c r="B4817" s="47" t="str">
        <f>IF(AND(H4815="Erdgas",H4814="Nein"),"Aliquoter Erdgasverbrauch in kWh von 1. Oktober 2022 bis 31. Dezember 2022",IF(H4815="Erdgas","Erdgasverbrauch in kWh von 1. Oktober 2022 bis 31. Dezember 2022",IF(AND(H4815="Strom",H4814="Nein"),"Aliquoter Stromverbrauch in kWh von 1. Oktober 2022 bis 31. Dezember 2022",IF(H4815="Strom","Stromverbrauch in kWh von 1. Oktober 2022 bis 31. Dezember 2022",IF(AND(H4815="Wärme/Kälte",H4814="Nein"),"Aliquoter Wärme-/Kälteverbrauch in kWh von 1. Oktober 2022 bis 31. Dezember 2022",IF(H4815="Wärme/Kälte","Wärme-/Kälteverbrauch in kWh von 1. Oktober 2022 bis 31. Dezember 2022","Bitte Energieart auswählen!"))))))</f>
        <v>Bitte Energieart auswählen!</v>
      </c>
      <c r="C4817" s="47"/>
      <c r="D4817" s="47"/>
      <c r="E4817" s="47"/>
      <c r="F4817" s="47"/>
      <c r="G4817" s="47"/>
      <c r="H4817" s="59">
        <f>SUM(I4817:K4817)</f>
        <v>0</v>
      </c>
      <c r="I4817" s="119" t="str">
        <f>IFERROR(IF(H4814="Nein",VLOOKUP(H4813,'1 - Strom Erdgas Wärme 2021'!H:AA,20,FALSE)/12,""),"")</f>
        <v/>
      </c>
      <c r="J4817" s="119" t="str">
        <f>IFERROR(IF(H4814="Nein",VLOOKUP(H4813,'1 - Strom Erdgas Wärme 2021'!H:AB,20,FALSE)/12,""),"")</f>
        <v/>
      </c>
      <c r="K4817" s="119" t="str">
        <f>IFERROR(IF(H4814="Nein",VLOOKUP(H4813,'1 - Strom Erdgas Wärme 2021'!H:AC,20,FALSE)/12,""),"")</f>
        <v/>
      </c>
      <c r="L4817" s="48" t="s">
        <v>5</v>
      </c>
      <c r="M4817" s="76" t="str">
        <f>IFERROR(IF(H4814="Nein","Vorbefüllte Verbrauchswerte wurden aliquot (d.h. 1/12) aus dem Jahr 2021 übernommen.","Bitte ergänzen Sie die monatlichen Verbrauchswerte gem. Lastprofilzähler"),"")</f>
        <v>Bitte ergänzen Sie die monatlichen Verbrauchswerte gem. Lastprofilzähler</v>
      </c>
      <c r="N4817" s="77"/>
      <c r="O4817" s="77"/>
      <c r="P4817" s="77"/>
      <c r="Q4817" s="77"/>
      <c r="R4817" s="77"/>
      <c r="S4817" s="77"/>
    </row>
    <row r="4818" spans="2:19" x14ac:dyDescent="0.3">
      <c r="B4818" s="47" t="str">
        <f>IF(H4815="Wärme/Kälte","Energiemix: Anteil in % der aus Strom oder Erdgas erzeugten Wärme/Kälte","")</f>
        <v/>
      </c>
      <c r="C4818" s="46"/>
      <c r="D4818" s="46"/>
      <c r="E4818" s="46"/>
      <c r="F4818" s="74">
        <f>IFERROR(SUMPRODUCT(I4818:K4818,I4817:K4817),"")</f>
        <v>0</v>
      </c>
      <c r="G4818" s="74"/>
      <c r="H4818" s="46"/>
      <c r="I4818" s="120"/>
      <c r="J4818" s="121"/>
      <c r="K4818" s="121"/>
      <c r="L4818" s="48" t="str">
        <f>IF(H4815="Wärme/Kälte","i","")</f>
        <v/>
      </c>
      <c r="M4818" s="47" t="str">
        <f>IF(H4815="Wärme/Kälte","Bitte geben Sie den Anteil in % (von 0 bis 100, ohne Prozentzeichen) der  direkt aus Strom oder Erdgas erzeugten Wärme/Kälte.","")</f>
        <v/>
      </c>
      <c r="N4818" s="46"/>
      <c r="O4818" s="46"/>
      <c r="P4818" s="46"/>
      <c r="Q4818" s="46"/>
      <c r="R4818" s="46"/>
      <c r="S4818" s="46"/>
    </row>
    <row r="4819" spans="2:19" x14ac:dyDescent="0.3">
      <c r="B4819" s="46"/>
      <c r="C4819" s="46"/>
      <c r="D4819" s="46"/>
      <c r="E4819" s="46"/>
      <c r="F4819" s="46"/>
      <c r="G4819" s="46"/>
      <c r="H4819" s="46"/>
      <c r="I4819" s="98"/>
      <c r="J4819" s="46"/>
      <c r="K4819" s="46"/>
      <c r="L4819" s="48"/>
      <c r="M4819" s="47"/>
      <c r="N4819" s="46"/>
      <c r="O4819" s="46"/>
      <c r="P4819" s="46"/>
      <c r="Q4819" s="46"/>
      <c r="R4819" s="46"/>
      <c r="S4819" s="46"/>
    </row>
    <row r="4820" spans="2:19" ht="18" thickBot="1" x14ac:dyDescent="0.5">
      <c r="B4820" s="56" t="s">
        <v>10</v>
      </c>
      <c r="C4820" s="47"/>
      <c r="D4820" s="47"/>
      <c r="E4820" s="47"/>
      <c r="F4820" s="47"/>
      <c r="G4820" s="47"/>
      <c r="H4820" s="47"/>
      <c r="I4820" s="68">
        <v>44835</v>
      </c>
      <c r="J4820" s="68">
        <v>44866</v>
      </c>
      <c r="K4820" s="68">
        <v>44896</v>
      </c>
      <c r="L4820" s="47"/>
      <c r="M4820" s="69"/>
      <c r="N4820" s="69"/>
      <c r="O4820" s="69"/>
      <c r="P4820" s="69"/>
      <c r="Q4820" s="69"/>
      <c r="R4820" s="69"/>
      <c r="S4820" s="47"/>
    </row>
    <row r="4821" spans="2:19" ht="15" thickBot="1" x14ac:dyDescent="0.35">
      <c r="B4821" s="47" t="s">
        <v>28</v>
      </c>
      <c r="C4821" s="47"/>
      <c r="D4821" s="47"/>
      <c r="E4821" s="47"/>
      <c r="F4821" s="47"/>
      <c r="G4821" s="47"/>
      <c r="H4821" s="117"/>
      <c r="I4821" s="70"/>
      <c r="J4821" s="71"/>
      <c r="K4821" s="71"/>
      <c r="L4821" s="48" t="s">
        <v>5</v>
      </c>
      <c r="M4821" s="47" t="s">
        <v>29</v>
      </c>
      <c r="N4821" s="69"/>
      <c r="O4821" s="69"/>
      <c r="P4821" s="69"/>
      <c r="Q4821" s="69"/>
      <c r="R4821" s="69"/>
      <c r="S4821" s="47"/>
    </row>
    <row r="4822" spans="2:19" ht="15" thickBot="1" x14ac:dyDescent="0.35">
      <c r="B4822" s="47" t="s">
        <v>13</v>
      </c>
      <c r="C4822" s="47"/>
      <c r="D4822" s="47"/>
      <c r="E4822" s="47"/>
      <c r="F4822" s="47"/>
      <c r="G4822" s="47"/>
      <c r="H4822" s="138">
        <f>IFERROR(VLOOKUP(H4821,'1 - Strom Erdgas Wärme 2021'!H:AA,17,FALSE),"")</f>
        <v>0</v>
      </c>
      <c r="I4822" s="70"/>
      <c r="J4822" s="71"/>
      <c r="K4822" s="71"/>
      <c r="L4822" s="48"/>
      <c r="M4822" s="47"/>
      <c r="N4822" s="69"/>
      <c r="O4822" s="69"/>
      <c r="P4822" s="69"/>
      <c r="Q4822" s="69"/>
      <c r="R4822" s="69"/>
      <c r="S4822" s="47"/>
    </row>
    <row r="4823" spans="2:19" ht="15" thickBot="1" x14ac:dyDescent="0.35">
      <c r="B4823" s="47" t="s">
        <v>16</v>
      </c>
      <c r="C4823" s="47"/>
      <c r="D4823" s="47"/>
      <c r="E4823" s="47"/>
      <c r="F4823" s="47"/>
      <c r="G4823" s="47"/>
      <c r="H4823" s="139"/>
      <c r="I4823" s="72"/>
      <c r="J4823" s="73"/>
      <c r="K4823" s="73"/>
      <c r="L4823" s="48" t="s">
        <v>5</v>
      </c>
      <c r="M4823" s="47" t="s">
        <v>17</v>
      </c>
      <c r="N4823" s="69"/>
      <c r="O4823" s="69"/>
      <c r="P4823" s="69"/>
      <c r="Q4823" s="69"/>
      <c r="R4823" s="69"/>
      <c r="S4823" s="47"/>
    </row>
    <row r="4824" spans="2:19" ht="16.8" thickBot="1" x14ac:dyDescent="0.45">
      <c r="B4824" s="47" t="str">
        <f>IF(H4823="Erdgas","Arbeitspreis pro kWh Erdgas in EUR",IF(H4823="Strom","Arbeitspreis pro kWh Strom in EUR",IF(H4823="Wärme/Kälte","Arbeitspreis pro kWh Wärme-/Kälteverbrauch in EUR","Bitte Energieart auswählen!")))</f>
        <v>Bitte Energieart auswählen!</v>
      </c>
      <c r="C4824" s="47"/>
      <c r="D4824" s="47"/>
      <c r="E4824" s="47"/>
      <c r="F4824" s="47"/>
      <c r="G4824" s="74">
        <f>IFERROR(SUMPRODUCT(I4824:K4824,I4825:K4825),"")</f>
        <v>0</v>
      </c>
      <c r="H4824" s="47"/>
      <c r="I4824" s="118"/>
      <c r="J4824" s="118"/>
      <c r="K4824" s="118"/>
      <c r="L4824" s="48" t="s">
        <v>5</v>
      </c>
      <c r="M4824" s="47" t="str">
        <f>IF(H4823="Erdgas","Erdgaskosten exkl. Steuern, Abgaben, Netzentgelte, etc.",IF(H4823="Strom","Stromkosten exkl. Steuern, Abgaben, Netzentgelte, etc.",IF(H4823="Wärme/Kälte","Wärme-/Kältekosten exkl. Steuern, Abgaben, Netzentgelte, etc.", "Bitte Energieart auswählen!")))</f>
        <v>Bitte Energieart auswählen!</v>
      </c>
      <c r="N4824" s="47"/>
      <c r="O4824" s="47"/>
      <c r="P4824" s="75"/>
      <c r="Q4824" s="61"/>
      <c r="R4824" s="62"/>
      <c r="S4824" s="47"/>
    </row>
    <row r="4825" spans="2:19" ht="15" thickBot="1" x14ac:dyDescent="0.35">
      <c r="B4825" s="47" t="str">
        <f>IF(AND(H4823="Erdgas",H4822="Nein"),"Aliquoter Erdgasverbrauch in kWh von 1. Oktober 2022 bis 31. Dezember 2022",IF(H4823="Erdgas","Erdgasverbrauch in kWh von 1. Oktober 2022 bis 31. Dezember 2022",IF(AND(H4823="Strom",H4822="Nein"),"Aliquoter Stromverbrauch in kWh von 1. Oktober 2022 bis 31. Dezember 2022",IF(H4823="Strom","Stromverbrauch in kWh von 1. Oktober 2022 bis 31. Dezember 2022",IF(AND(H4823="Wärme/Kälte",H4822="Nein"),"Aliquoter Wärme-/Kälteverbrauch in kWh von 1. Oktober 2022 bis 31. Dezember 2022",IF(H4823="Wärme/Kälte","Wärme-/Kälteverbrauch in kWh von 1. Oktober 2022 bis 31. Dezember 2022","Bitte Energieart auswählen!"))))))</f>
        <v>Bitte Energieart auswählen!</v>
      </c>
      <c r="C4825" s="47"/>
      <c r="D4825" s="47"/>
      <c r="E4825" s="47"/>
      <c r="F4825" s="47"/>
      <c r="G4825" s="47"/>
      <c r="H4825" s="59">
        <f>SUM(I4825:K4825)</f>
        <v>0</v>
      </c>
      <c r="I4825" s="119" t="str">
        <f>IFERROR(IF(H4822="Nein",VLOOKUP(H4821,'1 - Strom Erdgas Wärme 2021'!H:AA,20,FALSE)/12,""),"")</f>
        <v/>
      </c>
      <c r="J4825" s="119" t="str">
        <f>IFERROR(IF(H4822="Nein",VLOOKUP(H4821,'1 - Strom Erdgas Wärme 2021'!H:AB,20,FALSE)/12,""),"")</f>
        <v/>
      </c>
      <c r="K4825" s="119" t="str">
        <f>IFERROR(IF(H4822="Nein",VLOOKUP(H4821,'1 - Strom Erdgas Wärme 2021'!H:AC,20,FALSE)/12,""),"")</f>
        <v/>
      </c>
      <c r="L4825" s="48" t="s">
        <v>5</v>
      </c>
      <c r="M4825" s="76" t="str">
        <f>IFERROR(IF(H4822="Nein","Vorbefüllte Verbrauchswerte wurden aliquot (d.h. 1/12) aus dem Jahr 2021 übernommen.","Bitte ergänzen Sie die monatlichen Verbrauchswerte gem. Lastprofilzähler"),"")</f>
        <v>Bitte ergänzen Sie die monatlichen Verbrauchswerte gem. Lastprofilzähler</v>
      </c>
      <c r="N4825" s="77"/>
      <c r="O4825" s="77"/>
      <c r="P4825" s="77"/>
      <c r="Q4825" s="77"/>
      <c r="R4825" s="77"/>
      <c r="S4825" s="77"/>
    </row>
    <row r="4826" spans="2:19" x14ac:dyDescent="0.3">
      <c r="B4826" s="47" t="str">
        <f>IF(H4823="Wärme/Kälte","Energiemix: Anteil in % der aus Strom oder Erdgas erzeugten Wärme/Kälte","")</f>
        <v/>
      </c>
      <c r="C4826" s="46"/>
      <c r="D4826" s="46"/>
      <c r="E4826" s="46"/>
      <c r="F4826" s="74">
        <f>IFERROR(SUMPRODUCT(I4826:K4826,I4825:K4825),"")</f>
        <v>0</v>
      </c>
      <c r="G4826" s="74"/>
      <c r="H4826" s="46"/>
      <c r="I4826" s="120"/>
      <c r="J4826" s="121"/>
      <c r="K4826" s="121"/>
      <c r="L4826" s="48" t="str">
        <f>IF(H4823="Wärme/Kälte","i","")</f>
        <v/>
      </c>
      <c r="M4826" s="47" t="str">
        <f>IF(H4823="Wärme/Kälte","Bitte geben Sie den Anteil in % (von 0 bis 100, ohne Prozentzeichen) der  direkt aus Strom oder Erdgas erzeugten Wärme/Kälte.","")</f>
        <v/>
      </c>
      <c r="N4826" s="46"/>
      <c r="O4826" s="46"/>
      <c r="P4826" s="46"/>
      <c r="Q4826" s="46"/>
      <c r="R4826" s="46"/>
      <c r="S4826" s="46"/>
    </row>
    <row r="4827" spans="2:19" x14ac:dyDescent="0.3">
      <c r="B4827" s="46"/>
      <c r="C4827" s="46"/>
      <c r="D4827" s="46"/>
      <c r="E4827" s="46"/>
      <c r="F4827" s="46"/>
      <c r="G4827" s="46"/>
      <c r="H4827" s="46"/>
      <c r="I4827" s="98"/>
      <c r="J4827" s="46"/>
      <c r="K4827" s="46"/>
      <c r="L4827" s="48"/>
      <c r="M4827" s="47"/>
      <c r="N4827" s="46"/>
      <c r="O4827" s="46"/>
      <c r="P4827" s="46"/>
      <c r="Q4827" s="46"/>
      <c r="R4827" s="46"/>
      <c r="S4827" s="46"/>
    </row>
    <row r="4828" spans="2:19" ht="18" thickBot="1" x14ac:dyDescent="0.5">
      <c r="B4828" s="56" t="s">
        <v>10</v>
      </c>
      <c r="C4828" s="47"/>
      <c r="D4828" s="47"/>
      <c r="E4828" s="47"/>
      <c r="F4828" s="47"/>
      <c r="G4828" s="47"/>
      <c r="H4828" s="47"/>
      <c r="I4828" s="68">
        <v>44835</v>
      </c>
      <c r="J4828" s="68">
        <v>44866</v>
      </c>
      <c r="K4828" s="68">
        <v>44896</v>
      </c>
      <c r="L4828" s="47"/>
      <c r="M4828" s="69"/>
      <c r="N4828" s="69"/>
      <c r="O4828" s="69"/>
      <c r="P4828" s="69"/>
      <c r="Q4828" s="69"/>
      <c r="R4828" s="69"/>
      <c r="S4828" s="47"/>
    </row>
    <row r="4829" spans="2:19" ht="15" thickBot="1" x14ac:dyDescent="0.35">
      <c r="B4829" s="47" t="s">
        <v>28</v>
      </c>
      <c r="C4829" s="47"/>
      <c r="D4829" s="47"/>
      <c r="E4829" s="47"/>
      <c r="F4829" s="47"/>
      <c r="G4829" s="47"/>
      <c r="H4829" s="117"/>
      <c r="I4829" s="70"/>
      <c r="J4829" s="71"/>
      <c r="K4829" s="71"/>
      <c r="L4829" s="48" t="s">
        <v>5</v>
      </c>
      <c r="M4829" s="47" t="s">
        <v>29</v>
      </c>
      <c r="N4829" s="69"/>
      <c r="O4829" s="69"/>
      <c r="P4829" s="69"/>
      <c r="Q4829" s="69"/>
      <c r="R4829" s="69"/>
      <c r="S4829" s="47"/>
    </row>
    <row r="4830" spans="2:19" ht="15" thickBot="1" x14ac:dyDescent="0.35">
      <c r="B4830" s="47" t="s">
        <v>13</v>
      </c>
      <c r="C4830" s="47"/>
      <c r="D4830" s="47"/>
      <c r="E4830" s="47"/>
      <c r="F4830" s="47"/>
      <c r="G4830" s="47"/>
      <c r="H4830" s="138">
        <f>IFERROR(VLOOKUP(H4829,'1 - Strom Erdgas Wärme 2021'!H:AA,17,FALSE),"")</f>
        <v>0</v>
      </c>
      <c r="I4830" s="70"/>
      <c r="J4830" s="71"/>
      <c r="K4830" s="71"/>
      <c r="L4830" s="48"/>
      <c r="M4830" s="47"/>
      <c r="N4830" s="69"/>
      <c r="O4830" s="69"/>
      <c r="P4830" s="69"/>
      <c r="Q4830" s="69"/>
      <c r="R4830" s="69"/>
      <c r="S4830" s="47"/>
    </row>
    <row r="4831" spans="2:19" ht="15" thickBot="1" x14ac:dyDescent="0.35">
      <c r="B4831" s="47" t="s">
        <v>16</v>
      </c>
      <c r="C4831" s="47"/>
      <c r="D4831" s="47"/>
      <c r="E4831" s="47"/>
      <c r="F4831" s="47"/>
      <c r="G4831" s="47"/>
      <c r="H4831" s="139"/>
      <c r="I4831" s="72"/>
      <c r="J4831" s="73"/>
      <c r="K4831" s="73"/>
      <c r="L4831" s="48" t="s">
        <v>5</v>
      </c>
      <c r="M4831" s="47" t="s">
        <v>17</v>
      </c>
      <c r="N4831" s="69"/>
      <c r="O4831" s="69"/>
      <c r="P4831" s="69"/>
      <c r="Q4831" s="69"/>
      <c r="R4831" s="69"/>
      <c r="S4831" s="47"/>
    </row>
    <row r="4832" spans="2:19" ht="16.8" thickBot="1" x14ac:dyDescent="0.45">
      <c r="B4832" s="47" t="str">
        <f>IF(H4831="Erdgas","Arbeitspreis pro kWh Erdgas in EUR",IF(H4831="Strom","Arbeitspreis pro kWh Strom in EUR",IF(H4831="Wärme/Kälte","Arbeitspreis pro kWh Wärme-/Kälteverbrauch in EUR","Bitte Energieart auswählen!")))</f>
        <v>Bitte Energieart auswählen!</v>
      </c>
      <c r="C4832" s="47"/>
      <c r="D4832" s="47"/>
      <c r="E4832" s="47"/>
      <c r="F4832" s="47"/>
      <c r="G4832" s="74">
        <f>IFERROR(SUMPRODUCT(I4832:K4832,I4833:K4833),"")</f>
        <v>0</v>
      </c>
      <c r="H4832" s="47"/>
      <c r="I4832" s="118"/>
      <c r="J4832" s="118"/>
      <c r="K4832" s="118"/>
      <c r="L4832" s="48" t="s">
        <v>5</v>
      </c>
      <c r="M4832" s="47" t="str">
        <f>IF(H4831="Erdgas","Erdgaskosten exkl. Steuern, Abgaben, Netzentgelte, etc.",IF(H4831="Strom","Stromkosten exkl. Steuern, Abgaben, Netzentgelte, etc.",IF(H4831="Wärme/Kälte","Wärme-/Kältekosten exkl. Steuern, Abgaben, Netzentgelte, etc.", "Bitte Energieart auswählen!")))</f>
        <v>Bitte Energieart auswählen!</v>
      </c>
      <c r="N4832" s="47"/>
      <c r="O4832" s="47"/>
      <c r="P4832" s="75"/>
      <c r="Q4832" s="61"/>
      <c r="R4832" s="62"/>
      <c r="S4832" s="47"/>
    </row>
    <row r="4833" spans="2:19" ht="15" thickBot="1" x14ac:dyDescent="0.35">
      <c r="B4833" s="47" t="str">
        <f>IF(AND(H4831="Erdgas",H4830="Nein"),"Aliquoter Erdgasverbrauch in kWh von 1. Oktober 2022 bis 31. Dezember 2022",IF(H4831="Erdgas","Erdgasverbrauch in kWh von 1. Oktober 2022 bis 31. Dezember 2022",IF(AND(H4831="Strom",H4830="Nein"),"Aliquoter Stromverbrauch in kWh von 1. Oktober 2022 bis 31. Dezember 2022",IF(H4831="Strom","Stromverbrauch in kWh von 1. Oktober 2022 bis 31. Dezember 2022",IF(AND(H4831="Wärme/Kälte",H4830="Nein"),"Aliquoter Wärme-/Kälteverbrauch in kWh von 1. Oktober 2022 bis 31. Dezember 2022",IF(H4831="Wärme/Kälte","Wärme-/Kälteverbrauch in kWh von 1. Oktober 2022 bis 31. Dezember 2022","Bitte Energieart auswählen!"))))))</f>
        <v>Bitte Energieart auswählen!</v>
      </c>
      <c r="C4833" s="47"/>
      <c r="D4833" s="47"/>
      <c r="E4833" s="47"/>
      <c r="F4833" s="47"/>
      <c r="G4833" s="47"/>
      <c r="H4833" s="59">
        <f>SUM(I4833:K4833)</f>
        <v>0</v>
      </c>
      <c r="I4833" s="119" t="str">
        <f>IFERROR(IF(H4830="Nein",VLOOKUP(H4829,'1 - Strom Erdgas Wärme 2021'!H:AA,20,FALSE)/12,""),"")</f>
        <v/>
      </c>
      <c r="J4833" s="119" t="str">
        <f>IFERROR(IF(H4830="Nein",VLOOKUP(H4829,'1 - Strom Erdgas Wärme 2021'!H:AB,20,FALSE)/12,""),"")</f>
        <v/>
      </c>
      <c r="K4833" s="119" t="str">
        <f>IFERROR(IF(H4830="Nein",VLOOKUP(H4829,'1 - Strom Erdgas Wärme 2021'!H:AC,20,FALSE)/12,""),"")</f>
        <v/>
      </c>
      <c r="L4833" s="48" t="s">
        <v>5</v>
      </c>
      <c r="M4833" s="76" t="str">
        <f>IFERROR(IF(H4830="Nein","Vorbefüllte Verbrauchswerte wurden aliquot (d.h. 1/12) aus dem Jahr 2021 übernommen.","Bitte ergänzen Sie die monatlichen Verbrauchswerte gem. Lastprofilzähler"),"")</f>
        <v>Bitte ergänzen Sie die monatlichen Verbrauchswerte gem. Lastprofilzähler</v>
      </c>
      <c r="N4833" s="77"/>
      <c r="O4833" s="77"/>
      <c r="P4833" s="77"/>
      <c r="Q4833" s="77"/>
      <c r="R4833" s="77"/>
      <c r="S4833" s="77"/>
    </row>
    <row r="4834" spans="2:19" x14ac:dyDescent="0.3">
      <c r="B4834" s="47" t="str">
        <f>IF(H4831="Wärme/Kälte","Energiemix: Anteil in % der aus Strom oder Erdgas erzeugten Wärme/Kälte","")</f>
        <v/>
      </c>
      <c r="C4834" s="46"/>
      <c r="D4834" s="46"/>
      <c r="E4834" s="46"/>
      <c r="F4834" s="74">
        <f>IFERROR(SUMPRODUCT(I4834:K4834,I4833:K4833),"")</f>
        <v>0</v>
      </c>
      <c r="G4834" s="74"/>
      <c r="H4834" s="46"/>
      <c r="I4834" s="120"/>
      <c r="J4834" s="121"/>
      <c r="K4834" s="121"/>
      <c r="L4834" s="48" t="str">
        <f>IF(H4831="Wärme/Kälte","i","")</f>
        <v/>
      </c>
      <c r="M4834" s="47" t="str">
        <f>IF(H4831="Wärme/Kälte","Bitte geben Sie den Anteil in % (von 0 bis 100, ohne Prozentzeichen) der  direkt aus Strom oder Erdgas erzeugten Wärme/Kälte.","")</f>
        <v/>
      </c>
      <c r="N4834" s="46"/>
      <c r="O4834" s="46"/>
      <c r="P4834" s="46"/>
      <c r="Q4834" s="46"/>
      <c r="R4834" s="46"/>
      <c r="S4834" s="46"/>
    </row>
    <row r="4835" spans="2:19" x14ac:dyDescent="0.3">
      <c r="B4835" s="46"/>
      <c r="C4835" s="46"/>
      <c r="D4835" s="46"/>
      <c r="E4835" s="46"/>
      <c r="F4835" s="46"/>
      <c r="G4835" s="46"/>
      <c r="H4835" s="46"/>
      <c r="I4835" s="98"/>
      <c r="J4835" s="46"/>
      <c r="K4835" s="46"/>
      <c r="L4835" s="48"/>
      <c r="M4835" s="47"/>
      <c r="N4835" s="46"/>
      <c r="O4835" s="46"/>
      <c r="P4835" s="46"/>
      <c r="Q4835" s="46"/>
      <c r="R4835" s="46"/>
      <c r="S4835" s="46"/>
    </row>
    <row r="4836" spans="2:19" ht="18" thickBot="1" x14ac:dyDescent="0.5">
      <c r="B4836" s="56" t="s">
        <v>10</v>
      </c>
      <c r="C4836" s="47"/>
      <c r="D4836" s="47"/>
      <c r="E4836" s="47"/>
      <c r="F4836" s="47"/>
      <c r="G4836" s="47"/>
      <c r="H4836" s="47"/>
      <c r="I4836" s="68">
        <v>44835</v>
      </c>
      <c r="J4836" s="68">
        <v>44866</v>
      </c>
      <c r="K4836" s="68">
        <v>44896</v>
      </c>
      <c r="L4836" s="47"/>
      <c r="M4836" s="69"/>
      <c r="N4836" s="69"/>
      <c r="O4836" s="69"/>
      <c r="P4836" s="69"/>
      <c r="Q4836" s="69"/>
      <c r="R4836" s="69"/>
      <c r="S4836" s="47"/>
    </row>
    <row r="4837" spans="2:19" ht="15" thickBot="1" x14ac:dyDescent="0.35">
      <c r="B4837" s="47" t="s">
        <v>28</v>
      </c>
      <c r="C4837" s="47"/>
      <c r="D4837" s="47"/>
      <c r="E4837" s="47"/>
      <c r="F4837" s="47"/>
      <c r="G4837" s="47"/>
      <c r="H4837" s="117"/>
      <c r="I4837" s="70"/>
      <c r="J4837" s="71"/>
      <c r="K4837" s="71"/>
      <c r="L4837" s="48" t="s">
        <v>5</v>
      </c>
      <c r="M4837" s="47" t="s">
        <v>29</v>
      </c>
      <c r="N4837" s="69"/>
      <c r="O4837" s="69"/>
      <c r="P4837" s="69"/>
      <c r="Q4837" s="69"/>
      <c r="R4837" s="69"/>
      <c r="S4837" s="47"/>
    </row>
    <row r="4838" spans="2:19" ht="15" thickBot="1" x14ac:dyDescent="0.35">
      <c r="B4838" s="47" t="s">
        <v>13</v>
      </c>
      <c r="C4838" s="47"/>
      <c r="D4838" s="47"/>
      <c r="E4838" s="47"/>
      <c r="F4838" s="47"/>
      <c r="G4838" s="47"/>
      <c r="H4838" s="138">
        <f>IFERROR(VLOOKUP(H4837,'1 - Strom Erdgas Wärme 2021'!H:AA,17,FALSE),"")</f>
        <v>0</v>
      </c>
      <c r="I4838" s="70"/>
      <c r="J4838" s="71"/>
      <c r="K4838" s="71"/>
      <c r="L4838" s="48"/>
      <c r="M4838" s="47"/>
      <c r="N4838" s="69"/>
      <c r="O4838" s="69"/>
      <c r="P4838" s="69"/>
      <c r="Q4838" s="69"/>
      <c r="R4838" s="69"/>
      <c r="S4838" s="47"/>
    </row>
    <row r="4839" spans="2:19" ht="15" thickBot="1" x14ac:dyDescent="0.35">
      <c r="B4839" s="47" t="s">
        <v>16</v>
      </c>
      <c r="C4839" s="47"/>
      <c r="D4839" s="47"/>
      <c r="E4839" s="47"/>
      <c r="F4839" s="47"/>
      <c r="G4839" s="47"/>
      <c r="H4839" s="139"/>
      <c r="I4839" s="72"/>
      <c r="J4839" s="73"/>
      <c r="K4839" s="73"/>
      <c r="L4839" s="48" t="s">
        <v>5</v>
      </c>
      <c r="M4839" s="47" t="s">
        <v>17</v>
      </c>
      <c r="N4839" s="69"/>
      <c r="O4839" s="69"/>
      <c r="P4839" s="69"/>
      <c r="Q4839" s="69"/>
      <c r="R4839" s="69"/>
      <c r="S4839" s="47"/>
    </row>
    <row r="4840" spans="2:19" ht="16.8" thickBot="1" x14ac:dyDescent="0.45">
      <c r="B4840" s="47" t="str">
        <f>IF(H4839="Erdgas","Arbeitspreis pro kWh Erdgas in EUR",IF(H4839="Strom","Arbeitspreis pro kWh Strom in EUR",IF(H4839="Wärme/Kälte","Arbeitspreis pro kWh Wärme-/Kälteverbrauch in EUR","Bitte Energieart auswählen!")))</f>
        <v>Bitte Energieart auswählen!</v>
      </c>
      <c r="C4840" s="47"/>
      <c r="D4840" s="47"/>
      <c r="E4840" s="47"/>
      <c r="F4840" s="47"/>
      <c r="G4840" s="74">
        <f>IFERROR(SUMPRODUCT(I4840:K4840,I4841:K4841),"")</f>
        <v>0</v>
      </c>
      <c r="H4840" s="47"/>
      <c r="I4840" s="118"/>
      <c r="J4840" s="118"/>
      <c r="K4840" s="118"/>
      <c r="L4840" s="48" t="s">
        <v>5</v>
      </c>
      <c r="M4840" s="47" t="str">
        <f>IF(H4839="Erdgas","Erdgaskosten exkl. Steuern, Abgaben, Netzentgelte, etc.",IF(H4839="Strom","Stromkosten exkl. Steuern, Abgaben, Netzentgelte, etc.",IF(H4839="Wärme/Kälte","Wärme-/Kältekosten exkl. Steuern, Abgaben, Netzentgelte, etc.", "Bitte Energieart auswählen!")))</f>
        <v>Bitte Energieart auswählen!</v>
      </c>
      <c r="N4840" s="47"/>
      <c r="O4840" s="47"/>
      <c r="P4840" s="75"/>
      <c r="Q4840" s="61"/>
      <c r="R4840" s="62"/>
      <c r="S4840" s="47"/>
    </row>
    <row r="4841" spans="2:19" ht="15" thickBot="1" x14ac:dyDescent="0.35">
      <c r="B4841" s="47" t="str">
        <f>IF(AND(H4839="Erdgas",H4838="Nein"),"Aliquoter Erdgasverbrauch in kWh von 1. Oktober 2022 bis 31. Dezember 2022",IF(H4839="Erdgas","Erdgasverbrauch in kWh von 1. Oktober 2022 bis 31. Dezember 2022",IF(AND(H4839="Strom",H4838="Nein"),"Aliquoter Stromverbrauch in kWh von 1. Oktober 2022 bis 31. Dezember 2022",IF(H4839="Strom","Stromverbrauch in kWh von 1. Oktober 2022 bis 31. Dezember 2022",IF(AND(H4839="Wärme/Kälte",H4838="Nein"),"Aliquoter Wärme-/Kälteverbrauch in kWh von 1. Oktober 2022 bis 31. Dezember 2022",IF(H4839="Wärme/Kälte","Wärme-/Kälteverbrauch in kWh von 1. Oktober 2022 bis 31. Dezember 2022","Bitte Energieart auswählen!"))))))</f>
        <v>Bitte Energieart auswählen!</v>
      </c>
      <c r="C4841" s="47"/>
      <c r="D4841" s="47"/>
      <c r="E4841" s="47"/>
      <c r="F4841" s="47"/>
      <c r="G4841" s="47"/>
      <c r="H4841" s="59">
        <f>SUM(I4841:K4841)</f>
        <v>0</v>
      </c>
      <c r="I4841" s="119" t="str">
        <f>IFERROR(IF(H4838="Nein",VLOOKUP(H4837,'1 - Strom Erdgas Wärme 2021'!H:AA,20,FALSE)/12,""),"")</f>
        <v/>
      </c>
      <c r="J4841" s="119" t="str">
        <f>IFERROR(IF(H4838="Nein",VLOOKUP(H4837,'1 - Strom Erdgas Wärme 2021'!H:AB,20,FALSE)/12,""),"")</f>
        <v/>
      </c>
      <c r="K4841" s="119" t="str">
        <f>IFERROR(IF(H4838="Nein",VLOOKUP(H4837,'1 - Strom Erdgas Wärme 2021'!H:AC,20,FALSE)/12,""),"")</f>
        <v/>
      </c>
      <c r="L4841" s="48" t="s">
        <v>5</v>
      </c>
      <c r="M4841" s="76" t="str">
        <f>IFERROR(IF(H4838="Nein","Vorbefüllte Verbrauchswerte wurden aliquot (d.h. 1/12) aus dem Jahr 2021 übernommen.","Bitte ergänzen Sie die monatlichen Verbrauchswerte gem. Lastprofilzähler"),"")</f>
        <v>Bitte ergänzen Sie die monatlichen Verbrauchswerte gem. Lastprofilzähler</v>
      </c>
      <c r="N4841" s="77"/>
      <c r="O4841" s="77"/>
      <c r="P4841" s="77"/>
      <c r="Q4841" s="77"/>
      <c r="R4841" s="77"/>
      <c r="S4841" s="77"/>
    </row>
    <row r="4842" spans="2:19" x14ac:dyDescent="0.3">
      <c r="B4842" s="47" t="str">
        <f>IF(H4839="Wärme/Kälte","Energiemix: Anteil in % der aus Strom oder Erdgas erzeugten Wärme/Kälte","")</f>
        <v/>
      </c>
      <c r="C4842" s="46"/>
      <c r="D4842" s="46"/>
      <c r="E4842" s="46"/>
      <c r="F4842" s="74">
        <f>IFERROR(SUMPRODUCT(I4842:K4842,I4841:K4841),"")</f>
        <v>0</v>
      </c>
      <c r="G4842" s="74"/>
      <c r="H4842" s="46"/>
      <c r="I4842" s="120"/>
      <c r="J4842" s="121"/>
      <c r="K4842" s="121"/>
      <c r="L4842" s="48" t="str">
        <f>IF(H4839="Wärme/Kälte","i","")</f>
        <v/>
      </c>
      <c r="M4842" s="47" t="str">
        <f>IF(H4839="Wärme/Kälte","Bitte geben Sie den Anteil in % (von 0 bis 100, ohne Prozentzeichen) der  direkt aus Strom oder Erdgas erzeugten Wärme/Kälte.","")</f>
        <v/>
      </c>
      <c r="N4842" s="46"/>
      <c r="O4842" s="46"/>
      <c r="P4842" s="46"/>
      <c r="Q4842" s="46"/>
      <c r="R4842" s="46"/>
      <c r="S4842" s="46"/>
    </row>
    <row r="4843" spans="2:19" x14ac:dyDescent="0.3">
      <c r="B4843" s="46"/>
      <c r="C4843" s="46"/>
      <c r="D4843" s="46"/>
      <c r="E4843" s="46"/>
      <c r="F4843" s="46"/>
      <c r="G4843" s="46"/>
      <c r="H4843" s="46"/>
      <c r="I4843" s="98"/>
      <c r="J4843" s="46"/>
      <c r="K4843" s="46"/>
      <c r="L4843" s="48"/>
      <c r="M4843" s="47"/>
      <c r="N4843" s="46"/>
      <c r="O4843" s="46"/>
      <c r="P4843" s="46"/>
      <c r="Q4843" s="46"/>
      <c r="R4843" s="46"/>
      <c r="S4843" s="46"/>
    </row>
    <row r="4844" spans="2:19" ht="18" thickBot="1" x14ac:dyDescent="0.5">
      <c r="B4844" s="56" t="s">
        <v>10</v>
      </c>
      <c r="C4844" s="47"/>
      <c r="D4844" s="47"/>
      <c r="E4844" s="47"/>
      <c r="F4844" s="47"/>
      <c r="G4844" s="47"/>
      <c r="H4844" s="47"/>
      <c r="I4844" s="68">
        <v>44835</v>
      </c>
      <c r="J4844" s="68">
        <v>44866</v>
      </c>
      <c r="K4844" s="68">
        <v>44896</v>
      </c>
      <c r="L4844" s="47"/>
      <c r="M4844" s="69"/>
      <c r="N4844" s="69"/>
      <c r="O4844" s="69"/>
      <c r="P4844" s="69"/>
      <c r="Q4844" s="69"/>
      <c r="R4844" s="69"/>
      <c r="S4844" s="47"/>
    </row>
    <row r="4845" spans="2:19" ht="15" thickBot="1" x14ac:dyDescent="0.35">
      <c r="B4845" s="47" t="s">
        <v>28</v>
      </c>
      <c r="C4845" s="47"/>
      <c r="D4845" s="47"/>
      <c r="E4845" s="47"/>
      <c r="F4845" s="47"/>
      <c r="G4845" s="47"/>
      <c r="H4845" s="117"/>
      <c r="I4845" s="70"/>
      <c r="J4845" s="71"/>
      <c r="K4845" s="71"/>
      <c r="L4845" s="48" t="s">
        <v>5</v>
      </c>
      <c r="M4845" s="47" t="s">
        <v>29</v>
      </c>
      <c r="N4845" s="69"/>
      <c r="O4845" s="69"/>
      <c r="P4845" s="69"/>
      <c r="Q4845" s="69"/>
      <c r="R4845" s="69"/>
      <c r="S4845" s="47"/>
    </row>
    <row r="4846" spans="2:19" ht="15" thickBot="1" x14ac:dyDescent="0.35">
      <c r="B4846" s="47" t="s">
        <v>13</v>
      </c>
      <c r="C4846" s="47"/>
      <c r="D4846" s="47"/>
      <c r="E4846" s="47"/>
      <c r="F4846" s="47"/>
      <c r="G4846" s="47"/>
      <c r="H4846" s="138">
        <f>IFERROR(VLOOKUP(H4845,'1 - Strom Erdgas Wärme 2021'!H:AA,17,FALSE),"")</f>
        <v>0</v>
      </c>
      <c r="I4846" s="70"/>
      <c r="J4846" s="71"/>
      <c r="K4846" s="71"/>
      <c r="L4846" s="48"/>
      <c r="M4846" s="47"/>
      <c r="N4846" s="69"/>
      <c r="O4846" s="69"/>
      <c r="P4846" s="69"/>
      <c r="Q4846" s="69"/>
      <c r="R4846" s="69"/>
      <c r="S4846" s="47"/>
    </row>
    <row r="4847" spans="2:19" ht="15" thickBot="1" x14ac:dyDescent="0.35">
      <c r="B4847" s="47" t="s">
        <v>16</v>
      </c>
      <c r="C4847" s="47"/>
      <c r="D4847" s="47"/>
      <c r="E4847" s="47"/>
      <c r="F4847" s="47"/>
      <c r="G4847" s="47"/>
      <c r="H4847" s="139"/>
      <c r="I4847" s="72"/>
      <c r="J4847" s="73"/>
      <c r="K4847" s="73"/>
      <c r="L4847" s="48" t="s">
        <v>5</v>
      </c>
      <c r="M4847" s="47" t="s">
        <v>17</v>
      </c>
      <c r="N4847" s="69"/>
      <c r="O4847" s="69"/>
      <c r="P4847" s="69"/>
      <c r="Q4847" s="69"/>
      <c r="R4847" s="69"/>
      <c r="S4847" s="47"/>
    </row>
    <row r="4848" spans="2:19" ht="16.8" thickBot="1" x14ac:dyDescent="0.45">
      <c r="B4848" s="47" t="str">
        <f>IF(H4847="Erdgas","Arbeitspreis pro kWh Erdgas in EUR",IF(H4847="Strom","Arbeitspreis pro kWh Strom in EUR",IF(H4847="Wärme/Kälte","Arbeitspreis pro kWh Wärme-/Kälteverbrauch in EUR","Bitte Energieart auswählen!")))</f>
        <v>Bitte Energieart auswählen!</v>
      </c>
      <c r="C4848" s="47"/>
      <c r="D4848" s="47"/>
      <c r="E4848" s="47"/>
      <c r="F4848" s="47"/>
      <c r="G4848" s="74">
        <f>IFERROR(SUMPRODUCT(I4848:K4848,I4849:K4849),"")</f>
        <v>0</v>
      </c>
      <c r="H4848" s="47"/>
      <c r="I4848" s="118"/>
      <c r="J4848" s="118"/>
      <c r="K4848" s="118"/>
      <c r="L4848" s="48" t="s">
        <v>5</v>
      </c>
      <c r="M4848" s="47" t="str">
        <f>IF(H4847="Erdgas","Erdgaskosten exkl. Steuern, Abgaben, Netzentgelte, etc.",IF(H4847="Strom","Stromkosten exkl. Steuern, Abgaben, Netzentgelte, etc.",IF(H4847="Wärme/Kälte","Wärme-/Kältekosten exkl. Steuern, Abgaben, Netzentgelte, etc.", "Bitte Energieart auswählen!")))</f>
        <v>Bitte Energieart auswählen!</v>
      </c>
      <c r="N4848" s="47"/>
      <c r="O4848" s="47"/>
      <c r="P4848" s="75"/>
      <c r="Q4848" s="61"/>
      <c r="R4848" s="62"/>
      <c r="S4848" s="47"/>
    </row>
    <row r="4849" spans="2:19" ht="15" thickBot="1" x14ac:dyDescent="0.35">
      <c r="B4849" s="47" t="str">
        <f>IF(AND(H4847="Erdgas",H4846="Nein"),"Aliquoter Erdgasverbrauch in kWh von 1. Oktober 2022 bis 31. Dezember 2022",IF(H4847="Erdgas","Erdgasverbrauch in kWh von 1. Oktober 2022 bis 31. Dezember 2022",IF(AND(H4847="Strom",H4846="Nein"),"Aliquoter Stromverbrauch in kWh von 1. Oktober 2022 bis 31. Dezember 2022",IF(H4847="Strom","Stromverbrauch in kWh von 1. Oktober 2022 bis 31. Dezember 2022",IF(AND(H4847="Wärme/Kälte",H4846="Nein"),"Aliquoter Wärme-/Kälteverbrauch in kWh von 1. Oktober 2022 bis 31. Dezember 2022",IF(H4847="Wärme/Kälte","Wärme-/Kälteverbrauch in kWh von 1. Oktober 2022 bis 31. Dezember 2022","Bitte Energieart auswählen!"))))))</f>
        <v>Bitte Energieart auswählen!</v>
      </c>
      <c r="C4849" s="47"/>
      <c r="D4849" s="47"/>
      <c r="E4849" s="47"/>
      <c r="F4849" s="47"/>
      <c r="G4849" s="47"/>
      <c r="H4849" s="59">
        <f>SUM(I4849:K4849)</f>
        <v>0</v>
      </c>
      <c r="I4849" s="119" t="str">
        <f>IFERROR(IF(H4846="Nein",VLOOKUP(H4845,'1 - Strom Erdgas Wärme 2021'!H:AA,20,FALSE)/12,""),"")</f>
        <v/>
      </c>
      <c r="J4849" s="119" t="str">
        <f>IFERROR(IF(H4846="Nein",VLOOKUP(H4845,'1 - Strom Erdgas Wärme 2021'!H:AB,20,FALSE)/12,""),"")</f>
        <v/>
      </c>
      <c r="K4849" s="119" t="str">
        <f>IFERROR(IF(H4846="Nein",VLOOKUP(H4845,'1 - Strom Erdgas Wärme 2021'!H:AC,20,FALSE)/12,""),"")</f>
        <v/>
      </c>
      <c r="L4849" s="48" t="s">
        <v>5</v>
      </c>
      <c r="M4849" s="76" t="str">
        <f>IFERROR(IF(H4846="Nein","Vorbefüllte Verbrauchswerte wurden aliquot (d.h. 1/12) aus dem Jahr 2021 übernommen.","Bitte ergänzen Sie die monatlichen Verbrauchswerte gem. Lastprofilzähler"),"")</f>
        <v>Bitte ergänzen Sie die monatlichen Verbrauchswerte gem. Lastprofilzähler</v>
      </c>
      <c r="N4849" s="77"/>
      <c r="O4849" s="77"/>
      <c r="P4849" s="77"/>
      <c r="Q4849" s="77"/>
      <c r="R4849" s="77"/>
      <c r="S4849" s="77"/>
    </row>
    <row r="4850" spans="2:19" x14ac:dyDescent="0.3">
      <c r="B4850" s="47" t="str">
        <f>IF(H4847="Wärme/Kälte","Energiemix: Anteil in % der aus Strom oder Erdgas erzeugten Wärme/Kälte","")</f>
        <v/>
      </c>
      <c r="C4850" s="46"/>
      <c r="D4850" s="46"/>
      <c r="E4850" s="46"/>
      <c r="F4850" s="74">
        <f>IFERROR(SUMPRODUCT(I4850:K4850,I4849:K4849),"")</f>
        <v>0</v>
      </c>
      <c r="G4850" s="74"/>
      <c r="H4850" s="46"/>
      <c r="I4850" s="120"/>
      <c r="J4850" s="121"/>
      <c r="K4850" s="121"/>
      <c r="L4850" s="48" t="str">
        <f>IF(H4847="Wärme/Kälte","i","")</f>
        <v/>
      </c>
      <c r="M4850" s="47" t="str">
        <f>IF(H4847="Wärme/Kälte","Bitte geben Sie den Anteil in % (von 0 bis 100, ohne Prozentzeichen) der  direkt aus Strom oder Erdgas erzeugten Wärme/Kälte.","")</f>
        <v/>
      </c>
      <c r="N4850" s="46"/>
      <c r="O4850" s="46"/>
      <c r="P4850" s="46"/>
      <c r="Q4850" s="46"/>
      <c r="R4850" s="46"/>
      <c r="S4850" s="46"/>
    </row>
    <row r="4851" spans="2:19" x14ac:dyDescent="0.3">
      <c r="B4851" s="46"/>
      <c r="C4851" s="46"/>
      <c r="D4851" s="46"/>
      <c r="E4851" s="46"/>
      <c r="F4851" s="46"/>
      <c r="G4851" s="46"/>
      <c r="H4851" s="46"/>
      <c r="I4851" s="98"/>
      <c r="J4851" s="46"/>
      <c r="K4851" s="46"/>
      <c r="L4851" s="48"/>
      <c r="M4851" s="47"/>
      <c r="N4851" s="46"/>
      <c r="O4851" s="46"/>
      <c r="P4851" s="46"/>
      <c r="Q4851" s="46"/>
      <c r="R4851" s="46"/>
      <c r="S4851" s="46"/>
    </row>
    <row r="4852" spans="2:19" ht="18" thickBot="1" x14ac:dyDescent="0.5">
      <c r="B4852" s="56" t="s">
        <v>10</v>
      </c>
      <c r="C4852" s="47"/>
      <c r="D4852" s="47"/>
      <c r="E4852" s="47"/>
      <c r="F4852" s="47"/>
      <c r="G4852" s="47"/>
      <c r="H4852" s="47"/>
      <c r="I4852" s="68">
        <v>44835</v>
      </c>
      <c r="J4852" s="68">
        <v>44866</v>
      </c>
      <c r="K4852" s="68">
        <v>44896</v>
      </c>
      <c r="L4852" s="47"/>
      <c r="M4852" s="69"/>
      <c r="N4852" s="69"/>
      <c r="O4852" s="69"/>
      <c r="P4852" s="69"/>
      <c r="Q4852" s="69"/>
      <c r="R4852" s="69"/>
      <c r="S4852" s="47"/>
    </row>
    <row r="4853" spans="2:19" ht="15" thickBot="1" x14ac:dyDescent="0.35">
      <c r="B4853" s="47" t="s">
        <v>28</v>
      </c>
      <c r="C4853" s="47"/>
      <c r="D4853" s="47"/>
      <c r="E4853" s="47"/>
      <c r="F4853" s="47"/>
      <c r="G4853" s="47"/>
      <c r="H4853" s="117"/>
      <c r="I4853" s="70"/>
      <c r="J4853" s="71"/>
      <c r="K4853" s="71"/>
      <c r="L4853" s="48" t="s">
        <v>5</v>
      </c>
      <c r="M4853" s="47" t="s">
        <v>29</v>
      </c>
      <c r="N4853" s="69"/>
      <c r="O4853" s="69"/>
      <c r="P4853" s="69"/>
      <c r="Q4853" s="69"/>
      <c r="R4853" s="69"/>
      <c r="S4853" s="47"/>
    </row>
    <row r="4854" spans="2:19" ht="15" thickBot="1" x14ac:dyDescent="0.35">
      <c r="B4854" s="47" t="s">
        <v>13</v>
      </c>
      <c r="C4854" s="47"/>
      <c r="D4854" s="47"/>
      <c r="E4854" s="47"/>
      <c r="F4854" s="47"/>
      <c r="G4854" s="47"/>
      <c r="H4854" s="138">
        <f>IFERROR(VLOOKUP(H4853,'1 - Strom Erdgas Wärme 2021'!H:AA,17,FALSE),"")</f>
        <v>0</v>
      </c>
      <c r="I4854" s="70"/>
      <c r="J4854" s="71"/>
      <c r="K4854" s="71"/>
      <c r="L4854" s="48"/>
      <c r="M4854" s="47"/>
      <c r="N4854" s="69"/>
      <c r="O4854" s="69"/>
      <c r="P4854" s="69"/>
      <c r="Q4854" s="69"/>
      <c r="R4854" s="69"/>
      <c r="S4854" s="47"/>
    </row>
    <row r="4855" spans="2:19" ht="15" thickBot="1" x14ac:dyDescent="0.35">
      <c r="B4855" s="47" t="s">
        <v>16</v>
      </c>
      <c r="C4855" s="47"/>
      <c r="D4855" s="47"/>
      <c r="E4855" s="47"/>
      <c r="F4855" s="47"/>
      <c r="G4855" s="47"/>
      <c r="H4855" s="139"/>
      <c r="I4855" s="72"/>
      <c r="J4855" s="73"/>
      <c r="K4855" s="73"/>
      <c r="L4855" s="48" t="s">
        <v>5</v>
      </c>
      <c r="M4855" s="47" t="s">
        <v>17</v>
      </c>
      <c r="N4855" s="69"/>
      <c r="O4855" s="69"/>
      <c r="P4855" s="69"/>
      <c r="Q4855" s="69"/>
      <c r="R4855" s="69"/>
      <c r="S4855" s="47"/>
    </row>
    <row r="4856" spans="2:19" ht="16.8" thickBot="1" x14ac:dyDescent="0.45">
      <c r="B4856" s="47" t="str">
        <f>IF(H4855="Erdgas","Arbeitspreis pro kWh Erdgas in EUR",IF(H4855="Strom","Arbeitspreis pro kWh Strom in EUR",IF(H4855="Wärme/Kälte","Arbeitspreis pro kWh Wärme-/Kälteverbrauch in EUR","Bitte Energieart auswählen!")))</f>
        <v>Bitte Energieart auswählen!</v>
      </c>
      <c r="C4856" s="47"/>
      <c r="D4856" s="47"/>
      <c r="E4856" s="47"/>
      <c r="F4856" s="47"/>
      <c r="G4856" s="74">
        <f>IFERROR(SUMPRODUCT(I4856:K4856,I4857:K4857),"")</f>
        <v>0</v>
      </c>
      <c r="H4856" s="47"/>
      <c r="I4856" s="118"/>
      <c r="J4856" s="118"/>
      <c r="K4856" s="118"/>
      <c r="L4856" s="48" t="s">
        <v>5</v>
      </c>
      <c r="M4856" s="47" t="str">
        <f>IF(H4855="Erdgas","Erdgaskosten exkl. Steuern, Abgaben, Netzentgelte, etc.",IF(H4855="Strom","Stromkosten exkl. Steuern, Abgaben, Netzentgelte, etc.",IF(H4855="Wärme/Kälte","Wärme-/Kältekosten exkl. Steuern, Abgaben, Netzentgelte, etc.", "Bitte Energieart auswählen!")))</f>
        <v>Bitte Energieart auswählen!</v>
      </c>
      <c r="N4856" s="47"/>
      <c r="O4856" s="47"/>
      <c r="P4856" s="75"/>
      <c r="Q4856" s="61"/>
      <c r="R4856" s="62"/>
      <c r="S4856" s="47"/>
    </row>
    <row r="4857" spans="2:19" ht="15" thickBot="1" x14ac:dyDescent="0.35">
      <c r="B4857" s="47" t="str">
        <f>IF(AND(H4855="Erdgas",H4854="Nein"),"Aliquoter Erdgasverbrauch in kWh von 1. Oktober 2022 bis 31. Dezember 2022",IF(H4855="Erdgas","Erdgasverbrauch in kWh von 1. Oktober 2022 bis 31. Dezember 2022",IF(AND(H4855="Strom",H4854="Nein"),"Aliquoter Stromverbrauch in kWh von 1. Oktober 2022 bis 31. Dezember 2022",IF(H4855="Strom","Stromverbrauch in kWh von 1. Oktober 2022 bis 31. Dezember 2022",IF(AND(H4855="Wärme/Kälte",H4854="Nein"),"Aliquoter Wärme-/Kälteverbrauch in kWh von 1. Oktober 2022 bis 31. Dezember 2022",IF(H4855="Wärme/Kälte","Wärme-/Kälteverbrauch in kWh von 1. Oktober 2022 bis 31. Dezember 2022","Bitte Energieart auswählen!"))))))</f>
        <v>Bitte Energieart auswählen!</v>
      </c>
      <c r="C4857" s="47"/>
      <c r="D4857" s="47"/>
      <c r="E4857" s="47"/>
      <c r="F4857" s="47"/>
      <c r="G4857" s="47"/>
      <c r="H4857" s="59">
        <f>SUM(I4857:K4857)</f>
        <v>0</v>
      </c>
      <c r="I4857" s="119" t="str">
        <f>IFERROR(IF(H4854="Nein",VLOOKUP(H4853,'1 - Strom Erdgas Wärme 2021'!H:AA,20,FALSE)/12,""),"")</f>
        <v/>
      </c>
      <c r="J4857" s="119" t="str">
        <f>IFERROR(IF(H4854="Nein",VLOOKUP(H4853,'1 - Strom Erdgas Wärme 2021'!H:AB,20,FALSE)/12,""),"")</f>
        <v/>
      </c>
      <c r="K4857" s="119" t="str">
        <f>IFERROR(IF(H4854="Nein",VLOOKUP(H4853,'1 - Strom Erdgas Wärme 2021'!H:AC,20,FALSE)/12,""),"")</f>
        <v/>
      </c>
      <c r="L4857" s="48" t="s">
        <v>5</v>
      </c>
      <c r="M4857" s="76" t="str">
        <f>IFERROR(IF(H4854="Nein","Vorbefüllte Verbrauchswerte wurden aliquot (d.h. 1/12) aus dem Jahr 2021 übernommen.","Bitte ergänzen Sie die monatlichen Verbrauchswerte gem. Lastprofilzähler"),"")</f>
        <v>Bitte ergänzen Sie die monatlichen Verbrauchswerte gem. Lastprofilzähler</v>
      </c>
      <c r="N4857" s="77"/>
      <c r="O4857" s="77"/>
      <c r="P4857" s="77"/>
      <c r="Q4857" s="77"/>
      <c r="R4857" s="77"/>
      <c r="S4857" s="77"/>
    </row>
    <row r="4858" spans="2:19" x14ac:dyDescent="0.3">
      <c r="B4858" s="47" t="str">
        <f>IF(H4855="Wärme/Kälte","Energiemix: Anteil in % der aus Strom oder Erdgas erzeugten Wärme/Kälte","")</f>
        <v/>
      </c>
      <c r="C4858" s="46"/>
      <c r="D4858" s="46"/>
      <c r="E4858" s="46"/>
      <c r="F4858" s="74">
        <f>IFERROR(SUMPRODUCT(I4858:K4858,I4857:K4857),"")</f>
        <v>0</v>
      </c>
      <c r="G4858" s="74"/>
      <c r="H4858" s="46"/>
      <c r="I4858" s="120"/>
      <c r="J4858" s="121"/>
      <c r="K4858" s="121"/>
      <c r="L4858" s="48" t="str">
        <f>IF(H4855="Wärme/Kälte","i","")</f>
        <v/>
      </c>
      <c r="M4858" s="47" t="str">
        <f>IF(H4855="Wärme/Kälte","Bitte geben Sie den Anteil in % (von 0 bis 100, ohne Prozentzeichen) der  direkt aus Strom oder Erdgas erzeugten Wärme/Kälte.","")</f>
        <v/>
      </c>
      <c r="N4858" s="46"/>
      <c r="O4858" s="46"/>
      <c r="P4858" s="46"/>
      <c r="Q4858" s="46"/>
      <c r="R4858" s="46"/>
      <c r="S4858" s="46"/>
    </row>
    <row r="4859" spans="2:19" x14ac:dyDescent="0.3">
      <c r="B4859" s="46"/>
      <c r="C4859" s="46"/>
      <c r="D4859" s="46"/>
      <c r="E4859" s="46"/>
      <c r="F4859" s="46"/>
      <c r="G4859" s="46"/>
      <c r="H4859" s="46"/>
      <c r="I4859" s="98"/>
      <c r="J4859" s="46"/>
      <c r="K4859" s="46"/>
      <c r="L4859" s="48"/>
      <c r="M4859" s="47"/>
      <c r="N4859" s="46"/>
      <c r="O4859" s="46"/>
      <c r="P4859" s="46"/>
      <c r="Q4859" s="46"/>
      <c r="R4859" s="46"/>
      <c r="S4859" s="46"/>
    </row>
    <row r="4860" spans="2:19" ht="18" thickBot="1" x14ac:dyDescent="0.5">
      <c r="B4860" s="56" t="s">
        <v>10</v>
      </c>
      <c r="C4860" s="47"/>
      <c r="D4860" s="47"/>
      <c r="E4860" s="47"/>
      <c r="F4860" s="47"/>
      <c r="G4860" s="47"/>
      <c r="H4860" s="47"/>
      <c r="I4860" s="68">
        <v>44835</v>
      </c>
      <c r="J4860" s="68">
        <v>44866</v>
      </c>
      <c r="K4860" s="68">
        <v>44896</v>
      </c>
      <c r="L4860" s="47"/>
      <c r="M4860" s="69"/>
      <c r="N4860" s="69"/>
      <c r="O4860" s="69"/>
      <c r="P4860" s="69"/>
      <c r="Q4860" s="69"/>
      <c r="R4860" s="69"/>
      <c r="S4860" s="47"/>
    </row>
    <row r="4861" spans="2:19" ht="15" thickBot="1" x14ac:dyDescent="0.35">
      <c r="B4861" s="47" t="s">
        <v>28</v>
      </c>
      <c r="C4861" s="47"/>
      <c r="D4861" s="47"/>
      <c r="E4861" s="47"/>
      <c r="F4861" s="47"/>
      <c r="G4861" s="47"/>
      <c r="H4861" s="117"/>
      <c r="I4861" s="70"/>
      <c r="J4861" s="71"/>
      <c r="K4861" s="71"/>
      <c r="L4861" s="48" t="s">
        <v>5</v>
      </c>
      <c r="M4861" s="47" t="s">
        <v>29</v>
      </c>
      <c r="N4861" s="69"/>
      <c r="O4861" s="69"/>
      <c r="P4861" s="69"/>
      <c r="Q4861" s="69"/>
      <c r="R4861" s="69"/>
      <c r="S4861" s="47"/>
    </row>
    <row r="4862" spans="2:19" ht="15" thickBot="1" x14ac:dyDescent="0.35">
      <c r="B4862" s="47" t="s">
        <v>13</v>
      </c>
      <c r="C4862" s="47"/>
      <c r="D4862" s="47"/>
      <c r="E4862" s="47"/>
      <c r="F4862" s="47"/>
      <c r="G4862" s="47"/>
      <c r="H4862" s="138">
        <f>IFERROR(VLOOKUP(H4861,'1 - Strom Erdgas Wärme 2021'!H:AA,17,FALSE),"")</f>
        <v>0</v>
      </c>
      <c r="I4862" s="70"/>
      <c r="J4862" s="71"/>
      <c r="K4862" s="71"/>
      <c r="L4862" s="48"/>
      <c r="M4862" s="47"/>
      <c r="N4862" s="69"/>
      <c r="O4862" s="69"/>
      <c r="P4862" s="69"/>
      <c r="Q4862" s="69"/>
      <c r="R4862" s="69"/>
      <c r="S4862" s="47"/>
    </row>
    <row r="4863" spans="2:19" ht="15" thickBot="1" x14ac:dyDescent="0.35">
      <c r="B4863" s="47" t="s">
        <v>16</v>
      </c>
      <c r="C4863" s="47"/>
      <c r="D4863" s="47"/>
      <c r="E4863" s="47"/>
      <c r="F4863" s="47"/>
      <c r="G4863" s="47"/>
      <c r="H4863" s="139"/>
      <c r="I4863" s="72"/>
      <c r="J4863" s="73"/>
      <c r="K4863" s="73"/>
      <c r="L4863" s="48" t="s">
        <v>5</v>
      </c>
      <c r="M4863" s="47" t="s">
        <v>17</v>
      </c>
      <c r="N4863" s="69"/>
      <c r="O4863" s="69"/>
      <c r="P4863" s="69"/>
      <c r="Q4863" s="69"/>
      <c r="R4863" s="69"/>
      <c r="S4863" s="47"/>
    </row>
    <row r="4864" spans="2:19" ht="16.8" thickBot="1" x14ac:dyDescent="0.45">
      <c r="B4864" s="47" t="str">
        <f>IF(H4863="Erdgas","Arbeitspreis pro kWh Erdgas in EUR",IF(H4863="Strom","Arbeitspreis pro kWh Strom in EUR",IF(H4863="Wärme/Kälte","Arbeitspreis pro kWh Wärme-/Kälteverbrauch in EUR","Bitte Energieart auswählen!")))</f>
        <v>Bitte Energieart auswählen!</v>
      </c>
      <c r="C4864" s="47"/>
      <c r="D4864" s="47"/>
      <c r="E4864" s="47"/>
      <c r="F4864" s="47"/>
      <c r="G4864" s="74">
        <f>IFERROR(SUMPRODUCT(I4864:K4864,I4865:K4865),"")</f>
        <v>0</v>
      </c>
      <c r="H4864" s="47"/>
      <c r="I4864" s="118"/>
      <c r="J4864" s="118"/>
      <c r="K4864" s="118"/>
      <c r="L4864" s="48" t="s">
        <v>5</v>
      </c>
      <c r="M4864" s="47" t="str">
        <f>IF(H4863="Erdgas","Erdgaskosten exkl. Steuern, Abgaben, Netzentgelte, etc.",IF(H4863="Strom","Stromkosten exkl. Steuern, Abgaben, Netzentgelte, etc.",IF(H4863="Wärme/Kälte","Wärme-/Kältekosten exkl. Steuern, Abgaben, Netzentgelte, etc.", "Bitte Energieart auswählen!")))</f>
        <v>Bitte Energieart auswählen!</v>
      </c>
      <c r="N4864" s="47"/>
      <c r="O4864" s="47"/>
      <c r="P4864" s="75"/>
      <c r="Q4864" s="61"/>
      <c r="R4864" s="62"/>
      <c r="S4864" s="47"/>
    </row>
    <row r="4865" spans="2:19" ht="15" thickBot="1" x14ac:dyDescent="0.35">
      <c r="B4865" s="47" t="str">
        <f>IF(AND(H4863="Erdgas",H4862="Nein"),"Aliquoter Erdgasverbrauch in kWh von 1. Oktober 2022 bis 31. Dezember 2022",IF(H4863="Erdgas","Erdgasverbrauch in kWh von 1. Oktober 2022 bis 31. Dezember 2022",IF(AND(H4863="Strom",H4862="Nein"),"Aliquoter Stromverbrauch in kWh von 1. Oktober 2022 bis 31. Dezember 2022",IF(H4863="Strom","Stromverbrauch in kWh von 1. Oktober 2022 bis 31. Dezember 2022",IF(AND(H4863="Wärme/Kälte",H4862="Nein"),"Aliquoter Wärme-/Kälteverbrauch in kWh von 1. Oktober 2022 bis 31. Dezember 2022",IF(H4863="Wärme/Kälte","Wärme-/Kälteverbrauch in kWh von 1. Oktober 2022 bis 31. Dezember 2022","Bitte Energieart auswählen!"))))))</f>
        <v>Bitte Energieart auswählen!</v>
      </c>
      <c r="C4865" s="47"/>
      <c r="D4865" s="47"/>
      <c r="E4865" s="47"/>
      <c r="F4865" s="47"/>
      <c r="G4865" s="47"/>
      <c r="H4865" s="59">
        <f>SUM(I4865:K4865)</f>
        <v>0</v>
      </c>
      <c r="I4865" s="119" t="str">
        <f>IFERROR(IF(H4862="Nein",VLOOKUP(H4861,'1 - Strom Erdgas Wärme 2021'!H:AA,20,FALSE)/12,""),"")</f>
        <v/>
      </c>
      <c r="J4865" s="119" t="str">
        <f>IFERROR(IF(H4862="Nein",VLOOKUP(H4861,'1 - Strom Erdgas Wärme 2021'!H:AB,20,FALSE)/12,""),"")</f>
        <v/>
      </c>
      <c r="K4865" s="119" t="str">
        <f>IFERROR(IF(H4862="Nein",VLOOKUP(H4861,'1 - Strom Erdgas Wärme 2021'!H:AC,20,FALSE)/12,""),"")</f>
        <v/>
      </c>
      <c r="L4865" s="48" t="s">
        <v>5</v>
      </c>
      <c r="M4865" s="76" t="str">
        <f>IFERROR(IF(H4862="Nein","Vorbefüllte Verbrauchswerte wurden aliquot (d.h. 1/12) aus dem Jahr 2021 übernommen.","Bitte ergänzen Sie die monatlichen Verbrauchswerte gem. Lastprofilzähler"),"")</f>
        <v>Bitte ergänzen Sie die monatlichen Verbrauchswerte gem. Lastprofilzähler</v>
      </c>
      <c r="N4865" s="77"/>
      <c r="O4865" s="77"/>
      <c r="P4865" s="77"/>
      <c r="Q4865" s="77"/>
      <c r="R4865" s="77"/>
      <c r="S4865" s="77"/>
    </row>
    <row r="4866" spans="2:19" x14ac:dyDescent="0.3">
      <c r="B4866" s="47" t="str">
        <f>IF(H4863="Wärme/Kälte","Energiemix: Anteil in % der aus Strom oder Erdgas erzeugten Wärme/Kälte","")</f>
        <v/>
      </c>
      <c r="C4866" s="46"/>
      <c r="D4866" s="46"/>
      <c r="E4866" s="46"/>
      <c r="F4866" s="74">
        <f>IFERROR(SUMPRODUCT(I4866:K4866,I4865:K4865),"")</f>
        <v>0</v>
      </c>
      <c r="G4866" s="74"/>
      <c r="H4866" s="46"/>
      <c r="I4866" s="120"/>
      <c r="J4866" s="121"/>
      <c r="K4866" s="121"/>
      <c r="L4866" s="48" t="str">
        <f>IF(H4863="Wärme/Kälte","i","")</f>
        <v/>
      </c>
      <c r="M4866" s="47" t="str">
        <f>IF(H4863="Wärme/Kälte","Bitte geben Sie den Anteil in % (von 0 bis 100, ohne Prozentzeichen) der  direkt aus Strom oder Erdgas erzeugten Wärme/Kälte.","")</f>
        <v/>
      </c>
      <c r="N4866" s="46"/>
      <c r="O4866" s="46"/>
      <c r="P4866" s="46"/>
      <c r="Q4866" s="46"/>
      <c r="R4866" s="46"/>
      <c r="S4866" s="46"/>
    </row>
    <row r="4867" spans="2:19" x14ac:dyDescent="0.3">
      <c r="B4867" s="46"/>
      <c r="C4867" s="46"/>
      <c r="D4867" s="46"/>
      <c r="E4867" s="46"/>
      <c r="F4867" s="46"/>
      <c r="G4867" s="46"/>
      <c r="H4867" s="46"/>
      <c r="I4867" s="98"/>
      <c r="J4867" s="46"/>
      <c r="K4867" s="46"/>
      <c r="L4867" s="48"/>
      <c r="M4867" s="47"/>
      <c r="N4867" s="46"/>
      <c r="O4867" s="46"/>
      <c r="P4867" s="46"/>
      <c r="Q4867" s="46"/>
      <c r="R4867" s="46"/>
      <c r="S4867" s="46"/>
    </row>
    <row r="4868" spans="2:19" ht="18" thickBot="1" x14ac:dyDescent="0.5">
      <c r="B4868" s="56" t="s">
        <v>10</v>
      </c>
      <c r="C4868" s="47"/>
      <c r="D4868" s="47"/>
      <c r="E4868" s="47"/>
      <c r="F4868" s="47"/>
      <c r="G4868" s="47"/>
      <c r="H4868" s="47"/>
      <c r="I4868" s="68">
        <v>44835</v>
      </c>
      <c r="J4868" s="68">
        <v>44866</v>
      </c>
      <c r="K4868" s="68">
        <v>44896</v>
      </c>
      <c r="L4868" s="47"/>
      <c r="M4868" s="69"/>
      <c r="N4868" s="69"/>
      <c r="O4868" s="69"/>
      <c r="P4868" s="69"/>
      <c r="Q4868" s="69"/>
      <c r="R4868" s="69"/>
      <c r="S4868" s="47"/>
    </row>
    <row r="4869" spans="2:19" ht="15" thickBot="1" x14ac:dyDescent="0.35">
      <c r="B4869" s="47" t="s">
        <v>28</v>
      </c>
      <c r="C4869" s="47"/>
      <c r="D4869" s="47"/>
      <c r="E4869" s="47"/>
      <c r="F4869" s="47"/>
      <c r="G4869" s="47"/>
      <c r="H4869" s="117"/>
      <c r="I4869" s="70"/>
      <c r="J4869" s="71"/>
      <c r="K4869" s="71"/>
      <c r="L4869" s="48" t="s">
        <v>5</v>
      </c>
      <c r="M4869" s="47" t="s">
        <v>29</v>
      </c>
      <c r="N4869" s="69"/>
      <c r="O4869" s="69"/>
      <c r="P4869" s="69"/>
      <c r="Q4869" s="69"/>
      <c r="R4869" s="69"/>
      <c r="S4869" s="47"/>
    </row>
    <row r="4870" spans="2:19" ht="15" thickBot="1" x14ac:dyDescent="0.35">
      <c r="B4870" s="47" t="s">
        <v>13</v>
      </c>
      <c r="C4870" s="47"/>
      <c r="D4870" s="47"/>
      <c r="E4870" s="47"/>
      <c r="F4870" s="47"/>
      <c r="G4870" s="47"/>
      <c r="H4870" s="138">
        <f>IFERROR(VLOOKUP(H4869,'1 - Strom Erdgas Wärme 2021'!H:AA,17,FALSE),"")</f>
        <v>0</v>
      </c>
      <c r="I4870" s="70"/>
      <c r="J4870" s="71"/>
      <c r="K4870" s="71"/>
      <c r="L4870" s="48"/>
      <c r="M4870" s="47"/>
      <c r="N4870" s="69"/>
      <c r="O4870" s="69"/>
      <c r="P4870" s="69"/>
      <c r="Q4870" s="69"/>
      <c r="R4870" s="69"/>
      <c r="S4870" s="47"/>
    </row>
    <row r="4871" spans="2:19" ht="15" thickBot="1" x14ac:dyDescent="0.35">
      <c r="B4871" s="47" t="s">
        <v>16</v>
      </c>
      <c r="C4871" s="47"/>
      <c r="D4871" s="47"/>
      <c r="E4871" s="47"/>
      <c r="F4871" s="47"/>
      <c r="G4871" s="47"/>
      <c r="H4871" s="139"/>
      <c r="I4871" s="72"/>
      <c r="J4871" s="73"/>
      <c r="K4871" s="73"/>
      <c r="L4871" s="48" t="s">
        <v>5</v>
      </c>
      <c r="M4871" s="47" t="s">
        <v>17</v>
      </c>
      <c r="N4871" s="69"/>
      <c r="O4871" s="69"/>
      <c r="P4871" s="69"/>
      <c r="Q4871" s="69"/>
      <c r="R4871" s="69"/>
      <c r="S4871" s="47"/>
    </row>
    <row r="4872" spans="2:19" ht="16.8" thickBot="1" x14ac:dyDescent="0.45">
      <c r="B4872" s="47" t="str">
        <f>IF(H4871="Erdgas","Arbeitspreis pro kWh Erdgas in EUR",IF(H4871="Strom","Arbeitspreis pro kWh Strom in EUR",IF(H4871="Wärme/Kälte","Arbeitspreis pro kWh Wärme-/Kälteverbrauch in EUR","Bitte Energieart auswählen!")))</f>
        <v>Bitte Energieart auswählen!</v>
      </c>
      <c r="C4872" s="47"/>
      <c r="D4872" s="47"/>
      <c r="E4872" s="47"/>
      <c r="F4872" s="47"/>
      <c r="G4872" s="74">
        <f>IFERROR(SUMPRODUCT(I4872:K4872,I4873:K4873),"")</f>
        <v>0</v>
      </c>
      <c r="H4872" s="47"/>
      <c r="I4872" s="118"/>
      <c r="J4872" s="118"/>
      <c r="K4872" s="118"/>
      <c r="L4872" s="48" t="s">
        <v>5</v>
      </c>
      <c r="M4872" s="47" t="str">
        <f>IF(H4871="Erdgas","Erdgaskosten exkl. Steuern, Abgaben, Netzentgelte, etc.",IF(H4871="Strom","Stromkosten exkl. Steuern, Abgaben, Netzentgelte, etc.",IF(H4871="Wärme/Kälte","Wärme-/Kältekosten exkl. Steuern, Abgaben, Netzentgelte, etc.", "Bitte Energieart auswählen!")))</f>
        <v>Bitte Energieart auswählen!</v>
      </c>
      <c r="N4872" s="47"/>
      <c r="O4872" s="47"/>
      <c r="P4872" s="75"/>
      <c r="Q4872" s="61"/>
      <c r="R4872" s="62"/>
      <c r="S4872" s="47"/>
    </row>
    <row r="4873" spans="2:19" ht="15" thickBot="1" x14ac:dyDescent="0.35">
      <c r="B4873" s="47" t="str">
        <f>IF(AND(H4871="Erdgas",H4870="Nein"),"Aliquoter Erdgasverbrauch in kWh von 1. Oktober 2022 bis 31. Dezember 2022",IF(H4871="Erdgas","Erdgasverbrauch in kWh von 1. Oktober 2022 bis 31. Dezember 2022",IF(AND(H4871="Strom",H4870="Nein"),"Aliquoter Stromverbrauch in kWh von 1. Oktober 2022 bis 31. Dezember 2022",IF(H4871="Strom","Stromverbrauch in kWh von 1. Oktober 2022 bis 31. Dezember 2022",IF(AND(H4871="Wärme/Kälte",H4870="Nein"),"Aliquoter Wärme-/Kälteverbrauch in kWh von 1. Oktober 2022 bis 31. Dezember 2022",IF(H4871="Wärme/Kälte","Wärme-/Kälteverbrauch in kWh von 1. Oktober 2022 bis 31. Dezember 2022","Bitte Energieart auswählen!"))))))</f>
        <v>Bitte Energieart auswählen!</v>
      </c>
      <c r="C4873" s="47"/>
      <c r="D4873" s="47"/>
      <c r="E4873" s="47"/>
      <c r="F4873" s="47"/>
      <c r="G4873" s="47"/>
      <c r="H4873" s="59">
        <f>SUM(I4873:K4873)</f>
        <v>0</v>
      </c>
      <c r="I4873" s="119" t="str">
        <f>IFERROR(IF(H4870="Nein",VLOOKUP(H4869,'1 - Strom Erdgas Wärme 2021'!H:AA,20,FALSE)/12,""),"")</f>
        <v/>
      </c>
      <c r="J4873" s="119" t="str">
        <f>IFERROR(IF(H4870="Nein",VLOOKUP(H4869,'1 - Strom Erdgas Wärme 2021'!H:AB,20,FALSE)/12,""),"")</f>
        <v/>
      </c>
      <c r="K4873" s="119" t="str">
        <f>IFERROR(IF(H4870="Nein",VLOOKUP(H4869,'1 - Strom Erdgas Wärme 2021'!H:AC,20,FALSE)/12,""),"")</f>
        <v/>
      </c>
      <c r="L4873" s="48" t="s">
        <v>5</v>
      </c>
      <c r="M4873" s="76" t="str">
        <f>IFERROR(IF(H4870="Nein","Vorbefüllte Verbrauchswerte wurden aliquot (d.h. 1/12) aus dem Jahr 2021 übernommen.","Bitte ergänzen Sie die monatlichen Verbrauchswerte gem. Lastprofilzähler"),"")</f>
        <v>Bitte ergänzen Sie die monatlichen Verbrauchswerte gem. Lastprofilzähler</v>
      </c>
      <c r="N4873" s="77"/>
      <c r="O4873" s="77"/>
      <c r="P4873" s="77"/>
      <c r="Q4873" s="77"/>
      <c r="R4873" s="77"/>
      <c r="S4873" s="77"/>
    </row>
    <row r="4874" spans="2:19" x14ac:dyDescent="0.3">
      <c r="B4874" s="47" t="str">
        <f>IF(H4871="Wärme/Kälte","Energiemix: Anteil in % der aus Strom oder Erdgas erzeugten Wärme/Kälte","")</f>
        <v/>
      </c>
      <c r="C4874" s="46"/>
      <c r="D4874" s="46"/>
      <c r="E4874" s="46"/>
      <c r="F4874" s="74">
        <f>IFERROR(SUMPRODUCT(I4874:K4874,I4873:K4873),"")</f>
        <v>0</v>
      </c>
      <c r="G4874" s="74"/>
      <c r="H4874" s="46"/>
      <c r="I4874" s="120"/>
      <c r="J4874" s="121"/>
      <c r="K4874" s="121"/>
      <c r="L4874" s="48" t="str">
        <f>IF(H4871="Wärme/Kälte","i","")</f>
        <v/>
      </c>
      <c r="M4874" s="47" t="str">
        <f>IF(H4871="Wärme/Kälte","Bitte geben Sie den Anteil in % (von 0 bis 100, ohne Prozentzeichen) der  direkt aus Strom oder Erdgas erzeugten Wärme/Kälte.","")</f>
        <v/>
      </c>
      <c r="N4874" s="46"/>
      <c r="O4874" s="46"/>
      <c r="P4874" s="46"/>
      <c r="Q4874" s="46"/>
      <c r="R4874" s="46"/>
      <c r="S4874" s="46"/>
    </row>
    <row r="4875" spans="2:19" x14ac:dyDescent="0.3">
      <c r="B4875" s="46"/>
      <c r="C4875" s="46"/>
      <c r="D4875" s="46"/>
      <c r="E4875" s="46"/>
      <c r="F4875" s="46"/>
      <c r="G4875" s="46"/>
      <c r="H4875" s="46"/>
      <c r="I4875" s="98"/>
      <c r="J4875" s="46"/>
      <c r="K4875" s="46"/>
      <c r="L4875" s="48"/>
      <c r="M4875" s="47"/>
      <c r="N4875" s="46"/>
      <c r="O4875" s="46"/>
      <c r="P4875" s="46"/>
      <c r="Q4875" s="46"/>
      <c r="R4875" s="46"/>
      <c r="S4875" s="46"/>
    </row>
    <row r="4876" spans="2:19" ht="18" thickBot="1" x14ac:dyDescent="0.5">
      <c r="B4876" s="56" t="s">
        <v>10</v>
      </c>
      <c r="C4876" s="47"/>
      <c r="D4876" s="47"/>
      <c r="E4876" s="47"/>
      <c r="F4876" s="47"/>
      <c r="G4876" s="47"/>
      <c r="H4876" s="47"/>
      <c r="I4876" s="68">
        <v>44835</v>
      </c>
      <c r="J4876" s="68">
        <v>44866</v>
      </c>
      <c r="K4876" s="68">
        <v>44896</v>
      </c>
      <c r="L4876" s="47"/>
      <c r="M4876" s="69"/>
      <c r="N4876" s="69"/>
      <c r="O4876" s="69"/>
      <c r="P4876" s="69"/>
      <c r="Q4876" s="69"/>
      <c r="R4876" s="69"/>
      <c r="S4876" s="47"/>
    </row>
    <row r="4877" spans="2:19" ht="15" thickBot="1" x14ac:dyDescent="0.35">
      <c r="B4877" s="47" t="s">
        <v>28</v>
      </c>
      <c r="C4877" s="47"/>
      <c r="D4877" s="47"/>
      <c r="E4877" s="47"/>
      <c r="F4877" s="47"/>
      <c r="G4877" s="47"/>
      <c r="H4877" s="117"/>
      <c r="I4877" s="70"/>
      <c r="J4877" s="71"/>
      <c r="K4877" s="71"/>
      <c r="L4877" s="48" t="s">
        <v>5</v>
      </c>
      <c r="M4877" s="47" t="s">
        <v>29</v>
      </c>
      <c r="N4877" s="69"/>
      <c r="O4877" s="69"/>
      <c r="P4877" s="69"/>
      <c r="Q4877" s="69"/>
      <c r="R4877" s="69"/>
      <c r="S4877" s="47"/>
    </row>
    <row r="4878" spans="2:19" ht="15" thickBot="1" x14ac:dyDescent="0.35">
      <c r="B4878" s="47" t="s">
        <v>13</v>
      </c>
      <c r="C4878" s="47"/>
      <c r="D4878" s="47"/>
      <c r="E4878" s="47"/>
      <c r="F4878" s="47"/>
      <c r="G4878" s="47"/>
      <c r="H4878" s="138">
        <f>IFERROR(VLOOKUP(H4877,'1 - Strom Erdgas Wärme 2021'!H:AA,17,FALSE),"")</f>
        <v>0</v>
      </c>
      <c r="I4878" s="70"/>
      <c r="J4878" s="71"/>
      <c r="K4878" s="71"/>
      <c r="L4878" s="48"/>
      <c r="M4878" s="47"/>
      <c r="N4878" s="69"/>
      <c r="O4878" s="69"/>
      <c r="P4878" s="69"/>
      <c r="Q4878" s="69"/>
      <c r="R4878" s="69"/>
      <c r="S4878" s="47"/>
    </row>
    <row r="4879" spans="2:19" ht="15" thickBot="1" x14ac:dyDescent="0.35">
      <c r="B4879" s="47" t="s">
        <v>16</v>
      </c>
      <c r="C4879" s="47"/>
      <c r="D4879" s="47"/>
      <c r="E4879" s="47"/>
      <c r="F4879" s="47"/>
      <c r="G4879" s="47"/>
      <c r="H4879" s="139"/>
      <c r="I4879" s="72"/>
      <c r="J4879" s="73"/>
      <c r="K4879" s="73"/>
      <c r="L4879" s="48" t="s">
        <v>5</v>
      </c>
      <c r="M4879" s="47" t="s">
        <v>17</v>
      </c>
      <c r="N4879" s="69"/>
      <c r="O4879" s="69"/>
      <c r="P4879" s="69"/>
      <c r="Q4879" s="69"/>
      <c r="R4879" s="69"/>
      <c r="S4879" s="47"/>
    </row>
    <row r="4880" spans="2:19" ht="16.8" thickBot="1" x14ac:dyDescent="0.45">
      <c r="B4880" s="47" t="str">
        <f>IF(H4879="Erdgas","Arbeitspreis pro kWh Erdgas in EUR",IF(H4879="Strom","Arbeitspreis pro kWh Strom in EUR",IF(H4879="Wärme/Kälte","Arbeitspreis pro kWh Wärme-/Kälteverbrauch in EUR","Bitte Energieart auswählen!")))</f>
        <v>Bitte Energieart auswählen!</v>
      </c>
      <c r="C4880" s="47"/>
      <c r="D4880" s="47"/>
      <c r="E4880" s="47"/>
      <c r="F4880" s="47"/>
      <c r="G4880" s="74">
        <f>IFERROR(SUMPRODUCT(I4880:K4880,I4881:K4881),"")</f>
        <v>0</v>
      </c>
      <c r="H4880" s="47"/>
      <c r="I4880" s="118"/>
      <c r="J4880" s="118"/>
      <c r="K4880" s="118"/>
      <c r="L4880" s="48" t="s">
        <v>5</v>
      </c>
      <c r="M4880" s="47" t="str">
        <f>IF(H4879="Erdgas","Erdgaskosten exkl. Steuern, Abgaben, Netzentgelte, etc.",IF(H4879="Strom","Stromkosten exkl. Steuern, Abgaben, Netzentgelte, etc.",IF(H4879="Wärme/Kälte","Wärme-/Kältekosten exkl. Steuern, Abgaben, Netzentgelte, etc.", "Bitte Energieart auswählen!")))</f>
        <v>Bitte Energieart auswählen!</v>
      </c>
      <c r="N4880" s="47"/>
      <c r="O4880" s="47"/>
      <c r="P4880" s="75"/>
      <c r="Q4880" s="61"/>
      <c r="R4880" s="62"/>
      <c r="S4880" s="47"/>
    </row>
    <row r="4881" spans="2:19" ht="15" thickBot="1" x14ac:dyDescent="0.35">
      <c r="B4881" s="47" t="str">
        <f>IF(AND(H4879="Erdgas",H4878="Nein"),"Aliquoter Erdgasverbrauch in kWh von 1. Oktober 2022 bis 31. Dezember 2022",IF(H4879="Erdgas","Erdgasverbrauch in kWh von 1. Oktober 2022 bis 31. Dezember 2022",IF(AND(H4879="Strom",H4878="Nein"),"Aliquoter Stromverbrauch in kWh von 1. Oktober 2022 bis 31. Dezember 2022",IF(H4879="Strom","Stromverbrauch in kWh von 1. Oktober 2022 bis 31. Dezember 2022",IF(AND(H4879="Wärme/Kälte",H4878="Nein"),"Aliquoter Wärme-/Kälteverbrauch in kWh von 1. Oktober 2022 bis 31. Dezember 2022",IF(H4879="Wärme/Kälte","Wärme-/Kälteverbrauch in kWh von 1. Oktober 2022 bis 31. Dezember 2022","Bitte Energieart auswählen!"))))))</f>
        <v>Bitte Energieart auswählen!</v>
      </c>
      <c r="C4881" s="47"/>
      <c r="D4881" s="47"/>
      <c r="E4881" s="47"/>
      <c r="F4881" s="47"/>
      <c r="G4881" s="47"/>
      <c r="H4881" s="59">
        <f>SUM(I4881:K4881)</f>
        <v>0</v>
      </c>
      <c r="I4881" s="119" t="str">
        <f>IFERROR(IF(H4878="Nein",VLOOKUP(H4877,'1 - Strom Erdgas Wärme 2021'!H:AA,20,FALSE)/12,""),"")</f>
        <v/>
      </c>
      <c r="J4881" s="119" t="str">
        <f>IFERROR(IF(H4878="Nein",VLOOKUP(H4877,'1 - Strom Erdgas Wärme 2021'!H:AB,20,FALSE)/12,""),"")</f>
        <v/>
      </c>
      <c r="K4881" s="119" t="str">
        <f>IFERROR(IF(H4878="Nein",VLOOKUP(H4877,'1 - Strom Erdgas Wärme 2021'!H:AC,20,FALSE)/12,""),"")</f>
        <v/>
      </c>
      <c r="L4881" s="48" t="s">
        <v>5</v>
      </c>
      <c r="M4881" s="76" t="str">
        <f>IFERROR(IF(H4878="Nein","Vorbefüllte Verbrauchswerte wurden aliquot (d.h. 1/12) aus dem Jahr 2021 übernommen.","Bitte ergänzen Sie die monatlichen Verbrauchswerte gem. Lastprofilzähler"),"")</f>
        <v>Bitte ergänzen Sie die monatlichen Verbrauchswerte gem. Lastprofilzähler</v>
      </c>
      <c r="N4881" s="77"/>
      <c r="O4881" s="77"/>
      <c r="P4881" s="77"/>
      <c r="Q4881" s="77"/>
      <c r="R4881" s="77"/>
      <c r="S4881" s="77"/>
    </row>
    <row r="4882" spans="2:19" x14ac:dyDescent="0.3">
      <c r="B4882" s="47" t="str">
        <f>IF(H4879="Wärme/Kälte","Energiemix: Anteil in % der aus Strom oder Erdgas erzeugten Wärme/Kälte","")</f>
        <v/>
      </c>
      <c r="C4882" s="46"/>
      <c r="D4882" s="46"/>
      <c r="E4882" s="46"/>
      <c r="F4882" s="74">
        <f>IFERROR(SUMPRODUCT(I4882:K4882,I4881:K4881),"")</f>
        <v>0</v>
      </c>
      <c r="G4882" s="74"/>
      <c r="H4882" s="46"/>
      <c r="I4882" s="120"/>
      <c r="J4882" s="121"/>
      <c r="K4882" s="121"/>
      <c r="L4882" s="48" t="str">
        <f>IF(H4879="Wärme/Kälte","i","")</f>
        <v/>
      </c>
      <c r="M4882" s="47" t="str">
        <f>IF(H4879="Wärme/Kälte","Bitte geben Sie den Anteil in % (von 0 bis 100, ohne Prozentzeichen) der  direkt aus Strom oder Erdgas erzeugten Wärme/Kälte.","")</f>
        <v/>
      </c>
      <c r="N4882" s="46"/>
      <c r="O4882" s="46"/>
      <c r="P4882" s="46"/>
      <c r="Q4882" s="46"/>
      <c r="R4882" s="46"/>
      <c r="S4882" s="46"/>
    </row>
    <row r="4883" spans="2:19" x14ac:dyDescent="0.3">
      <c r="B4883" s="46"/>
      <c r="C4883" s="46"/>
      <c r="D4883" s="46"/>
      <c r="E4883" s="46"/>
      <c r="F4883" s="46"/>
      <c r="G4883" s="46"/>
      <c r="H4883" s="46"/>
      <c r="I4883" s="98"/>
      <c r="J4883" s="46"/>
      <c r="K4883" s="46"/>
      <c r="L4883" s="48"/>
      <c r="M4883" s="47"/>
      <c r="N4883" s="46"/>
      <c r="O4883" s="46"/>
      <c r="P4883" s="46"/>
      <c r="Q4883" s="46"/>
      <c r="R4883" s="46"/>
      <c r="S4883" s="46"/>
    </row>
    <row r="4884" spans="2:19" ht="18" thickBot="1" x14ac:dyDescent="0.5">
      <c r="B4884" s="56" t="s">
        <v>10</v>
      </c>
      <c r="C4884" s="47"/>
      <c r="D4884" s="47"/>
      <c r="E4884" s="47"/>
      <c r="F4884" s="47"/>
      <c r="G4884" s="47"/>
      <c r="H4884" s="47"/>
      <c r="I4884" s="68">
        <v>44835</v>
      </c>
      <c r="J4884" s="68">
        <v>44866</v>
      </c>
      <c r="K4884" s="68">
        <v>44896</v>
      </c>
      <c r="L4884" s="47"/>
      <c r="M4884" s="69"/>
      <c r="N4884" s="69"/>
      <c r="O4884" s="69"/>
      <c r="P4884" s="69"/>
      <c r="Q4884" s="69"/>
      <c r="R4884" s="69"/>
      <c r="S4884" s="47"/>
    </row>
    <row r="4885" spans="2:19" ht="15" thickBot="1" x14ac:dyDescent="0.35">
      <c r="B4885" s="47" t="s">
        <v>28</v>
      </c>
      <c r="C4885" s="47"/>
      <c r="D4885" s="47"/>
      <c r="E4885" s="47"/>
      <c r="F4885" s="47"/>
      <c r="G4885" s="47"/>
      <c r="H4885" s="117"/>
      <c r="I4885" s="70"/>
      <c r="J4885" s="71"/>
      <c r="K4885" s="71"/>
      <c r="L4885" s="48" t="s">
        <v>5</v>
      </c>
      <c r="M4885" s="47" t="s">
        <v>29</v>
      </c>
      <c r="N4885" s="69"/>
      <c r="O4885" s="69"/>
      <c r="P4885" s="69"/>
      <c r="Q4885" s="69"/>
      <c r="R4885" s="69"/>
      <c r="S4885" s="47"/>
    </row>
    <row r="4886" spans="2:19" ht="15" thickBot="1" x14ac:dyDescent="0.35">
      <c r="B4886" s="47" t="s">
        <v>13</v>
      </c>
      <c r="C4886" s="47"/>
      <c r="D4886" s="47"/>
      <c r="E4886" s="47"/>
      <c r="F4886" s="47"/>
      <c r="G4886" s="47"/>
      <c r="H4886" s="138">
        <f>IFERROR(VLOOKUP(H4885,'1 - Strom Erdgas Wärme 2021'!H:AA,17,FALSE),"")</f>
        <v>0</v>
      </c>
      <c r="I4886" s="70"/>
      <c r="J4886" s="71"/>
      <c r="K4886" s="71"/>
      <c r="L4886" s="48"/>
      <c r="M4886" s="47"/>
      <c r="N4886" s="69"/>
      <c r="O4886" s="69"/>
      <c r="P4886" s="69"/>
      <c r="Q4886" s="69"/>
      <c r="R4886" s="69"/>
      <c r="S4886" s="47"/>
    </row>
    <row r="4887" spans="2:19" ht="15" thickBot="1" x14ac:dyDescent="0.35">
      <c r="B4887" s="47" t="s">
        <v>16</v>
      </c>
      <c r="C4887" s="47"/>
      <c r="D4887" s="47"/>
      <c r="E4887" s="47"/>
      <c r="F4887" s="47"/>
      <c r="G4887" s="47"/>
      <c r="H4887" s="139"/>
      <c r="I4887" s="72"/>
      <c r="J4887" s="73"/>
      <c r="K4887" s="73"/>
      <c r="L4887" s="48" t="s">
        <v>5</v>
      </c>
      <c r="M4887" s="47" t="s">
        <v>17</v>
      </c>
      <c r="N4887" s="69"/>
      <c r="O4887" s="69"/>
      <c r="P4887" s="69"/>
      <c r="Q4887" s="69"/>
      <c r="R4887" s="69"/>
      <c r="S4887" s="47"/>
    </row>
    <row r="4888" spans="2:19" ht="16.8" thickBot="1" x14ac:dyDescent="0.45">
      <c r="B4888" s="47" t="str">
        <f>IF(H4887="Erdgas","Arbeitspreis pro kWh Erdgas in EUR",IF(H4887="Strom","Arbeitspreis pro kWh Strom in EUR",IF(H4887="Wärme/Kälte","Arbeitspreis pro kWh Wärme-/Kälteverbrauch in EUR","Bitte Energieart auswählen!")))</f>
        <v>Bitte Energieart auswählen!</v>
      </c>
      <c r="C4888" s="47"/>
      <c r="D4888" s="47"/>
      <c r="E4888" s="47"/>
      <c r="F4888" s="47"/>
      <c r="G4888" s="74">
        <f>IFERROR(SUMPRODUCT(I4888:K4888,I4889:K4889),"")</f>
        <v>0</v>
      </c>
      <c r="H4888" s="47"/>
      <c r="I4888" s="118"/>
      <c r="J4888" s="118"/>
      <c r="K4888" s="118"/>
      <c r="L4888" s="48" t="s">
        <v>5</v>
      </c>
      <c r="M4888" s="47" t="str">
        <f>IF(H4887="Erdgas","Erdgaskosten exkl. Steuern, Abgaben, Netzentgelte, etc.",IF(H4887="Strom","Stromkosten exkl. Steuern, Abgaben, Netzentgelte, etc.",IF(H4887="Wärme/Kälte","Wärme-/Kältekosten exkl. Steuern, Abgaben, Netzentgelte, etc.", "Bitte Energieart auswählen!")))</f>
        <v>Bitte Energieart auswählen!</v>
      </c>
      <c r="N4888" s="47"/>
      <c r="O4888" s="47"/>
      <c r="P4888" s="75"/>
      <c r="Q4888" s="61"/>
      <c r="R4888" s="62"/>
      <c r="S4888" s="47"/>
    </row>
    <row r="4889" spans="2:19" ht="15" thickBot="1" x14ac:dyDescent="0.35">
      <c r="B4889" s="47" t="str">
        <f>IF(AND(H4887="Erdgas",H4886="Nein"),"Aliquoter Erdgasverbrauch in kWh von 1. Oktober 2022 bis 31. Dezember 2022",IF(H4887="Erdgas","Erdgasverbrauch in kWh von 1. Oktober 2022 bis 31. Dezember 2022",IF(AND(H4887="Strom",H4886="Nein"),"Aliquoter Stromverbrauch in kWh von 1. Oktober 2022 bis 31. Dezember 2022",IF(H4887="Strom","Stromverbrauch in kWh von 1. Oktober 2022 bis 31. Dezember 2022",IF(AND(H4887="Wärme/Kälte",H4886="Nein"),"Aliquoter Wärme-/Kälteverbrauch in kWh von 1. Oktober 2022 bis 31. Dezember 2022",IF(H4887="Wärme/Kälte","Wärme-/Kälteverbrauch in kWh von 1. Oktober 2022 bis 31. Dezember 2022","Bitte Energieart auswählen!"))))))</f>
        <v>Bitte Energieart auswählen!</v>
      </c>
      <c r="C4889" s="47"/>
      <c r="D4889" s="47"/>
      <c r="E4889" s="47"/>
      <c r="F4889" s="47"/>
      <c r="G4889" s="47"/>
      <c r="H4889" s="59">
        <f>SUM(I4889:K4889)</f>
        <v>0</v>
      </c>
      <c r="I4889" s="119" t="str">
        <f>IFERROR(IF(H4886="Nein",VLOOKUP(H4885,'1 - Strom Erdgas Wärme 2021'!H:AA,20,FALSE)/12,""),"")</f>
        <v/>
      </c>
      <c r="J4889" s="119" t="str">
        <f>IFERROR(IF(H4886="Nein",VLOOKUP(H4885,'1 - Strom Erdgas Wärme 2021'!H:AB,20,FALSE)/12,""),"")</f>
        <v/>
      </c>
      <c r="K4889" s="119" t="str">
        <f>IFERROR(IF(H4886="Nein",VLOOKUP(H4885,'1 - Strom Erdgas Wärme 2021'!H:AC,20,FALSE)/12,""),"")</f>
        <v/>
      </c>
      <c r="L4889" s="48" t="s">
        <v>5</v>
      </c>
      <c r="M4889" s="76" t="str">
        <f>IFERROR(IF(H4886="Nein","Vorbefüllte Verbrauchswerte wurden aliquot (d.h. 1/12) aus dem Jahr 2021 übernommen.","Bitte ergänzen Sie die monatlichen Verbrauchswerte gem. Lastprofilzähler"),"")</f>
        <v>Bitte ergänzen Sie die monatlichen Verbrauchswerte gem. Lastprofilzähler</v>
      </c>
      <c r="N4889" s="77"/>
      <c r="O4889" s="77"/>
      <c r="P4889" s="77"/>
      <c r="Q4889" s="77"/>
      <c r="R4889" s="77"/>
      <c r="S4889" s="77"/>
    </row>
    <row r="4890" spans="2:19" x14ac:dyDescent="0.3">
      <c r="B4890" s="47" t="str">
        <f>IF(H4887="Wärme/Kälte","Energiemix: Anteil in % der aus Strom oder Erdgas erzeugten Wärme/Kälte","")</f>
        <v/>
      </c>
      <c r="C4890" s="46"/>
      <c r="D4890" s="46"/>
      <c r="E4890" s="46"/>
      <c r="F4890" s="74">
        <f>IFERROR(SUMPRODUCT(I4890:K4890,I4889:K4889),"")</f>
        <v>0</v>
      </c>
      <c r="G4890" s="74"/>
      <c r="H4890" s="46"/>
      <c r="I4890" s="120"/>
      <c r="J4890" s="121"/>
      <c r="K4890" s="121"/>
      <c r="L4890" s="48" t="str">
        <f>IF(H4887="Wärme/Kälte","i","")</f>
        <v/>
      </c>
      <c r="M4890" s="47" t="str">
        <f>IF(H4887="Wärme/Kälte","Bitte geben Sie den Anteil in % (von 0 bis 100, ohne Prozentzeichen) der  direkt aus Strom oder Erdgas erzeugten Wärme/Kälte.","")</f>
        <v/>
      </c>
      <c r="N4890" s="46"/>
      <c r="O4890" s="46"/>
      <c r="P4890" s="46"/>
      <c r="Q4890" s="46"/>
      <c r="R4890" s="46"/>
      <c r="S4890" s="46"/>
    </row>
    <row r="4891" spans="2:19" x14ac:dyDescent="0.3">
      <c r="B4891" s="46"/>
      <c r="C4891" s="46"/>
      <c r="D4891" s="46"/>
      <c r="E4891" s="46"/>
      <c r="F4891" s="46"/>
      <c r="G4891" s="46"/>
      <c r="H4891" s="46"/>
      <c r="I4891" s="98"/>
      <c r="J4891" s="46"/>
      <c r="K4891" s="46"/>
      <c r="L4891" s="48"/>
      <c r="M4891" s="47"/>
      <c r="N4891" s="46"/>
      <c r="O4891" s="46"/>
      <c r="P4891" s="46"/>
      <c r="Q4891" s="46"/>
      <c r="R4891" s="46"/>
      <c r="S4891" s="46"/>
    </row>
    <row r="4892" spans="2:19" ht="18" thickBot="1" x14ac:dyDescent="0.5">
      <c r="B4892" s="56" t="s">
        <v>10</v>
      </c>
      <c r="C4892" s="47"/>
      <c r="D4892" s="47"/>
      <c r="E4892" s="47"/>
      <c r="F4892" s="47"/>
      <c r="G4892" s="47"/>
      <c r="H4892" s="47"/>
      <c r="I4892" s="68">
        <v>44835</v>
      </c>
      <c r="J4892" s="68">
        <v>44866</v>
      </c>
      <c r="K4892" s="68">
        <v>44896</v>
      </c>
      <c r="L4892" s="47"/>
      <c r="M4892" s="69"/>
      <c r="N4892" s="69"/>
      <c r="O4892" s="69"/>
      <c r="P4892" s="69"/>
      <c r="Q4892" s="69"/>
      <c r="R4892" s="69"/>
      <c r="S4892" s="47"/>
    </row>
    <row r="4893" spans="2:19" ht="15" thickBot="1" x14ac:dyDescent="0.35">
      <c r="B4893" s="47" t="s">
        <v>28</v>
      </c>
      <c r="C4893" s="47"/>
      <c r="D4893" s="47"/>
      <c r="E4893" s="47"/>
      <c r="F4893" s="47"/>
      <c r="G4893" s="47"/>
      <c r="H4893" s="117"/>
      <c r="I4893" s="70"/>
      <c r="J4893" s="71"/>
      <c r="K4893" s="71"/>
      <c r="L4893" s="48" t="s">
        <v>5</v>
      </c>
      <c r="M4893" s="47" t="s">
        <v>29</v>
      </c>
      <c r="N4893" s="69"/>
      <c r="O4893" s="69"/>
      <c r="P4893" s="69"/>
      <c r="Q4893" s="69"/>
      <c r="R4893" s="69"/>
      <c r="S4893" s="47"/>
    </row>
    <row r="4894" spans="2:19" ht="15" thickBot="1" x14ac:dyDescent="0.35">
      <c r="B4894" s="47" t="s">
        <v>13</v>
      </c>
      <c r="C4894" s="47"/>
      <c r="D4894" s="47"/>
      <c r="E4894" s="47"/>
      <c r="F4894" s="47"/>
      <c r="G4894" s="47"/>
      <c r="H4894" s="138">
        <f>IFERROR(VLOOKUP(H4893,'1 - Strom Erdgas Wärme 2021'!H:AA,17,FALSE),"")</f>
        <v>0</v>
      </c>
      <c r="I4894" s="70"/>
      <c r="J4894" s="71"/>
      <c r="K4894" s="71"/>
      <c r="L4894" s="48"/>
      <c r="M4894" s="47"/>
      <c r="N4894" s="69"/>
      <c r="O4894" s="69"/>
      <c r="P4894" s="69"/>
      <c r="Q4894" s="69"/>
      <c r="R4894" s="69"/>
      <c r="S4894" s="47"/>
    </row>
    <row r="4895" spans="2:19" ht="15" thickBot="1" x14ac:dyDescent="0.35">
      <c r="B4895" s="47" t="s">
        <v>16</v>
      </c>
      <c r="C4895" s="47"/>
      <c r="D4895" s="47"/>
      <c r="E4895" s="47"/>
      <c r="F4895" s="47"/>
      <c r="G4895" s="47"/>
      <c r="H4895" s="139"/>
      <c r="I4895" s="72"/>
      <c r="J4895" s="73"/>
      <c r="K4895" s="73"/>
      <c r="L4895" s="48" t="s">
        <v>5</v>
      </c>
      <c r="M4895" s="47" t="s">
        <v>17</v>
      </c>
      <c r="N4895" s="69"/>
      <c r="O4895" s="69"/>
      <c r="P4895" s="69"/>
      <c r="Q4895" s="69"/>
      <c r="R4895" s="69"/>
      <c r="S4895" s="47"/>
    </row>
    <row r="4896" spans="2:19" ht="16.8" thickBot="1" x14ac:dyDescent="0.45">
      <c r="B4896" s="47" t="str">
        <f>IF(H4895="Erdgas","Arbeitspreis pro kWh Erdgas in EUR",IF(H4895="Strom","Arbeitspreis pro kWh Strom in EUR",IF(H4895="Wärme/Kälte","Arbeitspreis pro kWh Wärme-/Kälteverbrauch in EUR","Bitte Energieart auswählen!")))</f>
        <v>Bitte Energieart auswählen!</v>
      </c>
      <c r="C4896" s="47"/>
      <c r="D4896" s="47"/>
      <c r="E4896" s="47"/>
      <c r="F4896" s="47"/>
      <c r="G4896" s="74">
        <f>IFERROR(SUMPRODUCT(I4896:K4896,I4897:K4897),"")</f>
        <v>0</v>
      </c>
      <c r="H4896" s="47"/>
      <c r="I4896" s="118"/>
      <c r="J4896" s="118"/>
      <c r="K4896" s="118"/>
      <c r="L4896" s="48" t="s">
        <v>5</v>
      </c>
      <c r="M4896" s="47" t="str">
        <f>IF(H4895="Erdgas","Erdgaskosten exkl. Steuern, Abgaben, Netzentgelte, etc.",IF(H4895="Strom","Stromkosten exkl. Steuern, Abgaben, Netzentgelte, etc.",IF(H4895="Wärme/Kälte","Wärme-/Kältekosten exkl. Steuern, Abgaben, Netzentgelte, etc.", "Bitte Energieart auswählen!")))</f>
        <v>Bitte Energieart auswählen!</v>
      </c>
      <c r="N4896" s="47"/>
      <c r="O4896" s="47"/>
      <c r="P4896" s="75"/>
      <c r="Q4896" s="61"/>
      <c r="R4896" s="62"/>
      <c r="S4896" s="47"/>
    </row>
    <row r="4897" spans="2:19" ht="15" thickBot="1" x14ac:dyDescent="0.35">
      <c r="B4897" s="47" t="str">
        <f>IF(AND(H4895="Erdgas",H4894="Nein"),"Aliquoter Erdgasverbrauch in kWh von 1. Oktober 2022 bis 31. Dezember 2022",IF(H4895="Erdgas","Erdgasverbrauch in kWh von 1. Oktober 2022 bis 31. Dezember 2022",IF(AND(H4895="Strom",H4894="Nein"),"Aliquoter Stromverbrauch in kWh von 1. Oktober 2022 bis 31. Dezember 2022",IF(H4895="Strom","Stromverbrauch in kWh von 1. Oktober 2022 bis 31. Dezember 2022",IF(AND(H4895="Wärme/Kälte",H4894="Nein"),"Aliquoter Wärme-/Kälteverbrauch in kWh von 1. Oktober 2022 bis 31. Dezember 2022",IF(H4895="Wärme/Kälte","Wärme-/Kälteverbrauch in kWh von 1. Oktober 2022 bis 31. Dezember 2022","Bitte Energieart auswählen!"))))))</f>
        <v>Bitte Energieart auswählen!</v>
      </c>
      <c r="C4897" s="47"/>
      <c r="D4897" s="47"/>
      <c r="E4897" s="47"/>
      <c r="F4897" s="47"/>
      <c r="G4897" s="47"/>
      <c r="H4897" s="59">
        <f>SUM(I4897:K4897)</f>
        <v>0</v>
      </c>
      <c r="I4897" s="119" t="str">
        <f>IFERROR(IF(H4894="Nein",VLOOKUP(H4893,'1 - Strom Erdgas Wärme 2021'!H:AA,20,FALSE)/12,""),"")</f>
        <v/>
      </c>
      <c r="J4897" s="119" t="str">
        <f>IFERROR(IF(H4894="Nein",VLOOKUP(H4893,'1 - Strom Erdgas Wärme 2021'!H:AB,20,FALSE)/12,""),"")</f>
        <v/>
      </c>
      <c r="K4897" s="119" t="str">
        <f>IFERROR(IF(H4894="Nein",VLOOKUP(H4893,'1 - Strom Erdgas Wärme 2021'!H:AC,20,FALSE)/12,""),"")</f>
        <v/>
      </c>
      <c r="L4897" s="48" t="s">
        <v>5</v>
      </c>
      <c r="M4897" s="76" t="str">
        <f>IFERROR(IF(H4894="Nein","Vorbefüllte Verbrauchswerte wurden aliquot (d.h. 1/12) aus dem Jahr 2021 übernommen.","Bitte ergänzen Sie die monatlichen Verbrauchswerte gem. Lastprofilzähler"),"")</f>
        <v>Bitte ergänzen Sie die monatlichen Verbrauchswerte gem. Lastprofilzähler</v>
      </c>
      <c r="N4897" s="77"/>
      <c r="O4897" s="77"/>
      <c r="P4897" s="77"/>
      <c r="Q4897" s="77"/>
      <c r="R4897" s="77"/>
      <c r="S4897" s="77"/>
    </row>
    <row r="4898" spans="2:19" x14ac:dyDescent="0.3">
      <c r="B4898" s="47" t="str">
        <f>IF(H4895="Wärme/Kälte","Energiemix: Anteil in % der aus Strom oder Erdgas erzeugten Wärme/Kälte","")</f>
        <v/>
      </c>
      <c r="C4898" s="46"/>
      <c r="D4898" s="46"/>
      <c r="E4898" s="46"/>
      <c r="F4898" s="74">
        <f>IFERROR(SUMPRODUCT(I4898:K4898,I4897:K4897),"")</f>
        <v>0</v>
      </c>
      <c r="G4898" s="74"/>
      <c r="H4898" s="46"/>
      <c r="I4898" s="120"/>
      <c r="J4898" s="121"/>
      <c r="K4898" s="121"/>
      <c r="L4898" s="48" t="str">
        <f>IF(H4895="Wärme/Kälte","i","")</f>
        <v/>
      </c>
      <c r="M4898" s="47" t="str">
        <f>IF(H4895="Wärme/Kälte","Bitte geben Sie den Anteil in % (von 0 bis 100, ohne Prozentzeichen) der  direkt aus Strom oder Erdgas erzeugten Wärme/Kälte.","")</f>
        <v/>
      </c>
      <c r="N4898" s="46"/>
      <c r="O4898" s="46"/>
      <c r="P4898" s="46"/>
      <c r="Q4898" s="46"/>
      <c r="R4898" s="46"/>
      <c r="S4898" s="46"/>
    </row>
    <row r="4899" spans="2:19" x14ac:dyDescent="0.3">
      <c r="B4899" s="46"/>
      <c r="C4899" s="46"/>
      <c r="D4899" s="46"/>
      <c r="E4899" s="46"/>
      <c r="F4899" s="46"/>
      <c r="G4899" s="46"/>
      <c r="H4899" s="46"/>
      <c r="I4899" s="98"/>
      <c r="J4899" s="46"/>
      <c r="K4899" s="46"/>
      <c r="L4899" s="48"/>
      <c r="M4899" s="47"/>
      <c r="N4899" s="46"/>
      <c r="O4899" s="46"/>
      <c r="P4899" s="46"/>
      <c r="Q4899" s="46"/>
      <c r="R4899" s="46"/>
      <c r="S4899" s="46"/>
    </row>
    <row r="4900" spans="2:19" ht="18" thickBot="1" x14ac:dyDescent="0.5">
      <c r="B4900" s="56" t="s">
        <v>10</v>
      </c>
      <c r="C4900" s="47"/>
      <c r="D4900" s="47"/>
      <c r="E4900" s="47"/>
      <c r="F4900" s="47"/>
      <c r="G4900" s="47"/>
      <c r="H4900" s="47"/>
      <c r="I4900" s="68">
        <v>44835</v>
      </c>
      <c r="J4900" s="68">
        <v>44866</v>
      </c>
      <c r="K4900" s="68">
        <v>44896</v>
      </c>
      <c r="L4900" s="47"/>
      <c r="M4900" s="69"/>
      <c r="N4900" s="69"/>
      <c r="O4900" s="69"/>
      <c r="P4900" s="69"/>
      <c r="Q4900" s="69"/>
      <c r="R4900" s="69"/>
      <c r="S4900" s="47"/>
    </row>
    <row r="4901" spans="2:19" ht="15" thickBot="1" x14ac:dyDescent="0.35">
      <c r="B4901" s="47" t="s">
        <v>28</v>
      </c>
      <c r="C4901" s="47"/>
      <c r="D4901" s="47"/>
      <c r="E4901" s="47"/>
      <c r="F4901" s="47"/>
      <c r="G4901" s="47"/>
      <c r="H4901" s="117"/>
      <c r="I4901" s="70"/>
      <c r="J4901" s="71"/>
      <c r="K4901" s="71"/>
      <c r="L4901" s="48" t="s">
        <v>5</v>
      </c>
      <c r="M4901" s="47" t="s">
        <v>29</v>
      </c>
      <c r="N4901" s="69"/>
      <c r="O4901" s="69"/>
      <c r="P4901" s="69"/>
      <c r="Q4901" s="69"/>
      <c r="R4901" s="69"/>
      <c r="S4901" s="47"/>
    </row>
    <row r="4902" spans="2:19" ht="15" thickBot="1" x14ac:dyDescent="0.35">
      <c r="B4902" s="47" t="s">
        <v>13</v>
      </c>
      <c r="C4902" s="47"/>
      <c r="D4902" s="47"/>
      <c r="E4902" s="47"/>
      <c r="F4902" s="47"/>
      <c r="G4902" s="47"/>
      <c r="H4902" s="138">
        <f>IFERROR(VLOOKUP(H4901,'1 - Strom Erdgas Wärme 2021'!H:AA,17,FALSE),"")</f>
        <v>0</v>
      </c>
      <c r="I4902" s="70"/>
      <c r="J4902" s="71"/>
      <c r="K4902" s="71"/>
      <c r="L4902" s="48"/>
      <c r="M4902" s="47"/>
      <c r="N4902" s="69"/>
      <c r="O4902" s="69"/>
      <c r="P4902" s="69"/>
      <c r="Q4902" s="69"/>
      <c r="R4902" s="69"/>
      <c r="S4902" s="47"/>
    </row>
    <row r="4903" spans="2:19" ht="15" thickBot="1" x14ac:dyDescent="0.35">
      <c r="B4903" s="47" t="s">
        <v>16</v>
      </c>
      <c r="C4903" s="47"/>
      <c r="D4903" s="47"/>
      <c r="E4903" s="47"/>
      <c r="F4903" s="47"/>
      <c r="G4903" s="47"/>
      <c r="H4903" s="139"/>
      <c r="I4903" s="72"/>
      <c r="J4903" s="73"/>
      <c r="K4903" s="73"/>
      <c r="L4903" s="48" t="s">
        <v>5</v>
      </c>
      <c r="M4903" s="47" t="s">
        <v>17</v>
      </c>
      <c r="N4903" s="69"/>
      <c r="O4903" s="69"/>
      <c r="P4903" s="69"/>
      <c r="Q4903" s="69"/>
      <c r="R4903" s="69"/>
      <c r="S4903" s="47"/>
    </row>
    <row r="4904" spans="2:19" ht="16.8" thickBot="1" x14ac:dyDescent="0.45">
      <c r="B4904" s="47" t="str">
        <f>IF(H4903="Erdgas","Arbeitspreis pro kWh Erdgas in EUR",IF(H4903="Strom","Arbeitspreis pro kWh Strom in EUR",IF(H4903="Wärme/Kälte","Arbeitspreis pro kWh Wärme-/Kälteverbrauch in EUR","Bitte Energieart auswählen!")))</f>
        <v>Bitte Energieart auswählen!</v>
      </c>
      <c r="C4904" s="47"/>
      <c r="D4904" s="47"/>
      <c r="E4904" s="47"/>
      <c r="F4904" s="47"/>
      <c r="G4904" s="74">
        <f>IFERROR(SUMPRODUCT(I4904:K4904,I4905:K4905),"")</f>
        <v>0</v>
      </c>
      <c r="H4904" s="47"/>
      <c r="I4904" s="118"/>
      <c r="J4904" s="118"/>
      <c r="K4904" s="118"/>
      <c r="L4904" s="48" t="s">
        <v>5</v>
      </c>
      <c r="M4904" s="47" t="str">
        <f>IF(H4903="Erdgas","Erdgaskosten exkl. Steuern, Abgaben, Netzentgelte, etc.",IF(H4903="Strom","Stromkosten exkl. Steuern, Abgaben, Netzentgelte, etc.",IF(H4903="Wärme/Kälte","Wärme-/Kältekosten exkl. Steuern, Abgaben, Netzentgelte, etc.", "Bitte Energieart auswählen!")))</f>
        <v>Bitte Energieart auswählen!</v>
      </c>
      <c r="N4904" s="47"/>
      <c r="O4904" s="47"/>
      <c r="P4904" s="75"/>
      <c r="Q4904" s="61"/>
      <c r="R4904" s="62"/>
      <c r="S4904" s="47"/>
    </row>
    <row r="4905" spans="2:19" ht="15" thickBot="1" x14ac:dyDescent="0.35">
      <c r="B4905" s="47" t="str">
        <f>IF(AND(H4903="Erdgas",H4902="Nein"),"Aliquoter Erdgasverbrauch in kWh von 1. Oktober 2022 bis 31. Dezember 2022",IF(H4903="Erdgas","Erdgasverbrauch in kWh von 1. Oktober 2022 bis 31. Dezember 2022",IF(AND(H4903="Strom",H4902="Nein"),"Aliquoter Stromverbrauch in kWh von 1. Oktober 2022 bis 31. Dezember 2022",IF(H4903="Strom","Stromverbrauch in kWh von 1. Oktober 2022 bis 31. Dezember 2022",IF(AND(H4903="Wärme/Kälte",H4902="Nein"),"Aliquoter Wärme-/Kälteverbrauch in kWh von 1. Oktober 2022 bis 31. Dezember 2022",IF(H4903="Wärme/Kälte","Wärme-/Kälteverbrauch in kWh von 1. Oktober 2022 bis 31. Dezember 2022","Bitte Energieart auswählen!"))))))</f>
        <v>Bitte Energieart auswählen!</v>
      </c>
      <c r="C4905" s="47"/>
      <c r="D4905" s="47"/>
      <c r="E4905" s="47"/>
      <c r="F4905" s="47"/>
      <c r="G4905" s="47"/>
      <c r="H4905" s="59">
        <f>SUM(I4905:K4905)</f>
        <v>0</v>
      </c>
      <c r="I4905" s="119" t="str">
        <f>IFERROR(IF(H4902="Nein",VLOOKUP(H4901,'1 - Strom Erdgas Wärme 2021'!H:AA,20,FALSE)/12,""),"")</f>
        <v/>
      </c>
      <c r="J4905" s="119" t="str">
        <f>IFERROR(IF(H4902="Nein",VLOOKUP(H4901,'1 - Strom Erdgas Wärme 2021'!H:AB,20,FALSE)/12,""),"")</f>
        <v/>
      </c>
      <c r="K4905" s="119" t="str">
        <f>IFERROR(IF(H4902="Nein",VLOOKUP(H4901,'1 - Strom Erdgas Wärme 2021'!H:AC,20,FALSE)/12,""),"")</f>
        <v/>
      </c>
      <c r="L4905" s="48" t="s">
        <v>5</v>
      </c>
      <c r="M4905" s="76" t="str">
        <f>IFERROR(IF(H4902="Nein","Vorbefüllte Verbrauchswerte wurden aliquot (d.h. 1/12) aus dem Jahr 2021 übernommen.","Bitte ergänzen Sie die monatlichen Verbrauchswerte gem. Lastprofilzähler"),"")</f>
        <v>Bitte ergänzen Sie die monatlichen Verbrauchswerte gem. Lastprofilzähler</v>
      </c>
      <c r="N4905" s="77"/>
      <c r="O4905" s="77"/>
      <c r="P4905" s="77"/>
      <c r="Q4905" s="77"/>
      <c r="R4905" s="77"/>
      <c r="S4905" s="77"/>
    </row>
    <row r="4906" spans="2:19" x14ac:dyDescent="0.3">
      <c r="B4906" s="47" t="str">
        <f>IF(H4903="Wärme/Kälte","Energiemix: Anteil in % der aus Strom oder Erdgas erzeugten Wärme/Kälte","")</f>
        <v/>
      </c>
      <c r="C4906" s="46"/>
      <c r="D4906" s="46"/>
      <c r="E4906" s="46"/>
      <c r="F4906" s="74">
        <f>IFERROR(SUMPRODUCT(I4906:K4906,I4905:K4905),"")</f>
        <v>0</v>
      </c>
      <c r="G4906" s="74"/>
      <c r="H4906" s="46"/>
      <c r="I4906" s="120"/>
      <c r="J4906" s="121"/>
      <c r="K4906" s="121"/>
      <c r="L4906" s="48" t="str">
        <f>IF(H4903="Wärme/Kälte","i","")</f>
        <v/>
      </c>
      <c r="M4906" s="47" t="str">
        <f>IF(H4903="Wärme/Kälte","Bitte geben Sie den Anteil in % (von 0 bis 100, ohne Prozentzeichen) der  direkt aus Strom oder Erdgas erzeugten Wärme/Kälte.","")</f>
        <v/>
      </c>
      <c r="N4906" s="46"/>
      <c r="O4906" s="46"/>
      <c r="P4906" s="46"/>
      <c r="Q4906" s="46"/>
      <c r="R4906" s="46"/>
      <c r="S4906" s="46"/>
    </row>
    <row r="4907" spans="2:19" x14ac:dyDescent="0.3">
      <c r="B4907" s="46"/>
      <c r="C4907" s="46"/>
      <c r="D4907" s="46"/>
      <c r="E4907" s="46"/>
      <c r="F4907" s="46"/>
      <c r="G4907" s="46"/>
      <c r="H4907" s="46"/>
      <c r="I4907" s="98"/>
      <c r="J4907" s="46"/>
      <c r="K4907" s="46"/>
      <c r="L4907" s="48"/>
      <c r="M4907" s="47"/>
      <c r="N4907" s="46"/>
      <c r="O4907" s="46"/>
      <c r="P4907" s="46"/>
      <c r="Q4907" s="46"/>
      <c r="R4907" s="46"/>
      <c r="S4907" s="46"/>
    </row>
    <row r="4908" spans="2:19" ht="18" thickBot="1" x14ac:dyDescent="0.5">
      <c r="B4908" s="56" t="s">
        <v>10</v>
      </c>
      <c r="C4908" s="47"/>
      <c r="D4908" s="47"/>
      <c r="E4908" s="47"/>
      <c r="F4908" s="47"/>
      <c r="G4908" s="47"/>
      <c r="H4908" s="47"/>
      <c r="I4908" s="68">
        <v>44835</v>
      </c>
      <c r="J4908" s="68">
        <v>44866</v>
      </c>
      <c r="K4908" s="68">
        <v>44896</v>
      </c>
      <c r="L4908" s="47"/>
      <c r="M4908" s="69"/>
      <c r="N4908" s="69"/>
      <c r="O4908" s="69"/>
      <c r="P4908" s="69"/>
      <c r="Q4908" s="69"/>
      <c r="R4908" s="69"/>
      <c r="S4908" s="47"/>
    </row>
    <row r="4909" spans="2:19" ht="15" thickBot="1" x14ac:dyDescent="0.35">
      <c r="B4909" s="47" t="s">
        <v>28</v>
      </c>
      <c r="C4909" s="47"/>
      <c r="D4909" s="47"/>
      <c r="E4909" s="47"/>
      <c r="F4909" s="47"/>
      <c r="G4909" s="47"/>
      <c r="H4909" s="117"/>
      <c r="I4909" s="70"/>
      <c r="J4909" s="71"/>
      <c r="K4909" s="71"/>
      <c r="L4909" s="48" t="s">
        <v>5</v>
      </c>
      <c r="M4909" s="47" t="s">
        <v>29</v>
      </c>
      <c r="N4909" s="69"/>
      <c r="O4909" s="69"/>
      <c r="P4909" s="69"/>
      <c r="Q4909" s="69"/>
      <c r="R4909" s="69"/>
      <c r="S4909" s="47"/>
    </row>
    <row r="4910" spans="2:19" ht="15" thickBot="1" x14ac:dyDescent="0.35">
      <c r="B4910" s="47" t="s">
        <v>13</v>
      </c>
      <c r="C4910" s="47"/>
      <c r="D4910" s="47"/>
      <c r="E4910" s="47"/>
      <c r="F4910" s="47"/>
      <c r="G4910" s="47"/>
      <c r="H4910" s="138">
        <f>IFERROR(VLOOKUP(H4909,'1 - Strom Erdgas Wärme 2021'!H:AA,17,FALSE),"")</f>
        <v>0</v>
      </c>
      <c r="I4910" s="70"/>
      <c r="J4910" s="71"/>
      <c r="K4910" s="71"/>
      <c r="L4910" s="48"/>
      <c r="M4910" s="47"/>
      <c r="N4910" s="69"/>
      <c r="O4910" s="69"/>
      <c r="P4910" s="69"/>
      <c r="Q4910" s="69"/>
      <c r="R4910" s="69"/>
      <c r="S4910" s="47"/>
    </row>
    <row r="4911" spans="2:19" ht="15" thickBot="1" x14ac:dyDescent="0.35">
      <c r="B4911" s="47" t="s">
        <v>16</v>
      </c>
      <c r="C4911" s="47"/>
      <c r="D4911" s="47"/>
      <c r="E4911" s="47"/>
      <c r="F4911" s="47"/>
      <c r="G4911" s="47"/>
      <c r="H4911" s="139"/>
      <c r="I4911" s="72"/>
      <c r="J4911" s="73"/>
      <c r="K4911" s="73"/>
      <c r="L4911" s="48" t="s">
        <v>5</v>
      </c>
      <c r="M4911" s="47" t="s">
        <v>17</v>
      </c>
      <c r="N4911" s="69"/>
      <c r="O4911" s="69"/>
      <c r="P4911" s="69"/>
      <c r="Q4911" s="69"/>
      <c r="R4911" s="69"/>
      <c r="S4911" s="47"/>
    </row>
    <row r="4912" spans="2:19" ht="16.8" thickBot="1" x14ac:dyDescent="0.45">
      <c r="B4912" s="47" t="str">
        <f>IF(H4911="Erdgas","Arbeitspreis pro kWh Erdgas in EUR",IF(H4911="Strom","Arbeitspreis pro kWh Strom in EUR",IF(H4911="Wärme/Kälte","Arbeitspreis pro kWh Wärme-/Kälteverbrauch in EUR","Bitte Energieart auswählen!")))</f>
        <v>Bitte Energieart auswählen!</v>
      </c>
      <c r="C4912" s="47"/>
      <c r="D4912" s="47"/>
      <c r="E4912" s="47"/>
      <c r="F4912" s="47"/>
      <c r="G4912" s="74">
        <f>IFERROR(SUMPRODUCT(I4912:K4912,I4913:K4913),"")</f>
        <v>0</v>
      </c>
      <c r="H4912" s="47"/>
      <c r="I4912" s="118"/>
      <c r="J4912" s="118"/>
      <c r="K4912" s="118"/>
      <c r="L4912" s="48" t="s">
        <v>5</v>
      </c>
      <c r="M4912" s="47" t="str">
        <f>IF(H4911="Erdgas","Erdgaskosten exkl. Steuern, Abgaben, Netzentgelte, etc.",IF(H4911="Strom","Stromkosten exkl. Steuern, Abgaben, Netzentgelte, etc.",IF(H4911="Wärme/Kälte","Wärme-/Kältekosten exkl. Steuern, Abgaben, Netzentgelte, etc.", "Bitte Energieart auswählen!")))</f>
        <v>Bitte Energieart auswählen!</v>
      </c>
      <c r="N4912" s="47"/>
      <c r="O4912" s="47"/>
      <c r="P4912" s="75"/>
      <c r="Q4912" s="61"/>
      <c r="R4912" s="62"/>
      <c r="S4912" s="47"/>
    </row>
    <row r="4913" spans="2:19" ht="15" thickBot="1" x14ac:dyDescent="0.35">
      <c r="B4913" s="47" t="str">
        <f>IF(AND(H4911="Erdgas",H4910="Nein"),"Aliquoter Erdgasverbrauch in kWh von 1. Oktober 2022 bis 31. Dezember 2022",IF(H4911="Erdgas","Erdgasverbrauch in kWh von 1. Oktober 2022 bis 31. Dezember 2022",IF(AND(H4911="Strom",H4910="Nein"),"Aliquoter Stromverbrauch in kWh von 1. Oktober 2022 bis 31. Dezember 2022",IF(H4911="Strom","Stromverbrauch in kWh von 1. Oktober 2022 bis 31. Dezember 2022",IF(AND(H4911="Wärme/Kälte",H4910="Nein"),"Aliquoter Wärme-/Kälteverbrauch in kWh von 1. Oktober 2022 bis 31. Dezember 2022",IF(H4911="Wärme/Kälte","Wärme-/Kälteverbrauch in kWh von 1. Oktober 2022 bis 31. Dezember 2022","Bitte Energieart auswählen!"))))))</f>
        <v>Bitte Energieart auswählen!</v>
      </c>
      <c r="C4913" s="47"/>
      <c r="D4913" s="47"/>
      <c r="E4913" s="47"/>
      <c r="F4913" s="47"/>
      <c r="G4913" s="47"/>
      <c r="H4913" s="59">
        <f>SUM(I4913:K4913)</f>
        <v>0</v>
      </c>
      <c r="I4913" s="119" t="str">
        <f>IFERROR(IF(H4910="Nein",VLOOKUP(H4909,'1 - Strom Erdgas Wärme 2021'!H:AA,20,FALSE)/12,""),"")</f>
        <v/>
      </c>
      <c r="J4913" s="119" t="str">
        <f>IFERROR(IF(H4910="Nein",VLOOKUP(H4909,'1 - Strom Erdgas Wärme 2021'!H:AB,20,FALSE)/12,""),"")</f>
        <v/>
      </c>
      <c r="K4913" s="119" t="str">
        <f>IFERROR(IF(H4910="Nein",VLOOKUP(H4909,'1 - Strom Erdgas Wärme 2021'!H:AC,20,FALSE)/12,""),"")</f>
        <v/>
      </c>
      <c r="L4913" s="48" t="s">
        <v>5</v>
      </c>
      <c r="M4913" s="76" t="str">
        <f>IFERROR(IF(H4910="Nein","Vorbefüllte Verbrauchswerte wurden aliquot (d.h. 1/12) aus dem Jahr 2021 übernommen.","Bitte ergänzen Sie die monatlichen Verbrauchswerte gem. Lastprofilzähler"),"")</f>
        <v>Bitte ergänzen Sie die monatlichen Verbrauchswerte gem. Lastprofilzähler</v>
      </c>
      <c r="N4913" s="77"/>
      <c r="O4913" s="77"/>
      <c r="P4913" s="77"/>
      <c r="Q4913" s="77"/>
      <c r="R4913" s="77"/>
      <c r="S4913" s="77"/>
    </row>
    <row r="4914" spans="2:19" x14ac:dyDescent="0.3">
      <c r="B4914" s="47" t="str">
        <f>IF(H4911="Wärme/Kälte","Energiemix: Anteil in % der aus Strom oder Erdgas erzeugten Wärme/Kälte","")</f>
        <v/>
      </c>
      <c r="C4914" s="46"/>
      <c r="D4914" s="46"/>
      <c r="E4914" s="46"/>
      <c r="F4914" s="74">
        <f>IFERROR(SUMPRODUCT(I4914:K4914,I4913:K4913),"")</f>
        <v>0</v>
      </c>
      <c r="G4914" s="74"/>
      <c r="H4914" s="46"/>
      <c r="I4914" s="120"/>
      <c r="J4914" s="121"/>
      <c r="K4914" s="121"/>
      <c r="L4914" s="48" t="str">
        <f>IF(H4911="Wärme/Kälte","i","")</f>
        <v/>
      </c>
      <c r="M4914" s="47" t="str">
        <f>IF(H4911="Wärme/Kälte","Bitte geben Sie den Anteil in % (von 0 bis 100, ohne Prozentzeichen) der  direkt aus Strom oder Erdgas erzeugten Wärme/Kälte.","")</f>
        <v/>
      </c>
      <c r="N4914" s="46"/>
      <c r="O4914" s="46"/>
      <c r="P4914" s="46"/>
      <c r="Q4914" s="46"/>
      <c r="R4914" s="46"/>
      <c r="S4914" s="46"/>
    </row>
    <row r="4915" spans="2:19" x14ac:dyDescent="0.3">
      <c r="B4915" s="46"/>
      <c r="C4915" s="46"/>
      <c r="D4915" s="46"/>
      <c r="E4915" s="46"/>
      <c r="F4915" s="46"/>
      <c r="G4915" s="46"/>
      <c r="H4915" s="46"/>
      <c r="I4915" s="98"/>
      <c r="J4915" s="46"/>
      <c r="K4915" s="46"/>
      <c r="L4915" s="48"/>
      <c r="M4915" s="47"/>
      <c r="N4915" s="46"/>
      <c r="O4915" s="46"/>
      <c r="P4915" s="46"/>
      <c r="Q4915" s="46"/>
      <c r="R4915" s="46"/>
      <c r="S4915" s="46"/>
    </row>
    <row r="4916" spans="2:19" ht="18" thickBot="1" x14ac:dyDescent="0.5">
      <c r="B4916" s="56" t="s">
        <v>10</v>
      </c>
      <c r="C4916" s="47"/>
      <c r="D4916" s="47"/>
      <c r="E4916" s="47"/>
      <c r="F4916" s="47"/>
      <c r="G4916" s="47"/>
      <c r="H4916" s="47"/>
      <c r="I4916" s="68">
        <v>44835</v>
      </c>
      <c r="J4916" s="68">
        <v>44866</v>
      </c>
      <c r="K4916" s="68">
        <v>44896</v>
      </c>
      <c r="L4916" s="47"/>
      <c r="M4916" s="69"/>
      <c r="N4916" s="69"/>
      <c r="O4916" s="69"/>
      <c r="P4916" s="69"/>
      <c r="Q4916" s="69"/>
      <c r="R4916" s="69"/>
      <c r="S4916" s="47"/>
    </row>
    <row r="4917" spans="2:19" ht="15" thickBot="1" x14ac:dyDescent="0.35">
      <c r="B4917" s="47" t="s">
        <v>28</v>
      </c>
      <c r="C4917" s="47"/>
      <c r="D4917" s="47"/>
      <c r="E4917" s="47"/>
      <c r="F4917" s="47"/>
      <c r="G4917" s="47"/>
      <c r="H4917" s="117"/>
      <c r="I4917" s="70"/>
      <c r="J4917" s="71"/>
      <c r="K4917" s="71"/>
      <c r="L4917" s="48" t="s">
        <v>5</v>
      </c>
      <c r="M4917" s="47" t="s">
        <v>29</v>
      </c>
      <c r="N4917" s="69"/>
      <c r="O4917" s="69"/>
      <c r="P4917" s="69"/>
      <c r="Q4917" s="69"/>
      <c r="R4917" s="69"/>
      <c r="S4917" s="47"/>
    </row>
    <row r="4918" spans="2:19" ht="15" thickBot="1" x14ac:dyDescent="0.35">
      <c r="B4918" s="47" t="s">
        <v>13</v>
      </c>
      <c r="C4918" s="47"/>
      <c r="D4918" s="47"/>
      <c r="E4918" s="47"/>
      <c r="F4918" s="47"/>
      <c r="G4918" s="47"/>
      <c r="H4918" s="138">
        <f>IFERROR(VLOOKUP(H4917,'1 - Strom Erdgas Wärme 2021'!H:AA,17,FALSE),"")</f>
        <v>0</v>
      </c>
      <c r="I4918" s="70"/>
      <c r="J4918" s="71"/>
      <c r="K4918" s="71"/>
      <c r="L4918" s="48"/>
      <c r="M4918" s="47"/>
      <c r="N4918" s="69"/>
      <c r="O4918" s="69"/>
      <c r="P4918" s="69"/>
      <c r="Q4918" s="69"/>
      <c r="R4918" s="69"/>
      <c r="S4918" s="47"/>
    </row>
    <row r="4919" spans="2:19" ht="15" thickBot="1" x14ac:dyDescent="0.35">
      <c r="B4919" s="47" t="s">
        <v>16</v>
      </c>
      <c r="C4919" s="47"/>
      <c r="D4919" s="47"/>
      <c r="E4919" s="47"/>
      <c r="F4919" s="47"/>
      <c r="G4919" s="47"/>
      <c r="H4919" s="139"/>
      <c r="I4919" s="72"/>
      <c r="J4919" s="73"/>
      <c r="K4919" s="73"/>
      <c r="L4919" s="48" t="s">
        <v>5</v>
      </c>
      <c r="M4919" s="47" t="s">
        <v>17</v>
      </c>
      <c r="N4919" s="69"/>
      <c r="O4919" s="69"/>
      <c r="P4919" s="69"/>
      <c r="Q4919" s="69"/>
      <c r="R4919" s="69"/>
      <c r="S4919" s="47"/>
    </row>
    <row r="4920" spans="2:19" ht="16.8" thickBot="1" x14ac:dyDescent="0.45">
      <c r="B4920" s="47" t="str">
        <f>IF(H4919="Erdgas","Arbeitspreis pro kWh Erdgas in EUR",IF(H4919="Strom","Arbeitspreis pro kWh Strom in EUR",IF(H4919="Wärme/Kälte","Arbeitspreis pro kWh Wärme-/Kälteverbrauch in EUR","Bitte Energieart auswählen!")))</f>
        <v>Bitte Energieart auswählen!</v>
      </c>
      <c r="C4920" s="47"/>
      <c r="D4920" s="47"/>
      <c r="E4920" s="47"/>
      <c r="F4920" s="47"/>
      <c r="G4920" s="74">
        <f>IFERROR(SUMPRODUCT(I4920:K4920,I4921:K4921),"")</f>
        <v>0</v>
      </c>
      <c r="H4920" s="47"/>
      <c r="I4920" s="118"/>
      <c r="J4920" s="118"/>
      <c r="K4920" s="118"/>
      <c r="L4920" s="48" t="s">
        <v>5</v>
      </c>
      <c r="M4920" s="47" t="str">
        <f>IF(H4919="Erdgas","Erdgaskosten exkl. Steuern, Abgaben, Netzentgelte, etc.",IF(H4919="Strom","Stromkosten exkl. Steuern, Abgaben, Netzentgelte, etc.",IF(H4919="Wärme/Kälte","Wärme-/Kältekosten exkl. Steuern, Abgaben, Netzentgelte, etc.", "Bitte Energieart auswählen!")))</f>
        <v>Bitte Energieart auswählen!</v>
      </c>
      <c r="N4920" s="47"/>
      <c r="O4920" s="47"/>
      <c r="P4920" s="75"/>
      <c r="Q4920" s="61"/>
      <c r="R4920" s="62"/>
      <c r="S4920" s="47"/>
    </row>
    <row r="4921" spans="2:19" ht="15" thickBot="1" x14ac:dyDescent="0.35">
      <c r="B4921" s="47" t="str">
        <f>IF(AND(H4919="Erdgas",H4918="Nein"),"Aliquoter Erdgasverbrauch in kWh von 1. Oktober 2022 bis 31. Dezember 2022",IF(H4919="Erdgas","Erdgasverbrauch in kWh von 1. Oktober 2022 bis 31. Dezember 2022",IF(AND(H4919="Strom",H4918="Nein"),"Aliquoter Stromverbrauch in kWh von 1. Oktober 2022 bis 31. Dezember 2022",IF(H4919="Strom","Stromverbrauch in kWh von 1. Oktober 2022 bis 31. Dezember 2022",IF(AND(H4919="Wärme/Kälte",H4918="Nein"),"Aliquoter Wärme-/Kälteverbrauch in kWh von 1. Oktober 2022 bis 31. Dezember 2022",IF(H4919="Wärme/Kälte","Wärme-/Kälteverbrauch in kWh von 1. Oktober 2022 bis 31. Dezember 2022","Bitte Energieart auswählen!"))))))</f>
        <v>Bitte Energieart auswählen!</v>
      </c>
      <c r="C4921" s="47"/>
      <c r="D4921" s="47"/>
      <c r="E4921" s="47"/>
      <c r="F4921" s="47"/>
      <c r="G4921" s="47"/>
      <c r="H4921" s="59">
        <f>SUM(I4921:K4921)</f>
        <v>0</v>
      </c>
      <c r="I4921" s="119" t="str">
        <f>IFERROR(IF(H4918="Nein",VLOOKUP(H4917,'1 - Strom Erdgas Wärme 2021'!H:AA,20,FALSE)/12,""),"")</f>
        <v/>
      </c>
      <c r="J4921" s="119" t="str">
        <f>IFERROR(IF(H4918="Nein",VLOOKUP(H4917,'1 - Strom Erdgas Wärme 2021'!H:AB,20,FALSE)/12,""),"")</f>
        <v/>
      </c>
      <c r="K4921" s="119" t="str">
        <f>IFERROR(IF(H4918="Nein",VLOOKUP(H4917,'1 - Strom Erdgas Wärme 2021'!H:AC,20,FALSE)/12,""),"")</f>
        <v/>
      </c>
      <c r="L4921" s="48" t="s">
        <v>5</v>
      </c>
      <c r="M4921" s="76" t="str">
        <f>IFERROR(IF(H4918="Nein","Vorbefüllte Verbrauchswerte wurden aliquot (d.h. 1/12) aus dem Jahr 2021 übernommen.","Bitte ergänzen Sie die monatlichen Verbrauchswerte gem. Lastprofilzähler"),"")</f>
        <v>Bitte ergänzen Sie die monatlichen Verbrauchswerte gem. Lastprofilzähler</v>
      </c>
      <c r="N4921" s="77"/>
      <c r="O4921" s="77"/>
      <c r="P4921" s="77"/>
      <c r="Q4921" s="77"/>
      <c r="R4921" s="77"/>
      <c r="S4921" s="77"/>
    </row>
    <row r="4922" spans="2:19" x14ac:dyDescent="0.3">
      <c r="B4922" s="47" t="str">
        <f>IF(H4919="Wärme/Kälte","Energiemix: Anteil in % der aus Strom oder Erdgas erzeugten Wärme/Kälte","")</f>
        <v/>
      </c>
      <c r="C4922" s="46"/>
      <c r="D4922" s="46"/>
      <c r="E4922" s="46"/>
      <c r="F4922" s="74">
        <f>IFERROR(SUMPRODUCT(I4922:K4922,I4921:K4921),"")</f>
        <v>0</v>
      </c>
      <c r="G4922" s="74"/>
      <c r="H4922" s="46"/>
      <c r="I4922" s="120"/>
      <c r="J4922" s="121"/>
      <c r="K4922" s="121"/>
      <c r="L4922" s="48" t="str">
        <f>IF(H4919="Wärme/Kälte","i","")</f>
        <v/>
      </c>
      <c r="M4922" s="47" t="str">
        <f>IF(H4919="Wärme/Kälte","Bitte geben Sie den Anteil in % (von 0 bis 100, ohne Prozentzeichen) der  direkt aus Strom oder Erdgas erzeugten Wärme/Kälte.","")</f>
        <v/>
      </c>
      <c r="N4922" s="46"/>
      <c r="O4922" s="46"/>
      <c r="P4922" s="46"/>
      <c r="Q4922" s="46"/>
      <c r="R4922" s="46"/>
      <c r="S4922" s="46"/>
    </row>
    <row r="4923" spans="2:19" x14ac:dyDescent="0.3">
      <c r="B4923" s="46"/>
      <c r="C4923" s="46"/>
      <c r="D4923" s="46"/>
      <c r="E4923" s="46"/>
      <c r="F4923" s="46"/>
      <c r="G4923" s="46"/>
      <c r="H4923" s="46"/>
      <c r="I4923" s="98"/>
      <c r="J4923" s="46"/>
      <c r="K4923" s="46"/>
      <c r="L4923" s="48"/>
      <c r="M4923" s="47"/>
      <c r="N4923" s="46"/>
      <c r="O4923" s="46"/>
      <c r="P4923" s="46"/>
      <c r="Q4923" s="46"/>
      <c r="R4923" s="46"/>
      <c r="S4923" s="46"/>
    </row>
    <row r="4924" spans="2:19" ht="18" thickBot="1" x14ac:dyDescent="0.5">
      <c r="B4924" s="56" t="s">
        <v>10</v>
      </c>
      <c r="C4924" s="47"/>
      <c r="D4924" s="47"/>
      <c r="E4924" s="47"/>
      <c r="F4924" s="47"/>
      <c r="G4924" s="47"/>
      <c r="H4924" s="47"/>
      <c r="I4924" s="68">
        <v>44835</v>
      </c>
      <c r="J4924" s="68">
        <v>44866</v>
      </c>
      <c r="K4924" s="68">
        <v>44896</v>
      </c>
      <c r="L4924" s="47"/>
      <c r="M4924" s="69"/>
      <c r="N4924" s="69"/>
      <c r="O4924" s="69"/>
      <c r="P4924" s="69"/>
      <c r="Q4924" s="69"/>
      <c r="R4924" s="69"/>
      <c r="S4924" s="47"/>
    </row>
    <row r="4925" spans="2:19" ht="15" thickBot="1" x14ac:dyDescent="0.35">
      <c r="B4925" s="47" t="s">
        <v>28</v>
      </c>
      <c r="C4925" s="47"/>
      <c r="D4925" s="47"/>
      <c r="E4925" s="47"/>
      <c r="F4925" s="47"/>
      <c r="G4925" s="47"/>
      <c r="H4925" s="117"/>
      <c r="I4925" s="70"/>
      <c r="J4925" s="71"/>
      <c r="K4925" s="71"/>
      <c r="L4925" s="48" t="s">
        <v>5</v>
      </c>
      <c r="M4925" s="47" t="s">
        <v>29</v>
      </c>
      <c r="N4925" s="69"/>
      <c r="O4925" s="69"/>
      <c r="P4925" s="69"/>
      <c r="Q4925" s="69"/>
      <c r="R4925" s="69"/>
      <c r="S4925" s="47"/>
    </row>
    <row r="4926" spans="2:19" ht="15" thickBot="1" x14ac:dyDescent="0.35">
      <c r="B4926" s="47" t="s">
        <v>13</v>
      </c>
      <c r="C4926" s="47"/>
      <c r="D4926" s="47"/>
      <c r="E4926" s="47"/>
      <c r="F4926" s="47"/>
      <c r="G4926" s="47"/>
      <c r="H4926" s="138">
        <f>IFERROR(VLOOKUP(H4925,'1 - Strom Erdgas Wärme 2021'!H:AA,17,FALSE),"")</f>
        <v>0</v>
      </c>
      <c r="I4926" s="70"/>
      <c r="J4926" s="71"/>
      <c r="K4926" s="71"/>
      <c r="L4926" s="48"/>
      <c r="M4926" s="47"/>
      <c r="N4926" s="69"/>
      <c r="O4926" s="69"/>
      <c r="P4926" s="69"/>
      <c r="Q4926" s="69"/>
      <c r="R4926" s="69"/>
      <c r="S4926" s="47"/>
    </row>
    <row r="4927" spans="2:19" ht="15" thickBot="1" x14ac:dyDescent="0.35">
      <c r="B4927" s="47" t="s">
        <v>16</v>
      </c>
      <c r="C4927" s="47"/>
      <c r="D4927" s="47"/>
      <c r="E4927" s="47"/>
      <c r="F4927" s="47"/>
      <c r="G4927" s="47"/>
      <c r="H4927" s="139"/>
      <c r="I4927" s="72"/>
      <c r="J4927" s="73"/>
      <c r="K4927" s="73"/>
      <c r="L4927" s="48" t="s">
        <v>5</v>
      </c>
      <c r="M4927" s="47" t="s">
        <v>17</v>
      </c>
      <c r="N4927" s="69"/>
      <c r="O4927" s="69"/>
      <c r="P4927" s="69"/>
      <c r="Q4927" s="69"/>
      <c r="R4927" s="69"/>
      <c r="S4927" s="47"/>
    </row>
    <row r="4928" spans="2:19" ht="16.8" thickBot="1" x14ac:dyDescent="0.45">
      <c r="B4928" s="47" t="str">
        <f>IF(H4927="Erdgas","Arbeitspreis pro kWh Erdgas in EUR",IF(H4927="Strom","Arbeitspreis pro kWh Strom in EUR",IF(H4927="Wärme/Kälte","Arbeitspreis pro kWh Wärme-/Kälteverbrauch in EUR","Bitte Energieart auswählen!")))</f>
        <v>Bitte Energieart auswählen!</v>
      </c>
      <c r="C4928" s="47"/>
      <c r="D4928" s="47"/>
      <c r="E4928" s="47"/>
      <c r="F4928" s="47"/>
      <c r="G4928" s="74">
        <f>IFERROR(SUMPRODUCT(I4928:K4928,I4929:K4929),"")</f>
        <v>0</v>
      </c>
      <c r="H4928" s="47"/>
      <c r="I4928" s="118"/>
      <c r="J4928" s="118"/>
      <c r="K4928" s="118"/>
      <c r="L4928" s="48" t="s">
        <v>5</v>
      </c>
      <c r="M4928" s="47" t="str">
        <f>IF(H4927="Erdgas","Erdgaskosten exkl. Steuern, Abgaben, Netzentgelte, etc.",IF(H4927="Strom","Stromkosten exkl. Steuern, Abgaben, Netzentgelte, etc.",IF(H4927="Wärme/Kälte","Wärme-/Kältekosten exkl. Steuern, Abgaben, Netzentgelte, etc.", "Bitte Energieart auswählen!")))</f>
        <v>Bitte Energieart auswählen!</v>
      </c>
      <c r="N4928" s="47"/>
      <c r="O4928" s="47"/>
      <c r="P4928" s="75"/>
      <c r="Q4928" s="61"/>
      <c r="R4928" s="62"/>
      <c r="S4928" s="47"/>
    </row>
    <row r="4929" spans="2:19" ht="15" thickBot="1" x14ac:dyDescent="0.35">
      <c r="B4929" s="47" t="str">
        <f>IF(AND(H4927="Erdgas",H4926="Nein"),"Aliquoter Erdgasverbrauch in kWh von 1. Oktober 2022 bis 31. Dezember 2022",IF(H4927="Erdgas","Erdgasverbrauch in kWh von 1. Oktober 2022 bis 31. Dezember 2022",IF(AND(H4927="Strom",H4926="Nein"),"Aliquoter Stromverbrauch in kWh von 1. Oktober 2022 bis 31. Dezember 2022",IF(H4927="Strom","Stromverbrauch in kWh von 1. Oktober 2022 bis 31. Dezember 2022",IF(AND(H4927="Wärme/Kälte",H4926="Nein"),"Aliquoter Wärme-/Kälteverbrauch in kWh von 1. Oktober 2022 bis 31. Dezember 2022",IF(H4927="Wärme/Kälte","Wärme-/Kälteverbrauch in kWh von 1. Oktober 2022 bis 31. Dezember 2022","Bitte Energieart auswählen!"))))))</f>
        <v>Bitte Energieart auswählen!</v>
      </c>
      <c r="C4929" s="47"/>
      <c r="D4929" s="47"/>
      <c r="E4929" s="47"/>
      <c r="F4929" s="47"/>
      <c r="G4929" s="47"/>
      <c r="H4929" s="59">
        <f>SUM(I4929:K4929)</f>
        <v>0</v>
      </c>
      <c r="I4929" s="119" t="str">
        <f>IFERROR(IF(H4926="Nein",VLOOKUP(H4925,'1 - Strom Erdgas Wärme 2021'!H:AA,20,FALSE)/12,""),"")</f>
        <v/>
      </c>
      <c r="J4929" s="119" t="str">
        <f>IFERROR(IF(H4926="Nein",VLOOKUP(H4925,'1 - Strom Erdgas Wärme 2021'!H:AB,20,FALSE)/12,""),"")</f>
        <v/>
      </c>
      <c r="K4929" s="119" t="str">
        <f>IFERROR(IF(H4926="Nein",VLOOKUP(H4925,'1 - Strom Erdgas Wärme 2021'!H:AC,20,FALSE)/12,""),"")</f>
        <v/>
      </c>
      <c r="L4929" s="48" t="s">
        <v>5</v>
      </c>
      <c r="M4929" s="76" t="str">
        <f>IFERROR(IF(H4926="Nein","Vorbefüllte Verbrauchswerte wurden aliquot (d.h. 1/12) aus dem Jahr 2021 übernommen.","Bitte ergänzen Sie die monatlichen Verbrauchswerte gem. Lastprofilzähler"),"")</f>
        <v>Bitte ergänzen Sie die monatlichen Verbrauchswerte gem. Lastprofilzähler</v>
      </c>
      <c r="N4929" s="77"/>
      <c r="O4929" s="77"/>
      <c r="P4929" s="77"/>
      <c r="Q4929" s="77"/>
      <c r="R4929" s="77"/>
      <c r="S4929" s="77"/>
    </row>
    <row r="4930" spans="2:19" x14ac:dyDescent="0.3">
      <c r="B4930" s="47" t="str">
        <f>IF(H4927="Wärme/Kälte","Energiemix: Anteil in % der aus Strom oder Erdgas erzeugten Wärme/Kälte","")</f>
        <v/>
      </c>
      <c r="C4930" s="46"/>
      <c r="D4930" s="46"/>
      <c r="E4930" s="46"/>
      <c r="F4930" s="74">
        <f>IFERROR(SUMPRODUCT(I4930:K4930,I4929:K4929),"")</f>
        <v>0</v>
      </c>
      <c r="G4930" s="74"/>
      <c r="H4930" s="46"/>
      <c r="I4930" s="120"/>
      <c r="J4930" s="121"/>
      <c r="K4930" s="121"/>
      <c r="L4930" s="48" t="str">
        <f>IF(H4927="Wärme/Kälte","i","")</f>
        <v/>
      </c>
      <c r="M4930" s="47" t="str">
        <f>IF(H4927="Wärme/Kälte","Bitte geben Sie den Anteil in % (von 0 bis 100, ohne Prozentzeichen) der  direkt aus Strom oder Erdgas erzeugten Wärme/Kälte.","")</f>
        <v/>
      </c>
      <c r="N4930" s="46"/>
      <c r="O4930" s="46"/>
      <c r="P4930" s="46"/>
      <c r="Q4930" s="46"/>
      <c r="R4930" s="46"/>
      <c r="S4930" s="46"/>
    </row>
    <row r="4931" spans="2:19" x14ac:dyDescent="0.3">
      <c r="B4931" s="46"/>
      <c r="C4931" s="46"/>
      <c r="D4931" s="46"/>
      <c r="E4931" s="46"/>
      <c r="F4931" s="46"/>
      <c r="G4931" s="46"/>
      <c r="H4931" s="46"/>
      <c r="I4931" s="98"/>
      <c r="J4931" s="46"/>
      <c r="K4931" s="46"/>
      <c r="L4931" s="48"/>
      <c r="M4931" s="47"/>
      <c r="N4931" s="46"/>
      <c r="O4931" s="46"/>
      <c r="P4931" s="46"/>
      <c r="Q4931" s="46"/>
      <c r="R4931" s="46"/>
      <c r="S4931" s="46"/>
    </row>
    <row r="4932" spans="2:19" ht="18" thickBot="1" x14ac:dyDescent="0.5">
      <c r="B4932" s="56" t="s">
        <v>10</v>
      </c>
      <c r="C4932" s="47"/>
      <c r="D4932" s="47"/>
      <c r="E4932" s="47"/>
      <c r="F4932" s="47"/>
      <c r="G4932" s="47"/>
      <c r="H4932" s="47"/>
      <c r="I4932" s="68">
        <v>44835</v>
      </c>
      <c r="J4932" s="68">
        <v>44866</v>
      </c>
      <c r="K4932" s="68">
        <v>44896</v>
      </c>
      <c r="L4932" s="47"/>
      <c r="M4932" s="69"/>
      <c r="N4932" s="69"/>
      <c r="O4932" s="69"/>
      <c r="P4932" s="69"/>
      <c r="Q4932" s="69"/>
      <c r="R4932" s="69"/>
      <c r="S4932" s="47"/>
    </row>
    <row r="4933" spans="2:19" ht="15" thickBot="1" x14ac:dyDescent="0.35">
      <c r="B4933" s="47" t="s">
        <v>28</v>
      </c>
      <c r="C4933" s="47"/>
      <c r="D4933" s="47"/>
      <c r="E4933" s="47"/>
      <c r="F4933" s="47"/>
      <c r="G4933" s="47"/>
      <c r="H4933" s="117"/>
      <c r="I4933" s="70"/>
      <c r="J4933" s="71"/>
      <c r="K4933" s="71"/>
      <c r="L4933" s="48" t="s">
        <v>5</v>
      </c>
      <c r="M4933" s="47" t="s">
        <v>29</v>
      </c>
      <c r="N4933" s="69"/>
      <c r="O4933" s="69"/>
      <c r="P4933" s="69"/>
      <c r="Q4933" s="69"/>
      <c r="R4933" s="69"/>
      <c r="S4933" s="47"/>
    </row>
    <row r="4934" spans="2:19" ht="15" thickBot="1" x14ac:dyDescent="0.35">
      <c r="B4934" s="47" t="s">
        <v>13</v>
      </c>
      <c r="C4934" s="47"/>
      <c r="D4934" s="47"/>
      <c r="E4934" s="47"/>
      <c r="F4934" s="47"/>
      <c r="G4934" s="47"/>
      <c r="H4934" s="138">
        <f>IFERROR(VLOOKUP(H4933,'1 - Strom Erdgas Wärme 2021'!H:AA,17,FALSE),"")</f>
        <v>0</v>
      </c>
      <c r="I4934" s="70"/>
      <c r="J4934" s="71"/>
      <c r="K4934" s="71"/>
      <c r="L4934" s="48"/>
      <c r="M4934" s="47"/>
      <c r="N4934" s="69"/>
      <c r="O4934" s="69"/>
      <c r="P4934" s="69"/>
      <c r="Q4934" s="69"/>
      <c r="R4934" s="69"/>
      <c r="S4934" s="47"/>
    </row>
    <row r="4935" spans="2:19" ht="15" thickBot="1" x14ac:dyDescent="0.35">
      <c r="B4935" s="47" t="s">
        <v>16</v>
      </c>
      <c r="C4935" s="47"/>
      <c r="D4935" s="47"/>
      <c r="E4935" s="47"/>
      <c r="F4935" s="47"/>
      <c r="G4935" s="47"/>
      <c r="H4935" s="139"/>
      <c r="I4935" s="72"/>
      <c r="J4935" s="73"/>
      <c r="K4935" s="73"/>
      <c r="L4935" s="48" t="s">
        <v>5</v>
      </c>
      <c r="M4935" s="47" t="s">
        <v>17</v>
      </c>
      <c r="N4935" s="69"/>
      <c r="O4935" s="69"/>
      <c r="P4935" s="69"/>
      <c r="Q4935" s="69"/>
      <c r="R4935" s="69"/>
      <c r="S4935" s="47"/>
    </row>
    <row r="4936" spans="2:19" ht="16.8" thickBot="1" x14ac:dyDescent="0.45">
      <c r="B4936" s="47" t="str">
        <f>IF(H4935="Erdgas","Arbeitspreis pro kWh Erdgas in EUR",IF(H4935="Strom","Arbeitspreis pro kWh Strom in EUR",IF(H4935="Wärme/Kälte","Arbeitspreis pro kWh Wärme-/Kälteverbrauch in EUR","Bitte Energieart auswählen!")))</f>
        <v>Bitte Energieart auswählen!</v>
      </c>
      <c r="C4936" s="47"/>
      <c r="D4936" s="47"/>
      <c r="E4936" s="47"/>
      <c r="F4936" s="47"/>
      <c r="G4936" s="74">
        <f>IFERROR(SUMPRODUCT(I4936:K4936,I4937:K4937),"")</f>
        <v>0</v>
      </c>
      <c r="H4936" s="47"/>
      <c r="I4936" s="118"/>
      <c r="J4936" s="118"/>
      <c r="K4936" s="118"/>
      <c r="L4936" s="48" t="s">
        <v>5</v>
      </c>
      <c r="M4936" s="47" t="str">
        <f>IF(H4935="Erdgas","Erdgaskosten exkl. Steuern, Abgaben, Netzentgelte, etc.",IF(H4935="Strom","Stromkosten exkl. Steuern, Abgaben, Netzentgelte, etc.",IF(H4935="Wärme/Kälte","Wärme-/Kältekosten exkl. Steuern, Abgaben, Netzentgelte, etc.", "Bitte Energieart auswählen!")))</f>
        <v>Bitte Energieart auswählen!</v>
      </c>
      <c r="N4936" s="47"/>
      <c r="O4936" s="47"/>
      <c r="P4936" s="75"/>
      <c r="Q4936" s="61"/>
      <c r="R4936" s="62"/>
      <c r="S4936" s="47"/>
    </row>
    <row r="4937" spans="2:19" ht="15" thickBot="1" x14ac:dyDescent="0.35">
      <c r="B4937" s="47" t="str">
        <f>IF(AND(H4935="Erdgas",H4934="Nein"),"Aliquoter Erdgasverbrauch in kWh von 1. Oktober 2022 bis 31. Dezember 2022",IF(H4935="Erdgas","Erdgasverbrauch in kWh von 1. Oktober 2022 bis 31. Dezember 2022",IF(AND(H4935="Strom",H4934="Nein"),"Aliquoter Stromverbrauch in kWh von 1. Oktober 2022 bis 31. Dezember 2022",IF(H4935="Strom","Stromverbrauch in kWh von 1. Oktober 2022 bis 31. Dezember 2022",IF(AND(H4935="Wärme/Kälte",H4934="Nein"),"Aliquoter Wärme-/Kälteverbrauch in kWh von 1. Oktober 2022 bis 31. Dezember 2022",IF(H4935="Wärme/Kälte","Wärme-/Kälteverbrauch in kWh von 1. Oktober 2022 bis 31. Dezember 2022","Bitte Energieart auswählen!"))))))</f>
        <v>Bitte Energieart auswählen!</v>
      </c>
      <c r="C4937" s="47"/>
      <c r="D4937" s="47"/>
      <c r="E4937" s="47"/>
      <c r="F4937" s="47"/>
      <c r="G4937" s="47"/>
      <c r="H4937" s="59">
        <f>SUM(I4937:K4937)</f>
        <v>0</v>
      </c>
      <c r="I4937" s="119" t="str">
        <f>IFERROR(IF(H4934="Nein",VLOOKUP(H4933,'1 - Strom Erdgas Wärme 2021'!H:AA,20,FALSE)/12,""),"")</f>
        <v/>
      </c>
      <c r="J4937" s="119" t="str">
        <f>IFERROR(IF(H4934="Nein",VLOOKUP(H4933,'1 - Strom Erdgas Wärme 2021'!H:AB,20,FALSE)/12,""),"")</f>
        <v/>
      </c>
      <c r="K4937" s="119" t="str">
        <f>IFERROR(IF(H4934="Nein",VLOOKUP(H4933,'1 - Strom Erdgas Wärme 2021'!H:AC,20,FALSE)/12,""),"")</f>
        <v/>
      </c>
      <c r="L4937" s="48" t="s">
        <v>5</v>
      </c>
      <c r="M4937" s="76" t="str">
        <f>IFERROR(IF(H4934="Nein","Vorbefüllte Verbrauchswerte wurden aliquot (d.h. 1/12) aus dem Jahr 2021 übernommen.","Bitte ergänzen Sie die monatlichen Verbrauchswerte gem. Lastprofilzähler"),"")</f>
        <v>Bitte ergänzen Sie die monatlichen Verbrauchswerte gem. Lastprofilzähler</v>
      </c>
      <c r="N4937" s="77"/>
      <c r="O4937" s="77"/>
      <c r="P4937" s="77"/>
      <c r="Q4937" s="77"/>
      <c r="R4937" s="77"/>
      <c r="S4937" s="77"/>
    </row>
    <row r="4938" spans="2:19" x14ac:dyDescent="0.3">
      <c r="B4938" s="47" t="str">
        <f>IF(H4935="Wärme/Kälte","Energiemix: Anteil in % der aus Strom oder Erdgas erzeugten Wärme/Kälte","")</f>
        <v/>
      </c>
      <c r="C4938" s="46"/>
      <c r="D4938" s="46"/>
      <c r="E4938" s="46"/>
      <c r="F4938" s="74">
        <f>IFERROR(SUMPRODUCT(I4938:K4938,I4937:K4937),"")</f>
        <v>0</v>
      </c>
      <c r="G4938" s="74"/>
      <c r="H4938" s="46"/>
      <c r="I4938" s="120"/>
      <c r="J4938" s="121"/>
      <c r="K4938" s="121"/>
      <c r="L4938" s="48" t="str">
        <f>IF(H4935="Wärme/Kälte","i","")</f>
        <v/>
      </c>
      <c r="M4938" s="47" t="str">
        <f>IF(H4935="Wärme/Kälte","Bitte geben Sie den Anteil in % (von 0 bis 100, ohne Prozentzeichen) der  direkt aus Strom oder Erdgas erzeugten Wärme/Kälte.","")</f>
        <v/>
      </c>
      <c r="N4938" s="46"/>
      <c r="O4938" s="46"/>
      <c r="P4938" s="46"/>
      <c r="Q4938" s="46"/>
      <c r="R4938" s="46"/>
      <c r="S4938" s="46"/>
    </row>
    <row r="4939" spans="2:19" x14ac:dyDescent="0.3">
      <c r="B4939" s="46"/>
      <c r="C4939" s="46"/>
      <c r="D4939" s="46"/>
      <c r="E4939" s="46"/>
      <c r="F4939" s="46"/>
      <c r="G4939" s="46"/>
      <c r="H4939" s="46"/>
      <c r="I4939" s="98"/>
      <c r="J4939" s="46"/>
      <c r="K4939" s="46"/>
      <c r="L4939" s="48"/>
      <c r="M4939" s="47"/>
      <c r="N4939" s="46"/>
      <c r="O4939" s="46"/>
      <c r="P4939" s="46"/>
      <c r="Q4939" s="46"/>
      <c r="R4939" s="46"/>
      <c r="S4939" s="46"/>
    </row>
    <row r="4940" spans="2:19" ht="18" thickBot="1" x14ac:dyDescent="0.5">
      <c r="B4940" s="56" t="s">
        <v>10</v>
      </c>
      <c r="C4940" s="47"/>
      <c r="D4940" s="47"/>
      <c r="E4940" s="47"/>
      <c r="F4940" s="47"/>
      <c r="G4940" s="47"/>
      <c r="H4940" s="47"/>
      <c r="I4940" s="68">
        <v>44835</v>
      </c>
      <c r="J4940" s="68">
        <v>44866</v>
      </c>
      <c r="K4940" s="68">
        <v>44896</v>
      </c>
      <c r="L4940" s="47"/>
      <c r="M4940" s="69"/>
      <c r="N4940" s="69"/>
      <c r="O4940" s="69"/>
      <c r="P4940" s="69"/>
      <c r="Q4940" s="69"/>
      <c r="R4940" s="69"/>
      <c r="S4940" s="47"/>
    </row>
    <row r="4941" spans="2:19" ht="15" thickBot="1" x14ac:dyDescent="0.35">
      <c r="B4941" s="47" t="s">
        <v>28</v>
      </c>
      <c r="C4941" s="47"/>
      <c r="D4941" s="47"/>
      <c r="E4941" s="47"/>
      <c r="F4941" s="47"/>
      <c r="G4941" s="47"/>
      <c r="H4941" s="117"/>
      <c r="I4941" s="70"/>
      <c r="J4941" s="71"/>
      <c r="K4941" s="71"/>
      <c r="L4941" s="48" t="s">
        <v>5</v>
      </c>
      <c r="M4941" s="47" t="s">
        <v>29</v>
      </c>
      <c r="N4941" s="69"/>
      <c r="O4941" s="69"/>
      <c r="P4941" s="69"/>
      <c r="Q4941" s="69"/>
      <c r="R4941" s="69"/>
      <c r="S4941" s="47"/>
    </row>
    <row r="4942" spans="2:19" ht="15" thickBot="1" x14ac:dyDescent="0.35">
      <c r="B4942" s="47" t="s">
        <v>13</v>
      </c>
      <c r="C4942" s="47"/>
      <c r="D4942" s="47"/>
      <c r="E4942" s="47"/>
      <c r="F4942" s="47"/>
      <c r="G4942" s="47"/>
      <c r="H4942" s="138">
        <f>IFERROR(VLOOKUP(H4941,'1 - Strom Erdgas Wärme 2021'!H:AA,17,FALSE),"")</f>
        <v>0</v>
      </c>
      <c r="I4942" s="70"/>
      <c r="J4942" s="71"/>
      <c r="K4942" s="71"/>
      <c r="L4942" s="48"/>
      <c r="M4942" s="47"/>
      <c r="N4942" s="69"/>
      <c r="O4942" s="69"/>
      <c r="P4942" s="69"/>
      <c r="Q4942" s="69"/>
      <c r="R4942" s="69"/>
      <c r="S4942" s="47"/>
    </row>
    <row r="4943" spans="2:19" ht="15" thickBot="1" x14ac:dyDescent="0.35">
      <c r="B4943" s="47" t="s">
        <v>16</v>
      </c>
      <c r="C4943" s="47"/>
      <c r="D4943" s="47"/>
      <c r="E4943" s="47"/>
      <c r="F4943" s="47"/>
      <c r="G4943" s="47"/>
      <c r="H4943" s="139"/>
      <c r="I4943" s="72"/>
      <c r="J4943" s="73"/>
      <c r="K4943" s="73"/>
      <c r="L4943" s="48" t="s">
        <v>5</v>
      </c>
      <c r="M4943" s="47" t="s">
        <v>17</v>
      </c>
      <c r="N4943" s="69"/>
      <c r="O4943" s="69"/>
      <c r="P4943" s="69"/>
      <c r="Q4943" s="69"/>
      <c r="R4943" s="69"/>
      <c r="S4943" s="47"/>
    </row>
    <row r="4944" spans="2:19" ht="16.8" thickBot="1" x14ac:dyDescent="0.45">
      <c r="B4944" s="47" t="str">
        <f>IF(H4943="Erdgas","Arbeitspreis pro kWh Erdgas in EUR",IF(H4943="Strom","Arbeitspreis pro kWh Strom in EUR",IF(H4943="Wärme/Kälte","Arbeitspreis pro kWh Wärme-/Kälteverbrauch in EUR","Bitte Energieart auswählen!")))</f>
        <v>Bitte Energieart auswählen!</v>
      </c>
      <c r="C4944" s="47"/>
      <c r="D4944" s="47"/>
      <c r="E4944" s="47"/>
      <c r="F4944" s="47"/>
      <c r="G4944" s="74">
        <f>IFERROR(SUMPRODUCT(I4944:K4944,I4945:K4945),"")</f>
        <v>0</v>
      </c>
      <c r="H4944" s="47"/>
      <c r="I4944" s="118"/>
      <c r="J4944" s="118"/>
      <c r="K4944" s="118"/>
      <c r="L4944" s="48" t="s">
        <v>5</v>
      </c>
      <c r="M4944" s="47" t="str">
        <f>IF(H4943="Erdgas","Erdgaskosten exkl. Steuern, Abgaben, Netzentgelte, etc.",IF(H4943="Strom","Stromkosten exkl. Steuern, Abgaben, Netzentgelte, etc.",IF(H4943="Wärme/Kälte","Wärme-/Kältekosten exkl. Steuern, Abgaben, Netzentgelte, etc.", "Bitte Energieart auswählen!")))</f>
        <v>Bitte Energieart auswählen!</v>
      </c>
      <c r="N4944" s="47"/>
      <c r="O4944" s="47"/>
      <c r="P4944" s="75"/>
      <c r="Q4944" s="61"/>
      <c r="R4944" s="62"/>
      <c r="S4944" s="47"/>
    </row>
    <row r="4945" spans="2:19" ht="15" thickBot="1" x14ac:dyDescent="0.35">
      <c r="B4945" s="47" t="str">
        <f>IF(AND(H4943="Erdgas",H4942="Nein"),"Aliquoter Erdgasverbrauch in kWh von 1. Oktober 2022 bis 31. Dezember 2022",IF(H4943="Erdgas","Erdgasverbrauch in kWh von 1. Oktober 2022 bis 31. Dezember 2022",IF(AND(H4943="Strom",H4942="Nein"),"Aliquoter Stromverbrauch in kWh von 1. Oktober 2022 bis 31. Dezember 2022",IF(H4943="Strom","Stromverbrauch in kWh von 1. Oktober 2022 bis 31. Dezember 2022",IF(AND(H4943="Wärme/Kälte",H4942="Nein"),"Aliquoter Wärme-/Kälteverbrauch in kWh von 1. Oktober 2022 bis 31. Dezember 2022",IF(H4943="Wärme/Kälte","Wärme-/Kälteverbrauch in kWh von 1. Oktober 2022 bis 31. Dezember 2022","Bitte Energieart auswählen!"))))))</f>
        <v>Bitte Energieart auswählen!</v>
      </c>
      <c r="C4945" s="47"/>
      <c r="D4945" s="47"/>
      <c r="E4945" s="47"/>
      <c r="F4945" s="47"/>
      <c r="G4945" s="47"/>
      <c r="H4945" s="59">
        <f>SUM(I4945:K4945)</f>
        <v>0</v>
      </c>
      <c r="I4945" s="119" t="str">
        <f>IFERROR(IF(H4942="Nein",VLOOKUP(H4941,'1 - Strom Erdgas Wärme 2021'!H:AA,20,FALSE)/12,""),"")</f>
        <v/>
      </c>
      <c r="J4945" s="119" t="str">
        <f>IFERROR(IF(H4942="Nein",VLOOKUP(H4941,'1 - Strom Erdgas Wärme 2021'!H:AB,20,FALSE)/12,""),"")</f>
        <v/>
      </c>
      <c r="K4945" s="119" t="str">
        <f>IFERROR(IF(H4942="Nein",VLOOKUP(H4941,'1 - Strom Erdgas Wärme 2021'!H:AC,20,FALSE)/12,""),"")</f>
        <v/>
      </c>
      <c r="L4945" s="48" t="s">
        <v>5</v>
      </c>
      <c r="M4945" s="76" t="str">
        <f>IFERROR(IF(H4942="Nein","Vorbefüllte Verbrauchswerte wurden aliquot (d.h. 1/12) aus dem Jahr 2021 übernommen.","Bitte ergänzen Sie die monatlichen Verbrauchswerte gem. Lastprofilzähler"),"")</f>
        <v>Bitte ergänzen Sie die monatlichen Verbrauchswerte gem. Lastprofilzähler</v>
      </c>
      <c r="N4945" s="77"/>
      <c r="O4945" s="77"/>
      <c r="P4945" s="77"/>
      <c r="Q4945" s="77"/>
      <c r="R4945" s="77"/>
      <c r="S4945" s="77"/>
    </row>
    <row r="4946" spans="2:19" x14ac:dyDescent="0.3">
      <c r="B4946" s="47" t="str">
        <f>IF(H4943="Wärme/Kälte","Energiemix: Anteil in % der aus Strom oder Erdgas erzeugten Wärme/Kälte","")</f>
        <v/>
      </c>
      <c r="C4946" s="46"/>
      <c r="D4946" s="46"/>
      <c r="E4946" s="46"/>
      <c r="F4946" s="74">
        <f>IFERROR(SUMPRODUCT(I4946:K4946,I4945:K4945),"")</f>
        <v>0</v>
      </c>
      <c r="G4946" s="74"/>
      <c r="H4946" s="46"/>
      <c r="I4946" s="120"/>
      <c r="J4946" s="121"/>
      <c r="K4946" s="121"/>
      <c r="L4946" s="48" t="str">
        <f>IF(H4943="Wärme/Kälte","i","")</f>
        <v/>
      </c>
      <c r="M4946" s="47" t="str">
        <f>IF(H4943="Wärme/Kälte","Bitte geben Sie den Anteil in % (von 0 bis 100, ohne Prozentzeichen) der  direkt aus Strom oder Erdgas erzeugten Wärme/Kälte.","")</f>
        <v/>
      </c>
      <c r="N4946" s="46"/>
      <c r="O4946" s="46"/>
      <c r="P4946" s="46"/>
      <c r="Q4946" s="46"/>
      <c r="R4946" s="46"/>
      <c r="S4946" s="46"/>
    </row>
    <row r="4947" spans="2:19" x14ac:dyDescent="0.3">
      <c r="B4947" s="46"/>
      <c r="C4947" s="46"/>
      <c r="D4947" s="46"/>
      <c r="E4947" s="46"/>
      <c r="F4947" s="46"/>
      <c r="G4947" s="46"/>
      <c r="H4947" s="46"/>
      <c r="I4947" s="98"/>
      <c r="J4947" s="46"/>
      <c r="K4947" s="46"/>
      <c r="L4947" s="48"/>
      <c r="M4947" s="47"/>
      <c r="N4947" s="46"/>
      <c r="O4947" s="46"/>
      <c r="P4947" s="46"/>
      <c r="Q4947" s="46"/>
      <c r="R4947" s="46"/>
      <c r="S4947" s="46"/>
    </row>
    <row r="4948" spans="2:19" ht="18" thickBot="1" x14ac:dyDescent="0.5">
      <c r="B4948" s="56" t="s">
        <v>10</v>
      </c>
      <c r="C4948" s="47"/>
      <c r="D4948" s="47"/>
      <c r="E4948" s="47"/>
      <c r="F4948" s="47"/>
      <c r="G4948" s="47"/>
      <c r="H4948" s="47"/>
      <c r="I4948" s="68">
        <v>44835</v>
      </c>
      <c r="J4948" s="68">
        <v>44866</v>
      </c>
      <c r="K4948" s="68">
        <v>44896</v>
      </c>
      <c r="L4948" s="47"/>
      <c r="M4948" s="69"/>
      <c r="N4948" s="69"/>
      <c r="O4948" s="69"/>
      <c r="P4948" s="69"/>
      <c r="Q4948" s="69"/>
      <c r="R4948" s="69"/>
      <c r="S4948" s="47"/>
    </row>
    <row r="4949" spans="2:19" ht="15" thickBot="1" x14ac:dyDescent="0.35">
      <c r="B4949" s="47" t="s">
        <v>28</v>
      </c>
      <c r="C4949" s="47"/>
      <c r="D4949" s="47"/>
      <c r="E4949" s="47"/>
      <c r="F4949" s="47"/>
      <c r="G4949" s="47"/>
      <c r="H4949" s="117"/>
      <c r="I4949" s="70"/>
      <c r="J4949" s="71"/>
      <c r="K4949" s="71"/>
      <c r="L4949" s="48" t="s">
        <v>5</v>
      </c>
      <c r="M4949" s="47" t="s">
        <v>29</v>
      </c>
      <c r="N4949" s="69"/>
      <c r="O4949" s="69"/>
      <c r="P4949" s="69"/>
      <c r="Q4949" s="69"/>
      <c r="R4949" s="69"/>
      <c r="S4949" s="47"/>
    </row>
    <row r="4950" spans="2:19" ht="15" thickBot="1" x14ac:dyDescent="0.35">
      <c r="B4950" s="47" t="s">
        <v>13</v>
      </c>
      <c r="C4950" s="47"/>
      <c r="D4950" s="47"/>
      <c r="E4950" s="47"/>
      <c r="F4950" s="47"/>
      <c r="G4950" s="47"/>
      <c r="H4950" s="138">
        <f>IFERROR(VLOOKUP(H4949,'1 - Strom Erdgas Wärme 2021'!H:AA,17,FALSE),"")</f>
        <v>0</v>
      </c>
      <c r="I4950" s="70"/>
      <c r="J4950" s="71"/>
      <c r="K4950" s="71"/>
      <c r="L4950" s="48"/>
      <c r="M4950" s="47"/>
      <c r="N4950" s="69"/>
      <c r="O4950" s="69"/>
      <c r="P4950" s="69"/>
      <c r="Q4950" s="69"/>
      <c r="R4950" s="69"/>
      <c r="S4950" s="47"/>
    </row>
    <row r="4951" spans="2:19" ht="15" thickBot="1" x14ac:dyDescent="0.35">
      <c r="B4951" s="47" t="s">
        <v>16</v>
      </c>
      <c r="C4951" s="47"/>
      <c r="D4951" s="47"/>
      <c r="E4951" s="47"/>
      <c r="F4951" s="47"/>
      <c r="G4951" s="47"/>
      <c r="H4951" s="139"/>
      <c r="I4951" s="72"/>
      <c r="J4951" s="73"/>
      <c r="K4951" s="73"/>
      <c r="L4951" s="48" t="s">
        <v>5</v>
      </c>
      <c r="M4951" s="47" t="s">
        <v>17</v>
      </c>
      <c r="N4951" s="69"/>
      <c r="O4951" s="69"/>
      <c r="P4951" s="69"/>
      <c r="Q4951" s="69"/>
      <c r="R4951" s="69"/>
      <c r="S4951" s="47"/>
    </row>
    <row r="4952" spans="2:19" ht="16.8" thickBot="1" x14ac:dyDescent="0.45">
      <c r="B4952" s="47" t="str">
        <f>IF(H4951="Erdgas","Arbeitspreis pro kWh Erdgas in EUR",IF(H4951="Strom","Arbeitspreis pro kWh Strom in EUR",IF(H4951="Wärme/Kälte","Arbeitspreis pro kWh Wärme-/Kälteverbrauch in EUR","Bitte Energieart auswählen!")))</f>
        <v>Bitte Energieart auswählen!</v>
      </c>
      <c r="C4952" s="47"/>
      <c r="D4952" s="47"/>
      <c r="E4952" s="47"/>
      <c r="F4952" s="47"/>
      <c r="G4952" s="74">
        <f>IFERROR(SUMPRODUCT(I4952:K4952,I4953:K4953),"")</f>
        <v>0</v>
      </c>
      <c r="H4952" s="47"/>
      <c r="I4952" s="118"/>
      <c r="J4952" s="118"/>
      <c r="K4952" s="118"/>
      <c r="L4952" s="48" t="s">
        <v>5</v>
      </c>
      <c r="M4952" s="47" t="str">
        <f>IF(H4951="Erdgas","Erdgaskosten exkl. Steuern, Abgaben, Netzentgelte, etc.",IF(H4951="Strom","Stromkosten exkl. Steuern, Abgaben, Netzentgelte, etc.",IF(H4951="Wärme/Kälte","Wärme-/Kältekosten exkl. Steuern, Abgaben, Netzentgelte, etc.", "Bitte Energieart auswählen!")))</f>
        <v>Bitte Energieart auswählen!</v>
      </c>
      <c r="N4952" s="47"/>
      <c r="O4952" s="47"/>
      <c r="P4952" s="75"/>
      <c r="Q4952" s="61"/>
      <c r="R4952" s="62"/>
      <c r="S4952" s="47"/>
    </row>
    <row r="4953" spans="2:19" ht="15" thickBot="1" x14ac:dyDescent="0.35">
      <c r="B4953" s="47" t="str">
        <f>IF(AND(H4951="Erdgas",H4950="Nein"),"Aliquoter Erdgasverbrauch in kWh von 1. Oktober 2022 bis 31. Dezember 2022",IF(H4951="Erdgas","Erdgasverbrauch in kWh von 1. Oktober 2022 bis 31. Dezember 2022",IF(AND(H4951="Strom",H4950="Nein"),"Aliquoter Stromverbrauch in kWh von 1. Oktober 2022 bis 31. Dezember 2022",IF(H4951="Strom","Stromverbrauch in kWh von 1. Oktober 2022 bis 31. Dezember 2022",IF(AND(H4951="Wärme/Kälte",H4950="Nein"),"Aliquoter Wärme-/Kälteverbrauch in kWh von 1. Oktober 2022 bis 31. Dezember 2022",IF(H4951="Wärme/Kälte","Wärme-/Kälteverbrauch in kWh von 1. Oktober 2022 bis 31. Dezember 2022","Bitte Energieart auswählen!"))))))</f>
        <v>Bitte Energieart auswählen!</v>
      </c>
      <c r="C4953" s="47"/>
      <c r="D4953" s="47"/>
      <c r="E4953" s="47"/>
      <c r="F4953" s="47"/>
      <c r="G4953" s="47"/>
      <c r="H4953" s="59">
        <f>SUM(I4953:K4953)</f>
        <v>0</v>
      </c>
      <c r="I4953" s="119" t="str">
        <f>IFERROR(IF(H4950="Nein",VLOOKUP(H4949,'1 - Strom Erdgas Wärme 2021'!H:AA,20,FALSE)/12,""),"")</f>
        <v/>
      </c>
      <c r="J4953" s="119" t="str">
        <f>IFERROR(IF(H4950="Nein",VLOOKUP(H4949,'1 - Strom Erdgas Wärme 2021'!H:AB,20,FALSE)/12,""),"")</f>
        <v/>
      </c>
      <c r="K4953" s="119" t="str">
        <f>IFERROR(IF(H4950="Nein",VLOOKUP(H4949,'1 - Strom Erdgas Wärme 2021'!H:AC,20,FALSE)/12,""),"")</f>
        <v/>
      </c>
      <c r="L4953" s="48" t="s">
        <v>5</v>
      </c>
      <c r="M4953" s="76" t="str">
        <f>IFERROR(IF(H4950="Nein","Vorbefüllte Verbrauchswerte wurden aliquot (d.h. 1/12) aus dem Jahr 2021 übernommen.","Bitte ergänzen Sie die monatlichen Verbrauchswerte gem. Lastprofilzähler"),"")</f>
        <v>Bitte ergänzen Sie die monatlichen Verbrauchswerte gem. Lastprofilzähler</v>
      </c>
      <c r="N4953" s="77"/>
      <c r="O4953" s="77"/>
      <c r="P4953" s="77"/>
      <c r="Q4953" s="77"/>
      <c r="R4953" s="77"/>
      <c r="S4953" s="77"/>
    </row>
    <row r="4954" spans="2:19" x14ac:dyDescent="0.3">
      <c r="B4954" s="47" t="str">
        <f>IF(H4951="Wärme/Kälte","Energiemix: Anteil in % der aus Strom oder Erdgas erzeugten Wärme/Kälte","")</f>
        <v/>
      </c>
      <c r="C4954" s="46"/>
      <c r="D4954" s="46"/>
      <c r="E4954" s="46"/>
      <c r="F4954" s="74">
        <f>IFERROR(SUMPRODUCT(I4954:K4954,I4953:K4953),"")</f>
        <v>0</v>
      </c>
      <c r="G4954" s="74"/>
      <c r="H4954" s="46"/>
      <c r="I4954" s="120"/>
      <c r="J4954" s="121"/>
      <c r="K4954" s="121"/>
      <c r="L4954" s="48" t="str">
        <f>IF(H4951="Wärme/Kälte","i","")</f>
        <v/>
      </c>
      <c r="M4954" s="47" t="str">
        <f>IF(H4951="Wärme/Kälte","Bitte geben Sie den Anteil in % (von 0 bis 100, ohne Prozentzeichen) der  direkt aus Strom oder Erdgas erzeugten Wärme/Kälte.","")</f>
        <v/>
      </c>
      <c r="N4954" s="46"/>
      <c r="O4954" s="46"/>
      <c r="P4954" s="46"/>
      <c r="Q4954" s="46"/>
      <c r="R4954" s="46"/>
      <c r="S4954" s="46"/>
    </row>
    <row r="4955" spans="2:19" x14ac:dyDescent="0.3">
      <c r="B4955" s="46"/>
      <c r="C4955" s="46"/>
      <c r="D4955" s="46"/>
      <c r="E4955" s="46"/>
      <c r="F4955" s="46"/>
      <c r="G4955" s="46"/>
      <c r="H4955" s="46"/>
      <c r="I4955" s="98"/>
      <c r="J4955" s="46"/>
      <c r="K4955" s="46"/>
      <c r="L4955" s="48"/>
      <c r="M4955" s="47"/>
      <c r="N4955" s="46"/>
      <c r="O4955" s="46"/>
      <c r="P4955" s="46"/>
      <c r="Q4955" s="46"/>
      <c r="R4955" s="46"/>
      <c r="S4955" s="46"/>
    </row>
    <row r="4956" spans="2:19" ht="18" thickBot="1" x14ac:dyDescent="0.5">
      <c r="B4956" s="56" t="s">
        <v>10</v>
      </c>
      <c r="C4956" s="47"/>
      <c r="D4956" s="47"/>
      <c r="E4956" s="47"/>
      <c r="F4956" s="47"/>
      <c r="G4956" s="47"/>
      <c r="H4956" s="47"/>
      <c r="I4956" s="68">
        <v>44835</v>
      </c>
      <c r="J4956" s="68">
        <v>44866</v>
      </c>
      <c r="K4956" s="68">
        <v>44896</v>
      </c>
      <c r="L4956" s="47"/>
      <c r="M4956" s="69"/>
      <c r="N4956" s="69"/>
      <c r="O4956" s="69"/>
      <c r="P4956" s="69"/>
      <c r="Q4956" s="69"/>
      <c r="R4956" s="69"/>
      <c r="S4956" s="47"/>
    </row>
    <row r="4957" spans="2:19" ht="15" thickBot="1" x14ac:dyDescent="0.35">
      <c r="B4957" s="47" t="s">
        <v>28</v>
      </c>
      <c r="C4957" s="47"/>
      <c r="D4957" s="47"/>
      <c r="E4957" s="47"/>
      <c r="F4957" s="47"/>
      <c r="G4957" s="47"/>
      <c r="H4957" s="117"/>
      <c r="I4957" s="70"/>
      <c r="J4957" s="71"/>
      <c r="K4957" s="71"/>
      <c r="L4957" s="48" t="s">
        <v>5</v>
      </c>
      <c r="M4957" s="47" t="s">
        <v>29</v>
      </c>
      <c r="N4957" s="69"/>
      <c r="O4957" s="69"/>
      <c r="P4957" s="69"/>
      <c r="Q4957" s="69"/>
      <c r="R4957" s="69"/>
      <c r="S4957" s="47"/>
    </row>
    <row r="4958" spans="2:19" ht="15" thickBot="1" x14ac:dyDescent="0.35">
      <c r="B4958" s="47" t="s">
        <v>13</v>
      </c>
      <c r="C4958" s="47"/>
      <c r="D4958" s="47"/>
      <c r="E4958" s="47"/>
      <c r="F4958" s="47"/>
      <c r="G4958" s="47"/>
      <c r="H4958" s="138">
        <f>IFERROR(VLOOKUP(H4957,'1 - Strom Erdgas Wärme 2021'!H:AA,17,FALSE),"")</f>
        <v>0</v>
      </c>
      <c r="I4958" s="70"/>
      <c r="J4958" s="71"/>
      <c r="K4958" s="71"/>
      <c r="L4958" s="48"/>
      <c r="M4958" s="47"/>
      <c r="N4958" s="69"/>
      <c r="O4958" s="69"/>
      <c r="P4958" s="69"/>
      <c r="Q4958" s="69"/>
      <c r="R4958" s="69"/>
      <c r="S4958" s="47"/>
    </row>
    <row r="4959" spans="2:19" ht="15" thickBot="1" x14ac:dyDescent="0.35">
      <c r="B4959" s="47" t="s">
        <v>16</v>
      </c>
      <c r="C4959" s="47"/>
      <c r="D4959" s="47"/>
      <c r="E4959" s="47"/>
      <c r="F4959" s="47"/>
      <c r="G4959" s="47"/>
      <c r="H4959" s="139"/>
      <c r="I4959" s="72"/>
      <c r="J4959" s="73"/>
      <c r="K4959" s="73"/>
      <c r="L4959" s="48" t="s">
        <v>5</v>
      </c>
      <c r="M4959" s="47" t="s">
        <v>17</v>
      </c>
      <c r="N4959" s="69"/>
      <c r="O4959" s="69"/>
      <c r="P4959" s="69"/>
      <c r="Q4959" s="69"/>
      <c r="R4959" s="69"/>
      <c r="S4959" s="47"/>
    </row>
    <row r="4960" spans="2:19" ht="16.8" thickBot="1" x14ac:dyDescent="0.45">
      <c r="B4960" s="47" t="str">
        <f>IF(H4959="Erdgas","Arbeitspreis pro kWh Erdgas in EUR",IF(H4959="Strom","Arbeitspreis pro kWh Strom in EUR",IF(H4959="Wärme/Kälte","Arbeitspreis pro kWh Wärme-/Kälteverbrauch in EUR","Bitte Energieart auswählen!")))</f>
        <v>Bitte Energieart auswählen!</v>
      </c>
      <c r="C4960" s="47"/>
      <c r="D4960" s="47"/>
      <c r="E4960" s="47"/>
      <c r="F4960" s="47"/>
      <c r="G4960" s="74">
        <f>IFERROR(SUMPRODUCT(I4960:K4960,I4961:K4961),"")</f>
        <v>0</v>
      </c>
      <c r="H4960" s="47"/>
      <c r="I4960" s="118"/>
      <c r="J4960" s="118"/>
      <c r="K4960" s="118"/>
      <c r="L4960" s="48" t="s">
        <v>5</v>
      </c>
      <c r="M4960" s="47" t="str">
        <f>IF(H4959="Erdgas","Erdgaskosten exkl. Steuern, Abgaben, Netzentgelte, etc.",IF(H4959="Strom","Stromkosten exkl. Steuern, Abgaben, Netzentgelte, etc.",IF(H4959="Wärme/Kälte","Wärme-/Kältekosten exkl. Steuern, Abgaben, Netzentgelte, etc.", "Bitte Energieart auswählen!")))</f>
        <v>Bitte Energieart auswählen!</v>
      </c>
      <c r="N4960" s="47"/>
      <c r="O4960" s="47"/>
      <c r="P4960" s="75"/>
      <c r="Q4960" s="61"/>
      <c r="R4960" s="62"/>
      <c r="S4960" s="47"/>
    </row>
    <row r="4961" spans="2:19" ht="15" thickBot="1" x14ac:dyDescent="0.35">
      <c r="B4961" s="47" t="str">
        <f>IF(AND(H4959="Erdgas",H4958="Nein"),"Aliquoter Erdgasverbrauch in kWh von 1. Oktober 2022 bis 31. Dezember 2022",IF(H4959="Erdgas","Erdgasverbrauch in kWh von 1. Oktober 2022 bis 31. Dezember 2022",IF(AND(H4959="Strom",H4958="Nein"),"Aliquoter Stromverbrauch in kWh von 1. Oktober 2022 bis 31. Dezember 2022",IF(H4959="Strom","Stromverbrauch in kWh von 1. Oktober 2022 bis 31. Dezember 2022",IF(AND(H4959="Wärme/Kälte",H4958="Nein"),"Aliquoter Wärme-/Kälteverbrauch in kWh von 1. Oktober 2022 bis 31. Dezember 2022",IF(H4959="Wärme/Kälte","Wärme-/Kälteverbrauch in kWh von 1. Oktober 2022 bis 31. Dezember 2022","Bitte Energieart auswählen!"))))))</f>
        <v>Bitte Energieart auswählen!</v>
      </c>
      <c r="C4961" s="47"/>
      <c r="D4961" s="47"/>
      <c r="E4961" s="47"/>
      <c r="F4961" s="47"/>
      <c r="G4961" s="47"/>
      <c r="H4961" s="59">
        <f>SUM(I4961:K4961)</f>
        <v>0</v>
      </c>
      <c r="I4961" s="119" t="str">
        <f>IFERROR(IF(H4958="Nein",VLOOKUP(H4957,'1 - Strom Erdgas Wärme 2021'!H:AA,20,FALSE)/12,""),"")</f>
        <v/>
      </c>
      <c r="J4961" s="119" t="str">
        <f>IFERROR(IF(H4958="Nein",VLOOKUP(H4957,'1 - Strom Erdgas Wärme 2021'!H:AB,20,FALSE)/12,""),"")</f>
        <v/>
      </c>
      <c r="K4961" s="119" t="str">
        <f>IFERROR(IF(H4958="Nein",VLOOKUP(H4957,'1 - Strom Erdgas Wärme 2021'!H:AC,20,FALSE)/12,""),"")</f>
        <v/>
      </c>
      <c r="L4961" s="48" t="s">
        <v>5</v>
      </c>
      <c r="M4961" s="76" t="str">
        <f>IFERROR(IF(H4958="Nein","Vorbefüllte Verbrauchswerte wurden aliquot (d.h. 1/12) aus dem Jahr 2021 übernommen.","Bitte ergänzen Sie die monatlichen Verbrauchswerte gem. Lastprofilzähler"),"")</f>
        <v>Bitte ergänzen Sie die monatlichen Verbrauchswerte gem. Lastprofilzähler</v>
      </c>
      <c r="N4961" s="77"/>
      <c r="O4961" s="77"/>
      <c r="P4961" s="77"/>
      <c r="Q4961" s="77"/>
      <c r="R4961" s="77"/>
      <c r="S4961" s="77"/>
    </row>
    <row r="4962" spans="2:19" x14ac:dyDescent="0.3">
      <c r="B4962" s="47" t="str">
        <f>IF(H4959="Wärme/Kälte","Energiemix: Anteil in % der aus Strom oder Erdgas erzeugten Wärme/Kälte","")</f>
        <v/>
      </c>
      <c r="C4962" s="46"/>
      <c r="D4962" s="46"/>
      <c r="E4962" s="46"/>
      <c r="F4962" s="74">
        <f>IFERROR(SUMPRODUCT(I4962:K4962,I4961:K4961),"")</f>
        <v>0</v>
      </c>
      <c r="G4962" s="74"/>
      <c r="H4962" s="46"/>
      <c r="I4962" s="120"/>
      <c r="J4962" s="121"/>
      <c r="K4962" s="121"/>
      <c r="L4962" s="48" t="str">
        <f>IF(H4959="Wärme/Kälte","i","")</f>
        <v/>
      </c>
      <c r="M4962" s="47" t="str">
        <f>IF(H4959="Wärme/Kälte","Bitte geben Sie den Anteil in % (von 0 bis 100, ohne Prozentzeichen) der  direkt aus Strom oder Erdgas erzeugten Wärme/Kälte.","")</f>
        <v/>
      </c>
      <c r="N4962" s="46"/>
      <c r="O4962" s="46"/>
      <c r="P4962" s="46"/>
      <c r="Q4962" s="46"/>
      <c r="R4962" s="46"/>
      <c r="S4962" s="46"/>
    </row>
    <row r="4963" spans="2:19" x14ac:dyDescent="0.3">
      <c r="B4963" s="46"/>
      <c r="C4963" s="46"/>
      <c r="D4963" s="46"/>
      <c r="E4963" s="46"/>
      <c r="F4963" s="46"/>
      <c r="G4963" s="46"/>
      <c r="H4963" s="46"/>
      <c r="I4963" s="98"/>
      <c r="J4963" s="46"/>
      <c r="K4963" s="46"/>
      <c r="L4963" s="48"/>
      <c r="M4963" s="47"/>
      <c r="N4963" s="46"/>
      <c r="O4963" s="46"/>
      <c r="P4963" s="46"/>
      <c r="Q4963" s="46"/>
      <c r="R4963" s="46"/>
      <c r="S4963" s="46"/>
    </row>
    <row r="4964" spans="2:19" ht="18" thickBot="1" x14ac:dyDescent="0.5">
      <c r="B4964" s="56" t="s">
        <v>10</v>
      </c>
      <c r="C4964" s="47"/>
      <c r="D4964" s="47"/>
      <c r="E4964" s="47"/>
      <c r="F4964" s="47"/>
      <c r="G4964" s="47"/>
      <c r="H4964" s="47"/>
      <c r="I4964" s="68">
        <v>44835</v>
      </c>
      <c r="J4964" s="68">
        <v>44866</v>
      </c>
      <c r="K4964" s="68">
        <v>44896</v>
      </c>
      <c r="L4964" s="47"/>
      <c r="M4964" s="69"/>
      <c r="N4964" s="69"/>
      <c r="O4964" s="69"/>
      <c r="P4964" s="69"/>
      <c r="Q4964" s="69"/>
      <c r="R4964" s="69"/>
      <c r="S4964" s="47"/>
    </row>
    <row r="4965" spans="2:19" ht="15" thickBot="1" x14ac:dyDescent="0.35">
      <c r="B4965" s="47" t="s">
        <v>28</v>
      </c>
      <c r="C4965" s="47"/>
      <c r="D4965" s="47"/>
      <c r="E4965" s="47"/>
      <c r="F4965" s="47"/>
      <c r="G4965" s="47"/>
      <c r="H4965" s="117"/>
      <c r="I4965" s="70"/>
      <c r="J4965" s="71"/>
      <c r="K4965" s="71"/>
      <c r="L4965" s="48" t="s">
        <v>5</v>
      </c>
      <c r="M4965" s="47" t="s">
        <v>29</v>
      </c>
      <c r="N4965" s="69"/>
      <c r="O4965" s="69"/>
      <c r="P4965" s="69"/>
      <c r="Q4965" s="69"/>
      <c r="R4965" s="69"/>
      <c r="S4965" s="47"/>
    </row>
    <row r="4966" spans="2:19" ht="15" thickBot="1" x14ac:dyDescent="0.35">
      <c r="B4966" s="47" t="s">
        <v>13</v>
      </c>
      <c r="C4966" s="47"/>
      <c r="D4966" s="47"/>
      <c r="E4966" s="47"/>
      <c r="F4966" s="47"/>
      <c r="G4966" s="47"/>
      <c r="H4966" s="138">
        <f>IFERROR(VLOOKUP(H4965,'1 - Strom Erdgas Wärme 2021'!H:AA,17,FALSE),"")</f>
        <v>0</v>
      </c>
      <c r="I4966" s="70"/>
      <c r="J4966" s="71"/>
      <c r="K4966" s="71"/>
      <c r="L4966" s="48"/>
      <c r="M4966" s="47"/>
      <c r="N4966" s="69"/>
      <c r="O4966" s="69"/>
      <c r="P4966" s="69"/>
      <c r="Q4966" s="69"/>
      <c r="R4966" s="69"/>
      <c r="S4966" s="47"/>
    </row>
    <row r="4967" spans="2:19" ht="15" thickBot="1" x14ac:dyDescent="0.35">
      <c r="B4967" s="47" t="s">
        <v>16</v>
      </c>
      <c r="C4967" s="47"/>
      <c r="D4967" s="47"/>
      <c r="E4967" s="47"/>
      <c r="F4967" s="47"/>
      <c r="G4967" s="47"/>
      <c r="H4967" s="139"/>
      <c r="I4967" s="72"/>
      <c r="J4967" s="73"/>
      <c r="K4967" s="73"/>
      <c r="L4967" s="48" t="s">
        <v>5</v>
      </c>
      <c r="M4967" s="47" t="s">
        <v>17</v>
      </c>
      <c r="N4967" s="69"/>
      <c r="O4967" s="69"/>
      <c r="P4967" s="69"/>
      <c r="Q4967" s="69"/>
      <c r="R4967" s="69"/>
      <c r="S4967" s="47"/>
    </row>
    <row r="4968" spans="2:19" ht="16.8" thickBot="1" x14ac:dyDescent="0.45">
      <c r="B4968" s="47" t="str">
        <f>IF(H4967="Erdgas","Arbeitspreis pro kWh Erdgas in EUR",IF(H4967="Strom","Arbeitspreis pro kWh Strom in EUR",IF(H4967="Wärme/Kälte","Arbeitspreis pro kWh Wärme-/Kälteverbrauch in EUR","Bitte Energieart auswählen!")))</f>
        <v>Bitte Energieart auswählen!</v>
      </c>
      <c r="C4968" s="47"/>
      <c r="D4968" s="47"/>
      <c r="E4968" s="47"/>
      <c r="F4968" s="47"/>
      <c r="G4968" s="74">
        <f>IFERROR(SUMPRODUCT(I4968:K4968,I4969:K4969),"")</f>
        <v>0</v>
      </c>
      <c r="H4968" s="47"/>
      <c r="I4968" s="118"/>
      <c r="J4968" s="118"/>
      <c r="K4968" s="118"/>
      <c r="L4968" s="48" t="s">
        <v>5</v>
      </c>
      <c r="M4968" s="47" t="str">
        <f>IF(H4967="Erdgas","Erdgaskosten exkl. Steuern, Abgaben, Netzentgelte, etc.",IF(H4967="Strom","Stromkosten exkl. Steuern, Abgaben, Netzentgelte, etc.",IF(H4967="Wärme/Kälte","Wärme-/Kältekosten exkl. Steuern, Abgaben, Netzentgelte, etc.", "Bitte Energieart auswählen!")))</f>
        <v>Bitte Energieart auswählen!</v>
      </c>
      <c r="N4968" s="47"/>
      <c r="O4968" s="47"/>
      <c r="P4968" s="75"/>
      <c r="Q4968" s="61"/>
      <c r="R4968" s="62"/>
      <c r="S4968" s="47"/>
    </row>
    <row r="4969" spans="2:19" ht="15" thickBot="1" x14ac:dyDescent="0.35">
      <c r="B4969" s="47" t="str">
        <f>IF(AND(H4967="Erdgas",H4966="Nein"),"Aliquoter Erdgasverbrauch in kWh von 1. Oktober 2022 bis 31. Dezember 2022",IF(H4967="Erdgas","Erdgasverbrauch in kWh von 1. Oktober 2022 bis 31. Dezember 2022",IF(AND(H4967="Strom",H4966="Nein"),"Aliquoter Stromverbrauch in kWh von 1. Oktober 2022 bis 31. Dezember 2022",IF(H4967="Strom","Stromverbrauch in kWh von 1. Oktober 2022 bis 31. Dezember 2022",IF(AND(H4967="Wärme/Kälte",H4966="Nein"),"Aliquoter Wärme-/Kälteverbrauch in kWh von 1. Oktober 2022 bis 31. Dezember 2022",IF(H4967="Wärme/Kälte","Wärme-/Kälteverbrauch in kWh von 1. Oktober 2022 bis 31. Dezember 2022","Bitte Energieart auswählen!"))))))</f>
        <v>Bitte Energieart auswählen!</v>
      </c>
      <c r="C4969" s="47"/>
      <c r="D4969" s="47"/>
      <c r="E4969" s="47"/>
      <c r="F4969" s="47"/>
      <c r="G4969" s="47"/>
      <c r="H4969" s="59">
        <f>SUM(I4969:K4969)</f>
        <v>0</v>
      </c>
      <c r="I4969" s="119" t="str">
        <f>IFERROR(IF(H4966="Nein",VLOOKUP(H4965,'1 - Strom Erdgas Wärme 2021'!H:AA,20,FALSE)/12,""),"")</f>
        <v/>
      </c>
      <c r="J4969" s="119" t="str">
        <f>IFERROR(IF(H4966="Nein",VLOOKUP(H4965,'1 - Strom Erdgas Wärme 2021'!H:AB,20,FALSE)/12,""),"")</f>
        <v/>
      </c>
      <c r="K4969" s="119" t="str">
        <f>IFERROR(IF(H4966="Nein",VLOOKUP(H4965,'1 - Strom Erdgas Wärme 2021'!H:AC,20,FALSE)/12,""),"")</f>
        <v/>
      </c>
      <c r="L4969" s="48" t="s">
        <v>5</v>
      </c>
      <c r="M4969" s="76" t="str">
        <f>IFERROR(IF(H4966="Nein","Vorbefüllte Verbrauchswerte wurden aliquot (d.h. 1/12) aus dem Jahr 2021 übernommen.","Bitte ergänzen Sie die monatlichen Verbrauchswerte gem. Lastprofilzähler"),"")</f>
        <v>Bitte ergänzen Sie die monatlichen Verbrauchswerte gem. Lastprofilzähler</v>
      </c>
      <c r="N4969" s="77"/>
      <c r="O4969" s="77"/>
      <c r="P4969" s="77"/>
      <c r="Q4969" s="77"/>
      <c r="R4969" s="77"/>
      <c r="S4969" s="77"/>
    </row>
    <row r="4970" spans="2:19" x14ac:dyDescent="0.3">
      <c r="B4970" s="47" t="str">
        <f>IF(H4967="Wärme/Kälte","Energiemix: Anteil in % der aus Strom oder Erdgas erzeugten Wärme/Kälte","")</f>
        <v/>
      </c>
      <c r="C4970" s="46"/>
      <c r="D4970" s="46"/>
      <c r="E4970" s="46"/>
      <c r="F4970" s="74">
        <f>IFERROR(SUMPRODUCT(I4970:K4970,I4969:K4969),"")</f>
        <v>0</v>
      </c>
      <c r="G4970" s="74"/>
      <c r="H4970" s="46"/>
      <c r="I4970" s="120"/>
      <c r="J4970" s="121"/>
      <c r="K4970" s="121"/>
      <c r="L4970" s="48" t="str">
        <f>IF(H4967="Wärme/Kälte","i","")</f>
        <v/>
      </c>
      <c r="M4970" s="47" t="str">
        <f>IF(H4967="Wärme/Kälte","Bitte geben Sie den Anteil in % (von 0 bis 100, ohne Prozentzeichen) der  direkt aus Strom oder Erdgas erzeugten Wärme/Kälte.","")</f>
        <v/>
      </c>
      <c r="N4970" s="46"/>
      <c r="O4970" s="46"/>
      <c r="P4970" s="46"/>
      <c r="Q4970" s="46"/>
      <c r="R4970" s="46"/>
      <c r="S4970" s="46"/>
    </row>
    <row r="4971" spans="2:19" x14ac:dyDescent="0.3">
      <c r="B4971" s="46"/>
      <c r="C4971" s="46"/>
      <c r="D4971" s="46"/>
      <c r="E4971" s="46"/>
      <c r="F4971" s="46"/>
      <c r="G4971" s="46"/>
      <c r="H4971" s="46"/>
      <c r="I4971" s="98"/>
      <c r="J4971" s="46"/>
      <c r="K4971" s="46"/>
      <c r="L4971" s="48"/>
      <c r="M4971" s="47"/>
      <c r="N4971" s="46"/>
      <c r="O4971" s="46"/>
      <c r="P4971" s="46"/>
      <c r="Q4971" s="46"/>
      <c r="R4971" s="46"/>
      <c r="S4971" s="46"/>
    </row>
    <row r="4972" spans="2:19" ht="18" thickBot="1" x14ac:dyDescent="0.5">
      <c r="B4972" s="56" t="s">
        <v>10</v>
      </c>
      <c r="C4972" s="47"/>
      <c r="D4972" s="47"/>
      <c r="E4972" s="47"/>
      <c r="F4972" s="47"/>
      <c r="G4972" s="47"/>
      <c r="H4972" s="47"/>
      <c r="I4972" s="68">
        <v>44835</v>
      </c>
      <c r="J4972" s="68">
        <v>44866</v>
      </c>
      <c r="K4972" s="68">
        <v>44896</v>
      </c>
      <c r="L4972" s="47"/>
      <c r="M4972" s="69"/>
      <c r="N4972" s="69"/>
      <c r="O4972" s="69"/>
      <c r="P4972" s="69"/>
      <c r="Q4972" s="69"/>
      <c r="R4972" s="69"/>
      <c r="S4972" s="47"/>
    </row>
    <row r="4973" spans="2:19" ht="15" thickBot="1" x14ac:dyDescent="0.35">
      <c r="B4973" s="47" t="s">
        <v>28</v>
      </c>
      <c r="C4973" s="47"/>
      <c r="D4973" s="47"/>
      <c r="E4973" s="47"/>
      <c r="F4973" s="47"/>
      <c r="G4973" s="47"/>
      <c r="H4973" s="117"/>
      <c r="I4973" s="70"/>
      <c r="J4973" s="71"/>
      <c r="K4973" s="71"/>
      <c r="L4973" s="48" t="s">
        <v>5</v>
      </c>
      <c r="M4973" s="47" t="s">
        <v>29</v>
      </c>
      <c r="N4973" s="69"/>
      <c r="O4973" s="69"/>
      <c r="P4973" s="69"/>
      <c r="Q4973" s="69"/>
      <c r="R4973" s="69"/>
      <c r="S4973" s="47"/>
    </row>
    <row r="4974" spans="2:19" ht="15" thickBot="1" x14ac:dyDescent="0.35">
      <c r="B4974" s="47" t="s">
        <v>13</v>
      </c>
      <c r="C4974" s="47"/>
      <c r="D4974" s="47"/>
      <c r="E4974" s="47"/>
      <c r="F4974" s="47"/>
      <c r="G4974" s="47"/>
      <c r="H4974" s="138">
        <f>IFERROR(VLOOKUP(H4973,'1 - Strom Erdgas Wärme 2021'!H:AA,17,FALSE),"")</f>
        <v>0</v>
      </c>
      <c r="I4974" s="70"/>
      <c r="J4974" s="71"/>
      <c r="K4974" s="71"/>
      <c r="L4974" s="48"/>
      <c r="M4974" s="47"/>
      <c r="N4974" s="69"/>
      <c r="O4974" s="69"/>
      <c r="P4974" s="69"/>
      <c r="Q4974" s="69"/>
      <c r="R4974" s="69"/>
      <c r="S4974" s="47"/>
    </row>
    <row r="4975" spans="2:19" ht="15" thickBot="1" x14ac:dyDescent="0.35">
      <c r="B4975" s="47" t="s">
        <v>16</v>
      </c>
      <c r="C4975" s="47"/>
      <c r="D4975" s="47"/>
      <c r="E4975" s="47"/>
      <c r="F4975" s="47"/>
      <c r="G4975" s="47"/>
      <c r="H4975" s="139"/>
      <c r="I4975" s="72"/>
      <c r="J4975" s="73"/>
      <c r="K4975" s="73"/>
      <c r="L4975" s="48" t="s">
        <v>5</v>
      </c>
      <c r="M4975" s="47" t="s">
        <v>17</v>
      </c>
      <c r="N4975" s="69"/>
      <c r="O4975" s="69"/>
      <c r="P4975" s="69"/>
      <c r="Q4975" s="69"/>
      <c r="R4975" s="69"/>
      <c r="S4975" s="47"/>
    </row>
    <row r="4976" spans="2:19" ht="16.8" thickBot="1" x14ac:dyDescent="0.45">
      <c r="B4976" s="47" t="str">
        <f>IF(H4975="Erdgas","Arbeitspreis pro kWh Erdgas in EUR",IF(H4975="Strom","Arbeitspreis pro kWh Strom in EUR",IF(H4975="Wärme/Kälte","Arbeitspreis pro kWh Wärme-/Kälteverbrauch in EUR","Bitte Energieart auswählen!")))</f>
        <v>Bitte Energieart auswählen!</v>
      </c>
      <c r="C4976" s="47"/>
      <c r="D4976" s="47"/>
      <c r="E4976" s="47"/>
      <c r="F4976" s="47"/>
      <c r="G4976" s="74">
        <f>IFERROR(SUMPRODUCT(I4976:K4976,I4977:K4977),"")</f>
        <v>0</v>
      </c>
      <c r="H4976" s="47"/>
      <c r="I4976" s="118"/>
      <c r="J4976" s="118"/>
      <c r="K4976" s="118"/>
      <c r="L4976" s="48" t="s">
        <v>5</v>
      </c>
      <c r="M4976" s="47" t="str">
        <f>IF(H4975="Erdgas","Erdgaskosten exkl. Steuern, Abgaben, Netzentgelte, etc.",IF(H4975="Strom","Stromkosten exkl. Steuern, Abgaben, Netzentgelte, etc.",IF(H4975="Wärme/Kälte","Wärme-/Kältekosten exkl. Steuern, Abgaben, Netzentgelte, etc.", "Bitte Energieart auswählen!")))</f>
        <v>Bitte Energieart auswählen!</v>
      </c>
      <c r="N4976" s="47"/>
      <c r="O4976" s="47"/>
      <c r="P4976" s="75"/>
      <c r="Q4976" s="61"/>
      <c r="R4976" s="62"/>
      <c r="S4976" s="47"/>
    </row>
    <row r="4977" spans="2:19" ht="15" thickBot="1" x14ac:dyDescent="0.35">
      <c r="B4977" s="47" t="str">
        <f>IF(AND(H4975="Erdgas",H4974="Nein"),"Aliquoter Erdgasverbrauch in kWh von 1. Oktober 2022 bis 31. Dezember 2022",IF(H4975="Erdgas","Erdgasverbrauch in kWh von 1. Oktober 2022 bis 31. Dezember 2022",IF(AND(H4975="Strom",H4974="Nein"),"Aliquoter Stromverbrauch in kWh von 1. Oktober 2022 bis 31. Dezember 2022",IF(H4975="Strom","Stromverbrauch in kWh von 1. Oktober 2022 bis 31. Dezember 2022",IF(AND(H4975="Wärme/Kälte",H4974="Nein"),"Aliquoter Wärme-/Kälteverbrauch in kWh von 1. Oktober 2022 bis 31. Dezember 2022",IF(H4975="Wärme/Kälte","Wärme-/Kälteverbrauch in kWh von 1. Oktober 2022 bis 31. Dezember 2022","Bitte Energieart auswählen!"))))))</f>
        <v>Bitte Energieart auswählen!</v>
      </c>
      <c r="C4977" s="47"/>
      <c r="D4977" s="47"/>
      <c r="E4977" s="47"/>
      <c r="F4977" s="47"/>
      <c r="G4977" s="47"/>
      <c r="H4977" s="59">
        <f>SUM(I4977:K4977)</f>
        <v>0</v>
      </c>
      <c r="I4977" s="119" t="str">
        <f>IFERROR(IF(H4974="Nein",VLOOKUP(H4973,'1 - Strom Erdgas Wärme 2021'!H:AA,20,FALSE)/12,""),"")</f>
        <v/>
      </c>
      <c r="J4977" s="119" t="str">
        <f>IFERROR(IF(H4974="Nein",VLOOKUP(H4973,'1 - Strom Erdgas Wärme 2021'!H:AB,20,FALSE)/12,""),"")</f>
        <v/>
      </c>
      <c r="K4977" s="119" t="str">
        <f>IFERROR(IF(H4974="Nein",VLOOKUP(H4973,'1 - Strom Erdgas Wärme 2021'!H:AC,20,FALSE)/12,""),"")</f>
        <v/>
      </c>
      <c r="L4977" s="48" t="s">
        <v>5</v>
      </c>
      <c r="M4977" s="76" t="str">
        <f>IFERROR(IF(H4974="Nein","Vorbefüllte Verbrauchswerte wurden aliquot (d.h. 1/12) aus dem Jahr 2021 übernommen.","Bitte ergänzen Sie die monatlichen Verbrauchswerte gem. Lastprofilzähler"),"")</f>
        <v>Bitte ergänzen Sie die monatlichen Verbrauchswerte gem. Lastprofilzähler</v>
      </c>
      <c r="N4977" s="77"/>
      <c r="O4977" s="77"/>
      <c r="P4977" s="77"/>
      <c r="Q4977" s="77"/>
      <c r="R4977" s="77"/>
      <c r="S4977" s="77"/>
    </row>
    <row r="4978" spans="2:19" x14ac:dyDescent="0.3">
      <c r="B4978" s="47" t="str">
        <f>IF(H4975="Wärme/Kälte","Energiemix: Anteil in % der aus Strom oder Erdgas erzeugten Wärme/Kälte","")</f>
        <v/>
      </c>
      <c r="C4978" s="46"/>
      <c r="D4978" s="46"/>
      <c r="E4978" s="46"/>
      <c r="F4978" s="74">
        <f>IFERROR(SUMPRODUCT(I4978:K4978,I4977:K4977),"")</f>
        <v>0</v>
      </c>
      <c r="G4978" s="74"/>
      <c r="H4978" s="46"/>
      <c r="I4978" s="120"/>
      <c r="J4978" s="121"/>
      <c r="K4978" s="121"/>
      <c r="L4978" s="48" t="str">
        <f>IF(H4975="Wärme/Kälte","i","")</f>
        <v/>
      </c>
      <c r="M4978" s="47" t="str">
        <f>IF(H4975="Wärme/Kälte","Bitte geben Sie den Anteil in % (von 0 bis 100, ohne Prozentzeichen) der  direkt aus Strom oder Erdgas erzeugten Wärme/Kälte.","")</f>
        <v/>
      </c>
      <c r="N4978" s="46"/>
      <c r="O4978" s="46"/>
      <c r="P4978" s="46"/>
      <c r="Q4978" s="46"/>
      <c r="R4978" s="46"/>
      <c r="S4978" s="46"/>
    </row>
    <row r="4979" spans="2:19" x14ac:dyDescent="0.3">
      <c r="B4979" s="46"/>
      <c r="C4979" s="46"/>
      <c r="D4979" s="46"/>
      <c r="E4979" s="46"/>
      <c r="F4979" s="46"/>
      <c r="G4979" s="46"/>
      <c r="H4979" s="46"/>
      <c r="I4979" s="98"/>
      <c r="J4979" s="46"/>
      <c r="K4979" s="46"/>
      <c r="L4979" s="48"/>
      <c r="M4979" s="47"/>
      <c r="N4979" s="46"/>
      <c r="O4979" s="46"/>
      <c r="P4979" s="46"/>
      <c r="Q4979" s="46"/>
      <c r="R4979" s="46"/>
      <c r="S4979" s="46"/>
    </row>
    <row r="4980" spans="2:19" ht="18" thickBot="1" x14ac:dyDescent="0.5">
      <c r="B4980" s="56" t="s">
        <v>10</v>
      </c>
      <c r="C4980" s="47"/>
      <c r="D4980" s="47"/>
      <c r="E4980" s="47"/>
      <c r="F4980" s="47"/>
      <c r="G4980" s="47"/>
      <c r="H4980" s="47"/>
      <c r="I4980" s="68">
        <v>44835</v>
      </c>
      <c r="J4980" s="68">
        <v>44866</v>
      </c>
      <c r="K4980" s="68">
        <v>44896</v>
      </c>
      <c r="L4980" s="47"/>
      <c r="M4980" s="69"/>
      <c r="N4980" s="69"/>
      <c r="O4980" s="69"/>
      <c r="P4980" s="69"/>
      <c r="Q4980" s="69"/>
      <c r="R4980" s="69"/>
      <c r="S4980" s="47"/>
    </row>
    <row r="4981" spans="2:19" ht="15" thickBot="1" x14ac:dyDescent="0.35">
      <c r="B4981" s="47" t="s">
        <v>28</v>
      </c>
      <c r="C4981" s="47"/>
      <c r="D4981" s="47"/>
      <c r="E4981" s="47"/>
      <c r="F4981" s="47"/>
      <c r="G4981" s="47"/>
      <c r="H4981" s="117"/>
      <c r="I4981" s="70"/>
      <c r="J4981" s="71"/>
      <c r="K4981" s="71"/>
      <c r="L4981" s="48" t="s">
        <v>5</v>
      </c>
      <c r="M4981" s="47" t="s">
        <v>29</v>
      </c>
      <c r="N4981" s="69"/>
      <c r="O4981" s="69"/>
      <c r="P4981" s="69"/>
      <c r="Q4981" s="69"/>
      <c r="R4981" s="69"/>
      <c r="S4981" s="47"/>
    </row>
    <row r="4982" spans="2:19" ht="15" thickBot="1" x14ac:dyDescent="0.35">
      <c r="B4982" s="47" t="s">
        <v>13</v>
      </c>
      <c r="C4982" s="47"/>
      <c r="D4982" s="47"/>
      <c r="E4982" s="47"/>
      <c r="F4982" s="47"/>
      <c r="G4982" s="47"/>
      <c r="H4982" s="138">
        <f>IFERROR(VLOOKUP(H4981,'1 - Strom Erdgas Wärme 2021'!H:AA,17,FALSE),"")</f>
        <v>0</v>
      </c>
      <c r="I4982" s="70"/>
      <c r="J4982" s="71"/>
      <c r="K4982" s="71"/>
      <c r="L4982" s="48"/>
      <c r="M4982" s="47"/>
      <c r="N4982" s="69"/>
      <c r="O4982" s="69"/>
      <c r="P4982" s="69"/>
      <c r="Q4982" s="69"/>
      <c r="R4982" s="69"/>
      <c r="S4982" s="47"/>
    </row>
    <row r="4983" spans="2:19" ht="15" thickBot="1" x14ac:dyDescent="0.35">
      <c r="B4983" s="47" t="s">
        <v>16</v>
      </c>
      <c r="C4983" s="47"/>
      <c r="D4983" s="47"/>
      <c r="E4983" s="47"/>
      <c r="F4983" s="47"/>
      <c r="G4983" s="47"/>
      <c r="H4983" s="139"/>
      <c r="I4983" s="72"/>
      <c r="J4983" s="73"/>
      <c r="K4983" s="73"/>
      <c r="L4983" s="48" t="s">
        <v>5</v>
      </c>
      <c r="M4983" s="47" t="s">
        <v>17</v>
      </c>
      <c r="N4983" s="69"/>
      <c r="O4983" s="69"/>
      <c r="P4983" s="69"/>
      <c r="Q4983" s="69"/>
      <c r="R4983" s="69"/>
      <c r="S4983" s="47"/>
    </row>
    <row r="4984" spans="2:19" ht="16.8" thickBot="1" x14ac:dyDescent="0.45">
      <c r="B4984" s="47" t="str">
        <f>IF(H4983="Erdgas","Arbeitspreis pro kWh Erdgas in EUR",IF(H4983="Strom","Arbeitspreis pro kWh Strom in EUR",IF(H4983="Wärme/Kälte","Arbeitspreis pro kWh Wärme-/Kälteverbrauch in EUR","Bitte Energieart auswählen!")))</f>
        <v>Bitte Energieart auswählen!</v>
      </c>
      <c r="C4984" s="47"/>
      <c r="D4984" s="47"/>
      <c r="E4984" s="47"/>
      <c r="F4984" s="47"/>
      <c r="G4984" s="74">
        <f>IFERROR(SUMPRODUCT(I4984:K4984,I4985:K4985),"")</f>
        <v>0</v>
      </c>
      <c r="H4984" s="47"/>
      <c r="I4984" s="118"/>
      <c r="J4984" s="118"/>
      <c r="K4984" s="118"/>
      <c r="L4984" s="48" t="s">
        <v>5</v>
      </c>
      <c r="M4984" s="47" t="str">
        <f>IF(H4983="Erdgas","Erdgaskosten exkl. Steuern, Abgaben, Netzentgelte, etc.",IF(H4983="Strom","Stromkosten exkl. Steuern, Abgaben, Netzentgelte, etc.",IF(H4983="Wärme/Kälte","Wärme-/Kältekosten exkl. Steuern, Abgaben, Netzentgelte, etc.", "Bitte Energieart auswählen!")))</f>
        <v>Bitte Energieart auswählen!</v>
      </c>
      <c r="N4984" s="47"/>
      <c r="O4984" s="47"/>
      <c r="P4984" s="75"/>
      <c r="Q4984" s="61"/>
      <c r="R4984" s="62"/>
      <c r="S4984" s="47"/>
    </row>
    <row r="4985" spans="2:19" ht="15" thickBot="1" x14ac:dyDescent="0.35">
      <c r="B4985" s="47" t="str">
        <f>IF(AND(H4983="Erdgas",H4982="Nein"),"Aliquoter Erdgasverbrauch in kWh von 1. Oktober 2022 bis 31. Dezember 2022",IF(H4983="Erdgas","Erdgasverbrauch in kWh von 1. Oktober 2022 bis 31. Dezember 2022",IF(AND(H4983="Strom",H4982="Nein"),"Aliquoter Stromverbrauch in kWh von 1. Oktober 2022 bis 31. Dezember 2022",IF(H4983="Strom","Stromverbrauch in kWh von 1. Oktober 2022 bis 31. Dezember 2022",IF(AND(H4983="Wärme/Kälte",H4982="Nein"),"Aliquoter Wärme-/Kälteverbrauch in kWh von 1. Oktober 2022 bis 31. Dezember 2022",IF(H4983="Wärme/Kälte","Wärme-/Kälteverbrauch in kWh von 1. Oktober 2022 bis 31. Dezember 2022","Bitte Energieart auswählen!"))))))</f>
        <v>Bitte Energieart auswählen!</v>
      </c>
      <c r="C4985" s="47"/>
      <c r="D4985" s="47"/>
      <c r="E4985" s="47"/>
      <c r="F4985" s="47"/>
      <c r="G4985" s="47"/>
      <c r="H4985" s="59">
        <f>SUM(I4985:K4985)</f>
        <v>0</v>
      </c>
      <c r="I4985" s="119" t="str">
        <f>IFERROR(IF(H4982="Nein",VLOOKUP(H4981,'1 - Strom Erdgas Wärme 2021'!H:AA,20,FALSE)/12,""),"")</f>
        <v/>
      </c>
      <c r="J4985" s="119" t="str">
        <f>IFERROR(IF(H4982="Nein",VLOOKUP(H4981,'1 - Strom Erdgas Wärme 2021'!H:AB,20,FALSE)/12,""),"")</f>
        <v/>
      </c>
      <c r="K4985" s="119" t="str">
        <f>IFERROR(IF(H4982="Nein",VLOOKUP(H4981,'1 - Strom Erdgas Wärme 2021'!H:AC,20,FALSE)/12,""),"")</f>
        <v/>
      </c>
      <c r="L4985" s="48" t="s">
        <v>5</v>
      </c>
      <c r="M4985" s="76" t="str">
        <f>IFERROR(IF(H4982="Nein","Vorbefüllte Verbrauchswerte wurden aliquot (d.h. 1/12) aus dem Jahr 2021 übernommen.","Bitte ergänzen Sie die monatlichen Verbrauchswerte gem. Lastprofilzähler"),"")</f>
        <v>Bitte ergänzen Sie die monatlichen Verbrauchswerte gem. Lastprofilzähler</v>
      </c>
      <c r="N4985" s="77"/>
      <c r="O4985" s="77"/>
      <c r="P4985" s="77"/>
      <c r="Q4985" s="77"/>
      <c r="R4985" s="77"/>
      <c r="S4985" s="77"/>
    </row>
    <row r="4986" spans="2:19" x14ac:dyDescent="0.3">
      <c r="B4986" s="47" t="str">
        <f>IF(H4983="Wärme/Kälte","Energiemix: Anteil in % der aus Strom oder Erdgas erzeugten Wärme/Kälte","")</f>
        <v/>
      </c>
      <c r="C4986" s="46"/>
      <c r="D4986" s="46"/>
      <c r="E4986" s="46"/>
      <c r="F4986" s="74">
        <f>IFERROR(SUMPRODUCT(I4986:K4986,I4985:K4985),"")</f>
        <v>0</v>
      </c>
      <c r="G4986" s="74"/>
      <c r="H4986" s="46"/>
      <c r="I4986" s="120"/>
      <c r="J4986" s="121"/>
      <c r="K4986" s="121"/>
      <c r="L4986" s="48" t="str">
        <f>IF(H4983="Wärme/Kälte","i","")</f>
        <v/>
      </c>
      <c r="M4986" s="47" t="str">
        <f>IF(H4983="Wärme/Kälte","Bitte geben Sie den Anteil in % (von 0 bis 100, ohne Prozentzeichen) der  direkt aus Strom oder Erdgas erzeugten Wärme/Kälte.","")</f>
        <v/>
      </c>
      <c r="N4986" s="46"/>
      <c r="O4986" s="46"/>
      <c r="P4986" s="46"/>
      <c r="Q4986" s="46"/>
      <c r="R4986" s="46"/>
      <c r="S4986" s="46"/>
    </row>
    <row r="4987" spans="2:19" x14ac:dyDescent="0.3">
      <c r="B4987" s="46"/>
      <c r="C4987" s="46"/>
      <c r="D4987" s="46"/>
      <c r="E4987" s="46"/>
      <c r="F4987" s="46"/>
      <c r="G4987" s="46"/>
      <c r="H4987" s="46"/>
      <c r="I4987" s="98"/>
      <c r="J4987" s="46"/>
      <c r="K4987" s="46"/>
      <c r="L4987" s="48"/>
      <c r="M4987" s="47"/>
      <c r="N4987" s="46"/>
      <c r="O4987" s="46"/>
      <c r="P4987" s="46"/>
      <c r="Q4987" s="46"/>
      <c r="R4987" s="46"/>
      <c r="S4987" s="46"/>
    </row>
    <row r="4988" spans="2:19" ht="18" thickBot="1" x14ac:dyDescent="0.5">
      <c r="B4988" s="56" t="s">
        <v>10</v>
      </c>
      <c r="C4988" s="47"/>
      <c r="D4988" s="47"/>
      <c r="E4988" s="47"/>
      <c r="F4988" s="47"/>
      <c r="G4988" s="47"/>
      <c r="H4988" s="47"/>
      <c r="I4988" s="68">
        <v>44835</v>
      </c>
      <c r="J4988" s="68">
        <v>44866</v>
      </c>
      <c r="K4988" s="68">
        <v>44896</v>
      </c>
      <c r="L4988" s="47"/>
      <c r="M4988" s="69"/>
      <c r="N4988" s="69"/>
      <c r="O4988" s="69"/>
      <c r="P4988" s="69"/>
      <c r="Q4988" s="69"/>
      <c r="R4988" s="69"/>
      <c r="S4988" s="47"/>
    </row>
    <row r="4989" spans="2:19" ht="15" thickBot="1" x14ac:dyDescent="0.35">
      <c r="B4989" s="47" t="s">
        <v>28</v>
      </c>
      <c r="C4989" s="47"/>
      <c r="D4989" s="47"/>
      <c r="E4989" s="47"/>
      <c r="F4989" s="47"/>
      <c r="G4989" s="47"/>
      <c r="H4989" s="117"/>
      <c r="I4989" s="70"/>
      <c r="J4989" s="71"/>
      <c r="K4989" s="71"/>
      <c r="L4989" s="48" t="s">
        <v>5</v>
      </c>
      <c r="M4989" s="47" t="s">
        <v>29</v>
      </c>
      <c r="N4989" s="69"/>
      <c r="O4989" s="69"/>
      <c r="P4989" s="69"/>
      <c r="Q4989" s="69"/>
      <c r="R4989" s="69"/>
      <c r="S4989" s="47"/>
    </row>
    <row r="4990" spans="2:19" ht="15" thickBot="1" x14ac:dyDescent="0.35">
      <c r="B4990" s="47" t="s">
        <v>13</v>
      </c>
      <c r="C4990" s="47"/>
      <c r="D4990" s="47"/>
      <c r="E4990" s="47"/>
      <c r="F4990" s="47"/>
      <c r="G4990" s="47"/>
      <c r="H4990" s="138">
        <f>IFERROR(VLOOKUP(H4989,'1 - Strom Erdgas Wärme 2021'!H:AA,17,FALSE),"")</f>
        <v>0</v>
      </c>
      <c r="I4990" s="70"/>
      <c r="J4990" s="71"/>
      <c r="K4990" s="71"/>
      <c r="L4990" s="48"/>
      <c r="M4990" s="47"/>
      <c r="N4990" s="69"/>
      <c r="O4990" s="69"/>
      <c r="P4990" s="69"/>
      <c r="Q4990" s="69"/>
      <c r="R4990" s="69"/>
      <c r="S4990" s="47"/>
    </row>
    <row r="4991" spans="2:19" ht="15" thickBot="1" x14ac:dyDescent="0.35">
      <c r="B4991" s="47" t="s">
        <v>16</v>
      </c>
      <c r="C4991" s="47"/>
      <c r="D4991" s="47"/>
      <c r="E4991" s="47"/>
      <c r="F4991" s="47"/>
      <c r="G4991" s="47"/>
      <c r="H4991" s="139"/>
      <c r="I4991" s="72"/>
      <c r="J4991" s="73"/>
      <c r="K4991" s="73"/>
      <c r="L4991" s="48" t="s">
        <v>5</v>
      </c>
      <c r="M4991" s="47" t="s">
        <v>17</v>
      </c>
      <c r="N4991" s="69"/>
      <c r="O4991" s="69"/>
      <c r="P4991" s="69"/>
      <c r="Q4991" s="69"/>
      <c r="R4991" s="69"/>
      <c r="S4991" s="47"/>
    </row>
    <row r="4992" spans="2:19" ht="16.8" thickBot="1" x14ac:dyDescent="0.45">
      <c r="B4992" s="47" t="str">
        <f>IF(H4991="Erdgas","Arbeitspreis pro kWh Erdgas in EUR",IF(H4991="Strom","Arbeitspreis pro kWh Strom in EUR",IF(H4991="Wärme/Kälte","Arbeitspreis pro kWh Wärme-/Kälteverbrauch in EUR","Bitte Energieart auswählen!")))</f>
        <v>Bitte Energieart auswählen!</v>
      </c>
      <c r="C4992" s="47"/>
      <c r="D4992" s="47"/>
      <c r="E4992" s="47"/>
      <c r="F4992" s="47"/>
      <c r="G4992" s="74">
        <f>IFERROR(SUMPRODUCT(I4992:K4992,I4993:K4993),"")</f>
        <v>0</v>
      </c>
      <c r="H4992" s="47"/>
      <c r="I4992" s="118"/>
      <c r="J4992" s="118"/>
      <c r="K4992" s="118"/>
      <c r="L4992" s="48" t="s">
        <v>5</v>
      </c>
      <c r="M4992" s="47" t="str">
        <f>IF(H4991="Erdgas","Erdgaskosten exkl. Steuern, Abgaben, Netzentgelte, etc.",IF(H4991="Strom","Stromkosten exkl. Steuern, Abgaben, Netzentgelte, etc.",IF(H4991="Wärme/Kälte","Wärme-/Kältekosten exkl. Steuern, Abgaben, Netzentgelte, etc.", "Bitte Energieart auswählen!")))</f>
        <v>Bitte Energieart auswählen!</v>
      </c>
      <c r="N4992" s="47"/>
      <c r="O4992" s="47"/>
      <c r="P4992" s="75"/>
      <c r="Q4992" s="61"/>
      <c r="R4992" s="62"/>
      <c r="S4992" s="47"/>
    </row>
    <row r="4993" spans="2:19" ht="15" thickBot="1" x14ac:dyDescent="0.35">
      <c r="B4993" s="47" t="str">
        <f>IF(AND(H4991="Erdgas",H4990="Nein"),"Aliquoter Erdgasverbrauch in kWh von 1. Oktober 2022 bis 31. Dezember 2022",IF(H4991="Erdgas","Erdgasverbrauch in kWh von 1. Oktober 2022 bis 31. Dezember 2022",IF(AND(H4991="Strom",H4990="Nein"),"Aliquoter Stromverbrauch in kWh von 1. Oktober 2022 bis 31. Dezember 2022",IF(H4991="Strom","Stromverbrauch in kWh von 1. Oktober 2022 bis 31. Dezember 2022",IF(AND(H4991="Wärme/Kälte",H4990="Nein"),"Aliquoter Wärme-/Kälteverbrauch in kWh von 1. Oktober 2022 bis 31. Dezember 2022",IF(H4991="Wärme/Kälte","Wärme-/Kälteverbrauch in kWh von 1. Oktober 2022 bis 31. Dezember 2022","Bitte Energieart auswählen!"))))))</f>
        <v>Bitte Energieart auswählen!</v>
      </c>
      <c r="C4993" s="47"/>
      <c r="D4993" s="47"/>
      <c r="E4993" s="47"/>
      <c r="F4993" s="47"/>
      <c r="G4993" s="47"/>
      <c r="H4993" s="59">
        <f>SUM(I4993:K4993)</f>
        <v>0</v>
      </c>
      <c r="I4993" s="119" t="str">
        <f>IFERROR(IF(H4990="Nein",VLOOKUP(H4989,'1 - Strom Erdgas Wärme 2021'!H:AA,20,FALSE)/12,""),"")</f>
        <v/>
      </c>
      <c r="J4993" s="119" t="str">
        <f>IFERROR(IF(H4990="Nein",VLOOKUP(H4989,'1 - Strom Erdgas Wärme 2021'!H:AB,20,FALSE)/12,""),"")</f>
        <v/>
      </c>
      <c r="K4993" s="119" t="str">
        <f>IFERROR(IF(H4990="Nein",VLOOKUP(H4989,'1 - Strom Erdgas Wärme 2021'!H:AC,20,FALSE)/12,""),"")</f>
        <v/>
      </c>
      <c r="L4993" s="48" t="s">
        <v>5</v>
      </c>
      <c r="M4993" s="76" t="str">
        <f>IFERROR(IF(H4990="Nein","Vorbefüllte Verbrauchswerte wurden aliquot (d.h. 1/12) aus dem Jahr 2021 übernommen.","Bitte ergänzen Sie die monatlichen Verbrauchswerte gem. Lastprofilzähler"),"")</f>
        <v>Bitte ergänzen Sie die monatlichen Verbrauchswerte gem. Lastprofilzähler</v>
      </c>
      <c r="N4993" s="77"/>
      <c r="O4993" s="77"/>
      <c r="P4993" s="77"/>
      <c r="Q4993" s="77"/>
      <c r="R4993" s="77"/>
      <c r="S4993" s="77"/>
    </row>
    <row r="4994" spans="2:19" x14ac:dyDescent="0.3">
      <c r="B4994" s="47" t="str">
        <f>IF(H4991="Wärme/Kälte","Energiemix: Anteil in % der aus Strom oder Erdgas erzeugten Wärme/Kälte","")</f>
        <v/>
      </c>
      <c r="C4994" s="46"/>
      <c r="D4994" s="46"/>
      <c r="E4994" s="46"/>
      <c r="F4994" s="74">
        <f>IFERROR(SUMPRODUCT(I4994:K4994,I4993:K4993),"")</f>
        <v>0</v>
      </c>
      <c r="G4994" s="74"/>
      <c r="H4994" s="46"/>
      <c r="I4994" s="120"/>
      <c r="J4994" s="121"/>
      <c r="K4994" s="121"/>
      <c r="L4994" s="48" t="str">
        <f>IF(H4991="Wärme/Kälte","i","")</f>
        <v/>
      </c>
      <c r="M4994" s="47" t="str">
        <f>IF(H4991="Wärme/Kälte","Bitte geben Sie den Anteil in % (von 0 bis 100, ohne Prozentzeichen) der  direkt aus Strom oder Erdgas erzeugten Wärme/Kälte.","")</f>
        <v/>
      </c>
      <c r="N4994" s="46"/>
      <c r="O4994" s="46"/>
      <c r="P4994" s="46"/>
      <c r="Q4994" s="46"/>
      <c r="R4994" s="46"/>
      <c r="S4994" s="46"/>
    </row>
    <row r="4995" spans="2:19" x14ac:dyDescent="0.3">
      <c r="B4995" s="46"/>
      <c r="C4995" s="46"/>
      <c r="D4995" s="46"/>
      <c r="E4995" s="46"/>
      <c r="F4995" s="46"/>
      <c r="G4995" s="46"/>
      <c r="H4995" s="46"/>
      <c r="I4995" s="98"/>
      <c r="J4995" s="46"/>
      <c r="K4995" s="46"/>
      <c r="L4995" s="48"/>
      <c r="M4995" s="47"/>
      <c r="N4995" s="46"/>
      <c r="O4995" s="46"/>
      <c r="P4995" s="46"/>
      <c r="Q4995" s="46"/>
      <c r="R4995" s="46"/>
      <c r="S4995" s="46"/>
    </row>
    <row r="4996" spans="2:19" ht="18" thickBot="1" x14ac:dyDescent="0.5">
      <c r="B4996" s="56" t="s">
        <v>10</v>
      </c>
      <c r="C4996" s="47"/>
      <c r="D4996" s="47"/>
      <c r="E4996" s="47"/>
      <c r="F4996" s="47"/>
      <c r="G4996" s="47"/>
      <c r="H4996" s="47"/>
      <c r="I4996" s="68">
        <v>44835</v>
      </c>
      <c r="J4996" s="68">
        <v>44866</v>
      </c>
      <c r="K4996" s="68">
        <v>44896</v>
      </c>
      <c r="L4996" s="47"/>
      <c r="M4996" s="69"/>
      <c r="N4996" s="69"/>
      <c r="O4996" s="69"/>
      <c r="P4996" s="69"/>
      <c r="Q4996" s="69"/>
      <c r="R4996" s="69"/>
      <c r="S4996" s="47"/>
    </row>
    <row r="4997" spans="2:19" ht="15" thickBot="1" x14ac:dyDescent="0.35">
      <c r="B4997" s="47" t="s">
        <v>28</v>
      </c>
      <c r="C4997" s="47"/>
      <c r="D4997" s="47"/>
      <c r="E4997" s="47"/>
      <c r="F4997" s="47"/>
      <c r="G4997" s="47"/>
      <c r="H4997" s="117"/>
      <c r="I4997" s="70"/>
      <c r="J4997" s="71"/>
      <c r="K4997" s="71"/>
      <c r="L4997" s="48" t="s">
        <v>5</v>
      </c>
      <c r="M4997" s="47" t="s">
        <v>29</v>
      </c>
      <c r="N4997" s="69"/>
      <c r="O4997" s="69"/>
      <c r="P4997" s="69"/>
      <c r="Q4997" s="69"/>
      <c r="R4997" s="69"/>
      <c r="S4997" s="47"/>
    </row>
    <row r="4998" spans="2:19" ht="15" thickBot="1" x14ac:dyDescent="0.35">
      <c r="B4998" s="47" t="s">
        <v>13</v>
      </c>
      <c r="C4998" s="47"/>
      <c r="D4998" s="47"/>
      <c r="E4998" s="47"/>
      <c r="F4998" s="47"/>
      <c r="G4998" s="47"/>
      <c r="H4998" s="138">
        <f>IFERROR(VLOOKUP(H4997,'1 - Strom Erdgas Wärme 2021'!H:AA,17,FALSE),"")</f>
        <v>0</v>
      </c>
      <c r="I4998" s="70"/>
      <c r="J4998" s="71"/>
      <c r="K4998" s="71"/>
      <c r="L4998" s="48"/>
      <c r="M4998" s="47"/>
      <c r="N4998" s="69"/>
      <c r="O4998" s="69"/>
      <c r="P4998" s="69"/>
      <c r="Q4998" s="69"/>
      <c r="R4998" s="69"/>
      <c r="S4998" s="47"/>
    </row>
    <row r="4999" spans="2:19" ht="15" thickBot="1" x14ac:dyDescent="0.35">
      <c r="B4999" s="47" t="s">
        <v>16</v>
      </c>
      <c r="C4999" s="47"/>
      <c r="D4999" s="47"/>
      <c r="E4999" s="47"/>
      <c r="F4999" s="47"/>
      <c r="G4999" s="47"/>
      <c r="H4999" s="139"/>
      <c r="I4999" s="72"/>
      <c r="J4999" s="73"/>
      <c r="K4999" s="73"/>
      <c r="L4999" s="48" t="s">
        <v>5</v>
      </c>
      <c r="M4999" s="47" t="s">
        <v>17</v>
      </c>
      <c r="N4999" s="69"/>
      <c r="O4999" s="69"/>
      <c r="P4999" s="69"/>
      <c r="Q4999" s="69"/>
      <c r="R4999" s="69"/>
      <c r="S4999" s="47"/>
    </row>
    <row r="5000" spans="2:19" ht="16.8" thickBot="1" x14ac:dyDescent="0.45">
      <c r="B5000" s="47" t="str">
        <f>IF(H4999="Erdgas","Arbeitspreis pro kWh Erdgas in EUR",IF(H4999="Strom","Arbeitspreis pro kWh Strom in EUR",IF(H4999="Wärme/Kälte","Arbeitspreis pro kWh Wärme-/Kälteverbrauch in EUR","Bitte Energieart auswählen!")))</f>
        <v>Bitte Energieart auswählen!</v>
      </c>
      <c r="C5000" s="47"/>
      <c r="D5000" s="47"/>
      <c r="E5000" s="47"/>
      <c r="F5000" s="47"/>
      <c r="G5000" s="74">
        <f>IFERROR(SUMPRODUCT(I5000:K5000,I5001:K5001),"")</f>
        <v>0</v>
      </c>
      <c r="H5000" s="47"/>
      <c r="I5000" s="118"/>
      <c r="J5000" s="118"/>
      <c r="K5000" s="118"/>
      <c r="L5000" s="48" t="s">
        <v>5</v>
      </c>
      <c r="M5000" s="47" t="str">
        <f>IF(H4999="Erdgas","Erdgaskosten exkl. Steuern, Abgaben, Netzentgelte, etc.",IF(H4999="Strom","Stromkosten exkl. Steuern, Abgaben, Netzentgelte, etc.",IF(H4999="Wärme/Kälte","Wärme-/Kältekosten exkl. Steuern, Abgaben, Netzentgelte, etc.", "Bitte Energieart auswählen!")))</f>
        <v>Bitte Energieart auswählen!</v>
      </c>
      <c r="N5000" s="47"/>
      <c r="O5000" s="47"/>
      <c r="P5000" s="75"/>
      <c r="Q5000" s="61"/>
      <c r="R5000" s="62"/>
      <c r="S5000" s="47"/>
    </row>
    <row r="5001" spans="2:19" ht="15" thickBot="1" x14ac:dyDescent="0.35">
      <c r="B5001" s="47" t="str">
        <f>IF(AND(H4999="Erdgas",H4998="Nein"),"Aliquoter Erdgasverbrauch in kWh von 1. Oktober 2022 bis 31. Dezember 2022",IF(H4999="Erdgas","Erdgasverbrauch in kWh von 1. Oktober 2022 bis 31. Dezember 2022",IF(AND(H4999="Strom",H4998="Nein"),"Aliquoter Stromverbrauch in kWh von 1. Oktober 2022 bis 31. Dezember 2022",IF(H4999="Strom","Stromverbrauch in kWh von 1. Oktober 2022 bis 31. Dezember 2022",IF(AND(H4999="Wärme/Kälte",H4998="Nein"),"Aliquoter Wärme-/Kälteverbrauch in kWh von 1. Oktober 2022 bis 31. Dezember 2022",IF(H4999="Wärme/Kälte","Wärme-/Kälteverbrauch in kWh von 1. Oktober 2022 bis 31. Dezember 2022","Bitte Energieart auswählen!"))))))</f>
        <v>Bitte Energieart auswählen!</v>
      </c>
      <c r="C5001" s="47"/>
      <c r="D5001" s="47"/>
      <c r="E5001" s="47"/>
      <c r="F5001" s="47"/>
      <c r="G5001" s="47"/>
      <c r="H5001" s="59">
        <f>SUM(I5001:K5001)</f>
        <v>0</v>
      </c>
      <c r="I5001" s="119" t="str">
        <f>IFERROR(IF(H4998="Nein",VLOOKUP(H4997,'1 - Strom Erdgas Wärme 2021'!H:AA,20,FALSE)/12,""),"")</f>
        <v/>
      </c>
      <c r="J5001" s="119" t="str">
        <f>IFERROR(IF(H4998="Nein",VLOOKUP(H4997,'1 - Strom Erdgas Wärme 2021'!H:AB,20,FALSE)/12,""),"")</f>
        <v/>
      </c>
      <c r="K5001" s="119" t="str">
        <f>IFERROR(IF(H4998="Nein",VLOOKUP(H4997,'1 - Strom Erdgas Wärme 2021'!H:AC,20,FALSE)/12,""),"")</f>
        <v/>
      </c>
      <c r="L5001" s="48" t="s">
        <v>5</v>
      </c>
      <c r="M5001" s="76" t="str">
        <f>IFERROR(IF(H4998="Nein","Vorbefüllte Verbrauchswerte wurden aliquot (d.h. 1/12) aus dem Jahr 2021 übernommen.","Bitte ergänzen Sie die monatlichen Verbrauchswerte gem. Lastprofilzähler"),"")</f>
        <v>Bitte ergänzen Sie die monatlichen Verbrauchswerte gem. Lastprofilzähler</v>
      </c>
      <c r="N5001" s="77"/>
      <c r="O5001" s="77"/>
      <c r="P5001" s="77"/>
      <c r="Q5001" s="77"/>
      <c r="R5001" s="77"/>
      <c r="S5001" s="77"/>
    </row>
    <row r="5002" spans="2:19" x14ac:dyDescent="0.3">
      <c r="B5002" s="47" t="str">
        <f>IF(H4999="Wärme/Kälte","Energiemix: Anteil in % der aus Strom oder Erdgas erzeugten Wärme/Kälte","")</f>
        <v/>
      </c>
      <c r="C5002" s="46"/>
      <c r="D5002" s="46"/>
      <c r="E5002" s="46"/>
      <c r="F5002" s="74">
        <f>IFERROR(SUMPRODUCT(I5002:K5002,I5001:K5001),"")</f>
        <v>0</v>
      </c>
      <c r="G5002" s="74"/>
      <c r="H5002" s="46"/>
      <c r="I5002" s="120"/>
      <c r="J5002" s="121"/>
      <c r="K5002" s="121"/>
      <c r="L5002" s="48" t="str">
        <f>IF(H4999="Wärme/Kälte","i","")</f>
        <v/>
      </c>
      <c r="M5002" s="47" t="str">
        <f>IF(H4999="Wärme/Kälte","Bitte geben Sie den Anteil in % (von 0 bis 100, ohne Prozentzeichen) der  direkt aus Strom oder Erdgas erzeugten Wärme/Kälte.","")</f>
        <v/>
      </c>
      <c r="N5002" s="46"/>
      <c r="O5002" s="46"/>
      <c r="P5002" s="46"/>
      <c r="Q5002" s="46"/>
      <c r="R5002" s="46"/>
      <c r="S5002" s="46"/>
    </row>
    <row r="5003" spans="2:19" x14ac:dyDescent="0.3">
      <c r="B5003" s="46"/>
      <c r="C5003" s="46"/>
      <c r="D5003" s="46"/>
      <c r="E5003" s="46"/>
      <c r="F5003" s="46"/>
      <c r="G5003" s="46"/>
      <c r="H5003" s="46"/>
      <c r="I5003" s="98"/>
      <c r="J5003" s="46"/>
      <c r="K5003" s="46"/>
      <c r="L5003" s="48"/>
      <c r="M5003" s="47"/>
      <c r="N5003" s="46"/>
      <c r="O5003" s="46"/>
      <c r="P5003" s="46"/>
      <c r="Q5003" s="46"/>
      <c r="R5003" s="46"/>
      <c r="S5003" s="46"/>
    </row>
    <row r="5004" spans="2:19" ht="18" thickBot="1" x14ac:dyDescent="0.5">
      <c r="B5004" s="56" t="s">
        <v>10</v>
      </c>
      <c r="C5004" s="47"/>
      <c r="D5004" s="47"/>
      <c r="E5004" s="47"/>
      <c r="F5004" s="47"/>
      <c r="G5004" s="47"/>
      <c r="H5004" s="47"/>
      <c r="I5004" s="68">
        <v>44835</v>
      </c>
      <c r="J5004" s="68">
        <v>44866</v>
      </c>
      <c r="K5004" s="68">
        <v>44896</v>
      </c>
      <c r="L5004" s="47"/>
      <c r="M5004" s="69"/>
      <c r="N5004" s="69"/>
      <c r="O5004" s="69"/>
      <c r="P5004" s="69"/>
      <c r="Q5004" s="69"/>
      <c r="R5004" s="69"/>
      <c r="S5004" s="47"/>
    </row>
    <row r="5005" spans="2:19" ht="15" thickBot="1" x14ac:dyDescent="0.35">
      <c r="B5005" s="47" t="s">
        <v>28</v>
      </c>
      <c r="C5005" s="47"/>
      <c r="D5005" s="47"/>
      <c r="E5005" s="47"/>
      <c r="F5005" s="47"/>
      <c r="G5005" s="47"/>
      <c r="H5005" s="117"/>
      <c r="I5005" s="70"/>
      <c r="J5005" s="71"/>
      <c r="K5005" s="71"/>
      <c r="L5005" s="48" t="s">
        <v>5</v>
      </c>
      <c r="M5005" s="47" t="s">
        <v>29</v>
      </c>
      <c r="N5005" s="69"/>
      <c r="O5005" s="69"/>
      <c r="P5005" s="69"/>
      <c r="Q5005" s="69"/>
      <c r="R5005" s="69"/>
      <c r="S5005" s="47"/>
    </row>
    <row r="5006" spans="2:19" ht="15" thickBot="1" x14ac:dyDescent="0.35">
      <c r="B5006" s="47" t="s">
        <v>13</v>
      </c>
      <c r="C5006" s="47"/>
      <c r="D5006" s="47"/>
      <c r="E5006" s="47"/>
      <c r="F5006" s="47"/>
      <c r="G5006" s="47"/>
      <c r="H5006" s="138">
        <f>IFERROR(VLOOKUP(H5005,'1 - Strom Erdgas Wärme 2021'!H:AA,17,FALSE),"")</f>
        <v>0</v>
      </c>
      <c r="I5006" s="70"/>
      <c r="J5006" s="71"/>
      <c r="K5006" s="71"/>
      <c r="L5006" s="48"/>
      <c r="M5006" s="47"/>
      <c r="N5006" s="69"/>
      <c r="O5006" s="69"/>
      <c r="P5006" s="69"/>
      <c r="Q5006" s="69"/>
      <c r="R5006" s="69"/>
      <c r="S5006" s="47"/>
    </row>
    <row r="5007" spans="2:19" ht="15" thickBot="1" x14ac:dyDescent="0.35">
      <c r="B5007" s="47" t="s">
        <v>16</v>
      </c>
      <c r="C5007" s="47"/>
      <c r="D5007" s="47"/>
      <c r="E5007" s="47"/>
      <c r="F5007" s="47"/>
      <c r="G5007" s="47"/>
      <c r="H5007" s="139"/>
      <c r="I5007" s="72"/>
      <c r="J5007" s="73"/>
      <c r="K5007" s="73"/>
      <c r="L5007" s="48" t="s">
        <v>5</v>
      </c>
      <c r="M5007" s="47" t="s">
        <v>17</v>
      </c>
      <c r="N5007" s="69"/>
      <c r="O5007" s="69"/>
      <c r="P5007" s="69"/>
      <c r="Q5007" s="69"/>
      <c r="R5007" s="69"/>
      <c r="S5007" s="47"/>
    </row>
    <row r="5008" spans="2:19" ht="16.8" thickBot="1" x14ac:dyDescent="0.45">
      <c r="B5008" s="47" t="str">
        <f>IF(H5007="Erdgas","Arbeitspreis pro kWh Erdgas in EUR",IF(H5007="Strom","Arbeitspreis pro kWh Strom in EUR",IF(H5007="Wärme/Kälte","Arbeitspreis pro kWh Wärme-/Kälteverbrauch in EUR","Bitte Energieart auswählen!")))</f>
        <v>Bitte Energieart auswählen!</v>
      </c>
      <c r="C5008" s="47"/>
      <c r="D5008" s="47"/>
      <c r="E5008" s="47"/>
      <c r="F5008" s="47"/>
      <c r="G5008" s="74">
        <f>IFERROR(SUMPRODUCT(I5008:K5008,I5009:K5009),"")</f>
        <v>0</v>
      </c>
      <c r="H5008" s="47"/>
      <c r="I5008" s="118"/>
      <c r="J5008" s="118"/>
      <c r="K5008" s="118"/>
      <c r="L5008" s="48" t="s">
        <v>5</v>
      </c>
      <c r="M5008" s="47" t="str">
        <f>IF(H5007="Erdgas","Erdgaskosten exkl. Steuern, Abgaben, Netzentgelte, etc.",IF(H5007="Strom","Stromkosten exkl. Steuern, Abgaben, Netzentgelte, etc.",IF(H5007="Wärme/Kälte","Wärme-/Kältekosten exkl. Steuern, Abgaben, Netzentgelte, etc.", "Bitte Energieart auswählen!")))</f>
        <v>Bitte Energieart auswählen!</v>
      </c>
      <c r="N5008" s="47"/>
      <c r="O5008" s="47"/>
      <c r="P5008" s="75"/>
      <c r="Q5008" s="61"/>
      <c r="R5008" s="62"/>
      <c r="S5008" s="47"/>
    </row>
    <row r="5009" spans="2:19" ht="15" thickBot="1" x14ac:dyDescent="0.35">
      <c r="B5009" s="47" t="str">
        <f>IF(AND(H5007="Erdgas",H5006="Nein"),"Aliquoter Erdgasverbrauch in kWh von 1. Oktober 2022 bis 31. Dezember 2022",IF(H5007="Erdgas","Erdgasverbrauch in kWh von 1. Oktober 2022 bis 31. Dezember 2022",IF(AND(H5007="Strom",H5006="Nein"),"Aliquoter Stromverbrauch in kWh von 1. Oktober 2022 bis 31. Dezember 2022",IF(H5007="Strom","Stromverbrauch in kWh von 1. Oktober 2022 bis 31. Dezember 2022",IF(AND(H5007="Wärme/Kälte",H5006="Nein"),"Aliquoter Wärme-/Kälteverbrauch in kWh von 1. Oktober 2022 bis 31. Dezember 2022",IF(H5007="Wärme/Kälte","Wärme-/Kälteverbrauch in kWh von 1. Oktober 2022 bis 31. Dezember 2022","Bitte Energieart auswählen!"))))))</f>
        <v>Bitte Energieart auswählen!</v>
      </c>
      <c r="C5009" s="47"/>
      <c r="D5009" s="47"/>
      <c r="E5009" s="47"/>
      <c r="F5009" s="47"/>
      <c r="G5009" s="47"/>
      <c r="H5009" s="59">
        <f>SUM(I5009:K5009)</f>
        <v>0</v>
      </c>
      <c r="I5009" s="119" t="str">
        <f>IFERROR(IF(H5006="Nein",VLOOKUP(H5005,'1 - Strom Erdgas Wärme 2021'!H:AA,20,FALSE)/12,""),"")</f>
        <v/>
      </c>
      <c r="J5009" s="119" t="str">
        <f>IFERROR(IF(H5006="Nein",VLOOKUP(H5005,'1 - Strom Erdgas Wärme 2021'!H:AB,20,FALSE)/12,""),"")</f>
        <v/>
      </c>
      <c r="K5009" s="119" t="str">
        <f>IFERROR(IF(H5006="Nein",VLOOKUP(H5005,'1 - Strom Erdgas Wärme 2021'!H:AC,20,FALSE)/12,""),"")</f>
        <v/>
      </c>
      <c r="L5009" s="48" t="s">
        <v>5</v>
      </c>
      <c r="M5009" s="76" t="str">
        <f>IFERROR(IF(H5006="Nein","Vorbefüllte Verbrauchswerte wurden aliquot (d.h. 1/12) aus dem Jahr 2021 übernommen.","Bitte ergänzen Sie die monatlichen Verbrauchswerte gem. Lastprofilzähler"),"")</f>
        <v>Bitte ergänzen Sie die monatlichen Verbrauchswerte gem. Lastprofilzähler</v>
      </c>
      <c r="N5009" s="77"/>
      <c r="O5009" s="77"/>
      <c r="P5009" s="77"/>
      <c r="Q5009" s="77"/>
      <c r="R5009" s="77"/>
      <c r="S5009" s="77"/>
    </row>
    <row r="5010" spans="2:19" x14ac:dyDescent="0.3">
      <c r="B5010" s="47" t="str">
        <f>IF(H5007="Wärme/Kälte","Energiemix: Anteil in % der aus Strom oder Erdgas erzeugten Wärme/Kälte","")</f>
        <v/>
      </c>
      <c r="C5010" s="46"/>
      <c r="D5010" s="46"/>
      <c r="E5010" s="46"/>
      <c r="F5010" s="74">
        <f>IFERROR(SUMPRODUCT(I5010:K5010,I5009:K5009),"")</f>
        <v>0</v>
      </c>
      <c r="G5010" s="74"/>
      <c r="H5010" s="46"/>
      <c r="I5010" s="120"/>
      <c r="J5010" s="121"/>
      <c r="K5010" s="121"/>
      <c r="L5010" s="48" t="str">
        <f>IF(H5007="Wärme/Kälte","i","")</f>
        <v/>
      </c>
      <c r="M5010" s="47" t="str">
        <f>IF(H5007="Wärme/Kälte","Bitte geben Sie den Anteil in % (von 0 bis 100, ohne Prozentzeichen) der  direkt aus Strom oder Erdgas erzeugten Wärme/Kälte.","")</f>
        <v/>
      </c>
      <c r="N5010" s="46"/>
      <c r="O5010" s="46"/>
      <c r="P5010" s="46"/>
      <c r="Q5010" s="46"/>
      <c r="R5010" s="46"/>
      <c r="S5010" s="46"/>
    </row>
    <row r="5011" spans="2:19" x14ac:dyDescent="0.3">
      <c r="B5011" s="46"/>
      <c r="C5011" s="46"/>
      <c r="D5011" s="46"/>
      <c r="E5011" s="46"/>
      <c r="F5011" s="46"/>
      <c r="G5011" s="46"/>
      <c r="H5011" s="46"/>
      <c r="I5011" s="98"/>
      <c r="J5011" s="46"/>
      <c r="K5011" s="46"/>
      <c r="L5011" s="48"/>
      <c r="M5011" s="47"/>
      <c r="N5011" s="46"/>
      <c r="O5011" s="46"/>
      <c r="P5011" s="46"/>
      <c r="Q5011" s="46"/>
      <c r="R5011" s="46"/>
      <c r="S5011" s="46"/>
    </row>
    <row r="5012" spans="2:19" ht="18" thickBot="1" x14ac:dyDescent="0.5">
      <c r="B5012" s="56" t="s">
        <v>10</v>
      </c>
      <c r="C5012" s="47"/>
      <c r="D5012" s="47"/>
      <c r="E5012" s="47"/>
      <c r="F5012" s="47"/>
      <c r="G5012" s="47"/>
      <c r="H5012" s="47"/>
      <c r="I5012" s="68">
        <v>44835</v>
      </c>
      <c r="J5012" s="68">
        <v>44866</v>
      </c>
      <c r="K5012" s="68">
        <v>44896</v>
      </c>
      <c r="L5012" s="47"/>
      <c r="M5012" s="69"/>
      <c r="N5012" s="69"/>
      <c r="O5012" s="69"/>
      <c r="P5012" s="69"/>
      <c r="Q5012" s="69"/>
      <c r="R5012" s="69"/>
      <c r="S5012" s="47"/>
    </row>
    <row r="5013" spans="2:19" ht="15" thickBot="1" x14ac:dyDescent="0.35">
      <c r="B5013" s="47" t="s">
        <v>28</v>
      </c>
      <c r="C5013" s="47"/>
      <c r="D5013" s="47"/>
      <c r="E5013" s="47"/>
      <c r="F5013" s="47"/>
      <c r="G5013" s="47"/>
      <c r="H5013" s="117"/>
      <c r="I5013" s="70"/>
      <c r="J5013" s="71"/>
      <c r="K5013" s="71"/>
      <c r="L5013" s="48" t="s">
        <v>5</v>
      </c>
      <c r="M5013" s="47" t="s">
        <v>29</v>
      </c>
      <c r="N5013" s="69"/>
      <c r="O5013" s="69"/>
      <c r="P5013" s="69"/>
      <c r="Q5013" s="69"/>
      <c r="R5013" s="69"/>
      <c r="S5013" s="47"/>
    </row>
    <row r="5014" spans="2:19" ht="15" thickBot="1" x14ac:dyDescent="0.35">
      <c r="B5014" s="47" t="s">
        <v>13</v>
      </c>
      <c r="C5014" s="47"/>
      <c r="D5014" s="47"/>
      <c r="E5014" s="47"/>
      <c r="F5014" s="47"/>
      <c r="G5014" s="47"/>
      <c r="H5014" s="138">
        <f>IFERROR(VLOOKUP(H5013,'1 - Strom Erdgas Wärme 2021'!H:AA,17,FALSE),"")</f>
        <v>0</v>
      </c>
      <c r="I5014" s="70"/>
      <c r="J5014" s="71"/>
      <c r="K5014" s="71"/>
      <c r="L5014" s="48"/>
      <c r="M5014" s="47"/>
      <c r="N5014" s="69"/>
      <c r="O5014" s="69"/>
      <c r="P5014" s="69"/>
      <c r="Q5014" s="69"/>
      <c r="R5014" s="69"/>
      <c r="S5014" s="47"/>
    </row>
    <row r="5015" spans="2:19" ht="15" thickBot="1" x14ac:dyDescent="0.35">
      <c r="B5015" s="47" t="s">
        <v>16</v>
      </c>
      <c r="C5015" s="47"/>
      <c r="D5015" s="47"/>
      <c r="E5015" s="47"/>
      <c r="F5015" s="47"/>
      <c r="G5015" s="47"/>
      <c r="H5015" s="139"/>
      <c r="I5015" s="72"/>
      <c r="J5015" s="73"/>
      <c r="K5015" s="73"/>
      <c r="L5015" s="48" t="s">
        <v>5</v>
      </c>
      <c r="M5015" s="47" t="s">
        <v>17</v>
      </c>
      <c r="N5015" s="69"/>
      <c r="O5015" s="69"/>
      <c r="P5015" s="69"/>
      <c r="Q5015" s="69"/>
      <c r="R5015" s="69"/>
      <c r="S5015" s="47"/>
    </row>
    <row r="5016" spans="2:19" ht="16.8" thickBot="1" x14ac:dyDescent="0.45">
      <c r="B5016" s="47" t="str">
        <f>IF(H5015="Erdgas","Arbeitspreis pro kWh Erdgas in EUR",IF(H5015="Strom","Arbeitspreis pro kWh Strom in EUR",IF(H5015="Wärme/Kälte","Arbeitspreis pro kWh Wärme-/Kälteverbrauch in EUR","Bitte Energieart auswählen!")))</f>
        <v>Bitte Energieart auswählen!</v>
      </c>
      <c r="C5016" s="47"/>
      <c r="D5016" s="47"/>
      <c r="E5016" s="47"/>
      <c r="F5016" s="47"/>
      <c r="G5016" s="74">
        <f>IFERROR(SUMPRODUCT(I5016:K5016,I5017:K5017),"")</f>
        <v>0</v>
      </c>
      <c r="H5016" s="47"/>
      <c r="I5016" s="118"/>
      <c r="J5016" s="118"/>
      <c r="K5016" s="118"/>
      <c r="L5016" s="48" t="s">
        <v>5</v>
      </c>
      <c r="M5016" s="47" t="str">
        <f>IF(H5015="Erdgas","Erdgaskosten exkl. Steuern, Abgaben, Netzentgelte, etc.",IF(H5015="Strom","Stromkosten exkl. Steuern, Abgaben, Netzentgelte, etc.",IF(H5015="Wärme/Kälte","Wärme-/Kältekosten exkl. Steuern, Abgaben, Netzentgelte, etc.", "Bitte Energieart auswählen!")))</f>
        <v>Bitte Energieart auswählen!</v>
      </c>
      <c r="N5016" s="47"/>
      <c r="O5016" s="47"/>
      <c r="P5016" s="75"/>
      <c r="Q5016" s="61"/>
      <c r="R5016" s="62"/>
      <c r="S5016" s="47"/>
    </row>
    <row r="5017" spans="2:19" ht="15" thickBot="1" x14ac:dyDescent="0.35">
      <c r="B5017" s="47" t="str">
        <f>IF(AND(H5015="Erdgas",H5014="Nein"),"Aliquoter Erdgasverbrauch in kWh von 1. Oktober 2022 bis 31. Dezember 2022",IF(H5015="Erdgas","Erdgasverbrauch in kWh von 1. Oktober 2022 bis 31. Dezember 2022",IF(AND(H5015="Strom",H5014="Nein"),"Aliquoter Stromverbrauch in kWh von 1. Oktober 2022 bis 31. Dezember 2022",IF(H5015="Strom","Stromverbrauch in kWh von 1. Oktober 2022 bis 31. Dezember 2022",IF(AND(H5015="Wärme/Kälte",H5014="Nein"),"Aliquoter Wärme-/Kälteverbrauch in kWh von 1. Oktober 2022 bis 31. Dezember 2022",IF(H5015="Wärme/Kälte","Wärme-/Kälteverbrauch in kWh von 1. Oktober 2022 bis 31. Dezember 2022","Bitte Energieart auswählen!"))))))</f>
        <v>Bitte Energieart auswählen!</v>
      </c>
      <c r="C5017" s="47"/>
      <c r="D5017" s="47"/>
      <c r="E5017" s="47"/>
      <c r="F5017" s="47"/>
      <c r="G5017" s="47"/>
      <c r="H5017" s="59">
        <f>SUM(I5017:K5017)</f>
        <v>0</v>
      </c>
      <c r="I5017" s="119" t="str">
        <f>IFERROR(IF(H5014="Nein",VLOOKUP(H5013,'1 - Strom Erdgas Wärme 2021'!H:AA,20,FALSE)/12,""),"")</f>
        <v/>
      </c>
      <c r="J5017" s="119" t="str">
        <f>IFERROR(IF(H5014="Nein",VLOOKUP(H5013,'1 - Strom Erdgas Wärme 2021'!H:AB,20,FALSE)/12,""),"")</f>
        <v/>
      </c>
      <c r="K5017" s="119" t="str">
        <f>IFERROR(IF(H5014="Nein",VLOOKUP(H5013,'1 - Strom Erdgas Wärme 2021'!H:AC,20,FALSE)/12,""),"")</f>
        <v/>
      </c>
      <c r="L5017" s="48" t="s">
        <v>5</v>
      </c>
      <c r="M5017" s="76" t="str">
        <f>IFERROR(IF(H5014="Nein","Vorbefüllte Verbrauchswerte wurden aliquot (d.h. 1/12) aus dem Jahr 2021 übernommen.","Bitte ergänzen Sie die monatlichen Verbrauchswerte gem. Lastprofilzähler"),"")</f>
        <v>Bitte ergänzen Sie die monatlichen Verbrauchswerte gem. Lastprofilzähler</v>
      </c>
      <c r="N5017" s="77"/>
      <c r="O5017" s="77"/>
      <c r="P5017" s="77"/>
      <c r="Q5017" s="77"/>
      <c r="R5017" s="77"/>
      <c r="S5017" s="77"/>
    </row>
    <row r="5018" spans="2:19" x14ac:dyDescent="0.3">
      <c r="B5018" s="47" t="str">
        <f>IF(H5015="Wärme/Kälte","Energiemix: Anteil in % der aus Strom oder Erdgas erzeugten Wärme/Kälte","")</f>
        <v/>
      </c>
      <c r="C5018" s="46"/>
      <c r="D5018" s="46"/>
      <c r="E5018" s="46"/>
      <c r="F5018" s="74">
        <f>IFERROR(SUMPRODUCT(I5018:K5018,I5017:K5017),"")</f>
        <v>0</v>
      </c>
      <c r="G5018" s="74"/>
      <c r="H5018" s="46"/>
      <c r="I5018" s="120"/>
      <c r="J5018" s="121"/>
      <c r="K5018" s="121"/>
      <c r="L5018" s="48" t="str">
        <f>IF(H5015="Wärme/Kälte","i","")</f>
        <v/>
      </c>
      <c r="M5018" s="47" t="str">
        <f>IF(H5015="Wärme/Kälte","Bitte geben Sie den Anteil in % (von 0 bis 100, ohne Prozentzeichen) der  direkt aus Strom oder Erdgas erzeugten Wärme/Kälte.","")</f>
        <v/>
      </c>
      <c r="N5018" s="46"/>
      <c r="O5018" s="46"/>
      <c r="P5018" s="46"/>
      <c r="Q5018" s="46"/>
      <c r="R5018" s="46"/>
      <c r="S5018" s="46"/>
    </row>
    <row r="5019" spans="2:19" x14ac:dyDescent="0.3">
      <c r="B5019" s="46"/>
      <c r="C5019" s="46"/>
      <c r="D5019" s="46"/>
      <c r="E5019" s="46"/>
      <c r="F5019" s="46"/>
      <c r="G5019" s="46"/>
      <c r="H5019" s="46"/>
      <c r="I5019" s="98"/>
      <c r="J5019" s="46"/>
      <c r="K5019" s="46"/>
      <c r="L5019" s="48"/>
      <c r="M5019" s="47"/>
      <c r="N5019" s="46"/>
      <c r="O5019" s="46"/>
      <c r="P5019" s="46"/>
      <c r="Q5019" s="46"/>
      <c r="R5019" s="46"/>
      <c r="S5019" s="46"/>
    </row>
    <row r="5020" spans="2:19" ht="18" thickBot="1" x14ac:dyDescent="0.5">
      <c r="B5020" s="56" t="s">
        <v>10</v>
      </c>
      <c r="C5020" s="47"/>
      <c r="D5020" s="47"/>
      <c r="E5020" s="47"/>
      <c r="F5020" s="47"/>
      <c r="G5020" s="47"/>
      <c r="H5020" s="47"/>
      <c r="I5020" s="68">
        <v>44835</v>
      </c>
      <c r="J5020" s="68">
        <v>44866</v>
      </c>
      <c r="K5020" s="68">
        <v>44896</v>
      </c>
      <c r="L5020" s="47"/>
      <c r="M5020" s="69"/>
      <c r="N5020" s="69"/>
      <c r="O5020" s="69"/>
      <c r="P5020" s="69"/>
      <c r="Q5020" s="69"/>
      <c r="R5020" s="69"/>
      <c r="S5020" s="47"/>
    </row>
    <row r="5021" spans="2:19" ht="15" thickBot="1" x14ac:dyDescent="0.35">
      <c r="B5021" s="47" t="s">
        <v>28</v>
      </c>
      <c r="C5021" s="47"/>
      <c r="D5021" s="47"/>
      <c r="E5021" s="47"/>
      <c r="F5021" s="47"/>
      <c r="G5021" s="47"/>
      <c r="H5021" s="117"/>
      <c r="I5021" s="70"/>
      <c r="J5021" s="71"/>
      <c r="K5021" s="71"/>
      <c r="L5021" s="48" t="s">
        <v>5</v>
      </c>
      <c r="M5021" s="47" t="s">
        <v>29</v>
      </c>
      <c r="N5021" s="69"/>
      <c r="O5021" s="69"/>
      <c r="P5021" s="69"/>
      <c r="Q5021" s="69"/>
      <c r="R5021" s="69"/>
      <c r="S5021" s="47"/>
    </row>
    <row r="5022" spans="2:19" ht="15" thickBot="1" x14ac:dyDescent="0.35">
      <c r="B5022" s="47" t="s">
        <v>13</v>
      </c>
      <c r="C5022" s="47"/>
      <c r="D5022" s="47"/>
      <c r="E5022" s="47"/>
      <c r="F5022" s="47"/>
      <c r="G5022" s="47"/>
      <c r="H5022" s="138">
        <f>IFERROR(VLOOKUP(H5021,'1 - Strom Erdgas Wärme 2021'!H:AA,17,FALSE),"")</f>
        <v>0</v>
      </c>
      <c r="I5022" s="70"/>
      <c r="J5022" s="71"/>
      <c r="K5022" s="71"/>
      <c r="L5022" s="48"/>
      <c r="M5022" s="47"/>
      <c r="N5022" s="69"/>
      <c r="O5022" s="69"/>
      <c r="P5022" s="69"/>
      <c r="Q5022" s="69"/>
      <c r="R5022" s="69"/>
      <c r="S5022" s="47"/>
    </row>
    <row r="5023" spans="2:19" ht="15" thickBot="1" x14ac:dyDescent="0.35">
      <c r="B5023" s="47" t="s">
        <v>16</v>
      </c>
      <c r="C5023" s="47"/>
      <c r="D5023" s="47"/>
      <c r="E5023" s="47"/>
      <c r="F5023" s="47"/>
      <c r="G5023" s="47"/>
      <c r="H5023" s="139"/>
      <c r="I5023" s="72"/>
      <c r="J5023" s="73"/>
      <c r="K5023" s="73"/>
      <c r="L5023" s="48" t="s">
        <v>5</v>
      </c>
      <c r="M5023" s="47" t="s">
        <v>17</v>
      </c>
      <c r="N5023" s="69"/>
      <c r="O5023" s="69"/>
      <c r="P5023" s="69"/>
      <c r="Q5023" s="69"/>
      <c r="R5023" s="69"/>
      <c r="S5023" s="47"/>
    </row>
    <row r="5024" spans="2:19" ht="16.8" thickBot="1" x14ac:dyDescent="0.45">
      <c r="B5024" s="47" t="str">
        <f>IF(H5023="Erdgas","Arbeitspreis pro kWh Erdgas in EUR",IF(H5023="Strom","Arbeitspreis pro kWh Strom in EUR",IF(H5023="Wärme/Kälte","Arbeitspreis pro kWh Wärme-/Kälteverbrauch in EUR","Bitte Energieart auswählen!")))</f>
        <v>Bitte Energieart auswählen!</v>
      </c>
      <c r="C5024" s="47"/>
      <c r="D5024" s="47"/>
      <c r="E5024" s="47"/>
      <c r="F5024" s="47"/>
      <c r="G5024" s="74">
        <f>IFERROR(SUMPRODUCT(I5024:K5024,I5025:K5025),"")</f>
        <v>0</v>
      </c>
      <c r="H5024" s="47"/>
      <c r="I5024" s="118"/>
      <c r="J5024" s="118"/>
      <c r="K5024" s="118"/>
      <c r="L5024" s="48" t="s">
        <v>5</v>
      </c>
      <c r="M5024" s="47" t="str">
        <f>IF(H5023="Erdgas","Erdgaskosten exkl. Steuern, Abgaben, Netzentgelte, etc.",IF(H5023="Strom","Stromkosten exkl. Steuern, Abgaben, Netzentgelte, etc.",IF(H5023="Wärme/Kälte","Wärme-/Kältekosten exkl. Steuern, Abgaben, Netzentgelte, etc.", "Bitte Energieart auswählen!")))</f>
        <v>Bitte Energieart auswählen!</v>
      </c>
      <c r="N5024" s="47"/>
      <c r="O5024" s="47"/>
      <c r="P5024" s="75"/>
      <c r="Q5024" s="61"/>
      <c r="R5024" s="62"/>
      <c r="S5024" s="47"/>
    </row>
    <row r="5025" spans="2:19" ht="15" thickBot="1" x14ac:dyDescent="0.35">
      <c r="B5025" s="47" t="str">
        <f>IF(AND(H5023="Erdgas",H5022="Nein"),"Aliquoter Erdgasverbrauch in kWh von 1. Oktober 2022 bis 31. Dezember 2022",IF(H5023="Erdgas","Erdgasverbrauch in kWh von 1. Oktober 2022 bis 31. Dezember 2022",IF(AND(H5023="Strom",H5022="Nein"),"Aliquoter Stromverbrauch in kWh von 1. Oktober 2022 bis 31. Dezember 2022",IF(H5023="Strom","Stromverbrauch in kWh von 1. Oktober 2022 bis 31. Dezember 2022",IF(AND(H5023="Wärme/Kälte",H5022="Nein"),"Aliquoter Wärme-/Kälteverbrauch in kWh von 1. Oktober 2022 bis 31. Dezember 2022",IF(H5023="Wärme/Kälte","Wärme-/Kälteverbrauch in kWh von 1. Oktober 2022 bis 31. Dezember 2022","Bitte Energieart auswählen!"))))))</f>
        <v>Bitte Energieart auswählen!</v>
      </c>
      <c r="C5025" s="47"/>
      <c r="D5025" s="47"/>
      <c r="E5025" s="47"/>
      <c r="F5025" s="47"/>
      <c r="G5025" s="47"/>
      <c r="H5025" s="59">
        <f>SUM(I5025:K5025)</f>
        <v>0</v>
      </c>
      <c r="I5025" s="119" t="str">
        <f>IFERROR(IF(H5022="Nein",VLOOKUP(H5021,'1 - Strom Erdgas Wärme 2021'!H:AA,20,FALSE)/12,""),"")</f>
        <v/>
      </c>
      <c r="J5025" s="119" t="str">
        <f>IFERROR(IF(H5022="Nein",VLOOKUP(H5021,'1 - Strom Erdgas Wärme 2021'!H:AB,20,FALSE)/12,""),"")</f>
        <v/>
      </c>
      <c r="K5025" s="119" t="str">
        <f>IFERROR(IF(H5022="Nein",VLOOKUP(H5021,'1 - Strom Erdgas Wärme 2021'!H:AC,20,FALSE)/12,""),"")</f>
        <v/>
      </c>
      <c r="L5025" s="48" t="s">
        <v>5</v>
      </c>
      <c r="M5025" s="76" t="str">
        <f>IFERROR(IF(H5022="Nein","Vorbefüllte Verbrauchswerte wurden aliquot (d.h. 1/12) aus dem Jahr 2021 übernommen.","Bitte ergänzen Sie die monatlichen Verbrauchswerte gem. Lastprofilzähler"),"")</f>
        <v>Bitte ergänzen Sie die monatlichen Verbrauchswerte gem. Lastprofilzähler</v>
      </c>
      <c r="N5025" s="77"/>
      <c r="O5025" s="77"/>
      <c r="P5025" s="77"/>
      <c r="Q5025" s="77"/>
      <c r="R5025" s="77"/>
      <c r="S5025" s="77"/>
    </row>
    <row r="5026" spans="2:19" x14ac:dyDescent="0.3">
      <c r="B5026" s="47" t="str">
        <f>IF(H5023="Wärme/Kälte","Energiemix: Anteil in % der aus Strom oder Erdgas erzeugten Wärme/Kälte","")</f>
        <v/>
      </c>
      <c r="C5026" s="46"/>
      <c r="D5026" s="46"/>
      <c r="E5026" s="46"/>
      <c r="F5026" s="74">
        <f>IFERROR(SUMPRODUCT(I5026:K5026,I5025:K5025),"")</f>
        <v>0</v>
      </c>
      <c r="G5026" s="74"/>
      <c r="H5026" s="46"/>
      <c r="I5026" s="120"/>
      <c r="J5026" s="121"/>
      <c r="K5026" s="121"/>
      <c r="L5026" s="48" t="str">
        <f>IF(H5023="Wärme/Kälte","i","")</f>
        <v/>
      </c>
      <c r="M5026" s="47" t="str">
        <f>IF(H5023="Wärme/Kälte","Bitte geben Sie den Anteil in % (von 0 bis 100, ohne Prozentzeichen) der  direkt aus Strom oder Erdgas erzeugten Wärme/Kälte.","")</f>
        <v/>
      </c>
      <c r="N5026" s="46"/>
      <c r="O5026" s="46"/>
      <c r="P5026" s="46"/>
      <c r="Q5026" s="46"/>
      <c r="R5026" s="46"/>
      <c r="S5026" s="46"/>
    </row>
    <row r="5027" spans="2:19" x14ac:dyDescent="0.3">
      <c r="B5027" s="46"/>
      <c r="C5027" s="46"/>
      <c r="D5027" s="46"/>
      <c r="E5027" s="46"/>
      <c r="F5027" s="46"/>
      <c r="G5027" s="46"/>
      <c r="H5027" s="46"/>
      <c r="I5027" s="98"/>
      <c r="J5027" s="46"/>
      <c r="K5027" s="46"/>
      <c r="L5027" s="48"/>
      <c r="M5027" s="47"/>
      <c r="N5027" s="46"/>
      <c r="O5027" s="46"/>
      <c r="P5027" s="46"/>
      <c r="Q5027" s="46"/>
      <c r="R5027" s="46"/>
      <c r="S5027" s="46"/>
    </row>
    <row r="5028" spans="2:19" ht="18" thickBot="1" x14ac:dyDescent="0.5">
      <c r="B5028" s="56" t="s">
        <v>10</v>
      </c>
      <c r="C5028" s="47"/>
      <c r="D5028" s="47"/>
      <c r="E5028" s="47"/>
      <c r="F5028" s="47"/>
      <c r="G5028" s="47"/>
      <c r="H5028" s="47"/>
      <c r="I5028" s="68">
        <v>44835</v>
      </c>
      <c r="J5028" s="68">
        <v>44866</v>
      </c>
      <c r="K5028" s="68">
        <v>44896</v>
      </c>
      <c r="L5028" s="47"/>
      <c r="M5028" s="69"/>
      <c r="N5028" s="69"/>
      <c r="O5028" s="69"/>
      <c r="P5028" s="69"/>
      <c r="Q5028" s="69"/>
      <c r="R5028" s="69"/>
      <c r="S5028" s="47"/>
    </row>
    <row r="5029" spans="2:19" ht="15" thickBot="1" x14ac:dyDescent="0.35">
      <c r="B5029" s="47" t="s">
        <v>28</v>
      </c>
      <c r="C5029" s="47"/>
      <c r="D5029" s="47"/>
      <c r="E5029" s="47"/>
      <c r="F5029" s="47"/>
      <c r="G5029" s="47"/>
      <c r="H5029" s="117"/>
      <c r="I5029" s="70"/>
      <c r="J5029" s="71"/>
      <c r="K5029" s="71"/>
      <c r="L5029" s="48" t="s">
        <v>5</v>
      </c>
      <c r="M5029" s="47" t="s">
        <v>29</v>
      </c>
      <c r="N5029" s="69"/>
      <c r="O5029" s="69"/>
      <c r="P5029" s="69"/>
      <c r="Q5029" s="69"/>
      <c r="R5029" s="69"/>
      <c r="S5029" s="47"/>
    </row>
    <row r="5030" spans="2:19" ht="15" thickBot="1" x14ac:dyDescent="0.35">
      <c r="B5030" s="47" t="s">
        <v>13</v>
      </c>
      <c r="C5030" s="47"/>
      <c r="D5030" s="47"/>
      <c r="E5030" s="47"/>
      <c r="F5030" s="47"/>
      <c r="G5030" s="47"/>
      <c r="H5030" s="138">
        <f>IFERROR(VLOOKUP(H5029,'1 - Strom Erdgas Wärme 2021'!H:AA,17,FALSE),"")</f>
        <v>0</v>
      </c>
      <c r="I5030" s="70"/>
      <c r="J5030" s="71"/>
      <c r="K5030" s="71"/>
      <c r="L5030" s="48"/>
      <c r="M5030" s="47"/>
      <c r="N5030" s="69"/>
      <c r="O5030" s="69"/>
      <c r="P5030" s="69"/>
      <c r="Q5030" s="69"/>
      <c r="R5030" s="69"/>
      <c r="S5030" s="47"/>
    </row>
    <row r="5031" spans="2:19" ht="15" thickBot="1" x14ac:dyDescent="0.35">
      <c r="B5031" s="47" t="s">
        <v>16</v>
      </c>
      <c r="C5031" s="47"/>
      <c r="D5031" s="47"/>
      <c r="E5031" s="47"/>
      <c r="F5031" s="47"/>
      <c r="G5031" s="47"/>
      <c r="H5031" s="139"/>
      <c r="I5031" s="72"/>
      <c r="J5031" s="73"/>
      <c r="K5031" s="73"/>
      <c r="L5031" s="48" t="s">
        <v>5</v>
      </c>
      <c r="M5031" s="47" t="s">
        <v>17</v>
      </c>
      <c r="N5031" s="69"/>
      <c r="O5031" s="69"/>
      <c r="P5031" s="69"/>
      <c r="Q5031" s="69"/>
      <c r="R5031" s="69"/>
      <c r="S5031" s="47"/>
    </row>
    <row r="5032" spans="2:19" ht="16.8" thickBot="1" x14ac:dyDescent="0.45">
      <c r="B5032" s="47" t="str">
        <f>IF(H5031="Erdgas","Arbeitspreis pro kWh Erdgas in EUR",IF(H5031="Strom","Arbeitspreis pro kWh Strom in EUR",IF(H5031="Wärme/Kälte","Arbeitspreis pro kWh Wärme-/Kälteverbrauch in EUR","Bitte Energieart auswählen!")))</f>
        <v>Bitte Energieart auswählen!</v>
      </c>
      <c r="C5032" s="47"/>
      <c r="D5032" s="47"/>
      <c r="E5032" s="47"/>
      <c r="F5032" s="47"/>
      <c r="G5032" s="74">
        <f>IFERROR(SUMPRODUCT(I5032:K5032,I5033:K5033),"")</f>
        <v>0</v>
      </c>
      <c r="H5032" s="47"/>
      <c r="I5032" s="118"/>
      <c r="J5032" s="118"/>
      <c r="K5032" s="118"/>
      <c r="L5032" s="48" t="s">
        <v>5</v>
      </c>
      <c r="M5032" s="47" t="str">
        <f>IF(H5031="Erdgas","Erdgaskosten exkl. Steuern, Abgaben, Netzentgelte, etc.",IF(H5031="Strom","Stromkosten exkl. Steuern, Abgaben, Netzentgelte, etc.",IF(H5031="Wärme/Kälte","Wärme-/Kältekosten exkl. Steuern, Abgaben, Netzentgelte, etc.", "Bitte Energieart auswählen!")))</f>
        <v>Bitte Energieart auswählen!</v>
      </c>
      <c r="N5032" s="47"/>
      <c r="O5032" s="47"/>
      <c r="P5032" s="75"/>
      <c r="Q5032" s="61"/>
      <c r="R5032" s="62"/>
      <c r="S5032" s="47"/>
    </row>
    <row r="5033" spans="2:19" ht="15" thickBot="1" x14ac:dyDescent="0.35">
      <c r="B5033" s="47" t="str">
        <f>IF(AND(H5031="Erdgas",H5030="Nein"),"Aliquoter Erdgasverbrauch in kWh von 1. Oktober 2022 bis 31. Dezember 2022",IF(H5031="Erdgas","Erdgasverbrauch in kWh von 1. Oktober 2022 bis 31. Dezember 2022",IF(AND(H5031="Strom",H5030="Nein"),"Aliquoter Stromverbrauch in kWh von 1. Oktober 2022 bis 31. Dezember 2022",IF(H5031="Strom","Stromverbrauch in kWh von 1. Oktober 2022 bis 31. Dezember 2022",IF(AND(H5031="Wärme/Kälte",H5030="Nein"),"Aliquoter Wärme-/Kälteverbrauch in kWh von 1. Oktober 2022 bis 31. Dezember 2022",IF(H5031="Wärme/Kälte","Wärme-/Kälteverbrauch in kWh von 1. Oktober 2022 bis 31. Dezember 2022","Bitte Energieart auswählen!"))))))</f>
        <v>Bitte Energieart auswählen!</v>
      </c>
      <c r="C5033" s="47"/>
      <c r="D5033" s="47"/>
      <c r="E5033" s="47"/>
      <c r="F5033" s="47"/>
      <c r="G5033" s="47"/>
      <c r="H5033" s="59">
        <f>SUM(I5033:K5033)</f>
        <v>0</v>
      </c>
      <c r="I5033" s="119" t="str">
        <f>IFERROR(IF(H5030="Nein",VLOOKUP(H5029,'1 - Strom Erdgas Wärme 2021'!H:AA,20,FALSE)/12,""),"")</f>
        <v/>
      </c>
      <c r="J5033" s="119" t="str">
        <f>IFERROR(IF(H5030="Nein",VLOOKUP(H5029,'1 - Strom Erdgas Wärme 2021'!H:AB,20,FALSE)/12,""),"")</f>
        <v/>
      </c>
      <c r="K5033" s="119" t="str">
        <f>IFERROR(IF(H5030="Nein",VLOOKUP(H5029,'1 - Strom Erdgas Wärme 2021'!H:AC,20,FALSE)/12,""),"")</f>
        <v/>
      </c>
      <c r="L5033" s="48" t="s">
        <v>5</v>
      </c>
      <c r="M5033" s="76" t="str">
        <f>IFERROR(IF(H5030="Nein","Vorbefüllte Verbrauchswerte wurden aliquot (d.h. 1/12) aus dem Jahr 2021 übernommen.","Bitte ergänzen Sie die monatlichen Verbrauchswerte gem. Lastprofilzähler"),"")</f>
        <v>Bitte ergänzen Sie die monatlichen Verbrauchswerte gem. Lastprofilzähler</v>
      </c>
      <c r="N5033" s="77"/>
      <c r="O5033" s="77"/>
      <c r="P5033" s="77"/>
      <c r="Q5033" s="77"/>
      <c r="R5033" s="77"/>
      <c r="S5033" s="77"/>
    </row>
    <row r="5034" spans="2:19" x14ac:dyDescent="0.3">
      <c r="B5034" s="47" t="str">
        <f>IF(H5031="Wärme/Kälte","Energiemix: Anteil in % der aus Strom oder Erdgas erzeugten Wärme/Kälte","")</f>
        <v/>
      </c>
      <c r="C5034" s="46"/>
      <c r="D5034" s="46"/>
      <c r="E5034" s="46"/>
      <c r="F5034" s="74">
        <f>IFERROR(SUMPRODUCT(I5034:K5034,I5033:K5033),"")</f>
        <v>0</v>
      </c>
      <c r="G5034" s="74"/>
      <c r="H5034" s="46"/>
      <c r="I5034" s="120"/>
      <c r="J5034" s="121"/>
      <c r="K5034" s="121"/>
      <c r="L5034" s="48" t="str">
        <f>IF(H5031="Wärme/Kälte","i","")</f>
        <v/>
      </c>
      <c r="M5034" s="47" t="str">
        <f>IF(H5031="Wärme/Kälte","Bitte geben Sie den Anteil in % (von 0 bis 100, ohne Prozentzeichen) der  direkt aus Strom oder Erdgas erzeugten Wärme/Kälte.","")</f>
        <v/>
      </c>
      <c r="N5034" s="46"/>
      <c r="O5034" s="46"/>
      <c r="P5034" s="46"/>
      <c r="Q5034" s="46"/>
      <c r="R5034" s="46"/>
      <c r="S5034" s="46"/>
    </row>
    <row r="5035" spans="2:19" x14ac:dyDescent="0.3">
      <c r="B5035" s="46"/>
      <c r="C5035" s="46"/>
      <c r="D5035" s="46"/>
      <c r="E5035" s="46"/>
      <c r="F5035" s="46"/>
      <c r="G5035" s="46"/>
      <c r="H5035" s="46"/>
      <c r="I5035" s="98"/>
      <c r="J5035" s="46"/>
      <c r="K5035" s="46"/>
      <c r="L5035" s="48"/>
      <c r="M5035" s="47"/>
      <c r="N5035" s="46"/>
      <c r="O5035" s="46"/>
      <c r="P5035" s="46"/>
      <c r="Q5035" s="46"/>
      <c r="R5035" s="46"/>
      <c r="S5035" s="46"/>
    </row>
    <row r="5036" spans="2:19" ht="18" thickBot="1" x14ac:dyDescent="0.5">
      <c r="B5036" s="56" t="s">
        <v>10</v>
      </c>
      <c r="C5036" s="47"/>
      <c r="D5036" s="47"/>
      <c r="E5036" s="47"/>
      <c r="F5036" s="47"/>
      <c r="G5036" s="47"/>
      <c r="H5036" s="47"/>
      <c r="I5036" s="68">
        <v>44835</v>
      </c>
      <c r="J5036" s="68">
        <v>44866</v>
      </c>
      <c r="K5036" s="68">
        <v>44896</v>
      </c>
      <c r="L5036" s="47"/>
      <c r="M5036" s="69"/>
      <c r="N5036" s="69"/>
      <c r="O5036" s="69"/>
      <c r="P5036" s="69"/>
      <c r="Q5036" s="69"/>
      <c r="R5036" s="69"/>
      <c r="S5036" s="47"/>
    </row>
    <row r="5037" spans="2:19" ht="15" thickBot="1" x14ac:dyDescent="0.35">
      <c r="B5037" s="47" t="s">
        <v>28</v>
      </c>
      <c r="C5037" s="47"/>
      <c r="D5037" s="47"/>
      <c r="E5037" s="47"/>
      <c r="F5037" s="47"/>
      <c r="G5037" s="47"/>
      <c r="H5037" s="117"/>
      <c r="I5037" s="70"/>
      <c r="J5037" s="71"/>
      <c r="K5037" s="71"/>
      <c r="L5037" s="48" t="s">
        <v>5</v>
      </c>
      <c r="M5037" s="47" t="s">
        <v>29</v>
      </c>
      <c r="N5037" s="69"/>
      <c r="O5037" s="69"/>
      <c r="P5037" s="69"/>
      <c r="Q5037" s="69"/>
      <c r="R5037" s="69"/>
      <c r="S5037" s="47"/>
    </row>
    <row r="5038" spans="2:19" ht="15" thickBot="1" x14ac:dyDescent="0.35">
      <c r="B5038" s="47" t="s">
        <v>13</v>
      </c>
      <c r="C5038" s="47"/>
      <c r="D5038" s="47"/>
      <c r="E5038" s="47"/>
      <c r="F5038" s="47"/>
      <c r="G5038" s="47"/>
      <c r="H5038" s="138">
        <f>IFERROR(VLOOKUP(H5037,'1 - Strom Erdgas Wärme 2021'!H:AA,17,FALSE),"")</f>
        <v>0</v>
      </c>
      <c r="I5038" s="70"/>
      <c r="J5038" s="71"/>
      <c r="K5038" s="71"/>
      <c r="L5038" s="48"/>
      <c r="M5038" s="47"/>
      <c r="N5038" s="69"/>
      <c r="O5038" s="69"/>
      <c r="P5038" s="69"/>
      <c r="Q5038" s="69"/>
      <c r="R5038" s="69"/>
      <c r="S5038" s="47"/>
    </row>
    <row r="5039" spans="2:19" ht="15" thickBot="1" x14ac:dyDescent="0.35">
      <c r="B5039" s="47" t="s">
        <v>16</v>
      </c>
      <c r="C5039" s="47"/>
      <c r="D5039" s="47"/>
      <c r="E5039" s="47"/>
      <c r="F5039" s="47"/>
      <c r="G5039" s="47"/>
      <c r="H5039" s="139"/>
      <c r="I5039" s="72"/>
      <c r="J5039" s="73"/>
      <c r="K5039" s="73"/>
      <c r="L5039" s="48" t="s">
        <v>5</v>
      </c>
      <c r="M5039" s="47" t="s">
        <v>17</v>
      </c>
      <c r="N5039" s="69"/>
      <c r="O5039" s="69"/>
      <c r="P5039" s="69"/>
      <c r="Q5039" s="69"/>
      <c r="R5039" s="69"/>
      <c r="S5039" s="47"/>
    </row>
    <row r="5040" spans="2:19" ht="16.8" thickBot="1" x14ac:dyDescent="0.45">
      <c r="B5040" s="47" t="str">
        <f>IF(H5039="Erdgas","Arbeitspreis pro kWh Erdgas in EUR",IF(H5039="Strom","Arbeitspreis pro kWh Strom in EUR",IF(H5039="Wärme/Kälte","Arbeitspreis pro kWh Wärme-/Kälteverbrauch in EUR","Bitte Energieart auswählen!")))</f>
        <v>Bitte Energieart auswählen!</v>
      </c>
      <c r="C5040" s="47"/>
      <c r="D5040" s="47"/>
      <c r="E5040" s="47"/>
      <c r="F5040" s="47"/>
      <c r="G5040" s="74">
        <f>IFERROR(SUMPRODUCT(I5040:K5040,I5041:K5041),"")</f>
        <v>0</v>
      </c>
      <c r="H5040" s="47"/>
      <c r="I5040" s="118"/>
      <c r="J5040" s="118"/>
      <c r="K5040" s="118"/>
      <c r="L5040" s="48" t="s">
        <v>5</v>
      </c>
      <c r="M5040" s="47" t="str">
        <f>IF(H5039="Erdgas","Erdgaskosten exkl. Steuern, Abgaben, Netzentgelte, etc.",IF(H5039="Strom","Stromkosten exkl. Steuern, Abgaben, Netzentgelte, etc.",IF(H5039="Wärme/Kälte","Wärme-/Kältekosten exkl. Steuern, Abgaben, Netzentgelte, etc.", "Bitte Energieart auswählen!")))</f>
        <v>Bitte Energieart auswählen!</v>
      </c>
      <c r="N5040" s="47"/>
      <c r="O5040" s="47"/>
      <c r="P5040" s="75"/>
      <c r="Q5040" s="61"/>
      <c r="R5040" s="62"/>
      <c r="S5040" s="47"/>
    </row>
    <row r="5041" spans="2:19" ht="15" thickBot="1" x14ac:dyDescent="0.35">
      <c r="B5041" s="47" t="str">
        <f>IF(AND(H5039="Erdgas",H5038="Nein"),"Aliquoter Erdgasverbrauch in kWh von 1. Oktober 2022 bis 31. Dezember 2022",IF(H5039="Erdgas","Erdgasverbrauch in kWh von 1. Oktober 2022 bis 31. Dezember 2022",IF(AND(H5039="Strom",H5038="Nein"),"Aliquoter Stromverbrauch in kWh von 1. Oktober 2022 bis 31. Dezember 2022",IF(H5039="Strom","Stromverbrauch in kWh von 1. Oktober 2022 bis 31. Dezember 2022",IF(AND(H5039="Wärme/Kälte",H5038="Nein"),"Aliquoter Wärme-/Kälteverbrauch in kWh von 1. Oktober 2022 bis 31. Dezember 2022",IF(H5039="Wärme/Kälte","Wärme-/Kälteverbrauch in kWh von 1. Oktober 2022 bis 31. Dezember 2022","Bitte Energieart auswählen!"))))))</f>
        <v>Bitte Energieart auswählen!</v>
      </c>
      <c r="C5041" s="47"/>
      <c r="D5041" s="47"/>
      <c r="E5041" s="47"/>
      <c r="F5041" s="47"/>
      <c r="G5041" s="47"/>
      <c r="H5041" s="59">
        <f>SUM(I5041:K5041)</f>
        <v>0</v>
      </c>
      <c r="I5041" s="119" t="str">
        <f>IFERROR(IF(H5038="Nein",VLOOKUP(H5037,'1 - Strom Erdgas Wärme 2021'!H:AA,20,FALSE)/12,""),"")</f>
        <v/>
      </c>
      <c r="J5041" s="119" t="str">
        <f>IFERROR(IF(H5038="Nein",VLOOKUP(H5037,'1 - Strom Erdgas Wärme 2021'!H:AB,20,FALSE)/12,""),"")</f>
        <v/>
      </c>
      <c r="K5041" s="119" t="str">
        <f>IFERROR(IF(H5038="Nein",VLOOKUP(H5037,'1 - Strom Erdgas Wärme 2021'!H:AC,20,FALSE)/12,""),"")</f>
        <v/>
      </c>
      <c r="L5041" s="48" t="s">
        <v>5</v>
      </c>
      <c r="M5041" s="76" t="str">
        <f>IFERROR(IF(H5038="Nein","Vorbefüllte Verbrauchswerte wurden aliquot (d.h. 1/12) aus dem Jahr 2021 übernommen.","Bitte ergänzen Sie die monatlichen Verbrauchswerte gem. Lastprofilzähler"),"")</f>
        <v>Bitte ergänzen Sie die monatlichen Verbrauchswerte gem. Lastprofilzähler</v>
      </c>
      <c r="N5041" s="77"/>
      <c r="O5041" s="77"/>
      <c r="P5041" s="77"/>
      <c r="Q5041" s="77"/>
      <c r="R5041" s="77"/>
      <c r="S5041" s="77"/>
    </row>
    <row r="5042" spans="2:19" x14ac:dyDescent="0.3">
      <c r="B5042" s="47" t="str">
        <f>IF(H5039="Wärme/Kälte","Energiemix: Anteil in % der aus Strom oder Erdgas erzeugten Wärme/Kälte","")</f>
        <v/>
      </c>
      <c r="C5042" s="46"/>
      <c r="D5042" s="46"/>
      <c r="E5042" s="46"/>
      <c r="F5042" s="74">
        <f>IFERROR(SUMPRODUCT(I5042:K5042,I5041:K5041),"")</f>
        <v>0</v>
      </c>
      <c r="G5042" s="74"/>
      <c r="H5042" s="46"/>
      <c r="I5042" s="120"/>
      <c r="J5042" s="121"/>
      <c r="K5042" s="121"/>
      <c r="L5042" s="48" t="str">
        <f>IF(H5039="Wärme/Kälte","i","")</f>
        <v/>
      </c>
      <c r="M5042" s="47" t="str">
        <f>IF(H5039="Wärme/Kälte","Bitte geben Sie den Anteil in % (von 0 bis 100, ohne Prozentzeichen) der  direkt aus Strom oder Erdgas erzeugten Wärme/Kälte.","")</f>
        <v/>
      </c>
      <c r="N5042" s="46"/>
      <c r="O5042" s="46"/>
      <c r="P5042" s="46"/>
      <c r="Q5042" s="46"/>
      <c r="R5042" s="46"/>
      <c r="S5042" s="46"/>
    </row>
    <row r="5043" spans="2:19" x14ac:dyDescent="0.3">
      <c r="B5043" s="46"/>
      <c r="C5043" s="46"/>
      <c r="D5043" s="46"/>
      <c r="E5043" s="46"/>
      <c r="F5043" s="46"/>
      <c r="G5043" s="46"/>
      <c r="H5043" s="46"/>
      <c r="I5043" s="98"/>
      <c r="J5043" s="46"/>
      <c r="K5043" s="46"/>
      <c r="L5043" s="48"/>
      <c r="M5043" s="47"/>
      <c r="N5043" s="46"/>
      <c r="O5043" s="46"/>
      <c r="P5043" s="46"/>
      <c r="Q5043" s="46"/>
      <c r="R5043" s="46"/>
      <c r="S5043" s="46"/>
    </row>
    <row r="5044" spans="2:19" ht="18" thickBot="1" x14ac:dyDescent="0.5">
      <c r="B5044" s="56" t="s">
        <v>10</v>
      </c>
      <c r="C5044" s="47"/>
      <c r="D5044" s="47"/>
      <c r="E5044" s="47"/>
      <c r="F5044" s="47"/>
      <c r="G5044" s="47"/>
      <c r="H5044" s="47"/>
      <c r="I5044" s="68">
        <v>44835</v>
      </c>
      <c r="J5044" s="68">
        <v>44866</v>
      </c>
      <c r="K5044" s="68">
        <v>44896</v>
      </c>
      <c r="L5044" s="47"/>
      <c r="M5044" s="69"/>
      <c r="N5044" s="69"/>
      <c r="O5044" s="69"/>
      <c r="P5044" s="69"/>
      <c r="Q5044" s="69"/>
      <c r="R5044" s="69"/>
      <c r="S5044" s="47"/>
    </row>
    <row r="5045" spans="2:19" ht="15" thickBot="1" x14ac:dyDescent="0.35">
      <c r="B5045" s="47" t="s">
        <v>28</v>
      </c>
      <c r="C5045" s="47"/>
      <c r="D5045" s="47"/>
      <c r="E5045" s="47"/>
      <c r="F5045" s="47"/>
      <c r="G5045" s="47"/>
      <c r="H5045" s="117"/>
      <c r="I5045" s="70"/>
      <c r="J5045" s="71"/>
      <c r="K5045" s="71"/>
      <c r="L5045" s="48" t="s">
        <v>5</v>
      </c>
      <c r="M5045" s="47" t="s">
        <v>29</v>
      </c>
      <c r="N5045" s="69"/>
      <c r="O5045" s="69"/>
      <c r="P5045" s="69"/>
      <c r="Q5045" s="69"/>
      <c r="R5045" s="69"/>
      <c r="S5045" s="47"/>
    </row>
    <row r="5046" spans="2:19" ht="15" thickBot="1" x14ac:dyDescent="0.35">
      <c r="B5046" s="47" t="s">
        <v>13</v>
      </c>
      <c r="C5046" s="47"/>
      <c r="D5046" s="47"/>
      <c r="E5046" s="47"/>
      <c r="F5046" s="47"/>
      <c r="G5046" s="47"/>
      <c r="H5046" s="138">
        <f>IFERROR(VLOOKUP(H5045,'1 - Strom Erdgas Wärme 2021'!H:AA,17,FALSE),"")</f>
        <v>0</v>
      </c>
      <c r="I5046" s="70"/>
      <c r="J5046" s="71"/>
      <c r="K5046" s="71"/>
      <c r="L5046" s="48"/>
      <c r="M5046" s="47"/>
      <c r="N5046" s="69"/>
      <c r="O5046" s="69"/>
      <c r="P5046" s="69"/>
      <c r="Q5046" s="69"/>
      <c r="R5046" s="69"/>
      <c r="S5046" s="47"/>
    </row>
    <row r="5047" spans="2:19" ht="15" thickBot="1" x14ac:dyDescent="0.35">
      <c r="B5047" s="47" t="s">
        <v>16</v>
      </c>
      <c r="C5047" s="47"/>
      <c r="D5047" s="47"/>
      <c r="E5047" s="47"/>
      <c r="F5047" s="47"/>
      <c r="G5047" s="47"/>
      <c r="H5047" s="139"/>
      <c r="I5047" s="72"/>
      <c r="J5047" s="73"/>
      <c r="K5047" s="73"/>
      <c r="L5047" s="48" t="s">
        <v>5</v>
      </c>
      <c r="M5047" s="47" t="s">
        <v>17</v>
      </c>
      <c r="N5047" s="69"/>
      <c r="O5047" s="69"/>
      <c r="P5047" s="69"/>
      <c r="Q5047" s="69"/>
      <c r="R5047" s="69"/>
      <c r="S5047" s="47"/>
    </row>
    <row r="5048" spans="2:19" ht="16.8" thickBot="1" x14ac:dyDescent="0.45">
      <c r="B5048" s="47" t="str">
        <f>IF(H5047="Erdgas","Arbeitspreis pro kWh Erdgas in EUR",IF(H5047="Strom","Arbeitspreis pro kWh Strom in EUR",IF(H5047="Wärme/Kälte","Arbeitspreis pro kWh Wärme-/Kälteverbrauch in EUR","Bitte Energieart auswählen!")))</f>
        <v>Bitte Energieart auswählen!</v>
      </c>
      <c r="C5048" s="47"/>
      <c r="D5048" s="47"/>
      <c r="E5048" s="47"/>
      <c r="F5048" s="47"/>
      <c r="G5048" s="74">
        <f>IFERROR(SUMPRODUCT(I5048:K5048,I5049:K5049),"")</f>
        <v>0</v>
      </c>
      <c r="H5048" s="47"/>
      <c r="I5048" s="118"/>
      <c r="J5048" s="118"/>
      <c r="K5048" s="118"/>
      <c r="L5048" s="48" t="s">
        <v>5</v>
      </c>
      <c r="M5048" s="47" t="str">
        <f>IF(H5047="Erdgas","Erdgaskosten exkl. Steuern, Abgaben, Netzentgelte, etc.",IF(H5047="Strom","Stromkosten exkl. Steuern, Abgaben, Netzentgelte, etc.",IF(H5047="Wärme/Kälte","Wärme-/Kältekosten exkl. Steuern, Abgaben, Netzentgelte, etc.", "Bitte Energieart auswählen!")))</f>
        <v>Bitte Energieart auswählen!</v>
      </c>
      <c r="N5048" s="47"/>
      <c r="O5048" s="47"/>
      <c r="P5048" s="75"/>
      <c r="Q5048" s="61"/>
      <c r="R5048" s="62"/>
      <c r="S5048" s="47"/>
    </row>
    <row r="5049" spans="2:19" ht="15" thickBot="1" x14ac:dyDescent="0.35">
      <c r="B5049" s="47" t="str">
        <f>IF(AND(H5047="Erdgas",H5046="Nein"),"Aliquoter Erdgasverbrauch in kWh von 1. Oktober 2022 bis 31. Dezember 2022",IF(H5047="Erdgas","Erdgasverbrauch in kWh von 1. Oktober 2022 bis 31. Dezember 2022",IF(AND(H5047="Strom",H5046="Nein"),"Aliquoter Stromverbrauch in kWh von 1. Oktober 2022 bis 31. Dezember 2022",IF(H5047="Strom","Stromverbrauch in kWh von 1. Oktober 2022 bis 31. Dezember 2022",IF(AND(H5047="Wärme/Kälte",H5046="Nein"),"Aliquoter Wärme-/Kälteverbrauch in kWh von 1. Oktober 2022 bis 31. Dezember 2022",IF(H5047="Wärme/Kälte","Wärme-/Kälteverbrauch in kWh von 1. Oktober 2022 bis 31. Dezember 2022","Bitte Energieart auswählen!"))))))</f>
        <v>Bitte Energieart auswählen!</v>
      </c>
      <c r="C5049" s="47"/>
      <c r="D5049" s="47"/>
      <c r="E5049" s="47"/>
      <c r="F5049" s="47"/>
      <c r="G5049" s="47"/>
      <c r="H5049" s="59">
        <f>SUM(I5049:K5049)</f>
        <v>0</v>
      </c>
      <c r="I5049" s="119" t="str">
        <f>IFERROR(IF(H5046="Nein",VLOOKUP(H5045,'1 - Strom Erdgas Wärme 2021'!H:AA,20,FALSE)/12,""),"")</f>
        <v/>
      </c>
      <c r="J5049" s="119" t="str">
        <f>IFERROR(IF(H5046="Nein",VLOOKUP(H5045,'1 - Strom Erdgas Wärme 2021'!H:AB,20,FALSE)/12,""),"")</f>
        <v/>
      </c>
      <c r="K5049" s="119" t="str">
        <f>IFERROR(IF(H5046="Nein",VLOOKUP(H5045,'1 - Strom Erdgas Wärme 2021'!H:AC,20,FALSE)/12,""),"")</f>
        <v/>
      </c>
      <c r="L5049" s="48" t="s">
        <v>5</v>
      </c>
      <c r="M5049" s="76" t="str">
        <f>IFERROR(IF(H5046="Nein","Vorbefüllte Verbrauchswerte wurden aliquot (d.h. 1/12) aus dem Jahr 2021 übernommen.","Bitte ergänzen Sie die monatlichen Verbrauchswerte gem. Lastprofilzähler"),"")</f>
        <v>Bitte ergänzen Sie die monatlichen Verbrauchswerte gem. Lastprofilzähler</v>
      </c>
      <c r="N5049" s="77"/>
      <c r="O5049" s="77"/>
      <c r="P5049" s="77"/>
      <c r="Q5049" s="77"/>
      <c r="R5049" s="77"/>
      <c r="S5049" s="77"/>
    </row>
    <row r="5050" spans="2:19" x14ac:dyDescent="0.3">
      <c r="B5050" s="47" t="str">
        <f>IF(H5047="Wärme/Kälte","Energiemix: Anteil in % der aus Strom oder Erdgas erzeugten Wärme/Kälte","")</f>
        <v/>
      </c>
      <c r="C5050" s="46"/>
      <c r="D5050" s="46"/>
      <c r="E5050" s="46"/>
      <c r="F5050" s="74">
        <f>IFERROR(SUMPRODUCT(I5050:K5050,I5049:K5049),"")</f>
        <v>0</v>
      </c>
      <c r="G5050" s="74"/>
      <c r="H5050" s="46"/>
      <c r="I5050" s="120"/>
      <c r="J5050" s="121"/>
      <c r="K5050" s="121"/>
      <c r="L5050" s="48" t="str">
        <f>IF(H5047="Wärme/Kälte","i","")</f>
        <v/>
      </c>
      <c r="M5050" s="47" t="str">
        <f>IF(H5047="Wärme/Kälte","Bitte geben Sie den Anteil in % (von 0 bis 100, ohne Prozentzeichen) der  direkt aus Strom oder Erdgas erzeugten Wärme/Kälte.","")</f>
        <v/>
      </c>
      <c r="N5050" s="46"/>
      <c r="O5050" s="46"/>
      <c r="P5050" s="46"/>
      <c r="Q5050" s="46"/>
      <c r="R5050" s="46"/>
      <c r="S5050" s="46"/>
    </row>
    <row r="5051" spans="2:19" x14ac:dyDescent="0.3">
      <c r="B5051" s="46"/>
      <c r="C5051" s="46"/>
      <c r="D5051" s="46"/>
      <c r="E5051" s="46"/>
      <c r="F5051" s="46"/>
      <c r="G5051" s="46"/>
      <c r="H5051" s="46"/>
      <c r="I5051" s="98"/>
      <c r="J5051" s="46"/>
      <c r="K5051" s="46"/>
      <c r="L5051" s="48"/>
      <c r="M5051" s="47"/>
      <c r="N5051" s="46"/>
      <c r="O5051" s="46"/>
      <c r="P5051" s="46"/>
      <c r="Q5051" s="46"/>
      <c r="R5051" s="46"/>
      <c r="S5051" s="46"/>
    </row>
    <row r="5052" spans="2:19" ht="18" thickBot="1" x14ac:dyDescent="0.5">
      <c r="B5052" s="56" t="s">
        <v>10</v>
      </c>
      <c r="C5052" s="47"/>
      <c r="D5052" s="47"/>
      <c r="E5052" s="47"/>
      <c r="F5052" s="47"/>
      <c r="G5052" s="47"/>
      <c r="H5052" s="47"/>
      <c r="I5052" s="68">
        <v>44835</v>
      </c>
      <c r="J5052" s="68">
        <v>44866</v>
      </c>
      <c r="K5052" s="68">
        <v>44896</v>
      </c>
      <c r="L5052" s="47"/>
      <c r="M5052" s="69"/>
      <c r="N5052" s="69"/>
      <c r="O5052" s="69"/>
      <c r="P5052" s="69"/>
      <c r="Q5052" s="69"/>
      <c r="R5052" s="69"/>
      <c r="S5052" s="47"/>
    </row>
    <row r="5053" spans="2:19" ht="15" thickBot="1" x14ac:dyDescent="0.35">
      <c r="B5053" s="47" t="s">
        <v>28</v>
      </c>
      <c r="C5053" s="47"/>
      <c r="D5053" s="47"/>
      <c r="E5053" s="47"/>
      <c r="F5053" s="47"/>
      <c r="G5053" s="47"/>
      <c r="H5053" s="117"/>
      <c r="I5053" s="70"/>
      <c r="J5053" s="71"/>
      <c r="K5053" s="71"/>
      <c r="L5053" s="48" t="s">
        <v>5</v>
      </c>
      <c r="M5053" s="47" t="s">
        <v>29</v>
      </c>
      <c r="N5053" s="69"/>
      <c r="O5053" s="69"/>
      <c r="P5053" s="69"/>
      <c r="Q5053" s="69"/>
      <c r="R5053" s="69"/>
      <c r="S5053" s="47"/>
    </row>
    <row r="5054" spans="2:19" ht="15" thickBot="1" x14ac:dyDescent="0.35">
      <c r="B5054" s="47" t="s">
        <v>13</v>
      </c>
      <c r="C5054" s="47"/>
      <c r="D5054" s="47"/>
      <c r="E5054" s="47"/>
      <c r="F5054" s="47"/>
      <c r="G5054" s="47"/>
      <c r="H5054" s="138">
        <f>IFERROR(VLOOKUP(H5053,'1 - Strom Erdgas Wärme 2021'!H:AA,17,FALSE),"")</f>
        <v>0</v>
      </c>
      <c r="I5054" s="70"/>
      <c r="J5054" s="71"/>
      <c r="K5054" s="71"/>
      <c r="L5054" s="48"/>
      <c r="M5054" s="47"/>
      <c r="N5054" s="69"/>
      <c r="O5054" s="69"/>
      <c r="P5054" s="69"/>
      <c r="Q5054" s="69"/>
      <c r="R5054" s="69"/>
      <c r="S5054" s="47"/>
    </row>
    <row r="5055" spans="2:19" ht="15" thickBot="1" x14ac:dyDescent="0.35">
      <c r="B5055" s="47" t="s">
        <v>16</v>
      </c>
      <c r="C5055" s="47"/>
      <c r="D5055" s="47"/>
      <c r="E5055" s="47"/>
      <c r="F5055" s="47"/>
      <c r="G5055" s="47"/>
      <c r="H5055" s="139"/>
      <c r="I5055" s="72"/>
      <c r="J5055" s="73"/>
      <c r="K5055" s="73"/>
      <c r="L5055" s="48" t="s">
        <v>5</v>
      </c>
      <c r="M5055" s="47" t="s">
        <v>17</v>
      </c>
      <c r="N5055" s="69"/>
      <c r="O5055" s="69"/>
      <c r="P5055" s="69"/>
      <c r="Q5055" s="69"/>
      <c r="R5055" s="69"/>
      <c r="S5055" s="47"/>
    </row>
    <row r="5056" spans="2:19" ht="16.8" thickBot="1" x14ac:dyDescent="0.45">
      <c r="B5056" s="47" t="str">
        <f>IF(H5055="Erdgas","Arbeitspreis pro kWh Erdgas in EUR",IF(H5055="Strom","Arbeitspreis pro kWh Strom in EUR",IF(H5055="Wärme/Kälte","Arbeitspreis pro kWh Wärme-/Kälteverbrauch in EUR","Bitte Energieart auswählen!")))</f>
        <v>Bitte Energieart auswählen!</v>
      </c>
      <c r="C5056" s="47"/>
      <c r="D5056" s="47"/>
      <c r="E5056" s="47"/>
      <c r="F5056" s="47"/>
      <c r="G5056" s="74">
        <f>IFERROR(SUMPRODUCT(I5056:K5056,I5057:K5057),"")</f>
        <v>0</v>
      </c>
      <c r="H5056" s="47"/>
      <c r="I5056" s="118"/>
      <c r="J5056" s="118"/>
      <c r="K5056" s="118"/>
      <c r="L5056" s="48" t="s">
        <v>5</v>
      </c>
      <c r="M5056" s="47" t="str">
        <f>IF(H5055="Erdgas","Erdgaskosten exkl. Steuern, Abgaben, Netzentgelte, etc.",IF(H5055="Strom","Stromkosten exkl. Steuern, Abgaben, Netzentgelte, etc.",IF(H5055="Wärme/Kälte","Wärme-/Kältekosten exkl. Steuern, Abgaben, Netzentgelte, etc.", "Bitte Energieart auswählen!")))</f>
        <v>Bitte Energieart auswählen!</v>
      </c>
      <c r="N5056" s="47"/>
      <c r="O5056" s="47"/>
      <c r="P5056" s="75"/>
      <c r="Q5056" s="61"/>
      <c r="R5056" s="62"/>
      <c r="S5056" s="47"/>
    </row>
    <row r="5057" spans="2:19" ht="15" thickBot="1" x14ac:dyDescent="0.35">
      <c r="B5057" s="47" t="str">
        <f>IF(AND(H5055="Erdgas",H5054="Nein"),"Aliquoter Erdgasverbrauch in kWh von 1. Oktober 2022 bis 31. Dezember 2022",IF(H5055="Erdgas","Erdgasverbrauch in kWh von 1. Oktober 2022 bis 31. Dezember 2022",IF(AND(H5055="Strom",H5054="Nein"),"Aliquoter Stromverbrauch in kWh von 1. Oktober 2022 bis 31. Dezember 2022",IF(H5055="Strom","Stromverbrauch in kWh von 1. Oktober 2022 bis 31. Dezember 2022",IF(AND(H5055="Wärme/Kälte",H5054="Nein"),"Aliquoter Wärme-/Kälteverbrauch in kWh von 1. Oktober 2022 bis 31. Dezember 2022",IF(H5055="Wärme/Kälte","Wärme-/Kälteverbrauch in kWh von 1. Oktober 2022 bis 31. Dezember 2022","Bitte Energieart auswählen!"))))))</f>
        <v>Bitte Energieart auswählen!</v>
      </c>
      <c r="C5057" s="47"/>
      <c r="D5057" s="47"/>
      <c r="E5057" s="47"/>
      <c r="F5057" s="47"/>
      <c r="G5057" s="47"/>
      <c r="H5057" s="59">
        <f>SUM(I5057:K5057)</f>
        <v>0</v>
      </c>
      <c r="I5057" s="119" t="str">
        <f>IFERROR(IF(H5054="Nein",VLOOKUP(H5053,'1 - Strom Erdgas Wärme 2021'!H:AA,20,FALSE)/12,""),"")</f>
        <v/>
      </c>
      <c r="J5057" s="119" t="str">
        <f>IFERROR(IF(H5054="Nein",VLOOKUP(H5053,'1 - Strom Erdgas Wärme 2021'!H:AB,20,FALSE)/12,""),"")</f>
        <v/>
      </c>
      <c r="K5057" s="119" t="str">
        <f>IFERROR(IF(H5054="Nein",VLOOKUP(H5053,'1 - Strom Erdgas Wärme 2021'!H:AC,20,FALSE)/12,""),"")</f>
        <v/>
      </c>
      <c r="L5057" s="48" t="s">
        <v>5</v>
      </c>
      <c r="M5057" s="76" t="str">
        <f>IFERROR(IF(H5054="Nein","Vorbefüllte Verbrauchswerte wurden aliquot (d.h. 1/12) aus dem Jahr 2021 übernommen.","Bitte ergänzen Sie die monatlichen Verbrauchswerte gem. Lastprofilzähler"),"")</f>
        <v>Bitte ergänzen Sie die monatlichen Verbrauchswerte gem. Lastprofilzähler</v>
      </c>
      <c r="N5057" s="77"/>
      <c r="O5057" s="77"/>
      <c r="P5057" s="77"/>
      <c r="Q5057" s="77"/>
      <c r="R5057" s="77"/>
      <c r="S5057" s="77"/>
    </row>
    <row r="5058" spans="2:19" x14ac:dyDescent="0.3">
      <c r="B5058" s="47" t="str">
        <f>IF(H5055="Wärme/Kälte","Energiemix: Anteil in % der aus Strom oder Erdgas erzeugten Wärme/Kälte","")</f>
        <v/>
      </c>
      <c r="C5058" s="46"/>
      <c r="D5058" s="46"/>
      <c r="E5058" s="46"/>
      <c r="F5058" s="74">
        <f>IFERROR(SUMPRODUCT(I5058:K5058,I5057:K5057),"")</f>
        <v>0</v>
      </c>
      <c r="G5058" s="74"/>
      <c r="H5058" s="46"/>
      <c r="I5058" s="120"/>
      <c r="J5058" s="121"/>
      <c r="K5058" s="121"/>
      <c r="L5058" s="48" t="str">
        <f>IF(H5055="Wärme/Kälte","i","")</f>
        <v/>
      </c>
      <c r="M5058" s="47" t="str">
        <f>IF(H5055="Wärme/Kälte","Bitte geben Sie den Anteil in % (von 0 bis 100, ohne Prozentzeichen) der  direkt aus Strom oder Erdgas erzeugten Wärme/Kälte.","")</f>
        <v/>
      </c>
      <c r="N5058" s="46"/>
      <c r="O5058" s="46"/>
      <c r="P5058" s="46"/>
      <c r="Q5058" s="46"/>
      <c r="R5058" s="46"/>
      <c r="S5058" s="46"/>
    </row>
    <row r="5059" spans="2:19" x14ac:dyDescent="0.3">
      <c r="B5059" s="46"/>
      <c r="C5059" s="46"/>
      <c r="D5059" s="46"/>
      <c r="E5059" s="46"/>
      <c r="F5059" s="46"/>
      <c r="G5059" s="46"/>
      <c r="H5059" s="46"/>
      <c r="I5059" s="98"/>
      <c r="J5059" s="46"/>
      <c r="K5059" s="46"/>
      <c r="L5059" s="48"/>
      <c r="M5059" s="47"/>
      <c r="N5059" s="46"/>
      <c r="O5059" s="46"/>
      <c r="P5059" s="46"/>
      <c r="Q5059" s="46"/>
      <c r="R5059" s="46"/>
      <c r="S5059" s="46"/>
    </row>
    <row r="5060" spans="2:19" ht="18" thickBot="1" x14ac:dyDescent="0.5">
      <c r="B5060" s="56" t="s">
        <v>10</v>
      </c>
      <c r="C5060" s="47"/>
      <c r="D5060" s="47"/>
      <c r="E5060" s="47"/>
      <c r="F5060" s="47"/>
      <c r="G5060" s="47"/>
      <c r="H5060" s="47"/>
      <c r="I5060" s="68">
        <v>44835</v>
      </c>
      <c r="J5060" s="68">
        <v>44866</v>
      </c>
      <c r="K5060" s="68">
        <v>44896</v>
      </c>
      <c r="L5060" s="47"/>
      <c r="M5060" s="69"/>
      <c r="N5060" s="69"/>
      <c r="O5060" s="69"/>
      <c r="P5060" s="69"/>
      <c r="Q5060" s="69"/>
      <c r="R5060" s="69"/>
      <c r="S5060" s="47"/>
    </row>
    <row r="5061" spans="2:19" ht="15" thickBot="1" x14ac:dyDescent="0.35">
      <c r="B5061" s="47" t="s">
        <v>28</v>
      </c>
      <c r="C5061" s="47"/>
      <c r="D5061" s="47"/>
      <c r="E5061" s="47"/>
      <c r="F5061" s="47"/>
      <c r="G5061" s="47"/>
      <c r="H5061" s="117"/>
      <c r="I5061" s="70"/>
      <c r="J5061" s="71"/>
      <c r="K5061" s="71"/>
      <c r="L5061" s="48" t="s">
        <v>5</v>
      </c>
      <c r="M5061" s="47" t="s">
        <v>29</v>
      </c>
      <c r="N5061" s="69"/>
      <c r="O5061" s="69"/>
      <c r="P5061" s="69"/>
      <c r="Q5061" s="69"/>
      <c r="R5061" s="69"/>
      <c r="S5061" s="47"/>
    </row>
    <row r="5062" spans="2:19" ht="15" thickBot="1" x14ac:dyDescent="0.35">
      <c r="B5062" s="47" t="s">
        <v>13</v>
      </c>
      <c r="C5062" s="47"/>
      <c r="D5062" s="47"/>
      <c r="E5062" s="47"/>
      <c r="F5062" s="47"/>
      <c r="G5062" s="47"/>
      <c r="H5062" s="138">
        <f>IFERROR(VLOOKUP(H5061,'1 - Strom Erdgas Wärme 2021'!H:AA,17,FALSE),"")</f>
        <v>0</v>
      </c>
      <c r="I5062" s="70"/>
      <c r="J5062" s="71"/>
      <c r="K5062" s="71"/>
      <c r="L5062" s="48"/>
      <c r="M5062" s="47"/>
      <c r="N5062" s="69"/>
      <c r="O5062" s="69"/>
      <c r="P5062" s="69"/>
      <c r="Q5062" s="69"/>
      <c r="R5062" s="69"/>
      <c r="S5062" s="47"/>
    </row>
    <row r="5063" spans="2:19" ht="15" thickBot="1" x14ac:dyDescent="0.35">
      <c r="B5063" s="47" t="s">
        <v>16</v>
      </c>
      <c r="C5063" s="47"/>
      <c r="D5063" s="47"/>
      <c r="E5063" s="47"/>
      <c r="F5063" s="47"/>
      <c r="G5063" s="47"/>
      <c r="H5063" s="139"/>
      <c r="I5063" s="72"/>
      <c r="J5063" s="73"/>
      <c r="K5063" s="73"/>
      <c r="L5063" s="48" t="s">
        <v>5</v>
      </c>
      <c r="M5063" s="47" t="s">
        <v>17</v>
      </c>
      <c r="N5063" s="69"/>
      <c r="O5063" s="69"/>
      <c r="P5063" s="69"/>
      <c r="Q5063" s="69"/>
      <c r="R5063" s="69"/>
      <c r="S5063" s="47"/>
    </row>
    <row r="5064" spans="2:19" ht="16.8" thickBot="1" x14ac:dyDescent="0.45">
      <c r="B5064" s="47" t="str">
        <f>IF(H5063="Erdgas","Arbeitspreis pro kWh Erdgas in EUR",IF(H5063="Strom","Arbeitspreis pro kWh Strom in EUR",IF(H5063="Wärme/Kälte","Arbeitspreis pro kWh Wärme-/Kälteverbrauch in EUR","Bitte Energieart auswählen!")))</f>
        <v>Bitte Energieart auswählen!</v>
      </c>
      <c r="C5064" s="47"/>
      <c r="D5064" s="47"/>
      <c r="E5064" s="47"/>
      <c r="F5064" s="47"/>
      <c r="G5064" s="74">
        <f>IFERROR(SUMPRODUCT(I5064:K5064,I5065:K5065),"")</f>
        <v>0</v>
      </c>
      <c r="H5064" s="47"/>
      <c r="I5064" s="118"/>
      <c r="J5064" s="118"/>
      <c r="K5064" s="118"/>
      <c r="L5064" s="48" t="s">
        <v>5</v>
      </c>
      <c r="M5064" s="47" t="str">
        <f>IF(H5063="Erdgas","Erdgaskosten exkl. Steuern, Abgaben, Netzentgelte, etc.",IF(H5063="Strom","Stromkosten exkl. Steuern, Abgaben, Netzentgelte, etc.",IF(H5063="Wärme/Kälte","Wärme-/Kältekosten exkl. Steuern, Abgaben, Netzentgelte, etc.", "Bitte Energieart auswählen!")))</f>
        <v>Bitte Energieart auswählen!</v>
      </c>
      <c r="N5064" s="47"/>
      <c r="O5064" s="47"/>
      <c r="P5064" s="75"/>
      <c r="Q5064" s="61"/>
      <c r="R5064" s="62"/>
      <c r="S5064" s="47"/>
    </row>
    <row r="5065" spans="2:19" ht="15" thickBot="1" x14ac:dyDescent="0.35">
      <c r="B5065" s="47" t="str">
        <f>IF(AND(H5063="Erdgas",H5062="Nein"),"Aliquoter Erdgasverbrauch in kWh von 1. Oktober 2022 bis 31. Dezember 2022",IF(H5063="Erdgas","Erdgasverbrauch in kWh von 1. Oktober 2022 bis 31. Dezember 2022",IF(AND(H5063="Strom",H5062="Nein"),"Aliquoter Stromverbrauch in kWh von 1. Oktober 2022 bis 31. Dezember 2022",IF(H5063="Strom","Stromverbrauch in kWh von 1. Oktober 2022 bis 31. Dezember 2022",IF(AND(H5063="Wärme/Kälte",H5062="Nein"),"Aliquoter Wärme-/Kälteverbrauch in kWh von 1. Oktober 2022 bis 31. Dezember 2022",IF(H5063="Wärme/Kälte","Wärme-/Kälteverbrauch in kWh von 1. Oktober 2022 bis 31. Dezember 2022","Bitte Energieart auswählen!"))))))</f>
        <v>Bitte Energieart auswählen!</v>
      </c>
      <c r="C5065" s="47"/>
      <c r="D5065" s="47"/>
      <c r="E5065" s="47"/>
      <c r="F5065" s="47"/>
      <c r="G5065" s="47"/>
      <c r="H5065" s="59">
        <f>SUM(I5065:K5065)</f>
        <v>0</v>
      </c>
      <c r="I5065" s="119" t="str">
        <f>IFERROR(IF(H5062="Nein",VLOOKUP(H5061,'1 - Strom Erdgas Wärme 2021'!H:AA,20,FALSE)/12,""),"")</f>
        <v/>
      </c>
      <c r="J5065" s="119" t="str">
        <f>IFERROR(IF(H5062="Nein",VLOOKUP(H5061,'1 - Strom Erdgas Wärme 2021'!H:AB,20,FALSE)/12,""),"")</f>
        <v/>
      </c>
      <c r="K5065" s="119" t="str">
        <f>IFERROR(IF(H5062="Nein",VLOOKUP(H5061,'1 - Strom Erdgas Wärme 2021'!H:AC,20,FALSE)/12,""),"")</f>
        <v/>
      </c>
      <c r="L5065" s="48" t="s">
        <v>5</v>
      </c>
      <c r="M5065" s="76" t="str">
        <f>IFERROR(IF(H5062="Nein","Vorbefüllte Verbrauchswerte wurden aliquot (d.h. 1/12) aus dem Jahr 2021 übernommen.","Bitte ergänzen Sie die monatlichen Verbrauchswerte gem. Lastprofilzähler"),"")</f>
        <v>Bitte ergänzen Sie die monatlichen Verbrauchswerte gem. Lastprofilzähler</v>
      </c>
      <c r="N5065" s="77"/>
      <c r="O5065" s="77"/>
      <c r="P5065" s="77"/>
      <c r="Q5065" s="77"/>
      <c r="R5065" s="77"/>
      <c r="S5065" s="77"/>
    </row>
    <row r="5066" spans="2:19" x14ac:dyDescent="0.3">
      <c r="B5066" s="47" t="str">
        <f>IF(H5063="Wärme/Kälte","Energiemix: Anteil in % der aus Strom oder Erdgas erzeugten Wärme/Kälte","")</f>
        <v/>
      </c>
      <c r="C5066" s="46"/>
      <c r="D5066" s="46"/>
      <c r="E5066" s="46"/>
      <c r="F5066" s="74">
        <f>IFERROR(SUMPRODUCT(I5066:K5066,I5065:K5065),"")</f>
        <v>0</v>
      </c>
      <c r="G5066" s="74"/>
      <c r="H5066" s="46"/>
      <c r="I5066" s="120"/>
      <c r="J5066" s="121"/>
      <c r="K5066" s="121"/>
      <c r="L5066" s="48" t="str">
        <f>IF(H5063="Wärme/Kälte","i","")</f>
        <v/>
      </c>
      <c r="M5066" s="47" t="str">
        <f>IF(H5063="Wärme/Kälte","Bitte geben Sie den Anteil in % (von 0 bis 100, ohne Prozentzeichen) der  direkt aus Strom oder Erdgas erzeugten Wärme/Kälte.","")</f>
        <v/>
      </c>
      <c r="N5066" s="46"/>
      <c r="O5066" s="46"/>
      <c r="P5066" s="46"/>
      <c r="Q5066" s="46"/>
      <c r="R5066" s="46"/>
      <c r="S5066" s="46"/>
    </row>
    <row r="5067" spans="2:19" x14ac:dyDescent="0.3">
      <c r="B5067" s="46"/>
      <c r="C5067" s="46"/>
      <c r="D5067" s="46"/>
      <c r="E5067" s="46"/>
      <c r="F5067" s="46"/>
      <c r="G5067" s="46"/>
      <c r="H5067" s="46"/>
      <c r="I5067" s="98"/>
      <c r="J5067" s="46"/>
      <c r="K5067" s="46"/>
      <c r="L5067" s="48"/>
      <c r="M5067" s="47"/>
      <c r="N5067" s="46"/>
      <c r="O5067" s="46"/>
      <c r="P5067" s="46"/>
      <c r="Q5067" s="46"/>
      <c r="R5067" s="46"/>
      <c r="S5067" s="46"/>
    </row>
    <row r="5068" spans="2:19" ht="18" thickBot="1" x14ac:dyDescent="0.5">
      <c r="B5068" s="56" t="s">
        <v>10</v>
      </c>
      <c r="C5068" s="47"/>
      <c r="D5068" s="47"/>
      <c r="E5068" s="47"/>
      <c r="F5068" s="47"/>
      <c r="G5068" s="47"/>
      <c r="H5068" s="47"/>
      <c r="I5068" s="68">
        <v>44835</v>
      </c>
      <c r="J5068" s="68">
        <v>44866</v>
      </c>
      <c r="K5068" s="68">
        <v>44896</v>
      </c>
      <c r="L5068" s="47"/>
      <c r="M5068" s="69"/>
      <c r="N5068" s="69"/>
      <c r="O5068" s="69"/>
      <c r="P5068" s="69"/>
      <c r="Q5068" s="69"/>
      <c r="R5068" s="69"/>
      <c r="S5068" s="47"/>
    </row>
    <row r="5069" spans="2:19" ht="15" thickBot="1" x14ac:dyDescent="0.35">
      <c r="B5069" s="47" t="s">
        <v>28</v>
      </c>
      <c r="C5069" s="47"/>
      <c r="D5069" s="47"/>
      <c r="E5069" s="47"/>
      <c r="F5069" s="47"/>
      <c r="G5069" s="47"/>
      <c r="H5069" s="117"/>
      <c r="I5069" s="70"/>
      <c r="J5069" s="71"/>
      <c r="K5069" s="71"/>
      <c r="L5069" s="48" t="s">
        <v>5</v>
      </c>
      <c r="M5069" s="47" t="s">
        <v>29</v>
      </c>
      <c r="N5069" s="69"/>
      <c r="O5069" s="69"/>
      <c r="P5069" s="69"/>
      <c r="Q5069" s="69"/>
      <c r="R5069" s="69"/>
      <c r="S5069" s="47"/>
    </row>
    <row r="5070" spans="2:19" ht="15" thickBot="1" x14ac:dyDescent="0.35">
      <c r="B5070" s="47" t="s">
        <v>13</v>
      </c>
      <c r="C5070" s="47"/>
      <c r="D5070" s="47"/>
      <c r="E5070" s="47"/>
      <c r="F5070" s="47"/>
      <c r="G5070" s="47"/>
      <c r="H5070" s="138">
        <f>IFERROR(VLOOKUP(H5069,'1 - Strom Erdgas Wärme 2021'!H:AA,17,FALSE),"")</f>
        <v>0</v>
      </c>
      <c r="I5070" s="70"/>
      <c r="J5070" s="71"/>
      <c r="K5070" s="71"/>
      <c r="L5070" s="48"/>
      <c r="M5070" s="47"/>
      <c r="N5070" s="69"/>
      <c r="O5070" s="69"/>
      <c r="P5070" s="69"/>
      <c r="Q5070" s="69"/>
      <c r="R5070" s="69"/>
      <c r="S5070" s="47"/>
    </row>
    <row r="5071" spans="2:19" ht="15" thickBot="1" x14ac:dyDescent="0.35">
      <c r="B5071" s="47" t="s">
        <v>16</v>
      </c>
      <c r="C5071" s="47"/>
      <c r="D5071" s="47"/>
      <c r="E5071" s="47"/>
      <c r="F5071" s="47"/>
      <c r="G5071" s="47"/>
      <c r="H5071" s="139"/>
      <c r="I5071" s="72"/>
      <c r="J5071" s="73"/>
      <c r="K5071" s="73"/>
      <c r="L5071" s="48" t="s">
        <v>5</v>
      </c>
      <c r="M5071" s="47" t="s">
        <v>17</v>
      </c>
      <c r="N5071" s="69"/>
      <c r="O5071" s="69"/>
      <c r="P5071" s="69"/>
      <c r="Q5071" s="69"/>
      <c r="R5071" s="69"/>
      <c r="S5071" s="47"/>
    </row>
    <row r="5072" spans="2:19" ht="16.8" thickBot="1" x14ac:dyDescent="0.45">
      <c r="B5072" s="47" t="str">
        <f>IF(H5071="Erdgas","Arbeitspreis pro kWh Erdgas in EUR",IF(H5071="Strom","Arbeitspreis pro kWh Strom in EUR",IF(H5071="Wärme/Kälte","Arbeitspreis pro kWh Wärme-/Kälteverbrauch in EUR","Bitte Energieart auswählen!")))</f>
        <v>Bitte Energieart auswählen!</v>
      </c>
      <c r="C5072" s="47"/>
      <c r="D5072" s="47"/>
      <c r="E5072" s="47"/>
      <c r="F5072" s="47"/>
      <c r="G5072" s="74">
        <f>IFERROR(SUMPRODUCT(I5072:K5072,I5073:K5073),"")</f>
        <v>0</v>
      </c>
      <c r="H5072" s="47"/>
      <c r="I5072" s="118"/>
      <c r="J5072" s="118"/>
      <c r="K5072" s="118"/>
      <c r="L5072" s="48" t="s">
        <v>5</v>
      </c>
      <c r="M5072" s="47" t="str">
        <f>IF(H5071="Erdgas","Erdgaskosten exkl. Steuern, Abgaben, Netzentgelte, etc.",IF(H5071="Strom","Stromkosten exkl. Steuern, Abgaben, Netzentgelte, etc.",IF(H5071="Wärme/Kälte","Wärme-/Kältekosten exkl. Steuern, Abgaben, Netzentgelte, etc.", "Bitte Energieart auswählen!")))</f>
        <v>Bitte Energieart auswählen!</v>
      </c>
      <c r="N5072" s="47"/>
      <c r="O5072" s="47"/>
      <c r="P5072" s="75"/>
      <c r="Q5072" s="61"/>
      <c r="R5072" s="62"/>
      <c r="S5072" s="47"/>
    </row>
    <row r="5073" spans="2:19" ht="15" thickBot="1" x14ac:dyDescent="0.35">
      <c r="B5073" s="47" t="str">
        <f>IF(AND(H5071="Erdgas",H5070="Nein"),"Aliquoter Erdgasverbrauch in kWh von 1. Oktober 2022 bis 31. Dezember 2022",IF(H5071="Erdgas","Erdgasverbrauch in kWh von 1. Oktober 2022 bis 31. Dezember 2022",IF(AND(H5071="Strom",H5070="Nein"),"Aliquoter Stromverbrauch in kWh von 1. Oktober 2022 bis 31. Dezember 2022",IF(H5071="Strom","Stromverbrauch in kWh von 1. Oktober 2022 bis 31. Dezember 2022",IF(AND(H5071="Wärme/Kälte",H5070="Nein"),"Aliquoter Wärme-/Kälteverbrauch in kWh von 1. Oktober 2022 bis 31. Dezember 2022",IF(H5071="Wärme/Kälte","Wärme-/Kälteverbrauch in kWh von 1. Oktober 2022 bis 31. Dezember 2022","Bitte Energieart auswählen!"))))))</f>
        <v>Bitte Energieart auswählen!</v>
      </c>
      <c r="C5073" s="47"/>
      <c r="D5073" s="47"/>
      <c r="E5073" s="47"/>
      <c r="F5073" s="47"/>
      <c r="G5073" s="47"/>
      <c r="H5073" s="59">
        <f>SUM(I5073:K5073)</f>
        <v>0</v>
      </c>
      <c r="I5073" s="119" t="str">
        <f>IFERROR(IF(H5070="Nein",VLOOKUP(H5069,'1 - Strom Erdgas Wärme 2021'!H:AA,20,FALSE)/12,""),"")</f>
        <v/>
      </c>
      <c r="J5073" s="119" t="str">
        <f>IFERROR(IF(H5070="Nein",VLOOKUP(H5069,'1 - Strom Erdgas Wärme 2021'!H:AB,20,FALSE)/12,""),"")</f>
        <v/>
      </c>
      <c r="K5073" s="119" t="str">
        <f>IFERROR(IF(H5070="Nein",VLOOKUP(H5069,'1 - Strom Erdgas Wärme 2021'!H:AC,20,FALSE)/12,""),"")</f>
        <v/>
      </c>
      <c r="L5073" s="48" t="s">
        <v>5</v>
      </c>
      <c r="M5073" s="76" t="str">
        <f>IFERROR(IF(H5070="Nein","Vorbefüllte Verbrauchswerte wurden aliquot (d.h. 1/12) aus dem Jahr 2021 übernommen.","Bitte ergänzen Sie die monatlichen Verbrauchswerte gem. Lastprofilzähler"),"")</f>
        <v>Bitte ergänzen Sie die monatlichen Verbrauchswerte gem. Lastprofilzähler</v>
      </c>
      <c r="N5073" s="77"/>
      <c r="O5073" s="77"/>
      <c r="P5073" s="77"/>
      <c r="Q5073" s="77"/>
      <c r="R5073" s="77"/>
      <c r="S5073" s="77"/>
    </row>
    <row r="5074" spans="2:19" x14ac:dyDescent="0.3">
      <c r="B5074" s="47" t="str">
        <f>IF(H5071="Wärme/Kälte","Energiemix: Anteil in % der aus Strom oder Erdgas erzeugten Wärme/Kälte","")</f>
        <v/>
      </c>
      <c r="C5074" s="46"/>
      <c r="D5074" s="46"/>
      <c r="E5074" s="46"/>
      <c r="F5074" s="74">
        <f>IFERROR(SUMPRODUCT(I5074:K5074,I5073:K5073),"")</f>
        <v>0</v>
      </c>
      <c r="G5074" s="74"/>
      <c r="H5074" s="46"/>
      <c r="I5074" s="120"/>
      <c r="J5074" s="121"/>
      <c r="K5074" s="121"/>
      <c r="L5074" s="48" t="str">
        <f>IF(H5071="Wärme/Kälte","i","")</f>
        <v/>
      </c>
      <c r="M5074" s="47" t="str">
        <f>IF(H5071="Wärme/Kälte","Bitte geben Sie den Anteil in % (von 0 bis 100, ohne Prozentzeichen) der  direkt aus Strom oder Erdgas erzeugten Wärme/Kälte.","")</f>
        <v/>
      </c>
      <c r="N5074" s="46"/>
      <c r="O5074" s="46"/>
      <c r="P5074" s="46"/>
      <c r="Q5074" s="46"/>
      <c r="R5074" s="46"/>
      <c r="S5074" s="46"/>
    </row>
    <row r="5075" spans="2:19" x14ac:dyDescent="0.3">
      <c r="B5075" s="46"/>
      <c r="C5075" s="46"/>
      <c r="D5075" s="46"/>
      <c r="E5075" s="46"/>
      <c r="F5075" s="46"/>
      <c r="G5075" s="46"/>
      <c r="H5075" s="46"/>
      <c r="I5075" s="98"/>
      <c r="J5075" s="46"/>
      <c r="K5075" s="46"/>
      <c r="L5075" s="48"/>
      <c r="M5075" s="47"/>
      <c r="N5075" s="46"/>
      <c r="O5075" s="46"/>
      <c r="P5075" s="46"/>
      <c r="Q5075" s="46"/>
      <c r="R5075" s="46"/>
      <c r="S5075" s="46"/>
    </row>
    <row r="5076" spans="2:19" ht="18" thickBot="1" x14ac:dyDescent="0.5">
      <c r="B5076" s="56" t="s">
        <v>10</v>
      </c>
      <c r="C5076" s="47"/>
      <c r="D5076" s="47"/>
      <c r="E5076" s="47"/>
      <c r="F5076" s="47"/>
      <c r="G5076" s="47"/>
      <c r="H5076" s="47"/>
      <c r="I5076" s="68">
        <v>44835</v>
      </c>
      <c r="J5076" s="68">
        <v>44866</v>
      </c>
      <c r="K5076" s="68">
        <v>44896</v>
      </c>
      <c r="L5076" s="47"/>
      <c r="M5076" s="69"/>
      <c r="N5076" s="69"/>
      <c r="O5076" s="69"/>
      <c r="P5076" s="69"/>
      <c r="Q5076" s="69"/>
      <c r="R5076" s="69"/>
      <c r="S5076" s="47"/>
    </row>
    <row r="5077" spans="2:19" ht="15" thickBot="1" x14ac:dyDescent="0.35">
      <c r="B5077" s="47" t="s">
        <v>28</v>
      </c>
      <c r="C5077" s="47"/>
      <c r="D5077" s="47"/>
      <c r="E5077" s="47"/>
      <c r="F5077" s="47"/>
      <c r="G5077" s="47"/>
      <c r="H5077" s="117"/>
      <c r="I5077" s="70"/>
      <c r="J5077" s="71"/>
      <c r="K5077" s="71"/>
      <c r="L5077" s="48" t="s">
        <v>5</v>
      </c>
      <c r="M5077" s="47" t="s">
        <v>29</v>
      </c>
      <c r="N5077" s="69"/>
      <c r="O5077" s="69"/>
      <c r="P5077" s="69"/>
      <c r="Q5077" s="69"/>
      <c r="R5077" s="69"/>
      <c r="S5077" s="47"/>
    </row>
    <row r="5078" spans="2:19" ht="15" thickBot="1" x14ac:dyDescent="0.35">
      <c r="B5078" s="47" t="s">
        <v>13</v>
      </c>
      <c r="C5078" s="47"/>
      <c r="D5078" s="47"/>
      <c r="E5078" s="47"/>
      <c r="F5078" s="47"/>
      <c r="G5078" s="47"/>
      <c r="H5078" s="138">
        <f>IFERROR(VLOOKUP(H5077,'1 - Strom Erdgas Wärme 2021'!H:AA,17,FALSE),"")</f>
        <v>0</v>
      </c>
      <c r="I5078" s="70"/>
      <c r="J5078" s="71"/>
      <c r="K5078" s="71"/>
      <c r="L5078" s="48"/>
      <c r="M5078" s="47"/>
      <c r="N5078" s="69"/>
      <c r="O5078" s="69"/>
      <c r="P5078" s="69"/>
      <c r="Q5078" s="69"/>
      <c r="R5078" s="69"/>
      <c r="S5078" s="47"/>
    </row>
    <row r="5079" spans="2:19" ht="15" thickBot="1" x14ac:dyDescent="0.35">
      <c r="B5079" s="47" t="s">
        <v>16</v>
      </c>
      <c r="C5079" s="47"/>
      <c r="D5079" s="47"/>
      <c r="E5079" s="47"/>
      <c r="F5079" s="47"/>
      <c r="G5079" s="47"/>
      <c r="H5079" s="139"/>
      <c r="I5079" s="72"/>
      <c r="J5079" s="73"/>
      <c r="K5079" s="73"/>
      <c r="L5079" s="48" t="s">
        <v>5</v>
      </c>
      <c r="M5079" s="47" t="s">
        <v>17</v>
      </c>
      <c r="N5079" s="69"/>
      <c r="O5079" s="69"/>
      <c r="P5079" s="69"/>
      <c r="Q5079" s="69"/>
      <c r="R5079" s="69"/>
      <c r="S5079" s="47"/>
    </row>
    <row r="5080" spans="2:19" ht="16.8" thickBot="1" x14ac:dyDescent="0.45">
      <c r="B5080" s="47" t="str">
        <f>IF(H5079="Erdgas","Arbeitspreis pro kWh Erdgas in EUR",IF(H5079="Strom","Arbeitspreis pro kWh Strom in EUR",IF(H5079="Wärme/Kälte","Arbeitspreis pro kWh Wärme-/Kälteverbrauch in EUR","Bitte Energieart auswählen!")))</f>
        <v>Bitte Energieart auswählen!</v>
      </c>
      <c r="C5080" s="47"/>
      <c r="D5080" s="47"/>
      <c r="E5080" s="47"/>
      <c r="F5080" s="47"/>
      <c r="G5080" s="74">
        <f>IFERROR(SUMPRODUCT(I5080:K5080,I5081:K5081),"")</f>
        <v>0</v>
      </c>
      <c r="H5080" s="47"/>
      <c r="I5080" s="118"/>
      <c r="J5080" s="118"/>
      <c r="K5080" s="118"/>
      <c r="L5080" s="48" t="s">
        <v>5</v>
      </c>
      <c r="M5080" s="47" t="str">
        <f>IF(H5079="Erdgas","Erdgaskosten exkl. Steuern, Abgaben, Netzentgelte, etc.",IF(H5079="Strom","Stromkosten exkl. Steuern, Abgaben, Netzentgelte, etc.",IF(H5079="Wärme/Kälte","Wärme-/Kältekosten exkl. Steuern, Abgaben, Netzentgelte, etc.", "Bitte Energieart auswählen!")))</f>
        <v>Bitte Energieart auswählen!</v>
      </c>
      <c r="N5080" s="47"/>
      <c r="O5080" s="47"/>
      <c r="P5080" s="75"/>
      <c r="Q5080" s="61"/>
      <c r="R5080" s="62"/>
      <c r="S5080" s="47"/>
    </row>
    <row r="5081" spans="2:19" ht="15" thickBot="1" x14ac:dyDescent="0.35">
      <c r="B5081" s="47" t="str">
        <f>IF(AND(H5079="Erdgas",H5078="Nein"),"Aliquoter Erdgasverbrauch in kWh von 1. Oktober 2022 bis 31. Dezember 2022",IF(H5079="Erdgas","Erdgasverbrauch in kWh von 1. Oktober 2022 bis 31. Dezember 2022",IF(AND(H5079="Strom",H5078="Nein"),"Aliquoter Stromverbrauch in kWh von 1. Oktober 2022 bis 31. Dezember 2022",IF(H5079="Strom","Stromverbrauch in kWh von 1. Oktober 2022 bis 31. Dezember 2022",IF(AND(H5079="Wärme/Kälte",H5078="Nein"),"Aliquoter Wärme-/Kälteverbrauch in kWh von 1. Oktober 2022 bis 31. Dezember 2022",IF(H5079="Wärme/Kälte","Wärme-/Kälteverbrauch in kWh von 1. Oktober 2022 bis 31. Dezember 2022","Bitte Energieart auswählen!"))))))</f>
        <v>Bitte Energieart auswählen!</v>
      </c>
      <c r="C5081" s="47"/>
      <c r="D5081" s="47"/>
      <c r="E5081" s="47"/>
      <c r="F5081" s="47"/>
      <c r="G5081" s="47"/>
      <c r="H5081" s="59">
        <f>SUM(I5081:K5081)</f>
        <v>0</v>
      </c>
      <c r="I5081" s="119" t="str">
        <f>IFERROR(IF(H5078="Nein",VLOOKUP(H5077,'1 - Strom Erdgas Wärme 2021'!H:AA,20,FALSE)/12,""),"")</f>
        <v/>
      </c>
      <c r="J5081" s="119" t="str">
        <f>IFERROR(IF(H5078="Nein",VLOOKUP(H5077,'1 - Strom Erdgas Wärme 2021'!H:AB,20,FALSE)/12,""),"")</f>
        <v/>
      </c>
      <c r="K5081" s="119" t="str">
        <f>IFERROR(IF(H5078="Nein",VLOOKUP(H5077,'1 - Strom Erdgas Wärme 2021'!H:AC,20,FALSE)/12,""),"")</f>
        <v/>
      </c>
      <c r="L5081" s="48" t="s">
        <v>5</v>
      </c>
      <c r="M5081" s="76" t="str">
        <f>IFERROR(IF(H5078="Nein","Vorbefüllte Verbrauchswerte wurden aliquot (d.h. 1/12) aus dem Jahr 2021 übernommen.","Bitte ergänzen Sie die monatlichen Verbrauchswerte gem. Lastprofilzähler"),"")</f>
        <v>Bitte ergänzen Sie die monatlichen Verbrauchswerte gem. Lastprofilzähler</v>
      </c>
      <c r="N5081" s="77"/>
      <c r="O5081" s="77"/>
      <c r="P5081" s="77"/>
      <c r="Q5081" s="77"/>
      <c r="R5081" s="77"/>
      <c r="S5081" s="77"/>
    </row>
    <row r="5082" spans="2:19" x14ac:dyDescent="0.3">
      <c r="B5082" s="47" t="str">
        <f>IF(H5079="Wärme/Kälte","Energiemix: Anteil in % der aus Strom oder Erdgas erzeugten Wärme/Kälte","")</f>
        <v/>
      </c>
      <c r="C5082" s="46"/>
      <c r="D5082" s="46"/>
      <c r="E5082" s="46"/>
      <c r="F5082" s="74">
        <f>IFERROR(SUMPRODUCT(I5082:K5082,I5081:K5081),"")</f>
        <v>0</v>
      </c>
      <c r="G5082" s="74"/>
      <c r="H5082" s="46"/>
      <c r="I5082" s="120"/>
      <c r="J5082" s="121"/>
      <c r="K5082" s="121"/>
      <c r="L5082" s="48" t="str">
        <f>IF(H5079="Wärme/Kälte","i","")</f>
        <v/>
      </c>
      <c r="M5082" s="47" t="str">
        <f>IF(H5079="Wärme/Kälte","Bitte geben Sie den Anteil in % (von 0 bis 100, ohne Prozentzeichen) der  direkt aus Strom oder Erdgas erzeugten Wärme/Kälte.","")</f>
        <v/>
      </c>
      <c r="N5082" s="46"/>
      <c r="O5082" s="46"/>
      <c r="P5082" s="46"/>
      <c r="Q5082" s="46"/>
      <c r="R5082" s="46"/>
      <c r="S5082" s="46"/>
    </row>
    <row r="5083" spans="2:19" x14ac:dyDescent="0.3">
      <c r="B5083" s="46"/>
      <c r="C5083" s="46"/>
      <c r="D5083" s="46"/>
      <c r="E5083" s="46"/>
      <c r="F5083" s="46"/>
      <c r="G5083" s="46"/>
      <c r="H5083" s="46"/>
      <c r="I5083" s="98"/>
      <c r="J5083" s="46"/>
      <c r="K5083" s="46"/>
      <c r="L5083" s="48"/>
      <c r="M5083" s="47"/>
      <c r="N5083" s="46"/>
      <c r="O5083" s="46"/>
      <c r="P5083" s="46"/>
      <c r="Q5083" s="46"/>
      <c r="R5083" s="46"/>
      <c r="S5083" s="46"/>
    </row>
    <row r="5084" spans="2:19" ht="18" thickBot="1" x14ac:dyDescent="0.5">
      <c r="B5084" s="56" t="s">
        <v>10</v>
      </c>
      <c r="C5084" s="47"/>
      <c r="D5084" s="47"/>
      <c r="E5084" s="47"/>
      <c r="F5084" s="47"/>
      <c r="G5084" s="47"/>
      <c r="H5084" s="47"/>
      <c r="I5084" s="68">
        <v>44835</v>
      </c>
      <c r="J5084" s="68">
        <v>44866</v>
      </c>
      <c r="K5084" s="68">
        <v>44896</v>
      </c>
      <c r="L5084" s="47"/>
      <c r="M5084" s="69"/>
      <c r="N5084" s="69"/>
      <c r="O5084" s="69"/>
      <c r="P5084" s="69"/>
      <c r="Q5084" s="69"/>
      <c r="R5084" s="69"/>
      <c r="S5084" s="47"/>
    </row>
    <row r="5085" spans="2:19" ht="15" thickBot="1" x14ac:dyDescent="0.35">
      <c r="B5085" s="47" t="s">
        <v>28</v>
      </c>
      <c r="C5085" s="47"/>
      <c r="D5085" s="47"/>
      <c r="E5085" s="47"/>
      <c r="F5085" s="47"/>
      <c r="G5085" s="47"/>
      <c r="H5085" s="117"/>
      <c r="I5085" s="70"/>
      <c r="J5085" s="71"/>
      <c r="K5085" s="71"/>
      <c r="L5085" s="48" t="s">
        <v>5</v>
      </c>
      <c r="M5085" s="47" t="s">
        <v>29</v>
      </c>
      <c r="N5085" s="69"/>
      <c r="O5085" s="69"/>
      <c r="P5085" s="69"/>
      <c r="Q5085" s="69"/>
      <c r="R5085" s="69"/>
      <c r="S5085" s="47"/>
    </row>
    <row r="5086" spans="2:19" ht="15" thickBot="1" x14ac:dyDescent="0.35">
      <c r="B5086" s="47" t="s">
        <v>13</v>
      </c>
      <c r="C5086" s="47"/>
      <c r="D5086" s="47"/>
      <c r="E5086" s="47"/>
      <c r="F5086" s="47"/>
      <c r="G5086" s="47"/>
      <c r="H5086" s="138">
        <f>IFERROR(VLOOKUP(H5085,'1 - Strom Erdgas Wärme 2021'!H:AA,17,FALSE),"")</f>
        <v>0</v>
      </c>
      <c r="I5086" s="70"/>
      <c r="J5086" s="71"/>
      <c r="K5086" s="71"/>
      <c r="L5086" s="48"/>
      <c r="M5086" s="47"/>
      <c r="N5086" s="69"/>
      <c r="O5086" s="69"/>
      <c r="P5086" s="69"/>
      <c r="Q5086" s="69"/>
      <c r="R5086" s="69"/>
      <c r="S5086" s="47"/>
    </row>
    <row r="5087" spans="2:19" ht="15" thickBot="1" x14ac:dyDescent="0.35">
      <c r="B5087" s="47" t="s">
        <v>16</v>
      </c>
      <c r="C5087" s="47"/>
      <c r="D5087" s="47"/>
      <c r="E5087" s="47"/>
      <c r="F5087" s="47"/>
      <c r="G5087" s="47"/>
      <c r="H5087" s="139"/>
      <c r="I5087" s="72"/>
      <c r="J5087" s="73"/>
      <c r="K5087" s="73"/>
      <c r="L5087" s="48" t="s">
        <v>5</v>
      </c>
      <c r="M5087" s="47" t="s">
        <v>17</v>
      </c>
      <c r="N5087" s="69"/>
      <c r="O5087" s="69"/>
      <c r="P5087" s="69"/>
      <c r="Q5087" s="69"/>
      <c r="R5087" s="69"/>
      <c r="S5087" s="47"/>
    </row>
    <row r="5088" spans="2:19" ht="16.8" thickBot="1" x14ac:dyDescent="0.45">
      <c r="B5088" s="47" t="str">
        <f>IF(H5087="Erdgas","Arbeitspreis pro kWh Erdgas in EUR",IF(H5087="Strom","Arbeitspreis pro kWh Strom in EUR",IF(H5087="Wärme/Kälte","Arbeitspreis pro kWh Wärme-/Kälteverbrauch in EUR","Bitte Energieart auswählen!")))</f>
        <v>Bitte Energieart auswählen!</v>
      </c>
      <c r="C5088" s="47"/>
      <c r="D5088" s="47"/>
      <c r="E5088" s="47"/>
      <c r="F5088" s="47"/>
      <c r="G5088" s="74">
        <f>IFERROR(SUMPRODUCT(I5088:K5088,I5089:K5089),"")</f>
        <v>0</v>
      </c>
      <c r="H5088" s="47"/>
      <c r="I5088" s="118"/>
      <c r="J5088" s="118"/>
      <c r="K5088" s="118"/>
      <c r="L5088" s="48" t="s">
        <v>5</v>
      </c>
      <c r="M5088" s="47" t="str">
        <f>IF(H5087="Erdgas","Erdgaskosten exkl. Steuern, Abgaben, Netzentgelte, etc.",IF(H5087="Strom","Stromkosten exkl. Steuern, Abgaben, Netzentgelte, etc.",IF(H5087="Wärme/Kälte","Wärme-/Kältekosten exkl. Steuern, Abgaben, Netzentgelte, etc.", "Bitte Energieart auswählen!")))</f>
        <v>Bitte Energieart auswählen!</v>
      </c>
      <c r="N5088" s="47"/>
      <c r="O5088" s="47"/>
      <c r="P5088" s="75"/>
      <c r="Q5088" s="61"/>
      <c r="R5088" s="62"/>
      <c r="S5088" s="47"/>
    </row>
    <row r="5089" spans="2:19" ht="15" thickBot="1" x14ac:dyDescent="0.35">
      <c r="B5089" s="47" t="str">
        <f>IF(AND(H5087="Erdgas",H5086="Nein"),"Aliquoter Erdgasverbrauch in kWh von 1. Oktober 2022 bis 31. Dezember 2022",IF(H5087="Erdgas","Erdgasverbrauch in kWh von 1. Oktober 2022 bis 31. Dezember 2022",IF(AND(H5087="Strom",H5086="Nein"),"Aliquoter Stromverbrauch in kWh von 1. Oktober 2022 bis 31. Dezember 2022",IF(H5087="Strom","Stromverbrauch in kWh von 1. Oktober 2022 bis 31. Dezember 2022",IF(AND(H5087="Wärme/Kälte",H5086="Nein"),"Aliquoter Wärme-/Kälteverbrauch in kWh von 1. Oktober 2022 bis 31. Dezember 2022",IF(H5087="Wärme/Kälte","Wärme-/Kälteverbrauch in kWh von 1. Oktober 2022 bis 31. Dezember 2022","Bitte Energieart auswählen!"))))))</f>
        <v>Bitte Energieart auswählen!</v>
      </c>
      <c r="C5089" s="47"/>
      <c r="D5089" s="47"/>
      <c r="E5089" s="47"/>
      <c r="F5089" s="47"/>
      <c r="G5089" s="47"/>
      <c r="H5089" s="59">
        <f>SUM(I5089:K5089)</f>
        <v>0</v>
      </c>
      <c r="I5089" s="119" t="str">
        <f>IFERROR(IF(H5086="Nein",VLOOKUP(H5085,'1 - Strom Erdgas Wärme 2021'!H:AA,20,FALSE)/12,""),"")</f>
        <v/>
      </c>
      <c r="J5089" s="119" t="str">
        <f>IFERROR(IF(H5086="Nein",VLOOKUP(H5085,'1 - Strom Erdgas Wärme 2021'!H:AB,20,FALSE)/12,""),"")</f>
        <v/>
      </c>
      <c r="K5089" s="119" t="str">
        <f>IFERROR(IF(H5086="Nein",VLOOKUP(H5085,'1 - Strom Erdgas Wärme 2021'!H:AC,20,FALSE)/12,""),"")</f>
        <v/>
      </c>
      <c r="L5089" s="48" t="s">
        <v>5</v>
      </c>
      <c r="M5089" s="76" t="str">
        <f>IFERROR(IF(H5086="Nein","Vorbefüllte Verbrauchswerte wurden aliquot (d.h. 1/12) aus dem Jahr 2021 übernommen.","Bitte ergänzen Sie die monatlichen Verbrauchswerte gem. Lastprofilzähler"),"")</f>
        <v>Bitte ergänzen Sie die monatlichen Verbrauchswerte gem. Lastprofilzähler</v>
      </c>
      <c r="N5089" s="77"/>
      <c r="O5089" s="77"/>
      <c r="P5089" s="77"/>
      <c r="Q5089" s="77"/>
      <c r="R5089" s="77"/>
      <c r="S5089" s="77"/>
    </row>
    <row r="5090" spans="2:19" x14ac:dyDescent="0.3">
      <c r="B5090" s="47" t="str">
        <f>IF(H5087="Wärme/Kälte","Energiemix: Anteil in % der aus Strom oder Erdgas erzeugten Wärme/Kälte","")</f>
        <v/>
      </c>
      <c r="C5090" s="46"/>
      <c r="D5090" s="46"/>
      <c r="E5090" s="46"/>
      <c r="F5090" s="74">
        <f>IFERROR(SUMPRODUCT(I5090:K5090,I5089:K5089),"")</f>
        <v>0</v>
      </c>
      <c r="G5090" s="74"/>
      <c r="H5090" s="46"/>
      <c r="I5090" s="120"/>
      <c r="J5090" s="121"/>
      <c r="K5090" s="121"/>
      <c r="L5090" s="48" t="str">
        <f>IF(H5087="Wärme/Kälte","i","")</f>
        <v/>
      </c>
      <c r="M5090" s="47" t="str">
        <f>IF(H5087="Wärme/Kälte","Bitte geben Sie den Anteil in % (von 0 bis 100, ohne Prozentzeichen) der  direkt aus Strom oder Erdgas erzeugten Wärme/Kälte.","")</f>
        <v/>
      </c>
      <c r="N5090" s="46"/>
      <c r="O5090" s="46"/>
      <c r="P5090" s="46"/>
      <c r="Q5090" s="46"/>
      <c r="R5090" s="46"/>
      <c r="S5090" s="46"/>
    </row>
    <row r="5091" spans="2:19" x14ac:dyDescent="0.3">
      <c r="B5091" s="46"/>
      <c r="C5091" s="46"/>
      <c r="D5091" s="46"/>
      <c r="E5091" s="46"/>
      <c r="F5091" s="46"/>
      <c r="G5091" s="46"/>
      <c r="H5091" s="46"/>
      <c r="I5091" s="98"/>
      <c r="J5091" s="46"/>
      <c r="K5091" s="46"/>
      <c r="L5091" s="48"/>
      <c r="M5091" s="47"/>
      <c r="N5091" s="46"/>
      <c r="O5091" s="46"/>
      <c r="P5091" s="46"/>
      <c r="Q5091" s="46"/>
      <c r="R5091" s="46"/>
      <c r="S5091" s="46"/>
    </row>
    <row r="5092" spans="2:19" ht="18" thickBot="1" x14ac:dyDescent="0.5">
      <c r="B5092" s="56" t="s">
        <v>10</v>
      </c>
      <c r="C5092" s="47"/>
      <c r="D5092" s="47"/>
      <c r="E5092" s="47"/>
      <c r="F5092" s="47"/>
      <c r="G5092" s="47"/>
      <c r="H5092" s="47"/>
      <c r="I5092" s="68">
        <v>44835</v>
      </c>
      <c r="J5092" s="68">
        <v>44866</v>
      </c>
      <c r="K5092" s="68">
        <v>44896</v>
      </c>
      <c r="L5092" s="47"/>
      <c r="M5092" s="69"/>
      <c r="N5092" s="69"/>
      <c r="O5092" s="69"/>
      <c r="P5092" s="69"/>
      <c r="Q5092" s="69"/>
      <c r="R5092" s="69"/>
      <c r="S5092" s="47"/>
    </row>
    <row r="5093" spans="2:19" ht="15" thickBot="1" x14ac:dyDescent="0.35">
      <c r="B5093" s="47" t="s">
        <v>28</v>
      </c>
      <c r="C5093" s="47"/>
      <c r="D5093" s="47"/>
      <c r="E5093" s="47"/>
      <c r="F5093" s="47"/>
      <c r="G5093" s="47"/>
      <c r="H5093" s="117"/>
      <c r="I5093" s="70"/>
      <c r="J5093" s="71"/>
      <c r="K5093" s="71"/>
      <c r="L5093" s="48" t="s">
        <v>5</v>
      </c>
      <c r="M5093" s="47" t="s">
        <v>29</v>
      </c>
      <c r="N5093" s="69"/>
      <c r="O5093" s="69"/>
      <c r="P5093" s="69"/>
      <c r="Q5093" s="69"/>
      <c r="R5093" s="69"/>
      <c r="S5093" s="47"/>
    </row>
    <row r="5094" spans="2:19" ht="15" thickBot="1" x14ac:dyDescent="0.35">
      <c r="B5094" s="47" t="s">
        <v>13</v>
      </c>
      <c r="C5094" s="47"/>
      <c r="D5094" s="47"/>
      <c r="E5094" s="47"/>
      <c r="F5094" s="47"/>
      <c r="G5094" s="47"/>
      <c r="H5094" s="138">
        <f>IFERROR(VLOOKUP(H5093,'1 - Strom Erdgas Wärme 2021'!H:AA,17,FALSE),"")</f>
        <v>0</v>
      </c>
      <c r="I5094" s="70"/>
      <c r="J5094" s="71"/>
      <c r="K5094" s="71"/>
      <c r="L5094" s="48"/>
      <c r="M5094" s="47"/>
      <c r="N5094" s="69"/>
      <c r="O5094" s="69"/>
      <c r="P5094" s="69"/>
      <c r="Q5094" s="69"/>
      <c r="R5094" s="69"/>
      <c r="S5094" s="47"/>
    </row>
    <row r="5095" spans="2:19" ht="15" thickBot="1" x14ac:dyDescent="0.35">
      <c r="B5095" s="47" t="s">
        <v>16</v>
      </c>
      <c r="C5095" s="47"/>
      <c r="D5095" s="47"/>
      <c r="E5095" s="47"/>
      <c r="F5095" s="47"/>
      <c r="G5095" s="47"/>
      <c r="H5095" s="139"/>
      <c r="I5095" s="72"/>
      <c r="J5095" s="73"/>
      <c r="K5095" s="73"/>
      <c r="L5095" s="48" t="s">
        <v>5</v>
      </c>
      <c r="M5095" s="47" t="s">
        <v>17</v>
      </c>
      <c r="N5095" s="69"/>
      <c r="O5095" s="69"/>
      <c r="P5095" s="69"/>
      <c r="Q5095" s="69"/>
      <c r="R5095" s="69"/>
      <c r="S5095" s="47"/>
    </row>
    <row r="5096" spans="2:19" ht="16.8" thickBot="1" x14ac:dyDescent="0.45">
      <c r="B5096" s="47" t="str">
        <f>IF(H5095="Erdgas","Arbeitspreis pro kWh Erdgas in EUR",IF(H5095="Strom","Arbeitspreis pro kWh Strom in EUR",IF(H5095="Wärme/Kälte","Arbeitspreis pro kWh Wärme-/Kälteverbrauch in EUR","Bitte Energieart auswählen!")))</f>
        <v>Bitte Energieart auswählen!</v>
      </c>
      <c r="C5096" s="47"/>
      <c r="D5096" s="47"/>
      <c r="E5096" s="47"/>
      <c r="F5096" s="47"/>
      <c r="G5096" s="74">
        <f>IFERROR(SUMPRODUCT(I5096:K5096,I5097:K5097),"")</f>
        <v>0</v>
      </c>
      <c r="H5096" s="47"/>
      <c r="I5096" s="118"/>
      <c r="J5096" s="118"/>
      <c r="K5096" s="118"/>
      <c r="L5096" s="48" t="s">
        <v>5</v>
      </c>
      <c r="M5096" s="47" t="str">
        <f>IF(H5095="Erdgas","Erdgaskosten exkl. Steuern, Abgaben, Netzentgelte, etc.",IF(H5095="Strom","Stromkosten exkl. Steuern, Abgaben, Netzentgelte, etc.",IF(H5095="Wärme/Kälte","Wärme-/Kältekosten exkl. Steuern, Abgaben, Netzentgelte, etc.", "Bitte Energieart auswählen!")))</f>
        <v>Bitte Energieart auswählen!</v>
      </c>
      <c r="N5096" s="47"/>
      <c r="O5096" s="47"/>
      <c r="P5096" s="75"/>
      <c r="Q5096" s="61"/>
      <c r="R5096" s="62"/>
      <c r="S5096" s="47"/>
    </row>
    <row r="5097" spans="2:19" ht="15" thickBot="1" x14ac:dyDescent="0.35">
      <c r="B5097" s="47" t="str">
        <f>IF(AND(H5095="Erdgas",H5094="Nein"),"Aliquoter Erdgasverbrauch in kWh von 1. Oktober 2022 bis 31. Dezember 2022",IF(H5095="Erdgas","Erdgasverbrauch in kWh von 1. Oktober 2022 bis 31. Dezember 2022",IF(AND(H5095="Strom",H5094="Nein"),"Aliquoter Stromverbrauch in kWh von 1. Oktober 2022 bis 31. Dezember 2022",IF(H5095="Strom","Stromverbrauch in kWh von 1. Oktober 2022 bis 31. Dezember 2022",IF(AND(H5095="Wärme/Kälte",H5094="Nein"),"Aliquoter Wärme-/Kälteverbrauch in kWh von 1. Oktober 2022 bis 31. Dezember 2022",IF(H5095="Wärme/Kälte","Wärme-/Kälteverbrauch in kWh von 1. Oktober 2022 bis 31. Dezember 2022","Bitte Energieart auswählen!"))))))</f>
        <v>Bitte Energieart auswählen!</v>
      </c>
      <c r="C5097" s="47"/>
      <c r="D5097" s="47"/>
      <c r="E5097" s="47"/>
      <c r="F5097" s="47"/>
      <c r="G5097" s="47"/>
      <c r="H5097" s="59">
        <f>SUM(I5097:K5097)</f>
        <v>0</v>
      </c>
      <c r="I5097" s="119" t="str">
        <f>IFERROR(IF(H5094="Nein",VLOOKUP(H5093,'1 - Strom Erdgas Wärme 2021'!H:AA,20,FALSE)/12,""),"")</f>
        <v/>
      </c>
      <c r="J5097" s="119" t="str">
        <f>IFERROR(IF(H5094="Nein",VLOOKUP(H5093,'1 - Strom Erdgas Wärme 2021'!H:AB,20,FALSE)/12,""),"")</f>
        <v/>
      </c>
      <c r="K5097" s="119" t="str">
        <f>IFERROR(IF(H5094="Nein",VLOOKUP(H5093,'1 - Strom Erdgas Wärme 2021'!H:AC,20,FALSE)/12,""),"")</f>
        <v/>
      </c>
      <c r="L5097" s="48" t="s">
        <v>5</v>
      </c>
      <c r="M5097" s="76" t="str">
        <f>IFERROR(IF(H5094="Nein","Vorbefüllte Verbrauchswerte wurden aliquot (d.h. 1/12) aus dem Jahr 2021 übernommen.","Bitte ergänzen Sie die monatlichen Verbrauchswerte gem. Lastprofilzähler"),"")</f>
        <v>Bitte ergänzen Sie die monatlichen Verbrauchswerte gem. Lastprofilzähler</v>
      </c>
      <c r="N5097" s="77"/>
      <c r="O5097" s="77"/>
      <c r="P5097" s="77"/>
      <c r="Q5097" s="77"/>
      <c r="R5097" s="77"/>
      <c r="S5097" s="77"/>
    </row>
    <row r="5098" spans="2:19" x14ac:dyDescent="0.3">
      <c r="B5098" s="47" t="str">
        <f>IF(H5095="Wärme/Kälte","Energiemix: Anteil in % der aus Strom oder Erdgas erzeugten Wärme/Kälte","")</f>
        <v/>
      </c>
      <c r="C5098" s="46"/>
      <c r="D5098" s="46"/>
      <c r="E5098" s="46"/>
      <c r="F5098" s="74">
        <f>IFERROR(SUMPRODUCT(I5098:K5098,I5097:K5097),"")</f>
        <v>0</v>
      </c>
      <c r="G5098" s="74"/>
      <c r="H5098" s="46"/>
      <c r="I5098" s="120"/>
      <c r="J5098" s="121"/>
      <c r="K5098" s="121"/>
      <c r="L5098" s="48" t="str">
        <f>IF(H5095="Wärme/Kälte","i","")</f>
        <v/>
      </c>
      <c r="M5098" s="47" t="str">
        <f>IF(H5095="Wärme/Kälte","Bitte geben Sie den Anteil in % (von 0 bis 100, ohne Prozentzeichen) der  direkt aus Strom oder Erdgas erzeugten Wärme/Kälte.","")</f>
        <v/>
      </c>
      <c r="N5098" s="46"/>
      <c r="O5098" s="46"/>
      <c r="P5098" s="46"/>
      <c r="Q5098" s="46"/>
      <c r="R5098" s="46"/>
      <c r="S5098" s="46"/>
    </row>
    <row r="5099" spans="2:19" x14ac:dyDescent="0.3">
      <c r="B5099" s="46"/>
      <c r="C5099" s="46"/>
      <c r="D5099" s="46"/>
      <c r="E5099" s="46"/>
      <c r="F5099" s="46"/>
      <c r="G5099" s="46"/>
      <c r="H5099" s="46"/>
      <c r="I5099" s="98"/>
      <c r="J5099" s="46"/>
      <c r="K5099" s="46"/>
      <c r="L5099" s="48"/>
      <c r="M5099" s="47"/>
      <c r="N5099" s="46"/>
      <c r="O5099" s="46"/>
      <c r="P5099" s="46"/>
      <c r="Q5099" s="46"/>
      <c r="R5099" s="46"/>
      <c r="S5099" s="46"/>
    </row>
    <row r="5100" spans="2:19" ht="18" thickBot="1" x14ac:dyDescent="0.5">
      <c r="B5100" s="56" t="s">
        <v>10</v>
      </c>
      <c r="C5100" s="47"/>
      <c r="D5100" s="47"/>
      <c r="E5100" s="47"/>
      <c r="F5100" s="47"/>
      <c r="G5100" s="47"/>
      <c r="H5100" s="47"/>
      <c r="I5100" s="68">
        <v>44835</v>
      </c>
      <c r="J5100" s="68">
        <v>44866</v>
      </c>
      <c r="K5100" s="68">
        <v>44896</v>
      </c>
      <c r="L5100" s="47"/>
      <c r="M5100" s="69"/>
      <c r="N5100" s="69"/>
      <c r="O5100" s="69"/>
      <c r="P5100" s="69"/>
      <c r="Q5100" s="69"/>
      <c r="R5100" s="69"/>
      <c r="S5100" s="47"/>
    </row>
    <row r="5101" spans="2:19" ht="15" thickBot="1" x14ac:dyDescent="0.35">
      <c r="B5101" s="47" t="s">
        <v>28</v>
      </c>
      <c r="C5101" s="47"/>
      <c r="D5101" s="47"/>
      <c r="E5101" s="47"/>
      <c r="F5101" s="47"/>
      <c r="G5101" s="47"/>
      <c r="H5101" s="117"/>
      <c r="I5101" s="70"/>
      <c r="J5101" s="71"/>
      <c r="K5101" s="71"/>
      <c r="L5101" s="48" t="s">
        <v>5</v>
      </c>
      <c r="M5101" s="47" t="s">
        <v>29</v>
      </c>
      <c r="N5101" s="69"/>
      <c r="O5101" s="69"/>
      <c r="P5101" s="69"/>
      <c r="Q5101" s="69"/>
      <c r="R5101" s="69"/>
      <c r="S5101" s="47"/>
    </row>
    <row r="5102" spans="2:19" ht="15" thickBot="1" x14ac:dyDescent="0.35">
      <c r="B5102" s="47" t="s">
        <v>13</v>
      </c>
      <c r="C5102" s="47"/>
      <c r="D5102" s="47"/>
      <c r="E5102" s="47"/>
      <c r="F5102" s="47"/>
      <c r="G5102" s="47"/>
      <c r="H5102" s="138">
        <f>IFERROR(VLOOKUP(H5101,'1 - Strom Erdgas Wärme 2021'!H:AA,17,FALSE),"")</f>
        <v>0</v>
      </c>
      <c r="I5102" s="70"/>
      <c r="J5102" s="71"/>
      <c r="K5102" s="71"/>
      <c r="L5102" s="48"/>
      <c r="M5102" s="47"/>
      <c r="N5102" s="69"/>
      <c r="O5102" s="69"/>
      <c r="P5102" s="69"/>
      <c r="Q5102" s="69"/>
      <c r="R5102" s="69"/>
      <c r="S5102" s="47"/>
    </row>
    <row r="5103" spans="2:19" ht="15" thickBot="1" x14ac:dyDescent="0.35">
      <c r="B5103" s="47" t="s">
        <v>16</v>
      </c>
      <c r="C5103" s="47"/>
      <c r="D5103" s="47"/>
      <c r="E5103" s="47"/>
      <c r="F5103" s="47"/>
      <c r="G5103" s="47"/>
      <c r="H5103" s="139"/>
      <c r="I5103" s="72"/>
      <c r="J5103" s="73"/>
      <c r="K5103" s="73"/>
      <c r="L5103" s="48" t="s">
        <v>5</v>
      </c>
      <c r="M5103" s="47" t="s">
        <v>17</v>
      </c>
      <c r="N5103" s="69"/>
      <c r="O5103" s="69"/>
      <c r="P5103" s="69"/>
      <c r="Q5103" s="69"/>
      <c r="R5103" s="69"/>
      <c r="S5103" s="47"/>
    </row>
    <row r="5104" spans="2:19" ht="16.8" thickBot="1" x14ac:dyDescent="0.45">
      <c r="B5104" s="47" t="str">
        <f>IF(H5103="Erdgas","Arbeitspreis pro kWh Erdgas in EUR",IF(H5103="Strom","Arbeitspreis pro kWh Strom in EUR",IF(H5103="Wärme/Kälte","Arbeitspreis pro kWh Wärme-/Kälteverbrauch in EUR","Bitte Energieart auswählen!")))</f>
        <v>Bitte Energieart auswählen!</v>
      </c>
      <c r="C5104" s="47"/>
      <c r="D5104" s="47"/>
      <c r="E5104" s="47"/>
      <c r="F5104" s="47"/>
      <c r="G5104" s="74">
        <f>IFERROR(SUMPRODUCT(I5104:K5104,I5105:K5105),"")</f>
        <v>0</v>
      </c>
      <c r="H5104" s="47"/>
      <c r="I5104" s="118"/>
      <c r="J5104" s="118"/>
      <c r="K5104" s="118"/>
      <c r="L5104" s="48" t="s">
        <v>5</v>
      </c>
      <c r="M5104" s="47" t="str">
        <f>IF(H5103="Erdgas","Erdgaskosten exkl. Steuern, Abgaben, Netzentgelte, etc.",IF(H5103="Strom","Stromkosten exkl. Steuern, Abgaben, Netzentgelte, etc.",IF(H5103="Wärme/Kälte","Wärme-/Kältekosten exkl. Steuern, Abgaben, Netzentgelte, etc.", "Bitte Energieart auswählen!")))</f>
        <v>Bitte Energieart auswählen!</v>
      </c>
      <c r="N5104" s="47"/>
      <c r="O5104" s="47"/>
      <c r="P5104" s="75"/>
      <c r="Q5104" s="61"/>
      <c r="R5104" s="62"/>
      <c r="S5104" s="47"/>
    </row>
    <row r="5105" spans="2:19" ht="15" thickBot="1" x14ac:dyDescent="0.35">
      <c r="B5105" s="47" t="str">
        <f>IF(AND(H5103="Erdgas",H5102="Nein"),"Aliquoter Erdgasverbrauch in kWh von 1. Oktober 2022 bis 31. Dezember 2022",IF(H5103="Erdgas","Erdgasverbrauch in kWh von 1. Oktober 2022 bis 31. Dezember 2022",IF(AND(H5103="Strom",H5102="Nein"),"Aliquoter Stromverbrauch in kWh von 1. Oktober 2022 bis 31. Dezember 2022",IF(H5103="Strom","Stromverbrauch in kWh von 1. Oktober 2022 bis 31. Dezember 2022",IF(AND(H5103="Wärme/Kälte",H5102="Nein"),"Aliquoter Wärme-/Kälteverbrauch in kWh von 1. Oktober 2022 bis 31. Dezember 2022",IF(H5103="Wärme/Kälte","Wärme-/Kälteverbrauch in kWh von 1. Oktober 2022 bis 31. Dezember 2022","Bitte Energieart auswählen!"))))))</f>
        <v>Bitte Energieart auswählen!</v>
      </c>
      <c r="C5105" s="47"/>
      <c r="D5105" s="47"/>
      <c r="E5105" s="47"/>
      <c r="F5105" s="47"/>
      <c r="G5105" s="47"/>
      <c r="H5105" s="59">
        <f>SUM(I5105:K5105)</f>
        <v>0</v>
      </c>
      <c r="I5105" s="119" t="str">
        <f>IFERROR(IF(H5102="Nein",VLOOKUP(H5101,'1 - Strom Erdgas Wärme 2021'!H:AA,20,FALSE)/12,""),"")</f>
        <v/>
      </c>
      <c r="J5105" s="119" t="str">
        <f>IFERROR(IF(H5102="Nein",VLOOKUP(H5101,'1 - Strom Erdgas Wärme 2021'!H:AB,20,FALSE)/12,""),"")</f>
        <v/>
      </c>
      <c r="K5105" s="119" t="str">
        <f>IFERROR(IF(H5102="Nein",VLOOKUP(H5101,'1 - Strom Erdgas Wärme 2021'!H:AC,20,FALSE)/12,""),"")</f>
        <v/>
      </c>
      <c r="L5105" s="48" t="s">
        <v>5</v>
      </c>
      <c r="M5105" s="76" t="str">
        <f>IFERROR(IF(H5102="Nein","Vorbefüllte Verbrauchswerte wurden aliquot (d.h. 1/12) aus dem Jahr 2021 übernommen.","Bitte ergänzen Sie die monatlichen Verbrauchswerte gem. Lastprofilzähler"),"")</f>
        <v>Bitte ergänzen Sie die monatlichen Verbrauchswerte gem. Lastprofilzähler</v>
      </c>
      <c r="N5105" s="77"/>
      <c r="O5105" s="77"/>
      <c r="P5105" s="77"/>
      <c r="Q5105" s="77"/>
      <c r="R5105" s="77"/>
      <c r="S5105" s="77"/>
    </row>
    <row r="5106" spans="2:19" x14ac:dyDescent="0.3">
      <c r="B5106" s="47" t="str">
        <f>IF(H5103="Wärme/Kälte","Energiemix: Anteil in % der aus Strom oder Erdgas erzeugten Wärme/Kälte","")</f>
        <v/>
      </c>
      <c r="C5106" s="46"/>
      <c r="D5106" s="46"/>
      <c r="E5106" s="46"/>
      <c r="F5106" s="74">
        <f>IFERROR(SUMPRODUCT(I5106:K5106,I5105:K5105),"")</f>
        <v>0</v>
      </c>
      <c r="G5106" s="74"/>
      <c r="H5106" s="46"/>
      <c r="I5106" s="120"/>
      <c r="J5106" s="121"/>
      <c r="K5106" s="121"/>
      <c r="L5106" s="48" t="str">
        <f>IF(H5103="Wärme/Kälte","i","")</f>
        <v/>
      </c>
      <c r="M5106" s="47" t="str">
        <f>IF(H5103="Wärme/Kälte","Bitte geben Sie den Anteil in % (von 0 bis 100, ohne Prozentzeichen) der  direkt aus Strom oder Erdgas erzeugten Wärme/Kälte.","")</f>
        <v/>
      </c>
      <c r="N5106" s="46"/>
      <c r="O5106" s="46"/>
      <c r="P5106" s="46"/>
      <c r="Q5106" s="46"/>
      <c r="R5106" s="46"/>
      <c r="S5106" s="46"/>
    </row>
    <row r="5107" spans="2:19" x14ac:dyDescent="0.3">
      <c r="B5107" s="46"/>
      <c r="C5107" s="46"/>
      <c r="D5107" s="46"/>
      <c r="E5107" s="46"/>
      <c r="F5107" s="46"/>
      <c r="G5107" s="46"/>
      <c r="H5107" s="46"/>
      <c r="I5107" s="98"/>
      <c r="J5107" s="46"/>
      <c r="K5107" s="46"/>
      <c r="L5107" s="48"/>
      <c r="M5107" s="47"/>
      <c r="N5107" s="46"/>
      <c r="O5107" s="46"/>
      <c r="P5107" s="46"/>
      <c r="Q5107" s="46"/>
      <c r="R5107" s="46"/>
      <c r="S5107" s="46"/>
    </row>
    <row r="5108" spans="2:19" ht="18" thickBot="1" x14ac:dyDescent="0.5">
      <c r="B5108" s="56" t="s">
        <v>10</v>
      </c>
      <c r="C5108" s="47"/>
      <c r="D5108" s="47"/>
      <c r="E5108" s="47"/>
      <c r="F5108" s="47"/>
      <c r="G5108" s="47"/>
      <c r="H5108" s="47"/>
      <c r="I5108" s="68">
        <v>44835</v>
      </c>
      <c r="J5108" s="68">
        <v>44866</v>
      </c>
      <c r="K5108" s="68">
        <v>44896</v>
      </c>
      <c r="L5108" s="47"/>
      <c r="M5108" s="69"/>
      <c r="N5108" s="69"/>
      <c r="O5108" s="69"/>
      <c r="P5108" s="69"/>
      <c r="Q5108" s="69"/>
      <c r="R5108" s="69"/>
      <c r="S5108" s="47"/>
    </row>
    <row r="5109" spans="2:19" ht="15" thickBot="1" x14ac:dyDescent="0.35">
      <c r="B5109" s="47" t="s">
        <v>28</v>
      </c>
      <c r="C5109" s="47"/>
      <c r="D5109" s="47"/>
      <c r="E5109" s="47"/>
      <c r="F5109" s="47"/>
      <c r="G5109" s="47"/>
      <c r="H5109" s="117"/>
      <c r="I5109" s="70"/>
      <c r="J5109" s="71"/>
      <c r="K5109" s="71"/>
      <c r="L5109" s="48" t="s">
        <v>5</v>
      </c>
      <c r="M5109" s="47" t="s">
        <v>29</v>
      </c>
      <c r="N5109" s="69"/>
      <c r="O5109" s="69"/>
      <c r="P5109" s="69"/>
      <c r="Q5109" s="69"/>
      <c r="R5109" s="69"/>
      <c r="S5109" s="47"/>
    </row>
    <row r="5110" spans="2:19" ht="15" thickBot="1" x14ac:dyDescent="0.35">
      <c r="B5110" s="47" t="s">
        <v>13</v>
      </c>
      <c r="C5110" s="47"/>
      <c r="D5110" s="47"/>
      <c r="E5110" s="47"/>
      <c r="F5110" s="47"/>
      <c r="G5110" s="47"/>
      <c r="H5110" s="138">
        <f>IFERROR(VLOOKUP(H5109,'1 - Strom Erdgas Wärme 2021'!H:AA,17,FALSE),"")</f>
        <v>0</v>
      </c>
      <c r="I5110" s="70"/>
      <c r="J5110" s="71"/>
      <c r="K5110" s="71"/>
      <c r="L5110" s="48"/>
      <c r="M5110" s="47"/>
      <c r="N5110" s="69"/>
      <c r="O5110" s="69"/>
      <c r="P5110" s="69"/>
      <c r="Q5110" s="69"/>
      <c r="R5110" s="69"/>
      <c r="S5110" s="47"/>
    </row>
    <row r="5111" spans="2:19" ht="15" thickBot="1" x14ac:dyDescent="0.35">
      <c r="B5111" s="47" t="s">
        <v>16</v>
      </c>
      <c r="C5111" s="47"/>
      <c r="D5111" s="47"/>
      <c r="E5111" s="47"/>
      <c r="F5111" s="47"/>
      <c r="G5111" s="47"/>
      <c r="H5111" s="139"/>
      <c r="I5111" s="72"/>
      <c r="J5111" s="73"/>
      <c r="K5111" s="73"/>
      <c r="L5111" s="48" t="s">
        <v>5</v>
      </c>
      <c r="M5111" s="47" t="s">
        <v>17</v>
      </c>
      <c r="N5111" s="69"/>
      <c r="O5111" s="69"/>
      <c r="P5111" s="69"/>
      <c r="Q5111" s="69"/>
      <c r="R5111" s="69"/>
      <c r="S5111" s="47"/>
    </row>
    <row r="5112" spans="2:19" ht="16.8" thickBot="1" x14ac:dyDescent="0.45">
      <c r="B5112" s="47" t="str">
        <f>IF(H5111="Erdgas","Arbeitspreis pro kWh Erdgas in EUR",IF(H5111="Strom","Arbeitspreis pro kWh Strom in EUR",IF(H5111="Wärme/Kälte","Arbeitspreis pro kWh Wärme-/Kälteverbrauch in EUR","Bitte Energieart auswählen!")))</f>
        <v>Bitte Energieart auswählen!</v>
      </c>
      <c r="C5112" s="47"/>
      <c r="D5112" s="47"/>
      <c r="E5112" s="47"/>
      <c r="F5112" s="47"/>
      <c r="G5112" s="74">
        <f>IFERROR(SUMPRODUCT(I5112:K5112,I5113:K5113),"")</f>
        <v>0</v>
      </c>
      <c r="H5112" s="47"/>
      <c r="I5112" s="118"/>
      <c r="J5112" s="118"/>
      <c r="K5112" s="118"/>
      <c r="L5112" s="48" t="s">
        <v>5</v>
      </c>
      <c r="M5112" s="47" t="str">
        <f>IF(H5111="Erdgas","Erdgaskosten exkl. Steuern, Abgaben, Netzentgelte, etc.",IF(H5111="Strom","Stromkosten exkl. Steuern, Abgaben, Netzentgelte, etc.",IF(H5111="Wärme/Kälte","Wärme-/Kältekosten exkl. Steuern, Abgaben, Netzentgelte, etc.", "Bitte Energieart auswählen!")))</f>
        <v>Bitte Energieart auswählen!</v>
      </c>
      <c r="N5112" s="47"/>
      <c r="O5112" s="47"/>
      <c r="P5112" s="75"/>
      <c r="Q5112" s="61"/>
      <c r="R5112" s="62"/>
      <c r="S5112" s="47"/>
    </row>
    <row r="5113" spans="2:19" ht="15" thickBot="1" x14ac:dyDescent="0.35">
      <c r="B5113" s="47" t="str">
        <f>IF(AND(H5111="Erdgas",H5110="Nein"),"Aliquoter Erdgasverbrauch in kWh von 1. Oktober 2022 bis 31. Dezember 2022",IF(H5111="Erdgas","Erdgasverbrauch in kWh von 1. Oktober 2022 bis 31. Dezember 2022",IF(AND(H5111="Strom",H5110="Nein"),"Aliquoter Stromverbrauch in kWh von 1. Oktober 2022 bis 31. Dezember 2022",IF(H5111="Strom","Stromverbrauch in kWh von 1. Oktober 2022 bis 31. Dezember 2022",IF(AND(H5111="Wärme/Kälte",H5110="Nein"),"Aliquoter Wärme-/Kälteverbrauch in kWh von 1. Oktober 2022 bis 31. Dezember 2022",IF(H5111="Wärme/Kälte","Wärme-/Kälteverbrauch in kWh von 1. Oktober 2022 bis 31. Dezember 2022","Bitte Energieart auswählen!"))))))</f>
        <v>Bitte Energieart auswählen!</v>
      </c>
      <c r="C5113" s="47"/>
      <c r="D5113" s="47"/>
      <c r="E5113" s="47"/>
      <c r="F5113" s="47"/>
      <c r="G5113" s="47"/>
      <c r="H5113" s="59">
        <f>SUM(I5113:K5113)</f>
        <v>0</v>
      </c>
      <c r="I5113" s="119" t="str">
        <f>IFERROR(IF(H5110="Nein",VLOOKUP(H5109,'1 - Strom Erdgas Wärme 2021'!H:AA,20,FALSE)/12,""),"")</f>
        <v/>
      </c>
      <c r="J5113" s="119" t="str">
        <f>IFERROR(IF(H5110="Nein",VLOOKUP(H5109,'1 - Strom Erdgas Wärme 2021'!H:AB,20,FALSE)/12,""),"")</f>
        <v/>
      </c>
      <c r="K5113" s="119" t="str">
        <f>IFERROR(IF(H5110="Nein",VLOOKUP(H5109,'1 - Strom Erdgas Wärme 2021'!H:AC,20,FALSE)/12,""),"")</f>
        <v/>
      </c>
      <c r="L5113" s="48" t="s">
        <v>5</v>
      </c>
      <c r="M5113" s="76" t="str">
        <f>IFERROR(IF(H5110="Nein","Vorbefüllte Verbrauchswerte wurden aliquot (d.h. 1/12) aus dem Jahr 2021 übernommen.","Bitte ergänzen Sie die monatlichen Verbrauchswerte gem. Lastprofilzähler"),"")</f>
        <v>Bitte ergänzen Sie die monatlichen Verbrauchswerte gem. Lastprofilzähler</v>
      </c>
      <c r="N5113" s="77"/>
      <c r="O5113" s="77"/>
      <c r="P5113" s="77"/>
      <c r="Q5113" s="77"/>
      <c r="R5113" s="77"/>
      <c r="S5113" s="77"/>
    </row>
    <row r="5114" spans="2:19" x14ac:dyDescent="0.3">
      <c r="B5114" s="47" t="str">
        <f>IF(H5111="Wärme/Kälte","Energiemix: Anteil in % der aus Strom oder Erdgas erzeugten Wärme/Kälte","")</f>
        <v/>
      </c>
      <c r="C5114" s="46"/>
      <c r="D5114" s="46"/>
      <c r="E5114" s="46"/>
      <c r="F5114" s="74">
        <f>IFERROR(SUMPRODUCT(I5114:K5114,I5113:K5113),"")</f>
        <v>0</v>
      </c>
      <c r="G5114" s="74"/>
      <c r="H5114" s="46"/>
      <c r="I5114" s="120"/>
      <c r="J5114" s="121"/>
      <c r="K5114" s="121"/>
      <c r="L5114" s="48" t="str">
        <f>IF(H5111="Wärme/Kälte","i","")</f>
        <v/>
      </c>
      <c r="M5114" s="47" t="str">
        <f>IF(H5111="Wärme/Kälte","Bitte geben Sie den Anteil in % (von 0 bis 100, ohne Prozentzeichen) der  direkt aus Strom oder Erdgas erzeugten Wärme/Kälte.","")</f>
        <v/>
      </c>
      <c r="N5114" s="46"/>
      <c r="O5114" s="46"/>
      <c r="P5114" s="46"/>
      <c r="Q5114" s="46"/>
      <c r="R5114" s="46"/>
      <c r="S5114" s="46"/>
    </row>
    <row r="5115" spans="2:19" x14ac:dyDescent="0.3">
      <c r="B5115" s="46"/>
      <c r="C5115" s="46"/>
      <c r="D5115" s="46"/>
      <c r="E5115" s="46"/>
      <c r="F5115" s="46"/>
      <c r="G5115" s="46"/>
      <c r="H5115" s="46"/>
      <c r="I5115" s="98"/>
      <c r="J5115" s="46"/>
      <c r="K5115" s="46"/>
      <c r="L5115" s="48"/>
      <c r="M5115" s="47"/>
      <c r="N5115" s="46"/>
      <c r="O5115" s="46"/>
      <c r="P5115" s="46"/>
      <c r="Q5115" s="46"/>
      <c r="R5115" s="46"/>
      <c r="S5115" s="46"/>
    </row>
    <row r="5116" spans="2:19" ht="18" thickBot="1" x14ac:dyDescent="0.5">
      <c r="B5116" s="56" t="s">
        <v>10</v>
      </c>
      <c r="C5116" s="47"/>
      <c r="D5116" s="47"/>
      <c r="E5116" s="47"/>
      <c r="F5116" s="47"/>
      <c r="G5116" s="47"/>
      <c r="H5116" s="47"/>
      <c r="I5116" s="68">
        <v>44835</v>
      </c>
      <c r="J5116" s="68">
        <v>44866</v>
      </c>
      <c r="K5116" s="68">
        <v>44896</v>
      </c>
      <c r="L5116" s="47"/>
      <c r="M5116" s="69"/>
      <c r="N5116" s="69"/>
      <c r="O5116" s="69"/>
      <c r="P5116" s="69"/>
      <c r="Q5116" s="69"/>
      <c r="R5116" s="69"/>
      <c r="S5116" s="47"/>
    </row>
    <row r="5117" spans="2:19" ht="15" thickBot="1" x14ac:dyDescent="0.35">
      <c r="B5117" s="47" t="s">
        <v>28</v>
      </c>
      <c r="C5117" s="47"/>
      <c r="D5117" s="47"/>
      <c r="E5117" s="47"/>
      <c r="F5117" s="47"/>
      <c r="G5117" s="47"/>
      <c r="H5117" s="117"/>
      <c r="I5117" s="70"/>
      <c r="J5117" s="71"/>
      <c r="K5117" s="71"/>
      <c r="L5117" s="48" t="s">
        <v>5</v>
      </c>
      <c r="M5117" s="47" t="s">
        <v>29</v>
      </c>
      <c r="N5117" s="69"/>
      <c r="O5117" s="69"/>
      <c r="P5117" s="69"/>
      <c r="Q5117" s="69"/>
      <c r="R5117" s="69"/>
      <c r="S5117" s="47"/>
    </row>
    <row r="5118" spans="2:19" ht="15" thickBot="1" x14ac:dyDescent="0.35">
      <c r="B5118" s="47" t="s">
        <v>13</v>
      </c>
      <c r="C5118" s="47"/>
      <c r="D5118" s="47"/>
      <c r="E5118" s="47"/>
      <c r="F5118" s="47"/>
      <c r="G5118" s="47"/>
      <c r="H5118" s="138">
        <f>IFERROR(VLOOKUP(H5117,'1 - Strom Erdgas Wärme 2021'!H:AA,17,FALSE),"")</f>
        <v>0</v>
      </c>
      <c r="I5118" s="70"/>
      <c r="J5118" s="71"/>
      <c r="K5118" s="71"/>
      <c r="L5118" s="48"/>
      <c r="M5118" s="47"/>
      <c r="N5118" s="69"/>
      <c r="O5118" s="69"/>
      <c r="P5118" s="69"/>
      <c r="Q5118" s="69"/>
      <c r="R5118" s="69"/>
      <c r="S5118" s="47"/>
    </row>
    <row r="5119" spans="2:19" ht="15" thickBot="1" x14ac:dyDescent="0.35">
      <c r="B5119" s="47" t="s">
        <v>16</v>
      </c>
      <c r="C5119" s="47"/>
      <c r="D5119" s="47"/>
      <c r="E5119" s="47"/>
      <c r="F5119" s="47"/>
      <c r="G5119" s="47"/>
      <c r="H5119" s="139"/>
      <c r="I5119" s="72"/>
      <c r="J5119" s="73"/>
      <c r="K5119" s="73"/>
      <c r="L5119" s="48" t="s">
        <v>5</v>
      </c>
      <c r="M5119" s="47" t="s">
        <v>17</v>
      </c>
      <c r="N5119" s="69"/>
      <c r="O5119" s="69"/>
      <c r="P5119" s="69"/>
      <c r="Q5119" s="69"/>
      <c r="R5119" s="69"/>
      <c r="S5119" s="47"/>
    </row>
    <row r="5120" spans="2:19" ht="16.8" thickBot="1" x14ac:dyDescent="0.45">
      <c r="B5120" s="47" t="str">
        <f>IF(H5119="Erdgas","Arbeitspreis pro kWh Erdgas in EUR",IF(H5119="Strom","Arbeitspreis pro kWh Strom in EUR",IF(H5119="Wärme/Kälte","Arbeitspreis pro kWh Wärme-/Kälteverbrauch in EUR","Bitte Energieart auswählen!")))</f>
        <v>Bitte Energieart auswählen!</v>
      </c>
      <c r="C5120" s="47"/>
      <c r="D5120" s="47"/>
      <c r="E5120" s="47"/>
      <c r="F5120" s="47"/>
      <c r="G5120" s="74">
        <f>IFERROR(SUMPRODUCT(I5120:K5120,I5121:K5121),"")</f>
        <v>0</v>
      </c>
      <c r="H5120" s="47"/>
      <c r="I5120" s="118"/>
      <c r="J5120" s="118"/>
      <c r="K5120" s="118"/>
      <c r="L5120" s="48" t="s">
        <v>5</v>
      </c>
      <c r="M5120" s="47" t="str">
        <f>IF(H5119="Erdgas","Erdgaskosten exkl. Steuern, Abgaben, Netzentgelte, etc.",IF(H5119="Strom","Stromkosten exkl. Steuern, Abgaben, Netzentgelte, etc.",IF(H5119="Wärme/Kälte","Wärme-/Kältekosten exkl. Steuern, Abgaben, Netzentgelte, etc.", "Bitte Energieart auswählen!")))</f>
        <v>Bitte Energieart auswählen!</v>
      </c>
      <c r="N5120" s="47"/>
      <c r="O5120" s="47"/>
      <c r="P5120" s="75"/>
      <c r="Q5120" s="61"/>
      <c r="R5120" s="62"/>
      <c r="S5120" s="47"/>
    </row>
    <row r="5121" spans="2:19" ht="15" thickBot="1" x14ac:dyDescent="0.35">
      <c r="B5121" s="47" t="str">
        <f>IF(AND(H5119="Erdgas",H5118="Nein"),"Aliquoter Erdgasverbrauch in kWh von 1. Oktober 2022 bis 31. Dezember 2022",IF(H5119="Erdgas","Erdgasverbrauch in kWh von 1. Oktober 2022 bis 31. Dezember 2022",IF(AND(H5119="Strom",H5118="Nein"),"Aliquoter Stromverbrauch in kWh von 1. Oktober 2022 bis 31. Dezember 2022",IF(H5119="Strom","Stromverbrauch in kWh von 1. Oktober 2022 bis 31. Dezember 2022",IF(AND(H5119="Wärme/Kälte",H5118="Nein"),"Aliquoter Wärme-/Kälteverbrauch in kWh von 1. Oktober 2022 bis 31. Dezember 2022",IF(H5119="Wärme/Kälte","Wärme-/Kälteverbrauch in kWh von 1. Oktober 2022 bis 31. Dezember 2022","Bitte Energieart auswählen!"))))))</f>
        <v>Bitte Energieart auswählen!</v>
      </c>
      <c r="C5121" s="47"/>
      <c r="D5121" s="47"/>
      <c r="E5121" s="47"/>
      <c r="F5121" s="47"/>
      <c r="G5121" s="47"/>
      <c r="H5121" s="59">
        <f>SUM(I5121:K5121)</f>
        <v>0</v>
      </c>
      <c r="I5121" s="119" t="str">
        <f>IFERROR(IF(H5118="Nein",VLOOKUP(H5117,'1 - Strom Erdgas Wärme 2021'!H:AA,20,FALSE)/12,""),"")</f>
        <v/>
      </c>
      <c r="J5121" s="119" t="str">
        <f>IFERROR(IF(H5118="Nein",VLOOKUP(H5117,'1 - Strom Erdgas Wärme 2021'!H:AB,20,FALSE)/12,""),"")</f>
        <v/>
      </c>
      <c r="K5121" s="119" t="str">
        <f>IFERROR(IF(H5118="Nein",VLOOKUP(H5117,'1 - Strom Erdgas Wärme 2021'!H:AC,20,FALSE)/12,""),"")</f>
        <v/>
      </c>
      <c r="L5121" s="48" t="s">
        <v>5</v>
      </c>
      <c r="M5121" s="76" t="str">
        <f>IFERROR(IF(H5118="Nein","Vorbefüllte Verbrauchswerte wurden aliquot (d.h. 1/12) aus dem Jahr 2021 übernommen.","Bitte ergänzen Sie die monatlichen Verbrauchswerte gem. Lastprofilzähler"),"")</f>
        <v>Bitte ergänzen Sie die monatlichen Verbrauchswerte gem. Lastprofilzähler</v>
      </c>
      <c r="N5121" s="77"/>
      <c r="O5121" s="77"/>
      <c r="P5121" s="77"/>
      <c r="Q5121" s="77"/>
      <c r="R5121" s="77"/>
      <c r="S5121" s="77"/>
    </row>
    <row r="5122" spans="2:19" x14ac:dyDescent="0.3">
      <c r="B5122" s="47" t="str">
        <f>IF(H5119="Wärme/Kälte","Energiemix: Anteil in % der aus Strom oder Erdgas erzeugten Wärme/Kälte","")</f>
        <v/>
      </c>
      <c r="C5122" s="46"/>
      <c r="D5122" s="46"/>
      <c r="E5122" s="46"/>
      <c r="F5122" s="74">
        <f>IFERROR(SUMPRODUCT(I5122:K5122,I5121:K5121),"")</f>
        <v>0</v>
      </c>
      <c r="G5122" s="74"/>
      <c r="H5122" s="46"/>
      <c r="I5122" s="120"/>
      <c r="J5122" s="121"/>
      <c r="K5122" s="121"/>
      <c r="L5122" s="48" t="str">
        <f>IF(H5119="Wärme/Kälte","i","")</f>
        <v/>
      </c>
      <c r="M5122" s="47" t="str">
        <f>IF(H5119="Wärme/Kälte","Bitte geben Sie den Anteil in % (von 0 bis 100, ohne Prozentzeichen) der  direkt aus Strom oder Erdgas erzeugten Wärme/Kälte.","")</f>
        <v/>
      </c>
      <c r="N5122" s="46"/>
      <c r="O5122" s="46"/>
      <c r="P5122" s="46"/>
      <c r="Q5122" s="46"/>
      <c r="R5122" s="46"/>
      <c r="S5122" s="46"/>
    </row>
    <row r="5123" spans="2:19" x14ac:dyDescent="0.3">
      <c r="B5123" s="46"/>
      <c r="C5123" s="46"/>
      <c r="D5123" s="46"/>
      <c r="E5123" s="46"/>
      <c r="F5123" s="46"/>
      <c r="G5123" s="46"/>
      <c r="H5123" s="46"/>
      <c r="I5123" s="98"/>
      <c r="J5123" s="46"/>
      <c r="K5123" s="46"/>
      <c r="L5123" s="48"/>
      <c r="M5123" s="47"/>
      <c r="N5123" s="46"/>
      <c r="O5123" s="46"/>
      <c r="P5123" s="46"/>
      <c r="Q5123" s="46"/>
      <c r="R5123" s="46"/>
      <c r="S5123" s="46"/>
    </row>
    <row r="5124" spans="2:19" ht="18" thickBot="1" x14ac:dyDescent="0.5">
      <c r="B5124" s="56" t="s">
        <v>10</v>
      </c>
      <c r="C5124" s="47"/>
      <c r="D5124" s="47"/>
      <c r="E5124" s="47"/>
      <c r="F5124" s="47"/>
      <c r="G5124" s="47"/>
      <c r="H5124" s="47"/>
      <c r="I5124" s="68">
        <v>44835</v>
      </c>
      <c r="J5124" s="68">
        <v>44866</v>
      </c>
      <c r="K5124" s="68">
        <v>44896</v>
      </c>
      <c r="L5124" s="47"/>
      <c r="M5124" s="69"/>
      <c r="N5124" s="69"/>
      <c r="O5124" s="69"/>
      <c r="P5124" s="69"/>
      <c r="Q5124" s="69"/>
      <c r="R5124" s="69"/>
      <c r="S5124" s="47"/>
    </row>
    <row r="5125" spans="2:19" ht="15" thickBot="1" x14ac:dyDescent="0.35">
      <c r="B5125" s="47" t="s">
        <v>28</v>
      </c>
      <c r="C5125" s="47"/>
      <c r="D5125" s="47"/>
      <c r="E5125" s="47"/>
      <c r="F5125" s="47"/>
      <c r="G5125" s="47"/>
      <c r="H5125" s="117"/>
      <c r="I5125" s="70"/>
      <c r="J5125" s="71"/>
      <c r="K5125" s="71"/>
      <c r="L5125" s="48" t="s">
        <v>5</v>
      </c>
      <c r="M5125" s="47" t="s">
        <v>29</v>
      </c>
      <c r="N5125" s="69"/>
      <c r="O5125" s="69"/>
      <c r="P5125" s="69"/>
      <c r="Q5125" s="69"/>
      <c r="R5125" s="69"/>
      <c r="S5125" s="47"/>
    </row>
    <row r="5126" spans="2:19" ht="15" thickBot="1" x14ac:dyDescent="0.35">
      <c r="B5126" s="47" t="s">
        <v>13</v>
      </c>
      <c r="C5126" s="47"/>
      <c r="D5126" s="47"/>
      <c r="E5126" s="47"/>
      <c r="F5126" s="47"/>
      <c r="G5126" s="47"/>
      <c r="H5126" s="138">
        <f>IFERROR(VLOOKUP(H5125,'1 - Strom Erdgas Wärme 2021'!H:AA,17,FALSE),"")</f>
        <v>0</v>
      </c>
      <c r="I5126" s="70"/>
      <c r="J5126" s="71"/>
      <c r="K5126" s="71"/>
      <c r="L5126" s="48"/>
      <c r="M5126" s="47"/>
      <c r="N5126" s="69"/>
      <c r="O5126" s="69"/>
      <c r="P5126" s="69"/>
      <c r="Q5126" s="69"/>
      <c r="R5126" s="69"/>
      <c r="S5126" s="47"/>
    </row>
    <row r="5127" spans="2:19" ht="15" thickBot="1" x14ac:dyDescent="0.35">
      <c r="B5127" s="47" t="s">
        <v>16</v>
      </c>
      <c r="C5127" s="47"/>
      <c r="D5127" s="47"/>
      <c r="E5127" s="47"/>
      <c r="F5127" s="47"/>
      <c r="G5127" s="47"/>
      <c r="H5127" s="139"/>
      <c r="I5127" s="72"/>
      <c r="J5127" s="73"/>
      <c r="K5127" s="73"/>
      <c r="L5127" s="48" t="s">
        <v>5</v>
      </c>
      <c r="M5127" s="47" t="s">
        <v>17</v>
      </c>
      <c r="N5127" s="69"/>
      <c r="O5127" s="69"/>
      <c r="P5127" s="69"/>
      <c r="Q5127" s="69"/>
      <c r="R5127" s="69"/>
      <c r="S5127" s="47"/>
    </row>
    <row r="5128" spans="2:19" ht="16.8" thickBot="1" x14ac:dyDescent="0.45">
      <c r="B5128" s="47" t="str">
        <f>IF(H5127="Erdgas","Arbeitspreis pro kWh Erdgas in EUR",IF(H5127="Strom","Arbeitspreis pro kWh Strom in EUR",IF(H5127="Wärme/Kälte","Arbeitspreis pro kWh Wärme-/Kälteverbrauch in EUR","Bitte Energieart auswählen!")))</f>
        <v>Bitte Energieart auswählen!</v>
      </c>
      <c r="C5128" s="47"/>
      <c r="D5128" s="47"/>
      <c r="E5128" s="47"/>
      <c r="F5128" s="47"/>
      <c r="G5128" s="74">
        <f>IFERROR(SUMPRODUCT(I5128:K5128,I5129:K5129),"")</f>
        <v>0</v>
      </c>
      <c r="H5128" s="47"/>
      <c r="I5128" s="118"/>
      <c r="J5128" s="118"/>
      <c r="K5128" s="118"/>
      <c r="L5128" s="48" t="s">
        <v>5</v>
      </c>
      <c r="M5128" s="47" t="str">
        <f>IF(H5127="Erdgas","Erdgaskosten exkl. Steuern, Abgaben, Netzentgelte, etc.",IF(H5127="Strom","Stromkosten exkl. Steuern, Abgaben, Netzentgelte, etc.",IF(H5127="Wärme/Kälte","Wärme-/Kältekosten exkl. Steuern, Abgaben, Netzentgelte, etc.", "Bitte Energieart auswählen!")))</f>
        <v>Bitte Energieart auswählen!</v>
      </c>
      <c r="N5128" s="47"/>
      <c r="O5128" s="47"/>
      <c r="P5128" s="75"/>
      <c r="Q5128" s="61"/>
      <c r="R5128" s="62"/>
      <c r="S5128" s="47"/>
    </row>
    <row r="5129" spans="2:19" ht="15" thickBot="1" x14ac:dyDescent="0.35">
      <c r="B5129" s="47" t="str">
        <f>IF(AND(H5127="Erdgas",H5126="Nein"),"Aliquoter Erdgasverbrauch in kWh von 1. Oktober 2022 bis 31. Dezember 2022",IF(H5127="Erdgas","Erdgasverbrauch in kWh von 1. Oktober 2022 bis 31. Dezember 2022",IF(AND(H5127="Strom",H5126="Nein"),"Aliquoter Stromverbrauch in kWh von 1. Oktober 2022 bis 31. Dezember 2022",IF(H5127="Strom","Stromverbrauch in kWh von 1. Oktober 2022 bis 31. Dezember 2022",IF(AND(H5127="Wärme/Kälte",H5126="Nein"),"Aliquoter Wärme-/Kälteverbrauch in kWh von 1. Oktober 2022 bis 31. Dezember 2022",IF(H5127="Wärme/Kälte","Wärme-/Kälteverbrauch in kWh von 1. Oktober 2022 bis 31. Dezember 2022","Bitte Energieart auswählen!"))))))</f>
        <v>Bitte Energieart auswählen!</v>
      </c>
      <c r="C5129" s="47"/>
      <c r="D5129" s="47"/>
      <c r="E5129" s="47"/>
      <c r="F5129" s="47"/>
      <c r="G5129" s="47"/>
      <c r="H5129" s="59">
        <f>SUM(I5129:K5129)</f>
        <v>0</v>
      </c>
      <c r="I5129" s="119" t="str">
        <f>IFERROR(IF(H5126="Nein",VLOOKUP(H5125,'1 - Strom Erdgas Wärme 2021'!H:AA,20,FALSE)/12,""),"")</f>
        <v/>
      </c>
      <c r="J5129" s="119" t="str">
        <f>IFERROR(IF(H5126="Nein",VLOOKUP(H5125,'1 - Strom Erdgas Wärme 2021'!H:AB,20,FALSE)/12,""),"")</f>
        <v/>
      </c>
      <c r="K5129" s="119" t="str">
        <f>IFERROR(IF(H5126="Nein",VLOOKUP(H5125,'1 - Strom Erdgas Wärme 2021'!H:AC,20,FALSE)/12,""),"")</f>
        <v/>
      </c>
      <c r="L5129" s="48" t="s">
        <v>5</v>
      </c>
      <c r="M5129" s="76" t="str">
        <f>IFERROR(IF(H5126="Nein","Vorbefüllte Verbrauchswerte wurden aliquot (d.h. 1/12) aus dem Jahr 2021 übernommen.","Bitte ergänzen Sie die monatlichen Verbrauchswerte gem. Lastprofilzähler"),"")</f>
        <v>Bitte ergänzen Sie die monatlichen Verbrauchswerte gem. Lastprofilzähler</v>
      </c>
      <c r="N5129" s="77"/>
      <c r="O5129" s="77"/>
      <c r="P5129" s="77"/>
      <c r="Q5129" s="77"/>
      <c r="R5129" s="77"/>
      <c r="S5129" s="77"/>
    </row>
    <row r="5130" spans="2:19" x14ac:dyDescent="0.3">
      <c r="B5130" s="47" t="str">
        <f>IF(H5127="Wärme/Kälte","Energiemix: Anteil in % der aus Strom oder Erdgas erzeugten Wärme/Kälte","")</f>
        <v/>
      </c>
      <c r="C5130" s="46"/>
      <c r="D5130" s="46"/>
      <c r="E5130" s="46"/>
      <c r="F5130" s="74">
        <f>IFERROR(SUMPRODUCT(I5130:K5130,I5129:K5129),"")</f>
        <v>0</v>
      </c>
      <c r="G5130" s="74"/>
      <c r="H5130" s="46"/>
      <c r="I5130" s="120"/>
      <c r="J5130" s="121"/>
      <c r="K5130" s="121"/>
      <c r="L5130" s="48" t="str">
        <f>IF(H5127="Wärme/Kälte","i","")</f>
        <v/>
      </c>
      <c r="M5130" s="47" t="str">
        <f>IF(H5127="Wärme/Kälte","Bitte geben Sie den Anteil in % (von 0 bis 100, ohne Prozentzeichen) der  direkt aus Strom oder Erdgas erzeugten Wärme/Kälte.","")</f>
        <v/>
      </c>
      <c r="N5130" s="46"/>
      <c r="O5130" s="46"/>
      <c r="P5130" s="46"/>
      <c r="Q5130" s="46"/>
      <c r="R5130" s="46"/>
      <c r="S5130" s="46"/>
    </row>
    <row r="5131" spans="2:19" x14ac:dyDescent="0.3">
      <c r="B5131" s="46"/>
      <c r="C5131" s="46"/>
      <c r="D5131" s="46"/>
      <c r="E5131" s="46"/>
      <c r="F5131" s="46"/>
      <c r="G5131" s="46"/>
      <c r="H5131" s="46"/>
      <c r="I5131" s="98"/>
      <c r="J5131" s="46"/>
      <c r="K5131" s="46"/>
      <c r="L5131" s="48"/>
      <c r="M5131" s="47"/>
      <c r="N5131" s="46"/>
      <c r="O5131" s="46"/>
      <c r="P5131" s="46"/>
      <c r="Q5131" s="46"/>
      <c r="R5131" s="46"/>
      <c r="S5131" s="46"/>
    </row>
    <row r="5132" spans="2:19" ht="18" thickBot="1" x14ac:dyDescent="0.5">
      <c r="B5132" s="56" t="s">
        <v>10</v>
      </c>
      <c r="C5132" s="47"/>
      <c r="D5132" s="47"/>
      <c r="E5132" s="47"/>
      <c r="F5132" s="47"/>
      <c r="G5132" s="47"/>
      <c r="H5132" s="47"/>
      <c r="I5132" s="68">
        <v>44835</v>
      </c>
      <c r="J5132" s="68">
        <v>44866</v>
      </c>
      <c r="K5132" s="68">
        <v>44896</v>
      </c>
      <c r="L5132" s="47"/>
      <c r="M5132" s="69"/>
      <c r="N5132" s="69"/>
      <c r="O5132" s="69"/>
      <c r="P5132" s="69"/>
      <c r="Q5132" s="69"/>
      <c r="R5132" s="69"/>
      <c r="S5132" s="47"/>
    </row>
    <row r="5133" spans="2:19" ht="15" thickBot="1" x14ac:dyDescent="0.35">
      <c r="B5133" s="47" t="s">
        <v>28</v>
      </c>
      <c r="C5133" s="47"/>
      <c r="D5133" s="47"/>
      <c r="E5133" s="47"/>
      <c r="F5133" s="47"/>
      <c r="G5133" s="47"/>
      <c r="H5133" s="117"/>
      <c r="I5133" s="70"/>
      <c r="J5133" s="71"/>
      <c r="K5133" s="71"/>
      <c r="L5133" s="48" t="s">
        <v>5</v>
      </c>
      <c r="M5133" s="47" t="s">
        <v>29</v>
      </c>
      <c r="N5133" s="69"/>
      <c r="O5133" s="69"/>
      <c r="P5133" s="69"/>
      <c r="Q5133" s="69"/>
      <c r="R5133" s="69"/>
      <c r="S5133" s="47"/>
    </row>
    <row r="5134" spans="2:19" ht="15" thickBot="1" x14ac:dyDescent="0.35">
      <c r="B5134" s="47" t="s">
        <v>13</v>
      </c>
      <c r="C5134" s="47"/>
      <c r="D5134" s="47"/>
      <c r="E5134" s="47"/>
      <c r="F5134" s="47"/>
      <c r="G5134" s="47"/>
      <c r="H5134" s="138">
        <f>IFERROR(VLOOKUP(H5133,'1 - Strom Erdgas Wärme 2021'!H:AA,17,FALSE),"")</f>
        <v>0</v>
      </c>
      <c r="I5134" s="70"/>
      <c r="J5134" s="71"/>
      <c r="K5134" s="71"/>
      <c r="L5134" s="48"/>
      <c r="M5134" s="47"/>
      <c r="N5134" s="69"/>
      <c r="O5134" s="69"/>
      <c r="P5134" s="69"/>
      <c r="Q5134" s="69"/>
      <c r="R5134" s="69"/>
      <c r="S5134" s="47"/>
    </row>
    <row r="5135" spans="2:19" ht="15" thickBot="1" x14ac:dyDescent="0.35">
      <c r="B5135" s="47" t="s">
        <v>16</v>
      </c>
      <c r="C5135" s="47"/>
      <c r="D5135" s="47"/>
      <c r="E5135" s="47"/>
      <c r="F5135" s="47"/>
      <c r="G5135" s="47"/>
      <c r="H5135" s="139"/>
      <c r="I5135" s="72"/>
      <c r="J5135" s="73"/>
      <c r="K5135" s="73"/>
      <c r="L5135" s="48" t="s">
        <v>5</v>
      </c>
      <c r="M5135" s="47" t="s">
        <v>17</v>
      </c>
      <c r="N5135" s="69"/>
      <c r="O5135" s="69"/>
      <c r="P5135" s="69"/>
      <c r="Q5135" s="69"/>
      <c r="R5135" s="69"/>
      <c r="S5135" s="47"/>
    </row>
    <row r="5136" spans="2:19" ht="16.8" thickBot="1" x14ac:dyDescent="0.45">
      <c r="B5136" s="47" t="str">
        <f>IF(H5135="Erdgas","Arbeitspreis pro kWh Erdgas in EUR",IF(H5135="Strom","Arbeitspreis pro kWh Strom in EUR",IF(H5135="Wärme/Kälte","Arbeitspreis pro kWh Wärme-/Kälteverbrauch in EUR","Bitte Energieart auswählen!")))</f>
        <v>Bitte Energieart auswählen!</v>
      </c>
      <c r="C5136" s="47"/>
      <c r="D5136" s="47"/>
      <c r="E5136" s="47"/>
      <c r="F5136" s="47"/>
      <c r="G5136" s="74">
        <f>IFERROR(SUMPRODUCT(I5136:K5136,I5137:K5137),"")</f>
        <v>0</v>
      </c>
      <c r="H5136" s="47"/>
      <c r="I5136" s="118"/>
      <c r="J5136" s="118"/>
      <c r="K5136" s="118"/>
      <c r="L5136" s="48" t="s">
        <v>5</v>
      </c>
      <c r="M5136" s="47" t="str">
        <f>IF(H5135="Erdgas","Erdgaskosten exkl. Steuern, Abgaben, Netzentgelte, etc.",IF(H5135="Strom","Stromkosten exkl. Steuern, Abgaben, Netzentgelte, etc.",IF(H5135="Wärme/Kälte","Wärme-/Kältekosten exkl. Steuern, Abgaben, Netzentgelte, etc.", "Bitte Energieart auswählen!")))</f>
        <v>Bitte Energieart auswählen!</v>
      </c>
      <c r="N5136" s="47"/>
      <c r="O5136" s="47"/>
      <c r="P5136" s="75"/>
      <c r="Q5136" s="61"/>
      <c r="R5136" s="62"/>
      <c r="S5136" s="47"/>
    </row>
    <row r="5137" spans="2:19" ht="15" thickBot="1" x14ac:dyDescent="0.35">
      <c r="B5137" s="47" t="str">
        <f>IF(AND(H5135="Erdgas",H5134="Nein"),"Aliquoter Erdgasverbrauch in kWh von 1. Oktober 2022 bis 31. Dezember 2022",IF(H5135="Erdgas","Erdgasverbrauch in kWh von 1. Oktober 2022 bis 31. Dezember 2022",IF(AND(H5135="Strom",H5134="Nein"),"Aliquoter Stromverbrauch in kWh von 1. Oktober 2022 bis 31. Dezember 2022",IF(H5135="Strom","Stromverbrauch in kWh von 1. Oktober 2022 bis 31. Dezember 2022",IF(AND(H5135="Wärme/Kälte",H5134="Nein"),"Aliquoter Wärme-/Kälteverbrauch in kWh von 1. Oktober 2022 bis 31. Dezember 2022",IF(H5135="Wärme/Kälte","Wärme-/Kälteverbrauch in kWh von 1. Oktober 2022 bis 31. Dezember 2022","Bitte Energieart auswählen!"))))))</f>
        <v>Bitte Energieart auswählen!</v>
      </c>
      <c r="C5137" s="47"/>
      <c r="D5137" s="47"/>
      <c r="E5137" s="47"/>
      <c r="F5137" s="47"/>
      <c r="G5137" s="47"/>
      <c r="H5137" s="59">
        <f>SUM(I5137:K5137)</f>
        <v>0</v>
      </c>
      <c r="I5137" s="119" t="str">
        <f>IFERROR(IF(H5134="Nein",VLOOKUP(H5133,'1 - Strom Erdgas Wärme 2021'!H:AA,20,FALSE)/12,""),"")</f>
        <v/>
      </c>
      <c r="J5137" s="119" t="str">
        <f>IFERROR(IF(H5134="Nein",VLOOKUP(H5133,'1 - Strom Erdgas Wärme 2021'!H:AB,20,FALSE)/12,""),"")</f>
        <v/>
      </c>
      <c r="K5137" s="119" t="str">
        <f>IFERROR(IF(H5134="Nein",VLOOKUP(H5133,'1 - Strom Erdgas Wärme 2021'!H:AC,20,FALSE)/12,""),"")</f>
        <v/>
      </c>
      <c r="L5137" s="48" t="s">
        <v>5</v>
      </c>
      <c r="M5137" s="76" t="str">
        <f>IFERROR(IF(H5134="Nein","Vorbefüllte Verbrauchswerte wurden aliquot (d.h. 1/12) aus dem Jahr 2021 übernommen.","Bitte ergänzen Sie die monatlichen Verbrauchswerte gem. Lastprofilzähler"),"")</f>
        <v>Bitte ergänzen Sie die monatlichen Verbrauchswerte gem. Lastprofilzähler</v>
      </c>
      <c r="N5137" s="77"/>
      <c r="O5137" s="77"/>
      <c r="P5137" s="77"/>
      <c r="Q5137" s="77"/>
      <c r="R5137" s="77"/>
      <c r="S5137" s="77"/>
    </row>
    <row r="5138" spans="2:19" x14ac:dyDescent="0.3">
      <c r="B5138" s="47" t="str">
        <f>IF(H5135="Wärme/Kälte","Energiemix: Anteil in % der aus Strom oder Erdgas erzeugten Wärme/Kälte","")</f>
        <v/>
      </c>
      <c r="C5138" s="46"/>
      <c r="D5138" s="46"/>
      <c r="E5138" s="46"/>
      <c r="F5138" s="74">
        <f>IFERROR(SUMPRODUCT(I5138:K5138,I5137:K5137),"")</f>
        <v>0</v>
      </c>
      <c r="G5138" s="74"/>
      <c r="H5138" s="46"/>
      <c r="I5138" s="120"/>
      <c r="J5138" s="121"/>
      <c r="K5138" s="121"/>
      <c r="L5138" s="48" t="str">
        <f>IF(H5135="Wärme/Kälte","i","")</f>
        <v/>
      </c>
      <c r="M5138" s="47" t="str">
        <f>IF(H5135="Wärme/Kälte","Bitte geben Sie den Anteil in % (von 0 bis 100, ohne Prozentzeichen) der  direkt aus Strom oder Erdgas erzeugten Wärme/Kälte.","")</f>
        <v/>
      </c>
      <c r="N5138" s="46"/>
      <c r="O5138" s="46"/>
      <c r="P5138" s="46"/>
      <c r="Q5138" s="46"/>
      <c r="R5138" s="46"/>
      <c r="S5138" s="46"/>
    </row>
    <row r="5139" spans="2:19" x14ac:dyDescent="0.3">
      <c r="B5139" s="46"/>
      <c r="C5139" s="46"/>
      <c r="D5139" s="46"/>
      <c r="E5139" s="46"/>
      <c r="F5139" s="46"/>
      <c r="G5139" s="46"/>
      <c r="H5139" s="46"/>
      <c r="I5139" s="98"/>
      <c r="J5139" s="46"/>
      <c r="K5139" s="46"/>
      <c r="L5139" s="48"/>
      <c r="M5139" s="47"/>
      <c r="N5139" s="46"/>
      <c r="O5139" s="46"/>
      <c r="P5139" s="46"/>
      <c r="Q5139" s="46"/>
      <c r="R5139" s="46"/>
      <c r="S5139" s="46"/>
    </row>
    <row r="5140" spans="2:19" ht="18" thickBot="1" x14ac:dyDescent="0.5">
      <c r="B5140" s="56" t="s">
        <v>10</v>
      </c>
      <c r="C5140" s="47"/>
      <c r="D5140" s="47"/>
      <c r="E5140" s="47"/>
      <c r="F5140" s="47"/>
      <c r="G5140" s="47"/>
      <c r="H5140" s="47"/>
      <c r="I5140" s="68">
        <v>44835</v>
      </c>
      <c r="J5140" s="68">
        <v>44866</v>
      </c>
      <c r="K5140" s="68">
        <v>44896</v>
      </c>
      <c r="L5140" s="47"/>
      <c r="M5140" s="69"/>
      <c r="N5140" s="69"/>
      <c r="O5140" s="69"/>
      <c r="P5140" s="69"/>
      <c r="Q5140" s="69"/>
      <c r="R5140" s="69"/>
      <c r="S5140" s="47"/>
    </row>
    <row r="5141" spans="2:19" ht="15" thickBot="1" x14ac:dyDescent="0.35">
      <c r="B5141" s="47" t="s">
        <v>28</v>
      </c>
      <c r="C5141" s="47"/>
      <c r="D5141" s="47"/>
      <c r="E5141" s="47"/>
      <c r="F5141" s="47"/>
      <c r="G5141" s="47"/>
      <c r="H5141" s="117"/>
      <c r="I5141" s="70"/>
      <c r="J5141" s="71"/>
      <c r="K5141" s="71"/>
      <c r="L5141" s="48" t="s">
        <v>5</v>
      </c>
      <c r="M5141" s="47" t="s">
        <v>29</v>
      </c>
      <c r="N5141" s="69"/>
      <c r="O5141" s="69"/>
      <c r="P5141" s="69"/>
      <c r="Q5141" s="69"/>
      <c r="R5141" s="69"/>
      <c r="S5141" s="47"/>
    </row>
    <row r="5142" spans="2:19" ht="15" thickBot="1" x14ac:dyDescent="0.35">
      <c r="B5142" s="47" t="s">
        <v>13</v>
      </c>
      <c r="C5142" s="47"/>
      <c r="D5142" s="47"/>
      <c r="E5142" s="47"/>
      <c r="F5142" s="47"/>
      <c r="G5142" s="47"/>
      <c r="H5142" s="138">
        <f>IFERROR(VLOOKUP(H5141,'1 - Strom Erdgas Wärme 2021'!H:AA,17,FALSE),"")</f>
        <v>0</v>
      </c>
      <c r="I5142" s="70"/>
      <c r="J5142" s="71"/>
      <c r="K5142" s="71"/>
      <c r="L5142" s="48"/>
      <c r="M5142" s="47"/>
      <c r="N5142" s="69"/>
      <c r="O5142" s="69"/>
      <c r="P5142" s="69"/>
      <c r="Q5142" s="69"/>
      <c r="R5142" s="69"/>
      <c r="S5142" s="47"/>
    </row>
    <row r="5143" spans="2:19" ht="15" thickBot="1" x14ac:dyDescent="0.35">
      <c r="B5143" s="47" t="s">
        <v>16</v>
      </c>
      <c r="C5143" s="47"/>
      <c r="D5143" s="47"/>
      <c r="E5143" s="47"/>
      <c r="F5143" s="47"/>
      <c r="G5143" s="47"/>
      <c r="H5143" s="139"/>
      <c r="I5143" s="72"/>
      <c r="J5143" s="73"/>
      <c r="K5143" s="73"/>
      <c r="L5143" s="48" t="s">
        <v>5</v>
      </c>
      <c r="M5143" s="47" t="s">
        <v>17</v>
      </c>
      <c r="N5143" s="69"/>
      <c r="O5143" s="69"/>
      <c r="P5143" s="69"/>
      <c r="Q5143" s="69"/>
      <c r="R5143" s="69"/>
      <c r="S5143" s="47"/>
    </row>
    <row r="5144" spans="2:19" ht="16.8" thickBot="1" x14ac:dyDescent="0.45">
      <c r="B5144" s="47" t="str">
        <f>IF(H5143="Erdgas","Arbeitspreis pro kWh Erdgas in EUR",IF(H5143="Strom","Arbeitspreis pro kWh Strom in EUR",IF(H5143="Wärme/Kälte","Arbeitspreis pro kWh Wärme-/Kälteverbrauch in EUR","Bitte Energieart auswählen!")))</f>
        <v>Bitte Energieart auswählen!</v>
      </c>
      <c r="C5144" s="47"/>
      <c r="D5144" s="47"/>
      <c r="E5144" s="47"/>
      <c r="F5144" s="47"/>
      <c r="G5144" s="74">
        <f>IFERROR(SUMPRODUCT(I5144:K5144,I5145:K5145),"")</f>
        <v>0</v>
      </c>
      <c r="H5144" s="47"/>
      <c r="I5144" s="118"/>
      <c r="J5144" s="118"/>
      <c r="K5144" s="118"/>
      <c r="L5144" s="48" t="s">
        <v>5</v>
      </c>
      <c r="M5144" s="47" t="str">
        <f>IF(H5143="Erdgas","Erdgaskosten exkl. Steuern, Abgaben, Netzentgelte, etc.",IF(H5143="Strom","Stromkosten exkl. Steuern, Abgaben, Netzentgelte, etc.",IF(H5143="Wärme/Kälte","Wärme-/Kältekosten exkl. Steuern, Abgaben, Netzentgelte, etc.", "Bitte Energieart auswählen!")))</f>
        <v>Bitte Energieart auswählen!</v>
      </c>
      <c r="N5144" s="47"/>
      <c r="O5144" s="47"/>
      <c r="P5144" s="75"/>
      <c r="Q5144" s="61"/>
      <c r="R5144" s="62"/>
      <c r="S5144" s="47"/>
    </row>
    <row r="5145" spans="2:19" ht="15" thickBot="1" x14ac:dyDescent="0.35">
      <c r="B5145" s="47" t="str">
        <f>IF(AND(H5143="Erdgas",H5142="Nein"),"Aliquoter Erdgasverbrauch in kWh von 1. Oktober 2022 bis 31. Dezember 2022",IF(H5143="Erdgas","Erdgasverbrauch in kWh von 1. Oktober 2022 bis 31. Dezember 2022",IF(AND(H5143="Strom",H5142="Nein"),"Aliquoter Stromverbrauch in kWh von 1. Oktober 2022 bis 31. Dezember 2022",IF(H5143="Strom","Stromverbrauch in kWh von 1. Oktober 2022 bis 31. Dezember 2022",IF(AND(H5143="Wärme/Kälte",H5142="Nein"),"Aliquoter Wärme-/Kälteverbrauch in kWh von 1. Oktober 2022 bis 31. Dezember 2022",IF(H5143="Wärme/Kälte","Wärme-/Kälteverbrauch in kWh von 1. Oktober 2022 bis 31. Dezember 2022","Bitte Energieart auswählen!"))))))</f>
        <v>Bitte Energieart auswählen!</v>
      </c>
      <c r="C5145" s="47"/>
      <c r="D5145" s="47"/>
      <c r="E5145" s="47"/>
      <c r="F5145" s="47"/>
      <c r="G5145" s="47"/>
      <c r="H5145" s="59">
        <f>SUM(I5145:K5145)</f>
        <v>0</v>
      </c>
      <c r="I5145" s="119" t="str">
        <f>IFERROR(IF(H5142="Nein",VLOOKUP(H5141,'1 - Strom Erdgas Wärme 2021'!H:AA,20,FALSE)/12,""),"")</f>
        <v/>
      </c>
      <c r="J5145" s="119" t="str">
        <f>IFERROR(IF(H5142="Nein",VLOOKUP(H5141,'1 - Strom Erdgas Wärme 2021'!H:AB,20,FALSE)/12,""),"")</f>
        <v/>
      </c>
      <c r="K5145" s="119" t="str">
        <f>IFERROR(IF(H5142="Nein",VLOOKUP(H5141,'1 - Strom Erdgas Wärme 2021'!H:AC,20,FALSE)/12,""),"")</f>
        <v/>
      </c>
      <c r="L5145" s="48" t="s">
        <v>5</v>
      </c>
      <c r="M5145" s="76" t="str">
        <f>IFERROR(IF(H5142="Nein","Vorbefüllte Verbrauchswerte wurden aliquot (d.h. 1/12) aus dem Jahr 2021 übernommen.","Bitte ergänzen Sie die monatlichen Verbrauchswerte gem. Lastprofilzähler"),"")</f>
        <v>Bitte ergänzen Sie die monatlichen Verbrauchswerte gem. Lastprofilzähler</v>
      </c>
      <c r="N5145" s="77"/>
      <c r="O5145" s="77"/>
      <c r="P5145" s="77"/>
      <c r="Q5145" s="77"/>
      <c r="R5145" s="77"/>
      <c r="S5145" s="77"/>
    </row>
    <row r="5146" spans="2:19" x14ac:dyDescent="0.3">
      <c r="B5146" s="47" t="str">
        <f>IF(H5143="Wärme/Kälte","Energiemix: Anteil in % der aus Strom oder Erdgas erzeugten Wärme/Kälte","")</f>
        <v/>
      </c>
      <c r="C5146" s="46"/>
      <c r="D5146" s="46"/>
      <c r="E5146" s="46"/>
      <c r="F5146" s="74">
        <f>IFERROR(SUMPRODUCT(I5146:K5146,I5145:K5145),"")</f>
        <v>0</v>
      </c>
      <c r="G5146" s="74"/>
      <c r="H5146" s="46"/>
      <c r="I5146" s="120"/>
      <c r="J5146" s="121"/>
      <c r="K5146" s="121"/>
      <c r="L5146" s="48" t="str">
        <f>IF(H5143="Wärme/Kälte","i","")</f>
        <v/>
      </c>
      <c r="M5146" s="47" t="str">
        <f>IF(H5143="Wärme/Kälte","Bitte geben Sie den Anteil in % (von 0 bis 100, ohne Prozentzeichen) der  direkt aus Strom oder Erdgas erzeugten Wärme/Kälte.","")</f>
        <v/>
      </c>
      <c r="N5146" s="46"/>
      <c r="O5146" s="46"/>
      <c r="P5146" s="46"/>
      <c r="Q5146" s="46"/>
      <c r="R5146" s="46"/>
      <c r="S5146" s="46"/>
    </row>
    <row r="5147" spans="2:19" x14ac:dyDescent="0.3">
      <c r="B5147" s="46"/>
      <c r="C5147" s="46"/>
      <c r="D5147" s="46"/>
      <c r="E5147" s="46"/>
      <c r="F5147" s="46"/>
      <c r="G5147" s="46"/>
      <c r="H5147" s="46"/>
      <c r="I5147" s="98"/>
      <c r="J5147" s="46"/>
      <c r="K5147" s="46"/>
      <c r="L5147" s="48"/>
      <c r="M5147" s="47"/>
      <c r="N5147" s="46"/>
      <c r="O5147" s="46"/>
      <c r="P5147" s="46"/>
      <c r="Q5147" s="46"/>
      <c r="R5147" s="46"/>
      <c r="S5147" s="46"/>
    </row>
    <row r="5148" spans="2:19" ht="18" thickBot="1" x14ac:dyDescent="0.5">
      <c r="B5148" s="56" t="s">
        <v>10</v>
      </c>
      <c r="C5148" s="47"/>
      <c r="D5148" s="47"/>
      <c r="E5148" s="47"/>
      <c r="F5148" s="47"/>
      <c r="G5148" s="47"/>
      <c r="H5148" s="47"/>
      <c r="I5148" s="68">
        <v>44835</v>
      </c>
      <c r="J5148" s="68">
        <v>44866</v>
      </c>
      <c r="K5148" s="68">
        <v>44896</v>
      </c>
      <c r="L5148" s="47"/>
      <c r="M5148" s="69"/>
      <c r="N5148" s="69"/>
      <c r="O5148" s="69"/>
      <c r="P5148" s="69"/>
      <c r="Q5148" s="69"/>
      <c r="R5148" s="69"/>
      <c r="S5148" s="47"/>
    </row>
    <row r="5149" spans="2:19" ht="15" thickBot="1" x14ac:dyDescent="0.35">
      <c r="B5149" s="47" t="s">
        <v>28</v>
      </c>
      <c r="C5149" s="47"/>
      <c r="D5149" s="47"/>
      <c r="E5149" s="47"/>
      <c r="F5149" s="47"/>
      <c r="G5149" s="47"/>
      <c r="H5149" s="117"/>
      <c r="I5149" s="70"/>
      <c r="J5149" s="71"/>
      <c r="K5149" s="71"/>
      <c r="L5149" s="48" t="s">
        <v>5</v>
      </c>
      <c r="M5149" s="47" t="s">
        <v>29</v>
      </c>
      <c r="N5149" s="69"/>
      <c r="O5149" s="69"/>
      <c r="P5149" s="69"/>
      <c r="Q5149" s="69"/>
      <c r="R5149" s="69"/>
      <c r="S5149" s="47"/>
    </row>
    <row r="5150" spans="2:19" ht="15" thickBot="1" x14ac:dyDescent="0.35">
      <c r="B5150" s="47" t="s">
        <v>13</v>
      </c>
      <c r="C5150" s="47"/>
      <c r="D5150" s="47"/>
      <c r="E5150" s="47"/>
      <c r="F5150" s="47"/>
      <c r="G5150" s="47"/>
      <c r="H5150" s="138">
        <f>IFERROR(VLOOKUP(H5149,'1 - Strom Erdgas Wärme 2021'!H:AA,17,FALSE),"")</f>
        <v>0</v>
      </c>
      <c r="I5150" s="70"/>
      <c r="J5150" s="71"/>
      <c r="K5150" s="71"/>
      <c r="L5150" s="48"/>
      <c r="M5150" s="47"/>
      <c r="N5150" s="69"/>
      <c r="O5150" s="69"/>
      <c r="P5150" s="69"/>
      <c r="Q5150" s="69"/>
      <c r="R5150" s="69"/>
      <c r="S5150" s="47"/>
    </row>
    <row r="5151" spans="2:19" ht="15" thickBot="1" x14ac:dyDescent="0.35">
      <c r="B5151" s="47" t="s">
        <v>16</v>
      </c>
      <c r="C5151" s="47"/>
      <c r="D5151" s="47"/>
      <c r="E5151" s="47"/>
      <c r="F5151" s="47"/>
      <c r="G5151" s="47"/>
      <c r="H5151" s="139"/>
      <c r="I5151" s="72"/>
      <c r="J5151" s="73"/>
      <c r="K5151" s="73"/>
      <c r="L5151" s="48" t="s">
        <v>5</v>
      </c>
      <c r="M5151" s="47" t="s">
        <v>17</v>
      </c>
      <c r="N5151" s="69"/>
      <c r="O5151" s="69"/>
      <c r="P5151" s="69"/>
      <c r="Q5151" s="69"/>
      <c r="R5151" s="69"/>
      <c r="S5151" s="47"/>
    </row>
    <row r="5152" spans="2:19" ht="16.8" thickBot="1" x14ac:dyDescent="0.45">
      <c r="B5152" s="47" t="str">
        <f>IF(H5151="Erdgas","Arbeitspreis pro kWh Erdgas in EUR",IF(H5151="Strom","Arbeitspreis pro kWh Strom in EUR",IF(H5151="Wärme/Kälte","Arbeitspreis pro kWh Wärme-/Kälteverbrauch in EUR","Bitte Energieart auswählen!")))</f>
        <v>Bitte Energieart auswählen!</v>
      </c>
      <c r="C5152" s="47"/>
      <c r="D5152" s="47"/>
      <c r="E5152" s="47"/>
      <c r="F5152" s="47"/>
      <c r="G5152" s="74">
        <f>IFERROR(SUMPRODUCT(I5152:K5152,I5153:K5153),"")</f>
        <v>0</v>
      </c>
      <c r="H5152" s="47"/>
      <c r="I5152" s="118"/>
      <c r="J5152" s="118"/>
      <c r="K5152" s="118"/>
      <c r="L5152" s="48" t="s">
        <v>5</v>
      </c>
      <c r="M5152" s="47" t="str">
        <f>IF(H5151="Erdgas","Erdgaskosten exkl. Steuern, Abgaben, Netzentgelte, etc.",IF(H5151="Strom","Stromkosten exkl. Steuern, Abgaben, Netzentgelte, etc.",IF(H5151="Wärme/Kälte","Wärme-/Kältekosten exkl. Steuern, Abgaben, Netzentgelte, etc.", "Bitte Energieart auswählen!")))</f>
        <v>Bitte Energieart auswählen!</v>
      </c>
      <c r="N5152" s="47"/>
      <c r="O5152" s="47"/>
      <c r="P5152" s="75"/>
      <c r="Q5152" s="61"/>
      <c r="R5152" s="62"/>
      <c r="S5152" s="47"/>
    </row>
    <row r="5153" spans="2:19" ht="15" thickBot="1" x14ac:dyDescent="0.35">
      <c r="B5153" s="47" t="str">
        <f>IF(AND(H5151="Erdgas",H5150="Nein"),"Aliquoter Erdgasverbrauch in kWh von 1. Oktober 2022 bis 31. Dezember 2022",IF(H5151="Erdgas","Erdgasverbrauch in kWh von 1. Oktober 2022 bis 31. Dezember 2022",IF(AND(H5151="Strom",H5150="Nein"),"Aliquoter Stromverbrauch in kWh von 1. Oktober 2022 bis 31. Dezember 2022",IF(H5151="Strom","Stromverbrauch in kWh von 1. Oktober 2022 bis 31. Dezember 2022",IF(AND(H5151="Wärme/Kälte",H5150="Nein"),"Aliquoter Wärme-/Kälteverbrauch in kWh von 1. Oktober 2022 bis 31. Dezember 2022",IF(H5151="Wärme/Kälte","Wärme-/Kälteverbrauch in kWh von 1. Oktober 2022 bis 31. Dezember 2022","Bitte Energieart auswählen!"))))))</f>
        <v>Bitte Energieart auswählen!</v>
      </c>
      <c r="C5153" s="47"/>
      <c r="D5153" s="47"/>
      <c r="E5153" s="47"/>
      <c r="F5153" s="47"/>
      <c r="G5153" s="47"/>
      <c r="H5153" s="59">
        <f>SUM(I5153:K5153)</f>
        <v>0</v>
      </c>
      <c r="I5153" s="119" t="str">
        <f>IFERROR(IF(H5150="Nein",VLOOKUP(H5149,'1 - Strom Erdgas Wärme 2021'!H:AA,20,FALSE)/12,""),"")</f>
        <v/>
      </c>
      <c r="J5153" s="119" t="str">
        <f>IFERROR(IF(H5150="Nein",VLOOKUP(H5149,'1 - Strom Erdgas Wärme 2021'!H:AB,20,FALSE)/12,""),"")</f>
        <v/>
      </c>
      <c r="K5153" s="119" t="str">
        <f>IFERROR(IF(H5150="Nein",VLOOKUP(H5149,'1 - Strom Erdgas Wärme 2021'!H:AC,20,FALSE)/12,""),"")</f>
        <v/>
      </c>
      <c r="L5153" s="48" t="s">
        <v>5</v>
      </c>
      <c r="M5153" s="76" t="str">
        <f>IFERROR(IF(H5150="Nein","Vorbefüllte Verbrauchswerte wurden aliquot (d.h. 1/12) aus dem Jahr 2021 übernommen.","Bitte ergänzen Sie die monatlichen Verbrauchswerte gem. Lastprofilzähler"),"")</f>
        <v>Bitte ergänzen Sie die monatlichen Verbrauchswerte gem. Lastprofilzähler</v>
      </c>
      <c r="N5153" s="77"/>
      <c r="O5153" s="77"/>
      <c r="P5153" s="77"/>
      <c r="Q5153" s="77"/>
      <c r="R5153" s="77"/>
      <c r="S5153" s="77"/>
    </row>
    <row r="5154" spans="2:19" x14ac:dyDescent="0.3">
      <c r="B5154" s="47" t="str">
        <f>IF(H5151="Wärme/Kälte","Energiemix: Anteil in % der aus Strom oder Erdgas erzeugten Wärme/Kälte","")</f>
        <v/>
      </c>
      <c r="C5154" s="46"/>
      <c r="D5154" s="46"/>
      <c r="E5154" s="46"/>
      <c r="F5154" s="74">
        <f>IFERROR(SUMPRODUCT(I5154:K5154,I5153:K5153),"")</f>
        <v>0</v>
      </c>
      <c r="G5154" s="74"/>
      <c r="H5154" s="46"/>
      <c r="I5154" s="120"/>
      <c r="J5154" s="121"/>
      <c r="K5154" s="121"/>
      <c r="L5154" s="48" t="str">
        <f>IF(H5151="Wärme/Kälte","i","")</f>
        <v/>
      </c>
      <c r="M5154" s="47" t="str">
        <f>IF(H5151="Wärme/Kälte","Bitte geben Sie den Anteil in % (von 0 bis 100, ohne Prozentzeichen) der  direkt aus Strom oder Erdgas erzeugten Wärme/Kälte.","")</f>
        <v/>
      </c>
      <c r="N5154" s="46"/>
      <c r="O5154" s="46"/>
      <c r="P5154" s="46"/>
      <c r="Q5154" s="46"/>
      <c r="R5154" s="46"/>
      <c r="S5154" s="46"/>
    </row>
    <row r="5155" spans="2:19" x14ac:dyDescent="0.3">
      <c r="B5155" s="46"/>
      <c r="C5155" s="46"/>
      <c r="D5155" s="46"/>
      <c r="E5155" s="46"/>
      <c r="F5155" s="46"/>
      <c r="G5155" s="46"/>
      <c r="H5155" s="46"/>
      <c r="I5155" s="98"/>
      <c r="J5155" s="46"/>
      <c r="K5155" s="46"/>
      <c r="L5155" s="48"/>
      <c r="M5155" s="47"/>
      <c r="N5155" s="46"/>
      <c r="O5155" s="46"/>
      <c r="P5155" s="46"/>
      <c r="Q5155" s="46"/>
      <c r="R5155" s="46"/>
      <c r="S5155" s="46"/>
    </row>
    <row r="5156" spans="2:19" ht="18" thickBot="1" x14ac:dyDescent="0.5">
      <c r="B5156" s="56" t="s">
        <v>10</v>
      </c>
      <c r="C5156" s="47"/>
      <c r="D5156" s="47"/>
      <c r="E5156" s="47"/>
      <c r="F5156" s="47"/>
      <c r="G5156" s="47"/>
      <c r="H5156" s="47"/>
      <c r="I5156" s="68">
        <v>44835</v>
      </c>
      <c r="J5156" s="68">
        <v>44866</v>
      </c>
      <c r="K5156" s="68">
        <v>44896</v>
      </c>
      <c r="L5156" s="47"/>
      <c r="M5156" s="69"/>
      <c r="N5156" s="69"/>
      <c r="O5156" s="69"/>
      <c r="P5156" s="69"/>
      <c r="Q5156" s="69"/>
      <c r="R5156" s="69"/>
      <c r="S5156" s="47"/>
    </row>
    <row r="5157" spans="2:19" ht="15" thickBot="1" x14ac:dyDescent="0.35">
      <c r="B5157" s="47" t="s">
        <v>28</v>
      </c>
      <c r="C5157" s="47"/>
      <c r="D5157" s="47"/>
      <c r="E5157" s="47"/>
      <c r="F5157" s="47"/>
      <c r="G5157" s="47"/>
      <c r="H5157" s="117"/>
      <c r="I5157" s="70"/>
      <c r="J5157" s="71"/>
      <c r="K5157" s="71"/>
      <c r="L5157" s="48" t="s">
        <v>5</v>
      </c>
      <c r="M5157" s="47" t="s">
        <v>29</v>
      </c>
      <c r="N5157" s="69"/>
      <c r="O5157" s="69"/>
      <c r="P5157" s="69"/>
      <c r="Q5157" s="69"/>
      <c r="R5157" s="69"/>
      <c r="S5157" s="47"/>
    </row>
    <row r="5158" spans="2:19" ht="15" thickBot="1" x14ac:dyDescent="0.35">
      <c r="B5158" s="47" t="s">
        <v>13</v>
      </c>
      <c r="C5158" s="47"/>
      <c r="D5158" s="47"/>
      <c r="E5158" s="47"/>
      <c r="F5158" s="47"/>
      <c r="G5158" s="47"/>
      <c r="H5158" s="138">
        <f>IFERROR(VLOOKUP(H5157,'1 - Strom Erdgas Wärme 2021'!H:AA,17,FALSE),"")</f>
        <v>0</v>
      </c>
      <c r="I5158" s="70"/>
      <c r="J5158" s="71"/>
      <c r="K5158" s="71"/>
      <c r="L5158" s="48"/>
      <c r="M5158" s="47"/>
      <c r="N5158" s="69"/>
      <c r="O5158" s="69"/>
      <c r="P5158" s="69"/>
      <c r="Q5158" s="69"/>
      <c r="R5158" s="69"/>
      <c r="S5158" s="47"/>
    </row>
    <row r="5159" spans="2:19" ht="15" thickBot="1" x14ac:dyDescent="0.35">
      <c r="B5159" s="47" t="s">
        <v>16</v>
      </c>
      <c r="C5159" s="47"/>
      <c r="D5159" s="47"/>
      <c r="E5159" s="47"/>
      <c r="F5159" s="47"/>
      <c r="G5159" s="47"/>
      <c r="H5159" s="139"/>
      <c r="I5159" s="72"/>
      <c r="J5159" s="73"/>
      <c r="K5159" s="73"/>
      <c r="L5159" s="48" t="s">
        <v>5</v>
      </c>
      <c r="M5159" s="47" t="s">
        <v>17</v>
      </c>
      <c r="N5159" s="69"/>
      <c r="O5159" s="69"/>
      <c r="P5159" s="69"/>
      <c r="Q5159" s="69"/>
      <c r="R5159" s="69"/>
      <c r="S5159" s="47"/>
    </row>
    <row r="5160" spans="2:19" ht="16.8" thickBot="1" x14ac:dyDescent="0.45">
      <c r="B5160" s="47" t="str">
        <f>IF(H5159="Erdgas","Arbeitspreis pro kWh Erdgas in EUR",IF(H5159="Strom","Arbeitspreis pro kWh Strom in EUR",IF(H5159="Wärme/Kälte","Arbeitspreis pro kWh Wärme-/Kälteverbrauch in EUR","Bitte Energieart auswählen!")))</f>
        <v>Bitte Energieart auswählen!</v>
      </c>
      <c r="C5160" s="47"/>
      <c r="D5160" s="47"/>
      <c r="E5160" s="47"/>
      <c r="F5160" s="47"/>
      <c r="G5160" s="74">
        <f>IFERROR(SUMPRODUCT(I5160:K5160,I5161:K5161),"")</f>
        <v>0</v>
      </c>
      <c r="H5160" s="47"/>
      <c r="I5160" s="118"/>
      <c r="J5160" s="118"/>
      <c r="K5160" s="118"/>
      <c r="L5160" s="48" t="s">
        <v>5</v>
      </c>
      <c r="M5160" s="47" t="str">
        <f>IF(H5159="Erdgas","Erdgaskosten exkl. Steuern, Abgaben, Netzentgelte, etc.",IF(H5159="Strom","Stromkosten exkl. Steuern, Abgaben, Netzentgelte, etc.",IF(H5159="Wärme/Kälte","Wärme-/Kältekosten exkl. Steuern, Abgaben, Netzentgelte, etc.", "Bitte Energieart auswählen!")))</f>
        <v>Bitte Energieart auswählen!</v>
      </c>
      <c r="N5160" s="47"/>
      <c r="O5160" s="47"/>
      <c r="P5160" s="75"/>
      <c r="Q5160" s="61"/>
      <c r="R5160" s="62"/>
      <c r="S5160" s="47"/>
    </row>
    <row r="5161" spans="2:19" ht="15" thickBot="1" x14ac:dyDescent="0.35">
      <c r="B5161" s="47" t="str">
        <f>IF(AND(H5159="Erdgas",H5158="Nein"),"Aliquoter Erdgasverbrauch in kWh von 1. Oktober 2022 bis 31. Dezember 2022",IF(H5159="Erdgas","Erdgasverbrauch in kWh von 1. Oktober 2022 bis 31. Dezember 2022",IF(AND(H5159="Strom",H5158="Nein"),"Aliquoter Stromverbrauch in kWh von 1. Oktober 2022 bis 31. Dezember 2022",IF(H5159="Strom","Stromverbrauch in kWh von 1. Oktober 2022 bis 31. Dezember 2022",IF(AND(H5159="Wärme/Kälte",H5158="Nein"),"Aliquoter Wärme-/Kälteverbrauch in kWh von 1. Oktober 2022 bis 31. Dezember 2022",IF(H5159="Wärme/Kälte","Wärme-/Kälteverbrauch in kWh von 1. Oktober 2022 bis 31. Dezember 2022","Bitte Energieart auswählen!"))))))</f>
        <v>Bitte Energieart auswählen!</v>
      </c>
      <c r="C5161" s="47"/>
      <c r="D5161" s="47"/>
      <c r="E5161" s="47"/>
      <c r="F5161" s="47"/>
      <c r="G5161" s="47"/>
      <c r="H5161" s="59">
        <f>SUM(I5161:K5161)</f>
        <v>0</v>
      </c>
      <c r="I5161" s="119" t="str">
        <f>IFERROR(IF(H5158="Nein",VLOOKUP(H5157,'1 - Strom Erdgas Wärme 2021'!H:AA,20,FALSE)/12,""),"")</f>
        <v/>
      </c>
      <c r="J5161" s="119" t="str">
        <f>IFERROR(IF(H5158="Nein",VLOOKUP(H5157,'1 - Strom Erdgas Wärme 2021'!H:AB,20,FALSE)/12,""),"")</f>
        <v/>
      </c>
      <c r="K5161" s="119" t="str">
        <f>IFERROR(IF(H5158="Nein",VLOOKUP(H5157,'1 - Strom Erdgas Wärme 2021'!H:AC,20,FALSE)/12,""),"")</f>
        <v/>
      </c>
      <c r="L5161" s="48" t="s">
        <v>5</v>
      </c>
      <c r="M5161" s="76" t="str">
        <f>IFERROR(IF(H5158="Nein","Vorbefüllte Verbrauchswerte wurden aliquot (d.h. 1/12) aus dem Jahr 2021 übernommen.","Bitte ergänzen Sie die monatlichen Verbrauchswerte gem. Lastprofilzähler"),"")</f>
        <v>Bitte ergänzen Sie die monatlichen Verbrauchswerte gem. Lastprofilzähler</v>
      </c>
      <c r="N5161" s="77"/>
      <c r="O5161" s="77"/>
      <c r="P5161" s="77"/>
      <c r="Q5161" s="77"/>
      <c r="R5161" s="77"/>
      <c r="S5161" s="77"/>
    </row>
    <row r="5162" spans="2:19" x14ac:dyDescent="0.3">
      <c r="B5162" s="47" t="str">
        <f>IF(H5159="Wärme/Kälte","Energiemix: Anteil in % der aus Strom oder Erdgas erzeugten Wärme/Kälte","")</f>
        <v/>
      </c>
      <c r="C5162" s="46"/>
      <c r="D5162" s="46"/>
      <c r="E5162" s="46"/>
      <c r="F5162" s="74">
        <f>IFERROR(SUMPRODUCT(I5162:K5162,I5161:K5161),"")</f>
        <v>0</v>
      </c>
      <c r="G5162" s="74"/>
      <c r="H5162" s="46"/>
      <c r="I5162" s="120"/>
      <c r="J5162" s="121"/>
      <c r="K5162" s="121"/>
      <c r="L5162" s="48" t="str">
        <f>IF(H5159="Wärme/Kälte","i","")</f>
        <v/>
      </c>
      <c r="M5162" s="47" t="str">
        <f>IF(H5159="Wärme/Kälte","Bitte geben Sie den Anteil in % (von 0 bis 100, ohne Prozentzeichen) der  direkt aus Strom oder Erdgas erzeugten Wärme/Kälte.","")</f>
        <v/>
      </c>
      <c r="N5162" s="46"/>
      <c r="O5162" s="46"/>
      <c r="P5162" s="46"/>
      <c r="Q5162" s="46"/>
      <c r="R5162" s="46"/>
      <c r="S5162" s="46"/>
    </row>
    <row r="5163" spans="2:19" x14ac:dyDescent="0.3">
      <c r="B5163" s="46"/>
      <c r="C5163" s="46"/>
      <c r="D5163" s="46"/>
      <c r="E5163" s="46"/>
      <c r="F5163" s="46"/>
      <c r="G5163" s="46"/>
      <c r="H5163" s="46"/>
      <c r="I5163" s="98"/>
      <c r="J5163" s="46"/>
      <c r="K5163" s="46"/>
      <c r="L5163" s="48"/>
      <c r="M5163" s="47"/>
      <c r="N5163" s="46"/>
      <c r="O5163" s="46"/>
      <c r="P5163" s="46"/>
      <c r="Q5163" s="46"/>
      <c r="R5163" s="46"/>
      <c r="S5163" s="46"/>
    </row>
    <row r="5164" spans="2:19" ht="18" thickBot="1" x14ac:dyDescent="0.5">
      <c r="B5164" s="56" t="s">
        <v>10</v>
      </c>
      <c r="C5164" s="47"/>
      <c r="D5164" s="47"/>
      <c r="E5164" s="47"/>
      <c r="F5164" s="47"/>
      <c r="G5164" s="47"/>
      <c r="H5164" s="47"/>
      <c r="I5164" s="68">
        <v>44835</v>
      </c>
      <c r="J5164" s="68">
        <v>44866</v>
      </c>
      <c r="K5164" s="68">
        <v>44896</v>
      </c>
      <c r="L5164" s="47"/>
      <c r="M5164" s="69"/>
      <c r="N5164" s="69"/>
      <c r="O5164" s="69"/>
      <c r="P5164" s="69"/>
      <c r="Q5164" s="69"/>
      <c r="R5164" s="69"/>
      <c r="S5164" s="47"/>
    </row>
    <row r="5165" spans="2:19" ht="15" thickBot="1" x14ac:dyDescent="0.35">
      <c r="B5165" s="47" t="s">
        <v>28</v>
      </c>
      <c r="C5165" s="47"/>
      <c r="D5165" s="47"/>
      <c r="E5165" s="47"/>
      <c r="F5165" s="47"/>
      <c r="G5165" s="47"/>
      <c r="H5165" s="117"/>
      <c r="I5165" s="70"/>
      <c r="J5165" s="71"/>
      <c r="K5165" s="71"/>
      <c r="L5165" s="48" t="s">
        <v>5</v>
      </c>
      <c r="M5165" s="47" t="s">
        <v>29</v>
      </c>
      <c r="N5165" s="69"/>
      <c r="O5165" s="69"/>
      <c r="P5165" s="69"/>
      <c r="Q5165" s="69"/>
      <c r="R5165" s="69"/>
      <c r="S5165" s="47"/>
    </row>
    <row r="5166" spans="2:19" ht="15" thickBot="1" x14ac:dyDescent="0.35">
      <c r="B5166" s="47" t="s">
        <v>13</v>
      </c>
      <c r="C5166" s="47"/>
      <c r="D5166" s="47"/>
      <c r="E5166" s="47"/>
      <c r="F5166" s="47"/>
      <c r="G5166" s="47"/>
      <c r="H5166" s="138">
        <f>IFERROR(VLOOKUP(H5165,'1 - Strom Erdgas Wärme 2021'!H:AA,17,FALSE),"")</f>
        <v>0</v>
      </c>
      <c r="I5166" s="70"/>
      <c r="J5166" s="71"/>
      <c r="K5166" s="71"/>
      <c r="L5166" s="48"/>
      <c r="M5166" s="47"/>
      <c r="N5166" s="69"/>
      <c r="O5166" s="69"/>
      <c r="P5166" s="69"/>
      <c r="Q5166" s="69"/>
      <c r="R5166" s="69"/>
      <c r="S5166" s="47"/>
    </row>
    <row r="5167" spans="2:19" ht="15" thickBot="1" x14ac:dyDescent="0.35">
      <c r="B5167" s="47" t="s">
        <v>16</v>
      </c>
      <c r="C5167" s="47"/>
      <c r="D5167" s="47"/>
      <c r="E5167" s="47"/>
      <c r="F5167" s="47"/>
      <c r="G5167" s="47"/>
      <c r="H5167" s="139"/>
      <c r="I5167" s="72"/>
      <c r="J5167" s="73"/>
      <c r="K5167" s="73"/>
      <c r="L5167" s="48" t="s">
        <v>5</v>
      </c>
      <c r="M5167" s="47" t="s">
        <v>17</v>
      </c>
      <c r="N5167" s="69"/>
      <c r="O5167" s="69"/>
      <c r="P5167" s="69"/>
      <c r="Q5167" s="69"/>
      <c r="R5167" s="69"/>
      <c r="S5167" s="47"/>
    </row>
    <row r="5168" spans="2:19" ht="16.8" thickBot="1" x14ac:dyDescent="0.45">
      <c r="B5168" s="47" t="str">
        <f>IF(H5167="Erdgas","Arbeitspreis pro kWh Erdgas in EUR",IF(H5167="Strom","Arbeitspreis pro kWh Strom in EUR",IF(H5167="Wärme/Kälte","Arbeitspreis pro kWh Wärme-/Kälteverbrauch in EUR","Bitte Energieart auswählen!")))</f>
        <v>Bitte Energieart auswählen!</v>
      </c>
      <c r="C5168" s="47"/>
      <c r="D5168" s="47"/>
      <c r="E5168" s="47"/>
      <c r="F5168" s="47"/>
      <c r="G5168" s="74">
        <f>IFERROR(SUMPRODUCT(I5168:K5168,I5169:K5169),"")</f>
        <v>0</v>
      </c>
      <c r="H5168" s="47"/>
      <c r="I5168" s="118"/>
      <c r="J5168" s="118"/>
      <c r="K5168" s="118"/>
      <c r="L5168" s="48" t="s">
        <v>5</v>
      </c>
      <c r="M5168" s="47" t="str">
        <f>IF(H5167="Erdgas","Erdgaskosten exkl. Steuern, Abgaben, Netzentgelte, etc.",IF(H5167="Strom","Stromkosten exkl. Steuern, Abgaben, Netzentgelte, etc.",IF(H5167="Wärme/Kälte","Wärme-/Kältekosten exkl. Steuern, Abgaben, Netzentgelte, etc.", "Bitte Energieart auswählen!")))</f>
        <v>Bitte Energieart auswählen!</v>
      </c>
      <c r="N5168" s="47"/>
      <c r="O5168" s="47"/>
      <c r="P5168" s="75"/>
      <c r="Q5168" s="61"/>
      <c r="R5168" s="62"/>
      <c r="S5168" s="47"/>
    </row>
    <row r="5169" spans="2:19" ht="15" thickBot="1" x14ac:dyDescent="0.35">
      <c r="B5169" s="47" t="str">
        <f>IF(AND(H5167="Erdgas",H5166="Nein"),"Aliquoter Erdgasverbrauch in kWh von 1. Oktober 2022 bis 31. Dezember 2022",IF(H5167="Erdgas","Erdgasverbrauch in kWh von 1. Oktober 2022 bis 31. Dezember 2022",IF(AND(H5167="Strom",H5166="Nein"),"Aliquoter Stromverbrauch in kWh von 1. Oktober 2022 bis 31. Dezember 2022",IF(H5167="Strom","Stromverbrauch in kWh von 1. Oktober 2022 bis 31. Dezember 2022",IF(AND(H5167="Wärme/Kälte",H5166="Nein"),"Aliquoter Wärme-/Kälteverbrauch in kWh von 1. Oktober 2022 bis 31. Dezember 2022",IF(H5167="Wärme/Kälte","Wärme-/Kälteverbrauch in kWh von 1. Oktober 2022 bis 31. Dezember 2022","Bitte Energieart auswählen!"))))))</f>
        <v>Bitte Energieart auswählen!</v>
      </c>
      <c r="C5169" s="47"/>
      <c r="D5169" s="47"/>
      <c r="E5169" s="47"/>
      <c r="F5169" s="47"/>
      <c r="G5169" s="47"/>
      <c r="H5169" s="59">
        <f>SUM(I5169:K5169)</f>
        <v>0</v>
      </c>
      <c r="I5169" s="119" t="str">
        <f>IFERROR(IF(H5166="Nein",VLOOKUP(H5165,'1 - Strom Erdgas Wärme 2021'!H:AA,20,FALSE)/12,""),"")</f>
        <v/>
      </c>
      <c r="J5169" s="119" t="str">
        <f>IFERROR(IF(H5166="Nein",VLOOKUP(H5165,'1 - Strom Erdgas Wärme 2021'!H:AB,20,FALSE)/12,""),"")</f>
        <v/>
      </c>
      <c r="K5169" s="119" t="str">
        <f>IFERROR(IF(H5166="Nein",VLOOKUP(H5165,'1 - Strom Erdgas Wärme 2021'!H:AC,20,FALSE)/12,""),"")</f>
        <v/>
      </c>
      <c r="L5169" s="48" t="s">
        <v>5</v>
      </c>
      <c r="M5169" s="76" t="str">
        <f>IFERROR(IF(H5166="Nein","Vorbefüllte Verbrauchswerte wurden aliquot (d.h. 1/12) aus dem Jahr 2021 übernommen.","Bitte ergänzen Sie die monatlichen Verbrauchswerte gem. Lastprofilzähler"),"")</f>
        <v>Bitte ergänzen Sie die monatlichen Verbrauchswerte gem. Lastprofilzähler</v>
      </c>
      <c r="N5169" s="77"/>
      <c r="O5169" s="77"/>
      <c r="P5169" s="77"/>
      <c r="Q5169" s="77"/>
      <c r="R5169" s="77"/>
      <c r="S5169" s="77"/>
    </row>
    <row r="5170" spans="2:19" x14ac:dyDescent="0.3">
      <c r="B5170" s="47" t="str">
        <f>IF(H5167="Wärme/Kälte","Energiemix: Anteil in % der aus Strom oder Erdgas erzeugten Wärme/Kälte","")</f>
        <v/>
      </c>
      <c r="C5170" s="46"/>
      <c r="D5170" s="46"/>
      <c r="E5170" s="46"/>
      <c r="F5170" s="74">
        <f>IFERROR(SUMPRODUCT(I5170:K5170,I5169:K5169),"")</f>
        <v>0</v>
      </c>
      <c r="G5170" s="74"/>
      <c r="H5170" s="46"/>
      <c r="I5170" s="120"/>
      <c r="J5170" s="121"/>
      <c r="K5170" s="121"/>
      <c r="L5170" s="48" t="str">
        <f>IF(H5167="Wärme/Kälte","i","")</f>
        <v/>
      </c>
      <c r="M5170" s="47" t="str">
        <f>IF(H5167="Wärme/Kälte","Bitte geben Sie den Anteil in % (von 0 bis 100, ohne Prozentzeichen) der  direkt aus Strom oder Erdgas erzeugten Wärme/Kälte.","")</f>
        <v/>
      </c>
      <c r="N5170" s="46"/>
      <c r="O5170" s="46"/>
      <c r="P5170" s="46"/>
      <c r="Q5170" s="46"/>
      <c r="R5170" s="46"/>
      <c r="S5170" s="46"/>
    </row>
    <row r="5171" spans="2:19" x14ac:dyDescent="0.3">
      <c r="B5171" s="46"/>
      <c r="C5171" s="46"/>
      <c r="D5171" s="46"/>
      <c r="E5171" s="46"/>
      <c r="F5171" s="46"/>
      <c r="G5171" s="46"/>
      <c r="H5171" s="46"/>
      <c r="I5171" s="98"/>
      <c r="J5171" s="46"/>
      <c r="K5171" s="46"/>
      <c r="L5171" s="48"/>
      <c r="M5171" s="47"/>
      <c r="N5171" s="46"/>
      <c r="O5171" s="46"/>
      <c r="P5171" s="46"/>
      <c r="Q5171" s="46"/>
      <c r="R5171" s="46"/>
      <c r="S5171" s="46"/>
    </row>
    <row r="5172" spans="2:19" ht="18" thickBot="1" x14ac:dyDescent="0.5">
      <c r="B5172" s="56" t="s">
        <v>10</v>
      </c>
      <c r="C5172" s="47"/>
      <c r="D5172" s="47"/>
      <c r="E5172" s="47"/>
      <c r="F5172" s="47"/>
      <c r="G5172" s="47"/>
      <c r="H5172" s="47"/>
      <c r="I5172" s="68">
        <v>44835</v>
      </c>
      <c r="J5172" s="68">
        <v>44866</v>
      </c>
      <c r="K5172" s="68">
        <v>44896</v>
      </c>
      <c r="L5172" s="47"/>
      <c r="M5172" s="69"/>
      <c r="N5172" s="69"/>
      <c r="O5172" s="69"/>
      <c r="P5172" s="69"/>
      <c r="Q5172" s="69"/>
      <c r="R5172" s="69"/>
      <c r="S5172" s="47"/>
    </row>
    <row r="5173" spans="2:19" ht="15" thickBot="1" x14ac:dyDescent="0.35">
      <c r="B5173" s="47" t="s">
        <v>28</v>
      </c>
      <c r="C5173" s="47"/>
      <c r="D5173" s="47"/>
      <c r="E5173" s="47"/>
      <c r="F5173" s="47"/>
      <c r="G5173" s="47"/>
      <c r="H5173" s="117"/>
      <c r="I5173" s="70"/>
      <c r="J5173" s="71"/>
      <c r="K5173" s="71"/>
      <c r="L5173" s="48" t="s">
        <v>5</v>
      </c>
      <c r="M5173" s="47" t="s">
        <v>29</v>
      </c>
      <c r="N5173" s="69"/>
      <c r="O5173" s="69"/>
      <c r="P5173" s="69"/>
      <c r="Q5173" s="69"/>
      <c r="R5173" s="69"/>
      <c r="S5173" s="47"/>
    </row>
    <row r="5174" spans="2:19" ht="15" thickBot="1" x14ac:dyDescent="0.35">
      <c r="B5174" s="47" t="s">
        <v>13</v>
      </c>
      <c r="C5174" s="47"/>
      <c r="D5174" s="47"/>
      <c r="E5174" s="47"/>
      <c r="F5174" s="47"/>
      <c r="G5174" s="47"/>
      <c r="H5174" s="138">
        <f>IFERROR(VLOOKUP(H5173,'1 - Strom Erdgas Wärme 2021'!H:AA,17,FALSE),"")</f>
        <v>0</v>
      </c>
      <c r="I5174" s="70"/>
      <c r="J5174" s="71"/>
      <c r="K5174" s="71"/>
      <c r="L5174" s="48"/>
      <c r="M5174" s="47"/>
      <c r="N5174" s="69"/>
      <c r="O5174" s="69"/>
      <c r="P5174" s="69"/>
      <c r="Q5174" s="69"/>
      <c r="R5174" s="69"/>
      <c r="S5174" s="47"/>
    </row>
    <row r="5175" spans="2:19" ht="15" thickBot="1" x14ac:dyDescent="0.35">
      <c r="B5175" s="47" t="s">
        <v>16</v>
      </c>
      <c r="C5175" s="47"/>
      <c r="D5175" s="47"/>
      <c r="E5175" s="47"/>
      <c r="F5175" s="47"/>
      <c r="G5175" s="47"/>
      <c r="H5175" s="139"/>
      <c r="I5175" s="72"/>
      <c r="J5175" s="73"/>
      <c r="K5175" s="73"/>
      <c r="L5175" s="48" t="s">
        <v>5</v>
      </c>
      <c r="M5175" s="47" t="s">
        <v>17</v>
      </c>
      <c r="N5175" s="69"/>
      <c r="O5175" s="69"/>
      <c r="P5175" s="69"/>
      <c r="Q5175" s="69"/>
      <c r="R5175" s="69"/>
      <c r="S5175" s="47"/>
    </row>
    <row r="5176" spans="2:19" ht="16.8" thickBot="1" x14ac:dyDescent="0.45">
      <c r="B5176" s="47" t="str">
        <f>IF(H5175="Erdgas","Arbeitspreis pro kWh Erdgas in EUR",IF(H5175="Strom","Arbeitspreis pro kWh Strom in EUR",IF(H5175="Wärme/Kälte","Arbeitspreis pro kWh Wärme-/Kälteverbrauch in EUR","Bitte Energieart auswählen!")))</f>
        <v>Bitte Energieart auswählen!</v>
      </c>
      <c r="C5176" s="47"/>
      <c r="D5176" s="47"/>
      <c r="E5176" s="47"/>
      <c r="F5176" s="47"/>
      <c r="G5176" s="74">
        <f>IFERROR(SUMPRODUCT(I5176:K5176,I5177:K5177),"")</f>
        <v>0</v>
      </c>
      <c r="H5176" s="47"/>
      <c r="I5176" s="118"/>
      <c r="J5176" s="118"/>
      <c r="K5176" s="118"/>
      <c r="L5176" s="48" t="s">
        <v>5</v>
      </c>
      <c r="M5176" s="47" t="str">
        <f>IF(H5175="Erdgas","Erdgaskosten exkl. Steuern, Abgaben, Netzentgelte, etc.",IF(H5175="Strom","Stromkosten exkl. Steuern, Abgaben, Netzentgelte, etc.",IF(H5175="Wärme/Kälte","Wärme-/Kältekosten exkl. Steuern, Abgaben, Netzentgelte, etc.", "Bitte Energieart auswählen!")))</f>
        <v>Bitte Energieart auswählen!</v>
      </c>
      <c r="N5176" s="47"/>
      <c r="O5176" s="47"/>
      <c r="P5176" s="75"/>
      <c r="Q5176" s="61"/>
      <c r="R5176" s="62"/>
      <c r="S5176" s="47"/>
    </row>
    <row r="5177" spans="2:19" ht="15" thickBot="1" x14ac:dyDescent="0.35">
      <c r="B5177" s="47" t="str">
        <f>IF(AND(H5175="Erdgas",H5174="Nein"),"Aliquoter Erdgasverbrauch in kWh von 1. Oktober 2022 bis 31. Dezember 2022",IF(H5175="Erdgas","Erdgasverbrauch in kWh von 1. Oktober 2022 bis 31. Dezember 2022",IF(AND(H5175="Strom",H5174="Nein"),"Aliquoter Stromverbrauch in kWh von 1. Oktober 2022 bis 31. Dezember 2022",IF(H5175="Strom","Stromverbrauch in kWh von 1. Oktober 2022 bis 31. Dezember 2022",IF(AND(H5175="Wärme/Kälte",H5174="Nein"),"Aliquoter Wärme-/Kälteverbrauch in kWh von 1. Oktober 2022 bis 31. Dezember 2022",IF(H5175="Wärme/Kälte","Wärme-/Kälteverbrauch in kWh von 1. Oktober 2022 bis 31. Dezember 2022","Bitte Energieart auswählen!"))))))</f>
        <v>Bitte Energieart auswählen!</v>
      </c>
      <c r="C5177" s="47"/>
      <c r="D5177" s="47"/>
      <c r="E5177" s="47"/>
      <c r="F5177" s="47"/>
      <c r="G5177" s="47"/>
      <c r="H5177" s="59">
        <f>SUM(I5177:K5177)</f>
        <v>0</v>
      </c>
      <c r="I5177" s="119" t="str">
        <f>IFERROR(IF(H5174="Nein",VLOOKUP(H5173,'1 - Strom Erdgas Wärme 2021'!H:AA,20,FALSE)/12,""),"")</f>
        <v/>
      </c>
      <c r="J5177" s="119" t="str">
        <f>IFERROR(IF(H5174="Nein",VLOOKUP(H5173,'1 - Strom Erdgas Wärme 2021'!H:AB,20,FALSE)/12,""),"")</f>
        <v/>
      </c>
      <c r="K5177" s="119" t="str">
        <f>IFERROR(IF(H5174="Nein",VLOOKUP(H5173,'1 - Strom Erdgas Wärme 2021'!H:AC,20,FALSE)/12,""),"")</f>
        <v/>
      </c>
      <c r="L5177" s="48" t="s">
        <v>5</v>
      </c>
      <c r="M5177" s="76" t="str">
        <f>IFERROR(IF(H5174="Nein","Vorbefüllte Verbrauchswerte wurden aliquot (d.h. 1/12) aus dem Jahr 2021 übernommen.","Bitte ergänzen Sie die monatlichen Verbrauchswerte gem. Lastprofilzähler"),"")</f>
        <v>Bitte ergänzen Sie die monatlichen Verbrauchswerte gem. Lastprofilzähler</v>
      </c>
      <c r="N5177" s="77"/>
      <c r="O5177" s="77"/>
      <c r="P5177" s="77"/>
      <c r="Q5177" s="77"/>
      <c r="R5177" s="77"/>
      <c r="S5177" s="77"/>
    </row>
    <row r="5178" spans="2:19" x14ac:dyDescent="0.3">
      <c r="B5178" s="47" t="str">
        <f>IF(H5175="Wärme/Kälte","Energiemix: Anteil in % der aus Strom oder Erdgas erzeugten Wärme/Kälte","")</f>
        <v/>
      </c>
      <c r="C5178" s="46"/>
      <c r="D5178" s="46"/>
      <c r="E5178" s="46"/>
      <c r="F5178" s="74">
        <f>IFERROR(SUMPRODUCT(I5178:K5178,I5177:K5177),"")</f>
        <v>0</v>
      </c>
      <c r="G5178" s="74"/>
      <c r="H5178" s="46"/>
      <c r="I5178" s="120"/>
      <c r="J5178" s="121"/>
      <c r="K5178" s="121"/>
      <c r="L5178" s="48" t="str">
        <f>IF(H5175="Wärme/Kälte","i","")</f>
        <v/>
      </c>
      <c r="M5178" s="47" t="str">
        <f>IF(H5175="Wärme/Kälte","Bitte geben Sie den Anteil in % (von 0 bis 100, ohne Prozentzeichen) der  direkt aus Strom oder Erdgas erzeugten Wärme/Kälte.","")</f>
        <v/>
      </c>
      <c r="N5178" s="46"/>
      <c r="O5178" s="46"/>
      <c r="P5178" s="46"/>
      <c r="Q5178" s="46"/>
      <c r="R5178" s="46"/>
      <c r="S5178" s="46"/>
    </row>
    <row r="5179" spans="2:19" x14ac:dyDescent="0.3">
      <c r="B5179" s="46"/>
      <c r="C5179" s="46"/>
      <c r="D5179" s="46"/>
      <c r="E5179" s="46"/>
      <c r="F5179" s="46"/>
      <c r="G5179" s="46"/>
      <c r="H5179" s="46"/>
      <c r="I5179" s="98"/>
      <c r="J5179" s="46"/>
      <c r="K5179" s="46"/>
      <c r="L5179" s="48"/>
      <c r="M5179" s="47"/>
      <c r="N5179" s="46"/>
      <c r="O5179" s="46"/>
      <c r="P5179" s="46"/>
      <c r="Q5179" s="46"/>
      <c r="R5179" s="46"/>
      <c r="S5179" s="46"/>
    </row>
    <row r="5180" spans="2:19" ht="18" thickBot="1" x14ac:dyDescent="0.5">
      <c r="B5180" s="56" t="s">
        <v>10</v>
      </c>
      <c r="C5180" s="47"/>
      <c r="D5180" s="47"/>
      <c r="E5180" s="47"/>
      <c r="F5180" s="47"/>
      <c r="G5180" s="47"/>
      <c r="H5180" s="47"/>
      <c r="I5180" s="68">
        <v>44835</v>
      </c>
      <c r="J5180" s="68">
        <v>44866</v>
      </c>
      <c r="K5180" s="68">
        <v>44896</v>
      </c>
      <c r="L5180" s="47"/>
      <c r="M5180" s="69"/>
      <c r="N5180" s="69"/>
      <c r="O5180" s="69"/>
      <c r="P5180" s="69"/>
      <c r="Q5180" s="69"/>
      <c r="R5180" s="69"/>
      <c r="S5180" s="47"/>
    </row>
    <row r="5181" spans="2:19" ht="15" thickBot="1" x14ac:dyDescent="0.35">
      <c r="B5181" s="47" t="s">
        <v>28</v>
      </c>
      <c r="C5181" s="47"/>
      <c r="D5181" s="47"/>
      <c r="E5181" s="47"/>
      <c r="F5181" s="47"/>
      <c r="G5181" s="47"/>
      <c r="H5181" s="117"/>
      <c r="I5181" s="70"/>
      <c r="J5181" s="71"/>
      <c r="K5181" s="71"/>
      <c r="L5181" s="48" t="s">
        <v>5</v>
      </c>
      <c r="M5181" s="47" t="s">
        <v>29</v>
      </c>
      <c r="N5181" s="69"/>
      <c r="O5181" s="69"/>
      <c r="P5181" s="69"/>
      <c r="Q5181" s="69"/>
      <c r="R5181" s="69"/>
      <c r="S5181" s="47"/>
    </row>
    <row r="5182" spans="2:19" ht="15" thickBot="1" x14ac:dyDescent="0.35">
      <c r="B5182" s="47" t="s">
        <v>13</v>
      </c>
      <c r="C5182" s="47"/>
      <c r="D5182" s="47"/>
      <c r="E5182" s="47"/>
      <c r="F5182" s="47"/>
      <c r="G5182" s="47"/>
      <c r="H5182" s="138">
        <f>IFERROR(VLOOKUP(H5181,'1 - Strom Erdgas Wärme 2021'!H:AA,17,FALSE),"")</f>
        <v>0</v>
      </c>
      <c r="I5182" s="70"/>
      <c r="J5182" s="71"/>
      <c r="K5182" s="71"/>
      <c r="L5182" s="48"/>
      <c r="M5182" s="47"/>
      <c r="N5182" s="69"/>
      <c r="O5182" s="69"/>
      <c r="P5182" s="69"/>
      <c r="Q5182" s="69"/>
      <c r="R5182" s="69"/>
      <c r="S5182" s="47"/>
    </row>
    <row r="5183" spans="2:19" ht="15" thickBot="1" x14ac:dyDescent="0.35">
      <c r="B5183" s="47" t="s">
        <v>16</v>
      </c>
      <c r="C5183" s="47"/>
      <c r="D5183" s="47"/>
      <c r="E5183" s="47"/>
      <c r="F5183" s="47"/>
      <c r="G5183" s="47"/>
      <c r="H5183" s="139"/>
      <c r="I5183" s="72"/>
      <c r="J5183" s="73"/>
      <c r="K5183" s="73"/>
      <c r="L5183" s="48" t="s">
        <v>5</v>
      </c>
      <c r="M5183" s="47" t="s">
        <v>17</v>
      </c>
      <c r="N5183" s="69"/>
      <c r="O5183" s="69"/>
      <c r="P5183" s="69"/>
      <c r="Q5183" s="69"/>
      <c r="R5183" s="69"/>
      <c r="S5183" s="47"/>
    </row>
    <row r="5184" spans="2:19" ht="16.8" thickBot="1" x14ac:dyDescent="0.45">
      <c r="B5184" s="47" t="str">
        <f>IF(H5183="Erdgas","Arbeitspreis pro kWh Erdgas in EUR",IF(H5183="Strom","Arbeitspreis pro kWh Strom in EUR",IF(H5183="Wärme/Kälte","Arbeitspreis pro kWh Wärme-/Kälteverbrauch in EUR","Bitte Energieart auswählen!")))</f>
        <v>Bitte Energieart auswählen!</v>
      </c>
      <c r="C5184" s="47"/>
      <c r="D5184" s="47"/>
      <c r="E5184" s="47"/>
      <c r="F5184" s="47"/>
      <c r="G5184" s="74">
        <f>IFERROR(SUMPRODUCT(I5184:K5184,I5185:K5185),"")</f>
        <v>0</v>
      </c>
      <c r="H5184" s="47"/>
      <c r="I5184" s="118"/>
      <c r="J5184" s="118"/>
      <c r="K5184" s="118"/>
      <c r="L5184" s="48" t="s">
        <v>5</v>
      </c>
      <c r="M5184" s="47" t="str">
        <f>IF(H5183="Erdgas","Erdgaskosten exkl. Steuern, Abgaben, Netzentgelte, etc.",IF(H5183="Strom","Stromkosten exkl. Steuern, Abgaben, Netzentgelte, etc.",IF(H5183="Wärme/Kälte","Wärme-/Kältekosten exkl. Steuern, Abgaben, Netzentgelte, etc.", "Bitte Energieart auswählen!")))</f>
        <v>Bitte Energieart auswählen!</v>
      </c>
      <c r="N5184" s="47"/>
      <c r="O5184" s="47"/>
      <c r="P5184" s="75"/>
      <c r="Q5184" s="61"/>
      <c r="R5184" s="62"/>
      <c r="S5184" s="47"/>
    </row>
    <row r="5185" spans="2:19" ht="15" thickBot="1" x14ac:dyDescent="0.35">
      <c r="B5185" s="47" t="str">
        <f>IF(AND(H5183="Erdgas",H5182="Nein"),"Aliquoter Erdgasverbrauch in kWh von 1. Oktober 2022 bis 31. Dezember 2022",IF(H5183="Erdgas","Erdgasverbrauch in kWh von 1. Oktober 2022 bis 31. Dezember 2022",IF(AND(H5183="Strom",H5182="Nein"),"Aliquoter Stromverbrauch in kWh von 1. Oktober 2022 bis 31. Dezember 2022",IF(H5183="Strom","Stromverbrauch in kWh von 1. Oktober 2022 bis 31. Dezember 2022",IF(AND(H5183="Wärme/Kälte",H5182="Nein"),"Aliquoter Wärme-/Kälteverbrauch in kWh von 1. Oktober 2022 bis 31. Dezember 2022",IF(H5183="Wärme/Kälte","Wärme-/Kälteverbrauch in kWh von 1. Oktober 2022 bis 31. Dezember 2022","Bitte Energieart auswählen!"))))))</f>
        <v>Bitte Energieart auswählen!</v>
      </c>
      <c r="C5185" s="47"/>
      <c r="D5185" s="47"/>
      <c r="E5185" s="47"/>
      <c r="F5185" s="47"/>
      <c r="G5185" s="47"/>
      <c r="H5185" s="59">
        <f>SUM(I5185:K5185)</f>
        <v>0</v>
      </c>
      <c r="I5185" s="119" t="str">
        <f>IFERROR(IF(H5182="Nein",VLOOKUP(H5181,'1 - Strom Erdgas Wärme 2021'!H:AA,20,FALSE)/12,""),"")</f>
        <v/>
      </c>
      <c r="J5185" s="119" t="str">
        <f>IFERROR(IF(H5182="Nein",VLOOKUP(H5181,'1 - Strom Erdgas Wärme 2021'!H:AB,20,FALSE)/12,""),"")</f>
        <v/>
      </c>
      <c r="K5185" s="119" t="str">
        <f>IFERROR(IF(H5182="Nein",VLOOKUP(H5181,'1 - Strom Erdgas Wärme 2021'!H:AC,20,FALSE)/12,""),"")</f>
        <v/>
      </c>
      <c r="L5185" s="48" t="s">
        <v>5</v>
      </c>
      <c r="M5185" s="76" t="str">
        <f>IFERROR(IF(H5182="Nein","Vorbefüllte Verbrauchswerte wurden aliquot (d.h. 1/12) aus dem Jahr 2021 übernommen.","Bitte ergänzen Sie die monatlichen Verbrauchswerte gem. Lastprofilzähler"),"")</f>
        <v>Bitte ergänzen Sie die monatlichen Verbrauchswerte gem. Lastprofilzähler</v>
      </c>
      <c r="N5185" s="77"/>
      <c r="O5185" s="77"/>
      <c r="P5185" s="77"/>
      <c r="Q5185" s="77"/>
      <c r="R5185" s="77"/>
      <c r="S5185" s="77"/>
    </row>
    <row r="5186" spans="2:19" x14ac:dyDescent="0.3">
      <c r="B5186" s="47" t="str">
        <f>IF(H5183="Wärme/Kälte","Energiemix: Anteil in % der aus Strom oder Erdgas erzeugten Wärme/Kälte","")</f>
        <v/>
      </c>
      <c r="C5186" s="46"/>
      <c r="D5186" s="46"/>
      <c r="E5186" s="46"/>
      <c r="F5186" s="74">
        <f>IFERROR(SUMPRODUCT(I5186:K5186,I5185:K5185),"")</f>
        <v>0</v>
      </c>
      <c r="G5186" s="74"/>
      <c r="H5186" s="46"/>
      <c r="I5186" s="120"/>
      <c r="J5186" s="121"/>
      <c r="K5186" s="121"/>
      <c r="L5186" s="48" t="str">
        <f>IF(H5183="Wärme/Kälte","i","")</f>
        <v/>
      </c>
      <c r="M5186" s="47" t="str">
        <f>IF(H5183="Wärme/Kälte","Bitte geben Sie den Anteil in % (von 0 bis 100, ohne Prozentzeichen) der  direkt aus Strom oder Erdgas erzeugten Wärme/Kälte.","")</f>
        <v/>
      </c>
      <c r="N5186" s="46"/>
      <c r="O5186" s="46"/>
      <c r="P5186" s="46"/>
      <c r="Q5186" s="46"/>
      <c r="R5186" s="46"/>
      <c r="S5186" s="46"/>
    </row>
    <row r="5187" spans="2:19" x14ac:dyDescent="0.3">
      <c r="B5187" s="46"/>
      <c r="C5187" s="46"/>
      <c r="D5187" s="46"/>
      <c r="E5187" s="46"/>
      <c r="F5187" s="46"/>
      <c r="G5187" s="46"/>
      <c r="H5187" s="46"/>
      <c r="I5187" s="98"/>
      <c r="J5187" s="46"/>
      <c r="K5187" s="46"/>
      <c r="L5187" s="48"/>
      <c r="M5187" s="47"/>
      <c r="N5187" s="46"/>
      <c r="O5187" s="46"/>
      <c r="P5187" s="46"/>
      <c r="Q5187" s="46"/>
      <c r="R5187" s="46"/>
      <c r="S5187" s="46"/>
    </row>
    <row r="5188" spans="2:19" ht="18" thickBot="1" x14ac:dyDescent="0.5">
      <c r="B5188" s="56" t="s">
        <v>10</v>
      </c>
      <c r="C5188" s="47"/>
      <c r="D5188" s="47"/>
      <c r="E5188" s="47"/>
      <c r="F5188" s="47"/>
      <c r="G5188" s="47"/>
      <c r="H5188" s="47"/>
      <c r="I5188" s="68">
        <v>44835</v>
      </c>
      <c r="J5188" s="68">
        <v>44866</v>
      </c>
      <c r="K5188" s="68">
        <v>44896</v>
      </c>
      <c r="L5188" s="47"/>
      <c r="M5188" s="69"/>
      <c r="N5188" s="69"/>
      <c r="O5188" s="69"/>
      <c r="P5188" s="69"/>
      <c r="Q5188" s="69"/>
      <c r="R5188" s="69"/>
      <c r="S5188" s="47"/>
    </row>
    <row r="5189" spans="2:19" ht="15" thickBot="1" x14ac:dyDescent="0.35">
      <c r="B5189" s="47" t="s">
        <v>28</v>
      </c>
      <c r="C5189" s="47"/>
      <c r="D5189" s="47"/>
      <c r="E5189" s="47"/>
      <c r="F5189" s="47"/>
      <c r="G5189" s="47"/>
      <c r="H5189" s="117"/>
      <c r="I5189" s="70"/>
      <c r="J5189" s="71"/>
      <c r="K5189" s="71"/>
      <c r="L5189" s="48" t="s">
        <v>5</v>
      </c>
      <c r="M5189" s="47" t="s">
        <v>29</v>
      </c>
      <c r="N5189" s="69"/>
      <c r="O5189" s="69"/>
      <c r="P5189" s="69"/>
      <c r="Q5189" s="69"/>
      <c r="R5189" s="69"/>
      <c r="S5189" s="47"/>
    </row>
    <row r="5190" spans="2:19" ht="15" thickBot="1" x14ac:dyDescent="0.35">
      <c r="B5190" s="47" t="s">
        <v>13</v>
      </c>
      <c r="C5190" s="47"/>
      <c r="D5190" s="47"/>
      <c r="E5190" s="47"/>
      <c r="F5190" s="47"/>
      <c r="G5190" s="47"/>
      <c r="H5190" s="138">
        <f>IFERROR(VLOOKUP(H5189,'1 - Strom Erdgas Wärme 2021'!H:AA,17,FALSE),"")</f>
        <v>0</v>
      </c>
      <c r="I5190" s="70"/>
      <c r="J5190" s="71"/>
      <c r="K5190" s="71"/>
      <c r="L5190" s="48"/>
      <c r="M5190" s="47"/>
      <c r="N5190" s="69"/>
      <c r="O5190" s="69"/>
      <c r="P5190" s="69"/>
      <c r="Q5190" s="69"/>
      <c r="R5190" s="69"/>
      <c r="S5190" s="47"/>
    </row>
    <row r="5191" spans="2:19" ht="15" thickBot="1" x14ac:dyDescent="0.35">
      <c r="B5191" s="47" t="s">
        <v>16</v>
      </c>
      <c r="C5191" s="47"/>
      <c r="D5191" s="47"/>
      <c r="E5191" s="47"/>
      <c r="F5191" s="47"/>
      <c r="G5191" s="47"/>
      <c r="H5191" s="139"/>
      <c r="I5191" s="72"/>
      <c r="J5191" s="73"/>
      <c r="K5191" s="73"/>
      <c r="L5191" s="48" t="s">
        <v>5</v>
      </c>
      <c r="M5191" s="47" t="s">
        <v>17</v>
      </c>
      <c r="N5191" s="69"/>
      <c r="O5191" s="69"/>
      <c r="P5191" s="69"/>
      <c r="Q5191" s="69"/>
      <c r="R5191" s="69"/>
      <c r="S5191" s="47"/>
    </row>
    <row r="5192" spans="2:19" ht="16.8" thickBot="1" x14ac:dyDescent="0.45">
      <c r="B5192" s="47" t="str">
        <f>IF(H5191="Erdgas","Arbeitspreis pro kWh Erdgas in EUR",IF(H5191="Strom","Arbeitspreis pro kWh Strom in EUR",IF(H5191="Wärme/Kälte","Arbeitspreis pro kWh Wärme-/Kälteverbrauch in EUR","Bitte Energieart auswählen!")))</f>
        <v>Bitte Energieart auswählen!</v>
      </c>
      <c r="C5192" s="47"/>
      <c r="D5192" s="47"/>
      <c r="E5192" s="47"/>
      <c r="F5192" s="47"/>
      <c r="G5192" s="74">
        <f>IFERROR(SUMPRODUCT(I5192:K5192,I5193:K5193),"")</f>
        <v>0</v>
      </c>
      <c r="H5192" s="47"/>
      <c r="I5192" s="118"/>
      <c r="J5192" s="118"/>
      <c r="K5192" s="118"/>
      <c r="L5192" s="48" t="s">
        <v>5</v>
      </c>
      <c r="M5192" s="47" t="str">
        <f>IF(H5191="Erdgas","Erdgaskosten exkl. Steuern, Abgaben, Netzentgelte, etc.",IF(H5191="Strom","Stromkosten exkl. Steuern, Abgaben, Netzentgelte, etc.",IF(H5191="Wärme/Kälte","Wärme-/Kältekosten exkl. Steuern, Abgaben, Netzentgelte, etc.", "Bitte Energieart auswählen!")))</f>
        <v>Bitte Energieart auswählen!</v>
      </c>
      <c r="N5192" s="47"/>
      <c r="O5192" s="47"/>
      <c r="P5192" s="75"/>
      <c r="Q5192" s="61"/>
      <c r="R5192" s="62"/>
      <c r="S5192" s="47"/>
    </row>
    <row r="5193" spans="2:19" ht="15" thickBot="1" x14ac:dyDescent="0.35">
      <c r="B5193" s="47" t="str">
        <f>IF(AND(H5191="Erdgas",H5190="Nein"),"Aliquoter Erdgasverbrauch in kWh von 1. Oktober 2022 bis 31. Dezember 2022",IF(H5191="Erdgas","Erdgasverbrauch in kWh von 1. Oktober 2022 bis 31. Dezember 2022",IF(AND(H5191="Strom",H5190="Nein"),"Aliquoter Stromverbrauch in kWh von 1. Oktober 2022 bis 31. Dezember 2022",IF(H5191="Strom","Stromverbrauch in kWh von 1. Oktober 2022 bis 31. Dezember 2022",IF(AND(H5191="Wärme/Kälte",H5190="Nein"),"Aliquoter Wärme-/Kälteverbrauch in kWh von 1. Oktober 2022 bis 31. Dezember 2022",IF(H5191="Wärme/Kälte","Wärme-/Kälteverbrauch in kWh von 1. Oktober 2022 bis 31. Dezember 2022","Bitte Energieart auswählen!"))))))</f>
        <v>Bitte Energieart auswählen!</v>
      </c>
      <c r="C5193" s="47"/>
      <c r="D5193" s="47"/>
      <c r="E5193" s="47"/>
      <c r="F5193" s="47"/>
      <c r="G5193" s="47"/>
      <c r="H5193" s="59">
        <f>SUM(I5193:K5193)</f>
        <v>0</v>
      </c>
      <c r="I5193" s="119" t="str">
        <f>IFERROR(IF(H5190="Nein",VLOOKUP(H5189,'1 - Strom Erdgas Wärme 2021'!H:AA,20,FALSE)/12,""),"")</f>
        <v/>
      </c>
      <c r="J5193" s="119" t="str">
        <f>IFERROR(IF(H5190="Nein",VLOOKUP(H5189,'1 - Strom Erdgas Wärme 2021'!H:AB,20,FALSE)/12,""),"")</f>
        <v/>
      </c>
      <c r="K5193" s="119" t="str">
        <f>IFERROR(IF(H5190="Nein",VLOOKUP(H5189,'1 - Strom Erdgas Wärme 2021'!H:AC,20,FALSE)/12,""),"")</f>
        <v/>
      </c>
      <c r="L5193" s="48" t="s">
        <v>5</v>
      </c>
      <c r="M5193" s="76" t="str">
        <f>IFERROR(IF(H5190="Nein","Vorbefüllte Verbrauchswerte wurden aliquot (d.h. 1/12) aus dem Jahr 2021 übernommen.","Bitte ergänzen Sie die monatlichen Verbrauchswerte gem. Lastprofilzähler"),"")</f>
        <v>Bitte ergänzen Sie die monatlichen Verbrauchswerte gem. Lastprofilzähler</v>
      </c>
      <c r="N5193" s="77"/>
      <c r="O5193" s="77"/>
      <c r="P5193" s="77"/>
      <c r="Q5193" s="77"/>
      <c r="R5193" s="77"/>
      <c r="S5193" s="77"/>
    </row>
    <row r="5194" spans="2:19" x14ac:dyDescent="0.3">
      <c r="B5194" s="47" t="str">
        <f>IF(H5191="Wärme/Kälte","Energiemix: Anteil in % der aus Strom oder Erdgas erzeugten Wärme/Kälte","")</f>
        <v/>
      </c>
      <c r="C5194" s="46"/>
      <c r="D5194" s="46"/>
      <c r="E5194" s="46"/>
      <c r="F5194" s="74">
        <f>IFERROR(SUMPRODUCT(I5194:K5194,I5193:K5193),"")</f>
        <v>0</v>
      </c>
      <c r="G5194" s="74"/>
      <c r="H5194" s="46"/>
      <c r="I5194" s="120"/>
      <c r="J5194" s="121"/>
      <c r="K5194" s="121"/>
      <c r="L5194" s="48" t="str">
        <f>IF(H5191="Wärme/Kälte","i","")</f>
        <v/>
      </c>
      <c r="M5194" s="47" t="str">
        <f>IF(H5191="Wärme/Kälte","Bitte geben Sie den Anteil in % (von 0 bis 100, ohne Prozentzeichen) der  direkt aus Strom oder Erdgas erzeugten Wärme/Kälte.","")</f>
        <v/>
      </c>
      <c r="N5194" s="46"/>
      <c r="O5194" s="46"/>
      <c r="P5194" s="46"/>
      <c r="Q5194" s="46"/>
      <c r="R5194" s="46"/>
      <c r="S5194" s="46"/>
    </row>
    <row r="5195" spans="2:19" x14ac:dyDescent="0.3">
      <c r="B5195" s="46"/>
      <c r="C5195" s="46"/>
      <c r="D5195" s="46"/>
      <c r="E5195" s="46"/>
      <c r="F5195" s="46"/>
      <c r="G5195" s="46"/>
      <c r="H5195" s="46"/>
      <c r="I5195" s="98"/>
      <c r="J5195" s="46"/>
      <c r="K5195" s="46"/>
      <c r="L5195" s="48"/>
      <c r="M5195" s="47"/>
      <c r="N5195" s="46"/>
      <c r="O5195" s="46"/>
      <c r="P5195" s="46"/>
      <c r="Q5195" s="46"/>
      <c r="R5195" s="46"/>
      <c r="S5195" s="46"/>
    </row>
    <row r="5196" spans="2:19" ht="18" thickBot="1" x14ac:dyDescent="0.5">
      <c r="B5196" s="56" t="s">
        <v>10</v>
      </c>
      <c r="C5196" s="47"/>
      <c r="D5196" s="47"/>
      <c r="E5196" s="47"/>
      <c r="F5196" s="47"/>
      <c r="G5196" s="47"/>
      <c r="H5196" s="47"/>
      <c r="I5196" s="68">
        <v>44835</v>
      </c>
      <c r="J5196" s="68">
        <v>44866</v>
      </c>
      <c r="K5196" s="68">
        <v>44896</v>
      </c>
      <c r="L5196" s="47"/>
      <c r="M5196" s="69"/>
      <c r="N5196" s="69"/>
      <c r="O5196" s="69"/>
      <c r="P5196" s="69"/>
      <c r="Q5196" s="69"/>
      <c r="R5196" s="69"/>
      <c r="S5196" s="47"/>
    </row>
    <row r="5197" spans="2:19" ht="15" thickBot="1" x14ac:dyDescent="0.35">
      <c r="B5197" s="47" t="s">
        <v>28</v>
      </c>
      <c r="C5197" s="47"/>
      <c r="D5197" s="47"/>
      <c r="E5197" s="47"/>
      <c r="F5197" s="47"/>
      <c r="G5197" s="47"/>
      <c r="H5197" s="117"/>
      <c r="I5197" s="70"/>
      <c r="J5197" s="71"/>
      <c r="K5197" s="71"/>
      <c r="L5197" s="48" t="s">
        <v>5</v>
      </c>
      <c r="M5197" s="47" t="s">
        <v>29</v>
      </c>
      <c r="N5197" s="69"/>
      <c r="O5197" s="69"/>
      <c r="P5197" s="69"/>
      <c r="Q5197" s="69"/>
      <c r="R5197" s="69"/>
      <c r="S5197" s="47"/>
    </row>
    <row r="5198" spans="2:19" ht="15" thickBot="1" x14ac:dyDescent="0.35">
      <c r="B5198" s="47" t="s">
        <v>13</v>
      </c>
      <c r="C5198" s="47"/>
      <c r="D5198" s="47"/>
      <c r="E5198" s="47"/>
      <c r="F5198" s="47"/>
      <c r="G5198" s="47"/>
      <c r="H5198" s="138">
        <f>IFERROR(VLOOKUP(H5197,'1 - Strom Erdgas Wärme 2021'!H:AA,17,FALSE),"")</f>
        <v>0</v>
      </c>
      <c r="I5198" s="70"/>
      <c r="J5198" s="71"/>
      <c r="K5198" s="71"/>
      <c r="L5198" s="48"/>
      <c r="M5198" s="47"/>
      <c r="N5198" s="69"/>
      <c r="O5198" s="69"/>
      <c r="P5198" s="69"/>
      <c r="Q5198" s="69"/>
      <c r="R5198" s="69"/>
      <c r="S5198" s="47"/>
    </row>
    <row r="5199" spans="2:19" ht="15" thickBot="1" x14ac:dyDescent="0.35">
      <c r="B5199" s="47" t="s">
        <v>16</v>
      </c>
      <c r="C5199" s="47"/>
      <c r="D5199" s="47"/>
      <c r="E5199" s="47"/>
      <c r="F5199" s="47"/>
      <c r="G5199" s="47"/>
      <c r="H5199" s="139"/>
      <c r="I5199" s="72"/>
      <c r="J5199" s="73"/>
      <c r="K5199" s="73"/>
      <c r="L5199" s="48" t="s">
        <v>5</v>
      </c>
      <c r="M5199" s="47" t="s">
        <v>17</v>
      </c>
      <c r="N5199" s="69"/>
      <c r="O5199" s="69"/>
      <c r="P5199" s="69"/>
      <c r="Q5199" s="69"/>
      <c r="R5199" s="69"/>
      <c r="S5199" s="47"/>
    </row>
    <row r="5200" spans="2:19" ht="16.8" thickBot="1" x14ac:dyDescent="0.45">
      <c r="B5200" s="47" t="str">
        <f>IF(H5199="Erdgas","Arbeitspreis pro kWh Erdgas in EUR",IF(H5199="Strom","Arbeitspreis pro kWh Strom in EUR",IF(H5199="Wärme/Kälte","Arbeitspreis pro kWh Wärme-/Kälteverbrauch in EUR","Bitte Energieart auswählen!")))</f>
        <v>Bitte Energieart auswählen!</v>
      </c>
      <c r="C5200" s="47"/>
      <c r="D5200" s="47"/>
      <c r="E5200" s="47"/>
      <c r="F5200" s="47"/>
      <c r="G5200" s="74">
        <f>IFERROR(SUMPRODUCT(I5200:K5200,I5201:K5201),"")</f>
        <v>0</v>
      </c>
      <c r="H5200" s="47"/>
      <c r="I5200" s="118"/>
      <c r="J5200" s="118"/>
      <c r="K5200" s="118"/>
      <c r="L5200" s="48" t="s">
        <v>5</v>
      </c>
      <c r="M5200" s="47" t="str">
        <f>IF(H5199="Erdgas","Erdgaskosten exkl. Steuern, Abgaben, Netzentgelte, etc.",IF(H5199="Strom","Stromkosten exkl. Steuern, Abgaben, Netzentgelte, etc.",IF(H5199="Wärme/Kälte","Wärme-/Kältekosten exkl. Steuern, Abgaben, Netzentgelte, etc.", "Bitte Energieart auswählen!")))</f>
        <v>Bitte Energieart auswählen!</v>
      </c>
      <c r="N5200" s="47"/>
      <c r="O5200" s="47"/>
      <c r="P5200" s="75"/>
      <c r="Q5200" s="61"/>
      <c r="R5200" s="62"/>
      <c r="S5200" s="47"/>
    </row>
    <row r="5201" spans="2:19" ht="15" thickBot="1" x14ac:dyDescent="0.35">
      <c r="B5201" s="47" t="str">
        <f>IF(AND(H5199="Erdgas",H5198="Nein"),"Aliquoter Erdgasverbrauch in kWh von 1. Oktober 2022 bis 31. Dezember 2022",IF(H5199="Erdgas","Erdgasverbrauch in kWh von 1. Oktober 2022 bis 31. Dezember 2022",IF(AND(H5199="Strom",H5198="Nein"),"Aliquoter Stromverbrauch in kWh von 1. Oktober 2022 bis 31. Dezember 2022",IF(H5199="Strom","Stromverbrauch in kWh von 1. Oktober 2022 bis 31. Dezember 2022",IF(AND(H5199="Wärme/Kälte",H5198="Nein"),"Aliquoter Wärme-/Kälteverbrauch in kWh von 1. Oktober 2022 bis 31. Dezember 2022",IF(H5199="Wärme/Kälte","Wärme-/Kälteverbrauch in kWh von 1. Oktober 2022 bis 31. Dezember 2022","Bitte Energieart auswählen!"))))))</f>
        <v>Bitte Energieart auswählen!</v>
      </c>
      <c r="C5201" s="47"/>
      <c r="D5201" s="47"/>
      <c r="E5201" s="47"/>
      <c r="F5201" s="47"/>
      <c r="G5201" s="47"/>
      <c r="H5201" s="59">
        <f>SUM(I5201:K5201)</f>
        <v>0</v>
      </c>
      <c r="I5201" s="119" t="str">
        <f>IFERROR(IF(H5198="Nein",VLOOKUP(H5197,'1 - Strom Erdgas Wärme 2021'!H:AA,20,FALSE)/12,""),"")</f>
        <v/>
      </c>
      <c r="J5201" s="119" t="str">
        <f>IFERROR(IF(H5198="Nein",VLOOKUP(H5197,'1 - Strom Erdgas Wärme 2021'!H:AB,20,FALSE)/12,""),"")</f>
        <v/>
      </c>
      <c r="K5201" s="119" t="str">
        <f>IFERROR(IF(H5198="Nein",VLOOKUP(H5197,'1 - Strom Erdgas Wärme 2021'!H:AC,20,FALSE)/12,""),"")</f>
        <v/>
      </c>
      <c r="L5201" s="48" t="s">
        <v>5</v>
      </c>
      <c r="M5201" s="76" t="str">
        <f>IFERROR(IF(H5198="Nein","Vorbefüllte Verbrauchswerte wurden aliquot (d.h. 1/12) aus dem Jahr 2021 übernommen.","Bitte ergänzen Sie die monatlichen Verbrauchswerte gem. Lastprofilzähler"),"")</f>
        <v>Bitte ergänzen Sie die monatlichen Verbrauchswerte gem. Lastprofilzähler</v>
      </c>
      <c r="N5201" s="77"/>
      <c r="O5201" s="77"/>
      <c r="P5201" s="77"/>
      <c r="Q5201" s="77"/>
      <c r="R5201" s="77"/>
      <c r="S5201" s="77"/>
    </row>
    <row r="5202" spans="2:19" x14ac:dyDescent="0.3">
      <c r="B5202" s="47" t="str">
        <f>IF(H5199="Wärme/Kälte","Energiemix: Anteil in % der aus Strom oder Erdgas erzeugten Wärme/Kälte","")</f>
        <v/>
      </c>
      <c r="C5202" s="46"/>
      <c r="D5202" s="46"/>
      <c r="E5202" s="46"/>
      <c r="F5202" s="74">
        <f>IFERROR(SUMPRODUCT(I5202:K5202,I5201:K5201),"")</f>
        <v>0</v>
      </c>
      <c r="G5202" s="74"/>
      <c r="H5202" s="46"/>
      <c r="I5202" s="120"/>
      <c r="J5202" s="121"/>
      <c r="K5202" s="121"/>
      <c r="L5202" s="48" t="str">
        <f>IF(H5199="Wärme/Kälte","i","")</f>
        <v/>
      </c>
      <c r="M5202" s="47" t="str">
        <f>IF(H5199="Wärme/Kälte","Bitte geben Sie den Anteil in % (von 0 bis 100, ohne Prozentzeichen) der  direkt aus Strom oder Erdgas erzeugten Wärme/Kälte.","")</f>
        <v/>
      </c>
      <c r="N5202" s="46"/>
      <c r="O5202" s="46"/>
      <c r="P5202" s="46"/>
      <c r="Q5202" s="46"/>
      <c r="R5202" s="46"/>
      <c r="S5202" s="46"/>
    </row>
    <row r="5203" spans="2:19" x14ac:dyDescent="0.3">
      <c r="B5203" s="46"/>
      <c r="C5203" s="46"/>
      <c r="D5203" s="46"/>
      <c r="E5203" s="46"/>
      <c r="F5203" s="46"/>
      <c r="G5203" s="46"/>
      <c r="H5203" s="46"/>
      <c r="I5203" s="98"/>
      <c r="J5203" s="46"/>
      <c r="K5203" s="46"/>
      <c r="L5203" s="48"/>
      <c r="M5203" s="47"/>
      <c r="N5203" s="46"/>
      <c r="O5203" s="46"/>
      <c r="P5203" s="46"/>
      <c r="Q5203" s="46"/>
      <c r="R5203" s="46"/>
      <c r="S5203" s="46"/>
    </row>
    <row r="5204" spans="2:19" ht="18" thickBot="1" x14ac:dyDescent="0.5">
      <c r="B5204" s="56" t="s">
        <v>10</v>
      </c>
      <c r="C5204" s="47"/>
      <c r="D5204" s="47"/>
      <c r="E5204" s="47"/>
      <c r="F5204" s="47"/>
      <c r="G5204" s="47"/>
      <c r="H5204" s="47"/>
      <c r="I5204" s="68">
        <v>44835</v>
      </c>
      <c r="J5204" s="68">
        <v>44866</v>
      </c>
      <c r="K5204" s="68">
        <v>44896</v>
      </c>
      <c r="L5204" s="47"/>
      <c r="M5204" s="69"/>
      <c r="N5204" s="69"/>
      <c r="O5204" s="69"/>
      <c r="P5204" s="69"/>
      <c r="Q5204" s="69"/>
      <c r="R5204" s="69"/>
      <c r="S5204" s="47"/>
    </row>
    <row r="5205" spans="2:19" ht="15" thickBot="1" x14ac:dyDescent="0.35">
      <c r="B5205" s="47" t="s">
        <v>28</v>
      </c>
      <c r="C5205" s="47"/>
      <c r="D5205" s="47"/>
      <c r="E5205" s="47"/>
      <c r="F5205" s="47"/>
      <c r="G5205" s="47"/>
      <c r="H5205" s="117"/>
      <c r="I5205" s="70"/>
      <c r="J5205" s="71"/>
      <c r="K5205" s="71"/>
      <c r="L5205" s="48" t="s">
        <v>5</v>
      </c>
      <c r="M5205" s="47" t="s">
        <v>29</v>
      </c>
      <c r="N5205" s="69"/>
      <c r="O5205" s="69"/>
      <c r="P5205" s="69"/>
      <c r="Q5205" s="69"/>
      <c r="R5205" s="69"/>
      <c r="S5205" s="47"/>
    </row>
    <row r="5206" spans="2:19" ht="15" thickBot="1" x14ac:dyDescent="0.35">
      <c r="B5206" s="47" t="s">
        <v>13</v>
      </c>
      <c r="C5206" s="47"/>
      <c r="D5206" s="47"/>
      <c r="E5206" s="47"/>
      <c r="F5206" s="47"/>
      <c r="G5206" s="47"/>
      <c r="H5206" s="138">
        <f>IFERROR(VLOOKUP(H5205,'1 - Strom Erdgas Wärme 2021'!H:AA,17,FALSE),"")</f>
        <v>0</v>
      </c>
      <c r="I5206" s="70"/>
      <c r="J5206" s="71"/>
      <c r="K5206" s="71"/>
      <c r="L5206" s="48"/>
      <c r="M5206" s="47"/>
      <c r="N5206" s="69"/>
      <c r="O5206" s="69"/>
      <c r="P5206" s="69"/>
      <c r="Q5206" s="69"/>
      <c r="R5206" s="69"/>
      <c r="S5206" s="47"/>
    </row>
    <row r="5207" spans="2:19" ht="15" thickBot="1" x14ac:dyDescent="0.35">
      <c r="B5207" s="47" t="s">
        <v>16</v>
      </c>
      <c r="C5207" s="47"/>
      <c r="D5207" s="47"/>
      <c r="E5207" s="47"/>
      <c r="F5207" s="47"/>
      <c r="G5207" s="47"/>
      <c r="H5207" s="139"/>
      <c r="I5207" s="72"/>
      <c r="J5207" s="73"/>
      <c r="K5207" s="73"/>
      <c r="L5207" s="48" t="s">
        <v>5</v>
      </c>
      <c r="M5207" s="47" t="s">
        <v>17</v>
      </c>
      <c r="N5207" s="69"/>
      <c r="O5207" s="69"/>
      <c r="P5207" s="69"/>
      <c r="Q5207" s="69"/>
      <c r="R5207" s="69"/>
      <c r="S5207" s="47"/>
    </row>
    <row r="5208" spans="2:19" ht="16.8" thickBot="1" x14ac:dyDescent="0.45">
      <c r="B5208" s="47" t="str">
        <f>IF(H5207="Erdgas","Arbeitspreis pro kWh Erdgas in EUR",IF(H5207="Strom","Arbeitspreis pro kWh Strom in EUR",IF(H5207="Wärme/Kälte","Arbeitspreis pro kWh Wärme-/Kälteverbrauch in EUR","Bitte Energieart auswählen!")))</f>
        <v>Bitte Energieart auswählen!</v>
      </c>
      <c r="C5208" s="47"/>
      <c r="D5208" s="47"/>
      <c r="E5208" s="47"/>
      <c r="F5208" s="47"/>
      <c r="G5208" s="74">
        <f>IFERROR(SUMPRODUCT(I5208:K5208,I5209:K5209),"")</f>
        <v>0</v>
      </c>
      <c r="H5208" s="47"/>
      <c r="I5208" s="118"/>
      <c r="J5208" s="118"/>
      <c r="K5208" s="118"/>
      <c r="L5208" s="48" t="s">
        <v>5</v>
      </c>
      <c r="M5208" s="47" t="str">
        <f>IF(H5207="Erdgas","Erdgaskosten exkl. Steuern, Abgaben, Netzentgelte, etc.",IF(H5207="Strom","Stromkosten exkl. Steuern, Abgaben, Netzentgelte, etc.",IF(H5207="Wärme/Kälte","Wärme-/Kältekosten exkl. Steuern, Abgaben, Netzentgelte, etc.", "Bitte Energieart auswählen!")))</f>
        <v>Bitte Energieart auswählen!</v>
      </c>
      <c r="N5208" s="47"/>
      <c r="O5208" s="47"/>
      <c r="P5208" s="75"/>
      <c r="Q5208" s="61"/>
      <c r="R5208" s="62"/>
      <c r="S5208" s="47"/>
    </row>
    <row r="5209" spans="2:19" ht="15" thickBot="1" x14ac:dyDescent="0.35">
      <c r="B5209" s="47" t="str">
        <f>IF(AND(H5207="Erdgas",H5206="Nein"),"Aliquoter Erdgasverbrauch in kWh von 1. Oktober 2022 bis 31. Dezember 2022",IF(H5207="Erdgas","Erdgasverbrauch in kWh von 1. Oktober 2022 bis 31. Dezember 2022",IF(AND(H5207="Strom",H5206="Nein"),"Aliquoter Stromverbrauch in kWh von 1. Oktober 2022 bis 31. Dezember 2022",IF(H5207="Strom","Stromverbrauch in kWh von 1. Oktober 2022 bis 31. Dezember 2022",IF(AND(H5207="Wärme/Kälte",H5206="Nein"),"Aliquoter Wärme-/Kälteverbrauch in kWh von 1. Oktober 2022 bis 31. Dezember 2022",IF(H5207="Wärme/Kälte","Wärme-/Kälteverbrauch in kWh von 1. Oktober 2022 bis 31. Dezember 2022","Bitte Energieart auswählen!"))))))</f>
        <v>Bitte Energieart auswählen!</v>
      </c>
      <c r="C5209" s="47"/>
      <c r="D5209" s="47"/>
      <c r="E5209" s="47"/>
      <c r="F5209" s="47"/>
      <c r="G5209" s="47"/>
      <c r="H5209" s="59">
        <f>SUM(I5209:K5209)</f>
        <v>0</v>
      </c>
      <c r="I5209" s="119" t="str">
        <f>IFERROR(IF(H5206="Nein",VLOOKUP(H5205,'1 - Strom Erdgas Wärme 2021'!H:AA,20,FALSE)/12,""),"")</f>
        <v/>
      </c>
      <c r="J5209" s="119" t="str">
        <f>IFERROR(IF(H5206="Nein",VLOOKUP(H5205,'1 - Strom Erdgas Wärme 2021'!H:AB,20,FALSE)/12,""),"")</f>
        <v/>
      </c>
      <c r="K5209" s="119" t="str">
        <f>IFERROR(IF(H5206="Nein",VLOOKUP(H5205,'1 - Strom Erdgas Wärme 2021'!H:AC,20,FALSE)/12,""),"")</f>
        <v/>
      </c>
      <c r="L5209" s="48" t="s">
        <v>5</v>
      </c>
      <c r="M5209" s="76" t="str">
        <f>IFERROR(IF(H5206="Nein","Vorbefüllte Verbrauchswerte wurden aliquot (d.h. 1/12) aus dem Jahr 2021 übernommen.","Bitte ergänzen Sie die monatlichen Verbrauchswerte gem. Lastprofilzähler"),"")</f>
        <v>Bitte ergänzen Sie die monatlichen Verbrauchswerte gem. Lastprofilzähler</v>
      </c>
      <c r="N5209" s="77"/>
      <c r="O5209" s="77"/>
      <c r="P5209" s="77"/>
      <c r="Q5209" s="77"/>
      <c r="R5209" s="77"/>
      <c r="S5209" s="77"/>
    </row>
    <row r="5210" spans="2:19" x14ac:dyDescent="0.3">
      <c r="B5210" s="47" t="str">
        <f>IF(H5207="Wärme/Kälte","Energiemix: Anteil in % der aus Strom oder Erdgas erzeugten Wärme/Kälte","")</f>
        <v/>
      </c>
      <c r="C5210" s="46"/>
      <c r="D5210" s="46"/>
      <c r="E5210" s="46"/>
      <c r="F5210" s="74">
        <f>IFERROR(SUMPRODUCT(I5210:K5210,I5209:K5209),"")</f>
        <v>0</v>
      </c>
      <c r="G5210" s="74"/>
      <c r="H5210" s="46"/>
      <c r="I5210" s="120"/>
      <c r="J5210" s="121"/>
      <c r="K5210" s="121"/>
      <c r="L5210" s="48" t="str">
        <f>IF(H5207="Wärme/Kälte","i","")</f>
        <v/>
      </c>
      <c r="M5210" s="47" t="str">
        <f>IF(H5207="Wärme/Kälte","Bitte geben Sie den Anteil in % (von 0 bis 100, ohne Prozentzeichen) der  direkt aus Strom oder Erdgas erzeugten Wärme/Kälte.","")</f>
        <v/>
      </c>
      <c r="N5210" s="46"/>
      <c r="O5210" s="46"/>
      <c r="P5210" s="46"/>
      <c r="Q5210" s="46"/>
      <c r="R5210" s="46"/>
      <c r="S5210" s="46"/>
    </row>
    <row r="5211" spans="2:19" x14ac:dyDescent="0.3">
      <c r="B5211" s="46"/>
      <c r="C5211" s="46"/>
      <c r="D5211" s="46"/>
      <c r="E5211" s="46"/>
      <c r="F5211" s="46"/>
      <c r="G5211" s="46"/>
      <c r="H5211" s="46"/>
      <c r="I5211" s="98"/>
      <c r="J5211" s="46"/>
      <c r="K5211" s="46"/>
      <c r="L5211" s="48"/>
      <c r="M5211" s="47"/>
      <c r="N5211" s="46"/>
      <c r="O5211" s="46"/>
      <c r="P5211" s="46"/>
      <c r="Q5211" s="46"/>
      <c r="R5211" s="46"/>
      <c r="S5211" s="46"/>
    </row>
    <row r="5212" spans="2:19" ht="18" thickBot="1" x14ac:dyDescent="0.5">
      <c r="B5212" s="56" t="s">
        <v>10</v>
      </c>
      <c r="C5212" s="47"/>
      <c r="D5212" s="47"/>
      <c r="E5212" s="47"/>
      <c r="F5212" s="47"/>
      <c r="G5212" s="47"/>
      <c r="H5212" s="47"/>
      <c r="I5212" s="68">
        <v>44835</v>
      </c>
      <c r="J5212" s="68">
        <v>44866</v>
      </c>
      <c r="K5212" s="68">
        <v>44896</v>
      </c>
      <c r="L5212" s="47"/>
      <c r="M5212" s="69"/>
      <c r="N5212" s="69"/>
      <c r="O5212" s="69"/>
      <c r="P5212" s="69"/>
      <c r="Q5212" s="69"/>
      <c r="R5212" s="69"/>
      <c r="S5212" s="47"/>
    </row>
    <row r="5213" spans="2:19" ht="15" thickBot="1" x14ac:dyDescent="0.35">
      <c r="B5213" s="47" t="s">
        <v>28</v>
      </c>
      <c r="C5213" s="47"/>
      <c r="D5213" s="47"/>
      <c r="E5213" s="47"/>
      <c r="F5213" s="47"/>
      <c r="G5213" s="47"/>
      <c r="H5213" s="117"/>
      <c r="I5213" s="70"/>
      <c r="J5213" s="71"/>
      <c r="K5213" s="71"/>
      <c r="L5213" s="48" t="s">
        <v>5</v>
      </c>
      <c r="M5213" s="47" t="s">
        <v>29</v>
      </c>
      <c r="N5213" s="69"/>
      <c r="O5213" s="69"/>
      <c r="P5213" s="69"/>
      <c r="Q5213" s="69"/>
      <c r="R5213" s="69"/>
      <c r="S5213" s="47"/>
    </row>
    <row r="5214" spans="2:19" ht="15" thickBot="1" x14ac:dyDescent="0.35">
      <c r="B5214" s="47" t="s">
        <v>13</v>
      </c>
      <c r="C5214" s="47"/>
      <c r="D5214" s="47"/>
      <c r="E5214" s="47"/>
      <c r="F5214" s="47"/>
      <c r="G5214" s="47"/>
      <c r="H5214" s="138">
        <f>IFERROR(VLOOKUP(H5213,'1 - Strom Erdgas Wärme 2021'!H:AA,17,FALSE),"")</f>
        <v>0</v>
      </c>
      <c r="I5214" s="70"/>
      <c r="J5214" s="71"/>
      <c r="K5214" s="71"/>
      <c r="L5214" s="48"/>
      <c r="M5214" s="47"/>
      <c r="N5214" s="69"/>
      <c r="O5214" s="69"/>
      <c r="P5214" s="69"/>
      <c r="Q5214" s="69"/>
      <c r="R5214" s="69"/>
      <c r="S5214" s="47"/>
    </row>
    <row r="5215" spans="2:19" ht="15" thickBot="1" x14ac:dyDescent="0.35">
      <c r="B5215" s="47" t="s">
        <v>16</v>
      </c>
      <c r="C5215" s="47"/>
      <c r="D5215" s="47"/>
      <c r="E5215" s="47"/>
      <c r="F5215" s="47"/>
      <c r="G5215" s="47"/>
      <c r="H5215" s="139"/>
      <c r="I5215" s="72"/>
      <c r="J5215" s="73"/>
      <c r="K5215" s="73"/>
      <c r="L5215" s="48" t="s">
        <v>5</v>
      </c>
      <c r="M5215" s="47" t="s">
        <v>17</v>
      </c>
      <c r="N5215" s="69"/>
      <c r="O5215" s="69"/>
      <c r="P5215" s="69"/>
      <c r="Q5215" s="69"/>
      <c r="R5215" s="69"/>
      <c r="S5215" s="47"/>
    </row>
    <row r="5216" spans="2:19" ht="16.8" thickBot="1" x14ac:dyDescent="0.45">
      <c r="B5216" s="47" t="str">
        <f>IF(H5215="Erdgas","Arbeitspreis pro kWh Erdgas in EUR",IF(H5215="Strom","Arbeitspreis pro kWh Strom in EUR",IF(H5215="Wärme/Kälte","Arbeitspreis pro kWh Wärme-/Kälteverbrauch in EUR","Bitte Energieart auswählen!")))</f>
        <v>Bitte Energieart auswählen!</v>
      </c>
      <c r="C5216" s="47"/>
      <c r="D5216" s="47"/>
      <c r="E5216" s="47"/>
      <c r="F5216" s="47"/>
      <c r="G5216" s="74">
        <f>IFERROR(SUMPRODUCT(I5216:K5216,I5217:K5217),"")</f>
        <v>0</v>
      </c>
      <c r="H5216" s="47"/>
      <c r="I5216" s="118"/>
      <c r="J5216" s="118"/>
      <c r="K5216" s="118"/>
      <c r="L5216" s="48" t="s">
        <v>5</v>
      </c>
      <c r="M5216" s="47" t="str">
        <f>IF(H5215="Erdgas","Erdgaskosten exkl. Steuern, Abgaben, Netzentgelte, etc.",IF(H5215="Strom","Stromkosten exkl. Steuern, Abgaben, Netzentgelte, etc.",IF(H5215="Wärme/Kälte","Wärme-/Kältekosten exkl. Steuern, Abgaben, Netzentgelte, etc.", "Bitte Energieart auswählen!")))</f>
        <v>Bitte Energieart auswählen!</v>
      </c>
      <c r="N5216" s="47"/>
      <c r="O5216" s="47"/>
      <c r="P5216" s="75"/>
      <c r="Q5216" s="61"/>
      <c r="R5216" s="62"/>
      <c r="S5216" s="47"/>
    </row>
    <row r="5217" spans="2:19" ht="15" thickBot="1" x14ac:dyDescent="0.35">
      <c r="B5217" s="47" t="str">
        <f>IF(AND(H5215="Erdgas",H5214="Nein"),"Aliquoter Erdgasverbrauch in kWh von 1. Oktober 2022 bis 31. Dezember 2022",IF(H5215="Erdgas","Erdgasverbrauch in kWh von 1. Oktober 2022 bis 31. Dezember 2022",IF(AND(H5215="Strom",H5214="Nein"),"Aliquoter Stromverbrauch in kWh von 1. Oktober 2022 bis 31. Dezember 2022",IF(H5215="Strom","Stromverbrauch in kWh von 1. Oktober 2022 bis 31. Dezember 2022",IF(AND(H5215="Wärme/Kälte",H5214="Nein"),"Aliquoter Wärme-/Kälteverbrauch in kWh von 1. Oktober 2022 bis 31. Dezember 2022",IF(H5215="Wärme/Kälte","Wärme-/Kälteverbrauch in kWh von 1. Oktober 2022 bis 31. Dezember 2022","Bitte Energieart auswählen!"))))))</f>
        <v>Bitte Energieart auswählen!</v>
      </c>
      <c r="C5217" s="47"/>
      <c r="D5217" s="47"/>
      <c r="E5217" s="47"/>
      <c r="F5217" s="47"/>
      <c r="G5217" s="47"/>
      <c r="H5217" s="59">
        <f>SUM(I5217:K5217)</f>
        <v>0</v>
      </c>
      <c r="I5217" s="119" t="str">
        <f>IFERROR(IF(H5214="Nein",VLOOKUP(H5213,'1 - Strom Erdgas Wärme 2021'!H:AA,20,FALSE)/12,""),"")</f>
        <v/>
      </c>
      <c r="J5217" s="119" t="str">
        <f>IFERROR(IF(H5214="Nein",VLOOKUP(H5213,'1 - Strom Erdgas Wärme 2021'!H:AB,20,FALSE)/12,""),"")</f>
        <v/>
      </c>
      <c r="K5217" s="119" t="str">
        <f>IFERROR(IF(H5214="Nein",VLOOKUP(H5213,'1 - Strom Erdgas Wärme 2021'!H:AC,20,FALSE)/12,""),"")</f>
        <v/>
      </c>
      <c r="L5217" s="48" t="s">
        <v>5</v>
      </c>
      <c r="M5217" s="76" t="str">
        <f>IFERROR(IF(H5214="Nein","Vorbefüllte Verbrauchswerte wurden aliquot (d.h. 1/12) aus dem Jahr 2021 übernommen.","Bitte ergänzen Sie die monatlichen Verbrauchswerte gem. Lastprofilzähler"),"")</f>
        <v>Bitte ergänzen Sie die monatlichen Verbrauchswerte gem. Lastprofilzähler</v>
      </c>
      <c r="N5217" s="77"/>
      <c r="O5217" s="77"/>
      <c r="P5217" s="77"/>
      <c r="Q5217" s="77"/>
      <c r="R5217" s="77"/>
      <c r="S5217" s="77"/>
    </row>
    <row r="5218" spans="2:19" x14ac:dyDescent="0.3">
      <c r="B5218" s="47" t="str">
        <f>IF(H5215="Wärme/Kälte","Energiemix: Anteil in % der aus Strom oder Erdgas erzeugten Wärme/Kälte","")</f>
        <v/>
      </c>
      <c r="C5218" s="46"/>
      <c r="D5218" s="46"/>
      <c r="E5218" s="46"/>
      <c r="F5218" s="74">
        <f>IFERROR(SUMPRODUCT(I5218:K5218,I5217:K5217),"")</f>
        <v>0</v>
      </c>
      <c r="G5218" s="74"/>
      <c r="H5218" s="46"/>
      <c r="I5218" s="120"/>
      <c r="J5218" s="121"/>
      <c r="K5218" s="121"/>
      <c r="L5218" s="48" t="str">
        <f>IF(H5215="Wärme/Kälte","i","")</f>
        <v/>
      </c>
      <c r="M5218" s="47" t="str">
        <f>IF(H5215="Wärme/Kälte","Bitte geben Sie den Anteil in % (von 0 bis 100, ohne Prozentzeichen) der  direkt aus Strom oder Erdgas erzeugten Wärme/Kälte.","")</f>
        <v/>
      </c>
      <c r="N5218" s="46"/>
      <c r="O5218" s="46"/>
      <c r="P5218" s="46"/>
      <c r="Q5218" s="46"/>
      <c r="R5218" s="46"/>
      <c r="S5218" s="46"/>
    </row>
    <row r="5219" spans="2:19" x14ac:dyDescent="0.3">
      <c r="B5219" s="46"/>
      <c r="C5219" s="46"/>
      <c r="D5219" s="46"/>
      <c r="E5219" s="46"/>
      <c r="F5219" s="46"/>
      <c r="G5219" s="46"/>
      <c r="H5219" s="46"/>
      <c r="I5219" s="98"/>
      <c r="J5219" s="46"/>
      <c r="K5219" s="46"/>
      <c r="L5219" s="48"/>
      <c r="M5219" s="47"/>
      <c r="N5219" s="46"/>
      <c r="O5219" s="46"/>
      <c r="P5219" s="46"/>
      <c r="Q5219" s="46"/>
      <c r="R5219" s="46"/>
      <c r="S5219" s="46"/>
    </row>
    <row r="5220" spans="2:19" ht="18" thickBot="1" x14ac:dyDescent="0.5">
      <c r="B5220" s="56" t="s">
        <v>10</v>
      </c>
      <c r="C5220" s="47"/>
      <c r="D5220" s="47"/>
      <c r="E5220" s="47"/>
      <c r="F5220" s="47"/>
      <c r="G5220" s="47"/>
      <c r="H5220" s="47"/>
      <c r="I5220" s="68">
        <v>44835</v>
      </c>
      <c r="J5220" s="68">
        <v>44866</v>
      </c>
      <c r="K5220" s="68">
        <v>44896</v>
      </c>
      <c r="L5220" s="47"/>
      <c r="M5220" s="69"/>
      <c r="N5220" s="69"/>
      <c r="O5220" s="69"/>
      <c r="P5220" s="69"/>
      <c r="Q5220" s="69"/>
      <c r="R5220" s="69"/>
      <c r="S5220" s="47"/>
    </row>
    <row r="5221" spans="2:19" ht="15" thickBot="1" x14ac:dyDescent="0.35">
      <c r="B5221" s="47" t="s">
        <v>28</v>
      </c>
      <c r="C5221" s="47"/>
      <c r="D5221" s="47"/>
      <c r="E5221" s="47"/>
      <c r="F5221" s="47"/>
      <c r="G5221" s="47"/>
      <c r="H5221" s="117"/>
      <c r="I5221" s="70"/>
      <c r="J5221" s="71"/>
      <c r="K5221" s="71"/>
      <c r="L5221" s="48" t="s">
        <v>5</v>
      </c>
      <c r="M5221" s="47" t="s">
        <v>29</v>
      </c>
      <c r="N5221" s="69"/>
      <c r="O5221" s="69"/>
      <c r="P5221" s="69"/>
      <c r="Q5221" s="69"/>
      <c r="R5221" s="69"/>
      <c r="S5221" s="47"/>
    </row>
    <row r="5222" spans="2:19" ht="15" thickBot="1" x14ac:dyDescent="0.35">
      <c r="B5222" s="47" t="s">
        <v>13</v>
      </c>
      <c r="C5222" s="47"/>
      <c r="D5222" s="47"/>
      <c r="E5222" s="47"/>
      <c r="F5222" s="47"/>
      <c r="G5222" s="47"/>
      <c r="H5222" s="138">
        <f>IFERROR(VLOOKUP(H5221,'1 - Strom Erdgas Wärme 2021'!H:AA,17,FALSE),"")</f>
        <v>0</v>
      </c>
      <c r="I5222" s="70"/>
      <c r="J5222" s="71"/>
      <c r="K5222" s="71"/>
      <c r="L5222" s="48"/>
      <c r="M5222" s="47"/>
      <c r="N5222" s="69"/>
      <c r="O5222" s="69"/>
      <c r="P5222" s="69"/>
      <c r="Q5222" s="69"/>
      <c r="R5222" s="69"/>
      <c r="S5222" s="47"/>
    </row>
    <row r="5223" spans="2:19" ht="15" thickBot="1" x14ac:dyDescent="0.35">
      <c r="B5223" s="47" t="s">
        <v>16</v>
      </c>
      <c r="C5223" s="47"/>
      <c r="D5223" s="47"/>
      <c r="E5223" s="47"/>
      <c r="F5223" s="47"/>
      <c r="G5223" s="47"/>
      <c r="H5223" s="139"/>
      <c r="I5223" s="72"/>
      <c r="J5223" s="73"/>
      <c r="K5223" s="73"/>
      <c r="L5223" s="48" t="s">
        <v>5</v>
      </c>
      <c r="M5223" s="47" t="s">
        <v>17</v>
      </c>
      <c r="N5223" s="69"/>
      <c r="O5223" s="69"/>
      <c r="P5223" s="69"/>
      <c r="Q5223" s="69"/>
      <c r="R5223" s="69"/>
      <c r="S5223" s="47"/>
    </row>
    <row r="5224" spans="2:19" ht="16.8" thickBot="1" x14ac:dyDescent="0.45">
      <c r="B5224" s="47" t="str">
        <f>IF(H5223="Erdgas","Arbeitspreis pro kWh Erdgas in EUR",IF(H5223="Strom","Arbeitspreis pro kWh Strom in EUR",IF(H5223="Wärme/Kälte","Arbeitspreis pro kWh Wärme-/Kälteverbrauch in EUR","Bitte Energieart auswählen!")))</f>
        <v>Bitte Energieart auswählen!</v>
      </c>
      <c r="C5224" s="47"/>
      <c r="D5224" s="47"/>
      <c r="E5224" s="47"/>
      <c r="F5224" s="47"/>
      <c r="G5224" s="74">
        <f>IFERROR(SUMPRODUCT(I5224:K5224,I5225:K5225),"")</f>
        <v>0</v>
      </c>
      <c r="H5224" s="47"/>
      <c r="I5224" s="118"/>
      <c r="J5224" s="118"/>
      <c r="K5224" s="118"/>
      <c r="L5224" s="48" t="s">
        <v>5</v>
      </c>
      <c r="M5224" s="47" t="str">
        <f>IF(H5223="Erdgas","Erdgaskosten exkl. Steuern, Abgaben, Netzentgelte, etc.",IF(H5223="Strom","Stromkosten exkl. Steuern, Abgaben, Netzentgelte, etc.",IF(H5223="Wärme/Kälte","Wärme-/Kältekosten exkl. Steuern, Abgaben, Netzentgelte, etc.", "Bitte Energieart auswählen!")))</f>
        <v>Bitte Energieart auswählen!</v>
      </c>
      <c r="N5224" s="47"/>
      <c r="O5224" s="47"/>
      <c r="P5224" s="75"/>
      <c r="Q5224" s="61"/>
      <c r="R5224" s="62"/>
      <c r="S5224" s="47"/>
    </row>
    <row r="5225" spans="2:19" ht="15" thickBot="1" x14ac:dyDescent="0.35">
      <c r="B5225" s="47" t="str">
        <f>IF(AND(H5223="Erdgas",H5222="Nein"),"Aliquoter Erdgasverbrauch in kWh von 1. Oktober 2022 bis 31. Dezember 2022",IF(H5223="Erdgas","Erdgasverbrauch in kWh von 1. Oktober 2022 bis 31. Dezember 2022",IF(AND(H5223="Strom",H5222="Nein"),"Aliquoter Stromverbrauch in kWh von 1. Oktober 2022 bis 31. Dezember 2022",IF(H5223="Strom","Stromverbrauch in kWh von 1. Oktober 2022 bis 31. Dezember 2022",IF(AND(H5223="Wärme/Kälte",H5222="Nein"),"Aliquoter Wärme-/Kälteverbrauch in kWh von 1. Oktober 2022 bis 31. Dezember 2022",IF(H5223="Wärme/Kälte","Wärme-/Kälteverbrauch in kWh von 1. Oktober 2022 bis 31. Dezember 2022","Bitte Energieart auswählen!"))))))</f>
        <v>Bitte Energieart auswählen!</v>
      </c>
      <c r="C5225" s="47"/>
      <c r="D5225" s="47"/>
      <c r="E5225" s="47"/>
      <c r="F5225" s="47"/>
      <c r="G5225" s="47"/>
      <c r="H5225" s="59">
        <f>SUM(I5225:K5225)</f>
        <v>0</v>
      </c>
      <c r="I5225" s="119" t="str">
        <f>IFERROR(IF(H5222="Nein",VLOOKUP(H5221,'1 - Strom Erdgas Wärme 2021'!H:AA,20,FALSE)/12,""),"")</f>
        <v/>
      </c>
      <c r="J5225" s="119" t="str">
        <f>IFERROR(IF(H5222="Nein",VLOOKUP(H5221,'1 - Strom Erdgas Wärme 2021'!H:AB,20,FALSE)/12,""),"")</f>
        <v/>
      </c>
      <c r="K5225" s="119" t="str">
        <f>IFERROR(IF(H5222="Nein",VLOOKUP(H5221,'1 - Strom Erdgas Wärme 2021'!H:AC,20,FALSE)/12,""),"")</f>
        <v/>
      </c>
      <c r="L5225" s="48" t="s">
        <v>5</v>
      </c>
      <c r="M5225" s="76" t="str">
        <f>IFERROR(IF(H5222="Nein","Vorbefüllte Verbrauchswerte wurden aliquot (d.h. 1/12) aus dem Jahr 2021 übernommen.","Bitte ergänzen Sie die monatlichen Verbrauchswerte gem. Lastprofilzähler"),"")</f>
        <v>Bitte ergänzen Sie die monatlichen Verbrauchswerte gem. Lastprofilzähler</v>
      </c>
      <c r="N5225" s="77"/>
      <c r="O5225" s="77"/>
      <c r="P5225" s="77"/>
      <c r="Q5225" s="77"/>
      <c r="R5225" s="77"/>
      <c r="S5225" s="77"/>
    </row>
    <row r="5226" spans="2:19" x14ac:dyDescent="0.3">
      <c r="B5226" s="47" t="str">
        <f>IF(H5223="Wärme/Kälte","Energiemix: Anteil in % der aus Strom oder Erdgas erzeugten Wärme/Kälte","")</f>
        <v/>
      </c>
      <c r="C5226" s="46"/>
      <c r="D5226" s="46"/>
      <c r="E5226" s="46"/>
      <c r="F5226" s="74">
        <f>IFERROR(SUMPRODUCT(I5226:K5226,I5225:K5225),"")</f>
        <v>0</v>
      </c>
      <c r="G5226" s="74"/>
      <c r="H5226" s="46"/>
      <c r="I5226" s="120"/>
      <c r="J5226" s="121"/>
      <c r="K5226" s="121"/>
      <c r="L5226" s="48" t="str">
        <f>IF(H5223="Wärme/Kälte","i","")</f>
        <v/>
      </c>
      <c r="M5226" s="47" t="str">
        <f>IF(H5223="Wärme/Kälte","Bitte geben Sie den Anteil in % (von 0 bis 100, ohne Prozentzeichen) der  direkt aus Strom oder Erdgas erzeugten Wärme/Kälte.","")</f>
        <v/>
      </c>
      <c r="N5226" s="46"/>
      <c r="O5226" s="46"/>
      <c r="P5226" s="46"/>
      <c r="Q5226" s="46"/>
      <c r="R5226" s="46"/>
      <c r="S5226" s="46"/>
    </row>
    <row r="5227" spans="2:19" x14ac:dyDescent="0.3">
      <c r="B5227" s="46"/>
      <c r="C5227" s="46"/>
      <c r="D5227" s="46"/>
      <c r="E5227" s="46"/>
      <c r="F5227" s="46"/>
      <c r="G5227" s="46"/>
      <c r="H5227" s="46"/>
      <c r="I5227" s="98"/>
      <c r="J5227" s="46"/>
      <c r="K5227" s="46"/>
      <c r="L5227" s="48"/>
      <c r="M5227" s="47"/>
      <c r="N5227" s="46"/>
      <c r="O5227" s="46"/>
      <c r="P5227" s="46"/>
      <c r="Q5227" s="46"/>
      <c r="R5227" s="46"/>
      <c r="S5227" s="46"/>
    </row>
    <row r="5228" spans="2:19" ht="18" thickBot="1" x14ac:dyDescent="0.5">
      <c r="B5228" s="56" t="s">
        <v>10</v>
      </c>
      <c r="C5228" s="47"/>
      <c r="D5228" s="47"/>
      <c r="E5228" s="47"/>
      <c r="F5228" s="47"/>
      <c r="G5228" s="47"/>
      <c r="H5228" s="47"/>
      <c r="I5228" s="68">
        <v>44835</v>
      </c>
      <c r="J5228" s="68">
        <v>44866</v>
      </c>
      <c r="K5228" s="68">
        <v>44896</v>
      </c>
      <c r="L5228" s="47"/>
      <c r="M5228" s="69"/>
      <c r="N5228" s="69"/>
      <c r="O5228" s="69"/>
      <c r="P5228" s="69"/>
      <c r="Q5228" s="69"/>
      <c r="R5228" s="69"/>
      <c r="S5228" s="47"/>
    </row>
    <row r="5229" spans="2:19" ht="15" thickBot="1" x14ac:dyDescent="0.35">
      <c r="B5229" s="47" t="s">
        <v>28</v>
      </c>
      <c r="C5229" s="47"/>
      <c r="D5229" s="47"/>
      <c r="E5229" s="47"/>
      <c r="F5229" s="47"/>
      <c r="G5229" s="47"/>
      <c r="H5229" s="117"/>
      <c r="I5229" s="70"/>
      <c r="J5229" s="71"/>
      <c r="K5229" s="71"/>
      <c r="L5229" s="48" t="s">
        <v>5</v>
      </c>
      <c r="M5229" s="47" t="s">
        <v>29</v>
      </c>
      <c r="N5229" s="69"/>
      <c r="O5229" s="69"/>
      <c r="P5229" s="69"/>
      <c r="Q5229" s="69"/>
      <c r="R5229" s="69"/>
      <c r="S5229" s="47"/>
    </row>
    <row r="5230" spans="2:19" ht="15" thickBot="1" x14ac:dyDescent="0.35">
      <c r="B5230" s="47" t="s">
        <v>13</v>
      </c>
      <c r="C5230" s="47"/>
      <c r="D5230" s="47"/>
      <c r="E5230" s="47"/>
      <c r="F5230" s="47"/>
      <c r="G5230" s="47"/>
      <c r="H5230" s="138">
        <f>IFERROR(VLOOKUP(H5229,'1 - Strom Erdgas Wärme 2021'!H:AA,17,FALSE),"")</f>
        <v>0</v>
      </c>
      <c r="I5230" s="70"/>
      <c r="J5230" s="71"/>
      <c r="K5230" s="71"/>
      <c r="L5230" s="48"/>
      <c r="M5230" s="47"/>
      <c r="N5230" s="69"/>
      <c r="O5230" s="69"/>
      <c r="P5230" s="69"/>
      <c r="Q5230" s="69"/>
      <c r="R5230" s="69"/>
      <c r="S5230" s="47"/>
    </row>
    <row r="5231" spans="2:19" ht="15" thickBot="1" x14ac:dyDescent="0.35">
      <c r="B5231" s="47" t="s">
        <v>16</v>
      </c>
      <c r="C5231" s="47"/>
      <c r="D5231" s="47"/>
      <c r="E5231" s="47"/>
      <c r="F5231" s="47"/>
      <c r="G5231" s="47"/>
      <c r="H5231" s="139"/>
      <c r="I5231" s="72"/>
      <c r="J5231" s="73"/>
      <c r="K5231" s="73"/>
      <c r="L5231" s="48" t="s">
        <v>5</v>
      </c>
      <c r="M5231" s="47" t="s">
        <v>17</v>
      </c>
      <c r="N5231" s="69"/>
      <c r="O5231" s="69"/>
      <c r="P5231" s="69"/>
      <c r="Q5231" s="69"/>
      <c r="R5231" s="69"/>
      <c r="S5231" s="47"/>
    </row>
    <row r="5232" spans="2:19" ht="16.8" thickBot="1" x14ac:dyDescent="0.45">
      <c r="B5232" s="47" t="str">
        <f>IF(H5231="Erdgas","Arbeitspreis pro kWh Erdgas in EUR",IF(H5231="Strom","Arbeitspreis pro kWh Strom in EUR",IF(H5231="Wärme/Kälte","Arbeitspreis pro kWh Wärme-/Kälteverbrauch in EUR","Bitte Energieart auswählen!")))</f>
        <v>Bitte Energieart auswählen!</v>
      </c>
      <c r="C5232" s="47"/>
      <c r="D5232" s="47"/>
      <c r="E5232" s="47"/>
      <c r="F5232" s="47"/>
      <c r="G5232" s="74">
        <f>IFERROR(SUMPRODUCT(I5232:K5232,I5233:K5233),"")</f>
        <v>0</v>
      </c>
      <c r="H5232" s="47"/>
      <c r="I5232" s="118"/>
      <c r="J5232" s="118"/>
      <c r="K5232" s="118"/>
      <c r="L5232" s="48" t="s">
        <v>5</v>
      </c>
      <c r="M5232" s="47" t="str">
        <f>IF(H5231="Erdgas","Erdgaskosten exkl. Steuern, Abgaben, Netzentgelte, etc.",IF(H5231="Strom","Stromkosten exkl. Steuern, Abgaben, Netzentgelte, etc.",IF(H5231="Wärme/Kälte","Wärme-/Kältekosten exkl. Steuern, Abgaben, Netzentgelte, etc.", "Bitte Energieart auswählen!")))</f>
        <v>Bitte Energieart auswählen!</v>
      </c>
      <c r="N5232" s="47"/>
      <c r="O5232" s="47"/>
      <c r="P5232" s="75"/>
      <c r="Q5232" s="61"/>
      <c r="R5232" s="62"/>
      <c r="S5232" s="47"/>
    </row>
    <row r="5233" spans="2:19" ht="15" thickBot="1" x14ac:dyDescent="0.35">
      <c r="B5233" s="47" t="str">
        <f>IF(AND(H5231="Erdgas",H5230="Nein"),"Aliquoter Erdgasverbrauch in kWh von 1. Oktober 2022 bis 31. Dezember 2022",IF(H5231="Erdgas","Erdgasverbrauch in kWh von 1. Oktober 2022 bis 31. Dezember 2022",IF(AND(H5231="Strom",H5230="Nein"),"Aliquoter Stromverbrauch in kWh von 1. Oktober 2022 bis 31. Dezember 2022",IF(H5231="Strom","Stromverbrauch in kWh von 1. Oktober 2022 bis 31. Dezember 2022",IF(AND(H5231="Wärme/Kälte",H5230="Nein"),"Aliquoter Wärme-/Kälteverbrauch in kWh von 1. Oktober 2022 bis 31. Dezember 2022",IF(H5231="Wärme/Kälte","Wärme-/Kälteverbrauch in kWh von 1. Oktober 2022 bis 31. Dezember 2022","Bitte Energieart auswählen!"))))))</f>
        <v>Bitte Energieart auswählen!</v>
      </c>
      <c r="C5233" s="47"/>
      <c r="D5233" s="47"/>
      <c r="E5233" s="47"/>
      <c r="F5233" s="47"/>
      <c r="G5233" s="47"/>
      <c r="H5233" s="59">
        <f>SUM(I5233:K5233)</f>
        <v>0</v>
      </c>
      <c r="I5233" s="119" t="str">
        <f>IFERROR(IF(H5230="Nein",VLOOKUP(H5229,'1 - Strom Erdgas Wärme 2021'!H:AA,20,FALSE)/12,""),"")</f>
        <v/>
      </c>
      <c r="J5233" s="119" t="str">
        <f>IFERROR(IF(H5230="Nein",VLOOKUP(H5229,'1 - Strom Erdgas Wärme 2021'!H:AB,20,FALSE)/12,""),"")</f>
        <v/>
      </c>
      <c r="K5233" s="119" t="str">
        <f>IFERROR(IF(H5230="Nein",VLOOKUP(H5229,'1 - Strom Erdgas Wärme 2021'!H:AC,20,FALSE)/12,""),"")</f>
        <v/>
      </c>
      <c r="L5233" s="48" t="s">
        <v>5</v>
      </c>
      <c r="M5233" s="76" t="str">
        <f>IFERROR(IF(H5230="Nein","Vorbefüllte Verbrauchswerte wurden aliquot (d.h. 1/12) aus dem Jahr 2021 übernommen.","Bitte ergänzen Sie die monatlichen Verbrauchswerte gem. Lastprofilzähler"),"")</f>
        <v>Bitte ergänzen Sie die monatlichen Verbrauchswerte gem. Lastprofilzähler</v>
      </c>
      <c r="N5233" s="77"/>
      <c r="O5233" s="77"/>
      <c r="P5233" s="77"/>
      <c r="Q5233" s="77"/>
      <c r="R5233" s="77"/>
      <c r="S5233" s="77"/>
    </row>
    <row r="5234" spans="2:19" x14ac:dyDescent="0.3">
      <c r="B5234" s="47" t="str">
        <f>IF(H5231="Wärme/Kälte","Energiemix: Anteil in % der aus Strom oder Erdgas erzeugten Wärme/Kälte","")</f>
        <v/>
      </c>
      <c r="C5234" s="46"/>
      <c r="D5234" s="46"/>
      <c r="E5234" s="46"/>
      <c r="F5234" s="74">
        <f>IFERROR(SUMPRODUCT(I5234:K5234,I5233:K5233),"")</f>
        <v>0</v>
      </c>
      <c r="G5234" s="74"/>
      <c r="H5234" s="46"/>
      <c r="I5234" s="120"/>
      <c r="J5234" s="121"/>
      <c r="K5234" s="121"/>
      <c r="L5234" s="48" t="str">
        <f>IF(H5231="Wärme/Kälte","i","")</f>
        <v/>
      </c>
      <c r="M5234" s="47" t="str">
        <f>IF(H5231="Wärme/Kälte","Bitte geben Sie den Anteil in % (von 0 bis 100, ohne Prozentzeichen) der  direkt aus Strom oder Erdgas erzeugten Wärme/Kälte.","")</f>
        <v/>
      </c>
      <c r="N5234" s="46"/>
      <c r="O5234" s="46"/>
      <c r="P5234" s="46"/>
      <c r="Q5234" s="46"/>
      <c r="R5234" s="46"/>
      <c r="S5234" s="46"/>
    </row>
    <row r="5235" spans="2:19" x14ac:dyDescent="0.3">
      <c r="B5235" s="46"/>
      <c r="C5235" s="46"/>
      <c r="D5235" s="46"/>
      <c r="E5235" s="46"/>
      <c r="F5235" s="46"/>
      <c r="G5235" s="46"/>
      <c r="H5235" s="46"/>
      <c r="I5235" s="98"/>
      <c r="J5235" s="46"/>
      <c r="K5235" s="46"/>
      <c r="L5235" s="48"/>
      <c r="M5235" s="47"/>
      <c r="N5235" s="46"/>
      <c r="O5235" s="46"/>
      <c r="P5235" s="46"/>
      <c r="Q5235" s="46"/>
      <c r="R5235" s="46"/>
      <c r="S5235" s="46"/>
    </row>
    <row r="5236" spans="2:19" ht="18" thickBot="1" x14ac:dyDescent="0.5">
      <c r="B5236" s="56" t="s">
        <v>10</v>
      </c>
      <c r="C5236" s="47"/>
      <c r="D5236" s="47"/>
      <c r="E5236" s="47"/>
      <c r="F5236" s="47"/>
      <c r="G5236" s="47"/>
      <c r="H5236" s="47"/>
      <c r="I5236" s="68">
        <v>44835</v>
      </c>
      <c r="J5236" s="68">
        <v>44866</v>
      </c>
      <c r="K5236" s="68">
        <v>44896</v>
      </c>
      <c r="L5236" s="47"/>
      <c r="M5236" s="69"/>
      <c r="N5236" s="69"/>
      <c r="O5236" s="69"/>
      <c r="P5236" s="69"/>
      <c r="Q5236" s="69"/>
      <c r="R5236" s="69"/>
      <c r="S5236" s="47"/>
    </row>
    <row r="5237" spans="2:19" ht="15" thickBot="1" x14ac:dyDescent="0.35">
      <c r="B5237" s="47" t="s">
        <v>28</v>
      </c>
      <c r="C5237" s="47"/>
      <c r="D5237" s="47"/>
      <c r="E5237" s="47"/>
      <c r="F5237" s="47"/>
      <c r="G5237" s="47"/>
      <c r="H5237" s="117"/>
      <c r="I5237" s="70"/>
      <c r="J5237" s="71"/>
      <c r="K5237" s="71"/>
      <c r="L5237" s="48" t="s">
        <v>5</v>
      </c>
      <c r="M5237" s="47" t="s">
        <v>29</v>
      </c>
      <c r="N5237" s="69"/>
      <c r="O5237" s="69"/>
      <c r="P5237" s="69"/>
      <c r="Q5237" s="69"/>
      <c r="R5237" s="69"/>
      <c r="S5237" s="47"/>
    </row>
    <row r="5238" spans="2:19" ht="15" thickBot="1" x14ac:dyDescent="0.35">
      <c r="B5238" s="47" t="s">
        <v>13</v>
      </c>
      <c r="C5238" s="47"/>
      <c r="D5238" s="47"/>
      <c r="E5238" s="47"/>
      <c r="F5238" s="47"/>
      <c r="G5238" s="47"/>
      <c r="H5238" s="138">
        <f>IFERROR(VLOOKUP(H5237,'1 - Strom Erdgas Wärme 2021'!H:AA,17,FALSE),"")</f>
        <v>0</v>
      </c>
      <c r="I5238" s="70"/>
      <c r="J5238" s="71"/>
      <c r="K5238" s="71"/>
      <c r="L5238" s="48"/>
      <c r="M5238" s="47"/>
      <c r="N5238" s="69"/>
      <c r="O5238" s="69"/>
      <c r="P5238" s="69"/>
      <c r="Q5238" s="69"/>
      <c r="R5238" s="69"/>
      <c r="S5238" s="47"/>
    </row>
    <row r="5239" spans="2:19" ht="15" thickBot="1" x14ac:dyDescent="0.35">
      <c r="B5239" s="47" t="s">
        <v>16</v>
      </c>
      <c r="C5239" s="47"/>
      <c r="D5239" s="47"/>
      <c r="E5239" s="47"/>
      <c r="F5239" s="47"/>
      <c r="G5239" s="47"/>
      <c r="H5239" s="139"/>
      <c r="I5239" s="72"/>
      <c r="J5239" s="73"/>
      <c r="K5239" s="73"/>
      <c r="L5239" s="48" t="s">
        <v>5</v>
      </c>
      <c r="M5239" s="47" t="s">
        <v>17</v>
      </c>
      <c r="N5239" s="69"/>
      <c r="O5239" s="69"/>
      <c r="P5239" s="69"/>
      <c r="Q5239" s="69"/>
      <c r="R5239" s="69"/>
      <c r="S5239" s="47"/>
    </row>
    <row r="5240" spans="2:19" ht="16.8" thickBot="1" x14ac:dyDescent="0.45">
      <c r="B5240" s="47" t="str">
        <f>IF(H5239="Erdgas","Arbeitspreis pro kWh Erdgas in EUR",IF(H5239="Strom","Arbeitspreis pro kWh Strom in EUR",IF(H5239="Wärme/Kälte","Arbeitspreis pro kWh Wärme-/Kälteverbrauch in EUR","Bitte Energieart auswählen!")))</f>
        <v>Bitte Energieart auswählen!</v>
      </c>
      <c r="C5240" s="47"/>
      <c r="D5240" s="47"/>
      <c r="E5240" s="47"/>
      <c r="F5240" s="47"/>
      <c r="G5240" s="74">
        <f>IFERROR(SUMPRODUCT(I5240:K5240,I5241:K5241),"")</f>
        <v>0</v>
      </c>
      <c r="H5240" s="47"/>
      <c r="I5240" s="118"/>
      <c r="J5240" s="118"/>
      <c r="K5240" s="118"/>
      <c r="L5240" s="48" t="s">
        <v>5</v>
      </c>
      <c r="M5240" s="47" t="str">
        <f>IF(H5239="Erdgas","Erdgaskosten exkl. Steuern, Abgaben, Netzentgelte, etc.",IF(H5239="Strom","Stromkosten exkl. Steuern, Abgaben, Netzentgelte, etc.",IF(H5239="Wärme/Kälte","Wärme-/Kältekosten exkl. Steuern, Abgaben, Netzentgelte, etc.", "Bitte Energieart auswählen!")))</f>
        <v>Bitte Energieart auswählen!</v>
      </c>
      <c r="N5240" s="47"/>
      <c r="O5240" s="47"/>
      <c r="P5240" s="75"/>
      <c r="Q5240" s="61"/>
      <c r="R5240" s="62"/>
      <c r="S5240" s="47"/>
    </row>
    <row r="5241" spans="2:19" ht="15" thickBot="1" x14ac:dyDescent="0.35">
      <c r="B5241" s="47" t="str">
        <f>IF(AND(H5239="Erdgas",H5238="Nein"),"Aliquoter Erdgasverbrauch in kWh von 1. Oktober 2022 bis 31. Dezember 2022",IF(H5239="Erdgas","Erdgasverbrauch in kWh von 1. Oktober 2022 bis 31. Dezember 2022",IF(AND(H5239="Strom",H5238="Nein"),"Aliquoter Stromverbrauch in kWh von 1. Oktober 2022 bis 31. Dezember 2022",IF(H5239="Strom","Stromverbrauch in kWh von 1. Oktober 2022 bis 31. Dezember 2022",IF(AND(H5239="Wärme/Kälte",H5238="Nein"),"Aliquoter Wärme-/Kälteverbrauch in kWh von 1. Oktober 2022 bis 31. Dezember 2022",IF(H5239="Wärme/Kälte","Wärme-/Kälteverbrauch in kWh von 1. Oktober 2022 bis 31. Dezember 2022","Bitte Energieart auswählen!"))))))</f>
        <v>Bitte Energieart auswählen!</v>
      </c>
      <c r="C5241" s="47"/>
      <c r="D5241" s="47"/>
      <c r="E5241" s="47"/>
      <c r="F5241" s="47"/>
      <c r="G5241" s="47"/>
      <c r="H5241" s="59">
        <f>SUM(I5241:K5241)</f>
        <v>0</v>
      </c>
      <c r="I5241" s="119" t="str">
        <f>IFERROR(IF(H5238="Nein",VLOOKUP(H5237,'1 - Strom Erdgas Wärme 2021'!H:AA,20,FALSE)/12,""),"")</f>
        <v/>
      </c>
      <c r="J5241" s="119" t="str">
        <f>IFERROR(IF(H5238="Nein",VLOOKUP(H5237,'1 - Strom Erdgas Wärme 2021'!H:AB,20,FALSE)/12,""),"")</f>
        <v/>
      </c>
      <c r="K5241" s="119" t="str">
        <f>IFERROR(IF(H5238="Nein",VLOOKUP(H5237,'1 - Strom Erdgas Wärme 2021'!H:AC,20,FALSE)/12,""),"")</f>
        <v/>
      </c>
      <c r="L5241" s="48" t="s">
        <v>5</v>
      </c>
      <c r="M5241" s="76" t="str">
        <f>IFERROR(IF(H5238="Nein","Vorbefüllte Verbrauchswerte wurden aliquot (d.h. 1/12) aus dem Jahr 2021 übernommen.","Bitte ergänzen Sie die monatlichen Verbrauchswerte gem. Lastprofilzähler"),"")</f>
        <v>Bitte ergänzen Sie die monatlichen Verbrauchswerte gem. Lastprofilzähler</v>
      </c>
      <c r="N5241" s="77"/>
      <c r="O5241" s="77"/>
      <c r="P5241" s="77"/>
      <c r="Q5241" s="77"/>
      <c r="R5241" s="77"/>
      <c r="S5241" s="77"/>
    </row>
    <row r="5242" spans="2:19" x14ac:dyDescent="0.3">
      <c r="B5242" s="47" t="str">
        <f>IF(H5239="Wärme/Kälte","Energiemix: Anteil in % der aus Strom oder Erdgas erzeugten Wärme/Kälte","")</f>
        <v/>
      </c>
      <c r="C5242" s="46"/>
      <c r="D5242" s="46"/>
      <c r="E5242" s="46"/>
      <c r="F5242" s="74">
        <f>IFERROR(SUMPRODUCT(I5242:K5242,I5241:K5241),"")</f>
        <v>0</v>
      </c>
      <c r="G5242" s="74"/>
      <c r="H5242" s="46"/>
      <c r="I5242" s="120"/>
      <c r="J5242" s="121"/>
      <c r="K5242" s="121"/>
      <c r="L5242" s="48" t="str">
        <f>IF(H5239="Wärme/Kälte","i","")</f>
        <v/>
      </c>
      <c r="M5242" s="47" t="str">
        <f>IF(H5239="Wärme/Kälte","Bitte geben Sie den Anteil in % (von 0 bis 100, ohne Prozentzeichen) der  direkt aus Strom oder Erdgas erzeugten Wärme/Kälte.","")</f>
        <v/>
      </c>
      <c r="N5242" s="46"/>
      <c r="O5242" s="46"/>
      <c r="P5242" s="46"/>
      <c r="Q5242" s="46"/>
      <c r="R5242" s="46"/>
      <c r="S5242" s="46"/>
    </row>
    <row r="5243" spans="2:19" x14ac:dyDescent="0.3">
      <c r="B5243" s="46"/>
      <c r="C5243" s="46"/>
      <c r="D5243" s="46"/>
      <c r="E5243" s="46"/>
      <c r="F5243" s="46"/>
      <c r="G5243" s="46"/>
      <c r="H5243" s="46"/>
      <c r="I5243" s="98"/>
      <c r="J5243" s="46"/>
      <c r="K5243" s="46"/>
      <c r="L5243" s="48"/>
      <c r="M5243" s="47"/>
      <c r="N5243" s="46"/>
      <c r="O5243" s="46"/>
      <c r="P5243" s="46"/>
      <c r="Q5243" s="46"/>
      <c r="R5243" s="46"/>
      <c r="S5243" s="46"/>
    </row>
    <row r="5244" spans="2:19" ht="18" thickBot="1" x14ac:dyDescent="0.5">
      <c r="B5244" s="56" t="s">
        <v>10</v>
      </c>
      <c r="C5244" s="47"/>
      <c r="D5244" s="47"/>
      <c r="E5244" s="47"/>
      <c r="F5244" s="47"/>
      <c r="G5244" s="47"/>
      <c r="H5244" s="47"/>
      <c r="I5244" s="68">
        <v>44835</v>
      </c>
      <c r="J5244" s="68">
        <v>44866</v>
      </c>
      <c r="K5244" s="68">
        <v>44896</v>
      </c>
      <c r="L5244" s="47"/>
      <c r="M5244" s="69"/>
      <c r="N5244" s="69"/>
      <c r="O5244" s="69"/>
      <c r="P5244" s="69"/>
      <c r="Q5244" s="69"/>
      <c r="R5244" s="69"/>
      <c r="S5244" s="47"/>
    </row>
    <row r="5245" spans="2:19" ht="15" thickBot="1" x14ac:dyDescent="0.35">
      <c r="B5245" s="47" t="s">
        <v>28</v>
      </c>
      <c r="C5245" s="47"/>
      <c r="D5245" s="47"/>
      <c r="E5245" s="47"/>
      <c r="F5245" s="47"/>
      <c r="G5245" s="47"/>
      <c r="H5245" s="117"/>
      <c r="I5245" s="70"/>
      <c r="J5245" s="71"/>
      <c r="K5245" s="71"/>
      <c r="L5245" s="48" t="s">
        <v>5</v>
      </c>
      <c r="M5245" s="47" t="s">
        <v>29</v>
      </c>
      <c r="N5245" s="69"/>
      <c r="O5245" s="69"/>
      <c r="P5245" s="69"/>
      <c r="Q5245" s="69"/>
      <c r="R5245" s="69"/>
      <c r="S5245" s="47"/>
    </row>
    <row r="5246" spans="2:19" ht="15" thickBot="1" x14ac:dyDescent="0.35">
      <c r="B5246" s="47" t="s">
        <v>13</v>
      </c>
      <c r="C5246" s="47"/>
      <c r="D5246" s="47"/>
      <c r="E5246" s="47"/>
      <c r="F5246" s="47"/>
      <c r="G5246" s="47"/>
      <c r="H5246" s="138">
        <f>IFERROR(VLOOKUP(H5245,'1 - Strom Erdgas Wärme 2021'!H:AA,17,FALSE),"")</f>
        <v>0</v>
      </c>
      <c r="I5246" s="70"/>
      <c r="J5246" s="71"/>
      <c r="K5246" s="71"/>
      <c r="L5246" s="48"/>
      <c r="M5246" s="47"/>
      <c r="N5246" s="69"/>
      <c r="O5246" s="69"/>
      <c r="P5246" s="69"/>
      <c r="Q5246" s="69"/>
      <c r="R5246" s="69"/>
      <c r="S5246" s="47"/>
    </row>
    <row r="5247" spans="2:19" ht="15" thickBot="1" x14ac:dyDescent="0.35">
      <c r="B5247" s="47" t="s">
        <v>16</v>
      </c>
      <c r="C5247" s="47"/>
      <c r="D5247" s="47"/>
      <c r="E5247" s="47"/>
      <c r="F5247" s="47"/>
      <c r="G5247" s="47"/>
      <c r="H5247" s="139"/>
      <c r="I5247" s="72"/>
      <c r="J5247" s="73"/>
      <c r="K5247" s="73"/>
      <c r="L5247" s="48" t="s">
        <v>5</v>
      </c>
      <c r="M5247" s="47" t="s">
        <v>17</v>
      </c>
      <c r="N5247" s="69"/>
      <c r="O5247" s="69"/>
      <c r="P5247" s="69"/>
      <c r="Q5247" s="69"/>
      <c r="R5247" s="69"/>
      <c r="S5247" s="47"/>
    </row>
    <row r="5248" spans="2:19" ht="16.8" thickBot="1" x14ac:dyDescent="0.45">
      <c r="B5248" s="47" t="str">
        <f>IF(H5247="Erdgas","Arbeitspreis pro kWh Erdgas in EUR",IF(H5247="Strom","Arbeitspreis pro kWh Strom in EUR",IF(H5247="Wärme/Kälte","Arbeitspreis pro kWh Wärme-/Kälteverbrauch in EUR","Bitte Energieart auswählen!")))</f>
        <v>Bitte Energieart auswählen!</v>
      </c>
      <c r="C5248" s="47"/>
      <c r="D5248" s="47"/>
      <c r="E5248" s="47"/>
      <c r="F5248" s="47"/>
      <c r="G5248" s="74">
        <f>IFERROR(SUMPRODUCT(I5248:K5248,I5249:K5249),"")</f>
        <v>0</v>
      </c>
      <c r="H5248" s="47"/>
      <c r="I5248" s="118"/>
      <c r="J5248" s="118"/>
      <c r="K5248" s="118"/>
      <c r="L5248" s="48" t="s">
        <v>5</v>
      </c>
      <c r="M5248" s="47" t="str">
        <f>IF(H5247="Erdgas","Erdgaskosten exkl. Steuern, Abgaben, Netzentgelte, etc.",IF(H5247="Strom","Stromkosten exkl. Steuern, Abgaben, Netzentgelte, etc.",IF(H5247="Wärme/Kälte","Wärme-/Kältekosten exkl. Steuern, Abgaben, Netzentgelte, etc.", "Bitte Energieart auswählen!")))</f>
        <v>Bitte Energieart auswählen!</v>
      </c>
      <c r="N5248" s="47"/>
      <c r="O5248" s="47"/>
      <c r="P5248" s="75"/>
      <c r="Q5248" s="61"/>
      <c r="R5248" s="62"/>
      <c r="S5248" s="47"/>
    </row>
    <row r="5249" spans="2:19" ht="15" thickBot="1" x14ac:dyDescent="0.35">
      <c r="B5249" s="47" t="str">
        <f>IF(AND(H5247="Erdgas",H5246="Nein"),"Aliquoter Erdgasverbrauch in kWh von 1. Oktober 2022 bis 31. Dezember 2022",IF(H5247="Erdgas","Erdgasverbrauch in kWh von 1. Oktober 2022 bis 31. Dezember 2022",IF(AND(H5247="Strom",H5246="Nein"),"Aliquoter Stromverbrauch in kWh von 1. Oktober 2022 bis 31. Dezember 2022",IF(H5247="Strom","Stromverbrauch in kWh von 1. Oktober 2022 bis 31. Dezember 2022",IF(AND(H5247="Wärme/Kälte",H5246="Nein"),"Aliquoter Wärme-/Kälteverbrauch in kWh von 1. Oktober 2022 bis 31. Dezember 2022",IF(H5247="Wärme/Kälte","Wärme-/Kälteverbrauch in kWh von 1. Oktober 2022 bis 31. Dezember 2022","Bitte Energieart auswählen!"))))))</f>
        <v>Bitte Energieart auswählen!</v>
      </c>
      <c r="C5249" s="47"/>
      <c r="D5249" s="47"/>
      <c r="E5249" s="47"/>
      <c r="F5249" s="47"/>
      <c r="G5249" s="47"/>
      <c r="H5249" s="59">
        <f>SUM(I5249:K5249)</f>
        <v>0</v>
      </c>
      <c r="I5249" s="119" t="str">
        <f>IFERROR(IF(H5246="Nein",VLOOKUP(H5245,'1 - Strom Erdgas Wärme 2021'!H:AA,20,FALSE)/12,""),"")</f>
        <v/>
      </c>
      <c r="J5249" s="119" t="str">
        <f>IFERROR(IF(H5246="Nein",VLOOKUP(H5245,'1 - Strom Erdgas Wärme 2021'!H:AB,20,FALSE)/12,""),"")</f>
        <v/>
      </c>
      <c r="K5249" s="119" t="str">
        <f>IFERROR(IF(H5246="Nein",VLOOKUP(H5245,'1 - Strom Erdgas Wärme 2021'!H:AC,20,FALSE)/12,""),"")</f>
        <v/>
      </c>
      <c r="L5249" s="48" t="s">
        <v>5</v>
      </c>
      <c r="M5249" s="76" t="str">
        <f>IFERROR(IF(H5246="Nein","Vorbefüllte Verbrauchswerte wurden aliquot (d.h. 1/12) aus dem Jahr 2021 übernommen.","Bitte ergänzen Sie die monatlichen Verbrauchswerte gem. Lastprofilzähler"),"")</f>
        <v>Bitte ergänzen Sie die monatlichen Verbrauchswerte gem. Lastprofilzähler</v>
      </c>
      <c r="N5249" s="77"/>
      <c r="O5249" s="77"/>
      <c r="P5249" s="77"/>
      <c r="Q5249" s="77"/>
      <c r="R5249" s="77"/>
      <c r="S5249" s="77"/>
    </row>
    <row r="5250" spans="2:19" x14ac:dyDescent="0.3">
      <c r="B5250" s="47" t="str">
        <f>IF(H5247="Wärme/Kälte","Energiemix: Anteil in % der aus Strom oder Erdgas erzeugten Wärme/Kälte","")</f>
        <v/>
      </c>
      <c r="C5250" s="46"/>
      <c r="D5250" s="46"/>
      <c r="E5250" s="46"/>
      <c r="F5250" s="74">
        <f>IFERROR(SUMPRODUCT(I5250:K5250,I5249:K5249),"")</f>
        <v>0</v>
      </c>
      <c r="G5250" s="74"/>
      <c r="H5250" s="46"/>
      <c r="I5250" s="120"/>
      <c r="J5250" s="121"/>
      <c r="K5250" s="121"/>
      <c r="L5250" s="48" t="str">
        <f>IF(H5247="Wärme/Kälte","i","")</f>
        <v/>
      </c>
      <c r="M5250" s="47" t="str">
        <f>IF(H5247="Wärme/Kälte","Bitte geben Sie den Anteil in % (von 0 bis 100, ohne Prozentzeichen) der  direkt aus Strom oder Erdgas erzeugten Wärme/Kälte.","")</f>
        <v/>
      </c>
      <c r="N5250" s="46"/>
      <c r="O5250" s="46"/>
      <c r="P5250" s="46"/>
      <c r="Q5250" s="46"/>
      <c r="R5250" s="46"/>
      <c r="S5250" s="46"/>
    </row>
    <row r="5251" spans="2:19" x14ac:dyDescent="0.3">
      <c r="B5251" s="46"/>
      <c r="C5251" s="46"/>
      <c r="D5251" s="46"/>
      <c r="E5251" s="46"/>
      <c r="F5251" s="46"/>
      <c r="G5251" s="46"/>
      <c r="H5251" s="46"/>
      <c r="I5251" s="98"/>
      <c r="J5251" s="46"/>
      <c r="K5251" s="46"/>
      <c r="L5251" s="48"/>
      <c r="M5251" s="47"/>
      <c r="N5251" s="46"/>
      <c r="O5251" s="46"/>
      <c r="P5251" s="46"/>
      <c r="Q5251" s="46"/>
      <c r="R5251" s="46"/>
      <c r="S5251" s="46"/>
    </row>
    <row r="5252" spans="2:19" ht="18" thickBot="1" x14ac:dyDescent="0.5">
      <c r="B5252" s="56" t="s">
        <v>10</v>
      </c>
      <c r="C5252" s="47"/>
      <c r="D5252" s="47"/>
      <c r="E5252" s="47"/>
      <c r="F5252" s="47"/>
      <c r="G5252" s="47"/>
      <c r="H5252" s="47"/>
      <c r="I5252" s="68">
        <v>44835</v>
      </c>
      <c r="J5252" s="68">
        <v>44866</v>
      </c>
      <c r="K5252" s="68">
        <v>44896</v>
      </c>
      <c r="L5252" s="47"/>
      <c r="M5252" s="69"/>
      <c r="N5252" s="69"/>
      <c r="O5252" s="69"/>
      <c r="P5252" s="69"/>
      <c r="Q5252" s="69"/>
      <c r="R5252" s="69"/>
      <c r="S5252" s="47"/>
    </row>
    <row r="5253" spans="2:19" ht="15" thickBot="1" x14ac:dyDescent="0.35">
      <c r="B5253" s="47" t="s">
        <v>28</v>
      </c>
      <c r="C5253" s="47"/>
      <c r="D5253" s="47"/>
      <c r="E5253" s="47"/>
      <c r="F5253" s="47"/>
      <c r="G5253" s="47"/>
      <c r="H5253" s="117"/>
      <c r="I5253" s="70"/>
      <c r="J5253" s="71"/>
      <c r="K5253" s="71"/>
      <c r="L5253" s="48" t="s">
        <v>5</v>
      </c>
      <c r="M5253" s="47" t="s">
        <v>29</v>
      </c>
      <c r="N5253" s="69"/>
      <c r="O5253" s="69"/>
      <c r="P5253" s="69"/>
      <c r="Q5253" s="69"/>
      <c r="R5253" s="69"/>
      <c r="S5253" s="47"/>
    </row>
    <row r="5254" spans="2:19" ht="15" thickBot="1" x14ac:dyDescent="0.35">
      <c r="B5254" s="47" t="s">
        <v>13</v>
      </c>
      <c r="C5254" s="47"/>
      <c r="D5254" s="47"/>
      <c r="E5254" s="47"/>
      <c r="F5254" s="47"/>
      <c r="G5254" s="47"/>
      <c r="H5254" s="138">
        <f>IFERROR(VLOOKUP(H5253,'1 - Strom Erdgas Wärme 2021'!H:AA,17,FALSE),"")</f>
        <v>0</v>
      </c>
      <c r="I5254" s="70"/>
      <c r="J5254" s="71"/>
      <c r="K5254" s="71"/>
      <c r="L5254" s="48"/>
      <c r="M5254" s="47"/>
      <c r="N5254" s="69"/>
      <c r="O5254" s="69"/>
      <c r="P5254" s="69"/>
      <c r="Q5254" s="69"/>
      <c r="R5254" s="69"/>
      <c r="S5254" s="47"/>
    </row>
    <row r="5255" spans="2:19" ht="15" thickBot="1" x14ac:dyDescent="0.35">
      <c r="B5255" s="47" t="s">
        <v>16</v>
      </c>
      <c r="C5255" s="47"/>
      <c r="D5255" s="47"/>
      <c r="E5255" s="47"/>
      <c r="F5255" s="47"/>
      <c r="G5255" s="47"/>
      <c r="H5255" s="139"/>
      <c r="I5255" s="72"/>
      <c r="J5255" s="73"/>
      <c r="K5255" s="73"/>
      <c r="L5255" s="48" t="s">
        <v>5</v>
      </c>
      <c r="M5255" s="47" t="s">
        <v>17</v>
      </c>
      <c r="N5255" s="69"/>
      <c r="O5255" s="69"/>
      <c r="P5255" s="69"/>
      <c r="Q5255" s="69"/>
      <c r="R5255" s="69"/>
      <c r="S5255" s="47"/>
    </row>
    <row r="5256" spans="2:19" ht="16.8" thickBot="1" x14ac:dyDescent="0.45">
      <c r="B5256" s="47" t="str">
        <f>IF(H5255="Erdgas","Arbeitspreis pro kWh Erdgas in EUR",IF(H5255="Strom","Arbeitspreis pro kWh Strom in EUR",IF(H5255="Wärme/Kälte","Arbeitspreis pro kWh Wärme-/Kälteverbrauch in EUR","Bitte Energieart auswählen!")))</f>
        <v>Bitte Energieart auswählen!</v>
      </c>
      <c r="C5256" s="47"/>
      <c r="D5256" s="47"/>
      <c r="E5256" s="47"/>
      <c r="F5256" s="47"/>
      <c r="G5256" s="74">
        <f>IFERROR(SUMPRODUCT(I5256:K5256,I5257:K5257),"")</f>
        <v>0</v>
      </c>
      <c r="H5256" s="47"/>
      <c r="I5256" s="118"/>
      <c r="J5256" s="118"/>
      <c r="K5256" s="118"/>
      <c r="L5256" s="48" t="s">
        <v>5</v>
      </c>
      <c r="M5256" s="47" t="str">
        <f>IF(H5255="Erdgas","Erdgaskosten exkl. Steuern, Abgaben, Netzentgelte, etc.",IF(H5255="Strom","Stromkosten exkl. Steuern, Abgaben, Netzentgelte, etc.",IF(H5255="Wärme/Kälte","Wärme-/Kältekosten exkl. Steuern, Abgaben, Netzentgelte, etc.", "Bitte Energieart auswählen!")))</f>
        <v>Bitte Energieart auswählen!</v>
      </c>
      <c r="N5256" s="47"/>
      <c r="O5256" s="47"/>
      <c r="P5256" s="75"/>
      <c r="Q5256" s="61"/>
      <c r="R5256" s="62"/>
      <c r="S5256" s="47"/>
    </row>
    <row r="5257" spans="2:19" ht="15" thickBot="1" x14ac:dyDescent="0.35">
      <c r="B5257" s="47" t="str">
        <f>IF(AND(H5255="Erdgas",H5254="Nein"),"Aliquoter Erdgasverbrauch in kWh von 1. Oktober 2022 bis 31. Dezember 2022",IF(H5255="Erdgas","Erdgasverbrauch in kWh von 1. Oktober 2022 bis 31. Dezember 2022",IF(AND(H5255="Strom",H5254="Nein"),"Aliquoter Stromverbrauch in kWh von 1. Oktober 2022 bis 31. Dezember 2022",IF(H5255="Strom","Stromverbrauch in kWh von 1. Oktober 2022 bis 31. Dezember 2022",IF(AND(H5255="Wärme/Kälte",H5254="Nein"),"Aliquoter Wärme-/Kälteverbrauch in kWh von 1. Oktober 2022 bis 31. Dezember 2022",IF(H5255="Wärme/Kälte","Wärme-/Kälteverbrauch in kWh von 1. Oktober 2022 bis 31. Dezember 2022","Bitte Energieart auswählen!"))))))</f>
        <v>Bitte Energieart auswählen!</v>
      </c>
      <c r="C5257" s="47"/>
      <c r="D5257" s="47"/>
      <c r="E5257" s="47"/>
      <c r="F5257" s="47"/>
      <c r="G5257" s="47"/>
      <c r="H5257" s="59">
        <f>SUM(I5257:K5257)</f>
        <v>0</v>
      </c>
      <c r="I5257" s="119" t="str">
        <f>IFERROR(IF(H5254="Nein",VLOOKUP(H5253,'1 - Strom Erdgas Wärme 2021'!H:AA,20,FALSE)/12,""),"")</f>
        <v/>
      </c>
      <c r="J5257" s="119" t="str">
        <f>IFERROR(IF(H5254="Nein",VLOOKUP(H5253,'1 - Strom Erdgas Wärme 2021'!H:AB,20,FALSE)/12,""),"")</f>
        <v/>
      </c>
      <c r="K5257" s="119" t="str">
        <f>IFERROR(IF(H5254="Nein",VLOOKUP(H5253,'1 - Strom Erdgas Wärme 2021'!H:AC,20,FALSE)/12,""),"")</f>
        <v/>
      </c>
      <c r="L5257" s="48" t="s">
        <v>5</v>
      </c>
      <c r="M5257" s="76" t="str">
        <f>IFERROR(IF(H5254="Nein","Vorbefüllte Verbrauchswerte wurden aliquot (d.h. 1/12) aus dem Jahr 2021 übernommen.","Bitte ergänzen Sie die monatlichen Verbrauchswerte gem. Lastprofilzähler"),"")</f>
        <v>Bitte ergänzen Sie die monatlichen Verbrauchswerte gem. Lastprofilzähler</v>
      </c>
      <c r="N5257" s="77"/>
      <c r="O5257" s="77"/>
      <c r="P5257" s="77"/>
      <c r="Q5257" s="77"/>
      <c r="R5257" s="77"/>
      <c r="S5257" s="77"/>
    </row>
    <row r="5258" spans="2:19" x14ac:dyDescent="0.3">
      <c r="B5258" s="47" t="str">
        <f>IF(H5255="Wärme/Kälte","Energiemix: Anteil in % der aus Strom oder Erdgas erzeugten Wärme/Kälte","")</f>
        <v/>
      </c>
      <c r="C5258" s="46"/>
      <c r="D5258" s="46"/>
      <c r="E5258" s="46"/>
      <c r="F5258" s="74">
        <f>IFERROR(SUMPRODUCT(I5258:K5258,I5257:K5257),"")</f>
        <v>0</v>
      </c>
      <c r="G5258" s="74"/>
      <c r="H5258" s="46"/>
      <c r="I5258" s="120"/>
      <c r="J5258" s="121"/>
      <c r="K5258" s="121"/>
      <c r="L5258" s="48" t="str">
        <f>IF(H5255="Wärme/Kälte","i","")</f>
        <v/>
      </c>
      <c r="M5258" s="47" t="str">
        <f>IF(H5255="Wärme/Kälte","Bitte geben Sie den Anteil in % (von 0 bis 100, ohne Prozentzeichen) der  direkt aus Strom oder Erdgas erzeugten Wärme/Kälte.","")</f>
        <v/>
      </c>
      <c r="N5258" s="46"/>
      <c r="O5258" s="46"/>
      <c r="P5258" s="46"/>
      <c r="Q5258" s="46"/>
      <c r="R5258" s="46"/>
      <c r="S5258" s="46"/>
    </row>
    <row r="5259" spans="2:19" x14ac:dyDescent="0.3">
      <c r="B5259" s="46"/>
      <c r="C5259" s="46"/>
      <c r="D5259" s="46"/>
      <c r="E5259" s="46"/>
      <c r="F5259" s="46"/>
      <c r="G5259" s="46"/>
      <c r="H5259" s="46"/>
      <c r="I5259" s="98"/>
      <c r="J5259" s="46"/>
      <c r="K5259" s="46"/>
      <c r="L5259" s="48"/>
      <c r="M5259" s="47"/>
      <c r="N5259" s="46"/>
      <c r="O5259" s="46"/>
      <c r="P5259" s="46"/>
      <c r="Q5259" s="46"/>
      <c r="R5259" s="46"/>
      <c r="S5259" s="46"/>
    </row>
    <row r="5260" spans="2:19" ht="18" thickBot="1" x14ac:dyDescent="0.5">
      <c r="B5260" s="56" t="s">
        <v>10</v>
      </c>
      <c r="C5260" s="47"/>
      <c r="D5260" s="47"/>
      <c r="E5260" s="47"/>
      <c r="F5260" s="47"/>
      <c r="G5260" s="47"/>
      <c r="H5260" s="47"/>
      <c r="I5260" s="68">
        <v>44835</v>
      </c>
      <c r="J5260" s="68">
        <v>44866</v>
      </c>
      <c r="K5260" s="68">
        <v>44896</v>
      </c>
      <c r="L5260" s="47"/>
      <c r="M5260" s="69"/>
      <c r="N5260" s="69"/>
      <c r="O5260" s="69"/>
      <c r="P5260" s="69"/>
      <c r="Q5260" s="69"/>
      <c r="R5260" s="69"/>
      <c r="S5260" s="47"/>
    </row>
    <row r="5261" spans="2:19" ht="15" thickBot="1" x14ac:dyDescent="0.35">
      <c r="B5261" s="47" t="s">
        <v>28</v>
      </c>
      <c r="C5261" s="47"/>
      <c r="D5261" s="47"/>
      <c r="E5261" s="47"/>
      <c r="F5261" s="47"/>
      <c r="G5261" s="47"/>
      <c r="H5261" s="117"/>
      <c r="I5261" s="70"/>
      <c r="J5261" s="71"/>
      <c r="K5261" s="71"/>
      <c r="L5261" s="48" t="s">
        <v>5</v>
      </c>
      <c r="M5261" s="47" t="s">
        <v>29</v>
      </c>
      <c r="N5261" s="69"/>
      <c r="O5261" s="69"/>
      <c r="P5261" s="69"/>
      <c r="Q5261" s="69"/>
      <c r="R5261" s="69"/>
      <c r="S5261" s="47"/>
    </row>
    <row r="5262" spans="2:19" ht="15" thickBot="1" x14ac:dyDescent="0.35">
      <c r="B5262" s="47" t="s">
        <v>13</v>
      </c>
      <c r="C5262" s="47"/>
      <c r="D5262" s="47"/>
      <c r="E5262" s="47"/>
      <c r="F5262" s="47"/>
      <c r="G5262" s="47"/>
      <c r="H5262" s="138">
        <f>IFERROR(VLOOKUP(H5261,'1 - Strom Erdgas Wärme 2021'!H:AA,17,FALSE),"")</f>
        <v>0</v>
      </c>
      <c r="I5262" s="70"/>
      <c r="J5262" s="71"/>
      <c r="K5262" s="71"/>
      <c r="L5262" s="48"/>
      <c r="M5262" s="47"/>
      <c r="N5262" s="69"/>
      <c r="O5262" s="69"/>
      <c r="P5262" s="69"/>
      <c r="Q5262" s="69"/>
      <c r="R5262" s="69"/>
      <c r="S5262" s="47"/>
    </row>
    <row r="5263" spans="2:19" ht="15" thickBot="1" x14ac:dyDescent="0.35">
      <c r="B5263" s="47" t="s">
        <v>16</v>
      </c>
      <c r="C5263" s="47"/>
      <c r="D5263" s="47"/>
      <c r="E5263" s="47"/>
      <c r="F5263" s="47"/>
      <c r="G5263" s="47"/>
      <c r="H5263" s="139"/>
      <c r="I5263" s="72"/>
      <c r="J5263" s="73"/>
      <c r="K5263" s="73"/>
      <c r="L5263" s="48" t="s">
        <v>5</v>
      </c>
      <c r="M5263" s="47" t="s">
        <v>17</v>
      </c>
      <c r="N5263" s="69"/>
      <c r="O5263" s="69"/>
      <c r="P5263" s="69"/>
      <c r="Q5263" s="69"/>
      <c r="R5263" s="69"/>
      <c r="S5263" s="47"/>
    </row>
    <row r="5264" spans="2:19" ht="16.8" thickBot="1" x14ac:dyDescent="0.45">
      <c r="B5264" s="47" t="str">
        <f>IF(H5263="Erdgas","Arbeitspreis pro kWh Erdgas in EUR",IF(H5263="Strom","Arbeitspreis pro kWh Strom in EUR",IF(H5263="Wärme/Kälte","Arbeitspreis pro kWh Wärme-/Kälteverbrauch in EUR","Bitte Energieart auswählen!")))</f>
        <v>Bitte Energieart auswählen!</v>
      </c>
      <c r="C5264" s="47"/>
      <c r="D5264" s="47"/>
      <c r="E5264" s="47"/>
      <c r="F5264" s="47"/>
      <c r="G5264" s="74">
        <f>IFERROR(SUMPRODUCT(I5264:K5264,I5265:K5265),"")</f>
        <v>0</v>
      </c>
      <c r="H5264" s="47"/>
      <c r="I5264" s="118"/>
      <c r="J5264" s="118"/>
      <c r="K5264" s="118"/>
      <c r="L5264" s="48" t="s">
        <v>5</v>
      </c>
      <c r="M5264" s="47" t="str">
        <f>IF(H5263="Erdgas","Erdgaskosten exkl. Steuern, Abgaben, Netzentgelte, etc.",IF(H5263="Strom","Stromkosten exkl. Steuern, Abgaben, Netzentgelte, etc.",IF(H5263="Wärme/Kälte","Wärme-/Kältekosten exkl. Steuern, Abgaben, Netzentgelte, etc.", "Bitte Energieart auswählen!")))</f>
        <v>Bitte Energieart auswählen!</v>
      </c>
      <c r="N5264" s="47"/>
      <c r="O5264" s="47"/>
      <c r="P5264" s="75"/>
      <c r="Q5264" s="61"/>
      <c r="R5264" s="62"/>
      <c r="S5264" s="47"/>
    </row>
    <row r="5265" spans="2:19" ht="15" thickBot="1" x14ac:dyDescent="0.35">
      <c r="B5265" s="47" t="str">
        <f>IF(AND(H5263="Erdgas",H5262="Nein"),"Aliquoter Erdgasverbrauch in kWh von 1. Oktober 2022 bis 31. Dezember 2022",IF(H5263="Erdgas","Erdgasverbrauch in kWh von 1. Oktober 2022 bis 31. Dezember 2022",IF(AND(H5263="Strom",H5262="Nein"),"Aliquoter Stromverbrauch in kWh von 1. Oktober 2022 bis 31. Dezember 2022",IF(H5263="Strom","Stromverbrauch in kWh von 1. Oktober 2022 bis 31. Dezember 2022",IF(AND(H5263="Wärme/Kälte",H5262="Nein"),"Aliquoter Wärme-/Kälteverbrauch in kWh von 1. Oktober 2022 bis 31. Dezember 2022",IF(H5263="Wärme/Kälte","Wärme-/Kälteverbrauch in kWh von 1. Oktober 2022 bis 31. Dezember 2022","Bitte Energieart auswählen!"))))))</f>
        <v>Bitte Energieart auswählen!</v>
      </c>
      <c r="C5265" s="47"/>
      <c r="D5265" s="47"/>
      <c r="E5265" s="47"/>
      <c r="F5265" s="47"/>
      <c r="G5265" s="47"/>
      <c r="H5265" s="59">
        <f>SUM(I5265:K5265)</f>
        <v>0</v>
      </c>
      <c r="I5265" s="119" t="str">
        <f>IFERROR(IF(H5262="Nein",VLOOKUP(H5261,'1 - Strom Erdgas Wärme 2021'!H:AA,20,FALSE)/12,""),"")</f>
        <v/>
      </c>
      <c r="J5265" s="119" t="str">
        <f>IFERROR(IF(H5262="Nein",VLOOKUP(H5261,'1 - Strom Erdgas Wärme 2021'!H:AB,20,FALSE)/12,""),"")</f>
        <v/>
      </c>
      <c r="K5265" s="119" t="str">
        <f>IFERROR(IF(H5262="Nein",VLOOKUP(H5261,'1 - Strom Erdgas Wärme 2021'!H:AC,20,FALSE)/12,""),"")</f>
        <v/>
      </c>
      <c r="L5265" s="48" t="s">
        <v>5</v>
      </c>
      <c r="M5265" s="76" t="str">
        <f>IFERROR(IF(H5262="Nein","Vorbefüllte Verbrauchswerte wurden aliquot (d.h. 1/12) aus dem Jahr 2021 übernommen.","Bitte ergänzen Sie die monatlichen Verbrauchswerte gem. Lastprofilzähler"),"")</f>
        <v>Bitte ergänzen Sie die monatlichen Verbrauchswerte gem. Lastprofilzähler</v>
      </c>
      <c r="N5265" s="77"/>
      <c r="O5265" s="77"/>
      <c r="P5265" s="77"/>
      <c r="Q5265" s="77"/>
      <c r="R5265" s="77"/>
      <c r="S5265" s="77"/>
    </row>
    <row r="5266" spans="2:19" x14ac:dyDescent="0.3">
      <c r="B5266" s="47" t="str">
        <f>IF(H5263="Wärme/Kälte","Energiemix: Anteil in % der aus Strom oder Erdgas erzeugten Wärme/Kälte","")</f>
        <v/>
      </c>
      <c r="C5266" s="46"/>
      <c r="D5266" s="46"/>
      <c r="E5266" s="46"/>
      <c r="F5266" s="74">
        <f>IFERROR(SUMPRODUCT(I5266:K5266,I5265:K5265),"")</f>
        <v>0</v>
      </c>
      <c r="G5266" s="74"/>
      <c r="H5266" s="46"/>
      <c r="I5266" s="120"/>
      <c r="J5266" s="121"/>
      <c r="K5266" s="121"/>
      <c r="L5266" s="48" t="str">
        <f>IF(H5263="Wärme/Kälte","i","")</f>
        <v/>
      </c>
      <c r="M5266" s="47" t="str">
        <f>IF(H5263="Wärme/Kälte","Bitte geben Sie den Anteil in % (von 0 bis 100, ohne Prozentzeichen) der  direkt aus Strom oder Erdgas erzeugten Wärme/Kälte.","")</f>
        <v/>
      </c>
      <c r="N5266" s="46"/>
      <c r="O5266" s="46"/>
      <c r="P5266" s="46"/>
      <c r="Q5266" s="46"/>
      <c r="R5266" s="46"/>
      <c r="S5266" s="46"/>
    </row>
    <row r="5267" spans="2:19" x14ac:dyDescent="0.3">
      <c r="B5267" s="46"/>
      <c r="C5267" s="46"/>
      <c r="D5267" s="46"/>
      <c r="E5267" s="46"/>
      <c r="F5267" s="46"/>
      <c r="G5267" s="46"/>
      <c r="H5267" s="46"/>
      <c r="I5267" s="98"/>
      <c r="J5267" s="46"/>
      <c r="K5267" s="46"/>
      <c r="L5267" s="48"/>
      <c r="M5267" s="47"/>
      <c r="N5267" s="46"/>
      <c r="O5267" s="46"/>
      <c r="P5267" s="46"/>
      <c r="Q5267" s="46"/>
      <c r="R5267" s="46"/>
      <c r="S5267" s="46"/>
    </row>
    <row r="5268" spans="2:19" ht="18" thickBot="1" x14ac:dyDescent="0.5">
      <c r="B5268" s="56" t="s">
        <v>10</v>
      </c>
      <c r="C5268" s="47"/>
      <c r="D5268" s="47"/>
      <c r="E5268" s="47"/>
      <c r="F5268" s="47"/>
      <c r="G5268" s="47"/>
      <c r="H5268" s="47"/>
      <c r="I5268" s="68">
        <v>44835</v>
      </c>
      <c r="J5268" s="68">
        <v>44866</v>
      </c>
      <c r="K5268" s="68">
        <v>44896</v>
      </c>
      <c r="L5268" s="47"/>
      <c r="M5268" s="69"/>
      <c r="N5268" s="69"/>
      <c r="O5268" s="69"/>
      <c r="P5268" s="69"/>
      <c r="Q5268" s="69"/>
      <c r="R5268" s="69"/>
      <c r="S5268" s="47"/>
    </row>
    <row r="5269" spans="2:19" ht="15" thickBot="1" x14ac:dyDescent="0.35">
      <c r="B5269" s="47" t="s">
        <v>28</v>
      </c>
      <c r="C5269" s="47"/>
      <c r="D5269" s="47"/>
      <c r="E5269" s="47"/>
      <c r="F5269" s="47"/>
      <c r="G5269" s="47"/>
      <c r="H5269" s="117"/>
      <c r="I5269" s="70"/>
      <c r="J5269" s="71"/>
      <c r="K5269" s="71"/>
      <c r="L5269" s="48" t="s">
        <v>5</v>
      </c>
      <c r="M5269" s="47" t="s">
        <v>29</v>
      </c>
      <c r="N5269" s="69"/>
      <c r="O5269" s="69"/>
      <c r="P5269" s="69"/>
      <c r="Q5269" s="69"/>
      <c r="R5269" s="69"/>
      <c r="S5269" s="47"/>
    </row>
    <row r="5270" spans="2:19" ht="15" thickBot="1" x14ac:dyDescent="0.35">
      <c r="B5270" s="47" t="s">
        <v>13</v>
      </c>
      <c r="C5270" s="47"/>
      <c r="D5270" s="47"/>
      <c r="E5270" s="47"/>
      <c r="F5270" s="47"/>
      <c r="G5270" s="47"/>
      <c r="H5270" s="138">
        <f>IFERROR(VLOOKUP(H5269,'1 - Strom Erdgas Wärme 2021'!H:AA,17,FALSE),"")</f>
        <v>0</v>
      </c>
      <c r="I5270" s="70"/>
      <c r="J5270" s="71"/>
      <c r="K5270" s="71"/>
      <c r="L5270" s="48"/>
      <c r="M5270" s="47"/>
      <c r="N5270" s="69"/>
      <c r="O5270" s="69"/>
      <c r="P5270" s="69"/>
      <c r="Q5270" s="69"/>
      <c r="R5270" s="69"/>
      <c r="S5270" s="47"/>
    </row>
    <row r="5271" spans="2:19" ht="15" thickBot="1" x14ac:dyDescent="0.35">
      <c r="B5271" s="47" t="s">
        <v>16</v>
      </c>
      <c r="C5271" s="47"/>
      <c r="D5271" s="47"/>
      <c r="E5271" s="47"/>
      <c r="F5271" s="47"/>
      <c r="G5271" s="47"/>
      <c r="H5271" s="139"/>
      <c r="I5271" s="72"/>
      <c r="J5271" s="73"/>
      <c r="K5271" s="73"/>
      <c r="L5271" s="48" t="s">
        <v>5</v>
      </c>
      <c r="M5271" s="47" t="s">
        <v>17</v>
      </c>
      <c r="N5271" s="69"/>
      <c r="O5271" s="69"/>
      <c r="P5271" s="69"/>
      <c r="Q5271" s="69"/>
      <c r="R5271" s="69"/>
      <c r="S5271" s="47"/>
    </row>
    <row r="5272" spans="2:19" ht="16.8" thickBot="1" x14ac:dyDescent="0.45">
      <c r="B5272" s="47" t="str">
        <f>IF(H5271="Erdgas","Arbeitspreis pro kWh Erdgas in EUR",IF(H5271="Strom","Arbeitspreis pro kWh Strom in EUR",IF(H5271="Wärme/Kälte","Arbeitspreis pro kWh Wärme-/Kälteverbrauch in EUR","Bitte Energieart auswählen!")))</f>
        <v>Bitte Energieart auswählen!</v>
      </c>
      <c r="C5272" s="47"/>
      <c r="D5272" s="47"/>
      <c r="E5272" s="47"/>
      <c r="F5272" s="47"/>
      <c r="G5272" s="74">
        <f>IFERROR(SUMPRODUCT(I5272:K5272,I5273:K5273),"")</f>
        <v>0</v>
      </c>
      <c r="H5272" s="47"/>
      <c r="I5272" s="118"/>
      <c r="J5272" s="118"/>
      <c r="K5272" s="118"/>
      <c r="L5272" s="48" t="s">
        <v>5</v>
      </c>
      <c r="M5272" s="47" t="str">
        <f>IF(H5271="Erdgas","Erdgaskosten exkl. Steuern, Abgaben, Netzentgelte, etc.",IF(H5271="Strom","Stromkosten exkl. Steuern, Abgaben, Netzentgelte, etc.",IF(H5271="Wärme/Kälte","Wärme-/Kältekosten exkl. Steuern, Abgaben, Netzentgelte, etc.", "Bitte Energieart auswählen!")))</f>
        <v>Bitte Energieart auswählen!</v>
      </c>
      <c r="N5272" s="47"/>
      <c r="O5272" s="47"/>
      <c r="P5272" s="75"/>
      <c r="Q5272" s="61"/>
      <c r="R5272" s="62"/>
      <c r="S5272" s="47"/>
    </row>
    <row r="5273" spans="2:19" ht="15" thickBot="1" x14ac:dyDescent="0.35">
      <c r="B5273" s="47" t="str">
        <f>IF(AND(H5271="Erdgas",H5270="Nein"),"Aliquoter Erdgasverbrauch in kWh von 1. Oktober 2022 bis 31. Dezember 2022",IF(H5271="Erdgas","Erdgasverbrauch in kWh von 1. Oktober 2022 bis 31. Dezember 2022",IF(AND(H5271="Strom",H5270="Nein"),"Aliquoter Stromverbrauch in kWh von 1. Oktober 2022 bis 31. Dezember 2022",IF(H5271="Strom","Stromverbrauch in kWh von 1. Oktober 2022 bis 31. Dezember 2022",IF(AND(H5271="Wärme/Kälte",H5270="Nein"),"Aliquoter Wärme-/Kälteverbrauch in kWh von 1. Oktober 2022 bis 31. Dezember 2022",IF(H5271="Wärme/Kälte","Wärme-/Kälteverbrauch in kWh von 1. Oktober 2022 bis 31. Dezember 2022","Bitte Energieart auswählen!"))))))</f>
        <v>Bitte Energieart auswählen!</v>
      </c>
      <c r="C5273" s="47"/>
      <c r="D5273" s="47"/>
      <c r="E5273" s="47"/>
      <c r="F5273" s="47"/>
      <c r="G5273" s="47"/>
      <c r="H5273" s="59">
        <f>SUM(I5273:K5273)</f>
        <v>0</v>
      </c>
      <c r="I5273" s="119" t="str">
        <f>IFERROR(IF(H5270="Nein",VLOOKUP(H5269,'1 - Strom Erdgas Wärme 2021'!H:AA,20,FALSE)/12,""),"")</f>
        <v/>
      </c>
      <c r="J5273" s="119" t="str">
        <f>IFERROR(IF(H5270="Nein",VLOOKUP(H5269,'1 - Strom Erdgas Wärme 2021'!H:AB,20,FALSE)/12,""),"")</f>
        <v/>
      </c>
      <c r="K5273" s="119" t="str">
        <f>IFERROR(IF(H5270="Nein",VLOOKUP(H5269,'1 - Strom Erdgas Wärme 2021'!H:AC,20,FALSE)/12,""),"")</f>
        <v/>
      </c>
      <c r="L5273" s="48" t="s">
        <v>5</v>
      </c>
      <c r="M5273" s="76" t="str">
        <f>IFERROR(IF(H5270="Nein","Vorbefüllte Verbrauchswerte wurden aliquot (d.h. 1/12) aus dem Jahr 2021 übernommen.","Bitte ergänzen Sie die monatlichen Verbrauchswerte gem. Lastprofilzähler"),"")</f>
        <v>Bitte ergänzen Sie die monatlichen Verbrauchswerte gem. Lastprofilzähler</v>
      </c>
      <c r="N5273" s="77"/>
      <c r="O5273" s="77"/>
      <c r="P5273" s="77"/>
      <c r="Q5273" s="77"/>
      <c r="R5273" s="77"/>
      <c r="S5273" s="77"/>
    </row>
    <row r="5274" spans="2:19" x14ac:dyDescent="0.3">
      <c r="B5274" s="47" t="str">
        <f>IF(H5271="Wärme/Kälte","Energiemix: Anteil in % der aus Strom oder Erdgas erzeugten Wärme/Kälte","")</f>
        <v/>
      </c>
      <c r="C5274" s="46"/>
      <c r="D5274" s="46"/>
      <c r="E5274" s="46"/>
      <c r="F5274" s="74">
        <f>IFERROR(SUMPRODUCT(I5274:K5274,I5273:K5273),"")</f>
        <v>0</v>
      </c>
      <c r="G5274" s="74"/>
      <c r="H5274" s="46"/>
      <c r="I5274" s="120"/>
      <c r="J5274" s="121"/>
      <c r="K5274" s="121"/>
      <c r="L5274" s="48" t="str">
        <f>IF(H5271="Wärme/Kälte","i","")</f>
        <v/>
      </c>
      <c r="M5274" s="47" t="str">
        <f>IF(H5271="Wärme/Kälte","Bitte geben Sie den Anteil in % (von 0 bis 100, ohne Prozentzeichen) der  direkt aus Strom oder Erdgas erzeugten Wärme/Kälte.","")</f>
        <v/>
      </c>
      <c r="N5274" s="46"/>
      <c r="O5274" s="46"/>
      <c r="P5274" s="46"/>
      <c r="Q5274" s="46"/>
      <c r="R5274" s="46"/>
      <c r="S5274" s="46"/>
    </row>
    <row r="5275" spans="2:19" x14ac:dyDescent="0.3">
      <c r="B5275" s="46"/>
      <c r="C5275" s="46"/>
      <c r="D5275" s="46"/>
      <c r="E5275" s="46"/>
      <c r="F5275" s="46"/>
      <c r="G5275" s="46"/>
      <c r="H5275" s="46"/>
      <c r="I5275" s="98"/>
      <c r="J5275" s="46"/>
      <c r="K5275" s="46"/>
      <c r="L5275" s="48"/>
      <c r="M5275" s="47"/>
      <c r="N5275" s="46"/>
      <c r="O5275" s="46"/>
      <c r="P5275" s="46"/>
      <c r="Q5275" s="46"/>
      <c r="R5275" s="46"/>
      <c r="S5275" s="46"/>
    </row>
    <row r="5276" spans="2:19" ht="18" thickBot="1" x14ac:dyDescent="0.5">
      <c r="B5276" s="56" t="s">
        <v>10</v>
      </c>
      <c r="C5276" s="47"/>
      <c r="D5276" s="47"/>
      <c r="E5276" s="47"/>
      <c r="F5276" s="47"/>
      <c r="G5276" s="47"/>
      <c r="H5276" s="47"/>
      <c r="I5276" s="68">
        <v>44835</v>
      </c>
      <c r="J5276" s="68">
        <v>44866</v>
      </c>
      <c r="K5276" s="68">
        <v>44896</v>
      </c>
      <c r="L5276" s="47"/>
      <c r="M5276" s="69"/>
      <c r="N5276" s="69"/>
      <c r="O5276" s="69"/>
      <c r="P5276" s="69"/>
      <c r="Q5276" s="69"/>
      <c r="R5276" s="69"/>
      <c r="S5276" s="47"/>
    </row>
    <row r="5277" spans="2:19" ht="15" thickBot="1" x14ac:dyDescent="0.35">
      <c r="B5277" s="47" t="s">
        <v>28</v>
      </c>
      <c r="C5277" s="47"/>
      <c r="D5277" s="47"/>
      <c r="E5277" s="47"/>
      <c r="F5277" s="47"/>
      <c r="G5277" s="47"/>
      <c r="H5277" s="117"/>
      <c r="I5277" s="70"/>
      <c r="J5277" s="71"/>
      <c r="K5277" s="71"/>
      <c r="L5277" s="48" t="s">
        <v>5</v>
      </c>
      <c r="M5277" s="47" t="s">
        <v>29</v>
      </c>
      <c r="N5277" s="69"/>
      <c r="O5277" s="69"/>
      <c r="P5277" s="69"/>
      <c r="Q5277" s="69"/>
      <c r="R5277" s="69"/>
      <c r="S5277" s="47"/>
    </row>
    <row r="5278" spans="2:19" ht="15" thickBot="1" x14ac:dyDescent="0.35">
      <c r="B5278" s="47" t="s">
        <v>13</v>
      </c>
      <c r="C5278" s="47"/>
      <c r="D5278" s="47"/>
      <c r="E5278" s="47"/>
      <c r="F5278" s="47"/>
      <c r="G5278" s="47"/>
      <c r="H5278" s="138">
        <f>IFERROR(VLOOKUP(H5277,'1 - Strom Erdgas Wärme 2021'!H:AA,17,FALSE),"")</f>
        <v>0</v>
      </c>
      <c r="I5278" s="70"/>
      <c r="J5278" s="71"/>
      <c r="K5278" s="71"/>
      <c r="L5278" s="48"/>
      <c r="M5278" s="47"/>
      <c r="N5278" s="69"/>
      <c r="O5278" s="69"/>
      <c r="P5278" s="69"/>
      <c r="Q5278" s="69"/>
      <c r="R5278" s="69"/>
      <c r="S5278" s="47"/>
    </row>
    <row r="5279" spans="2:19" ht="15" thickBot="1" x14ac:dyDescent="0.35">
      <c r="B5279" s="47" t="s">
        <v>16</v>
      </c>
      <c r="C5279" s="47"/>
      <c r="D5279" s="47"/>
      <c r="E5279" s="47"/>
      <c r="F5279" s="47"/>
      <c r="G5279" s="47"/>
      <c r="H5279" s="139"/>
      <c r="I5279" s="72"/>
      <c r="J5279" s="73"/>
      <c r="K5279" s="73"/>
      <c r="L5279" s="48" t="s">
        <v>5</v>
      </c>
      <c r="M5279" s="47" t="s">
        <v>17</v>
      </c>
      <c r="N5279" s="69"/>
      <c r="O5279" s="69"/>
      <c r="P5279" s="69"/>
      <c r="Q5279" s="69"/>
      <c r="R5279" s="69"/>
      <c r="S5279" s="47"/>
    </row>
    <row r="5280" spans="2:19" ht="16.8" thickBot="1" x14ac:dyDescent="0.45">
      <c r="B5280" s="47" t="str">
        <f>IF(H5279="Erdgas","Arbeitspreis pro kWh Erdgas in EUR",IF(H5279="Strom","Arbeitspreis pro kWh Strom in EUR",IF(H5279="Wärme/Kälte","Arbeitspreis pro kWh Wärme-/Kälteverbrauch in EUR","Bitte Energieart auswählen!")))</f>
        <v>Bitte Energieart auswählen!</v>
      </c>
      <c r="C5280" s="47"/>
      <c r="D5280" s="47"/>
      <c r="E5280" s="47"/>
      <c r="F5280" s="47"/>
      <c r="G5280" s="74">
        <f>IFERROR(SUMPRODUCT(I5280:K5280,I5281:K5281),"")</f>
        <v>0</v>
      </c>
      <c r="H5280" s="47"/>
      <c r="I5280" s="118"/>
      <c r="J5280" s="118"/>
      <c r="K5280" s="118"/>
      <c r="L5280" s="48" t="s">
        <v>5</v>
      </c>
      <c r="M5280" s="47" t="str">
        <f>IF(H5279="Erdgas","Erdgaskosten exkl. Steuern, Abgaben, Netzentgelte, etc.",IF(H5279="Strom","Stromkosten exkl. Steuern, Abgaben, Netzentgelte, etc.",IF(H5279="Wärme/Kälte","Wärme-/Kältekosten exkl. Steuern, Abgaben, Netzentgelte, etc.", "Bitte Energieart auswählen!")))</f>
        <v>Bitte Energieart auswählen!</v>
      </c>
      <c r="N5280" s="47"/>
      <c r="O5280" s="47"/>
      <c r="P5280" s="75"/>
      <c r="Q5280" s="61"/>
      <c r="R5280" s="62"/>
      <c r="S5280" s="47"/>
    </row>
    <row r="5281" spans="2:19" ht="15" thickBot="1" x14ac:dyDescent="0.35">
      <c r="B5281" s="47" t="str">
        <f>IF(AND(H5279="Erdgas",H5278="Nein"),"Aliquoter Erdgasverbrauch in kWh von 1. Oktober 2022 bis 31. Dezember 2022",IF(H5279="Erdgas","Erdgasverbrauch in kWh von 1. Oktober 2022 bis 31. Dezember 2022",IF(AND(H5279="Strom",H5278="Nein"),"Aliquoter Stromverbrauch in kWh von 1. Oktober 2022 bis 31. Dezember 2022",IF(H5279="Strom","Stromverbrauch in kWh von 1. Oktober 2022 bis 31. Dezember 2022",IF(AND(H5279="Wärme/Kälte",H5278="Nein"),"Aliquoter Wärme-/Kälteverbrauch in kWh von 1. Oktober 2022 bis 31. Dezember 2022",IF(H5279="Wärme/Kälte","Wärme-/Kälteverbrauch in kWh von 1. Oktober 2022 bis 31. Dezember 2022","Bitte Energieart auswählen!"))))))</f>
        <v>Bitte Energieart auswählen!</v>
      </c>
      <c r="C5281" s="47"/>
      <c r="D5281" s="47"/>
      <c r="E5281" s="47"/>
      <c r="F5281" s="47"/>
      <c r="G5281" s="47"/>
      <c r="H5281" s="59">
        <f>SUM(I5281:K5281)</f>
        <v>0</v>
      </c>
      <c r="I5281" s="119" t="str">
        <f>IFERROR(IF(H5278="Nein",VLOOKUP(H5277,'1 - Strom Erdgas Wärme 2021'!H:AA,20,FALSE)/12,""),"")</f>
        <v/>
      </c>
      <c r="J5281" s="119" t="str">
        <f>IFERROR(IF(H5278="Nein",VLOOKUP(H5277,'1 - Strom Erdgas Wärme 2021'!H:AB,20,FALSE)/12,""),"")</f>
        <v/>
      </c>
      <c r="K5281" s="119" t="str">
        <f>IFERROR(IF(H5278="Nein",VLOOKUP(H5277,'1 - Strom Erdgas Wärme 2021'!H:AC,20,FALSE)/12,""),"")</f>
        <v/>
      </c>
      <c r="L5281" s="48" t="s">
        <v>5</v>
      </c>
      <c r="M5281" s="76" t="str">
        <f>IFERROR(IF(H5278="Nein","Vorbefüllte Verbrauchswerte wurden aliquot (d.h. 1/12) aus dem Jahr 2021 übernommen.","Bitte ergänzen Sie die monatlichen Verbrauchswerte gem. Lastprofilzähler"),"")</f>
        <v>Bitte ergänzen Sie die monatlichen Verbrauchswerte gem. Lastprofilzähler</v>
      </c>
      <c r="N5281" s="77"/>
      <c r="O5281" s="77"/>
      <c r="P5281" s="77"/>
      <c r="Q5281" s="77"/>
      <c r="R5281" s="77"/>
      <c r="S5281" s="77"/>
    </row>
    <row r="5282" spans="2:19" x14ac:dyDescent="0.3">
      <c r="B5282" s="47" t="str">
        <f>IF(H5279="Wärme/Kälte","Energiemix: Anteil in % der aus Strom oder Erdgas erzeugten Wärme/Kälte","")</f>
        <v/>
      </c>
      <c r="C5282" s="46"/>
      <c r="D5282" s="46"/>
      <c r="E5282" s="46"/>
      <c r="F5282" s="74">
        <f>IFERROR(SUMPRODUCT(I5282:K5282,I5281:K5281),"")</f>
        <v>0</v>
      </c>
      <c r="G5282" s="74"/>
      <c r="H5282" s="46"/>
      <c r="I5282" s="120"/>
      <c r="J5282" s="121"/>
      <c r="K5282" s="121"/>
      <c r="L5282" s="48" t="str">
        <f>IF(H5279="Wärme/Kälte","i","")</f>
        <v/>
      </c>
      <c r="M5282" s="47" t="str">
        <f>IF(H5279="Wärme/Kälte","Bitte geben Sie den Anteil in % (von 0 bis 100, ohne Prozentzeichen) der  direkt aus Strom oder Erdgas erzeugten Wärme/Kälte.","")</f>
        <v/>
      </c>
      <c r="N5282" s="46"/>
      <c r="O5282" s="46"/>
      <c r="P5282" s="46"/>
      <c r="Q5282" s="46"/>
      <c r="R5282" s="46"/>
      <c r="S5282" s="46"/>
    </row>
    <row r="5283" spans="2:19" x14ac:dyDescent="0.3">
      <c r="B5283" s="46"/>
      <c r="C5283" s="46"/>
      <c r="D5283" s="46"/>
      <c r="E5283" s="46"/>
      <c r="F5283" s="46"/>
      <c r="G5283" s="46"/>
      <c r="H5283" s="46"/>
      <c r="I5283" s="98"/>
      <c r="J5283" s="46"/>
      <c r="K5283" s="46"/>
      <c r="L5283" s="48"/>
      <c r="M5283" s="47"/>
      <c r="N5283" s="46"/>
      <c r="O5283" s="46"/>
      <c r="P5283" s="46"/>
      <c r="Q5283" s="46"/>
      <c r="R5283" s="46"/>
      <c r="S5283" s="46"/>
    </row>
    <row r="5284" spans="2:19" ht="18" thickBot="1" x14ac:dyDescent="0.5">
      <c r="B5284" s="56" t="s">
        <v>10</v>
      </c>
      <c r="C5284" s="47"/>
      <c r="D5284" s="47"/>
      <c r="E5284" s="47"/>
      <c r="F5284" s="47"/>
      <c r="G5284" s="47"/>
      <c r="H5284" s="47"/>
      <c r="I5284" s="68">
        <v>44835</v>
      </c>
      <c r="J5284" s="68">
        <v>44866</v>
      </c>
      <c r="K5284" s="68">
        <v>44896</v>
      </c>
      <c r="L5284" s="47"/>
      <c r="M5284" s="69"/>
      <c r="N5284" s="69"/>
      <c r="O5284" s="69"/>
      <c r="P5284" s="69"/>
      <c r="Q5284" s="69"/>
      <c r="R5284" s="69"/>
      <c r="S5284" s="47"/>
    </row>
    <row r="5285" spans="2:19" ht="15" thickBot="1" x14ac:dyDescent="0.35">
      <c r="B5285" s="47" t="s">
        <v>28</v>
      </c>
      <c r="C5285" s="47"/>
      <c r="D5285" s="47"/>
      <c r="E5285" s="47"/>
      <c r="F5285" s="47"/>
      <c r="G5285" s="47"/>
      <c r="H5285" s="117"/>
      <c r="I5285" s="70"/>
      <c r="J5285" s="71"/>
      <c r="K5285" s="71"/>
      <c r="L5285" s="48" t="s">
        <v>5</v>
      </c>
      <c r="M5285" s="47" t="s">
        <v>29</v>
      </c>
      <c r="N5285" s="69"/>
      <c r="O5285" s="69"/>
      <c r="P5285" s="69"/>
      <c r="Q5285" s="69"/>
      <c r="R5285" s="69"/>
      <c r="S5285" s="47"/>
    </row>
    <row r="5286" spans="2:19" ht="15" thickBot="1" x14ac:dyDescent="0.35">
      <c r="B5286" s="47" t="s">
        <v>13</v>
      </c>
      <c r="C5286" s="47"/>
      <c r="D5286" s="47"/>
      <c r="E5286" s="47"/>
      <c r="F5286" s="47"/>
      <c r="G5286" s="47"/>
      <c r="H5286" s="138">
        <f>IFERROR(VLOOKUP(H5285,'1 - Strom Erdgas Wärme 2021'!H:AA,17,FALSE),"")</f>
        <v>0</v>
      </c>
      <c r="I5286" s="70"/>
      <c r="J5286" s="71"/>
      <c r="K5286" s="71"/>
      <c r="L5286" s="48"/>
      <c r="M5286" s="47"/>
      <c r="N5286" s="69"/>
      <c r="O5286" s="69"/>
      <c r="P5286" s="69"/>
      <c r="Q5286" s="69"/>
      <c r="R5286" s="69"/>
      <c r="S5286" s="47"/>
    </row>
    <row r="5287" spans="2:19" ht="15" thickBot="1" x14ac:dyDescent="0.35">
      <c r="B5287" s="47" t="s">
        <v>16</v>
      </c>
      <c r="C5287" s="47"/>
      <c r="D5287" s="47"/>
      <c r="E5287" s="47"/>
      <c r="F5287" s="47"/>
      <c r="G5287" s="47"/>
      <c r="H5287" s="139"/>
      <c r="I5287" s="72"/>
      <c r="J5287" s="73"/>
      <c r="K5287" s="73"/>
      <c r="L5287" s="48" t="s">
        <v>5</v>
      </c>
      <c r="M5287" s="47" t="s">
        <v>17</v>
      </c>
      <c r="N5287" s="69"/>
      <c r="O5287" s="69"/>
      <c r="P5287" s="69"/>
      <c r="Q5287" s="69"/>
      <c r="R5287" s="69"/>
      <c r="S5287" s="47"/>
    </row>
    <row r="5288" spans="2:19" ht="16.8" thickBot="1" x14ac:dyDescent="0.45">
      <c r="B5288" s="47" t="str">
        <f>IF(H5287="Erdgas","Arbeitspreis pro kWh Erdgas in EUR",IF(H5287="Strom","Arbeitspreis pro kWh Strom in EUR",IF(H5287="Wärme/Kälte","Arbeitspreis pro kWh Wärme-/Kälteverbrauch in EUR","Bitte Energieart auswählen!")))</f>
        <v>Bitte Energieart auswählen!</v>
      </c>
      <c r="C5288" s="47"/>
      <c r="D5288" s="47"/>
      <c r="E5288" s="47"/>
      <c r="F5288" s="47"/>
      <c r="G5288" s="74">
        <f>IFERROR(SUMPRODUCT(I5288:K5288,I5289:K5289),"")</f>
        <v>0</v>
      </c>
      <c r="H5288" s="47"/>
      <c r="I5288" s="118"/>
      <c r="J5288" s="118"/>
      <c r="K5288" s="118"/>
      <c r="L5288" s="48" t="s">
        <v>5</v>
      </c>
      <c r="M5288" s="47" t="str">
        <f>IF(H5287="Erdgas","Erdgaskosten exkl. Steuern, Abgaben, Netzentgelte, etc.",IF(H5287="Strom","Stromkosten exkl. Steuern, Abgaben, Netzentgelte, etc.",IF(H5287="Wärme/Kälte","Wärme-/Kältekosten exkl. Steuern, Abgaben, Netzentgelte, etc.", "Bitte Energieart auswählen!")))</f>
        <v>Bitte Energieart auswählen!</v>
      </c>
      <c r="N5288" s="47"/>
      <c r="O5288" s="47"/>
      <c r="P5288" s="75"/>
      <c r="Q5288" s="61"/>
      <c r="R5288" s="62"/>
      <c r="S5288" s="47"/>
    </row>
    <row r="5289" spans="2:19" ht="15" thickBot="1" x14ac:dyDescent="0.35">
      <c r="B5289" s="47" t="str">
        <f>IF(AND(H5287="Erdgas",H5286="Nein"),"Aliquoter Erdgasverbrauch in kWh von 1. Oktober 2022 bis 31. Dezember 2022",IF(H5287="Erdgas","Erdgasverbrauch in kWh von 1. Oktober 2022 bis 31. Dezember 2022",IF(AND(H5287="Strom",H5286="Nein"),"Aliquoter Stromverbrauch in kWh von 1. Oktober 2022 bis 31. Dezember 2022",IF(H5287="Strom","Stromverbrauch in kWh von 1. Oktober 2022 bis 31. Dezember 2022",IF(AND(H5287="Wärme/Kälte",H5286="Nein"),"Aliquoter Wärme-/Kälteverbrauch in kWh von 1. Oktober 2022 bis 31. Dezember 2022",IF(H5287="Wärme/Kälte","Wärme-/Kälteverbrauch in kWh von 1. Oktober 2022 bis 31. Dezember 2022","Bitte Energieart auswählen!"))))))</f>
        <v>Bitte Energieart auswählen!</v>
      </c>
      <c r="C5289" s="47"/>
      <c r="D5289" s="47"/>
      <c r="E5289" s="47"/>
      <c r="F5289" s="47"/>
      <c r="G5289" s="47"/>
      <c r="H5289" s="59">
        <f>SUM(I5289:K5289)</f>
        <v>0</v>
      </c>
      <c r="I5289" s="119" t="str">
        <f>IFERROR(IF(H5286="Nein",VLOOKUP(H5285,'1 - Strom Erdgas Wärme 2021'!H:AA,20,FALSE)/12,""),"")</f>
        <v/>
      </c>
      <c r="J5289" s="119" t="str">
        <f>IFERROR(IF(H5286="Nein",VLOOKUP(H5285,'1 - Strom Erdgas Wärme 2021'!H:AB,20,FALSE)/12,""),"")</f>
        <v/>
      </c>
      <c r="K5289" s="119" t="str">
        <f>IFERROR(IF(H5286="Nein",VLOOKUP(H5285,'1 - Strom Erdgas Wärme 2021'!H:AC,20,FALSE)/12,""),"")</f>
        <v/>
      </c>
      <c r="L5289" s="48" t="s">
        <v>5</v>
      </c>
      <c r="M5289" s="76" t="str">
        <f>IFERROR(IF(H5286="Nein","Vorbefüllte Verbrauchswerte wurden aliquot (d.h. 1/12) aus dem Jahr 2021 übernommen.","Bitte ergänzen Sie die monatlichen Verbrauchswerte gem. Lastprofilzähler"),"")</f>
        <v>Bitte ergänzen Sie die monatlichen Verbrauchswerte gem. Lastprofilzähler</v>
      </c>
      <c r="N5289" s="77"/>
      <c r="O5289" s="77"/>
      <c r="P5289" s="77"/>
      <c r="Q5289" s="77"/>
      <c r="R5289" s="77"/>
      <c r="S5289" s="77"/>
    </row>
    <row r="5290" spans="2:19" x14ac:dyDescent="0.3">
      <c r="B5290" s="47" t="str">
        <f>IF(H5287="Wärme/Kälte","Energiemix: Anteil in % der aus Strom oder Erdgas erzeugten Wärme/Kälte","")</f>
        <v/>
      </c>
      <c r="C5290" s="46"/>
      <c r="D5290" s="46"/>
      <c r="E5290" s="46"/>
      <c r="F5290" s="74">
        <f>IFERROR(SUMPRODUCT(I5290:K5290,I5289:K5289),"")</f>
        <v>0</v>
      </c>
      <c r="G5290" s="74"/>
      <c r="H5290" s="46"/>
      <c r="I5290" s="120"/>
      <c r="J5290" s="121"/>
      <c r="K5290" s="121"/>
      <c r="L5290" s="48" t="str">
        <f>IF(H5287="Wärme/Kälte","i","")</f>
        <v/>
      </c>
      <c r="M5290" s="47" t="str">
        <f>IF(H5287="Wärme/Kälte","Bitte geben Sie den Anteil in % (von 0 bis 100, ohne Prozentzeichen) der  direkt aus Strom oder Erdgas erzeugten Wärme/Kälte.","")</f>
        <v/>
      </c>
      <c r="N5290" s="46"/>
      <c r="O5290" s="46"/>
      <c r="P5290" s="46"/>
      <c r="Q5290" s="46"/>
      <c r="R5290" s="46"/>
      <c r="S5290" s="46"/>
    </row>
    <row r="5291" spans="2:19" x14ac:dyDescent="0.3">
      <c r="B5291" s="46"/>
      <c r="C5291" s="46"/>
      <c r="D5291" s="46"/>
      <c r="E5291" s="46"/>
      <c r="F5291" s="46"/>
      <c r="G5291" s="46"/>
      <c r="H5291" s="46"/>
      <c r="I5291" s="98"/>
      <c r="J5291" s="46"/>
      <c r="K5291" s="46"/>
      <c r="L5291" s="48"/>
      <c r="M5291" s="47"/>
      <c r="N5291" s="46"/>
      <c r="O5291" s="46"/>
      <c r="P5291" s="46"/>
      <c r="Q5291" s="46"/>
      <c r="R5291" s="46"/>
      <c r="S5291" s="46"/>
    </row>
    <row r="5292" spans="2:19" ht="18" thickBot="1" x14ac:dyDescent="0.5">
      <c r="B5292" s="56" t="s">
        <v>10</v>
      </c>
      <c r="C5292" s="47"/>
      <c r="D5292" s="47"/>
      <c r="E5292" s="47"/>
      <c r="F5292" s="47"/>
      <c r="G5292" s="47"/>
      <c r="H5292" s="47"/>
      <c r="I5292" s="68">
        <v>44835</v>
      </c>
      <c r="J5292" s="68">
        <v>44866</v>
      </c>
      <c r="K5292" s="68">
        <v>44896</v>
      </c>
      <c r="L5292" s="47"/>
      <c r="M5292" s="69"/>
      <c r="N5292" s="69"/>
      <c r="O5292" s="69"/>
      <c r="P5292" s="69"/>
      <c r="Q5292" s="69"/>
      <c r="R5292" s="69"/>
      <c r="S5292" s="47"/>
    </row>
    <row r="5293" spans="2:19" ht="15" thickBot="1" x14ac:dyDescent="0.35">
      <c r="B5293" s="47" t="s">
        <v>28</v>
      </c>
      <c r="C5293" s="47"/>
      <c r="D5293" s="47"/>
      <c r="E5293" s="47"/>
      <c r="F5293" s="47"/>
      <c r="G5293" s="47"/>
      <c r="H5293" s="117"/>
      <c r="I5293" s="70"/>
      <c r="J5293" s="71"/>
      <c r="K5293" s="71"/>
      <c r="L5293" s="48" t="s">
        <v>5</v>
      </c>
      <c r="M5293" s="47" t="s">
        <v>29</v>
      </c>
      <c r="N5293" s="69"/>
      <c r="O5293" s="69"/>
      <c r="P5293" s="69"/>
      <c r="Q5293" s="69"/>
      <c r="R5293" s="69"/>
      <c r="S5293" s="47"/>
    </row>
    <row r="5294" spans="2:19" ht="15" thickBot="1" x14ac:dyDescent="0.35">
      <c r="B5294" s="47" t="s">
        <v>13</v>
      </c>
      <c r="C5294" s="47"/>
      <c r="D5294" s="47"/>
      <c r="E5294" s="47"/>
      <c r="F5294" s="47"/>
      <c r="G5294" s="47"/>
      <c r="H5294" s="138">
        <f>IFERROR(VLOOKUP(H5293,'1 - Strom Erdgas Wärme 2021'!H:AA,17,FALSE),"")</f>
        <v>0</v>
      </c>
      <c r="I5294" s="70"/>
      <c r="J5294" s="71"/>
      <c r="K5294" s="71"/>
      <c r="L5294" s="48"/>
      <c r="M5294" s="47"/>
      <c r="N5294" s="69"/>
      <c r="O5294" s="69"/>
      <c r="P5294" s="69"/>
      <c r="Q5294" s="69"/>
      <c r="R5294" s="69"/>
      <c r="S5294" s="47"/>
    </row>
    <row r="5295" spans="2:19" ht="15" thickBot="1" x14ac:dyDescent="0.35">
      <c r="B5295" s="47" t="s">
        <v>16</v>
      </c>
      <c r="C5295" s="47"/>
      <c r="D5295" s="47"/>
      <c r="E5295" s="47"/>
      <c r="F5295" s="47"/>
      <c r="G5295" s="47"/>
      <c r="H5295" s="139"/>
      <c r="I5295" s="72"/>
      <c r="J5295" s="73"/>
      <c r="K5295" s="73"/>
      <c r="L5295" s="48" t="s">
        <v>5</v>
      </c>
      <c r="M5295" s="47" t="s">
        <v>17</v>
      </c>
      <c r="N5295" s="69"/>
      <c r="O5295" s="69"/>
      <c r="P5295" s="69"/>
      <c r="Q5295" s="69"/>
      <c r="R5295" s="69"/>
      <c r="S5295" s="47"/>
    </row>
    <row r="5296" spans="2:19" ht="16.8" thickBot="1" x14ac:dyDescent="0.45">
      <c r="B5296" s="47" t="str">
        <f>IF(H5295="Erdgas","Arbeitspreis pro kWh Erdgas in EUR",IF(H5295="Strom","Arbeitspreis pro kWh Strom in EUR",IF(H5295="Wärme/Kälte","Arbeitspreis pro kWh Wärme-/Kälteverbrauch in EUR","Bitte Energieart auswählen!")))</f>
        <v>Bitte Energieart auswählen!</v>
      </c>
      <c r="C5296" s="47"/>
      <c r="D5296" s="47"/>
      <c r="E5296" s="47"/>
      <c r="F5296" s="47"/>
      <c r="G5296" s="74">
        <f>IFERROR(SUMPRODUCT(I5296:K5296,I5297:K5297),"")</f>
        <v>0</v>
      </c>
      <c r="H5296" s="47"/>
      <c r="I5296" s="118"/>
      <c r="J5296" s="118"/>
      <c r="K5296" s="118"/>
      <c r="L5296" s="48" t="s">
        <v>5</v>
      </c>
      <c r="M5296" s="47" t="str">
        <f>IF(H5295="Erdgas","Erdgaskosten exkl. Steuern, Abgaben, Netzentgelte, etc.",IF(H5295="Strom","Stromkosten exkl. Steuern, Abgaben, Netzentgelte, etc.",IF(H5295="Wärme/Kälte","Wärme-/Kältekosten exkl. Steuern, Abgaben, Netzentgelte, etc.", "Bitte Energieart auswählen!")))</f>
        <v>Bitte Energieart auswählen!</v>
      </c>
      <c r="N5296" s="47"/>
      <c r="O5296" s="47"/>
      <c r="P5296" s="75"/>
      <c r="Q5296" s="61"/>
      <c r="R5296" s="62"/>
      <c r="S5296" s="47"/>
    </row>
    <row r="5297" spans="2:19" ht="15" thickBot="1" x14ac:dyDescent="0.35">
      <c r="B5297" s="47" t="str">
        <f>IF(AND(H5295="Erdgas",H5294="Nein"),"Aliquoter Erdgasverbrauch in kWh von 1. Oktober 2022 bis 31. Dezember 2022",IF(H5295="Erdgas","Erdgasverbrauch in kWh von 1. Oktober 2022 bis 31. Dezember 2022",IF(AND(H5295="Strom",H5294="Nein"),"Aliquoter Stromverbrauch in kWh von 1. Oktober 2022 bis 31. Dezember 2022",IF(H5295="Strom","Stromverbrauch in kWh von 1. Oktober 2022 bis 31. Dezember 2022",IF(AND(H5295="Wärme/Kälte",H5294="Nein"),"Aliquoter Wärme-/Kälteverbrauch in kWh von 1. Oktober 2022 bis 31. Dezember 2022",IF(H5295="Wärme/Kälte","Wärme-/Kälteverbrauch in kWh von 1. Oktober 2022 bis 31. Dezember 2022","Bitte Energieart auswählen!"))))))</f>
        <v>Bitte Energieart auswählen!</v>
      </c>
      <c r="C5297" s="47"/>
      <c r="D5297" s="47"/>
      <c r="E5297" s="47"/>
      <c r="F5297" s="47"/>
      <c r="G5297" s="47"/>
      <c r="H5297" s="59">
        <f>SUM(I5297:K5297)</f>
        <v>0</v>
      </c>
      <c r="I5297" s="119" t="str">
        <f>IFERROR(IF(H5294="Nein",VLOOKUP(H5293,'1 - Strom Erdgas Wärme 2021'!H:AA,20,FALSE)/12,""),"")</f>
        <v/>
      </c>
      <c r="J5297" s="119" t="str">
        <f>IFERROR(IF(H5294="Nein",VLOOKUP(H5293,'1 - Strom Erdgas Wärme 2021'!H:AB,20,FALSE)/12,""),"")</f>
        <v/>
      </c>
      <c r="K5297" s="119" t="str">
        <f>IFERROR(IF(H5294="Nein",VLOOKUP(H5293,'1 - Strom Erdgas Wärme 2021'!H:AC,20,FALSE)/12,""),"")</f>
        <v/>
      </c>
      <c r="L5297" s="48" t="s">
        <v>5</v>
      </c>
      <c r="M5297" s="76" t="str">
        <f>IFERROR(IF(H5294="Nein","Vorbefüllte Verbrauchswerte wurden aliquot (d.h. 1/12) aus dem Jahr 2021 übernommen.","Bitte ergänzen Sie die monatlichen Verbrauchswerte gem. Lastprofilzähler"),"")</f>
        <v>Bitte ergänzen Sie die monatlichen Verbrauchswerte gem. Lastprofilzähler</v>
      </c>
      <c r="N5297" s="77"/>
      <c r="O5297" s="77"/>
      <c r="P5297" s="77"/>
      <c r="Q5297" s="77"/>
      <c r="R5297" s="77"/>
      <c r="S5297" s="77"/>
    </row>
    <row r="5298" spans="2:19" x14ac:dyDescent="0.3">
      <c r="B5298" s="47" t="str">
        <f>IF(H5295="Wärme/Kälte","Energiemix: Anteil in % der aus Strom oder Erdgas erzeugten Wärme/Kälte","")</f>
        <v/>
      </c>
      <c r="C5298" s="46"/>
      <c r="D5298" s="46"/>
      <c r="E5298" s="46"/>
      <c r="F5298" s="74">
        <f>IFERROR(SUMPRODUCT(I5298:K5298,I5297:K5297),"")</f>
        <v>0</v>
      </c>
      <c r="G5298" s="74"/>
      <c r="H5298" s="46"/>
      <c r="I5298" s="120"/>
      <c r="J5298" s="121"/>
      <c r="K5298" s="121"/>
      <c r="L5298" s="48" t="str">
        <f>IF(H5295="Wärme/Kälte","i","")</f>
        <v/>
      </c>
      <c r="M5298" s="47" t="str">
        <f>IF(H5295="Wärme/Kälte","Bitte geben Sie den Anteil in % (von 0 bis 100, ohne Prozentzeichen) der  direkt aus Strom oder Erdgas erzeugten Wärme/Kälte.","")</f>
        <v/>
      </c>
      <c r="N5298" s="46"/>
      <c r="O5298" s="46"/>
      <c r="P5298" s="46"/>
      <c r="Q5298" s="46"/>
      <c r="R5298" s="46"/>
      <c r="S5298" s="46"/>
    </row>
    <row r="5299" spans="2:19" x14ac:dyDescent="0.3">
      <c r="B5299" s="46"/>
      <c r="C5299" s="46"/>
      <c r="D5299" s="46"/>
      <c r="E5299" s="46"/>
      <c r="F5299" s="46"/>
      <c r="G5299" s="46"/>
      <c r="H5299" s="46"/>
      <c r="I5299" s="98"/>
      <c r="J5299" s="46"/>
      <c r="K5299" s="46"/>
      <c r="L5299" s="48"/>
      <c r="M5299" s="47"/>
      <c r="N5299" s="46"/>
      <c r="O5299" s="46"/>
      <c r="P5299" s="46"/>
      <c r="Q5299" s="46"/>
      <c r="R5299" s="46"/>
      <c r="S5299" s="46"/>
    </row>
    <row r="5300" spans="2:19" ht="18" thickBot="1" x14ac:dyDescent="0.5">
      <c r="B5300" s="56" t="s">
        <v>10</v>
      </c>
      <c r="C5300" s="47"/>
      <c r="D5300" s="47"/>
      <c r="E5300" s="47"/>
      <c r="F5300" s="47"/>
      <c r="G5300" s="47"/>
      <c r="H5300" s="47"/>
      <c r="I5300" s="68">
        <v>44835</v>
      </c>
      <c r="J5300" s="68">
        <v>44866</v>
      </c>
      <c r="K5300" s="68">
        <v>44896</v>
      </c>
      <c r="L5300" s="47"/>
      <c r="M5300" s="69"/>
      <c r="N5300" s="69"/>
      <c r="O5300" s="69"/>
      <c r="P5300" s="69"/>
      <c r="Q5300" s="69"/>
      <c r="R5300" s="69"/>
      <c r="S5300" s="47"/>
    </row>
    <row r="5301" spans="2:19" ht="15" thickBot="1" x14ac:dyDescent="0.35">
      <c r="B5301" s="47" t="s">
        <v>28</v>
      </c>
      <c r="C5301" s="47"/>
      <c r="D5301" s="47"/>
      <c r="E5301" s="47"/>
      <c r="F5301" s="47"/>
      <c r="G5301" s="47"/>
      <c r="H5301" s="117"/>
      <c r="I5301" s="70"/>
      <c r="J5301" s="71"/>
      <c r="K5301" s="71"/>
      <c r="L5301" s="48" t="s">
        <v>5</v>
      </c>
      <c r="M5301" s="47" t="s">
        <v>29</v>
      </c>
      <c r="N5301" s="69"/>
      <c r="O5301" s="69"/>
      <c r="P5301" s="69"/>
      <c r="Q5301" s="69"/>
      <c r="R5301" s="69"/>
      <c r="S5301" s="47"/>
    </row>
    <row r="5302" spans="2:19" ht="15" thickBot="1" x14ac:dyDescent="0.35">
      <c r="B5302" s="47" t="s">
        <v>13</v>
      </c>
      <c r="C5302" s="47"/>
      <c r="D5302" s="47"/>
      <c r="E5302" s="47"/>
      <c r="F5302" s="47"/>
      <c r="G5302" s="47"/>
      <c r="H5302" s="138">
        <f>IFERROR(VLOOKUP(H5301,'1 - Strom Erdgas Wärme 2021'!H:AA,17,FALSE),"")</f>
        <v>0</v>
      </c>
      <c r="I5302" s="70"/>
      <c r="J5302" s="71"/>
      <c r="K5302" s="71"/>
      <c r="L5302" s="48"/>
      <c r="M5302" s="47"/>
      <c r="N5302" s="69"/>
      <c r="O5302" s="69"/>
      <c r="P5302" s="69"/>
      <c r="Q5302" s="69"/>
      <c r="R5302" s="69"/>
      <c r="S5302" s="47"/>
    </row>
    <row r="5303" spans="2:19" ht="15" thickBot="1" x14ac:dyDescent="0.35">
      <c r="B5303" s="47" t="s">
        <v>16</v>
      </c>
      <c r="C5303" s="47"/>
      <c r="D5303" s="47"/>
      <c r="E5303" s="47"/>
      <c r="F5303" s="47"/>
      <c r="G5303" s="47"/>
      <c r="H5303" s="139"/>
      <c r="I5303" s="72"/>
      <c r="J5303" s="73"/>
      <c r="K5303" s="73"/>
      <c r="L5303" s="48" t="s">
        <v>5</v>
      </c>
      <c r="M5303" s="47" t="s">
        <v>17</v>
      </c>
      <c r="N5303" s="69"/>
      <c r="O5303" s="69"/>
      <c r="P5303" s="69"/>
      <c r="Q5303" s="69"/>
      <c r="R5303" s="69"/>
      <c r="S5303" s="47"/>
    </row>
    <row r="5304" spans="2:19" ht="16.8" thickBot="1" x14ac:dyDescent="0.45">
      <c r="B5304" s="47" t="str">
        <f>IF(H5303="Erdgas","Arbeitspreis pro kWh Erdgas in EUR",IF(H5303="Strom","Arbeitspreis pro kWh Strom in EUR",IF(H5303="Wärme/Kälte","Arbeitspreis pro kWh Wärme-/Kälteverbrauch in EUR","Bitte Energieart auswählen!")))</f>
        <v>Bitte Energieart auswählen!</v>
      </c>
      <c r="C5304" s="47"/>
      <c r="D5304" s="47"/>
      <c r="E5304" s="47"/>
      <c r="F5304" s="47"/>
      <c r="G5304" s="74">
        <f>IFERROR(SUMPRODUCT(I5304:K5304,I5305:K5305),"")</f>
        <v>0</v>
      </c>
      <c r="H5304" s="47"/>
      <c r="I5304" s="118"/>
      <c r="J5304" s="118"/>
      <c r="K5304" s="118"/>
      <c r="L5304" s="48" t="s">
        <v>5</v>
      </c>
      <c r="M5304" s="47" t="str">
        <f>IF(H5303="Erdgas","Erdgaskosten exkl. Steuern, Abgaben, Netzentgelte, etc.",IF(H5303="Strom","Stromkosten exkl. Steuern, Abgaben, Netzentgelte, etc.",IF(H5303="Wärme/Kälte","Wärme-/Kältekosten exkl. Steuern, Abgaben, Netzentgelte, etc.", "Bitte Energieart auswählen!")))</f>
        <v>Bitte Energieart auswählen!</v>
      </c>
      <c r="N5304" s="47"/>
      <c r="O5304" s="47"/>
      <c r="P5304" s="75"/>
      <c r="Q5304" s="61"/>
      <c r="R5304" s="62"/>
      <c r="S5304" s="47"/>
    </row>
    <row r="5305" spans="2:19" ht="15" thickBot="1" x14ac:dyDescent="0.35">
      <c r="B5305" s="47" t="str">
        <f>IF(AND(H5303="Erdgas",H5302="Nein"),"Aliquoter Erdgasverbrauch in kWh von 1. Oktober 2022 bis 31. Dezember 2022",IF(H5303="Erdgas","Erdgasverbrauch in kWh von 1. Oktober 2022 bis 31. Dezember 2022",IF(AND(H5303="Strom",H5302="Nein"),"Aliquoter Stromverbrauch in kWh von 1. Oktober 2022 bis 31. Dezember 2022",IF(H5303="Strom","Stromverbrauch in kWh von 1. Oktober 2022 bis 31. Dezember 2022",IF(AND(H5303="Wärme/Kälte",H5302="Nein"),"Aliquoter Wärme-/Kälteverbrauch in kWh von 1. Oktober 2022 bis 31. Dezember 2022",IF(H5303="Wärme/Kälte","Wärme-/Kälteverbrauch in kWh von 1. Oktober 2022 bis 31. Dezember 2022","Bitte Energieart auswählen!"))))))</f>
        <v>Bitte Energieart auswählen!</v>
      </c>
      <c r="C5305" s="47"/>
      <c r="D5305" s="47"/>
      <c r="E5305" s="47"/>
      <c r="F5305" s="47"/>
      <c r="G5305" s="47"/>
      <c r="H5305" s="59">
        <f>SUM(I5305:K5305)</f>
        <v>0</v>
      </c>
      <c r="I5305" s="119" t="str">
        <f>IFERROR(IF(H5302="Nein",VLOOKUP(H5301,'1 - Strom Erdgas Wärme 2021'!H:AA,20,FALSE)/12,""),"")</f>
        <v/>
      </c>
      <c r="J5305" s="119" t="str">
        <f>IFERROR(IF(H5302="Nein",VLOOKUP(H5301,'1 - Strom Erdgas Wärme 2021'!H:AB,20,FALSE)/12,""),"")</f>
        <v/>
      </c>
      <c r="K5305" s="119" t="str">
        <f>IFERROR(IF(H5302="Nein",VLOOKUP(H5301,'1 - Strom Erdgas Wärme 2021'!H:AC,20,FALSE)/12,""),"")</f>
        <v/>
      </c>
      <c r="L5305" s="48" t="s">
        <v>5</v>
      </c>
      <c r="M5305" s="76" t="str">
        <f>IFERROR(IF(H5302="Nein","Vorbefüllte Verbrauchswerte wurden aliquot (d.h. 1/12) aus dem Jahr 2021 übernommen.","Bitte ergänzen Sie die monatlichen Verbrauchswerte gem. Lastprofilzähler"),"")</f>
        <v>Bitte ergänzen Sie die monatlichen Verbrauchswerte gem. Lastprofilzähler</v>
      </c>
      <c r="N5305" s="77"/>
      <c r="O5305" s="77"/>
      <c r="P5305" s="77"/>
      <c r="Q5305" s="77"/>
      <c r="R5305" s="77"/>
      <c r="S5305" s="77"/>
    </row>
    <row r="5306" spans="2:19" x14ac:dyDescent="0.3">
      <c r="B5306" s="47" t="str">
        <f>IF(H5303="Wärme/Kälte","Energiemix: Anteil in % der aus Strom oder Erdgas erzeugten Wärme/Kälte","")</f>
        <v/>
      </c>
      <c r="C5306" s="46"/>
      <c r="D5306" s="46"/>
      <c r="E5306" s="46"/>
      <c r="F5306" s="74">
        <f>IFERROR(SUMPRODUCT(I5306:K5306,I5305:K5305),"")</f>
        <v>0</v>
      </c>
      <c r="G5306" s="74"/>
      <c r="H5306" s="46"/>
      <c r="I5306" s="120"/>
      <c r="J5306" s="121"/>
      <c r="K5306" s="121"/>
      <c r="L5306" s="48" t="str">
        <f>IF(H5303="Wärme/Kälte","i","")</f>
        <v/>
      </c>
      <c r="M5306" s="47" t="str">
        <f>IF(H5303="Wärme/Kälte","Bitte geben Sie den Anteil in % (von 0 bis 100, ohne Prozentzeichen) der  direkt aus Strom oder Erdgas erzeugten Wärme/Kälte.","")</f>
        <v/>
      </c>
      <c r="N5306" s="46"/>
      <c r="O5306" s="46"/>
      <c r="P5306" s="46"/>
      <c r="Q5306" s="46"/>
      <c r="R5306" s="46"/>
      <c r="S5306" s="46"/>
    </row>
    <row r="5307" spans="2:19" x14ac:dyDescent="0.3">
      <c r="B5307" s="46"/>
      <c r="C5307" s="46"/>
      <c r="D5307" s="46"/>
      <c r="E5307" s="46"/>
      <c r="F5307" s="46"/>
      <c r="G5307" s="46"/>
      <c r="H5307" s="46"/>
      <c r="I5307" s="98"/>
      <c r="J5307" s="46"/>
      <c r="K5307" s="46"/>
      <c r="L5307" s="48"/>
      <c r="M5307" s="47"/>
      <c r="N5307" s="46"/>
      <c r="O5307" s="46"/>
      <c r="P5307" s="46"/>
      <c r="Q5307" s="46"/>
      <c r="R5307" s="46"/>
      <c r="S5307" s="46"/>
    </row>
    <row r="5308" spans="2:19" ht="18" thickBot="1" x14ac:dyDescent="0.5">
      <c r="B5308" s="56" t="s">
        <v>10</v>
      </c>
      <c r="C5308" s="47"/>
      <c r="D5308" s="47"/>
      <c r="E5308" s="47"/>
      <c r="F5308" s="47"/>
      <c r="G5308" s="47"/>
      <c r="H5308" s="47"/>
      <c r="I5308" s="68">
        <v>44835</v>
      </c>
      <c r="J5308" s="68">
        <v>44866</v>
      </c>
      <c r="K5308" s="68">
        <v>44896</v>
      </c>
      <c r="L5308" s="47"/>
      <c r="M5308" s="69"/>
      <c r="N5308" s="69"/>
      <c r="O5308" s="69"/>
      <c r="P5308" s="69"/>
      <c r="Q5308" s="69"/>
      <c r="R5308" s="69"/>
      <c r="S5308" s="47"/>
    </row>
    <row r="5309" spans="2:19" ht="15" thickBot="1" x14ac:dyDescent="0.35">
      <c r="B5309" s="47" t="s">
        <v>28</v>
      </c>
      <c r="C5309" s="47"/>
      <c r="D5309" s="47"/>
      <c r="E5309" s="47"/>
      <c r="F5309" s="47"/>
      <c r="G5309" s="47"/>
      <c r="H5309" s="117"/>
      <c r="I5309" s="70"/>
      <c r="J5309" s="71"/>
      <c r="K5309" s="71"/>
      <c r="L5309" s="48" t="s">
        <v>5</v>
      </c>
      <c r="M5309" s="47" t="s">
        <v>29</v>
      </c>
      <c r="N5309" s="69"/>
      <c r="O5309" s="69"/>
      <c r="P5309" s="69"/>
      <c r="Q5309" s="69"/>
      <c r="R5309" s="69"/>
      <c r="S5309" s="47"/>
    </row>
    <row r="5310" spans="2:19" ht="15" thickBot="1" x14ac:dyDescent="0.35">
      <c r="B5310" s="47" t="s">
        <v>13</v>
      </c>
      <c r="C5310" s="47"/>
      <c r="D5310" s="47"/>
      <c r="E5310" s="47"/>
      <c r="F5310" s="47"/>
      <c r="G5310" s="47"/>
      <c r="H5310" s="138">
        <f>IFERROR(VLOOKUP(H5309,'1 - Strom Erdgas Wärme 2021'!H:AA,17,FALSE),"")</f>
        <v>0</v>
      </c>
      <c r="I5310" s="70"/>
      <c r="J5310" s="71"/>
      <c r="K5310" s="71"/>
      <c r="L5310" s="48"/>
      <c r="M5310" s="47"/>
      <c r="N5310" s="69"/>
      <c r="O5310" s="69"/>
      <c r="P5310" s="69"/>
      <c r="Q5310" s="69"/>
      <c r="R5310" s="69"/>
      <c r="S5310" s="47"/>
    </row>
    <row r="5311" spans="2:19" ht="15" thickBot="1" x14ac:dyDescent="0.35">
      <c r="B5311" s="47" t="s">
        <v>16</v>
      </c>
      <c r="C5311" s="47"/>
      <c r="D5311" s="47"/>
      <c r="E5311" s="47"/>
      <c r="F5311" s="47"/>
      <c r="G5311" s="47"/>
      <c r="H5311" s="139"/>
      <c r="I5311" s="72"/>
      <c r="J5311" s="73"/>
      <c r="K5311" s="73"/>
      <c r="L5311" s="48" t="s">
        <v>5</v>
      </c>
      <c r="M5311" s="47" t="s">
        <v>17</v>
      </c>
      <c r="N5311" s="69"/>
      <c r="O5311" s="69"/>
      <c r="P5311" s="69"/>
      <c r="Q5311" s="69"/>
      <c r="R5311" s="69"/>
      <c r="S5311" s="47"/>
    </row>
    <row r="5312" spans="2:19" ht="16.8" thickBot="1" x14ac:dyDescent="0.45">
      <c r="B5312" s="47" t="str">
        <f>IF(H5311="Erdgas","Arbeitspreis pro kWh Erdgas in EUR",IF(H5311="Strom","Arbeitspreis pro kWh Strom in EUR",IF(H5311="Wärme/Kälte","Arbeitspreis pro kWh Wärme-/Kälteverbrauch in EUR","Bitte Energieart auswählen!")))</f>
        <v>Bitte Energieart auswählen!</v>
      </c>
      <c r="C5312" s="47"/>
      <c r="D5312" s="47"/>
      <c r="E5312" s="47"/>
      <c r="F5312" s="47"/>
      <c r="G5312" s="74">
        <f>IFERROR(SUMPRODUCT(I5312:K5312,I5313:K5313),"")</f>
        <v>0</v>
      </c>
      <c r="H5312" s="47"/>
      <c r="I5312" s="118"/>
      <c r="J5312" s="118"/>
      <c r="K5312" s="118"/>
      <c r="L5312" s="48" t="s">
        <v>5</v>
      </c>
      <c r="M5312" s="47" t="str">
        <f>IF(H5311="Erdgas","Erdgaskosten exkl. Steuern, Abgaben, Netzentgelte, etc.",IF(H5311="Strom","Stromkosten exkl. Steuern, Abgaben, Netzentgelte, etc.",IF(H5311="Wärme/Kälte","Wärme-/Kältekosten exkl. Steuern, Abgaben, Netzentgelte, etc.", "Bitte Energieart auswählen!")))</f>
        <v>Bitte Energieart auswählen!</v>
      </c>
      <c r="N5312" s="47"/>
      <c r="O5312" s="47"/>
      <c r="P5312" s="75"/>
      <c r="Q5312" s="61"/>
      <c r="R5312" s="62"/>
      <c r="S5312" s="47"/>
    </row>
    <row r="5313" spans="2:19" ht="15" thickBot="1" x14ac:dyDescent="0.35">
      <c r="B5313" s="47" t="str">
        <f>IF(AND(H5311="Erdgas",H5310="Nein"),"Aliquoter Erdgasverbrauch in kWh von 1. Oktober 2022 bis 31. Dezember 2022",IF(H5311="Erdgas","Erdgasverbrauch in kWh von 1. Oktober 2022 bis 31. Dezember 2022",IF(AND(H5311="Strom",H5310="Nein"),"Aliquoter Stromverbrauch in kWh von 1. Oktober 2022 bis 31. Dezember 2022",IF(H5311="Strom","Stromverbrauch in kWh von 1. Oktober 2022 bis 31. Dezember 2022",IF(AND(H5311="Wärme/Kälte",H5310="Nein"),"Aliquoter Wärme-/Kälteverbrauch in kWh von 1. Oktober 2022 bis 31. Dezember 2022",IF(H5311="Wärme/Kälte","Wärme-/Kälteverbrauch in kWh von 1. Oktober 2022 bis 31. Dezember 2022","Bitte Energieart auswählen!"))))))</f>
        <v>Bitte Energieart auswählen!</v>
      </c>
      <c r="C5313" s="47"/>
      <c r="D5313" s="47"/>
      <c r="E5313" s="47"/>
      <c r="F5313" s="47"/>
      <c r="G5313" s="47"/>
      <c r="H5313" s="59">
        <f>SUM(I5313:K5313)</f>
        <v>0</v>
      </c>
      <c r="I5313" s="119" t="str">
        <f>IFERROR(IF(H5310="Nein",VLOOKUP(H5309,'1 - Strom Erdgas Wärme 2021'!H:AA,20,FALSE)/12,""),"")</f>
        <v/>
      </c>
      <c r="J5313" s="119" t="str">
        <f>IFERROR(IF(H5310="Nein",VLOOKUP(H5309,'1 - Strom Erdgas Wärme 2021'!H:AB,20,FALSE)/12,""),"")</f>
        <v/>
      </c>
      <c r="K5313" s="119" t="str">
        <f>IFERROR(IF(H5310="Nein",VLOOKUP(H5309,'1 - Strom Erdgas Wärme 2021'!H:AC,20,FALSE)/12,""),"")</f>
        <v/>
      </c>
      <c r="L5313" s="48" t="s">
        <v>5</v>
      </c>
      <c r="M5313" s="76" t="str">
        <f>IFERROR(IF(H5310="Nein","Vorbefüllte Verbrauchswerte wurden aliquot (d.h. 1/12) aus dem Jahr 2021 übernommen.","Bitte ergänzen Sie die monatlichen Verbrauchswerte gem. Lastprofilzähler"),"")</f>
        <v>Bitte ergänzen Sie die monatlichen Verbrauchswerte gem. Lastprofilzähler</v>
      </c>
      <c r="N5313" s="77"/>
      <c r="O5313" s="77"/>
      <c r="P5313" s="77"/>
      <c r="Q5313" s="77"/>
      <c r="R5313" s="77"/>
      <c r="S5313" s="77"/>
    </row>
    <row r="5314" spans="2:19" x14ac:dyDescent="0.3">
      <c r="B5314" s="47" t="str">
        <f>IF(H5311="Wärme/Kälte","Energiemix: Anteil in % der aus Strom oder Erdgas erzeugten Wärme/Kälte","")</f>
        <v/>
      </c>
      <c r="C5314" s="46"/>
      <c r="D5314" s="46"/>
      <c r="E5314" s="46"/>
      <c r="F5314" s="74">
        <f>IFERROR(SUMPRODUCT(I5314:K5314,I5313:K5313),"")</f>
        <v>0</v>
      </c>
      <c r="G5314" s="74"/>
      <c r="H5314" s="46"/>
      <c r="I5314" s="120"/>
      <c r="J5314" s="121"/>
      <c r="K5314" s="121"/>
      <c r="L5314" s="48" t="str">
        <f>IF(H5311="Wärme/Kälte","i","")</f>
        <v/>
      </c>
      <c r="M5314" s="47" t="str">
        <f>IF(H5311="Wärme/Kälte","Bitte geben Sie den Anteil in % (von 0 bis 100, ohne Prozentzeichen) der  direkt aus Strom oder Erdgas erzeugten Wärme/Kälte.","")</f>
        <v/>
      </c>
      <c r="N5314" s="46"/>
      <c r="O5314" s="46"/>
      <c r="P5314" s="46"/>
      <c r="Q5314" s="46"/>
      <c r="R5314" s="46"/>
      <c r="S5314" s="46"/>
    </row>
    <row r="5315" spans="2:19" x14ac:dyDescent="0.3">
      <c r="B5315" s="46"/>
      <c r="C5315" s="46"/>
      <c r="D5315" s="46"/>
      <c r="E5315" s="46"/>
      <c r="F5315" s="46"/>
      <c r="G5315" s="46"/>
      <c r="H5315" s="46"/>
      <c r="I5315" s="98"/>
      <c r="J5315" s="46"/>
      <c r="K5315" s="46"/>
      <c r="L5315" s="48"/>
      <c r="M5315" s="47"/>
      <c r="N5315" s="46"/>
      <c r="O5315" s="46"/>
      <c r="P5315" s="46"/>
      <c r="Q5315" s="46"/>
      <c r="R5315" s="46"/>
      <c r="S5315" s="46"/>
    </row>
    <row r="5316" spans="2:19" ht="18" thickBot="1" x14ac:dyDescent="0.5">
      <c r="B5316" s="56" t="s">
        <v>10</v>
      </c>
      <c r="C5316" s="47"/>
      <c r="D5316" s="47"/>
      <c r="E5316" s="47"/>
      <c r="F5316" s="47"/>
      <c r="G5316" s="47"/>
      <c r="H5316" s="47"/>
      <c r="I5316" s="68">
        <v>44835</v>
      </c>
      <c r="J5316" s="68">
        <v>44866</v>
      </c>
      <c r="K5316" s="68">
        <v>44896</v>
      </c>
      <c r="L5316" s="47"/>
      <c r="M5316" s="69"/>
      <c r="N5316" s="69"/>
      <c r="O5316" s="69"/>
      <c r="P5316" s="69"/>
      <c r="Q5316" s="69"/>
      <c r="R5316" s="69"/>
      <c r="S5316" s="47"/>
    </row>
    <row r="5317" spans="2:19" ht="15" thickBot="1" x14ac:dyDescent="0.35">
      <c r="B5317" s="47" t="s">
        <v>28</v>
      </c>
      <c r="C5317" s="47"/>
      <c r="D5317" s="47"/>
      <c r="E5317" s="47"/>
      <c r="F5317" s="47"/>
      <c r="G5317" s="47"/>
      <c r="H5317" s="117"/>
      <c r="I5317" s="70"/>
      <c r="J5317" s="71"/>
      <c r="K5317" s="71"/>
      <c r="L5317" s="48" t="s">
        <v>5</v>
      </c>
      <c r="M5317" s="47" t="s">
        <v>29</v>
      </c>
      <c r="N5317" s="69"/>
      <c r="O5317" s="69"/>
      <c r="P5317" s="69"/>
      <c r="Q5317" s="69"/>
      <c r="R5317" s="69"/>
      <c r="S5317" s="47"/>
    </row>
    <row r="5318" spans="2:19" ht="15" thickBot="1" x14ac:dyDescent="0.35">
      <c r="B5318" s="47" t="s">
        <v>13</v>
      </c>
      <c r="C5318" s="47"/>
      <c r="D5318" s="47"/>
      <c r="E5318" s="47"/>
      <c r="F5318" s="47"/>
      <c r="G5318" s="47"/>
      <c r="H5318" s="138">
        <f>IFERROR(VLOOKUP(H5317,'1 - Strom Erdgas Wärme 2021'!H:AA,17,FALSE),"")</f>
        <v>0</v>
      </c>
      <c r="I5318" s="70"/>
      <c r="J5318" s="71"/>
      <c r="K5318" s="71"/>
      <c r="L5318" s="48"/>
      <c r="M5318" s="47"/>
      <c r="N5318" s="69"/>
      <c r="O5318" s="69"/>
      <c r="P5318" s="69"/>
      <c r="Q5318" s="69"/>
      <c r="R5318" s="69"/>
      <c r="S5318" s="47"/>
    </row>
    <row r="5319" spans="2:19" ht="15" thickBot="1" x14ac:dyDescent="0.35">
      <c r="B5319" s="47" t="s">
        <v>16</v>
      </c>
      <c r="C5319" s="47"/>
      <c r="D5319" s="47"/>
      <c r="E5319" s="47"/>
      <c r="F5319" s="47"/>
      <c r="G5319" s="47"/>
      <c r="H5319" s="139"/>
      <c r="I5319" s="72"/>
      <c r="J5319" s="73"/>
      <c r="K5319" s="73"/>
      <c r="L5319" s="48" t="s">
        <v>5</v>
      </c>
      <c r="M5319" s="47" t="s">
        <v>17</v>
      </c>
      <c r="N5319" s="69"/>
      <c r="O5319" s="69"/>
      <c r="P5319" s="69"/>
      <c r="Q5319" s="69"/>
      <c r="R5319" s="69"/>
      <c r="S5319" s="47"/>
    </row>
    <row r="5320" spans="2:19" ht="16.8" thickBot="1" x14ac:dyDescent="0.45">
      <c r="B5320" s="47" t="str">
        <f>IF(H5319="Erdgas","Arbeitspreis pro kWh Erdgas in EUR",IF(H5319="Strom","Arbeitspreis pro kWh Strom in EUR",IF(H5319="Wärme/Kälte","Arbeitspreis pro kWh Wärme-/Kälteverbrauch in EUR","Bitte Energieart auswählen!")))</f>
        <v>Bitte Energieart auswählen!</v>
      </c>
      <c r="C5320" s="47"/>
      <c r="D5320" s="47"/>
      <c r="E5320" s="47"/>
      <c r="F5320" s="47"/>
      <c r="G5320" s="74">
        <f>IFERROR(SUMPRODUCT(I5320:K5320,I5321:K5321),"")</f>
        <v>0</v>
      </c>
      <c r="H5320" s="47"/>
      <c r="I5320" s="118"/>
      <c r="J5320" s="118"/>
      <c r="K5320" s="118"/>
      <c r="L5320" s="48" t="s">
        <v>5</v>
      </c>
      <c r="M5320" s="47" t="str">
        <f>IF(H5319="Erdgas","Erdgaskosten exkl. Steuern, Abgaben, Netzentgelte, etc.",IF(H5319="Strom","Stromkosten exkl. Steuern, Abgaben, Netzentgelte, etc.",IF(H5319="Wärme/Kälte","Wärme-/Kältekosten exkl. Steuern, Abgaben, Netzentgelte, etc.", "Bitte Energieart auswählen!")))</f>
        <v>Bitte Energieart auswählen!</v>
      </c>
      <c r="N5320" s="47"/>
      <c r="O5320" s="47"/>
      <c r="P5320" s="75"/>
      <c r="Q5320" s="61"/>
      <c r="R5320" s="62"/>
      <c r="S5320" s="47"/>
    </row>
    <row r="5321" spans="2:19" ht="15" thickBot="1" x14ac:dyDescent="0.35">
      <c r="B5321" s="47" t="str">
        <f>IF(AND(H5319="Erdgas",H5318="Nein"),"Aliquoter Erdgasverbrauch in kWh von 1. Oktober 2022 bis 31. Dezember 2022",IF(H5319="Erdgas","Erdgasverbrauch in kWh von 1. Oktober 2022 bis 31. Dezember 2022",IF(AND(H5319="Strom",H5318="Nein"),"Aliquoter Stromverbrauch in kWh von 1. Oktober 2022 bis 31. Dezember 2022",IF(H5319="Strom","Stromverbrauch in kWh von 1. Oktober 2022 bis 31. Dezember 2022",IF(AND(H5319="Wärme/Kälte",H5318="Nein"),"Aliquoter Wärme-/Kälteverbrauch in kWh von 1. Oktober 2022 bis 31. Dezember 2022",IF(H5319="Wärme/Kälte","Wärme-/Kälteverbrauch in kWh von 1. Oktober 2022 bis 31. Dezember 2022","Bitte Energieart auswählen!"))))))</f>
        <v>Bitte Energieart auswählen!</v>
      </c>
      <c r="C5321" s="47"/>
      <c r="D5321" s="47"/>
      <c r="E5321" s="47"/>
      <c r="F5321" s="47"/>
      <c r="G5321" s="47"/>
      <c r="H5321" s="59">
        <f>SUM(I5321:K5321)</f>
        <v>0</v>
      </c>
      <c r="I5321" s="119" t="str">
        <f>IFERROR(IF(H5318="Nein",VLOOKUP(H5317,'1 - Strom Erdgas Wärme 2021'!H:AA,20,FALSE)/12,""),"")</f>
        <v/>
      </c>
      <c r="J5321" s="119" t="str">
        <f>IFERROR(IF(H5318="Nein",VLOOKUP(H5317,'1 - Strom Erdgas Wärme 2021'!H:AB,20,FALSE)/12,""),"")</f>
        <v/>
      </c>
      <c r="K5321" s="119" t="str">
        <f>IFERROR(IF(H5318="Nein",VLOOKUP(H5317,'1 - Strom Erdgas Wärme 2021'!H:AC,20,FALSE)/12,""),"")</f>
        <v/>
      </c>
      <c r="L5321" s="48" t="s">
        <v>5</v>
      </c>
      <c r="M5321" s="76" t="str">
        <f>IFERROR(IF(H5318="Nein","Vorbefüllte Verbrauchswerte wurden aliquot (d.h. 1/12) aus dem Jahr 2021 übernommen.","Bitte ergänzen Sie die monatlichen Verbrauchswerte gem. Lastprofilzähler"),"")</f>
        <v>Bitte ergänzen Sie die monatlichen Verbrauchswerte gem. Lastprofilzähler</v>
      </c>
      <c r="N5321" s="77"/>
      <c r="O5321" s="77"/>
      <c r="P5321" s="77"/>
      <c r="Q5321" s="77"/>
      <c r="R5321" s="77"/>
      <c r="S5321" s="77"/>
    </row>
    <row r="5322" spans="2:19" x14ac:dyDescent="0.3">
      <c r="B5322" s="47" t="str">
        <f>IF(H5319="Wärme/Kälte","Energiemix: Anteil in % der aus Strom oder Erdgas erzeugten Wärme/Kälte","")</f>
        <v/>
      </c>
      <c r="C5322" s="46"/>
      <c r="D5322" s="46"/>
      <c r="E5322" s="46"/>
      <c r="F5322" s="74">
        <f>IFERROR(SUMPRODUCT(I5322:K5322,I5321:K5321),"")</f>
        <v>0</v>
      </c>
      <c r="G5322" s="74"/>
      <c r="H5322" s="46"/>
      <c r="I5322" s="120"/>
      <c r="J5322" s="121"/>
      <c r="K5322" s="121"/>
      <c r="L5322" s="48" t="str">
        <f>IF(H5319="Wärme/Kälte","i","")</f>
        <v/>
      </c>
      <c r="M5322" s="47" t="str">
        <f>IF(H5319="Wärme/Kälte","Bitte geben Sie den Anteil in % (von 0 bis 100, ohne Prozentzeichen) der  direkt aus Strom oder Erdgas erzeugten Wärme/Kälte.","")</f>
        <v/>
      </c>
      <c r="N5322" s="46"/>
      <c r="O5322" s="46"/>
      <c r="P5322" s="46"/>
      <c r="Q5322" s="46"/>
      <c r="R5322" s="46"/>
      <c r="S5322" s="46"/>
    </row>
    <row r="5323" spans="2:19" x14ac:dyDescent="0.3">
      <c r="B5323" s="46"/>
      <c r="C5323" s="46"/>
      <c r="D5323" s="46"/>
      <c r="E5323" s="46"/>
      <c r="F5323" s="46"/>
      <c r="G5323" s="46"/>
      <c r="H5323" s="46"/>
      <c r="I5323" s="98"/>
      <c r="J5323" s="46"/>
      <c r="K5323" s="46"/>
      <c r="L5323" s="48"/>
      <c r="M5323" s="47"/>
      <c r="N5323" s="46"/>
      <c r="O5323" s="46"/>
      <c r="P5323" s="46"/>
      <c r="Q5323" s="46"/>
      <c r="R5323" s="46"/>
      <c r="S5323" s="46"/>
    </row>
    <row r="5324" spans="2:19" ht="18" thickBot="1" x14ac:dyDescent="0.5">
      <c r="B5324" s="56" t="s">
        <v>10</v>
      </c>
      <c r="C5324" s="47"/>
      <c r="D5324" s="47"/>
      <c r="E5324" s="47"/>
      <c r="F5324" s="47"/>
      <c r="G5324" s="47"/>
      <c r="H5324" s="47"/>
      <c r="I5324" s="68">
        <v>44835</v>
      </c>
      <c r="J5324" s="68">
        <v>44866</v>
      </c>
      <c r="K5324" s="68">
        <v>44896</v>
      </c>
      <c r="L5324" s="47"/>
      <c r="M5324" s="69"/>
      <c r="N5324" s="69"/>
      <c r="O5324" s="69"/>
      <c r="P5324" s="69"/>
      <c r="Q5324" s="69"/>
      <c r="R5324" s="69"/>
      <c r="S5324" s="47"/>
    </row>
    <row r="5325" spans="2:19" ht="15" thickBot="1" x14ac:dyDescent="0.35">
      <c r="B5325" s="47" t="s">
        <v>28</v>
      </c>
      <c r="C5325" s="47"/>
      <c r="D5325" s="47"/>
      <c r="E5325" s="47"/>
      <c r="F5325" s="47"/>
      <c r="G5325" s="47"/>
      <c r="H5325" s="117"/>
      <c r="I5325" s="70"/>
      <c r="J5325" s="71"/>
      <c r="K5325" s="71"/>
      <c r="L5325" s="48" t="s">
        <v>5</v>
      </c>
      <c r="M5325" s="47" t="s">
        <v>29</v>
      </c>
      <c r="N5325" s="69"/>
      <c r="O5325" s="69"/>
      <c r="P5325" s="69"/>
      <c r="Q5325" s="69"/>
      <c r="R5325" s="69"/>
      <c r="S5325" s="47"/>
    </row>
    <row r="5326" spans="2:19" ht="15" thickBot="1" x14ac:dyDescent="0.35">
      <c r="B5326" s="47" t="s">
        <v>13</v>
      </c>
      <c r="C5326" s="47"/>
      <c r="D5326" s="47"/>
      <c r="E5326" s="47"/>
      <c r="F5326" s="47"/>
      <c r="G5326" s="47"/>
      <c r="H5326" s="138">
        <f>IFERROR(VLOOKUP(H5325,'1 - Strom Erdgas Wärme 2021'!H:AA,17,FALSE),"")</f>
        <v>0</v>
      </c>
      <c r="I5326" s="70"/>
      <c r="J5326" s="71"/>
      <c r="K5326" s="71"/>
      <c r="L5326" s="48"/>
      <c r="M5326" s="47"/>
      <c r="N5326" s="69"/>
      <c r="O5326" s="69"/>
      <c r="P5326" s="69"/>
      <c r="Q5326" s="69"/>
      <c r="R5326" s="69"/>
      <c r="S5326" s="47"/>
    </row>
    <row r="5327" spans="2:19" ht="15" thickBot="1" x14ac:dyDescent="0.35">
      <c r="B5327" s="47" t="s">
        <v>16</v>
      </c>
      <c r="C5327" s="47"/>
      <c r="D5327" s="47"/>
      <c r="E5327" s="47"/>
      <c r="F5327" s="47"/>
      <c r="G5327" s="47"/>
      <c r="H5327" s="139"/>
      <c r="I5327" s="72"/>
      <c r="J5327" s="73"/>
      <c r="K5327" s="73"/>
      <c r="L5327" s="48" t="s">
        <v>5</v>
      </c>
      <c r="M5327" s="47" t="s">
        <v>17</v>
      </c>
      <c r="N5327" s="69"/>
      <c r="O5327" s="69"/>
      <c r="P5327" s="69"/>
      <c r="Q5327" s="69"/>
      <c r="R5327" s="69"/>
      <c r="S5327" s="47"/>
    </row>
    <row r="5328" spans="2:19" ht="16.8" thickBot="1" x14ac:dyDescent="0.45">
      <c r="B5328" s="47" t="str">
        <f>IF(H5327="Erdgas","Arbeitspreis pro kWh Erdgas in EUR",IF(H5327="Strom","Arbeitspreis pro kWh Strom in EUR",IF(H5327="Wärme/Kälte","Arbeitspreis pro kWh Wärme-/Kälteverbrauch in EUR","Bitte Energieart auswählen!")))</f>
        <v>Bitte Energieart auswählen!</v>
      </c>
      <c r="C5328" s="47"/>
      <c r="D5328" s="47"/>
      <c r="E5328" s="47"/>
      <c r="F5328" s="47"/>
      <c r="G5328" s="74">
        <f>IFERROR(SUMPRODUCT(I5328:K5328,I5329:K5329),"")</f>
        <v>0</v>
      </c>
      <c r="H5328" s="47"/>
      <c r="I5328" s="118"/>
      <c r="J5328" s="118"/>
      <c r="K5328" s="118"/>
      <c r="L5328" s="48" t="s">
        <v>5</v>
      </c>
      <c r="M5328" s="47" t="str">
        <f>IF(H5327="Erdgas","Erdgaskosten exkl. Steuern, Abgaben, Netzentgelte, etc.",IF(H5327="Strom","Stromkosten exkl. Steuern, Abgaben, Netzentgelte, etc.",IF(H5327="Wärme/Kälte","Wärme-/Kältekosten exkl. Steuern, Abgaben, Netzentgelte, etc.", "Bitte Energieart auswählen!")))</f>
        <v>Bitte Energieart auswählen!</v>
      </c>
      <c r="N5328" s="47"/>
      <c r="O5328" s="47"/>
      <c r="P5328" s="75"/>
      <c r="Q5328" s="61"/>
      <c r="R5328" s="62"/>
      <c r="S5328" s="47"/>
    </row>
    <row r="5329" spans="2:19" ht="15" thickBot="1" x14ac:dyDescent="0.35">
      <c r="B5329" s="47" t="str">
        <f>IF(AND(H5327="Erdgas",H5326="Nein"),"Aliquoter Erdgasverbrauch in kWh von 1. Oktober 2022 bis 31. Dezember 2022",IF(H5327="Erdgas","Erdgasverbrauch in kWh von 1. Oktober 2022 bis 31. Dezember 2022",IF(AND(H5327="Strom",H5326="Nein"),"Aliquoter Stromverbrauch in kWh von 1. Oktober 2022 bis 31. Dezember 2022",IF(H5327="Strom","Stromverbrauch in kWh von 1. Oktober 2022 bis 31. Dezember 2022",IF(AND(H5327="Wärme/Kälte",H5326="Nein"),"Aliquoter Wärme-/Kälteverbrauch in kWh von 1. Oktober 2022 bis 31. Dezember 2022",IF(H5327="Wärme/Kälte","Wärme-/Kälteverbrauch in kWh von 1. Oktober 2022 bis 31. Dezember 2022","Bitte Energieart auswählen!"))))))</f>
        <v>Bitte Energieart auswählen!</v>
      </c>
      <c r="C5329" s="47"/>
      <c r="D5329" s="47"/>
      <c r="E5329" s="47"/>
      <c r="F5329" s="47"/>
      <c r="G5329" s="47"/>
      <c r="H5329" s="59">
        <f>SUM(I5329:K5329)</f>
        <v>0</v>
      </c>
      <c r="I5329" s="119" t="str">
        <f>IFERROR(IF(H5326="Nein",VLOOKUP(H5325,'1 - Strom Erdgas Wärme 2021'!H:AA,20,FALSE)/12,""),"")</f>
        <v/>
      </c>
      <c r="J5329" s="119" t="str">
        <f>IFERROR(IF(H5326="Nein",VLOOKUP(H5325,'1 - Strom Erdgas Wärme 2021'!H:AB,20,FALSE)/12,""),"")</f>
        <v/>
      </c>
      <c r="K5329" s="119" t="str">
        <f>IFERROR(IF(H5326="Nein",VLOOKUP(H5325,'1 - Strom Erdgas Wärme 2021'!H:AC,20,FALSE)/12,""),"")</f>
        <v/>
      </c>
      <c r="L5329" s="48" t="s">
        <v>5</v>
      </c>
      <c r="M5329" s="76" t="str">
        <f>IFERROR(IF(H5326="Nein","Vorbefüllte Verbrauchswerte wurden aliquot (d.h. 1/12) aus dem Jahr 2021 übernommen.","Bitte ergänzen Sie die monatlichen Verbrauchswerte gem. Lastprofilzähler"),"")</f>
        <v>Bitte ergänzen Sie die monatlichen Verbrauchswerte gem. Lastprofilzähler</v>
      </c>
      <c r="N5329" s="77"/>
      <c r="O5329" s="77"/>
      <c r="P5329" s="77"/>
      <c r="Q5329" s="77"/>
      <c r="R5329" s="77"/>
      <c r="S5329" s="77"/>
    </row>
    <row r="5330" spans="2:19" x14ac:dyDescent="0.3">
      <c r="B5330" s="47" t="str">
        <f>IF(H5327="Wärme/Kälte","Energiemix: Anteil in % der aus Strom oder Erdgas erzeugten Wärme/Kälte","")</f>
        <v/>
      </c>
      <c r="C5330" s="46"/>
      <c r="D5330" s="46"/>
      <c r="E5330" s="46"/>
      <c r="F5330" s="74">
        <f>IFERROR(SUMPRODUCT(I5330:K5330,I5329:K5329),"")</f>
        <v>0</v>
      </c>
      <c r="G5330" s="74"/>
      <c r="H5330" s="46"/>
      <c r="I5330" s="120"/>
      <c r="J5330" s="121"/>
      <c r="K5330" s="121"/>
      <c r="L5330" s="48" t="str">
        <f>IF(H5327="Wärme/Kälte","i","")</f>
        <v/>
      </c>
      <c r="M5330" s="47" t="str">
        <f>IF(H5327="Wärme/Kälte","Bitte geben Sie den Anteil in % (von 0 bis 100, ohne Prozentzeichen) der  direkt aus Strom oder Erdgas erzeugten Wärme/Kälte.","")</f>
        <v/>
      </c>
      <c r="N5330" s="46"/>
      <c r="O5330" s="46"/>
      <c r="P5330" s="46"/>
      <c r="Q5330" s="46"/>
      <c r="R5330" s="46"/>
      <c r="S5330" s="46"/>
    </row>
    <row r="5331" spans="2:19" x14ac:dyDescent="0.3">
      <c r="B5331" s="46"/>
      <c r="C5331" s="46"/>
      <c r="D5331" s="46"/>
      <c r="E5331" s="46"/>
      <c r="F5331" s="46"/>
      <c r="G5331" s="46"/>
      <c r="H5331" s="46"/>
      <c r="I5331" s="98"/>
      <c r="J5331" s="46"/>
      <c r="K5331" s="46"/>
      <c r="L5331" s="48"/>
      <c r="M5331" s="47"/>
      <c r="N5331" s="46"/>
      <c r="O5331" s="46"/>
      <c r="P5331" s="46"/>
      <c r="Q5331" s="46"/>
      <c r="R5331" s="46"/>
      <c r="S5331" s="46"/>
    </row>
    <row r="5332" spans="2:19" ht="18" thickBot="1" x14ac:dyDescent="0.5">
      <c r="B5332" s="56" t="s">
        <v>10</v>
      </c>
      <c r="C5332" s="47"/>
      <c r="D5332" s="47"/>
      <c r="E5332" s="47"/>
      <c r="F5332" s="47"/>
      <c r="G5332" s="47"/>
      <c r="H5332" s="47"/>
      <c r="I5332" s="68">
        <v>44835</v>
      </c>
      <c r="J5332" s="68">
        <v>44866</v>
      </c>
      <c r="K5332" s="68">
        <v>44896</v>
      </c>
      <c r="L5332" s="47"/>
      <c r="M5332" s="69"/>
      <c r="N5332" s="69"/>
      <c r="O5332" s="69"/>
      <c r="P5332" s="69"/>
      <c r="Q5332" s="69"/>
      <c r="R5332" s="69"/>
      <c r="S5332" s="47"/>
    </row>
    <row r="5333" spans="2:19" ht="15" thickBot="1" x14ac:dyDescent="0.35">
      <c r="B5333" s="47" t="s">
        <v>28</v>
      </c>
      <c r="C5333" s="47"/>
      <c r="D5333" s="47"/>
      <c r="E5333" s="47"/>
      <c r="F5333" s="47"/>
      <c r="G5333" s="47"/>
      <c r="H5333" s="117"/>
      <c r="I5333" s="70"/>
      <c r="J5333" s="71"/>
      <c r="K5333" s="71"/>
      <c r="L5333" s="48" t="s">
        <v>5</v>
      </c>
      <c r="M5333" s="47" t="s">
        <v>29</v>
      </c>
      <c r="N5333" s="69"/>
      <c r="O5333" s="69"/>
      <c r="P5333" s="69"/>
      <c r="Q5333" s="69"/>
      <c r="R5333" s="69"/>
      <c r="S5333" s="47"/>
    </row>
    <row r="5334" spans="2:19" ht="15" thickBot="1" x14ac:dyDescent="0.35">
      <c r="B5334" s="47" t="s">
        <v>13</v>
      </c>
      <c r="C5334" s="47"/>
      <c r="D5334" s="47"/>
      <c r="E5334" s="47"/>
      <c r="F5334" s="47"/>
      <c r="G5334" s="47"/>
      <c r="H5334" s="138">
        <f>IFERROR(VLOOKUP(H5333,'1 - Strom Erdgas Wärme 2021'!H:AA,17,FALSE),"")</f>
        <v>0</v>
      </c>
      <c r="I5334" s="70"/>
      <c r="J5334" s="71"/>
      <c r="K5334" s="71"/>
      <c r="L5334" s="48"/>
      <c r="M5334" s="47"/>
      <c r="N5334" s="69"/>
      <c r="O5334" s="69"/>
      <c r="P5334" s="69"/>
      <c r="Q5334" s="69"/>
      <c r="R5334" s="69"/>
      <c r="S5334" s="47"/>
    </row>
    <row r="5335" spans="2:19" ht="15" thickBot="1" x14ac:dyDescent="0.35">
      <c r="B5335" s="47" t="s">
        <v>16</v>
      </c>
      <c r="C5335" s="47"/>
      <c r="D5335" s="47"/>
      <c r="E5335" s="47"/>
      <c r="F5335" s="47"/>
      <c r="G5335" s="47"/>
      <c r="H5335" s="139"/>
      <c r="I5335" s="72"/>
      <c r="J5335" s="73"/>
      <c r="K5335" s="73"/>
      <c r="L5335" s="48" t="s">
        <v>5</v>
      </c>
      <c r="M5335" s="47" t="s">
        <v>17</v>
      </c>
      <c r="N5335" s="69"/>
      <c r="O5335" s="69"/>
      <c r="P5335" s="69"/>
      <c r="Q5335" s="69"/>
      <c r="R5335" s="69"/>
      <c r="S5335" s="47"/>
    </row>
    <row r="5336" spans="2:19" ht="16.8" thickBot="1" x14ac:dyDescent="0.45">
      <c r="B5336" s="47" t="str">
        <f>IF(H5335="Erdgas","Arbeitspreis pro kWh Erdgas in EUR",IF(H5335="Strom","Arbeitspreis pro kWh Strom in EUR",IF(H5335="Wärme/Kälte","Arbeitspreis pro kWh Wärme-/Kälteverbrauch in EUR","Bitte Energieart auswählen!")))</f>
        <v>Bitte Energieart auswählen!</v>
      </c>
      <c r="C5336" s="47"/>
      <c r="D5336" s="47"/>
      <c r="E5336" s="47"/>
      <c r="F5336" s="47"/>
      <c r="G5336" s="74">
        <f>IFERROR(SUMPRODUCT(I5336:K5336,I5337:K5337),"")</f>
        <v>0</v>
      </c>
      <c r="H5336" s="47"/>
      <c r="I5336" s="118"/>
      <c r="J5336" s="118"/>
      <c r="K5336" s="118"/>
      <c r="L5336" s="48" t="s">
        <v>5</v>
      </c>
      <c r="M5336" s="47" t="str">
        <f>IF(H5335="Erdgas","Erdgaskosten exkl. Steuern, Abgaben, Netzentgelte, etc.",IF(H5335="Strom","Stromkosten exkl. Steuern, Abgaben, Netzentgelte, etc.",IF(H5335="Wärme/Kälte","Wärme-/Kältekosten exkl. Steuern, Abgaben, Netzentgelte, etc.", "Bitte Energieart auswählen!")))</f>
        <v>Bitte Energieart auswählen!</v>
      </c>
      <c r="N5336" s="47"/>
      <c r="O5336" s="47"/>
      <c r="P5336" s="75"/>
      <c r="Q5336" s="61"/>
      <c r="R5336" s="62"/>
      <c r="S5336" s="47"/>
    </row>
    <row r="5337" spans="2:19" ht="15" thickBot="1" x14ac:dyDescent="0.35">
      <c r="B5337" s="47" t="str">
        <f>IF(AND(H5335="Erdgas",H5334="Nein"),"Aliquoter Erdgasverbrauch in kWh von 1. Oktober 2022 bis 31. Dezember 2022",IF(H5335="Erdgas","Erdgasverbrauch in kWh von 1. Oktober 2022 bis 31. Dezember 2022",IF(AND(H5335="Strom",H5334="Nein"),"Aliquoter Stromverbrauch in kWh von 1. Oktober 2022 bis 31. Dezember 2022",IF(H5335="Strom","Stromverbrauch in kWh von 1. Oktober 2022 bis 31. Dezember 2022",IF(AND(H5335="Wärme/Kälte",H5334="Nein"),"Aliquoter Wärme-/Kälteverbrauch in kWh von 1. Oktober 2022 bis 31. Dezember 2022",IF(H5335="Wärme/Kälte","Wärme-/Kälteverbrauch in kWh von 1. Oktober 2022 bis 31. Dezember 2022","Bitte Energieart auswählen!"))))))</f>
        <v>Bitte Energieart auswählen!</v>
      </c>
      <c r="C5337" s="47"/>
      <c r="D5337" s="47"/>
      <c r="E5337" s="47"/>
      <c r="F5337" s="47"/>
      <c r="G5337" s="47"/>
      <c r="H5337" s="59">
        <f>SUM(I5337:K5337)</f>
        <v>0</v>
      </c>
      <c r="I5337" s="119" t="str">
        <f>IFERROR(IF(H5334="Nein",VLOOKUP(H5333,'1 - Strom Erdgas Wärme 2021'!H:AA,20,FALSE)/12,""),"")</f>
        <v/>
      </c>
      <c r="J5337" s="119" t="str">
        <f>IFERROR(IF(H5334="Nein",VLOOKUP(H5333,'1 - Strom Erdgas Wärme 2021'!H:AB,20,FALSE)/12,""),"")</f>
        <v/>
      </c>
      <c r="K5337" s="119" t="str">
        <f>IFERROR(IF(H5334="Nein",VLOOKUP(H5333,'1 - Strom Erdgas Wärme 2021'!H:AC,20,FALSE)/12,""),"")</f>
        <v/>
      </c>
      <c r="L5337" s="48" t="s">
        <v>5</v>
      </c>
      <c r="M5337" s="76" t="str">
        <f>IFERROR(IF(H5334="Nein","Vorbefüllte Verbrauchswerte wurden aliquot (d.h. 1/12) aus dem Jahr 2021 übernommen.","Bitte ergänzen Sie die monatlichen Verbrauchswerte gem. Lastprofilzähler"),"")</f>
        <v>Bitte ergänzen Sie die monatlichen Verbrauchswerte gem. Lastprofilzähler</v>
      </c>
      <c r="N5337" s="77"/>
      <c r="O5337" s="77"/>
      <c r="P5337" s="77"/>
      <c r="Q5337" s="77"/>
      <c r="R5337" s="77"/>
      <c r="S5337" s="77"/>
    </row>
    <row r="5338" spans="2:19" x14ac:dyDescent="0.3">
      <c r="B5338" s="47" t="str">
        <f>IF(H5335="Wärme/Kälte","Energiemix: Anteil in % der aus Strom oder Erdgas erzeugten Wärme/Kälte","")</f>
        <v/>
      </c>
      <c r="C5338" s="46"/>
      <c r="D5338" s="46"/>
      <c r="E5338" s="46"/>
      <c r="F5338" s="74">
        <f>IFERROR(SUMPRODUCT(I5338:K5338,I5337:K5337),"")</f>
        <v>0</v>
      </c>
      <c r="G5338" s="74"/>
      <c r="H5338" s="46"/>
      <c r="I5338" s="120"/>
      <c r="J5338" s="121"/>
      <c r="K5338" s="121"/>
      <c r="L5338" s="48" t="str">
        <f>IF(H5335="Wärme/Kälte","i","")</f>
        <v/>
      </c>
      <c r="M5338" s="47" t="str">
        <f>IF(H5335="Wärme/Kälte","Bitte geben Sie den Anteil in % (von 0 bis 100, ohne Prozentzeichen) der  direkt aus Strom oder Erdgas erzeugten Wärme/Kälte.","")</f>
        <v/>
      </c>
      <c r="N5338" s="46"/>
      <c r="O5338" s="46"/>
      <c r="P5338" s="46"/>
      <c r="Q5338" s="46"/>
      <c r="R5338" s="46"/>
      <c r="S5338" s="46"/>
    </row>
    <row r="5339" spans="2:19" x14ac:dyDescent="0.3">
      <c r="B5339" s="46"/>
      <c r="C5339" s="46"/>
      <c r="D5339" s="46"/>
      <c r="E5339" s="46"/>
      <c r="F5339" s="46"/>
      <c r="G5339" s="46"/>
      <c r="H5339" s="46"/>
      <c r="I5339" s="98"/>
      <c r="J5339" s="46"/>
      <c r="K5339" s="46"/>
      <c r="L5339" s="48"/>
      <c r="M5339" s="47"/>
      <c r="N5339" s="46"/>
      <c r="O5339" s="46"/>
      <c r="P5339" s="46"/>
      <c r="Q5339" s="46"/>
      <c r="R5339" s="46"/>
      <c r="S5339" s="46"/>
    </row>
    <row r="5340" spans="2:19" ht="18" thickBot="1" x14ac:dyDescent="0.5">
      <c r="B5340" s="56" t="s">
        <v>10</v>
      </c>
      <c r="C5340" s="47"/>
      <c r="D5340" s="47"/>
      <c r="E5340" s="47"/>
      <c r="F5340" s="47"/>
      <c r="G5340" s="47"/>
      <c r="H5340" s="47"/>
      <c r="I5340" s="68">
        <v>44835</v>
      </c>
      <c r="J5340" s="68">
        <v>44866</v>
      </c>
      <c r="K5340" s="68">
        <v>44896</v>
      </c>
      <c r="L5340" s="47"/>
      <c r="M5340" s="69"/>
      <c r="N5340" s="69"/>
      <c r="O5340" s="69"/>
      <c r="P5340" s="69"/>
      <c r="Q5340" s="69"/>
      <c r="R5340" s="69"/>
      <c r="S5340" s="47"/>
    </row>
    <row r="5341" spans="2:19" ht="15" thickBot="1" x14ac:dyDescent="0.35">
      <c r="B5341" s="47" t="s">
        <v>28</v>
      </c>
      <c r="C5341" s="47"/>
      <c r="D5341" s="47"/>
      <c r="E5341" s="47"/>
      <c r="F5341" s="47"/>
      <c r="G5341" s="47"/>
      <c r="H5341" s="117"/>
      <c r="I5341" s="70"/>
      <c r="J5341" s="71"/>
      <c r="K5341" s="71"/>
      <c r="L5341" s="48" t="s">
        <v>5</v>
      </c>
      <c r="M5341" s="47" t="s">
        <v>29</v>
      </c>
      <c r="N5341" s="69"/>
      <c r="O5341" s="69"/>
      <c r="P5341" s="69"/>
      <c r="Q5341" s="69"/>
      <c r="R5341" s="69"/>
      <c r="S5341" s="47"/>
    </row>
    <row r="5342" spans="2:19" ht="15" thickBot="1" x14ac:dyDescent="0.35">
      <c r="B5342" s="47" t="s">
        <v>13</v>
      </c>
      <c r="C5342" s="47"/>
      <c r="D5342" s="47"/>
      <c r="E5342" s="47"/>
      <c r="F5342" s="47"/>
      <c r="G5342" s="47"/>
      <c r="H5342" s="138">
        <f>IFERROR(VLOOKUP(H5341,'1 - Strom Erdgas Wärme 2021'!H:AA,17,FALSE),"")</f>
        <v>0</v>
      </c>
      <c r="I5342" s="70"/>
      <c r="J5342" s="71"/>
      <c r="K5342" s="71"/>
      <c r="L5342" s="48"/>
      <c r="M5342" s="47"/>
      <c r="N5342" s="69"/>
      <c r="O5342" s="69"/>
      <c r="P5342" s="69"/>
      <c r="Q5342" s="69"/>
      <c r="R5342" s="69"/>
      <c r="S5342" s="47"/>
    </row>
    <row r="5343" spans="2:19" ht="15" thickBot="1" x14ac:dyDescent="0.35">
      <c r="B5343" s="47" t="s">
        <v>16</v>
      </c>
      <c r="C5343" s="47"/>
      <c r="D5343" s="47"/>
      <c r="E5343" s="47"/>
      <c r="F5343" s="47"/>
      <c r="G5343" s="47"/>
      <c r="H5343" s="139"/>
      <c r="I5343" s="72"/>
      <c r="J5343" s="73"/>
      <c r="K5343" s="73"/>
      <c r="L5343" s="48" t="s">
        <v>5</v>
      </c>
      <c r="M5343" s="47" t="s">
        <v>17</v>
      </c>
      <c r="N5343" s="69"/>
      <c r="O5343" s="69"/>
      <c r="P5343" s="69"/>
      <c r="Q5343" s="69"/>
      <c r="R5343" s="69"/>
      <c r="S5343" s="47"/>
    </row>
    <row r="5344" spans="2:19" ht="16.8" thickBot="1" x14ac:dyDescent="0.45">
      <c r="B5344" s="47" t="str">
        <f>IF(H5343="Erdgas","Arbeitspreis pro kWh Erdgas in EUR",IF(H5343="Strom","Arbeitspreis pro kWh Strom in EUR",IF(H5343="Wärme/Kälte","Arbeitspreis pro kWh Wärme-/Kälteverbrauch in EUR","Bitte Energieart auswählen!")))</f>
        <v>Bitte Energieart auswählen!</v>
      </c>
      <c r="C5344" s="47"/>
      <c r="D5344" s="47"/>
      <c r="E5344" s="47"/>
      <c r="F5344" s="47"/>
      <c r="G5344" s="74">
        <f>IFERROR(SUMPRODUCT(I5344:K5344,I5345:K5345),"")</f>
        <v>0</v>
      </c>
      <c r="H5344" s="47"/>
      <c r="I5344" s="118"/>
      <c r="J5344" s="118"/>
      <c r="K5344" s="118"/>
      <c r="L5344" s="48" t="s">
        <v>5</v>
      </c>
      <c r="M5344" s="47" t="str">
        <f>IF(H5343="Erdgas","Erdgaskosten exkl. Steuern, Abgaben, Netzentgelte, etc.",IF(H5343="Strom","Stromkosten exkl. Steuern, Abgaben, Netzentgelte, etc.",IF(H5343="Wärme/Kälte","Wärme-/Kältekosten exkl. Steuern, Abgaben, Netzentgelte, etc.", "Bitte Energieart auswählen!")))</f>
        <v>Bitte Energieart auswählen!</v>
      </c>
      <c r="N5344" s="47"/>
      <c r="O5344" s="47"/>
      <c r="P5344" s="75"/>
      <c r="Q5344" s="61"/>
      <c r="R5344" s="62"/>
      <c r="S5344" s="47"/>
    </row>
    <row r="5345" spans="2:19" ht="15" thickBot="1" x14ac:dyDescent="0.35">
      <c r="B5345" s="47" t="str">
        <f>IF(AND(H5343="Erdgas",H5342="Nein"),"Aliquoter Erdgasverbrauch in kWh von 1. Oktober 2022 bis 31. Dezember 2022",IF(H5343="Erdgas","Erdgasverbrauch in kWh von 1. Oktober 2022 bis 31. Dezember 2022",IF(AND(H5343="Strom",H5342="Nein"),"Aliquoter Stromverbrauch in kWh von 1. Oktober 2022 bis 31. Dezember 2022",IF(H5343="Strom","Stromverbrauch in kWh von 1. Oktober 2022 bis 31. Dezember 2022",IF(AND(H5343="Wärme/Kälte",H5342="Nein"),"Aliquoter Wärme-/Kälteverbrauch in kWh von 1. Oktober 2022 bis 31. Dezember 2022",IF(H5343="Wärme/Kälte","Wärme-/Kälteverbrauch in kWh von 1. Oktober 2022 bis 31. Dezember 2022","Bitte Energieart auswählen!"))))))</f>
        <v>Bitte Energieart auswählen!</v>
      </c>
      <c r="C5345" s="47"/>
      <c r="D5345" s="47"/>
      <c r="E5345" s="47"/>
      <c r="F5345" s="47"/>
      <c r="G5345" s="47"/>
      <c r="H5345" s="59">
        <f>SUM(I5345:K5345)</f>
        <v>0</v>
      </c>
      <c r="I5345" s="119" t="str">
        <f>IFERROR(IF(H5342="Nein",VLOOKUP(H5341,'1 - Strom Erdgas Wärme 2021'!H:AA,20,FALSE)/12,""),"")</f>
        <v/>
      </c>
      <c r="J5345" s="119" t="str">
        <f>IFERROR(IF(H5342="Nein",VLOOKUP(H5341,'1 - Strom Erdgas Wärme 2021'!H:AB,20,FALSE)/12,""),"")</f>
        <v/>
      </c>
      <c r="K5345" s="119" t="str">
        <f>IFERROR(IF(H5342="Nein",VLOOKUP(H5341,'1 - Strom Erdgas Wärme 2021'!H:AC,20,FALSE)/12,""),"")</f>
        <v/>
      </c>
      <c r="L5345" s="48" t="s">
        <v>5</v>
      </c>
      <c r="M5345" s="76" t="str">
        <f>IFERROR(IF(H5342="Nein","Vorbefüllte Verbrauchswerte wurden aliquot (d.h. 1/12) aus dem Jahr 2021 übernommen.","Bitte ergänzen Sie die monatlichen Verbrauchswerte gem. Lastprofilzähler"),"")</f>
        <v>Bitte ergänzen Sie die monatlichen Verbrauchswerte gem. Lastprofilzähler</v>
      </c>
      <c r="N5345" s="77"/>
      <c r="O5345" s="77"/>
      <c r="P5345" s="77"/>
      <c r="Q5345" s="77"/>
      <c r="R5345" s="77"/>
      <c r="S5345" s="77"/>
    </row>
    <row r="5346" spans="2:19" x14ac:dyDescent="0.3">
      <c r="B5346" s="47" t="str">
        <f>IF(H5343="Wärme/Kälte","Energiemix: Anteil in % der aus Strom oder Erdgas erzeugten Wärme/Kälte","")</f>
        <v/>
      </c>
      <c r="C5346" s="46"/>
      <c r="D5346" s="46"/>
      <c r="E5346" s="46"/>
      <c r="F5346" s="74">
        <f>IFERROR(SUMPRODUCT(I5346:K5346,I5345:K5345),"")</f>
        <v>0</v>
      </c>
      <c r="G5346" s="74"/>
      <c r="H5346" s="46"/>
      <c r="I5346" s="120"/>
      <c r="J5346" s="121"/>
      <c r="K5346" s="121"/>
      <c r="L5346" s="48" t="str">
        <f>IF(H5343="Wärme/Kälte","i","")</f>
        <v/>
      </c>
      <c r="M5346" s="47" t="str">
        <f>IF(H5343="Wärme/Kälte","Bitte geben Sie den Anteil in % (von 0 bis 100, ohne Prozentzeichen) der  direkt aus Strom oder Erdgas erzeugten Wärme/Kälte.","")</f>
        <v/>
      </c>
      <c r="N5346" s="46"/>
      <c r="O5346" s="46"/>
      <c r="P5346" s="46"/>
      <c r="Q5346" s="46"/>
      <c r="R5346" s="46"/>
      <c r="S5346" s="46"/>
    </row>
    <row r="5347" spans="2:19" x14ac:dyDescent="0.3">
      <c r="B5347" s="46"/>
      <c r="C5347" s="46"/>
      <c r="D5347" s="46"/>
      <c r="E5347" s="46"/>
      <c r="F5347" s="46"/>
      <c r="G5347" s="46"/>
      <c r="H5347" s="46"/>
      <c r="I5347" s="98"/>
      <c r="J5347" s="46"/>
      <c r="K5347" s="46"/>
      <c r="L5347" s="48"/>
      <c r="M5347" s="47"/>
      <c r="N5347" s="46"/>
      <c r="O5347" s="46"/>
      <c r="P5347" s="46"/>
      <c r="Q5347" s="46"/>
      <c r="R5347" s="46"/>
      <c r="S5347" s="46"/>
    </row>
    <row r="5348" spans="2:19" ht="18" thickBot="1" x14ac:dyDescent="0.5">
      <c r="B5348" s="56" t="s">
        <v>10</v>
      </c>
      <c r="C5348" s="47"/>
      <c r="D5348" s="47"/>
      <c r="E5348" s="47"/>
      <c r="F5348" s="47"/>
      <c r="G5348" s="47"/>
      <c r="H5348" s="47"/>
      <c r="I5348" s="68">
        <v>44835</v>
      </c>
      <c r="J5348" s="68">
        <v>44866</v>
      </c>
      <c r="K5348" s="68">
        <v>44896</v>
      </c>
      <c r="L5348" s="47"/>
      <c r="M5348" s="69"/>
      <c r="N5348" s="69"/>
      <c r="O5348" s="69"/>
      <c r="P5348" s="69"/>
      <c r="Q5348" s="69"/>
      <c r="R5348" s="69"/>
      <c r="S5348" s="47"/>
    </row>
    <row r="5349" spans="2:19" ht="15" thickBot="1" x14ac:dyDescent="0.35">
      <c r="B5349" s="47" t="s">
        <v>28</v>
      </c>
      <c r="C5349" s="47"/>
      <c r="D5349" s="47"/>
      <c r="E5349" s="47"/>
      <c r="F5349" s="47"/>
      <c r="G5349" s="47"/>
      <c r="H5349" s="117"/>
      <c r="I5349" s="70"/>
      <c r="J5349" s="71"/>
      <c r="K5349" s="71"/>
      <c r="L5349" s="48" t="s">
        <v>5</v>
      </c>
      <c r="M5349" s="47" t="s">
        <v>29</v>
      </c>
      <c r="N5349" s="69"/>
      <c r="O5349" s="69"/>
      <c r="P5349" s="69"/>
      <c r="Q5349" s="69"/>
      <c r="R5349" s="69"/>
      <c r="S5349" s="47"/>
    </row>
    <row r="5350" spans="2:19" ht="15" thickBot="1" x14ac:dyDescent="0.35">
      <c r="B5350" s="47" t="s">
        <v>13</v>
      </c>
      <c r="C5350" s="47"/>
      <c r="D5350" s="47"/>
      <c r="E5350" s="47"/>
      <c r="F5350" s="47"/>
      <c r="G5350" s="47"/>
      <c r="H5350" s="138">
        <f>IFERROR(VLOOKUP(H5349,'1 - Strom Erdgas Wärme 2021'!H:AA,17,FALSE),"")</f>
        <v>0</v>
      </c>
      <c r="I5350" s="70"/>
      <c r="J5350" s="71"/>
      <c r="K5350" s="71"/>
      <c r="L5350" s="48"/>
      <c r="M5350" s="47"/>
      <c r="N5350" s="69"/>
      <c r="O5350" s="69"/>
      <c r="P5350" s="69"/>
      <c r="Q5350" s="69"/>
      <c r="R5350" s="69"/>
      <c r="S5350" s="47"/>
    </row>
    <row r="5351" spans="2:19" ht="15" thickBot="1" x14ac:dyDescent="0.35">
      <c r="B5351" s="47" t="s">
        <v>16</v>
      </c>
      <c r="C5351" s="47"/>
      <c r="D5351" s="47"/>
      <c r="E5351" s="47"/>
      <c r="F5351" s="47"/>
      <c r="G5351" s="47"/>
      <c r="H5351" s="139"/>
      <c r="I5351" s="72"/>
      <c r="J5351" s="73"/>
      <c r="K5351" s="73"/>
      <c r="L5351" s="48" t="s">
        <v>5</v>
      </c>
      <c r="M5351" s="47" t="s">
        <v>17</v>
      </c>
      <c r="N5351" s="69"/>
      <c r="O5351" s="69"/>
      <c r="P5351" s="69"/>
      <c r="Q5351" s="69"/>
      <c r="R5351" s="69"/>
      <c r="S5351" s="47"/>
    </row>
    <row r="5352" spans="2:19" ht="16.8" thickBot="1" x14ac:dyDescent="0.45">
      <c r="B5352" s="47" t="str">
        <f>IF(H5351="Erdgas","Arbeitspreis pro kWh Erdgas in EUR",IF(H5351="Strom","Arbeitspreis pro kWh Strom in EUR",IF(H5351="Wärme/Kälte","Arbeitspreis pro kWh Wärme-/Kälteverbrauch in EUR","Bitte Energieart auswählen!")))</f>
        <v>Bitte Energieart auswählen!</v>
      </c>
      <c r="C5352" s="47"/>
      <c r="D5352" s="47"/>
      <c r="E5352" s="47"/>
      <c r="F5352" s="47"/>
      <c r="G5352" s="74">
        <f>IFERROR(SUMPRODUCT(I5352:K5352,I5353:K5353),"")</f>
        <v>0</v>
      </c>
      <c r="H5352" s="47"/>
      <c r="I5352" s="118"/>
      <c r="J5352" s="118"/>
      <c r="K5352" s="118"/>
      <c r="L5352" s="48" t="s">
        <v>5</v>
      </c>
      <c r="M5352" s="47" t="str">
        <f>IF(H5351="Erdgas","Erdgaskosten exkl. Steuern, Abgaben, Netzentgelte, etc.",IF(H5351="Strom","Stromkosten exkl. Steuern, Abgaben, Netzentgelte, etc.",IF(H5351="Wärme/Kälte","Wärme-/Kältekosten exkl. Steuern, Abgaben, Netzentgelte, etc.", "Bitte Energieart auswählen!")))</f>
        <v>Bitte Energieart auswählen!</v>
      </c>
      <c r="N5352" s="47"/>
      <c r="O5352" s="47"/>
      <c r="P5352" s="75"/>
      <c r="Q5352" s="61"/>
      <c r="R5352" s="62"/>
      <c r="S5352" s="47"/>
    </row>
    <row r="5353" spans="2:19" ht="15" thickBot="1" x14ac:dyDescent="0.35">
      <c r="B5353" s="47" t="str">
        <f>IF(AND(H5351="Erdgas",H5350="Nein"),"Aliquoter Erdgasverbrauch in kWh von 1. Oktober 2022 bis 31. Dezember 2022",IF(H5351="Erdgas","Erdgasverbrauch in kWh von 1. Oktober 2022 bis 31. Dezember 2022",IF(AND(H5351="Strom",H5350="Nein"),"Aliquoter Stromverbrauch in kWh von 1. Oktober 2022 bis 31. Dezember 2022",IF(H5351="Strom","Stromverbrauch in kWh von 1. Oktober 2022 bis 31. Dezember 2022",IF(AND(H5351="Wärme/Kälte",H5350="Nein"),"Aliquoter Wärme-/Kälteverbrauch in kWh von 1. Oktober 2022 bis 31. Dezember 2022",IF(H5351="Wärme/Kälte","Wärme-/Kälteverbrauch in kWh von 1. Oktober 2022 bis 31. Dezember 2022","Bitte Energieart auswählen!"))))))</f>
        <v>Bitte Energieart auswählen!</v>
      </c>
      <c r="C5353" s="47"/>
      <c r="D5353" s="47"/>
      <c r="E5353" s="47"/>
      <c r="F5353" s="47"/>
      <c r="G5353" s="47"/>
      <c r="H5353" s="59">
        <f>SUM(I5353:K5353)</f>
        <v>0</v>
      </c>
      <c r="I5353" s="119" t="str">
        <f>IFERROR(IF(H5350="Nein",VLOOKUP(H5349,'1 - Strom Erdgas Wärme 2021'!H:AA,20,FALSE)/12,""),"")</f>
        <v/>
      </c>
      <c r="J5353" s="119" t="str">
        <f>IFERROR(IF(H5350="Nein",VLOOKUP(H5349,'1 - Strom Erdgas Wärme 2021'!H:AB,20,FALSE)/12,""),"")</f>
        <v/>
      </c>
      <c r="K5353" s="119" t="str">
        <f>IFERROR(IF(H5350="Nein",VLOOKUP(H5349,'1 - Strom Erdgas Wärme 2021'!H:AC,20,FALSE)/12,""),"")</f>
        <v/>
      </c>
      <c r="L5353" s="48" t="s">
        <v>5</v>
      </c>
      <c r="M5353" s="76" t="str">
        <f>IFERROR(IF(H5350="Nein","Vorbefüllte Verbrauchswerte wurden aliquot (d.h. 1/12) aus dem Jahr 2021 übernommen.","Bitte ergänzen Sie die monatlichen Verbrauchswerte gem. Lastprofilzähler"),"")</f>
        <v>Bitte ergänzen Sie die monatlichen Verbrauchswerte gem. Lastprofilzähler</v>
      </c>
      <c r="N5353" s="77"/>
      <c r="O5353" s="77"/>
      <c r="P5353" s="77"/>
      <c r="Q5353" s="77"/>
      <c r="R5353" s="77"/>
      <c r="S5353" s="77"/>
    </row>
    <row r="5354" spans="2:19" x14ac:dyDescent="0.3">
      <c r="B5354" s="47" t="str">
        <f>IF(H5351="Wärme/Kälte","Energiemix: Anteil in % der aus Strom oder Erdgas erzeugten Wärme/Kälte","")</f>
        <v/>
      </c>
      <c r="C5354" s="46"/>
      <c r="D5354" s="46"/>
      <c r="E5354" s="46"/>
      <c r="F5354" s="74">
        <f>IFERROR(SUMPRODUCT(I5354:K5354,I5353:K5353),"")</f>
        <v>0</v>
      </c>
      <c r="G5354" s="74"/>
      <c r="H5354" s="46"/>
      <c r="I5354" s="120"/>
      <c r="J5354" s="121"/>
      <c r="K5354" s="121"/>
      <c r="L5354" s="48" t="str">
        <f>IF(H5351="Wärme/Kälte","i","")</f>
        <v/>
      </c>
      <c r="M5354" s="47" t="str">
        <f>IF(H5351="Wärme/Kälte","Bitte geben Sie den Anteil in % (von 0 bis 100, ohne Prozentzeichen) der  direkt aus Strom oder Erdgas erzeugten Wärme/Kälte.","")</f>
        <v/>
      </c>
      <c r="N5354" s="46"/>
      <c r="O5354" s="46"/>
      <c r="P5354" s="46"/>
      <c r="Q5354" s="46"/>
      <c r="R5354" s="46"/>
      <c r="S5354" s="46"/>
    </row>
    <row r="5355" spans="2:19" x14ac:dyDescent="0.3">
      <c r="B5355" s="46"/>
      <c r="C5355" s="46"/>
      <c r="D5355" s="46"/>
      <c r="E5355" s="46"/>
      <c r="F5355" s="46"/>
      <c r="G5355" s="46"/>
      <c r="H5355" s="46"/>
      <c r="I5355" s="98"/>
      <c r="J5355" s="46"/>
      <c r="K5355" s="46"/>
      <c r="L5355" s="48"/>
      <c r="M5355" s="47"/>
      <c r="N5355" s="46"/>
      <c r="O5355" s="46"/>
      <c r="P5355" s="46"/>
      <c r="Q5355" s="46"/>
      <c r="R5355" s="46"/>
      <c r="S5355" s="46"/>
    </row>
    <row r="5356" spans="2:19" ht="18" thickBot="1" x14ac:dyDescent="0.5">
      <c r="B5356" s="56" t="s">
        <v>10</v>
      </c>
      <c r="C5356" s="47"/>
      <c r="D5356" s="47"/>
      <c r="E5356" s="47"/>
      <c r="F5356" s="47"/>
      <c r="G5356" s="47"/>
      <c r="H5356" s="47"/>
      <c r="I5356" s="68">
        <v>44835</v>
      </c>
      <c r="J5356" s="68">
        <v>44866</v>
      </c>
      <c r="K5356" s="68">
        <v>44896</v>
      </c>
      <c r="L5356" s="47"/>
      <c r="M5356" s="69"/>
      <c r="N5356" s="69"/>
      <c r="O5356" s="69"/>
      <c r="P5356" s="69"/>
      <c r="Q5356" s="69"/>
      <c r="R5356" s="69"/>
      <c r="S5356" s="47"/>
    </row>
    <row r="5357" spans="2:19" ht="15" thickBot="1" x14ac:dyDescent="0.35">
      <c r="B5357" s="47" t="s">
        <v>28</v>
      </c>
      <c r="C5357" s="47"/>
      <c r="D5357" s="47"/>
      <c r="E5357" s="47"/>
      <c r="F5357" s="47"/>
      <c r="G5357" s="47"/>
      <c r="H5357" s="117"/>
      <c r="I5357" s="70"/>
      <c r="J5357" s="71"/>
      <c r="K5357" s="71"/>
      <c r="L5357" s="48" t="s">
        <v>5</v>
      </c>
      <c r="M5357" s="47" t="s">
        <v>29</v>
      </c>
      <c r="N5357" s="69"/>
      <c r="O5357" s="69"/>
      <c r="P5357" s="69"/>
      <c r="Q5357" s="69"/>
      <c r="R5357" s="69"/>
      <c r="S5357" s="47"/>
    </row>
    <row r="5358" spans="2:19" ht="15" thickBot="1" x14ac:dyDescent="0.35">
      <c r="B5358" s="47" t="s">
        <v>13</v>
      </c>
      <c r="C5358" s="47"/>
      <c r="D5358" s="47"/>
      <c r="E5358" s="47"/>
      <c r="F5358" s="47"/>
      <c r="G5358" s="47"/>
      <c r="H5358" s="138">
        <f>IFERROR(VLOOKUP(H5357,'1 - Strom Erdgas Wärme 2021'!H:AA,17,FALSE),"")</f>
        <v>0</v>
      </c>
      <c r="I5358" s="70"/>
      <c r="J5358" s="71"/>
      <c r="K5358" s="71"/>
      <c r="L5358" s="48"/>
      <c r="M5358" s="47"/>
      <c r="N5358" s="69"/>
      <c r="O5358" s="69"/>
      <c r="P5358" s="69"/>
      <c r="Q5358" s="69"/>
      <c r="R5358" s="69"/>
      <c r="S5358" s="47"/>
    </row>
    <row r="5359" spans="2:19" ht="15" thickBot="1" x14ac:dyDescent="0.35">
      <c r="B5359" s="47" t="s">
        <v>16</v>
      </c>
      <c r="C5359" s="47"/>
      <c r="D5359" s="47"/>
      <c r="E5359" s="47"/>
      <c r="F5359" s="47"/>
      <c r="G5359" s="47"/>
      <c r="H5359" s="139"/>
      <c r="I5359" s="72"/>
      <c r="J5359" s="73"/>
      <c r="K5359" s="73"/>
      <c r="L5359" s="48" t="s">
        <v>5</v>
      </c>
      <c r="M5359" s="47" t="s">
        <v>17</v>
      </c>
      <c r="N5359" s="69"/>
      <c r="O5359" s="69"/>
      <c r="P5359" s="69"/>
      <c r="Q5359" s="69"/>
      <c r="R5359" s="69"/>
      <c r="S5359" s="47"/>
    </row>
    <row r="5360" spans="2:19" ht="16.8" thickBot="1" x14ac:dyDescent="0.45">
      <c r="B5360" s="47" t="str">
        <f>IF(H5359="Erdgas","Arbeitspreis pro kWh Erdgas in EUR",IF(H5359="Strom","Arbeitspreis pro kWh Strom in EUR",IF(H5359="Wärme/Kälte","Arbeitspreis pro kWh Wärme-/Kälteverbrauch in EUR","Bitte Energieart auswählen!")))</f>
        <v>Bitte Energieart auswählen!</v>
      </c>
      <c r="C5360" s="47"/>
      <c r="D5360" s="47"/>
      <c r="E5360" s="47"/>
      <c r="F5360" s="47"/>
      <c r="G5360" s="74">
        <f>IFERROR(SUMPRODUCT(I5360:K5360,I5361:K5361),"")</f>
        <v>0</v>
      </c>
      <c r="H5360" s="47"/>
      <c r="I5360" s="118"/>
      <c r="J5360" s="118"/>
      <c r="K5360" s="118"/>
      <c r="L5360" s="48" t="s">
        <v>5</v>
      </c>
      <c r="M5360" s="47" t="str">
        <f>IF(H5359="Erdgas","Erdgaskosten exkl. Steuern, Abgaben, Netzentgelte, etc.",IF(H5359="Strom","Stromkosten exkl. Steuern, Abgaben, Netzentgelte, etc.",IF(H5359="Wärme/Kälte","Wärme-/Kältekosten exkl. Steuern, Abgaben, Netzentgelte, etc.", "Bitte Energieart auswählen!")))</f>
        <v>Bitte Energieart auswählen!</v>
      </c>
      <c r="N5360" s="47"/>
      <c r="O5360" s="47"/>
      <c r="P5360" s="75"/>
      <c r="Q5360" s="61"/>
      <c r="R5360" s="62"/>
      <c r="S5360" s="47"/>
    </row>
    <row r="5361" spans="2:19" ht="15" thickBot="1" x14ac:dyDescent="0.35">
      <c r="B5361" s="47" t="str">
        <f>IF(AND(H5359="Erdgas",H5358="Nein"),"Aliquoter Erdgasverbrauch in kWh von 1. Oktober 2022 bis 31. Dezember 2022",IF(H5359="Erdgas","Erdgasverbrauch in kWh von 1. Oktober 2022 bis 31. Dezember 2022",IF(AND(H5359="Strom",H5358="Nein"),"Aliquoter Stromverbrauch in kWh von 1. Oktober 2022 bis 31. Dezember 2022",IF(H5359="Strom","Stromverbrauch in kWh von 1. Oktober 2022 bis 31. Dezember 2022",IF(AND(H5359="Wärme/Kälte",H5358="Nein"),"Aliquoter Wärme-/Kälteverbrauch in kWh von 1. Oktober 2022 bis 31. Dezember 2022",IF(H5359="Wärme/Kälte","Wärme-/Kälteverbrauch in kWh von 1. Oktober 2022 bis 31. Dezember 2022","Bitte Energieart auswählen!"))))))</f>
        <v>Bitte Energieart auswählen!</v>
      </c>
      <c r="C5361" s="47"/>
      <c r="D5361" s="47"/>
      <c r="E5361" s="47"/>
      <c r="F5361" s="47"/>
      <c r="G5361" s="47"/>
      <c r="H5361" s="59">
        <f>SUM(I5361:K5361)</f>
        <v>0</v>
      </c>
      <c r="I5361" s="119" t="str">
        <f>IFERROR(IF(H5358="Nein",VLOOKUP(H5357,'1 - Strom Erdgas Wärme 2021'!H:AA,20,FALSE)/12,""),"")</f>
        <v/>
      </c>
      <c r="J5361" s="119" t="str">
        <f>IFERROR(IF(H5358="Nein",VLOOKUP(H5357,'1 - Strom Erdgas Wärme 2021'!H:AB,20,FALSE)/12,""),"")</f>
        <v/>
      </c>
      <c r="K5361" s="119" t="str">
        <f>IFERROR(IF(H5358="Nein",VLOOKUP(H5357,'1 - Strom Erdgas Wärme 2021'!H:AC,20,FALSE)/12,""),"")</f>
        <v/>
      </c>
      <c r="L5361" s="48" t="s">
        <v>5</v>
      </c>
      <c r="M5361" s="76" t="str">
        <f>IFERROR(IF(H5358="Nein","Vorbefüllte Verbrauchswerte wurden aliquot (d.h. 1/12) aus dem Jahr 2021 übernommen.","Bitte ergänzen Sie die monatlichen Verbrauchswerte gem. Lastprofilzähler"),"")</f>
        <v>Bitte ergänzen Sie die monatlichen Verbrauchswerte gem. Lastprofilzähler</v>
      </c>
      <c r="N5361" s="77"/>
      <c r="O5361" s="77"/>
      <c r="P5361" s="77"/>
      <c r="Q5361" s="77"/>
      <c r="R5361" s="77"/>
      <c r="S5361" s="77"/>
    </row>
    <row r="5362" spans="2:19" x14ac:dyDescent="0.3">
      <c r="B5362" s="47" t="str">
        <f>IF(H5359="Wärme/Kälte","Energiemix: Anteil in % der aus Strom oder Erdgas erzeugten Wärme/Kälte","")</f>
        <v/>
      </c>
      <c r="C5362" s="46"/>
      <c r="D5362" s="46"/>
      <c r="E5362" s="46"/>
      <c r="F5362" s="74">
        <f>IFERROR(SUMPRODUCT(I5362:K5362,I5361:K5361),"")</f>
        <v>0</v>
      </c>
      <c r="G5362" s="74"/>
      <c r="H5362" s="46"/>
      <c r="I5362" s="120"/>
      <c r="J5362" s="121"/>
      <c r="K5362" s="121"/>
      <c r="L5362" s="48" t="str">
        <f>IF(H5359="Wärme/Kälte","i","")</f>
        <v/>
      </c>
      <c r="M5362" s="47" t="str">
        <f>IF(H5359="Wärme/Kälte","Bitte geben Sie den Anteil in % (von 0 bis 100, ohne Prozentzeichen) der  direkt aus Strom oder Erdgas erzeugten Wärme/Kälte.","")</f>
        <v/>
      </c>
      <c r="N5362" s="46"/>
      <c r="O5362" s="46"/>
      <c r="P5362" s="46"/>
      <c r="Q5362" s="46"/>
      <c r="R5362" s="46"/>
      <c r="S5362" s="46"/>
    </row>
    <row r="5363" spans="2:19" x14ac:dyDescent="0.3">
      <c r="B5363" s="46"/>
      <c r="C5363" s="46"/>
      <c r="D5363" s="46"/>
      <c r="E5363" s="46"/>
      <c r="F5363" s="46"/>
      <c r="G5363" s="46"/>
      <c r="H5363" s="46"/>
      <c r="I5363" s="98"/>
      <c r="J5363" s="46"/>
      <c r="K5363" s="46"/>
      <c r="L5363" s="48"/>
      <c r="M5363" s="47"/>
      <c r="N5363" s="46"/>
      <c r="O5363" s="46"/>
      <c r="P5363" s="46"/>
      <c r="Q5363" s="46"/>
      <c r="R5363" s="46"/>
      <c r="S5363" s="46"/>
    </row>
    <row r="5364" spans="2:19" ht="18" thickBot="1" x14ac:dyDescent="0.5">
      <c r="B5364" s="56" t="s">
        <v>10</v>
      </c>
      <c r="C5364" s="47"/>
      <c r="D5364" s="47"/>
      <c r="E5364" s="47"/>
      <c r="F5364" s="47"/>
      <c r="G5364" s="47"/>
      <c r="H5364" s="47"/>
      <c r="I5364" s="68">
        <v>44835</v>
      </c>
      <c r="J5364" s="68">
        <v>44866</v>
      </c>
      <c r="K5364" s="68">
        <v>44896</v>
      </c>
      <c r="L5364" s="47"/>
      <c r="M5364" s="69"/>
      <c r="N5364" s="69"/>
      <c r="O5364" s="69"/>
      <c r="P5364" s="69"/>
      <c r="Q5364" s="69"/>
      <c r="R5364" s="69"/>
      <c r="S5364" s="47"/>
    </row>
    <row r="5365" spans="2:19" ht="15" thickBot="1" x14ac:dyDescent="0.35">
      <c r="B5365" s="47" t="s">
        <v>28</v>
      </c>
      <c r="C5365" s="47"/>
      <c r="D5365" s="47"/>
      <c r="E5365" s="47"/>
      <c r="F5365" s="47"/>
      <c r="G5365" s="47"/>
      <c r="H5365" s="117"/>
      <c r="I5365" s="70"/>
      <c r="J5365" s="71"/>
      <c r="K5365" s="71"/>
      <c r="L5365" s="48" t="s">
        <v>5</v>
      </c>
      <c r="M5365" s="47" t="s">
        <v>29</v>
      </c>
      <c r="N5365" s="69"/>
      <c r="O5365" s="69"/>
      <c r="P5365" s="69"/>
      <c r="Q5365" s="69"/>
      <c r="R5365" s="69"/>
      <c r="S5365" s="47"/>
    </row>
    <row r="5366" spans="2:19" ht="15" thickBot="1" x14ac:dyDescent="0.35">
      <c r="B5366" s="47" t="s">
        <v>13</v>
      </c>
      <c r="C5366" s="47"/>
      <c r="D5366" s="47"/>
      <c r="E5366" s="47"/>
      <c r="F5366" s="47"/>
      <c r="G5366" s="47"/>
      <c r="H5366" s="138">
        <f>IFERROR(VLOOKUP(H5365,'1 - Strom Erdgas Wärme 2021'!H:AA,17,FALSE),"")</f>
        <v>0</v>
      </c>
      <c r="I5366" s="70"/>
      <c r="J5366" s="71"/>
      <c r="K5366" s="71"/>
      <c r="L5366" s="48"/>
      <c r="M5366" s="47"/>
      <c r="N5366" s="69"/>
      <c r="O5366" s="69"/>
      <c r="P5366" s="69"/>
      <c r="Q5366" s="69"/>
      <c r="R5366" s="69"/>
      <c r="S5366" s="47"/>
    </row>
    <row r="5367" spans="2:19" ht="15" thickBot="1" x14ac:dyDescent="0.35">
      <c r="B5367" s="47" t="s">
        <v>16</v>
      </c>
      <c r="C5367" s="47"/>
      <c r="D5367" s="47"/>
      <c r="E5367" s="47"/>
      <c r="F5367" s="47"/>
      <c r="G5367" s="47"/>
      <c r="H5367" s="139"/>
      <c r="I5367" s="72"/>
      <c r="J5367" s="73"/>
      <c r="K5367" s="73"/>
      <c r="L5367" s="48" t="s">
        <v>5</v>
      </c>
      <c r="M5367" s="47" t="s">
        <v>17</v>
      </c>
      <c r="N5367" s="69"/>
      <c r="O5367" s="69"/>
      <c r="P5367" s="69"/>
      <c r="Q5367" s="69"/>
      <c r="R5367" s="69"/>
      <c r="S5367" s="47"/>
    </row>
    <row r="5368" spans="2:19" ht="16.8" thickBot="1" x14ac:dyDescent="0.45">
      <c r="B5368" s="47" t="str">
        <f>IF(H5367="Erdgas","Arbeitspreis pro kWh Erdgas in EUR",IF(H5367="Strom","Arbeitspreis pro kWh Strom in EUR",IF(H5367="Wärme/Kälte","Arbeitspreis pro kWh Wärme-/Kälteverbrauch in EUR","Bitte Energieart auswählen!")))</f>
        <v>Bitte Energieart auswählen!</v>
      </c>
      <c r="C5368" s="47"/>
      <c r="D5368" s="47"/>
      <c r="E5368" s="47"/>
      <c r="F5368" s="47"/>
      <c r="G5368" s="74">
        <f>IFERROR(SUMPRODUCT(I5368:K5368,I5369:K5369),"")</f>
        <v>0</v>
      </c>
      <c r="H5368" s="47"/>
      <c r="I5368" s="118"/>
      <c r="J5368" s="118"/>
      <c r="K5368" s="118"/>
      <c r="L5368" s="48" t="s">
        <v>5</v>
      </c>
      <c r="M5368" s="47" t="str">
        <f>IF(H5367="Erdgas","Erdgaskosten exkl. Steuern, Abgaben, Netzentgelte, etc.",IF(H5367="Strom","Stromkosten exkl. Steuern, Abgaben, Netzentgelte, etc.",IF(H5367="Wärme/Kälte","Wärme-/Kältekosten exkl. Steuern, Abgaben, Netzentgelte, etc.", "Bitte Energieart auswählen!")))</f>
        <v>Bitte Energieart auswählen!</v>
      </c>
      <c r="N5368" s="47"/>
      <c r="O5368" s="47"/>
      <c r="P5368" s="75"/>
      <c r="Q5368" s="61"/>
      <c r="R5368" s="62"/>
      <c r="S5368" s="47"/>
    </row>
    <row r="5369" spans="2:19" ht="15" thickBot="1" x14ac:dyDescent="0.35">
      <c r="B5369" s="47" t="str">
        <f>IF(AND(H5367="Erdgas",H5366="Nein"),"Aliquoter Erdgasverbrauch in kWh von 1. Oktober 2022 bis 31. Dezember 2022",IF(H5367="Erdgas","Erdgasverbrauch in kWh von 1. Oktober 2022 bis 31. Dezember 2022",IF(AND(H5367="Strom",H5366="Nein"),"Aliquoter Stromverbrauch in kWh von 1. Oktober 2022 bis 31. Dezember 2022",IF(H5367="Strom","Stromverbrauch in kWh von 1. Oktober 2022 bis 31. Dezember 2022",IF(AND(H5367="Wärme/Kälte",H5366="Nein"),"Aliquoter Wärme-/Kälteverbrauch in kWh von 1. Oktober 2022 bis 31. Dezember 2022",IF(H5367="Wärme/Kälte","Wärme-/Kälteverbrauch in kWh von 1. Oktober 2022 bis 31. Dezember 2022","Bitte Energieart auswählen!"))))))</f>
        <v>Bitte Energieart auswählen!</v>
      </c>
      <c r="C5369" s="47"/>
      <c r="D5369" s="47"/>
      <c r="E5369" s="47"/>
      <c r="F5369" s="47"/>
      <c r="G5369" s="47"/>
      <c r="H5369" s="59">
        <f>SUM(I5369:K5369)</f>
        <v>0</v>
      </c>
      <c r="I5369" s="119" t="str">
        <f>IFERROR(IF(H5366="Nein",VLOOKUP(H5365,'1 - Strom Erdgas Wärme 2021'!H:AA,20,FALSE)/12,""),"")</f>
        <v/>
      </c>
      <c r="J5369" s="119" t="str">
        <f>IFERROR(IF(H5366="Nein",VLOOKUP(H5365,'1 - Strom Erdgas Wärme 2021'!H:AB,20,FALSE)/12,""),"")</f>
        <v/>
      </c>
      <c r="K5369" s="119" t="str">
        <f>IFERROR(IF(H5366="Nein",VLOOKUP(H5365,'1 - Strom Erdgas Wärme 2021'!H:AC,20,FALSE)/12,""),"")</f>
        <v/>
      </c>
      <c r="L5369" s="48" t="s">
        <v>5</v>
      </c>
      <c r="M5369" s="76" t="str">
        <f>IFERROR(IF(H5366="Nein","Vorbefüllte Verbrauchswerte wurden aliquot (d.h. 1/12) aus dem Jahr 2021 übernommen.","Bitte ergänzen Sie die monatlichen Verbrauchswerte gem. Lastprofilzähler"),"")</f>
        <v>Bitte ergänzen Sie die monatlichen Verbrauchswerte gem. Lastprofilzähler</v>
      </c>
      <c r="N5369" s="77"/>
      <c r="O5369" s="77"/>
      <c r="P5369" s="77"/>
      <c r="Q5369" s="77"/>
      <c r="R5369" s="77"/>
      <c r="S5369" s="77"/>
    </row>
    <row r="5370" spans="2:19" x14ac:dyDescent="0.3">
      <c r="B5370" s="47" t="str">
        <f>IF(H5367="Wärme/Kälte","Energiemix: Anteil in % der aus Strom oder Erdgas erzeugten Wärme/Kälte","")</f>
        <v/>
      </c>
      <c r="C5370" s="46"/>
      <c r="D5370" s="46"/>
      <c r="E5370" s="46"/>
      <c r="F5370" s="74">
        <f>IFERROR(SUMPRODUCT(I5370:K5370,I5369:K5369),"")</f>
        <v>0</v>
      </c>
      <c r="G5370" s="74"/>
      <c r="H5370" s="46"/>
      <c r="I5370" s="120"/>
      <c r="J5370" s="121"/>
      <c r="K5370" s="121"/>
      <c r="L5370" s="48" t="str">
        <f>IF(H5367="Wärme/Kälte","i","")</f>
        <v/>
      </c>
      <c r="M5370" s="47" t="str">
        <f>IF(H5367="Wärme/Kälte","Bitte geben Sie den Anteil in % (von 0 bis 100, ohne Prozentzeichen) der  direkt aus Strom oder Erdgas erzeugten Wärme/Kälte.","")</f>
        <v/>
      </c>
      <c r="N5370" s="46"/>
      <c r="O5370" s="46"/>
      <c r="P5370" s="46"/>
      <c r="Q5370" s="46"/>
      <c r="R5370" s="46"/>
      <c r="S5370" s="46"/>
    </row>
    <row r="5371" spans="2:19" x14ac:dyDescent="0.3">
      <c r="B5371" s="46"/>
      <c r="C5371" s="46"/>
      <c r="D5371" s="46"/>
      <c r="E5371" s="46"/>
      <c r="F5371" s="46"/>
      <c r="G5371" s="46"/>
      <c r="H5371" s="46"/>
      <c r="I5371" s="98"/>
      <c r="J5371" s="46"/>
      <c r="K5371" s="46"/>
      <c r="L5371" s="48"/>
      <c r="M5371" s="47"/>
      <c r="N5371" s="46"/>
      <c r="O5371" s="46"/>
      <c r="P5371" s="46"/>
      <c r="Q5371" s="46"/>
      <c r="R5371" s="46"/>
      <c r="S5371" s="46"/>
    </row>
    <row r="5372" spans="2:19" ht="18" thickBot="1" x14ac:dyDescent="0.5">
      <c r="B5372" s="56" t="s">
        <v>10</v>
      </c>
      <c r="C5372" s="47"/>
      <c r="D5372" s="47"/>
      <c r="E5372" s="47"/>
      <c r="F5372" s="47"/>
      <c r="G5372" s="47"/>
      <c r="H5372" s="47"/>
      <c r="I5372" s="68">
        <v>44835</v>
      </c>
      <c r="J5372" s="68">
        <v>44866</v>
      </c>
      <c r="K5372" s="68">
        <v>44896</v>
      </c>
      <c r="L5372" s="47"/>
      <c r="M5372" s="69"/>
      <c r="N5372" s="69"/>
      <c r="O5372" s="69"/>
      <c r="P5372" s="69"/>
      <c r="Q5372" s="69"/>
      <c r="R5372" s="69"/>
      <c r="S5372" s="47"/>
    </row>
    <row r="5373" spans="2:19" ht="15" thickBot="1" x14ac:dyDescent="0.35">
      <c r="B5373" s="47" t="s">
        <v>28</v>
      </c>
      <c r="C5373" s="47"/>
      <c r="D5373" s="47"/>
      <c r="E5373" s="47"/>
      <c r="F5373" s="47"/>
      <c r="G5373" s="47"/>
      <c r="H5373" s="117"/>
      <c r="I5373" s="70"/>
      <c r="J5373" s="71"/>
      <c r="K5373" s="71"/>
      <c r="L5373" s="48" t="s">
        <v>5</v>
      </c>
      <c r="M5373" s="47" t="s">
        <v>29</v>
      </c>
      <c r="N5373" s="69"/>
      <c r="O5373" s="69"/>
      <c r="P5373" s="69"/>
      <c r="Q5373" s="69"/>
      <c r="R5373" s="69"/>
      <c r="S5373" s="47"/>
    </row>
    <row r="5374" spans="2:19" ht="15" thickBot="1" x14ac:dyDescent="0.35">
      <c r="B5374" s="47" t="s">
        <v>13</v>
      </c>
      <c r="C5374" s="47"/>
      <c r="D5374" s="47"/>
      <c r="E5374" s="47"/>
      <c r="F5374" s="47"/>
      <c r="G5374" s="47"/>
      <c r="H5374" s="138">
        <f>IFERROR(VLOOKUP(H5373,'1 - Strom Erdgas Wärme 2021'!H:AA,17,FALSE),"")</f>
        <v>0</v>
      </c>
      <c r="I5374" s="70"/>
      <c r="J5374" s="71"/>
      <c r="K5374" s="71"/>
      <c r="L5374" s="48"/>
      <c r="M5374" s="47"/>
      <c r="N5374" s="69"/>
      <c r="O5374" s="69"/>
      <c r="P5374" s="69"/>
      <c r="Q5374" s="69"/>
      <c r="R5374" s="69"/>
      <c r="S5374" s="47"/>
    </row>
    <row r="5375" spans="2:19" ht="15" thickBot="1" x14ac:dyDescent="0.35">
      <c r="B5375" s="47" t="s">
        <v>16</v>
      </c>
      <c r="C5375" s="47"/>
      <c r="D5375" s="47"/>
      <c r="E5375" s="47"/>
      <c r="F5375" s="47"/>
      <c r="G5375" s="47"/>
      <c r="H5375" s="139"/>
      <c r="I5375" s="72"/>
      <c r="J5375" s="73"/>
      <c r="K5375" s="73"/>
      <c r="L5375" s="48" t="s">
        <v>5</v>
      </c>
      <c r="M5375" s="47" t="s">
        <v>17</v>
      </c>
      <c r="N5375" s="69"/>
      <c r="O5375" s="69"/>
      <c r="P5375" s="69"/>
      <c r="Q5375" s="69"/>
      <c r="R5375" s="69"/>
      <c r="S5375" s="47"/>
    </row>
    <row r="5376" spans="2:19" ht="16.8" thickBot="1" x14ac:dyDescent="0.45">
      <c r="B5376" s="47" t="str">
        <f>IF(H5375="Erdgas","Arbeitspreis pro kWh Erdgas in EUR",IF(H5375="Strom","Arbeitspreis pro kWh Strom in EUR",IF(H5375="Wärme/Kälte","Arbeitspreis pro kWh Wärme-/Kälteverbrauch in EUR","Bitte Energieart auswählen!")))</f>
        <v>Bitte Energieart auswählen!</v>
      </c>
      <c r="C5376" s="47"/>
      <c r="D5376" s="47"/>
      <c r="E5376" s="47"/>
      <c r="F5376" s="47"/>
      <c r="G5376" s="74">
        <f>IFERROR(SUMPRODUCT(I5376:K5376,I5377:K5377),"")</f>
        <v>0</v>
      </c>
      <c r="H5376" s="47"/>
      <c r="I5376" s="118"/>
      <c r="J5376" s="118"/>
      <c r="K5376" s="118"/>
      <c r="L5376" s="48" t="s">
        <v>5</v>
      </c>
      <c r="M5376" s="47" t="str">
        <f>IF(H5375="Erdgas","Erdgaskosten exkl. Steuern, Abgaben, Netzentgelte, etc.",IF(H5375="Strom","Stromkosten exkl. Steuern, Abgaben, Netzentgelte, etc.",IF(H5375="Wärme/Kälte","Wärme-/Kältekosten exkl. Steuern, Abgaben, Netzentgelte, etc.", "Bitte Energieart auswählen!")))</f>
        <v>Bitte Energieart auswählen!</v>
      </c>
      <c r="N5376" s="47"/>
      <c r="O5376" s="47"/>
      <c r="P5376" s="75"/>
      <c r="Q5376" s="61"/>
      <c r="R5376" s="62"/>
      <c r="S5376" s="47"/>
    </row>
    <row r="5377" spans="2:19" ht="15" thickBot="1" x14ac:dyDescent="0.35">
      <c r="B5377" s="47" t="str">
        <f>IF(AND(H5375="Erdgas",H5374="Nein"),"Aliquoter Erdgasverbrauch in kWh von 1. Oktober 2022 bis 31. Dezember 2022",IF(H5375="Erdgas","Erdgasverbrauch in kWh von 1. Oktober 2022 bis 31. Dezember 2022",IF(AND(H5375="Strom",H5374="Nein"),"Aliquoter Stromverbrauch in kWh von 1. Oktober 2022 bis 31. Dezember 2022",IF(H5375="Strom","Stromverbrauch in kWh von 1. Oktober 2022 bis 31. Dezember 2022",IF(AND(H5375="Wärme/Kälte",H5374="Nein"),"Aliquoter Wärme-/Kälteverbrauch in kWh von 1. Oktober 2022 bis 31. Dezember 2022",IF(H5375="Wärme/Kälte","Wärme-/Kälteverbrauch in kWh von 1. Oktober 2022 bis 31. Dezember 2022","Bitte Energieart auswählen!"))))))</f>
        <v>Bitte Energieart auswählen!</v>
      </c>
      <c r="C5377" s="47"/>
      <c r="D5377" s="47"/>
      <c r="E5377" s="47"/>
      <c r="F5377" s="47"/>
      <c r="G5377" s="47"/>
      <c r="H5377" s="59">
        <f>SUM(I5377:K5377)</f>
        <v>0</v>
      </c>
      <c r="I5377" s="119" t="str">
        <f>IFERROR(IF(H5374="Nein",VLOOKUP(H5373,'1 - Strom Erdgas Wärme 2021'!H:AA,20,FALSE)/12,""),"")</f>
        <v/>
      </c>
      <c r="J5377" s="119" t="str">
        <f>IFERROR(IF(H5374="Nein",VLOOKUP(H5373,'1 - Strom Erdgas Wärme 2021'!H:AB,20,FALSE)/12,""),"")</f>
        <v/>
      </c>
      <c r="K5377" s="119" t="str">
        <f>IFERROR(IF(H5374="Nein",VLOOKUP(H5373,'1 - Strom Erdgas Wärme 2021'!H:AC,20,FALSE)/12,""),"")</f>
        <v/>
      </c>
      <c r="L5377" s="48" t="s">
        <v>5</v>
      </c>
      <c r="M5377" s="76" t="str">
        <f>IFERROR(IF(H5374="Nein","Vorbefüllte Verbrauchswerte wurden aliquot (d.h. 1/12) aus dem Jahr 2021 übernommen.","Bitte ergänzen Sie die monatlichen Verbrauchswerte gem. Lastprofilzähler"),"")</f>
        <v>Bitte ergänzen Sie die monatlichen Verbrauchswerte gem. Lastprofilzähler</v>
      </c>
      <c r="N5377" s="77"/>
      <c r="O5377" s="77"/>
      <c r="P5377" s="77"/>
      <c r="Q5377" s="77"/>
      <c r="R5377" s="77"/>
      <c r="S5377" s="77"/>
    </row>
    <row r="5378" spans="2:19" x14ac:dyDescent="0.3">
      <c r="B5378" s="47" t="str">
        <f>IF(H5375="Wärme/Kälte","Energiemix: Anteil in % der aus Strom oder Erdgas erzeugten Wärme/Kälte","")</f>
        <v/>
      </c>
      <c r="C5378" s="46"/>
      <c r="D5378" s="46"/>
      <c r="E5378" s="46"/>
      <c r="F5378" s="74">
        <f>IFERROR(SUMPRODUCT(I5378:K5378,I5377:K5377),"")</f>
        <v>0</v>
      </c>
      <c r="G5378" s="74"/>
      <c r="H5378" s="46"/>
      <c r="I5378" s="120"/>
      <c r="J5378" s="121"/>
      <c r="K5378" s="121"/>
      <c r="L5378" s="48" t="str">
        <f>IF(H5375="Wärme/Kälte","i","")</f>
        <v/>
      </c>
      <c r="M5378" s="47" t="str">
        <f>IF(H5375="Wärme/Kälte","Bitte geben Sie den Anteil in % (von 0 bis 100, ohne Prozentzeichen) der  direkt aus Strom oder Erdgas erzeugten Wärme/Kälte.","")</f>
        <v/>
      </c>
      <c r="N5378" s="46"/>
      <c r="O5378" s="46"/>
      <c r="P5378" s="46"/>
      <c r="Q5378" s="46"/>
      <c r="R5378" s="46"/>
      <c r="S5378" s="46"/>
    </row>
    <row r="5379" spans="2:19" x14ac:dyDescent="0.3">
      <c r="B5379" s="46"/>
      <c r="C5379" s="46"/>
      <c r="D5379" s="46"/>
      <c r="E5379" s="46"/>
      <c r="F5379" s="46"/>
      <c r="G5379" s="46"/>
      <c r="H5379" s="46"/>
      <c r="I5379" s="98"/>
      <c r="J5379" s="46"/>
      <c r="K5379" s="46"/>
      <c r="L5379" s="48"/>
      <c r="M5379" s="47"/>
      <c r="N5379" s="46"/>
      <c r="O5379" s="46"/>
      <c r="P5379" s="46"/>
      <c r="Q5379" s="46"/>
      <c r="R5379" s="46"/>
      <c r="S5379" s="46"/>
    </row>
    <row r="5380" spans="2:19" ht="18" thickBot="1" x14ac:dyDescent="0.5">
      <c r="B5380" s="56" t="s">
        <v>10</v>
      </c>
      <c r="C5380" s="47"/>
      <c r="D5380" s="47"/>
      <c r="E5380" s="47"/>
      <c r="F5380" s="47"/>
      <c r="G5380" s="47"/>
      <c r="H5380" s="47"/>
      <c r="I5380" s="68">
        <v>44835</v>
      </c>
      <c r="J5380" s="68">
        <v>44866</v>
      </c>
      <c r="K5380" s="68">
        <v>44896</v>
      </c>
      <c r="L5380" s="47"/>
      <c r="M5380" s="69"/>
      <c r="N5380" s="69"/>
      <c r="O5380" s="69"/>
      <c r="P5380" s="69"/>
      <c r="Q5380" s="69"/>
      <c r="R5380" s="69"/>
      <c r="S5380" s="47"/>
    </row>
    <row r="5381" spans="2:19" ht="15" thickBot="1" x14ac:dyDescent="0.35">
      <c r="B5381" s="47" t="s">
        <v>28</v>
      </c>
      <c r="C5381" s="47"/>
      <c r="D5381" s="47"/>
      <c r="E5381" s="47"/>
      <c r="F5381" s="47"/>
      <c r="G5381" s="47"/>
      <c r="H5381" s="117"/>
      <c r="I5381" s="70"/>
      <c r="J5381" s="71"/>
      <c r="K5381" s="71"/>
      <c r="L5381" s="48" t="s">
        <v>5</v>
      </c>
      <c r="M5381" s="47" t="s">
        <v>29</v>
      </c>
      <c r="N5381" s="69"/>
      <c r="O5381" s="69"/>
      <c r="P5381" s="69"/>
      <c r="Q5381" s="69"/>
      <c r="R5381" s="69"/>
      <c r="S5381" s="47"/>
    </row>
    <row r="5382" spans="2:19" ht="15" thickBot="1" x14ac:dyDescent="0.35">
      <c r="B5382" s="47" t="s">
        <v>13</v>
      </c>
      <c r="C5382" s="47"/>
      <c r="D5382" s="47"/>
      <c r="E5382" s="47"/>
      <c r="F5382" s="47"/>
      <c r="G5382" s="47"/>
      <c r="H5382" s="138">
        <f>IFERROR(VLOOKUP(H5381,'1 - Strom Erdgas Wärme 2021'!H:AA,17,FALSE),"")</f>
        <v>0</v>
      </c>
      <c r="I5382" s="70"/>
      <c r="J5382" s="71"/>
      <c r="K5382" s="71"/>
      <c r="L5382" s="48"/>
      <c r="M5382" s="47"/>
      <c r="N5382" s="69"/>
      <c r="O5382" s="69"/>
      <c r="P5382" s="69"/>
      <c r="Q5382" s="69"/>
      <c r="R5382" s="69"/>
      <c r="S5382" s="47"/>
    </row>
    <row r="5383" spans="2:19" ht="15" thickBot="1" x14ac:dyDescent="0.35">
      <c r="B5383" s="47" t="s">
        <v>16</v>
      </c>
      <c r="C5383" s="47"/>
      <c r="D5383" s="47"/>
      <c r="E5383" s="47"/>
      <c r="F5383" s="47"/>
      <c r="G5383" s="47"/>
      <c r="H5383" s="139"/>
      <c r="I5383" s="72"/>
      <c r="J5383" s="73"/>
      <c r="K5383" s="73"/>
      <c r="L5383" s="48" t="s">
        <v>5</v>
      </c>
      <c r="M5383" s="47" t="s">
        <v>17</v>
      </c>
      <c r="N5383" s="69"/>
      <c r="O5383" s="69"/>
      <c r="P5383" s="69"/>
      <c r="Q5383" s="69"/>
      <c r="R5383" s="69"/>
      <c r="S5383" s="47"/>
    </row>
    <row r="5384" spans="2:19" ht="16.8" thickBot="1" x14ac:dyDescent="0.45">
      <c r="B5384" s="47" t="str">
        <f>IF(H5383="Erdgas","Arbeitspreis pro kWh Erdgas in EUR",IF(H5383="Strom","Arbeitspreis pro kWh Strom in EUR",IF(H5383="Wärme/Kälte","Arbeitspreis pro kWh Wärme-/Kälteverbrauch in EUR","Bitte Energieart auswählen!")))</f>
        <v>Bitte Energieart auswählen!</v>
      </c>
      <c r="C5384" s="47"/>
      <c r="D5384" s="47"/>
      <c r="E5384" s="47"/>
      <c r="F5384" s="47"/>
      <c r="G5384" s="74">
        <f>IFERROR(SUMPRODUCT(I5384:K5384,I5385:K5385),"")</f>
        <v>0</v>
      </c>
      <c r="H5384" s="47"/>
      <c r="I5384" s="118"/>
      <c r="J5384" s="118"/>
      <c r="K5384" s="118"/>
      <c r="L5384" s="48" t="s">
        <v>5</v>
      </c>
      <c r="M5384" s="47" t="str">
        <f>IF(H5383="Erdgas","Erdgaskosten exkl. Steuern, Abgaben, Netzentgelte, etc.",IF(H5383="Strom","Stromkosten exkl. Steuern, Abgaben, Netzentgelte, etc.",IF(H5383="Wärme/Kälte","Wärme-/Kältekosten exkl. Steuern, Abgaben, Netzentgelte, etc.", "Bitte Energieart auswählen!")))</f>
        <v>Bitte Energieart auswählen!</v>
      </c>
      <c r="N5384" s="47"/>
      <c r="O5384" s="47"/>
      <c r="P5384" s="75"/>
      <c r="Q5384" s="61"/>
      <c r="R5384" s="62"/>
      <c r="S5384" s="47"/>
    </row>
    <row r="5385" spans="2:19" ht="15" thickBot="1" x14ac:dyDescent="0.35">
      <c r="B5385" s="47" t="str">
        <f>IF(AND(H5383="Erdgas",H5382="Nein"),"Aliquoter Erdgasverbrauch in kWh von 1. Oktober 2022 bis 31. Dezember 2022",IF(H5383="Erdgas","Erdgasverbrauch in kWh von 1. Oktober 2022 bis 31. Dezember 2022",IF(AND(H5383="Strom",H5382="Nein"),"Aliquoter Stromverbrauch in kWh von 1. Oktober 2022 bis 31. Dezember 2022",IF(H5383="Strom","Stromverbrauch in kWh von 1. Oktober 2022 bis 31. Dezember 2022",IF(AND(H5383="Wärme/Kälte",H5382="Nein"),"Aliquoter Wärme-/Kälteverbrauch in kWh von 1. Oktober 2022 bis 31. Dezember 2022",IF(H5383="Wärme/Kälte","Wärme-/Kälteverbrauch in kWh von 1. Oktober 2022 bis 31. Dezember 2022","Bitte Energieart auswählen!"))))))</f>
        <v>Bitte Energieart auswählen!</v>
      </c>
      <c r="C5385" s="47"/>
      <c r="D5385" s="47"/>
      <c r="E5385" s="47"/>
      <c r="F5385" s="47"/>
      <c r="G5385" s="47"/>
      <c r="H5385" s="59">
        <f>SUM(I5385:K5385)</f>
        <v>0</v>
      </c>
      <c r="I5385" s="119" t="str">
        <f>IFERROR(IF(H5382="Nein",VLOOKUP(H5381,'1 - Strom Erdgas Wärme 2021'!H:AA,20,FALSE)/12,""),"")</f>
        <v/>
      </c>
      <c r="J5385" s="119" t="str">
        <f>IFERROR(IF(H5382="Nein",VLOOKUP(H5381,'1 - Strom Erdgas Wärme 2021'!H:AB,20,FALSE)/12,""),"")</f>
        <v/>
      </c>
      <c r="K5385" s="119" t="str">
        <f>IFERROR(IF(H5382="Nein",VLOOKUP(H5381,'1 - Strom Erdgas Wärme 2021'!H:AC,20,FALSE)/12,""),"")</f>
        <v/>
      </c>
      <c r="L5385" s="48" t="s">
        <v>5</v>
      </c>
      <c r="M5385" s="76" t="str">
        <f>IFERROR(IF(H5382="Nein","Vorbefüllte Verbrauchswerte wurden aliquot (d.h. 1/12) aus dem Jahr 2021 übernommen.","Bitte ergänzen Sie die monatlichen Verbrauchswerte gem. Lastprofilzähler"),"")</f>
        <v>Bitte ergänzen Sie die monatlichen Verbrauchswerte gem. Lastprofilzähler</v>
      </c>
      <c r="N5385" s="77"/>
      <c r="O5385" s="77"/>
      <c r="P5385" s="77"/>
      <c r="Q5385" s="77"/>
      <c r="R5385" s="77"/>
      <c r="S5385" s="77"/>
    </row>
    <row r="5386" spans="2:19" x14ac:dyDescent="0.3">
      <c r="B5386" s="47" t="str">
        <f>IF(H5383="Wärme/Kälte","Energiemix: Anteil in % der aus Strom oder Erdgas erzeugten Wärme/Kälte","")</f>
        <v/>
      </c>
      <c r="C5386" s="46"/>
      <c r="D5386" s="46"/>
      <c r="E5386" s="46"/>
      <c r="F5386" s="74">
        <f>IFERROR(SUMPRODUCT(I5386:K5386,I5385:K5385),"")</f>
        <v>0</v>
      </c>
      <c r="G5386" s="74"/>
      <c r="H5386" s="46"/>
      <c r="I5386" s="120"/>
      <c r="J5386" s="121"/>
      <c r="K5386" s="121"/>
      <c r="L5386" s="48" t="str">
        <f>IF(H5383="Wärme/Kälte","i","")</f>
        <v/>
      </c>
      <c r="M5386" s="47" t="str">
        <f>IF(H5383="Wärme/Kälte","Bitte geben Sie den Anteil in % (von 0 bis 100, ohne Prozentzeichen) der  direkt aus Strom oder Erdgas erzeugten Wärme/Kälte.","")</f>
        <v/>
      </c>
      <c r="N5386" s="46"/>
      <c r="O5386" s="46"/>
      <c r="P5386" s="46"/>
      <c r="Q5386" s="46"/>
      <c r="R5386" s="46"/>
      <c r="S5386" s="46"/>
    </row>
    <row r="5387" spans="2:19" x14ac:dyDescent="0.3">
      <c r="B5387" s="46"/>
      <c r="C5387" s="46"/>
      <c r="D5387" s="46"/>
      <c r="E5387" s="46"/>
      <c r="F5387" s="46"/>
      <c r="G5387" s="46"/>
      <c r="H5387" s="46"/>
      <c r="I5387" s="98"/>
      <c r="J5387" s="46"/>
      <c r="K5387" s="46"/>
      <c r="L5387" s="48"/>
      <c r="M5387" s="47"/>
      <c r="N5387" s="46"/>
      <c r="O5387" s="46"/>
      <c r="P5387" s="46"/>
      <c r="Q5387" s="46"/>
      <c r="R5387" s="46"/>
      <c r="S5387" s="46"/>
    </row>
    <row r="5388" spans="2:19" ht="18" thickBot="1" x14ac:dyDescent="0.5">
      <c r="B5388" s="56" t="s">
        <v>10</v>
      </c>
      <c r="C5388" s="47"/>
      <c r="D5388" s="47"/>
      <c r="E5388" s="47"/>
      <c r="F5388" s="47"/>
      <c r="G5388" s="47"/>
      <c r="H5388" s="47"/>
      <c r="I5388" s="68">
        <v>44835</v>
      </c>
      <c r="J5388" s="68">
        <v>44866</v>
      </c>
      <c r="K5388" s="68">
        <v>44896</v>
      </c>
      <c r="L5388" s="47"/>
      <c r="M5388" s="69"/>
      <c r="N5388" s="69"/>
      <c r="O5388" s="69"/>
      <c r="P5388" s="69"/>
      <c r="Q5388" s="69"/>
      <c r="R5388" s="69"/>
      <c r="S5388" s="47"/>
    </row>
    <row r="5389" spans="2:19" ht="15" thickBot="1" x14ac:dyDescent="0.35">
      <c r="B5389" s="47" t="s">
        <v>28</v>
      </c>
      <c r="C5389" s="47"/>
      <c r="D5389" s="47"/>
      <c r="E5389" s="47"/>
      <c r="F5389" s="47"/>
      <c r="G5389" s="47"/>
      <c r="H5389" s="117"/>
      <c r="I5389" s="70"/>
      <c r="J5389" s="71"/>
      <c r="K5389" s="71"/>
      <c r="L5389" s="48" t="s">
        <v>5</v>
      </c>
      <c r="M5389" s="47" t="s">
        <v>29</v>
      </c>
      <c r="N5389" s="69"/>
      <c r="O5389" s="69"/>
      <c r="P5389" s="69"/>
      <c r="Q5389" s="69"/>
      <c r="R5389" s="69"/>
      <c r="S5389" s="47"/>
    </row>
    <row r="5390" spans="2:19" ht="15" thickBot="1" x14ac:dyDescent="0.35">
      <c r="B5390" s="47" t="s">
        <v>13</v>
      </c>
      <c r="C5390" s="47"/>
      <c r="D5390" s="47"/>
      <c r="E5390" s="47"/>
      <c r="F5390" s="47"/>
      <c r="G5390" s="47"/>
      <c r="H5390" s="138">
        <f>IFERROR(VLOOKUP(H5389,'1 - Strom Erdgas Wärme 2021'!H:AA,17,FALSE),"")</f>
        <v>0</v>
      </c>
      <c r="I5390" s="70"/>
      <c r="J5390" s="71"/>
      <c r="K5390" s="71"/>
      <c r="L5390" s="48"/>
      <c r="M5390" s="47"/>
      <c r="N5390" s="69"/>
      <c r="O5390" s="69"/>
      <c r="P5390" s="69"/>
      <c r="Q5390" s="69"/>
      <c r="R5390" s="69"/>
      <c r="S5390" s="47"/>
    </row>
    <row r="5391" spans="2:19" ht="15" thickBot="1" x14ac:dyDescent="0.35">
      <c r="B5391" s="47" t="s">
        <v>16</v>
      </c>
      <c r="C5391" s="47"/>
      <c r="D5391" s="47"/>
      <c r="E5391" s="47"/>
      <c r="F5391" s="47"/>
      <c r="G5391" s="47"/>
      <c r="H5391" s="139"/>
      <c r="I5391" s="72"/>
      <c r="J5391" s="73"/>
      <c r="K5391" s="73"/>
      <c r="L5391" s="48" t="s">
        <v>5</v>
      </c>
      <c r="M5391" s="47" t="s">
        <v>17</v>
      </c>
      <c r="N5391" s="69"/>
      <c r="O5391" s="69"/>
      <c r="P5391" s="69"/>
      <c r="Q5391" s="69"/>
      <c r="R5391" s="69"/>
      <c r="S5391" s="47"/>
    </row>
    <row r="5392" spans="2:19" ht="16.8" thickBot="1" x14ac:dyDescent="0.45">
      <c r="B5392" s="47" t="str">
        <f>IF(H5391="Erdgas","Arbeitspreis pro kWh Erdgas in EUR",IF(H5391="Strom","Arbeitspreis pro kWh Strom in EUR",IF(H5391="Wärme/Kälte","Arbeitspreis pro kWh Wärme-/Kälteverbrauch in EUR","Bitte Energieart auswählen!")))</f>
        <v>Bitte Energieart auswählen!</v>
      </c>
      <c r="C5392" s="47"/>
      <c r="D5392" s="47"/>
      <c r="E5392" s="47"/>
      <c r="F5392" s="47"/>
      <c r="G5392" s="74">
        <f>IFERROR(SUMPRODUCT(I5392:K5392,I5393:K5393),"")</f>
        <v>0</v>
      </c>
      <c r="H5392" s="47"/>
      <c r="I5392" s="118"/>
      <c r="J5392" s="118"/>
      <c r="K5392" s="118"/>
      <c r="L5392" s="48" t="s">
        <v>5</v>
      </c>
      <c r="M5392" s="47" t="str">
        <f>IF(H5391="Erdgas","Erdgaskosten exkl. Steuern, Abgaben, Netzentgelte, etc.",IF(H5391="Strom","Stromkosten exkl. Steuern, Abgaben, Netzentgelte, etc.",IF(H5391="Wärme/Kälte","Wärme-/Kältekosten exkl. Steuern, Abgaben, Netzentgelte, etc.", "Bitte Energieart auswählen!")))</f>
        <v>Bitte Energieart auswählen!</v>
      </c>
      <c r="N5392" s="47"/>
      <c r="O5392" s="47"/>
      <c r="P5392" s="75"/>
      <c r="Q5392" s="61"/>
      <c r="R5392" s="62"/>
      <c r="S5392" s="47"/>
    </row>
    <row r="5393" spans="2:19" ht="15" thickBot="1" x14ac:dyDescent="0.35">
      <c r="B5393" s="47" t="str">
        <f>IF(AND(H5391="Erdgas",H5390="Nein"),"Aliquoter Erdgasverbrauch in kWh von 1. Oktober 2022 bis 31. Dezember 2022",IF(H5391="Erdgas","Erdgasverbrauch in kWh von 1. Oktober 2022 bis 31. Dezember 2022",IF(AND(H5391="Strom",H5390="Nein"),"Aliquoter Stromverbrauch in kWh von 1. Oktober 2022 bis 31. Dezember 2022",IF(H5391="Strom","Stromverbrauch in kWh von 1. Oktober 2022 bis 31. Dezember 2022",IF(AND(H5391="Wärme/Kälte",H5390="Nein"),"Aliquoter Wärme-/Kälteverbrauch in kWh von 1. Oktober 2022 bis 31. Dezember 2022",IF(H5391="Wärme/Kälte","Wärme-/Kälteverbrauch in kWh von 1. Oktober 2022 bis 31. Dezember 2022","Bitte Energieart auswählen!"))))))</f>
        <v>Bitte Energieart auswählen!</v>
      </c>
      <c r="C5393" s="47"/>
      <c r="D5393" s="47"/>
      <c r="E5393" s="47"/>
      <c r="F5393" s="47"/>
      <c r="G5393" s="47"/>
      <c r="H5393" s="59">
        <f>SUM(I5393:K5393)</f>
        <v>0</v>
      </c>
      <c r="I5393" s="119" t="str">
        <f>IFERROR(IF(H5390="Nein",VLOOKUP(H5389,'1 - Strom Erdgas Wärme 2021'!H:AA,20,FALSE)/12,""),"")</f>
        <v/>
      </c>
      <c r="J5393" s="119" t="str">
        <f>IFERROR(IF(H5390="Nein",VLOOKUP(H5389,'1 - Strom Erdgas Wärme 2021'!H:AB,20,FALSE)/12,""),"")</f>
        <v/>
      </c>
      <c r="K5393" s="119" t="str">
        <f>IFERROR(IF(H5390="Nein",VLOOKUP(H5389,'1 - Strom Erdgas Wärme 2021'!H:AC,20,FALSE)/12,""),"")</f>
        <v/>
      </c>
      <c r="L5393" s="48" t="s">
        <v>5</v>
      </c>
      <c r="M5393" s="76" t="str">
        <f>IFERROR(IF(H5390="Nein","Vorbefüllte Verbrauchswerte wurden aliquot (d.h. 1/12) aus dem Jahr 2021 übernommen.","Bitte ergänzen Sie die monatlichen Verbrauchswerte gem. Lastprofilzähler"),"")</f>
        <v>Bitte ergänzen Sie die monatlichen Verbrauchswerte gem. Lastprofilzähler</v>
      </c>
      <c r="N5393" s="77"/>
      <c r="O5393" s="77"/>
      <c r="P5393" s="77"/>
      <c r="Q5393" s="77"/>
      <c r="R5393" s="77"/>
      <c r="S5393" s="77"/>
    </row>
    <row r="5394" spans="2:19" x14ac:dyDescent="0.3">
      <c r="B5394" s="47" t="str">
        <f>IF(H5391="Wärme/Kälte","Energiemix: Anteil in % der aus Strom oder Erdgas erzeugten Wärme/Kälte","")</f>
        <v/>
      </c>
      <c r="C5394" s="46"/>
      <c r="D5394" s="46"/>
      <c r="E5394" s="46"/>
      <c r="F5394" s="74">
        <f>IFERROR(SUMPRODUCT(I5394:K5394,I5393:K5393),"")</f>
        <v>0</v>
      </c>
      <c r="G5394" s="74"/>
      <c r="H5394" s="46"/>
      <c r="I5394" s="120"/>
      <c r="J5394" s="121"/>
      <c r="K5394" s="121"/>
      <c r="L5394" s="48" t="str">
        <f>IF(H5391="Wärme/Kälte","i","")</f>
        <v/>
      </c>
      <c r="M5394" s="47" t="str">
        <f>IF(H5391="Wärme/Kälte","Bitte geben Sie den Anteil in % (von 0 bis 100, ohne Prozentzeichen) der  direkt aus Strom oder Erdgas erzeugten Wärme/Kälte.","")</f>
        <v/>
      </c>
      <c r="N5394" s="46"/>
      <c r="O5394" s="46"/>
      <c r="P5394" s="46"/>
      <c r="Q5394" s="46"/>
      <c r="R5394" s="46"/>
      <c r="S5394" s="46"/>
    </row>
    <row r="5395" spans="2:19" x14ac:dyDescent="0.3">
      <c r="B5395" s="46"/>
      <c r="C5395" s="46"/>
      <c r="D5395" s="46"/>
      <c r="E5395" s="46"/>
      <c r="F5395" s="46"/>
      <c r="G5395" s="46"/>
      <c r="H5395" s="46"/>
      <c r="I5395" s="98"/>
      <c r="J5395" s="46"/>
      <c r="K5395" s="46"/>
      <c r="L5395" s="48"/>
      <c r="M5395" s="47"/>
      <c r="N5395" s="46"/>
      <c r="O5395" s="46"/>
      <c r="P5395" s="46"/>
      <c r="Q5395" s="46"/>
      <c r="R5395" s="46"/>
      <c r="S5395" s="46"/>
    </row>
    <row r="5396" spans="2:19" ht="18" thickBot="1" x14ac:dyDescent="0.5">
      <c r="B5396" s="56" t="s">
        <v>10</v>
      </c>
      <c r="C5396" s="47"/>
      <c r="D5396" s="47"/>
      <c r="E5396" s="47"/>
      <c r="F5396" s="47"/>
      <c r="G5396" s="47"/>
      <c r="H5396" s="47"/>
      <c r="I5396" s="68">
        <v>44835</v>
      </c>
      <c r="J5396" s="68">
        <v>44866</v>
      </c>
      <c r="K5396" s="68">
        <v>44896</v>
      </c>
      <c r="L5396" s="47"/>
      <c r="M5396" s="69"/>
      <c r="N5396" s="69"/>
      <c r="O5396" s="69"/>
      <c r="P5396" s="69"/>
      <c r="Q5396" s="69"/>
      <c r="R5396" s="69"/>
      <c r="S5396" s="47"/>
    </row>
    <row r="5397" spans="2:19" ht="15" thickBot="1" x14ac:dyDescent="0.35">
      <c r="B5397" s="47" t="s">
        <v>28</v>
      </c>
      <c r="C5397" s="47"/>
      <c r="D5397" s="47"/>
      <c r="E5397" s="47"/>
      <c r="F5397" s="47"/>
      <c r="G5397" s="47"/>
      <c r="H5397" s="117"/>
      <c r="I5397" s="70"/>
      <c r="J5397" s="71"/>
      <c r="K5397" s="71"/>
      <c r="L5397" s="48" t="s">
        <v>5</v>
      </c>
      <c r="M5397" s="47" t="s">
        <v>29</v>
      </c>
      <c r="N5397" s="69"/>
      <c r="O5397" s="69"/>
      <c r="P5397" s="69"/>
      <c r="Q5397" s="69"/>
      <c r="R5397" s="69"/>
      <c r="S5397" s="47"/>
    </row>
    <row r="5398" spans="2:19" ht="15" thickBot="1" x14ac:dyDescent="0.35">
      <c r="B5398" s="47" t="s">
        <v>13</v>
      </c>
      <c r="C5398" s="47"/>
      <c r="D5398" s="47"/>
      <c r="E5398" s="47"/>
      <c r="F5398" s="47"/>
      <c r="G5398" s="47"/>
      <c r="H5398" s="138">
        <f>IFERROR(VLOOKUP(H5397,'1 - Strom Erdgas Wärme 2021'!H:AA,17,FALSE),"")</f>
        <v>0</v>
      </c>
      <c r="I5398" s="70"/>
      <c r="J5398" s="71"/>
      <c r="K5398" s="71"/>
      <c r="L5398" s="48"/>
      <c r="M5398" s="47"/>
      <c r="N5398" s="69"/>
      <c r="O5398" s="69"/>
      <c r="P5398" s="69"/>
      <c r="Q5398" s="69"/>
      <c r="R5398" s="69"/>
      <c r="S5398" s="47"/>
    </row>
    <row r="5399" spans="2:19" ht="15" thickBot="1" x14ac:dyDescent="0.35">
      <c r="B5399" s="47" t="s">
        <v>16</v>
      </c>
      <c r="C5399" s="47"/>
      <c r="D5399" s="47"/>
      <c r="E5399" s="47"/>
      <c r="F5399" s="47"/>
      <c r="G5399" s="47"/>
      <c r="H5399" s="139"/>
      <c r="I5399" s="72"/>
      <c r="J5399" s="73"/>
      <c r="K5399" s="73"/>
      <c r="L5399" s="48" t="s">
        <v>5</v>
      </c>
      <c r="M5399" s="47" t="s">
        <v>17</v>
      </c>
      <c r="N5399" s="69"/>
      <c r="O5399" s="69"/>
      <c r="P5399" s="69"/>
      <c r="Q5399" s="69"/>
      <c r="R5399" s="69"/>
      <c r="S5399" s="47"/>
    </row>
    <row r="5400" spans="2:19" ht="16.8" thickBot="1" x14ac:dyDescent="0.45">
      <c r="B5400" s="47" t="str">
        <f>IF(H5399="Erdgas","Arbeitspreis pro kWh Erdgas in EUR",IF(H5399="Strom","Arbeitspreis pro kWh Strom in EUR",IF(H5399="Wärme/Kälte","Arbeitspreis pro kWh Wärme-/Kälteverbrauch in EUR","Bitte Energieart auswählen!")))</f>
        <v>Bitte Energieart auswählen!</v>
      </c>
      <c r="C5400" s="47"/>
      <c r="D5400" s="47"/>
      <c r="E5400" s="47"/>
      <c r="F5400" s="47"/>
      <c r="G5400" s="74">
        <f>IFERROR(SUMPRODUCT(I5400:K5400,I5401:K5401),"")</f>
        <v>0</v>
      </c>
      <c r="H5400" s="47"/>
      <c r="I5400" s="118"/>
      <c r="J5400" s="118"/>
      <c r="K5400" s="118"/>
      <c r="L5400" s="48" t="s">
        <v>5</v>
      </c>
      <c r="M5400" s="47" t="str">
        <f>IF(H5399="Erdgas","Erdgaskosten exkl. Steuern, Abgaben, Netzentgelte, etc.",IF(H5399="Strom","Stromkosten exkl. Steuern, Abgaben, Netzentgelte, etc.",IF(H5399="Wärme/Kälte","Wärme-/Kältekosten exkl. Steuern, Abgaben, Netzentgelte, etc.", "Bitte Energieart auswählen!")))</f>
        <v>Bitte Energieart auswählen!</v>
      </c>
      <c r="N5400" s="47"/>
      <c r="O5400" s="47"/>
      <c r="P5400" s="75"/>
      <c r="Q5400" s="61"/>
      <c r="R5400" s="62"/>
      <c r="S5400" s="47"/>
    </row>
    <row r="5401" spans="2:19" ht="15" thickBot="1" x14ac:dyDescent="0.35">
      <c r="B5401" s="47" t="str">
        <f>IF(AND(H5399="Erdgas",H5398="Nein"),"Aliquoter Erdgasverbrauch in kWh von 1. Oktober 2022 bis 31. Dezember 2022",IF(H5399="Erdgas","Erdgasverbrauch in kWh von 1. Oktober 2022 bis 31. Dezember 2022",IF(AND(H5399="Strom",H5398="Nein"),"Aliquoter Stromverbrauch in kWh von 1. Oktober 2022 bis 31. Dezember 2022",IF(H5399="Strom","Stromverbrauch in kWh von 1. Oktober 2022 bis 31. Dezember 2022",IF(AND(H5399="Wärme/Kälte",H5398="Nein"),"Aliquoter Wärme-/Kälteverbrauch in kWh von 1. Oktober 2022 bis 31. Dezember 2022",IF(H5399="Wärme/Kälte","Wärme-/Kälteverbrauch in kWh von 1. Oktober 2022 bis 31. Dezember 2022","Bitte Energieart auswählen!"))))))</f>
        <v>Bitte Energieart auswählen!</v>
      </c>
      <c r="C5401" s="47"/>
      <c r="D5401" s="47"/>
      <c r="E5401" s="47"/>
      <c r="F5401" s="47"/>
      <c r="G5401" s="47"/>
      <c r="H5401" s="59">
        <f>SUM(I5401:K5401)</f>
        <v>0</v>
      </c>
      <c r="I5401" s="119" t="str">
        <f>IFERROR(IF(H5398="Nein",VLOOKUP(H5397,'1 - Strom Erdgas Wärme 2021'!H:AA,20,FALSE)/12,""),"")</f>
        <v/>
      </c>
      <c r="J5401" s="119" t="str">
        <f>IFERROR(IF(H5398="Nein",VLOOKUP(H5397,'1 - Strom Erdgas Wärme 2021'!H:AB,20,FALSE)/12,""),"")</f>
        <v/>
      </c>
      <c r="K5401" s="119" t="str">
        <f>IFERROR(IF(H5398="Nein",VLOOKUP(H5397,'1 - Strom Erdgas Wärme 2021'!H:AC,20,FALSE)/12,""),"")</f>
        <v/>
      </c>
      <c r="L5401" s="48" t="s">
        <v>5</v>
      </c>
      <c r="M5401" s="76" t="str">
        <f>IFERROR(IF(H5398="Nein","Vorbefüllte Verbrauchswerte wurden aliquot (d.h. 1/12) aus dem Jahr 2021 übernommen.","Bitte ergänzen Sie die monatlichen Verbrauchswerte gem. Lastprofilzähler"),"")</f>
        <v>Bitte ergänzen Sie die monatlichen Verbrauchswerte gem. Lastprofilzähler</v>
      </c>
      <c r="N5401" s="77"/>
      <c r="O5401" s="77"/>
      <c r="P5401" s="77"/>
      <c r="Q5401" s="77"/>
      <c r="R5401" s="77"/>
      <c r="S5401" s="77"/>
    </row>
    <row r="5402" spans="2:19" x14ac:dyDescent="0.3">
      <c r="B5402" s="47" t="str">
        <f>IF(H5399="Wärme/Kälte","Energiemix: Anteil in % der aus Strom oder Erdgas erzeugten Wärme/Kälte","")</f>
        <v/>
      </c>
      <c r="C5402" s="46"/>
      <c r="D5402" s="46"/>
      <c r="E5402" s="46"/>
      <c r="F5402" s="74">
        <f>IFERROR(SUMPRODUCT(I5402:K5402,I5401:K5401),"")</f>
        <v>0</v>
      </c>
      <c r="G5402" s="74"/>
      <c r="H5402" s="46"/>
      <c r="I5402" s="120"/>
      <c r="J5402" s="121"/>
      <c r="K5402" s="121"/>
      <c r="L5402" s="48" t="str">
        <f>IF(H5399="Wärme/Kälte","i","")</f>
        <v/>
      </c>
      <c r="M5402" s="47" t="str">
        <f>IF(H5399="Wärme/Kälte","Bitte geben Sie den Anteil in % (von 0 bis 100, ohne Prozentzeichen) der  direkt aus Strom oder Erdgas erzeugten Wärme/Kälte.","")</f>
        <v/>
      </c>
      <c r="N5402" s="46"/>
      <c r="O5402" s="46"/>
      <c r="P5402" s="46"/>
      <c r="Q5402" s="46"/>
      <c r="R5402" s="46"/>
      <c r="S5402" s="46"/>
    </row>
    <row r="5403" spans="2:19" x14ac:dyDescent="0.3">
      <c r="B5403" s="46"/>
      <c r="C5403" s="46"/>
      <c r="D5403" s="46"/>
      <c r="E5403" s="46"/>
      <c r="F5403" s="46"/>
      <c r="G5403" s="46"/>
      <c r="H5403" s="46"/>
      <c r="I5403" s="98"/>
      <c r="J5403" s="46"/>
      <c r="K5403" s="46"/>
      <c r="L5403" s="48"/>
      <c r="M5403" s="47"/>
      <c r="N5403" s="46"/>
      <c r="O5403" s="46"/>
      <c r="P5403" s="46"/>
      <c r="Q5403" s="46"/>
      <c r="R5403" s="46"/>
      <c r="S5403" s="46"/>
    </row>
    <row r="5404" spans="2:19" ht="18" thickBot="1" x14ac:dyDescent="0.5">
      <c r="B5404" s="56" t="s">
        <v>10</v>
      </c>
      <c r="C5404" s="47"/>
      <c r="D5404" s="47"/>
      <c r="E5404" s="47"/>
      <c r="F5404" s="47"/>
      <c r="G5404" s="47"/>
      <c r="H5404" s="47"/>
      <c r="I5404" s="68">
        <v>44835</v>
      </c>
      <c r="J5404" s="68">
        <v>44866</v>
      </c>
      <c r="K5404" s="68">
        <v>44896</v>
      </c>
      <c r="L5404" s="47"/>
      <c r="M5404" s="69"/>
      <c r="N5404" s="69"/>
      <c r="O5404" s="69"/>
      <c r="P5404" s="69"/>
      <c r="Q5404" s="69"/>
      <c r="R5404" s="69"/>
      <c r="S5404" s="47"/>
    </row>
    <row r="5405" spans="2:19" ht="15" thickBot="1" x14ac:dyDescent="0.35">
      <c r="B5405" s="47" t="s">
        <v>28</v>
      </c>
      <c r="C5405" s="47"/>
      <c r="D5405" s="47"/>
      <c r="E5405" s="47"/>
      <c r="F5405" s="47"/>
      <c r="G5405" s="47"/>
      <c r="H5405" s="117"/>
      <c r="I5405" s="70"/>
      <c r="J5405" s="71"/>
      <c r="K5405" s="71"/>
      <c r="L5405" s="48" t="s">
        <v>5</v>
      </c>
      <c r="M5405" s="47" t="s">
        <v>29</v>
      </c>
      <c r="N5405" s="69"/>
      <c r="O5405" s="69"/>
      <c r="P5405" s="69"/>
      <c r="Q5405" s="69"/>
      <c r="R5405" s="69"/>
      <c r="S5405" s="47"/>
    </row>
    <row r="5406" spans="2:19" ht="15" thickBot="1" x14ac:dyDescent="0.35">
      <c r="B5406" s="47" t="s">
        <v>13</v>
      </c>
      <c r="C5406" s="47"/>
      <c r="D5406" s="47"/>
      <c r="E5406" s="47"/>
      <c r="F5406" s="47"/>
      <c r="G5406" s="47"/>
      <c r="H5406" s="138">
        <f>IFERROR(VLOOKUP(H5405,'1 - Strom Erdgas Wärme 2021'!H:AA,17,FALSE),"")</f>
        <v>0</v>
      </c>
      <c r="I5406" s="70"/>
      <c r="J5406" s="71"/>
      <c r="K5406" s="71"/>
      <c r="L5406" s="48"/>
      <c r="M5406" s="47"/>
      <c r="N5406" s="69"/>
      <c r="O5406" s="69"/>
      <c r="P5406" s="69"/>
      <c r="Q5406" s="69"/>
      <c r="R5406" s="69"/>
      <c r="S5406" s="47"/>
    </row>
    <row r="5407" spans="2:19" ht="15" thickBot="1" x14ac:dyDescent="0.35">
      <c r="B5407" s="47" t="s">
        <v>16</v>
      </c>
      <c r="C5407" s="47"/>
      <c r="D5407" s="47"/>
      <c r="E5407" s="47"/>
      <c r="F5407" s="47"/>
      <c r="G5407" s="47"/>
      <c r="H5407" s="139"/>
      <c r="I5407" s="72"/>
      <c r="J5407" s="73"/>
      <c r="K5407" s="73"/>
      <c r="L5407" s="48" t="s">
        <v>5</v>
      </c>
      <c r="M5407" s="47" t="s">
        <v>17</v>
      </c>
      <c r="N5407" s="69"/>
      <c r="O5407" s="69"/>
      <c r="P5407" s="69"/>
      <c r="Q5407" s="69"/>
      <c r="R5407" s="69"/>
      <c r="S5407" s="47"/>
    </row>
    <row r="5408" spans="2:19" ht="16.8" thickBot="1" x14ac:dyDescent="0.45">
      <c r="B5408" s="47" t="str">
        <f>IF(H5407="Erdgas","Arbeitspreis pro kWh Erdgas in EUR",IF(H5407="Strom","Arbeitspreis pro kWh Strom in EUR",IF(H5407="Wärme/Kälte","Arbeitspreis pro kWh Wärme-/Kälteverbrauch in EUR","Bitte Energieart auswählen!")))</f>
        <v>Bitte Energieart auswählen!</v>
      </c>
      <c r="C5408" s="47"/>
      <c r="D5408" s="47"/>
      <c r="E5408" s="47"/>
      <c r="F5408" s="47"/>
      <c r="G5408" s="74">
        <f>IFERROR(SUMPRODUCT(I5408:K5408,I5409:K5409),"")</f>
        <v>0</v>
      </c>
      <c r="H5408" s="47"/>
      <c r="I5408" s="118"/>
      <c r="J5408" s="118"/>
      <c r="K5408" s="118"/>
      <c r="L5408" s="48" t="s">
        <v>5</v>
      </c>
      <c r="M5408" s="47" t="str">
        <f>IF(H5407="Erdgas","Erdgaskosten exkl. Steuern, Abgaben, Netzentgelte, etc.",IF(H5407="Strom","Stromkosten exkl. Steuern, Abgaben, Netzentgelte, etc.",IF(H5407="Wärme/Kälte","Wärme-/Kältekosten exkl. Steuern, Abgaben, Netzentgelte, etc.", "Bitte Energieart auswählen!")))</f>
        <v>Bitte Energieart auswählen!</v>
      </c>
      <c r="N5408" s="47"/>
      <c r="O5408" s="47"/>
      <c r="P5408" s="75"/>
      <c r="Q5408" s="61"/>
      <c r="R5408" s="62"/>
      <c r="S5408" s="47"/>
    </row>
    <row r="5409" spans="2:19" ht="15" thickBot="1" x14ac:dyDescent="0.35">
      <c r="B5409" s="47" t="str">
        <f>IF(AND(H5407="Erdgas",H5406="Nein"),"Aliquoter Erdgasverbrauch in kWh von 1. Oktober 2022 bis 31. Dezember 2022",IF(H5407="Erdgas","Erdgasverbrauch in kWh von 1. Oktober 2022 bis 31. Dezember 2022",IF(AND(H5407="Strom",H5406="Nein"),"Aliquoter Stromverbrauch in kWh von 1. Oktober 2022 bis 31. Dezember 2022",IF(H5407="Strom","Stromverbrauch in kWh von 1. Oktober 2022 bis 31. Dezember 2022",IF(AND(H5407="Wärme/Kälte",H5406="Nein"),"Aliquoter Wärme-/Kälteverbrauch in kWh von 1. Oktober 2022 bis 31. Dezember 2022",IF(H5407="Wärme/Kälte","Wärme-/Kälteverbrauch in kWh von 1. Oktober 2022 bis 31. Dezember 2022","Bitte Energieart auswählen!"))))))</f>
        <v>Bitte Energieart auswählen!</v>
      </c>
      <c r="C5409" s="47"/>
      <c r="D5409" s="47"/>
      <c r="E5409" s="47"/>
      <c r="F5409" s="47"/>
      <c r="G5409" s="47"/>
      <c r="H5409" s="59">
        <f>SUM(I5409:K5409)</f>
        <v>0</v>
      </c>
      <c r="I5409" s="119" t="str">
        <f>IFERROR(IF(H5406="Nein",VLOOKUP(H5405,'1 - Strom Erdgas Wärme 2021'!H:AA,20,FALSE)/12,""),"")</f>
        <v/>
      </c>
      <c r="J5409" s="119" t="str">
        <f>IFERROR(IF(H5406="Nein",VLOOKUP(H5405,'1 - Strom Erdgas Wärme 2021'!H:AB,20,FALSE)/12,""),"")</f>
        <v/>
      </c>
      <c r="K5409" s="119" t="str">
        <f>IFERROR(IF(H5406="Nein",VLOOKUP(H5405,'1 - Strom Erdgas Wärme 2021'!H:AC,20,FALSE)/12,""),"")</f>
        <v/>
      </c>
      <c r="L5409" s="48" t="s">
        <v>5</v>
      </c>
      <c r="M5409" s="76" t="str">
        <f>IFERROR(IF(H5406="Nein","Vorbefüllte Verbrauchswerte wurden aliquot (d.h. 1/12) aus dem Jahr 2021 übernommen.","Bitte ergänzen Sie die monatlichen Verbrauchswerte gem. Lastprofilzähler"),"")</f>
        <v>Bitte ergänzen Sie die monatlichen Verbrauchswerte gem. Lastprofilzähler</v>
      </c>
      <c r="N5409" s="77"/>
      <c r="O5409" s="77"/>
      <c r="P5409" s="77"/>
      <c r="Q5409" s="77"/>
      <c r="R5409" s="77"/>
      <c r="S5409" s="77"/>
    </row>
    <row r="5410" spans="2:19" x14ac:dyDescent="0.3">
      <c r="B5410" s="47" t="str">
        <f>IF(H5407="Wärme/Kälte","Energiemix: Anteil in % der aus Strom oder Erdgas erzeugten Wärme/Kälte","")</f>
        <v/>
      </c>
      <c r="C5410" s="46"/>
      <c r="D5410" s="46"/>
      <c r="E5410" s="46"/>
      <c r="F5410" s="74">
        <f>IFERROR(SUMPRODUCT(I5410:K5410,I5409:K5409),"")</f>
        <v>0</v>
      </c>
      <c r="G5410" s="74"/>
      <c r="H5410" s="46"/>
      <c r="I5410" s="120"/>
      <c r="J5410" s="121"/>
      <c r="K5410" s="121"/>
      <c r="L5410" s="48" t="str">
        <f>IF(H5407="Wärme/Kälte","i","")</f>
        <v/>
      </c>
      <c r="M5410" s="47" t="str">
        <f>IF(H5407="Wärme/Kälte","Bitte geben Sie den Anteil in % (von 0 bis 100, ohne Prozentzeichen) der  direkt aus Strom oder Erdgas erzeugten Wärme/Kälte.","")</f>
        <v/>
      </c>
      <c r="N5410" s="46"/>
      <c r="O5410" s="46"/>
      <c r="P5410" s="46"/>
      <c r="Q5410" s="46"/>
      <c r="R5410" s="46"/>
      <c r="S5410" s="46"/>
    </row>
    <row r="5411" spans="2:19" x14ac:dyDescent="0.3">
      <c r="B5411" s="46"/>
      <c r="C5411" s="46"/>
      <c r="D5411" s="46"/>
      <c r="E5411" s="46"/>
      <c r="F5411" s="46"/>
      <c r="G5411" s="46"/>
      <c r="H5411" s="46"/>
      <c r="I5411" s="98"/>
      <c r="J5411" s="46"/>
      <c r="K5411" s="46"/>
      <c r="L5411" s="48"/>
      <c r="M5411" s="47"/>
      <c r="N5411" s="46"/>
      <c r="O5411" s="46"/>
      <c r="P5411" s="46"/>
      <c r="Q5411" s="46"/>
      <c r="R5411" s="46"/>
      <c r="S5411" s="46"/>
    </row>
    <row r="5412" spans="2:19" ht="18" thickBot="1" x14ac:dyDescent="0.5">
      <c r="B5412" s="56" t="s">
        <v>10</v>
      </c>
      <c r="C5412" s="47"/>
      <c r="D5412" s="47"/>
      <c r="E5412" s="47"/>
      <c r="F5412" s="47"/>
      <c r="G5412" s="47"/>
      <c r="H5412" s="47"/>
      <c r="I5412" s="68">
        <v>44835</v>
      </c>
      <c r="J5412" s="68">
        <v>44866</v>
      </c>
      <c r="K5412" s="68">
        <v>44896</v>
      </c>
      <c r="L5412" s="47"/>
      <c r="M5412" s="69"/>
      <c r="N5412" s="69"/>
      <c r="O5412" s="69"/>
      <c r="P5412" s="69"/>
      <c r="Q5412" s="69"/>
      <c r="R5412" s="69"/>
      <c r="S5412" s="47"/>
    </row>
    <row r="5413" spans="2:19" ht="15" thickBot="1" x14ac:dyDescent="0.35">
      <c r="B5413" s="47" t="s">
        <v>28</v>
      </c>
      <c r="C5413" s="47"/>
      <c r="D5413" s="47"/>
      <c r="E5413" s="47"/>
      <c r="F5413" s="47"/>
      <c r="G5413" s="47"/>
      <c r="H5413" s="117"/>
      <c r="I5413" s="70"/>
      <c r="J5413" s="71"/>
      <c r="K5413" s="71"/>
      <c r="L5413" s="48" t="s">
        <v>5</v>
      </c>
      <c r="M5413" s="47" t="s">
        <v>29</v>
      </c>
      <c r="N5413" s="69"/>
      <c r="O5413" s="69"/>
      <c r="P5413" s="69"/>
      <c r="Q5413" s="69"/>
      <c r="R5413" s="69"/>
      <c r="S5413" s="47"/>
    </row>
    <row r="5414" spans="2:19" ht="15" thickBot="1" x14ac:dyDescent="0.35">
      <c r="B5414" s="47" t="s">
        <v>13</v>
      </c>
      <c r="C5414" s="47"/>
      <c r="D5414" s="47"/>
      <c r="E5414" s="47"/>
      <c r="F5414" s="47"/>
      <c r="G5414" s="47"/>
      <c r="H5414" s="138">
        <f>IFERROR(VLOOKUP(H5413,'1 - Strom Erdgas Wärme 2021'!H:AA,17,FALSE),"")</f>
        <v>0</v>
      </c>
      <c r="I5414" s="70"/>
      <c r="J5414" s="71"/>
      <c r="K5414" s="71"/>
      <c r="L5414" s="48"/>
      <c r="M5414" s="47"/>
      <c r="N5414" s="69"/>
      <c r="O5414" s="69"/>
      <c r="P5414" s="69"/>
      <c r="Q5414" s="69"/>
      <c r="R5414" s="69"/>
      <c r="S5414" s="47"/>
    </row>
    <row r="5415" spans="2:19" ht="15" thickBot="1" x14ac:dyDescent="0.35">
      <c r="B5415" s="47" t="s">
        <v>16</v>
      </c>
      <c r="C5415" s="47"/>
      <c r="D5415" s="47"/>
      <c r="E5415" s="47"/>
      <c r="F5415" s="47"/>
      <c r="G5415" s="47"/>
      <c r="H5415" s="139"/>
      <c r="I5415" s="72"/>
      <c r="J5415" s="73"/>
      <c r="K5415" s="73"/>
      <c r="L5415" s="48" t="s">
        <v>5</v>
      </c>
      <c r="M5415" s="47" t="s">
        <v>17</v>
      </c>
      <c r="N5415" s="69"/>
      <c r="O5415" s="69"/>
      <c r="P5415" s="69"/>
      <c r="Q5415" s="69"/>
      <c r="R5415" s="69"/>
      <c r="S5415" s="47"/>
    </row>
    <row r="5416" spans="2:19" ht="16.8" thickBot="1" x14ac:dyDescent="0.45">
      <c r="B5416" s="47" t="str">
        <f>IF(H5415="Erdgas","Arbeitspreis pro kWh Erdgas in EUR",IF(H5415="Strom","Arbeitspreis pro kWh Strom in EUR",IF(H5415="Wärme/Kälte","Arbeitspreis pro kWh Wärme-/Kälteverbrauch in EUR","Bitte Energieart auswählen!")))</f>
        <v>Bitte Energieart auswählen!</v>
      </c>
      <c r="C5416" s="47"/>
      <c r="D5416" s="47"/>
      <c r="E5416" s="47"/>
      <c r="F5416" s="47"/>
      <c r="G5416" s="74">
        <f>IFERROR(SUMPRODUCT(I5416:K5416,I5417:K5417),"")</f>
        <v>0</v>
      </c>
      <c r="H5416" s="47"/>
      <c r="I5416" s="118"/>
      <c r="J5416" s="118"/>
      <c r="K5416" s="118"/>
      <c r="L5416" s="48" t="s">
        <v>5</v>
      </c>
      <c r="M5416" s="47" t="str">
        <f>IF(H5415="Erdgas","Erdgaskosten exkl. Steuern, Abgaben, Netzentgelte, etc.",IF(H5415="Strom","Stromkosten exkl. Steuern, Abgaben, Netzentgelte, etc.",IF(H5415="Wärme/Kälte","Wärme-/Kältekosten exkl. Steuern, Abgaben, Netzentgelte, etc.", "Bitte Energieart auswählen!")))</f>
        <v>Bitte Energieart auswählen!</v>
      </c>
      <c r="N5416" s="47"/>
      <c r="O5416" s="47"/>
      <c r="P5416" s="75"/>
      <c r="Q5416" s="61"/>
      <c r="R5416" s="62"/>
      <c r="S5416" s="47"/>
    </row>
    <row r="5417" spans="2:19" ht="15" thickBot="1" x14ac:dyDescent="0.35">
      <c r="B5417" s="47" t="str">
        <f>IF(AND(H5415="Erdgas",H5414="Nein"),"Aliquoter Erdgasverbrauch in kWh von 1. Oktober 2022 bis 31. Dezember 2022",IF(H5415="Erdgas","Erdgasverbrauch in kWh von 1. Oktober 2022 bis 31. Dezember 2022",IF(AND(H5415="Strom",H5414="Nein"),"Aliquoter Stromverbrauch in kWh von 1. Oktober 2022 bis 31. Dezember 2022",IF(H5415="Strom","Stromverbrauch in kWh von 1. Oktober 2022 bis 31. Dezember 2022",IF(AND(H5415="Wärme/Kälte",H5414="Nein"),"Aliquoter Wärme-/Kälteverbrauch in kWh von 1. Oktober 2022 bis 31. Dezember 2022",IF(H5415="Wärme/Kälte","Wärme-/Kälteverbrauch in kWh von 1. Oktober 2022 bis 31. Dezember 2022","Bitte Energieart auswählen!"))))))</f>
        <v>Bitte Energieart auswählen!</v>
      </c>
      <c r="C5417" s="47"/>
      <c r="D5417" s="47"/>
      <c r="E5417" s="47"/>
      <c r="F5417" s="47"/>
      <c r="G5417" s="47"/>
      <c r="H5417" s="59">
        <f>SUM(I5417:K5417)</f>
        <v>0</v>
      </c>
      <c r="I5417" s="119" t="str">
        <f>IFERROR(IF(H5414="Nein",VLOOKUP(H5413,'1 - Strom Erdgas Wärme 2021'!H:AA,20,FALSE)/12,""),"")</f>
        <v/>
      </c>
      <c r="J5417" s="119" t="str">
        <f>IFERROR(IF(H5414="Nein",VLOOKUP(H5413,'1 - Strom Erdgas Wärme 2021'!H:AB,20,FALSE)/12,""),"")</f>
        <v/>
      </c>
      <c r="K5417" s="119" t="str">
        <f>IFERROR(IF(H5414="Nein",VLOOKUP(H5413,'1 - Strom Erdgas Wärme 2021'!H:AC,20,FALSE)/12,""),"")</f>
        <v/>
      </c>
      <c r="L5417" s="48" t="s">
        <v>5</v>
      </c>
      <c r="M5417" s="76" t="str">
        <f>IFERROR(IF(H5414="Nein","Vorbefüllte Verbrauchswerte wurden aliquot (d.h. 1/12) aus dem Jahr 2021 übernommen.","Bitte ergänzen Sie die monatlichen Verbrauchswerte gem. Lastprofilzähler"),"")</f>
        <v>Bitte ergänzen Sie die monatlichen Verbrauchswerte gem. Lastprofilzähler</v>
      </c>
      <c r="N5417" s="77"/>
      <c r="O5417" s="77"/>
      <c r="P5417" s="77"/>
      <c r="Q5417" s="77"/>
      <c r="R5417" s="77"/>
      <c r="S5417" s="77"/>
    </row>
    <row r="5418" spans="2:19" x14ac:dyDescent="0.3">
      <c r="B5418" s="47" t="str">
        <f>IF(H5415="Wärme/Kälte","Energiemix: Anteil in % der aus Strom oder Erdgas erzeugten Wärme/Kälte","")</f>
        <v/>
      </c>
      <c r="C5418" s="46"/>
      <c r="D5418" s="46"/>
      <c r="E5418" s="46"/>
      <c r="F5418" s="74">
        <f>IFERROR(SUMPRODUCT(I5418:K5418,I5417:K5417),"")</f>
        <v>0</v>
      </c>
      <c r="G5418" s="74"/>
      <c r="H5418" s="46"/>
      <c r="I5418" s="120"/>
      <c r="J5418" s="121"/>
      <c r="K5418" s="121"/>
      <c r="L5418" s="48" t="str">
        <f>IF(H5415="Wärme/Kälte","i","")</f>
        <v/>
      </c>
      <c r="M5418" s="47" t="str">
        <f>IF(H5415="Wärme/Kälte","Bitte geben Sie den Anteil in % (von 0 bis 100, ohne Prozentzeichen) der  direkt aus Strom oder Erdgas erzeugten Wärme/Kälte.","")</f>
        <v/>
      </c>
      <c r="N5418" s="46"/>
      <c r="O5418" s="46"/>
      <c r="P5418" s="46"/>
      <c r="Q5418" s="46"/>
      <c r="R5418" s="46"/>
      <c r="S5418" s="46"/>
    </row>
    <row r="5419" spans="2:19" x14ac:dyDescent="0.3">
      <c r="B5419" s="46"/>
      <c r="C5419" s="46"/>
      <c r="D5419" s="46"/>
      <c r="E5419" s="46"/>
      <c r="F5419" s="46"/>
      <c r="G5419" s="46"/>
      <c r="H5419" s="46"/>
      <c r="I5419" s="98"/>
      <c r="J5419" s="46"/>
      <c r="K5419" s="46"/>
      <c r="L5419" s="48"/>
      <c r="M5419" s="47"/>
      <c r="N5419" s="46"/>
      <c r="O5419" s="46"/>
      <c r="P5419" s="46"/>
      <c r="Q5419" s="46"/>
      <c r="R5419" s="46"/>
      <c r="S5419" s="46"/>
    </row>
    <row r="5420" spans="2:19" ht="18" thickBot="1" x14ac:dyDescent="0.5">
      <c r="B5420" s="56" t="s">
        <v>10</v>
      </c>
      <c r="C5420" s="47"/>
      <c r="D5420" s="47"/>
      <c r="E5420" s="47"/>
      <c r="F5420" s="47"/>
      <c r="G5420" s="47"/>
      <c r="H5420" s="47"/>
      <c r="I5420" s="68">
        <v>44835</v>
      </c>
      <c r="J5420" s="68">
        <v>44866</v>
      </c>
      <c r="K5420" s="68">
        <v>44896</v>
      </c>
      <c r="L5420" s="47"/>
      <c r="M5420" s="69"/>
      <c r="N5420" s="69"/>
      <c r="O5420" s="69"/>
      <c r="P5420" s="69"/>
      <c r="Q5420" s="69"/>
      <c r="R5420" s="69"/>
      <c r="S5420" s="47"/>
    </row>
    <row r="5421" spans="2:19" ht="15" thickBot="1" x14ac:dyDescent="0.35">
      <c r="B5421" s="47" t="s">
        <v>28</v>
      </c>
      <c r="C5421" s="47"/>
      <c r="D5421" s="47"/>
      <c r="E5421" s="47"/>
      <c r="F5421" s="47"/>
      <c r="G5421" s="47"/>
      <c r="H5421" s="117"/>
      <c r="I5421" s="70"/>
      <c r="J5421" s="71"/>
      <c r="K5421" s="71"/>
      <c r="L5421" s="48" t="s">
        <v>5</v>
      </c>
      <c r="M5421" s="47" t="s">
        <v>29</v>
      </c>
      <c r="N5421" s="69"/>
      <c r="O5421" s="69"/>
      <c r="P5421" s="69"/>
      <c r="Q5421" s="69"/>
      <c r="R5421" s="69"/>
      <c r="S5421" s="47"/>
    </row>
    <row r="5422" spans="2:19" ht="15" thickBot="1" x14ac:dyDescent="0.35">
      <c r="B5422" s="47" t="s">
        <v>13</v>
      </c>
      <c r="C5422" s="47"/>
      <c r="D5422" s="47"/>
      <c r="E5422" s="47"/>
      <c r="F5422" s="47"/>
      <c r="G5422" s="47"/>
      <c r="H5422" s="138">
        <f>IFERROR(VLOOKUP(H5421,'1 - Strom Erdgas Wärme 2021'!H:AA,17,FALSE),"")</f>
        <v>0</v>
      </c>
      <c r="I5422" s="70"/>
      <c r="J5422" s="71"/>
      <c r="K5422" s="71"/>
      <c r="L5422" s="48"/>
      <c r="M5422" s="47"/>
      <c r="N5422" s="69"/>
      <c r="O5422" s="69"/>
      <c r="P5422" s="69"/>
      <c r="Q5422" s="69"/>
      <c r="R5422" s="69"/>
      <c r="S5422" s="47"/>
    </row>
    <row r="5423" spans="2:19" ht="15" thickBot="1" x14ac:dyDescent="0.35">
      <c r="B5423" s="47" t="s">
        <v>16</v>
      </c>
      <c r="C5423" s="47"/>
      <c r="D5423" s="47"/>
      <c r="E5423" s="47"/>
      <c r="F5423" s="47"/>
      <c r="G5423" s="47"/>
      <c r="H5423" s="139"/>
      <c r="I5423" s="72"/>
      <c r="J5423" s="73"/>
      <c r="K5423" s="73"/>
      <c r="L5423" s="48" t="s">
        <v>5</v>
      </c>
      <c r="M5423" s="47" t="s">
        <v>17</v>
      </c>
      <c r="N5423" s="69"/>
      <c r="O5423" s="69"/>
      <c r="P5423" s="69"/>
      <c r="Q5423" s="69"/>
      <c r="R5423" s="69"/>
      <c r="S5423" s="47"/>
    </row>
    <row r="5424" spans="2:19" ht="16.8" thickBot="1" x14ac:dyDescent="0.45">
      <c r="B5424" s="47" t="str">
        <f>IF(H5423="Erdgas","Arbeitspreis pro kWh Erdgas in EUR",IF(H5423="Strom","Arbeitspreis pro kWh Strom in EUR",IF(H5423="Wärme/Kälte","Arbeitspreis pro kWh Wärme-/Kälteverbrauch in EUR","Bitte Energieart auswählen!")))</f>
        <v>Bitte Energieart auswählen!</v>
      </c>
      <c r="C5424" s="47"/>
      <c r="D5424" s="47"/>
      <c r="E5424" s="47"/>
      <c r="F5424" s="47"/>
      <c r="G5424" s="74">
        <f>IFERROR(SUMPRODUCT(I5424:K5424,I5425:K5425),"")</f>
        <v>0</v>
      </c>
      <c r="H5424" s="47"/>
      <c r="I5424" s="118"/>
      <c r="J5424" s="118"/>
      <c r="K5424" s="118"/>
      <c r="L5424" s="48" t="s">
        <v>5</v>
      </c>
      <c r="M5424" s="47" t="str">
        <f>IF(H5423="Erdgas","Erdgaskosten exkl. Steuern, Abgaben, Netzentgelte, etc.",IF(H5423="Strom","Stromkosten exkl. Steuern, Abgaben, Netzentgelte, etc.",IF(H5423="Wärme/Kälte","Wärme-/Kältekosten exkl. Steuern, Abgaben, Netzentgelte, etc.", "Bitte Energieart auswählen!")))</f>
        <v>Bitte Energieart auswählen!</v>
      </c>
      <c r="N5424" s="47"/>
      <c r="O5424" s="47"/>
      <c r="P5424" s="75"/>
      <c r="Q5424" s="61"/>
      <c r="R5424" s="62"/>
      <c r="S5424" s="47"/>
    </row>
    <row r="5425" spans="2:19" ht="15" thickBot="1" x14ac:dyDescent="0.35">
      <c r="B5425" s="47" t="str">
        <f>IF(AND(H5423="Erdgas",H5422="Nein"),"Aliquoter Erdgasverbrauch in kWh von 1. Oktober 2022 bis 31. Dezember 2022",IF(H5423="Erdgas","Erdgasverbrauch in kWh von 1. Oktober 2022 bis 31. Dezember 2022",IF(AND(H5423="Strom",H5422="Nein"),"Aliquoter Stromverbrauch in kWh von 1. Oktober 2022 bis 31. Dezember 2022",IF(H5423="Strom","Stromverbrauch in kWh von 1. Oktober 2022 bis 31. Dezember 2022",IF(AND(H5423="Wärme/Kälte",H5422="Nein"),"Aliquoter Wärme-/Kälteverbrauch in kWh von 1. Oktober 2022 bis 31. Dezember 2022",IF(H5423="Wärme/Kälte","Wärme-/Kälteverbrauch in kWh von 1. Oktober 2022 bis 31. Dezember 2022","Bitte Energieart auswählen!"))))))</f>
        <v>Bitte Energieart auswählen!</v>
      </c>
      <c r="C5425" s="47"/>
      <c r="D5425" s="47"/>
      <c r="E5425" s="47"/>
      <c r="F5425" s="47"/>
      <c r="G5425" s="47"/>
      <c r="H5425" s="59">
        <f>SUM(I5425:K5425)</f>
        <v>0</v>
      </c>
      <c r="I5425" s="119" t="str">
        <f>IFERROR(IF(H5422="Nein",VLOOKUP(H5421,'1 - Strom Erdgas Wärme 2021'!H:AA,20,FALSE)/12,""),"")</f>
        <v/>
      </c>
      <c r="J5425" s="119" t="str">
        <f>IFERROR(IF(H5422="Nein",VLOOKUP(H5421,'1 - Strom Erdgas Wärme 2021'!H:AB,20,FALSE)/12,""),"")</f>
        <v/>
      </c>
      <c r="K5425" s="119" t="str">
        <f>IFERROR(IF(H5422="Nein",VLOOKUP(H5421,'1 - Strom Erdgas Wärme 2021'!H:AC,20,FALSE)/12,""),"")</f>
        <v/>
      </c>
      <c r="L5425" s="48" t="s">
        <v>5</v>
      </c>
      <c r="M5425" s="76" t="str">
        <f>IFERROR(IF(H5422="Nein","Vorbefüllte Verbrauchswerte wurden aliquot (d.h. 1/12) aus dem Jahr 2021 übernommen.","Bitte ergänzen Sie die monatlichen Verbrauchswerte gem. Lastprofilzähler"),"")</f>
        <v>Bitte ergänzen Sie die monatlichen Verbrauchswerte gem. Lastprofilzähler</v>
      </c>
      <c r="N5425" s="77"/>
      <c r="O5425" s="77"/>
      <c r="P5425" s="77"/>
      <c r="Q5425" s="77"/>
      <c r="R5425" s="77"/>
      <c r="S5425" s="77"/>
    </row>
    <row r="5426" spans="2:19" x14ac:dyDescent="0.3">
      <c r="B5426" s="47" t="str">
        <f>IF(H5423="Wärme/Kälte","Energiemix: Anteil in % der aus Strom oder Erdgas erzeugten Wärme/Kälte","")</f>
        <v/>
      </c>
      <c r="C5426" s="46"/>
      <c r="D5426" s="46"/>
      <c r="E5426" s="46"/>
      <c r="F5426" s="74">
        <f>IFERROR(SUMPRODUCT(I5426:K5426,I5425:K5425),"")</f>
        <v>0</v>
      </c>
      <c r="G5426" s="74"/>
      <c r="H5426" s="46"/>
      <c r="I5426" s="120"/>
      <c r="J5426" s="121"/>
      <c r="K5426" s="121"/>
      <c r="L5426" s="48" t="str">
        <f>IF(H5423="Wärme/Kälte","i","")</f>
        <v/>
      </c>
      <c r="M5426" s="47" t="str">
        <f>IF(H5423="Wärme/Kälte","Bitte geben Sie den Anteil in % (von 0 bis 100, ohne Prozentzeichen) der  direkt aus Strom oder Erdgas erzeugten Wärme/Kälte.","")</f>
        <v/>
      </c>
      <c r="N5426" s="46"/>
      <c r="O5426" s="46"/>
      <c r="P5426" s="46"/>
      <c r="Q5426" s="46"/>
      <c r="R5426" s="46"/>
      <c r="S5426" s="46"/>
    </row>
    <row r="5427" spans="2:19" x14ac:dyDescent="0.3">
      <c r="B5427" s="46"/>
      <c r="C5427" s="46"/>
      <c r="D5427" s="46"/>
      <c r="E5427" s="46"/>
      <c r="F5427" s="46"/>
      <c r="G5427" s="46"/>
      <c r="H5427" s="46"/>
      <c r="I5427" s="98"/>
      <c r="J5427" s="46"/>
      <c r="K5427" s="46"/>
      <c r="L5427" s="48"/>
      <c r="M5427" s="47"/>
      <c r="N5427" s="46"/>
      <c r="O5427" s="46"/>
      <c r="P5427" s="46"/>
      <c r="Q5427" s="46"/>
      <c r="R5427" s="46"/>
      <c r="S5427" s="46"/>
    </row>
    <row r="5428" spans="2:19" ht="18" thickBot="1" x14ac:dyDescent="0.5">
      <c r="B5428" s="56" t="s">
        <v>10</v>
      </c>
      <c r="C5428" s="47"/>
      <c r="D5428" s="47"/>
      <c r="E5428" s="47"/>
      <c r="F5428" s="47"/>
      <c r="G5428" s="47"/>
      <c r="H5428" s="47"/>
      <c r="I5428" s="68">
        <v>44835</v>
      </c>
      <c r="J5428" s="68">
        <v>44866</v>
      </c>
      <c r="K5428" s="68">
        <v>44896</v>
      </c>
      <c r="L5428" s="47"/>
      <c r="M5428" s="69"/>
      <c r="N5428" s="69"/>
      <c r="O5428" s="69"/>
      <c r="P5428" s="69"/>
      <c r="Q5428" s="69"/>
      <c r="R5428" s="69"/>
      <c r="S5428" s="47"/>
    </row>
    <row r="5429" spans="2:19" ht="15" thickBot="1" x14ac:dyDescent="0.35">
      <c r="B5429" s="47" t="s">
        <v>28</v>
      </c>
      <c r="C5429" s="47"/>
      <c r="D5429" s="47"/>
      <c r="E5429" s="47"/>
      <c r="F5429" s="47"/>
      <c r="G5429" s="47"/>
      <c r="H5429" s="117"/>
      <c r="I5429" s="70"/>
      <c r="J5429" s="71"/>
      <c r="K5429" s="71"/>
      <c r="L5429" s="48" t="s">
        <v>5</v>
      </c>
      <c r="M5429" s="47" t="s">
        <v>29</v>
      </c>
      <c r="N5429" s="69"/>
      <c r="O5429" s="69"/>
      <c r="P5429" s="69"/>
      <c r="Q5429" s="69"/>
      <c r="R5429" s="69"/>
      <c r="S5429" s="47"/>
    </row>
    <row r="5430" spans="2:19" ht="15" thickBot="1" x14ac:dyDescent="0.35">
      <c r="B5430" s="47" t="s">
        <v>13</v>
      </c>
      <c r="C5430" s="47"/>
      <c r="D5430" s="47"/>
      <c r="E5430" s="47"/>
      <c r="F5430" s="47"/>
      <c r="G5430" s="47"/>
      <c r="H5430" s="138">
        <f>IFERROR(VLOOKUP(H5429,'1 - Strom Erdgas Wärme 2021'!H:AA,17,FALSE),"")</f>
        <v>0</v>
      </c>
      <c r="I5430" s="70"/>
      <c r="J5430" s="71"/>
      <c r="K5430" s="71"/>
      <c r="L5430" s="48"/>
      <c r="M5430" s="47"/>
      <c r="N5430" s="69"/>
      <c r="O5430" s="69"/>
      <c r="P5430" s="69"/>
      <c r="Q5430" s="69"/>
      <c r="R5430" s="69"/>
      <c r="S5430" s="47"/>
    </row>
    <row r="5431" spans="2:19" ht="15" thickBot="1" x14ac:dyDescent="0.35">
      <c r="B5431" s="47" t="s">
        <v>16</v>
      </c>
      <c r="C5431" s="47"/>
      <c r="D5431" s="47"/>
      <c r="E5431" s="47"/>
      <c r="F5431" s="47"/>
      <c r="G5431" s="47"/>
      <c r="H5431" s="139"/>
      <c r="I5431" s="72"/>
      <c r="J5431" s="73"/>
      <c r="K5431" s="73"/>
      <c r="L5431" s="48" t="s">
        <v>5</v>
      </c>
      <c r="M5431" s="47" t="s">
        <v>17</v>
      </c>
      <c r="N5431" s="69"/>
      <c r="O5431" s="69"/>
      <c r="P5431" s="69"/>
      <c r="Q5431" s="69"/>
      <c r="R5431" s="69"/>
      <c r="S5431" s="47"/>
    </row>
    <row r="5432" spans="2:19" ht="16.8" thickBot="1" x14ac:dyDescent="0.45">
      <c r="B5432" s="47" t="str">
        <f>IF(H5431="Erdgas","Arbeitspreis pro kWh Erdgas in EUR",IF(H5431="Strom","Arbeitspreis pro kWh Strom in EUR",IF(H5431="Wärme/Kälte","Arbeitspreis pro kWh Wärme-/Kälteverbrauch in EUR","Bitte Energieart auswählen!")))</f>
        <v>Bitte Energieart auswählen!</v>
      </c>
      <c r="C5432" s="47"/>
      <c r="D5432" s="47"/>
      <c r="E5432" s="47"/>
      <c r="F5432" s="47"/>
      <c r="G5432" s="74">
        <f>IFERROR(SUMPRODUCT(I5432:K5432,I5433:K5433),"")</f>
        <v>0</v>
      </c>
      <c r="H5432" s="47"/>
      <c r="I5432" s="118"/>
      <c r="J5432" s="118"/>
      <c r="K5432" s="118"/>
      <c r="L5432" s="48" t="s">
        <v>5</v>
      </c>
      <c r="M5432" s="47" t="str">
        <f>IF(H5431="Erdgas","Erdgaskosten exkl. Steuern, Abgaben, Netzentgelte, etc.",IF(H5431="Strom","Stromkosten exkl. Steuern, Abgaben, Netzentgelte, etc.",IF(H5431="Wärme/Kälte","Wärme-/Kältekosten exkl. Steuern, Abgaben, Netzentgelte, etc.", "Bitte Energieart auswählen!")))</f>
        <v>Bitte Energieart auswählen!</v>
      </c>
      <c r="N5432" s="47"/>
      <c r="O5432" s="47"/>
      <c r="P5432" s="75"/>
      <c r="Q5432" s="61"/>
      <c r="R5432" s="62"/>
      <c r="S5432" s="47"/>
    </row>
    <row r="5433" spans="2:19" ht="15" thickBot="1" x14ac:dyDescent="0.35">
      <c r="B5433" s="47" t="str">
        <f>IF(AND(H5431="Erdgas",H5430="Nein"),"Aliquoter Erdgasverbrauch in kWh von 1. Oktober 2022 bis 31. Dezember 2022",IF(H5431="Erdgas","Erdgasverbrauch in kWh von 1. Oktober 2022 bis 31. Dezember 2022",IF(AND(H5431="Strom",H5430="Nein"),"Aliquoter Stromverbrauch in kWh von 1. Oktober 2022 bis 31. Dezember 2022",IF(H5431="Strom","Stromverbrauch in kWh von 1. Oktober 2022 bis 31. Dezember 2022",IF(AND(H5431="Wärme/Kälte",H5430="Nein"),"Aliquoter Wärme-/Kälteverbrauch in kWh von 1. Oktober 2022 bis 31. Dezember 2022",IF(H5431="Wärme/Kälte","Wärme-/Kälteverbrauch in kWh von 1. Oktober 2022 bis 31. Dezember 2022","Bitte Energieart auswählen!"))))))</f>
        <v>Bitte Energieart auswählen!</v>
      </c>
      <c r="C5433" s="47"/>
      <c r="D5433" s="47"/>
      <c r="E5433" s="47"/>
      <c r="F5433" s="47"/>
      <c r="G5433" s="47"/>
      <c r="H5433" s="59">
        <f>SUM(I5433:K5433)</f>
        <v>0</v>
      </c>
      <c r="I5433" s="119" t="str">
        <f>IFERROR(IF(H5430="Nein",VLOOKUP(H5429,'1 - Strom Erdgas Wärme 2021'!H:AA,20,FALSE)/12,""),"")</f>
        <v/>
      </c>
      <c r="J5433" s="119" t="str">
        <f>IFERROR(IF(H5430="Nein",VLOOKUP(H5429,'1 - Strom Erdgas Wärme 2021'!H:AB,20,FALSE)/12,""),"")</f>
        <v/>
      </c>
      <c r="K5433" s="119" t="str">
        <f>IFERROR(IF(H5430="Nein",VLOOKUP(H5429,'1 - Strom Erdgas Wärme 2021'!H:AC,20,FALSE)/12,""),"")</f>
        <v/>
      </c>
      <c r="L5433" s="48" t="s">
        <v>5</v>
      </c>
      <c r="M5433" s="76" t="str">
        <f>IFERROR(IF(H5430="Nein","Vorbefüllte Verbrauchswerte wurden aliquot (d.h. 1/12) aus dem Jahr 2021 übernommen.","Bitte ergänzen Sie die monatlichen Verbrauchswerte gem. Lastprofilzähler"),"")</f>
        <v>Bitte ergänzen Sie die monatlichen Verbrauchswerte gem. Lastprofilzähler</v>
      </c>
      <c r="N5433" s="77"/>
      <c r="O5433" s="77"/>
      <c r="P5433" s="77"/>
      <c r="Q5433" s="77"/>
      <c r="R5433" s="77"/>
      <c r="S5433" s="77"/>
    </row>
    <row r="5434" spans="2:19" x14ac:dyDescent="0.3">
      <c r="B5434" s="47" t="str">
        <f>IF(H5431="Wärme/Kälte","Energiemix: Anteil in % der aus Strom oder Erdgas erzeugten Wärme/Kälte","")</f>
        <v/>
      </c>
      <c r="C5434" s="46"/>
      <c r="D5434" s="46"/>
      <c r="E5434" s="46"/>
      <c r="F5434" s="74">
        <f>IFERROR(SUMPRODUCT(I5434:K5434,I5433:K5433),"")</f>
        <v>0</v>
      </c>
      <c r="G5434" s="74"/>
      <c r="H5434" s="46"/>
      <c r="I5434" s="120"/>
      <c r="J5434" s="121"/>
      <c r="K5434" s="121"/>
      <c r="L5434" s="48" t="str">
        <f>IF(H5431="Wärme/Kälte","i","")</f>
        <v/>
      </c>
      <c r="M5434" s="47" t="str">
        <f>IF(H5431="Wärme/Kälte","Bitte geben Sie den Anteil in % (von 0 bis 100, ohne Prozentzeichen) der  direkt aus Strom oder Erdgas erzeugten Wärme/Kälte.","")</f>
        <v/>
      </c>
      <c r="N5434" s="46"/>
      <c r="O5434" s="46"/>
      <c r="P5434" s="46"/>
      <c r="Q5434" s="46"/>
      <c r="R5434" s="46"/>
      <c r="S5434" s="46"/>
    </row>
    <row r="5435" spans="2:19" x14ac:dyDescent="0.3">
      <c r="B5435" s="46"/>
      <c r="C5435" s="46"/>
      <c r="D5435" s="46"/>
      <c r="E5435" s="46"/>
      <c r="F5435" s="46"/>
      <c r="G5435" s="46"/>
      <c r="H5435" s="46"/>
      <c r="I5435" s="98"/>
      <c r="J5435" s="46"/>
      <c r="K5435" s="46"/>
      <c r="L5435" s="48"/>
      <c r="M5435" s="47"/>
      <c r="N5435" s="46"/>
      <c r="O5435" s="46"/>
      <c r="P5435" s="46"/>
      <c r="Q5435" s="46"/>
      <c r="R5435" s="46"/>
      <c r="S5435" s="46"/>
    </row>
    <row r="5436" spans="2:19" ht="18" thickBot="1" x14ac:dyDescent="0.5">
      <c r="B5436" s="56" t="s">
        <v>10</v>
      </c>
      <c r="C5436" s="47"/>
      <c r="D5436" s="47"/>
      <c r="E5436" s="47"/>
      <c r="F5436" s="47"/>
      <c r="G5436" s="47"/>
      <c r="H5436" s="47"/>
      <c r="I5436" s="68">
        <v>44835</v>
      </c>
      <c r="J5436" s="68">
        <v>44866</v>
      </c>
      <c r="K5436" s="68">
        <v>44896</v>
      </c>
      <c r="L5436" s="47"/>
      <c r="M5436" s="69"/>
      <c r="N5436" s="69"/>
      <c r="O5436" s="69"/>
      <c r="P5436" s="69"/>
      <c r="Q5436" s="69"/>
      <c r="R5436" s="69"/>
      <c r="S5436" s="47"/>
    </row>
    <row r="5437" spans="2:19" ht="15" thickBot="1" x14ac:dyDescent="0.35">
      <c r="B5437" s="47" t="s">
        <v>28</v>
      </c>
      <c r="C5437" s="47"/>
      <c r="D5437" s="47"/>
      <c r="E5437" s="47"/>
      <c r="F5437" s="47"/>
      <c r="G5437" s="47"/>
      <c r="H5437" s="117"/>
      <c r="I5437" s="70"/>
      <c r="J5437" s="71"/>
      <c r="K5437" s="71"/>
      <c r="L5437" s="48" t="s">
        <v>5</v>
      </c>
      <c r="M5437" s="47" t="s">
        <v>29</v>
      </c>
      <c r="N5437" s="69"/>
      <c r="O5437" s="69"/>
      <c r="P5437" s="69"/>
      <c r="Q5437" s="69"/>
      <c r="R5437" s="69"/>
      <c r="S5437" s="47"/>
    </row>
    <row r="5438" spans="2:19" ht="15" thickBot="1" x14ac:dyDescent="0.35">
      <c r="B5438" s="47" t="s">
        <v>13</v>
      </c>
      <c r="C5438" s="47"/>
      <c r="D5438" s="47"/>
      <c r="E5438" s="47"/>
      <c r="F5438" s="47"/>
      <c r="G5438" s="47"/>
      <c r="H5438" s="138">
        <f>IFERROR(VLOOKUP(H5437,'1 - Strom Erdgas Wärme 2021'!H:AA,17,FALSE),"")</f>
        <v>0</v>
      </c>
      <c r="I5438" s="70"/>
      <c r="J5438" s="71"/>
      <c r="K5438" s="71"/>
      <c r="L5438" s="48"/>
      <c r="M5438" s="47"/>
      <c r="N5438" s="69"/>
      <c r="O5438" s="69"/>
      <c r="P5438" s="69"/>
      <c r="Q5438" s="69"/>
      <c r="R5438" s="69"/>
      <c r="S5438" s="47"/>
    </row>
    <row r="5439" spans="2:19" ht="15" thickBot="1" x14ac:dyDescent="0.35">
      <c r="B5439" s="47" t="s">
        <v>16</v>
      </c>
      <c r="C5439" s="47"/>
      <c r="D5439" s="47"/>
      <c r="E5439" s="47"/>
      <c r="F5439" s="47"/>
      <c r="G5439" s="47"/>
      <c r="H5439" s="139"/>
      <c r="I5439" s="72"/>
      <c r="J5439" s="73"/>
      <c r="K5439" s="73"/>
      <c r="L5439" s="48" t="s">
        <v>5</v>
      </c>
      <c r="M5439" s="47" t="s">
        <v>17</v>
      </c>
      <c r="N5439" s="69"/>
      <c r="O5439" s="69"/>
      <c r="P5439" s="69"/>
      <c r="Q5439" s="69"/>
      <c r="R5439" s="69"/>
      <c r="S5439" s="47"/>
    </row>
    <row r="5440" spans="2:19" ht="16.8" thickBot="1" x14ac:dyDescent="0.45">
      <c r="B5440" s="47" t="str">
        <f>IF(H5439="Erdgas","Arbeitspreis pro kWh Erdgas in EUR",IF(H5439="Strom","Arbeitspreis pro kWh Strom in EUR",IF(H5439="Wärme/Kälte","Arbeitspreis pro kWh Wärme-/Kälteverbrauch in EUR","Bitte Energieart auswählen!")))</f>
        <v>Bitte Energieart auswählen!</v>
      </c>
      <c r="C5440" s="47"/>
      <c r="D5440" s="47"/>
      <c r="E5440" s="47"/>
      <c r="F5440" s="47"/>
      <c r="G5440" s="74">
        <f>IFERROR(SUMPRODUCT(I5440:K5440,I5441:K5441),"")</f>
        <v>0</v>
      </c>
      <c r="H5440" s="47"/>
      <c r="I5440" s="118"/>
      <c r="J5440" s="118"/>
      <c r="K5440" s="118"/>
      <c r="L5440" s="48" t="s">
        <v>5</v>
      </c>
      <c r="M5440" s="47" t="str">
        <f>IF(H5439="Erdgas","Erdgaskosten exkl. Steuern, Abgaben, Netzentgelte, etc.",IF(H5439="Strom","Stromkosten exkl. Steuern, Abgaben, Netzentgelte, etc.",IF(H5439="Wärme/Kälte","Wärme-/Kältekosten exkl. Steuern, Abgaben, Netzentgelte, etc.", "Bitte Energieart auswählen!")))</f>
        <v>Bitte Energieart auswählen!</v>
      </c>
      <c r="N5440" s="47"/>
      <c r="O5440" s="47"/>
      <c r="P5440" s="75"/>
      <c r="Q5440" s="61"/>
      <c r="R5440" s="62"/>
      <c r="S5440" s="47"/>
    </row>
    <row r="5441" spans="2:19" ht="15" thickBot="1" x14ac:dyDescent="0.35">
      <c r="B5441" s="47" t="str">
        <f>IF(AND(H5439="Erdgas",H5438="Nein"),"Aliquoter Erdgasverbrauch in kWh von 1. Oktober 2022 bis 31. Dezember 2022",IF(H5439="Erdgas","Erdgasverbrauch in kWh von 1. Oktober 2022 bis 31. Dezember 2022",IF(AND(H5439="Strom",H5438="Nein"),"Aliquoter Stromverbrauch in kWh von 1. Oktober 2022 bis 31. Dezember 2022",IF(H5439="Strom","Stromverbrauch in kWh von 1. Oktober 2022 bis 31. Dezember 2022",IF(AND(H5439="Wärme/Kälte",H5438="Nein"),"Aliquoter Wärme-/Kälteverbrauch in kWh von 1. Oktober 2022 bis 31. Dezember 2022",IF(H5439="Wärme/Kälte","Wärme-/Kälteverbrauch in kWh von 1. Oktober 2022 bis 31. Dezember 2022","Bitte Energieart auswählen!"))))))</f>
        <v>Bitte Energieart auswählen!</v>
      </c>
      <c r="C5441" s="47"/>
      <c r="D5441" s="47"/>
      <c r="E5441" s="47"/>
      <c r="F5441" s="47"/>
      <c r="G5441" s="47"/>
      <c r="H5441" s="59">
        <f>SUM(I5441:K5441)</f>
        <v>0</v>
      </c>
      <c r="I5441" s="119" t="str">
        <f>IFERROR(IF(H5438="Nein",VLOOKUP(H5437,'1 - Strom Erdgas Wärme 2021'!H:AA,20,FALSE)/12,""),"")</f>
        <v/>
      </c>
      <c r="J5441" s="119" t="str">
        <f>IFERROR(IF(H5438="Nein",VLOOKUP(H5437,'1 - Strom Erdgas Wärme 2021'!H:AB,20,FALSE)/12,""),"")</f>
        <v/>
      </c>
      <c r="K5441" s="119" t="str">
        <f>IFERROR(IF(H5438="Nein",VLOOKUP(H5437,'1 - Strom Erdgas Wärme 2021'!H:AC,20,FALSE)/12,""),"")</f>
        <v/>
      </c>
      <c r="L5441" s="48" t="s">
        <v>5</v>
      </c>
      <c r="M5441" s="76" t="str">
        <f>IFERROR(IF(H5438="Nein","Vorbefüllte Verbrauchswerte wurden aliquot (d.h. 1/12) aus dem Jahr 2021 übernommen.","Bitte ergänzen Sie die monatlichen Verbrauchswerte gem. Lastprofilzähler"),"")</f>
        <v>Bitte ergänzen Sie die monatlichen Verbrauchswerte gem. Lastprofilzähler</v>
      </c>
      <c r="N5441" s="77"/>
      <c r="O5441" s="77"/>
      <c r="P5441" s="77"/>
      <c r="Q5441" s="77"/>
      <c r="R5441" s="77"/>
      <c r="S5441" s="77"/>
    </row>
    <row r="5442" spans="2:19" x14ac:dyDescent="0.3">
      <c r="B5442" s="47" t="str">
        <f>IF(H5439="Wärme/Kälte","Energiemix: Anteil in % der aus Strom oder Erdgas erzeugten Wärme/Kälte","")</f>
        <v/>
      </c>
      <c r="C5442" s="46"/>
      <c r="D5442" s="46"/>
      <c r="E5442" s="46"/>
      <c r="F5442" s="74">
        <f>IFERROR(SUMPRODUCT(I5442:K5442,I5441:K5441),"")</f>
        <v>0</v>
      </c>
      <c r="G5442" s="74"/>
      <c r="H5442" s="46"/>
      <c r="I5442" s="120"/>
      <c r="J5442" s="121"/>
      <c r="K5442" s="121"/>
      <c r="L5442" s="48" t="str">
        <f>IF(H5439="Wärme/Kälte","i","")</f>
        <v/>
      </c>
      <c r="M5442" s="47" t="str">
        <f>IF(H5439="Wärme/Kälte","Bitte geben Sie den Anteil in % (von 0 bis 100, ohne Prozentzeichen) der  direkt aus Strom oder Erdgas erzeugten Wärme/Kälte.","")</f>
        <v/>
      </c>
      <c r="N5442" s="46"/>
      <c r="O5442" s="46"/>
      <c r="P5442" s="46"/>
      <c r="Q5442" s="46"/>
      <c r="R5442" s="46"/>
      <c r="S5442" s="46"/>
    </row>
    <row r="5443" spans="2:19" x14ac:dyDescent="0.3">
      <c r="B5443" s="46"/>
      <c r="C5443" s="46"/>
      <c r="D5443" s="46"/>
      <c r="E5443" s="46"/>
      <c r="F5443" s="46"/>
      <c r="G5443" s="46"/>
      <c r="H5443" s="46"/>
      <c r="I5443" s="98"/>
      <c r="J5443" s="46"/>
      <c r="K5443" s="46"/>
      <c r="L5443" s="48"/>
      <c r="M5443" s="47"/>
      <c r="N5443" s="46"/>
      <c r="O5443" s="46"/>
      <c r="P5443" s="46"/>
      <c r="Q5443" s="46"/>
      <c r="R5443" s="46"/>
      <c r="S5443" s="46"/>
    </row>
    <row r="5444" spans="2:19" ht="18" thickBot="1" x14ac:dyDescent="0.5">
      <c r="B5444" s="56" t="s">
        <v>10</v>
      </c>
      <c r="C5444" s="47"/>
      <c r="D5444" s="47"/>
      <c r="E5444" s="47"/>
      <c r="F5444" s="47"/>
      <c r="G5444" s="47"/>
      <c r="H5444" s="47"/>
      <c r="I5444" s="68">
        <v>44835</v>
      </c>
      <c r="J5444" s="68">
        <v>44866</v>
      </c>
      <c r="K5444" s="68">
        <v>44896</v>
      </c>
      <c r="L5444" s="47"/>
      <c r="M5444" s="69"/>
      <c r="N5444" s="69"/>
      <c r="O5444" s="69"/>
      <c r="P5444" s="69"/>
      <c r="Q5444" s="69"/>
      <c r="R5444" s="69"/>
      <c r="S5444" s="47"/>
    </row>
    <row r="5445" spans="2:19" ht="15" thickBot="1" x14ac:dyDescent="0.35">
      <c r="B5445" s="47" t="s">
        <v>28</v>
      </c>
      <c r="C5445" s="47"/>
      <c r="D5445" s="47"/>
      <c r="E5445" s="47"/>
      <c r="F5445" s="47"/>
      <c r="G5445" s="47"/>
      <c r="H5445" s="117"/>
      <c r="I5445" s="70"/>
      <c r="J5445" s="71"/>
      <c r="K5445" s="71"/>
      <c r="L5445" s="48" t="s">
        <v>5</v>
      </c>
      <c r="M5445" s="47" t="s">
        <v>29</v>
      </c>
      <c r="N5445" s="69"/>
      <c r="O5445" s="69"/>
      <c r="P5445" s="69"/>
      <c r="Q5445" s="69"/>
      <c r="R5445" s="69"/>
      <c r="S5445" s="47"/>
    </row>
    <row r="5446" spans="2:19" ht="15" thickBot="1" x14ac:dyDescent="0.35">
      <c r="B5446" s="47" t="s">
        <v>13</v>
      </c>
      <c r="C5446" s="47"/>
      <c r="D5446" s="47"/>
      <c r="E5446" s="47"/>
      <c r="F5446" s="47"/>
      <c r="G5446" s="47"/>
      <c r="H5446" s="138">
        <f>IFERROR(VLOOKUP(H5445,'1 - Strom Erdgas Wärme 2021'!H:AA,17,FALSE),"")</f>
        <v>0</v>
      </c>
      <c r="I5446" s="70"/>
      <c r="J5446" s="71"/>
      <c r="K5446" s="71"/>
      <c r="L5446" s="48"/>
      <c r="M5446" s="47"/>
      <c r="N5446" s="69"/>
      <c r="O5446" s="69"/>
      <c r="P5446" s="69"/>
      <c r="Q5446" s="69"/>
      <c r="R5446" s="69"/>
      <c r="S5446" s="47"/>
    </row>
    <row r="5447" spans="2:19" ht="15" thickBot="1" x14ac:dyDescent="0.35">
      <c r="B5447" s="47" t="s">
        <v>16</v>
      </c>
      <c r="C5447" s="47"/>
      <c r="D5447" s="47"/>
      <c r="E5447" s="47"/>
      <c r="F5447" s="47"/>
      <c r="G5447" s="47"/>
      <c r="H5447" s="139"/>
      <c r="I5447" s="72"/>
      <c r="J5447" s="73"/>
      <c r="K5447" s="73"/>
      <c r="L5447" s="48" t="s">
        <v>5</v>
      </c>
      <c r="M5447" s="47" t="s">
        <v>17</v>
      </c>
      <c r="N5447" s="69"/>
      <c r="O5447" s="69"/>
      <c r="P5447" s="69"/>
      <c r="Q5447" s="69"/>
      <c r="R5447" s="69"/>
      <c r="S5447" s="47"/>
    </row>
    <row r="5448" spans="2:19" ht="16.8" thickBot="1" x14ac:dyDescent="0.45">
      <c r="B5448" s="47" t="str">
        <f>IF(H5447="Erdgas","Arbeitspreis pro kWh Erdgas in EUR",IF(H5447="Strom","Arbeitspreis pro kWh Strom in EUR",IF(H5447="Wärme/Kälte","Arbeitspreis pro kWh Wärme-/Kälteverbrauch in EUR","Bitte Energieart auswählen!")))</f>
        <v>Bitte Energieart auswählen!</v>
      </c>
      <c r="C5448" s="47"/>
      <c r="D5448" s="47"/>
      <c r="E5448" s="47"/>
      <c r="F5448" s="47"/>
      <c r="G5448" s="74">
        <f>IFERROR(SUMPRODUCT(I5448:K5448,I5449:K5449),"")</f>
        <v>0</v>
      </c>
      <c r="H5448" s="47"/>
      <c r="I5448" s="118"/>
      <c r="J5448" s="118"/>
      <c r="K5448" s="118"/>
      <c r="L5448" s="48" t="s">
        <v>5</v>
      </c>
      <c r="M5448" s="47" t="str">
        <f>IF(H5447="Erdgas","Erdgaskosten exkl. Steuern, Abgaben, Netzentgelte, etc.",IF(H5447="Strom","Stromkosten exkl. Steuern, Abgaben, Netzentgelte, etc.",IF(H5447="Wärme/Kälte","Wärme-/Kältekosten exkl. Steuern, Abgaben, Netzentgelte, etc.", "Bitte Energieart auswählen!")))</f>
        <v>Bitte Energieart auswählen!</v>
      </c>
      <c r="N5448" s="47"/>
      <c r="O5448" s="47"/>
      <c r="P5448" s="75"/>
      <c r="Q5448" s="61"/>
      <c r="R5448" s="62"/>
      <c r="S5448" s="47"/>
    </row>
    <row r="5449" spans="2:19" ht="15" thickBot="1" x14ac:dyDescent="0.35">
      <c r="B5449" s="47" t="str">
        <f>IF(AND(H5447="Erdgas",H5446="Nein"),"Aliquoter Erdgasverbrauch in kWh von 1. Oktober 2022 bis 31. Dezember 2022",IF(H5447="Erdgas","Erdgasverbrauch in kWh von 1. Oktober 2022 bis 31. Dezember 2022",IF(AND(H5447="Strom",H5446="Nein"),"Aliquoter Stromverbrauch in kWh von 1. Oktober 2022 bis 31. Dezember 2022",IF(H5447="Strom","Stromverbrauch in kWh von 1. Oktober 2022 bis 31. Dezember 2022",IF(AND(H5447="Wärme/Kälte",H5446="Nein"),"Aliquoter Wärme-/Kälteverbrauch in kWh von 1. Oktober 2022 bis 31. Dezember 2022",IF(H5447="Wärme/Kälte","Wärme-/Kälteverbrauch in kWh von 1. Oktober 2022 bis 31. Dezember 2022","Bitte Energieart auswählen!"))))))</f>
        <v>Bitte Energieart auswählen!</v>
      </c>
      <c r="C5449" s="47"/>
      <c r="D5449" s="47"/>
      <c r="E5449" s="47"/>
      <c r="F5449" s="47"/>
      <c r="G5449" s="47"/>
      <c r="H5449" s="59">
        <f>SUM(I5449:K5449)</f>
        <v>0</v>
      </c>
      <c r="I5449" s="119" t="str">
        <f>IFERROR(IF(H5446="Nein",VLOOKUP(H5445,'1 - Strom Erdgas Wärme 2021'!H:AA,20,FALSE)/12,""),"")</f>
        <v/>
      </c>
      <c r="J5449" s="119" t="str">
        <f>IFERROR(IF(H5446="Nein",VLOOKUP(H5445,'1 - Strom Erdgas Wärme 2021'!H:AB,20,FALSE)/12,""),"")</f>
        <v/>
      </c>
      <c r="K5449" s="119" t="str">
        <f>IFERROR(IF(H5446="Nein",VLOOKUP(H5445,'1 - Strom Erdgas Wärme 2021'!H:AC,20,FALSE)/12,""),"")</f>
        <v/>
      </c>
      <c r="L5449" s="48" t="s">
        <v>5</v>
      </c>
      <c r="M5449" s="76" t="str">
        <f>IFERROR(IF(H5446="Nein","Vorbefüllte Verbrauchswerte wurden aliquot (d.h. 1/12) aus dem Jahr 2021 übernommen.","Bitte ergänzen Sie die monatlichen Verbrauchswerte gem. Lastprofilzähler"),"")</f>
        <v>Bitte ergänzen Sie die monatlichen Verbrauchswerte gem. Lastprofilzähler</v>
      </c>
      <c r="N5449" s="77"/>
      <c r="O5449" s="77"/>
      <c r="P5449" s="77"/>
      <c r="Q5449" s="77"/>
      <c r="R5449" s="77"/>
      <c r="S5449" s="77"/>
    </row>
    <row r="5450" spans="2:19" x14ac:dyDescent="0.3">
      <c r="B5450" s="47" t="str">
        <f>IF(H5447="Wärme/Kälte","Energiemix: Anteil in % der aus Strom oder Erdgas erzeugten Wärme/Kälte","")</f>
        <v/>
      </c>
      <c r="C5450" s="46"/>
      <c r="D5450" s="46"/>
      <c r="E5450" s="46"/>
      <c r="F5450" s="74">
        <f>IFERROR(SUMPRODUCT(I5450:K5450,I5449:K5449),"")</f>
        <v>0</v>
      </c>
      <c r="G5450" s="74"/>
      <c r="H5450" s="46"/>
      <c r="I5450" s="120"/>
      <c r="J5450" s="121"/>
      <c r="K5450" s="121"/>
      <c r="L5450" s="48" t="str">
        <f>IF(H5447="Wärme/Kälte","i","")</f>
        <v/>
      </c>
      <c r="M5450" s="47" t="str">
        <f>IF(H5447="Wärme/Kälte","Bitte geben Sie den Anteil in % (von 0 bis 100, ohne Prozentzeichen) der  direkt aus Strom oder Erdgas erzeugten Wärme/Kälte.","")</f>
        <v/>
      </c>
      <c r="N5450" s="46"/>
      <c r="O5450" s="46"/>
      <c r="P5450" s="46"/>
      <c r="Q5450" s="46"/>
      <c r="R5450" s="46"/>
      <c r="S5450" s="46"/>
    </row>
    <row r="5451" spans="2:19" x14ac:dyDescent="0.3">
      <c r="B5451" s="46"/>
      <c r="C5451" s="46"/>
      <c r="D5451" s="46"/>
      <c r="E5451" s="46"/>
      <c r="F5451" s="46"/>
      <c r="G5451" s="46"/>
      <c r="H5451" s="46"/>
      <c r="I5451" s="98"/>
      <c r="J5451" s="46"/>
      <c r="K5451" s="46"/>
      <c r="L5451" s="48"/>
      <c r="M5451" s="47"/>
      <c r="N5451" s="46"/>
      <c r="O5451" s="46"/>
      <c r="P5451" s="46"/>
      <c r="Q5451" s="46"/>
      <c r="R5451" s="46"/>
      <c r="S5451" s="46"/>
    </row>
    <row r="5452" spans="2:19" ht="18" thickBot="1" x14ac:dyDescent="0.5">
      <c r="B5452" s="56" t="s">
        <v>10</v>
      </c>
      <c r="C5452" s="47"/>
      <c r="D5452" s="47"/>
      <c r="E5452" s="47"/>
      <c r="F5452" s="47"/>
      <c r="G5452" s="47"/>
      <c r="H5452" s="47"/>
      <c r="I5452" s="68">
        <v>44835</v>
      </c>
      <c r="J5452" s="68">
        <v>44866</v>
      </c>
      <c r="K5452" s="68">
        <v>44896</v>
      </c>
      <c r="L5452" s="47"/>
      <c r="M5452" s="69"/>
      <c r="N5452" s="69"/>
      <c r="O5452" s="69"/>
      <c r="P5452" s="69"/>
      <c r="Q5452" s="69"/>
      <c r="R5452" s="69"/>
      <c r="S5452" s="47"/>
    </row>
    <row r="5453" spans="2:19" ht="15" thickBot="1" x14ac:dyDescent="0.35">
      <c r="B5453" s="47" t="s">
        <v>28</v>
      </c>
      <c r="C5453" s="47"/>
      <c r="D5453" s="47"/>
      <c r="E5453" s="47"/>
      <c r="F5453" s="47"/>
      <c r="G5453" s="47"/>
      <c r="H5453" s="117"/>
      <c r="I5453" s="70"/>
      <c r="J5453" s="71"/>
      <c r="K5453" s="71"/>
      <c r="L5453" s="48" t="s">
        <v>5</v>
      </c>
      <c r="M5453" s="47" t="s">
        <v>29</v>
      </c>
      <c r="N5453" s="69"/>
      <c r="O5453" s="69"/>
      <c r="P5453" s="69"/>
      <c r="Q5453" s="69"/>
      <c r="R5453" s="69"/>
      <c r="S5453" s="47"/>
    </row>
    <row r="5454" spans="2:19" ht="15" thickBot="1" x14ac:dyDescent="0.35">
      <c r="B5454" s="47" t="s">
        <v>13</v>
      </c>
      <c r="C5454" s="47"/>
      <c r="D5454" s="47"/>
      <c r="E5454" s="47"/>
      <c r="F5454" s="47"/>
      <c r="G5454" s="47"/>
      <c r="H5454" s="138">
        <f>IFERROR(VLOOKUP(H5453,'1 - Strom Erdgas Wärme 2021'!H:AA,17,FALSE),"")</f>
        <v>0</v>
      </c>
      <c r="I5454" s="70"/>
      <c r="J5454" s="71"/>
      <c r="K5454" s="71"/>
      <c r="L5454" s="48"/>
      <c r="M5454" s="47"/>
      <c r="N5454" s="69"/>
      <c r="O5454" s="69"/>
      <c r="P5454" s="69"/>
      <c r="Q5454" s="69"/>
      <c r="R5454" s="69"/>
      <c r="S5454" s="47"/>
    </row>
    <row r="5455" spans="2:19" ht="15" thickBot="1" x14ac:dyDescent="0.35">
      <c r="B5455" s="47" t="s">
        <v>16</v>
      </c>
      <c r="C5455" s="47"/>
      <c r="D5455" s="47"/>
      <c r="E5455" s="47"/>
      <c r="F5455" s="47"/>
      <c r="G5455" s="47"/>
      <c r="H5455" s="139"/>
      <c r="I5455" s="72"/>
      <c r="J5455" s="73"/>
      <c r="K5455" s="73"/>
      <c r="L5455" s="48" t="s">
        <v>5</v>
      </c>
      <c r="M5455" s="47" t="s">
        <v>17</v>
      </c>
      <c r="N5455" s="69"/>
      <c r="O5455" s="69"/>
      <c r="P5455" s="69"/>
      <c r="Q5455" s="69"/>
      <c r="R5455" s="69"/>
      <c r="S5455" s="47"/>
    </row>
    <row r="5456" spans="2:19" ht="16.8" thickBot="1" x14ac:dyDescent="0.45">
      <c r="B5456" s="47" t="str">
        <f>IF(H5455="Erdgas","Arbeitspreis pro kWh Erdgas in EUR",IF(H5455="Strom","Arbeitspreis pro kWh Strom in EUR",IF(H5455="Wärme/Kälte","Arbeitspreis pro kWh Wärme-/Kälteverbrauch in EUR","Bitte Energieart auswählen!")))</f>
        <v>Bitte Energieart auswählen!</v>
      </c>
      <c r="C5456" s="47"/>
      <c r="D5456" s="47"/>
      <c r="E5456" s="47"/>
      <c r="F5456" s="47"/>
      <c r="G5456" s="74">
        <f>IFERROR(SUMPRODUCT(I5456:K5456,I5457:K5457),"")</f>
        <v>0</v>
      </c>
      <c r="H5456" s="47"/>
      <c r="I5456" s="118"/>
      <c r="J5456" s="118"/>
      <c r="K5456" s="118"/>
      <c r="L5456" s="48" t="s">
        <v>5</v>
      </c>
      <c r="M5456" s="47" t="str">
        <f>IF(H5455="Erdgas","Erdgaskosten exkl. Steuern, Abgaben, Netzentgelte, etc.",IF(H5455="Strom","Stromkosten exkl. Steuern, Abgaben, Netzentgelte, etc.",IF(H5455="Wärme/Kälte","Wärme-/Kältekosten exkl. Steuern, Abgaben, Netzentgelte, etc.", "Bitte Energieart auswählen!")))</f>
        <v>Bitte Energieart auswählen!</v>
      </c>
      <c r="N5456" s="47"/>
      <c r="O5456" s="47"/>
      <c r="P5456" s="75"/>
      <c r="Q5456" s="61"/>
      <c r="R5456" s="62"/>
      <c r="S5456" s="47"/>
    </row>
    <row r="5457" spans="2:19" ht="15" thickBot="1" x14ac:dyDescent="0.35">
      <c r="B5457" s="47" t="str">
        <f>IF(AND(H5455="Erdgas",H5454="Nein"),"Aliquoter Erdgasverbrauch in kWh von 1. Oktober 2022 bis 31. Dezember 2022",IF(H5455="Erdgas","Erdgasverbrauch in kWh von 1. Oktober 2022 bis 31. Dezember 2022",IF(AND(H5455="Strom",H5454="Nein"),"Aliquoter Stromverbrauch in kWh von 1. Oktober 2022 bis 31. Dezember 2022",IF(H5455="Strom","Stromverbrauch in kWh von 1. Oktober 2022 bis 31. Dezember 2022",IF(AND(H5455="Wärme/Kälte",H5454="Nein"),"Aliquoter Wärme-/Kälteverbrauch in kWh von 1. Oktober 2022 bis 31. Dezember 2022",IF(H5455="Wärme/Kälte","Wärme-/Kälteverbrauch in kWh von 1. Oktober 2022 bis 31. Dezember 2022","Bitte Energieart auswählen!"))))))</f>
        <v>Bitte Energieart auswählen!</v>
      </c>
      <c r="C5457" s="47"/>
      <c r="D5457" s="47"/>
      <c r="E5457" s="47"/>
      <c r="F5457" s="47"/>
      <c r="G5457" s="47"/>
      <c r="H5457" s="59">
        <f>SUM(I5457:K5457)</f>
        <v>0</v>
      </c>
      <c r="I5457" s="119" t="str">
        <f>IFERROR(IF(H5454="Nein",VLOOKUP(H5453,'1 - Strom Erdgas Wärme 2021'!H:AA,20,FALSE)/12,""),"")</f>
        <v/>
      </c>
      <c r="J5457" s="119" t="str">
        <f>IFERROR(IF(H5454="Nein",VLOOKUP(H5453,'1 - Strom Erdgas Wärme 2021'!H:AB,20,FALSE)/12,""),"")</f>
        <v/>
      </c>
      <c r="K5457" s="119" t="str">
        <f>IFERROR(IF(H5454="Nein",VLOOKUP(H5453,'1 - Strom Erdgas Wärme 2021'!H:AC,20,FALSE)/12,""),"")</f>
        <v/>
      </c>
      <c r="L5457" s="48" t="s">
        <v>5</v>
      </c>
      <c r="M5457" s="76" t="str">
        <f>IFERROR(IF(H5454="Nein","Vorbefüllte Verbrauchswerte wurden aliquot (d.h. 1/12) aus dem Jahr 2021 übernommen.","Bitte ergänzen Sie die monatlichen Verbrauchswerte gem. Lastprofilzähler"),"")</f>
        <v>Bitte ergänzen Sie die monatlichen Verbrauchswerte gem. Lastprofilzähler</v>
      </c>
      <c r="N5457" s="77"/>
      <c r="O5457" s="77"/>
      <c r="P5457" s="77"/>
      <c r="Q5457" s="77"/>
      <c r="R5457" s="77"/>
      <c r="S5457" s="77"/>
    </row>
    <row r="5458" spans="2:19" x14ac:dyDescent="0.3">
      <c r="B5458" s="47" t="str">
        <f>IF(H5455="Wärme/Kälte","Energiemix: Anteil in % der aus Strom oder Erdgas erzeugten Wärme/Kälte","")</f>
        <v/>
      </c>
      <c r="C5458" s="46"/>
      <c r="D5458" s="46"/>
      <c r="E5458" s="46"/>
      <c r="F5458" s="74">
        <f>IFERROR(SUMPRODUCT(I5458:K5458,I5457:K5457),"")</f>
        <v>0</v>
      </c>
      <c r="G5458" s="74"/>
      <c r="H5458" s="46"/>
      <c r="I5458" s="120"/>
      <c r="J5458" s="121"/>
      <c r="K5458" s="121"/>
      <c r="L5458" s="48" t="str">
        <f>IF(H5455="Wärme/Kälte","i","")</f>
        <v/>
      </c>
      <c r="M5458" s="47" t="str">
        <f>IF(H5455="Wärme/Kälte","Bitte geben Sie den Anteil in % (von 0 bis 100, ohne Prozentzeichen) der  direkt aus Strom oder Erdgas erzeugten Wärme/Kälte.","")</f>
        <v/>
      </c>
      <c r="N5458" s="46"/>
      <c r="O5458" s="46"/>
      <c r="P5458" s="46"/>
      <c r="Q5458" s="46"/>
      <c r="R5458" s="46"/>
      <c r="S5458" s="46"/>
    </row>
    <row r="5459" spans="2:19" x14ac:dyDescent="0.3">
      <c r="B5459" s="46"/>
      <c r="C5459" s="46"/>
      <c r="D5459" s="46"/>
      <c r="E5459" s="46"/>
      <c r="F5459" s="46"/>
      <c r="G5459" s="46"/>
      <c r="H5459" s="46"/>
      <c r="I5459" s="98"/>
      <c r="J5459" s="46"/>
      <c r="K5459" s="46"/>
      <c r="L5459" s="48"/>
      <c r="M5459" s="47"/>
      <c r="N5459" s="46"/>
      <c r="O5459" s="46"/>
      <c r="P5459" s="46"/>
      <c r="Q5459" s="46"/>
      <c r="R5459" s="46"/>
      <c r="S5459" s="46"/>
    </row>
    <row r="5460" spans="2:19" ht="18" thickBot="1" x14ac:dyDescent="0.5">
      <c r="B5460" s="56" t="s">
        <v>10</v>
      </c>
      <c r="C5460" s="47"/>
      <c r="D5460" s="47"/>
      <c r="E5460" s="47"/>
      <c r="F5460" s="47"/>
      <c r="G5460" s="47"/>
      <c r="H5460" s="47"/>
      <c r="I5460" s="68">
        <v>44835</v>
      </c>
      <c r="J5460" s="68">
        <v>44866</v>
      </c>
      <c r="K5460" s="68">
        <v>44896</v>
      </c>
      <c r="L5460" s="47"/>
      <c r="M5460" s="69"/>
      <c r="N5460" s="69"/>
      <c r="O5460" s="69"/>
      <c r="P5460" s="69"/>
      <c r="Q5460" s="69"/>
      <c r="R5460" s="69"/>
      <c r="S5460" s="47"/>
    </row>
    <row r="5461" spans="2:19" ht="15" thickBot="1" x14ac:dyDescent="0.35">
      <c r="B5461" s="47" t="s">
        <v>28</v>
      </c>
      <c r="C5461" s="47"/>
      <c r="D5461" s="47"/>
      <c r="E5461" s="47"/>
      <c r="F5461" s="47"/>
      <c r="G5461" s="47"/>
      <c r="H5461" s="117"/>
      <c r="I5461" s="70"/>
      <c r="J5461" s="71"/>
      <c r="K5461" s="71"/>
      <c r="L5461" s="48" t="s">
        <v>5</v>
      </c>
      <c r="M5461" s="47" t="s">
        <v>29</v>
      </c>
      <c r="N5461" s="69"/>
      <c r="O5461" s="69"/>
      <c r="P5461" s="69"/>
      <c r="Q5461" s="69"/>
      <c r="R5461" s="69"/>
      <c r="S5461" s="47"/>
    </row>
    <row r="5462" spans="2:19" ht="15" thickBot="1" x14ac:dyDescent="0.35">
      <c r="B5462" s="47" t="s">
        <v>13</v>
      </c>
      <c r="C5462" s="47"/>
      <c r="D5462" s="47"/>
      <c r="E5462" s="47"/>
      <c r="F5462" s="47"/>
      <c r="G5462" s="47"/>
      <c r="H5462" s="138">
        <f>IFERROR(VLOOKUP(H5461,'1 - Strom Erdgas Wärme 2021'!H:AA,17,FALSE),"")</f>
        <v>0</v>
      </c>
      <c r="I5462" s="70"/>
      <c r="J5462" s="71"/>
      <c r="K5462" s="71"/>
      <c r="L5462" s="48"/>
      <c r="M5462" s="47"/>
      <c r="N5462" s="69"/>
      <c r="O5462" s="69"/>
      <c r="P5462" s="69"/>
      <c r="Q5462" s="69"/>
      <c r="R5462" s="69"/>
      <c r="S5462" s="47"/>
    </row>
    <row r="5463" spans="2:19" ht="15" thickBot="1" x14ac:dyDescent="0.35">
      <c r="B5463" s="47" t="s">
        <v>16</v>
      </c>
      <c r="C5463" s="47"/>
      <c r="D5463" s="47"/>
      <c r="E5463" s="47"/>
      <c r="F5463" s="47"/>
      <c r="G5463" s="47"/>
      <c r="H5463" s="139"/>
      <c r="I5463" s="72"/>
      <c r="J5463" s="73"/>
      <c r="K5463" s="73"/>
      <c r="L5463" s="48" t="s">
        <v>5</v>
      </c>
      <c r="M5463" s="47" t="s">
        <v>17</v>
      </c>
      <c r="N5463" s="69"/>
      <c r="O5463" s="69"/>
      <c r="P5463" s="69"/>
      <c r="Q5463" s="69"/>
      <c r="R5463" s="69"/>
      <c r="S5463" s="47"/>
    </row>
    <row r="5464" spans="2:19" ht="16.8" thickBot="1" x14ac:dyDescent="0.45">
      <c r="B5464" s="47" t="str">
        <f>IF(H5463="Erdgas","Arbeitspreis pro kWh Erdgas in EUR",IF(H5463="Strom","Arbeitspreis pro kWh Strom in EUR",IF(H5463="Wärme/Kälte","Arbeitspreis pro kWh Wärme-/Kälteverbrauch in EUR","Bitte Energieart auswählen!")))</f>
        <v>Bitte Energieart auswählen!</v>
      </c>
      <c r="C5464" s="47"/>
      <c r="D5464" s="47"/>
      <c r="E5464" s="47"/>
      <c r="F5464" s="47"/>
      <c r="G5464" s="74">
        <f>IFERROR(SUMPRODUCT(I5464:K5464,I5465:K5465),"")</f>
        <v>0</v>
      </c>
      <c r="H5464" s="47"/>
      <c r="I5464" s="118"/>
      <c r="J5464" s="118"/>
      <c r="K5464" s="118"/>
      <c r="L5464" s="48" t="s">
        <v>5</v>
      </c>
      <c r="M5464" s="47" t="str">
        <f>IF(H5463="Erdgas","Erdgaskosten exkl. Steuern, Abgaben, Netzentgelte, etc.",IF(H5463="Strom","Stromkosten exkl. Steuern, Abgaben, Netzentgelte, etc.",IF(H5463="Wärme/Kälte","Wärme-/Kältekosten exkl. Steuern, Abgaben, Netzentgelte, etc.", "Bitte Energieart auswählen!")))</f>
        <v>Bitte Energieart auswählen!</v>
      </c>
      <c r="N5464" s="47"/>
      <c r="O5464" s="47"/>
      <c r="P5464" s="75"/>
      <c r="Q5464" s="61"/>
      <c r="R5464" s="62"/>
      <c r="S5464" s="47"/>
    </row>
    <row r="5465" spans="2:19" ht="15" thickBot="1" x14ac:dyDescent="0.35">
      <c r="B5465" s="47" t="str">
        <f>IF(AND(H5463="Erdgas",H5462="Nein"),"Aliquoter Erdgasverbrauch in kWh von 1. Oktober 2022 bis 31. Dezember 2022",IF(H5463="Erdgas","Erdgasverbrauch in kWh von 1. Oktober 2022 bis 31. Dezember 2022",IF(AND(H5463="Strom",H5462="Nein"),"Aliquoter Stromverbrauch in kWh von 1. Oktober 2022 bis 31. Dezember 2022",IF(H5463="Strom","Stromverbrauch in kWh von 1. Oktober 2022 bis 31. Dezember 2022",IF(AND(H5463="Wärme/Kälte",H5462="Nein"),"Aliquoter Wärme-/Kälteverbrauch in kWh von 1. Oktober 2022 bis 31. Dezember 2022",IF(H5463="Wärme/Kälte","Wärme-/Kälteverbrauch in kWh von 1. Oktober 2022 bis 31. Dezember 2022","Bitte Energieart auswählen!"))))))</f>
        <v>Bitte Energieart auswählen!</v>
      </c>
      <c r="C5465" s="47"/>
      <c r="D5465" s="47"/>
      <c r="E5465" s="47"/>
      <c r="F5465" s="47"/>
      <c r="G5465" s="47"/>
      <c r="H5465" s="59">
        <f>SUM(I5465:K5465)</f>
        <v>0</v>
      </c>
      <c r="I5465" s="119" t="str">
        <f>IFERROR(IF(H5462="Nein",VLOOKUP(H5461,'1 - Strom Erdgas Wärme 2021'!H:AA,20,FALSE)/12,""),"")</f>
        <v/>
      </c>
      <c r="J5465" s="119" t="str">
        <f>IFERROR(IF(H5462="Nein",VLOOKUP(H5461,'1 - Strom Erdgas Wärme 2021'!H:AB,20,FALSE)/12,""),"")</f>
        <v/>
      </c>
      <c r="K5465" s="119" t="str">
        <f>IFERROR(IF(H5462="Nein",VLOOKUP(H5461,'1 - Strom Erdgas Wärme 2021'!H:AC,20,FALSE)/12,""),"")</f>
        <v/>
      </c>
      <c r="L5465" s="48" t="s">
        <v>5</v>
      </c>
      <c r="M5465" s="76" t="str">
        <f>IFERROR(IF(H5462="Nein","Vorbefüllte Verbrauchswerte wurden aliquot (d.h. 1/12) aus dem Jahr 2021 übernommen.","Bitte ergänzen Sie die monatlichen Verbrauchswerte gem. Lastprofilzähler"),"")</f>
        <v>Bitte ergänzen Sie die monatlichen Verbrauchswerte gem. Lastprofilzähler</v>
      </c>
      <c r="N5465" s="77"/>
      <c r="O5465" s="77"/>
      <c r="P5465" s="77"/>
      <c r="Q5465" s="77"/>
      <c r="R5465" s="77"/>
      <c r="S5465" s="77"/>
    </row>
    <row r="5466" spans="2:19" x14ac:dyDescent="0.3">
      <c r="B5466" s="47" t="str">
        <f>IF(H5463="Wärme/Kälte","Energiemix: Anteil in % der aus Strom oder Erdgas erzeugten Wärme/Kälte","")</f>
        <v/>
      </c>
      <c r="C5466" s="46"/>
      <c r="D5466" s="46"/>
      <c r="E5466" s="46"/>
      <c r="F5466" s="74">
        <f>IFERROR(SUMPRODUCT(I5466:K5466,I5465:K5465),"")</f>
        <v>0</v>
      </c>
      <c r="G5466" s="74"/>
      <c r="H5466" s="46"/>
      <c r="I5466" s="120"/>
      <c r="J5466" s="121"/>
      <c r="K5466" s="121"/>
      <c r="L5466" s="48" t="str">
        <f>IF(H5463="Wärme/Kälte","i","")</f>
        <v/>
      </c>
      <c r="M5466" s="47" t="str">
        <f>IF(H5463="Wärme/Kälte","Bitte geben Sie den Anteil in % (von 0 bis 100, ohne Prozentzeichen) der  direkt aus Strom oder Erdgas erzeugten Wärme/Kälte.","")</f>
        <v/>
      </c>
      <c r="N5466" s="46"/>
      <c r="O5466" s="46"/>
      <c r="P5466" s="46"/>
      <c r="Q5466" s="46"/>
      <c r="R5466" s="46"/>
      <c r="S5466" s="46"/>
    </row>
    <row r="5467" spans="2:19" x14ac:dyDescent="0.3">
      <c r="B5467" s="46"/>
      <c r="C5467" s="46"/>
      <c r="D5467" s="46"/>
      <c r="E5467" s="46"/>
      <c r="F5467" s="46"/>
      <c r="G5467" s="46"/>
      <c r="H5467" s="46"/>
      <c r="I5467" s="98"/>
      <c r="J5467" s="46"/>
      <c r="K5467" s="46"/>
      <c r="L5467" s="48"/>
      <c r="M5467" s="47"/>
      <c r="N5467" s="46"/>
      <c r="O5467" s="46"/>
      <c r="P5467" s="46"/>
      <c r="Q5467" s="46"/>
      <c r="R5467" s="46"/>
      <c r="S5467" s="46"/>
    </row>
    <row r="5468" spans="2:19" ht="18" thickBot="1" x14ac:dyDescent="0.5">
      <c r="B5468" s="56" t="s">
        <v>10</v>
      </c>
      <c r="C5468" s="47"/>
      <c r="D5468" s="47"/>
      <c r="E5468" s="47"/>
      <c r="F5468" s="47"/>
      <c r="G5468" s="47"/>
      <c r="H5468" s="47"/>
      <c r="I5468" s="68">
        <v>44835</v>
      </c>
      <c r="J5468" s="68">
        <v>44866</v>
      </c>
      <c r="K5468" s="68">
        <v>44896</v>
      </c>
      <c r="L5468" s="47"/>
      <c r="M5468" s="69"/>
      <c r="N5468" s="69"/>
      <c r="O5468" s="69"/>
      <c r="P5468" s="69"/>
      <c r="Q5468" s="69"/>
      <c r="R5468" s="69"/>
      <c r="S5468" s="47"/>
    </row>
    <row r="5469" spans="2:19" ht="15" thickBot="1" x14ac:dyDescent="0.35">
      <c r="B5469" s="47" t="s">
        <v>28</v>
      </c>
      <c r="C5469" s="47"/>
      <c r="D5469" s="47"/>
      <c r="E5469" s="47"/>
      <c r="F5469" s="47"/>
      <c r="G5469" s="47"/>
      <c r="H5469" s="117"/>
      <c r="I5469" s="70"/>
      <c r="J5469" s="71"/>
      <c r="K5469" s="71"/>
      <c r="L5469" s="48" t="s">
        <v>5</v>
      </c>
      <c r="M5469" s="47" t="s">
        <v>29</v>
      </c>
      <c r="N5469" s="69"/>
      <c r="O5469" s="69"/>
      <c r="P5469" s="69"/>
      <c r="Q5469" s="69"/>
      <c r="R5469" s="69"/>
      <c r="S5469" s="47"/>
    </row>
    <row r="5470" spans="2:19" ht="15" thickBot="1" x14ac:dyDescent="0.35">
      <c r="B5470" s="47" t="s">
        <v>13</v>
      </c>
      <c r="C5470" s="47"/>
      <c r="D5470" s="47"/>
      <c r="E5470" s="47"/>
      <c r="F5470" s="47"/>
      <c r="G5470" s="47"/>
      <c r="H5470" s="138">
        <f>IFERROR(VLOOKUP(H5469,'1 - Strom Erdgas Wärme 2021'!H:AA,17,FALSE),"")</f>
        <v>0</v>
      </c>
      <c r="I5470" s="70"/>
      <c r="J5470" s="71"/>
      <c r="K5470" s="71"/>
      <c r="L5470" s="48"/>
      <c r="M5470" s="47"/>
      <c r="N5470" s="69"/>
      <c r="O5470" s="69"/>
      <c r="P5470" s="69"/>
      <c r="Q5470" s="69"/>
      <c r="R5470" s="69"/>
      <c r="S5470" s="47"/>
    </row>
    <row r="5471" spans="2:19" ht="15" thickBot="1" x14ac:dyDescent="0.35">
      <c r="B5471" s="47" t="s">
        <v>16</v>
      </c>
      <c r="C5471" s="47"/>
      <c r="D5471" s="47"/>
      <c r="E5471" s="47"/>
      <c r="F5471" s="47"/>
      <c r="G5471" s="47"/>
      <c r="H5471" s="139"/>
      <c r="I5471" s="72"/>
      <c r="J5471" s="73"/>
      <c r="K5471" s="73"/>
      <c r="L5471" s="48" t="s">
        <v>5</v>
      </c>
      <c r="M5471" s="47" t="s">
        <v>17</v>
      </c>
      <c r="N5471" s="69"/>
      <c r="O5471" s="69"/>
      <c r="P5471" s="69"/>
      <c r="Q5471" s="69"/>
      <c r="R5471" s="69"/>
      <c r="S5471" s="47"/>
    </row>
    <row r="5472" spans="2:19" ht="16.8" thickBot="1" x14ac:dyDescent="0.45">
      <c r="B5472" s="47" t="str">
        <f>IF(H5471="Erdgas","Arbeitspreis pro kWh Erdgas in EUR",IF(H5471="Strom","Arbeitspreis pro kWh Strom in EUR",IF(H5471="Wärme/Kälte","Arbeitspreis pro kWh Wärme-/Kälteverbrauch in EUR","Bitte Energieart auswählen!")))</f>
        <v>Bitte Energieart auswählen!</v>
      </c>
      <c r="C5472" s="47"/>
      <c r="D5472" s="47"/>
      <c r="E5472" s="47"/>
      <c r="F5472" s="47"/>
      <c r="G5472" s="74">
        <f>IFERROR(SUMPRODUCT(I5472:K5472,I5473:K5473),"")</f>
        <v>0</v>
      </c>
      <c r="H5472" s="47"/>
      <c r="I5472" s="118"/>
      <c r="J5472" s="118"/>
      <c r="K5472" s="118"/>
      <c r="L5472" s="48" t="s">
        <v>5</v>
      </c>
      <c r="M5472" s="47" t="str">
        <f>IF(H5471="Erdgas","Erdgaskosten exkl. Steuern, Abgaben, Netzentgelte, etc.",IF(H5471="Strom","Stromkosten exkl. Steuern, Abgaben, Netzentgelte, etc.",IF(H5471="Wärme/Kälte","Wärme-/Kältekosten exkl. Steuern, Abgaben, Netzentgelte, etc.", "Bitte Energieart auswählen!")))</f>
        <v>Bitte Energieart auswählen!</v>
      </c>
      <c r="N5472" s="47"/>
      <c r="O5472" s="47"/>
      <c r="P5472" s="75"/>
      <c r="Q5472" s="61"/>
      <c r="R5472" s="62"/>
      <c r="S5472" s="47"/>
    </row>
    <row r="5473" spans="2:19" ht="15" thickBot="1" x14ac:dyDescent="0.35">
      <c r="B5473" s="47" t="str">
        <f>IF(AND(H5471="Erdgas",H5470="Nein"),"Aliquoter Erdgasverbrauch in kWh von 1. Oktober 2022 bis 31. Dezember 2022",IF(H5471="Erdgas","Erdgasverbrauch in kWh von 1. Oktober 2022 bis 31. Dezember 2022",IF(AND(H5471="Strom",H5470="Nein"),"Aliquoter Stromverbrauch in kWh von 1. Oktober 2022 bis 31. Dezember 2022",IF(H5471="Strom","Stromverbrauch in kWh von 1. Oktober 2022 bis 31. Dezember 2022",IF(AND(H5471="Wärme/Kälte",H5470="Nein"),"Aliquoter Wärme-/Kälteverbrauch in kWh von 1. Oktober 2022 bis 31. Dezember 2022",IF(H5471="Wärme/Kälte","Wärme-/Kälteverbrauch in kWh von 1. Oktober 2022 bis 31. Dezember 2022","Bitte Energieart auswählen!"))))))</f>
        <v>Bitte Energieart auswählen!</v>
      </c>
      <c r="C5473" s="47"/>
      <c r="D5473" s="47"/>
      <c r="E5473" s="47"/>
      <c r="F5473" s="47"/>
      <c r="G5473" s="47"/>
      <c r="H5473" s="59">
        <f>SUM(I5473:K5473)</f>
        <v>0</v>
      </c>
      <c r="I5473" s="119" t="str">
        <f>IFERROR(IF(H5470="Nein",VLOOKUP(H5469,'1 - Strom Erdgas Wärme 2021'!H:AA,20,FALSE)/12,""),"")</f>
        <v/>
      </c>
      <c r="J5473" s="119" t="str">
        <f>IFERROR(IF(H5470="Nein",VLOOKUP(H5469,'1 - Strom Erdgas Wärme 2021'!H:AB,20,FALSE)/12,""),"")</f>
        <v/>
      </c>
      <c r="K5473" s="119" t="str">
        <f>IFERROR(IF(H5470="Nein",VLOOKUP(H5469,'1 - Strom Erdgas Wärme 2021'!H:AC,20,FALSE)/12,""),"")</f>
        <v/>
      </c>
      <c r="L5473" s="48" t="s">
        <v>5</v>
      </c>
      <c r="M5473" s="76" t="str">
        <f>IFERROR(IF(H5470="Nein","Vorbefüllte Verbrauchswerte wurden aliquot (d.h. 1/12) aus dem Jahr 2021 übernommen.","Bitte ergänzen Sie die monatlichen Verbrauchswerte gem. Lastprofilzähler"),"")</f>
        <v>Bitte ergänzen Sie die monatlichen Verbrauchswerte gem. Lastprofilzähler</v>
      </c>
      <c r="N5473" s="77"/>
      <c r="O5473" s="77"/>
      <c r="P5473" s="77"/>
      <c r="Q5473" s="77"/>
      <c r="R5473" s="77"/>
      <c r="S5473" s="77"/>
    </row>
    <row r="5474" spans="2:19" x14ac:dyDescent="0.3">
      <c r="B5474" s="47" t="str">
        <f>IF(H5471="Wärme/Kälte","Energiemix: Anteil in % der aus Strom oder Erdgas erzeugten Wärme/Kälte","")</f>
        <v/>
      </c>
      <c r="C5474" s="46"/>
      <c r="D5474" s="46"/>
      <c r="E5474" s="46"/>
      <c r="F5474" s="74">
        <f>IFERROR(SUMPRODUCT(I5474:K5474,I5473:K5473),"")</f>
        <v>0</v>
      </c>
      <c r="G5474" s="74"/>
      <c r="H5474" s="46"/>
      <c r="I5474" s="120"/>
      <c r="J5474" s="121"/>
      <c r="K5474" s="121"/>
      <c r="L5474" s="48" t="str">
        <f>IF(H5471="Wärme/Kälte","i","")</f>
        <v/>
      </c>
      <c r="M5474" s="47" t="str">
        <f>IF(H5471="Wärme/Kälte","Bitte geben Sie den Anteil in % (von 0 bis 100, ohne Prozentzeichen) der  direkt aus Strom oder Erdgas erzeugten Wärme/Kälte.","")</f>
        <v/>
      </c>
      <c r="N5474" s="46"/>
      <c r="O5474" s="46"/>
      <c r="P5474" s="46"/>
      <c r="Q5474" s="46"/>
      <c r="R5474" s="46"/>
      <c r="S5474" s="46"/>
    </row>
    <row r="5475" spans="2:19" x14ac:dyDescent="0.3">
      <c r="B5475" s="46"/>
      <c r="C5475" s="46"/>
      <c r="D5475" s="46"/>
      <c r="E5475" s="46"/>
      <c r="F5475" s="46"/>
      <c r="G5475" s="46"/>
      <c r="H5475" s="46"/>
      <c r="I5475" s="98"/>
      <c r="J5475" s="46"/>
      <c r="K5475" s="46"/>
      <c r="L5475" s="48"/>
      <c r="M5475" s="47"/>
      <c r="N5475" s="46"/>
      <c r="O5475" s="46"/>
      <c r="P5475" s="46"/>
      <c r="Q5475" s="46"/>
      <c r="R5475" s="46"/>
      <c r="S5475" s="46"/>
    </row>
    <row r="5476" spans="2:19" ht="18" thickBot="1" x14ac:dyDescent="0.5">
      <c r="B5476" s="56" t="s">
        <v>10</v>
      </c>
      <c r="C5476" s="47"/>
      <c r="D5476" s="47"/>
      <c r="E5476" s="47"/>
      <c r="F5476" s="47"/>
      <c r="G5476" s="47"/>
      <c r="H5476" s="47"/>
      <c r="I5476" s="68">
        <v>44835</v>
      </c>
      <c r="J5476" s="68">
        <v>44866</v>
      </c>
      <c r="K5476" s="68">
        <v>44896</v>
      </c>
      <c r="L5476" s="47"/>
      <c r="M5476" s="69"/>
      <c r="N5476" s="69"/>
      <c r="O5476" s="69"/>
      <c r="P5476" s="69"/>
      <c r="Q5476" s="69"/>
      <c r="R5476" s="69"/>
      <c r="S5476" s="47"/>
    </row>
    <row r="5477" spans="2:19" ht="15" thickBot="1" x14ac:dyDescent="0.35">
      <c r="B5477" s="47" t="s">
        <v>28</v>
      </c>
      <c r="C5477" s="47"/>
      <c r="D5477" s="47"/>
      <c r="E5477" s="47"/>
      <c r="F5477" s="47"/>
      <c r="G5477" s="47"/>
      <c r="H5477" s="117"/>
      <c r="I5477" s="70"/>
      <c r="J5477" s="71"/>
      <c r="K5477" s="71"/>
      <c r="L5477" s="48" t="s">
        <v>5</v>
      </c>
      <c r="M5477" s="47" t="s">
        <v>29</v>
      </c>
      <c r="N5477" s="69"/>
      <c r="O5477" s="69"/>
      <c r="P5477" s="69"/>
      <c r="Q5477" s="69"/>
      <c r="R5477" s="69"/>
      <c r="S5477" s="47"/>
    </row>
    <row r="5478" spans="2:19" ht="15" thickBot="1" x14ac:dyDescent="0.35">
      <c r="B5478" s="47" t="s">
        <v>13</v>
      </c>
      <c r="C5478" s="47"/>
      <c r="D5478" s="47"/>
      <c r="E5478" s="47"/>
      <c r="F5478" s="47"/>
      <c r="G5478" s="47"/>
      <c r="H5478" s="138">
        <f>IFERROR(VLOOKUP(H5477,'1 - Strom Erdgas Wärme 2021'!H:AA,17,FALSE),"")</f>
        <v>0</v>
      </c>
      <c r="I5478" s="70"/>
      <c r="J5478" s="71"/>
      <c r="K5478" s="71"/>
      <c r="L5478" s="48"/>
      <c r="M5478" s="47"/>
      <c r="N5478" s="69"/>
      <c r="O5478" s="69"/>
      <c r="P5478" s="69"/>
      <c r="Q5478" s="69"/>
      <c r="R5478" s="69"/>
      <c r="S5478" s="47"/>
    </row>
    <row r="5479" spans="2:19" ht="15" thickBot="1" x14ac:dyDescent="0.35">
      <c r="B5479" s="47" t="s">
        <v>16</v>
      </c>
      <c r="C5479" s="47"/>
      <c r="D5479" s="47"/>
      <c r="E5479" s="47"/>
      <c r="F5479" s="47"/>
      <c r="G5479" s="47"/>
      <c r="H5479" s="139"/>
      <c r="I5479" s="72"/>
      <c r="J5479" s="73"/>
      <c r="K5479" s="73"/>
      <c r="L5479" s="48" t="s">
        <v>5</v>
      </c>
      <c r="M5479" s="47" t="s">
        <v>17</v>
      </c>
      <c r="N5479" s="69"/>
      <c r="O5479" s="69"/>
      <c r="P5479" s="69"/>
      <c r="Q5479" s="69"/>
      <c r="R5479" s="69"/>
      <c r="S5479" s="47"/>
    </row>
    <row r="5480" spans="2:19" ht="16.8" thickBot="1" x14ac:dyDescent="0.45">
      <c r="B5480" s="47" t="str">
        <f>IF(H5479="Erdgas","Arbeitspreis pro kWh Erdgas in EUR",IF(H5479="Strom","Arbeitspreis pro kWh Strom in EUR",IF(H5479="Wärme/Kälte","Arbeitspreis pro kWh Wärme-/Kälteverbrauch in EUR","Bitte Energieart auswählen!")))</f>
        <v>Bitte Energieart auswählen!</v>
      </c>
      <c r="C5480" s="47"/>
      <c r="D5480" s="47"/>
      <c r="E5480" s="47"/>
      <c r="F5480" s="47"/>
      <c r="G5480" s="74">
        <f>IFERROR(SUMPRODUCT(I5480:K5480,I5481:K5481),"")</f>
        <v>0</v>
      </c>
      <c r="H5480" s="47"/>
      <c r="I5480" s="118"/>
      <c r="J5480" s="118"/>
      <c r="K5480" s="118"/>
      <c r="L5480" s="48" t="s">
        <v>5</v>
      </c>
      <c r="M5480" s="47" t="str">
        <f>IF(H5479="Erdgas","Erdgaskosten exkl. Steuern, Abgaben, Netzentgelte, etc.",IF(H5479="Strom","Stromkosten exkl. Steuern, Abgaben, Netzentgelte, etc.",IF(H5479="Wärme/Kälte","Wärme-/Kältekosten exkl. Steuern, Abgaben, Netzentgelte, etc.", "Bitte Energieart auswählen!")))</f>
        <v>Bitte Energieart auswählen!</v>
      </c>
      <c r="N5480" s="47"/>
      <c r="O5480" s="47"/>
      <c r="P5480" s="75"/>
      <c r="Q5480" s="61"/>
      <c r="R5480" s="62"/>
      <c r="S5480" s="47"/>
    </row>
    <row r="5481" spans="2:19" ht="15" thickBot="1" x14ac:dyDescent="0.35">
      <c r="B5481" s="47" t="str">
        <f>IF(AND(H5479="Erdgas",H5478="Nein"),"Aliquoter Erdgasverbrauch in kWh von 1. Oktober 2022 bis 31. Dezember 2022",IF(H5479="Erdgas","Erdgasverbrauch in kWh von 1. Oktober 2022 bis 31. Dezember 2022",IF(AND(H5479="Strom",H5478="Nein"),"Aliquoter Stromverbrauch in kWh von 1. Oktober 2022 bis 31. Dezember 2022",IF(H5479="Strom","Stromverbrauch in kWh von 1. Oktober 2022 bis 31. Dezember 2022",IF(AND(H5479="Wärme/Kälte",H5478="Nein"),"Aliquoter Wärme-/Kälteverbrauch in kWh von 1. Oktober 2022 bis 31. Dezember 2022",IF(H5479="Wärme/Kälte","Wärme-/Kälteverbrauch in kWh von 1. Oktober 2022 bis 31. Dezember 2022","Bitte Energieart auswählen!"))))))</f>
        <v>Bitte Energieart auswählen!</v>
      </c>
      <c r="C5481" s="47"/>
      <c r="D5481" s="47"/>
      <c r="E5481" s="47"/>
      <c r="F5481" s="47"/>
      <c r="G5481" s="47"/>
      <c r="H5481" s="59">
        <f>SUM(I5481:K5481)</f>
        <v>0</v>
      </c>
      <c r="I5481" s="119" t="str">
        <f>IFERROR(IF(H5478="Nein",VLOOKUP(H5477,'1 - Strom Erdgas Wärme 2021'!H:AA,20,FALSE)/12,""),"")</f>
        <v/>
      </c>
      <c r="J5481" s="119" t="str">
        <f>IFERROR(IF(H5478="Nein",VLOOKUP(H5477,'1 - Strom Erdgas Wärme 2021'!H:AB,20,FALSE)/12,""),"")</f>
        <v/>
      </c>
      <c r="K5481" s="119" t="str">
        <f>IFERROR(IF(H5478="Nein",VLOOKUP(H5477,'1 - Strom Erdgas Wärme 2021'!H:AC,20,FALSE)/12,""),"")</f>
        <v/>
      </c>
      <c r="L5481" s="48" t="s">
        <v>5</v>
      </c>
      <c r="M5481" s="76" t="str">
        <f>IFERROR(IF(H5478="Nein","Vorbefüllte Verbrauchswerte wurden aliquot (d.h. 1/12) aus dem Jahr 2021 übernommen.","Bitte ergänzen Sie die monatlichen Verbrauchswerte gem. Lastprofilzähler"),"")</f>
        <v>Bitte ergänzen Sie die monatlichen Verbrauchswerte gem. Lastprofilzähler</v>
      </c>
      <c r="N5481" s="77"/>
      <c r="O5481" s="77"/>
      <c r="P5481" s="77"/>
      <c r="Q5481" s="77"/>
      <c r="R5481" s="77"/>
      <c r="S5481" s="77"/>
    </row>
    <row r="5482" spans="2:19" x14ac:dyDescent="0.3">
      <c r="B5482" s="47" t="str">
        <f>IF(H5479="Wärme/Kälte","Energiemix: Anteil in % der aus Strom oder Erdgas erzeugten Wärme/Kälte","")</f>
        <v/>
      </c>
      <c r="C5482" s="46"/>
      <c r="D5482" s="46"/>
      <c r="E5482" s="46"/>
      <c r="F5482" s="74">
        <f>IFERROR(SUMPRODUCT(I5482:K5482,I5481:K5481),"")</f>
        <v>0</v>
      </c>
      <c r="G5482" s="74"/>
      <c r="H5482" s="46"/>
      <c r="I5482" s="120"/>
      <c r="J5482" s="121"/>
      <c r="K5482" s="121"/>
      <c r="L5482" s="48" t="str">
        <f>IF(H5479="Wärme/Kälte","i","")</f>
        <v/>
      </c>
      <c r="M5482" s="47" t="str">
        <f>IF(H5479="Wärme/Kälte","Bitte geben Sie den Anteil in % (von 0 bis 100, ohne Prozentzeichen) der  direkt aus Strom oder Erdgas erzeugten Wärme/Kälte.","")</f>
        <v/>
      </c>
      <c r="N5482" s="46"/>
      <c r="O5482" s="46"/>
      <c r="P5482" s="46"/>
      <c r="Q5482" s="46"/>
      <c r="R5482" s="46"/>
      <c r="S5482" s="46"/>
    </row>
    <row r="5483" spans="2:19" x14ac:dyDescent="0.3">
      <c r="B5483" s="46"/>
      <c r="C5483" s="46"/>
      <c r="D5483" s="46"/>
      <c r="E5483" s="46"/>
      <c r="F5483" s="46"/>
      <c r="G5483" s="46"/>
      <c r="H5483" s="46"/>
      <c r="I5483" s="98"/>
      <c r="J5483" s="46"/>
      <c r="K5483" s="46"/>
      <c r="L5483" s="48"/>
      <c r="M5483" s="47"/>
      <c r="N5483" s="46"/>
      <c r="O5483" s="46"/>
      <c r="P5483" s="46"/>
      <c r="Q5483" s="46"/>
      <c r="R5483" s="46"/>
      <c r="S5483" s="46"/>
    </row>
    <row r="5484" spans="2:19" ht="18" thickBot="1" x14ac:dyDescent="0.5">
      <c r="B5484" s="56" t="s">
        <v>10</v>
      </c>
      <c r="C5484" s="47"/>
      <c r="D5484" s="47"/>
      <c r="E5484" s="47"/>
      <c r="F5484" s="47"/>
      <c r="G5484" s="47"/>
      <c r="H5484" s="47"/>
      <c r="I5484" s="68">
        <v>44835</v>
      </c>
      <c r="J5484" s="68">
        <v>44866</v>
      </c>
      <c r="K5484" s="68">
        <v>44896</v>
      </c>
      <c r="L5484" s="47"/>
      <c r="M5484" s="69"/>
      <c r="N5484" s="69"/>
      <c r="O5484" s="69"/>
      <c r="P5484" s="69"/>
      <c r="Q5484" s="69"/>
      <c r="R5484" s="69"/>
      <c r="S5484" s="47"/>
    </row>
    <row r="5485" spans="2:19" ht="15" thickBot="1" x14ac:dyDescent="0.35">
      <c r="B5485" s="47" t="s">
        <v>28</v>
      </c>
      <c r="C5485" s="47"/>
      <c r="D5485" s="47"/>
      <c r="E5485" s="47"/>
      <c r="F5485" s="47"/>
      <c r="G5485" s="47"/>
      <c r="H5485" s="117"/>
      <c r="I5485" s="70"/>
      <c r="J5485" s="71"/>
      <c r="K5485" s="71"/>
      <c r="L5485" s="48" t="s">
        <v>5</v>
      </c>
      <c r="M5485" s="47" t="s">
        <v>29</v>
      </c>
      <c r="N5485" s="69"/>
      <c r="O5485" s="69"/>
      <c r="P5485" s="69"/>
      <c r="Q5485" s="69"/>
      <c r="R5485" s="69"/>
      <c r="S5485" s="47"/>
    </row>
    <row r="5486" spans="2:19" ht="15" thickBot="1" x14ac:dyDescent="0.35">
      <c r="B5486" s="47" t="s">
        <v>13</v>
      </c>
      <c r="C5486" s="47"/>
      <c r="D5486" s="47"/>
      <c r="E5486" s="47"/>
      <c r="F5486" s="47"/>
      <c r="G5486" s="47"/>
      <c r="H5486" s="138">
        <f>IFERROR(VLOOKUP(H5485,'1 - Strom Erdgas Wärme 2021'!H:AA,17,FALSE),"")</f>
        <v>0</v>
      </c>
      <c r="I5486" s="70"/>
      <c r="J5486" s="71"/>
      <c r="K5486" s="71"/>
      <c r="L5486" s="48"/>
      <c r="M5486" s="47"/>
      <c r="N5486" s="69"/>
      <c r="O5486" s="69"/>
      <c r="P5486" s="69"/>
      <c r="Q5486" s="69"/>
      <c r="R5486" s="69"/>
      <c r="S5486" s="47"/>
    </row>
    <row r="5487" spans="2:19" ht="15" thickBot="1" x14ac:dyDescent="0.35">
      <c r="B5487" s="47" t="s">
        <v>16</v>
      </c>
      <c r="C5487" s="47"/>
      <c r="D5487" s="47"/>
      <c r="E5487" s="47"/>
      <c r="F5487" s="47"/>
      <c r="G5487" s="47"/>
      <c r="H5487" s="139"/>
      <c r="I5487" s="72"/>
      <c r="J5487" s="73"/>
      <c r="K5487" s="73"/>
      <c r="L5487" s="48" t="s">
        <v>5</v>
      </c>
      <c r="M5487" s="47" t="s">
        <v>17</v>
      </c>
      <c r="N5487" s="69"/>
      <c r="O5487" s="69"/>
      <c r="P5487" s="69"/>
      <c r="Q5487" s="69"/>
      <c r="R5487" s="69"/>
      <c r="S5487" s="47"/>
    </row>
    <row r="5488" spans="2:19" ht="16.8" thickBot="1" x14ac:dyDescent="0.45">
      <c r="B5488" s="47" t="str">
        <f>IF(H5487="Erdgas","Arbeitspreis pro kWh Erdgas in EUR",IF(H5487="Strom","Arbeitspreis pro kWh Strom in EUR",IF(H5487="Wärme/Kälte","Arbeitspreis pro kWh Wärme-/Kälteverbrauch in EUR","Bitte Energieart auswählen!")))</f>
        <v>Bitte Energieart auswählen!</v>
      </c>
      <c r="C5488" s="47"/>
      <c r="D5488" s="47"/>
      <c r="E5488" s="47"/>
      <c r="F5488" s="47"/>
      <c r="G5488" s="74">
        <f>IFERROR(SUMPRODUCT(I5488:K5488,I5489:K5489),"")</f>
        <v>0</v>
      </c>
      <c r="H5488" s="47"/>
      <c r="I5488" s="118"/>
      <c r="J5488" s="118"/>
      <c r="K5488" s="118"/>
      <c r="L5488" s="48" t="s">
        <v>5</v>
      </c>
      <c r="M5488" s="47" t="str">
        <f>IF(H5487="Erdgas","Erdgaskosten exkl. Steuern, Abgaben, Netzentgelte, etc.",IF(H5487="Strom","Stromkosten exkl. Steuern, Abgaben, Netzentgelte, etc.",IF(H5487="Wärme/Kälte","Wärme-/Kältekosten exkl. Steuern, Abgaben, Netzentgelte, etc.", "Bitte Energieart auswählen!")))</f>
        <v>Bitte Energieart auswählen!</v>
      </c>
      <c r="N5488" s="47"/>
      <c r="O5488" s="47"/>
      <c r="P5488" s="75"/>
      <c r="Q5488" s="61"/>
      <c r="R5488" s="62"/>
      <c r="S5488" s="47"/>
    </row>
    <row r="5489" spans="2:19" ht="15" thickBot="1" x14ac:dyDescent="0.35">
      <c r="B5489" s="47" t="str">
        <f>IF(AND(H5487="Erdgas",H5486="Nein"),"Aliquoter Erdgasverbrauch in kWh von 1. Oktober 2022 bis 31. Dezember 2022",IF(H5487="Erdgas","Erdgasverbrauch in kWh von 1. Oktober 2022 bis 31. Dezember 2022",IF(AND(H5487="Strom",H5486="Nein"),"Aliquoter Stromverbrauch in kWh von 1. Oktober 2022 bis 31. Dezember 2022",IF(H5487="Strom","Stromverbrauch in kWh von 1. Oktober 2022 bis 31. Dezember 2022",IF(AND(H5487="Wärme/Kälte",H5486="Nein"),"Aliquoter Wärme-/Kälteverbrauch in kWh von 1. Oktober 2022 bis 31. Dezember 2022",IF(H5487="Wärme/Kälte","Wärme-/Kälteverbrauch in kWh von 1. Oktober 2022 bis 31. Dezember 2022","Bitte Energieart auswählen!"))))))</f>
        <v>Bitte Energieart auswählen!</v>
      </c>
      <c r="C5489" s="47"/>
      <c r="D5489" s="47"/>
      <c r="E5489" s="47"/>
      <c r="F5489" s="47"/>
      <c r="G5489" s="47"/>
      <c r="H5489" s="59">
        <f>SUM(I5489:K5489)</f>
        <v>0</v>
      </c>
      <c r="I5489" s="119" t="str">
        <f>IFERROR(IF(H5486="Nein",VLOOKUP(H5485,'1 - Strom Erdgas Wärme 2021'!H:AA,20,FALSE)/12,""),"")</f>
        <v/>
      </c>
      <c r="J5489" s="119" t="str">
        <f>IFERROR(IF(H5486="Nein",VLOOKUP(H5485,'1 - Strom Erdgas Wärme 2021'!H:AB,20,FALSE)/12,""),"")</f>
        <v/>
      </c>
      <c r="K5489" s="119" t="str">
        <f>IFERROR(IF(H5486="Nein",VLOOKUP(H5485,'1 - Strom Erdgas Wärme 2021'!H:AC,20,FALSE)/12,""),"")</f>
        <v/>
      </c>
      <c r="L5489" s="48" t="s">
        <v>5</v>
      </c>
      <c r="M5489" s="76" t="str">
        <f>IFERROR(IF(H5486="Nein","Vorbefüllte Verbrauchswerte wurden aliquot (d.h. 1/12) aus dem Jahr 2021 übernommen.","Bitte ergänzen Sie die monatlichen Verbrauchswerte gem. Lastprofilzähler"),"")</f>
        <v>Bitte ergänzen Sie die monatlichen Verbrauchswerte gem. Lastprofilzähler</v>
      </c>
      <c r="N5489" s="77"/>
      <c r="O5489" s="77"/>
      <c r="P5489" s="77"/>
      <c r="Q5489" s="77"/>
      <c r="R5489" s="77"/>
      <c r="S5489" s="77"/>
    </row>
    <row r="5490" spans="2:19" x14ac:dyDescent="0.3">
      <c r="B5490" s="47" t="str">
        <f>IF(H5487="Wärme/Kälte","Energiemix: Anteil in % der aus Strom oder Erdgas erzeugten Wärme/Kälte","")</f>
        <v/>
      </c>
      <c r="C5490" s="46"/>
      <c r="D5490" s="46"/>
      <c r="E5490" s="46"/>
      <c r="F5490" s="74">
        <f>IFERROR(SUMPRODUCT(I5490:K5490,I5489:K5489),"")</f>
        <v>0</v>
      </c>
      <c r="G5490" s="74"/>
      <c r="H5490" s="46"/>
      <c r="I5490" s="120"/>
      <c r="J5490" s="121"/>
      <c r="K5490" s="121"/>
      <c r="L5490" s="48" t="str">
        <f>IF(H5487="Wärme/Kälte","i","")</f>
        <v/>
      </c>
      <c r="M5490" s="47" t="str">
        <f>IF(H5487="Wärme/Kälte","Bitte geben Sie den Anteil in % (von 0 bis 100, ohne Prozentzeichen) der  direkt aus Strom oder Erdgas erzeugten Wärme/Kälte.","")</f>
        <v/>
      </c>
      <c r="N5490" s="46"/>
      <c r="O5490" s="46"/>
      <c r="P5490" s="46"/>
      <c r="Q5490" s="46"/>
      <c r="R5490" s="46"/>
      <c r="S5490" s="46"/>
    </row>
    <row r="5491" spans="2:19" x14ac:dyDescent="0.3">
      <c r="B5491" s="46"/>
      <c r="C5491" s="46"/>
      <c r="D5491" s="46"/>
      <c r="E5491" s="46"/>
      <c r="F5491" s="46"/>
      <c r="G5491" s="46"/>
      <c r="H5491" s="46"/>
      <c r="I5491" s="98"/>
      <c r="J5491" s="46"/>
      <c r="K5491" s="46"/>
      <c r="L5491" s="48"/>
      <c r="M5491" s="47"/>
      <c r="N5491" s="46"/>
      <c r="O5491" s="46"/>
      <c r="P5491" s="46"/>
      <c r="Q5491" s="46"/>
      <c r="R5491" s="46"/>
      <c r="S5491" s="46"/>
    </row>
    <row r="5492" spans="2:19" ht="18" thickBot="1" x14ac:dyDescent="0.5">
      <c r="B5492" s="56" t="s">
        <v>10</v>
      </c>
      <c r="C5492" s="47"/>
      <c r="D5492" s="47"/>
      <c r="E5492" s="47"/>
      <c r="F5492" s="47"/>
      <c r="G5492" s="47"/>
      <c r="H5492" s="47"/>
      <c r="I5492" s="68">
        <v>44835</v>
      </c>
      <c r="J5492" s="68">
        <v>44866</v>
      </c>
      <c r="K5492" s="68">
        <v>44896</v>
      </c>
      <c r="L5492" s="47"/>
      <c r="M5492" s="69"/>
      <c r="N5492" s="69"/>
      <c r="O5492" s="69"/>
      <c r="P5492" s="69"/>
      <c r="Q5492" s="69"/>
      <c r="R5492" s="69"/>
      <c r="S5492" s="47"/>
    </row>
    <row r="5493" spans="2:19" ht="15" thickBot="1" x14ac:dyDescent="0.35">
      <c r="B5493" s="47" t="s">
        <v>28</v>
      </c>
      <c r="C5493" s="47"/>
      <c r="D5493" s="47"/>
      <c r="E5493" s="47"/>
      <c r="F5493" s="47"/>
      <c r="G5493" s="47"/>
      <c r="H5493" s="117"/>
      <c r="I5493" s="70"/>
      <c r="J5493" s="71"/>
      <c r="K5493" s="71"/>
      <c r="L5493" s="48" t="s">
        <v>5</v>
      </c>
      <c r="M5493" s="47" t="s">
        <v>29</v>
      </c>
      <c r="N5493" s="69"/>
      <c r="O5493" s="69"/>
      <c r="P5493" s="69"/>
      <c r="Q5493" s="69"/>
      <c r="R5493" s="69"/>
      <c r="S5493" s="47"/>
    </row>
    <row r="5494" spans="2:19" ht="15" thickBot="1" x14ac:dyDescent="0.35">
      <c r="B5494" s="47" t="s">
        <v>13</v>
      </c>
      <c r="C5494" s="47"/>
      <c r="D5494" s="47"/>
      <c r="E5494" s="47"/>
      <c r="F5494" s="47"/>
      <c r="G5494" s="47"/>
      <c r="H5494" s="138">
        <f>IFERROR(VLOOKUP(H5493,'1 - Strom Erdgas Wärme 2021'!H:AA,17,FALSE),"")</f>
        <v>0</v>
      </c>
      <c r="I5494" s="70"/>
      <c r="J5494" s="71"/>
      <c r="K5494" s="71"/>
      <c r="L5494" s="48"/>
      <c r="M5494" s="47"/>
      <c r="N5494" s="69"/>
      <c r="O5494" s="69"/>
      <c r="P5494" s="69"/>
      <c r="Q5494" s="69"/>
      <c r="R5494" s="69"/>
      <c r="S5494" s="47"/>
    </row>
    <row r="5495" spans="2:19" ht="15" thickBot="1" x14ac:dyDescent="0.35">
      <c r="B5495" s="47" t="s">
        <v>16</v>
      </c>
      <c r="C5495" s="47"/>
      <c r="D5495" s="47"/>
      <c r="E5495" s="47"/>
      <c r="F5495" s="47"/>
      <c r="G5495" s="47"/>
      <c r="H5495" s="139"/>
      <c r="I5495" s="72"/>
      <c r="J5495" s="73"/>
      <c r="K5495" s="73"/>
      <c r="L5495" s="48" t="s">
        <v>5</v>
      </c>
      <c r="M5495" s="47" t="s">
        <v>17</v>
      </c>
      <c r="N5495" s="69"/>
      <c r="O5495" s="69"/>
      <c r="P5495" s="69"/>
      <c r="Q5495" s="69"/>
      <c r="R5495" s="69"/>
      <c r="S5495" s="47"/>
    </row>
    <row r="5496" spans="2:19" ht="16.8" thickBot="1" x14ac:dyDescent="0.45">
      <c r="B5496" s="47" t="str">
        <f>IF(H5495="Erdgas","Arbeitspreis pro kWh Erdgas in EUR",IF(H5495="Strom","Arbeitspreis pro kWh Strom in EUR",IF(H5495="Wärme/Kälte","Arbeitspreis pro kWh Wärme-/Kälteverbrauch in EUR","Bitte Energieart auswählen!")))</f>
        <v>Bitte Energieart auswählen!</v>
      </c>
      <c r="C5496" s="47"/>
      <c r="D5496" s="47"/>
      <c r="E5496" s="47"/>
      <c r="F5496" s="47"/>
      <c r="G5496" s="74">
        <f>IFERROR(SUMPRODUCT(I5496:K5496,I5497:K5497),"")</f>
        <v>0</v>
      </c>
      <c r="H5496" s="47"/>
      <c r="I5496" s="118"/>
      <c r="J5496" s="118"/>
      <c r="K5496" s="118"/>
      <c r="L5496" s="48" t="s">
        <v>5</v>
      </c>
      <c r="M5496" s="47" t="str">
        <f>IF(H5495="Erdgas","Erdgaskosten exkl. Steuern, Abgaben, Netzentgelte, etc.",IF(H5495="Strom","Stromkosten exkl. Steuern, Abgaben, Netzentgelte, etc.",IF(H5495="Wärme/Kälte","Wärme-/Kältekosten exkl. Steuern, Abgaben, Netzentgelte, etc.", "Bitte Energieart auswählen!")))</f>
        <v>Bitte Energieart auswählen!</v>
      </c>
      <c r="N5496" s="47"/>
      <c r="O5496" s="47"/>
      <c r="P5496" s="75"/>
      <c r="Q5496" s="61"/>
      <c r="R5496" s="62"/>
      <c r="S5496" s="47"/>
    </row>
    <row r="5497" spans="2:19" ht="15" thickBot="1" x14ac:dyDescent="0.35">
      <c r="B5497" s="47" t="str">
        <f>IF(AND(H5495="Erdgas",H5494="Nein"),"Aliquoter Erdgasverbrauch in kWh von 1. Oktober 2022 bis 31. Dezember 2022",IF(H5495="Erdgas","Erdgasverbrauch in kWh von 1. Oktober 2022 bis 31. Dezember 2022",IF(AND(H5495="Strom",H5494="Nein"),"Aliquoter Stromverbrauch in kWh von 1. Oktober 2022 bis 31. Dezember 2022",IF(H5495="Strom","Stromverbrauch in kWh von 1. Oktober 2022 bis 31. Dezember 2022",IF(AND(H5495="Wärme/Kälte",H5494="Nein"),"Aliquoter Wärme-/Kälteverbrauch in kWh von 1. Oktober 2022 bis 31. Dezember 2022",IF(H5495="Wärme/Kälte","Wärme-/Kälteverbrauch in kWh von 1. Oktober 2022 bis 31. Dezember 2022","Bitte Energieart auswählen!"))))))</f>
        <v>Bitte Energieart auswählen!</v>
      </c>
      <c r="C5497" s="47"/>
      <c r="D5497" s="47"/>
      <c r="E5497" s="47"/>
      <c r="F5497" s="47"/>
      <c r="G5497" s="47"/>
      <c r="H5497" s="59">
        <f>SUM(I5497:K5497)</f>
        <v>0</v>
      </c>
      <c r="I5497" s="119" t="str">
        <f>IFERROR(IF(H5494="Nein",VLOOKUP(H5493,'1 - Strom Erdgas Wärme 2021'!H:AA,20,FALSE)/12,""),"")</f>
        <v/>
      </c>
      <c r="J5497" s="119" t="str">
        <f>IFERROR(IF(H5494="Nein",VLOOKUP(H5493,'1 - Strom Erdgas Wärme 2021'!H:AB,20,FALSE)/12,""),"")</f>
        <v/>
      </c>
      <c r="K5497" s="119" t="str">
        <f>IFERROR(IF(H5494="Nein",VLOOKUP(H5493,'1 - Strom Erdgas Wärme 2021'!H:AC,20,FALSE)/12,""),"")</f>
        <v/>
      </c>
      <c r="L5497" s="48" t="s">
        <v>5</v>
      </c>
      <c r="M5497" s="76" t="str">
        <f>IFERROR(IF(H5494="Nein","Vorbefüllte Verbrauchswerte wurden aliquot (d.h. 1/12) aus dem Jahr 2021 übernommen.","Bitte ergänzen Sie die monatlichen Verbrauchswerte gem. Lastprofilzähler"),"")</f>
        <v>Bitte ergänzen Sie die monatlichen Verbrauchswerte gem. Lastprofilzähler</v>
      </c>
      <c r="N5497" s="77"/>
      <c r="O5497" s="77"/>
      <c r="P5497" s="77"/>
      <c r="Q5497" s="77"/>
      <c r="R5497" s="77"/>
      <c r="S5497" s="77"/>
    </row>
    <row r="5498" spans="2:19" x14ac:dyDescent="0.3">
      <c r="B5498" s="47" t="str">
        <f>IF(H5495="Wärme/Kälte","Energiemix: Anteil in % der aus Strom oder Erdgas erzeugten Wärme/Kälte","")</f>
        <v/>
      </c>
      <c r="C5498" s="46"/>
      <c r="D5498" s="46"/>
      <c r="E5498" s="46"/>
      <c r="F5498" s="74">
        <f>IFERROR(SUMPRODUCT(I5498:K5498,I5497:K5497),"")</f>
        <v>0</v>
      </c>
      <c r="G5498" s="74"/>
      <c r="H5498" s="46"/>
      <c r="I5498" s="120"/>
      <c r="J5498" s="121"/>
      <c r="K5498" s="121"/>
      <c r="L5498" s="48" t="str">
        <f>IF(H5495="Wärme/Kälte","i","")</f>
        <v/>
      </c>
      <c r="M5498" s="47" t="str">
        <f>IF(H5495="Wärme/Kälte","Bitte geben Sie den Anteil in % (von 0 bis 100, ohne Prozentzeichen) der  direkt aus Strom oder Erdgas erzeugten Wärme/Kälte.","")</f>
        <v/>
      </c>
      <c r="N5498" s="46"/>
      <c r="O5498" s="46"/>
      <c r="P5498" s="46"/>
      <c r="Q5498" s="46"/>
      <c r="R5498" s="46"/>
      <c r="S5498" s="46"/>
    </row>
    <row r="5499" spans="2:19" x14ac:dyDescent="0.3">
      <c r="B5499" s="46"/>
      <c r="C5499" s="46"/>
      <c r="D5499" s="46"/>
      <c r="E5499" s="46"/>
      <c r="F5499" s="46"/>
      <c r="G5499" s="46"/>
      <c r="H5499" s="46"/>
      <c r="I5499" s="98"/>
      <c r="J5499" s="46"/>
      <c r="K5499" s="46"/>
      <c r="L5499" s="48"/>
      <c r="M5499" s="47"/>
      <c r="N5499" s="46"/>
      <c r="O5499" s="46"/>
      <c r="P5499" s="46"/>
      <c r="Q5499" s="46"/>
      <c r="R5499" s="46"/>
      <c r="S5499" s="46"/>
    </row>
    <row r="5500" spans="2:19" ht="18" thickBot="1" x14ac:dyDescent="0.5">
      <c r="B5500" s="56" t="s">
        <v>10</v>
      </c>
      <c r="C5500" s="47"/>
      <c r="D5500" s="47"/>
      <c r="E5500" s="47"/>
      <c r="F5500" s="47"/>
      <c r="G5500" s="47"/>
      <c r="H5500" s="47"/>
      <c r="I5500" s="68">
        <v>44835</v>
      </c>
      <c r="J5500" s="68">
        <v>44866</v>
      </c>
      <c r="K5500" s="68">
        <v>44896</v>
      </c>
      <c r="L5500" s="47"/>
      <c r="M5500" s="69"/>
      <c r="N5500" s="69"/>
      <c r="O5500" s="69"/>
      <c r="P5500" s="69"/>
      <c r="Q5500" s="69"/>
      <c r="R5500" s="69"/>
      <c r="S5500" s="47"/>
    </row>
    <row r="5501" spans="2:19" ht="15" thickBot="1" x14ac:dyDescent="0.35">
      <c r="B5501" s="47" t="s">
        <v>28</v>
      </c>
      <c r="C5501" s="47"/>
      <c r="D5501" s="47"/>
      <c r="E5501" s="47"/>
      <c r="F5501" s="47"/>
      <c r="G5501" s="47"/>
      <c r="H5501" s="117"/>
      <c r="I5501" s="70"/>
      <c r="J5501" s="71"/>
      <c r="K5501" s="71"/>
      <c r="L5501" s="48" t="s">
        <v>5</v>
      </c>
      <c r="M5501" s="47" t="s">
        <v>29</v>
      </c>
      <c r="N5501" s="69"/>
      <c r="O5501" s="69"/>
      <c r="P5501" s="69"/>
      <c r="Q5501" s="69"/>
      <c r="R5501" s="69"/>
      <c r="S5501" s="47"/>
    </row>
    <row r="5502" spans="2:19" ht="15" thickBot="1" x14ac:dyDescent="0.35">
      <c r="B5502" s="47" t="s">
        <v>13</v>
      </c>
      <c r="C5502" s="47"/>
      <c r="D5502" s="47"/>
      <c r="E5502" s="47"/>
      <c r="F5502" s="47"/>
      <c r="G5502" s="47"/>
      <c r="H5502" s="138">
        <f>IFERROR(VLOOKUP(H5501,'1 - Strom Erdgas Wärme 2021'!H:AA,17,FALSE),"")</f>
        <v>0</v>
      </c>
      <c r="I5502" s="70"/>
      <c r="J5502" s="71"/>
      <c r="K5502" s="71"/>
      <c r="L5502" s="48"/>
      <c r="M5502" s="47"/>
      <c r="N5502" s="69"/>
      <c r="O5502" s="69"/>
      <c r="P5502" s="69"/>
      <c r="Q5502" s="69"/>
      <c r="R5502" s="69"/>
      <c r="S5502" s="47"/>
    </row>
    <row r="5503" spans="2:19" ht="15" thickBot="1" x14ac:dyDescent="0.35">
      <c r="B5503" s="47" t="s">
        <v>16</v>
      </c>
      <c r="C5503" s="47"/>
      <c r="D5503" s="47"/>
      <c r="E5503" s="47"/>
      <c r="F5503" s="47"/>
      <c r="G5503" s="47"/>
      <c r="H5503" s="139"/>
      <c r="I5503" s="72"/>
      <c r="J5503" s="73"/>
      <c r="K5503" s="73"/>
      <c r="L5503" s="48" t="s">
        <v>5</v>
      </c>
      <c r="M5503" s="47" t="s">
        <v>17</v>
      </c>
      <c r="N5503" s="69"/>
      <c r="O5503" s="69"/>
      <c r="P5503" s="69"/>
      <c r="Q5503" s="69"/>
      <c r="R5503" s="69"/>
      <c r="S5503" s="47"/>
    </row>
    <row r="5504" spans="2:19" ht="16.8" thickBot="1" x14ac:dyDescent="0.45">
      <c r="B5504" s="47" t="str">
        <f>IF(H5503="Erdgas","Arbeitspreis pro kWh Erdgas in EUR",IF(H5503="Strom","Arbeitspreis pro kWh Strom in EUR",IF(H5503="Wärme/Kälte","Arbeitspreis pro kWh Wärme-/Kälteverbrauch in EUR","Bitte Energieart auswählen!")))</f>
        <v>Bitte Energieart auswählen!</v>
      </c>
      <c r="C5504" s="47"/>
      <c r="D5504" s="47"/>
      <c r="E5504" s="47"/>
      <c r="F5504" s="47"/>
      <c r="G5504" s="74">
        <f>IFERROR(SUMPRODUCT(I5504:K5504,I5505:K5505),"")</f>
        <v>0</v>
      </c>
      <c r="H5504" s="47"/>
      <c r="I5504" s="118"/>
      <c r="J5504" s="118"/>
      <c r="K5504" s="118"/>
      <c r="L5504" s="48" t="s">
        <v>5</v>
      </c>
      <c r="M5504" s="47" t="str">
        <f>IF(H5503="Erdgas","Erdgaskosten exkl. Steuern, Abgaben, Netzentgelte, etc.",IF(H5503="Strom","Stromkosten exkl. Steuern, Abgaben, Netzentgelte, etc.",IF(H5503="Wärme/Kälte","Wärme-/Kältekosten exkl. Steuern, Abgaben, Netzentgelte, etc.", "Bitte Energieart auswählen!")))</f>
        <v>Bitte Energieart auswählen!</v>
      </c>
      <c r="N5504" s="47"/>
      <c r="O5504" s="47"/>
      <c r="P5504" s="75"/>
      <c r="Q5504" s="61"/>
      <c r="R5504" s="62"/>
      <c r="S5504" s="47"/>
    </row>
    <row r="5505" spans="2:19" ht="15" thickBot="1" x14ac:dyDescent="0.35">
      <c r="B5505" s="47" t="str">
        <f>IF(AND(H5503="Erdgas",H5502="Nein"),"Aliquoter Erdgasverbrauch in kWh von 1. Oktober 2022 bis 31. Dezember 2022",IF(H5503="Erdgas","Erdgasverbrauch in kWh von 1. Oktober 2022 bis 31. Dezember 2022",IF(AND(H5503="Strom",H5502="Nein"),"Aliquoter Stromverbrauch in kWh von 1. Oktober 2022 bis 31. Dezember 2022",IF(H5503="Strom","Stromverbrauch in kWh von 1. Oktober 2022 bis 31. Dezember 2022",IF(AND(H5503="Wärme/Kälte",H5502="Nein"),"Aliquoter Wärme-/Kälteverbrauch in kWh von 1. Oktober 2022 bis 31. Dezember 2022",IF(H5503="Wärme/Kälte","Wärme-/Kälteverbrauch in kWh von 1. Oktober 2022 bis 31. Dezember 2022","Bitte Energieart auswählen!"))))))</f>
        <v>Bitte Energieart auswählen!</v>
      </c>
      <c r="C5505" s="47"/>
      <c r="D5505" s="47"/>
      <c r="E5505" s="47"/>
      <c r="F5505" s="47"/>
      <c r="G5505" s="47"/>
      <c r="H5505" s="59">
        <f>SUM(I5505:K5505)</f>
        <v>0</v>
      </c>
      <c r="I5505" s="119" t="str">
        <f>IFERROR(IF(H5502="Nein",VLOOKUP(H5501,'1 - Strom Erdgas Wärme 2021'!H:AA,20,FALSE)/12,""),"")</f>
        <v/>
      </c>
      <c r="J5505" s="119" t="str">
        <f>IFERROR(IF(H5502="Nein",VLOOKUP(H5501,'1 - Strom Erdgas Wärme 2021'!H:AB,20,FALSE)/12,""),"")</f>
        <v/>
      </c>
      <c r="K5505" s="119" t="str">
        <f>IFERROR(IF(H5502="Nein",VLOOKUP(H5501,'1 - Strom Erdgas Wärme 2021'!H:AC,20,FALSE)/12,""),"")</f>
        <v/>
      </c>
      <c r="L5505" s="48" t="s">
        <v>5</v>
      </c>
      <c r="M5505" s="76" t="str">
        <f>IFERROR(IF(H5502="Nein","Vorbefüllte Verbrauchswerte wurden aliquot (d.h. 1/12) aus dem Jahr 2021 übernommen.","Bitte ergänzen Sie die monatlichen Verbrauchswerte gem. Lastprofilzähler"),"")</f>
        <v>Bitte ergänzen Sie die monatlichen Verbrauchswerte gem. Lastprofilzähler</v>
      </c>
      <c r="N5505" s="77"/>
      <c r="O5505" s="77"/>
      <c r="P5505" s="77"/>
      <c r="Q5505" s="77"/>
      <c r="R5505" s="77"/>
      <c r="S5505" s="77"/>
    </row>
    <row r="5506" spans="2:19" x14ac:dyDescent="0.3">
      <c r="B5506" s="47" t="str">
        <f>IF(H5503="Wärme/Kälte","Energiemix: Anteil in % der aus Strom oder Erdgas erzeugten Wärme/Kälte","")</f>
        <v/>
      </c>
      <c r="C5506" s="46"/>
      <c r="D5506" s="46"/>
      <c r="E5506" s="46"/>
      <c r="F5506" s="74">
        <f>IFERROR(SUMPRODUCT(I5506:K5506,I5505:K5505),"")</f>
        <v>0</v>
      </c>
      <c r="G5506" s="74"/>
      <c r="H5506" s="46"/>
      <c r="I5506" s="120"/>
      <c r="J5506" s="121"/>
      <c r="K5506" s="121"/>
      <c r="L5506" s="48" t="str">
        <f>IF(H5503="Wärme/Kälte","i","")</f>
        <v/>
      </c>
      <c r="M5506" s="47" t="str">
        <f>IF(H5503="Wärme/Kälte","Bitte geben Sie den Anteil in % (von 0 bis 100, ohne Prozentzeichen) der  direkt aus Strom oder Erdgas erzeugten Wärme/Kälte.","")</f>
        <v/>
      </c>
      <c r="N5506" s="46"/>
      <c r="O5506" s="46"/>
      <c r="P5506" s="46"/>
      <c r="Q5506" s="46"/>
      <c r="R5506" s="46"/>
      <c r="S5506" s="46"/>
    </row>
    <row r="5507" spans="2:19" x14ac:dyDescent="0.3">
      <c r="B5507" s="46"/>
      <c r="C5507" s="46"/>
      <c r="D5507" s="46"/>
      <c r="E5507" s="46"/>
      <c r="F5507" s="46"/>
      <c r="G5507" s="46"/>
      <c r="H5507" s="46"/>
      <c r="I5507" s="98"/>
      <c r="J5507" s="46"/>
      <c r="K5507" s="46"/>
      <c r="L5507" s="48"/>
      <c r="M5507" s="47"/>
      <c r="N5507" s="46"/>
      <c r="O5507" s="46"/>
      <c r="P5507" s="46"/>
      <c r="Q5507" s="46"/>
      <c r="R5507" s="46"/>
      <c r="S5507" s="46"/>
    </row>
    <row r="5508" spans="2:19" ht="18" thickBot="1" x14ac:dyDescent="0.5">
      <c r="B5508" s="56" t="s">
        <v>10</v>
      </c>
      <c r="C5508" s="47"/>
      <c r="D5508" s="47"/>
      <c r="E5508" s="47"/>
      <c r="F5508" s="47"/>
      <c r="G5508" s="47"/>
      <c r="H5508" s="47"/>
      <c r="I5508" s="68">
        <v>44835</v>
      </c>
      <c r="J5508" s="68">
        <v>44866</v>
      </c>
      <c r="K5508" s="68">
        <v>44896</v>
      </c>
      <c r="L5508" s="47"/>
      <c r="M5508" s="69"/>
      <c r="N5508" s="69"/>
      <c r="O5508" s="69"/>
      <c r="P5508" s="69"/>
      <c r="Q5508" s="69"/>
      <c r="R5508" s="69"/>
      <c r="S5508" s="47"/>
    </row>
    <row r="5509" spans="2:19" ht="15" thickBot="1" x14ac:dyDescent="0.35">
      <c r="B5509" s="47" t="s">
        <v>28</v>
      </c>
      <c r="C5509" s="47"/>
      <c r="D5509" s="47"/>
      <c r="E5509" s="47"/>
      <c r="F5509" s="47"/>
      <c r="G5509" s="47"/>
      <c r="H5509" s="117"/>
      <c r="I5509" s="70"/>
      <c r="J5509" s="71"/>
      <c r="K5509" s="71"/>
      <c r="L5509" s="48" t="s">
        <v>5</v>
      </c>
      <c r="M5509" s="47" t="s">
        <v>29</v>
      </c>
      <c r="N5509" s="69"/>
      <c r="O5509" s="69"/>
      <c r="P5509" s="69"/>
      <c r="Q5509" s="69"/>
      <c r="R5509" s="69"/>
      <c r="S5509" s="47"/>
    </row>
    <row r="5510" spans="2:19" ht="15" thickBot="1" x14ac:dyDescent="0.35">
      <c r="B5510" s="47" t="s">
        <v>13</v>
      </c>
      <c r="C5510" s="47"/>
      <c r="D5510" s="47"/>
      <c r="E5510" s="47"/>
      <c r="F5510" s="47"/>
      <c r="G5510" s="47"/>
      <c r="H5510" s="138">
        <f>IFERROR(VLOOKUP(H5509,'1 - Strom Erdgas Wärme 2021'!H:AA,17,FALSE),"")</f>
        <v>0</v>
      </c>
      <c r="I5510" s="70"/>
      <c r="J5510" s="71"/>
      <c r="K5510" s="71"/>
      <c r="L5510" s="48"/>
      <c r="M5510" s="47"/>
      <c r="N5510" s="69"/>
      <c r="O5510" s="69"/>
      <c r="P5510" s="69"/>
      <c r="Q5510" s="69"/>
      <c r="R5510" s="69"/>
      <c r="S5510" s="47"/>
    </row>
    <row r="5511" spans="2:19" ht="15" thickBot="1" x14ac:dyDescent="0.35">
      <c r="B5511" s="47" t="s">
        <v>16</v>
      </c>
      <c r="C5511" s="47"/>
      <c r="D5511" s="47"/>
      <c r="E5511" s="47"/>
      <c r="F5511" s="47"/>
      <c r="G5511" s="47"/>
      <c r="H5511" s="139"/>
      <c r="I5511" s="72"/>
      <c r="J5511" s="73"/>
      <c r="K5511" s="73"/>
      <c r="L5511" s="48" t="s">
        <v>5</v>
      </c>
      <c r="M5511" s="47" t="s">
        <v>17</v>
      </c>
      <c r="N5511" s="69"/>
      <c r="O5511" s="69"/>
      <c r="P5511" s="69"/>
      <c r="Q5511" s="69"/>
      <c r="R5511" s="69"/>
      <c r="S5511" s="47"/>
    </row>
    <row r="5512" spans="2:19" ht="16.8" thickBot="1" x14ac:dyDescent="0.45">
      <c r="B5512" s="47" t="str">
        <f>IF(H5511="Erdgas","Arbeitspreis pro kWh Erdgas in EUR",IF(H5511="Strom","Arbeitspreis pro kWh Strom in EUR",IF(H5511="Wärme/Kälte","Arbeitspreis pro kWh Wärme-/Kälteverbrauch in EUR","Bitte Energieart auswählen!")))</f>
        <v>Bitte Energieart auswählen!</v>
      </c>
      <c r="C5512" s="47"/>
      <c r="D5512" s="47"/>
      <c r="E5512" s="47"/>
      <c r="F5512" s="47"/>
      <c r="G5512" s="74">
        <f>IFERROR(SUMPRODUCT(I5512:K5512,I5513:K5513),"")</f>
        <v>0</v>
      </c>
      <c r="H5512" s="47"/>
      <c r="I5512" s="118"/>
      <c r="J5512" s="118"/>
      <c r="K5512" s="118"/>
      <c r="L5512" s="48" t="s">
        <v>5</v>
      </c>
      <c r="M5512" s="47" t="str">
        <f>IF(H5511="Erdgas","Erdgaskosten exkl. Steuern, Abgaben, Netzentgelte, etc.",IF(H5511="Strom","Stromkosten exkl. Steuern, Abgaben, Netzentgelte, etc.",IF(H5511="Wärme/Kälte","Wärme-/Kältekosten exkl. Steuern, Abgaben, Netzentgelte, etc.", "Bitte Energieart auswählen!")))</f>
        <v>Bitte Energieart auswählen!</v>
      </c>
      <c r="N5512" s="47"/>
      <c r="O5512" s="47"/>
      <c r="P5512" s="75"/>
      <c r="Q5512" s="61"/>
      <c r="R5512" s="62"/>
      <c r="S5512" s="47"/>
    </row>
    <row r="5513" spans="2:19" ht="15" thickBot="1" x14ac:dyDescent="0.35">
      <c r="B5513" s="47" t="str">
        <f>IF(AND(H5511="Erdgas",H5510="Nein"),"Aliquoter Erdgasverbrauch in kWh von 1. Oktober 2022 bis 31. Dezember 2022",IF(H5511="Erdgas","Erdgasverbrauch in kWh von 1. Oktober 2022 bis 31. Dezember 2022",IF(AND(H5511="Strom",H5510="Nein"),"Aliquoter Stromverbrauch in kWh von 1. Oktober 2022 bis 31. Dezember 2022",IF(H5511="Strom","Stromverbrauch in kWh von 1. Oktober 2022 bis 31. Dezember 2022",IF(AND(H5511="Wärme/Kälte",H5510="Nein"),"Aliquoter Wärme-/Kälteverbrauch in kWh von 1. Oktober 2022 bis 31. Dezember 2022",IF(H5511="Wärme/Kälte","Wärme-/Kälteverbrauch in kWh von 1. Oktober 2022 bis 31. Dezember 2022","Bitte Energieart auswählen!"))))))</f>
        <v>Bitte Energieart auswählen!</v>
      </c>
      <c r="C5513" s="47"/>
      <c r="D5513" s="47"/>
      <c r="E5513" s="47"/>
      <c r="F5513" s="47"/>
      <c r="G5513" s="47"/>
      <c r="H5513" s="59">
        <f>SUM(I5513:K5513)</f>
        <v>0</v>
      </c>
      <c r="I5513" s="119" t="str">
        <f>IFERROR(IF(H5510="Nein",VLOOKUP(H5509,'1 - Strom Erdgas Wärme 2021'!H:AA,20,FALSE)/12,""),"")</f>
        <v/>
      </c>
      <c r="J5513" s="119" t="str">
        <f>IFERROR(IF(H5510="Nein",VLOOKUP(H5509,'1 - Strom Erdgas Wärme 2021'!H:AB,20,FALSE)/12,""),"")</f>
        <v/>
      </c>
      <c r="K5513" s="119" t="str">
        <f>IFERROR(IF(H5510="Nein",VLOOKUP(H5509,'1 - Strom Erdgas Wärme 2021'!H:AC,20,FALSE)/12,""),"")</f>
        <v/>
      </c>
      <c r="L5513" s="48" t="s">
        <v>5</v>
      </c>
      <c r="M5513" s="76" t="str">
        <f>IFERROR(IF(H5510="Nein","Vorbefüllte Verbrauchswerte wurden aliquot (d.h. 1/12) aus dem Jahr 2021 übernommen.","Bitte ergänzen Sie die monatlichen Verbrauchswerte gem. Lastprofilzähler"),"")</f>
        <v>Bitte ergänzen Sie die monatlichen Verbrauchswerte gem. Lastprofilzähler</v>
      </c>
      <c r="N5513" s="77"/>
      <c r="O5513" s="77"/>
      <c r="P5513" s="77"/>
      <c r="Q5513" s="77"/>
      <c r="R5513" s="77"/>
      <c r="S5513" s="77"/>
    </row>
    <row r="5514" spans="2:19" x14ac:dyDescent="0.3">
      <c r="B5514" s="47" t="str">
        <f>IF(H5511="Wärme/Kälte","Energiemix: Anteil in % der aus Strom oder Erdgas erzeugten Wärme/Kälte","")</f>
        <v/>
      </c>
      <c r="C5514" s="46"/>
      <c r="D5514" s="46"/>
      <c r="E5514" s="46"/>
      <c r="F5514" s="74">
        <f>IFERROR(SUMPRODUCT(I5514:K5514,I5513:K5513),"")</f>
        <v>0</v>
      </c>
      <c r="G5514" s="74"/>
      <c r="H5514" s="46"/>
      <c r="I5514" s="120"/>
      <c r="J5514" s="121"/>
      <c r="K5514" s="121"/>
      <c r="L5514" s="48" t="str">
        <f>IF(H5511="Wärme/Kälte","i","")</f>
        <v/>
      </c>
      <c r="M5514" s="47" t="str">
        <f>IF(H5511="Wärme/Kälte","Bitte geben Sie den Anteil in % (von 0 bis 100, ohne Prozentzeichen) der  direkt aus Strom oder Erdgas erzeugten Wärme/Kälte.","")</f>
        <v/>
      </c>
      <c r="N5514" s="46"/>
      <c r="O5514" s="46"/>
      <c r="P5514" s="46"/>
      <c r="Q5514" s="46"/>
      <c r="R5514" s="46"/>
      <c r="S5514" s="46"/>
    </row>
    <row r="5515" spans="2:19" x14ac:dyDescent="0.3">
      <c r="B5515" s="46"/>
      <c r="C5515" s="46"/>
      <c r="D5515" s="46"/>
      <c r="E5515" s="46"/>
      <c r="F5515" s="46"/>
      <c r="G5515" s="46"/>
      <c r="H5515" s="46"/>
      <c r="I5515" s="98"/>
      <c r="J5515" s="46"/>
      <c r="K5515" s="46"/>
      <c r="L5515" s="48"/>
      <c r="M5515" s="47"/>
      <c r="N5515" s="46"/>
      <c r="O5515" s="46"/>
      <c r="P5515" s="46"/>
      <c r="Q5515" s="46"/>
      <c r="R5515" s="46"/>
      <c r="S5515" s="46"/>
    </row>
    <row r="5516" spans="2:19" ht="18" thickBot="1" x14ac:dyDescent="0.5">
      <c r="B5516" s="56" t="s">
        <v>10</v>
      </c>
      <c r="C5516" s="47"/>
      <c r="D5516" s="47"/>
      <c r="E5516" s="47"/>
      <c r="F5516" s="47"/>
      <c r="G5516" s="47"/>
      <c r="H5516" s="47"/>
      <c r="I5516" s="68">
        <v>44835</v>
      </c>
      <c r="J5516" s="68">
        <v>44866</v>
      </c>
      <c r="K5516" s="68">
        <v>44896</v>
      </c>
      <c r="L5516" s="47"/>
      <c r="M5516" s="69"/>
      <c r="N5516" s="69"/>
      <c r="O5516" s="69"/>
      <c r="P5516" s="69"/>
      <c r="Q5516" s="69"/>
      <c r="R5516" s="69"/>
      <c r="S5516" s="47"/>
    </row>
    <row r="5517" spans="2:19" ht="15" thickBot="1" x14ac:dyDescent="0.35">
      <c r="B5517" s="47" t="s">
        <v>28</v>
      </c>
      <c r="C5517" s="47"/>
      <c r="D5517" s="47"/>
      <c r="E5517" s="47"/>
      <c r="F5517" s="47"/>
      <c r="G5517" s="47"/>
      <c r="H5517" s="117"/>
      <c r="I5517" s="70"/>
      <c r="J5517" s="71"/>
      <c r="K5517" s="71"/>
      <c r="L5517" s="48" t="s">
        <v>5</v>
      </c>
      <c r="M5517" s="47" t="s">
        <v>29</v>
      </c>
      <c r="N5517" s="69"/>
      <c r="O5517" s="69"/>
      <c r="P5517" s="69"/>
      <c r="Q5517" s="69"/>
      <c r="R5517" s="69"/>
      <c r="S5517" s="47"/>
    </row>
    <row r="5518" spans="2:19" ht="15" thickBot="1" x14ac:dyDescent="0.35">
      <c r="B5518" s="47" t="s">
        <v>13</v>
      </c>
      <c r="C5518" s="47"/>
      <c r="D5518" s="47"/>
      <c r="E5518" s="47"/>
      <c r="F5518" s="47"/>
      <c r="G5518" s="47"/>
      <c r="H5518" s="138">
        <f>IFERROR(VLOOKUP(H5517,'1 - Strom Erdgas Wärme 2021'!H:AA,17,FALSE),"")</f>
        <v>0</v>
      </c>
      <c r="I5518" s="70"/>
      <c r="J5518" s="71"/>
      <c r="K5518" s="71"/>
      <c r="L5518" s="48"/>
      <c r="M5518" s="47"/>
      <c r="N5518" s="69"/>
      <c r="O5518" s="69"/>
      <c r="P5518" s="69"/>
      <c r="Q5518" s="69"/>
      <c r="R5518" s="69"/>
      <c r="S5518" s="47"/>
    </row>
    <row r="5519" spans="2:19" ht="15" thickBot="1" x14ac:dyDescent="0.35">
      <c r="B5519" s="47" t="s">
        <v>16</v>
      </c>
      <c r="C5519" s="47"/>
      <c r="D5519" s="47"/>
      <c r="E5519" s="47"/>
      <c r="F5519" s="47"/>
      <c r="G5519" s="47"/>
      <c r="H5519" s="139"/>
      <c r="I5519" s="72"/>
      <c r="J5519" s="73"/>
      <c r="K5519" s="73"/>
      <c r="L5519" s="48" t="s">
        <v>5</v>
      </c>
      <c r="M5519" s="47" t="s">
        <v>17</v>
      </c>
      <c r="N5519" s="69"/>
      <c r="O5519" s="69"/>
      <c r="P5519" s="69"/>
      <c r="Q5519" s="69"/>
      <c r="R5519" s="69"/>
      <c r="S5519" s="47"/>
    </row>
    <row r="5520" spans="2:19" ht="16.8" thickBot="1" x14ac:dyDescent="0.45">
      <c r="B5520" s="47" t="str">
        <f>IF(H5519="Erdgas","Arbeitspreis pro kWh Erdgas in EUR",IF(H5519="Strom","Arbeitspreis pro kWh Strom in EUR",IF(H5519="Wärme/Kälte","Arbeitspreis pro kWh Wärme-/Kälteverbrauch in EUR","Bitte Energieart auswählen!")))</f>
        <v>Bitte Energieart auswählen!</v>
      </c>
      <c r="C5520" s="47"/>
      <c r="D5520" s="47"/>
      <c r="E5520" s="47"/>
      <c r="F5520" s="47"/>
      <c r="G5520" s="74">
        <f>IFERROR(SUMPRODUCT(I5520:K5520,I5521:K5521),"")</f>
        <v>0</v>
      </c>
      <c r="H5520" s="47"/>
      <c r="I5520" s="118"/>
      <c r="J5520" s="118"/>
      <c r="K5520" s="118"/>
      <c r="L5520" s="48" t="s">
        <v>5</v>
      </c>
      <c r="M5520" s="47" t="str">
        <f>IF(H5519="Erdgas","Erdgaskosten exkl. Steuern, Abgaben, Netzentgelte, etc.",IF(H5519="Strom","Stromkosten exkl. Steuern, Abgaben, Netzentgelte, etc.",IF(H5519="Wärme/Kälte","Wärme-/Kältekosten exkl. Steuern, Abgaben, Netzentgelte, etc.", "Bitte Energieart auswählen!")))</f>
        <v>Bitte Energieart auswählen!</v>
      </c>
      <c r="N5520" s="47"/>
      <c r="O5520" s="47"/>
      <c r="P5520" s="75"/>
      <c r="Q5520" s="61"/>
      <c r="R5520" s="62"/>
      <c r="S5520" s="47"/>
    </row>
    <row r="5521" spans="2:19" ht="15" thickBot="1" x14ac:dyDescent="0.35">
      <c r="B5521" s="47" t="str">
        <f>IF(AND(H5519="Erdgas",H5518="Nein"),"Aliquoter Erdgasverbrauch in kWh von 1. Oktober 2022 bis 31. Dezember 2022",IF(H5519="Erdgas","Erdgasverbrauch in kWh von 1. Oktober 2022 bis 31. Dezember 2022",IF(AND(H5519="Strom",H5518="Nein"),"Aliquoter Stromverbrauch in kWh von 1. Oktober 2022 bis 31. Dezember 2022",IF(H5519="Strom","Stromverbrauch in kWh von 1. Oktober 2022 bis 31. Dezember 2022",IF(AND(H5519="Wärme/Kälte",H5518="Nein"),"Aliquoter Wärme-/Kälteverbrauch in kWh von 1. Oktober 2022 bis 31. Dezember 2022",IF(H5519="Wärme/Kälte","Wärme-/Kälteverbrauch in kWh von 1. Oktober 2022 bis 31. Dezember 2022","Bitte Energieart auswählen!"))))))</f>
        <v>Bitte Energieart auswählen!</v>
      </c>
      <c r="C5521" s="47"/>
      <c r="D5521" s="47"/>
      <c r="E5521" s="47"/>
      <c r="F5521" s="47"/>
      <c r="G5521" s="47"/>
      <c r="H5521" s="59">
        <f>SUM(I5521:K5521)</f>
        <v>0</v>
      </c>
      <c r="I5521" s="119" t="str">
        <f>IFERROR(IF(H5518="Nein",VLOOKUP(H5517,'1 - Strom Erdgas Wärme 2021'!H:AA,20,FALSE)/12,""),"")</f>
        <v/>
      </c>
      <c r="J5521" s="119" t="str">
        <f>IFERROR(IF(H5518="Nein",VLOOKUP(H5517,'1 - Strom Erdgas Wärme 2021'!H:AB,20,FALSE)/12,""),"")</f>
        <v/>
      </c>
      <c r="K5521" s="119" t="str">
        <f>IFERROR(IF(H5518="Nein",VLOOKUP(H5517,'1 - Strom Erdgas Wärme 2021'!H:AC,20,FALSE)/12,""),"")</f>
        <v/>
      </c>
      <c r="L5521" s="48" t="s">
        <v>5</v>
      </c>
      <c r="M5521" s="76" t="str">
        <f>IFERROR(IF(H5518="Nein","Vorbefüllte Verbrauchswerte wurden aliquot (d.h. 1/12) aus dem Jahr 2021 übernommen.","Bitte ergänzen Sie die monatlichen Verbrauchswerte gem. Lastprofilzähler"),"")</f>
        <v>Bitte ergänzen Sie die monatlichen Verbrauchswerte gem. Lastprofilzähler</v>
      </c>
      <c r="N5521" s="77"/>
      <c r="O5521" s="77"/>
      <c r="P5521" s="77"/>
      <c r="Q5521" s="77"/>
      <c r="R5521" s="77"/>
      <c r="S5521" s="77"/>
    </row>
    <row r="5522" spans="2:19" x14ac:dyDescent="0.3">
      <c r="B5522" s="47" t="str">
        <f>IF(H5519="Wärme/Kälte","Energiemix: Anteil in % der aus Strom oder Erdgas erzeugten Wärme/Kälte","")</f>
        <v/>
      </c>
      <c r="C5522" s="46"/>
      <c r="D5522" s="46"/>
      <c r="E5522" s="46"/>
      <c r="F5522" s="74">
        <f>IFERROR(SUMPRODUCT(I5522:K5522,I5521:K5521),"")</f>
        <v>0</v>
      </c>
      <c r="G5522" s="74"/>
      <c r="H5522" s="46"/>
      <c r="I5522" s="120"/>
      <c r="J5522" s="121"/>
      <c r="K5522" s="121"/>
      <c r="L5522" s="48" t="str">
        <f>IF(H5519="Wärme/Kälte","i","")</f>
        <v/>
      </c>
      <c r="M5522" s="47" t="str">
        <f>IF(H5519="Wärme/Kälte","Bitte geben Sie den Anteil in % (von 0 bis 100, ohne Prozentzeichen) der  direkt aus Strom oder Erdgas erzeugten Wärme/Kälte.","")</f>
        <v/>
      </c>
      <c r="N5522" s="46"/>
      <c r="O5522" s="46"/>
      <c r="P5522" s="46"/>
      <c r="Q5522" s="46"/>
      <c r="R5522" s="46"/>
      <c r="S5522" s="46"/>
    </row>
    <row r="5523" spans="2:19" x14ac:dyDescent="0.3">
      <c r="B5523" s="46"/>
      <c r="C5523" s="46"/>
      <c r="D5523" s="46"/>
      <c r="E5523" s="46"/>
      <c r="F5523" s="46"/>
      <c r="G5523" s="46"/>
      <c r="H5523" s="46"/>
      <c r="I5523" s="98"/>
      <c r="J5523" s="46"/>
      <c r="K5523" s="46"/>
      <c r="L5523" s="48"/>
      <c r="M5523" s="47"/>
      <c r="N5523" s="46"/>
      <c r="O5523" s="46"/>
      <c r="P5523" s="46"/>
      <c r="Q5523" s="46"/>
      <c r="R5523" s="46"/>
      <c r="S5523" s="46"/>
    </row>
    <row r="5524" spans="2:19" ht="18" thickBot="1" x14ac:dyDescent="0.5">
      <c r="B5524" s="56" t="s">
        <v>10</v>
      </c>
      <c r="C5524" s="47"/>
      <c r="D5524" s="47"/>
      <c r="E5524" s="47"/>
      <c r="F5524" s="47"/>
      <c r="G5524" s="47"/>
      <c r="H5524" s="47"/>
      <c r="I5524" s="68">
        <v>44835</v>
      </c>
      <c r="J5524" s="68">
        <v>44866</v>
      </c>
      <c r="K5524" s="68">
        <v>44896</v>
      </c>
      <c r="L5524" s="47"/>
      <c r="M5524" s="69"/>
      <c r="N5524" s="69"/>
      <c r="O5524" s="69"/>
      <c r="P5524" s="69"/>
      <c r="Q5524" s="69"/>
      <c r="R5524" s="69"/>
      <c r="S5524" s="47"/>
    </row>
    <row r="5525" spans="2:19" ht="15" thickBot="1" x14ac:dyDescent="0.35">
      <c r="B5525" s="47" t="s">
        <v>28</v>
      </c>
      <c r="C5525" s="47"/>
      <c r="D5525" s="47"/>
      <c r="E5525" s="47"/>
      <c r="F5525" s="47"/>
      <c r="G5525" s="47"/>
      <c r="H5525" s="117"/>
      <c r="I5525" s="70"/>
      <c r="J5525" s="71"/>
      <c r="K5525" s="71"/>
      <c r="L5525" s="48" t="s">
        <v>5</v>
      </c>
      <c r="M5525" s="47" t="s">
        <v>29</v>
      </c>
      <c r="N5525" s="69"/>
      <c r="O5525" s="69"/>
      <c r="P5525" s="69"/>
      <c r="Q5525" s="69"/>
      <c r="R5525" s="69"/>
      <c r="S5525" s="47"/>
    </row>
    <row r="5526" spans="2:19" ht="15" thickBot="1" x14ac:dyDescent="0.35">
      <c r="B5526" s="47" t="s">
        <v>13</v>
      </c>
      <c r="C5526" s="47"/>
      <c r="D5526" s="47"/>
      <c r="E5526" s="47"/>
      <c r="F5526" s="47"/>
      <c r="G5526" s="47"/>
      <c r="H5526" s="138">
        <f>IFERROR(VLOOKUP(H5525,'1 - Strom Erdgas Wärme 2021'!H:AA,17,FALSE),"")</f>
        <v>0</v>
      </c>
      <c r="I5526" s="70"/>
      <c r="J5526" s="71"/>
      <c r="K5526" s="71"/>
      <c r="L5526" s="48"/>
      <c r="M5526" s="47"/>
      <c r="N5526" s="69"/>
      <c r="O5526" s="69"/>
      <c r="P5526" s="69"/>
      <c r="Q5526" s="69"/>
      <c r="R5526" s="69"/>
      <c r="S5526" s="47"/>
    </row>
    <row r="5527" spans="2:19" ht="15" thickBot="1" x14ac:dyDescent="0.35">
      <c r="B5527" s="47" t="s">
        <v>16</v>
      </c>
      <c r="C5527" s="47"/>
      <c r="D5527" s="47"/>
      <c r="E5527" s="47"/>
      <c r="F5527" s="47"/>
      <c r="G5527" s="47"/>
      <c r="H5527" s="139"/>
      <c r="I5527" s="72"/>
      <c r="J5527" s="73"/>
      <c r="K5527" s="73"/>
      <c r="L5527" s="48" t="s">
        <v>5</v>
      </c>
      <c r="M5527" s="47" t="s">
        <v>17</v>
      </c>
      <c r="N5527" s="69"/>
      <c r="O5527" s="69"/>
      <c r="P5527" s="69"/>
      <c r="Q5527" s="69"/>
      <c r="R5527" s="69"/>
      <c r="S5527" s="47"/>
    </row>
    <row r="5528" spans="2:19" ht="16.8" thickBot="1" x14ac:dyDescent="0.45">
      <c r="B5528" s="47" t="str">
        <f>IF(H5527="Erdgas","Arbeitspreis pro kWh Erdgas in EUR",IF(H5527="Strom","Arbeitspreis pro kWh Strom in EUR",IF(H5527="Wärme/Kälte","Arbeitspreis pro kWh Wärme-/Kälteverbrauch in EUR","Bitte Energieart auswählen!")))</f>
        <v>Bitte Energieart auswählen!</v>
      </c>
      <c r="C5528" s="47"/>
      <c r="D5528" s="47"/>
      <c r="E5528" s="47"/>
      <c r="F5528" s="47"/>
      <c r="G5528" s="74">
        <f>IFERROR(SUMPRODUCT(I5528:K5528,I5529:K5529),"")</f>
        <v>0</v>
      </c>
      <c r="H5528" s="47"/>
      <c r="I5528" s="118"/>
      <c r="J5528" s="118"/>
      <c r="K5528" s="118"/>
      <c r="L5528" s="48" t="s">
        <v>5</v>
      </c>
      <c r="M5528" s="47" t="str">
        <f>IF(H5527="Erdgas","Erdgaskosten exkl. Steuern, Abgaben, Netzentgelte, etc.",IF(H5527="Strom","Stromkosten exkl. Steuern, Abgaben, Netzentgelte, etc.",IF(H5527="Wärme/Kälte","Wärme-/Kältekosten exkl. Steuern, Abgaben, Netzentgelte, etc.", "Bitte Energieart auswählen!")))</f>
        <v>Bitte Energieart auswählen!</v>
      </c>
      <c r="N5528" s="47"/>
      <c r="O5528" s="47"/>
      <c r="P5528" s="75"/>
      <c r="Q5528" s="61"/>
      <c r="R5528" s="62"/>
      <c r="S5528" s="47"/>
    </row>
    <row r="5529" spans="2:19" ht="15" thickBot="1" x14ac:dyDescent="0.35">
      <c r="B5529" s="47" t="str">
        <f>IF(AND(H5527="Erdgas",H5526="Nein"),"Aliquoter Erdgasverbrauch in kWh von 1. Oktober 2022 bis 31. Dezember 2022",IF(H5527="Erdgas","Erdgasverbrauch in kWh von 1. Oktober 2022 bis 31. Dezember 2022",IF(AND(H5527="Strom",H5526="Nein"),"Aliquoter Stromverbrauch in kWh von 1. Oktober 2022 bis 31. Dezember 2022",IF(H5527="Strom","Stromverbrauch in kWh von 1. Oktober 2022 bis 31. Dezember 2022",IF(AND(H5527="Wärme/Kälte",H5526="Nein"),"Aliquoter Wärme-/Kälteverbrauch in kWh von 1. Oktober 2022 bis 31. Dezember 2022",IF(H5527="Wärme/Kälte","Wärme-/Kälteverbrauch in kWh von 1. Oktober 2022 bis 31. Dezember 2022","Bitte Energieart auswählen!"))))))</f>
        <v>Bitte Energieart auswählen!</v>
      </c>
      <c r="C5529" s="47"/>
      <c r="D5529" s="47"/>
      <c r="E5529" s="47"/>
      <c r="F5529" s="47"/>
      <c r="G5529" s="47"/>
      <c r="H5529" s="59">
        <f>SUM(I5529:K5529)</f>
        <v>0</v>
      </c>
      <c r="I5529" s="119" t="str">
        <f>IFERROR(IF(H5526="Nein",VLOOKUP(H5525,'1 - Strom Erdgas Wärme 2021'!H:AA,20,FALSE)/12,""),"")</f>
        <v/>
      </c>
      <c r="J5529" s="119" t="str">
        <f>IFERROR(IF(H5526="Nein",VLOOKUP(H5525,'1 - Strom Erdgas Wärme 2021'!H:AB,20,FALSE)/12,""),"")</f>
        <v/>
      </c>
      <c r="K5529" s="119" t="str">
        <f>IFERROR(IF(H5526="Nein",VLOOKUP(H5525,'1 - Strom Erdgas Wärme 2021'!H:AC,20,FALSE)/12,""),"")</f>
        <v/>
      </c>
      <c r="L5529" s="48" t="s">
        <v>5</v>
      </c>
      <c r="M5529" s="76" t="str">
        <f>IFERROR(IF(H5526="Nein","Vorbefüllte Verbrauchswerte wurden aliquot (d.h. 1/12) aus dem Jahr 2021 übernommen.","Bitte ergänzen Sie die monatlichen Verbrauchswerte gem. Lastprofilzähler"),"")</f>
        <v>Bitte ergänzen Sie die monatlichen Verbrauchswerte gem. Lastprofilzähler</v>
      </c>
      <c r="N5529" s="77"/>
      <c r="O5529" s="77"/>
      <c r="P5529" s="77"/>
      <c r="Q5529" s="77"/>
      <c r="R5529" s="77"/>
      <c r="S5529" s="77"/>
    </row>
    <row r="5530" spans="2:19" x14ac:dyDescent="0.3">
      <c r="B5530" s="47" t="str">
        <f>IF(H5527="Wärme/Kälte","Energiemix: Anteil in % der aus Strom oder Erdgas erzeugten Wärme/Kälte","")</f>
        <v/>
      </c>
      <c r="C5530" s="46"/>
      <c r="D5530" s="46"/>
      <c r="E5530" s="46"/>
      <c r="F5530" s="74">
        <f>IFERROR(SUMPRODUCT(I5530:K5530,I5529:K5529),"")</f>
        <v>0</v>
      </c>
      <c r="G5530" s="74"/>
      <c r="H5530" s="46"/>
      <c r="I5530" s="120"/>
      <c r="J5530" s="121"/>
      <c r="K5530" s="121"/>
      <c r="L5530" s="48" t="str">
        <f>IF(H5527="Wärme/Kälte","i","")</f>
        <v/>
      </c>
      <c r="M5530" s="47" t="str">
        <f>IF(H5527="Wärme/Kälte","Bitte geben Sie den Anteil in % (von 0 bis 100, ohne Prozentzeichen) der  direkt aus Strom oder Erdgas erzeugten Wärme/Kälte.","")</f>
        <v/>
      </c>
      <c r="N5530" s="46"/>
      <c r="O5530" s="46"/>
      <c r="P5530" s="46"/>
      <c r="Q5530" s="46"/>
      <c r="R5530" s="46"/>
      <c r="S5530" s="46"/>
    </row>
    <row r="5531" spans="2:19" x14ac:dyDescent="0.3">
      <c r="B5531" s="46"/>
      <c r="C5531" s="46"/>
      <c r="D5531" s="46"/>
      <c r="E5531" s="46"/>
      <c r="F5531" s="46"/>
      <c r="G5531" s="46"/>
      <c r="H5531" s="46"/>
      <c r="I5531" s="98"/>
      <c r="J5531" s="46"/>
      <c r="K5531" s="46"/>
      <c r="L5531" s="48"/>
      <c r="M5531" s="47"/>
      <c r="N5531" s="46"/>
      <c r="O5531" s="46"/>
      <c r="P5531" s="46"/>
      <c r="Q5531" s="46"/>
      <c r="R5531" s="46"/>
      <c r="S5531" s="46"/>
    </row>
    <row r="5532" spans="2:19" ht="18" thickBot="1" x14ac:dyDescent="0.5">
      <c r="B5532" s="56" t="s">
        <v>10</v>
      </c>
      <c r="C5532" s="47"/>
      <c r="D5532" s="47"/>
      <c r="E5532" s="47"/>
      <c r="F5532" s="47"/>
      <c r="G5532" s="47"/>
      <c r="H5532" s="47"/>
      <c r="I5532" s="68">
        <v>44835</v>
      </c>
      <c r="J5532" s="68">
        <v>44866</v>
      </c>
      <c r="K5532" s="68">
        <v>44896</v>
      </c>
      <c r="L5532" s="47"/>
      <c r="M5532" s="69"/>
      <c r="N5532" s="69"/>
      <c r="O5532" s="69"/>
      <c r="P5532" s="69"/>
      <c r="Q5532" s="69"/>
      <c r="R5532" s="69"/>
      <c r="S5532" s="47"/>
    </row>
    <row r="5533" spans="2:19" ht="15" thickBot="1" x14ac:dyDescent="0.35">
      <c r="B5533" s="47" t="s">
        <v>28</v>
      </c>
      <c r="C5533" s="47"/>
      <c r="D5533" s="47"/>
      <c r="E5533" s="47"/>
      <c r="F5533" s="47"/>
      <c r="G5533" s="47"/>
      <c r="H5533" s="117"/>
      <c r="I5533" s="70"/>
      <c r="J5533" s="71"/>
      <c r="K5533" s="71"/>
      <c r="L5533" s="48" t="s">
        <v>5</v>
      </c>
      <c r="M5533" s="47" t="s">
        <v>29</v>
      </c>
      <c r="N5533" s="69"/>
      <c r="O5533" s="69"/>
      <c r="P5533" s="69"/>
      <c r="Q5533" s="69"/>
      <c r="R5533" s="69"/>
      <c r="S5533" s="47"/>
    </row>
    <row r="5534" spans="2:19" ht="15" thickBot="1" x14ac:dyDescent="0.35">
      <c r="B5534" s="47" t="s">
        <v>13</v>
      </c>
      <c r="C5534" s="47"/>
      <c r="D5534" s="47"/>
      <c r="E5534" s="47"/>
      <c r="F5534" s="47"/>
      <c r="G5534" s="47"/>
      <c r="H5534" s="138">
        <f>IFERROR(VLOOKUP(H5533,'1 - Strom Erdgas Wärme 2021'!H:AA,17,FALSE),"")</f>
        <v>0</v>
      </c>
      <c r="I5534" s="70"/>
      <c r="J5534" s="71"/>
      <c r="K5534" s="71"/>
      <c r="L5534" s="48"/>
      <c r="M5534" s="47"/>
      <c r="N5534" s="69"/>
      <c r="O5534" s="69"/>
      <c r="P5534" s="69"/>
      <c r="Q5534" s="69"/>
      <c r="R5534" s="69"/>
      <c r="S5534" s="47"/>
    </row>
    <row r="5535" spans="2:19" ht="15" thickBot="1" x14ac:dyDescent="0.35">
      <c r="B5535" s="47" t="s">
        <v>16</v>
      </c>
      <c r="C5535" s="47"/>
      <c r="D5535" s="47"/>
      <c r="E5535" s="47"/>
      <c r="F5535" s="47"/>
      <c r="G5535" s="47"/>
      <c r="H5535" s="139"/>
      <c r="I5535" s="72"/>
      <c r="J5535" s="73"/>
      <c r="K5535" s="73"/>
      <c r="L5535" s="48" t="s">
        <v>5</v>
      </c>
      <c r="M5535" s="47" t="s">
        <v>17</v>
      </c>
      <c r="N5535" s="69"/>
      <c r="O5535" s="69"/>
      <c r="P5535" s="69"/>
      <c r="Q5535" s="69"/>
      <c r="R5535" s="69"/>
      <c r="S5535" s="47"/>
    </row>
    <row r="5536" spans="2:19" ht="16.8" thickBot="1" x14ac:dyDescent="0.45">
      <c r="B5536" s="47" t="str">
        <f>IF(H5535="Erdgas","Arbeitspreis pro kWh Erdgas in EUR",IF(H5535="Strom","Arbeitspreis pro kWh Strom in EUR",IF(H5535="Wärme/Kälte","Arbeitspreis pro kWh Wärme-/Kälteverbrauch in EUR","Bitte Energieart auswählen!")))</f>
        <v>Bitte Energieart auswählen!</v>
      </c>
      <c r="C5536" s="47"/>
      <c r="D5536" s="47"/>
      <c r="E5536" s="47"/>
      <c r="F5536" s="47"/>
      <c r="G5536" s="74">
        <f>IFERROR(SUMPRODUCT(I5536:K5536,I5537:K5537),"")</f>
        <v>0</v>
      </c>
      <c r="H5536" s="47"/>
      <c r="I5536" s="118"/>
      <c r="J5536" s="118"/>
      <c r="K5536" s="118"/>
      <c r="L5536" s="48" t="s">
        <v>5</v>
      </c>
      <c r="M5536" s="47" t="str">
        <f>IF(H5535="Erdgas","Erdgaskosten exkl. Steuern, Abgaben, Netzentgelte, etc.",IF(H5535="Strom","Stromkosten exkl. Steuern, Abgaben, Netzentgelte, etc.",IF(H5535="Wärme/Kälte","Wärme-/Kältekosten exkl. Steuern, Abgaben, Netzentgelte, etc.", "Bitte Energieart auswählen!")))</f>
        <v>Bitte Energieart auswählen!</v>
      </c>
      <c r="N5536" s="47"/>
      <c r="O5536" s="47"/>
      <c r="P5536" s="75"/>
      <c r="Q5536" s="61"/>
      <c r="R5536" s="62"/>
      <c r="S5536" s="47"/>
    </row>
    <row r="5537" spans="2:19" ht="15" thickBot="1" x14ac:dyDescent="0.35">
      <c r="B5537" s="47" t="str">
        <f>IF(AND(H5535="Erdgas",H5534="Nein"),"Aliquoter Erdgasverbrauch in kWh von 1. Oktober 2022 bis 31. Dezember 2022",IF(H5535="Erdgas","Erdgasverbrauch in kWh von 1. Oktober 2022 bis 31. Dezember 2022",IF(AND(H5535="Strom",H5534="Nein"),"Aliquoter Stromverbrauch in kWh von 1. Oktober 2022 bis 31. Dezember 2022",IF(H5535="Strom","Stromverbrauch in kWh von 1. Oktober 2022 bis 31. Dezember 2022",IF(AND(H5535="Wärme/Kälte",H5534="Nein"),"Aliquoter Wärme-/Kälteverbrauch in kWh von 1. Oktober 2022 bis 31. Dezember 2022",IF(H5535="Wärme/Kälte","Wärme-/Kälteverbrauch in kWh von 1. Oktober 2022 bis 31. Dezember 2022","Bitte Energieart auswählen!"))))))</f>
        <v>Bitte Energieart auswählen!</v>
      </c>
      <c r="C5537" s="47"/>
      <c r="D5537" s="47"/>
      <c r="E5537" s="47"/>
      <c r="F5537" s="47"/>
      <c r="G5537" s="47"/>
      <c r="H5537" s="59">
        <f>SUM(I5537:K5537)</f>
        <v>0</v>
      </c>
      <c r="I5537" s="119" t="str">
        <f>IFERROR(IF(H5534="Nein",VLOOKUP(H5533,'1 - Strom Erdgas Wärme 2021'!H:AA,20,FALSE)/12,""),"")</f>
        <v/>
      </c>
      <c r="J5537" s="119" t="str">
        <f>IFERROR(IF(H5534="Nein",VLOOKUP(H5533,'1 - Strom Erdgas Wärme 2021'!H:AB,20,FALSE)/12,""),"")</f>
        <v/>
      </c>
      <c r="K5537" s="119" t="str">
        <f>IFERROR(IF(H5534="Nein",VLOOKUP(H5533,'1 - Strom Erdgas Wärme 2021'!H:AC,20,FALSE)/12,""),"")</f>
        <v/>
      </c>
      <c r="L5537" s="48" t="s">
        <v>5</v>
      </c>
      <c r="M5537" s="76" t="str">
        <f>IFERROR(IF(H5534="Nein","Vorbefüllte Verbrauchswerte wurden aliquot (d.h. 1/12) aus dem Jahr 2021 übernommen.","Bitte ergänzen Sie die monatlichen Verbrauchswerte gem. Lastprofilzähler"),"")</f>
        <v>Bitte ergänzen Sie die monatlichen Verbrauchswerte gem. Lastprofilzähler</v>
      </c>
      <c r="N5537" s="77"/>
      <c r="O5537" s="77"/>
      <c r="P5537" s="77"/>
      <c r="Q5537" s="77"/>
      <c r="R5537" s="77"/>
      <c r="S5537" s="77"/>
    </row>
    <row r="5538" spans="2:19" x14ac:dyDescent="0.3">
      <c r="B5538" s="47" t="str">
        <f>IF(H5535="Wärme/Kälte","Energiemix: Anteil in % der aus Strom oder Erdgas erzeugten Wärme/Kälte","")</f>
        <v/>
      </c>
      <c r="C5538" s="46"/>
      <c r="D5538" s="46"/>
      <c r="E5538" s="46"/>
      <c r="F5538" s="74">
        <f>IFERROR(SUMPRODUCT(I5538:K5538,I5537:K5537),"")</f>
        <v>0</v>
      </c>
      <c r="G5538" s="74"/>
      <c r="H5538" s="46"/>
      <c r="I5538" s="120"/>
      <c r="J5538" s="121"/>
      <c r="K5538" s="121"/>
      <c r="L5538" s="48" t="str">
        <f>IF(H5535="Wärme/Kälte","i","")</f>
        <v/>
      </c>
      <c r="M5538" s="47" t="str">
        <f>IF(H5535="Wärme/Kälte","Bitte geben Sie den Anteil in % (von 0 bis 100, ohne Prozentzeichen) der  direkt aus Strom oder Erdgas erzeugten Wärme/Kälte.","")</f>
        <v/>
      </c>
      <c r="N5538" s="46"/>
      <c r="O5538" s="46"/>
      <c r="P5538" s="46"/>
      <c r="Q5538" s="46"/>
      <c r="R5538" s="46"/>
      <c r="S5538" s="46"/>
    </row>
    <row r="5539" spans="2:19" x14ac:dyDescent="0.3">
      <c r="B5539" s="46"/>
      <c r="C5539" s="46"/>
      <c r="D5539" s="46"/>
      <c r="E5539" s="46"/>
      <c r="F5539" s="46"/>
      <c r="G5539" s="46"/>
      <c r="H5539" s="46"/>
      <c r="I5539" s="98"/>
      <c r="J5539" s="46"/>
      <c r="K5539" s="46"/>
      <c r="L5539" s="48"/>
      <c r="M5539" s="47"/>
      <c r="N5539" s="46"/>
      <c r="O5539" s="46"/>
      <c r="P5539" s="46"/>
      <c r="Q5539" s="46"/>
      <c r="R5539" s="46"/>
      <c r="S5539" s="46"/>
    </row>
    <row r="5540" spans="2:19" ht="18" thickBot="1" x14ac:dyDescent="0.5">
      <c r="B5540" s="56" t="s">
        <v>10</v>
      </c>
      <c r="C5540" s="47"/>
      <c r="D5540" s="47"/>
      <c r="E5540" s="47"/>
      <c r="F5540" s="47"/>
      <c r="G5540" s="47"/>
      <c r="H5540" s="47"/>
      <c r="I5540" s="68">
        <v>44835</v>
      </c>
      <c r="J5540" s="68">
        <v>44866</v>
      </c>
      <c r="K5540" s="68">
        <v>44896</v>
      </c>
      <c r="L5540" s="47"/>
      <c r="M5540" s="69"/>
      <c r="N5540" s="69"/>
      <c r="O5540" s="69"/>
      <c r="P5540" s="69"/>
      <c r="Q5540" s="69"/>
      <c r="R5540" s="69"/>
      <c r="S5540" s="47"/>
    </row>
    <row r="5541" spans="2:19" ht="15" thickBot="1" x14ac:dyDescent="0.35">
      <c r="B5541" s="47" t="s">
        <v>28</v>
      </c>
      <c r="C5541" s="47"/>
      <c r="D5541" s="47"/>
      <c r="E5541" s="47"/>
      <c r="F5541" s="47"/>
      <c r="G5541" s="47"/>
      <c r="H5541" s="117"/>
      <c r="I5541" s="70"/>
      <c r="J5541" s="71"/>
      <c r="K5541" s="71"/>
      <c r="L5541" s="48" t="s">
        <v>5</v>
      </c>
      <c r="M5541" s="47" t="s">
        <v>29</v>
      </c>
      <c r="N5541" s="69"/>
      <c r="O5541" s="69"/>
      <c r="P5541" s="69"/>
      <c r="Q5541" s="69"/>
      <c r="R5541" s="69"/>
      <c r="S5541" s="47"/>
    </row>
    <row r="5542" spans="2:19" ht="15" thickBot="1" x14ac:dyDescent="0.35">
      <c r="B5542" s="47" t="s">
        <v>13</v>
      </c>
      <c r="C5542" s="47"/>
      <c r="D5542" s="47"/>
      <c r="E5542" s="47"/>
      <c r="F5542" s="47"/>
      <c r="G5542" s="47"/>
      <c r="H5542" s="138">
        <f>IFERROR(VLOOKUP(H5541,'1 - Strom Erdgas Wärme 2021'!H:AA,17,FALSE),"")</f>
        <v>0</v>
      </c>
      <c r="I5542" s="70"/>
      <c r="J5542" s="71"/>
      <c r="K5542" s="71"/>
      <c r="L5542" s="48"/>
      <c r="M5542" s="47"/>
      <c r="N5542" s="69"/>
      <c r="O5542" s="69"/>
      <c r="P5542" s="69"/>
      <c r="Q5542" s="69"/>
      <c r="R5542" s="69"/>
      <c r="S5542" s="47"/>
    </row>
    <row r="5543" spans="2:19" ht="15" thickBot="1" x14ac:dyDescent="0.35">
      <c r="B5543" s="47" t="s">
        <v>16</v>
      </c>
      <c r="C5543" s="47"/>
      <c r="D5543" s="47"/>
      <c r="E5543" s="47"/>
      <c r="F5543" s="47"/>
      <c r="G5543" s="47"/>
      <c r="H5543" s="139"/>
      <c r="I5543" s="72"/>
      <c r="J5543" s="73"/>
      <c r="K5543" s="73"/>
      <c r="L5543" s="48" t="s">
        <v>5</v>
      </c>
      <c r="M5543" s="47" t="s">
        <v>17</v>
      </c>
      <c r="N5543" s="69"/>
      <c r="O5543" s="69"/>
      <c r="P5543" s="69"/>
      <c r="Q5543" s="69"/>
      <c r="R5543" s="69"/>
      <c r="S5543" s="47"/>
    </row>
    <row r="5544" spans="2:19" ht="16.8" thickBot="1" x14ac:dyDescent="0.45">
      <c r="B5544" s="47" t="str">
        <f>IF(H5543="Erdgas","Arbeitspreis pro kWh Erdgas in EUR",IF(H5543="Strom","Arbeitspreis pro kWh Strom in EUR",IF(H5543="Wärme/Kälte","Arbeitspreis pro kWh Wärme-/Kälteverbrauch in EUR","Bitte Energieart auswählen!")))</f>
        <v>Bitte Energieart auswählen!</v>
      </c>
      <c r="C5544" s="47"/>
      <c r="D5544" s="47"/>
      <c r="E5544" s="47"/>
      <c r="F5544" s="47"/>
      <c r="G5544" s="74">
        <f>IFERROR(SUMPRODUCT(I5544:K5544,I5545:K5545),"")</f>
        <v>0</v>
      </c>
      <c r="H5544" s="47"/>
      <c r="I5544" s="118"/>
      <c r="J5544" s="118"/>
      <c r="K5544" s="118"/>
      <c r="L5544" s="48" t="s">
        <v>5</v>
      </c>
      <c r="M5544" s="47" t="str">
        <f>IF(H5543="Erdgas","Erdgaskosten exkl. Steuern, Abgaben, Netzentgelte, etc.",IF(H5543="Strom","Stromkosten exkl. Steuern, Abgaben, Netzentgelte, etc.",IF(H5543="Wärme/Kälte","Wärme-/Kältekosten exkl. Steuern, Abgaben, Netzentgelte, etc.", "Bitte Energieart auswählen!")))</f>
        <v>Bitte Energieart auswählen!</v>
      </c>
      <c r="N5544" s="47"/>
      <c r="O5544" s="47"/>
      <c r="P5544" s="75"/>
      <c r="Q5544" s="61"/>
      <c r="R5544" s="62"/>
      <c r="S5544" s="47"/>
    </row>
    <row r="5545" spans="2:19" ht="15" thickBot="1" x14ac:dyDescent="0.35">
      <c r="B5545" s="47" t="str">
        <f>IF(AND(H5543="Erdgas",H5542="Nein"),"Aliquoter Erdgasverbrauch in kWh von 1. Oktober 2022 bis 31. Dezember 2022",IF(H5543="Erdgas","Erdgasverbrauch in kWh von 1. Oktober 2022 bis 31. Dezember 2022",IF(AND(H5543="Strom",H5542="Nein"),"Aliquoter Stromverbrauch in kWh von 1. Oktober 2022 bis 31. Dezember 2022",IF(H5543="Strom","Stromverbrauch in kWh von 1. Oktober 2022 bis 31. Dezember 2022",IF(AND(H5543="Wärme/Kälte",H5542="Nein"),"Aliquoter Wärme-/Kälteverbrauch in kWh von 1. Oktober 2022 bis 31. Dezember 2022",IF(H5543="Wärme/Kälte","Wärme-/Kälteverbrauch in kWh von 1. Oktober 2022 bis 31. Dezember 2022","Bitte Energieart auswählen!"))))))</f>
        <v>Bitte Energieart auswählen!</v>
      </c>
      <c r="C5545" s="47"/>
      <c r="D5545" s="47"/>
      <c r="E5545" s="47"/>
      <c r="F5545" s="47"/>
      <c r="G5545" s="47"/>
      <c r="H5545" s="59">
        <f>SUM(I5545:K5545)</f>
        <v>0</v>
      </c>
      <c r="I5545" s="119" t="str">
        <f>IFERROR(IF(H5542="Nein",VLOOKUP(H5541,'1 - Strom Erdgas Wärme 2021'!H:AA,20,FALSE)/12,""),"")</f>
        <v/>
      </c>
      <c r="J5545" s="119" t="str">
        <f>IFERROR(IF(H5542="Nein",VLOOKUP(H5541,'1 - Strom Erdgas Wärme 2021'!H:AB,20,FALSE)/12,""),"")</f>
        <v/>
      </c>
      <c r="K5545" s="119" t="str">
        <f>IFERROR(IF(H5542="Nein",VLOOKUP(H5541,'1 - Strom Erdgas Wärme 2021'!H:AC,20,FALSE)/12,""),"")</f>
        <v/>
      </c>
      <c r="L5545" s="48" t="s">
        <v>5</v>
      </c>
      <c r="M5545" s="76" t="str">
        <f>IFERROR(IF(H5542="Nein","Vorbefüllte Verbrauchswerte wurden aliquot (d.h. 1/12) aus dem Jahr 2021 übernommen.","Bitte ergänzen Sie die monatlichen Verbrauchswerte gem. Lastprofilzähler"),"")</f>
        <v>Bitte ergänzen Sie die monatlichen Verbrauchswerte gem. Lastprofilzähler</v>
      </c>
      <c r="N5545" s="77"/>
      <c r="O5545" s="77"/>
      <c r="P5545" s="77"/>
      <c r="Q5545" s="77"/>
      <c r="R5545" s="77"/>
      <c r="S5545" s="77"/>
    </row>
    <row r="5546" spans="2:19" x14ac:dyDescent="0.3">
      <c r="B5546" s="47" t="str">
        <f>IF(H5543="Wärme/Kälte","Energiemix: Anteil in % der aus Strom oder Erdgas erzeugten Wärme/Kälte","")</f>
        <v/>
      </c>
      <c r="C5546" s="46"/>
      <c r="D5546" s="46"/>
      <c r="E5546" s="46"/>
      <c r="F5546" s="74">
        <f>IFERROR(SUMPRODUCT(I5546:K5546,I5545:K5545),"")</f>
        <v>0</v>
      </c>
      <c r="G5546" s="74"/>
      <c r="H5546" s="46"/>
      <c r="I5546" s="120"/>
      <c r="J5546" s="121"/>
      <c r="K5546" s="121"/>
      <c r="L5546" s="48" t="str">
        <f>IF(H5543="Wärme/Kälte","i","")</f>
        <v/>
      </c>
      <c r="M5546" s="47" t="str">
        <f>IF(H5543="Wärme/Kälte","Bitte geben Sie den Anteil in % (von 0 bis 100, ohne Prozentzeichen) der  direkt aus Strom oder Erdgas erzeugten Wärme/Kälte.","")</f>
        <v/>
      </c>
      <c r="N5546" s="46"/>
      <c r="O5546" s="46"/>
      <c r="P5546" s="46"/>
      <c r="Q5546" s="46"/>
      <c r="R5546" s="46"/>
      <c r="S5546" s="46"/>
    </row>
    <row r="5547" spans="2:19" x14ac:dyDescent="0.3">
      <c r="B5547" s="46"/>
      <c r="C5547" s="46"/>
      <c r="D5547" s="46"/>
      <c r="E5547" s="46"/>
      <c r="F5547" s="46"/>
      <c r="G5547" s="46"/>
      <c r="H5547" s="46"/>
      <c r="I5547" s="98"/>
      <c r="J5547" s="46"/>
      <c r="K5547" s="46"/>
      <c r="L5547" s="48"/>
      <c r="M5547" s="47"/>
      <c r="N5547" s="46"/>
      <c r="O5547" s="46"/>
      <c r="P5547" s="46"/>
      <c r="Q5547" s="46"/>
      <c r="R5547" s="46"/>
      <c r="S5547" s="46"/>
    </row>
    <row r="5548" spans="2:19" ht="18" thickBot="1" x14ac:dyDescent="0.5">
      <c r="B5548" s="56" t="s">
        <v>10</v>
      </c>
      <c r="C5548" s="47"/>
      <c r="D5548" s="47"/>
      <c r="E5548" s="47"/>
      <c r="F5548" s="47"/>
      <c r="G5548" s="47"/>
      <c r="H5548" s="47"/>
      <c r="I5548" s="68">
        <v>44835</v>
      </c>
      <c r="J5548" s="68">
        <v>44866</v>
      </c>
      <c r="K5548" s="68">
        <v>44896</v>
      </c>
      <c r="L5548" s="47"/>
      <c r="M5548" s="69"/>
      <c r="N5548" s="69"/>
      <c r="O5548" s="69"/>
      <c r="P5548" s="69"/>
      <c r="Q5548" s="69"/>
      <c r="R5548" s="69"/>
      <c r="S5548" s="47"/>
    </row>
    <row r="5549" spans="2:19" ht="15" thickBot="1" x14ac:dyDescent="0.35">
      <c r="B5549" s="47" t="s">
        <v>28</v>
      </c>
      <c r="C5549" s="47"/>
      <c r="D5549" s="47"/>
      <c r="E5549" s="47"/>
      <c r="F5549" s="47"/>
      <c r="G5549" s="47"/>
      <c r="H5549" s="117"/>
      <c r="I5549" s="70"/>
      <c r="J5549" s="71"/>
      <c r="K5549" s="71"/>
      <c r="L5549" s="48" t="s">
        <v>5</v>
      </c>
      <c r="M5549" s="47" t="s">
        <v>29</v>
      </c>
      <c r="N5549" s="69"/>
      <c r="O5549" s="69"/>
      <c r="P5549" s="69"/>
      <c r="Q5549" s="69"/>
      <c r="R5549" s="69"/>
      <c r="S5549" s="47"/>
    </row>
    <row r="5550" spans="2:19" ht="15" thickBot="1" x14ac:dyDescent="0.35">
      <c r="B5550" s="47" t="s">
        <v>13</v>
      </c>
      <c r="C5550" s="47"/>
      <c r="D5550" s="47"/>
      <c r="E5550" s="47"/>
      <c r="F5550" s="47"/>
      <c r="G5550" s="47"/>
      <c r="H5550" s="138">
        <f>IFERROR(VLOOKUP(H5549,'1 - Strom Erdgas Wärme 2021'!H:AA,17,FALSE),"")</f>
        <v>0</v>
      </c>
      <c r="I5550" s="70"/>
      <c r="J5550" s="71"/>
      <c r="K5550" s="71"/>
      <c r="L5550" s="48"/>
      <c r="M5550" s="47"/>
      <c r="N5550" s="69"/>
      <c r="O5550" s="69"/>
      <c r="P5550" s="69"/>
      <c r="Q5550" s="69"/>
      <c r="R5550" s="69"/>
      <c r="S5550" s="47"/>
    </row>
    <row r="5551" spans="2:19" ht="15" thickBot="1" x14ac:dyDescent="0.35">
      <c r="B5551" s="47" t="s">
        <v>16</v>
      </c>
      <c r="C5551" s="47"/>
      <c r="D5551" s="47"/>
      <c r="E5551" s="47"/>
      <c r="F5551" s="47"/>
      <c r="G5551" s="47"/>
      <c r="H5551" s="139"/>
      <c r="I5551" s="72"/>
      <c r="J5551" s="73"/>
      <c r="K5551" s="73"/>
      <c r="L5551" s="48" t="s">
        <v>5</v>
      </c>
      <c r="M5551" s="47" t="s">
        <v>17</v>
      </c>
      <c r="N5551" s="69"/>
      <c r="O5551" s="69"/>
      <c r="P5551" s="69"/>
      <c r="Q5551" s="69"/>
      <c r="R5551" s="69"/>
      <c r="S5551" s="47"/>
    </row>
    <row r="5552" spans="2:19" ht="16.8" thickBot="1" x14ac:dyDescent="0.45">
      <c r="B5552" s="47" t="str">
        <f>IF(H5551="Erdgas","Arbeitspreis pro kWh Erdgas in EUR",IF(H5551="Strom","Arbeitspreis pro kWh Strom in EUR",IF(H5551="Wärme/Kälte","Arbeitspreis pro kWh Wärme-/Kälteverbrauch in EUR","Bitte Energieart auswählen!")))</f>
        <v>Bitte Energieart auswählen!</v>
      </c>
      <c r="C5552" s="47"/>
      <c r="D5552" s="47"/>
      <c r="E5552" s="47"/>
      <c r="F5552" s="47"/>
      <c r="G5552" s="74">
        <f>IFERROR(SUMPRODUCT(I5552:K5552,I5553:K5553),"")</f>
        <v>0</v>
      </c>
      <c r="H5552" s="47"/>
      <c r="I5552" s="118"/>
      <c r="J5552" s="118"/>
      <c r="K5552" s="118"/>
      <c r="L5552" s="48" t="s">
        <v>5</v>
      </c>
      <c r="M5552" s="47" t="str">
        <f>IF(H5551="Erdgas","Erdgaskosten exkl. Steuern, Abgaben, Netzentgelte, etc.",IF(H5551="Strom","Stromkosten exkl. Steuern, Abgaben, Netzentgelte, etc.",IF(H5551="Wärme/Kälte","Wärme-/Kältekosten exkl. Steuern, Abgaben, Netzentgelte, etc.", "Bitte Energieart auswählen!")))</f>
        <v>Bitte Energieart auswählen!</v>
      </c>
      <c r="N5552" s="47"/>
      <c r="O5552" s="47"/>
      <c r="P5552" s="75"/>
      <c r="Q5552" s="61"/>
      <c r="R5552" s="62"/>
      <c r="S5552" s="47"/>
    </row>
    <row r="5553" spans="2:19" ht="15" thickBot="1" x14ac:dyDescent="0.35">
      <c r="B5553" s="47" t="str">
        <f>IF(AND(H5551="Erdgas",H5550="Nein"),"Aliquoter Erdgasverbrauch in kWh von 1. Oktober 2022 bis 31. Dezember 2022",IF(H5551="Erdgas","Erdgasverbrauch in kWh von 1. Oktober 2022 bis 31. Dezember 2022",IF(AND(H5551="Strom",H5550="Nein"),"Aliquoter Stromverbrauch in kWh von 1. Oktober 2022 bis 31. Dezember 2022",IF(H5551="Strom","Stromverbrauch in kWh von 1. Oktober 2022 bis 31. Dezember 2022",IF(AND(H5551="Wärme/Kälte",H5550="Nein"),"Aliquoter Wärme-/Kälteverbrauch in kWh von 1. Oktober 2022 bis 31. Dezember 2022",IF(H5551="Wärme/Kälte","Wärme-/Kälteverbrauch in kWh von 1. Oktober 2022 bis 31. Dezember 2022","Bitte Energieart auswählen!"))))))</f>
        <v>Bitte Energieart auswählen!</v>
      </c>
      <c r="C5553" s="47"/>
      <c r="D5553" s="47"/>
      <c r="E5553" s="47"/>
      <c r="F5553" s="47"/>
      <c r="G5553" s="47"/>
      <c r="H5553" s="59">
        <f>SUM(I5553:K5553)</f>
        <v>0</v>
      </c>
      <c r="I5553" s="119" t="str">
        <f>IFERROR(IF(H5550="Nein",VLOOKUP(H5549,'1 - Strom Erdgas Wärme 2021'!H:AA,20,FALSE)/12,""),"")</f>
        <v/>
      </c>
      <c r="J5553" s="119" t="str">
        <f>IFERROR(IF(H5550="Nein",VLOOKUP(H5549,'1 - Strom Erdgas Wärme 2021'!H:AB,20,FALSE)/12,""),"")</f>
        <v/>
      </c>
      <c r="K5553" s="119" t="str">
        <f>IFERROR(IF(H5550="Nein",VLOOKUP(H5549,'1 - Strom Erdgas Wärme 2021'!H:AC,20,FALSE)/12,""),"")</f>
        <v/>
      </c>
      <c r="L5553" s="48" t="s">
        <v>5</v>
      </c>
      <c r="M5553" s="76" t="str">
        <f>IFERROR(IF(H5550="Nein","Vorbefüllte Verbrauchswerte wurden aliquot (d.h. 1/12) aus dem Jahr 2021 übernommen.","Bitte ergänzen Sie die monatlichen Verbrauchswerte gem. Lastprofilzähler"),"")</f>
        <v>Bitte ergänzen Sie die monatlichen Verbrauchswerte gem. Lastprofilzähler</v>
      </c>
      <c r="N5553" s="77"/>
      <c r="O5553" s="77"/>
      <c r="P5553" s="77"/>
      <c r="Q5553" s="77"/>
      <c r="R5553" s="77"/>
      <c r="S5553" s="77"/>
    </row>
    <row r="5554" spans="2:19" x14ac:dyDescent="0.3">
      <c r="B5554" s="47" t="str">
        <f>IF(H5551="Wärme/Kälte","Energiemix: Anteil in % der aus Strom oder Erdgas erzeugten Wärme/Kälte","")</f>
        <v/>
      </c>
      <c r="C5554" s="46"/>
      <c r="D5554" s="46"/>
      <c r="E5554" s="46"/>
      <c r="F5554" s="74">
        <f>IFERROR(SUMPRODUCT(I5554:K5554,I5553:K5553),"")</f>
        <v>0</v>
      </c>
      <c r="G5554" s="74"/>
      <c r="H5554" s="46"/>
      <c r="I5554" s="120"/>
      <c r="J5554" s="121"/>
      <c r="K5554" s="121"/>
      <c r="L5554" s="48" t="str">
        <f>IF(H5551="Wärme/Kälte","i","")</f>
        <v/>
      </c>
      <c r="M5554" s="47" t="str">
        <f>IF(H5551="Wärme/Kälte","Bitte geben Sie den Anteil in % (von 0 bis 100, ohne Prozentzeichen) der  direkt aus Strom oder Erdgas erzeugten Wärme/Kälte.","")</f>
        <v/>
      </c>
      <c r="N5554" s="46"/>
      <c r="O5554" s="46"/>
      <c r="P5554" s="46"/>
      <c r="Q5554" s="46"/>
      <c r="R5554" s="46"/>
      <c r="S5554" s="46"/>
    </row>
    <row r="5555" spans="2:19" x14ac:dyDescent="0.3">
      <c r="B5555" s="46"/>
      <c r="C5555" s="46"/>
      <c r="D5555" s="46"/>
      <c r="E5555" s="46"/>
      <c r="F5555" s="46"/>
      <c r="G5555" s="46"/>
      <c r="H5555" s="46"/>
      <c r="I5555" s="98"/>
      <c r="J5555" s="46"/>
      <c r="K5555" s="46"/>
      <c r="L5555" s="48"/>
      <c r="M5555" s="47"/>
      <c r="N5555" s="46"/>
      <c r="O5555" s="46"/>
      <c r="P5555" s="46"/>
      <c r="Q5555" s="46"/>
      <c r="R5555" s="46"/>
      <c r="S5555" s="46"/>
    </row>
    <row r="5556" spans="2:19" ht="18" thickBot="1" x14ac:dyDescent="0.5">
      <c r="B5556" s="56" t="s">
        <v>10</v>
      </c>
      <c r="C5556" s="47"/>
      <c r="D5556" s="47"/>
      <c r="E5556" s="47"/>
      <c r="F5556" s="47"/>
      <c r="G5556" s="47"/>
      <c r="H5556" s="47"/>
      <c r="I5556" s="68">
        <v>44835</v>
      </c>
      <c r="J5556" s="68">
        <v>44866</v>
      </c>
      <c r="K5556" s="68">
        <v>44896</v>
      </c>
      <c r="L5556" s="47"/>
      <c r="M5556" s="69"/>
      <c r="N5556" s="69"/>
      <c r="O5556" s="69"/>
      <c r="P5556" s="69"/>
      <c r="Q5556" s="69"/>
      <c r="R5556" s="69"/>
      <c r="S5556" s="47"/>
    </row>
    <row r="5557" spans="2:19" ht="15" thickBot="1" x14ac:dyDescent="0.35">
      <c r="B5557" s="47" t="s">
        <v>28</v>
      </c>
      <c r="C5557" s="47"/>
      <c r="D5557" s="47"/>
      <c r="E5557" s="47"/>
      <c r="F5557" s="47"/>
      <c r="G5557" s="47"/>
      <c r="H5557" s="117"/>
      <c r="I5557" s="70"/>
      <c r="J5557" s="71"/>
      <c r="K5557" s="71"/>
      <c r="L5557" s="48" t="s">
        <v>5</v>
      </c>
      <c r="M5557" s="47" t="s">
        <v>29</v>
      </c>
      <c r="N5557" s="69"/>
      <c r="O5557" s="69"/>
      <c r="P5557" s="69"/>
      <c r="Q5557" s="69"/>
      <c r="R5557" s="69"/>
      <c r="S5557" s="47"/>
    </row>
    <row r="5558" spans="2:19" ht="15" thickBot="1" x14ac:dyDescent="0.35">
      <c r="B5558" s="47" t="s">
        <v>13</v>
      </c>
      <c r="C5558" s="47"/>
      <c r="D5558" s="47"/>
      <c r="E5558" s="47"/>
      <c r="F5558" s="47"/>
      <c r="G5558" s="47"/>
      <c r="H5558" s="138">
        <f>IFERROR(VLOOKUP(H5557,'1 - Strom Erdgas Wärme 2021'!H:AA,17,FALSE),"")</f>
        <v>0</v>
      </c>
      <c r="I5558" s="70"/>
      <c r="J5558" s="71"/>
      <c r="K5558" s="71"/>
      <c r="L5558" s="48"/>
      <c r="M5558" s="47"/>
      <c r="N5558" s="69"/>
      <c r="O5558" s="69"/>
      <c r="P5558" s="69"/>
      <c r="Q5558" s="69"/>
      <c r="R5558" s="69"/>
      <c r="S5558" s="47"/>
    </row>
    <row r="5559" spans="2:19" ht="15" thickBot="1" x14ac:dyDescent="0.35">
      <c r="B5559" s="47" t="s">
        <v>16</v>
      </c>
      <c r="C5559" s="47"/>
      <c r="D5559" s="47"/>
      <c r="E5559" s="47"/>
      <c r="F5559" s="47"/>
      <c r="G5559" s="47"/>
      <c r="H5559" s="139"/>
      <c r="I5559" s="72"/>
      <c r="J5559" s="73"/>
      <c r="K5559" s="73"/>
      <c r="L5559" s="48" t="s">
        <v>5</v>
      </c>
      <c r="M5559" s="47" t="s">
        <v>17</v>
      </c>
      <c r="N5559" s="69"/>
      <c r="O5559" s="69"/>
      <c r="P5559" s="69"/>
      <c r="Q5559" s="69"/>
      <c r="R5559" s="69"/>
      <c r="S5559" s="47"/>
    </row>
    <row r="5560" spans="2:19" ht="16.8" thickBot="1" x14ac:dyDescent="0.45">
      <c r="B5560" s="47" t="str">
        <f>IF(H5559="Erdgas","Arbeitspreis pro kWh Erdgas in EUR",IF(H5559="Strom","Arbeitspreis pro kWh Strom in EUR",IF(H5559="Wärme/Kälte","Arbeitspreis pro kWh Wärme-/Kälteverbrauch in EUR","Bitte Energieart auswählen!")))</f>
        <v>Bitte Energieart auswählen!</v>
      </c>
      <c r="C5560" s="47"/>
      <c r="D5560" s="47"/>
      <c r="E5560" s="47"/>
      <c r="F5560" s="47"/>
      <c r="G5560" s="74">
        <f>IFERROR(SUMPRODUCT(I5560:K5560,I5561:K5561),"")</f>
        <v>0</v>
      </c>
      <c r="H5560" s="47"/>
      <c r="I5560" s="118"/>
      <c r="J5560" s="118"/>
      <c r="K5560" s="118"/>
      <c r="L5560" s="48" t="s">
        <v>5</v>
      </c>
      <c r="M5560" s="47" t="str">
        <f>IF(H5559="Erdgas","Erdgaskosten exkl. Steuern, Abgaben, Netzentgelte, etc.",IF(H5559="Strom","Stromkosten exkl. Steuern, Abgaben, Netzentgelte, etc.",IF(H5559="Wärme/Kälte","Wärme-/Kältekosten exkl. Steuern, Abgaben, Netzentgelte, etc.", "Bitte Energieart auswählen!")))</f>
        <v>Bitte Energieart auswählen!</v>
      </c>
      <c r="N5560" s="47"/>
      <c r="O5560" s="47"/>
      <c r="P5560" s="75"/>
      <c r="Q5560" s="61"/>
      <c r="R5560" s="62"/>
      <c r="S5560" s="47"/>
    </row>
    <row r="5561" spans="2:19" ht="15" thickBot="1" x14ac:dyDescent="0.35">
      <c r="B5561" s="47" t="str">
        <f>IF(AND(H5559="Erdgas",H5558="Nein"),"Aliquoter Erdgasverbrauch in kWh von 1. Oktober 2022 bis 31. Dezember 2022",IF(H5559="Erdgas","Erdgasverbrauch in kWh von 1. Oktober 2022 bis 31. Dezember 2022",IF(AND(H5559="Strom",H5558="Nein"),"Aliquoter Stromverbrauch in kWh von 1. Oktober 2022 bis 31. Dezember 2022",IF(H5559="Strom","Stromverbrauch in kWh von 1. Oktober 2022 bis 31. Dezember 2022",IF(AND(H5559="Wärme/Kälte",H5558="Nein"),"Aliquoter Wärme-/Kälteverbrauch in kWh von 1. Oktober 2022 bis 31. Dezember 2022",IF(H5559="Wärme/Kälte","Wärme-/Kälteverbrauch in kWh von 1. Oktober 2022 bis 31. Dezember 2022","Bitte Energieart auswählen!"))))))</f>
        <v>Bitte Energieart auswählen!</v>
      </c>
      <c r="C5561" s="47"/>
      <c r="D5561" s="47"/>
      <c r="E5561" s="47"/>
      <c r="F5561" s="47"/>
      <c r="G5561" s="47"/>
      <c r="H5561" s="59">
        <f>SUM(I5561:K5561)</f>
        <v>0</v>
      </c>
      <c r="I5561" s="119" t="str">
        <f>IFERROR(IF(H5558="Nein",VLOOKUP(H5557,'1 - Strom Erdgas Wärme 2021'!H:AA,20,FALSE)/12,""),"")</f>
        <v/>
      </c>
      <c r="J5561" s="119" t="str">
        <f>IFERROR(IF(H5558="Nein",VLOOKUP(H5557,'1 - Strom Erdgas Wärme 2021'!H:AB,20,FALSE)/12,""),"")</f>
        <v/>
      </c>
      <c r="K5561" s="119" t="str">
        <f>IFERROR(IF(H5558="Nein",VLOOKUP(H5557,'1 - Strom Erdgas Wärme 2021'!H:AC,20,FALSE)/12,""),"")</f>
        <v/>
      </c>
      <c r="L5561" s="48" t="s">
        <v>5</v>
      </c>
      <c r="M5561" s="76" t="str">
        <f>IFERROR(IF(H5558="Nein","Vorbefüllte Verbrauchswerte wurden aliquot (d.h. 1/12) aus dem Jahr 2021 übernommen.","Bitte ergänzen Sie die monatlichen Verbrauchswerte gem. Lastprofilzähler"),"")</f>
        <v>Bitte ergänzen Sie die monatlichen Verbrauchswerte gem. Lastprofilzähler</v>
      </c>
      <c r="N5561" s="77"/>
      <c r="O5561" s="77"/>
      <c r="P5561" s="77"/>
      <c r="Q5561" s="77"/>
      <c r="R5561" s="77"/>
      <c r="S5561" s="77"/>
    </row>
    <row r="5562" spans="2:19" x14ac:dyDescent="0.3">
      <c r="B5562" s="47" t="str">
        <f>IF(H5559="Wärme/Kälte","Energiemix: Anteil in % der aus Strom oder Erdgas erzeugten Wärme/Kälte","")</f>
        <v/>
      </c>
      <c r="C5562" s="46"/>
      <c r="D5562" s="46"/>
      <c r="E5562" s="46"/>
      <c r="F5562" s="74">
        <f>IFERROR(SUMPRODUCT(I5562:K5562,I5561:K5561),"")</f>
        <v>0</v>
      </c>
      <c r="G5562" s="74"/>
      <c r="H5562" s="46"/>
      <c r="I5562" s="120"/>
      <c r="J5562" s="121"/>
      <c r="K5562" s="121"/>
      <c r="L5562" s="48" t="str">
        <f>IF(H5559="Wärme/Kälte","i","")</f>
        <v/>
      </c>
      <c r="M5562" s="47" t="str">
        <f>IF(H5559="Wärme/Kälte","Bitte geben Sie den Anteil in % (von 0 bis 100, ohne Prozentzeichen) der  direkt aus Strom oder Erdgas erzeugten Wärme/Kälte.","")</f>
        <v/>
      </c>
      <c r="N5562" s="46"/>
      <c r="O5562" s="46"/>
      <c r="P5562" s="46"/>
      <c r="Q5562" s="46"/>
      <c r="R5562" s="46"/>
      <c r="S5562" s="46"/>
    </row>
    <row r="5563" spans="2:19" x14ac:dyDescent="0.3">
      <c r="B5563" s="46"/>
      <c r="C5563" s="46"/>
      <c r="D5563" s="46"/>
      <c r="E5563" s="46"/>
      <c r="F5563" s="46"/>
      <c r="G5563" s="46"/>
      <c r="H5563" s="46"/>
      <c r="I5563" s="98"/>
      <c r="J5563" s="46"/>
      <c r="K5563" s="46"/>
      <c r="L5563" s="48"/>
      <c r="M5563" s="47"/>
      <c r="N5563" s="46"/>
      <c r="O5563" s="46"/>
      <c r="P5563" s="46"/>
      <c r="Q5563" s="46"/>
      <c r="R5563" s="46"/>
      <c r="S5563" s="46"/>
    </row>
    <row r="5564" spans="2:19" ht="18" thickBot="1" x14ac:dyDescent="0.5">
      <c r="B5564" s="56" t="s">
        <v>10</v>
      </c>
      <c r="C5564" s="47"/>
      <c r="D5564" s="47"/>
      <c r="E5564" s="47"/>
      <c r="F5564" s="47"/>
      <c r="G5564" s="47"/>
      <c r="H5564" s="47"/>
      <c r="I5564" s="68">
        <v>44835</v>
      </c>
      <c r="J5564" s="68">
        <v>44866</v>
      </c>
      <c r="K5564" s="68">
        <v>44896</v>
      </c>
      <c r="L5564" s="47"/>
      <c r="M5564" s="69"/>
      <c r="N5564" s="69"/>
      <c r="O5564" s="69"/>
      <c r="P5564" s="69"/>
      <c r="Q5564" s="69"/>
      <c r="R5564" s="69"/>
      <c r="S5564" s="47"/>
    </row>
    <row r="5565" spans="2:19" ht="15" thickBot="1" x14ac:dyDescent="0.35">
      <c r="B5565" s="47" t="s">
        <v>28</v>
      </c>
      <c r="C5565" s="47"/>
      <c r="D5565" s="47"/>
      <c r="E5565" s="47"/>
      <c r="F5565" s="47"/>
      <c r="G5565" s="47"/>
      <c r="H5565" s="117"/>
      <c r="I5565" s="70"/>
      <c r="J5565" s="71"/>
      <c r="K5565" s="71"/>
      <c r="L5565" s="48" t="s">
        <v>5</v>
      </c>
      <c r="M5565" s="47" t="s">
        <v>29</v>
      </c>
      <c r="N5565" s="69"/>
      <c r="O5565" s="69"/>
      <c r="P5565" s="69"/>
      <c r="Q5565" s="69"/>
      <c r="R5565" s="69"/>
      <c r="S5565" s="47"/>
    </row>
    <row r="5566" spans="2:19" ht="15" thickBot="1" x14ac:dyDescent="0.35">
      <c r="B5566" s="47" t="s">
        <v>13</v>
      </c>
      <c r="C5566" s="47"/>
      <c r="D5566" s="47"/>
      <c r="E5566" s="47"/>
      <c r="F5566" s="47"/>
      <c r="G5566" s="47"/>
      <c r="H5566" s="138">
        <f>IFERROR(VLOOKUP(H5565,'1 - Strom Erdgas Wärme 2021'!H:AA,17,FALSE),"")</f>
        <v>0</v>
      </c>
      <c r="I5566" s="70"/>
      <c r="J5566" s="71"/>
      <c r="K5566" s="71"/>
      <c r="L5566" s="48"/>
      <c r="M5566" s="47"/>
      <c r="N5566" s="69"/>
      <c r="O5566" s="69"/>
      <c r="P5566" s="69"/>
      <c r="Q5566" s="69"/>
      <c r="R5566" s="69"/>
      <c r="S5566" s="47"/>
    </row>
    <row r="5567" spans="2:19" ht="15" thickBot="1" x14ac:dyDescent="0.35">
      <c r="B5567" s="47" t="s">
        <v>16</v>
      </c>
      <c r="C5567" s="47"/>
      <c r="D5567" s="47"/>
      <c r="E5567" s="47"/>
      <c r="F5567" s="47"/>
      <c r="G5567" s="47"/>
      <c r="H5567" s="139"/>
      <c r="I5567" s="72"/>
      <c r="J5567" s="73"/>
      <c r="K5567" s="73"/>
      <c r="L5567" s="48" t="s">
        <v>5</v>
      </c>
      <c r="M5567" s="47" t="s">
        <v>17</v>
      </c>
      <c r="N5567" s="69"/>
      <c r="O5567" s="69"/>
      <c r="P5567" s="69"/>
      <c r="Q5567" s="69"/>
      <c r="R5567" s="69"/>
      <c r="S5567" s="47"/>
    </row>
    <row r="5568" spans="2:19" ht="16.8" thickBot="1" x14ac:dyDescent="0.45">
      <c r="B5568" s="47" t="str">
        <f>IF(H5567="Erdgas","Arbeitspreis pro kWh Erdgas in EUR",IF(H5567="Strom","Arbeitspreis pro kWh Strom in EUR",IF(H5567="Wärme/Kälte","Arbeitspreis pro kWh Wärme-/Kälteverbrauch in EUR","Bitte Energieart auswählen!")))</f>
        <v>Bitte Energieart auswählen!</v>
      </c>
      <c r="C5568" s="47"/>
      <c r="D5568" s="47"/>
      <c r="E5568" s="47"/>
      <c r="F5568" s="47"/>
      <c r="G5568" s="74">
        <f>IFERROR(SUMPRODUCT(I5568:K5568,I5569:K5569),"")</f>
        <v>0</v>
      </c>
      <c r="H5568" s="47"/>
      <c r="I5568" s="118"/>
      <c r="J5568" s="118"/>
      <c r="K5568" s="118"/>
      <c r="L5568" s="48" t="s">
        <v>5</v>
      </c>
      <c r="M5568" s="47" t="str">
        <f>IF(H5567="Erdgas","Erdgaskosten exkl. Steuern, Abgaben, Netzentgelte, etc.",IF(H5567="Strom","Stromkosten exkl. Steuern, Abgaben, Netzentgelte, etc.",IF(H5567="Wärme/Kälte","Wärme-/Kältekosten exkl. Steuern, Abgaben, Netzentgelte, etc.", "Bitte Energieart auswählen!")))</f>
        <v>Bitte Energieart auswählen!</v>
      </c>
      <c r="N5568" s="47"/>
      <c r="O5568" s="47"/>
      <c r="P5568" s="75"/>
      <c r="Q5568" s="61"/>
      <c r="R5568" s="62"/>
      <c r="S5568" s="47"/>
    </row>
    <row r="5569" spans="2:19" ht="15" thickBot="1" x14ac:dyDescent="0.35">
      <c r="B5569" s="47" t="str">
        <f>IF(AND(H5567="Erdgas",H5566="Nein"),"Aliquoter Erdgasverbrauch in kWh von 1. Oktober 2022 bis 31. Dezember 2022",IF(H5567="Erdgas","Erdgasverbrauch in kWh von 1. Oktober 2022 bis 31. Dezember 2022",IF(AND(H5567="Strom",H5566="Nein"),"Aliquoter Stromverbrauch in kWh von 1. Oktober 2022 bis 31. Dezember 2022",IF(H5567="Strom","Stromverbrauch in kWh von 1. Oktober 2022 bis 31. Dezember 2022",IF(AND(H5567="Wärme/Kälte",H5566="Nein"),"Aliquoter Wärme-/Kälteverbrauch in kWh von 1. Oktober 2022 bis 31. Dezember 2022",IF(H5567="Wärme/Kälte","Wärme-/Kälteverbrauch in kWh von 1. Oktober 2022 bis 31. Dezember 2022","Bitte Energieart auswählen!"))))))</f>
        <v>Bitte Energieart auswählen!</v>
      </c>
      <c r="C5569" s="47"/>
      <c r="D5569" s="47"/>
      <c r="E5569" s="47"/>
      <c r="F5569" s="47"/>
      <c r="G5569" s="47"/>
      <c r="H5569" s="59">
        <f>SUM(I5569:K5569)</f>
        <v>0</v>
      </c>
      <c r="I5569" s="119" t="str">
        <f>IFERROR(IF(H5566="Nein",VLOOKUP(H5565,'1 - Strom Erdgas Wärme 2021'!H:AA,20,FALSE)/12,""),"")</f>
        <v/>
      </c>
      <c r="J5569" s="119" t="str">
        <f>IFERROR(IF(H5566="Nein",VLOOKUP(H5565,'1 - Strom Erdgas Wärme 2021'!H:AB,20,FALSE)/12,""),"")</f>
        <v/>
      </c>
      <c r="K5569" s="119" t="str">
        <f>IFERROR(IF(H5566="Nein",VLOOKUP(H5565,'1 - Strom Erdgas Wärme 2021'!H:AC,20,FALSE)/12,""),"")</f>
        <v/>
      </c>
      <c r="L5569" s="48" t="s">
        <v>5</v>
      </c>
      <c r="M5569" s="76" t="str">
        <f>IFERROR(IF(H5566="Nein","Vorbefüllte Verbrauchswerte wurden aliquot (d.h. 1/12) aus dem Jahr 2021 übernommen.","Bitte ergänzen Sie die monatlichen Verbrauchswerte gem. Lastprofilzähler"),"")</f>
        <v>Bitte ergänzen Sie die monatlichen Verbrauchswerte gem. Lastprofilzähler</v>
      </c>
      <c r="N5569" s="77"/>
      <c r="O5569" s="77"/>
      <c r="P5569" s="77"/>
      <c r="Q5569" s="77"/>
      <c r="R5569" s="77"/>
      <c r="S5569" s="77"/>
    </row>
    <row r="5570" spans="2:19" x14ac:dyDescent="0.3">
      <c r="B5570" s="47" t="str">
        <f>IF(H5567="Wärme/Kälte","Energiemix: Anteil in % der aus Strom oder Erdgas erzeugten Wärme/Kälte","")</f>
        <v/>
      </c>
      <c r="C5570" s="46"/>
      <c r="D5570" s="46"/>
      <c r="E5570" s="46"/>
      <c r="F5570" s="74">
        <f>IFERROR(SUMPRODUCT(I5570:K5570,I5569:K5569),"")</f>
        <v>0</v>
      </c>
      <c r="G5570" s="74"/>
      <c r="H5570" s="46"/>
      <c r="I5570" s="120"/>
      <c r="J5570" s="121"/>
      <c r="K5570" s="121"/>
      <c r="L5570" s="48" t="str">
        <f>IF(H5567="Wärme/Kälte","i","")</f>
        <v/>
      </c>
      <c r="M5570" s="47" t="str">
        <f>IF(H5567="Wärme/Kälte","Bitte geben Sie den Anteil in % (von 0 bis 100, ohne Prozentzeichen) der  direkt aus Strom oder Erdgas erzeugten Wärme/Kälte.","")</f>
        <v/>
      </c>
      <c r="N5570" s="46"/>
      <c r="O5570" s="46"/>
      <c r="P5570" s="46"/>
      <c r="Q5570" s="46"/>
      <c r="R5570" s="46"/>
      <c r="S5570" s="46"/>
    </row>
    <row r="5571" spans="2:19" x14ac:dyDescent="0.3">
      <c r="B5571" s="46"/>
      <c r="C5571" s="46"/>
      <c r="D5571" s="46"/>
      <c r="E5571" s="46"/>
      <c r="F5571" s="46"/>
      <c r="G5571" s="46"/>
      <c r="H5571" s="46"/>
      <c r="I5571" s="98"/>
      <c r="J5571" s="46"/>
      <c r="K5571" s="46"/>
      <c r="L5571" s="48"/>
      <c r="M5571" s="47"/>
      <c r="N5571" s="46"/>
      <c r="O5571" s="46"/>
      <c r="P5571" s="46"/>
      <c r="Q5571" s="46"/>
      <c r="R5571" s="46"/>
      <c r="S5571" s="46"/>
    </row>
    <row r="5572" spans="2:19" ht="18" thickBot="1" x14ac:dyDescent="0.5">
      <c r="B5572" s="56" t="s">
        <v>10</v>
      </c>
      <c r="C5572" s="47"/>
      <c r="D5572" s="47"/>
      <c r="E5572" s="47"/>
      <c r="F5572" s="47"/>
      <c r="G5572" s="47"/>
      <c r="H5572" s="47"/>
      <c r="I5572" s="68">
        <v>44835</v>
      </c>
      <c r="J5572" s="68">
        <v>44866</v>
      </c>
      <c r="K5572" s="68">
        <v>44896</v>
      </c>
      <c r="L5572" s="47"/>
      <c r="M5572" s="69"/>
      <c r="N5572" s="69"/>
      <c r="O5572" s="69"/>
      <c r="P5572" s="69"/>
      <c r="Q5572" s="69"/>
      <c r="R5572" s="69"/>
      <c r="S5572" s="47"/>
    </row>
    <row r="5573" spans="2:19" ht="15" thickBot="1" x14ac:dyDescent="0.35">
      <c r="B5573" s="47" t="s">
        <v>28</v>
      </c>
      <c r="C5573" s="47"/>
      <c r="D5573" s="47"/>
      <c r="E5573" s="47"/>
      <c r="F5573" s="47"/>
      <c r="G5573" s="47"/>
      <c r="H5573" s="117"/>
      <c r="I5573" s="70"/>
      <c r="J5573" s="71"/>
      <c r="K5573" s="71"/>
      <c r="L5573" s="48" t="s">
        <v>5</v>
      </c>
      <c r="M5573" s="47" t="s">
        <v>29</v>
      </c>
      <c r="N5573" s="69"/>
      <c r="O5573" s="69"/>
      <c r="P5573" s="69"/>
      <c r="Q5573" s="69"/>
      <c r="R5573" s="69"/>
      <c r="S5573" s="47"/>
    </row>
    <row r="5574" spans="2:19" ht="15" thickBot="1" x14ac:dyDescent="0.35">
      <c r="B5574" s="47" t="s">
        <v>13</v>
      </c>
      <c r="C5574" s="47"/>
      <c r="D5574" s="47"/>
      <c r="E5574" s="47"/>
      <c r="F5574" s="47"/>
      <c r="G5574" s="47"/>
      <c r="H5574" s="138">
        <f>IFERROR(VLOOKUP(H5573,'1 - Strom Erdgas Wärme 2021'!H:AA,17,FALSE),"")</f>
        <v>0</v>
      </c>
      <c r="I5574" s="70"/>
      <c r="J5574" s="71"/>
      <c r="K5574" s="71"/>
      <c r="L5574" s="48"/>
      <c r="M5574" s="47"/>
      <c r="N5574" s="69"/>
      <c r="O5574" s="69"/>
      <c r="P5574" s="69"/>
      <c r="Q5574" s="69"/>
      <c r="R5574" s="69"/>
      <c r="S5574" s="47"/>
    </row>
    <row r="5575" spans="2:19" ht="15" thickBot="1" x14ac:dyDescent="0.35">
      <c r="B5575" s="47" t="s">
        <v>16</v>
      </c>
      <c r="C5575" s="47"/>
      <c r="D5575" s="47"/>
      <c r="E5575" s="47"/>
      <c r="F5575" s="47"/>
      <c r="G5575" s="47"/>
      <c r="H5575" s="139"/>
      <c r="I5575" s="72"/>
      <c r="J5575" s="73"/>
      <c r="K5575" s="73"/>
      <c r="L5575" s="48" t="s">
        <v>5</v>
      </c>
      <c r="M5575" s="47" t="s">
        <v>17</v>
      </c>
      <c r="N5575" s="69"/>
      <c r="O5575" s="69"/>
      <c r="P5575" s="69"/>
      <c r="Q5575" s="69"/>
      <c r="R5575" s="69"/>
      <c r="S5575" s="47"/>
    </row>
    <row r="5576" spans="2:19" ht="16.8" thickBot="1" x14ac:dyDescent="0.45">
      <c r="B5576" s="47" t="str">
        <f>IF(H5575="Erdgas","Arbeitspreis pro kWh Erdgas in EUR",IF(H5575="Strom","Arbeitspreis pro kWh Strom in EUR",IF(H5575="Wärme/Kälte","Arbeitspreis pro kWh Wärme-/Kälteverbrauch in EUR","Bitte Energieart auswählen!")))</f>
        <v>Bitte Energieart auswählen!</v>
      </c>
      <c r="C5576" s="47"/>
      <c r="D5576" s="47"/>
      <c r="E5576" s="47"/>
      <c r="F5576" s="47"/>
      <c r="G5576" s="74">
        <f>IFERROR(SUMPRODUCT(I5576:K5576,I5577:K5577),"")</f>
        <v>0</v>
      </c>
      <c r="H5576" s="47"/>
      <c r="I5576" s="118"/>
      <c r="J5576" s="118"/>
      <c r="K5576" s="118"/>
      <c r="L5576" s="48" t="s">
        <v>5</v>
      </c>
      <c r="M5576" s="47" t="str">
        <f>IF(H5575="Erdgas","Erdgaskosten exkl. Steuern, Abgaben, Netzentgelte, etc.",IF(H5575="Strom","Stromkosten exkl. Steuern, Abgaben, Netzentgelte, etc.",IF(H5575="Wärme/Kälte","Wärme-/Kältekosten exkl. Steuern, Abgaben, Netzentgelte, etc.", "Bitte Energieart auswählen!")))</f>
        <v>Bitte Energieart auswählen!</v>
      </c>
      <c r="N5576" s="47"/>
      <c r="O5576" s="47"/>
      <c r="P5576" s="75"/>
      <c r="Q5576" s="61"/>
      <c r="R5576" s="62"/>
      <c r="S5576" s="47"/>
    </row>
    <row r="5577" spans="2:19" ht="15" thickBot="1" x14ac:dyDescent="0.35">
      <c r="B5577" s="47" t="str">
        <f>IF(AND(H5575="Erdgas",H5574="Nein"),"Aliquoter Erdgasverbrauch in kWh von 1. Oktober 2022 bis 31. Dezember 2022",IF(H5575="Erdgas","Erdgasverbrauch in kWh von 1. Oktober 2022 bis 31. Dezember 2022",IF(AND(H5575="Strom",H5574="Nein"),"Aliquoter Stromverbrauch in kWh von 1. Oktober 2022 bis 31. Dezember 2022",IF(H5575="Strom","Stromverbrauch in kWh von 1. Oktober 2022 bis 31. Dezember 2022",IF(AND(H5575="Wärme/Kälte",H5574="Nein"),"Aliquoter Wärme-/Kälteverbrauch in kWh von 1. Oktober 2022 bis 31. Dezember 2022",IF(H5575="Wärme/Kälte","Wärme-/Kälteverbrauch in kWh von 1. Oktober 2022 bis 31. Dezember 2022","Bitte Energieart auswählen!"))))))</f>
        <v>Bitte Energieart auswählen!</v>
      </c>
      <c r="C5577" s="47"/>
      <c r="D5577" s="47"/>
      <c r="E5577" s="47"/>
      <c r="F5577" s="47"/>
      <c r="G5577" s="47"/>
      <c r="H5577" s="59">
        <f>SUM(I5577:K5577)</f>
        <v>0</v>
      </c>
      <c r="I5577" s="119" t="str">
        <f>IFERROR(IF(H5574="Nein",VLOOKUP(H5573,'1 - Strom Erdgas Wärme 2021'!H:AA,20,FALSE)/12,""),"")</f>
        <v/>
      </c>
      <c r="J5577" s="119" t="str">
        <f>IFERROR(IF(H5574="Nein",VLOOKUP(H5573,'1 - Strom Erdgas Wärme 2021'!H:AB,20,FALSE)/12,""),"")</f>
        <v/>
      </c>
      <c r="K5577" s="119" t="str">
        <f>IFERROR(IF(H5574="Nein",VLOOKUP(H5573,'1 - Strom Erdgas Wärme 2021'!H:AC,20,FALSE)/12,""),"")</f>
        <v/>
      </c>
      <c r="L5577" s="48" t="s">
        <v>5</v>
      </c>
      <c r="M5577" s="76" t="str">
        <f>IFERROR(IF(H5574="Nein","Vorbefüllte Verbrauchswerte wurden aliquot (d.h. 1/12) aus dem Jahr 2021 übernommen.","Bitte ergänzen Sie die monatlichen Verbrauchswerte gem. Lastprofilzähler"),"")</f>
        <v>Bitte ergänzen Sie die monatlichen Verbrauchswerte gem. Lastprofilzähler</v>
      </c>
      <c r="N5577" s="77"/>
      <c r="O5577" s="77"/>
      <c r="P5577" s="77"/>
      <c r="Q5577" s="77"/>
      <c r="R5577" s="77"/>
      <c r="S5577" s="77"/>
    </row>
    <row r="5578" spans="2:19" x14ac:dyDescent="0.3">
      <c r="B5578" s="47" t="str">
        <f>IF(H5575="Wärme/Kälte","Energiemix: Anteil in % der aus Strom oder Erdgas erzeugten Wärme/Kälte","")</f>
        <v/>
      </c>
      <c r="C5578" s="46"/>
      <c r="D5578" s="46"/>
      <c r="E5578" s="46"/>
      <c r="F5578" s="74">
        <f>IFERROR(SUMPRODUCT(I5578:K5578,I5577:K5577),"")</f>
        <v>0</v>
      </c>
      <c r="G5578" s="74"/>
      <c r="H5578" s="46"/>
      <c r="I5578" s="120"/>
      <c r="J5578" s="121"/>
      <c r="K5578" s="121"/>
      <c r="L5578" s="48" t="str">
        <f>IF(H5575="Wärme/Kälte","i","")</f>
        <v/>
      </c>
      <c r="M5578" s="47" t="str">
        <f>IF(H5575="Wärme/Kälte","Bitte geben Sie den Anteil in % (von 0 bis 100, ohne Prozentzeichen) der  direkt aus Strom oder Erdgas erzeugten Wärme/Kälte.","")</f>
        <v/>
      </c>
      <c r="N5578" s="46"/>
      <c r="O5578" s="46"/>
      <c r="P5578" s="46"/>
      <c r="Q5578" s="46"/>
      <c r="R5578" s="46"/>
      <c r="S5578" s="46"/>
    </row>
    <row r="5579" spans="2:19" x14ac:dyDescent="0.3">
      <c r="B5579" s="46"/>
      <c r="C5579" s="46"/>
      <c r="D5579" s="46"/>
      <c r="E5579" s="46"/>
      <c r="F5579" s="46"/>
      <c r="G5579" s="46"/>
      <c r="H5579" s="46"/>
      <c r="I5579" s="98"/>
      <c r="J5579" s="46"/>
      <c r="K5579" s="46"/>
      <c r="L5579" s="48"/>
      <c r="M5579" s="47"/>
      <c r="N5579" s="46"/>
      <c r="O5579" s="46"/>
      <c r="P5579" s="46"/>
      <c r="Q5579" s="46"/>
      <c r="R5579" s="46"/>
      <c r="S5579" s="46"/>
    </row>
    <row r="5580" spans="2:19" ht="18" thickBot="1" x14ac:dyDescent="0.5">
      <c r="B5580" s="56" t="s">
        <v>10</v>
      </c>
      <c r="C5580" s="47"/>
      <c r="D5580" s="47"/>
      <c r="E5580" s="47"/>
      <c r="F5580" s="47"/>
      <c r="G5580" s="47"/>
      <c r="H5580" s="47"/>
      <c r="I5580" s="68">
        <v>44835</v>
      </c>
      <c r="J5580" s="68">
        <v>44866</v>
      </c>
      <c r="K5580" s="68">
        <v>44896</v>
      </c>
      <c r="L5580" s="47"/>
      <c r="M5580" s="69"/>
      <c r="N5580" s="69"/>
      <c r="O5580" s="69"/>
      <c r="P5580" s="69"/>
      <c r="Q5580" s="69"/>
      <c r="R5580" s="69"/>
      <c r="S5580" s="47"/>
    </row>
    <row r="5581" spans="2:19" ht="15" thickBot="1" x14ac:dyDescent="0.35">
      <c r="B5581" s="47" t="s">
        <v>28</v>
      </c>
      <c r="C5581" s="47"/>
      <c r="D5581" s="47"/>
      <c r="E5581" s="47"/>
      <c r="F5581" s="47"/>
      <c r="G5581" s="47"/>
      <c r="H5581" s="117"/>
      <c r="I5581" s="70"/>
      <c r="J5581" s="71"/>
      <c r="K5581" s="71"/>
      <c r="L5581" s="48" t="s">
        <v>5</v>
      </c>
      <c r="M5581" s="47" t="s">
        <v>29</v>
      </c>
      <c r="N5581" s="69"/>
      <c r="O5581" s="69"/>
      <c r="P5581" s="69"/>
      <c r="Q5581" s="69"/>
      <c r="R5581" s="69"/>
      <c r="S5581" s="47"/>
    </row>
    <row r="5582" spans="2:19" ht="15" thickBot="1" x14ac:dyDescent="0.35">
      <c r="B5582" s="47" t="s">
        <v>13</v>
      </c>
      <c r="C5582" s="47"/>
      <c r="D5582" s="47"/>
      <c r="E5582" s="47"/>
      <c r="F5582" s="47"/>
      <c r="G5582" s="47"/>
      <c r="H5582" s="138">
        <f>IFERROR(VLOOKUP(H5581,'1 - Strom Erdgas Wärme 2021'!H:AA,17,FALSE),"")</f>
        <v>0</v>
      </c>
      <c r="I5582" s="70"/>
      <c r="J5582" s="71"/>
      <c r="K5582" s="71"/>
      <c r="L5582" s="48"/>
      <c r="M5582" s="47"/>
      <c r="N5582" s="69"/>
      <c r="O5582" s="69"/>
      <c r="P5582" s="69"/>
      <c r="Q5582" s="69"/>
      <c r="R5582" s="69"/>
      <c r="S5582" s="47"/>
    </row>
    <row r="5583" spans="2:19" ht="15" thickBot="1" x14ac:dyDescent="0.35">
      <c r="B5583" s="47" t="s">
        <v>16</v>
      </c>
      <c r="C5583" s="47"/>
      <c r="D5583" s="47"/>
      <c r="E5583" s="47"/>
      <c r="F5583" s="47"/>
      <c r="G5583" s="47"/>
      <c r="H5583" s="139"/>
      <c r="I5583" s="72"/>
      <c r="J5583" s="73"/>
      <c r="K5583" s="73"/>
      <c r="L5583" s="48" t="s">
        <v>5</v>
      </c>
      <c r="M5583" s="47" t="s">
        <v>17</v>
      </c>
      <c r="N5583" s="69"/>
      <c r="O5583" s="69"/>
      <c r="P5583" s="69"/>
      <c r="Q5583" s="69"/>
      <c r="R5583" s="69"/>
      <c r="S5583" s="47"/>
    </row>
    <row r="5584" spans="2:19" ht="16.8" thickBot="1" x14ac:dyDescent="0.45">
      <c r="B5584" s="47" t="str">
        <f>IF(H5583="Erdgas","Arbeitspreis pro kWh Erdgas in EUR",IF(H5583="Strom","Arbeitspreis pro kWh Strom in EUR",IF(H5583="Wärme/Kälte","Arbeitspreis pro kWh Wärme-/Kälteverbrauch in EUR","Bitte Energieart auswählen!")))</f>
        <v>Bitte Energieart auswählen!</v>
      </c>
      <c r="C5584" s="47"/>
      <c r="D5584" s="47"/>
      <c r="E5584" s="47"/>
      <c r="F5584" s="47"/>
      <c r="G5584" s="74">
        <f>IFERROR(SUMPRODUCT(I5584:K5584,I5585:K5585),"")</f>
        <v>0</v>
      </c>
      <c r="H5584" s="47"/>
      <c r="I5584" s="118"/>
      <c r="J5584" s="118"/>
      <c r="K5584" s="118"/>
      <c r="L5584" s="48" t="s">
        <v>5</v>
      </c>
      <c r="M5584" s="47" t="str">
        <f>IF(H5583="Erdgas","Erdgaskosten exkl. Steuern, Abgaben, Netzentgelte, etc.",IF(H5583="Strom","Stromkosten exkl. Steuern, Abgaben, Netzentgelte, etc.",IF(H5583="Wärme/Kälte","Wärme-/Kältekosten exkl. Steuern, Abgaben, Netzentgelte, etc.", "Bitte Energieart auswählen!")))</f>
        <v>Bitte Energieart auswählen!</v>
      </c>
      <c r="N5584" s="47"/>
      <c r="O5584" s="47"/>
      <c r="P5584" s="75"/>
      <c r="Q5584" s="61"/>
      <c r="R5584" s="62"/>
      <c r="S5584" s="47"/>
    </row>
    <row r="5585" spans="2:19" ht="15" thickBot="1" x14ac:dyDescent="0.35">
      <c r="B5585" s="47" t="str">
        <f>IF(AND(H5583="Erdgas",H5582="Nein"),"Aliquoter Erdgasverbrauch in kWh von 1. Oktober 2022 bis 31. Dezember 2022",IF(H5583="Erdgas","Erdgasverbrauch in kWh von 1. Oktober 2022 bis 31. Dezember 2022",IF(AND(H5583="Strom",H5582="Nein"),"Aliquoter Stromverbrauch in kWh von 1. Oktober 2022 bis 31. Dezember 2022",IF(H5583="Strom","Stromverbrauch in kWh von 1. Oktober 2022 bis 31. Dezember 2022",IF(AND(H5583="Wärme/Kälte",H5582="Nein"),"Aliquoter Wärme-/Kälteverbrauch in kWh von 1. Oktober 2022 bis 31. Dezember 2022",IF(H5583="Wärme/Kälte","Wärme-/Kälteverbrauch in kWh von 1. Oktober 2022 bis 31. Dezember 2022","Bitte Energieart auswählen!"))))))</f>
        <v>Bitte Energieart auswählen!</v>
      </c>
      <c r="C5585" s="47"/>
      <c r="D5585" s="47"/>
      <c r="E5585" s="47"/>
      <c r="F5585" s="47"/>
      <c r="G5585" s="47"/>
      <c r="H5585" s="59">
        <f>SUM(I5585:K5585)</f>
        <v>0</v>
      </c>
      <c r="I5585" s="119" t="str">
        <f>IFERROR(IF(H5582="Nein",VLOOKUP(H5581,'1 - Strom Erdgas Wärme 2021'!H:AA,20,FALSE)/12,""),"")</f>
        <v/>
      </c>
      <c r="J5585" s="119" t="str">
        <f>IFERROR(IF(H5582="Nein",VLOOKUP(H5581,'1 - Strom Erdgas Wärme 2021'!H:AB,20,FALSE)/12,""),"")</f>
        <v/>
      </c>
      <c r="K5585" s="119" t="str">
        <f>IFERROR(IF(H5582="Nein",VLOOKUP(H5581,'1 - Strom Erdgas Wärme 2021'!H:AC,20,FALSE)/12,""),"")</f>
        <v/>
      </c>
      <c r="L5585" s="48" t="s">
        <v>5</v>
      </c>
      <c r="M5585" s="76" t="str">
        <f>IFERROR(IF(H5582="Nein","Vorbefüllte Verbrauchswerte wurden aliquot (d.h. 1/12) aus dem Jahr 2021 übernommen.","Bitte ergänzen Sie die monatlichen Verbrauchswerte gem. Lastprofilzähler"),"")</f>
        <v>Bitte ergänzen Sie die monatlichen Verbrauchswerte gem. Lastprofilzähler</v>
      </c>
      <c r="N5585" s="77"/>
      <c r="O5585" s="77"/>
      <c r="P5585" s="77"/>
      <c r="Q5585" s="77"/>
      <c r="R5585" s="77"/>
      <c r="S5585" s="77"/>
    </row>
    <row r="5586" spans="2:19" x14ac:dyDescent="0.3">
      <c r="B5586" s="47" t="str">
        <f>IF(H5583="Wärme/Kälte","Energiemix: Anteil in % der aus Strom oder Erdgas erzeugten Wärme/Kälte","")</f>
        <v/>
      </c>
      <c r="C5586" s="46"/>
      <c r="D5586" s="46"/>
      <c r="E5586" s="46"/>
      <c r="F5586" s="74">
        <f>IFERROR(SUMPRODUCT(I5586:K5586,I5585:K5585),"")</f>
        <v>0</v>
      </c>
      <c r="G5586" s="74"/>
      <c r="H5586" s="46"/>
      <c r="I5586" s="120"/>
      <c r="J5586" s="121"/>
      <c r="K5586" s="121"/>
      <c r="L5586" s="48" t="str">
        <f>IF(H5583="Wärme/Kälte","i","")</f>
        <v/>
      </c>
      <c r="M5586" s="47" t="str">
        <f>IF(H5583="Wärme/Kälte","Bitte geben Sie den Anteil in % (von 0 bis 100, ohne Prozentzeichen) der  direkt aus Strom oder Erdgas erzeugten Wärme/Kälte.","")</f>
        <v/>
      </c>
      <c r="N5586" s="46"/>
      <c r="O5586" s="46"/>
      <c r="P5586" s="46"/>
      <c r="Q5586" s="46"/>
      <c r="R5586" s="46"/>
      <c r="S5586" s="46"/>
    </row>
    <row r="5587" spans="2:19" x14ac:dyDescent="0.3">
      <c r="B5587" s="46"/>
      <c r="C5587" s="46"/>
      <c r="D5587" s="46"/>
      <c r="E5587" s="46"/>
      <c r="F5587" s="46"/>
      <c r="G5587" s="46"/>
      <c r="H5587" s="46"/>
      <c r="I5587" s="98"/>
      <c r="J5587" s="46"/>
      <c r="K5587" s="46"/>
      <c r="L5587" s="48"/>
      <c r="M5587" s="47"/>
      <c r="N5587" s="46"/>
      <c r="O5587" s="46"/>
      <c r="P5587" s="46"/>
      <c r="Q5587" s="46"/>
      <c r="R5587" s="46"/>
      <c r="S5587" s="46"/>
    </row>
    <row r="5588" spans="2:19" ht="18" thickBot="1" x14ac:dyDescent="0.5">
      <c r="B5588" s="56" t="s">
        <v>10</v>
      </c>
      <c r="C5588" s="47"/>
      <c r="D5588" s="47"/>
      <c r="E5588" s="47"/>
      <c r="F5588" s="47"/>
      <c r="G5588" s="47"/>
      <c r="H5588" s="47"/>
      <c r="I5588" s="68">
        <v>44835</v>
      </c>
      <c r="J5588" s="68">
        <v>44866</v>
      </c>
      <c r="K5588" s="68">
        <v>44896</v>
      </c>
      <c r="L5588" s="47"/>
      <c r="M5588" s="69"/>
      <c r="N5588" s="69"/>
      <c r="O5588" s="69"/>
      <c r="P5588" s="69"/>
      <c r="Q5588" s="69"/>
      <c r="R5588" s="69"/>
      <c r="S5588" s="47"/>
    </row>
    <row r="5589" spans="2:19" ht="15" thickBot="1" x14ac:dyDescent="0.35">
      <c r="B5589" s="47" t="s">
        <v>28</v>
      </c>
      <c r="C5589" s="47"/>
      <c r="D5589" s="47"/>
      <c r="E5589" s="47"/>
      <c r="F5589" s="47"/>
      <c r="G5589" s="47"/>
      <c r="H5589" s="117"/>
      <c r="I5589" s="70"/>
      <c r="J5589" s="71"/>
      <c r="K5589" s="71"/>
      <c r="L5589" s="48" t="s">
        <v>5</v>
      </c>
      <c r="M5589" s="47" t="s">
        <v>29</v>
      </c>
      <c r="N5589" s="69"/>
      <c r="O5589" s="69"/>
      <c r="P5589" s="69"/>
      <c r="Q5589" s="69"/>
      <c r="R5589" s="69"/>
      <c r="S5589" s="47"/>
    </row>
    <row r="5590" spans="2:19" ht="15" thickBot="1" x14ac:dyDescent="0.35">
      <c r="B5590" s="47" t="s">
        <v>13</v>
      </c>
      <c r="C5590" s="47"/>
      <c r="D5590" s="47"/>
      <c r="E5590" s="47"/>
      <c r="F5590" s="47"/>
      <c r="G5590" s="47"/>
      <c r="H5590" s="138">
        <f>IFERROR(VLOOKUP(H5589,'1 - Strom Erdgas Wärme 2021'!H:AA,17,FALSE),"")</f>
        <v>0</v>
      </c>
      <c r="I5590" s="70"/>
      <c r="J5590" s="71"/>
      <c r="K5590" s="71"/>
      <c r="L5590" s="48"/>
      <c r="M5590" s="47"/>
      <c r="N5590" s="69"/>
      <c r="O5590" s="69"/>
      <c r="P5590" s="69"/>
      <c r="Q5590" s="69"/>
      <c r="R5590" s="69"/>
      <c r="S5590" s="47"/>
    </row>
    <row r="5591" spans="2:19" ht="15" thickBot="1" x14ac:dyDescent="0.35">
      <c r="B5591" s="47" t="s">
        <v>16</v>
      </c>
      <c r="C5591" s="47"/>
      <c r="D5591" s="47"/>
      <c r="E5591" s="47"/>
      <c r="F5591" s="47"/>
      <c r="G5591" s="47"/>
      <c r="H5591" s="139"/>
      <c r="I5591" s="72"/>
      <c r="J5591" s="73"/>
      <c r="K5591" s="73"/>
      <c r="L5591" s="48" t="s">
        <v>5</v>
      </c>
      <c r="M5591" s="47" t="s">
        <v>17</v>
      </c>
      <c r="N5591" s="69"/>
      <c r="O5591" s="69"/>
      <c r="P5591" s="69"/>
      <c r="Q5591" s="69"/>
      <c r="R5591" s="69"/>
      <c r="S5591" s="47"/>
    </row>
    <row r="5592" spans="2:19" ht="16.8" thickBot="1" x14ac:dyDescent="0.45">
      <c r="B5592" s="47" t="str">
        <f>IF(H5591="Erdgas","Arbeitspreis pro kWh Erdgas in EUR",IF(H5591="Strom","Arbeitspreis pro kWh Strom in EUR",IF(H5591="Wärme/Kälte","Arbeitspreis pro kWh Wärme-/Kälteverbrauch in EUR","Bitte Energieart auswählen!")))</f>
        <v>Bitte Energieart auswählen!</v>
      </c>
      <c r="C5592" s="47"/>
      <c r="D5592" s="47"/>
      <c r="E5592" s="47"/>
      <c r="F5592" s="47"/>
      <c r="G5592" s="74">
        <f>IFERROR(SUMPRODUCT(I5592:K5592,I5593:K5593),"")</f>
        <v>0</v>
      </c>
      <c r="H5592" s="47"/>
      <c r="I5592" s="118"/>
      <c r="J5592" s="118"/>
      <c r="K5592" s="118"/>
      <c r="L5592" s="48" t="s">
        <v>5</v>
      </c>
      <c r="M5592" s="47" t="str">
        <f>IF(H5591="Erdgas","Erdgaskosten exkl. Steuern, Abgaben, Netzentgelte, etc.",IF(H5591="Strom","Stromkosten exkl. Steuern, Abgaben, Netzentgelte, etc.",IF(H5591="Wärme/Kälte","Wärme-/Kältekosten exkl. Steuern, Abgaben, Netzentgelte, etc.", "Bitte Energieart auswählen!")))</f>
        <v>Bitte Energieart auswählen!</v>
      </c>
      <c r="N5592" s="47"/>
      <c r="O5592" s="47"/>
      <c r="P5592" s="75"/>
      <c r="Q5592" s="61"/>
      <c r="R5592" s="62"/>
      <c r="S5592" s="47"/>
    </row>
    <row r="5593" spans="2:19" ht="15" thickBot="1" x14ac:dyDescent="0.35">
      <c r="B5593" s="47" t="str">
        <f>IF(AND(H5591="Erdgas",H5590="Nein"),"Aliquoter Erdgasverbrauch in kWh von 1. Oktober 2022 bis 31. Dezember 2022",IF(H5591="Erdgas","Erdgasverbrauch in kWh von 1. Oktober 2022 bis 31. Dezember 2022",IF(AND(H5591="Strom",H5590="Nein"),"Aliquoter Stromverbrauch in kWh von 1. Oktober 2022 bis 31. Dezember 2022",IF(H5591="Strom","Stromverbrauch in kWh von 1. Oktober 2022 bis 31. Dezember 2022",IF(AND(H5591="Wärme/Kälte",H5590="Nein"),"Aliquoter Wärme-/Kälteverbrauch in kWh von 1. Oktober 2022 bis 31. Dezember 2022",IF(H5591="Wärme/Kälte","Wärme-/Kälteverbrauch in kWh von 1. Oktober 2022 bis 31. Dezember 2022","Bitte Energieart auswählen!"))))))</f>
        <v>Bitte Energieart auswählen!</v>
      </c>
      <c r="C5593" s="47"/>
      <c r="D5593" s="47"/>
      <c r="E5593" s="47"/>
      <c r="F5593" s="47"/>
      <c r="G5593" s="47"/>
      <c r="H5593" s="59">
        <f>SUM(I5593:K5593)</f>
        <v>0</v>
      </c>
      <c r="I5593" s="119" t="str">
        <f>IFERROR(IF(H5590="Nein",VLOOKUP(H5589,'1 - Strom Erdgas Wärme 2021'!H:AA,20,FALSE)/12,""),"")</f>
        <v/>
      </c>
      <c r="J5593" s="119" t="str">
        <f>IFERROR(IF(H5590="Nein",VLOOKUP(H5589,'1 - Strom Erdgas Wärme 2021'!H:AB,20,FALSE)/12,""),"")</f>
        <v/>
      </c>
      <c r="K5593" s="119" t="str">
        <f>IFERROR(IF(H5590="Nein",VLOOKUP(H5589,'1 - Strom Erdgas Wärme 2021'!H:AC,20,FALSE)/12,""),"")</f>
        <v/>
      </c>
      <c r="L5593" s="48" t="s">
        <v>5</v>
      </c>
      <c r="M5593" s="76" t="str">
        <f>IFERROR(IF(H5590="Nein","Vorbefüllte Verbrauchswerte wurden aliquot (d.h. 1/12) aus dem Jahr 2021 übernommen.","Bitte ergänzen Sie die monatlichen Verbrauchswerte gem. Lastprofilzähler"),"")</f>
        <v>Bitte ergänzen Sie die monatlichen Verbrauchswerte gem. Lastprofilzähler</v>
      </c>
      <c r="N5593" s="77"/>
      <c r="O5593" s="77"/>
      <c r="P5593" s="77"/>
      <c r="Q5593" s="77"/>
      <c r="R5593" s="77"/>
      <c r="S5593" s="77"/>
    </row>
    <row r="5594" spans="2:19" x14ac:dyDescent="0.3">
      <c r="B5594" s="47" t="str">
        <f>IF(H5591="Wärme/Kälte","Energiemix: Anteil in % der aus Strom oder Erdgas erzeugten Wärme/Kälte","")</f>
        <v/>
      </c>
      <c r="C5594" s="46"/>
      <c r="D5594" s="46"/>
      <c r="E5594" s="46"/>
      <c r="F5594" s="74">
        <f>IFERROR(SUMPRODUCT(I5594:K5594,I5593:K5593),"")</f>
        <v>0</v>
      </c>
      <c r="G5594" s="74"/>
      <c r="H5594" s="46"/>
      <c r="I5594" s="120"/>
      <c r="J5594" s="121"/>
      <c r="K5594" s="121"/>
      <c r="L5594" s="48" t="str">
        <f>IF(H5591="Wärme/Kälte","i","")</f>
        <v/>
      </c>
      <c r="M5594" s="47" t="str">
        <f>IF(H5591="Wärme/Kälte","Bitte geben Sie den Anteil in % (von 0 bis 100, ohne Prozentzeichen) der  direkt aus Strom oder Erdgas erzeugten Wärme/Kälte.","")</f>
        <v/>
      </c>
      <c r="N5594" s="46"/>
      <c r="O5594" s="46"/>
      <c r="P5594" s="46"/>
      <c r="Q5594" s="46"/>
      <c r="R5594" s="46"/>
      <c r="S5594" s="46"/>
    </row>
    <row r="5595" spans="2:19" x14ac:dyDescent="0.3">
      <c r="B5595" s="46"/>
      <c r="C5595" s="46"/>
      <c r="D5595" s="46"/>
      <c r="E5595" s="46"/>
      <c r="F5595" s="46"/>
      <c r="G5595" s="46"/>
      <c r="H5595" s="46"/>
      <c r="I5595" s="98"/>
      <c r="J5595" s="46"/>
      <c r="K5595" s="46"/>
      <c r="L5595" s="48"/>
      <c r="M5595" s="47"/>
      <c r="N5595" s="46"/>
      <c r="O5595" s="46"/>
      <c r="P5595" s="46"/>
      <c r="Q5595" s="46"/>
      <c r="R5595" s="46"/>
      <c r="S5595" s="46"/>
    </row>
    <row r="5596" spans="2:19" ht="18" thickBot="1" x14ac:dyDescent="0.5">
      <c r="B5596" s="56" t="s">
        <v>10</v>
      </c>
      <c r="C5596" s="47"/>
      <c r="D5596" s="47"/>
      <c r="E5596" s="47"/>
      <c r="F5596" s="47"/>
      <c r="G5596" s="47"/>
      <c r="H5596" s="47"/>
      <c r="I5596" s="68">
        <v>44835</v>
      </c>
      <c r="J5596" s="68">
        <v>44866</v>
      </c>
      <c r="K5596" s="68">
        <v>44896</v>
      </c>
      <c r="L5596" s="47"/>
      <c r="M5596" s="69"/>
      <c r="N5596" s="69"/>
      <c r="O5596" s="69"/>
      <c r="P5596" s="69"/>
      <c r="Q5596" s="69"/>
      <c r="R5596" s="69"/>
      <c r="S5596" s="47"/>
    </row>
    <row r="5597" spans="2:19" ht="15" thickBot="1" x14ac:dyDescent="0.35">
      <c r="B5597" s="47" t="s">
        <v>28</v>
      </c>
      <c r="C5597" s="47"/>
      <c r="D5597" s="47"/>
      <c r="E5597" s="47"/>
      <c r="F5597" s="47"/>
      <c r="G5597" s="47"/>
      <c r="H5597" s="117"/>
      <c r="I5597" s="70"/>
      <c r="J5597" s="71"/>
      <c r="K5597" s="71"/>
      <c r="L5597" s="48" t="s">
        <v>5</v>
      </c>
      <c r="M5597" s="47" t="s">
        <v>29</v>
      </c>
      <c r="N5597" s="69"/>
      <c r="O5597" s="69"/>
      <c r="P5597" s="69"/>
      <c r="Q5597" s="69"/>
      <c r="R5597" s="69"/>
      <c r="S5597" s="47"/>
    </row>
    <row r="5598" spans="2:19" ht="15" thickBot="1" x14ac:dyDescent="0.35">
      <c r="B5598" s="47" t="s">
        <v>13</v>
      </c>
      <c r="C5598" s="47"/>
      <c r="D5598" s="47"/>
      <c r="E5598" s="47"/>
      <c r="F5598" s="47"/>
      <c r="G5598" s="47"/>
      <c r="H5598" s="138">
        <f>IFERROR(VLOOKUP(H5597,'1 - Strom Erdgas Wärme 2021'!H:AA,17,FALSE),"")</f>
        <v>0</v>
      </c>
      <c r="I5598" s="70"/>
      <c r="J5598" s="71"/>
      <c r="K5598" s="71"/>
      <c r="L5598" s="48"/>
      <c r="M5598" s="47"/>
      <c r="N5598" s="69"/>
      <c r="O5598" s="69"/>
      <c r="P5598" s="69"/>
      <c r="Q5598" s="69"/>
      <c r="R5598" s="69"/>
      <c r="S5598" s="47"/>
    </row>
    <row r="5599" spans="2:19" ht="15" thickBot="1" x14ac:dyDescent="0.35">
      <c r="B5599" s="47" t="s">
        <v>16</v>
      </c>
      <c r="C5599" s="47"/>
      <c r="D5599" s="47"/>
      <c r="E5599" s="47"/>
      <c r="F5599" s="47"/>
      <c r="G5599" s="47"/>
      <c r="H5599" s="139"/>
      <c r="I5599" s="72"/>
      <c r="J5599" s="73"/>
      <c r="K5599" s="73"/>
      <c r="L5599" s="48" t="s">
        <v>5</v>
      </c>
      <c r="M5599" s="47" t="s">
        <v>17</v>
      </c>
      <c r="N5599" s="69"/>
      <c r="O5599" s="69"/>
      <c r="P5599" s="69"/>
      <c r="Q5599" s="69"/>
      <c r="R5599" s="69"/>
      <c r="S5599" s="47"/>
    </row>
    <row r="5600" spans="2:19" ht="16.8" thickBot="1" x14ac:dyDescent="0.45">
      <c r="B5600" s="47" t="str">
        <f>IF(H5599="Erdgas","Arbeitspreis pro kWh Erdgas in EUR",IF(H5599="Strom","Arbeitspreis pro kWh Strom in EUR",IF(H5599="Wärme/Kälte","Arbeitspreis pro kWh Wärme-/Kälteverbrauch in EUR","Bitte Energieart auswählen!")))</f>
        <v>Bitte Energieart auswählen!</v>
      </c>
      <c r="C5600" s="47"/>
      <c r="D5600" s="47"/>
      <c r="E5600" s="47"/>
      <c r="F5600" s="47"/>
      <c r="G5600" s="74">
        <f>IFERROR(SUMPRODUCT(I5600:K5600,I5601:K5601),"")</f>
        <v>0</v>
      </c>
      <c r="H5600" s="47"/>
      <c r="I5600" s="118"/>
      <c r="J5600" s="118"/>
      <c r="K5600" s="118"/>
      <c r="L5600" s="48" t="s">
        <v>5</v>
      </c>
      <c r="M5600" s="47" t="str">
        <f>IF(H5599="Erdgas","Erdgaskosten exkl. Steuern, Abgaben, Netzentgelte, etc.",IF(H5599="Strom","Stromkosten exkl. Steuern, Abgaben, Netzentgelte, etc.",IF(H5599="Wärme/Kälte","Wärme-/Kältekosten exkl. Steuern, Abgaben, Netzentgelte, etc.", "Bitte Energieart auswählen!")))</f>
        <v>Bitte Energieart auswählen!</v>
      </c>
      <c r="N5600" s="47"/>
      <c r="O5600" s="47"/>
      <c r="P5600" s="75"/>
      <c r="Q5600" s="61"/>
      <c r="R5600" s="62"/>
      <c r="S5600" s="47"/>
    </row>
    <row r="5601" spans="2:19" ht="15" thickBot="1" x14ac:dyDescent="0.35">
      <c r="B5601" s="47" t="str">
        <f>IF(AND(H5599="Erdgas",H5598="Nein"),"Aliquoter Erdgasverbrauch in kWh von 1. Oktober 2022 bis 31. Dezember 2022",IF(H5599="Erdgas","Erdgasverbrauch in kWh von 1. Oktober 2022 bis 31. Dezember 2022",IF(AND(H5599="Strom",H5598="Nein"),"Aliquoter Stromverbrauch in kWh von 1. Oktober 2022 bis 31. Dezember 2022",IF(H5599="Strom","Stromverbrauch in kWh von 1. Oktober 2022 bis 31. Dezember 2022",IF(AND(H5599="Wärme/Kälte",H5598="Nein"),"Aliquoter Wärme-/Kälteverbrauch in kWh von 1. Oktober 2022 bis 31. Dezember 2022",IF(H5599="Wärme/Kälte","Wärme-/Kälteverbrauch in kWh von 1. Oktober 2022 bis 31. Dezember 2022","Bitte Energieart auswählen!"))))))</f>
        <v>Bitte Energieart auswählen!</v>
      </c>
      <c r="C5601" s="47"/>
      <c r="D5601" s="47"/>
      <c r="E5601" s="47"/>
      <c r="F5601" s="47"/>
      <c r="G5601" s="47"/>
      <c r="H5601" s="59">
        <f>SUM(I5601:K5601)</f>
        <v>0</v>
      </c>
      <c r="I5601" s="119" t="str">
        <f>IFERROR(IF(H5598="Nein",VLOOKUP(H5597,'1 - Strom Erdgas Wärme 2021'!H:AA,20,FALSE)/12,""),"")</f>
        <v/>
      </c>
      <c r="J5601" s="119" t="str">
        <f>IFERROR(IF(H5598="Nein",VLOOKUP(H5597,'1 - Strom Erdgas Wärme 2021'!H:AB,20,FALSE)/12,""),"")</f>
        <v/>
      </c>
      <c r="K5601" s="119" t="str">
        <f>IFERROR(IF(H5598="Nein",VLOOKUP(H5597,'1 - Strom Erdgas Wärme 2021'!H:AC,20,FALSE)/12,""),"")</f>
        <v/>
      </c>
      <c r="L5601" s="48" t="s">
        <v>5</v>
      </c>
      <c r="M5601" s="76" t="str">
        <f>IFERROR(IF(H5598="Nein","Vorbefüllte Verbrauchswerte wurden aliquot (d.h. 1/12) aus dem Jahr 2021 übernommen.","Bitte ergänzen Sie die monatlichen Verbrauchswerte gem. Lastprofilzähler"),"")</f>
        <v>Bitte ergänzen Sie die monatlichen Verbrauchswerte gem. Lastprofilzähler</v>
      </c>
      <c r="N5601" s="77"/>
      <c r="O5601" s="77"/>
      <c r="P5601" s="77"/>
      <c r="Q5601" s="77"/>
      <c r="R5601" s="77"/>
      <c r="S5601" s="77"/>
    </row>
    <row r="5602" spans="2:19" x14ac:dyDescent="0.3">
      <c r="B5602" s="47" t="str">
        <f>IF(H5599="Wärme/Kälte","Energiemix: Anteil in % der aus Strom oder Erdgas erzeugten Wärme/Kälte","")</f>
        <v/>
      </c>
      <c r="C5602" s="46"/>
      <c r="D5602" s="46"/>
      <c r="E5602" s="46"/>
      <c r="F5602" s="74">
        <f>IFERROR(SUMPRODUCT(I5602:K5602,I5601:K5601),"")</f>
        <v>0</v>
      </c>
      <c r="G5602" s="74"/>
      <c r="H5602" s="46"/>
      <c r="I5602" s="120"/>
      <c r="J5602" s="121"/>
      <c r="K5602" s="121"/>
      <c r="L5602" s="48" t="str">
        <f>IF(H5599="Wärme/Kälte","i","")</f>
        <v/>
      </c>
      <c r="M5602" s="47" t="str">
        <f>IF(H5599="Wärme/Kälte","Bitte geben Sie den Anteil in % (von 0 bis 100, ohne Prozentzeichen) der  direkt aus Strom oder Erdgas erzeugten Wärme/Kälte.","")</f>
        <v/>
      </c>
      <c r="N5602" s="46"/>
      <c r="O5602" s="46"/>
      <c r="P5602" s="46"/>
      <c r="Q5602" s="46"/>
      <c r="R5602" s="46"/>
      <c r="S5602" s="46"/>
    </row>
    <row r="5603" spans="2:19" x14ac:dyDescent="0.3">
      <c r="B5603" s="46"/>
      <c r="C5603" s="46"/>
      <c r="D5603" s="46"/>
      <c r="E5603" s="46"/>
      <c r="F5603" s="46"/>
      <c r="G5603" s="46"/>
      <c r="H5603" s="46"/>
      <c r="I5603" s="98"/>
      <c r="J5603" s="46"/>
      <c r="K5603" s="46"/>
      <c r="L5603" s="48"/>
      <c r="M5603" s="47"/>
      <c r="N5603" s="46"/>
      <c r="O5603" s="46"/>
      <c r="P5603" s="46"/>
      <c r="Q5603" s="46"/>
      <c r="R5603" s="46"/>
      <c r="S5603" s="46"/>
    </row>
    <row r="5604" spans="2:19" ht="18" thickBot="1" x14ac:dyDescent="0.5">
      <c r="B5604" s="56" t="s">
        <v>10</v>
      </c>
      <c r="C5604" s="47"/>
      <c r="D5604" s="47"/>
      <c r="E5604" s="47"/>
      <c r="F5604" s="47"/>
      <c r="G5604" s="47"/>
      <c r="H5604" s="47"/>
      <c r="I5604" s="68">
        <v>44835</v>
      </c>
      <c r="J5604" s="68">
        <v>44866</v>
      </c>
      <c r="K5604" s="68">
        <v>44896</v>
      </c>
      <c r="L5604" s="47"/>
      <c r="M5604" s="69"/>
      <c r="N5604" s="69"/>
      <c r="O5604" s="69"/>
      <c r="P5604" s="69"/>
      <c r="Q5604" s="69"/>
      <c r="R5604" s="69"/>
      <c r="S5604" s="47"/>
    </row>
    <row r="5605" spans="2:19" ht="15" thickBot="1" x14ac:dyDescent="0.35">
      <c r="B5605" s="47" t="s">
        <v>28</v>
      </c>
      <c r="C5605" s="47"/>
      <c r="D5605" s="47"/>
      <c r="E5605" s="47"/>
      <c r="F5605" s="47"/>
      <c r="G5605" s="47"/>
      <c r="H5605" s="117"/>
      <c r="I5605" s="70"/>
      <c r="J5605" s="71"/>
      <c r="K5605" s="71"/>
      <c r="L5605" s="48" t="s">
        <v>5</v>
      </c>
      <c r="M5605" s="47" t="s">
        <v>29</v>
      </c>
      <c r="N5605" s="69"/>
      <c r="O5605" s="69"/>
      <c r="P5605" s="69"/>
      <c r="Q5605" s="69"/>
      <c r="R5605" s="69"/>
      <c r="S5605" s="47"/>
    </row>
    <row r="5606" spans="2:19" ht="15" thickBot="1" x14ac:dyDescent="0.35">
      <c r="B5606" s="47" t="s">
        <v>13</v>
      </c>
      <c r="C5606" s="47"/>
      <c r="D5606" s="47"/>
      <c r="E5606" s="47"/>
      <c r="F5606" s="47"/>
      <c r="G5606" s="47"/>
      <c r="H5606" s="138">
        <f>IFERROR(VLOOKUP(H5605,'1 - Strom Erdgas Wärme 2021'!H:AA,17,FALSE),"")</f>
        <v>0</v>
      </c>
      <c r="I5606" s="70"/>
      <c r="J5606" s="71"/>
      <c r="K5606" s="71"/>
      <c r="L5606" s="48"/>
      <c r="M5606" s="47"/>
      <c r="N5606" s="69"/>
      <c r="O5606" s="69"/>
      <c r="P5606" s="69"/>
      <c r="Q5606" s="69"/>
      <c r="R5606" s="69"/>
      <c r="S5606" s="47"/>
    </row>
    <row r="5607" spans="2:19" ht="15" thickBot="1" x14ac:dyDescent="0.35">
      <c r="B5607" s="47" t="s">
        <v>16</v>
      </c>
      <c r="C5607" s="47"/>
      <c r="D5607" s="47"/>
      <c r="E5607" s="47"/>
      <c r="F5607" s="47"/>
      <c r="G5607" s="47"/>
      <c r="H5607" s="139"/>
      <c r="I5607" s="72"/>
      <c r="J5607" s="73"/>
      <c r="K5607" s="73"/>
      <c r="L5607" s="48" t="s">
        <v>5</v>
      </c>
      <c r="M5607" s="47" t="s">
        <v>17</v>
      </c>
      <c r="N5607" s="69"/>
      <c r="O5607" s="69"/>
      <c r="P5607" s="69"/>
      <c r="Q5607" s="69"/>
      <c r="R5607" s="69"/>
      <c r="S5607" s="47"/>
    </row>
    <row r="5608" spans="2:19" ht="16.8" thickBot="1" x14ac:dyDescent="0.45">
      <c r="B5608" s="47" t="str">
        <f>IF(H5607="Erdgas","Arbeitspreis pro kWh Erdgas in EUR",IF(H5607="Strom","Arbeitspreis pro kWh Strom in EUR",IF(H5607="Wärme/Kälte","Arbeitspreis pro kWh Wärme-/Kälteverbrauch in EUR","Bitte Energieart auswählen!")))</f>
        <v>Bitte Energieart auswählen!</v>
      </c>
      <c r="C5608" s="47"/>
      <c r="D5608" s="47"/>
      <c r="E5608" s="47"/>
      <c r="F5608" s="47"/>
      <c r="G5608" s="74">
        <f>IFERROR(SUMPRODUCT(I5608:K5608,I5609:K5609),"")</f>
        <v>0</v>
      </c>
      <c r="H5608" s="47"/>
      <c r="I5608" s="118"/>
      <c r="J5608" s="118"/>
      <c r="K5608" s="118"/>
      <c r="L5608" s="48" t="s">
        <v>5</v>
      </c>
      <c r="M5608" s="47" t="str">
        <f>IF(H5607="Erdgas","Erdgaskosten exkl. Steuern, Abgaben, Netzentgelte, etc.",IF(H5607="Strom","Stromkosten exkl. Steuern, Abgaben, Netzentgelte, etc.",IF(H5607="Wärme/Kälte","Wärme-/Kältekosten exkl. Steuern, Abgaben, Netzentgelte, etc.", "Bitte Energieart auswählen!")))</f>
        <v>Bitte Energieart auswählen!</v>
      </c>
      <c r="N5608" s="47"/>
      <c r="O5608" s="47"/>
      <c r="P5608" s="75"/>
      <c r="Q5608" s="61"/>
      <c r="R5608" s="62"/>
      <c r="S5608" s="47"/>
    </row>
    <row r="5609" spans="2:19" ht="15" thickBot="1" x14ac:dyDescent="0.35">
      <c r="B5609" s="47" t="str">
        <f>IF(AND(H5607="Erdgas",H5606="Nein"),"Aliquoter Erdgasverbrauch in kWh von 1. Oktober 2022 bis 31. Dezember 2022",IF(H5607="Erdgas","Erdgasverbrauch in kWh von 1. Oktober 2022 bis 31. Dezember 2022",IF(AND(H5607="Strom",H5606="Nein"),"Aliquoter Stromverbrauch in kWh von 1. Oktober 2022 bis 31. Dezember 2022",IF(H5607="Strom","Stromverbrauch in kWh von 1. Oktober 2022 bis 31. Dezember 2022",IF(AND(H5607="Wärme/Kälte",H5606="Nein"),"Aliquoter Wärme-/Kälteverbrauch in kWh von 1. Oktober 2022 bis 31. Dezember 2022",IF(H5607="Wärme/Kälte","Wärme-/Kälteverbrauch in kWh von 1. Oktober 2022 bis 31. Dezember 2022","Bitte Energieart auswählen!"))))))</f>
        <v>Bitte Energieart auswählen!</v>
      </c>
      <c r="C5609" s="47"/>
      <c r="D5609" s="47"/>
      <c r="E5609" s="47"/>
      <c r="F5609" s="47"/>
      <c r="G5609" s="47"/>
      <c r="H5609" s="59">
        <f>SUM(I5609:K5609)</f>
        <v>0</v>
      </c>
      <c r="I5609" s="119" t="str">
        <f>IFERROR(IF(H5606="Nein",VLOOKUP(H5605,'1 - Strom Erdgas Wärme 2021'!H:AA,20,FALSE)/12,""),"")</f>
        <v/>
      </c>
      <c r="J5609" s="119" t="str">
        <f>IFERROR(IF(H5606="Nein",VLOOKUP(H5605,'1 - Strom Erdgas Wärme 2021'!H:AB,20,FALSE)/12,""),"")</f>
        <v/>
      </c>
      <c r="K5609" s="119" t="str">
        <f>IFERROR(IF(H5606="Nein",VLOOKUP(H5605,'1 - Strom Erdgas Wärme 2021'!H:AC,20,FALSE)/12,""),"")</f>
        <v/>
      </c>
      <c r="L5609" s="48" t="s">
        <v>5</v>
      </c>
      <c r="M5609" s="76" t="str">
        <f>IFERROR(IF(H5606="Nein","Vorbefüllte Verbrauchswerte wurden aliquot (d.h. 1/12) aus dem Jahr 2021 übernommen.","Bitte ergänzen Sie die monatlichen Verbrauchswerte gem. Lastprofilzähler"),"")</f>
        <v>Bitte ergänzen Sie die monatlichen Verbrauchswerte gem. Lastprofilzähler</v>
      </c>
      <c r="N5609" s="77"/>
      <c r="O5609" s="77"/>
      <c r="P5609" s="77"/>
      <c r="Q5609" s="77"/>
      <c r="R5609" s="77"/>
      <c r="S5609" s="77"/>
    </row>
    <row r="5610" spans="2:19" x14ac:dyDescent="0.3">
      <c r="B5610" s="47" t="str">
        <f>IF(H5607="Wärme/Kälte","Energiemix: Anteil in % der aus Strom oder Erdgas erzeugten Wärme/Kälte","")</f>
        <v/>
      </c>
      <c r="C5610" s="46"/>
      <c r="D5610" s="46"/>
      <c r="E5610" s="46"/>
      <c r="F5610" s="74">
        <f>IFERROR(SUMPRODUCT(I5610:K5610,I5609:K5609),"")</f>
        <v>0</v>
      </c>
      <c r="G5610" s="74"/>
      <c r="H5610" s="46"/>
      <c r="I5610" s="120"/>
      <c r="J5610" s="121"/>
      <c r="K5610" s="121"/>
      <c r="L5610" s="48" t="str">
        <f>IF(H5607="Wärme/Kälte","i","")</f>
        <v/>
      </c>
      <c r="M5610" s="47" t="str">
        <f>IF(H5607="Wärme/Kälte","Bitte geben Sie den Anteil in % (von 0 bis 100, ohne Prozentzeichen) der  direkt aus Strom oder Erdgas erzeugten Wärme/Kälte.","")</f>
        <v/>
      </c>
      <c r="N5610" s="46"/>
      <c r="O5610" s="46"/>
      <c r="P5610" s="46"/>
      <c r="Q5610" s="46"/>
      <c r="R5610" s="46"/>
      <c r="S5610" s="46"/>
    </row>
    <row r="5611" spans="2:19" x14ac:dyDescent="0.3">
      <c r="B5611" s="46"/>
      <c r="C5611" s="46"/>
      <c r="D5611" s="46"/>
      <c r="E5611" s="46"/>
      <c r="F5611" s="46"/>
      <c r="G5611" s="46"/>
      <c r="H5611" s="46"/>
      <c r="I5611" s="98"/>
      <c r="J5611" s="46"/>
      <c r="K5611" s="46"/>
      <c r="L5611" s="48"/>
      <c r="M5611" s="47"/>
      <c r="N5611" s="46"/>
      <c r="O5611" s="46"/>
      <c r="P5611" s="46"/>
      <c r="Q5611" s="46"/>
      <c r="R5611" s="46"/>
      <c r="S5611" s="46"/>
    </row>
    <row r="5612" spans="2:19" ht="18" thickBot="1" x14ac:dyDescent="0.5">
      <c r="B5612" s="56" t="s">
        <v>10</v>
      </c>
      <c r="C5612" s="47"/>
      <c r="D5612" s="47"/>
      <c r="E5612" s="47"/>
      <c r="F5612" s="47"/>
      <c r="G5612" s="47"/>
      <c r="H5612" s="47"/>
      <c r="I5612" s="68">
        <v>44835</v>
      </c>
      <c r="J5612" s="68">
        <v>44866</v>
      </c>
      <c r="K5612" s="68">
        <v>44896</v>
      </c>
      <c r="L5612" s="47"/>
      <c r="M5612" s="69"/>
      <c r="N5612" s="69"/>
      <c r="O5612" s="69"/>
      <c r="P5612" s="69"/>
      <c r="Q5612" s="69"/>
      <c r="R5612" s="69"/>
      <c r="S5612" s="47"/>
    </row>
    <row r="5613" spans="2:19" ht="15" thickBot="1" x14ac:dyDescent="0.35">
      <c r="B5613" s="47" t="s">
        <v>28</v>
      </c>
      <c r="C5613" s="47"/>
      <c r="D5613" s="47"/>
      <c r="E5613" s="47"/>
      <c r="F5613" s="47"/>
      <c r="G5613" s="47"/>
      <c r="H5613" s="117"/>
      <c r="I5613" s="70"/>
      <c r="J5613" s="71"/>
      <c r="K5613" s="71"/>
      <c r="L5613" s="48" t="s">
        <v>5</v>
      </c>
      <c r="M5613" s="47" t="s">
        <v>29</v>
      </c>
      <c r="N5613" s="69"/>
      <c r="O5613" s="69"/>
      <c r="P5613" s="69"/>
      <c r="Q5613" s="69"/>
      <c r="R5613" s="69"/>
      <c r="S5613" s="47"/>
    </row>
    <row r="5614" spans="2:19" ht="15" thickBot="1" x14ac:dyDescent="0.35">
      <c r="B5614" s="47" t="s">
        <v>13</v>
      </c>
      <c r="C5614" s="47"/>
      <c r="D5614" s="47"/>
      <c r="E5614" s="47"/>
      <c r="F5614" s="47"/>
      <c r="G5614" s="47"/>
      <c r="H5614" s="138">
        <f>IFERROR(VLOOKUP(H5613,'1 - Strom Erdgas Wärme 2021'!H:AA,17,FALSE),"")</f>
        <v>0</v>
      </c>
      <c r="I5614" s="70"/>
      <c r="J5614" s="71"/>
      <c r="K5614" s="71"/>
      <c r="L5614" s="48"/>
      <c r="M5614" s="47"/>
      <c r="N5614" s="69"/>
      <c r="O5614" s="69"/>
      <c r="P5614" s="69"/>
      <c r="Q5614" s="69"/>
      <c r="R5614" s="69"/>
      <c r="S5614" s="47"/>
    </row>
    <row r="5615" spans="2:19" ht="15" thickBot="1" x14ac:dyDescent="0.35">
      <c r="B5615" s="47" t="s">
        <v>16</v>
      </c>
      <c r="C5615" s="47"/>
      <c r="D5615" s="47"/>
      <c r="E5615" s="47"/>
      <c r="F5615" s="47"/>
      <c r="G5615" s="47"/>
      <c r="H5615" s="139"/>
      <c r="I5615" s="72"/>
      <c r="J5615" s="73"/>
      <c r="K5615" s="73"/>
      <c r="L5615" s="48" t="s">
        <v>5</v>
      </c>
      <c r="M5615" s="47" t="s">
        <v>17</v>
      </c>
      <c r="N5615" s="69"/>
      <c r="O5615" s="69"/>
      <c r="P5615" s="69"/>
      <c r="Q5615" s="69"/>
      <c r="R5615" s="69"/>
      <c r="S5615" s="47"/>
    </row>
    <row r="5616" spans="2:19" ht="16.8" thickBot="1" x14ac:dyDescent="0.45">
      <c r="B5616" s="47" t="str">
        <f>IF(H5615="Erdgas","Arbeitspreis pro kWh Erdgas in EUR",IF(H5615="Strom","Arbeitspreis pro kWh Strom in EUR",IF(H5615="Wärme/Kälte","Arbeitspreis pro kWh Wärme-/Kälteverbrauch in EUR","Bitte Energieart auswählen!")))</f>
        <v>Bitte Energieart auswählen!</v>
      </c>
      <c r="C5616" s="47"/>
      <c r="D5616" s="47"/>
      <c r="E5616" s="47"/>
      <c r="F5616" s="47"/>
      <c r="G5616" s="74">
        <f>IFERROR(SUMPRODUCT(I5616:K5616,I5617:K5617),"")</f>
        <v>0</v>
      </c>
      <c r="H5616" s="47"/>
      <c r="I5616" s="118"/>
      <c r="J5616" s="118"/>
      <c r="K5616" s="118"/>
      <c r="L5616" s="48" t="s">
        <v>5</v>
      </c>
      <c r="M5616" s="47" t="str">
        <f>IF(H5615="Erdgas","Erdgaskosten exkl. Steuern, Abgaben, Netzentgelte, etc.",IF(H5615="Strom","Stromkosten exkl. Steuern, Abgaben, Netzentgelte, etc.",IF(H5615="Wärme/Kälte","Wärme-/Kältekosten exkl. Steuern, Abgaben, Netzentgelte, etc.", "Bitte Energieart auswählen!")))</f>
        <v>Bitte Energieart auswählen!</v>
      </c>
      <c r="N5616" s="47"/>
      <c r="O5616" s="47"/>
      <c r="P5616" s="75"/>
      <c r="Q5616" s="61"/>
      <c r="R5616" s="62"/>
      <c r="S5616" s="47"/>
    </row>
    <row r="5617" spans="2:19" ht="15" thickBot="1" x14ac:dyDescent="0.35">
      <c r="B5617" s="47" t="str">
        <f>IF(AND(H5615="Erdgas",H5614="Nein"),"Aliquoter Erdgasverbrauch in kWh von 1. Oktober 2022 bis 31. Dezember 2022",IF(H5615="Erdgas","Erdgasverbrauch in kWh von 1. Oktober 2022 bis 31. Dezember 2022",IF(AND(H5615="Strom",H5614="Nein"),"Aliquoter Stromverbrauch in kWh von 1. Oktober 2022 bis 31. Dezember 2022",IF(H5615="Strom","Stromverbrauch in kWh von 1. Oktober 2022 bis 31. Dezember 2022",IF(AND(H5615="Wärme/Kälte",H5614="Nein"),"Aliquoter Wärme-/Kälteverbrauch in kWh von 1. Oktober 2022 bis 31. Dezember 2022",IF(H5615="Wärme/Kälte","Wärme-/Kälteverbrauch in kWh von 1. Oktober 2022 bis 31. Dezember 2022","Bitte Energieart auswählen!"))))))</f>
        <v>Bitte Energieart auswählen!</v>
      </c>
      <c r="C5617" s="47"/>
      <c r="D5617" s="47"/>
      <c r="E5617" s="47"/>
      <c r="F5617" s="47"/>
      <c r="G5617" s="47"/>
      <c r="H5617" s="59">
        <f>SUM(I5617:K5617)</f>
        <v>0</v>
      </c>
      <c r="I5617" s="119" t="str">
        <f>IFERROR(IF(H5614="Nein",VLOOKUP(H5613,'1 - Strom Erdgas Wärme 2021'!H:AA,20,FALSE)/12,""),"")</f>
        <v/>
      </c>
      <c r="J5617" s="119" t="str">
        <f>IFERROR(IF(H5614="Nein",VLOOKUP(H5613,'1 - Strom Erdgas Wärme 2021'!H:AB,20,FALSE)/12,""),"")</f>
        <v/>
      </c>
      <c r="K5617" s="119" t="str">
        <f>IFERROR(IF(H5614="Nein",VLOOKUP(H5613,'1 - Strom Erdgas Wärme 2021'!H:AC,20,FALSE)/12,""),"")</f>
        <v/>
      </c>
      <c r="L5617" s="48" t="s">
        <v>5</v>
      </c>
      <c r="M5617" s="76" t="str">
        <f>IFERROR(IF(H5614="Nein","Vorbefüllte Verbrauchswerte wurden aliquot (d.h. 1/12) aus dem Jahr 2021 übernommen.","Bitte ergänzen Sie die monatlichen Verbrauchswerte gem. Lastprofilzähler"),"")</f>
        <v>Bitte ergänzen Sie die monatlichen Verbrauchswerte gem. Lastprofilzähler</v>
      </c>
      <c r="N5617" s="77"/>
      <c r="O5617" s="77"/>
      <c r="P5617" s="77"/>
      <c r="Q5617" s="77"/>
      <c r="R5617" s="77"/>
      <c r="S5617" s="77"/>
    </row>
    <row r="5618" spans="2:19" x14ac:dyDescent="0.3">
      <c r="B5618" s="47" t="str">
        <f>IF(H5615="Wärme/Kälte","Energiemix: Anteil in % der aus Strom oder Erdgas erzeugten Wärme/Kälte","")</f>
        <v/>
      </c>
      <c r="C5618" s="46"/>
      <c r="D5618" s="46"/>
      <c r="E5618" s="46"/>
      <c r="F5618" s="74">
        <f>IFERROR(SUMPRODUCT(I5618:K5618,I5617:K5617),"")</f>
        <v>0</v>
      </c>
      <c r="G5618" s="74"/>
      <c r="H5618" s="46"/>
      <c r="I5618" s="120"/>
      <c r="J5618" s="121"/>
      <c r="K5618" s="121"/>
      <c r="L5618" s="48" t="str">
        <f>IF(H5615="Wärme/Kälte","i","")</f>
        <v/>
      </c>
      <c r="M5618" s="47" t="str">
        <f>IF(H5615="Wärme/Kälte","Bitte geben Sie den Anteil in % (von 0 bis 100, ohne Prozentzeichen) der  direkt aus Strom oder Erdgas erzeugten Wärme/Kälte.","")</f>
        <v/>
      </c>
      <c r="N5618" s="46"/>
      <c r="O5618" s="46"/>
      <c r="P5618" s="46"/>
      <c r="Q5618" s="46"/>
      <c r="R5618" s="46"/>
      <c r="S5618" s="46"/>
    </row>
    <row r="5619" spans="2:19" x14ac:dyDescent="0.3">
      <c r="B5619" s="46"/>
      <c r="C5619" s="46"/>
      <c r="D5619" s="46"/>
      <c r="E5619" s="46"/>
      <c r="F5619" s="46"/>
      <c r="G5619" s="46"/>
      <c r="H5619" s="46"/>
      <c r="I5619" s="98"/>
      <c r="J5619" s="46"/>
      <c r="K5619" s="46"/>
      <c r="L5619" s="48"/>
      <c r="M5619" s="47"/>
      <c r="N5619" s="46"/>
      <c r="O5619" s="46"/>
      <c r="P5619" s="46"/>
      <c r="Q5619" s="46"/>
      <c r="R5619" s="46"/>
      <c r="S5619" s="46"/>
    </row>
    <row r="5620" spans="2:19" ht="18" thickBot="1" x14ac:dyDescent="0.5">
      <c r="B5620" s="56" t="s">
        <v>10</v>
      </c>
      <c r="C5620" s="47"/>
      <c r="D5620" s="47"/>
      <c r="E5620" s="47"/>
      <c r="F5620" s="47"/>
      <c r="G5620" s="47"/>
      <c r="H5620" s="47"/>
      <c r="I5620" s="68">
        <v>44835</v>
      </c>
      <c r="J5620" s="68">
        <v>44866</v>
      </c>
      <c r="K5620" s="68">
        <v>44896</v>
      </c>
      <c r="L5620" s="47"/>
      <c r="M5620" s="69"/>
      <c r="N5620" s="69"/>
      <c r="O5620" s="69"/>
      <c r="P5620" s="69"/>
      <c r="Q5620" s="69"/>
      <c r="R5620" s="69"/>
      <c r="S5620" s="47"/>
    </row>
    <row r="5621" spans="2:19" ht="15" thickBot="1" x14ac:dyDescent="0.35">
      <c r="B5621" s="47" t="s">
        <v>28</v>
      </c>
      <c r="C5621" s="47"/>
      <c r="D5621" s="47"/>
      <c r="E5621" s="47"/>
      <c r="F5621" s="47"/>
      <c r="G5621" s="47"/>
      <c r="H5621" s="117"/>
      <c r="I5621" s="70"/>
      <c r="J5621" s="71"/>
      <c r="K5621" s="71"/>
      <c r="L5621" s="48" t="s">
        <v>5</v>
      </c>
      <c r="M5621" s="47" t="s">
        <v>29</v>
      </c>
      <c r="N5621" s="69"/>
      <c r="O5621" s="69"/>
      <c r="P5621" s="69"/>
      <c r="Q5621" s="69"/>
      <c r="R5621" s="69"/>
      <c r="S5621" s="47"/>
    </row>
    <row r="5622" spans="2:19" ht="15" thickBot="1" x14ac:dyDescent="0.35">
      <c r="B5622" s="47" t="s">
        <v>13</v>
      </c>
      <c r="C5622" s="47"/>
      <c r="D5622" s="47"/>
      <c r="E5622" s="47"/>
      <c r="F5622" s="47"/>
      <c r="G5622" s="47"/>
      <c r="H5622" s="138">
        <f>IFERROR(VLOOKUP(H5621,'1 - Strom Erdgas Wärme 2021'!H:AA,17,FALSE),"")</f>
        <v>0</v>
      </c>
      <c r="I5622" s="70"/>
      <c r="J5622" s="71"/>
      <c r="K5622" s="71"/>
      <c r="L5622" s="48"/>
      <c r="M5622" s="47"/>
      <c r="N5622" s="69"/>
      <c r="O5622" s="69"/>
      <c r="P5622" s="69"/>
      <c r="Q5622" s="69"/>
      <c r="R5622" s="69"/>
      <c r="S5622" s="47"/>
    </row>
    <row r="5623" spans="2:19" ht="15" thickBot="1" x14ac:dyDescent="0.35">
      <c r="B5623" s="47" t="s">
        <v>16</v>
      </c>
      <c r="C5623" s="47"/>
      <c r="D5623" s="47"/>
      <c r="E5623" s="47"/>
      <c r="F5623" s="47"/>
      <c r="G5623" s="47"/>
      <c r="H5623" s="139"/>
      <c r="I5623" s="72"/>
      <c r="J5623" s="73"/>
      <c r="K5623" s="73"/>
      <c r="L5623" s="48" t="s">
        <v>5</v>
      </c>
      <c r="M5623" s="47" t="s">
        <v>17</v>
      </c>
      <c r="N5623" s="69"/>
      <c r="O5623" s="69"/>
      <c r="P5623" s="69"/>
      <c r="Q5623" s="69"/>
      <c r="R5623" s="69"/>
      <c r="S5623" s="47"/>
    </row>
    <row r="5624" spans="2:19" ht="16.8" thickBot="1" x14ac:dyDescent="0.45">
      <c r="B5624" s="47" t="str">
        <f>IF(H5623="Erdgas","Arbeitspreis pro kWh Erdgas in EUR",IF(H5623="Strom","Arbeitspreis pro kWh Strom in EUR",IF(H5623="Wärme/Kälte","Arbeitspreis pro kWh Wärme-/Kälteverbrauch in EUR","Bitte Energieart auswählen!")))</f>
        <v>Bitte Energieart auswählen!</v>
      </c>
      <c r="C5624" s="47"/>
      <c r="D5624" s="47"/>
      <c r="E5624" s="47"/>
      <c r="F5624" s="47"/>
      <c r="G5624" s="74">
        <f>IFERROR(SUMPRODUCT(I5624:K5624,I5625:K5625),"")</f>
        <v>0</v>
      </c>
      <c r="H5624" s="47"/>
      <c r="I5624" s="118"/>
      <c r="J5624" s="118"/>
      <c r="K5624" s="118"/>
      <c r="L5624" s="48" t="s">
        <v>5</v>
      </c>
      <c r="M5624" s="47" t="str">
        <f>IF(H5623="Erdgas","Erdgaskosten exkl. Steuern, Abgaben, Netzentgelte, etc.",IF(H5623="Strom","Stromkosten exkl. Steuern, Abgaben, Netzentgelte, etc.",IF(H5623="Wärme/Kälte","Wärme-/Kältekosten exkl. Steuern, Abgaben, Netzentgelte, etc.", "Bitte Energieart auswählen!")))</f>
        <v>Bitte Energieart auswählen!</v>
      </c>
      <c r="N5624" s="47"/>
      <c r="O5624" s="47"/>
      <c r="P5624" s="75"/>
      <c r="Q5624" s="61"/>
      <c r="R5624" s="62"/>
      <c r="S5624" s="47"/>
    </row>
    <row r="5625" spans="2:19" ht="15" thickBot="1" x14ac:dyDescent="0.35">
      <c r="B5625" s="47" t="str">
        <f>IF(AND(H5623="Erdgas",H5622="Nein"),"Aliquoter Erdgasverbrauch in kWh von 1. Oktober 2022 bis 31. Dezember 2022",IF(H5623="Erdgas","Erdgasverbrauch in kWh von 1. Oktober 2022 bis 31. Dezember 2022",IF(AND(H5623="Strom",H5622="Nein"),"Aliquoter Stromverbrauch in kWh von 1. Oktober 2022 bis 31. Dezember 2022",IF(H5623="Strom","Stromverbrauch in kWh von 1. Oktober 2022 bis 31. Dezember 2022",IF(AND(H5623="Wärme/Kälte",H5622="Nein"),"Aliquoter Wärme-/Kälteverbrauch in kWh von 1. Oktober 2022 bis 31. Dezember 2022",IF(H5623="Wärme/Kälte","Wärme-/Kälteverbrauch in kWh von 1. Oktober 2022 bis 31. Dezember 2022","Bitte Energieart auswählen!"))))))</f>
        <v>Bitte Energieart auswählen!</v>
      </c>
      <c r="C5625" s="47"/>
      <c r="D5625" s="47"/>
      <c r="E5625" s="47"/>
      <c r="F5625" s="47"/>
      <c r="G5625" s="47"/>
      <c r="H5625" s="59">
        <f>SUM(I5625:K5625)</f>
        <v>0</v>
      </c>
      <c r="I5625" s="119" t="str">
        <f>IFERROR(IF(H5622="Nein",VLOOKUP(H5621,'1 - Strom Erdgas Wärme 2021'!H:AA,20,FALSE)/12,""),"")</f>
        <v/>
      </c>
      <c r="J5625" s="119" t="str">
        <f>IFERROR(IF(H5622="Nein",VLOOKUP(H5621,'1 - Strom Erdgas Wärme 2021'!H:AB,20,FALSE)/12,""),"")</f>
        <v/>
      </c>
      <c r="K5625" s="119" t="str">
        <f>IFERROR(IF(H5622="Nein",VLOOKUP(H5621,'1 - Strom Erdgas Wärme 2021'!H:AC,20,FALSE)/12,""),"")</f>
        <v/>
      </c>
      <c r="L5625" s="48" t="s">
        <v>5</v>
      </c>
      <c r="M5625" s="76" t="str">
        <f>IFERROR(IF(H5622="Nein","Vorbefüllte Verbrauchswerte wurden aliquot (d.h. 1/12) aus dem Jahr 2021 übernommen.","Bitte ergänzen Sie die monatlichen Verbrauchswerte gem. Lastprofilzähler"),"")</f>
        <v>Bitte ergänzen Sie die monatlichen Verbrauchswerte gem. Lastprofilzähler</v>
      </c>
      <c r="N5625" s="77"/>
      <c r="O5625" s="77"/>
      <c r="P5625" s="77"/>
      <c r="Q5625" s="77"/>
      <c r="R5625" s="77"/>
      <c r="S5625" s="77"/>
    </row>
    <row r="5626" spans="2:19" x14ac:dyDescent="0.3">
      <c r="B5626" s="47" t="str">
        <f>IF(H5623="Wärme/Kälte","Energiemix: Anteil in % der aus Strom oder Erdgas erzeugten Wärme/Kälte","")</f>
        <v/>
      </c>
      <c r="C5626" s="46"/>
      <c r="D5626" s="46"/>
      <c r="E5626" s="46"/>
      <c r="F5626" s="74">
        <f>IFERROR(SUMPRODUCT(I5626:K5626,I5625:K5625),"")</f>
        <v>0</v>
      </c>
      <c r="G5626" s="74"/>
      <c r="H5626" s="46"/>
      <c r="I5626" s="120"/>
      <c r="J5626" s="121"/>
      <c r="K5626" s="121"/>
      <c r="L5626" s="48" t="str">
        <f>IF(H5623="Wärme/Kälte","i","")</f>
        <v/>
      </c>
      <c r="M5626" s="47" t="str">
        <f>IF(H5623="Wärme/Kälte","Bitte geben Sie den Anteil in % (von 0 bis 100, ohne Prozentzeichen) der  direkt aus Strom oder Erdgas erzeugten Wärme/Kälte.","")</f>
        <v/>
      </c>
      <c r="N5626" s="46"/>
      <c r="O5626" s="46"/>
      <c r="P5626" s="46"/>
      <c r="Q5626" s="46"/>
      <c r="R5626" s="46"/>
      <c r="S5626" s="46"/>
    </row>
    <row r="5627" spans="2:19" x14ac:dyDescent="0.3">
      <c r="B5627" s="46"/>
      <c r="C5627" s="46"/>
      <c r="D5627" s="46"/>
      <c r="E5627" s="46"/>
      <c r="F5627" s="46"/>
      <c r="G5627" s="46"/>
      <c r="H5627" s="46"/>
      <c r="I5627" s="98"/>
      <c r="J5627" s="46"/>
      <c r="K5627" s="46"/>
      <c r="L5627" s="48"/>
      <c r="M5627" s="47"/>
      <c r="N5627" s="46"/>
      <c r="O5627" s="46"/>
      <c r="P5627" s="46"/>
      <c r="Q5627" s="46"/>
      <c r="R5627" s="46"/>
      <c r="S5627" s="46"/>
    </row>
    <row r="5628" spans="2:19" ht="18" thickBot="1" x14ac:dyDescent="0.5">
      <c r="B5628" s="56" t="s">
        <v>10</v>
      </c>
      <c r="C5628" s="47"/>
      <c r="D5628" s="47"/>
      <c r="E5628" s="47"/>
      <c r="F5628" s="47"/>
      <c r="G5628" s="47"/>
      <c r="H5628" s="47"/>
      <c r="I5628" s="68">
        <v>44835</v>
      </c>
      <c r="J5628" s="68">
        <v>44866</v>
      </c>
      <c r="K5628" s="68">
        <v>44896</v>
      </c>
      <c r="L5628" s="47"/>
      <c r="M5628" s="69"/>
      <c r="N5628" s="69"/>
      <c r="O5628" s="69"/>
      <c r="P5628" s="69"/>
      <c r="Q5628" s="69"/>
      <c r="R5628" s="69"/>
      <c r="S5628" s="47"/>
    </row>
    <row r="5629" spans="2:19" ht="15" thickBot="1" x14ac:dyDescent="0.35">
      <c r="B5629" s="47" t="s">
        <v>28</v>
      </c>
      <c r="C5629" s="47"/>
      <c r="D5629" s="47"/>
      <c r="E5629" s="47"/>
      <c r="F5629" s="47"/>
      <c r="G5629" s="47"/>
      <c r="H5629" s="117"/>
      <c r="I5629" s="70"/>
      <c r="J5629" s="71"/>
      <c r="K5629" s="71"/>
      <c r="L5629" s="48" t="s">
        <v>5</v>
      </c>
      <c r="M5629" s="47" t="s">
        <v>29</v>
      </c>
      <c r="N5629" s="69"/>
      <c r="O5629" s="69"/>
      <c r="P5629" s="69"/>
      <c r="Q5629" s="69"/>
      <c r="R5629" s="69"/>
      <c r="S5629" s="47"/>
    </row>
    <row r="5630" spans="2:19" ht="15" thickBot="1" x14ac:dyDescent="0.35">
      <c r="B5630" s="47" t="s">
        <v>13</v>
      </c>
      <c r="C5630" s="47"/>
      <c r="D5630" s="47"/>
      <c r="E5630" s="47"/>
      <c r="F5630" s="47"/>
      <c r="G5630" s="47"/>
      <c r="H5630" s="138">
        <f>IFERROR(VLOOKUP(H5629,'1 - Strom Erdgas Wärme 2021'!H:AA,17,FALSE),"")</f>
        <v>0</v>
      </c>
      <c r="I5630" s="70"/>
      <c r="J5630" s="71"/>
      <c r="K5630" s="71"/>
      <c r="L5630" s="48"/>
      <c r="M5630" s="47"/>
      <c r="N5630" s="69"/>
      <c r="O5630" s="69"/>
      <c r="P5630" s="69"/>
      <c r="Q5630" s="69"/>
      <c r="R5630" s="69"/>
      <c r="S5630" s="47"/>
    </row>
    <row r="5631" spans="2:19" ht="15" thickBot="1" x14ac:dyDescent="0.35">
      <c r="B5631" s="47" t="s">
        <v>16</v>
      </c>
      <c r="C5631" s="47"/>
      <c r="D5631" s="47"/>
      <c r="E5631" s="47"/>
      <c r="F5631" s="47"/>
      <c r="G5631" s="47"/>
      <c r="H5631" s="139"/>
      <c r="I5631" s="72"/>
      <c r="J5631" s="73"/>
      <c r="K5631" s="73"/>
      <c r="L5631" s="48" t="s">
        <v>5</v>
      </c>
      <c r="M5631" s="47" t="s">
        <v>17</v>
      </c>
      <c r="N5631" s="69"/>
      <c r="O5631" s="69"/>
      <c r="P5631" s="69"/>
      <c r="Q5631" s="69"/>
      <c r="R5631" s="69"/>
      <c r="S5631" s="47"/>
    </row>
    <row r="5632" spans="2:19" ht="16.8" thickBot="1" x14ac:dyDescent="0.45">
      <c r="B5632" s="47" t="str">
        <f>IF(H5631="Erdgas","Arbeitspreis pro kWh Erdgas in EUR",IF(H5631="Strom","Arbeitspreis pro kWh Strom in EUR",IF(H5631="Wärme/Kälte","Arbeitspreis pro kWh Wärme-/Kälteverbrauch in EUR","Bitte Energieart auswählen!")))</f>
        <v>Bitte Energieart auswählen!</v>
      </c>
      <c r="C5632" s="47"/>
      <c r="D5632" s="47"/>
      <c r="E5632" s="47"/>
      <c r="F5632" s="47"/>
      <c r="G5632" s="74">
        <f>IFERROR(SUMPRODUCT(I5632:K5632,I5633:K5633),"")</f>
        <v>0</v>
      </c>
      <c r="H5632" s="47"/>
      <c r="I5632" s="118"/>
      <c r="J5632" s="118"/>
      <c r="K5632" s="118"/>
      <c r="L5632" s="48" t="s">
        <v>5</v>
      </c>
      <c r="M5632" s="47" t="str">
        <f>IF(H5631="Erdgas","Erdgaskosten exkl. Steuern, Abgaben, Netzentgelte, etc.",IF(H5631="Strom","Stromkosten exkl. Steuern, Abgaben, Netzentgelte, etc.",IF(H5631="Wärme/Kälte","Wärme-/Kältekosten exkl. Steuern, Abgaben, Netzentgelte, etc.", "Bitte Energieart auswählen!")))</f>
        <v>Bitte Energieart auswählen!</v>
      </c>
      <c r="N5632" s="47"/>
      <c r="O5632" s="47"/>
      <c r="P5632" s="75"/>
      <c r="Q5632" s="61"/>
      <c r="R5632" s="62"/>
      <c r="S5632" s="47"/>
    </row>
    <row r="5633" spans="2:19" ht="15" thickBot="1" x14ac:dyDescent="0.35">
      <c r="B5633" s="47" t="str">
        <f>IF(AND(H5631="Erdgas",H5630="Nein"),"Aliquoter Erdgasverbrauch in kWh von 1. Oktober 2022 bis 31. Dezember 2022",IF(H5631="Erdgas","Erdgasverbrauch in kWh von 1. Oktober 2022 bis 31. Dezember 2022",IF(AND(H5631="Strom",H5630="Nein"),"Aliquoter Stromverbrauch in kWh von 1. Oktober 2022 bis 31. Dezember 2022",IF(H5631="Strom","Stromverbrauch in kWh von 1. Oktober 2022 bis 31. Dezember 2022",IF(AND(H5631="Wärme/Kälte",H5630="Nein"),"Aliquoter Wärme-/Kälteverbrauch in kWh von 1. Oktober 2022 bis 31. Dezember 2022",IF(H5631="Wärme/Kälte","Wärme-/Kälteverbrauch in kWh von 1. Oktober 2022 bis 31. Dezember 2022","Bitte Energieart auswählen!"))))))</f>
        <v>Bitte Energieart auswählen!</v>
      </c>
      <c r="C5633" s="47"/>
      <c r="D5633" s="47"/>
      <c r="E5633" s="47"/>
      <c r="F5633" s="47"/>
      <c r="G5633" s="47"/>
      <c r="H5633" s="59">
        <f>SUM(I5633:K5633)</f>
        <v>0</v>
      </c>
      <c r="I5633" s="119" t="str">
        <f>IFERROR(IF(H5630="Nein",VLOOKUP(H5629,'1 - Strom Erdgas Wärme 2021'!H:AA,20,FALSE)/12,""),"")</f>
        <v/>
      </c>
      <c r="J5633" s="119" t="str">
        <f>IFERROR(IF(H5630="Nein",VLOOKUP(H5629,'1 - Strom Erdgas Wärme 2021'!H:AB,20,FALSE)/12,""),"")</f>
        <v/>
      </c>
      <c r="K5633" s="119" t="str">
        <f>IFERROR(IF(H5630="Nein",VLOOKUP(H5629,'1 - Strom Erdgas Wärme 2021'!H:AC,20,FALSE)/12,""),"")</f>
        <v/>
      </c>
      <c r="L5633" s="48" t="s">
        <v>5</v>
      </c>
      <c r="M5633" s="76" t="str">
        <f>IFERROR(IF(H5630="Nein","Vorbefüllte Verbrauchswerte wurden aliquot (d.h. 1/12) aus dem Jahr 2021 übernommen.","Bitte ergänzen Sie die monatlichen Verbrauchswerte gem. Lastprofilzähler"),"")</f>
        <v>Bitte ergänzen Sie die monatlichen Verbrauchswerte gem. Lastprofilzähler</v>
      </c>
      <c r="N5633" s="77"/>
      <c r="O5633" s="77"/>
      <c r="P5633" s="77"/>
      <c r="Q5633" s="77"/>
      <c r="R5633" s="77"/>
      <c r="S5633" s="77"/>
    </row>
    <row r="5634" spans="2:19" x14ac:dyDescent="0.3">
      <c r="B5634" s="47" t="str">
        <f>IF(H5631="Wärme/Kälte","Energiemix: Anteil in % der aus Strom oder Erdgas erzeugten Wärme/Kälte","")</f>
        <v/>
      </c>
      <c r="C5634" s="46"/>
      <c r="D5634" s="46"/>
      <c r="E5634" s="46"/>
      <c r="F5634" s="74">
        <f>IFERROR(SUMPRODUCT(I5634:K5634,I5633:K5633),"")</f>
        <v>0</v>
      </c>
      <c r="G5634" s="74"/>
      <c r="H5634" s="46"/>
      <c r="I5634" s="120"/>
      <c r="J5634" s="121"/>
      <c r="K5634" s="121"/>
      <c r="L5634" s="48" t="str">
        <f>IF(H5631="Wärme/Kälte","i","")</f>
        <v/>
      </c>
      <c r="M5634" s="47" t="str">
        <f>IF(H5631="Wärme/Kälte","Bitte geben Sie den Anteil in % (von 0 bis 100, ohne Prozentzeichen) der  direkt aus Strom oder Erdgas erzeugten Wärme/Kälte.","")</f>
        <v/>
      </c>
      <c r="N5634" s="46"/>
      <c r="O5634" s="46"/>
      <c r="P5634" s="46"/>
      <c r="Q5634" s="46"/>
      <c r="R5634" s="46"/>
      <c r="S5634" s="46"/>
    </row>
    <row r="5635" spans="2:19" x14ac:dyDescent="0.3">
      <c r="B5635" s="46"/>
      <c r="C5635" s="46"/>
      <c r="D5635" s="46"/>
      <c r="E5635" s="46"/>
      <c r="F5635" s="46"/>
      <c r="G5635" s="46"/>
      <c r="H5635" s="46"/>
      <c r="I5635" s="98"/>
      <c r="J5635" s="46"/>
      <c r="K5635" s="46"/>
      <c r="L5635" s="48"/>
      <c r="M5635" s="47"/>
      <c r="N5635" s="46"/>
      <c r="O5635" s="46"/>
      <c r="P5635" s="46"/>
      <c r="Q5635" s="46"/>
      <c r="R5635" s="46"/>
      <c r="S5635" s="46"/>
    </row>
    <row r="5636" spans="2:19" ht="18" thickBot="1" x14ac:dyDescent="0.5">
      <c r="B5636" s="56" t="s">
        <v>10</v>
      </c>
      <c r="C5636" s="47"/>
      <c r="D5636" s="47"/>
      <c r="E5636" s="47"/>
      <c r="F5636" s="47"/>
      <c r="G5636" s="47"/>
      <c r="H5636" s="47"/>
      <c r="I5636" s="68">
        <v>44835</v>
      </c>
      <c r="J5636" s="68">
        <v>44866</v>
      </c>
      <c r="K5636" s="68">
        <v>44896</v>
      </c>
      <c r="L5636" s="47"/>
      <c r="M5636" s="69"/>
      <c r="N5636" s="69"/>
      <c r="O5636" s="69"/>
      <c r="P5636" s="69"/>
      <c r="Q5636" s="69"/>
      <c r="R5636" s="69"/>
      <c r="S5636" s="47"/>
    </row>
    <row r="5637" spans="2:19" ht="15" thickBot="1" x14ac:dyDescent="0.35">
      <c r="B5637" s="47" t="s">
        <v>28</v>
      </c>
      <c r="C5637" s="47"/>
      <c r="D5637" s="47"/>
      <c r="E5637" s="47"/>
      <c r="F5637" s="47"/>
      <c r="G5637" s="47"/>
      <c r="H5637" s="117"/>
      <c r="I5637" s="70"/>
      <c r="J5637" s="71"/>
      <c r="K5637" s="71"/>
      <c r="L5637" s="48" t="s">
        <v>5</v>
      </c>
      <c r="M5637" s="47" t="s">
        <v>29</v>
      </c>
      <c r="N5637" s="69"/>
      <c r="O5637" s="69"/>
      <c r="P5637" s="69"/>
      <c r="Q5637" s="69"/>
      <c r="R5637" s="69"/>
      <c r="S5637" s="47"/>
    </row>
    <row r="5638" spans="2:19" ht="15" thickBot="1" x14ac:dyDescent="0.35">
      <c r="B5638" s="47" t="s">
        <v>13</v>
      </c>
      <c r="C5638" s="47"/>
      <c r="D5638" s="47"/>
      <c r="E5638" s="47"/>
      <c r="F5638" s="47"/>
      <c r="G5638" s="47"/>
      <c r="H5638" s="138">
        <f>IFERROR(VLOOKUP(H5637,'1 - Strom Erdgas Wärme 2021'!H:AA,17,FALSE),"")</f>
        <v>0</v>
      </c>
      <c r="I5638" s="70"/>
      <c r="J5638" s="71"/>
      <c r="K5638" s="71"/>
      <c r="L5638" s="48"/>
      <c r="M5638" s="47"/>
      <c r="N5638" s="69"/>
      <c r="O5638" s="69"/>
      <c r="P5638" s="69"/>
      <c r="Q5638" s="69"/>
      <c r="R5638" s="69"/>
      <c r="S5638" s="47"/>
    </row>
    <row r="5639" spans="2:19" ht="15" thickBot="1" x14ac:dyDescent="0.35">
      <c r="B5639" s="47" t="s">
        <v>16</v>
      </c>
      <c r="C5639" s="47"/>
      <c r="D5639" s="47"/>
      <c r="E5639" s="47"/>
      <c r="F5639" s="47"/>
      <c r="G5639" s="47"/>
      <c r="H5639" s="139"/>
      <c r="I5639" s="72"/>
      <c r="J5639" s="73"/>
      <c r="K5639" s="73"/>
      <c r="L5639" s="48" t="s">
        <v>5</v>
      </c>
      <c r="M5639" s="47" t="s">
        <v>17</v>
      </c>
      <c r="N5639" s="69"/>
      <c r="O5639" s="69"/>
      <c r="P5639" s="69"/>
      <c r="Q5639" s="69"/>
      <c r="R5639" s="69"/>
      <c r="S5639" s="47"/>
    </row>
    <row r="5640" spans="2:19" ht="16.8" thickBot="1" x14ac:dyDescent="0.45">
      <c r="B5640" s="47" t="str">
        <f>IF(H5639="Erdgas","Arbeitspreis pro kWh Erdgas in EUR",IF(H5639="Strom","Arbeitspreis pro kWh Strom in EUR",IF(H5639="Wärme/Kälte","Arbeitspreis pro kWh Wärme-/Kälteverbrauch in EUR","Bitte Energieart auswählen!")))</f>
        <v>Bitte Energieart auswählen!</v>
      </c>
      <c r="C5640" s="47"/>
      <c r="D5640" s="47"/>
      <c r="E5640" s="47"/>
      <c r="F5640" s="47"/>
      <c r="G5640" s="74">
        <f>IFERROR(SUMPRODUCT(I5640:K5640,I5641:K5641),"")</f>
        <v>0</v>
      </c>
      <c r="H5640" s="47"/>
      <c r="I5640" s="118"/>
      <c r="J5640" s="118"/>
      <c r="K5640" s="118"/>
      <c r="L5640" s="48" t="s">
        <v>5</v>
      </c>
      <c r="M5640" s="47" t="str">
        <f>IF(H5639="Erdgas","Erdgaskosten exkl. Steuern, Abgaben, Netzentgelte, etc.",IF(H5639="Strom","Stromkosten exkl. Steuern, Abgaben, Netzentgelte, etc.",IF(H5639="Wärme/Kälte","Wärme-/Kältekosten exkl. Steuern, Abgaben, Netzentgelte, etc.", "Bitte Energieart auswählen!")))</f>
        <v>Bitte Energieart auswählen!</v>
      </c>
      <c r="N5640" s="47"/>
      <c r="O5640" s="47"/>
      <c r="P5640" s="75"/>
      <c r="Q5640" s="61"/>
      <c r="R5640" s="62"/>
      <c r="S5640" s="47"/>
    </row>
    <row r="5641" spans="2:19" ht="15" thickBot="1" x14ac:dyDescent="0.35">
      <c r="B5641" s="47" t="str">
        <f>IF(AND(H5639="Erdgas",H5638="Nein"),"Aliquoter Erdgasverbrauch in kWh von 1. Oktober 2022 bis 31. Dezember 2022",IF(H5639="Erdgas","Erdgasverbrauch in kWh von 1. Oktober 2022 bis 31. Dezember 2022",IF(AND(H5639="Strom",H5638="Nein"),"Aliquoter Stromverbrauch in kWh von 1. Oktober 2022 bis 31. Dezember 2022",IF(H5639="Strom","Stromverbrauch in kWh von 1. Oktober 2022 bis 31. Dezember 2022",IF(AND(H5639="Wärme/Kälte",H5638="Nein"),"Aliquoter Wärme-/Kälteverbrauch in kWh von 1. Oktober 2022 bis 31. Dezember 2022",IF(H5639="Wärme/Kälte","Wärme-/Kälteverbrauch in kWh von 1. Oktober 2022 bis 31. Dezember 2022","Bitte Energieart auswählen!"))))))</f>
        <v>Bitte Energieart auswählen!</v>
      </c>
      <c r="C5641" s="47"/>
      <c r="D5641" s="47"/>
      <c r="E5641" s="47"/>
      <c r="F5641" s="47"/>
      <c r="G5641" s="47"/>
      <c r="H5641" s="59">
        <f>SUM(I5641:K5641)</f>
        <v>0</v>
      </c>
      <c r="I5641" s="119" t="str">
        <f>IFERROR(IF(H5638="Nein",VLOOKUP(H5637,'1 - Strom Erdgas Wärme 2021'!H:AA,20,FALSE)/12,""),"")</f>
        <v/>
      </c>
      <c r="J5641" s="119" t="str">
        <f>IFERROR(IF(H5638="Nein",VLOOKUP(H5637,'1 - Strom Erdgas Wärme 2021'!H:AB,20,FALSE)/12,""),"")</f>
        <v/>
      </c>
      <c r="K5641" s="119" t="str">
        <f>IFERROR(IF(H5638="Nein",VLOOKUP(H5637,'1 - Strom Erdgas Wärme 2021'!H:AC,20,FALSE)/12,""),"")</f>
        <v/>
      </c>
      <c r="L5641" s="48" t="s">
        <v>5</v>
      </c>
      <c r="M5641" s="76" t="str">
        <f>IFERROR(IF(H5638="Nein","Vorbefüllte Verbrauchswerte wurden aliquot (d.h. 1/12) aus dem Jahr 2021 übernommen.","Bitte ergänzen Sie die monatlichen Verbrauchswerte gem. Lastprofilzähler"),"")</f>
        <v>Bitte ergänzen Sie die monatlichen Verbrauchswerte gem. Lastprofilzähler</v>
      </c>
      <c r="N5641" s="77"/>
      <c r="O5641" s="77"/>
      <c r="P5641" s="77"/>
      <c r="Q5641" s="77"/>
      <c r="R5641" s="77"/>
      <c r="S5641" s="77"/>
    </row>
    <row r="5642" spans="2:19" x14ac:dyDescent="0.3">
      <c r="B5642" s="47" t="str">
        <f>IF(H5639="Wärme/Kälte","Energiemix: Anteil in % der aus Strom oder Erdgas erzeugten Wärme/Kälte","")</f>
        <v/>
      </c>
      <c r="C5642" s="46"/>
      <c r="D5642" s="46"/>
      <c r="E5642" s="46"/>
      <c r="F5642" s="74">
        <f>IFERROR(SUMPRODUCT(I5642:K5642,I5641:K5641),"")</f>
        <v>0</v>
      </c>
      <c r="G5642" s="74"/>
      <c r="H5642" s="46"/>
      <c r="I5642" s="120"/>
      <c r="J5642" s="121"/>
      <c r="K5642" s="121"/>
      <c r="L5642" s="48" t="str">
        <f>IF(H5639="Wärme/Kälte","i","")</f>
        <v/>
      </c>
      <c r="M5642" s="47" t="str">
        <f>IF(H5639="Wärme/Kälte","Bitte geben Sie den Anteil in % (von 0 bis 100, ohne Prozentzeichen) der  direkt aus Strom oder Erdgas erzeugten Wärme/Kälte.","")</f>
        <v/>
      </c>
      <c r="N5642" s="46"/>
      <c r="O5642" s="46"/>
      <c r="P5642" s="46"/>
      <c r="Q5642" s="46"/>
      <c r="R5642" s="46"/>
      <c r="S5642" s="46"/>
    </row>
    <row r="5643" spans="2:19" x14ac:dyDescent="0.3">
      <c r="B5643" s="46"/>
      <c r="C5643" s="46"/>
      <c r="D5643" s="46"/>
      <c r="E5643" s="46"/>
      <c r="F5643" s="46"/>
      <c r="G5643" s="46"/>
      <c r="H5643" s="46"/>
      <c r="I5643" s="98"/>
      <c r="J5643" s="46"/>
      <c r="K5643" s="46"/>
      <c r="L5643" s="48"/>
      <c r="M5643" s="47"/>
      <c r="N5643" s="46"/>
      <c r="O5643" s="46"/>
      <c r="P5643" s="46"/>
      <c r="Q5643" s="46"/>
      <c r="R5643" s="46"/>
      <c r="S5643" s="46"/>
    </row>
    <row r="5644" spans="2:19" ht="18" thickBot="1" x14ac:dyDescent="0.5">
      <c r="B5644" s="56" t="s">
        <v>10</v>
      </c>
      <c r="C5644" s="47"/>
      <c r="D5644" s="47"/>
      <c r="E5644" s="47"/>
      <c r="F5644" s="47"/>
      <c r="G5644" s="47"/>
      <c r="H5644" s="47"/>
      <c r="I5644" s="68">
        <v>44835</v>
      </c>
      <c r="J5644" s="68">
        <v>44866</v>
      </c>
      <c r="K5644" s="68">
        <v>44896</v>
      </c>
      <c r="L5644" s="47"/>
      <c r="M5644" s="69"/>
      <c r="N5644" s="69"/>
      <c r="O5644" s="69"/>
      <c r="P5644" s="69"/>
      <c r="Q5644" s="69"/>
      <c r="R5644" s="69"/>
      <c r="S5644" s="47"/>
    </row>
    <row r="5645" spans="2:19" ht="15" thickBot="1" x14ac:dyDescent="0.35">
      <c r="B5645" s="47" t="s">
        <v>28</v>
      </c>
      <c r="C5645" s="47"/>
      <c r="D5645" s="47"/>
      <c r="E5645" s="47"/>
      <c r="F5645" s="47"/>
      <c r="G5645" s="47"/>
      <c r="H5645" s="117"/>
      <c r="I5645" s="70"/>
      <c r="J5645" s="71"/>
      <c r="K5645" s="71"/>
      <c r="L5645" s="48" t="s">
        <v>5</v>
      </c>
      <c r="M5645" s="47" t="s">
        <v>29</v>
      </c>
      <c r="N5645" s="69"/>
      <c r="O5645" s="69"/>
      <c r="P5645" s="69"/>
      <c r="Q5645" s="69"/>
      <c r="R5645" s="69"/>
      <c r="S5645" s="47"/>
    </row>
    <row r="5646" spans="2:19" ht="15" thickBot="1" x14ac:dyDescent="0.35">
      <c r="B5646" s="47" t="s">
        <v>13</v>
      </c>
      <c r="C5646" s="47"/>
      <c r="D5646" s="47"/>
      <c r="E5646" s="47"/>
      <c r="F5646" s="47"/>
      <c r="G5646" s="47"/>
      <c r="H5646" s="138">
        <f>IFERROR(VLOOKUP(H5645,'1 - Strom Erdgas Wärme 2021'!H:AA,17,FALSE),"")</f>
        <v>0</v>
      </c>
      <c r="I5646" s="70"/>
      <c r="J5646" s="71"/>
      <c r="K5646" s="71"/>
      <c r="L5646" s="48"/>
      <c r="M5646" s="47"/>
      <c r="N5646" s="69"/>
      <c r="O5646" s="69"/>
      <c r="P5646" s="69"/>
      <c r="Q5646" s="69"/>
      <c r="R5646" s="69"/>
      <c r="S5646" s="47"/>
    </row>
    <row r="5647" spans="2:19" ht="15" thickBot="1" x14ac:dyDescent="0.35">
      <c r="B5647" s="47" t="s">
        <v>16</v>
      </c>
      <c r="C5647" s="47"/>
      <c r="D5647" s="47"/>
      <c r="E5647" s="47"/>
      <c r="F5647" s="47"/>
      <c r="G5647" s="47"/>
      <c r="H5647" s="139"/>
      <c r="I5647" s="72"/>
      <c r="J5647" s="73"/>
      <c r="K5647" s="73"/>
      <c r="L5647" s="48" t="s">
        <v>5</v>
      </c>
      <c r="M5647" s="47" t="s">
        <v>17</v>
      </c>
      <c r="N5647" s="69"/>
      <c r="O5647" s="69"/>
      <c r="P5647" s="69"/>
      <c r="Q5647" s="69"/>
      <c r="R5647" s="69"/>
      <c r="S5647" s="47"/>
    </row>
    <row r="5648" spans="2:19" ht="16.8" thickBot="1" x14ac:dyDescent="0.45">
      <c r="B5648" s="47" t="str">
        <f>IF(H5647="Erdgas","Arbeitspreis pro kWh Erdgas in EUR",IF(H5647="Strom","Arbeitspreis pro kWh Strom in EUR",IF(H5647="Wärme/Kälte","Arbeitspreis pro kWh Wärme-/Kälteverbrauch in EUR","Bitte Energieart auswählen!")))</f>
        <v>Bitte Energieart auswählen!</v>
      </c>
      <c r="C5648" s="47"/>
      <c r="D5648" s="47"/>
      <c r="E5648" s="47"/>
      <c r="F5648" s="47"/>
      <c r="G5648" s="74">
        <f>IFERROR(SUMPRODUCT(I5648:K5648,I5649:K5649),"")</f>
        <v>0</v>
      </c>
      <c r="H5648" s="47"/>
      <c r="I5648" s="118"/>
      <c r="J5648" s="118"/>
      <c r="K5648" s="118"/>
      <c r="L5648" s="48" t="s">
        <v>5</v>
      </c>
      <c r="M5648" s="47" t="str">
        <f>IF(H5647="Erdgas","Erdgaskosten exkl. Steuern, Abgaben, Netzentgelte, etc.",IF(H5647="Strom","Stromkosten exkl. Steuern, Abgaben, Netzentgelte, etc.",IF(H5647="Wärme/Kälte","Wärme-/Kältekosten exkl. Steuern, Abgaben, Netzentgelte, etc.", "Bitte Energieart auswählen!")))</f>
        <v>Bitte Energieart auswählen!</v>
      </c>
      <c r="N5648" s="47"/>
      <c r="O5648" s="47"/>
      <c r="P5648" s="75"/>
      <c r="Q5648" s="61"/>
      <c r="R5648" s="62"/>
      <c r="S5648" s="47"/>
    </row>
    <row r="5649" spans="2:19" ht="15" thickBot="1" x14ac:dyDescent="0.35">
      <c r="B5649" s="47" t="str">
        <f>IF(AND(H5647="Erdgas",H5646="Nein"),"Aliquoter Erdgasverbrauch in kWh von 1. Oktober 2022 bis 31. Dezember 2022",IF(H5647="Erdgas","Erdgasverbrauch in kWh von 1. Oktober 2022 bis 31. Dezember 2022",IF(AND(H5647="Strom",H5646="Nein"),"Aliquoter Stromverbrauch in kWh von 1. Oktober 2022 bis 31. Dezember 2022",IF(H5647="Strom","Stromverbrauch in kWh von 1. Oktober 2022 bis 31. Dezember 2022",IF(AND(H5647="Wärme/Kälte",H5646="Nein"),"Aliquoter Wärme-/Kälteverbrauch in kWh von 1. Oktober 2022 bis 31. Dezember 2022",IF(H5647="Wärme/Kälte","Wärme-/Kälteverbrauch in kWh von 1. Oktober 2022 bis 31. Dezember 2022","Bitte Energieart auswählen!"))))))</f>
        <v>Bitte Energieart auswählen!</v>
      </c>
      <c r="C5649" s="47"/>
      <c r="D5649" s="47"/>
      <c r="E5649" s="47"/>
      <c r="F5649" s="47"/>
      <c r="G5649" s="47"/>
      <c r="H5649" s="59">
        <f>SUM(I5649:K5649)</f>
        <v>0</v>
      </c>
      <c r="I5649" s="119" t="str">
        <f>IFERROR(IF(H5646="Nein",VLOOKUP(H5645,'1 - Strom Erdgas Wärme 2021'!H:AA,20,FALSE)/12,""),"")</f>
        <v/>
      </c>
      <c r="J5649" s="119" t="str">
        <f>IFERROR(IF(H5646="Nein",VLOOKUP(H5645,'1 - Strom Erdgas Wärme 2021'!H:AB,20,FALSE)/12,""),"")</f>
        <v/>
      </c>
      <c r="K5649" s="119" t="str">
        <f>IFERROR(IF(H5646="Nein",VLOOKUP(H5645,'1 - Strom Erdgas Wärme 2021'!H:AC,20,FALSE)/12,""),"")</f>
        <v/>
      </c>
      <c r="L5649" s="48" t="s">
        <v>5</v>
      </c>
      <c r="M5649" s="76" t="str">
        <f>IFERROR(IF(H5646="Nein","Vorbefüllte Verbrauchswerte wurden aliquot (d.h. 1/12) aus dem Jahr 2021 übernommen.","Bitte ergänzen Sie die monatlichen Verbrauchswerte gem. Lastprofilzähler"),"")</f>
        <v>Bitte ergänzen Sie die monatlichen Verbrauchswerte gem. Lastprofilzähler</v>
      </c>
      <c r="N5649" s="77"/>
      <c r="O5649" s="77"/>
      <c r="P5649" s="77"/>
      <c r="Q5649" s="77"/>
      <c r="R5649" s="77"/>
      <c r="S5649" s="77"/>
    </row>
    <row r="5650" spans="2:19" x14ac:dyDescent="0.3">
      <c r="B5650" s="47" t="str">
        <f>IF(H5647="Wärme/Kälte","Energiemix: Anteil in % der aus Strom oder Erdgas erzeugten Wärme/Kälte","")</f>
        <v/>
      </c>
      <c r="C5650" s="46"/>
      <c r="D5650" s="46"/>
      <c r="E5650" s="46"/>
      <c r="F5650" s="74">
        <f>IFERROR(SUMPRODUCT(I5650:K5650,I5649:K5649),"")</f>
        <v>0</v>
      </c>
      <c r="G5650" s="74"/>
      <c r="H5650" s="46"/>
      <c r="I5650" s="120"/>
      <c r="J5650" s="121"/>
      <c r="K5650" s="121"/>
      <c r="L5650" s="48" t="str">
        <f>IF(H5647="Wärme/Kälte","i","")</f>
        <v/>
      </c>
      <c r="M5650" s="47" t="str">
        <f>IF(H5647="Wärme/Kälte","Bitte geben Sie den Anteil in % (von 0 bis 100, ohne Prozentzeichen) der  direkt aus Strom oder Erdgas erzeugten Wärme/Kälte.","")</f>
        <v/>
      </c>
      <c r="N5650" s="46"/>
      <c r="O5650" s="46"/>
      <c r="P5650" s="46"/>
      <c r="Q5650" s="46"/>
      <c r="R5650" s="46"/>
      <c r="S5650" s="46"/>
    </row>
    <row r="5651" spans="2:19" x14ac:dyDescent="0.3">
      <c r="B5651" s="46"/>
      <c r="C5651" s="46"/>
      <c r="D5651" s="46"/>
      <c r="E5651" s="46"/>
      <c r="F5651" s="46"/>
      <c r="G5651" s="46"/>
      <c r="H5651" s="46"/>
      <c r="I5651" s="98"/>
      <c r="J5651" s="46"/>
      <c r="K5651" s="46"/>
      <c r="L5651" s="48"/>
      <c r="M5651" s="47"/>
      <c r="N5651" s="46"/>
      <c r="O5651" s="46"/>
      <c r="P5651" s="46"/>
      <c r="Q5651" s="46"/>
      <c r="R5651" s="46"/>
      <c r="S5651" s="46"/>
    </row>
    <row r="5652" spans="2:19" ht="18" thickBot="1" x14ac:dyDescent="0.5">
      <c r="B5652" s="56" t="s">
        <v>10</v>
      </c>
      <c r="C5652" s="47"/>
      <c r="D5652" s="47"/>
      <c r="E5652" s="47"/>
      <c r="F5652" s="47"/>
      <c r="G5652" s="47"/>
      <c r="H5652" s="47"/>
      <c r="I5652" s="68">
        <v>44835</v>
      </c>
      <c r="J5652" s="68">
        <v>44866</v>
      </c>
      <c r="K5652" s="68">
        <v>44896</v>
      </c>
      <c r="L5652" s="47"/>
      <c r="M5652" s="69"/>
      <c r="N5652" s="69"/>
      <c r="O5652" s="69"/>
      <c r="P5652" s="69"/>
      <c r="Q5652" s="69"/>
      <c r="R5652" s="69"/>
      <c r="S5652" s="47"/>
    </row>
    <row r="5653" spans="2:19" ht="15" thickBot="1" x14ac:dyDescent="0.35">
      <c r="B5653" s="47" t="s">
        <v>28</v>
      </c>
      <c r="C5653" s="47"/>
      <c r="D5653" s="47"/>
      <c r="E5653" s="47"/>
      <c r="F5653" s="47"/>
      <c r="G5653" s="47"/>
      <c r="H5653" s="117"/>
      <c r="I5653" s="70"/>
      <c r="J5653" s="71"/>
      <c r="K5653" s="71"/>
      <c r="L5653" s="48" t="s">
        <v>5</v>
      </c>
      <c r="M5653" s="47" t="s">
        <v>29</v>
      </c>
      <c r="N5653" s="69"/>
      <c r="O5653" s="69"/>
      <c r="P5653" s="69"/>
      <c r="Q5653" s="69"/>
      <c r="R5653" s="69"/>
      <c r="S5653" s="47"/>
    </row>
    <row r="5654" spans="2:19" ht="15" thickBot="1" x14ac:dyDescent="0.35">
      <c r="B5654" s="47" t="s">
        <v>13</v>
      </c>
      <c r="C5654" s="47"/>
      <c r="D5654" s="47"/>
      <c r="E5654" s="47"/>
      <c r="F5654" s="47"/>
      <c r="G5654" s="47"/>
      <c r="H5654" s="138">
        <f>IFERROR(VLOOKUP(H5653,'1 - Strom Erdgas Wärme 2021'!H:AA,17,FALSE),"")</f>
        <v>0</v>
      </c>
      <c r="I5654" s="70"/>
      <c r="J5654" s="71"/>
      <c r="K5654" s="71"/>
      <c r="L5654" s="48"/>
      <c r="M5654" s="47"/>
      <c r="N5654" s="69"/>
      <c r="O5654" s="69"/>
      <c r="P5654" s="69"/>
      <c r="Q5654" s="69"/>
      <c r="R5654" s="69"/>
      <c r="S5654" s="47"/>
    </row>
    <row r="5655" spans="2:19" ht="15" thickBot="1" x14ac:dyDescent="0.35">
      <c r="B5655" s="47" t="s">
        <v>16</v>
      </c>
      <c r="C5655" s="47"/>
      <c r="D5655" s="47"/>
      <c r="E5655" s="47"/>
      <c r="F5655" s="47"/>
      <c r="G5655" s="47"/>
      <c r="H5655" s="139"/>
      <c r="I5655" s="72"/>
      <c r="J5655" s="73"/>
      <c r="K5655" s="73"/>
      <c r="L5655" s="48" t="s">
        <v>5</v>
      </c>
      <c r="M5655" s="47" t="s">
        <v>17</v>
      </c>
      <c r="N5655" s="69"/>
      <c r="O5655" s="69"/>
      <c r="P5655" s="69"/>
      <c r="Q5655" s="69"/>
      <c r="R5655" s="69"/>
      <c r="S5655" s="47"/>
    </row>
    <row r="5656" spans="2:19" ht="16.8" thickBot="1" x14ac:dyDescent="0.45">
      <c r="B5656" s="47" t="str">
        <f>IF(H5655="Erdgas","Arbeitspreis pro kWh Erdgas in EUR",IF(H5655="Strom","Arbeitspreis pro kWh Strom in EUR",IF(H5655="Wärme/Kälte","Arbeitspreis pro kWh Wärme-/Kälteverbrauch in EUR","Bitte Energieart auswählen!")))</f>
        <v>Bitte Energieart auswählen!</v>
      </c>
      <c r="C5656" s="47"/>
      <c r="D5656" s="47"/>
      <c r="E5656" s="47"/>
      <c r="F5656" s="47"/>
      <c r="G5656" s="74">
        <f>IFERROR(SUMPRODUCT(I5656:K5656,I5657:K5657),"")</f>
        <v>0</v>
      </c>
      <c r="H5656" s="47"/>
      <c r="I5656" s="118"/>
      <c r="J5656" s="118"/>
      <c r="K5656" s="118"/>
      <c r="L5656" s="48" t="s">
        <v>5</v>
      </c>
      <c r="M5656" s="47" t="str">
        <f>IF(H5655="Erdgas","Erdgaskosten exkl. Steuern, Abgaben, Netzentgelte, etc.",IF(H5655="Strom","Stromkosten exkl. Steuern, Abgaben, Netzentgelte, etc.",IF(H5655="Wärme/Kälte","Wärme-/Kältekosten exkl. Steuern, Abgaben, Netzentgelte, etc.", "Bitte Energieart auswählen!")))</f>
        <v>Bitte Energieart auswählen!</v>
      </c>
      <c r="N5656" s="47"/>
      <c r="O5656" s="47"/>
      <c r="P5656" s="75"/>
      <c r="Q5656" s="61"/>
      <c r="R5656" s="62"/>
      <c r="S5656" s="47"/>
    </row>
    <row r="5657" spans="2:19" ht="15" thickBot="1" x14ac:dyDescent="0.35">
      <c r="B5657" s="47" t="str">
        <f>IF(AND(H5655="Erdgas",H5654="Nein"),"Aliquoter Erdgasverbrauch in kWh von 1. Oktober 2022 bis 31. Dezember 2022",IF(H5655="Erdgas","Erdgasverbrauch in kWh von 1. Oktober 2022 bis 31. Dezember 2022",IF(AND(H5655="Strom",H5654="Nein"),"Aliquoter Stromverbrauch in kWh von 1. Oktober 2022 bis 31. Dezember 2022",IF(H5655="Strom","Stromverbrauch in kWh von 1. Oktober 2022 bis 31. Dezember 2022",IF(AND(H5655="Wärme/Kälte",H5654="Nein"),"Aliquoter Wärme-/Kälteverbrauch in kWh von 1. Oktober 2022 bis 31. Dezember 2022",IF(H5655="Wärme/Kälte","Wärme-/Kälteverbrauch in kWh von 1. Oktober 2022 bis 31. Dezember 2022","Bitte Energieart auswählen!"))))))</f>
        <v>Bitte Energieart auswählen!</v>
      </c>
      <c r="C5657" s="47"/>
      <c r="D5657" s="47"/>
      <c r="E5657" s="47"/>
      <c r="F5657" s="47"/>
      <c r="G5657" s="47"/>
      <c r="H5657" s="59">
        <f>SUM(I5657:K5657)</f>
        <v>0</v>
      </c>
      <c r="I5657" s="119" t="str">
        <f>IFERROR(IF(H5654="Nein",VLOOKUP(H5653,'1 - Strom Erdgas Wärme 2021'!H:AA,20,FALSE)/12,""),"")</f>
        <v/>
      </c>
      <c r="J5657" s="119" t="str">
        <f>IFERROR(IF(H5654="Nein",VLOOKUP(H5653,'1 - Strom Erdgas Wärme 2021'!H:AB,20,FALSE)/12,""),"")</f>
        <v/>
      </c>
      <c r="K5657" s="119" t="str">
        <f>IFERROR(IF(H5654="Nein",VLOOKUP(H5653,'1 - Strom Erdgas Wärme 2021'!H:AC,20,FALSE)/12,""),"")</f>
        <v/>
      </c>
      <c r="L5657" s="48" t="s">
        <v>5</v>
      </c>
      <c r="M5657" s="76" t="str">
        <f>IFERROR(IF(H5654="Nein","Vorbefüllte Verbrauchswerte wurden aliquot (d.h. 1/12) aus dem Jahr 2021 übernommen.","Bitte ergänzen Sie die monatlichen Verbrauchswerte gem. Lastprofilzähler"),"")</f>
        <v>Bitte ergänzen Sie die monatlichen Verbrauchswerte gem. Lastprofilzähler</v>
      </c>
      <c r="N5657" s="77"/>
      <c r="O5657" s="77"/>
      <c r="P5657" s="77"/>
      <c r="Q5657" s="77"/>
      <c r="R5657" s="77"/>
      <c r="S5657" s="77"/>
    </row>
    <row r="5658" spans="2:19" x14ac:dyDescent="0.3">
      <c r="B5658" s="47" t="str">
        <f>IF(H5655="Wärme/Kälte","Energiemix: Anteil in % der aus Strom oder Erdgas erzeugten Wärme/Kälte","")</f>
        <v/>
      </c>
      <c r="C5658" s="46"/>
      <c r="D5658" s="46"/>
      <c r="E5658" s="46"/>
      <c r="F5658" s="74">
        <f>IFERROR(SUMPRODUCT(I5658:K5658,I5657:K5657),"")</f>
        <v>0</v>
      </c>
      <c r="G5658" s="74"/>
      <c r="H5658" s="46"/>
      <c r="I5658" s="120"/>
      <c r="J5658" s="121"/>
      <c r="K5658" s="121"/>
      <c r="L5658" s="48" t="str">
        <f>IF(H5655="Wärme/Kälte","i","")</f>
        <v/>
      </c>
      <c r="M5658" s="47" t="str">
        <f>IF(H5655="Wärme/Kälte","Bitte geben Sie den Anteil in % (von 0 bis 100, ohne Prozentzeichen) der  direkt aus Strom oder Erdgas erzeugten Wärme/Kälte.","")</f>
        <v/>
      </c>
      <c r="N5658" s="46"/>
      <c r="O5658" s="46"/>
      <c r="P5658" s="46"/>
      <c r="Q5658" s="46"/>
      <c r="R5658" s="46"/>
      <c r="S5658" s="46"/>
    </row>
    <row r="5659" spans="2:19" x14ac:dyDescent="0.3">
      <c r="B5659" s="46"/>
      <c r="C5659" s="46"/>
      <c r="D5659" s="46"/>
      <c r="E5659" s="46"/>
      <c r="F5659" s="46"/>
      <c r="G5659" s="46"/>
      <c r="H5659" s="46"/>
      <c r="I5659" s="98"/>
      <c r="J5659" s="46"/>
      <c r="K5659" s="46"/>
      <c r="L5659" s="48"/>
      <c r="M5659" s="47"/>
      <c r="N5659" s="46"/>
      <c r="O5659" s="46"/>
      <c r="P5659" s="46"/>
      <c r="Q5659" s="46"/>
      <c r="R5659" s="46"/>
      <c r="S5659" s="46"/>
    </row>
    <row r="5660" spans="2:19" ht="18" thickBot="1" x14ac:dyDescent="0.5">
      <c r="B5660" s="56" t="s">
        <v>10</v>
      </c>
      <c r="C5660" s="47"/>
      <c r="D5660" s="47"/>
      <c r="E5660" s="47"/>
      <c r="F5660" s="47"/>
      <c r="G5660" s="47"/>
      <c r="H5660" s="47"/>
      <c r="I5660" s="68">
        <v>44835</v>
      </c>
      <c r="J5660" s="68">
        <v>44866</v>
      </c>
      <c r="K5660" s="68">
        <v>44896</v>
      </c>
      <c r="L5660" s="47"/>
      <c r="M5660" s="69"/>
      <c r="N5660" s="69"/>
      <c r="O5660" s="69"/>
      <c r="P5660" s="69"/>
      <c r="Q5660" s="69"/>
      <c r="R5660" s="69"/>
      <c r="S5660" s="47"/>
    </row>
    <row r="5661" spans="2:19" ht="15" thickBot="1" x14ac:dyDescent="0.35">
      <c r="B5661" s="47" t="s">
        <v>28</v>
      </c>
      <c r="C5661" s="47"/>
      <c r="D5661" s="47"/>
      <c r="E5661" s="47"/>
      <c r="F5661" s="47"/>
      <c r="G5661" s="47"/>
      <c r="H5661" s="117"/>
      <c r="I5661" s="70"/>
      <c r="J5661" s="71"/>
      <c r="K5661" s="71"/>
      <c r="L5661" s="48" t="s">
        <v>5</v>
      </c>
      <c r="M5661" s="47" t="s">
        <v>29</v>
      </c>
      <c r="N5661" s="69"/>
      <c r="O5661" s="69"/>
      <c r="P5661" s="69"/>
      <c r="Q5661" s="69"/>
      <c r="R5661" s="69"/>
      <c r="S5661" s="47"/>
    </row>
    <row r="5662" spans="2:19" ht="15" thickBot="1" x14ac:dyDescent="0.35">
      <c r="B5662" s="47" t="s">
        <v>13</v>
      </c>
      <c r="C5662" s="47"/>
      <c r="D5662" s="47"/>
      <c r="E5662" s="47"/>
      <c r="F5662" s="47"/>
      <c r="G5662" s="47"/>
      <c r="H5662" s="138">
        <f>IFERROR(VLOOKUP(H5661,'1 - Strom Erdgas Wärme 2021'!H:AA,17,FALSE),"")</f>
        <v>0</v>
      </c>
      <c r="I5662" s="70"/>
      <c r="J5662" s="71"/>
      <c r="K5662" s="71"/>
      <c r="L5662" s="48"/>
      <c r="M5662" s="47"/>
      <c r="N5662" s="69"/>
      <c r="O5662" s="69"/>
      <c r="P5662" s="69"/>
      <c r="Q5662" s="69"/>
      <c r="R5662" s="69"/>
      <c r="S5662" s="47"/>
    </row>
    <row r="5663" spans="2:19" ht="15" thickBot="1" x14ac:dyDescent="0.35">
      <c r="B5663" s="47" t="s">
        <v>16</v>
      </c>
      <c r="C5663" s="47"/>
      <c r="D5663" s="47"/>
      <c r="E5663" s="47"/>
      <c r="F5663" s="47"/>
      <c r="G5663" s="47"/>
      <c r="H5663" s="139"/>
      <c r="I5663" s="72"/>
      <c r="J5663" s="73"/>
      <c r="K5663" s="73"/>
      <c r="L5663" s="48" t="s">
        <v>5</v>
      </c>
      <c r="M5663" s="47" t="s">
        <v>17</v>
      </c>
      <c r="N5663" s="69"/>
      <c r="O5663" s="69"/>
      <c r="P5663" s="69"/>
      <c r="Q5663" s="69"/>
      <c r="R5663" s="69"/>
      <c r="S5663" s="47"/>
    </row>
    <row r="5664" spans="2:19" ht="16.8" thickBot="1" x14ac:dyDescent="0.45">
      <c r="B5664" s="47" t="str">
        <f>IF(H5663="Erdgas","Arbeitspreis pro kWh Erdgas in EUR",IF(H5663="Strom","Arbeitspreis pro kWh Strom in EUR",IF(H5663="Wärme/Kälte","Arbeitspreis pro kWh Wärme-/Kälteverbrauch in EUR","Bitte Energieart auswählen!")))</f>
        <v>Bitte Energieart auswählen!</v>
      </c>
      <c r="C5664" s="47"/>
      <c r="D5664" s="47"/>
      <c r="E5664" s="47"/>
      <c r="F5664" s="47"/>
      <c r="G5664" s="74">
        <f>IFERROR(SUMPRODUCT(I5664:K5664,I5665:K5665),"")</f>
        <v>0</v>
      </c>
      <c r="H5664" s="47"/>
      <c r="I5664" s="118"/>
      <c r="J5664" s="118"/>
      <c r="K5664" s="118"/>
      <c r="L5664" s="48" t="s">
        <v>5</v>
      </c>
      <c r="M5664" s="47" t="str">
        <f>IF(H5663="Erdgas","Erdgaskosten exkl. Steuern, Abgaben, Netzentgelte, etc.",IF(H5663="Strom","Stromkosten exkl. Steuern, Abgaben, Netzentgelte, etc.",IF(H5663="Wärme/Kälte","Wärme-/Kältekosten exkl. Steuern, Abgaben, Netzentgelte, etc.", "Bitte Energieart auswählen!")))</f>
        <v>Bitte Energieart auswählen!</v>
      </c>
      <c r="N5664" s="47"/>
      <c r="O5664" s="47"/>
      <c r="P5664" s="75"/>
      <c r="Q5664" s="61"/>
      <c r="R5664" s="62"/>
      <c r="S5664" s="47"/>
    </row>
    <row r="5665" spans="2:19" ht="15" thickBot="1" x14ac:dyDescent="0.35">
      <c r="B5665" s="47" t="str">
        <f>IF(AND(H5663="Erdgas",H5662="Nein"),"Aliquoter Erdgasverbrauch in kWh von 1. Oktober 2022 bis 31. Dezember 2022",IF(H5663="Erdgas","Erdgasverbrauch in kWh von 1. Oktober 2022 bis 31. Dezember 2022",IF(AND(H5663="Strom",H5662="Nein"),"Aliquoter Stromverbrauch in kWh von 1. Oktober 2022 bis 31. Dezember 2022",IF(H5663="Strom","Stromverbrauch in kWh von 1. Oktober 2022 bis 31. Dezember 2022",IF(AND(H5663="Wärme/Kälte",H5662="Nein"),"Aliquoter Wärme-/Kälteverbrauch in kWh von 1. Oktober 2022 bis 31. Dezember 2022",IF(H5663="Wärme/Kälte","Wärme-/Kälteverbrauch in kWh von 1. Oktober 2022 bis 31. Dezember 2022","Bitte Energieart auswählen!"))))))</f>
        <v>Bitte Energieart auswählen!</v>
      </c>
      <c r="C5665" s="47"/>
      <c r="D5665" s="47"/>
      <c r="E5665" s="47"/>
      <c r="F5665" s="47"/>
      <c r="G5665" s="47"/>
      <c r="H5665" s="59">
        <f>SUM(I5665:K5665)</f>
        <v>0</v>
      </c>
      <c r="I5665" s="119" t="str">
        <f>IFERROR(IF(H5662="Nein",VLOOKUP(H5661,'1 - Strom Erdgas Wärme 2021'!H:AA,20,FALSE)/12,""),"")</f>
        <v/>
      </c>
      <c r="J5665" s="119" t="str">
        <f>IFERROR(IF(H5662="Nein",VLOOKUP(H5661,'1 - Strom Erdgas Wärme 2021'!H:AB,20,FALSE)/12,""),"")</f>
        <v/>
      </c>
      <c r="K5665" s="119" t="str">
        <f>IFERROR(IF(H5662="Nein",VLOOKUP(H5661,'1 - Strom Erdgas Wärme 2021'!H:AC,20,FALSE)/12,""),"")</f>
        <v/>
      </c>
      <c r="L5665" s="48" t="s">
        <v>5</v>
      </c>
      <c r="M5665" s="76" t="str">
        <f>IFERROR(IF(H5662="Nein","Vorbefüllte Verbrauchswerte wurden aliquot (d.h. 1/12) aus dem Jahr 2021 übernommen.","Bitte ergänzen Sie die monatlichen Verbrauchswerte gem. Lastprofilzähler"),"")</f>
        <v>Bitte ergänzen Sie die monatlichen Verbrauchswerte gem. Lastprofilzähler</v>
      </c>
      <c r="N5665" s="77"/>
      <c r="O5665" s="77"/>
      <c r="P5665" s="77"/>
      <c r="Q5665" s="77"/>
      <c r="R5665" s="77"/>
      <c r="S5665" s="77"/>
    </row>
    <row r="5666" spans="2:19" x14ac:dyDescent="0.3">
      <c r="B5666" s="47" t="str">
        <f>IF(H5663="Wärme/Kälte","Energiemix: Anteil in % der aus Strom oder Erdgas erzeugten Wärme/Kälte","")</f>
        <v/>
      </c>
      <c r="C5666" s="46"/>
      <c r="D5666" s="46"/>
      <c r="E5666" s="46"/>
      <c r="F5666" s="74">
        <f>IFERROR(SUMPRODUCT(I5666:K5666,I5665:K5665),"")</f>
        <v>0</v>
      </c>
      <c r="G5666" s="74"/>
      <c r="H5666" s="46"/>
      <c r="I5666" s="120"/>
      <c r="J5666" s="121"/>
      <c r="K5666" s="121"/>
      <c r="L5666" s="48" t="str">
        <f>IF(H5663="Wärme/Kälte","i","")</f>
        <v/>
      </c>
      <c r="M5666" s="47" t="str">
        <f>IF(H5663="Wärme/Kälte","Bitte geben Sie den Anteil in % (von 0 bis 100, ohne Prozentzeichen) der  direkt aus Strom oder Erdgas erzeugten Wärme/Kälte.","")</f>
        <v/>
      </c>
      <c r="N5666" s="46"/>
      <c r="O5666" s="46"/>
      <c r="P5666" s="46"/>
      <c r="Q5666" s="46"/>
      <c r="R5666" s="46"/>
      <c r="S5666" s="46"/>
    </row>
    <row r="5667" spans="2:19" x14ac:dyDescent="0.3">
      <c r="B5667" s="46"/>
      <c r="C5667" s="46"/>
      <c r="D5667" s="46"/>
      <c r="E5667" s="46"/>
      <c r="F5667" s="46"/>
      <c r="G5667" s="46"/>
      <c r="H5667" s="46"/>
      <c r="I5667" s="98"/>
      <c r="J5667" s="46"/>
      <c r="K5667" s="46"/>
      <c r="L5667" s="48"/>
      <c r="M5667" s="47"/>
      <c r="N5667" s="46"/>
      <c r="O5667" s="46"/>
      <c r="P5667" s="46"/>
      <c r="Q5667" s="46"/>
      <c r="R5667" s="46"/>
      <c r="S5667" s="46"/>
    </row>
    <row r="5668" spans="2:19" ht="18" thickBot="1" x14ac:dyDescent="0.5">
      <c r="B5668" s="56" t="s">
        <v>10</v>
      </c>
      <c r="C5668" s="47"/>
      <c r="D5668" s="47"/>
      <c r="E5668" s="47"/>
      <c r="F5668" s="47"/>
      <c r="G5668" s="47"/>
      <c r="H5668" s="47"/>
      <c r="I5668" s="68">
        <v>44835</v>
      </c>
      <c r="J5668" s="68">
        <v>44866</v>
      </c>
      <c r="K5668" s="68">
        <v>44896</v>
      </c>
      <c r="L5668" s="47"/>
      <c r="M5668" s="69"/>
      <c r="N5668" s="69"/>
      <c r="O5668" s="69"/>
      <c r="P5668" s="69"/>
      <c r="Q5668" s="69"/>
      <c r="R5668" s="69"/>
      <c r="S5668" s="47"/>
    </row>
    <row r="5669" spans="2:19" ht="15" thickBot="1" x14ac:dyDescent="0.35">
      <c r="B5669" s="47" t="s">
        <v>28</v>
      </c>
      <c r="C5669" s="47"/>
      <c r="D5669" s="47"/>
      <c r="E5669" s="47"/>
      <c r="F5669" s="47"/>
      <c r="G5669" s="47"/>
      <c r="H5669" s="117"/>
      <c r="I5669" s="70"/>
      <c r="J5669" s="71"/>
      <c r="K5669" s="71"/>
      <c r="L5669" s="48" t="s">
        <v>5</v>
      </c>
      <c r="M5669" s="47" t="s">
        <v>29</v>
      </c>
      <c r="N5669" s="69"/>
      <c r="O5669" s="69"/>
      <c r="P5669" s="69"/>
      <c r="Q5669" s="69"/>
      <c r="R5669" s="69"/>
      <c r="S5669" s="47"/>
    </row>
    <row r="5670" spans="2:19" ht="15" thickBot="1" x14ac:dyDescent="0.35">
      <c r="B5670" s="47" t="s">
        <v>13</v>
      </c>
      <c r="C5670" s="47"/>
      <c r="D5670" s="47"/>
      <c r="E5670" s="47"/>
      <c r="F5670" s="47"/>
      <c r="G5670" s="47"/>
      <c r="H5670" s="138">
        <f>IFERROR(VLOOKUP(H5669,'1 - Strom Erdgas Wärme 2021'!H:AA,17,FALSE),"")</f>
        <v>0</v>
      </c>
      <c r="I5670" s="70"/>
      <c r="J5670" s="71"/>
      <c r="K5670" s="71"/>
      <c r="L5670" s="48"/>
      <c r="M5670" s="47"/>
      <c r="N5670" s="69"/>
      <c r="O5670" s="69"/>
      <c r="P5670" s="69"/>
      <c r="Q5670" s="69"/>
      <c r="R5670" s="69"/>
      <c r="S5670" s="47"/>
    </row>
    <row r="5671" spans="2:19" ht="15" thickBot="1" x14ac:dyDescent="0.35">
      <c r="B5671" s="47" t="s">
        <v>16</v>
      </c>
      <c r="C5671" s="47"/>
      <c r="D5671" s="47"/>
      <c r="E5671" s="47"/>
      <c r="F5671" s="47"/>
      <c r="G5671" s="47"/>
      <c r="H5671" s="139"/>
      <c r="I5671" s="72"/>
      <c r="J5671" s="73"/>
      <c r="K5671" s="73"/>
      <c r="L5671" s="48" t="s">
        <v>5</v>
      </c>
      <c r="M5671" s="47" t="s">
        <v>17</v>
      </c>
      <c r="N5671" s="69"/>
      <c r="O5671" s="69"/>
      <c r="P5671" s="69"/>
      <c r="Q5671" s="69"/>
      <c r="R5671" s="69"/>
      <c r="S5671" s="47"/>
    </row>
    <row r="5672" spans="2:19" ht="16.8" thickBot="1" x14ac:dyDescent="0.45">
      <c r="B5672" s="47" t="str">
        <f>IF(H5671="Erdgas","Arbeitspreis pro kWh Erdgas in EUR",IF(H5671="Strom","Arbeitspreis pro kWh Strom in EUR",IF(H5671="Wärme/Kälte","Arbeitspreis pro kWh Wärme-/Kälteverbrauch in EUR","Bitte Energieart auswählen!")))</f>
        <v>Bitte Energieart auswählen!</v>
      </c>
      <c r="C5672" s="47"/>
      <c r="D5672" s="47"/>
      <c r="E5672" s="47"/>
      <c r="F5672" s="47"/>
      <c r="G5672" s="74">
        <f>IFERROR(SUMPRODUCT(I5672:K5672,I5673:K5673),"")</f>
        <v>0</v>
      </c>
      <c r="H5672" s="47"/>
      <c r="I5672" s="118"/>
      <c r="J5672" s="118"/>
      <c r="K5672" s="118"/>
      <c r="L5672" s="48" t="s">
        <v>5</v>
      </c>
      <c r="M5672" s="47" t="str">
        <f>IF(H5671="Erdgas","Erdgaskosten exkl. Steuern, Abgaben, Netzentgelte, etc.",IF(H5671="Strom","Stromkosten exkl. Steuern, Abgaben, Netzentgelte, etc.",IF(H5671="Wärme/Kälte","Wärme-/Kältekosten exkl. Steuern, Abgaben, Netzentgelte, etc.", "Bitte Energieart auswählen!")))</f>
        <v>Bitte Energieart auswählen!</v>
      </c>
      <c r="N5672" s="47"/>
      <c r="O5672" s="47"/>
      <c r="P5672" s="75"/>
      <c r="Q5672" s="61"/>
      <c r="R5672" s="62"/>
      <c r="S5672" s="47"/>
    </row>
    <row r="5673" spans="2:19" ht="15" thickBot="1" x14ac:dyDescent="0.35">
      <c r="B5673" s="47" t="str">
        <f>IF(AND(H5671="Erdgas",H5670="Nein"),"Aliquoter Erdgasverbrauch in kWh von 1. Oktober 2022 bis 31. Dezember 2022",IF(H5671="Erdgas","Erdgasverbrauch in kWh von 1. Oktober 2022 bis 31. Dezember 2022",IF(AND(H5671="Strom",H5670="Nein"),"Aliquoter Stromverbrauch in kWh von 1. Oktober 2022 bis 31. Dezember 2022",IF(H5671="Strom","Stromverbrauch in kWh von 1. Oktober 2022 bis 31. Dezember 2022",IF(AND(H5671="Wärme/Kälte",H5670="Nein"),"Aliquoter Wärme-/Kälteverbrauch in kWh von 1. Oktober 2022 bis 31. Dezember 2022",IF(H5671="Wärme/Kälte","Wärme-/Kälteverbrauch in kWh von 1. Oktober 2022 bis 31. Dezember 2022","Bitte Energieart auswählen!"))))))</f>
        <v>Bitte Energieart auswählen!</v>
      </c>
      <c r="C5673" s="47"/>
      <c r="D5673" s="47"/>
      <c r="E5673" s="47"/>
      <c r="F5673" s="47"/>
      <c r="G5673" s="47"/>
      <c r="H5673" s="59">
        <f>SUM(I5673:K5673)</f>
        <v>0</v>
      </c>
      <c r="I5673" s="119" t="str">
        <f>IFERROR(IF(H5670="Nein",VLOOKUP(H5669,'1 - Strom Erdgas Wärme 2021'!H:AA,20,FALSE)/12,""),"")</f>
        <v/>
      </c>
      <c r="J5673" s="119" t="str">
        <f>IFERROR(IF(H5670="Nein",VLOOKUP(H5669,'1 - Strom Erdgas Wärme 2021'!H:AB,20,FALSE)/12,""),"")</f>
        <v/>
      </c>
      <c r="K5673" s="119" t="str">
        <f>IFERROR(IF(H5670="Nein",VLOOKUP(H5669,'1 - Strom Erdgas Wärme 2021'!H:AC,20,FALSE)/12,""),"")</f>
        <v/>
      </c>
      <c r="L5673" s="48" t="s">
        <v>5</v>
      </c>
      <c r="M5673" s="76" t="str">
        <f>IFERROR(IF(H5670="Nein","Vorbefüllte Verbrauchswerte wurden aliquot (d.h. 1/12) aus dem Jahr 2021 übernommen.","Bitte ergänzen Sie die monatlichen Verbrauchswerte gem. Lastprofilzähler"),"")</f>
        <v>Bitte ergänzen Sie die monatlichen Verbrauchswerte gem. Lastprofilzähler</v>
      </c>
      <c r="N5673" s="77"/>
      <c r="O5673" s="77"/>
      <c r="P5673" s="77"/>
      <c r="Q5673" s="77"/>
      <c r="R5673" s="77"/>
      <c r="S5673" s="77"/>
    </row>
    <row r="5674" spans="2:19" x14ac:dyDescent="0.3">
      <c r="B5674" s="47" t="str">
        <f>IF(H5671="Wärme/Kälte","Energiemix: Anteil in % der aus Strom oder Erdgas erzeugten Wärme/Kälte","")</f>
        <v/>
      </c>
      <c r="C5674" s="46"/>
      <c r="D5674" s="46"/>
      <c r="E5674" s="46"/>
      <c r="F5674" s="74">
        <f>IFERROR(SUMPRODUCT(I5674:K5674,I5673:K5673),"")</f>
        <v>0</v>
      </c>
      <c r="G5674" s="74"/>
      <c r="H5674" s="46"/>
      <c r="I5674" s="120"/>
      <c r="J5674" s="121"/>
      <c r="K5674" s="121"/>
      <c r="L5674" s="48" t="str">
        <f>IF(H5671="Wärme/Kälte","i","")</f>
        <v/>
      </c>
      <c r="M5674" s="47" t="str">
        <f>IF(H5671="Wärme/Kälte","Bitte geben Sie den Anteil in % (von 0 bis 100, ohne Prozentzeichen) der  direkt aus Strom oder Erdgas erzeugten Wärme/Kälte.","")</f>
        <v/>
      </c>
      <c r="N5674" s="46"/>
      <c r="O5674" s="46"/>
      <c r="P5674" s="46"/>
      <c r="Q5674" s="46"/>
      <c r="R5674" s="46"/>
      <c r="S5674" s="46"/>
    </row>
    <row r="5675" spans="2:19" x14ac:dyDescent="0.3">
      <c r="B5675" s="46"/>
      <c r="C5675" s="46"/>
      <c r="D5675" s="46"/>
      <c r="E5675" s="46"/>
      <c r="F5675" s="46"/>
      <c r="G5675" s="46"/>
      <c r="H5675" s="46"/>
      <c r="I5675" s="98"/>
      <c r="J5675" s="46"/>
      <c r="K5675" s="46"/>
      <c r="L5675" s="48"/>
      <c r="M5675" s="47"/>
      <c r="N5675" s="46"/>
      <c r="O5675" s="46"/>
      <c r="P5675" s="46"/>
      <c r="Q5675" s="46"/>
      <c r="R5675" s="46"/>
      <c r="S5675" s="46"/>
    </row>
    <row r="5676" spans="2:19" ht="18" thickBot="1" x14ac:dyDescent="0.5">
      <c r="B5676" s="56" t="s">
        <v>10</v>
      </c>
      <c r="C5676" s="47"/>
      <c r="D5676" s="47"/>
      <c r="E5676" s="47"/>
      <c r="F5676" s="47"/>
      <c r="G5676" s="47"/>
      <c r="H5676" s="47"/>
      <c r="I5676" s="68">
        <v>44835</v>
      </c>
      <c r="J5676" s="68">
        <v>44866</v>
      </c>
      <c r="K5676" s="68">
        <v>44896</v>
      </c>
      <c r="L5676" s="47"/>
      <c r="M5676" s="69"/>
      <c r="N5676" s="69"/>
      <c r="O5676" s="69"/>
      <c r="P5676" s="69"/>
      <c r="Q5676" s="69"/>
      <c r="R5676" s="69"/>
      <c r="S5676" s="47"/>
    </row>
    <row r="5677" spans="2:19" ht="15" thickBot="1" x14ac:dyDescent="0.35">
      <c r="B5677" s="47" t="s">
        <v>28</v>
      </c>
      <c r="C5677" s="47"/>
      <c r="D5677" s="47"/>
      <c r="E5677" s="47"/>
      <c r="F5677" s="47"/>
      <c r="G5677" s="47"/>
      <c r="H5677" s="117"/>
      <c r="I5677" s="70"/>
      <c r="J5677" s="71"/>
      <c r="K5677" s="71"/>
      <c r="L5677" s="48" t="s">
        <v>5</v>
      </c>
      <c r="M5677" s="47" t="s">
        <v>29</v>
      </c>
      <c r="N5677" s="69"/>
      <c r="O5677" s="69"/>
      <c r="P5677" s="69"/>
      <c r="Q5677" s="69"/>
      <c r="R5677" s="69"/>
      <c r="S5677" s="47"/>
    </row>
    <row r="5678" spans="2:19" ht="15" thickBot="1" x14ac:dyDescent="0.35">
      <c r="B5678" s="47" t="s">
        <v>13</v>
      </c>
      <c r="C5678" s="47"/>
      <c r="D5678" s="47"/>
      <c r="E5678" s="47"/>
      <c r="F5678" s="47"/>
      <c r="G5678" s="47"/>
      <c r="H5678" s="138">
        <f>IFERROR(VLOOKUP(H5677,'1 - Strom Erdgas Wärme 2021'!H:AA,17,FALSE),"")</f>
        <v>0</v>
      </c>
      <c r="I5678" s="70"/>
      <c r="J5678" s="71"/>
      <c r="K5678" s="71"/>
      <c r="L5678" s="48"/>
      <c r="M5678" s="47"/>
      <c r="N5678" s="69"/>
      <c r="O5678" s="69"/>
      <c r="P5678" s="69"/>
      <c r="Q5678" s="69"/>
      <c r="R5678" s="69"/>
      <c r="S5678" s="47"/>
    </row>
    <row r="5679" spans="2:19" ht="15" thickBot="1" x14ac:dyDescent="0.35">
      <c r="B5679" s="47" t="s">
        <v>16</v>
      </c>
      <c r="C5679" s="47"/>
      <c r="D5679" s="47"/>
      <c r="E5679" s="47"/>
      <c r="F5679" s="47"/>
      <c r="G5679" s="47"/>
      <c r="H5679" s="139"/>
      <c r="I5679" s="72"/>
      <c r="J5679" s="73"/>
      <c r="K5679" s="73"/>
      <c r="L5679" s="48" t="s">
        <v>5</v>
      </c>
      <c r="M5679" s="47" t="s">
        <v>17</v>
      </c>
      <c r="N5679" s="69"/>
      <c r="O5679" s="69"/>
      <c r="P5679" s="69"/>
      <c r="Q5679" s="69"/>
      <c r="R5679" s="69"/>
      <c r="S5679" s="47"/>
    </row>
    <row r="5680" spans="2:19" ht="16.8" thickBot="1" x14ac:dyDescent="0.45">
      <c r="B5680" s="47" t="str">
        <f>IF(H5679="Erdgas","Arbeitspreis pro kWh Erdgas in EUR",IF(H5679="Strom","Arbeitspreis pro kWh Strom in EUR",IF(H5679="Wärme/Kälte","Arbeitspreis pro kWh Wärme-/Kälteverbrauch in EUR","Bitte Energieart auswählen!")))</f>
        <v>Bitte Energieart auswählen!</v>
      </c>
      <c r="C5680" s="47"/>
      <c r="D5680" s="47"/>
      <c r="E5680" s="47"/>
      <c r="F5680" s="47"/>
      <c r="G5680" s="74">
        <f>IFERROR(SUMPRODUCT(I5680:K5680,I5681:K5681),"")</f>
        <v>0</v>
      </c>
      <c r="H5680" s="47"/>
      <c r="I5680" s="118"/>
      <c r="J5680" s="118"/>
      <c r="K5680" s="118"/>
      <c r="L5680" s="48" t="s">
        <v>5</v>
      </c>
      <c r="M5680" s="47" t="str">
        <f>IF(H5679="Erdgas","Erdgaskosten exkl. Steuern, Abgaben, Netzentgelte, etc.",IF(H5679="Strom","Stromkosten exkl. Steuern, Abgaben, Netzentgelte, etc.",IF(H5679="Wärme/Kälte","Wärme-/Kältekosten exkl. Steuern, Abgaben, Netzentgelte, etc.", "Bitte Energieart auswählen!")))</f>
        <v>Bitte Energieart auswählen!</v>
      </c>
      <c r="N5680" s="47"/>
      <c r="O5680" s="47"/>
      <c r="P5680" s="75"/>
      <c r="Q5680" s="61"/>
      <c r="R5680" s="62"/>
      <c r="S5680" s="47"/>
    </row>
    <row r="5681" spans="2:19" ht="15" thickBot="1" x14ac:dyDescent="0.35">
      <c r="B5681" s="47" t="str">
        <f>IF(AND(H5679="Erdgas",H5678="Nein"),"Aliquoter Erdgasverbrauch in kWh von 1. Oktober 2022 bis 31. Dezember 2022",IF(H5679="Erdgas","Erdgasverbrauch in kWh von 1. Oktober 2022 bis 31. Dezember 2022",IF(AND(H5679="Strom",H5678="Nein"),"Aliquoter Stromverbrauch in kWh von 1. Oktober 2022 bis 31. Dezember 2022",IF(H5679="Strom","Stromverbrauch in kWh von 1. Oktober 2022 bis 31. Dezember 2022",IF(AND(H5679="Wärme/Kälte",H5678="Nein"),"Aliquoter Wärme-/Kälteverbrauch in kWh von 1. Oktober 2022 bis 31. Dezember 2022",IF(H5679="Wärme/Kälte","Wärme-/Kälteverbrauch in kWh von 1. Oktober 2022 bis 31. Dezember 2022","Bitte Energieart auswählen!"))))))</f>
        <v>Bitte Energieart auswählen!</v>
      </c>
      <c r="C5681" s="47"/>
      <c r="D5681" s="47"/>
      <c r="E5681" s="47"/>
      <c r="F5681" s="47"/>
      <c r="G5681" s="47"/>
      <c r="H5681" s="59">
        <f>SUM(I5681:K5681)</f>
        <v>0</v>
      </c>
      <c r="I5681" s="119" t="str">
        <f>IFERROR(IF(H5678="Nein",VLOOKUP(H5677,'1 - Strom Erdgas Wärme 2021'!H:AA,20,FALSE)/12,""),"")</f>
        <v/>
      </c>
      <c r="J5681" s="119" t="str">
        <f>IFERROR(IF(H5678="Nein",VLOOKUP(H5677,'1 - Strom Erdgas Wärme 2021'!H:AB,20,FALSE)/12,""),"")</f>
        <v/>
      </c>
      <c r="K5681" s="119" t="str">
        <f>IFERROR(IF(H5678="Nein",VLOOKUP(H5677,'1 - Strom Erdgas Wärme 2021'!H:AC,20,FALSE)/12,""),"")</f>
        <v/>
      </c>
      <c r="L5681" s="48" t="s">
        <v>5</v>
      </c>
      <c r="M5681" s="76" t="str">
        <f>IFERROR(IF(H5678="Nein","Vorbefüllte Verbrauchswerte wurden aliquot (d.h. 1/12) aus dem Jahr 2021 übernommen.","Bitte ergänzen Sie die monatlichen Verbrauchswerte gem. Lastprofilzähler"),"")</f>
        <v>Bitte ergänzen Sie die monatlichen Verbrauchswerte gem. Lastprofilzähler</v>
      </c>
      <c r="N5681" s="77"/>
      <c r="O5681" s="77"/>
      <c r="P5681" s="77"/>
      <c r="Q5681" s="77"/>
      <c r="R5681" s="77"/>
      <c r="S5681" s="77"/>
    </row>
    <row r="5682" spans="2:19" x14ac:dyDescent="0.3">
      <c r="B5682" s="47" t="str">
        <f>IF(H5679="Wärme/Kälte","Energiemix: Anteil in % der aus Strom oder Erdgas erzeugten Wärme/Kälte","")</f>
        <v/>
      </c>
      <c r="C5682" s="46"/>
      <c r="D5682" s="46"/>
      <c r="E5682" s="46"/>
      <c r="F5682" s="74">
        <f>IFERROR(SUMPRODUCT(I5682:K5682,I5681:K5681),"")</f>
        <v>0</v>
      </c>
      <c r="G5682" s="74"/>
      <c r="H5682" s="46"/>
      <c r="I5682" s="120"/>
      <c r="J5682" s="121"/>
      <c r="K5682" s="121"/>
      <c r="L5682" s="48" t="str">
        <f>IF(H5679="Wärme/Kälte","i","")</f>
        <v/>
      </c>
      <c r="M5682" s="47" t="str">
        <f>IF(H5679="Wärme/Kälte","Bitte geben Sie den Anteil in % (von 0 bis 100, ohne Prozentzeichen) der  direkt aus Strom oder Erdgas erzeugten Wärme/Kälte.","")</f>
        <v/>
      </c>
      <c r="N5682" s="46"/>
      <c r="O5682" s="46"/>
      <c r="P5682" s="46"/>
      <c r="Q5682" s="46"/>
      <c r="R5682" s="46"/>
      <c r="S5682" s="46"/>
    </row>
    <row r="5683" spans="2:19" x14ac:dyDescent="0.3">
      <c r="B5683" s="46"/>
      <c r="C5683" s="46"/>
      <c r="D5683" s="46"/>
      <c r="E5683" s="46"/>
      <c r="F5683" s="46"/>
      <c r="G5683" s="46"/>
      <c r="H5683" s="46"/>
      <c r="I5683" s="98"/>
      <c r="J5683" s="46"/>
      <c r="K5683" s="46"/>
      <c r="L5683" s="48"/>
      <c r="M5683" s="47"/>
      <c r="N5683" s="46"/>
      <c r="O5683" s="46"/>
      <c r="P5683" s="46"/>
      <c r="Q5683" s="46"/>
      <c r="R5683" s="46"/>
      <c r="S5683" s="46"/>
    </row>
    <row r="5684" spans="2:19" ht="18" thickBot="1" x14ac:dyDescent="0.5">
      <c r="B5684" s="56" t="s">
        <v>10</v>
      </c>
      <c r="C5684" s="47"/>
      <c r="D5684" s="47"/>
      <c r="E5684" s="47"/>
      <c r="F5684" s="47"/>
      <c r="G5684" s="47"/>
      <c r="H5684" s="47"/>
      <c r="I5684" s="68">
        <v>44835</v>
      </c>
      <c r="J5684" s="68">
        <v>44866</v>
      </c>
      <c r="K5684" s="68">
        <v>44896</v>
      </c>
      <c r="L5684" s="47"/>
      <c r="M5684" s="69"/>
      <c r="N5684" s="69"/>
      <c r="O5684" s="69"/>
      <c r="P5684" s="69"/>
      <c r="Q5684" s="69"/>
      <c r="R5684" s="69"/>
      <c r="S5684" s="47"/>
    </row>
    <row r="5685" spans="2:19" ht="15" thickBot="1" x14ac:dyDescent="0.35">
      <c r="B5685" s="47" t="s">
        <v>28</v>
      </c>
      <c r="C5685" s="47"/>
      <c r="D5685" s="47"/>
      <c r="E5685" s="47"/>
      <c r="F5685" s="47"/>
      <c r="G5685" s="47"/>
      <c r="H5685" s="117"/>
      <c r="I5685" s="70"/>
      <c r="J5685" s="71"/>
      <c r="K5685" s="71"/>
      <c r="L5685" s="48" t="s">
        <v>5</v>
      </c>
      <c r="M5685" s="47" t="s">
        <v>29</v>
      </c>
      <c r="N5685" s="69"/>
      <c r="O5685" s="69"/>
      <c r="P5685" s="69"/>
      <c r="Q5685" s="69"/>
      <c r="R5685" s="69"/>
      <c r="S5685" s="47"/>
    </row>
    <row r="5686" spans="2:19" ht="15" thickBot="1" x14ac:dyDescent="0.35">
      <c r="B5686" s="47" t="s">
        <v>13</v>
      </c>
      <c r="C5686" s="47"/>
      <c r="D5686" s="47"/>
      <c r="E5686" s="47"/>
      <c r="F5686" s="47"/>
      <c r="G5686" s="47"/>
      <c r="H5686" s="138">
        <f>IFERROR(VLOOKUP(H5685,'1 - Strom Erdgas Wärme 2021'!H:AA,17,FALSE),"")</f>
        <v>0</v>
      </c>
      <c r="I5686" s="70"/>
      <c r="J5686" s="71"/>
      <c r="K5686" s="71"/>
      <c r="L5686" s="48"/>
      <c r="M5686" s="47"/>
      <c r="N5686" s="69"/>
      <c r="O5686" s="69"/>
      <c r="P5686" s="69"/>
      <c r="Q5686" s="69"/>
      <c r="R5686" s="69"/>
      <c r="S5686" s="47"/>
    </row>
    <row r="5687" spans="2:19" ht="15" thickBot="1" x14ac:dyDescent="0.35">
      <c r="B5687" s="47" t="s">
        <v>16</v>
      </c>
      <c r="C5687" s="47"/>
      <c r="D5687" s="47"/>
      <c r="E5687" s="47"/>
      <c r="F5687" s="47"/>
      <c r="G5687" s="47"/>
      <c r="H5687" s="139"/>
      <c r="I5687" s="72"/>
      <c r="J5687" s="73"/>
      <c r="K5687" s="73"/>
      <c r="L5687" s="48" t="s">
        <v>5</v>
      </c>
      <c r="M5687" s="47" t="s">
        <v>17</v>
      </c>
      <c r="N5687" s="69"/>
      <c r="O5687" s="69"/>
      <c r="P5687" s="69"/>
      <c r="Q5687" s="69"/>
      <c r="R5687" s="69"/>
      <c r="S5687" s="47"/>
    </row>
    <row r="5688" spans="2:19" ht="16.8" thickBot="1" x14ac:dyDescent="0.45">
      <c r="B5688" s="47" t="str">
        <f>IF(H5687="Erdgas","Arbeitspreis pro kWh Erdgas in EUR",IF(H5687="Strom","Arbeitspreis pro kWh Strom in EUR",IF(H5687="Wärme/Kälte","Arbeitspreis pro kWh Wärme-/Kälteverbrauch in EUR","Bitte Energieart auswählen!")))</f>
        <v>Bitte Energieart auswählen!</v>
      </c>
      <c r="C5688" s="47"/>
      <c r="D5688" s="47"/>
      <c r="E5688" s="47"/>
      <c r="F5688" s="47"/>
      <c r="G5688" s="74">
        <f>IFERROR(SUMPRODUCT(I5688:K5688,I5689:K5689),"")</f>
        <v>0</v>
      </c>
      <c r="H5688" s="47"/>
      <c r="I5688" s="118"/>
      <c r="J5688" s="118"/>
      <c r="K5688" s="118"/>
      <c r="L5688" s="48" t="s">
        <v>5</v>
      </c>
      <c r="M5688" s="47" t="str">
        <f>IF(H5687="Erdgas","Erdgaskosten exkl. Steuern, Abgaben, Netzentgelte, etc.",IF(H5687="Strom","Stromkosten exkl. Steuern, Abgaben, Netzentgelte, etc.",IF(H5687="Wärme/Kälte","Wärme-/Kältekosten exkl. Steuern, Abgaben, Netzentgelte, etc.", "Bitte Energieart auswählen!")))</f>
        <v>Bitte Energieart auswählen!</v>
      </c>
      <c r="N5688" s="47"/>
      <c r="O5688" s="47"/>
      <c r="P5688" s="75"/>
      <c r="Q5688" s="61"/>
      <c r="R5688" s="62"/>
      <c r="S5688" s="47"/>
    </row>
    <row r="5689" spans="2:19" ht="15" thickBot="1" x14ac:dyDescent="0.35">
      <c r="B5689" s="47" t="str">
        <f>IF(AND(H5687="Erdgas",H5686="Nein"),"Aliquoter Erdgasverbrauch in kWh von 1. Oktober 2022 bis 31. Dezember 2022",IF(H5687="Erdgas","Erdgasverbrauch in kWh von 1. Oktober 2022 bis 31. Dezember 2022",IF(AND(H5687="Strom",H5686="Nein"),"Aliquoter Stromverbrauch in kWh von 1. Oktober 2022 bis 31. Dezember 2022",IF(H5687="Strom","Stromverbrauch in kWh von 1. Oktober 2022 bis 31. Dezember 2022",IF(AND(H5687="Wärme/Kälte",H5686="Nein"),"Aliquoter Wärme-/Kälteverbrauch in kWh von 1. Oktober 2022 bis 31. Dezember 2022",IF(H5687="Wärme/Kälte","Wärme-/Kälteverbrauch in kWh von 1. Oktober 2022 bis 31. Dezember 2022","Bitte Energieart auswählen!"))))))</f>
        <v>Bitte Energieart auswählen!</v>
      </c>
      <c r="C5689" s="47"/>
      <c r="D5689" s="47"/>
      <c r="E5689" s="47"/>
      <c r="F5689" s="47"/>
      <c r="G5689" s="47"/>
      <c r="H5689" s="59">
        <f>SUM(I5689:K5689)</f>
        <v>0</v>
      </c>
      <c r="I5689" s="119" t="str">
        <f>IFERROR(IF(H5686="Nein",VLOOKUP(H5685,'1 - Strom Erdgas Wärme 2021'!H:AA,20,FALSE)/12,""),"")</f>
        <v/>
      </c>
      <c r="J5689" s="119" t="str">
        <f>IFERROR(IF(H5686="Nein",VLOOKUP(H5685,'1 - Strom Erdgas Wärme 2021'!H:AB,20,FALSE)/12,""),"")</f>
        <v/>
      </c>
      <c r="K5689" s="119" t="str">
        <f>IFERROR(IF(H5686="Nein",VLOOKUP(H5685,'1 - Strom Erdgas Wärme 2021'!H:AC,20,FALSE)/12,""),"")</f>
        <v/>
      </c>
      <c r="L5689" s="48" t="s">
        <v>5</v>
      </c>
      <c r="M5689" s="76" t="str">
        <f>IFERROR(IF(H5686="Nein","Vorbefüllte Verbrauchswerte wurden aliquot (d.h. 1/12) aus dem Jahr 2021 übernommen.","Bitte ergänzen Sie die monatlichen Verbrauchswerte gem. Lastprofilzähler"),"")</f>
        <v>Bitte ergänzen Sie die monatlichen Verbrauchswerte gem. Lastprofilzähler</v>
      </c>
      <c r="N5689" s="77"/>
      <c r="O5689" s="77"/>
      <c r="P5689" s="77"/>
      <c r="Q5689" s="77"/>
      <c r="R5689" s="77"/>
      <c r="S5689" s="77"/>
    </row>
    <row r="5690" spans="2:19" x14ac:dyDescent="0.3">
      <c r="B5690" s="47" t="str">
        <f>IF(H5687="Wärme/Kälte","Energiemix: Anteil in % der aus Strom oder Erdgas erzeugten Wärme/Kälte","")</f>
        <v/>
      </c>
      <c r="C5690" s="46"/>
      <c r="D5690" s="46"/>
      <c r="E5690" s="46"/>
      <c r="F5690" s="74">
        <f>IFERROR(SUMPRODUCT(I5690:K5690,I5689:K5689),"")</f>
        <v>0</v>
      </c>
      <c r="G5690" s="74"/>
      <c r="H5690" s="46"/>
      <c r="I5690" s="120"/>
      <c r="J5690" s="121"/>
      <c r="K5690" s="121"/>
      <c r="L5690" s="48" t="str">
        <f>IF(H5687="Wärme/Kälte","i","")</f>
        <v/>
      </c>
      <c r="M5690" s="47" t="str">
        <f>IF(H5687="Wärme/Kälte","Bitte geben Sie den Anteil in % (von 0 bis 100, ohne Prozentzeichen) der  direkt aus Strom oder Erdgas erzeugten Wärme/Kälte.","")</f>
        <v/>
      </c>
      <c r="N5690" s="46"/>
      <c r="O5690" s="46"/>
      <c r="P5690" s="46"/>
      <c r="Q5690" s="46"/>
      <c r="R5690" s="46"/>
      <c r="S5690" s="46"/>
    </row>
    <row r="5691" spans="2:19" x14ac:dyDescent="0.3">
      <c r="B5691" s="46"/>
      <c r="C5691" s="46"/>
      <c r="D5691" s="46"/>
      <c r="E5691" s="46"/>
      <c r="F5691" s="46"/>
      <c r="G5691" s="46"/>
      <c r="H5691" s="46"/>
      <c r="I5691" s="98"/>
      <c r="J5691" s="46"/>
      <c r="K5691" s="46"/>
      <c r="L5691" s="48"/>
      <c r="M5691" s="47"/>
      <c r="N5691" s="46"/>
      <c r="O5691" s="46"/>
      <c r="P5691" s="46"/>
      <c r="Q5691" s="46"/>
      <c r="R5691" s="46"/>
      <c r="S5691" s="46"/>
    </row>
    <row r="5692" spans="2:19" ht="18" thickBot="1" x14ac:dyDescent="0.5">
      <c r="B5692" s="56" t="s">
        <v>10</v>
      </c>
      <c r="C5692" s="47"/>
      <c r="D5692" s="47"/>
      <c r="E5692" s="47"/>
      <c r="F5692" s="47"/>
      <c r="G5692" s="47"/>
      <c r="H5692" s="47"/>
      <c r="I5692" s="68">
        <v>44835</v>
      </c>
      <c r="J5692" s="68">
        <v>44866</v>
      </c>
      <c r="K5692" s="68">
        <v>44896</v>
      </c>
      <c r="L5692" s="47"/>
      <c r="M5692" s="69"/>
      <c r="N5692" s="69"/>
      <c r="O5692" s="69"/>
      <c r="P5692" s="69"/>
      <c r="Q5692" s="69"/>
      <c r="R5692" s="69"/>
      <c r="S5692" s="47"/>
    </row>
    <row r="5693" spans="2:19" ht="15" thickBot="1" x14ac:dyDescent="0.35">
      <c r="B5693" s="47" t="s">
        <v>28</v>
      </c>
      <c r="C5693" s="47"/>
      <c r="D5693" s="47"/>
      <c r="E5693" s="47"/>
      <c r="F5693" s="47"/>
      <c r="G5693" s="47"/>
      <c r="H5693" s="117"/>
      <c r="I5693" s="70"/>
      <c r="J5693" s="71"/>
      <c r="K5693" s="71"/>
      <c r="L5693" s="48" t="s">
        <v>5</v>
      </c>
      <c r="M5693" s="47" t="s">
        <v>29</v>
      </c>
      <c r="N5693" s="69"/>
      <c r="O5693" s="69"/>
      <c r="P5693" s="69"/>
      <c r="Q5693" s="69"/>
      <c r="R5693" s="69"/>
      <c r="S5693" s="47"/>
    </row>
    <row r="5694" spans="2:19" ht="15" thickBot="1" x14ac:dyDescent="0.35">
      <c r="B5694" s="47" t="s">
        <v>13</v>
      </c>
      <c r="C5694" s="47"/>
      <c r="D5694" s="47"/>
      <c r="E5694" s="47"/>
      <c r="F5694" s="47"/>
      <c r="G5694" s="47"/>
      <c r="H5694" s="138">
        <f>IFERROR(VLOOKUP(H5693,'1 - Strom Erdgas Wärme 2021'!H:AA,17,FALSE),"")</f>
        <v>0</v>
      </c>
      <c r="I5694" s="70"/>
      <c r="J5694" s="71"/>
      <c r="K5694" s="71"/>
      <c r="L5694" s="48"/>
      <c r="M5694" s="47"/>
      <c r="N5694" s="69"/>
      <c r="O5694" s="69"/>
      <c r="P5694" s="69"/>
      <c r="Q5694" s="69"/>
      <c r="R5694" s="69"/>
      <c r="S5694" s="47"/>
    </row>
    <row r="5695" spans="2:19" ht="15" thickBot="1" x14ac:dyDescent="0.35">
      <c r="B5695" s="47" t="s">
        <v>16</v>
      </c>
      <c r="C5695" s="47"/>
      <c r="D5695" s="47"/>
      <c r="E5695" s="47"/>
      <c r="F5695" s="47"/>
      <c r="G5695" s="47"/>
      <c r="H5695" s="139"/>
      <c r="I5695" s="72"/>
      <c r="J5695" s="73"/>
      <c r="K5695" s="73"/>
      <c r="L5695" s="48" t="s">
        <v>5</v>
      </c>
      <c r="M5695" s="47" t="s">
        <v>17</v>
      </c>
      <c r="N5695" s="69"/>
      <c r="O5695" s="69"/>
      <c r="P5695" s="69"/>
      <c r="Q5695" s="69"/>
      <c r="R5695" s="69"/>
      <c r="S5695" s="47"/>
    </row>
    <row r="5696" spans="2:19" ht="16.8" thickBot="1" x14ac:dyDescent="0.45">
      <c r="B5696" s="47" t="str">
        <f>IF(H5695="Erdgas","Arbeitspreis pro kWh Erdgas in EUR",IF(H5695="Strom","Arbeitspreis pro kWh Strom in EUR",IF(H5695="Wärme/Kälte","Arbeitspreis pro kWh Wärme-/Kälteverbrauch in EUR","Bitte Energieart auswählen!")))</f>
        <v>Bitte Energieart auswählen!</v>
      </c>
      <c r="C5696" s="47"/>
      <c r="D5696" s="47"/>
      <c r="E5696" s="47"/>
      <c r="F5696" s="47"/>
      <c r="G5696" s="74">
        <f>IFERROR(SUMPRODUCT(I5696:K5696,I5697:K5697),"")</f>
        <v>0</v>
      </c>
      <c r="H5696" s="47"/>
      <c r="I5696" s="118"/>
      <c r="J5696" s="118"/>
      <c r="K5696" s="118"/>
      <c r="L5696" s="48" t="s">
        <v>5</v>
      </c>
      <c r="M5696" s="47" t="str">
        <f>IF(H5695="Erdgas","Erdgaskosten exkl. Steuern, Abgaben, Netzentgelte, etc.",IF(H5695="Strom","Stromkosten exkl. Steuern, Abgaben, Netzentgelte, etc.",IF(H5695="Wärme/Kälte","Wärme-/Kältekosten exkl. Steuern, Abgaben, Netzentgelte, etc.", "Bitte Energieart auswählen!")))</f>
        <v>Bitte Energieart auswählen!</v>
      </c>
      <c r="N5696" s="47"/>
      <c r="O5696" s="47"/>
      <c r="P5696" s="75"/>
      <c r="Q5696" s="61"/>
      <c r="R5696" s="62"/>
      <c r="S5696" s="47"/>
    </row>
    <row r="5697" spans="2:19" ht="15" thickBot="1" x14ac:dyDescent="0.35">
      <c r="B5697" s="47" t="str">
        <f>IF(AND(H5695="Erdgas",H5694="Nein"),"Aliquoter Erdgasverbrauch in kWh von 1. Oktober 2022 bis 31. Dezember 2022",IF(H5695="Erdgas","Erdgasverbrauch in kWh von 1. Oktober 2022 bis 31. Dezember 2022",IF(AND(H5695="Strom",H5694="Nein"),"Aliquoter Stromverbrauch in kWh von 1. Oktober 2022 bis 31. Dezember 2022",IF(H5695="Strom","Stromverbrauch in kWh von 1. Oktober 2022 bis 31. Dezember 2022",IF(AND(H5695="Wärme/Kälte",H5694="Nein"),"Aliquoter Wärme-/Kälteverbrauch in kWh von 1. Oktober 2022 bis 31. Dezember 2022",IF(H5695="Wärme/Kälte","Wärme-/Kälteverbrauch in kWh von 1. Oktober 2022 bis 31. Dezember 2022","Bitte Energieart auswählen!"))))))</f>
        <v>Bitte Energieart auswählen!</v>
      </c>
      <c r="C5697" s="47"/>
      <c r="D5697" s="47"/>
      <c r="E5697" s="47"/>
      <c r="F5697" s="47"/>
      <c r="G5697" s="47"/>
      <c r="H5697" s="59">
        <f>SUM(I5697:K5697)</f>
        <v>0</v>
      </c>
      <c r="I5697" s="119" t="str">
        <f>IFERROR(IF(H5694="Nein",VLOOKUP(H5693,'1 - Strom Erdgas Wärme 2021'!H:AA,20,FALSE)/12,""),"")</f>
        <v/>
      </c>
      <c r="J5697" s="119" t="str">
        <f>IFERROR(IF(H5694="Nein",VLOOKUP(H5693,'1 - Strom Erdgas Wärme 2021'!H:AB,20,FALSE)/12,""),"")</f>
        <v/>
      </c>
      <c r="K5697" s="119" t="str">
        <f>IFERROR(IF(H5694="Nein",VLOOKUP(H5693,'1 - Strom Erdgas Wärme 2021'!H:AC,20,FALSE)/12,""),"")</f>
        <v/>
      </c>
      <c r="L5697" s="48" t="s">
        <v>5</v>
      </c>
      <c r="M5697" s="76" t="str">
        <f>IFERROR(IF(H5694="Nein","Vorbefüllte Verbrauchswerte wurden aliquot (d.h. 1/12) aus dem Jahr 2021 übernommen.","Bitte ergänzen Sie die monatlichen Verbrauchswerte gem. Lastprofilzähler"),"")</f>
        <v>Bitte ergänzen Sie die monatlichen Verbrauchswerte gem. Lastprofilzähler</v>
      </c>
      <c r="N5697" s="77"/>
      <c r="O5697" s="77"/>
      <c r="P5697" s="77"/>
      <c r="Q5697" s="77"/>
      <c r="R5697" s="77"/>
      <c r="S5697" s="77"/>
    </row>
    <row r="5698" spans="2:19" x14ac:dyDescent="0.3">
      <c r="B5698" s="47" t="str">
        <f>IF(H5695="Wärme/Kälte","Energiemix: Anteil in % der aus Strom oder Erdgas erzeugten Wärme/Kälte","")</f>
        <v/>
      </c>
      <c r="C5698" s="46"/>
      <c r="D5698" s="46"/>
      <c r="E5698" s="46"/>
      <c r="F5698" s="74">
        <f>IFERROR(SUMPRODUCT(I5698:K5698,I5697:K5697),"")</f>
        <v>0</v>
      </c>
      <c r="G5698" s="74"/>
      <c r="H5698" s="46"/>
      <c r="I5698" s="120"/>
      <c r="J5698" s="121"/>
      <c r="K5698" s="121"/>
      <c r="L5698" s="48" t="str">
        <f>IF(H5695="Wärme/Kälte","i","")</f>
        <v/>
      </c>
      <c r="M5698" s="47" t="str">
        <f>IF(H5695="Wärme/Kälte","Bitte geben Sie den Anteil in % (von 0 bis 100, ohne Prozentzeichen) der  direkt aus Strom oder Erdgas erzeugten Wärme/Kälte.","")</f>
        <v/>
      </c>
      <c r="N5698" s="46"/>
      <c r="O5698" s="46"/>
      <c r="P5698" s="46"/>
      <c r="Q5698" s="46"/>
      <c r="R5698" s="46"/>
      <c r="S5698" s="46"/>
    </row>
    <row r="5699" spans="2:19" x14ac:dyDescent="0.3">
      <c r="B5699" s="46"/>
      <c r="C5699" s="46"/>
      <c r="D5699" s="46"/>
      <c r="E5699" s="46"/>
      <c r="F5699" s="46"/>
      <c r="G5699" s="46"/>
      <c r="H5699" s="46"/>
      <c r="I5699" s="98"/>
      <c r="J5699" s="46"/>
      <c r="K5699" s="46"/>
      <c r="L5699" s="48"/>
      <c r="M5699" s="47"/>
      <c r="N5699" s="46"/>
      <c r="O5699" s="46"/>
      <c r="P5699" s="46"/>
      <c r="Q5699" s="46"/>
      <c r="R5699" s="46"/>
      <c r="S5699" s="46"/>
    </row>
    <row r="5700" spans="2:19" ht="18" thickBot="1" x14ac:dyDescent="0.5">
      <c r="B5700" s="56" t="s">
        <v>10</v>
      </c>
      <c r="C5700" s="47"/>
      <c r="D5700" s="47"/>
      <c r="E5700" s="47"/>
      <c r="F5700" s="47"/>
      <c r="G5700" s="47"/>
      <c r="H5700" s="47"/>
      <c r="I5700" s="68">
        <v>44835</v>
      </c>
      <c r="J5700" s="68">
        <v>44866</v>
      </c>
      <c r="K5700" s="68">
        <v>44896</v>
      </c>
      <c r="L5700" s="47"/>
      <c r="M5700" s="69"/>
      <c r="N5700" s="69"/>
      <c r="O5700" s="69"/>
      <c r="P5700" s="69"/>
      <c r="Q5700" s="69"/>
      <c r="R5700" s="69"/>
      <c r="S5700" s="47"/>
    </row>
    <row r="5701" spans="2:19" ht="15" thickBot="1" x14ac:dyDescent="0.35">
      <c r="B5701" s="47" t="s">
        <v>28</v>
      </c>
      <c r="C5701" s="47"/>
      <c r="D5701" s="47"/>
      <c r="E5701" s="47"/>
      <c r="F5701" s="47"/>
      <c r="G5701" s="47"/>
      <c r="H5701" s="117"/>
      <c r="I5701" s="70"/>
      <c r="J5701" s="71"/>
      <c r="K5701" s="71"/>
      <c r="L5701" s="48" t="s">
        <v>5</v>
      </c>
      <c r="M5701" s="47" t="s">
        <v>29</v>
      </c>
      <c r="N5701" s="69"/>
      <c r="O5701" s="69"/>
      <c r="P5701" s="69"/>
      <c r="Q5701" s="69"/>
      <c r="R5701" s="69"/>
      <c r="S5701" s="47"/>
    </row>
    <row r="5702" spans="2:19" ht="15" thickBot="1" x14ac:dyDescent="0.35">
      <c r="B5702" s="47" t="s">
        <v>13</v>
      </c>
      <c r="C5702" s="47"/>
      <c r="D5702" s="47"/>
      <c r="E5702" s="47"/>
      <c r="F5702" s="47"/>
      <c r="G5702" s="47"/>
      <c r="H5702" s="138">
        <f>IFERROR(VLOOKUP(H5701,'1 - Strom Erdgas Wärme 2021'!H:AA,17,FALSE),"")</f>
        <v>0</v>
      </c>
      <c r="I5702" s="70"/>
      <c r="J5702" s="71"/>
      <c r="K5702" s="71"/>
      <c r="L5702" s="48"/>
      <c r="M5702" s="47"/>
      <c r="N5702" s="69"/>
      <c r="O5702" s="69"/>
      <c r="P5702" s="69"/>
      <c r="Q5702" s="69"/>
      <c r="R5702" s="69"/>
      <c r="S5702" s="47"/>
    </row>
    <row r="5703" spans="2:19" ht="15" thickBot="1" x14ac:dyDescent="0.35">
      <c r="B5703" s="47" t="s">
        <v>16</v>
      </c>
      <c r="C5703" s="47"/>
      <c r="D5703" s="47"/>
      <c r="E5703" s="47"/>
      <c r="F5703" s="47"/>
      <c r="G5703" s="47"/>
      <c r="H5703" s="139"/>
      <c r="I5703" s="72"/>
      <c r="J5703" s="73"/>
      <c r="K5703" s="73"/>
      <c r="L5703" s="48" t="s">
        <v>5</v>
      </c>
      <c r="M5703" s="47" t="s">
        <v>17</v>
      </c>
      <c r="N5703" s="69"/>
      <c r="O5703" s="69"/>
      <c r="P5703" s="69"/>
      <c r="Q5703" s="69"/>
      <c r="R5703" s="69"/>
      <c r="S5703" s="47"/>
    </row>
    <row r="5704" spans="2:19" ht="16.8" thickBot="1" x14ac:dyDescent="0.45">
      <c r="B5704" s="47" t="str">
        <f>IF(H5703="Erdgas","Arbeitspreis pro kWh Erdgas in EUR",IF(H5703="Strom","Arbeitspreis pro kWh Strom in EUR",IF(H5703="Wärme/Kälte","Arbeitspreis pro kWh Wärme-/Kälteverbrauch in EUR","Bitte Energieart auswählen!")))</f>
        <v>Bitte Energieart auswählen!</v>
      </c>
      <c r="C5704" s="47"/>
      <c r="D5704" s="47"/>
      <c r="E5704" s="47"/>
      <c r="F5704" s="47"/>
      <c r="G5704" s="74">
        <f>IFERROR(SUMPRODUCT(I5704:K5704,I5705:K5705),"")</f>
        <v>0</v>
      </c>
      <c r="H5704" s="47"/>
      <c r="I5704" s="118"/>
      <c r="J5704" s="118"/>
      <c r="K5704" s="118"/>
      <c r="L5704" s="48" t="s">
        <v>5</v>
      </c>
      <c r="M5704" s="47" t="str">
        <f>IF(H5703="Erdgas","Erdgaskosten exkl. Steuern, Abgaben, Netzentgelte, etc.",IF(H5703="Strom","Stromkosten exkl. Steuern, Abgaben, Netzentgelte, etc.",IF(H5703="Wärme/Kälte","Wärme-/Kältekosten exkl. Steuern, Abgaben, Netzentgelte, etc.", "Bitte Energieart auswählen!")))</f>
        <v>Bitte Energieart auswählen!</v>
      </c>
      <c r="N5704" s="47"/>
      <c r="O5704" s="47"/>
      <c r="P5704" s="75"/>
      <c r="Q5704" s="61"/>
      <c r="R5704" s="62"/>
      <c r="S5704" s="47"/>
    </row>
    <row r="5705" spans="2:19" ht="15" thickBot="1" x14ac:dyDescent="0.35">
      <c r="B5705" s="47" t="str">
        <f>IF(AND(H5703="Erdgas",H5702="Nein"),"Aliquoter Erdgasverbrauch in kWh von 1. Oktober 2022 bis 31. Dezember 2022",IF(H5703="Erdgas","Erdgasverbrauch in kWh von 1. Oktober 2022 bis 31. Dezember 2022",IF(AND(H5703="Strom",H5702="Nein"),"Aliquoter Stromverbrauch in kWh von 1. Oktober 2022 bis 31. Dezember 2022",IF(H5703="Strom","Stromverbrauch in kWh von 1. Oktober 2022 bis 31. Dezember 2022",IF(AND(H5703="Wärme/Kälte",H5702="Nein"),"Aliquoter Wärme-/Kälteverbrauch in kWh von 1. Oktober 2022 bis 31. Dezember 2022",IF(H5703="Wärme/Kälte","Wärme-/Kälteverbrauch in kWh von 1. Oktober 2022 bis 31. Dezember 2022","Bitte Energieart auswählen!"))))))</f>
        <v>Bitte Energieart auswählen!</v>
      </c>
      <c r="C5705" s="47"/>
      <c r="D5705" s="47"/>
      <c r="E5705" s="47"/>
      <c r="F5705" s="47"/>
      <c r="G5705" s="47"/>
      <c r="H5705" s="59">
        <f>SUM(I5705:K5705)</f>
        <v>0</v>
      </c>
      <c r="I5705" s="119" t="str">
        <f>IFERROR(IF(H5702="Nein",VLOOKUP(H5701,'1 - Strom Erdgas Wärme 2021'!H:AA,20,FALSE)/12,""),"")</f>
        <v/>
      </c>
      <c r="J5705" s="119" t="str">
        <f>IFERROR(IF(H5702="Nein",VLOOKUP(H5701,'1 - Strom Erdgas Wärme 2021'!H:AB,20,FALSE)/12,""),"")</f>
        <v/>
      </c>
      <c r="K5705" s="119" t="str">
        <f>IFERROR(IF(H5702="Nein",VLOOKUP(H5701,'1 - Strom Erdgas Wärme 2021'!H:AC,20,FALSE)/12,""),"")</f>
        <v/>
      </c>
      <c r="L5705" s="48" t="s">
        <v>5</v>
      </c>
      <c r="M5705" s="76" t="str">
        <f>IFERROR(IF(H5702="Nein","Vorbefüllte Verbrauchswerte wurden aliquot (d.h. 1/12) aus dem Jahr 2021 übernommen.","Bitte ergänzen Sie die monatlichen Verbrauchswerte gem. Lastprofilzähler"),"")</f>
        <v>Bitte ergänzen Sie die monatlichen Verbrauchswerte gem. Lastprofilzähler</v>
      </c>
      <c r="N5705" s="77"/>
      <c r="O5705" s="77"/>
      <c r="P5705" s="77"/>
      <c r="Q5705" s="77"/>
      <c r="R5705" s="77"/>
      <c r="S5705" s="77"/>
    </row>
    <row r="5706" spans="2:19" x14ac:dyDescent="0.3">
      <c r="B5706" s="47" t="str">
        <f>IF(H5703="Wärme/Kälte","Energiemix: Anteil in % der aus Strom oder Erdgas erzeugten Wärme/Kälte","")</f>
        <v/>
      </c>
      <c r="C5706" s="46"/>
      <c r="D5706" s="46"/>
      <c r="E5706" s="46"/>
      <c r="F5706" s="74">
        <f>IFERROR(SUMPRODUCT(I5706:K5706,I5705:K5705),"")</f>
        <v>0</v>
      </c>
      <c r="G5706" s="74"/>
      <c r="H5706" s="46"/>
      <c r="I5706" s="120"/>
      <c r="J5706" s="121"/>
      <c r="K5706" s="121"/>
      <c r="L5706" s="48" t="str">
        <f>IF(H5703="Wärme/Kälte","i","")</f>
        <v/>
      </c>
      <c r="M5706" s="47" t="str">
        <f>IF(H5703="Wärme/Kälte","Bitte geben Sie den Anteil in % (von 0 bis 100, ohne Prozentzeichen) der  direkt aus Strom oder Erdgas erzeugten Wärme/Kälte.","")</f>
        <v/>
      </c>
      <c r="N5706" s="46"/>
      <c r="O5706" s="46"/>
      <c r="P5706" s="46"/>
      <c r="Q5706" s="46"/>
      <c r="R5706" s="46"/>
      <c r="S5706" s="46"/>
    </row>
    <row r="5707" spans="2:19" x14ac:dyDescent="0.3">
      <c r="B5707" s="46"/>
      <c r="C5707" s="46"/>
      <c r="D5707" s="46"/>
      <c r="E5707" s="46"/>
      <c r="F5707" s="46"/>
      <c r="G5707" s="46"/>
      <c r="H5707" s="46"/>
      <c r="I5707" s="98"/>
      <c r="J5707" s="46"/>
      <c r="K5707" s="46"/>
      <c r="L5707" s="48"/>
      <c r="M5707" s="47"/>
      <c r="N5707" s="46"/>
      <c r="O5707" s="46"/>
      <c r="P5707" s="46"/>
      <c r="Q5707" s="46"/>
      <c r="R5707" s="46"/>
      <c r="S5707" s="46"/>
    </row>
    <row r="5708" spans="2:19" ht="18" thickBot="1" x14ac:dyDescent="0.5">
      <c r="B5708" s="56" t="s">
        <v>10</v>
      </c>
      <c r="C5708" s="47"/>
      <c r="D5708" s="47"/>
      <c r="E5708" s="47"/>
      <c r="F5708" s="47"/>
      <c r="G5708" s="47"/>
      <c r="H5708" s="47"/>
      <c r="I5708" s="68">
        <v>44835</v>
      </c>
      <c r="J5708" s="68">
        <v>44866</v>
      </c>
      <c r="K5708" s="68">
        <v>44896</v>
      </c>
      <c r="L5708" s="47"/>
      <c r="M5708" s="69"/>
      <c r="N5708" s="69"/>
      <c r="O5708" s="69"/>
      <c r="P5708" s="69"/>
      <c r="Q5708" s="69"/>
      <c r="R5708" s="69"/>
      <c r="S5708" s="47"/>
    </row>
    <row r="5709" spans="2:19" ht="15" thickBot="1" x14ac:dyDescent="0.35">
      <c r="B5709" s="47" t="s">
        <v>28</v>
      </c>
      <c r="C5709" s="47"/>
      <c r="D5709" s="47"/>
      <c r="E5709" s="47"/>
      <c r="F5709" s="47"/>
      <c r="G5709" s="47"/>
      <c r="H5709" s="117"/>
      <c r="I5709" s="70"/>
      <c r="J5709" s="71"/>
      <c r="K5709" s="71"/>
      <c r="L5709" s="48" t="s">
        <v>5</v>
      </c>
      <c r="M5709" s="47" t="s">
        <v>29</v>
      </c>
      <c r="N5709" s="69"/>
      <c r="O5709" s="69"/>
      <c r="P5709" s="69"/>
      <c r="Q5709" s="69"/>
      <c r="R5709" s="69"/>
      <c r="S5709" s="47"/>
    </row>
    <row r="5710" spans="2:19" ht="15" thickBot="1" x14ac:dyDescent="0.35">
      <c r="B5710" s="47" t="s">
        <v>13</v>
      </c>
      <c r="C5710" s="47"/>
      <c r="D5710" s="47"/>
      <c r="E5710" s="47"/>
      <c r="F5710" s="47"/>
      <c r="G5710" s="47"/>
      <c r="H5710" s="138">
        <f>IFERROR(VLOOKUP(H5709,'1 - Strom Erdgas Wärme 2021'!H:AA,17,FALSE),"")</f>
        <v>0</v>
      </c>
      <c r="I5710" s="70"/>
      <c r="J5710" s="71"/>
      <c r="K5710" s="71"/>
      <c r="L5710" s="48"/>
      <c r="M5710" s="47"/>
      <c r="N5710" s="69"/>
      <c r="O5710" s="69"/>
      <c r="P5710" s="69"/>
      <c r="Q5710" s="69"/>
      <c r="R5710" s="69"/>
      <c r="S5710" s="47"/>
    </row>
    <row r="5711" spans="2:19" ht="15" thickBot="1" x14ac:dyDescent="0.35">
      <c r="B5711" s="47" t="s">
        <v>16</v>
      </c>
      <c r="C5711" s="47"/>
      <c r="D5711" s="47"/>
      <c r="E5711" s="47"/>
      <c r="F5711" s="47"/>
      <c r="G5711" s="47"/>
      <c r="H5711" s="139"/>
      <c r="I5711" s="72"/>
      <c r="J5711" s="73"/>
      <c r="K5711" s="73"/>
      <c r="L5711" s="48" t="s">
        <v>5</v>
      </c>
      <c r="M5711" s="47" t="s">
        <v>17</v>
      </c>
      <c r="N5711" s="69"/>
      <c r="O5711" s="69"/>
      <c r="P5711" s="69"/>
      <c r="Q5711" s="69"/>
      <c r="R5711" s="69"/>
      <c r="S5711" s="47"/>
    </row>
    <row r="5712" spans="2:19" ht="16.8" thickBot="1" x14ac:dyDescent="0.45">
      <c r="B5712" s="47" t="str">
        <f>IF(H5711="Erdgas","Arbeitspreis pro kWh Erdgas in EUR",IF(H5711="Strom","Arbeitspreis pro kWh Strom in EUR",IF(H5711="Wärme/Kälte","Arbeitspreis pro kWh Wärme-/Kälteverbrauch in EUR","Bitte Energieart auswählen!")))</f>
        <v>Bitte Energieart auswählen!</v>
      </c>
      <c r="C5712" s="47"/>
      <c r="D5712" s="47"/>
      <c r="E5712" s="47"/>
      <c r="F5712" s="47"/>
      <c r="G5712" s="74">
        <f>IFERROR(SUMPRODUCT(I5712:K5712,I5713:K5713),"")</f>
        <v>0</v>
      </c>
      <c r="H5712" s="47"/>
      <c r="I5712" s="118"/>
      <c r="J5712" s="118"/>
      <c r="K5712" s="118"/>
      <c r="L5712" s="48" t="s">
        <v>5</v>
      </c>
      <c r="M5712" s="47" t="str">
        <f>IF(H5711="Erdgas","Erdgaskosten exkl. Steuern, Abgaben, Netzentgelte, etc.",IF(H5711="Strom","Stromkosten exkl. Steuern, Abgaben, Netzentgelte, etc.",IF(H5711="Wärme/Kälte","Wärme-/Kältekosten exkl. Steuern, Abgaben, Netzentgelte, etc.", "Bitte Energieart auswählen!")))</f>
        <v>Bitte Energieart auswählen!</v>
      </c>
      <c r="N5712" s="47"/>
      <c r="O5712" s="47"/>
      <c r="P5712" s="75"/>
      <c r="Q5712" s="61"/>
      <c r="R5712" s="62"/>
      <c r="S5712" s="47"/>
    </row>
    <row r="5713" spans="2:19" ht="15" thickBot="1" x14ac:dyDescent="0.35">
      <c r="B5713" s="47" t="str">
        <f>IF(AND(H5711="Erdgas",H5710="Nein"),"Aliquoter Erdgasverbrauch in kWh von 1. Oktober 2022 bis 31. Dezember 2022",IF(H5711="Erdgas","Erdgasverbrauch in kWh von 1. Oktober 2022 bis 31. Dezember 2022",IF(AND(H5711="Strom",H5710="Nein"),"Aliquoter Stromverbrauch in kWh von 1. Oktober 2022 bis 31. Dezember 2022",IF(H5711="Strom","Stromverbrauch in kWh von 1. Oktober 2022 bis 31. Dezember 2022",IF(AND(H5711="Wärme/Kälte",H5710="Nein"),"Aliquoter Wärme-/Kälteverbrauch in kWh von 1. Oktober 2022 bis 31. Dezember 2022",IF(H5711="Wärme/Kälte","Wärme-/Kälteverbrauch in kWh von 1. Oktober 2022 bis 31. Dezember 2022","Bitte Energieart auswählen!"))))))</f>
        <v>Bitte Energieart auswählen!</v>
      </c>
      <c r="C5713" s="47"/>
      <c r="D5713" s="47"/>
      <c r="E5713" s="47"/>
      <c r="F5713" s="47"/>
      <c r="G5713" s="47"/>
      <c r="H5713" s="59">
        <f>SUM(I5713:K5713)</f>
        <v>0</v>
      </c>
      <c r="I5713" s="119" t="str">
        <f>IFERROR(IF(H5710="Nein",VLOOKUP(H5709,'1 - Strom Erdgas Wärme 2021'!H:AA,20,FALSE)/12,""),"")</f>
        <v/>
      </c>
      <c r="J5713" s="119" t="str">
        <f>IFERROR(IF(H5710="Nein",VLOOKUP(H5709,'1 - Strom Erdgas Wärme 2021'!H:AB,20,FALSE)/12,""),"")</f>
        <v/>
      </c>
      <c r="K5713" s="119" t="str">
        <f>IFERROR(IF(H5710="Nein",VLOOKUP(H5709,'1 - Strom Erdgas Wärme 2021'!H:AC,20,FALSE)/12,""),"")</f>
        <v/>
      </c>
      <c r="L5713" s="48" t="s">
        <v>5</v>
      </c>
      <c r="M5713" s="76" t="str">
        <f>IFERROR(IF(H5710="Nein","Vorbefüllte Verbrauchswerte wurden aliquot (d.h. 1/12) aus dem Jahr 2021 übernommen.","Bitte ergänzen Sie die monatlichen Verbrauchswerte gem. Lastprofilzähler"),"")</f>
        <v>Bitte ergänzen Sie die monatlichen Verbrauchswerte gem. Lastprofilzähler</v>
      </c>
      <c r="N5713" s="77"/>
      <c r="O5713" s="77"/>
      <c r="P5713" s="77"/>
      <c r="Q5713" s="77"/>
      <c r="R5713" s="77"/>
      <c r="S5713" s="77"/>
    </row>
    <row r="5714" spans="2:19" x14ac:dyDescent="0.3">
      <c r="B5714" s="47" t="str">
        <f>IF(H5711="Wärme/Kälte","Energiemix: Anteil in % der aus Strom oder Erdgas erzeugten Wärme/Kälte","")</f>
        <v/>
      </c>
      <c r="C5714" s="46"/>
      <c r="D5714" s="46"/>
      <c r="E5714" s="46"/>
      <c r="F5714" s="74">
        <f>IFERROR(SUMPRODUCT(I5714:K5714,I5713:K5713),"")</f>
        <v>0</v>
      </c>
      <c r="G5714" s="74"/>
      <c r="H5714" s="46"/>
      <c r="I5714" s="120"/>
      <c r="J5714" s="121"/>
      <c r="K5714" s="121"/>
      <c r="L5714" s="48" t="str">
        <f>IF(H5711="Wärme/Kälte","i","")</f>
        <v/>
      </c>
      <c r="M5714" s="47" t="str">
        <f>IF(H5711="Wärme/Kälte","Bitte geben Sie den Anteil in % (von 0 bis 100, ohne Prozentzeichen) der  direkt aus Strom oder Erdgas erzeugten Wärme/Kälte.","")</f>
        <v/>
      </c>
      <c r="N5714" s="46"/>
      <c r="O5714" s="46"/>
      <c r="P5714" s="46"/>
      <c r="Q5714" s="46"/>
      <c r="R5714" s="46"/>
      <c r="S5714" s="46"/>
    </row>
    <row r="5715" spans="2:19" x14ac:dyDescent="0.3">
      <c r="B5715" s="46"/>
      <c r="C5715" s="46"/>
      <c r="D5715" s="46"/>
      <c r="E5715" s="46"/>
      <c r="F5715" s="46"/>
      <c r="G5715" s="46"/>
      <c r="H5715" s="46"/>
      <c r="I5715" s="98"/>
      <c r="J5715" s="46"/>
      <c r="K5715" s="46"/>
      <c r="L5715" s="48"/>
      <c r="M5715" s="47"/>
      <c r="N5715" s="46"/>
      <c r="O5715" s="46"/>
      <c r="P5715" s="46"/>
      <c r="Q5715" s="46"/>
      <c r="R5715" s="46"/>
      <c r="S5715" s="46"/>
    </row>
    <row r="5716" spans="2:19" ht="18" thickBot="1" x14ac:dyDescent="0.5">
      <c r="B5716" s="56" t="s">
        <v>10</v>
      </c>
      <c r="C5716" s="47"/>
      <c r="D5716" s="47"/>
      <c r="E5716" s="47"/>
      <c r="F5716" s="47"/>
      <c r="G5716" s="47"/>
      <c r="H5716" s="47"/>
      <c r="I5716" s="68">
        <v>44835</v>
      </c>
      <c r="J5716" s="68">
        <v>44866</v>
      </c>
      <c r="K5716" s="68">
        <v>44896</v>
      </c>
      <c r="L5716" s="47"/>
      <c r="M5716" s="69"/>
      <c r="N5716" s="69"/>
      <c r="O5716" s="69"/>
      <c r="P5716" s="69"/>
      <c r="Q5716" s="69"/>
      <c r="R5716" s="69"/>
      <c r="S5716" s="47"/>
    </row>
    <row r="5717" spans="2:19" ht="15" thickBot="1" x14ac:dyDescent="0.35">
      <c r="B5717" s="47" t="s">
        <v>28</v>
      </c>
      <c r="C5717" s="47"/>
      <c r="D5717" s="47"/>
      <c r="E5717" s="47"/>
      <c r="F5717" s="47"/>
      <c r="G5717" s="47"/>
      <c r="H5717" s="117"/>
      <c r="I5717" s="70"/>
      <c r="J5717" s="71"/>
      <c r="K5717" s="71"/>
      <c r="L5717" s="48" t="s">
        <v>5</v>
      </c>
      <c r="M5717" s="47" t="s">
        <v>29</v>
      </c>
      <c r="N5717" s="69"/>
      <c r="O5717" s="69"/>
      <c r="P5717" s="69"/>
      <c r="Q5717" s="69"/>
      <c r="R5717" s="69"/>
      <c r="S5717" s="47"/>
    </row>
    <row r="5718" spans="2:19" ht="15" thickBot="1" x14ac:dyDescent="0.35">
      <c r="B5718" s="47" t="s">
        <v>13</v>
      </c>
      <c r="C5718" s="47"/>
      <c r="D5718" s="47"/>
      <c r="E5718" s="47"/>
      <c r="F5718" s="47"/>
      <c r="G5718" s="47"/>
      <c r="H5718" s="138">
        <f>IFERROR(VLOOKUP(H5717,'1 - Strom Erdgas Wärme 2021'!H:AA,17,FALSE),"")</f>
        <v>0</v>
      </c>
      <c r="I5718" s="70"/>
      <c r="J5718" s="71"/>
      <c r="K5718" s="71"/>
      <c r="L5718" s="48"/>
      <c r="M5718" s="47"/>
      <c r="N5718" s="69"/>
      <c r="O5718" s="69"/>
      <c r="P5718" s="69"/>
      <c r="Q5718" s="69"/>
      <c r="R5718" s="69"/>
      <c r="S5718" s="47"/>
    </row>
    <row r="5719" spans="2:19" ht="15" thickBot="1" x14ac:dyDescent="0.35">
      <c r="B5719" s="47" t="s">
        <v>16</v>
      </c>
      <c r="C5719" s="47"/>
      <c r="D5719" s="47"/>
      <c r="E5719" s="47"/>
      <c r="F5719" s="47"/>
      <c r="G5719" s="47"/>
      <c r="H5719" s="139"/>
      <c r="I5719" s="72"/>
      <c r="J5719" s="73"/>
      <c r="K5719" s="73"/>
      <c r="L5719" s="48" t="s">
        <v>5</v>
      </c>
      <c r="M5719" s="47" t="s">
        <v>17</v>
      </c>
      <c r="N5719" s="69"/>
      <c r="O5719" s="69"/>
      <c r="P5719" s="69"/>
      <c r="Q5719" s="69"/>
      <c r="R5719" s="69"/>
      <c r="S5719" s="47"/>
    </row>
    <row r="5720" spans="2:19" ht="16.8" thickBot="1" x14ac:dyDescent="0.45">
      <c r="B5720" s="47" t="str">
        <f>IF(H5719="Erdgas","Arbeitspreis pro kWh Erdgas in EUR",IF(H5719="Strom","Arbeitspreis pro kWh Strom in EUR",IF(H5719="Wärme/Kälte","Arbeitspreis pro kWh Wärme-/Kälteverbrauch in EUR","Bitte Energieart auswählen!")))</f>
        <v>Bitte Energieart auswählen!</v>
      </c>
      <c r="C5720" s="47"/>
      <c r="D5720" s="47"/>
      <c r="E5720" s="47"/>
      <c r="F5720" s="47"/>
      <c r="G5720" s="74">
        <f>IFERROR(SUMPRODUCT(I5720:K5720,I5721:K5721),"")</f>
        <v>0</v>
      </c>
      <c r="H5720" s="47"/>
      <c r="I5720" s="118"/>
      <c r="J5720" s="118"/>
      <c r="K5720" s="118"/>
      <c r="L5720" s="48" t="s">
        <v>5</v>
      </c>
      <c r="M5720" s="47" t="str">
        <f>IF(H5719="Erdgas","Erdgaskosten exkl. Steuern, Abgaben, Netzentgelte, etc.",IF(H5719="Strom","Stromkosten exkl. Steuern, Abgaben, Netzentgelte, etc.",IF(H5719="Wärme/Kälte","Wärme-/Kältekosten exkl. Steuern, Abgaben, Netzentgelte, etc.", "Bitte Energieart auswählen!")))</f>
        <v>Bitte Energieart auswählen!</v>
      </c>
      <c r="N5720" s="47"/>
      <c r="O5720" s="47"/>
      <c r="P5720" s="75"/>
      <c r="Q5720" s="61"/>
      <c r="R5720" s="62"/>
      <c r="S5720" s="47"/>
    </row>
    <row r="5721" spans="2:19" ht="15" thickBot="1" x14ac:dyDescent="0.35">
      <c r="B5721" s="47" t="str">
        <f>IF(AND(H5719="Erdgas",H5718="Nein"),"Aliquoter Erdgasverbrauch in kWh von 1. Oktober 2022 bis 31. Dezember 2022",IF(H5719="Erdgas","Erdgasverbrauch in kWh von 1. Oktober 2022 bis 31. Dezember 2022",IF(AND(H5719="Strom",H5718="Nein"),"Aliquoter Stromverbrauch in kWh von 1. Oktober 2022 bis 31. Dezember 2022",IF(H5719="Strom","Stromverbrauch in kWh von 1. Oktober 2022 bis 31. Dezember 2022",IF(AND(H5719="Wärme/Kälte",H5718="Nein"),"Aliquoter Wärme-/Kälteverbrauch in kWh von 1. Oktober 2022 bis 31. Dezember 2022",IF(H5719="Wärme/Kälte","Wärme-/Kälteverbrauch in kWh von 1. Oktober 2022 bis 31. Dezember 2022","Bitte Energieart auswählen!"))))))</f>
        <v>Bitte Energieart auswählen!</v>
      </c>
      <c r="C5721" s="47"/>
      <c r="D5721" s="47"/>
      <c r="E5721" s="47"/>
      <c r="F5721" s="47"/>
      <c r="G5721" s="47"/>
      <c r="H5721" s="59">
        <f>SUM(I5721:K5721)</f>
        <v>0</v>
      </c>
      <c r="I5721" s="119" t="str">
        <f>IFERROR(IF(H5718="Nein",VLOOKUP(H5717,'1 - Strom Erdgas Wärme 2021'!H:AA,20,FALSE)/12,""),"")</f>
        <v/>
      </c>
      <c r="J5721" s="119" t="str">
        <f>IFERROR(IF(H5718="Nein",VLOOKUP(H5717,'1 - Strom Erdgas Wärme 2021'!H:AB,20,FALSE)/12,""),"")</f>
        <v/>
      </c>
      <c r="K5721" s="119" t="str">
        <f>IFERROR(IF(H5718="Nein",VLOOKUP(H5717,'1 - Strom Erdgas Wärme 2021'!H:AC,20,FALSE)/12,""),"")</f>
        <v/>
      </c>
      <c r="L5721" s="48" t="s">
        <v>5</v>
      </c>
      <c r="M5721" s="76" t="str">
        <f>IFERROR(IF(H5718="Nein","Vorbefüllte Verbrauchswerte wurden aliquot (d.h. 1/12) aus dem Jahr 2021 übernommen.","Bitte ergänzen Sie die monatlichen Verbrauchswerte gem. Lastprofilzähler"),"")</f>
        <v>Bitte ergänzen Sie die monatlichen Verbrauchswerte gem. Lastprofilzähler</v>
      </c>
      <c r="N5721" s="77"/>
      <c r="O5721" s="77"/>
      <c r="P5721" s="77"/>
      <c r="Q5721" s="77"/>
      <c r="R5721" s="77"/>
      <c r="S5721" s="77"/>
    </row>
    <row r="5722" spans="2:19" x14ac:dyDescent="0.3">
      <c r="B5722" s="47" t="str">
        <f>IF(H5719="Wärme/Kälte","Energiemix: Anteil in % der aus Strom oder Erdgas erzeugten Wärme/Kälte","")</f>
        <v/>
      </c>
      <c r="C5722" s="46"/>
      <c r="D5722" s="46"/>
      <c r="E5722" s="46"/>
      <c r="F5722" s="74">
        <f>IFERROR(SUMPRODUCT(I5722:K5722,I5721:K5721),"")</f>
        <v>0</v>
      </c>
      <c r="G5722" s="74"/>
      <c r="H5722" s="46"/>
      <c r="I5722" s="120"/>
      <c r="J5722" s="121"/>
      <c r="K5722" s="121"/>
      <c r="L5722" s="48" t="str">
        <f>IF(H5719="Wärme/Kälte","i","")</f>
        <v/>
      </c>
      <c r="M5722" s="47" t="str">
        <f>IF(H5719="Wärme/Kälte","Bitte geben Sie den Anteil in % (von 0 bis 100, ohne Prozentzeichen) der  direkt aus Strom oder Erdgas erzeugten Wärme/Kälte.","")</f>
        <v/>
      </c>
      <c r="N5722" s="46"/>
      <c r="O5722" s="46"/>
      <c r="P5722" s="46"/>
      <c r="Q5722" s="46"/>
      <c r="R5722" s="46"/>
      <c r="S5722" s="46"/>
    </row>
    <row r="5723" spans="2:19" x14ac:dyDescent="0.3">
      <c r="B5723" s="46"/>
      <c r="C5723" s="46"/>
      <c r="D5723" s="46"/>
      <c r="E5723" s="46"/>
      <c r="F5723" s="46"/>
      <c r="G5723" s="46"/>
      <c r="H5723" s="46"/>
      <c r="I5723" s="98"/>
      <c r="J5723" s="46"/>
      <c r="K5723" s="46"/>
      <c r="L5723" s="48"/>
      <c r="M5723" s="47"/>
      <c r="N5723" s="46"/>
      <c r="O5723" s="46"/>
      <c r="P5723" s="46"/>
      <c r="Q5723" s="46"/>
      <c r="R5723" s="46"/>
      <c r="S5723" s="46"/>
    </row>
    <row r="5724" spans="2:19" ht="18" thickBot="1" x14ac:dyDescent="0.5">
      <c r="B5724" s="56" t="s">
        <v>10</v>
      </c>
      <c r="C5724" s="47"/>
      <c r="D5724" s="47"/>
      <c r="E5724" s="47"/>
      <c r="F5724" s="47"/>
      <c r="G5724" s="47"/>
      <c r="H5724" s="47"/>
      <c r="I5724" s="68">
        <v>44835</v>
      </c>
      <c r="J5724" s="68">
        <v>44866</v>
      </c>
      <c r="K5724" s="68">
        <v>44896</v>
      </c>
      <c r="L5724" s="47"/>
      <c r="M5724" s="69"/>
      <c r="N5724" s="69"/>
      <c r="O5724" s="69"/>
      <c r="P5724" s="69"/>
      <c r="Q5724" s="69"/>
      <c r="R5724" s="69"/>
      <c r="S5724" s="47"/>
    </row>
    <row r="5725" spans="2:19" ht="15" thickBot="1" x14ac:dyDescent="0.35">
      <c r="B5725" s="47" t="s">
        <v>28</v>
      </c>
      <c r="C5725" s="47"/>
      <c r="D5725" s="47"/>
      <c r="E5725" s="47"/>
      <c r="F5725" s="47"/>
      <c r="G5725" s="47"/>
      <c r="H5725" s="117"/>
      <c r="I5725" s="70"/>
      <c r="J5725" s="71"/>
      <c r="K5725" s="71"/>
      <c r="L5725" s="48" t="s">
        <v>5</v>
      </c>
      <c r="M5725" s="47" t="s">
        <v>29</v>
      </c>
      <c r="N5725" s="69"/>
      <c r="O5725" s="69"/>
      <c r="P5725" s="69"/>
      <c r="Q5725" s="69"/>
      <c r="R5725" s="69"/>
      <c r="S5725" s="47"/>
    </row>
    <row r="5726" spans="2:19" ht="15" thickBot="1" x14ac:dyDescent="0.35">
      <c r="B5726" s="47" t="s">
        <v>13</v>
      </c>
      <c r="C5726" s="47"/>
      <c r="D5726" s="47"/>
      <c r="E5726" s="47"/>
      <c r="F5726" s="47"/>
      <c r="G5726" s="47"/>
      <c r="H5726" s="138">
        <f>IFERROR(VLOOKUP(H5725,'1 - Strom Erdgas Wärme 2021'!H:AA,17,FALSE),"")</f>
        <v>0</v>
      </c>
      <c r="I5726" s="70"/>
      <c r="J5726" s="71"/>
      <c r="K5726" s="71"/>
      <c r="L5726" s="48"/>
      <c r="M5726" s="47"/>
      <c r="N5726" s="69"/>
      <c r="O5726" s="69"/>
      <c r="P5726" s="69"/>
      <c r="Q5726" s="69"/>
      <c r="R5726" s="69"/>
      <c r="S5726" s="47"/>
    </row>
    <row r="5727" spans="2:19" ht="15" thickBot="1" x14ac:dyDescent="0.35">
      <c r="B5727" s="47" t="s">
        <v>16</v>
      </c>
      <c r="C5727" s="47"/>
      <c r="D5727" s="47"/>
      <c r="E5727" s="47"/>
      <c r="F5727" s="47"/>
      <c r="G5727" s="47"/>
      <c r="H5727" s="139"/>
      <c r="I5727" s="72"/>
      <c r="J5727" s="73"/>
      <c r="K5727" s="73"/>
      <c r="L5727" s="48" t="s">
        <v>5</v>
      </c>
      <c r="M5727" s="47" t="s">
        <v>17</v>
      </c>
      <c r="N5727" s="69"/>
      <c r="O5727" s="69"/>
      <c r="P5727" s="69"/>
      <c r="Q5727" s="69"/>
      <c r="R5727" s="69"/>
      <c r="S5727" s="47"/>
    </row>
    <row r="5728" spans="2:19" ht="16.8" thickBot="1" x14ac:dyDescent="0.45">
      <c r="B5728" s="47" t="str">
        <f>IF(H5727="Erdgas","Arbeitspreis pro kWh Erdgas in EUR",IF(H5727="Strom","Arbeitspreis pro kWh Strom in EUR",IF(H5727="Wärme/Kälte","Arbeitspreis pro kWh Wärme-/Kälteverbrauch in EUR","Bitte Energieart auswählen!")))</f>
        <v>Bitte Energieart auswählen!</v>
      </c>
      <c r="C5728" s="47"/>
      <c r="D5728" s="47"/>
      <c r="E5728" s="47"/>
      <c r="F5728" s="47"/>
      <c r="G5728" s="74">
        <f>IFERROR(SUMPRODUCT(I5728:K5728,I5729:K5729),"")</f>
        <v>0</v>
      </c>
      <c r="H5728" s="47"/>
      <c r="I5728" s="118"/>
      <c r="J5728" s="118"/>
      <c r="K5728" s="118"/>
      <c r="L5728" s="48" t="s">
        <v>5</v>
      </c>
      <c r="M5728" s="47" t="str">
        <f>IF(H5727="Erdgas","Erdgaskosten exkl. Steuern, Abgaben, Netzentgelte, etc.",IF(H5727="Strom","Stromkosten exkl. Steuern, Abgaben, Netzentgelte, etc.",IF(H5727="Wärme/Kälte","Wärme-/Kältekosten exkl. Steuern, Abgaben, Netzentgelte, etc.", "Bitte Energieart auswählen!")))</f>
        <v>Bitte Energieart auswählen!</v>
      </c>
      <c r="N5728" s="47"/>
      <c r="O5728" s="47"/>
      <c r="P5728" s="75"/>
      <c r="Q5728" s="61"/>
      <c r="R5728" s="62"/>
      <c r="S5728" s="47"/>
    </row>
    <row r="5729" spans="2:19" ht="15" thickBot="1" x14ac:dyDescent="0.35">
      <c r="B5729" s="47" t="str">
        <f>IF(AND(H5727="Erdgas",H5726="Nein"),"Aliquoter Erdgasverbrauch in kWh von 1. Oktober 2022 bis 31. Dezember 2022",IF(H5727="Erdgas","Erdgasverbrauch in kWh von 1. Oktober 2022 bis 31. Dezember 2022",IF(AND(H5727="Strom",H5726="Nein"),"Aliquoter Stromverbrauch in kWh von 1. Oktober 2022 bis 31. Dezember 2022",IF(H5727="Strom","Stromverbrauch in kWh von 1. Oktober 2022 bis 31. Dezember 2022",IF(AND(H5727="Wärme/Kälte",H5726="Nein"),"Aliquoter Wärme-/Kälteverbrauch in kWh von 1. Oktober 2022 bis 31. Dezember 2022",IF(H5727="Wärme/Kälte","Wärme-/Kälteverbrauch in kWh von 1. Oktober 2022 bis 31. Dezember 2022","Bitte Energieart auswählen!"))))))</f>
        <v>Bitte Energieart auswählen!</v>
      </c>
      <c r="C5729" s="47"/>
      <c r="D5729" s="47"/>
      <c r="E5729" s="47"/>
      <c r="F5729" s="47"/>
      <c r="G5729" s="47"/>
      <c r="H5729" s="59">
        <f>SUM(I5729:K5729)</f>
        <v>0</v>
      </c>
      <c r="I5729" s="119" t="str">
        <f>IFERROR(IF(H5726="Nein",VLOOKUP(H5725,'1 - Strom Erdgas Wärme 2021'!H:AA,20,FALSE)/12,""),"")</f>
        <v/>
      </c>
      <c r="J5729" s="119" t="str">
        <f>IFERROR(IF(H5726="Nein",VLOOKUP(H5725,'1 - Strom Erdgas Wärme 2021'!H:AB,20,FALSE)/12,""),"")</f>
        <v/>
      </c>
      <c r="K5729" s="119" t="str">
        <f>IFERROR(IF(H5726="Nein",VLOOKUP(H5725,'1 - Strom Erdgas Wärme 2021'!H:AC,20,FALSE)/12,""),"")</f>
        <v/>
      </c>
      <c r="L5729" s="48" t="s">
        <v>5</v>
      </c>
      <c r="M5729" s="76" t="str">
        <f>IFERROR(IF(H5726="Nein","Vorbefüllte Verbrauchswerte wurden aliquot (d.h. 1/12) aus dem Jahr 2021 übernommen.","Bitte ergänzen Sie die monatlichen Verbrauchswerte gem. Lastprofilzähler"),"")</f>
        <v>Bitte ergänzen Sie die monatlichen Verbrauchswerte gem. Lastprofilzähler</v>
      </c>
      <c r="N5729" s="77"/>
      <c r="O5729" s="77"/>
      <c r="P5729" s="77"/>
      <c r="Q5729" s="77"/>
      <c r="R5729" s="77"/>
      <c r="S5729" s="77"/>
    </row>
    <row r="5730" spans="2:19" x14ac:dyDescent="0.3">
      <c r="B5730" s="47" t="str">
        <f>IF(H5727="Wärme/Kälte","Energiemix: Anteil in % der aus Strom oder Erdgas erzeugten Wärme/Kälte","")</f>
        <v/>
      </c>
      <c r="C5730" s="46"/>
      <c r="D5730" s="46"/>
      <c r="E5730" s="46"/>
      <c r="F5730" s="74">
        <f>IFERROR(SUMPRODUCT(I5730:K5730,I5729:K5729),"")</f>
        <v>0</v>
      </c>
      <c r="G5730" s="74"/>
      <c r="H5730" s="46"/>
      <c r="I5730" s="120"/>
      <c r="J5730" s="121"/>
      <c r="K5730" s="121"/>
      <c r="L5730" s="48" t="str">
        <f>IF(H5727="Wärme/Kälte","i","")</f>
        <v/>
      </c>
      <c r="M5730" s="47" t="str">
        <f>IF(H5727="Wärme/Kälte","Bitte geben Sie den Anteil in % (von 0 bis 100, ohne Prozentzeichen) der  direkt aus Strom oder Erdgas erzeugten Wärme/Kälte.","")</f>
        <v/>
      </c>
      <c r="N5730" s="46"/>
      <c r="O5730" s="46"/>
      <c r="P5730" s="46"/>
      <c r="Q5730" s="46"/>
      <c r="R5730" s="46"/>
      <c r="S5730" s="46"/>
    </row>
    <row r="5731" spans="2:19" x14ac:dyDescent="0.3">
      <c r="B5731" s="46"/>
      <c r="C5731" s="46"/>
      <c r="D5731" s="46"/>
      <c r="E5731" s="46"/>
      <c r="F5731" s="46"/>
      <c r="G5731" s="46"/>
      <c r="H5731" s="46"/>
      <c r="I5731" s="98"/>
      <c r="J5731" s="46"/>
      <c r="K5731" s="46"/>
      <c r="L5731" s="48"/>
      <c r="M5731" s="47"/>
      <c r="N5731" s="46"/>
      <c r="O5731" s="46"/>
      <c r="P5731" s="46"/>
      <c r="Q5731" s="46"/>
      <c r="R5731" s="46"/>
      <c r="S5731" s="46"/>
    </row>
    <row r="5732" spans="2:19" ht="18" thickBot="1" x14ac:dyDescent="0.5">
      <c r="B5732" s="56" t="s">
        <v>10</v>
      </c>
      <c r="C5732" s="47"/>
      <c r="D5732" s="47"/>
      <c r="E5732" s="47"/>
      <c r="F5732" s="47"/>
      <c r="G5732" s="47"/>
      <c r="H5732" s="47"/>
      <c r="I5732" s="68">
        <v>44835</v>
      </c>
      <c r="J5732" s="68">
        <v>44866</v>
      </c>
      <c r="K5732" s="68">
        <v>44896</v>
      </c>
      <c r="L5732" s="47"/>
      <c r="M5732" s="69"/>
      <c r="N5732" s="69"/>
      <c r="O5732" s="69"/>
      <c r="P5732" s="69"/>
      <c r="Q5732" s="69"/>
      <c r="R5732" s="69"/>
      <c r="S5732" s="47"/>
    </row>
    <row r="5733" spans="2:19" ht="15" thickBot="1" x14ac:dyDescent="0.35">
      <c r="B5733" s="47" t="s">
        <v>28</v>
      </c>
      <c r="C5733" s="47"/>
      <c r="D5733" s="47"/>
      <c r="E5733" s="47"/>
      <c r="F5733" s="47"/>
      <c r="G5733" s="47"/>
      <c r="H5733" s="117"/>
      <c r="I5733" s="70"/>
      <c r="J5733" s="71"/>
      <c r="K5733" s="71"/>
      <c r="L5733" s="48" t="s">
        <v>5</v>
      </c>
      <c r="M5733" s="47" t="s">
        <v>29</v>
      </c>
      <c r="N5733" s="69"/>
      <c r="O5733" s="69"/>
      <c r="P5733" s="69"/>
      <c r="Q5733" s="69"/>
      <c r="R5733" s="69"/>
      <c r="S5733" s="47"/>
    </row>
    <row r="5734" spans="2:19" ht="15" thickBot="1" x14ac:dyDescent="0.35">
      <c r="B5734" s="47" t="s">
        <v>13</v>
      </c>
      <c r="C5734" s="47"/>
      <c r="D5734" s="47"/>
      <c r="E5734" s="47"/>
      <c r="F5734" s="47"/>
      <c r="G5734" s="47"/>
      <c r="H5734" s="138">
        <f>IFERROR(VLOOKUP(H5733,'1 - Strom Erdgas Wärme 2021'!H:AA,17,FALSE),"")</f>
        <v>0</v>
      </c>
      <c r="I5734" s="70"/>
      <c r="J5734" s="71"/>
      <c r="K5734" s="71"/>
      <c r="L5734" s="48"/>
      <c r="M5734" s="47"/>
      <c r="N5734" s="69"/>
      <c r="O5734" s="69"/>
      <c r="P5734" s="69"/>
      <c r="Q5734" s="69"/>
      <c r="R5734" s="69"/>
      <c r="S5734" s="47"/>
    </row>
    <row r="5735" spans="2:19" ht="15" thickBot="1" x14ac:dyDescent="0.35">
      <c r="B5735" s="47" t="s">
        <v>16</v>
      </c>
      <c r="C5735" s="47"/>
      <c r="D5735" s="47"/>
      <c r="E5735" s="47"/>
      <c r="F5735" s="47"/>
      <c r="G5735" s="47"/>
      <c r="H5735" s="139"/>
      <c r="I5735" s="72"/>
      <c r="J5735" s="73"/>
      <c r="K5735" s="73"/>
      <c r="L5735" s="48" t="s">
        <v>5</v>
      </c>
      <c r="M5735" s="47" t="s">
        <v>17</v>
      </c>
      <c r="N5735" s="69"/>
      <c r="O5735" s="69"/>
      <c r="P5735" s="69"/>
      <c r="Q5735" s="69"/>
      <c r="R5735" s="69"/>
      <c r="S5735" s="47"/>
    </row>
    <row r="5736" spans="2:19" ht="16.8" thickBot="1" x14ac:dyDescent="0.45">
      <c r="B5736" s="47" t="str">
        <f>IF(H5735="Erdgas","Arbeitspreis pro kWh Erdgas in EUR",IF(H5735="Strom","Arbeitspreis pro kWh Strom in EUR",IF(H5735="Wärme/Kälte","Arbeitspreis pro kWh Wärme-/Kälteverbrauch in EUR","Bitte Energieart auswählen!")))</f>
        <v>Bitte Energieart auswählen!</v>
      </c>
      <c r="C5736" s="47"/>
      <c r="D5736" s="47"/>
      <c r="E5736" s="47"/>
      <c r="F5736" s="47"/>
      <c r="G5736" s="74">
        <f>IFERROR(SUMPRODUCT(I5736:K5736,I5737:K5737),"")</f>
        <v>0</v>
      </c>
      <c r="H5736" s="47"/>
      <c r="I5736" s="118"/>
      <c r="J5736" s="118"/>
      <c r="K5736" s="118"/>
      <c r="L5736" s="48" t="s">
        <v>5</v>
      </c>
      <c r="M5736" s="47" t="str">
        <f>IF(H5735="Erdgas","Erdgaskosten exkl. Steuern, Abgaben, Netzentgelte, etc.",IF(H5735="Strom","Stromkosten exkl. Steuern, Abgaben, Netzentgelte, etc.",IF(H5735="Wärme/Kälte","Wärme-/Kältekosten exkl. Steuern, Abgaben, Netzentgelte, etc.", "Bitte Energieart auswählen!")))</f>
        <v>Bitte Energieart auswählen!</v>
      </c>
      <c r="N5736" s="47"/>
      <c r="O5736" s="47"/>
      <c r="P5736" s="75"/>
      <c r="Q5736" s="61"/>
      <c r="R5736" s="62"/>
      <c r="S5736" s="47"/>
    </row>
    <row r="5737" spans="2:19" ht="15" thickBot="1" x14ac:dyDescent="0.35">
      <c r="B5737" s="47" t="str">
        <f>IF(AND(H5735="Erdgas",H5734="Nein"),"Aliquoter Erdgasverbrauch in kWh von 1. Oktober 2022 bis 31. Dezember 2022",IF(H5735="Erdgas","Erdgasverbrauch in kWh von 1. Oktober 2022 bis 31. Dezember 2022",IF(AND(H5735="Strom",H5734="Nein"),"Aliquoter Stromverbrauch in kWh von 1. Oktober 2022 bis 31. Dezember 2022",IF(H5735="Strom","Stromverbrauch in kWh von 1. Oktober 2022 bis 31. Dezember 2022",IF(AND(H5735="Wärme/Kälte",H5734="Nein"),"Aliquoter Wärme-/Kälteverbrauch in kWh von 1. Oktober 2022 bis 31. Dezember 2022",IF(H5735="Wärme/Kälte","Wärme-/Kälteverbrauch in kWh von 1. Oktober 2022 bis 31. Dezember 2022","Bitte Energieart auswählen!"))))))</f>
        <v>Bitte Energieart auswählen!</v>
      </c>
      <c r="C5737" s="47"/>
      <c r="D5737" s="47"/>
      <c r="E5737" s="47"/>
      <c r="F5737" s="47"/>
      <c r="G5737" s="47"/>
      <c r="H5737" s="59">
        <f>SUM(I5737:K5737)</f>
        <v>0</v>
      </c>
      <c r="I5737" s="119" t="str">
        <f>IFERROR(IF(H5734="Nein",VLOOKUP(H5733,'1 - Strom Erdgas Wärme 2021'!H:AA,20,FALSE)/12,""),"")</f>
        <v/>
      </c>
      <c r="J5737" s="119" t="str">
        <f>IFERROR(IF(H5734="Nein",VLOOKUP(H5733,'1 - Strom Erdgas Wärme 2021'!H:AB,20,FALSE)/12,""),"")</f>
        <v/>
      </c>
      <c r="K5737" s="119" t="str">
        <f>IFERROR(IF(H5734="Nein",VLOOKUP(H5733,'1 - Strom Erdgas Wärme 2021'!H:AC,20,FALSE)/12,""),"")</f>
        <v/>
      </c>
      <c r="L5737" s="48" t="s">
        <v>5</v>
      </c>
      <c r="M5737" s="76" t="str">
        <f>IFERROR(IF(H5734="Nein","Vorbefüllte Verbrauchswerte wurden aliquot (d.h. 1/12) aus dem Jahr 2021 übernommen.","Bitte ergänzen Sie die monatlichen Verbrauchswerte gem. Lastprofilzähler"),"")</f>
        <v>Bitte ergänzen Sie die monatlichen Verbrauchswerte gem. Lastprofilzähler</v>
      </c>
      <c r="N5737" s="77"/>
      <c r="O5737" s="77"/>
      <c r="P5737" s="77"/>
      <c r="Q5737" s="77"/>
      <c r="R5737" s="77"/>
      <c r="S5737" s="77"/>
    </row>
    <row r="5738" spans="2:19" x14ac:dyDescent="0.3">
      <c r="B5738" s="47" t="str">
        <f>IF(H5735="Wärme/Kälte","Energiemix: Anteil in % der aus Strom oder Erdgas erzeugten Wärme/Kälte","")</f>
        <v/>
      </c>
      <c r="C5738" s="46"/>
      <c r="D5738" s="46"/>
      <c r="E5738" s="46"/>
      <c r="F5738" s="74">
        <f>IFERROR(SUMPRODUCT(I5738:K5738,I5737:K5737),"")</f>
        <v>0</v>
      </c>
      <c r="G5738" s="74"/>
      <c r="H5738" s="46"/>
      <c r="I5738" s="120"/>
      <c r="J5738" s="121"/>
      <c r="K5738" s="121"/>
      <c r="L5738" s="48" t="str">
        <f>IF(H5735="Wärme/Kälte","i","")</f>
        <v/>
      </c>
      <c r="M5738" s="47" t="str">
        <f>IF(H5735="Wärme/Kälte","Bitte geben Sie den Anteil in % (von 0 bis 100, ohne Prozentzeichen) der  direkt aus Strom oder Erdgas erzeugten Wärme/Kälte.","")</f>
        <v/>
      </c>
      <c r="N5738" s="46"/>
      <c r="O5738" s="46"/>
      <c r="P5738" s="46"/>
      <c r="Q5738" s="46"/>
      <c r="R5738" s="46"/>
      <c r="S5738" s="46"/>
    </row>
    <row r="5739" spans="2:19" x14ac:dyDescent="0.3">
      <c r="B5739" s="46"/>
      <c r="C5739" s="46"/>
      <c r="D5739" s="46"/>
      <c r="E5739" s="46"/>
      <c r="F5739" s="46"/>
      <c r="G5739" s="46"/>
      <c r="H5739" s="46"/>
      <c r="I5739" s="98"/>
      <c r="J5739" s="46"/>
      <c r="K5739" s="46"/>
      <c r="L5739" s="48"/>
      <c r="M5739" s="47"/>
      <c r="N5739" s="46"/>
      <c r="O5739" s="46"/>
      <c r="P5739" s="46"/>
      <c r="Q5739" s="46"/>
      <c r="R5739" s="46"/>
      <c r="S5739" s="46"/>
    </row>
    <row r="5740" spans="2:19" ht="18" thickBot="1" x14ac:dyDescent="0.5">
      <c r="B5740" s="56" t="s">
        <v>10</v>
      </c>
      <c r="C5740" s="47"/>
      <c r="D5740" s="47"/>
      <c r="E5740" s="47"/>
      <c r="F5740" s="47"/>
      <c r="G5740" s="47"/>
      <c r="H5740" s="47"/>
      <c r="I5740" s="68">
        <v>44835</v>
      </c>
      <c r="J5740" s="68">
        <v>44866</v>
      </c>
      <c r="K5740" s="68">
        <v>44896</v>
      </c>
      <c r="L5740" s="47"/>
      <c r="M5740" s="69"/>
      <c r="N5740" s="69"/>
      <c r="O5740" s="69"/>
      <c r="P5740" s="69"/>
      <c r="Q5740" s="69"/>
      <c r="R5740" s="69"/>
      <c r="S5740" s="47"/>
    </row>
    <row r="5741" spans="2:19" ht="15" thickBot="1" x14ac:dyDescent="0.35">
      <c r="B5741" s="47" t="s">
        <v>28</v>
      </c>
      <c r="C5741" s="47"/>
      <c r="D5741" s="47"/>
      <c r="E5741" s="47"/>
      <c r="F5741" s="47"/>
      <c r="G5741" s="47"/>
      <c r="H5741" s="117"/>
      <c r="I5741" s="70"/>
      <c r="J5741" s="71"/>
      <c r="K5741" s="71"/>
      <c r="L5741" s="48" t="s">
        <v>5</v>
      </c>
      <c r="M5741" s="47" t="s">
        <v>29</v>
      </c>
      <c r="N5741" s="69"/>
      <c r="O5741" s="69"/>
      <c r="P5741" s="69"/>
      <c r="Q5741" s="69"/>
      <c r="R5741" s="69"/>
      <c r="S5741" s="47"/>
    </row>
    <row r="5742" spans="2:19" ht="15" thickBot="1" x14ac:dyDescent="0.35">
      <c r="B5742" s="47" t="s">
        <v>13</v>
      </c>
      <c r="C5742" s="47"/>
      <c r="D5742" s="47"/>
      <c r="E5742" s="47"/>
      <c r="F5742" s="47"/>
      <c r="G5742" s="47"/>
      <c r="H5742" s="138">
        <f>IFERROR(VLOOKUP(H5741,'1 - Strom Erdgas Wärme 2021'!H:AA,17,FALSE),"")</f>
        <v>0</v>
      </c>
      <c r="I5742" s="70"/>
      <c r="J5742" s="71"/>
      <c r="K5742" s="71"/>
      <c r="L5742" s="48"/>
      <c r="M5742" s="47"/>
      <c r="N5742" s="69"/>
      <c r="O5742" s="69"/>
      <c r="P5742" s="69"/>
      <c r="Q5742" s="69"/>
      <c r="R5742" s="69"/>
      <c r="S5742" s="47"/>
    </row>
    <row r="5743" spans="2:19" ht="15" thickBot="1" x14ac:dyDescent="0.35">
      <c r="B5743" s="47" t="s">
        <v>16</v>
      </c>
      <c r="C5743" s="47"/>
      <c r="D5743" s="47"/>
      <c r="E5743" s="47"/>
      <c r="F5743" s="47"/>
      <c r="G5743" s="47"/>
      <c r="H5743" s="139"/>
      <c r="I5743" s="72"/>
      <c r="J5743" s="73"/>
      <c r="K5743" s="73"/>
      <c r="L5743" s="48" t="s">
        <v>5</v>
      </c>
      <c r="M5743" s="47" t="s">
        <v>17</v>
      </c>
      <c r="N5743" s="69"/>
      <c r="O5743" s="69"/>
      <c r="P5743" s="69"/>
      <c r="Q5743" s="69"/>
      <c r="R5743" s="69"/>
      <c r="S5743" s="47"/>
    </row>
    <row r="5744" spans="2:19" ht="16.8" thickBot="1" x14ac:dyDescent="0.45">
      <c r="B5744" s="47" t="str">
        <f>IF(H5743="Erdgas","Arbeitspreis pro kWh Erdgas in EUR",IF(H5743="Strom","Arbeitspreis pro kWh Strom in EUR",IF(H5743="Wärme/Kälte","Arbeitspreis pro kWh Wärme-/Kälteverbrauch in EUR","Bitte Energieart auswählen!")))</f>
        <v>Bitte Energieart auswählen!</v>
      </c>
      <c r="C5744" s="47"/>
      <c r="D5744" s="47"/>
      <c r="E5744" s="47"/>
      <c r="F5744" s="47"/>
      <c r="G5744" s="74">
        <f>IFERROR(SUMPRODUCT(I5744:K5744,I5745:K5745),"")</f>
        <v>0</v>
      </c>
      <c r="H5744" s="47"/>
      <c r="I5744" s="118"/>
      <c r="J5744" s="118"/>
      <c r="K5744" s="118"/>
      <c r="L5744" s="48" t="s">
        <v>5</v>
      </c>
      <c r="M5744" s="47" t="str">
        <f>IF(H5743="Erdgas","Erdgaskosten exkl. Steuern, Abgaben, Netzentgelte, etc.",IF(H5743="Strom","Stromkosten exkl. Steuern, Abgaben, Netzentgelte, etc.",IF(H5743="Wärme/Kälte","Wärme-/Kältekosten exkl. Steuern, Abgaben, Netzentgelte, etc.", "Bitte Energieart auswählen!")))</f>
        <v>Bitte Energieart auswählen!</v>
      </c>
      <c r="N5744" s="47"/>
      <c r="O5744" s="47"/>
      <c r="P5744" s="75"/>
      <c r="Q5744" s="61"/>
      <c r="R5744" s="62"/>
      <c r="S5744" s="47"/>
    </row>
    <row r="5745" spans="2:19" ht="15" thickBot="1" x14ac:dyDescent="0.35">
      <c r="B5745" s="47" t="str">
        <f>IF(AND(H5743="Erdgas",H5742="Nein"),"Aliquoter Erdgasverbrauch in kWh von 1. Oktober 2022 bis 31. Dezember 2022",IF(H5743="Erdgas","Erdgasverbrauch in kWh von 1. Oktober 2022 bis 31. Dezember 2022",IF(AND(H5743="Strom",H5742="Nein"),"Aliquoter Stromverbrauch in kWh von 1. Oktober 2022 bis 31. Dezember 2022",IF(H5743="Strom","Stromverbrauch in kWh von 1. Oktober 2022 bis 31. Dezember 2022",IF(AND(H5743="Wärme/Kälte",H5742="Nein"),"Aliquoter Wärme-/Kälteverbrauch in kWh von 1. Oktober 2022 bis 31. Dezember 2022",IF(H5743="Wärme/Kälte","Wärme-/Kälteverbrauch in kWh von 1. Oktober 2022 bis 31. Dezember 2022","Bitte Energieart auswählen!"))))))</f>
        <v>Bitte Energieart auswählen!</v>
      </c>
      <c r="C5745" s="47"/>
      <c r="D5745" s="47"/>
      <c r="E5745" s="47"/>
      <c r="F5745" s="47"/>
      <c r="G5745" s="47"/>
      <c r="H5745" s="59">
        <f>SUM(I5745:K5745)</f>
        <v>0</v>
      </c>
      <c r="I5745" s="119" t="str">
        <f>IFERROR(IF(H5742="Nein",VLOOKUP(H5741,'1 - Strom Erdgas Wärme 2021'!H:AA,20,FALSE)/12,""),"")</f>
        <v/>
      </c>
      <c r="J5745" s="119" t="str">
        <f>IFERROR(IF(H5742="Nein",VLOOKUP(H5741,'1 - Strom Erdgas Wärme 2021'!H:AB,20,FALSE)/12,""),"")</f>
        <v/>
      </c>
      <c r="K5745" s="119" t="str">
        <f>IFERROR(IF(H5742="Nein",VLOOKUP(H5741,'1 - Strom Erdgas Wärme 2021'!H:AC,20,FALSE)/12,""),"")</f>
        <v/>
      </c>
      <c r="L5745" s="48" t="s">
        <v>5</v>
      </c>
      <c r="M5745" s="76" t="str">
        <f>IFERROR(IF(H5742="Nein","Vorbefüllte Verbrauchswerte wurden aliquot (d.h. 1/12) aus dem Jahr 2021 übernommen.","Bitte ergänzen Sie die monatlichen Verbrauchswerte gem. Lastprofilzähler"),"")</f>
        <v>Bitte ergänzen Sie die monatlichen Verbrauchswerte gem. Lastprofilzähler</v>
      </c>
      <c r="N5745" s="77"/>
      <c r="O5745" s="77"/>
      <c r="P5745" s="77"/>
      <c r="Q5745" s="77"/>
      <c r="R5745" s="77"/>
      <c r="S5745" s="77"/>
    </row>
    <row r="5746" spans="2:19" x14ac:dyDescent="0.3">
      <c r="B5746" s="47" t="str">
        <f>IF(H5743="Wärme/Kälte","Energiemix: Anteil in % der aus Strom oder Erdgas erzeugten Wärme/Kälte","")</f>
        <v/>
      </c>
      <c r="C5746" s="46"/>
      <c r="D5746" s="46"/>
      <c r="E5746" s="46"/>
      <c r="F5746" s="74">
        <f>IFERROR(SUMPRODUCT(I5746:K5746,I5745:K5745),"")</f>
        <v>0</v>
      </c>
      <c r="G5746" s="74"/>
      <c r="H5746" s="46"/>
      <c r="I5746" s="120"/>
      <c r="J5746" s="121"/>
      <c r="K5746" s="121"/>
      <c r="L5746" s="48" t="str">
        <f>IF(H5743="Wärme/Kälte","i","")</f>
        <v/>
      </c>
      <c r="M5746" s="47" t="str">
        <f>IF(H5743="Wärme/Kälte","Bitte geben Sie den Anteil in % (von 0 bis 100, ohne Prozentzeichen) der  direkt aus Strom oder Erdgas erzeugten Wärme/Kälte.","")</f>
        <v/>
      </c>
      <c r="N5746" s="46"/>
      <c r="O5746" s="46"/>
      <c r="P5746" s="46"/>
      <c r="Q5746" s="46"/>
      <c r="R5746" s="46"/>
      <c r="S5746" s="46"/>
    </row>
    <row r="5747" spans="2:19" x14ac:dyDescent="0.3">
      <c r="B5747" s="46"/>
      <c r="C5747" s="46"/>
      <c r="D5747" s="46"/>
      <c r="E5747" s="46"/>
      <c r="F5747" s="46"/>
      <c r="G5747" s="46"/>
      <c r="H5747" s="46"/>
      <c r="I5747" s="98"/>
      <c r="J5747" s="46"/>
      <c r="K5747" s="46"/>
      <c r="L5747" s="48"/>
      <c r="M5747" s="47"/>
      <c r="N5747" s="46"/>
      <c r="O5747" s="46"/>
      <c r="P5747" s="46"/>
      <c r="Q5747" s="46"/>
      <c r="R5747" s="46"/>
      <c r="S5747" s="46"/>
    </row>
    <row r="5748" spans="2:19" ht="18" thickBot="1" x14ac:dyDescent="0.5">
      <c r="B5748" s="56" t="s">
        <v>10</v>
      </c>
      <c r="C5748" s="47"/>
      <c r="D5748" s="47"/>
      <c r="E5748" s="47"/>
      <c r="F5748" s="47"/>
      <c r="G5748" s="47"/>
      <c r="H5748" s="47"/>
      <c r="I5748" s="68">
        <v>44835</v>
      </c>
      <c r="J5748" s="68">
        <v>44866</v>
      </c>
      <c r="K5748" s="68">
        <v>44896</v>
      </c>
      <c r="L5748" s="47"/>
      <c r="M5748" s="69"/>
      <c r="N5748" s="69"/>
      <c r="O5748" s="69"/>
      <c r="P5748" s="69"/>
      <c r="Q5748" s="69"/>
      <c r="R5748" s="69"/>
      <c r="S5748" s="47"/>
    </row>
    <row r="5749" spans="2:19" ht="15" thickBot="1" x14ac:dyDescent="0.35">
      <c r="B5749" s="47" t="s">
        <v>28</v>
      </c>
      <c r="C5749" s="47"/>
      <c r="D5749" s="47"/>
      <c r="E5749" s="47"/>
      <c r="F5749" s="47"/>
      <c r="G5749" s="47"/>
      <c r="H5749" s="117"/>
      <c r="I5749" s="70"/>
      <c r="J5749" s="71"/>
      <c r="K5749" s="71"/>
      <c r="L5749" s="48" t="s">
        <v>5</v>
      </c>
      <c r="M5749" s="47" t="s">
        <v>29</v>
      </c>
      <c r="N5749" s="69"/>
      <c r="O5749" s="69"/>
      <c r="P5749" s="69"/>
      <c r="Q5749" s="69"/>
      <c r="R5749" s="69"/>
      <c r="S5749" s="47"/>
    </row>
    <row r="5750" spans="2:19" ht="15" thickBot="1" x14ac:dyDescent="0.35">
      <c r="B5750" s="47" t="s">
        <v>13</v>
      </c>
      <c r="C5750" s="47"/>
      <c r="D5750" s="47"/>
      <c r="E5750" s="47"/>
      <c r="F5750" s="47"/>
      <c r="G5750" s="47"/>
      <c r="H5750" s="138">
        <f>IFERROR(VLOOKUP(H5749,'1 - Strom Erdgas Wärme 2021'!H:AA,17,FALSE),"")</f>
        <v>0</v>
      </c>
      <c r="I5750" s="70"/>
      <c r="J5750" s="71"/>
      <c r="K5750" s="71"/>
      <c r="L5750" s="48"/>
      <c r="M5750" s="47"/>
      <c r="N5750" s="69"/>
      <c r="O5750" s="69"/>
      <c r="P5750" s="69"/>
      <c r="Q5750" s="69"/>
      <c r="R5750" s="69"/>
      <c r="S5750" s="47"/>
    </row>
    <row r="5751" spans="2:19" ht="15" thickBot="1" x14ac:dyDescent="0.35">
      <c r="B5751" s="47" t="s">
        <v>16</v>
      </c>
      <c r="C5751" s="47"/>
      <c r="D5751" s="47"/>
      <c r="E5751" s="47"/>
      <c r="F5751" s="47"/>
      <c r="G5751" s="47"/>
      <c r="H5751" s="139"/>
      <c r="I5751" s="72"/>
      <c r="J5751" s="73"/>
      <c r="K5751" s="73"/>
      <c r="L5751" s="48" t="s">
        <v>5</v>
      </c>
      <c r="M5751" s="47" t="s">
        <v>17</v>
      </c>
      <c r="N5751" s="69"/>
      <c r="O5751" s="69"/>
      <c r="P5751" s="69"/>
      <c r="Q5751" s="69"/>
      <c r="R5751" s="69"/>
      <c r="S5751" s="47"/>
    </row>
    <row r="5752" spans="2:19" ht="16.8" thickBot="1" x14ac:dyDescent="0.45">
      <c r="B5752" s="47" t="str">
        <f>IF(H5751="Erdgas","Arbeitspreis pro kWh Erdgas in EUR",IF(H5751="Strom","Arbeitspreis pro kWh Strom in EUR",IF(H5751="Wärme/Kälte","Arbeitspreis pro kWh Wärme-/Kälteverbrauch in EUR","Bitte Energieart auswählen!")))</f>
        <v>Bitte Energieart auswählen!</v>
      </c>
      <c r="C5752" s="47"/>
      <c r="D5752" s="47"/>
      <c r="E5752" s="47"/>
      <c r="F5752" s="47"/>
      <c r="G5752" s="74">
        <f>IFERROR(SUMPRODUCT(I5752:K5752,I5753:K5753),"")</f>
        <v>0</v>
      </c>
      <c r="H5752" s="47"/>
      <c r="I5752" s="118"/>
      <c r="J5752" s="118"/>
      <c r="K5752" s="118"/>
      <c r="L5752" s="48" t="s">
        <v>5</v>
      </c>
      <c r="M5752" s="47" t="str">
        <f>IF(H5751="Erdgas","Erdgaskosten exkl. Steuern, Abgaben, Netzentgelte, etc.",IF(H5751="Strom","Stromkosten exkl. Steuern, Abgaben, Netzentgelte, etc.",IF(H5751="Wärme/Kälte","Wärme-/Kältekosten exkl. Steuern, Abgaben, Netzentgelte, etc.", "Bitte Energieart auswählen!")))</f>
        <v>Bitte Energieart auswählen!</v>
      </c>
      <c r="N5752" s="47"/>
      <c r="O5752" s="47"/>
      <c r="P5752" s="75"/>
      <c r="Q5752" s="61"/>
      <c r="R5752" s="62"/>
      <c r="S5752" s="47"/>
    </row>
    <row r="5753" spans="2:19" ht="15" thickBot="1" x14ac:dyDescent="0.35">
      <c r="B5753" s="47" t="str">
        <f>IF(AND(H5751="Erdgas",H5750="Nein"),"Aliquoter Erdgasverbrauch in kWh von 1. Oktober 2022 bis 31. Dezember 2022",IF(H5751="Erdgas","Erdgasverbrauch in kWh von 1. Oktober 2022 bis 31. Dezember 2022",IF(AND(H5751="Strom",H5750="Nein"),"Aliquoter Stromverbrauch in kWh von 1. Oktober 2022 bis 31. Dezember 2022",IF(H5751="Strom","Stromverbrauch in kWh von 1. Oktober 2022 bis 31. Dezember 2022",IF(AND(H5751="Wärme/Kälte",H5750="Nein"),"Aliquoter Wärme-/Kälteverbrauch in kWh von 1. Oktober 2022 bis 31. Dezember 2022",IF(H5751="Wärme/Kälte","Wärme-/Kälteverbrauch in kWh von 1. Oktober 2022 bis 31. Dezember 2022","Bitte Energieart auswählen!"))))))</f>
        <v>Bitte Energieart auswählen!</v>
      </c>
      <c r="C5753" s="47"/>
      <c r="D5753" s="47"/>
      <c r="E5753" s="47"/>
      <c r="F5753" s="47"/>
      <c r="G5753" s="47"/>
      <c r="H5753" s="59">
        <f>SUM(I5753:K5753)</f>
        <v>0</v>
      </c>
      <c r="I5753" s="119" t="str">
        <f>IFERROR(IF(H5750="Nein",VLOOKUP(H5749,'1 - Strom Erdgas Wärme 2021'!H:AA,20,FALSE)/12,""),"")</f>
        <v/>
      </c>
      <c r="J5753" s="119" t="str">
        <f>IFERROR(IF(H5750="Nein",VLOOKUP(H5749,'1 - Strom Erdgas Wärme 2021'!H:AB,20,FALSE)/12,""),"")</f>
        <v/>
      </c>
      <c r="K5753" s="119" t="str">
        <f>IFERROR(IF(H5750="Nein",VLOOKUP(H5749,'1 - Strom Erdgas Wärme 2021'!H:AC,20,FALSE)/12,""),"")</f>
        <v/>
      </c>
      <c r="L5753" s="48" t="s">
        <v>5</v>
      </c>
      <c r="M5753" s="76" t="str">
        <f>IFERROR(IF(H5750="Nein","Vorbefüllte Verbrauchswerte wurden aliquot (d.h. 1/12) aus dem Jahr 2021 übernommen.","Bitte ergänzen Sie die monatlichen Verbrauchswerte gem. Lastprofilzähler"),"")</f>
        <v>Bitte ergänzen Sie die monatlichen Verbrauchswerte gem. Lastprofilzähler</v>
      </c>
      <c r="N5753" s="77"/>
      <c r="O5753" s="77"/>
      <c r="P5753" s="77"/>
      <c r="Q5753" s="77"/>
      <c r="R5753" s="77"/>
      <c r="S5753" s="77"/>
    </row>
    <row r="5754" spans="2:19" x14ac:dyDescent="0.3">
      <c r="B5754" s="47" t="str">
        <f>IF(H5751="Wärme/Kälte","Energiemix: Anteil in % der aus Strom oder Erdgas erzeugten Wärme/Kälte","")</f>
        <v/>
      </c>
      <c r="C5754" s="46"/>
      <c r="D5754" s="46"/>
      <c r="E5754" s="46"/>
      <c r="F5754" s="74">
        <f>IFERROR(SUMPRODUCT(I5754:K5754,I5753:K5753),"")</f>
        <v>0</v>
      </c>
      <c r="G5754" s="74"/>
      <c r="H5754" s="46"/>
      <c r="I5754" s="120"/>
      <c r="J5754" s="121"/>
      <c r="K5754" s="121"/>
      <c r="L5754" s="48" t="str">
        <f>IF(H5751="Wärme/Kälte","i","")</f>
        <v/>
      </c>
      <c r="M5754" s="47" t="str">
        <f>IF(H5751="Wärme/Kälte","Bitte geben Sie den Anteil in % (von 0 bis 100, ohne Prozentzeichen) der  direkt aus Strom oder Erdgas erzeugten Wärme/Kälte.","")</f>
        <v/>
      </c>
      <c r="N5754" s="46"/>
      <c r="O5754" s="46"/>
      <c r="P5754" s="46"/>
      <c r="Q5754" s="46"/>
      <c r="R5754" s="46"/>
      <c r="S5754" s="46"/>
    </row>
    <row r="5755" spans="2:19" x14ac:dyDescent="0.3">
      <c r="B5755" s="46"/>
      <c r="C5755" s="46"/>
      <c r="D5755" s="46"/>
      <c r="E5755" s="46"/>
      <c r="F5755" s="46"/>
      <c r="G5755" s="46"/>
      <c r="H5755" s="46"/>
      <c r="I5755" s="98"/>
      <c r="J5755" s="46"/>
      <c r="K5755" s="46"/>
      <c r="L5755" s="48"/>
      <c r="M5755" s="47"/>
      <c r="N5755" s="46"/>
      <c r="O5755" s="46"/>
      <c r="P5755" s="46"/>
      <c r="Q5755" s="46"/>
      <c r="R5755" s="46"/>
      <c r="S5755" s="46"/>
    </row>
    <row r="5756" spans="2:19" ht="18" thickBot="1" x14ac:dyDescent="0.5">
      <c r="B5756" s="56" t="s">
        <v>10</v>
      </c>
      <c r="C5756" s="47"/>
      <c r="D5756" s="47"/>
      <c r="E5756" s="47"/>
      <c r="F5756" s="47"/>
      <c r="G5756" s="47"/>
      <c r="H5756" s="47"/>
      <c r="I5756" s="68">
        <v>44835</v>
      </c>
      <c r="J5756" s="68">
        <v>44866</v>
      </c>
      <c r="K5756" s="68">
        <v>44896</v>
      </c>
      <c r="L5756" s="47"/>
      <c r="M5756" s="69"/>
      <c r="N5756" s="69"/>
      <c r="O5756" s="69"/>
      <c r="P5756" s="69"/>
      <c r="Q5756" s="69"/>
      <c r="R5756" s="69"/>
      <c r="S5756" s="47"/>
    </row>
    <row r="5757" spans="2:19" ht="15" thickBot="1" x14ac:dyDescent="0.35">
      <c r="B5757" s="47" t="s">
        <v>28</v>
      </c>
      <c r="C5757" s="47"/>
      <c r="D5757" s="47"/>
      <c r="E5757" s="47"/>
      <c r="F5757" s="47"/>
      <c r="G5757" s="47"/>
      <c r="H5757" s="117"/>
      <c r="I5757" s="70"/>
      <c r="J5757" s="71"/>
      <c r="K5757" s="71"/>
      <c r="L5757" s="48" t="s">
        <v>5</v>
      </c>
      <c r="M5757" s="47" t="s">
        <v>29</v>
      </c>
      <c r="N5757" s="69"/>
      <c r="O5757" s="69"/>
      <c r="P5757" s="69"/>
      <c r="Q5757" s="69"/>
      <c r="R5757" s="69"/>
      <c r="S5757" s="47"/>
    </row>
    <row r="5758" spans="2:19" ht="15" thickBot="1" x14ac:dyDescent="0.35">
      <c r="B5758" s="47" t="s">
        <v>13</v>
      </c>
      <c r="C5758" s="47"/>
      <c r="D5758" s="47"/>
      <c r="E5758" s="47"/>
      <c r="F5758" s="47"/>
      <c r="G5758" s="47"/>
      <c r="H5758" s="138">
        <f>IFERROR(VLOOKUP(H5757,'1 - Strom Erdgas Wärme 2021'!H:AA,17,FALSE),"")</f>
        <v>0</v>
      </c>
      <c r="I5758" s="70"/>
      <c r="J5758" s="71"/>
      <c r="K5758" s="71"/>
      <c r="L5758" s="48"/>
      <c r="M5758" s="47"/>
      <c r="N5758" s="69"/>
      <c r="O5758" s="69"/>
      <c r="P5758" s="69"/>
      <c r="Q5758" s="69"/>
      <c r="R5758" s="69"/>
      <c r="S5758" s="47"/>
    </row>
    <row r="5759" spans="2:19" ht="15" thickBot="1" x14ac:dyDescent="0.35">
      <c r="B5759" s="47" t="s">
        <v>16</v>
      </c>
      <c r="C5759" s="47"/>
      <c r="D5759" s="47"/>
      <c r="E5759" s="47"/>
      <c r="F5759" s="47"/>
      <c r="G5759" s="47"/>
      <c r="H5759" s="139"/>
      <c r="I5759" s="72"/>
      <c r="J5759" s="73"/>
      <c r="K5759" s="73"/>
      <c r="L5759" s="48" t="s">
        <v>5</v>
      </c>
      <c r="M5759" s="47" t="s">
        <v>17</v>
      </c>
      <c r="N5759" s="69"/>
      <c r="O5759" s="69"/>
      <c r="P5759" s="69"/>
      <c r="Q5759" s="69"/>
      <c r="R5759" s="69"/>
      <c r="S5759" s="47"/>
    </row>
    <row r="5760" spans="2:19" ht="16.8" thickBot="1" x14ac:dyDescent="0.45">
      <c r="B5760" s="47" t="str">
        <f>IF(H5759="Erdgas","Arbeitspreis pro kWh Erdgas in EUR",IF(H5759="Strom","Arbeitspreis pro kWh Strom in EUR",IF(H5759="Wärme/Kälte","Arbeitspreis pro kWh Wärme-/Kälteverbrauch in EUR","Bitte Energieart auswählen!")))</f>
        <v>Bitte Energieart auswählen!</v>
      </c>
      <c r="C5760" s="47"/>
      <c r="D5760" s="47"/>
      <c r="E5760" s="47"/>
      <c r="F5760" s="47"/>
      <c r="G5760" s="74">
        <f>IFERROR(SUMPRODUCT(I5760:K5760,I5761:K5761),"")</f>
        <v>0</v>
      </c>
      <c r="H5760" s="47"/>
      <c r="I5760" s="118"/>
      <c r="J5760" s="118"/>
      <c r="K5760" s="118"/>
      <c r="L5760" s="48" t="s">
        <v>5</v>
      </c>
      <c r="M5760" s="47" t="str">
        <f>IF(H5759="Erdgas","Erdgaskosten exkl. Steuern, Abgaben, Netzentgelte, etc.",IF(H5759="Strom","Stromkosten exkl. Steuern, Abgaben, Netzentgelte, etc.",IF(H5759="Wärme/Kälte","Wärme-/Kältekosten exkl. Steuern, Abgaben, Netzentgelte, etc.", "Bitte Energieart auswählen!")))</f>
        <v>Bitte Energieart auswählen!</v>
      </c>
      <c r="N5760" s="47"/>
      <c r="O5760" s="47"/>
      <c r="P5760" s="75"/>
      <c r="Q5760" s="61"/>
      <c r="R5760" s="62"/>
      <c r="S5760" s="47"/>
    </row>
    <row r="5761" spans="2:19" ht="15" thickBot="1" x14ac:dyDescent="0.35">
      <c r="B5761" s="47" t="str">
        <f>IF(AND(H5759="Erdgas",H5758="Nein"),"Aliquoter Erdgasverbrauch in kWh von 1. Oktober 2022 bis 31. Dezember 2022",IF(H5759="Erdgas","Erdgasverbrauch in kWh von 1. Oktober 2022 bis 31. Dezember 2022",IF(AND(H5759="Strom",H5758="Nein"),"Aliquoter Stromverbrauch in kWh von 1. Oktober 2022 bis 31. Dezember 2022",IF(H5759="Strom","Stromverbrauch in kWh von 1. Oktober 2022 bis 31. Dezember 2022",IF(AND(H5759="Wärme/Kälte",H5758="Nein"),"Aliquoter Wärme-/Kälteverbrauch in kWh von 1. Oktober 2022 bis 31. Dezember 2022",IF(H5759="Wärme/Kälte","Wärme-/Kälteverbrauch in kWh von 1. Oktober 2022 bis 31. Dezember 2022","Bitte Energieart auswählen!"))))))</f>
        <v>Bitte Energieart auswählen!</v>
      </c>
      <c r="C5761" s="47"/>
      <c r="D5761" s="47"/>
      <c r="E5761" s="47"/>
      <c r="F5761" s="47"/>
      <c r="G5761" s="47"/>
      <c r="H5761" s="59">
        <f>SUM(I5761:K5761)</f>
        <v>0</v>
      </c>
      <c r="I5761" s="119" t="str">
        <f>IFERROR(IF(H5758="Nein",VLOOKUP(H5757,'1 - Strom Erdgas Wärme 2021'!H:AA,20,FALSE)/12,""),"")</f>
        <v/>
      </c>
      <c r="J5761" s="119" t="str">
        <f>IFERROR(IF(H5758="Nein",VLOOKUP(H5757,'1 - Strom Erdgas Wärme 2021'!H:AB,20,FALSE)/12,""),"")</f>
        <v/>
      </c>
      <c r="K5761" s="119" t="str">
        <f>IFERROR(IF(H5758="Nein",VLOOKUP(H5757,'1 - Strom Erdgas Wärme 2021'!H:AC,20,FALSE)/12,""),"")</f>
        <v/>
      </c>
      <c r="L5761" s="48" t="s">
        <v>5</v>
      </c>
      <c r="M5761" s="76" t="str">
        <f>IFERROR(IF(H5758="Nein","Vorbefüllte Verbrauchswerte wurden aliquot (d.h. 1/12) aus dem Jahr 2021 übernommen.","Bitte ergänzen Sie die monatlichen Verbrauchswerte gem. Lastprofilzähler"),"")</f>
        <v>Bitte ergänzen Sie die monatlichen Verbrauchswerte gem. Lastprofilzähler</v>
      </c>
      <c r="N5761" s="77"/>
      <c r="O5761" s="77"/>
      <c r="P5761" s="77"/>
      <c r="Q5761" s="77"/>
      <c r="R5761" s="77"/>
      <c r="S5761" s="77"/>
    </row>
    <row r="5762" spans="2:19" x14ac:dyDescent="0.3">
      <c r="B5762" s="47" t="str">
        <f>IF(H5759="Wärme/Kälte","Energiemix: Anteil in % der aus Strom oder Erdgas erzeugten Wärme/Kälte","")</f>
        <v/>
      </c>
      <c r="C5762" s="46"/>
      <c r="D5762" s="46"/>
      <c r="E5762" s="46"/>
      <c r="F5762" s="74">
        <f>IFERROR(SUMPRODUCT(I5762:K5762,I5761:K5761),"")</f>
        <v>0</v>
      </c>
      <c r="G5762" s="74"/>
      <c r="H5762" s="46"/>
      <c r="I5762" s="120"/>
      <c r="J5762" s="121"/>
      <c r="K5762" s="121"/>
      <c r="L5762" s="48" t="str">
        <f>IF(H5759="Wärme/Kälte","i","")</f>
        <v/>
      </c>
      <c r="M5762" s="47" t="str">
        <f>IF(H5759="Wärme/Kälte","Bitte geben Sie den Anteil in % (von 0 bis 100, ohne Prozentzeichen) der  direkt aus Strom oder Erdgas erzeugten Wärme/Kälte.","")</f>
        <v/>
      </c>
      <c r="N5762" s="46"/>
      <c r="O5762" s="46"/>
      <c r="P5762" s="46"/>
      <c r="Q5762" s="46"/>
      <c r="R5762" s="46"/>
      <c r="S5762" s="46"/>
    </row>
    <row r="5763" spans="2:19" x14ac:dyDescent="0.3">
      <c r="B5763" s="46"/>
      <c r="C5763" s="46"/>
      <c r="D5763" s="46"/>
      <c r="E5763" s="46"/>
      <c r="F5763" s="46"/>
      <c r="G5763" s="46"/>
      <c r="H5763" s="46"/>
      <c r="I5763" s="98"/>
      <c r="J5763" s="46"/>
      <c r="K5763" s="46"/>
      <c r="L5763" s="48"/>
      <c r="M5763" s="47"/>
      <c r="N5763" s="46"/>
      <c r="O5763" s="46"/>
      <c r="P5763" s="46"/>
      <c r="Q5763" s="46"/>
      <c r="R5763" s="46"/>
      <c r="S5763" s="46"/>
    </row>
    <row r="5764" spans="2:19" ht="18" thickBot="1" x14ac:dyDescent="0.5">
      <c r="B5764" s="56" t="s">
        <v>10</v>
      </c>
      <c r="C5764" s="47"/>
      <c r="D5764" s="47"/>
      <c r="E5764" s="47"/>
      <c r="F5764" s="47"/>
      <c r="G5764" s="47"/>
      <c r="H5764" s="47"/>
      <c r="I5764" s="68">
        <v>44835</v>
      </c>
      <c r="J5764" s="68">
        <v>44866</v>
      </c>
      <c r="K5764" s="68">
        <v>44896</v>
      </c>
      <c r="L5764" s="47"/>
      <c r="M5764" s="69"/>
      <c r="N5764" s="69"/>
      <c r="O5764" s="69"/>
      <c r="P5764" s="69"/>
      <c r="Q5764" s="69"/>
      <c r="R5764" s="69"/>
      <c r="S5764" s="47"/>
    </row>
    <row r="5765" spans="2:19" ht="15" thickBot="1" x14ac:dyDescent="0.35">
      <c r="B5765" s="47" t="s">
        <v>28</v>
      </c>
      <c r="C5765" s="47"/>
      <c r="D5765" s="47"/>
      <c r="E5765" s="47"/>
      <c r="F5765" s="47"/>
      <c r="G5765" s="47"/>
      <c r="H5765" s="117"/>
      <c r="I5765" s="70"/>
      <c r="J5765" s="71"/>
      <c r="K5765" s="71"/>
      <c r="L5765" s="48" t="s">
        <v>5</v>
      </c>
      <c r="M5765" s="47" t="s">
        <v>29</v>
      </c>
      <c r="N5765" s="69"/>
      <c r="O5765" s="69"/>
      <c r="P5765" s="69"/>
      <c r="Q5765" s="69"/>
      <c r="R5765" s="69"/>
      <c r="S5765" s="47"/>
    </row>
    <row r="5766" spans="2:19" ht="15" thickBot="1" x14ac:dyDescent="0.35">
      <c r="B5766" s="47" t="s">
        <v>13</v>
      </c>
      <c r="C5766" s="47"/>
      <c r="D5766" s="47"/>
      <c r="E5766" s="47"/>
      <c r="F5766" s="47"/>
      <c r="G5766" s="47"/>
      <c r="H5766" s="138">
        <f>IFERROR(VLOOKUP(H5765,'1 - Strom Erdgas Wärme 2021'!H:AA,17,FALSE),"")</f>
        <v>0</v>
      </c>
      <c r="I5766" s="70"/>
      <c r="J5766" s="71"/>
      <c r="K5766" s="71"/>
      <c r="L5766" s="48"/>
      <c r="M5766" s="47"/>
      <c r="N5766" s="69"/>
      <c r="O5766" s="69"/>
      <c r="P5766" s="69"/>
      <c r="Q5766" s="69"/>
      <c r="R5766" s="69"/>
      <c r="S5766" s="47"/>
    </row>
    <row r="5767" spans="2:19" ht="15" thickBot="1" x14ac:dyDescent="0.35">
      <c r="B5767" s="47" t="s">
        <v>16</v>
      </c>
      <c r="C5767" s="47"/>
      <c r="D5767" s="47"/>
      <c r="E5767" s="47"/>
      <c r="F5767" s="47"/>
      <c r="G5767" s="47"/>
      <c r="H5767" s="139"/>
      <c r="I5767" s="72"/>
      <c r="J5767" s="73"/>
      <c r="K5767" s="73"/>
      <c r="L5767" s="48" t="s">
        <v>5</v>
      </c>
      <c r="M5767" s="47" t="s">
        <v>17</v>
      </c>
      <c r="N5767" s="69"/>
      <c r="O5767" s="69"/>
      <c r="P5767" s="69"/>
      <c r="Q5767" s="69"/>
      <c r="R5767" s="69"/>
      <c r="S5767" s="47"/>
    </row>
    <row r="5768" spans="2:19" ht="16.8" thickBot="1" x14ac:dyDescent="0.45">
      <c r="B5768" s="47" t="str">
        <f>IF(H5767="Erdgas","Arbeitspreis pro kWh Erdgas in EUR",IF(H5767="Strom","Arbeitspreis pro kWh Strom in EUR",IF(H5767="Wärme/Kälte","Arbeitspreis pro kWh Wärme-/Kälteverbrauch in EUR","Bitte Energieart auswählen!")))</f>
        <v>Bitte Energieart auswählen!</v>
      </c>
      <c r="C5768" s="47"/>
      <c r="D5768" s="47"/>
      <c r="E5768" s="47"/>
      <c r="F5768" s="47"/>
      <c r="G5768" s="74">
        <f>IFERROR(SUMPRODUCT(I5768:K5768,I5769:K5769),"")</f>
        <v>0</v>
      </c>
      <c r="H5768" s="47"/>
      <c r="I5768" s="118"/>
      <c r="J5768" s="118"/>
      <c r="K5768" s="118"/>
      <c r="L5768" s="48" t="s">
        <v>5</v>
      </c>
      <c r="M5768" s="47" t="str">
        <f>IF(H5767="Erdgas","Erdgaskosten exkl. Steuern, Abgaben, Netzentgelte, etc.",IF(H5767="Strom","Stromkosten exkl. Steuern, Abgaben, Netzentgelte, etc.",IF(H5767="Wärme/Kälte","Wärme-/Kältekosten exkl. Steuern, Abgaben, Netzentgelte, etc.", "Bitte Energieart auswählen!")))</f>
        <v>Bitte Energieart auswählen!</v>
      </c>
      <c r="N5768" s="47"/>
      <c r="O5768" s="47"/>
      <c r="P5768" s="75"/>
      <c r="Q5768" s="61"/>
      <c r="R5768" s="62"/>
      <c r="S5768" s="47"/>
    </row>
    <row r="5769" spans="2:19" ht="15" thickBot="1" x14ac:dyDescent="0.35">
      <c r="B5769" s="47" t="str">
        <f>IF(AND(H5767="Erdgas",H5766="Nein"),"Aliquoter Erdgasverbrauch in kWh von 1. Oktober 2022 bis 31. Dezember 2022",IF(H5767="Erdgas","Erdgasverbrauch in kWh von 1. Oktober 2022 bis 31. Dezember 2022",IF(AND(H5767="Strom",H5766="Nein"),"Aliquoter Stromverbrauch in kWh von 1. Oktober 2022 bis 31. Dezember 2022",IF(H5767="Strom","Stromverbrauch in kWh von 1. Oktober 2022 bis 31. Dezember 2022",IF(AND(H5767="Wärme/Kälte",H5766="Nein"),"Aliquoter Wärme-/Kälteverbrauch in kWh von 1. Oktober 2022 bis 31. Dezember 2022",IF(H5767="Wärme/Kälte","Wärme-/Kälteverbrauch in kWh von 1. Oktober 2022 bis 31. Dezember 2022","Bitte Energieart auswählen!"))))))</f>
        <v>Bitte Energieart auswählen!</v>
      </c>
      <c r="C5769" s="47"/>
      <c r="D5769" s="47"/>
      <c r="E5769" s="47"/>
      <c r="F5769" s="47"/>
      <c r="G5769" s="47"/>
      <c r="H5769" s="59">
        <f>SUM(I5769:K5769)</f>
        <v>0</v>
      </c>
      <c r="I5769" s="119" t="str">
        <f>IFERROR(IF(H5766="Nein",VLOOKUP(H5765,'1 - Strom Erdgas Wärme 2021'!H:AA,20,FALSE)/12,""),"")</f>
        <v/>
      </c>
      <c r="J5769" s="119" t="str">
        <f>IFERROR(IF(H5766="Nein",VLOOKUP(H5765,'1 - Strom Erdgas Wärme 2021'!H:AB,20,FALSE)/12,""),"")</f>
        <v/>
      </c>
      <c r="K5769" s="119" t="str">
        <f>IFERROR(IF(H5766="Nein",VLOOKUP(H5765,'1 - Strom Erdgas Wärme 2021'!H:AC,20,FALSE)/12,""),"")</f>
        <v/>
      </c>
      <c r="L5769" s="48" t="s">
        <v>5</v>
      </c>
      <c r="M5769" s="76" t="str">
        <f>IFERROR(IF(H5766="Nein","Vorbefüllte Verbrauchswerte wurden aliquot (d.h. 1/12) aus dem Jahr 2021 übernommen.","Bitte ergänzen Sie die monatlichen Verbrauchswerte gem. Lastprofilzähler"),"")</f>
        <v>Bitte ergänzen Sie die monatlichen Verbrauchswerte gem. Lastprofilzähler</v>
      </c>
      <c r="N5769" s="77"/>
      <c r="O5769" s="77"/>
      <c r="P5769" s="77"/>
      <c r="Q5769" s="77"/>
      <c r="R5769" s="77"/>
      <c r="S5769" s="77"/>
    </row>
    <row r="5770" spans="2:19" x14ac:dyDescent="0.3">
      <c r="B5770" s="47" t="str">
        <f>IF(H5767="Wärme/Kälte","Energiemix: Anteil in % der aus Strom oder Erdgas erzeugten Wärme/Kälte","")</f>
        <v/>
      </c>
      <c r="C5770" s="46"/>
      <c r="D5770" s="46"/>
      <c r="E5770" s="46"/>
      <c r="F5770" s="74">
        <f>IFERROR(SUMPRODUCT(I5770:K5770,I5769:K5769),"")</f>
        <v>0</v>
      </c>
      <c r="G5770" s="74"/>
      <c r="H5770" s="46"/>
      <c r="I5770" s="120"/>
      <c r="J5770" s="121"/>
      <c r="K5770" s="121"/>
      <c r="L5770" s="48" t="str">
        <f>IF(H5767="Wärme/Kälte","i","")</f>
        <v/>
      </c>
      <c r="M5770" s="47" t="str">
        <f>IF(H5767="Wärme/Kälte","Bitte geben Sie den Anteil in % (von 0 bis 100, ohne Prozentzeichen) der  direkt aus Strom oder Erdgas erzeugten Wärme/Kälte.","")</f>
        <v/>
      </c>
      <c r="N5770" s="46"/>
      <c r="O5770" s="46"/>
      <c r="P5770" s="46"/>
      <c r="Q5770" s="46"/>
      <c r="R5770" s="46"/>
      <c r="S5770" s="46"/>
    </row>
    <row r="5771" spans="2:19" x14ac:dyDescent="0.3">
      <c r="B5771" s="46"/>
      <c r="C5771" s="46"/>
      <c r="D5771" s="46"/>
      <c r="E5771" s="46"/>
      <c r="F5771" s="46"/>
      <c r="G5771" s="46"/>
      <c r="H5771" s="46"/>
      <c r="I5771" s="98"/>
      <c r="J5771" s="46"/>
      <c r="K5771" s="46"/>
      <c r="L5771" s="48"/>
      <c r="M5771" s="47"/>
      <c r="N5771" s="46"/>
      <c r="O5771" s="46"/>
      <c r="P5771" s="46"/>
      <c r="Q5771" s="46"/>
      <c r="R5771" s="46"/>
      <c r="S5771" s="46"/>
    </row>
    <row r="5772" spans="2:19" ht="18" thickBot="1" x14ac:dyDescent="0.5">
      <c r="B5772" s="56" t="s">
        <v>10</v>
      </c>
      <c r="C5772" s="47"/>
      <c r="D5772" s="47"/>
      <c r="E5772" s="47"/>
      <c r="F5772" s="47"/>
      <c r="G5772" s="47"/>
      <c r="H5772" s="47"/>
      <c r="I5772" s="68">
        <v>44835</v>
      </c>
      <c r="J5772" s="68">
        <v>44866</v>
      </c>
      <c r="K5772" s="68">
        <v>44896</v>
      </c>
      <c r="L5772" s="47"/>
      <c r="M5772" s="69"/>
      <c r="N5772" s="69"/>
      <c r="O5772" s="69"/>
      <c r="P5772" s="69"/>
      <c r="Q5772" s="69"/>
      <c r="R5772" s="69"/>
      <c r="S5772" s="47"/>
    </row>
    <row r="5773" spans="2:19" ht="15" thickBot="1" x14ac:dyDescent="0.35">
      <c r="B5773" s="47" t="s">
        <v>28</v>
      </c>
      <c r="C5773" s="47"/>
      <c r="D5773" s="47"/>
      <c r="E5773" s="47"/>
      <c r="F5773" s="47"/>
      <c r="G5773" s="47"/>
      <c r="H5773" s="117"/>
      <c r="I5773" s="70"/>
      <c r="J5773" s="71"/>
      <c r="K5773" s="71"/>
      <c r="L5773" s="48" t="s">
        <v>5</v>
      </c>
      <c r="M5773" s="47" t="s">
        <v>29</v>
      </c>
      <c r="N5773" s="69"/>
      <c r="O5773" s="69"/>
      <c r="P5773" s="69"/>
      <c r="Q5773" s="69"/>
      <c r="R5773" s="69"/>
      <c r="S5773" s="47"/>
    </row>
    <row r="5774" spans="2:19" ht="15" thickBot="1" x14ac:dyDescent="0.35">
      <c r="B5774" s="47" t="s">
        <v>13</v>
      </c>
      <c r="C5774" s="47"/>
      <c r="D5774" s="47"/>
      <c r="E5774" s="47"/>
      <c r="F5774" s="47"/>
      <c r="G5774" s="47"/>
      <c r="H5774" s="138">
        <f>IFERROR(VLOOKUP(H5773,'1 - Strom Erdgas Wärme 2021'!H:AA,17,FALSE),"")</f>
        <v>0</v>
      </c>
      <c r="I5774" s="70"/>
      <c r="J5774" s="71"/>
      <c r="K5774" s="71"/>
      <c r="L5774" s="48"/>
      <c r="M5774" s="47"/>
      <c r="N5774" s="69"/>
      <c r="O5774" s="69"/>
      <c r="P5774" s="69"/>
      <c r="Q5774" s="69"/>
      <c r="R5774" s="69"/>
      <c r="S5774" s="47"/>
    </row>
    <row r="5775" spans="2:19" ht="15" thickBot="1" x14ac:dyDescent="0.35">
      <c r="B5775" s="47" t="s">
        <v>16</v>
      </c>
      <c r="C5775" s="47"/>
      <c r="D5775" s="47"/>
      <c r="E5775" s="47"/>
      <c r="F5775" s="47"/>
      <c r="G5775" s="47"/>
      <c r="H5775" s="139"/>
      <c r="I5775" s="72"/>
      <c r="J5775" s="73"/>
      <c r="K5775" s="73"/>
      <c r="L5775" s="48" t="s">
        <v>5</v>
      </c>
      <c r="M5775" s="47" t="s">
        <v>17</v>
      </c>
      <c r="N5775" s="69"/>
      <c r="O5775" s="69"/>
      <c r="P5775" s="69"/>
      <c r="Q5775" s="69"/>
      <c r="R5775" s="69"/>
      <c r="S5775" s="47"/>
    </row>
    <row r="5776" spans="2:19" ht="16.8" thickBot="1" x14ac:dyDescent="0.45">
      <c r="B5776" s="47" t="str">
        <f>IF(H5775="Erdgas","Arbeitspreis pro kWh Erdgas in EUR",IF(H5775="Strom","Arbeitspreis pro kWh Strom in EUR",IF(H5775="Wärme/Kälte","Arbeitspreis pro kWh Wärme-/Kälteverbrauch in EUR","Bitte Energieart auswählen!")))</f>
        <v>Bitte Energieart auswählen!</v>
      </c>
      <c r="C5776" s="47"/>
      <c r="D5776" s="47"/>
      <c r="E5776" s="47"/>
      <c r="F5776" s="47"/>
      <c r="G5776" s="74">
        <f>IFERROR(SUMPRODUCT(I5776:K5776,I5777:K5777),"")</f>
        <v>0</v>
      </c>
      <c r="H5776" s="47"/>
      <c r="I5776" s="118"/>
      <c r="J5776" s="118"/>
      <c r="K5776" s="118"/>
      <c r="L5776" s="48" t="s">
        <v>5</v>
      </c>
      <c r="M5776" s="47" t="str">
        <f>IF(H5775="Erdgas","Erdgaskosten exkl. Steuern, Abgaben, Netzentgelte, etc.",IF(H5775="Strom","Stromkosten exkl. Steuern, Abgaben, Netzentgelte, etc.",IF(H5775="Wärme/Kälte","Wärme-/Kältekosten exkl. Steuern, Abgaben, Netzentgelte, etc.", "Bitte Energieart auswählen!")))</f>
        <v>Bitte Energieart auswählen!</v>
      </c>
      <c r="N5776" s="47"/>
      <c r="O5776" s="47"/>
      <c r="P5776" s="75"/>
      <c r="Q5776" s="61"/>
      <c r="R5776" s="62"/>
      <c r="S5776" s="47"/>
    </row>
    <row r="5777" spans="2:19" ht="15" thickBot="1" x14ac:dyDescent="0.35">
      <c r="B5777" s="47" t="str">
        <f>IF(AND(H5775="Erdgas",H5774="Nein"),"Aliquoter Erdgasverbrauch in kWh von 1. Oktober 2022 bis 31. Dezember 2022",IF(H5775="Erdgas","Erdgasverbrauch in kWh von 1. Oktober 2022 bis 31. Dezember 2022",IF(AND(H5775="Strom",H5774="Nein"),"Aliquoter Stromverbrauch in kWh von 1. Oktober 2022 bis 31. Dezember 2022",IF(H5775="Strom","Stromverbrauch in kWh von 1. Oktober 2022 bis 31. Dezember 2022",IF(AND(H5775="Wärme/Kälte",H5774="Nein"),"Aliquoter Wärme-/Kälteverbrauch in kWh von 1. Oktober 2022 bis 31. Dezember 2022",IF(H5775="Wärme/Kälte","Wärme-/Kälteverbrauch in kWh von 1. Oktober 2022 bis 31. Dezember 2022","Bitte Energieart auswählen!"))))))</f>
        <v>Bitte Energieart auswählen!</v>
      </c>
      <c r="C5777" s="47"/>
      <c r="D5777" s="47"/>
      <c r="E5777" s="47"/>
      <c r="F5777" s="47"/>
      <c r="G5777" s="47"/>
      <c r="H5777" s="59">
        <f>SUM(I5777:K5777)</f>
        <v>0</v>
      </c>
      <c r="I5777" s="119" t="str">
        <f>IFERROR(IF(H5774="Nein",VLOOKUP(H5773,'1 - Strom Erdgas Wärme 2021'!H:AA,20,FALSE)/12,""),"")</f>
        <v/>
      </c>
      <c r="J5777" s="119" t="str">
        <f>IFERROR(IF(H5774="Nein",VLOOKUP(H5773,'1 - Strom Erdgas Wärme 2021'!H:AB,20,FALSE)/12,""),"")</f>
        <v/>
      </c>
      <c r="K5777" s="119" t="str">
        <f>IFERROR(IF(H5774="Nein",VLOOKUP(H5773,'1 - Strom Erdgas Wärme 2021'!H:AC,20,FALSE)/12,""),"")</f>
        <v/>
      </c>
      <c r="L5777" s="48" t="s">
        <v>5</v>
      </c>
      <c r="M5777" s="76" t="str">
        <f>IFERROR(IF(H5774="Nein","Vorbefüllte Verbrauchswerte wurden aliquot (d.h. 1/12) aus dem Jahr 2021 übernommen.","Bitte ergänzen Sie die monatlichen Verbrauchswerte gem. Lastprofilzähler"),"")</f>
        <v>Bitte ergänzen Sie die monatlichen Verbrauchswerte gem. Lastprofilzähler</v>
      </c>
      <c r="N5777" s="77"/>
      <c r="O5777" s="77"/>
      <c r="P5777" s="77"/>
      <c r="Q5777" s="77"/>
      <c r="R5777" s="77"/>
      <c r="S5777" s="77"/>
    </row>
    <row r="5778" spans="2:19" x14ac:dyDescent="0.3">
      <c r="B5778" s="47" t="str">
        <f>IF(H5775="Wärme/Kälte","Energiemix: Anteil in % der aus Strom oder Erdgas erzeugten Wärme/Kälte","")</f>
        <v/>
      </c>
      <c r="C5778" s="46"/>
      <c r="D5778" s="46"/>
      <c r="E5778" s="46"/>
      <c r="F5778" s="74">
        <f>IFERROR(SUMPRODUCT(I5778:K5778,I5777:K5777),"")</f>
        <v>0</v>
      </c>
      <c r="G5778" s="74"/>
      <c r="H5778" s="46"/>
      <c r="I5778" s="120"/>
      <c r="J5778" s="121"/>
      <c r="K5778" s="121"/>
      <c r="L5778" s="48" t="str">
        <f>IF(H5775="Wärme/Kälte","i","")</f>
        <v/>
      </c>
      <c r="M5778" s="47" t="str">
        <f>IF(H5775="Wärme/Kälte","Bitte geben Sie den Anteil in % (von 0 bis 100, ohne Prozentzeichen) der  direkt aus Strom oder Erdgas erzeugten Wärme/Kälte.","")</f>
        <v/>
      </c>
      <c r="N5778" s="46"/>
      <c r="O5778" s="46"/>
      <c r="P5778" s="46"/>
      <c r="Q5778" s="46"/>
      <c r="R5778" s="46"/>
      <c r="S5778" s="46"/>
    </row>
    <row r="5779" spans="2:19" x14ac:dyDescent="0.3">
      <c r="B5779" s="46"/>
      <c r="C5779" s="46"/>
      <c r="D5779" s="46"/>
      <c r="E5779" s="46"/>
      <c r="F5779" s="46"/>
      <c r="G5779" s="46"/>
      <c r="H5779" s="46"/>
      <c r="I5779" s="98"/>
      <c r="J5779" s="46"/>
      <c r="K5779" s="46"/>
      <c r="L5779" s="48"/>
      <c r="M5779" s="47"/>
      <c r="N5779" s="46"/>
      <c r="O5779" s="46"/>
      <c r="P5779" s="46"/>
      <c r="Q5779" s="46"/>
      <c r="R5779" s="46"/>
      <c r="S5779" s="46"/>
    </row>
    <row r="5780" spans="2:19" ht="18" thickBot="1" x14ac:dyDescent="0.5">
      <c r="B5780" s="56" t="s">
        <v>10</v>
      </c>
      <c r="C5780" s="47"/>
      <c r="D5780" s="47"/>
      <c r="E5780" s="47"/>
      <c r="F5780" s="47"/>
      <c r="G5780" s="47"/>
      <c r="H5780" s="47"/>
      <c r="I5780" s="68">
        <v>44835</v>
      </c>
      <c r="J5780" s="68">
        <v>44866</v>
      </c>
      <c r="K5780" s="68">
        <v>44896</v>
      </c>
      <c r="L5780" s="47"/>
      <c r="M5780" s="69"/>
      <c r="N5780" s="69"/>
      <c r="O5780" s="69"/>
      <c r="P5780" s="69"/>
      <c r="Q5780" s="69"/>
      <c r="R5780" s="69"/>
      <c r="S5780" s="47"/>
    </row>
    <row r="5781" spans="2:19" ht="15" thickBot="1" x14ac:dyDescent="0.35">
      <c r="B5781" s="47" t="s">
        <v>28</v>
      </c>
      <c r="C5781" s="47"/>
      <c r="D5781" s="47"/>
      <c r="E5781" s="47"/>
      <c r="F5781" s="47"/>
      <c r="G5781" s="47"/>
      <c r="H5781" s="117"/>
      <c r="I5781" s="70"/>
      <c r="J5781" s="71"/>
      <c r="K5781" s="71"/>
      <c r="L5781" s="48" t="s">
        <v>5</v>
      </c>
      <c r="M5781" s="47" t="s">
        <v>29</v>
      </c>
      <c r="N5781" s="69"/>
      <c r="O5781" s="69"/>
      <c r="P5781" s="69"/>
      <c r="Q5781" s="69"/>
      <c r="R5781" s="69"/>
      <c r="S5781" s="47"/>
    </row>
    <row r="5782" spans="2:19" ht="15" thickBot="1" x14ac:dyDescent="0.35">
      <c r="B5782" s="47" t="s">
        <v>13</v>
      </c>
      <c r="C5782" s="47"/>
      <c r="D5782" s="47"/>
      <c r="E5782" s="47"/>
      <c r="F5782" s="47"/>
      <c r="G5782" s="47"/>
      <c r="H5782" s="138">
        <f>IFERROR(VLOOKUP(H5781,'1 - Strom Erdgas Wärme 2021'!H:AA,17,FALSE),"")</f>
        <v>0</v>
      </c>
      <c r="I5782" s="70"/>
      <c r="J5782" s="71"/>
      <c r="K5782" s="71"/>
      <c r="L5782" s="48"/>
      <c r="M5782" s="47"/>
      <c r="N5782" s="69"/>
      <c r="O5782" s="69"/>
      <c r="P5782" s="69"/>
      <c r="Q5782" s="69"/>
      <c r="R5782" s="69"/>
      <c r="S5782" s="47"/>
    </row>
    <row r="5783" spans="2:19" ht="15" thickBot="1" x14ac:dyDescent="0.35">
      <c r="B5783" s="47" t="s">
        <v>16</v>
      </c>
      <c r="C5783" s="47"/>
      <c r="D5783" s="47"/>
      <c r="E5783" s="47"/>
      <c r="F5783" s="47"/>
      <c r="G5783" s="47"/>
      <c r="H5783" s="139"/>
      <c r="I5783" s="72"/>
      <c r="J5783" s="73"/>
      <c r="K5783" s="73"/>
      <c r="L5783" s="48" t="s">
        <v>5</v>
      </c>
      <c r="M5783" s="47" t="s">
        <v>17</v>
      </c>
      <c r="N5783" s="69"/>
      <c r="O5783" s="69"/>
      <c r="P5783" s="69"/>
      <c r="Q5783" s="69"/>
      <c r="R5783" s="69"/>
      <c r="S5783" s="47"/>
    </row>
    <row r="5784" spans="2:19" ht="16.8" thickBot="1" x14ac:dyDescent="0.45">
      <c r="B5784" s="47" t="str">
        <f>IF(H5783="Erdgas","Arbeitspreis pro kWh Erdgas in EUR",IF(H5783="Strom","Arbeitspreis pro kWh Strom in EUR",IF(H5783="Wärme/Kälte","Arbeitspreis pro kWh Wärme-/Kälteverbrauch in EUR","Bitte Energieart auswählen!")))</f>
        <v>Bitte Energieart auswählen!</v>
      </c>
      <c r="C5784" s="47"/>
      <c r="D5784" s="47"/>
      <c r="E5784" s="47"/>
      <c r="F5784" s="47"/>
      <c r="G5784" s="74">
        <f>IFERROR(SUMPRODUCT(I5784:K5784,I5785:K5785),"")</f>
        <v>0</v>
      </c>
      <c r="H5784" s="47"/>
      <c r="I5784" s="118"/>
      <c r="J5784" s="118"/>
      <c r="K5784" s="118"/>
      <c r="L5784" s="48" t="s">
        <v>5</v>
      </c>
      <c r="M5784" s="47" t="str">
        <f>IF(H5783="Erdgas","Erdgaskosten exkl. Steuern, Abgaben, Netzentgelte, etc.",IF(H5783="Strom","Stromkosten exkl. Steuern, Abgaben, Netzentgelte, etc.",IF(H5783="Wärme/Kälte","Wärme-/Kältekosten exkl. Steuern, Abgaben, Netzentgelte, etc.", "Bitte Energieart auswählen!")))</f>
        <v>Bitte Energieart auswählen!</v>
      </c>
      <c r="N5784" s="47"/>
      <c r="O5784" s="47"/>
      <c r="P5784" s="75"/>
      <c r="Q5784" s="61"/>
      <c r="R5784" s="62"/>
      <c r="S5784" s="47"/>
    </row>
    <row r="5785" spans="2:19" ht="15" thickBot="1" x14ac:dyDescent="0.35">
      <c r="B5785" s="47" t="str">
        <f>IF(AND(H5783="Erdgas",H5782="Nein"),"Aliquoter Erdgasverbrauch in kWh von 1. Oktober 2022 bis 31. Dezember 2022",IF(H5783="Erdgas","Erdgasverbrauch in kWh von 1. Oktober 2022 bis 31. Dezember 2022",IF(AND(H5783="Strom",H5782="Nein"),"Aliquoter Stromverbrauch in kWh von 1. Oktober 2022 bis 31. Dezember 2022",IF(H5783="Strom","Stromverbrauch in kWh von 1. Oktober 2022 bis 31. Dezember 2022",IF(AND(H5783="Wärme/Kälte",H5782="Nein"),"Aliquoter Wärme-/Kälteverbrauch in kWh von 1. Oktober 2022 bis 31. Dezember 2022",IF(H5783="Wärme/Kälte","Wärme-/Kälteverbrauch in kWh von 1. Oktober 2022 bis 31. Dezember 2022","Bitte Energieart auswählen!"))))))</f>
        <v>Bitte Energieart auswählen!</v>
      </c>
      <c r="C5785" s="47"/>
      <c r="D5785" s="47"/>
      <c r="E5785" s="47"/>
      <c r="F5785" s="47"/>
      <c r="G5785" s="47"/>
      <c r="H5785" s="59">
        <f>SUM(I5785:K5785)</f>
        <v>0</v>
      </c>
      <c r="I5785" s="119" t="str">
        <f>IFERROR(IF(H5782="Nein",VLOOKUP(H5781,'1 - Strom Erdgas Wärme 2021'!H:AA,20,FALSE)/12,""),"")</f>
        <v/>
      </c>
      <c r="J5785" s="119" t="str">
        <f>IFERROR(IF(H5782="Nein",VLOOKUP(H5781,'1 - Strom Erdgas Wärme 2021'!H:AB,20,FALSE)/12,""),"")</f>
        <v/>
      </c>
      <c r="K5785" s="119" t="str">
        <f>IFERROR(IF(H5782="Nein",VLOOKUP(H5781,'1 - Strom Erdgas Wärme 2021'!H:AC,20,FALSE)/12,""),"")</f>
        <v/>
      </c>
      <c r="L5785" s="48" t="s">
        <v>5</v>
      </c>
      <c r="M5785" s="76" t="str">
        <f>IFERROR(IF(H5782="Nein","Vorbefüllte Verbrauchswerte wurden aliquot (d.h. 1/12) aus dem Jahr 2021 übernommen.","Bitte ergänzen Sie die monatlichen Verbrauchswerte gem. Lastprofilzähler"),"")</f>
        <v>Bitte ergänzen Sie die monatlichen Verbrauchswerte gem. Lastprofilzähler</v>
      </c>
      <c r="N5785" s="77"/>
      <c r="O5785" s="77"/>
      <c r="P5785" s="77"/>
      <c r="Q5785" s="77"/>
      <c r="R5785" s="77"/>
      <c r="S5785" s="77"/>
    </row>
    <row r="5786" spans="2:19" x14ac:dyDescent="0.3">
      <c r="B5786" s="47" t="str">
        <f>IF(H5783="Wärme/Kälte","Energiemix: Anteil in % der aus Strom oder Erdgas erzeugten Wärme/Kälte","")</f>
        <v/>
      </c>
      <c r="C5786" s="46"/>
      <c r="D5786" s="46"/>
      <c r="E5786" s="46"/>
      <c r="F5786" s="74">
        <f>IFERROR(SUMPRODUCT(I5786:K5786,I5785:K5785),"")</f>
        <v>0</v>
      </c>
      <c r="G5786" s="74"/>
      <c r="H5786" s="46"/>
      <c r="I5786" s="120"/>
      <c r="J5786" s="121"/>
      <c r="K5786" s="121"/>
      <c r="L5786" s="48" t="str">
        <f>IF(H5783="Wärme/Kälte","i","")</f>
        <v/>
      </c>
      <c r="M5786" s="47" t="str">
        <f>IF(H5783="Wärme/Kälte","Bitte geben Sie den Anteil in % (von 0 bis 100, ohne Prozentzeichen) der  direkt aus Strom oder Erdgas erzeugten Wärme/Kälte.","")</f>
        <v/>
      </c>
      <c r="N5786" s="46"/>
      <c r="O5786" s="46"/>
      <c r="P5786" s="46"/>
      <c r="Q5786" s="46"/>
      <c r="R5786" s="46"/>
      <c r="S5786" s="46"/>
    </row>
    <row r="5787" spans="2:19" x14ac:dyDescent="0.3">
      <c r="B5787" s="46"/>
      <c r="C5787" s="46"/>
      <c r="D5787" s="46"/>
      <c r="E5787" s="46"/>
      <c r="F5787" s="46"/>
      <c r="G5787" s="46"/>
      <c r="H5787" s="46"/>
      <c r="I5787" s="98"/>
      <c r="J5787" s="46"/>
      <c r="K5787" s="46"/>
      <c r="L5787" s="48"/>
      <c r="M5787" s="47"/>
      <c r="N5787" s="46"/>
      <c r="O5787" s="46"/>
      <c r="P5787" s="46"/>
      <c r="Q5787" s="46"/>
      <c r="R5787" s="46"/>
      <c r="S5787" s="46"/>
    </row>
    <row r="5788" spans="2:19" ht="18" thickBot="1" x14ac:dyDescent="0.5">
      <c r="B5788" s="56" t="s">
        <v>10</v>
      </c>
      <c r="C5788" s="47"/>
      <c r="D5788" s="47"/>
      <c r="E5788" s="47"/>
      <c r="F5788" s="47"/>
      <c r="G5788" s="47"/>
      <c r="H5788" s="47"/>
      <c r="I5788" s="68">
        <v>44835</v>
      </c>
      <c r="J5788" s="68">
        <v>44866</v>
      </c>
      <c r="K5788" s="68">
        <v>44896</v>
      </c>
      <c r="L5788" s="47"/>
      <c r="M5788" s="69"/>
      <c r="N5788" s="69"/>
      <c r="O5788" s="69"/>
      <c r="P5788" s="69"/>
      <c r="Q5788" s="69"/>
      <c r="R5788" s="69"/>
      <c r="S5788" s="47"/>
    </row>
    <row r="5789" spans="2:19" ht="15" thickBot="1" x14ac:dyDescent="0.35">
      <c r="B5789" s="47" t="s">
        <v>28</v>
      </c>
      <c r="C5789" s="47"/>
      <c r="D5789" s="47"/>
      <c r="E5789" s="47"/>
      <c r="F5789" s="47"/>
      <c r="G5789" s="47"/>
      <c r="H5789" s="117"/>
      <c r="I5789" s="70"/>
      <c r="J5789" s="71"/>
      <c r="K5789" s="71"/>
      <c r="L5789" s="48" t="s">
        <v>5</v>
      </c>
      <c r="M5789" s="47" t="s">
        <v>29</v>
      </c>
      <c r="N5789" s="69"/>
      <c r="O5789" s="69"/>
      <c r="P5789" s="69"/>
      <c r="Q5789" s="69"/>
      <c r="R5789" s="69"/>
      <c r="S5789" s="47"/>
    </row>
    <row r="5790" spans="2:19" ht="15" thickBot="1" x14ac:dyDescent="0.35">
      <c r="B5790" s="47" t="s">
        <v>13</v>
      </c>
      <c r="C5790" s="47"/>
      <c r="D5790" s="47"/>
      <c r="E5790" s="47"/>
      <c r="F5790" s="47"/>
      <c r="G5790" s="47"/>
      <c r="H5790" s="138">
        <f>IFERROR(VLOOKUP(H5789,'1 - Strom Erdgas Wärme 2021'!H:AA,17,FALSE),"")</f>
        <v>0</v>
      </c>
      <c r="I5790" s="70"/>
      <c r="J5790" s="71"/>
      <c r="K5790" s="71"/>
      <c r="L5790" s="48"/>
      <c r="M5790" s="47"/>
      <c r="N5790" s="69"/>
      <c r="O5790" s="69"/>
      <c r="P5790" s="69"/>
      <c r="Q5790" s="69"/>
      <c r="R5790" s="69"/>
      <c r="S5790" s="47"/>
    </row>
    <row r="5791" spans="2:19" ht="15" thickBot="1" x14ac:dyDescent="0.35">
      <c r="B5791" s="47" t="s">
        <v>16</v>
      </c>
      <c r="C5791" s="47"/>
      <c r="D5791" s="47"/>
      <c r="E5791" s="47"/>
      <c r="F5791" s="47"/>
      <c r="G5791" s="47"/>
      <c r="H5791" s="139"/>
      <c r="I5791" s="72"/>
      <c r="J5791" s="73"/>
      <c r="K5791" s="73"/>
      <c r="L5791" s="48" t="s">
        <v>5</v>
      </c>
      <c r="M5791" s="47" t="s">
        <v>17</v>
      </c>
      <c r="N5791" s="69"/>
      <c r="O5791" s="69"/>
      <c r="P5791" s="69"/>
      <c r="Q5791" s="69"/>
      <c r="R5791" s="69"/>
      <c r="S5791" s="47"/>
    </row>
    <row r="5792" spans="2:19" ht="16.8" thickBot="1" x14ac:dyDescent="0.45">
      <c r="B5792" s="47" t="str">
        <f>IF(H5791="Erdgas","Arbeitspreis pro kWh Erdgas in EUR",IF(H5791="Strom","Arbeitspreis pro kWh Strom in EUR",IF(H5791="Wärme/Kälte","Arbeitspreis pro kWh Wärme-/Kälteverbrauch in EUR","Bitte Energieart auswählen!")))</f>
        <v>Bitte Energieart auswählen!</v>
      </c>
      <c r="C5792" s="47"/>
      <c r="D5792" s="47"/>
      <c r="E5792" s="47"/>
      <c r="F5792" s="47"/>
      <c r="G5792" s="74">
        <f>IFERROR(SUMPRODUCT(I5792:K5792,I5793:K5793),"")</f>
        <v>0</v>
      </c>
      <c r="H5792" s="47"/>
      <c r="I5792" s="118"/>
      <c r="J5792" s="118"/>
      <c r="K5792" s="118"/>
      <c r="L5792" s="48" t="s">
        <v>5</v>
      </c>
      <c r="M5792" s="47" t="str">
        <f>IF(H5791="Erdgas","Erdgaskosten exkl. Steuern, Abgaben, Netzentgelte, etc.",IF(H5791="Strom","Stromkosten exkl. Steuern, Abgaben, Netzentgelte, etc.",IF(H5791="Wärme/Kälte","Wärme-/Kältekosten exkl. Steuern, Abgaben, Netzentgelte, etc.", "Bitte Energieart auswählen!")))</f>
        <v>Bitte Energieart auswählen!</v>
      </c>
      <c r="N5792" s="47"/>
      <c r="O5792" s="47"/>
      <c r="P5792" s="75"/>
      <c r="Q5792" s="61"/>
      <c r="R5792" s="62"/>
      <c r="S5792" s="47"/>
    </row>
    <row r="5793" spans="2:19" ht="15" thickBot="1" x14ac:dyDescent="0.35">
      <c r="B5793" s="47" t="str">
        <f>IF(AND(H5791="Erdgas",H5790="Nein"),"Aliquoter Erdgasverbrauch in kWh von 1. Oktober 2022 bis 31. Dezember 2022",IF(H5791="Erdgas","Erdgasverbrauch in kWh von 1. Oktober 2022 bis 31. Dezember 2022",IF(AND(H5791="Strom",H5790="Nein"),"Aliquoter Stromverbrauch in kWh von 1. Oktober 2022 bis 31. Dezember 2022",IF(H5791="Strom","Stromverbrauch in kWh von 1. Oktober 2022 bis 31. Dezember 2022",IF(AND(H5791="Wärme/Kälte",H5790="Nein"),"Aliquoter Wärme-/Kälteverbrauch in kWh von 1. Oktober 2022 bis 31. Dezember 2022",IF(H5791="Wärme/Kälte","Wärme-/Kälteverbrauch in kWh von 1. Oktober 2022 bis 31. Dezember 2022","Bitte Energieart auswählen!"))))))</f>
        <v>Bitte Energieart auswählen!</v>
      </c>
      <c r="C5793" s="47"/>
      <c r="D5793" s="47"/>
      <c r="E5793" s="47"/>
      <c r="F5793" s="47"/>
      <c r="G5793" s="47"/>
      <c r="H5793" s="59">
        <f>SUM(I5793:K5793)</f>
        <v>0</v>
      </c>
      <c r="I5793" s="119" t="str">
        <f>IFERROR(IF(H5790="Nein",VLOOKUP(H5789,'1 - Strom Erdgas Wärme 2021'!H:AA,20,FALSE)/12,""),"")</f>
        <v/>
      </c>
      <c r="J5793" s="119" t="str">
        <f>IFERROR(IF(H5790="Nein",VLOOKUP(H5789,'1 - Strom Erdgas Wärme 2021'!H:AB,20,FALSE)/12,""),"")</f>
        <v/>
      </c>
      <c r="K5793" s="119" t="str">
        <f>IFERROR(IF(H5790="Nein",VLOOKUP(H5789,'1 - Strom Erdgas Wärme 2021'!H:AC,20,FALSE)/12,""),"")</f>
        <v/>
      </c>
      <c r="L5793" s="48" t="s">
        <v>5</v>
      </c>
      <c r="M5793" s="76" t="str">
        <f>IFERROR(IF(H5790="Nein","Vorbefüllte Verbrauchswerte wurden aliquot (d.h. 1/12) aus dem Jahr 2021 übernommen.","Bitte ergänzen Sie die monatlichen Verbrauchswerte gem. Lastprofilzähler"),"")</f>
        <v>Bitte ergänzen Sie die monatlichen Verbrauchswerte gem. Lastprofilzähler</v>
      </c>
      <c r="N5793" s="77"/>
      <c r="O5793" s="77"/>
      <c r="P5793" s="77"/>
      <c r="Q5793" s="77"/>
      <c r="R5793" s="77"/>
      <c r="S5793" s="77"/>
    </row>
    <row r="5794" spans="2:19" x14ac:dyDescent="0.3">
      <c r="B5794" s="47" t="str">
        <f>IF(H5791="Wärme/Kälte","Energiemix: Anteil in % der aus Strom oder Erdgas erzeugten Wärme/Kälte","")</f>
        <v/>
      </c>
      <c r="C5794" s="46"/>
      <c r="D5794" s="46"/>
      <c r="E5794" s="46"/>
      <c r="F5794" s="74">
        <f>IFERROR(SUMPRODUCT(I5794:K5794,I5793:K5793),"")</f>
        <v>0</v>
      </c>
      <c r="G5794" s="74"/>
      <c r="H5794" s="46"/>
      <c r="I5794" s="120"/>
      <c r="J5794" s="121"/>
      <c r="K5794" s="121"/>
      <c r="L5794" s="48" t="str">
        <f>IF(H5791="Wärme/Kälte","i","")</f>
        <v/>
      </c>
      <c r="M5794" s="47" t="str">
        <f>IF(H5791="Wärme/Kälte","Bitte geben Sie den Anteil in % (von 0 bis 100, ohne Prozentzeichen) der  direkt aus Strom oder Erdgas erzeugten Wärme/Kälte.","")</f>
        <v/>
      </c>
      <c r="N5794" s="46"/>
      <c r="O5794" s="46"/>
      <c r="P5794" s="46"/>
      <c r="Q5794" s="46"/>
      <c r="R5794" s="46"/>
      <c r="S5794" s="46"/>
    </row>
    <row r="5795" spans="2:19" x14ac:dyDescent="0.3">
      <c r="B5795" s="46"/>
      <c r="C5795" s="46"/>
      <c r="D5795" s="46"/>
      <c r="E5795" s="46"/>
      <c r="F5795" s="46"/>
      <c r="G5795" s="46"/>
      <c r="H5795" s="46"/>
      <c r="I5795" s="98"/>
      <c r="J5795" s="46"/>
      <c r="K5795" s="46"/>
      <c r="L5795" s="48"/>
      <c r="M5795" s="47"/>
      <c r="N5795" s="46"/>
      <c r="O5795" s="46"/>
      <c r="P5795" s="46"/>
      <c r="Q5795" s="46"/>
      <c r="R5795" s="46"/>
      <c r="S5795" s="46"/>
    </row>
    <row r="5796" spans="2:19" ht="18" thickBot="1" x14ac:dyDescent="0.5">
      <c r="B5796" s="56" t="s">
        <v>10</v>
      </c>
      <c r="C5796" s="47"/>
      <c r="D5796" s="47"/>
      <c r="E5796" s="47"/>
      <c r="F5796" s="47"/>
      <c r="G5796" s="47"/>
      <c r="H5796" s="47"/>
      <c r="I5796" s="68">
        <v>44835</v>
      </c>
      <c r="J5796" s="68">
        <v>44866</v>
      </c>
      <c r="K5796" s="68">
        <v>44896</v>
      </c>
      <c r="L5796" s="47"/>
      <c r="M5796" s="69"/>
      <c r="N5796" s="69"/>
      <c r="O5796" s="69"/>
      <c r="P5796" s="69"/>
      <c r="Q5796" s="69"/>
      <c r="R5796" s="69"/>
      <c r="S5796" s="47"/>
    </row>
    <row r="5797" spans="2:19" ht="15" thickBot="1" x14ac:dyDescent="0.35">
      <c r="B5797" s="47" t="s">
        <v>28</v>
      </c>
      <c r="C5797" s="47"/>
      <c r="D5797" s="47"/>
      <c r="E5797" s="47"/>
      <c r="F5797" s="47"/>
      <c r="G5797" s="47"/>
      <c r="H5797" s="117"/>
      <c r="I5797" s="70"/>
      <c r="J5797" s="71"/>
      <c r="K5797" s="71"/>
      <c r="L5797" s="48" t="s">
        <v>5</v>
      </c>
      <c r="M5797" s="47" t="s">
        <v>29</v>
      </c>
      <c r="N5797" s="69"/>
      <c r="O5797" s="69"/>
      <c r="P5797" s="69"/>
      <c r="Q5797" s="69"/>
      <c r="R5797" s="69"/>
      <c r="S5797" s="47"/>
    </row>
    <row r="5798" spans="2:19" ht="15" thickBot="1" x14ac:dyDescent="0.35">
      <c r="B5798" s="47" t="s">
        <v>13</v>
      </c>
      <c r="C5798" s="47"/>
      <c r="D5798" s="47"/>
      <c r="E5798" s="47"/>
      <c r="F5798" s="47"/>
      <c r="G5798" s="47"/>
      <c r="H5798" s="138">
        <f>IFERROR(VLOOKUP(H5797,'1 - Strom Erdgas Wärme 2021'!H:AA,17,FALSE),"")</f>
        <v>0</v>
      </c>
      <c r="I5798" s="70"/>
      <c r="J5798" s="71"/>
      <c r="K5798" s="71"/>
      <c r="L5798" s="48"/>
      <c r="M5798" s="47"/>
      <c r="N5798" s="69"/>
      <c r="O5798" s="69"/>
      <c r="P5798" s="69"/>
      <c r="Q5798" s="69"/>
      <c r="R5798" s="69"/>
      <c r="S5798" s="47"/>
    </row>
    <row r="5799" spans="2:19" ht="15" thickBot="1" x14ac:dyDescent="0.35">
      <c r="B5799" s="47" t="s">
        <v>16</v>
      </c>
      <c r="C5799" s="47"/>
      <c r="D5799" s="47"/>
      <c r="E5799" s="47"/>
      <c r="F5799" s="47"/>
      <c r="G5799" s="47"/>
      <c r="H5799" s="139"/>
      <c r="I5799" s="72"/>
      <c r="J5799" s="73"/>
      <c r="K5799" s="73"/>
      <c r="L5799" s="48" t="s">
        <v>5</v>
      </c>
      <c r="M5799" s="47" t="s">
        <v>17</v>
      </c>
      <c r="N5799" s="69"/>
      <c r="O5799" s="69"/>
      <c r="P5799" s="69"/>
      <c r="Q5799" s="69"/>
      <c r="R5799" s="69"/>
      <c r="S5799" s="47"/>
    </row>
    <row r="5800" spans="2:19" ht="16.8" thickBot="1" x14ac:dyDescent="0.45">
      <c r="B5800" s="47" t="str">
        <f>IF(H5799="Erdgas","Arbeitspreis pro kWh Erdgas in EUR",IF(H5799="Strom","Arbeitspreis pro kWh Strom in EUR",IF(H5799="Wärme/Kälte","Arbeitspreis pro kWh Wärme-/Kälteverbrauch in EUR","Bitte Energieart auswählen!")))</f>
        <v>Bitte Energieart auswählen!</v>
      </c>
      <c r="C5800" s="47"/>
      <c r="D5800" s="47"/>
      <c r="E5800" s="47"/>
      <c r="F5800" s="47"/>
      <c r="G5800" s="74">
        <f>IFERROR(SUMPRODUCT(I5800:K5800,I5801:K5801),"")</f>
        <v>0</v>
      </c>
      <c r="H5800" s="47"/>
      <c r="I5800" s="118"/>
      <c r="J5800" s="118"/>
      <c r="K5800" s="118"/>
      <c r="L5800" s="48" t="s">
        <v>5</v>
      </c>
      <c r="M5800" s="47" t="str">
        <f>IF(H5799="Erdgas","Erdgaskosten exkl. Steuern, Abgaben, Netzentgelte, etc.",IF(H5799="Strom","Stromkosten exkl. Steuern, Abgaben, Netzentgelte, etc.",IF(H5799="Wärme/Kälte","Wärme-/Kältekosten exkl. Steuern, Abgaben, Netzentgelte, etc.", "Bitte Energieart auswählen!")))</f>
        <v>Bitte Energieart auswählen!</v>
      </c>
      <c r="N5800" s="47"/>
      <c r="O5800" s="47"/>
      <c r="P5800" s="75"/>
      <c r="Q5800" s="61"/>
      <c r="R5800" s="62"/>
      <c r="S5800" s="47"/>
    </row>
    <row r="5801" spans="2:19" ht="15" thickBot="1" x14ac:dyDescent="0.35">
      <c r="B5801" s="47" t="str">
        <f>IF(AND(H5799="Erdgas",H5798="Nein"),"Aliquoter Erdgasverbrauch in kWh von 1. Oktober 2022 bis 31. Dezember 2022",IF(H5799="Erdgas","Erdgasverbrauch in kWh von 1. Oktober 2022 bis 31. Dezember 2022",IF(AND(H5799="Strom",H5798="Nein"),"Aliquoter Stromverbrauch in kWh von 1. Oktober 2022 bis 31. Dezember 2022",IF(H5799="Strom","Stromverbrauch in kWh von 1. Oktober 2022 bis 31. Dezember 2022",IF(AND(H5799="Wärme/Kälte",H5798="Nein"),"Aliquoter Wärme-/Kälteverbrauch in kWh von 1. Oktober 2022 bis 31. Dezember 2022",IF(H5799="Wärme/Kälte","Wärme-/Kälteverbrauch in kWh von 1. Oktober 2022 bis 31. Dezember 2022","Bitte Energieart auswählen!"))))))</f>
        <v>Bitte Energieart auswählen!</v>
      </c>
      <c r="C5801" s="47"/>
      <c r="D5801" s="47"/>
      <c r="E5801" s="47"/>
      <c r="F5801" s="47"/>
      <c r="G5801" s="47"/>
      <c r="H5801" s="59">
        <f>SUM(I5801:K5801)</f>
        <v>0</v>
      </c>
      <c r="I5801" s="119" t="str">
        <f>IFERROR(IF(H5798="Nein",VLOOKUP(H5797,'1 - Strom Erdgas Wärme 2021'!H:AA,20,FALSE)/12,""),"")</f>
        <v/>
      </c>
      <c r="J5801" s="119" t="str">
        <f>IFERROR(IF(H5798="Nein",VLOOKUP(H5797,'1 - Strom Erdgas Wärme 2021'!H:AB,20,FALSE)/12,""),"")</f>
        <v/>
      </c>
      <c r="K5801" s="119" t="str">
        <f>IFERROR(IF(H5798="Nein",VLOOKUP(H5797,'1 - Strom Erdgas Wärme 2021'!H:AC,20,FALSE)/12,""),"")</f>
        <v/>
      </c>
      <c r="L5801" s="48" t="s">
        <v>5</v>
      </c>
      <c r="M5801" s="76" t="str">
        <f>IFERROR(IF(H5798="Nein","Vorbefüllte Verbrauchswerte wurden aliquot (d.h. 1/12) aus dem Jahr 2021 übernommen.","Bitte ergänzen Sie die monatlichen Verbrauchswerte gem. Lastprofilzähler"),"")</f>
        <v>Bitte ergänzen Sie die monatlichen Verbrauchswerte gem. Lastprofilzähler</v>
      </c>
      <c r="N5801" s="77"/>
      <c r="O5801" s="77"/>
      <c r="P5801" s="77"/>
      <c r="Q5801" s="77"/>
      <c r="R5801" s="77"/>
      <c r="S5801" s="77"/>
    </row>
    <row r="5802" spans="2:19" x14ac:dyDescent="0.3">
      <c r="B5802" s="47" t="str">
        <f>IF(H5799="Wärme/Kälte","Energiemix: Anteil in % der aus Strom oder Erdgas erzeugten Wärme/Kälte","")</f>
        <v/>
      </c>
      <c r="C5802" s="46"/>
      <c r="D5802" s="46"/>
      <c r="E5802" s="46"/>
      <c r="F5802" s="74">
        <f>IFERROR(SUMPRODUCT(I5802:K5802,I5801:K5801),"")</f>
        <v>0</v>
      </c>
      <c r="G5802" s="74"/>
      <c r="H5802" s="46"/>
      <c r="I5802" s="120"/>
      <c r="J5802" s="121"/>
      <c r="K5802" s="121"/>
      <c r="L5802" s="48" t="str">
        <f>IF(H5799="Wärme/Kälte","i","")</f>
        <v/>
      </c>
      <c r="M5802" s="47" t="str">
        <f>IF(H5799="Wärme/Kälte","Bitte geben Sie den Anteil in % (von 0 bis 100, ohne Prozentzeichen) der  direkt aus Strom oder Erdgas erzeugten Wärme/Kälte.","")</f>
        <v/>
      </c>
      <c r="N5802" s="46"/>
      <c r="O5802" s="46"/>
      <c r="P5802" s="46"/>
      <c r="Q5802" s="46"/>
      <c r="R5802" s="46"/>
      <c r="S5802" s="46"/>
    </row>
    <row r="5803" spans="2:19" x14ac:dyDescent="0.3">
      <c r="B5803" s="46"/>
      <c r="C5803" s="46"/>
      <c r="D5803" s="46"/>
      <c r="E5803" s="46"/>
      <c r="F5803" s="46"/>
      <c r="G5803" s="46"/>
      <c r="H5803" s="46"/>
      <c r="I5803" s="98"/>
      <c r="J5803" s="46"/>
      <c r="K5803" s="46"/>
      <c r="L5803" s="48"/>
      <c r="M5803" s="47"/>
      <c r="N5803" s="46"/>
      <c r="O5803" s="46"/>
      <c r="P5803" s="46"/>
      <c r="Q5803" s="46"/>
      <c r="R5803" s="46"/>
      <c r="S5803" s="46"/>
    </row>
    <row r="5804" spans="2:19" ht="18" thickBot="1" x14ac:dyDescent="0.5">
      <c r="B5804" s="56" t="s">
        <v>10</v>
      </c>
      <c r="C5804" s="47"/>
      <c r="D5804" s="47"/>
      <c r="E5804" s="47"/>
      <c r="F5804" s="47"/>
      <c r="G5804" s="47"/>
      <c r="H5804" s="47"/>
      <c r="I5804" s="68">
        <v>44835</v>
      </c>
      <c r="J5804" s="68">
        <v>44866</v>
      </c>
      <c r="K5804" s="68">
        <v>44896</v>
      </c>
      <c r="L5804" s="47"/>
      <c r="M5804" s="69"/>
      <c r="N5804" s="69"/>
      <c r="O5804" s="69"/>
      <c r="P5804" s="69"/>
      <c r="Q5804" s="69"/>
      <c r="R5804" s="69"/>
      <c r="S5804" s="47"/>
    </row>
    <row r="5805" spans="2:19" ht="15" thickBot="1" x14ac:dyDescent="0.35">
      <c r="B5805" s="47" t="s">
        <v>28</v>
      </c>
      <c r="C5805" s="47"/>
      <c r="D5805" s="47"/>
      <c r="E5805" s="47"/>
      <c r="F5805" s="47"/>
      <c r="G5805" s="47"/>
      <c r="H5805" s="117"/>
      <c r="I5805" s="70"/>
      <c r="J5805" s="71"/>
      <c r="K5805" s="71"/>
      <c r="L5805" s="48" t="s">
        <v>5</v>
      </c>
      <c r="M5805" s="47" t="s">
        <v>29</v>
      </c>
      <c r="N5805" s="69"/>
      <c r="O5805" s="69"/>
      <c r="P5805" s="69"/>
      <c r="Q5805" s="69"/>
      <c r="R5805" s="69"/>
      <c r="S5805" s="47"/>
    </row>
    <row r="5806" spans="2:19" ht="15" thickBot="1" x14ac:dyDescent="0.35">
      <c r="B5806" s="47" t="s">
        <v>13</v>
      </c>
      <c r="C5806" s="47"/>
      <c r="D5806" s="47"/>
      <c r="E5806" s="47"/>
      <c r="F5806" s="47"/>
      <c r="G5806" s="47"/>
      <c r="H5806" s="138">
        <f>IFERROR(VLOOKUP(H5805,'1 - Strom Erdgas Wärme 2021'!H:AA,17,FALSE),"")</f>
        <v>0</v>
      </c>
      <c r="I5806" s="70"/>
      <c r="J5806" s="71"/>
      <c r="K5806" s="71"/>
      <c r="L5806" s="48"/>
      <c r="M5806" s="47"/>
      <c r="N5806" s="69"/>
      <c r="O5806" s="69"/>
      <c r="P5806" s="69"/>
      <c r="Q5806" s="69"/>
      <c r="R5806" s="69"/>
      <c r="S5806" s="47"/>
    </row>
    <row r="5807" spans="2:19" ht="15" thickBot="1" x14ac:dyDescent="0.35">
      <c r="B5807" s="47" t="s">
        <v>16</v>
      </c>
      <c r="C5807" s="47"/>
      <c r="D5807" s="47"/>
      <c r="E5807" s="47"/>
      <c r="F5807" s="47"/>
      <c r="G5807" s="47"/>
      <c r="H5807" s="139"/>
      <c r="I5807" s="72"/>
      <c r="J5807" s="73"/>
      <c r="K5807" s="73"/>
      <c r="L5807" s="48" t="s">
        <v>5</v>
      </c>
      <c r="M5807" s="47" t="s">
        <v>17</v>
      </c>
      <c r="N5807" s="69"/>
      <c r="O5807" s="69"/>
      <c r="P5807" s="69"/>
      <c r="Q5807" s="69"/>
      <c r="R5807" s="69"/>
      <c r="S5807" s="47"/>
    </row>
    <row r="5808" spans="2:19" ht="16.8" thickBot="1" x14ac:dyDescent="0.45">
      <c r="B5808" s="47" t="str">
        <f>IF(H5807="Erdgas","Arbeitspreis pro kWh Erdgas in EUR",IF(H5807="Strom","Arbeitspreis pro kWh Strom in EUR",IF(H5807="Wärme/Kälte","Arbeitspreis pro kWh Wärme-/Kälteverbrauch in EUR","Bitte Energieart auswählen!")))</f>
        <v>Bitte Energieart auswählen!</v>
      </c>
      <c r="C5808" s="47"/>
      <c r="D5808" s="47"/>
      <c r="E5808" s="47"/>
      <c r="F5808" s="47"/>
      <c r="G5808" s="74">
        <f>IFERROR(SUMPRODUCT(I5808:K5808,I5809:K5809),"")</f>
        <v>0</v>
      </c>
      <c r="H5808" s="47"/>
      <c r="I5808" s="118"/>
      <c r="J5808" s="118"/>
      <c r="K5808" s="118"/>
      <c r="L5808" s="48" t="s">
        <v>5</v>
      </c>
      <c r="M5808" s="47" t="str">
        <f>IF(H5807="Erdgas","Erdgaskosten exkl. Steuern, Abgaben, Netzentgelte, etc.",IF(H5807="Strom","Stromkosten exkl. Steuern, Abgaben, Netzentgelte, etc.",IF(H5807="Wärme/Kälte","Wärme-/Kältekosten exkl. Steuern, Abgaben, Netzentgelte, etc.", "Bitte Energieart auswählen!")))</f>
        <v>Bitte Energieart auswählen!</v>
      </c>
      <c r="N5808" s="47"/>
      <c r="O5808" s="47"/>
      <c r="P5808" s="75"/>
      <c r="Q5808" s="61"/>
      <c r="R5808" s="62"/>
      <c r="S5808" s="47"/>
    </row>
    <row r="5809" spans="2:19" ht="15" thickBot="1" x14ac:dyDescent="0.35">
      <c r="B5809" s="47" t="str">
        <f>IF(AND(H5807="Erdgas",H5806="Nein"),"Aliquoter Erdgasverbrauch in kWh von 1. Oktober 2022 bis 31. Dezember 2022",IF(H5807="Erdgas","Erdgasverbrauch in kWh von 1. Oktober 2022 bis 31. Dezember 2022",IF(AND(H5807="Strom",H5806="Nein"),"Aliquoter Stromverbrauch in kWh von 1. Oktober 2022 bis 31. Dezember 2022",IF(H5807="Strom","Stromverbrauch in kWh von 1. Oktober 2022 bis 31. Dezember 2022",IF(AND(H5807="Wärme/Kälte",H5806="Nein"),"Aliquoter Wärme-/Kälteverbrauch in kWh von 1. Oktober 2022 bis 31. Dezember 2022",IF(H5807="Wärme/Kälte","Wärme-/Kälteverbrauch in kWh von 1. Oktober 2022 bis 31. Dezember 2022","Bitte Energieart auswählen!"))))))</f>
        <v>Bitte Energieart auswählen!</v>
      </c>
      <c r="C5809" s="47"/>
      <c r="D5809" s="47"/>
      <c r="E5809" s="47"/>
      <c r="F5809" s="47"/>
      <c r="G5809" s="47"/>
      <c r="H5809" s="59">
        <f>SUM(I5809:K5809)</f>
        <v>0</v>
      </c>
      <c r="I5809" s="119" t="str">
        <f>IFERROR(IF(H5806="Nein",VLOOKUP(H5805,'1 - Strom Erdgas Wärme 2021'!H:AA,20,FALSE)/12,""),"")</f>
        <v/>
      </c>
      <c r="J5809" s="119" t="str">
        <f>IFERROR(IF(H5806="Nein",VLOOKUP(H5805,'1 - Strom Erdgas Wärme 2021'!H:AB,20,FALSE)/12,""),"")</f>
        <v/>
      </c>
      <c r="K5809" s="119" t="str">
        <f>IFERROR(IF(H5806="Nein",VLOOKUP(H5805,'1 - Strom Erdgas Wärme 2021'!H:AC,20,FALSE)/12,""),"")</f>
        <v/>
      </c>
      <c r="L5809" s="48" t="s">
        <v>5</v>
      </c>
      <c r="M5809" s="76" t="str">
        <f>IFERROR(IF(H5806="Nein","Vorbefüllte Verbrauchswerte wurden aliquot (d.h. 1/12) aus dem Jahr 2021 übernommen.","Bitte ergänzen Sie die monatlichen Verbrauchswerte gem. Lastprofilzähler"),"")</f>
        <v>Bitte ergänzen Sie die monatlichen Verbrauchswerte gem. Lastprofilzähler</v>
      </c>
      <c r="N5809" s="77"/>
      <c r="O5809" s="77"/>
      <c r="P5809" s="77"/>
      <c r="Q5809" s="77"/>
      <c r="R5809" s="77"/>
      <c r="S5809" s="77"/>
    </row>
    <row r="5810" spans="2:19" x14ac:dyDescent="0.3">
      <c r="B5810" s="47" t="str">
        <f>IF(H5807="Wärme/Kälte","Energiemix: Anteil in % der aus Strom oder Erdgas erzeugten Wärme/Kälte","")</f>
        <v/>
      </c>
      <c r="C5810" s="46"/>
      <c r="D5810" s="46"/>
      <c r="E5810" s="46"/>
      <c r="F5810" s="74">
        <f>IFERROR(SUMPRODUCT(I5810:K5810,I5809:K5809),"")</f>
        <v>0</v>
      </c>
      <c r="G5810" s="74"/>
      <c r="H5810" s="46"/>
      <c r="I5810" s="120"/>
      <c r="J5810" s="121"/>
      <c r="K5810" s="121"/>
      <c r="L5810" s="48" t="str">
        <f>IF(H5807="Wärme/Kälte","i","")</f>
        <v/>
      </c>
      <c r="M5810" s="47" t="str">
        <f>IF(H5807="Wärme/Kälte","Bitte geben Sie den Anteil in % (von 0 bis 100, ohne Prozentzeichen) der  direkt aus Strom oder Erdgas erzeugten Wärme/Kälte.","")</f>
        <v/>
      </c>
      <c r="N5810" s="46"/>
      <c r="O5810" s="46"/>
      <c r="P5810" s="46"/>
      <c r="Q5810" s="46"/>
      <c r="R5810" s="46"/>
      <c r="S5810" s="46"/>
    </row>
    <row r="5811" spans="2:19" x14ac:dyDescent="0.3">
      <c r="B5811" s="46"/>
      <c r="C5811" s="46"/>
      <c r="D5811" s="46"/>
      <c r="E5811" s="46"/>
      <c r="F5811" s="46"/>
      <c r="G5811" s="46"/>
      <c r="H5811" s="46"/>
      <c r="I5811" s="98"/>
      <c r="J5811" s="46"/>
      <c r="K5811" s="46"/>
      <c r="L5811" s="48"/>
      <c r="M5811" s="47"/>
      <c r="N5811" s="46"/>
      <c r="O5811" s="46"/>
      <c r="P5811" s="46"/>
      <c r="Q5811" s="46"/>
      <c r="R5811" s="46"/>
      <c r="S5811" s="46"/>
    </row>
    <row r="5812" spans="2:19" ht="18" thickBot="1" x14ac:dyDescent="0.5">
      <c r="B5812" s="56" t="s">
        <v>10</v>
      </c>
      <c r="C5812" s="47"/>
      <c r="D5812" s="47"/>
      <c r="E5812" s="47"/>
      <c r="F5812" s="47"/>
      <c r="G5812" s="47"/>
      <c r="H5812" s="47"/>
      <c r="I5812" s="68">
        <v>44835</v>
      </c>
      <c r="J5812" s="68">
        <v>44866</v>
      </c>
      <c r="K5812" s="68">
        <v>44896</v>
      </c>
      <c r="L5812" s="47"/>
      <c r="M5812" s="69"/>
      <c r="N5812" s="69"/>
      <c r="O5812" s="69"/>
      <c r="P5812" s="69"/>
      <c r="Q5812" s="69"/>
      <c r="R5812" s="69"/>
      <c r="S5812" s="47"/>
    </row>
    <row r="5813" spans="2:19" ht="15" thickBot="1" x14ac:dyDescent="0.35">
      <c r="B5813" s="47" t="s">
        <v>28</v>
      </c>
      <c r="C5813" s="47"/>
      <c r="D5813" s="47"/>
      <c r="E5813" s="47"/>
      <c r="F5813" s="47"/>
      <c r="G5813" s="47"/>
      <c r="H5813" s="117"/>
      <c r="I5813" s="70"/>
      <c r="J5813" s="71"/>
      <c r="K5813" s="71"/>
      <c r="L5813" s="48" t="s">
        <v>5</v>
      </c>
      <c r="M5813" s="47" t="s">
        <v>29</v>
      </c>
      <c r="N5813" s="69"/>
      <c r="O5813" s="69"/>
      <c r="P5813" s="69"/>
      <c r="Q5813" s="69"/>
      <c r="R5813" s="69"/>
      <c r="S5813" s="47"/>
    </row>
    <row r="5814" spans="2:19" ht="15" thickBot="1" x14ac:dyDescent="0.35">
      <c r="B5814" s="47" t="s">
        <v>13</v>
      </c>
      <c r="C5814" s="47"/>
      <c r="D5814" s="47"/>
      <c r="E5814" s="47"/>
      <c r="F5814" s="47"/>
      <c r="G5814" s="47"/>
      <c r="H5814" s="138">
        <f>IFERROR(VLOOKUP(H5813,'1 - Strom Erdgas Wärme 2021'!H:AA,17,FALSE),"")</f>
        <v>0</v>
      </c>
      <c r="I5814" s="70"/>
      <c r="J5814" s="71"/>
      <c r="K5814" s="71"/>
      <c r="L5814" s="48"/>
      <c r="M5814" s="47"/>
      <c r="N5814" s="69"/>
      <c r="O5814" s="69"/>
      <c r="P5814" s="69"/>
      <c r="Q5814" s="69"/>
      <c r="R5814" s="69"/>
      <c r="S5814" s="47"/>
    </row>
    <row r="5815" spans="2:19" ht="15" thickBot="1" x14ac:dyDescent="0.35">
      <c r="B5815" s="47" t="s">
        <v>16</v>
      </c>
      <c r="C5815" s="47"/>
      <c r="D5815" s="47"/>
      <c r="E5815" s="47"/>
      <c r="F5815" s="47"/>
      <c r="G5815" s="47"/>
      <c r="H5815" s="139"/>
      <c r="I5815" s="72"/>
      <c r="J5815" s="73"/>
      <c r="K5815" s="73"/>
      <c r="L5815" s="48" t="s">
        <v>5</v>
      </c>
      <c r="M5815" s="47" t="s">
        <v>17</v>
      </c>
      <c r="N5815" s="69"/>
      <c r="O5815" s="69"/>
      <c r="P5815" s="69"/>
      <c r="Q5815" s="69"/>
      <c r="R5815" s="69"/>
      <c r="S5815" s="47"/>
    </row>
    <row r="5816" spans="2:19" ht="16.8" thickBot="1" x14ac:dyDescent="0.45">
      <c r="B5816" s="47" t="str">
        <f>IF(H5815="Erdgas","Arbeitspreis pro kWh Erdgas in EUR",IF(H5815="Strom","Arbeitspreis pro kWh Strom in EUR",IF(H5815="Wärme/Kälte","Arbeitspreis pro kWh Wärme-/Kälteverbrauch in EUR","Bitte Energieart auswählen!")))</f>
        <v>Bitte Energieart auswählen!</v>
      </c>
      <c r="C5816" s="47"/>
      <c r="D5816" s="47"/>
      <c r="E5816" s="47"/>
      <c r="F5816" s="47"/>
      <c r="G5816" s="74">
        <f>IFERROR(SUMPRODUCT(I5816:K5816,I5817:K5817),"")</f>
        <v>0</v>
      </c>
      <c r="H5816" s="47"/>
      <c r="I5816" s="118"/>
      <c r="J5816" s="118"/>
      <c r="K5816" s="118"/>
      <c r="L5816" s="48" t="s">
        <v>5</v>
      </c>
      <c r="M5816" s="47" t="str">
        <f>IF(H5815="Erdgas","Erdgaskosten exkl. Steuern, Abgaben, Netzentgelte, etc.",IF(H5815="Strom","Stromkosten exkl. Steuern, Abgaben, Netzentgelte, etc.",IF(H5815="Wärme/Kälte","Wärme-/Kältekosten exkl. Steuern, Abgaben, Netzentgelte, etc.", "Bitte Energieart auswählen!")))</f>
        <v>Bitte Energieart auswählen!</v>
      </c>
      <c r="N5816" s="47"/>
      <c r="O5816" s="47"/>
      <c r="P5816" s="75"/>
      <c r="Q5816" s="61"/>
      <c r="R5816" s="62"/>
      <c r="S5816" s="47"/>
    </row>
    <row r="5817" spans="2:19" ht="15" thickBot="1" x14ac:dyDescent="0.35">
      <c r="B5817" s="47" t="str">
        <f>IF(AND(H5815="Erdgas",H5814="Nein"),"Aliquoter Erdgasverbrauch in kWh von 1. Oktober 2022 bis 31. Dezember 2022",IF(H5815="Erdgas","Erdgasverbrauch in kWh von 1. Oktober 2022 bis 31. Dezember 2022",IF(AND(H5815="Strom",H5814="Nein"),"Aliquoter Stromverbrauch in kWh von 1. Oktober 2022 bis 31. Dezember 2022",IF(H5815="Strom","Stromverbrauch in kWh von 1. Oktober 2022 bis 31. Dezember 2022",IF(AND(H5815="Wärme/Kälte",H5814="Nein"),"Aliquoter Wärme-/Kälteverbrauch in kWh von 1. Oktober 2022 bis 31. Dezember 2022",IF(H5815="Wärme/Kälte","Wärme-/Kälteverbrauch in kWh von 1. Oktober 2022 bis 31. Dezember 2022","Bitte Energieart auswählen!"))))))</f>
        <v>Bitte Energieart auswählen!</v>
      </c>
      <c r="C5817" s="47"/>
      <c r="D5817" s="47"/>
      <c r="E5817" s="47"/>
      <c r="F5817" s="47"/>
      <c r="G5817" s="47"/>
      <c r="H5817" s="59">
        <f>SUM(I5817:K5817)</f>
        <v>0</v>
      </c>
      <c r="I5817" s="119" t="str">
        <f>IFERROR(IF(H5814="Nein",VLOOKUP(H5813,'1 - Strom Erdgas Wärme 2021'!H:AA,20,FALSE)/12,""),"")</f>
        <v/>
      </c>
      <c r="J5817" s="119" t="str">
        <f>IFERROR(IF(H5814="Nein",VLOOKUP(H5813,'1 - Strom Erdgas Wärme 2021'!H:AB,20,FALSE)/12,""),"")</f>
        <v/>
      </c>
      <c r="K5817" s="119" t="str">
        <f>IFERROR(IF(H5814="Nein",VLOOKUP(H5813,'1 - Strom Erdgas Wärme 2021'!H:AC,20,FALSE)/12,""),"")</f>
        <v/>
      </c>
      <c r="L5817" s="48" t="s">
        <v>5</v>
      </c>
      <c r="M5817" s="76" t="str">
        <f>IFERROR(IF(H5814="Nein","Vorbefüllte Verbrauchswerte wurden aliquot (d.h. 1/12) aus dem Jahr 2021 übernommen.","Bitte ergänzen Sie die monatlichen Verbrauchswerte gem. Lastprofilzähler"),"")</f>
        <v>Bitte ergänzen Sie die monatlichen Verbrauchswerte gem. Lastprofilzähler</v>
      </c>
      <c r="N5817" s="77"/>
      <c r="O5817" s="77"/>
      <c r="P5817" s="77"/>
      <c r="Q5817" s="77"/>
      <c r="R5817" s="77"/>
      <c r="S5817" s="77"/>
    </row>
    <row r="5818" spans="2:19" x14ac:dyDescent="0.3">
      <c r="B5818" s="47" t="str">
        <f>IF(H5815="Wärme/Kälte","Energiemix: Anteil in % der aus Strom oder Erdgas erzeugten Wärme/Kälte","")</f>
        <v/>
      </c>
      <c r="C5818" s="46"/>
      <c r="D5818" s="46"/>
      <c r="E5818" s="46"/>
      <c r="F5818" s="74">
        <f>IFERROR(SUMPRODUCT(I5818:K5818,I5817:K5817),"")</f>
        <v>0</v>
      </c>
      <c r="G5818" s="74"/>
      <c r="H5818" s="46"/>
      <c r="I5818" s="120"/>
      <c r="J5818" s="121"/>
      <c r="K5818" s="121"/>
      <c r="L5818" s="48" t="str">
        <f>IF(H5815="Wärme/Kälte","i","")</f>
        <v/>
      </c>
      <c r="M5818" s="47" t="str">
        <f>IF(H5815="Wärme/Kälte","Bitte geben Sie den Anteil in % (von 0 bis 100, ohne Prozentzeichen) der  direkt aus Strom oder Erdgas erzeugten Wärme/Kälte.","")</f>
        <v/>
      </c>
      <c r="N5818" s="46"/>
      <c r="O5818" s="46"/>
      <c r="P5818" s="46"/>
      <c r="Q5818" s="46"/>
      <c r="R5818" s="46"/>
      <c r="S5818" s="46"/>
    </row>
    <row r="5819" spans="2:19" x14ac:dyDescent="0.3">
      <c r="B5819" s="46"/>
      <c r="C5819" s="46"/>
      <c r="D5819" s="46"/>
      <c r="E5819" s="46"/>
      <c r="F5819" s="46"/>
      <c r="G5819" s="46"/>
      <c r="H5819" s="46"/>
      <c r="I5819" s="98"/>
      <c r="J5819" s="46"/>
      <c r="K5819" s="46"/>
      <c r="L5819" s="48"/>
      <c r="M5819" s="47"/>
      <c r="N5819" s="46"/>
      <c r="O5819" s="46"/>
      <c r="P5819" s="46"/>
      <c r="Q5819" s="46"/>
      <c r="R5819" s="46"/>
      <c r="S5819" s="46"/>
    </row>
    <row r="5820" spans="2:19" ht="18" thickBot="1" x14ac:dyDescent="0.5">
      <c r="B5820" s="56" t="s">
        <v>10</v>
      </c>
      <c r="C5820" s="47"/>
      <c r="D5820" s="47"/>
      <c r="E5820" s="47"/>
      <c r="F5820" s="47"/>
      <c r="G5820" s="47"/>
      <c r="H5820" s="47"/>
      <c r="I5820" s="68">
        <v>44835</v>
      </c>
      <c r="J5820" s="68">
        <v>44866</v>
      </c>
      <c r="K5820" s="68">
        <v>44896</v>
      </c>
      <c r="L5820" s="47"/>
      <c r="M5820" s="69"/>
      <c r="N5820" s="69"/>
      <c r="O5820" s="69"/>
      <c r="P5820" s="69"/>
      <c r="Q5820" s="69"/>
      <c r="R5820" s="69"/>
      <c r="S5820" s="47"/>
    </row>
    <row r="5821" spans="2:19" ht="15" thickBot="1" x14ac:dyDescent="0.35">
      <c r="B5821" s="47" t="s">
        <v>28</v>
      </c>
      <c r="C5821" s="47"/>
      <c r="D5821" s="47"/>
      <c r="E5821" s="47"/>
      <c r="F5821" s="47"/>
      <c r="G5821" s="47"/>
      <c r="H5821" s="117"/>
      <c r="I5821" s="70"/>
      <c r="J5821" s="71"/>
      <c r="K5821" s="71"/>
      <c r="L5821" s="48" t="s">
        <v>5</v>
      </c>
      <c r="M5821" s="47" t="s">
        <v>29</v>
      </c>
      <c r="N5821" s="69"/>
      <c r="O5821" s="69"/>
      <c r="P5821" s="69"/>
      <c r="Q5821" s="69"/>
      <c r="R5821" s="69"/>
      <c r="S5821" s="47"/>
    </row>
    <row r="5822" spans="2:19" ht="15" thickBot="1" x14ac:dyDescent="0.35">
      <c r="B5822" s="47" t="s">
        <v>13</v>
      </c>
      <c r="C5822" s="47"/>
      <c r="D5822" s="47"/>
      <c r="E5822" s="47"/>
      <c r="F5822" s="47"/>
      <c r="G5822" s="47"/>
      <c r="H5822" s="138">
        <f>IFERROR(VLOOKUP(H5821,'1 - Strom Erdgas Wärme 2021'!H:AA,17,FALSE),"")</f>
        <v>0</v>
      </c>
      <c r="I5822" s="70"/>
      <c r="J5822" s="71"/>
      <c r="K5822" s="71"/>
      <c r="L5822" s="48"/>
      <c r="M5822" s="47"/>
      <c r="N5822" s="69"/>
      <c r="O5822" s="69"/>
      <c r="P5822" s="69"/>
      <c r="Q5822" s="69"/>
      <c r="R5822" s="69"/>
      <c r="S5822" s="47"/>
    </row>
    <row r="5823" spans="2:19" ht="15" thickBot="1" x14ac:dyDescent="0.35">
      <c r="B5823" s="47" t="s">
        <v>16</v>
      </c>
      <c r="C5823" s="47"/>
      <c r="D5823" s="47"/>
      <c r="E5823" s="47"/>
      <c r="F5823" s="47"/>
      <c r="G5823" s="47"/>
      <c r="H5823" s="139"/>
      <c r="I5823" s="72"/>
      <c r="J5823" s="73"/>
      <c r="K5823" s="73"/>
      <c r="L5823" s="48" t="s">
        <v>5</v>
      </c>
      <c r="M5823" s="47" t="s">
        <v>17</v>
      </c>
      <c r="N5823" s="69"/>
      <c r="O5823" s="69"/>
      <c r="P5823" s="69"/>
      <c r="Q5823" s="69"/>
      <c r="R5823" s="69"/>
      <c r="S5823" s="47"/>
    </row>
    <row r="5824" spans="2:19" ht="16.8" thickBot="1" x14ac:dyDescent="0.45">
      <c r="B5824" s="47" t="str">
        <f>IF(H5823="Erdgas","Arbeitspreis pro kWh Erdgas in EUR",IF(H5823="Strom","Arbeitspreis pro kWh Strom in EUR",IF(H5823="Wärme/Kälte","Arbeitspreis pro kWh Wärme-/Kälteverbrauch in EUR","Bitte Energieart auswählen!")))</f>
        <v>Bitte Energieart auswählen!</v>
      </c>
      <c r="C5824" s="47"/>
      <c r="D5824" s="47"/>
      <c r="E5824" s="47"/>
      <c r="F5824" s="47"/>
      <c r="G5824" s="74">
        <f>IFERROR(SUMPRODUCT(I5824:K5824,I5825:K5825),"")</f>
        <v>0</v>
      </c>
      <c r="H5824" s="47"/>
      <c r="I5824" s="118"/>
      <c r="J5824" s="118"/>
      <c r="K5824" s="118"/>
      <c r="L5824" s="48" t="s">
        <v>5</v>
      </c>
      <c r="M5824" s="47" t="str">
        <f>IF(H5823="Erdgas","Erdgaskosten exkl. Steuern, Abgaben, Netzentgelte, etc.",IF(H5823="Strom","Stromkosten exkl. Steuern, Abgaben, Netzentgelte, etc.",IF(H5823="Wärme/Kälte","Wärme-/Kältekosten exkl. Steuern, Abgaben, Netzentgelte, etc.", "Bitte Energieart auswählen!")))</f>
        <v>Bitte Energieart auswählen!</v>
      </c>
      <c r="N5824" s="47"/>
      <c r="O5824" s="47"/>
      <c r="P5824" s="75"/>
      <c r="Q5824" s="61"/>
      <c r="R5824" s="62"/>
      <c r="S5824" s="47"/>
    </row>
    <row r="5825" spans="2:19" ht="15" thickBot="1" x14ac:dyDescent="0.35">
      <c r="B5825" s="47" t="str">
        <f>IF(AND(H5823="Erdgas",H5822="Nein"),"Aliquoter Erdgasverbrauch in kWh von 1. Oktober 2022 bis 31. Dezember 2022",IF(H5823="Erdgas","Erdgasverbrauch in kWh von 1. Oktober 2022 bis 31. Dezember 2022",IF(AND(H5823="Strom",H5822="Nein"),"Aliquoter Stromverbrauch in kWh von 1. Oktober 2022 bis 31. Dezember 2022",IF(H5823="Strom","Stromverbrauch in kWh von 1. Oktober 2022 bis 31. Dezember 2022",IF(AND(H5823="Wärme/Kälte",H5822="Nein"),"Aliquoter Wärme-/Kälteverbrauch in kWh von 1. Oktober 2022 bis 31. Dezember 2022",IF(H5823="Wärme/Kälte","Wärme-/Kälteverbrauch in kWh von 1. Oktober 2022 bis 31. Dezember 2022","Bitte Energieart auswählen!"))))))</f>
        <v>Bitte Energieart auswählen!</v>
      </c>
      <c r="C5825" s="47"/>
      <c r="D5825" s="47"/>
      <c r="E5825" s="47"/>
      <c r="F5825" s="47"/>
      <c r="G5825" s="47"/>
      <c r="H5825" s="59">
        <f>SUM(I5825:K5825)</f>
        <v>0</v>
      </c>
      <c r="I5825" s="119" t="str">
        <f>IFERROR(IF(H5822="Nein",VLOOKUP(H5821,'1 - Strom Erdgas Wärme 2021'!H:AA,20,FALSE)/12,""),"")</f>
        <v/>
      </c>
      <c r="J5825" s="119" t="str">
        <f>IFERROR(IF(H5822="Nein",VLOOKUP(H5821,'1 - Strom Erdgas Wärme 2021'!H:AB,20,FALSE)/12,""),"")</f>
        <v/>
      </c>
      <c r="K5825" s="119" t="str">
        <f>IFERROR(IF(H5822="Nein",VLOOKUP(H5821,'1 - Strom Erdgas Wärme 2021'!H:AC,20,FALSE)/12,""),"")</f>
        <v/>
      </c>
      <c r="L5825" s="48" t="s">
        <v>5</v>
      </c>
      <c r="M5825" s="76" t="str">
        <f>IFERROR(IF(H5822="Nein","Vorbefüllte Verbrauchswerte wurden aliquot (d.h. 1/12) aus dem Jahr 2021 übernommen.","Bitte ergänzen Sie die monatlichen Verbrauchswerte gem. Lastprofilzähler"),"")</f>
        <v>Bitte ergänzen Sie die monatlichen Verbrauchswerte gem. Lastprofilzähler</v>
      </c>
      <c r="N5825" s="77"/>
      <c r="O5825" s="77"/>
      <c r="P5825" s="77"/>
      <c r="Q5825" s="77"/>
      <c r="R5825" s="77"/>
      <c r="S5825" s="77"/>
    </row>
    <row r="5826" spans="2:19" x14ac:dyDescent="0.3">
      <c r="B5826" s="47" t="str">
        <f>IF(H5823="Wärme/Kälte","Energiemix: Anteil in % der aus Strom oder Erdgas erzeugten Wärme/Kälte","")</f>
        <v/>
      </c>
      <c r="C5826" s="46"/>
      <c r="D5826" s="46"/>
      <c r="E5826" s="46"/>
      <c r="F5826" s="74">
        <f>IFERROR(SUMPRODUCT(I5826:K5826,I5825:K5825),"")</f>
        <v>0</v>
      </c>
      <c r="G5826" s="74"/>
      <c r="H5826" s="46"/>
      <c r="I5826" s="120"/>
      <c r="J5826" s="121"/>
      <c r="K5826" s="121"/>
      <c r="L5826" s="48" t="str">
        <f>IF(H5823="Wärme/Kälte","i","")</f>
        <v/>
      </c>
      <c r="M5826" s="47" t="str">
        <f>IF(H5823="Wärme/Kälte","Bitte geben Sie den Anteil in % (von 0 bis 100, ohne Prozentzeichen) der  direkt aus Strom oder Erdgas erzeugten Wärme/Kälte.","")</f>
        <v/>
      </c>
      <c r="N5826" s="46"/>
      <c r="O5826" s="46"/>
      <c r="P5826" s="46"/>
      <c r="Q5826" s="46"/>
      <c r="R5826" s="46"/>
      <c r="S5826" s="46"/>
    </row>
    <row r="5827" spans="2:19" x14ac:dyDescent="0.3">
      <c r="B5827" s="46"/>
      <c r="C5827" s="46"/>
      <c r="D5827" s="46"/>
      <c r="E5827" s="46"/>
      <c r="F5827" s="46"/>
      <c r="G5827" s="46"/>
      <c r="H5827" s="46"/>
      <c r="I5827" s="98"/>
      <c r="J5827" s="46"/>
      <c r="K5827" s="46"/>
      <c r="L5827" s="48"/>
      <c r="M5827" s="47"/>
      <c r="N5827" s="46"/>
      <c r="O5827" s="46"/>
      <c r="P5827" s="46"/>
      <c r="Q5827" s="46"/>
      <c r="R5827" s="46"/>
      <c r="S5827" s="46"/>
    </row>
    <row r="5828" spans="2:19" ht="18" thickBot="1" x14ac:dyDescent="0.5">
      <c r="B5828" s="56" t="s">
        <v>10</v>
      </c>
      <c r="C5828" s="47"/>
      <c r="D5828" s="47"/>
      <c r="E5828" s="47"/>
      <c r="F5828" s="47"/>
      <c r="G5828" s="47"/>
      <c r="H5828" s="47"/>
      <c r="I5828" s="68">
        <v>44835</v>
      </c>
      <c r="J5828" s="68">
        <v>44866</v>
      </c>
      <c r="K5828" s="68">
        <v>44896</v>
      </c>
      <c r="L5828" s="47"/>
      <c r="M5828" s="69"/>
      <c r="N5828" s="69"/>
      <c r="O5828" s="69"/>
      <c r="P5828" s="69"/>
      <c r="Q5828" s="69"/>
      <c r="R5828" s="69"/>
      <c r="S5828" s="47"/>
    </row>
    <row r="5829" spans="2:19" ht="15" thickBot="1" x14ac:dyDescent="0.35">
      <c r="B5829" s="47" t="s">
        <v>28</v>
      </c>
      <c r="C5829" s="47"/>
      <c r="D5829" s="47"/>
      <c r="E5829" s="47"/>
      <c r="F5829" s="47"/>
      <c r="G5829" s="47"/>
      <c r="H5829" s="117"/>
      <c r="I5829" s="70"/>
      <c r="J5829" s="71"/>
      <c r="K5829" s="71"/>
      <c r="L5829" s="48" t="s">
        <v>5</v>
      </c>
      <c r="M5829" s="47" t="s">
        <v>29</v>
      </c>
      <c r="N5829" s="69"/>
      <c r="O5829" s="69"/>
      <c r="P5829" s="69"/>
      <c r="Q5829" s="69"/>
      <c r="R5829" s="69"/>
      <c r="S5829" s="47"/>
    </row>
    <row r="5830" spans="2:19" ht="15" thickBot="1" x14ac:dyDescent="0.35">
      <c r="B5830" s="47" t="s">
        <v>13</v>
      </c>
      <c r="C5830" s="47"/>
      <c r="D5830" s="47"/>
      <c r="E5830" s="47"/>
      <c r="F5830" s="47"/>
      <c r="G5830" s="47"/>
      <c r="H5830" s="138">
        <f>IFERROR(VLOOKUP(H5829,'1 - Strom Erdgas Wärme 2021'!H:AA,17,FALSE),"")</f>
        <v>0</v>
      </c>
      <c r="I5830" s="70"/>
      <c r="J5830" s="71"/>
      <c r="K5830" s="71"/>
      <c r="L5830" s="48"/>
      <c r="M5830" s="47"/>
      <c r="N5830" s="69"/>
      <c r="O5830" s="69"/>
      <c r="P5830" s="69"/>
      <c r="Q5830" s="69"/>
      <c r="R5830" s="69"/>
      <c r="S5830" s="47"/>
    </row>
    <row r="5831" spans="2:19" ht="15" thickBot="1" x14ac:dyDescent="0.35">
      <c r="B5831" s="47" t="s">
        <v>16</v>
      </c>
      <c r="C5831" s="47"/>
      <c r="D5831" s="47"/>
      <c r="E5831" s="47"/>
      <c r="F5831" s="47"/>
      <c r="G5831" s="47"/>
      <c r="H5831" s="139"/>
      <c r="I5831" s="72"/>
      <c r="J5831" s="73"/>
      <c r="K5831" s="73"/>
      <c r="L5831" s="48" t="s">
        <v>5</v>
      </c>
      <c r="M5831" s="47" t="s">
        <v>17</v>
      </c>
      <c r="N5831" s="69"/>
      <c r="O5831" s="69"/>
      <c r="P5831" s="69"/>
      <c r="Q5831" s="69"/>
      <c r="R5831" s="69"/>
      <c r="S5831" s="47"/>
    </row>
    <row r="5832" spans="2:19" ht="16.8" thickBot="1" x14ac:dyDescent="0.45">
      <c r="B5832" s="47" t="str">
        <f>IF(H5831="Erdgas","Arbeitspreis pro kWh Erdgas in EUR",IF(H5831="Strom","Arbeitspreis pro kWh Strom in EUR",IF(H5831="Wärme/Kälte","Arbeitspreis pro kWh Wärme-/Kälteverbrauch in EUR","Bitte Energieart auswählen!")))</f>
        <v>Bitte Energieart auswählen!</v>
      </c>
      <c r="C5832" s="47"/>
      <c r="D5832" s="47"/>
      <c r="E5832" s="47"/>
      <c r="F5832" s="47"/>
      <c r="G5832" s="74">
        <f>IFERROR(SUMPRODUCT(I5832:K5832,I5833:K5833),"")</f>
        <v>0</v>
      </c>
      <c r="H5832" s="47"/>
      <c r="I5832" s="118"/>
      <c r="J5832" s="118"/>
      <c r="K5832" s="118"/>
      <c r="L5832" s="48" t="s">
        <v>5</v>
      </c>
      <c r="M5832" s="47" t="str">
        <f>IF(H5831="Erdgas","Erdgaskosten exkl. Steuern, Abgaben, Netzentgelte, etc.",IF(H5831="Strom","Stromkosten exkl. Steuern, Abgaben, Netzentgelte, etc.",IF(H5831="Wärme/Kälte","Wärme-/Kältekosten exkl. Steuern, Abgaben, Netzentgelte, etc.", "Bitte Energieart auswählen!")))</f>
        <v>Bitte Energieart auswählen!</v>
      </c>
      <c r="N5832" s="47"/>
      <c r="O5832" s="47"/>
      <c r="P5832" s="75"/>
      <c r="Q5832" s="61"/>
      <c r="R5832" s="62"/>
      <c r="S5832" s="47"/>
    </row>
    <row r="5833" spans="2:19" ht="15" thickBot="1" x14ac:dyDescent="0.35">
      <c r="B5833" s="47" t="str">
        <f>IF(AND(H5831="Erdgas",H5830="Nein"),"Aliquoter Erdgasverbrauch in kWh von 1. Oktober 2022 bis 31. Dezember 2022",IF(H5831="Erdgas","Erdgasverbrauch in kWh von 1. Oktober 2022 bis 31. Dezember 2022",IF(AND(H5831="Strom",H5830="Nein"),"Aliquoter Stromverbrauch in kWh von 1. Oktober 2022 bis 31. Dezember 2022",IF(H5831="Strom","Stromverbrauch in kWh von 1. Oktober 2022 bis 31. Dezember 2022",IF(AND(H5831="Wärme/Kälte",H5830="Nein"),"Aliquoter Wärme-/Kälteverbrauch in kWh von 1. Oktober 2022 bis 31. Dezember 2022",IF(H5831="Wärme/Kälte","Wärme-/Kälteverbrauch in kWh von 1. Oktober 2022 bis 31. Dezember 2022","Bitte Energieart auswählen!"))))))</f>
        <v>Bitte Energieart auswählen!</v>
      </c>
      <c r="C5833" s="47"/>
      <c r="D5833" s="47"/>
      <c r="E5833" s="47"/>
      <c r="F5833" s="47"/>
      <c r="G5833" s="47"/>
      <c r="H5833" s="59">
        <f>SUM(I5833:K5833)</f>
        <v>0</v>
      </c>
      <c r="I5833" s="119" t="str">
        <f>IFERROR(IF(H5830="Nein",VLOOKUP(H5829,'1 - Strom Erdgas Wärme 2021'!H:AA,20,FALSE)/12,""),"")</f>
        <v/>
      </c>
      <c r="J5833" s="119" t="str">
        <f>IFERROR(IF(H5830="Nein",VLOOKUP(H5829,'1 - Strom Erdgas Wärme 2021'!H:AB,20,FALSE)/12,""),"")</f>
        <v/>
      </c>
      <c r="K5833" s="119" t="str">
        <f>IFERROR(IF(H5830="Nein",VLOOKUP(H5829,'1 - Strom Erdgas Wärme 2021'!H:AC,20,FALSE)/12,""),"")</f>
        <v/>
      </c>
      <c r="L5833" s="48" t="s">
        <v>5</v>
      </c>
      <c r="M5833" s="76" t="str">
        <f>IFERROR(IF(H5830="Nein","Vorbefüllte Verbrauchswerte wurden aliquot (d.h. 1/12) aus dem Jahr 2021 übernommen.","Bitte ergänzen Sie die monatlichen Verbrauchswerte gem. Lastprofilzähler"),"")</f>
        <v>Bitte ergänzen Sie die monatlichen Verbrauchswerte gem. Lastprofilzähler</v>
      </c>
      <c r="N5833" s="77"/>
      <c r="O5833" s="77"/>
      <c r="P5833" s="77"/>
      <c r="Q5833" s="77"/>
      <c r="R5833" s="77"/>
      <c r="S5833" s="77"/>
    </row>
    <row r="5834" spans="2:19" x14ac:dyDescent="0.3">
      <c r="B5834" s="47" t="str">
        <f>IF(H5831="Wärme/Kälte","Energiemix: Anteil in % der aus Strom oder Erdgas erzeugten Wärme/Kälte","")</f>
        <v/>
      </c>
      <c r="C5834" s="46"/>
      <c r="D5834" s="46"/>
      <c r="E5834" s="46"/>
      <c r="F5834" s="74">
        <f>IFERROR(SUMPRODUCT(I5834:K5834,I5833:K5833),"")</f>
        <v>0</v>
      </c>
      <c r="G5834" s="74"/>
      <c r="H5834" s="46"/>
      <c r="I5834" s="120"/>
      <c r="J5834" s="121"/>
      <c r="K5834" s="121"/>
      <c r="L5834" s="48" t="str">
        <f>IF(H5831="Wärme/Kälte","i","")</f>
        <v/>
      </c>
      <c r="M5834" s="47" t="str">
        <f>IF(H5831="Wärme/Kälte","Bitte geben Sie den Anteil in % (von 0 bis 100, ohne Prozentzeichen) der  direkt aus Strom oder Erdgas erzeugten Wärme/Kälte.","")</f>
        <v/>
      </c>
      <c r="N5834" s="46"/>
      <c r="O5834" s="46"/>
      <c r="P5834" s="46"/>
      <c r="Q5834" s="46"/>
      <c r="R5834" s="46"/>
      <c r="S5834" s="46"/>
    </row>
    <row r="5835" spans="2:19" x14ac:dyDescent="0.3">
      <c r="B5835" s="46"/>
      <c r="C5835" s="46"/>
      <c r="D5835" s="46"/>
      <c r="E5835" s="46"/>
      <c r="F5835" s="46"/>
      <c r="G5835" s="46"/>
      <c r="H5835" s="46"/>
      <c r="I5835" s="98"/>
      <c r="J5835" s="46"/>
      <c r="K5835" s="46"/>
      <c r="L5835" s="48"/>
      <c r="M5835" s="47"/>
      <c r="N5835" s="46"/>
      <c r="O5835" s="46"/>
      <c r="P5835" s="46"/>
      <c r="Q5835" s="46"/>
      <c r="R5835" s="46"/>
      <c r="S5835" s="46"/>
    </row>
    <row r="5836" spans="2:19" ht="18" thickBot="1" x14ac:dyDescent="0.5">
      <c r="B5836" s="56" t="s">
        <v>10</v>
      </c>
      <c r="C5836" s="47"/>
      <c r="D5836" s="47"/>
      <c r="E5836" s="47"/>
      <c r="F5836" s="47"/>
      <c r="G5836" s="47"/>
      <c r="H5836" s="47"/>
      <c r="I5836" s="68">
        <v>44835</v>
      </c>
      <c r="J5836" s="68">
        <v>44866</v>
      </c>
      <c r="K5836" s="68">
        <v>44896</v>
      </c>
      <c r="L5836" s="47"/>
      <c r="M5836" s="69"/>
      <c r="N5836" s="69"/>
      <c r="O5836" s="69"/>
      <c r="P5836" s="69"/>
      <c r="Q5836" s="69"/>
      <c r="R5836" s="69"/>
      <c r="S5836" s="47"/>
    </row>
    <row r="5837" spans="2:19" ht="15" thickBot="1" x14ac:dyDescent="0.35">
      <c r="B5837" s="47" t="s">
        <v>28</v>
      </c>
      <c r="C5837" s="47"/>
      <c r="D5837" s="47"/>
      <c r="E5837" s="47"/>
      <c r="F5837" s="47"/>
      <c r="G5837" s="47"/>
      <c r="H5837" s="117"/>
      <c r="I5837" s="70"/>
      <c r="J5837" s="71"/>
      <c r="K5837" s="71"/>
      <c r="L5837" s="48" t="s">
        <v>5</v>
      </c>
      <c r="M5837" s="47" t="s">
        <v>29</v>
      </c>
      <c r="N5837" s="69"/>
      <c r="O5837" s="69"/>
      <c r="P5837" s="69"/>
      <c r="Q5837" s="69"/>
      <c r="R5837" s="69"/>
      <c r="S5837" s="47"/>
    </row>
    <row r="5838" spans="2:19" ht="15" thickBot="1" x14ac:dyDescent="0.35">
      <c r="B5838" s="47" t="s">
        <v>13</v>
      </c>
      <c r="C5838" s="47"/>
      <c r="D5838" s="47"/>
      <c r="E5838" s="47"/>
      <c r="F5838" s="47"/>
      <c r="G5838" s="47"/>
      <c r="H5838" s="138">
        <f>IFERROR(VLOOKUP(H5837,'1 - Strom Erdgas Wärme 2021'!H:AA,17,FALSE),"")</f>
        <v>0</v>
      </c>
      <c r="I5838" s="70"/>
      <c r="J5838" s="71"/>
      <c r="K5838" s="71"/>
      <c r="L5838" s="48"/>
      <c r="M5838" s="47"/>
      <c r="N5838" s="69"/>
      <c r="O5838" s="69"/>
      <c r="P5838" s="69"/>
      <c r="Q5838" s="69"/>
      <c r="R5838" s="69"/>
      <c r="S5838" s="47"/>
    </row>
    <row r="5839" spans="2:19" ht="15" thickBot="1" x14ac:dyDescent="0.35">
      <c r="B5839" s="47" t="s">
        <v>16</v>
      </c>
      <c r="C5839" s="47"/>
      <c r="D5839" s="47"/>
      <c r="E5839" s="47"/>
      <c r="F5839" s="47"/>
      <c r="G5839" s="47"/>
      <c r="H5839" s="139"/>
      <c r="I5839" s="72"/>
      <c r="J5839" s="73"/>
      <c r="K5839" s="73"/>
      <c r="L5839" s="48" t="s">
        <v>5</v>
      </c>
      <c r="M5839" s="47" t="s">
        <v>17</v>
      </c>
      <c r="N5839" s="69"/>
      <c r="O5839" s="69"/>
      <c r="P5839" s="69"/>
      <c r="Q5839" s="69"/>
      <c r="R5839" s="69"/>
      <c r="S5839" s="47"/>
    </row>
    <row r="5840" spans="2:19" ht="16.8" thickBot="1" x14ac:dyDescent="0.45">
      <c r="B5840" s="47" t="str">
        <f>IF(H5839="Erdgas","Arbeitspreis pro kWh Erdgas in EUR",IF(H5839="Strom","Arbeitspreis pro kWh Strom in EUR",IF(H5839="Wärme/Kälte","Arbeitspreis pro kWh Wärme-/Kälteverbrauch in EUR","Bitte Energieart auswählen!")))</f>
        <v>Bitte Energieart auswählen!</v>
      </c>
      <c r="C5840" s="47"/>
      <c r="D5840" s="47"/>
      <c r="E5840" s="47"/>
      <c r="F5840" s="47"/>
      <c r="G5840" s="74">
        <f>IFERROR(SUMPRODUCT(I5840:K5840,I5841:K5841),"")</f>
        <v>0</v>
      </c>
      <c r="H5840" s="47"/>
      <c r="I5840" s="118"/>
      <c r="J5840" s="118"/>
      <c r="K5840" s="118"/>
      <c r="L5840" s="48" t="s">
        <v>5</v>
      </c>
      <c r="M5840" s="47" t="str">
        <f>IF(H5839="Erdgas","Erdgaskosten exkl. Steuern, Abgaben, Netzentgelte, etc.",IF(H5839="Strom","Stromkosten exkl. Steuern, Abgaben, Netzentgelte, etc.",IF(H5839="Wärme/Kälte","Wärme-/Kältekosten exkl. Steuern, Abgaben, Netzentgelte, etc.", "Bitte Energieart auswählen!")))</f>
        <v>Bitte Energieart auswählen!</v>
      </c>
      <c r="N5840" s="47"/>
      <c r="O5840" s="47"/>
      <c r="P5840" s="75"/>
      <c r="Q5840" s="61"/>
      <c r="R5840" s="62"/>
      <c r="S5840" s="47"/>
    </row>
    <row r="5841" spans="2:19" ht="15" thickBot="1" x14ac:dyDescent="0.35">
      <c r="B5841" s="47" t="str">
        <f>IF(AND(H5839="Erdgas",H5838="Nein"),"Aliquoter Erdgasverbrauch in kWh von 1. Oktober 2022 bis 31. Dezember 2022",IF(H5839="Erdgas","Erdgasverbrauch in kWh von 1. Oktober 2022 bis 31. Dezember 2022",IF(AND(H5839="Strom",H5838="Nein"),"Aliquoter Stromverbrauch in kWh von 1. Oktober 2022 bis 31. Dezember 2022",IF(H5839="Strom","Stromverbrauch in kWh von 1. Oktober 2022 bis 31. Dezember 2022",IF(AND(H5839="Wärme/Kälte",H5838="Nein"),"Aliquoter Wärme-/Kälteverbrauch in kWh von 1. Oktober 2022 bis 31. Dezember 2022",IF(H5839="Wärme/Kälte","Wärme-/Kälteverbrauch in kWh von 1. Oktober 2022 bis 31. Dezember 2022","Bitte Energieart auswählen!"))))))</f>
        <v>Bitte Energieart auswählen!</v>
      </c>
      <c r="C5841" s="47"/>
      <c r="D5841" s="47"/>
      <c r="E5841" s="47"/>
      <c r="F5841" s="47"/>
      <c r="G5841" s="47"/>
      <c r="H5841" s="59">
        <f>SUM(I5841:K5841)</f>
        <v>0</v>
      </c>
      <c r="I5841" s="119" t="str">
        <f>IFERROR(IF(H5838="Nein",VLOOKUP(H5837,'1 - Strom Erdgas Wärme 2021'!H:AA,20,FALSE)/12,""),"")</f>
        <v/>
      </c>
      <c r="J5841" s="119" t="str">
        <f>IFERROR(IF(H5838="Nein",VLOOKUP(H5837,'1 - Strom Erdgas Wärme 2021'!H:AB,20,FALSE)/12,""),"")</f>
        <v/>
      </c>
      <c r="K5841" s="119" t="str">
        <f>IFERROR(IF(H5838="Nein",VLOOKUP(H5837,'1 - Strom Erdgas Wärme 2021'!H:AC,20,FALSE)/12,""),"")</f>
        <v/>
      </c>
      <c r="L5841" s="48" t="s">
        <v>5</v>
      </c>
      <c r="M5841" s="76" t="str">
        <f>IFERROR(IF(H5838="Nein","Vorbefüllte Verbrauchswerte wurden aliquot (d.h. 1/12) aus dem Jahr 2021 übernommen.","Bitte ergänzen Sie die monatlichen Verbrauchswerte gem. Lastprofilzähler"),"")</f>
        <v>Bitte ergänzen Sie die monatlichen Verbrauchswerte gem. Lastprofilzähler</v>
      </c>
      <c r="N5841" s="77"/>
      <c r="O5841" s="77"/>
      <c r="P5841" s="77"/>
      <c r="Q5841" s="77"/>
      <c r="R5841" s="77"/>
      <c r="S5841" s="77"/>
    </row>
    <row r="5842" spans="2:19" x14ac:dyDescent="0.3">
      <c r="B5842" s="47" t="str">
        <f>IF(H5839="Wärme/Kälte","Energiemix: Anteil in % der aus Strom oder Erdgas erzeugten Wärme/Kälte","")</f>
        <v/>
      </c>
      <c r="C5842" s="46"/>
      <c r="D5842" s="46"/>
      <c r="E5842" s="46"/>
      <c r="F5842" s="74">
        <f>IFERROR(SUMPRODUCT(I5842:K5842,I5841:K5841),"")</f>
        <v>0</v>
      </c>
      <c r="G5842" s="74"/>
      <c r="H5842" s="46"/>
      <c r="I5842" s="120"/>
      <c r="J5842" s="121"/>
      <c r="K5842" s="121"/>
      <c r="L5842" s="48" t="str">
        <f>IF(H5839="Wärme/Kälte","i","")</f>
        <v/>
      </c>
      <c r="M5842" s="47" t="str">
        <f>IF(H5839="Wärme/Kälte","Bitte geben Sie den Anteil in % (von 0 bis 100, ohne Prozentzeichen) der  direkt aus Strom oder Erdgas erzeugten Wärme/Kälte.","")</f>
        <v/>
      </c>
      <c r="N5842" s="46"/>
      <c r="O5842" s="46"/>
      <c r="P5842" s="46"/>
      <c r="Q5842" s="46"/>
      <c r="R5842" s="46"/>
      <c r="S5842" s="46"/>
    </row>
    <row r="5843" spans="2:19" x14ac:dyDescent="0.3">
      <c r="B5843" s="46"/>
      <c r="C5843" s="46"/>
      <c r="D5843" s="46"/>
      <c r="E5843" s="46"/>
      <c r="F5843" s="46"/>
      <c r="G5843" s="46"/>
      <c r="H5843" s="46"/>
      <c r="I5843" s="98"/>
      <c r="J5843" s="46"/>
      <c r="K5843" s="46"/>
      <c r="L5843" s="48"/>
      <c r="M5843" s="47"/>
      <c r="N5843" s="46"/>
      <c r="O5843" s="46"/>
      <c r="P5843" s="46"/>
      <c r="Q5843" s="46"/>
      <c r="R5843" s="46"/>
      <c r="S5843" s="46"/>
    </row>
    <row r="5844" spans="2:19" ht="18" thickBot="1" x14ac:dyDescent="0.5">
      <c r="B5844" s="56" t="s">
        <v>10</v>
      </c>
      <c r="C5844" s="47"/>
      <c r="D5844" s="47"/>
      <c r="E5844" s="47"/>
      <c r="F5844" s="47"/>
      <c r="G5844" s="47"/>
      <c r="H5844" s="47"/>
      <c r="I5844" s="68">
        <v>44835</v>
      </c>
      <c r="J5844" s="68">
        <v>44866</v>
      </c>
      <c r="K5844" s="68">
        <v>44896</v>
      </c>
      <c r="L5844" s="47"/>
      <c r="M5844" s="69"/>
      <c r="N5844" s="69"/>
      <c r="O5844" s="69"/>
      <c r="P5844" s="69"/>
      <c r="Q5844" s="69"/>
      <c r="R5844" s="69"/>
      <c r="S5844" s="47"/>
    </row>
    <row r="5845" spans="2:19" ht="15" thickBot="1" x14ac:dyDescent="0.35">
      <c r="B5845" s="47" t="s">
        <v>28</v>
      </c>
      <c r="C5845" s="47"/>
      <c r="D5845" s="47"/>
      <c r="E5845" s="47"/>
      <c r="F5845" s="47"/>
      <c r="G5845" s="47"/>
      <c r="H5845" s="117"/>
      <c r="I5845" s="70"/>
      <c r="J5845" s="71"/>
      <c r="K5845" s="71"/>
      <c r="L5845" s="48" t="s">
        <v>5</v>
      </c>
      <c r="M5845" s="47" t="s">
        <v>29</v>
      </c>
      <c r="N5845" s="69"/>
      <c r="O5845" s="69"/>
      <c r="P5845" s="69"/>
      <c r="Q5845" s="69"/>
      <c r="R5845" s="69"/>
      <c r="S5845" s="47"/>
    </row>
    <row r="5846" spans="2:19" ht="15" thickBot="1" x14ac:dyDescent="0.35">
      <c r="B5846" s="47" t="s">
        <v>13</v>
      </c>
      <c r="C5846" s="47"/>
      <c r="D5846" s="47"/>
      <c r="E5846" s="47"/>
      <c r="F5846" s="47"/>
      <c r="G5846" s="47"/>
      <c r="H5846" s="138">
        <f>IFERROR(VLOOKUP(H5845,'1 - Strom Erdgas Wärme 2021'!H:AA,17,FALSE),"")</f>
        <v>0</v>
      </c>
      <c r="I5846" s="70"/>
      <c r="J5846" s="71"/>
      <c r="K5846" s="71"/>
      <c r="L5846" s="48"/>
      <c r="M5846" s="47"/>
      <c r="N5846" s="69"/>
      <c r="O5846" s="69"/>
      <c r="P5846" s="69"/>
      <c r="Q5846" s="69"/>
      <c r="R5846" s="69"/>
      <c r="S5846" s="47"/>
    </row>
    <row r="5847" spans="2:19" ht="15" thickBot="1" x14ac:dyDescent="0.35">
      <c r="B5847" s="47" t="s">
        <v>16</v>
      </c>
      <c r="C5847" s="47"/>
      <c r="D5847" s="47"/>
      <c r="E5847" s="47"/>
      <c r="F5847" s="47"/>
      <c r="G5847" s="47"/>
      <c r="H5847" s="139"/>
      <c r="I5847" s="72"/>
      <c r="J5847" s="73"/>
      <c r="K5847" s="73"/>
      <c r="L5847" s="48" t="s">
        <v>5</v>
      </c>
      <c r="M5847" s="47" t="s">
        <v>17</v>
      </c>
      <c r="N5847" s="69"/>
      <c r="O5847" s="69"/>
      <c r="P5847" s="69"/>
      <c r="Q5847" s="69"/>
      <c r="R5847" s="69"/>
      <c r="S5847" s="47"/>
    </row>
    <row r="5848" spans="2:19" ht="16.8" thickBot="1" x14ac:dyDescent="0.45">
      <c r="B5848" s="47" t="str">
        <f>IF(H5847="Erdgas","Arbeitspreis pro kWh Erdgas in EUR",IF(H5847="Strom","Arbeitspreis pro kWh Strom in EUR",IF(H5847="Wärme/Kälte","Arbeitspreis pro kWh Wärme-/Kälteverbrauch in EUR","Bitte Energieart auswählen!")))</f>
        <v>Bitte Energieart auswählen!</v>
      </c>
      <c r="C5848" s="47"/>
      <c r="D5848" s="47"/>
      <c r="E5848" s="47"/>
      <c r="F5848" s="47"/>
      <c r="G5848" s="74">
        <f>IFERROR(SUMPRODUCT(I5848:K5848,I5849:K5849),"")</f>
        <v>0</v>
      </c>
      <c r="H5848" s="47"/>
      <c r="I5848" s="118"/>
      <c r="J5848" s="118"/>
      <c r="K5848" s="118"/>
      <c r="L5848" s="48" t="s">
        <v>5</v>
      </c>
      <c r="M5848" s="47" t="str">
        <f>IF(H5847="Erdgas","Erdgaskosten exkl. Steuern, Abgaben, Netzentgelte, etc.",IF(H5847="Strom","Stromkosten exkl. Steuern, Abgaben, Netzentgelte, etc.",IF(H5847="Wärme/Kälte","Wärme-/Kältekosten exkl. Steuern, Abgaben, Netzentgelte, etc.", "Bitte Energieart auswählen!")))</f>
        <v>Bitte Energieart auswählen!</v>
      </c>
      <c r="N5848" s="47"/>
      <c r="O5848" s="47"/>
      <c r="P5848" s="75"/>
      <c r="Q5848" s="61"/>
      <c r="R5848" s="62"/>
      <c r="S5848" s="47"/>
    </row>
    <row r="5849" spans="2:19" ht="15" thickBot="1" x14ac:dyDescent="0.35">
      <c r="B5849" s="47" t="str">
        <f>IF(AND(H5847="Erdgas",H5846="Nein"),"Aliquoter Erdgasverbrauch in kWh von 1. Oktober 2022 bis 31. Dezember 2022",IF(H5847="Erdgas","Erdgasverbrauch in kWh von 1. Oktober 2022 bis 31. Dezember 2022",IF(AND(H5847="Strom",H5846="Nein"),"Aliquoter Stromverbrauch in kWh von 1. Oktober 2022 bis 31. Dezember 2022",IF(H5847="Strom","Stromverbrauch in kWh von 1. Oktober 2022 bis 31. Dezember 2022",IF(AND(H5847="Wärme/Kälte",H5846="Nein"),"Aliquoter Wärme-/Kälteverbrauch in kWh von 1. Oktober 2022 bis 31. Dezember 2022",IF(H5847="Wärme/Kälte","Wärme-/Kälteverbrauch in kWh von 1. Oktober 2022 bis 31. Dezember 2022","Bitte Energieart auswählen!"))))))</f>
        <v>Bitte Energieart auswählen!</v>
      </c>
      <c r="C5849" s="47"/>
      <c r="D5849" s="47"/>
      <c r="E5849" s="47"/>
      <c r="F5849" s="47"/>
      <c r="G5849" s="47"/>
      <c r="H5849" s="59">
        <f>SUM(I5849:K5849)</f>
        <v>0</v>
      </c>
      <c r="I5849" s="119" t="str">
        <f>IFERROR(IF(H5846="Nein",VLOOKUP(H5845,'1 - Strom Erdgas Wärme 2021'!H:AA,20,FALSE)/12,""),"")</f>
        <v/>
      </c>
      <c r="J5849" s="119" t="str">
        <f>IFERROR(IF(H5846="Nein",VLOOKUP(H5845,'1 - Strom Erdgas Wärme 2021'!H:AB,20,FALSE)/12,""),"")</f>
        <v/>
      </c>
      <c r="K5849" s="119" t="str">
        <f>IFERROR(IF(H5846="Nein",VLOOKUP(H5845,'1 - Strom Erdgas Wärme 2021'!H:AC,20,FALSE)/12,""),"")</f>
        <v/>
      </c>
      <c r="L5849" s="48" t="s">
        <v>5</v>
      </c>
      <c r="M5849" s="76" t="str">
        <f>IFERROR(IF(H5846="Nein","Vorbefüllte Verbrauchswerte wurden aliquot (d.h. 1/12) aus dem Jahr 2021 übernommen.","Bitte ergänzen Sie die monatlichen Verbrauchswerte gem. Lastprofilzähler"),"")</f>
        <v>Bitte ergänzen Sie die monatlichen Verbrauchswerte gem. Lastprofilzähler</v>
      </c>
      <c r="N5849" s="77"/>
      <c r="O5849" s="77"/>
      <c r="P5849" s="77"/>
      <c r="Q5849" s="77"/>
      <c r="R5849" s="77"/>
      <c r="S5849" s="77"/>
    </row>
    <row r="5850" spans="2:19" x14ac:dyDescent="0.3">
      <c r="B5850" s="47" t="str">
        <f>IF(H5847="Wärme/Kälte","Energiemix: Anteil in % der aus Strom oder Erdgas erzeugten Wärme/Kälte","")</f>
        <v/>
      </c>
      <c r="C5850" s="46"/>
      <c r="D5850" s="46"/>
      <c r="E5850" s="46"/>
      <c r="F5850" s="74">
        <f>IFERROR(SUMPRODUCT(I5850:K5850,I5849:K5849),"")</f>
        <v>0</v>
      </c>
      <c r="G5850" s="74"/>
      <c r="H5850" s="46"/>
      <c r="I5850" s="120"/>
      <c r="J5850" s="121"/>
      <c r="K5850" s="121"/>
      <c r="L5850" s="48" t="str">
        <f>IF(H5847="Wärme/Kälte","i","")</f>
        <v/>
      </c>
      <c r="M5850" s="47" t="str">
        <f>IF(H5847="Wärme/Kälte","Bitte geben Sie den Anteil in % (von 0 bis 100, ohne Prozentzeichen) der  direkt aus Strom oder Erdgas erzeugten Wärme/Kälte.","")</f>
        <v/>
      </c>
      <c r="N5850" s="46"/>
      <c r="O5850" s="46"/>
      <c r="P5850" s="46"/>
      <c r="Q5850" s="46"/>
      <c r="R5850" s="46"/>
      <c r="S5850" s="46"/>
    </row>
    <row r="5851" spans="2:19" x14ac:dyDescent="0.3">
      <c r="B5851" s="46"/>
      <c r="C5851" s="46"/>
      <c r="D5851" s="46"/>
      <c r="E5851" s="46"/>
      <c r="F5851" s="46"/>
      <c r="G5851" s="46"/>
      <c r="H5851" s="46"/>
      <c r="I5851" s="98"/>
      <c r="J5851" s="46"/>
      <c r="K5851" s="46"/>
      <c r="L5851" s="48"/>
      <c r="M5851" s="47"/>
      <c r="N5851" s="46"/>
      <c r="O5851" s="46"/>
      <c r="P5851" s="46"/>
      <c r="Q5851" s="46"/>
      <c r="R5851" s="46"/>
      <c r="S5851" s="46"/>
    </row>
    <row r="5852" spans="2:19" ht="18" thickBot="1" x14ac:dyDescent="0.5">
      <c r="B5852" s="56" t="s">
        <v>10</v>
      </c>
      <c r="C5852" s="47"/>
      <c r="D5852" s="47"/>
      <c r="E5852" s="47"/>
      <c r="F5852" s="47"/>
      <c r="G5852" s="47"/>
      <c r="H5852" s="47"/>
      <c r="I5852" s="68">
        <v>44835</v>
      </c>
      <c r="J5852" s="68">
        <v>44866</v>
      </c>
      <c r="K5852" s="68">
        <v>44896</v>
      </c>
      <c r="L5852" s="47"/>
      <c r="M5852" s="69"/>
      <c r="N5852" s="69"/>
      <c r="O5852" s="69"/>
      <c r="P5852" s="69"/>
      <c r="Q5852" s="69"/>
      <c r="R5852" s="69"/>
      <c r="S5852" s="47"/>
    </row>
    <row r="5853" spans="2:19" ht="15" thickBot="1" x14ac:dyDescent="0.35">
      <c r="B5853" s="47" t="s">
        <v>28</v>
      </c>
      <c r="C5853" s="47"/>
      <c r="D5853" s="47"/>
      <c r="E5853" s="47"/>
      <c r="F5853" s="47"/>
      <c r="G5853" s="47"/>
      <c r="H5853" s="117"/>
      <c r="I5853" s="70"/>
      <c r="J5853" s="71"/>
      <c r="K5853" s="71"/>
      <c r="L5853" s="48" t="s">
        <v>5</v>
      </c>
      <c r="M5853" s="47" t="s">
        <v>29</v>
      </c>
      <c r="N5853" s="69"/>
      <c r="O5853" s="69"/>
      <c r="P5853" s="69"/>
      <c r="Q5853" s="69"/>
      <c r="R5853" s="69"/>
      <c r="S5853" s="47"/>
    </row>
    <row r="5854" spans="2:19" ht="15" thickBot="1" x14ac:dyDescent="0.35">
      <c r="B5854" s="47" t="s">
        <v>13</v>
      </c>
      <c r="C5854" s="47"/>
      <c r="D5854" s="47"/>
      <c r="E5854" s="47"/>
      <c r="F5854" s="47"/>
      <c r="G5854" s="47"/>
      <c r="H5854" s="138">
        <f>IFERROR(VLOOKUP(H5853,'1 - Strom Erdgas Wärme 2021'!H:AA,17,FALSE),"")</f>
        <v>0</v>
      </c>
      <c r="I5854" s="70"/>
      <c r="J5854" s="71"/>
      <c r="K5854" s="71"/>
      <c r="L5854" s="48"/>
      <c r="M5854" s="47"/>
      <c r="N5854" s="69"/>
      <c r="O5854" s="69"/>
      <c r="P5854" s="69"/>
      <c r="Q5854" s="69"/>
      <c r="R5854" s="69"/>
      <c r="S5854" s="47"/>
    </row>
    <row r="5855" spans="2:19" ht="15" thickBot="1" x14ac:dyDescent="0.35">
      <c r="B5855" s="47" t="s">
        <v>16</v>
      </c>
      <c r="C5855" s="47"/>
      <c r="D5855" s="47"/>
      <c r="E5855" s="47"/>
      <c r="F5855" s="47"/>
      <c r="G5855" s="47"/>
      <c r="H5855" s="139"/>
      <c r="I5855" s="72"/>
      <c r="J5855" s="73"/>
      <c r="K5855" s="73"/>
      <c r="L5855" s="48" t="s">
        <v>5</v>
      </c>
      <c r="M5855" s="47" t="s">
        <v>17</v>
      </c>
      <c r="N5855" s="69"/>
      <c r="O5855" s="69"/>
      <c r="P5855" s="69"/>
      <c r="Q5855" s="69"/>
      <c r="R5855" s="69"/>
      <c r="S5855" s="47"/>
    </row>
    <row r="5856" spans="2:19" ht="16.8" thickBot="1" x14ac:dyDescent="0.45">
      <c r="B5856" s="47" t="str">
        <f>IF(H5855="Erdgas","Arbeitspreis pro kWh Erdgas in EUR",IF(H5855="Strom","Arbeitspreis pro kWh Strom in EUR",IF(H5855="Wärme/Kälte","Arbeitspreis pro kWh Wärme-/Kälteverbrauch in EUR","Bitte Energieart auswählen!")))</f>
        <v>Bitte Energieart auswählen!</v>
      </c>
      <c r="C5856" s="47"/>
      <c r="D5856" s="47"/>
      <c r="E5856" s="47"/>
      <c r="F5856" s="47"/>
      <c r="G5856" s="74">
        <f>IFERROR(SUMPRODUCT(I5856:K5856,I5857:K5857),"")</f>
        <v>0</v>
      </c>
      <c r="H5856" s="47"/>
      <c r="I5856" s="118"/>
      <c r="J5856" s="118"/>
      <c r="K5856" s="118"/>
      <c r="L5856" s="48" t="s">
        <v>5</v>
      </c>
      <c r="M5856" s="47" t="str">
        <f>IF(H5855="Erdgas","Erdgaskosten exkl. Steuern, Abgaben, Netzentgelte, etc.",IF(H5855="Strom","Stromkosten exkl. Steuern, Abgaben, Netzentgelte, etc.",IF(H5855="Wärme/Kälte","Wärme-/Kältekosten exkl. Steuern, Abgaben, Netzentgelte, etc.", "Bitte Energieart auswählen!")))</f>
        <v>Bitte Energieart auswählen!</v>
      </c>
      <c r="N5856" s="47"/>
      <c r="O5856" s="47"/>
      <c r="P5856" s="75"/>
      <c r="Q5856" s="61"/>
      <c r="R5856" s="62"/>
      <c r="S5856" s="47"/>
    </row>
    <row r="5857" spans="2:19" ht="15" thickBot="1" x14ac:dyDescent="0.35">
      <c r="B5857" s="47" t="str">
        <f>IF(AND(H5855="Erdgas",H5854="Nein"),"Aliquoter Erdgasverbrauch in kWh von 1. Oktober 2022 bis 31. Dezember 2022",IF(H5855="Erdgas","Erdgasverbrauch in kWh von 1. Oktober 2022 bis 31. Dezember 2022",IF(AND(H5855="Strom",H5854="Nein"),"Aliquoter Stromverbrauch in kWh von 1. Oktober 2022 bis 31. Dezember 2022",IF(H5855="Strom","Stromverbrauch in kWh von 1. Oktober 2022 bis 31. Dezember 2022",IF(AND(H5855="Wärme/Kälte",H5854="Nein"),"Aliquoter Wärme-/Kälteverbrauch in kWh von 1. Oktober 2022 bis 31. Dezember 2022",IF(H5855="Wärme/Kälte","Wärme-/Kälteverbrauch in kWh von 1. Oktober 2022 bis 31. Dezember 2022","Bitte Energieart auswählen!"))))))</f>
        <v>Bitte Energieart auswählen!</v>
      </c>
      <c r="C5857" s="47"/>
      <c r="D5857" s="47"/>
      <c r="E5857" s="47"/>
      <c r="F5857" s="47"/>
      <c r="G5857" s="47"/>
      <c r="H5857" s="59">
        <f>SUM(I5857:K5857)</f>
        <v>0</v>
      </c>
      <c r="I5857" s="119" t="str">
        <f>IFERROR(IF(H5854="Nein",VLOOKUP(H5853,'1 - Strom Erdgas Wärme 2021'!H:AA,20,FALSE)/12,""),"")</f>
        <v/>
      </c>
      <c r="J5857" s="119" t="str">
        <f>IFERROR(IF(H5854="Nein",VLOOKUP(H5853,'1 - Strom Erdgas Wärme 2021'!H:AB,20,FALSE)/12,""),"")</f>
        <v/>
      </c>
      <c r="K5857" s="119" t="str">
        <f>IFERROR(IF(H5854="Nein",VLOOKUP(H5853,'1 - Strom Erdgas Wärme 2021'!H:AC,20,FALSE)/12,""),"")</f>
        <v/>
      </c>
      <c r="L5857" s="48" t="s">
        <v>5</v>
      </c>
      <c r="M5857" s="76" t="str">
        <f>IFERROR(IF(H5854="Nein","Vorbefüllte Verbrauchswerte wurden aliquot (d.h. 1/12) aus dem Jahr 2021 übernommen.","Bitte ergänzen Sie die monatlichen Verbrauchswerte gem. Lastprofilzähler"),"")</f>
        <v>Bitte ergänzen Sie die monatlichen Verbrauchswerte gem. Lastprofilzähler</v>
      </c>
      <c r="N5857" s="77"/>
      <c r="O5857" s="77"/>
      <c r="P5857" s="77"/>
      <c r="Q5857" s="77"/>
      <c r="R5857" s="77"/>
      <c r="S5857" s="77"/>
    </row>
    <row r="5858" spans="2:19" x14ac:dyDescent="0.3">
      <c r="B5858" s="47" t="str">
        <f>IF(H5855="Wärme/Kälte","Energiemix: Anteil in % der aus Strom oder Erdgas erzeugten Wärme/Kälte","")</f>
        <v/>
      </c>
      <c r="C5858" s="46"/>
      <c r="D5858" s="46"/>
      <c r="E5858" s="46"/>
      <c r="F5858" s="74">
        <f>IFERROR(SUMPRODUCT(I5858:K5858,I5857:K5857),"")</f>
        <v>0</v>
      </c>
      <c r="G5858" s="74"/>
      <c r="H5858" s="46"/>
      <c r="I5858" s="120"/>
      <c r="J5858" s="121"/>
      <c r="K5858" s="121"/>
      <c r="L5858" s="48" t="str">
        <f>IF(H5855="Wärme/Kälte","i","")</f>
        <v/>
      </c>
      <c r="M5858" s="47" t="str">
        <f>IF(H5855="Wärme/Kälte","Bitte geben Sie den Anteil in % (von 0 bis 100, ohne Prozentzeichen) der  direkt aus Strom oder Erdgas erzeugten Wärme/Kälte.","")</f>
        <v/>
      </c>
      <c r="N5858" s="46"/>
      <c r="O5858" s="46"/>
      <c r="P5858" s="46"/>
      <c r="Q5858" s="46"/>
      <c r="R5858" s="46"/>
      <c r="S5858" s="46"/>
    </row>
    <row r="5859" spans="2:19" x14ac:dyDescent="0.3">
      <c r="B5859" s="46"/>
      <c r="C5859" s="46"/>
      <c r="D5859" s="46"/>
      <c r="E5859" s="46"/>
      <c r="F5859" s="46"/>
      <c r="G5859" s="46"/>
      <c r="H5859" s="46"/>
      <c r="I5859" s="98"/>
      <c r="J5859" s="46"/>
      <c r="K5859" s="46"/>
      <c r="L5859" s="48"/>
      <c r="M5859" s="47"/>
      <c r="N5859" s="46"/>
      <c r="O5859" s="46"/>
      <c r="P5859" s="46"/>
      <c r="Q5859" s="46"/>
      <c r="R5859" s="46"/>
      <c r="S5859" s="46"/>
    </row>
    <row r="5860" spans="2:19" ht="18" thickBot="1" x14ac:dyDescent="0.5">
      <c r="B5860" s="56" t="s">
        <v>10</v>
      </c>
      <c r="C5860" s="47"/>
      <c r="D5860" s="47"/>
      <c r="E5860" s="47"/>
      <c r="F5860" s="47"/>
      <c r="G5860" s="47"/>
      <c r="H5860" s="47"/>
      <c r="I5860" s="68">
        <v>44835</v>
      </c>
      <c r="J5860" s="68">
        <v>44866</v>
      </c>
      <c r="K5860" s="68">
        <v>44896</v>
      </c>
      <c r="L5860" s="47"/>
      <c r="M5860" s="69"/>
      <c r="N5860" s="69"/>
      <c r="O5860" s="69"/>
      <c r="P5860" s="69"/>
      <c r="Q5860" s="69"/>
      <c r="R5860" s="69"/>
      <c r="S5860" s="47"/>
    </row>
    <row r="5861" spans="2:19" ht="15" thickBot="1" x14ac:dyDescent="0.35">
      <c r="B5861" s="47" t="s">
        <v>28</v>
      </c>
      <c r="C5861" s="47"/>
      <c r="D5861" s="47"/>
      <c r="E5861" s="47"/>
      <c r="F5861" s="47"/>
      <c r="G5861" s="47"/>
      <c r="H5861" s="117"/>
      <c r="I5861" s="70"/>
      <c r="J5861" s="71"/>
      <c r="K5861" s="71"/>
      <c r="L5861" s="48" t="s">
        <v>5</v>
      </c>
      <c r="M5861" s="47" t="s">
        <v>29</v>
      </c>
      <c r="N5861" s="69"/>
      <c r="O5861" s="69"/>
      <c r="P5861" s="69"/>
      <c r="Q5861" s="69"/>
      <c r="R5861" s="69"/>
      <c r="S5861" s="47"/>
    </row>
    <row r="5862" spans="2:19" ht="15" thickBot="1" x14ac:dyDescent="0.35">
      <c r="B5862" s="47" t="s">
        <v>13</v>
      </c>
      <c r="C5862" s="47"/>
      <c r="D5862" s="47"/>
      <c r="E5862" s="47"/>
      <c r="F5862" s="47"/>
      <c r="G5862" s="47"/>
      <c r="H5862" s="138">
        <f>IFERROR(VLOOKUP(H5861,'1 - Strom Erdgas Wärme 2021'!H:AA,17,FALSE),"")</f>
        <v>0</v>
      </c>
      <c r="I5862" s="70"/>
      <c r="J5862" s="71"/>
      <c r="K5862" s="71"/>
      <c r="L5862" s="48"/>
      <c r="M5862" s="47"/>
      <c r="N5862" s="69"/>
      <c r="O5862" s="69"/>
      <c r="P5862" s="69"/>
      <c r="Q5862" s="69"/>
      <c r="R5862" s="69"/>
      <c r="S5862" s="47"/>
    </row>
    <row r="5863" spans="2:19" ht="15" thickBot="1" x14ac:dyDescent="0.35">
      <c r="B5863" s="47" t="s">
        <v>16</v>
      </c>
      <c r="C5863" s="47"/>
      <c r="D5863" s="47"/>
      <c r="E5863" s="47"/>
      <c r="F5863" s="47"/>
      <c r="G5863" s="47"/>
      <c r="H5863" s="139"/>
      <c r="I5863" s="72"/>
      <c r="J5863" s="73"/>
      <c r="K5863" s="73"/>
      <c r="L5863" s="48" t="s">
        <v>5</v>
      </c>
      <c r="M5863" s="47" t="s">
        <v>17</v>
      </c>
      <c r="N5863" s="69"/>
      <c r="O5863" s="69"/>
      <c r="P5863" s="69"/>
      <c r="Q5863" s="69"/>
      <c r="R5863" s="69"/>
      <c r="S5863" s="47"/>
    </row>
    <row r="5864" spans="2:19" ht="16.8" thickBot="1" x14ac:dyDescent="0.45">
      <c r="B5864" s="47" t="str">
        <f>IF(H5863="Erdgas","Arbeitspreis pro kWh Erdgas in EUR",IF(H5863="Strom","Arbeitspreis pro kWh Strom in EUR",IF(H5863="Wärme/Kälte","Arbeitspreis pro kWh Wärme-/Kälteverbrauch in EUR","Bitte Energieart auswählen!")))</f>
        <v>Bitte Energieart auswählen!</v>
      </c>
      <c r="C5864" s="47"/>
      <c r="D5864" s="47"/>
      <c r="E5864" s="47"/>
      <c r="F5864" s="47"/>
      <c r="G5864" s="74">
        <f>IFERROR(SUMPRODUCT(I5864:K5864,I5865:K5865),"")</f>
        <v>0</v>
      </c>
      <c r="H5864" s="47"/>
      <c r="I5864" s="118"/>
      <c r="J5864" s="118"/>
      <c r="K5864" s="118"/>
      <c r="L5864" s="48" t="s">
        <v>5</v>
      </c>
      <c r="M5864" s="47" t="str">
        <f>IF(H5863="Erdgas","Erdgaskosten exkl. Steuern, Abgaben, Netzentgelte, etc.",IF(H5863="Strom","Stromkosten exkl. Steuern, Abgaben, Netzentgelte, etc.",IF(H5863="Wärme/Kälte","Wärme-/Kältekosten exkl. Steuern, Abgaben, Netzentgelte, etc.", "Bitte Energieart auswählen!")))</f>
        <v>Bitte Energieart auswählen!</v>
      </c>
      <c r="N5864" s="47"/>
      <c r="O5864" s="47"/>
      <c r="P5864" s="75"/>
      <c r="Q5864" s="61"/>
      <c r="R5864" s="62"/>
      <c r="S5864" s="47"/>
    </row>
    <row r="5865" spans="2:19" ht="15" thickBot="1" x14ac:dyDescent="0.35">
      <c r="B5865" s="47" t="str">
        <f>IF(AND(H5863="Erdgas",H5862="Nein"),"Aliquoter Erdgasverbrauch in kWh von 1. Oktober 2022 bis 31. Dezember 2022",IF(H5863="Erdgas","Erdgasverbrauch in kWh von 1. Oktober 2022 bis 31. Dezember 2022",IF(AND(H5863="Strom",H5862="Nein"),"Aliquoter Stromverbrauch in kWh von 1. Oktober 2022 bis 31. Dezember 2022",IF(H5863="Strom","Stromverbrauch in kWh von 1. Oktober 2022 bis 31. Dezember 2022",IF(AND(H5863="Wärme/Kälte",H5862="Nein"),"Aliquoter Wärme-/Kälteverbrauch in kWh von 1. Oktober 2022 bis 31. Dezember 2022",IF(H5863="Wärme/Kälte","Wärme-/Kälteverbrauch in kWh von 1. Oktober 2022 bis 31. Dezember 2022","Bitte Energieart auswählen!"))))))</f>
        <v>Bitte Energieart auswählen!</v>
      </c>
      <c r="C5865" s="47"/>
      <c r="D5865" s="47"/>
      <c r="E5865" s="47"/>
      <c r="F5865" s="47"/>
      <c r="G5865" s="47"/>
      <c r="H5865" s="59">
        <f>SUM(I5865:K5865)</f>
        <v>0</v>
      </c>
      <c r="I5865" s="119" t="str">
        <f>IFERROR(IF(H5862="Nein",VLOOKUP(H5861,'1 - Strom Erdgas Wärme 2021'!H:AA,20,FALSE)/12,""),"")</f>
        <v/>
      </c>
      <c r="J5865" s="119" t="str">
        <f>IFERROR(IF(H5862="Nein",VLOOKUP(H5861,'1 - Strom Erdgas Wärme 2021'!H:AB,20,FALSE)/12,""),"")</f>
        <v/>
      </c>
      <c r="K5865" s="119" t="str">
        <f>IFERROR(IF(H5862="Nein",VLOOKUP(H5861,'1 - Strom Erdgas Wärme 2021'!H:AC,20,FALSE)/12,""),"")</f>
        <v/>
      </c>
      <c r="L5865" s="48" t="s">
        <v>5</v>
      </c>
      <c r="M5865" s="76" t="str">
        <f>IFERROR(IF(H5862="Nein","Vorbefüllte Verbrauchswerte wurden aliquot (d.h. 1/12) aus dem Jahr 2021 übernommen.","Bitte ergänzen Sie die monatlichen Verbrauchswerte gem. Lastprofilzähler"),"")</f>
        <v>Bitte ergänzen Sie die monatlichen Verbrauchswerte gem. Lastprofilzähler</v>
      </c>
      <c r="N5865" s="77"/>
      <c r="O5865" s="77"/>
      <c r="P5865" s="77"/>
      <c r="Q5865" s="77"/>
      <c r="R5865" s="77"/>
      <c r="S5865" s="77"/>
    </row>
    <row r="5866" spans="2:19" x14ac:dyDescent="0.3">
      <c r="B5866" s="47" t="str">
        <f>IF(H5863="Wärme/Kälte","Energiemix: Anteil in % der aus Strom oder Erdgas erzeugten Wärme/Kälte","")</f>
        <v/>
      </c>
      <c r="C5866" s="46"/>
      <c r="D5866" s="46"/>
      <c r="E5866" s="46"/>
      <c r="F5866" s="74">
        <f>IFERROR(SUMPRODUCT(I5866:K5866,I5865:K5865),"")</f>
        <v>0</v>
      </c>
      <c r="G5866" s="74"/>
      <c r="H5866" s="46"/>
      <c r="I5866" s="120"/>
      <c r="J5866" s="121"/>
      <c r="K5866" s="121"/>
      <c r="L5866" s="48" t="str">
        <f>IF(H5863="Wärme/Kälte","i","")</f>
        <v/>
      </c>
      <c r="M5866" s="47" t="str">
        <f>IF(H5863="Wärme/Kälte","Bitte geben Sie den Anteil in % (von 0 bis 100, ohne Prozentzeichen) der  direkt aus Strom oder Erdgas erzeugten Wärme/Kälte.","")</f>
        <v/>
      </c>
      <c r="N5866" s="46"/>
      <c r="O5866" s="46"/>
      <c r="P5866" s="46"/>
      <c r="Q5866" s="46"/>
      <c r="R5866" s="46"/>
      <c r="S5866" s="46"/>
    </row>
    <row r="5867" spans="2:19" x14ac:dyDescent="0.3">
      <c r="B5867" s="46"/>
      <c r="C5867" s="46"/>
      <c r="D5867" s="46"/>
      <c r="E5867" s="46"/>
      <c r="F5867" s="46"/>
      <c r="G5867" s="46"/>
      <c r="H5867" s="46"/>
      <c r="I5867" s="98"/>
      <c r="J5867" s="46"/>
      <c r="K5867" s="46"/>
      <c r="L5867" s="48"/>
      <c r="M5867" s="47"/>
      <c r="N5867" s="46"/>
      <c r="O5867" s="46"/>
      <c r="P5867" s="46"/>
      <c r="Q5867" s="46"/>
      <c r="R5867" s="46"/>
      <c r="S5867" s="46"/>
    </row>
    <row r="5868" spans="2:19" ht="18" thickBot="1" x14ac:dyDescent="0.5">
      <c r="B5868" s="56" t="s">
        <v>10</v>
      </c>
      <c r="C5868" s="47"/>
      <c r="D5868" s="47"/>
      <c r="E5868" s="47"/>
      <c r="F5868" s="47"/>
      <c r="G5868" s="47"/>
      <c r="H5868" s="47"/>
      <c r="I5868" s="68">
        <v>44835</v>
      </c>
      <c r="J5868" s="68">
        <v>44866</v>
      </c>
      <c r="K5868" s="68">
        <v>44896</v>
      </c>
      <c r="L5868" s="47"/>
      <c r="M5868" s="69"/>
      <c r="N5868" s="69"/>
      <c r="O5868" s="69"/>
      <c r="P5868" s="69"/>
      <c r="Q5868" s="69"/>
      <c r="R5868" s="69"/>
      <c r="S5868" s="47"/>
    </row>
    <row r="5869" spans="2:19" ht="15" thickBot="1" x14ac:dyDescent="0.35">
      <c r="B5869" s="47" t="s">
        <v>28</v>
      </c>
      <c r="C5869" s="47"/>
      <c r="D5869" s="47"/>
      <c r="E5869" s="47"/>
      <c r="F5869" s="47"/>
      <c r="G5869" s="47"/>
      <c r="H5869" s="117"/>
      <c r="I5869" s="70"/>
      <c r="J5869" s="71"/>
      <c r="K5869" s="71"/>
      <c r="L5869" s="48" t="s">
        <v>5</v>
      </c>
      <c r="M5869" s="47" t="s">
        <v>29</v>
      </c>
      <c r="N5869" s="69"/>
      <c r="O5869" s="69"/>
      <c r="P5869" s="69"/>
      <c r="Q5869" s="69"/>
      <c r="R5869" s="69"/>
      <c r="S5869" s="47"/>
    </row>
    <row r="5870" spans="2:19" ht="15" thickBot="1" x14ac:dyDescent="0.35">
      <c r="B5870" s="47" t="s">
        <v>13</v>
      </c>
      <c r="C5870" s="47"/>
      <c r="D5870" s="47"/>
      <c r="E5870" s="47"/>
      <c r="F5870" s="47"/>
      <c r="G5870" s="47"/>
      <c r="H5870" s="138">
        <f>IFERROR(VLOOKUP(H5869,'1 - Strom Erdgas Wärme 2021'!H:AA,17,FALSE),"")</f>
        <v>0</v>
      </c>
      <c r="I5870" s="70"/>
      <c r="J5870" s="71"/>
      <c r="K5870" s="71"/>
      <c r="L5870" s="48"/>
      <c r="M5870" s="47"/>
      <c r="N5870" s="69"/>
      <c r="O5870" s="69"/>
      <c r="P5870" s="69"/>
      <c r="Q5870" s="69"/>
      <c r="R5870" s="69"/>
      <c r="S5870" s="47"/>
    </row>
    <row r="5871" spans="2:19" ht="15" thickBot="1" x14ac:dyDescent="0.35">
      <c r="B5871" s="47" t="s">
        <v>16</v>
      </c>
      <c r="C5871" s="47"/>
      <c r="D5871" s="47"/>
      <c r="E5871" s="47"/>
      <c r="F5871" s="47"/>
      <c r="G5871" s="47"/>
      <c r="H5871" s="139"/>
      <c r="I5871" s="72"/>
      <c r="J5871" s="73"/>
      <c r="K5871" s="73"/>
      <c r="L5871" s="48" t="s">
        <v>5</v>
      </c>
      <c r="M5871" s="47" t="s">
        <v>17</v>
      </c>
      <c r="N5871" s="69"/>
      <c r="O5871" s="69"/>
      <c r="P5871" s="69"/>
      <c r="Q5871" s="69"/>
      <c r="R5871" s="69"/>
      <c r="S5871" s="47"/>
    </row>
    <row r="5872" spans="2:19" ht="16.8" thickBot="1" x14ac:dyDescent="0.45">
      <c r="B5872" s="47" t="str">
        <f>IF(H5871="Erdgas","Arbeitspreis pro kWh Erdgas in EUR",IF(H5871="Strom","Arbeitspreis pro kWh Strom in EUR",IF(H5871="Wärme/Kälte","Arbeitspreis pro kWh Wärme-/Kälteverbrauch in EUR","Bitte Energieart auswählen!")))</f>
        <v>Bitte Energieart auswählen!</v>
      </c>
      <c r="C5872" s="47"/>
      <c r="D5872" s="47"/>
      <c r="E5872" s="47"/>
      <c r="F5872" s="47"/>
      <c r="G5872" s="74">
        <f>IFERROR(SUMPRODUCT(I5872:K5872,I5873:K5873),"")</f>
        <v>0</v>
      </c>
      <c r="H5872" s="47"/>
      <c r="I5872" s="118"/>
      <c r="J5872" s="118"/>
      <c r="K5872" s="118"/>
      <c r="L5872" s="48" t="s">
        <v>5</v>
      </c>
      <c r="M5872" s="47" t="str">
        <f>IF(H5871="Erdgas","Erdgaskosten exkl. Steuern, Abgaben, Netzentgelte, etc.",IF(H5871="Strom","Stromkosten exkl. Steuern, Abgaben, Netzentgelte, etc.",IF(H5871="Wärme/Kälte","Wärme-/Kältekosten exkl. Steuern, Abgaben, Netzentgelte, etc.", "Bitte Energieart auswählen!")))</f>
        <v>Bitte Energieart auswählen!</v>
      </c>
      <c r="N5872" s="47"/>
      <c r="O5872" s="47"/>
      <c r="P5872" s="75"/>
      <c r="Q5872" s="61"/>
      <c r="R5872" s="62"/>
      <c r="S5872" s="47"/>
    </row>
    <row r="5873" spans="2:19" ht="15" thickBot="1" x14ac:dyDescent="0.35">
      <c r="B5873" s="47" t="str">
        <f>IF(AND(H5871="Erdgas",H5870="Nein"),"Aliquoter Erdgasverbrauch in kWh von 1. Oktober 2022 bis 31. Dezember 2022",IF(H5871="Erdgas","Erdgasverbrauch in kWh von 1. Oktober 2022 bis 31. Dezember 2022",IF(AND(H5871="Strom",H5870="Nein"),"Aliquoter Stromverbrauch in kWh von 1. Oktober 2022 bis 31. Dezember 2022",IF(H5871="Strom","Stromverbrauch in kWh von 1. Oktober 2022 bis 31. Dezember 2022",IF(AND(H5871="Wärme/Kälte",H5870="Nein"),"Aliquoter Wärme-/Kälteverbrauch in kWh von 1. Oktober 2022 bis 31. Dezember 2022",IF(H5871="Wärme/Kälte","Wärme-/Kälteverbrauch in kWh von 1. Oktober 2022 bis 31. Dezember 2022","Bitte Energieart auswählen!"))))))</f>
        <v>Bitte Energieart auswählen!</v>
      </c>
      <c r="C5873" s="47"/>
      <c r="D5873" s="47"/>
      <c r="E5873" s="47"/>
      <c r="F5873" s="47"/>
      <c r="G5873" s="47"/>
      <c r="H5873" s="59">
        <f>SUM(I5873:K5873)</f>
        <v>0</v>
      </c>
      <c r="I5873" s="119" t="str">
        <f>IFERROR(IF(H5870="Nein",VLOOKUP(H5869,'1 - Strom Erdgas Wärme 2021'!H:AA,20,FALSE)/12,""),"")</f>
        <v/>
      </c>
      <c r="J5873" s="119" t="str">
        <f>IFERROR(IF(H5870="Nein",VLOOKUP(H5869,'1 - Strom Erdgas Wärme 2021'!H:AB,20,FALSE)/12,""),"")</f>
        <v/>
      </c>
      <c r="K5873" s="119" t="str">
        <f>IFERROR(IF(H5870="Nein",VLOOKUP(H5869,'1 - Strom Erdgas Wärme 2021'!H:AC,20,FALSE)/12,""),"")</f>
        <v/>
      </c>
      <c r="L5873" s="48" t="s">
        <v>5</v>
      </c>
      <c r="M5873" s="76" t="str">
        <f>IFERROR(IF(H5870="Nein","Vorbefüllte Verbrauchswerte wurden aliquot (d.h. 1/12) aus dem Jahr 2021 übernommen.","Bitte ergänzen Sie die monatlichen Verbrauchswerte gem. Lastprofilzähler"),"")</f>
        <v>Bitte ergänzen Sie die monatlichen Verbrauchswerte gem. Lastprofilzähler</v>
      </c>
      <c r="N5873" s="77"/>
      <c r="O5873" s="77"/>
      <c r="P5873" s="77"/>
      <c r="Q5873" s="77"/>
      <c r="R5873" s="77"/>
      <c r="S5873" s="77"/>
    </row>
    <row r="5874" spans="2:19" x14ac:dyDescent="0.3">
      <c r="B5874" s="47" t="str">
        <f>IF(H5871="Wärme/Kälte","Energiemix: Anteil in % der aus Strom oder Erdgas erzeugten Wärme/Kälte","")</f>
        <v/>
      </c>
      <c r="C5874" s="46"/>
      <c r="D5874" s="46"/>
      <c r="E5874" s="46"/>
      <c r="F5874" s="74">
        <f>IFERROR(SUMPRODUCT(I5874:K5874,I5873:K5873),"")</f>
        <v>0</v>
      </c>
      <c r="G5874" s="74"/>
      <c r="H5874" s="46"/>
      <c r="I5874" s="120"/>
      <c r="J5874" s="121"/>
      <c r="K5874" s="121"/>
      <c r="L5874" s="48" t="str">
        <f>IF(H5871="Wärme/Kälte","i","")</f>
        <v/>
      </c>
      <c r="M5874" s="47" t="str">
        <f>IF(H5871="Wärme/Kälte","Bitte geben Sie den Anteil in % (von 0 bis 100, ohne Prozentzeichen) der  direkt aus Strom oder Erdgas erzeugten Wärme/Kälte.","")</f>
        <v/>
      </c>
      <c r="N5874" s="46"/>
      <c r="O5874" s="46"/>
      <c r="P5874" s="46"/>
      <c r="Q5874" s="46"/>
      <c r="R5874" s="46"/>
      <c r="S5874" s="46"/>
    </row>
    <row r="5875" spans="2:19" x14ac:dyDescent="0.3">
      <c r="B5875" s="46"/>
      <c r="C5875" s="46"/>
      <c r="D5875" s="46"/>
      <c r="E5875" s="46"/>
      <c r="F5875" s="46"/>
      <c r="G5875" s="46"/>
      <c r="H5875" s="46"/>
      <c r="I5875" s="98"/>
      <c r="J5875" s="46"/>
      <c r="K5875" s="46"/>
      <c r="L5875" s="48"/>
      <c r="M5875" s="47"/>
      <c r="N5875" s="46"/>
      <c r="O5875" s="46"/>
      <c r="P5875" s="46"/>
      <c r="Q5875" s="46"/>
      <c r="R5875" s="46"/>
      <c r="S5875" s="46"/>
    </row>
    <row r="5876" spans="2:19" ht="18" thickBot="1" x14ac:dyDescent="0.5">
      <c r="B5876" s="56" t="s">
        <v>10</v>
      </c>
      <c r="C5876" s="47"/>
      <c r="D5876" s="47"/>
      <c r="E5876" s="47"/>
      <c r="F5876" s="47"/>
      <c r="G5876" s="47"/>
      <c r="H5876" s="47"/>
      <c r="I5876" s="68">
        <v>44835</v>
      </c>
      <c r="J5876" s="68">
        <v>44866</v>
      </c>
      <c r="K5876" s="68">
        <v>44896</v>
      </c>
      <c r="L5876" s="47"/>
      <c r="M5876" s="69"/>
      <c r="N5876" s="69"/>
      <c r="O5876" s="69"/>
      <c r="P5876" s="69"/>
      <c r="Q5876" s="69"/>
      <c r="R5876" s="69"/>
      <c r="S5876" s="47"/>
    </row>
    <row r="5877" spans="2:19" ht="15" thickBot="1" x14ac:dyDescent="0.35">
      <c r="B5877" s="47" t="s">
        <v>28</v>
      </c>
      <c r="C5877" s="47"/>
      <c r="D5877" s="47"/>
      <c r="E5877" s="47"/>
      <c r="F5877" s="47"/>
      <c r="G5877" s="47"/>
      <c r="H5877" s="117"/>
      <c r="I5877" s="70"/>
      <c r="J5877" s="71"/>
      <c r="K5877" s="71"/>
      <c r="L5877" s="48" t="s">
        <v>5</v>
      </c>
      <c r="M5877" s="47" t="s">
        <v>29</v>
      </c>
      <c r="N5877" s="69"/>
      <c r="O5877" s="69"/>
      <c r="P5877" s="69"/>
      <c r="Q5877" s="69"/>
      <c r="R5877" s="69"/>
      <c r="S5877" s="47"/>
    </row>
    <row r="5878" spans="2:19" ht="15" thickBot="1" x14ac:dyDescent="0.35">
      <c r="B5878" s="47" t="s">
        <v>13</v>
      </c>
      <c r="C5878" s="47"/>
      <c r="D5878" s="47"/>
      <c r="E5878" s="47"/>
      <c r="F5878" s="47"/>
      <c r="G5878" s="47"/>
      <c r="H5878" s="138">
        <f>IFERROR(VLOOKUP(H5877,'1 - Strom Erdgas Wärme 2021'!H:AA,17,FALSE),"")</f>
        <v>0</v>
      </c>
      <c r="I5878" s="70"/>
      <c r="J5878" s="71"/>
      <c r="K5878" s="71"/>
      <c r="L5878" s="48"/>
      <c r="M5878" s="47"/>
      <c r="N5878" s="69"/>
      <c r="O5878" s="69"/>
      <c r="P5878" s="69"/>
      <c r="Q5878" s="69"/>
      <c r="R5878" s="69"/>
      <c r="S5878" s="47"/>
    </row>
    <row r="5879" spans="2:19" ht="15" thickBot="1" x14ac:dyDescent="0.35">
      <c r="B5879" s="47" t="s">
        <v>16</v>
      </c>
      <c r="C5879" s="47"/>
      <c r="D5879" s="47"/>
      <c r="E5879" s="47"/>
      <c r="F5879" s="47"/>
      <c r="G5879" s="47"/>
      <c r="H5879" s="139"/>
      <c r="I5879" s="72"/>
      <c r="J5879" s="73"/>
      <c r="K5879" s="73"/>
      <c r="L5879" s="48" t="s">
        <v>5</v>
      </c>
      <c r="M5879" s="47" t="s">
        <v>17</v>
      </c>
      <c r="N5879" s="69"/>
      <c r="O5879" s="69"/>
      <c r="P5879" s="69"/>
      <c r="Q5879" s="69"/>
      <c r="R5879" s="69"/>
      <c r="S5879" s="47"/>
    </row>
    <row r="5880" spans="2:19" ht="16.8" thickBot="1" x14ac:dyDescent="0.45">
      <c r="B5880" s="47" t="str">
        <f>IF(H5879="Erdgas","Arbeitspreis pro kWh Erdgas in EUR",IF(H5879="Strom","Arbeitspreis pro kWh Strom in EUR",IF(H5879="Wärme/Kälte","Arbeitspreis pro kWh Wärme-/Kälteverbrauch in EUR","Bitte Energieart auswählen!")))</f>
        <v>Bitte Energieart auswählen!</v>
      </c>
      <c r="C5880" s="47"/>
      <c r="D5880" s="47"/>
      <c r="E5880" s="47"/>
      <c r="F5880" s="47"/>
      <c r="G5880" s="74">
        <f>IFERROR(SUMPRODUCT(I5880:K5880,I5881:K5881),"")</f>
        <v>0</v>
      </c>
      <c r="H5880" s="47"/>
      <c r="I5880" s="118"/>
      <c r="J5880" s="118"/>
      <c r="K5880" s="118"/>
      <c r="L5880" s="48" t="s">
        <v>5</v>
      </c>
      <c r="M5880" s="47" t="str">
        <f>IF(H5879="Erdgas","Erdgaskosten exkl. Steuern, Abgaben, Netzentgelte, etc.",IF(H5879="Strom","Stromkosten exkl. Steuern, Abgaben, Netzentgelte, etc.",IF(H5879="Wärme/Kälte","Wärme-/Kältekosten exkl. Steuern, Abgaben, Netzentgelte, etc.", "Bitte Energieart auswählen!")))</f>
        <v>Bitte Energieart auswählen!</v>
      </c>
      <c r="N5880" s="47"/>
      <c r="O5880" s="47"/>
      <c r="P5880" s="75"/>
      <c r="Q5880" s="61"/>
      <c r="R5880" s="62"/>
      <c r="S5880" s="47"/>
    </row>
    <row r="5881" spans="2:19" ht="15" thickBot="1" x14ac:dyDescent="0.35">
      <c r="B5881" s="47" t="str">
        <f>IF(AND(H5879="Erdgas",H5878="Nein"),"Aliquoter Erdgasverbrauch in kWh von 1. Oktober 2022 bis 31. Dezember 2022",IF(H5879="Erdgas","Erdgasverbrauch in kWh von 1. Oktober 2022 bis 31. Dezember 2022",IF(AND(H5879="Strom",H5878="Nein"),"Aliquoter Stromverbrauch in kWh von 1. Oktober 2022 bis 31. Dezember 2022",IF(H5879="Strom","Stromverbrauch in kWh von 1. Oktober 2022 bis 31. Dezember 2022",IF(AND(H5879="Wärme/Kälte",H5878="Nein"),"Aliquoter Wärme-/Kälteverbrauch in kWh von 1. Oktober 2022 bis 31. Dezember 2022",IF(H5879="Wärme/Kälte","Wärme-/Kälteverbrauch in kWh von 1. Oktober 2022 bis 31. Dezember 2022","Bitte Energieart auswählen!"))))))</f>
        <v>Bitte Energieart auswählen!</v>
      </c>
      <c r="C5881" s="47"/>
      <c r="D5881" s="47"/>
      <c r="E5881" s="47"/>
      <c r="F5881" s="47"/>
      <c r="G5881" s="47"/>
      <c r="H5881" s="59">
        <f>SUM(I5881:K5881)</f>
        <v>0</v>
      </c>
      <c r="I5881" s="119" t="str">
        <f>IFERROR(IF(H5878="Nein",VLOOKUP(H5877,'1 - Strom Erdgas Wärme 2021'!H:AA,20,FALSE)/12,""),"")</f>
        <v/>
      </c>
      <c r="J5881" s="119" t="str">
        <f>IFERROR(IF(H5878="Nein",VLOOKUP(H5877,'1 - Strom Erdgas Wärme 2021'!H:AB,20,FALSE)/12,""),"")</f>
        <v/>
      </c>
      <c r="K5881" s="119" t="str">
        <f>IFERROR(IF(H5878="Nein",VLOOKUP(H5877,'1 - Strom Erdgas Wärme 2021'!H:AC,20,FALSE)/12,""),"")</f>
        <v/>
      </c>
      <c r="L5881" s="48" t="s">
        <v>5</v>
      </c>
      <c r="M5881" s="76" t="str">
        <f>IFERROR(IF(H5878="Nein","Vorbefüllte Verbrauchswerte wurden aliquot (d.h. 1/12) aus dem Jahr 2021 übernommen.","Bitte ergänzen Sie die monatlichen Verbrauchswerte gem. Lastprofilzähler"),"")</f>
        <v>Bitte ergänzen Sie die monatlichen Verbrauchswerte gem. Lastprofilzähler</v>
      </c>
      <c r="N5881" s="77"/>
      <c r="O5881" s="77"/>
      <c r="P5881" s="77"/>
      <c r="Q5881" s="77"/>
      <c r="R5881" s="77"/>
      <c r="S5881" s="77"/>
    </row>
    <row r="5882" spans="2:19" x14ac:dyDescent="0.3">
      <c r="B5882" s="47" t="str">
        <f>IF(H5879="Wärme/Kälte","Energiemix: Anteil in % der aus Strom oder Erdgas erzeugten Wärme/Kälte","")</f>
        <v/>
      </c>
      <c r="C5882" s="46"/>
      <c r="D5882" s="46"/>
      <c r="E5882" s="46"/>
      <c r="F5882" s="74">
        <f>IFERROR(SUMPRODUCT(I5882:K5882,I5881:K5881),"")</f>
        <v>0</v>
      </c>
      <c r="G5882" s="74"/>
      <c r="H5882" s="46"/>
      <c r="I5882" s="120"/>
      <c r="J5882" s="121"/>
      <c r="K5882" s="121"/>
      <c r="L5882" s="48" t="str">
        <f>IF(H5879="Wärme/Kälte","i","")</f>
        <v/>
      </c>
      <c r="M5882" s="47" t="str">
        <f>IF(H5879="Wärme/Kälte","Bitte geben Sie den Anteil in % (von 0 bis 100, ohne Prozentzeichen) der  direkt aus Strom oder Erdgas erzeugten Wärme/Kälte.","")</f>
        <v/>
      </c>
      <c r="N5882" s="46"/>
      <c r="O5882" s="46"/>
      <c r="P5882" s="46"/>
      <c r="Q5882" s="46"/>
      <c r="R5882" s="46"/>
      <c r="S5882" s="46"/>
    </row>
    <row r="5883" spans="2:19" x14ac:dyDescent="0.3">
      <c r="B5883" s="46"/>
      <c r="C5883" s="46"/>
      <c r="D5883" s="46"/>
      <c r="E5883" s="46"/>
      <c r="F5883" s="46"/>
      <c r="G5883" s="46"/>
      <c r="H5883" s="46"/>
      <c r="I5883" s="98"/>
      <c r="J5883" s="46"/>
      <c r="K5883" s="46"/>
      <c r="L5883" s="48"/>
      <c r="M5883" s="47"/>
      <c r="N5883" s="46"/>
      <c r="O5883" s="46"/>
      <c r="P5883" s="46"/>
      <c r="Q5883" s="46"/>
      <c r="R5883" s="46"/>
      <c r="S5883" s="46"/>
    </row>
    <row r="5884" spans="2:19" ht="18" thickBot="1" x14ac:dyDescent="0.5">
      <c r="B5884" s="56" t="s">
        <v>10</v>
      </c>
      <c r="C5884" s="47"/>
      <c r="D5884" s="47"/>
      <c r="E5884" s="47"/>
      <c r="F5884" s="47"/>
      <c r="G5884" s="47"/>
      <c r="H5884" s="47"/>
      <c r="I5884" s="68">
        <v>44835</v>
      </c>
      <c r="J5884" s="68">
        <v>44866</v>
      </c>
      <c r="K5884" s="68">
        <v>44896</v>
      </c>
      <c r="L5884" s="47"/>
      <c r="M5884" s="69"/>
      <c r="N5884" s="69"/>
      <c r="O5884" s="69"/>
      <c r="P5884" s="69"/>
      <c r="Q5884" s="69"/>
      <c r="R5884" s="69"/>
      <c r="S5884" s="47"/>
    </row>
    <row r="5885" spans="2:19" ht="15" thickBot="1" x14ac:dyDescent="0.35">
      <c r="B5885" s="47" t="s">
        <v>28</v>
      </c>
      <c r="C5885" s="47"/>
      <c r="D5885" s="47"/>
      <c r="E5885" s="47"/>
      <c r="F5885" s="47"/>
      <c r="G5885" s="47"/>
      <c r="H5885" s="117"/>
      <c r="I5885" s="70"/>
      <c r="J5885" s="71"/>
      <c r="K5885" s="71"/>
      <c r="L5885" s="48" t="s">
        <v>5</v>
      </c>
      <c r="M5885" s="47" t="s">
        <v>29</v>
      </c>
      <c r="N5885" s="69"/>
      <c r="O5885" s="69"/>
      <c r="P5885" s="69"/>
      <c r="Q5885" s="69"/>
      <c r="R5885" s="69"/>
      <c r="S5885" s="47"/>
    </row>
    <row r="5886" spans="2:19" ht="15" thickBot="1" x14ac:dyDescent="0.35">
      <c r="B5886" s="47" t="s">
        <v>13</v>
      </c>
      <c r="C5886" s="47"/>
      <c r="D5886" s="47"/>
      <c r="E5886" s="47"/>
      <c r="F5886" s="47"/>
      <c r="G5886" s="47"/>
      <c r="H5886" s="138">
        <f>IFERROR(VLOOKUP(H5885,'1 - Strom Erdgas Wärme 2021'!H:AA,17,FALSE),"")</f>
        <v>0</v>
      </c>
      <c r="I5886" s="70"/>
      <c r="J5886" s="71"/>
      <c r="K5886" s="71"/>
      <c r="L5886" s="48"/>
      <c r="M5886" s="47"/>
      <c r="N5886" s="69"/>
      <c r="O5886" s="69"/>
      <c r="P5886" s="69"/>
      <c r="Q5886" s="69"/>
      <c r="R5886" s="69"/>
      <c r="S5886" s="47"/>
    </row>
    <row r="5887" spans="2:19" ht="15" thickBot="1" x14ac:dyDescent="0.35">
      <c r="B5887" s="47" t="s">
        <v>16</v>
      </c>
      <c r="C5887" s="47"/>
      <c r="D5887" s="47"/>
      <c r="E5887" s="47"/>
      <c r="F5887" s="47"/>
      <c r="G5887" s="47"/>
      <c r="H5887" s="139"/>
      <c r="I5887" s="72"/>
      <c r="J5887" s="73"/>
      <c r="K5887" s="73"/>
      <c r="L5887" s="48" t="s">
        <v>5</v>
      </c>
      <c r="M5887" s="47" t="s">
        <v>17</v>
      </c>
      <c r="N5887" s="69"/>
      <c r="O5887" s="69"/>
      <c r="P5887" s="69"/>
      <c r="Q5887" s="69"/>
      <c r="R5887" s="69"/>
      <c r="S5887" s="47"/>
    </row>
    <row r="5888" spans="2:19" ht="16.8" thickBot="1" x14ac:dyDescent="0.45">
      <c r="B5888" s="47" t="str">
        <f>IF(H5887="Erdgas","Arbeitspreis pro kWh Erdgas in EUR",IF(H5887="Strom","Arbeitspreis pro kWh Strom in EUR",IF(H5887="Wärme/Kälte","Arbeitspreis pro kWh Wärme-/Kälteverbrauch in EUR","Bitte Energieart auswählen!")))</f>
        <v>Bitte Energieart auswählen!</v>
      </c>
      <c r="C5888" s="47"/>
      <c r="D5888" s="47"/>
      <c r="E5888" s="47"/>
      <c r="F5888" s="47"/>
      <c r="G5888" s="74">
        <f>IFERROR(SUMPRODUCT(I5888:K5888,I5889:K5889),"")</f>
        <v>0</v>
      </c>
      <c r="H5888" s="47"/>
      <c r="I5888" s="118"/>
      <c r="J5888" s="118"/>
      <c r="K5888" s="118"/>
      <c r="L5888" s="48" t="s">
        <v>5</v>
      </c>
      <c r="M5888" s="47" t="str">
        <f>IF(H5887="Erdgas","Erdgaskosten exkl. Steuern, Abgaben, Netzentgelte, etc.",IF(H5887="Strom","Stromkosten exkl. Steuern, Abgaben, Netzentgelte, etc.",IF(H5887="Wärme/Kälte","Wärme-/Kältekosten exkl. Steuern, Abgaben, Netzentgelte, etc.", "Bitte Energieart auswählen!")))</f>
        <v>Bitte Energieart auswählen!</v>
      </c>
      <c r="N5888" s="47"/>
      <c r="O5888" s="47"/>
      <c r="P5888" s="75"/>
      <c r="Q5888" s="61"/>
      <c r="R5888" s="62"/>
      <c r="S5888" s="47"/>
    </row>
    <row r="5889" spans="2:19" ht="15" thickBot="1" x14ac:dyDescent="0.35">
      <c r="B5889" s="47" t="str">
        <f>IF(AND(H5887="Erdgas",H5886="Nein"),"Aliquoter Erdgasverbrauch in kWh von 1. Oktober 2022 bis 31. Dezember 2022",IF(H5887="Erdgas","Erdgasverbrauch in kWh von 1. Oktober 2022 bis 31. Dezember 2022",IF(AND(H5887="Strom",H5886="Nein"),"Aliquoter Stromverbrauch in kWh von 1. Oktober 2022 bis 31. Dezember 2022",IF(H5887="Strom","Stromverbrauch in kWh von 1. Oktober 2022 bis 31. Dezember 2022",IF(AND(H5887="Wärme/Kälte",H5886="Nein"),"Aliquoter Wärme-/Kälteverbrauch in kWh von 1. Oktober 2022 bis 31. Dezember 2022",IF(H5887="Wärme/Kälte","Wärme-/Kälteverbrauch in kWh von 1. Oktober 2022 bis 31. Dezember 2022","Bitte Energieart auswählen!"))))))</f>
        <v>Bitte Energieart auswählen!</v>
      </c>
      <c r="C5889" s="47"/>
      <c r="D5889" s="47"/>
      <c r="E5889" s="47"/>
      <c r="F5889" s="47"/>
      <c r="G5889" s="47"/>
      <c r="H5889" s="59">
        <f>SUM(I5889:K5889)</f>
        <v>0</v>
      </c>
      <c r="I5889" s="119" t="str">
        <f>IFERROR(IF(H5886="Nein",VLOOKUP(H5885,'1 - Strom Erdgas Wärme 2021'!H:AA,20,FALSE)/12,""),"")</f>
        <v/>
      </c>
      <c r="J5889" s="119" t="str">
        <f>IFERROR(IF(H5886="Nein",VLOOKUP(H5885,'1 - Strom Erdgas Wärme 2021'!H:AB,20,FALSE)/12,""),"")</f>
        <v/>
      </c>
      <c r="K5889" s="119" t="str">
        <f>IFERROR(IF(H5886="Nein",VLOOKUP(H5885,'1 - Strom Erdgas Wärme 2021'!H:AC,20,FALSE)/12,""),"")</f>
        <v/>
      </c>
      <c r="L5889" s="48" t="s">
        <v>5</v>
      </c>
      <c r="M5889" s="76" t="str">
        <f>IFERROR(IF(H5886="Nein","Vorbefüllte Verbrauchswerte wurden aliquot (d.h. 1/12) aus dem Jahr 2021 übernommen.","Bitte ergänzen Sie die monatlichen Verbrauchswerte gem. Lastprofilzähler"),"")</f>
        <v>Bitte ergänzen Sie die monatlichen Verbrauchswerte gem. Lastprofilzähler</v>
      </c>
      <c r="N5889" s="77"/>
      <c r="O5889" s="77"/>
      <c r="P5889" s="77"/>
      <c r="Q5889" s="77"/>
      <c r="R5889" s="77"/>
      <c r="S5889" s="77"/>
    </row>
    <row r="5890" spans="2:19" x14ac:dyDescent="0.3">
      <c r="B5890" s="47" t="str">
        <f>IF(H5887="Wärme/Kälte","Energiemix: Anteil in % der aus Strom oder Erdgas erzeugten Wärme/Kälte","")</f>
        <v/>
      </c>
      <c r="C5890" s="46"/>
      <c r="D5890" s="46"/>
      <c r="E5890" s="46"/>
      <c r="F5890" s="74">
        <f>IFERROR(SUMPRODUCT(I5890:K5890,I5889:K5889),"")</f>
        <v>0</v>
      </c>
      <c r="G5890" s="74"/>
      <c r="H5890" s="46"/>
      <c r="I5890" s="120"/>
      <c r="J5890" s="121"/>
      <c r="K5890" s="121"/>
      <c r="L5890" s="48" t="str">
        <f>IF(H5887="Wärme/Kälte","i","")</f>
        <v/>
      </c>
      <c r="M5890" s="47" t="str">
        <f>IF(H5887="Wärme/Kälte","Bitte geben Sie den Anteil in % (von 0 bis 100, ohne Prozentzeichen) der  direkt aus Strom oder Erdgas erzeugten Wärme/Kälte.","")</f>
        <v/>
      </c>
      <c r="N5890" s="46"/>
      <c r="O5890" s="46"/>
      <c r="P5890" s="46"/>
      <c r="Q5890" s="46"/>
      <c r="R5890" s="46"/>
      <c r="S5890" s="46"/>
    </row>
    <row r="5891" spans="2:19" x14ac:dyDescent="0.3">
      <c r="B5891" s="46"/>
      <c r="C5891" s="46"/>
      <c r="D5891" s="46"/>
      <c r="E5891" s="46"/>
      <c r="F5891" s="46"/>
      <c r="G5891" s="46"/>
      <c r="H5891" s="46"/>
      <c r="I5891" s="98"/>
      <c r="J5891" s="46"/>
      <c r="K5891" s="46"/>
      <c r="L5891" s="48"/>
      <c r="M5891" s="47"/>
      <c r="N5891" s="46"/>
      <c r="O5891" s="46"/>
      <c r="P5891" s="46"/>
      <c r="Q5891" s="46"/>
      <c r="R5891" s="46"/>
      <c r="S5891" s="46"/>
    </row>
    <row r="5892" spans="2:19" ht="18" thickBot="1" x14ac:dyDescent="0.5">
      <c r="B5892" s="56" t="s">
        <v>10</v>
      </c>
      <c r="C5892" s="47"/>
      <c r="D5892" s="47"/>
      <c r="E5892" s="47"/>
      <c r="F5892" s="47"/>
      <c r="G5892" s="47"/>
      <c r="H5892" s="47"/>
      <c r="I5892" s="68">
        <v>44835</v>
      </c>
      <c r="J5892" s="68">
        <v>44866</v>
      </c>
      <c r="K5892" s="68">
        <v>44896</v>
      </c>
      <c r="L5892" s="47"/>
      <c r="M5892" s="69"/>
      <c r="N5892" s="69"/>
      <c r="O5892" s="69"/>
      <c r="P5892" s="69"/>
      <c r="Q5892" s="69"/>
      <c r="R5892" s="69"/>
      <c r="S5892" s="47"/>
    </row>
    <row r="5893" spans="2:19" ht="15" thickBot="1" x14ac:dyDescent="0.35">
      <c r="B5893" s="47" t="s">
        <v>28</v>
      </c>
      <c r="C5893" s="47"/>
      <c r="D5893" s="47"/>
      <c r="E5893" s="47"/>
      <c r="F5893" s="47"/>
      <c r="G5893" s="47"/>
      <c r="H5893" s="117"/>
      <c r="I5893" s="70"/>
      <c r="J5893" s="71"/>
      <c r="K5893" s="71"/>
      <c r="L5893" s="48" t="s">
        <v>5</v>
      </c>
      <c r="M5893" s="47" t="s">
        <v>29</v>
      </c>
      <c r="N5893" s="69"/>
      <c r="O5893" s="69"/>
      <c r="P5893" s="69"/>
      <c r="Q5893" s="69"/>
      <c r="R5893" s="69"/>
      <c r="S5893" s="47"/>
    </row>
    <row r="5894" spans="2:19" ht="15" thickBot="1" x14ac:dyDescent="0.35">
      <c r="B5894" s="47" t="s">
        <v>13</v>
      </c>
      <c r="C5894" s="47"/>
      <c r="D5894" s="47"/>
      <c r="E5894" s="47"/>
      <c r="F5894" s="47"/>
      <c r="G5894" s="47"/>
      <c r="H5894" s="138">
        <f>IFERROR(VLOOKUP(H5893,'1 - Strom Erdgas Wärme 2021'!H:AA,17,FALSE),"")</f>
        <v>0</v>
      </c>
      <c r="I5894" s="70"/>
      <c r="J5894" s="71"/>
      <c r="K5894" s="71"/>
      <c r="L5894" s="48"/>
      <c r="M5894" s="47"/>
      <c r="N5894" s="69"/>
      <c r="O5894" s="69"/>
      <c r="P5894" s="69"/>
      <c r="Q5894" s="69"/>
      <c r="R5894" s="69"/>
      <c r="S5894" s="47"/>
    </row>
    <row r="5895" spans="2:19" ht="15" thickBot="1" x14ac:dyDescent="0.35">
      <c r="B5895" s="47" t="s">
        <v>16</v>
      </c>
      <c r="C5895" s="47"/>
      <c r="D5895" s="47"/>
      <c r="E5895" s="47"/>
      <c r="F5895" s="47"/>
      <c r="G5895" s="47"/>
      <c r="H5895" s="139"/>
      <c r="I5895" s="72"/>
      <c r="J5895" s="73"/>
      <c r="K5895" s="73"/>
      <c r="L5895" s="48" t="s">
        <v>5</v>
      </c>
      <c r="M5895" s="47" t="s">
        <v>17</v>
      </c>
      <c r="N5895" s="69"/>
      <c r="O5895" s="69"/>
      <c r="P5895" s="69"/>
      <c r="Q5895" s="69"/>
      <c r="R5895" s="69"/>
      <c r="S5895" s="47"/>
    </row>
    <row r="5896" spans="2:19" ht="16.8" thickBot="1" x14ac:dyDescent="0.45">
      <c r="B5896" s="47" t="str">
        <f>IF(H5895="Erdgas","Arbeitspreis pro kWh Erdgas in EUR",IF(H5895="Strom","Arbeitspreis pro kWh Strom in EUR",IF(H5895="Wärme/Kälte","Arbeitspreis pro kWh Wärme-/Kälteverbrauch in EUR","Bitte Energieart auswählen!")))</f>
        <v>Bitte Energieart auswählen!</v>
      </c>
      <c r="C5896" s="47"/>
      <c r="D5896" s="47"/>
      <c r="E5896" s="47"/>
      <c r="F5896" s="47"/>
      <c r="G5896" s="74">
        <f>IFERROR(SUMPRODUCT(I5896:K5896,I5897:K5897),"")</f>
        <v>0</v>
      </c>
      <c r="H5896" s="47"/>
      <c r="I5896" s="118"/>
      <c r="J5896" s="118"/>
      <c r="K5896" s="118"/>
      <c r="L5896" s="48" t="s">
        <v>5</v>
      </c>
      <c r="M5896" s="47" t="str">
        <f>IF(H5895="Erdgas","Erdgaskosten exkl. Steuern, Abgaben, Netzentgelte, etc.",IF(H5895="Strom","Stromkosten exkl. Steuern, Abgaben, Netzentgelte, etc.",IF(H5895="Wärme/Kälte","Wärme-/Kältekosten exkl. Steuern, Abgaben, Netzentgelte, etc.", "Bitte Energieart auswählen!")))</f>
        <v>Bitte Energieart auswählen!</v>
      </c>
      <c r="N5896" s="47"/>
      <c r="O5896" s="47"/>
      <c r="P5896" s="75"/>
      <c r="Q5896" s="61"/>
      <c r="R5896" s="62"/>
      <c r="S5896" s="47"/>
    </row>
    <row r="5897" spans="2:19" ht="15" thickBot="1" x14ac:dyDescent="0.35">
      <c r="B5897" s="47" t="str">
        <f>IF(AND(H5895="Erdgas",H5894="Nein"),"Aliquoter Erdgasverbrauch in kWh von 1. Oktober 2022 bis 31. Dezember 2022",IF(H5895="Erdgas","Erdgasverbrauch in kWh von 1. Oktober 2022 bis 31. Dezember 2022",IF(AND(H5895="Strom",H5894="Nein"),"Aliquoter Stromverbrauch in kWh von 1. Oktober 2022 bis 31. Dezember 2022",IF(H5895="Strom","Stromverbrauch in kWh von 1. Oktober 2022 bis 31. Dezember 2022",IF(AND(H5895="Wärme/Kälte",H5894="Nein"),"Aliquoter Wärme-/Kälteverbrauch in kWh von 1. Oktober 2022 bis 31. Dezember 2022",IF(H5895="Wärme/Kälte","Wärme-/Kälteverbrauch in kWh von 1. Oktober 2022 bis 31. Dezember 2022","Bitte Energieart auswählen!"))))))</f>
        <v>Bitte Energieart auswählen!</v>
      </c>
      <c r="C5897" s="47"/>
      <c r="D5897" s="47"/>
      <c r="E5897" s="47"/>
      <c r="F5897" s="47"/>
      <c r="G5897" s="47"/>
      <c r="H5897" s="59">
        <f>SUM(I5897:K5897)</f>
        <v>0</v>
      </c>
      <c r="I5897" s="119" t="str">
        <f>IFERROR(IF(H5894="Nein",VLOOKUP(H5893,'1 - Strom Erdgas Wärme 2021'!H:AA,20,FALSE)/12,""),"")</f>
        <v/>
      </c>
      <c r="J5897" s="119" t="str">
        <f>IFERROR(IF(H5894="Nein",VLOOKUP(H5893,'1 - Strom Erdgas Wärme 2021'!H:AB,20,FALSE)/12,""),"")</f>
        <v/>
      </c>
      <c r="K5897" s="119" t="str">
        <f>IFERROR(IF(H5894="Nein",VLOOKUP(H5893,'1 - Strom Erdgas Wärme 2021'!H:AC,20,FALSE)/12,""),"")</f>
        <v/>
      </c>
      <c r="L5897" s="48" t="s">
        <v>5</v>
      </c>
      <c r="M5897" s="76" t="str">
        <f>IFERROR(IF(H5894="Nein","Vorbefüllte Verbrauchswerte wurden aliquot (d.h. 1/12) aus dem Jahr 2021 übernommen.","Bitte ergänzen Sie die monatlichen Verbrauchswerte gem. Lastprofilzähler"),"")</f>
        <v>Bitte ergänzen Sie die monatlichen Verbrauchswerte gem. Lastprofilzähler</v>
      </c>
      <c r="N5897" s="77"/>
      <c r="O5897" s="77"/>
      <c r="P5897" s="77"/>
      <c r="Q5897" s="77"/>
      <c r="R5897" s="77"/>
      <c r="S5897" s="77"/>
    </row>
    <row r="5898" spans="2:19" x14ac:dyDescent="0.3">
      <c r="B5898" s="47" t="str">
        <f>IF(H5895="Wärme/Kälte","Energiemix: Anteil in % der aus Strom oder Erdgas erzeugten Wärme/Kälte","")</f>
        <v/>
      </c>
      <c r="C5898" s="46"/>
      <c r="D5898" s="46"/>
      <c r="E5898" s="46"/>
      <c r="F5898" s="74">
        <f>IFERROR(SUMPRODUCT(I5898:K5898,I5897:K5897),"")</f>
        <v>0</v>
      </c>
      <c r="G5898" s="74"/>
      <c r="H5898" s="46"/>
      <c r="I5898" s="120"/>
      <c r="J5898" s="121"/>
      <c r="K5898" s="121"/>
      <c r="L5898" s="48" t="str">
        <f>IF(H5895="Wärme/Kälte","i","")</f>
        <v/>
      </c>
      <c r="M5898" s="47" t="str">
        <f>IF(H5895="Wärme/Kälte","Bitte geben Sie den Anteil in % (von 0 bis 100, ohne Prozentzeichen) der  direkt aus Strom oder Erdgas erzeugten Wärme/Kälte.","")</f>
        <v/>
      </c>
      <c r="N5898" s="46"/>
      <c r="O5898" s="46"/>
      <c r="P5898" s="46"/>
      <c r="Q5898" s="46"/>
      <c r="R5898" s="46"/>
      <c r="S5898" s="46"/>
    </row>
    <row r="5899" spans="2:19" x14ac:dyDescent="0.3">
      <c r="B5899" s="46"/>
      <c r="C5899" s="46"/>
      <c r="D5899" s="46"/>
      <c r="E5899" s="46"/>
      <c r="F5899" s="46"/>
      <c r="G5899" s="46"/>
      <c r="H5899" s="46"/>
      <c r="I5899" s="98"/>
      <c r="J5899" s="46"/>
      <c r="K5899" s="46"/>
      <c r="L5899" s="48"/>
      <c r="M5899" s="47"/>
      <c r="N5899" s="46"/>
      <c r="O5899" s="46"/>
      <c r="P5899" s="46"/>
      <c r="Q5899" s="46"/>
      <c r="R5899" s="46"/>
      <c r="S5899" s="46"/>
    </row>
    <row r="5900" spans="2:19" ht="18" thickBot="1" x14ac:dyDescent="0.5">
      <c r="B5900" s="56" t="s">
        <v>10</v>
      </c>
      <c r="C5900" s="47"/>
      <c r="D5900" s="47"/>
      <c r="E5900" s="47"/>
      <c r="F5900" s="47"/>
      <c r="G5900" s="47"/>
      <c r="H5900" s="47"/>
      <c r="I5900" s="68">
        <v>44835</v>
      </c>
      <c r="J5900" s="68">
        <v>44866</v>
      </c>
      <c r="K5900" s="68">
        <v>44896</v>
      </c>
      <c r="L5900" s="47"/>
      <c r="M5900" s="69"/>
      <c r="N5900" s="69"/>
      <c r="O5900" s="69"/>
      <c r="P5900" s="69"/>
      <c r="Q5900" s="69"/>
      <c r="R5900" s="69"/>
      <c r="S5900" s="47"/>
    </row>
    <row r="5901" spans="2:19" ht="15" thickBot="1" x14ac:dyDescent="0.35">
      <c r="B5901" s="47" t="s">
        <v>28</v>
      </c>
      <c r="C5901" s="47"/>
      <c r="D5901" s="47"/>
      <c r="E5901" s="47"/>
      <c r="F5901" s="47"/>
      <c r="G5901" s="47"/>
      <c r="H5901" s="117"/>
      <c r="I5901" s="70"/>
      <c r="J5901" s="71"/>
      <c r="K5901" s="71"/>
      <c r="L5901" s="48" t="s">
        <v>5</v>
      </c>
      <c r="M5901" s="47" t="s">
        <v>29</v>
      </c>
      <c r="N5901" s="69"/>
      <c r="O5901" s="69"/>
      <c r="P5901" s="69"/>
      <c r="Q5901" s="69"/>
      <c r="R5901" s="69"/>
      <c r="S5901" s="47"/>
    </row>
    <row r="5902" spans="2:19" ht="15" thickBot="1" x14ac:dyDescent="0.35">
      <c r="B5902" s="47" t="s">
        <v>13</v>
      </c>
      <c r="C5902" s="47"/>
      <c r="D5902" s="47"/>
      <c r="E5902" s="47"/>
      <c r="F5902" s="47"/>
      <c r="G5902" s="47"/>
      <c r="H5902" s="138">
        <f>IFERROR(VLOOKUP(H5901,'1 - Strom Erdgas Wärme 2021'!H:AA,17,FALSE),"")</f>
        <v>0</v>
      </c>
      <c r="I5902" s="70"/>
      <c r="J5902" s="71"/>
      <c r="K5902" s="71"/>
      <c r="L5902" s="48"/>
      <c r="M5902" s="47"/>
      <c r="N5902" s="69"/>
      <c r="O5902" s="69"/>
      <c r="P5902" s="69"/>
      <c r="Q5902" s="69"/>
      <c r="R5902" s="69"/>
      <c r="S5902" s="47"/>
    </row>
    <row r="5903" spans="2:19" ht="15" thickBot="1" x14ac:dyDescent="0.35">
      <c r="B5903" s="47" t="s">
        <v>16</v>
      </c>
      <c r="C5903" s="47"/>
      <c r="D5903" s="47"/>
      <c r="E5903" s="47"/>
      <c r="F5903" s="47"/>
      <c r="G5903" s="47"/>
      <c r="H5903" s="139"/>
      <c r="I5903" s="72"/>
      <c r="J5903" s="73"/>
      <c r="K5903" s="73"/>
      <c r="L5903" s="48" t="s">
        <v>5</v>
      </c>
      <c r="M5903" s="47" t="s">
        <v>17</v>
      </c>
      <c r="N5903" s="69"/>
      <c r="O5903" s="69"/>
      <c r="P5903" s="69"/>
      <c r="Q5903" s="69"/>
      <c r="R5903" s="69"/>
      <c r="S5903" s="47"/>
    </row>
    <row r="5904" spans="2:19" ht="16.8" thickBot="1" x14ac:dyDescent="0.45">
      <c r="B5904" s="47" t="str">
        <f>IF(H5903="Erdgas","Arbeitspreis pro kWh Erdgas in EUR",IF(H5903="Strom","Arbeitspreis pro kWh Strom in EUR",IF(H5903="Wärme/Kälte","Arbeitspreis pro kWh Wärme-/Kälteverbrauch in EUR","Bitte Energieart auswählen!")))</f>
        <v>Bitte Energieart auswählen!</v>
      </c>
      <c r="C5904" s="47"/>
      <c r="D5904" s="47"/>
      <c r="E5904" s="47"/>
      <c r="F5904" s="47"/>
      <c r="G5904" s="74">
        <f>IFERROR(SUMPRODUCT(I5904:K5904,I5905:K5905),"")</f>
        <v>0</v>
      </c>
      <c r="H5904" s="47"/>
      <c r="I5904" s="118"/>
      <c r="J5904" s="118"/>
      <c r="K5904" s="118"/>
      <c r="L5904" s="48" t="s">
        <v>5</v>
      </c>
      <c r="M5904" s="47" t="str">
        <f>IF(H5903="Erdgas","Erdgaskosten exkl. Steuern, Abgaben, Netzentgelte, etc.",IF(H5903="Strom","Stromkosten exkl. Steuern, Abgaben, Netzentgelte, etc.",IF(H5903="Wärme/Kälte","Wärme-/Kältekosten exkl. Steuern, Abgaben, Netzentgelte, etc.", "Bitte Energieart auswählen!")))</f>
        <v>Bitte Energieart auswählen!</v>
      </c>
      <c r="N5904" s="47"/>
      <c r="O5904" s="47"/>
      <c r="P5904" s="75"/>
      <c r="Q5904" s="61"/>
      <c r="R5904" s="62"/>
      <c r="S5904" s="47"/>
    </row>
    <row r="5905" spans="2:19" ht="15" thickBot="1" x14ac:dyDescent="0.35">
      <c r="B5905" s="47" t="str">
        <f>IF(AND(H5903="Erdgas",H5902="Nein"),"Aliquoter Erdgasverbrauch in kWh von 1. Oktober 2022 bis 31. Dezember 2022",IF(H5903="Erdgas","Erdgasverbrauch in kWh von 1. Oktober 2022 bis 31. Dezember 2022",IF(AND(H5903="Strom",H5902="Nein"),"Aliquoter Stromverbrauch in kWh von 1. Oktober 2022 bis 31. Dezember 2022",IF(H5903="Strom","Stromverbrauch in kWh von 1. Oktober 2022 bis 31. Dezember 2022",IF(AND(H5903="Wärme/Kälte",H5902="Nein"),"Aliquoter Wärme-/Kälteverbrauch in kWh von 1. Oktober 2022 bis 31. Dezember 2022",IF(H5903="Wärme/Kälte","Wärme-/Kälteverbrauch in kWh von 1. Oktober 2022 bis 31. Dezember 2022","Bitte Energieart auswählen!"))))))</f>
        <v>Bitte Energieart auswählen!</v>
      </c>
      <c r="C5905" s="47"/>
      <c r="D5905" s="47"/>
      <c r="E5905" s="47"/>
      <c r="F5905" s="47"/>
      <c r="G5905" s="47"/>
      <c r="H5905" s="59">
        <f>SUM(I5905:K5905)</f>
        <v>0</v>
      </c>
      <c r="I5905" s="119" t="str">
        <f>IFERROR(IF(H5902="Nein",VLOOKUP(H5901,'1 - Strom Erdgas Wärme 2021'!H:AA,20,FALSE)/12,""),"")</f>
        <v/>
      </c>
      <c r="J5905" s="119" t="str">
        <f>IFERROR(IF(H5902="Nein",VLOOKUP(H5901,'1 - Strom Erdgas Wärme 2021'!H:AB,20,FALSE)/12,""),"")</f>
        <v/>
      </c>
      <c r="K5905" s="119" t="str">
        <f>IFERROR(IF(H5902="Nein",VLOOKUP(H5901,'1 - Strom Erdgas Wärme 2021'!H:AC,20,FALSE)/12,""),"")</f>
        <v/>
      </c>
      <c r="L5905" s="48" t="s">
        <v>5</v>
      </c>
      <c r="M5905" s="76" t="str">
        <f>IFERROR(IF(H5902="Nein","Vorbefüllte Verbrauchswerte wurden aliquot (d.h. 1/12) aus dem Jahr 2021 übernommen.","Bitte ergänzen Sie die monatlichen Verbrauchswerte gem. Lastprofilzähler"),"")</f>
        <v>Bitte ergänzen Sie die monatlichen Verbrauchswerte gem. Lastprofilzähler</v>
      </c>
      <c r="N5905" s="77"/>
      <c r="O5905" s="77"/>
      <c r="P5905" s="77"/>
      <c r="Q5905" s="77"/>
      <c r="R5905" s="77"/>
      <c r="S5905" s="77"/>
    </row>
    <row r="5906" spans="2:19" x14ac:dyDescent="0.3">
      <c r="B5906" s="47" t="str">
        <f>IF(H5903="Wärme/Kälte","Energiemix: Anteil in % der aus Strom oder Erdgas erzeugten Wärme/Kälte","")</f>
        <v/>
      </c>
      <c r="C5906" s="46"/>
      <c r="D5906" s="46"/>
      <c r="E5906" s="46"/>
      <c r="F5906" s="74">
        <f>IFERROR(SUMPRODUCT(I5906:K5906,I5905:K5905),"")</f>
        <v>0</v>
      </c>
      <c r="G5906" s="74"/>
      <c r="H5906" s="46"/>
      <c r="I5906" s="120"/>
      <c r="J5906" s="121"/>
      <c r="K5906" s="121"/>
      <c r="L5906" s="48" t="str">
        <f>IF(H5903="Wärme/Kälte","i","")</f>
        <v/>
      </c>
      <c r="M5906" s="47" t="str">
        <f>IF(H5903="Wärme/Kälte","Bitte geben Sie den Anteil in % (von 0 bis 100, ohne Prozentzeichen) der  direkt aus Strom oder Erdgas erzeugten Wärme/Kälte.","")</f>
        <v/>
      </c>
      <c r="N5906" s="46"/>
      <c r="O5906" s="46"/>
      <c r="P5906" s="46"/>
      <c r="Q5906" s="46"/>
      <c r="R5906" s="46"/>
      <c r="S5906" s="46"/>
    </row>
    <row r="5907" spans="2:19" x14ac:dyDescent="0.3">
      <c r="B5907" s="46"/>
      <c r="C5907" s="46"/>
      <c r="D5907" s="46"/>
      <c r="E5907" s="46"/>
      <c r="F5907" s="46"/>
      <c r="G5907" s="46"/>
      <c r="H5907" s="46"/>
      <c r="I5907" s="98"/>
      <c r="J5907" s="46"/>
      <c r="K5907" s="46"/>
      <c r="L5907" s="48"/>
      <c r="M5907" s="47"/>
      <c r="N5907" s="46"/>
      <c r="O5907" s="46"/>
      <c r="P5907" s="46"/>
      <c r="Q5907" s="46"/>
      <c r="R5907" s="46"/>
      <c r="S5907" s="46"/>
    </row>
    <row r="5908" spans="2:19" ht="18" thickBot="1" x14ac:dyDescent="0.5">
      <c r="B5908" s="56" t="s">
        <v>10</v>
      </c>
      <c r="C5908" s="47"/>
      <c r="D5908" s="47"/>
      <c r="E5908" s="47"/>
      <c r="F5908" s="47"/>
      <c r="G5908" s="47"/>
      <c r="H5908" s="47"/>
      <c r="I5908" s="68">
        <v>44835</v>
      </c>
      <c r="J5908" s="68">
        <v>44866</v>
      </c>
      <c r="K5908" s="68">
        <v>44896</v>
      </c>
      <c r="L5908" s="47"/>
      <c r="M5908" s="69"/>
      <c r="N5908" s="69"/>
      <c r="O5908" s="69"/>
      <c r="P5908" s="69"/>
      <c r="Q5908" s="69"/>
      <c r="R5908" s="69"/>
      <c r="S5908" s="47"/>
    </row>
    <row r="5909" spans="2:19" ht="15" thickBot="1" x14ac:dyDescent="0.35">
      <c r="B5909" s="47" t="s">
        <v>28</v>
      </c>
      <c r="C5909" s="47"/>
      <c r="D5909" s="47"/>
      <c r="E5909" s="47"/>
      <c r="F5909" s="47"/>
      <c r="G5909" s="47"/>
      <c r="H5909" s="117"/>
      <c r="I5909" s="70"/>
      <c r="J5909" s="71"/>
      <c r="K5909" s="71"/>
      <c r="L5909" s="48" t="s">
        <v>5</v>
      </c>
      <c r="M5909" s="47" t="s">
        <v>29</v>
      </c>
      <c r="N5909" s="69"/>
      <c r="O5909" s="69"/>
      <c r="P5909" s="69"/>
      <c r="Q5909" s="69"/>
      <c r="R5909" s="69"/>
      <c r="S5909" s="47"/>
    </row>
    <row r="5910" spans="2:19" ht="15" thickBot="1" x14ac:dyDescent="0.35">
      <c r="B5910" s="47" t="s">
        <v>13</v>
      </c>
      <c r="C5910" s="47"/>
      <c r="D5910" s="47"/>
      <c r="E5910" s="47"/>
      <c r="F5910" s="47"/>
      <c r="G5910" s="47"/>
      <c r="H5910" s="138">
        <f>IFERROR(VLOOKUP(H5909,'1 - Strom Erdgas Wärme 2021'!H:AA,17,FALSE),"")</f>
        <v>0</v>
      </c>
      <c r="I5910" s="70"/>
      <c r="J5910" s="71"/>
      <c r="K5910" s="71"/>
      <c r="L5910" s="48"/>
      <c r="M5910" s="47"/>
      <c r="N5910" s="69"/>
      <c r="O5910" s="69"/>
      <c r="P5910" s="69"/>
      <c r="Q5910" s="69"/>
      <c r="R5910" s="69"/>
      <c r="S5910" s="47"/>
    </row>
    <row r="5911" spans="2:19" ht="15" thickBot="1" x14ac:dyDescent="0.35">
      <c r="B5911" s="47" t="s">
        <v>16</v>
      </c>
      <c r="C5911" s="47"/>
      <c r="D5911" s="47"/>
      <c r="E5911" s="47"/>
      <c r="F5911" s="47"/>
      <c r="G5911" s="47"/>
      <c r="H5911" s="139"/>
      <c r="I5911" s="72"/>
      <c r="J5911" s="73"/>
      <c r="K5911" s="73"/>
      <c r="L5911" s="48" t="s">
        <v>5</v>
      </c>
      <c r="M5911" s="47" t="s">
        <v>17</v>
      </c>
      <c r="N5911" s="69"/>
      <c r="O5911" s="69"/>
      <c r="P5911" s="69"/>
      <c r="Q5911" s="69"/>
      <c r="R5911" s="69"/>
      <c r="S5911" s="47"/>
    </row>
    <row r="5912" spans="2:19" ht="16.8" thickBot="1" x14ac:dyDescent="0.45">
      <c r="B5912" s="47" t="str">
        <f>IF(H5911="Erdgas","Arbeitspreis pro kWh Erdgas in EUR",IF(H5911="Strom","Arbeitspreis pro kWh Strom in EUR",IF(H5911="Wärme/Kälte","Arbeitspreis pro kWh Wärme-/Kälteverbrauch in EUR","Bitte Energieart auswählen!")))</f>
        <v>Bitte Energieart auswählen!</v>
      </c>
      <c r="C5912" s="47"/>
      <c r="D5912" s="47"/>
      <c r="E5912" s="47"/>
      <c r="F5912" s="47"/>
      <c r="G5912" s="74">
        <f>IFERROR(SUMPRODUCT(I5912:K5912,I5913:K5913),"")</f>
        <v>0</v>
      </c>
      <c r="H5912" s="47"/>
      <c r="I5912" s="118"/>
      <c r="J5912" s="118"/>
      <c r="K5912" s="118"/>
      <c r="L5912" s="48" t="s">
        <v>5</v>
      </c>
      <c r="M5912" s="47" t="str">
        <f>IF(H5911="Erdgas","Erdgaskosten exkl. Steuern, Abgaben, Netzentgelte, etc.",IF(H5911="Strom","Stromkosten exkl. Steuern, Abgaben, Netzentgelte, etc.",IF(H5911="Wärme/Kälte","Wärme-/Kältekosten exkl. Steuern, Abgaben, Netzentgelte, etc.", "Bitte Energieart auswählen!")))</f>
        <v>Bitte Energieart auswählen!</v>
      </c>
      <c r="N5912" s="47"/>
      <c r="O5912" s="47"/>
      <c r="P5912" s="75"/>
      <c r="Q5912" s="61"/>
      <c r="R5912" s="62"/>
      <c r="S5912" s="47"/>
    </row>
    <row r="5913" spans="2:19" ht="15" thickBot="1" x14ac:dyDescent="0.35">
      <c r="B5913" s="47" t="str">
        <f>IF(AND(H5911="Erdgas",H5910="Nein"),"Aliquoter Erdgasverbrauch in kWh von 1. Oktober 2022 bis 31. Dezember 2022",IF(H5911="Erdgas","Erdgasverbrauch in kWh von 1. Oktober 2022 bis 31. Dezember 2022",IF(AND(H5911="Strom",H5910="Nein"),"Aliquoter Stromverbrauch in kWh von 1. Oktober 2022 bis 31. Dezember 2022",IF(H5911="Strom","Stromverbrauch in kWh von 1. Oktober 2022 bis 31. Dezember 2022",IF(AND(H5911="Wärme/Kälte",H5910="Nein"),"Aliquoter Wärme-/Kälteverbrauch in kWh von 1. Oktober 2022 bis 31. Dezember 2022",IF(H5911="Wärme/Kälte","Wärme-/Kälteverbrauch in kWh von 1. Oktober 2022 bis 31. Dezember 2022","Bitte Energieart auswählen!"))))))</f>
        <v>Bitte Energieart auswählen!</v>
      </c>
      <c r="C5913" s="47"/>
      <c r="D5913" s="47"/>
      <c r="E5913" s="47"/>
      <c r="F5913" s="47"/>
      <c r="G5913" s="47"/>
      <c r="H5913" s="59">
        <f>SUM(I5913:K5913)</f>
        <v>0</v>
      </c>
      <c r="I5913" s="119" t="str">
        <f>IFERROR(IF(H5910="Nein",VLOOKUP(H5909,'1 - Strom Erdgas Wärme 2021'!H:AA,20,FALSE)/12,""),"")</f>
        <v/>
      </c>
      <c r="J5913" s="119" t="str">
        <f>IFERROR(IF(H5910="Nein",VLOOKUP(H5909,'1 - Strom Erdgas Wärme 2021'!H:AB,20,FALSE)/12,""),"")</f>
        <v/>
      </c>
      <c r="K5913" s="119" t="str">
        <f>IFERROR(IF(H5910="Nein",VLOOKUP(H5909,'1 - Strom Erdgas Wärme 2021'!H:AC,20,FALSE)/12,""),"")</f>
        <v/>
      </c>
      <c r="L5913" s="48" t="s">
        <v>5</v>
      </c>
      <c r="M5913" s="76" t="str">
        <f>IFERROR(IF(H5910="Nein","Vorbefüllte Verbrauchswerte wurden aliquot (d.h. 1/12) aus dem Jahr 2021 übernommen.","Bitte ergänzen Sie die monatlichen Verbrauchswerte gem. Lastprofilzähler"),"")</f>
        <v>Bitte ergänzen Sie die monatlichen Verbrauchswerte gem. Lastprofilzähler</v>
      </c>
      <c r="N5913" s="77"/>
      <c r="O5913" s="77"/>
      <c r="P5913" s="77"/>
      <c r="Q5913" s="77"/>
      <c r="R5913" s="77"/>
      <c r="S5913" s="77"/>
    </row>
    <row r="5914" spans="2:19" x14ac:dyDescent="0.3">
      <c r="B5914" s="47" t="str">
        <f>IF(H5911="Wärme/Kälte","Energiemix: Anteil in % der aus Strom oder Erdgas erzeugten Wärme/Kälte","")</f>
        <v/>
      </c>
      <c r="C5914" s="46"/>
      <c r="D5914" s="46"/>
      <c r="E5914" s="46"/>
      <c r="F5914" s="74">
        <f>IFERROR(SUMPRODUCT(I5914:K5914,I5913:K5913),"")</f>
        <v>0</v>
      </c>
      <c r="G5914" s="74"/>
      <c r="H5914" s="46"/>
      <c r="I5914" s="120"/>
      <c r="J5914" s="121"/>
      <c r="K5914" s="121"/>
      <c r="L5914" s="48" t="str">
        <f>IF(H5911="Wärme/Kälte","i","")</f>
        <v/>
      </c>
      <c r="M5914" s="47" t="str">
        <f>IF(H5911="Wärme/Kälte","Bitte geben Sie den Anteil in % (von 0 bis 100, ohne Prozentzeichen) der  direkt aus Strom oder Erdgas erzeugten Wärme/Kälte.","")</f>
        <v/>
      </c>
      <c r="N5914" s="46"/>
      <c r="O5914" s="46"/>
      <c r="P5914" s="46"/>
      <c r="Q5914" s="46"/>
      <c r="R5914" s="46"/>
      <c r="S5914" s="46"/>
    </row>
    <row r="5915" spans="2:19" x14ac:dyDescent="0.3">
      <c r="B5915" s="46"/>
      <c r="C5915" s="46"/>
      <c r="D5915" s="46"/>
      <c r="E5915" s="46"/>
      <c r="F5915" s="46"/>
      <c r="G5915" s="46"/>
      <c r="H5915" s="46"/>
      <c r="I5915" s="98"/>
      <c r="J5915" s="46"/>
      <c r="K5915" s="46"/>
      <c r="L5915" s="48"/>
      <c r="M5915" s="47"/>
      <c r="N5915" s="46"/>
      <c r="O5915" s="46"/>
      <c r="P5915" s="46"/>
      <c r="Q5915" s="46"/>
      <c r="R5915" s="46"/>
      <c r="S5915" s="46"/>
    </row>
    <row r="5916" spans="2:19" ht="18" thickBot="1" x14ac:dyDescent="0.5">
      <c r="B5916" s="56" t="s">
        <v>10</v>
      </c>
      <c r="C5916" s="47"/>
      <c r="D5916" s="47"/>
      <c r="E5916" s="47"/>
      <c r="F5916" s="47"/>
      <c r="G5916" s="47"/>
      <c r="H5916" s="47"/>
      <c r="I5916" s="68">
        <v>44835</v>
      </c>
      <c r="J5916" s="68">
        <v>44866</v>
      </c>
      <c r="K5916" s="68">
        <v>44896</v>
      </c>
      <c r="L5916" s="47"/>
      <c r="M5916" s="69"/>
      <c r="N5916" s="69"/>
      <c r="O5916" s="69"/>
      <c r="P5916" s="69"/>
      <c r="Q5916" s="69"/>
      <c r="R5916" s="69"/>
      <c r="S5916" s="47"/>
    </row>
    <row r="5917" spans="2:19" ht="15" thickBot="1" x14ac:dyDescent="0.35">
      <c r="B5917" s="47" t="s">
        <v>28</v>
      </c>
      <c r="C5917" s="47"/>
      <c r="D5917" s="47"/>
      <c r="E5917" s="47"/>
      <c r="F5917" s="47"/>
      <c r="G5917" s="47"/>
      <c r="H5917" s="117"/>
      <c r="I5917" s="70"/>
      <c r="J5917" s="71"/>
      <c r="K5917" s="71"/>
      <c r="L5917" s="48" t="s">
        <v>5</v>
      </c>
      <c r="M5917" s="47" t="s">
        <v>29</v>
      </c>
      <c r="N5917" s="69"/>
      <c r="O5917" s="69"/>
      <c r="P5917" s="69"/>
      <c r="Q5917" s="69"/>
      <c r="R5917" s="69"/>
      <c r="S5917" s="47"/>
    </row>
    <row r="5918" spans="2:19" ht="15" thickBot="1" x14ac:dyDescent="0.35">
      <c r="B5918" s="47" t="s">
        <v>13</v>
      </c>
      <c r="C5918" s="47"/>
      <c r="D5918" s="47"/>
      <c r="E5918" s="47"/>
      <c r="F5918" s="47"/>
      <c r="G5918" s="47"/>
      <c r="H5918" s="138">
        <f>IFERROR(VLOOKUP(H5917,'1 - Strom Erdgas Wärme 2021'!H:AA,17,FALSE),"")</f>
        <v>0</v>
      </c>
      <c r="I5918" s="70"/>
      <c r="J5918" s="71"/>
      <c r="K5918" s="71"/>
      <c r="L5918" s="48"/>
      <c r="M5918" s="47"/>
      <c r="N5918" s="69"/>
      <c r="O5918" s="69"/>
      <c r="P5918" s="69"/>
      <c r="Q5918" s="69"/>
      <c r="R5918" s="69"/>
      <c r="S5918" s="47"/>
    </row>
    <row r="5919" spans="2:19" ht="15" thickBot="1" x14ac:dyDescent="0.35">
      <c r="B5919" s="47" t="s">
        <v>16</v>
      </c>
      <c r="C5919" s="47"/>
      <c r="D5919" s="47"/>
      <c r="E5919" s="47"/>
      <c r="F5919" s="47"/>
      <c r="G5919" s="47"/>
      <c r="H5919" s="139"/>
      <c r="I5919" s="72"/>
      <c r="J5919" s="73"/>
      <c r="K5919" s="73"/>
      <c r="L5919" s="48" t="s">
        <v>5</v>
      </c>
      <c r="M5919" s="47" t="s">
        <v>17</v>
      </c>
      <c r="N5919" s="69"/>
      <c r="O5919" s="69"/>
      <c r="P5919" s="69"/>
      <c r="Q5919" s="69"/>
      <c r="R5919" s="69"/>
      <c r="S5919" s="47"/>
    </row>
    <row r="5920" spans="2:19" ht="16.8" thickBot="1" x14ac:dyDescent="0.45">
      <c r="B5920" s="47" t="str">
        <f>IF(H5919="Erdgas","Arbeitspreis pro kWh Erdgas in EUR",IF(H5919="Strom","Arbeitspreis pro kWh Strom in EUR",IF(H5919="Wärme/Kälte","Arbeitspreis pro kWh Wärme-/Kälteverbrauch in EUR","Bitte Energieart auswählen!")))</f>
        <v>Bitte Energieart auswählen!</v>
      </c>
      <c r="C5920" s="47"/>
      <c r="D5920" s="47"/>
      <c r="E5920" s="47"/>
      <c r="F5920" s="47"/>
      <c r="G5920" s="74">
        <f>IFERROR(SUMPRODUCT(I5920:K5920,I5921:K5921),"")</f>
        <v>0</v>
      </c>
      <c r="H5920" s="47"/>
      <c r="I5920" s="118"/>
      <c r="J5920" s="118"/>
      <c r="K5920" s="118"/>
      <c r="L5920" s="48" t="s">
        <v>5</v>
      </c>
      <c r="M5920" s="47" t="str">
        <f>IF(H5919="Erdgas","Erdgaskosten exkl. Steuern, Abgaben, Netzentgelte, etc.",IF(H5919="Strom","Stromkosten exkl. Steuern, Abgaben, Netzentgelte, etc.",IF(H5919="Wärme/Kälte","Wärme-/Kältekosten exkl. Steuern, Abgaben, Netzentgelte, etc.", "Bitte Energieart auswählen!")))</f>
        <v>Bitte Energieart auswählen!</v>
      </c>
      <c r="N5920" s="47"/>
      <c r="O5920" s="47"/>
      <c r="P5920" s="75"/>
      <c r="Q5920" s="61"/>
      <c r="R5920" s="62"/>
      <c r="S5920" s="47"/>
    </row>
    <row r="5921" spans="2:19" ht="15" thickBot="1" x14ac:dyDescent="0.35">
      <c r="B5921" s="47" t="str">
        <f>IF(AND(H5919="Erdgas",H5918="Nein"),"Aliquoter Erdgasverbrauch in kWh von 1. Oktober 2022 bis 31. Dezember 2022",IF(H5919="Erdgas","Erdgasverbrauch in kWh von 1. Oktober 2022 bis 31. Dezember 2022",IF(AND(H5919="Strom",H5918="Nein"),"Aliquoter Stromverbrauch in kWh von 1. Oktober 2022 bis 31. Dezember 2022",IF(H5919="Strom","Stromverbrauch in kWh von 1. Oktober 2022 bis 31. Dezember 2022",IF(AND(H5919="Wärme/Kälte",H5918="Nein"),"Aliquoter Wärme-/Kälteverbrauch in kWh von 1. Oktober 2022 bis 31. Dezember 2022",IF(H5919="Wärme/Kälte","Wärme-/Kälteverbrauch in kWh von 1. Oktober 2022 bis 31. Dezember 2022","Bitte Energieart auswählen!"))))))</f>
        <v>Bitte Energieart auswählen!</v>
      </c>
      <c r="C5921" s="47"/>
      <c r="D5921" s="47"/>
      <c r="E5921" s="47"/>
      <c r="F5921" s="47"/>
      <c r="G5921" s="47"/>
      <c r="H5921" s="59">
        <f>SUM(I5921:K5921)</f>
        <v>0</v>
      </c>
      <c r="I5921" s="119" t="str">
        <f>IFERROR(IF(H5918="Nein",VLOOKUP(H5917,'1 - Strom Erdgas Wärme 2021'!H:AA,20,FALSE)/12,""),"")</f>
        <v/>
      </c>
      <c r="J5921" s="119" t="str">
        <f>IFERROR(IF(H5918="Nein",VLOOKUP(H5917,'1 - Strom Erdgas Wärme 2021'!H:AB,20,FALSE)/12,""),"")</f>
        <v/>
      </c>
      <c r="K5921" s="119" t="str">
        <f>IFERROR(IF(H5918="Nein",VLOOKUP(H5917,'1 - Strom Erdgas Wärme 2021'!H:AC,20,FALSE)/12,""),"")</f>
        <v/>
      </c>
      <c r="L5921" s="48" t="s">
        <v>5</v>
      </c>
      <c r="M5921" s="76" t="str">
        <f>IFERROR(IF(H5918="Nein","Vorbefüllte Verbrauchswerte wurden aliquot (d.h. 1/12) aus dem Jahr 2021 übernommen.","Bitte ergänzen Sie die monatlichen Verbrauchswerte gem. Lastprofilzähler"),"")</f>
        <v>Bitte ergänzen Sie die monatlichen Verbrauchswerte gem. Lastprofilzähler</v>
      </c>
      <c r="N5921" s="77"/>
      <c r="O5921" s="77"/>
      <c r="P5921" s="77"/>
      <c r="Q5921" s="77"/>
      <c r="R5921" s="77"/>
      <c r="S5921" s="77"/>
    </row>
    <row r="5922" spans="2:19" x14ac:dyDescent="0.3">
      <c r="B5922" s="47" t="str">
        <f>IF(H5919="Wärme/Kälte","Energiemix: Anteil in % der aus Strom oder Erdgas erzeugten Wärme/Kälte","")</f>
        <v/>
      </c>
      <c r="C5922" s="46"/>
      <c r="D5922" s="46"/>
      <c r="E5922" s="46"/>
      <c r="F5922" s="74">
        <f>IFERROR(SUMPRODUCT(I5922:K5922,I5921:K5921),"")</f>
        <v>0</v>
      </c>
      <c r="G5922" s="74"/>
      <c r="H5922" s="46"/>
      <c r="I5922" s="120"/>
      <c r="J5922" s="121"/>
      <c r="K5922" s="121"/>
      <c r="L5922" s="48" t="str">
        <f>IF(H5919="Wärme/Kälte","i","")</f>
        <v/>
      </c>
      <c r="M5922" s="47" t="str">
        <f>IF(H5919="Wärme/Kälte","Bitte geben Sie den Anteil in % (von 0 bis 100, ohne Prozentzeichen) der  direkt aus Strom oder Erdgas erzeugten Wärme/Kälte.","")</f>
        <v/>
      </c>
      <c r="N5922" s="46"/>
      <c r="O5922" s="46"/>
      <c r="P5922" s="46"/>
      <c r="Q5922" s="46"/>
      <c r="R5922" s="46"/>
      <c r="S5922" s="46"/>
    </row>
    <row r="5923" spans="2:19" x14ac:dyDescent="0.3">
      <c r="B5923" s="46"/>
      <c r="C5923" s="46"/>
      <c r="D5923" s="46"/>
      <c r="E5923" s="46"/>
      <c r="F5923" s="46"/>
      <c r="G5923" s="46"/>
      <c r="H5923" s="46"/>
      <c r="I5923" s="98"/>
      <c r="J5923" s="46"/>
      <c r="K5923" s="46"/>
      <c r="L5923" s="48"/>
      <c r="M5923" s="47"/>
      <c r="N5923" s="46"/>
      <c r="O5923" s="46"/>
      <c r="P5923" s="46"/>
      <c r="Q5923" s="46"/>
      <c r="R5923" s="46"/>
      <c r="S5923" s="46"/>
    </row>
    <row r="5924" spans="2:19" ht="18" thickBot="1" x14ac:dyDescent="0.5">
      <c r="B5924" s="56" t="s">
        <v>10</v>
      </c>
      <c r="C5924" s="47"/>
      <c r="D5924" s="47"/>
      <c r="E5924" s="47"/>
      <c r="F5924" s="47"/>
      <c r="G5924" s="47"/>
      <c r="H5924" s="47"/>
      <c r="I5924" s="68">
        <v>44835</v>
      </c>
      <c r="J5924" s="68">
        <v>44866</v>
      </c>
      <c r="K5924" s="68">
        <v>44896</v>
      </c>
      <c r="L5924" s="47"/>
      <c r="M5924" s="69"/>
      <c r="N5924" s="69"/>
      <c r="O5924" s="69"/>
      <c r="P5924" s="69"/>
      <c r="Q5924" s="69"/>
      <c r="R5924" s="69"/>
      <c r="S5924" s="47"/>
    </row>
    <row r="5925" spans="2:19" ht="15" thickBot="1" x14ac:dyDescent="0.35">
      <c r="B5925" s="47" t="s">
        <v>28</v>
      </c>
      <c r="C5925" s="47"/>
      <c r="D5925" s="47"/>
      <c r="E5925" s="47"/>
      <c r="F5925" s="47"/>
      <c r="G5925" s="47"/>
      <c r="H5925" s="117"/>
      <c r="I5925" s="70"/>
      <c r="J5925" s="71"/>
      <c r="K5925" s="71"/>
      <c r="L5925" s="48" t="s">
        <v>5</v>
      </c>
      <c r="M5925" s="47" t="s">
        <v>29</v>
      </c>
      <c r="N5925" s="69"/>
      <c r="O5925" s="69"/>
      <c r="P5925" s="69"/>
      <c r="Q5925" s="69"/>
      <c r="R5925" s="69"/>
      <c r="S5925" s="47"/>
    </row>
    <row r="5926" spans="2:19" ht="15" thickBot="1" x14ac:dyDescent="0.35">
      <c r="B5926" s="47" t="s">
        <v>13</v>
      </c>
      <c r="C5926" s="47"/>
      <c r="D5926" s="47"/>
      <c r="E5926" s="47"/>
      <c r="F5926" s="47"/>
      <c r="G5926" s="47"/>
      <c r="H5926" s="138">
        <f>IFERROR(VLOOKUP(H5925,'1 - Strom Erdgas Wärme 2021'!H:AA,17,FALSE),"")</f>
        <v>0</v>
      </c>
      <c r="I5926" s="70"/>
      <c r="J5926" s="71"/>
      <c r="K5926" s="71"/>
      <c r="L5926" s="48"/>
      <c r="M5926" s="47"/>
      <c r="N5926" s="69"/>
      <c r="O5926" s="69"/>
      <c r="P5926" s="69"/>
      <c r="Q5926" s="69"/>
      <c r="R5926" s="69"/>
      <c r="S5926" s="47"/>
    </row>
    <row r="5927" spans="2:19" ht="15" thickBot="1" x14ac:dyDescent="0.35">
      <c r="B5927" s="47" t="s">
        <v>16</v>
      </c>
      <c r="C5927" s="47"/>
      <c r="D5927" s="47"/>
      <c r="E5927" s="47"/>
      <c r="F5927" s="47"/>
      <c r="G5927" s="47"/>
      <c r="H5927" s="139"/>
      <c r="I5927" s="72"/>
      <c r="J5927" s="73"/>
      <c r="K5927" s="73"/>
      <c r="L5927" s="48" t="s">
        <v>5</v>
      </c>
      <c r="M5927" s="47" t="s">
        <v>17</v>
      </c>
      <c r="N5927" s="69"/>
      <c r="O5927" s="69"/>
      <c r="P5927" s="69"/>
      <c r="Q5927" s="69"/>
      <c r="R5927" s="69"/>
      <c r="S5927" s="47"/>
    </row>
    <row r="5928" spans="2:19" ht="16.8" thickBot="1" x14ac:dyDescent="0.45">
      <c r="B5928" s="47" t="str">
        <f>IF(H5927="Erdgas","Arbeitspreis pro kWh Erdgas in EUR",IF(H5927="Strom","Arbeitspreis pro kWh Strom in EUR",IF(H5927="Wärme/Kälte","Arbeitspreis pro kWh Wärme-/Kälteverbrauch in EUR","Bitte Energieart auswählen!")))</f>
        <v>Bitte Energieart auswählen!</v>
      </c>
      <c r="C5928" s="47"/>
      <c r="D5928" s="47"/>
      <c r="E5928" s="47"/>
      <c r="F5928" s="47"/>
      <c r="G5928" s="74">
        <f>IFERROR(SUMPRODUCT(I5928:K5928,I5929:K5929),"")</f>
        <v>0</v>
      </c>
      <c r="H5928" s="47"/>
      <c r="I5928" s="118"/>
      <c r="J5928" s="118"/>
      <c r="K5928" s="118"/>
      <c r="L5928" s="48" t="s">
        <v>5</v>
      </c>
      <c r="M5928" s="47" t="str">
        <f>IF(H5927="Erdgas","Erdgaskosten exkl. Steuern, Abgaben, Netzentgelte, etc.",IF(H5927="Strom","Stromkosten exkl. Steuern, Abgaben, Netzentgelte, etc.",IF(H5927="Wärme/Kälte","Wärme-/Kältekosten exkl. Steuern, Abgaben, Netzentgelte, etc.", "Bitte Energieart auswählen!")))</f>
        <v>Bitte Energieart auswählen!</v>
      </c>
      <c r="N5928" s="47"/>
      <c r="O5928" s="47"/>
      <c r="P5928" s="75"/>
      <c r="Q5928" s="61"/>
      <c r="R5928" s="62"/>
      <c r="S5928" s="47"/>
    </row>
    <row r="5929" spans="2:19" ht="15" thickBot="1" x14ac:dyDescent="0.35">
      <c r="B5929" s="47" t="str">
        <f>IF(AND(H5927="Erdgas",H5926="Nein"),"Aliquoter Erdgasverbrauch in kWh von 1. Oktober 2022 bis 31. Dezember 2022",IF(H5927="Erdgas","Erdgasverbrauch in kWh von 1. Oktober 2022 bis 31. Dezember 2022",IF(AND(H5927="Strom",H5926="Nein"),"Aliquoter Stromverbrauch in kWh von 1. Oktober 2022 bis 31. Dezember 2022",IF(H5927="Strom","Stromverbrauch in kWh von 1. Oktober 2022 bis 31. Dezember 2022",IF(AND(H5927="Wärme/Kälte",H5926="Nein"),"Aliquoter Wärme-/Kälteverbrauch in kWh von 1. Oktober 2022 bis 31. Dezember 2022",IF(H5927="Wärme/Kälte","Wärme-/Kälteverbrauch in kWh von 1. Oktober 2022 bis 31. Dezember 2022","Bitte Energieart auswählen!"))))))</f>
        <v>Bitte Energieart auswählen!</v>
      </c>
      <c r="C5929" s="47"/>
      <c r="D5929" s="47"/>
      <c r="E5929" s="47"/>
      <c r="F5929" s="47"/>
      <c r="G5929" s="47"/>
      <c r="H5929" s="59">
        <f>SUM(I5929:K5929)</f>
        <v>0</v>
      </c>
      <c r="I5929" s="119" t="str">
        <f>IFERROR(IF(H5926="Nein",VLOOKUP(H5925,'1 - Strom Erdgas Wärme 2021'!H:AA,20,FALSE)/12,""),"")</f>
        <v/>
      </c>
      <c r="J5929" s="119" t="str">
        <f>IFERROR(IF(H5926="Nein",VLOOKUP(H5925,'1 - Strom Erdgas Wärme 2021'!H:AB,20,FALSE)/12,""),"")</f>
        <v/>
      </c>
      <c r="K5929" s="119" t="str">
        <f>IFERROR(IF(H5926="Nein",VLOOKUP(H5925,'1 - Strom Erdgas Wärme 2021'!H:AC,20,FALSE)/12,""),"")</f>
        <v/>
      </c>
      <c r="L5929" s="48" t="s">
        <v>5</v>
      </c>
      <c r="M5929" s="76" t="str">
        <f>IFERROR(IF(H5926="Nein","Vorbefüllte Verbrauchswerte wurden aliquot (d.h. 1/12) aus dem Jahr 2021 übernommen.","Bitte ergänzen Sie die monatlichen Verbrauchswerte gem. Lastprofilzähler"),"")</f>
        <v>Bitte ergänzen Sie die monatlichen Verbrauchswerte gem. Lastprofilzähler</v>
      </c>
      <c r="N5929" s="77"/>
      <c r="O5929" s="77"/>
      <c r="P5929" s="77"/>
      <c r="Q5929" s="77"/>
      <c r="R5929" s="77"/>
      <c r="S5929" s="77"/>
    </row>
    <row r="5930" spans="2:19" x14ac:dyDescent="0.3">
      <c r="B5930" s="47" t="str">
        <f>IF(H5927="Wärme/Kälte","Energiemix: Anteil in % der aus Strom oder Erdgas erzeugten Wärme/Kälte","")</f>
        <v/>
      </c>
      <c r="C5930" s="46"/>
      <c r="D5930" s="46"/>
      <c r="E5930" s="46"/>
      <c r="F5930" s="74">
        <f>IFERROR(SUMPRODUCT(I5930:K5930,I5929:K5929),"")</f>
        <v>0</v>
      </c>
      <c r="G5930" s="74"/>
      <c r="H5930" s="46"/>
      <c r="I5930" s="120"/>
      <c r="J5930" s="121"/>
      <c r="K5930" s="121"/>
      <c r="L5930" s="48" t="str">
        <f>IF(H5927="Wärme/Kälte","i","")</f>
        <v/>
      </c>
      <c r="M5930" s="47" t="str">
        <f>IF(H5927="Wärme/Kälte","Bitte geben Sie den Anteil in % (von 0 bis 100, ohne Prozentzeichen) der  direkt aus Strom oder Erdgas erzeugten Wärme/Kälte.","")</f>
        <v/>
      </c>
      <c r="N5930" s="46"/>
      <c r="O5930" s="46"/>
      <c r="P5930" s="46"/>
      <c r="Q5930" s="46"/>
      <c r="R5930" s="46"/>
      <c r="S5930" s="46"/>
    </row>
    <row r="5931" spans="2:19" x14ac:dyDescent="0.3">
      <c r="B5931" s="46"/>
      <c r="C5931" s="46"/>
      <c r="D5931" s="46"/>
      <c r="E5931" s="46"/>
      <c r="F5931" s="46"/>
      <c r="G5931" s="46"/>
      <c r="H5931" s="46"/>
      <c r="I5931" s="98"/>
      <c r="J5931" s="46"/>
      <c r="K5931" s="46"/>
      <c r="L5931" s="48"/>
      <c r="M5931" s="47"/>
      <c r="N5931" s="46"/>
      <c r="O5931" s="46"/>
      <c r="P5931" s="46"/>
      <c r="Q5931" s="46"/>
      <c r="R5931" s="46"/>
      <c r="S5931" s="46"/>
    </row>
    <row r="5932" spans="2:19" ht="18" thickBot="1" x14ac:dyDescent="0.5">
      <c r="B5932" s="56" t="s">
        <v>10</v>
      </c>
      <c r="C5932" s="47"/>
      <c r="D5932" s="47"/>
      <c r="E5932" s="47"/>
      <c r="F5932" s="47"/>
      <c r="G5932" s="47"/>
      <c r="H5932" s="47"/>
      <c r="I5932" s="68">
        <v>44835</v>
      </c>
      <c r="J5932" s="68">
        <v>44866</v>
      </c>
      <c r="K5932" s="68">
        <v>44896</v>
      </c>
      <c r="L5932" s="47"/>
      <c r="M5932" s="69"/>
      <c r="N5932" s="69"/>
      <c r="O5932" s="69"/>
      <c r="P5932" s="69"/>
      <c r="Q5932" s="69"/>
      <c r="R5932" s="69"/>
      <c r="S5932" s="47"/>
    </row>
    <row r="5933" spans="2:19" ht="15" thickBot="1" x14ac:dyDescent="0.35">
      <c r="B5933" s="47" t="s">
        <v>28</v>
      </c>
      <c r="C5933" s="47"/>
      <c r="D5933" s="47"/>
      <c r="E5933" s="47"/>
      <c r="F5933" s="47"/>
      <c r="G5933" s="47"/>
      <c r="H5933" s="117"/>
      <c r="I5933" s="70"/>
      <c r="J5933" s="71"/>
      <c r="K5933" s="71"/>
      <c r="L5933" s="48" t="s">
        <v>5</v>
      </c>
      <c r="M5933" s="47" t="s">
        <v>29</v>
      </c>
      <c r="N5933" s="69"/>
      <c r="O5933" s="69"/>
      <c r="P5933" s="69"/>
      <c r="Q5933" s="69"/>
      <c r="R5933" s="69"/>
      <c r="S5933" s="47"/>
    </row>
    <row r="5934" spans="2:19" ht="15" thickBot="1" x14ac:dyDescent="0.35">
      <c r="B5934" s="47" t="s">
        <v>13</v>
      </c>
      <c r="C5934" s="47"/>
      <c r="D5934" s="47"/>
      <c r="E5934" s="47"/>
      <c r="F5934" s="47"/>
      <c r="G5934" s="47"/>
      <c r="H5934" s="138">
        <f>IFERROR(VLOOKUP(H5933,'1 - Strom Erdgas Wärme 2021'!H:AA,17,FALSE),"")</f>
        <v>0</v>
      </c>
      <c r="I5934" s="70"/>
      <c r="J5934" s="71"/>
      <c r="K5934" s="71"/>
      <c r="L5934" s="48"/>
      <c r="M5934" s="47"/>
      <c r="N5934" s="69"/>
      <c r="O5934" s="69"/>
      <c r="P5934" s="69"/>
      <c r="Q5934" s="69"/>
      <c r="R5934" s="69"/>
      <c r="S5934" s="47"/>
    </row>
    <row r="5935" spans="2:19" ht="15" thickBot="1" x14ac:dyDescent="0.35">
      <c r="B5935" s="47" t="s">
        <v>16</v>
      </c>
      <c r="C5935" s="47"/>
      <c r="D5935" s="47"/>
      <c r="E5935" s="47"/>
      <c r="F5935" s="47"/>
      <c r="G5935" s="47"/>
      <c r="H5935" s="139"/>
      <c r="I5935" s="72"/>
      <c r="J5935" s="73"/>
      <c r="K5935" s="73"/>
      <c r="L5935" s="48" t="s">
        <v>5</v>
      </c>
      <c r="M5935" s="47" t="s">
        <v>17</v>
      </c>
      <c r="N5935" s="69"/>
      <c r="O5935" s="69"/>
      <c r="P5935" s="69"/>
      <c r="Q5935" s="69"/>
      <c r="R5935" s="69"/>
      <c r="S5935" s="47"/>
    </row>
    <row r="5936" spans="2:19" ht="16.8" thickBot="1" x14ac:dyDescent="0.45">
      <c r="B5936" s="47" t="str">
        <f>IF(H5935="Erdgas","Arbeitspreis pro kWh Erdgas in EUR",IF(H5935="Strom","Arbeitspreis pro kWh Strom in EUR",IF(H5935="Wärme/Kälte","Arbeitspreis pro kWh Wärme-/Kälteverbrauch in EUR","Bitte Energieart auswählen!")))</f>
        <v>Bitte Energieart auswählen!</v>
      </c>
      <c r="C5936" s="47"/>
      <c r="D5936" s="47"/>
      <c r="E5936" s="47"/>
      <c r="F5936" s="47"/>
      <c r="G5936" s="74">
        <f>IFERROR(SUMPRODUCT(I5936:K5936,I5937:K5937),"")</f>
        <v>0</v>
      </c>
      <c r="H5936" s="47"/>
      <c r="I5936" s="118"/>
      <c r="J5936" s="118"/>
      <c r="K5936" s="118"/>
      <c r="L5936" s="48" t="s">
        <v>5</v>
      </c>
      <c r="M5936" s="47" t="str">
        <f>IF(H5935="Erdgas","Erdgaskosten exkl. Steuern, Abgaben, Netzentgelte, etc.",IF(H5935="Strom","Stromkosten exkl. Steuern, Abgaben, Netzentgelte, etc.",IF(H5935="Wärme/Kälte","Wärme-/Kältekosten exkl. Steuern, Abgaben, Netzentgelte, etc.", "Bitte Energieart auswählen!")))</f>
        <v>Bitte Energieart auswählen!</v>
      </c>
      <c r="N5936" s="47"/>
      <c r="O5936" s="47"/>
      <c r="P5936" s="75"/>
      <c r="Q5936" s="61"/>
      <c r="R5936" s="62"/>
      <c r="S5936" s="47"/>
    </row>
    <row r="5937" spans="2:19" ht="15" thickBot="1" x14ac:dyDescent="0.35">
      <c r="B5937" s="47" t="str">
        <f>IF(AND(H5935="Erdgas",H5934="Nein"),"Aliquoter Erdgasverbrauch in kWh von 1. Oktober 2022 bis 31. Dezember 2022",IF(H5935="Erdgas","Erdgasverbrauch in kWh von 1. Oktober 2022 bis 31. Dezember 2022",IF(AND(H5935="Strom",H5934="Nein"),"Aliquoter Stromverbrauch in kWh von 1. Oktober 2022 bis 31. Dezember 2022",IF(H5935="Strom","Stromverbrauch in kWh von 1. Oktober 2022 bis 31. Dezember 2022",IF(AND(H5935="Wärme/Kälte",H5934="Nein"),"Aliquoter Wärme-/Kälteverbrauch in kWh von 1. Oktober 2022 bis 31. Dezember 2022",IF(H5935="Wärme/Kälte","Wärme-/Kälteverbrauch in kWh von 1. Oktober 2022 bis 31. Dezember 2022","Bitte Energieart auswählen!"))))))</f>
        <v>Bitte Energieart auswählen!</v>
      </c>
      <c r="C5937" s="47"/>
      <c r="D5937" s="47"/>
      <c r="E5937" s="47"/>
      <c r="F5937" s="47"/>
      <c r="G5937" s="47"/>
      <c r="H5937" s="59">
        <f>SUM(I5937:K5937)</f>
        <v>0</v>
      </c>
      <c r="I5937" s="119" t="str">
        <f>IFERROR(IF(H5934="Nein",VLOOKUP(H5933,'1 - Strom Erdgas Wärme 2021'!H:AA,20,FALSE)/12,""),"")</f>
        <v/>
      </c>
      <c r="J5937" s="119" t="str">
        <f>IFERROR(IF(H5934="Nein",VLOOKUP(H5933,'1 - Strom Erdgas Wärme 2021'!H:AB,20,FALSE)/12,""),"")</f>
        <v/>
      </c>
      <c r="K5937" s="119" t="str">
        <f>IFERROR(IF(H5934="Nein",VLOOKUP(H5933,'1 - Strom Erdgas Wärme 2021'!H:AC,20,FALSE)/12,""),"")</f>
        <v/>
      </c>
      <c r="L5937" s="48" t="s">
        <v>5</v>
      </c>
      <c r="M5937" s="76" t="str">
        <f>IFERROR(IF(H5934="Nein","Vorbefüllte Verbrauchswerte wurden aliquot (d.h. 1/12) aus dem Jahr 2021 übernommen.","Bitte ergänzen Sie die monatlichen Verbrauchswerte gem. Lastprofilzähler"),"")</f>
        <v>Bitte ergänzen Sie die monatlichen Verbrauchswerte gem. Lastprofilzähler</v>
      </c>
      <c r="N5937" s="77"/>
      <c r="O5937" s="77"/>
      <c r="P5937" s="77"/>
      <c r="Q5937" s="77"/>
      <c r="R5937" s="77"/>
      <c r="S5937" s="77"/>
    </row>
    <row r="5938" spans="2:19" x14ac:dyDescent="0.3">
      <c r="B5938" s="47" t="str">
        <f>IF(H5935="Wärme/Kälte","Energiemix: Anteil in % der aus Strom oder Erdgas erzeugten Wärme/Kälte","")</f>
        <v/>
      </c>
      <c r="C5938" s="46"/>
      <c r="D5938" s="46"/>
      <c r="E5938" s="46"/>
      <c r="F5938" s="74">
        <f>IFERROR(SUMPRODUCT(I5938:K5938,I5937:K5937),"")</f>
        <v>0</v>
      </c>
      <c r="G5938" s="74"/>
      <c r="H5938" s="46"/>
      <c r="I5938" s="120"/>
      <c r="J5938" s="121"/>
      <c r="K5938" s="121"/>
      <c r="L5938" s="48" t="str">
        <f>IF(H5935="Wärme/Kälte","i","")</f>
        <v/>
      </c>
      <c r="M5938" s="47" t="str">
        <f>IF(H5935="Wärme/Kälte","Bitte geben Sie den Anteil in % (von 0 bis 100, ohne Prozentzeichen) der  direkt aus Strom oder Erdgas erzeugten Wärme/Kälte.","")</f>
        <v/>
      </c>
      <c r="N5938" s="46"/>
      <c r="O5938" s="46"/>
      <c r="P5938" s="46"/>
      <c r="Q5938" s="46"/>
      <c r="R5938" s="46"/>
      <c r="S5938" s="46"/>
    </row>
    <row r="5939" spans="2:19" x14ac:dyDescent="0.3">
      <c r="B5939" s="46"/>
      <c r="C5939" s="46"/>
      <c r="D5939" s="46"/>
      <c r="E5939" s="46"/>
      <c r="F5939" s="46"/>
      <c r="G5939" s="46"/>
      <c r="H5939" s="46"/>
      <c r="I5939" s="98"/>
      <c r="J5939" s="46"/>
      <c r="K5939" s="46"/>
      <c r="L5939" s="48"/>
      <c r="M5939" s="47"/>
      <c r="N5939" s="46"/>
      <c r="O5939" s="46"/>
      <c r="P5939" s="46"/>
      <c r="Q5939" s="46"/>
      <c r="R5939" s="46"/>
      <c r="S5939" s="46"/>
    </row>
    <row r="5940" spans="2:19" ht="18" thickBot="1" x14ac:dyDescent="0.5">
      <c r="B5940" s="56" t="s">
        <v>10</v>
      </c>
      <c r="C5940" s="47"/>
      <c r="D5940" s="47"/>
      <c r="E5940" s="47"/>
      <c r="F5940" s="47"/>
      <c r="G5940" s="47"/>
      <c r="H5940" s="47"/>
      <c r="I5940" s="68">
        <v>44835</v>
      </c>
      <c r="J5940" s="68">
        <v>44866</v>
      </c>
      <c r="K5940" s="68">
        <v>44896</v>
      </c>
      <c r="L5940" s="47"/>
      <c r="M5940" s="69"/>
      <c r="N5940" s="69"/>
      <c r="O5940" s="69"/>
      <c r="P5940" s="69"/>
      <c r="Q5940" s="69"/>
      <c r="R5940" s="69"/>
      <c r="S5940" s="47"/>
    </row>
    <row r="5941" spans="2:19" ht="15" thickBot="1" x14ac:dyDescent="0.35">
      <c r="B5941" s="47" t="s">
        <v>28</v>
      </c>
      <c r="C5941" s="47"/>
      <c r="D5941" s="47"/>
      <c r="E5941" s="47"/>
      <c r="F5941" s="47"/>
      <c r="G5941" s="47"/>
      <c r="H5941" s="117"/>
      <c r="I5941" s="70"/>
      <c r="J5941" s="71"/>
      <c r="K5941" s="71"/>
      <c r="L5941" s="48" t="s">
        <v>5</v>
      </c>
      <c r="M5941" s="47" t="s">
        <v>29</v>
      </c>
      <c r="N5941" s="69"/>
      <c r="O5941" s="69"/>
      <c r="P5941" s="69"/>
      <c r="Q5941" s="69"/>
      <c r="R5941" s="69"/>
      <c r="S5941" s="47"/>
    </row>
    <row r="5942" spans="2:19" ht="15" thickBot="1" x14ac:dyDescent="0.35">
      <c r="B5942" s="47" t="s">
        <v>13</v>
      </c>
      <c r="C5942" s="47"/>
      <c r="D5942" s="47"/>
      <c r="E5942" s="47"/>
      <c r="F5942" s="47"/>
      <c r="G5942" s="47"/>
      <c r="H5942" s="138">
        <f>IFERROR(VLOOKUP(H5941,'1 - Strom Erdgas Wärme 2021'!H:AA,17,FALSE),"")</f>
        <v>0</v>
      </c>
      <c r="I5942" s="70"/>
      <c r="J5942" s="71"/>
      <c r="K5942" s="71"/>
      <c r="L5942" s="48"/>
      <c r="M5942" s="47"/>
      <c r="N5942" s="69"/>
      <c r="O5942" s="69"/>
      <c r="P5942" s="69"/>
      <c r="Q5942" s="69"/>
      <c r="R5942" s="69"/>
      <c r="S5942" s="47"/>
    </row>
    <row r="5943" spans="2:19" ht="15" thickBot="1" x14ac:dyDescent="0.35">
      <c r="B5943" s="47" t="s">
        <v>16</v>
      </c>
      <c r="C5943" s="47"/>
      <c r="D5943" s="47"/>
      <c r="E5943" s="47"/>
      <c r="F5943" s="47"/>
      <c r="G5943" s="47"/>
      <c r="H5943" s="139"/>
      <c r="I5943" s="72"/>
      <c r="J5943" s="73"/>
      <c r="K5943" s="73"/>
      <c r="L5943" s="48" t="s">
        <v>5</v>
      </c>
      <c r="M5943" s="47" t="s">
        <v>17</v>
      </c>
      <c r="N5943" s="69"/>
      <c r="O5943" s="69"/>
      <c r="P5943" s="69"/>
      <c r="Q5943" s="69"/>
      <c r="R5943" s="69"/>
      <c r="S5943" s="47"/>
    </row>
    <row r="5944" spans="2:19" ht="16.8" thickBot="1" x14ac:dyDescent="0.45">
      <c r="B5944" s="47" t="str">
        <f>IF(H5943="Erdgas","Arbeitspreis pro kWh Erdgas in EUR",IF(H5943="Strom","Arbeitspreis pro kWh Strom in EUR",IF(H5943="Wärme/Kälte","Arbeitspreis pro kWh Wärme-/Kälteverbrauch in EUR","Bitte Energieart auswählen!")))</f>
        <v>Bitte Energieart auswählen!</v>
      </c>
      <c r="C5944" s="47"/>
      <c r="D5944" s="47"/>
      <c r="E5944" s="47"/>
      <c r="F5944" s="47"/>
      <c r="G5944" s="74">
        <f>IFERROR(SUMPRODUCT(I5944:K5944,I5945:K5945),"")</f>
        <v>0</v>
      </c>
      <c r="H5944" s="47"/>
      <c r="I5944" s="118"/>
      <c r="J5944" s="118"/>
      <c r="K5944" s="118"/>
      <c r="L5944" s="48" t="s">
        <v>5</v>
      </c>
      <c r="M5944" s="47" t="str">
        <f>IF(H5943="Erdgas","Erdgaskosten exkl. Steuern, Abgaben, Netzentgelte, etc.",IF(H5943="Strom","Stromkosten exkl. Steuern, Abgaben, Netzentgelte, etc.",IF(H5943="Wärme/Kälte","Wärme-/Kältekosten exkl. Steuern, Abgaben, Netzentgelte, etc.", "Bitte Energieart auswählen!")))</f>
        <v>Bitte Energieart auswählen!</v>
      </c>
      <c r="N5944" s="47"/>
      <c r="O5944" s="47"/>
      <c r="P5944" s="75"/>
      <c r="Q5944" s="61"/>
      <c r="R5944" s="62"/>
      <c r="S5944" s="47"/>
    </row>
    <row r="5945" spans="2:19" ht="15" thickBot="1" x14ac:dyDescent="0.35">
      <c r="B5945" s="47" t="str">
        <f>IF(AND(H5943="Erdgas",H5942="Nein"),"Aliquoter Erdgasverbrauch in kWh von 1. Oktober 2022 bis 31. Dezember 2022",IF(H5943="Erdgas","Erdgasverbrauch in kWh von 1. Oktober 2022 bis 31. Dezember 2022",IF(AND(H5943="Strom",H5942="Nein"),"Aliquoter Stromverbrauch in kWh von 1. Oktober 2022 bis 31. Dezember 2022",IF(H5943="Strom","Stromverbrauch in kWh von 1. Oktober 2022 bis 31. Dezember 2022",IF(AND(H5943="Wärme/Kälte",H5942="Nein"),"Aliquoter Wärme-/Kälteverbrauch in kWh von 1. Oktober 2022 bis 31. Dezember 2022",IF(H5943="Wärme/Kälte","Wärme-/Kälteverbrauch in kWh von 1. Oktober 2022 bis 31. Dezember 2022","Bitte Energieart auswählen!"))))))</f>
        <v>Bitte Energieart auswählen!</v>
      </c>
      <c r="C5945" s="47"/>
      <c r="D5945" s="47"/>
      <c r="E5945" s="47"/>
      <c r="F5945" s="47"/>
      <c r="G5945" s="47"/>
      <c r="H5945" s="59">
        <f>SUM(I5945:K5945)</f>
        <v>0</v>
      </c>
      <c r="I5945" s="119" t="str">
        <f>IFERROR(IF(H5942="Nein",VLOOKUP(H5941,'1 - Strom Erdgas Wärme 2021'!H:AA,20,FALSE)/12,""),"")</f>
        <v/>
      </c>
      <c r="J5945" s="119" t="str">
        <f>IFERROR(IF(H5942="Nein",VLOOKUP(H5941,'1 - Strom Erdgas Wärme 2021'!H:AB,20,FALSE)/12,""),"")</f>
        <v/>
      </c>
      <c r="K5945" s="119" t="str">
        <f>IFERROR(IF(H5942="Nein",VLOOKUP(H5941,'1 - Strom Erdgas Wärme 2021'!H:AC,20,FALSE)/12,""),"")</f>
        <v/>
      </c>
      <c r="L5945" s="48" t="s">
        <v>5</v>
      </c>
      <c r="M5945" s="76" t="str">
        <f>IFERROR(IF(H5942="Nein","Vorbefüllte Verbrauchswerte wurden aliquot (d.h. 1/12) aus dem Jahr 2021 übernommen.","Bitte ergänzen Sie die monatlichen Verbrauchswerte gem. Lastprofilzähler"),"")</f>
        <v>Bitte ergänzen Sie die monatlichen Verbrauchswerte gem. Lastprofilzähler</v>
      </c>
      <c r="N5945" s="77"/>
      <c r="O5945" s="77"/>
      <c r="P5945" s="77"/>
      <c r="Q5945" s="77"/>
      <c r="R5945" s="77"/>
      <c r="S5945" s="77"/>
    </row>
    <row r="5946" spans="2:19" x14ac:dyDescent="0.3">
      <c r="B5946" s="47" t="str">
        <f>IF(H5943="Wärme/Kälte","Energiemix: Anteil in % der aus Strom oder Erdgas erzeugten Wärme/Kälte","")</f>
        <v/>
      </c>
      <c r="C5946" s="46"/>
      <c r="D5946" s="46"/>
      <c r="E5946" s="46"/>
      <c r="F5946" s="74">
        <f>IFERROR(SUMPRODUCT(I5946:K5946,I5945:K5945),"")</f>
        <v>0</v>
      </c>
      <c r="G5946" s="74"/>
      <c r="H5946" s="46"/>
      <c r="I5946" s="120"/>
      <c r="J5946" s="121"/>
      <c r="K5946" s="121"/>
      <c r="L5946" s="48" t="str">
        <f>IF(H5943="Wärme/Kälte","i","")</f>
        <v/>
      </c>
      <c r="M5946" s="47" t="str">
        <f>IF(H5943="Wärme/Kälte","Bitte geben Sie den Anteil in % (von 0 bis 100, ohne Prozentzeichen) der  direkt aus Strom oder Erdgas erzeugten Wärme/Kälte.","")</f>
        <v/>
      </c>
      <c r="N5946" s="46"/>
      <c r="O5946" s="46"/>
      <c r="P5946" s="46"/>
      <c r="Q5946" s="46"/>
      <c r="R5946" s="46"/>
      <c r="S5946" s="46"/>
    </row>
    <row r="5947" spans="2:19" x14ac:dyDescent="0.3">
      <c r="B5947" s="46"/>
      <c r="C5947" s="46"/>
      <c r="D5947" s="46"/>
      <c r="E5947" s="46"/>
      <c r="F5947" s="46"/>
      <c r="G5947" s="46"/>
      <c r="H5947" s="46"/>
      <c r="I5947" s="98"/>
      <c r="J5947" s="46"/>
      <c r="K5947" s="46"/>
      <c r="L5947" s="48"/>
      <c r="M5947" s="47"/>
      <c r="N5947" s="46"/>
      <c r="O5947" s="46"/>
      <c r="P5947" s="46"/>
      <c r="Q5947" s="46"/>
      <c r="R5947" s="46"/>
      <c r="S5947" s="46"/>
    </row>
    <row r="5948" spans="2:19" ht="18" thickBot="1" x14ac:dyDescent="0.5">
      <c r="B5948" s="56" t="s">
        <v>10</v>
      </c>
      <c r="C5948" s="47"/>
      <c r="D5948" s="47"/>
      <c r="E5948" s="47"/>
      <c r="F5948" s="47"/>
      <c r="G5948" s="47"/>
      <c r="H5948" s="47"/>
      <c r="I5948" s="68">
        <v>44835</v>
      </c>
      <c r="J5948" s="68">
        <v>44866</v>
      </c>
      <c r="K5948" s="68">
        <v>44896</v>
      </c>
      <c r="L5948" s="47"/>
      <c r="M5948" s="69"/>
      <c r="N5948" s="69"/>
      <c r="O5948" s="69"/>
      <c r="P5948" s="69"/>
      <c r="Q5948" s="69"/>
      <c r="R5948" s="69"/>
      <c r="S5948" s="47"/>
    </row>
    <row r="5949" spans="2:19" ht="15" thickBot="1" x14ac:dyDescent="0.35">
      <c r="B5949" s="47" t="s">
        <v>28</v>
      </c>
      <c r="C5949" s="47"/>
      <c r="D5949" s="47"/>
      <c r="E5949" s="47"/>
      <c r="F5949" s="47"/>
      <c r="G5949" s="47"/>
      <c r="H5949" s="117"/>
      <c r="I5949" s="70"/>
      <c r="J5949" s="71"/>
      <c r="K5949" s="71"/>
      <c r="L5949" s="48" t="s">
        <v>5</v>
      </c>
      <c r="M5949" s="47" t="s">
        <v>29</v>
      </c>
      <c r="N5949" s="69"/>
      <c r="O5949" s="69"/>
      <c r="P5949" s="69"/>
      <c r="Q5949" s="69"/>
      <c r="R5949" s="69"/>
      <c r="S5949" s="47"/>
    </row>
    <row r="5950" spans="2:19" ht="15" thickBot="1" x14ac:dyDescent="0.35">
      <c r="B5950" s="47" t="s">
        <v>13</v>
      </c>
      <c r="C5950" s="47"/>
      <c r="D5950" s="47"/>
      <c r="E5950" s="47"/>
      <c r="F5950" s="47"/>
      <c r="G5950" s="47"/>
      <c r="H5950" s="138">
        <f>IFERROR(VLOOKUP(H5949,'1 - Strom Erdgas Wärme 2021'!H:AA,17,FALSE),"")</f>
        <v>0</v>
      </c>
      <c r="I5950" s="70"/>
      <c r="J5950" s="71"/>
      <c r="K5950" s="71"/>
      <c r="L5950" s="48"/>
      <c r="M5950" s="47"/>
      <c r="N5950" s="69"/>
      <c r="O5950" s="69"/>
      <c r="P5950" s="69"/>
      <c r="Q5950" s="69"/>
      <c r="R5950" s="69"/>
      <c r="S5950" s="47"/>
    </row>
    <row r="5951" spans="2:19" ht="15" thickBot="1" x14ac:dyDescent="0.35">
      <c r="B5951" s="47" t="s">
        <v>16</v>
      </c>
      <c r="C5951" s="47"/>
      <c r="D5951" s="47"/>
      <c r="E5951" s="47"/>
      <c r="F5951" s="47"/>
      <c r="G5951" s="47"/>
      <c r="H5951" s="139"/>
      <c r="I5951" s="72"/>
      <c r="J5951" s="73"/>
      <c r="K5951" s="73"/>
      <c r="L5951" s="48" t="s">
        <v>5</v>
      </c>
      <c r="M5951" s="47" t="s">
        <v>17</v>
      </c>
      <c r="N5951" s="69"/>
      <c r="O5951" s="69"/>
      <c r="P5951" s="69"/>
      <c r="Q5951" s="69"/>
      <c r="R5951" s="69"/>
      <c r="S5951" s="47"/>
    </row>
    <row r="5952" spans="2:19" ht="16.8" thickBot="1" x14ac:dyDescent="0.45">
      <c r="B5952" s="47" t="str">
        <f>IF(H5951="Erdgas","Arbeitspreis pro kWh Erdgas in EUR",IF(H5951="Strom","Arbeitspreis pro kWh Strom in EUR",IF(H5951="Wärme/Kälte","Arbeitspreis pro kWh Wärme-/Kälteverbrauch in EUR","Bitte Energieart auswählen!")))</f>
        <v>Bitte Energieart auswählen!</v>
      </c>
      <c r="C5952" s="47"/>
      <c r="D5952" s="47"/>
      <c r="E5952" s="47"/>
      <c r="F5952" s="47"/>
      <c r="G5952" s="74">
        <f>IFERROR(SUMPRODUCT(I5952:K5952,I5953:K5953),"")</f>
        <v>0</v>
      </c>
      <c r="H5952" s="47"/>
      <c r="I5952" s="118"/>
      <c r="J5952" s="118"/>
      <c r="K5952" s="118"/>
      <c r="L5952" s="48" t="s">
        <v>5</v>
      </c>
      <c r="M5952" s="47" t="str">
        <f>IF(H5951="Erdgas","Erdgaskosten exkl. Steuern, Abgaben, Netzentgelte, etc.",IF(H5951="Strom","Stromkosten exkl. Steuern, Abgaben, Netzentgelte, etc.",IF(H5951="Wärme/Kälte","Wärme-/Kältekosten exkl. Steuern, Abgaben, Netzentgelte, etc.", "Bitte Energieart auswählen!")))</f>
        <v>Bitte Energieart auswählen!</v>
      </c>
      <c r="N5952" s="47"/>
      <c r="O5952" s="47"/>
      <c r="P5952" s="75"/>
      <c r="Q5952" s="61"/>
      <c r="R5952" s="62"/>
      <c r="S5952" s="47"/>
    </row>
    <row r="5953" spans="2:19" ht="15" thickBot="1" x14ac:dyDescent="0.35">
      <c r="B5953" s="47" t="str">
        <f>IF(AND(H5951="Erdgas",H5950="Nein"),"Aliquoter Erdgasverbrauch in kWh von 1. Oktober 2022 bis 31. Dezember 2022",IF(H5951="Erdgas","Erdgasverbrauch in kWh von 1. Oktober 2022 bis 31. Dezember 2022",IF(AND(H5951="Strom",H5950="Nein"),"Aliquoter Stromverbrauch in kWh von 1. Oktober 2022 bis 31. Dezember 2022",IF(H5951="Strom","Stromverbrauch in kWh von 1. Oktober 2022 bis 31. Dezember 2022",IF(AND(H5951="Wärme/Kälte",H5950="Nein"),"Aliquoter Wärme-/Kälteverbrauch in kWh von 1. Oktober 2022 bis 31. Dezember 2022",IF(H5951="Wärme/Kälte","Wärme-/Kälteverbrauch in kWh von 1. Oktober 2022 bis 31. Dezember 2022","Bitte Energieart auswählen!"))))))</f>
        <v>Bitte Energieart auswählen!</v>
      </c>
      <c r="C5953" s="47"/>
      <c r="D5953" s="47"/>
      <c r="E5953" s="47"/>
      <c r="F5953" s="47"/>
      <c r="G5953" s="47"/>
      <c r="H5953" s="59">
        <f>SUM(I5953:K5953)</f>
        <v>0</v>
      </c>
      <c r="I5953" s="119" t="str">
        <f>IFERROR(IF(H5950="Nein",VLOOKUP(H5949,'1 - Strom Erdgas Wärme 2021'!H:AA,20,FALSE)/12,""),"")</f>
        <v/>
      </c>
      <c r="J5953" s="119" t="str">
        <f>IFERROR(IF(H5950="Nein",VLOOKUP(H5949,'1 - Strom Erdgas Wärme 2021'!H:AB,20,FALSE)/12,""),"")</f>
        <v/>
      </c>
      <c r="K5953" s="119" t="str">
        <f>IFERROR(IF(H5950="Nein",VLOOKUP(H5949,'1 - Strom Erdgas Wärme 2021'!H:AC,20,FALSE)/12,""),"")</f>
        <v/>
      </c>
      <c r="L5953" s="48" t="s">
        <v>5</v>
      </c>
      <c r="M5953" s="76" t="str">
        <f>IFERROR(IF(H5950="Nein","Vorbefüllte Verbrauchswerte wurden aliquot (d.h. 1/12) aus dem Jahr 2021 übernommen.","Bitte ergänzen Sie die monatlichen Verbrauchswerte gem. Lastprofilzähler"),"")</f>
        <v>Bitte ergänzen Sie die monatlichen Verbrauchswerte gem. Lastprofilzähler</v>
      </c>
      <c r="N5953" s="77"/>
      <c r="O5953" s="77"/>
      <c r="P5953" s="77"/>
      <c r="Q5953" s="77"/>
      <c r="R5953" s="77"/>
      <c r="S5953" s="77"/>
    </row>
    <row r="5954" spans="2:19" x14ac:dyDescent="0.3">
      <c r="B5954" s="47" t="str">
        <f>IF(H5951="Wärme/Kälte","Energiemix: Anteil in % der aus Strom oder Erdgas erzeugten Wärme/Kälte","")</f>
        <v/>
      </c>
      <c r="C5954" s="46"/>
      <c r="D5954" s="46"/>
      <c r="E5954" s="46"/>
      <c r="F5954" s="74">
        <f>IFERROR(SUMPRODUCT(I5954:K5954,I5953:K5953),"")</f>
        <v>0</v>
      </c>
      <c r="G5954" s="74"/>
      <c r="H5954" s="46"/>
      <c r="I5954" s="120"/>
      <c r="J5954" s="121"/>
      <c r="K5954" s="121"/>
      <c r="L5954" s="48" t="str">
        <f>IF(H5951="Wärme/Kälte","i","")</f>
        <v/>
      </c>
      <c r="M5954" s="47" t="str">
        <f>IF(H5951="Wärme/Kälte","Bitte geben Sie den Anteil in % (von 0 bis 100, ohne Prozentzeichen) der  direkt aus Strom oder Erdgas erzeugten Wärme/Kälte.","")</f>
        <v/>
      </c>
      <c r="N5954" s="46"/>
      <c r="O5954" s="46"/>
      <c r="P5954" s="46"/>
      <c r="Q5954" s="46"/>
      <c r="R5954" s="46"/>
      <c r="S5954" s="46"/>
    </row>
    <row r="5955" spans="2:19" x14ac:dyDescent="0.3">
      <c r="B5955" s="46"/>
      <c r="C5955" s="46"/>
      <c r="D5955" s="46"/>
      <c r="E5955" s="46"/>
      <c r="F5955" s="46"/>
      <c r="G5955" s="46"/>
      <c r="H5955" s="46"/>
      <c r="I5955" s="98"/>
      <c r="J5955" s="46"/>
      <c r="K5955" s="46"/>
      <c r="L5955" s="48"/>
      <c r="M5955" s="47"/>
      <c r="N5955" s="46"/>
      <c r="O5955" s="46"/>
      <c r="P5955" s="46"/>
      <c r="Q5955" s="46"/>
      <c r="R5955" s="46"/>
      <c r="S5955" s="46"/>
    </row>
    <row r="5956" spans="2:19" ht="18" thickBot="1" x14ac:dyDescent="0.5">
      <c r="B5956" s="56" t="s">
        <v>10</v>
      </c>
      <c r="C5956" s="47"/>
      <c r="D5956" s="47"/>
      <c r="E5956" s="47"/>
      <c r="F5956" s="47"/>
      <c r="G5956" s="47"/>
      <c r="H5956" s="47"/>
      <c r="I5956" s="68">
        <v>44835</v>
      </c>
      <c r="J5956" s="68">
        <v>44866</v>
      </c>
      <c r="K5956" s="68">
        <v>44896</v>
      </c>
      <c r="L5956" s="47"/>
      <c r="M5956" s="69"/>
      <c r="N5956" s="69"/>
      <c r="O5956" s="69"/>
      <c r="P5956" s="69"/>
      <c r="Q5956" s="69"/>
      <c r="R5956" s="69"/>
      <c r="S5956" s="47"/>
    </row>
    <row r="5957" spans="2:19" ht="15" thickBot="1" x14ac:dyDescent="0.35">
      <c r="B5957" s="47" t="s">
        <v>28</v>
      </c>
      <c r="C5957" s="47"/>
      <c r="D5957" s="47"/>
      <c r="E5957" s="47"/>
      <c r="F5957" s="47"/>
      <c r="G5957" s="47"/>
      <c r="H5957" s="117"/>
      <c r="I5957" s="70"/>
      <c r="J5957" s="71"/>
      <c r="K5957" s="71"/>
      <c r="L5957" s="48" t="s">
        <v>5</v>
      </c>
      <c r="M5957" s="47" t="s">
        <v>29</v>
      </c>
      <c r="N5957" s="69"/>
      <c r="O5957" s="69"/>
      <c r="P5957" s="69"/>
      <c r="Q5957" s="69"/>
      <c r="R5957" s="69"/>
      <c r="S5957" s="47"/>
    </row>
    <row r="5958" spans="2:19" ht="15" thickBot="1" x14ac:dyDescent="0.35">
      <c r="B5958" s="47" t="s">
        <v>13</v>
      </c>
      <c r="C5958" s="47"/>
      <c r="D5958" s="47"/>
      <c r="E5958" s="47"/>
      <c r="F5958" s="47"/>
      <c r="G5958" s="47"/>
      <c r="H5958" s="138">
        <f>IFERROR(VLOOKUP(H5957,'1 - Strom Erdgas Wärme 2021'!H:AA,17,FALSE),"")</f>
        <v>0</v>
      </c>
      <c r="I5958" s="70"/>
      <c r="J5958" s="71"/>
      <c r="K5958" s="71"/>
      <c r="L5958" s="48"/>
      <c r="M5958" s="47"/>
      <c r="N5958" s="69"/>
      <c r="O5958" s="69"/>
      <c r="P5958" s="69"/>
      <c r="Q5958" s="69"/>
      <c r="R5958" s="69"/>
      <c r="S5958" s="47"/>
    </row>
    <row r="5959" spans="2:19" ht="15" thickBot="1" x14ac:dyDescent="0.35">
      <c r="B5959" s="47" t="s">
        <v>16</v>
      </c>
      <c r="C5959" s="47"/>
      <c r="D5959" s="47"/>
      <c r="E5959" s="47"/>
      <c r="F5959" s="47"/>
      <c r="G5959" s="47"/>
      <c r="H5959" s="139"/>
      <c r="I5959" s="72"/>
      <c r="J5959" s="73"/>
      <c r="K5959" s="73"/>
      <c r="L5959" s="48" t="s">
        <v>5</v>
      </c>
      <c r="M5959" s="47" t="s">
        <v>17</v>
      </c>
      <c r="N5959" s="69"/>
      <c r="O5959" s="69"/>
      <c r="P5959" s="69"/>
      <c r="Q5959" s="69"/>
      <c r="R5959" s="69"/>
      <c r="S5959" s="47"/>
    </row>
    <row r="5960" spans="2:19" ht="16.8" thickBot="1" x14ac:dyDescent="0.45">
      <c r="B5960" s="47" t="str">
        <f>IF(H5959="Erdgas","Arbeitspreis pro kWh Erdgas in EUR",IF(H5959="Strom","Arbeitspreis pro kWh Strom in EUR",IF(H5959="Wärme/Kälte","Arbeitspreis pro kWh Wärme-/Kälteverbrauch in EUR","Bitte Energieart auswählen!")))</f>
        <v>Bitte Energieart auswählen!</v>
      </c>
      <c r="C5960" s="47"/>
      <c r="D5960" s="47"/>
      <c r="E5960" s="47"/>
      <c r="F5960" s="47"/>
      <c r="G5960" s="74">
        <f>IFERROR(SUMPRODUCT(I5960:K5960,I5961:K5961),"")</f>
        <v>0</v>
      </c>
      <c r="H5960" s="47"/>
      <c r="I5960" s="118"/>
      <c r="J5960" s="118"/>
      <c r="K5960" s="118"/>
      <c r="L5960" s="48" t="s">
        <v>5</v>
      </c>
      <c r="M5960" s="47" t="str">
        <f>IF(H5959="Erdgas","Erdgaskosten exkl. Steuern, Abgaben, Netzentgelte, etc.",IF(H5959="Strom","Stromkosten exkl. Steuern, Abgaben, Netzentgelte, etc.",IF(H5959="Wärme/Kälte","Wärme-/Kältekosten exkl. Steuern, Abgaben, Netzentgelte, etc.", "Bitte Energieart auswählen!")))</f>
        <v>Bitte Energieart auswählen!</v>
      </c>
      <c r="N5960" s="47"/>
      <c r="O5960" s="47"/>
      <c r="P5960" s="75"/>
      <c r="Q5960" s="61"/>
      <c r="R5960" s="62"/>
      <c r="S5960" s="47"/>
    </row>
    <row r="5961" spans="2:19" ht="15" thickBot="1" x14ac:dyDescent="0.35">
      <c r="B5961" s="47" t="str">
        <f>IF(AND(H5959="Erdgas",H5958="Nein"),"Aliquoter Erdgasverbrauch in kWh von 1. Oktober 2022 bis 31. Dezember 2022",IF(H5959="Erdgas","Erdgasverbrauch in kWh von 1. Oktober 2022 bis 31. Dezember 2022",IF(AND(H5959="Strom",H5958="Nein"),"Aliquoter Stromverbrauch in kWh von 1. Oktober 2022 bis 31. Dezember 2022",IF(H5959="Strom","Stromverbrauch in kWh von 1. Oktober 2022 bis 31. Dezember 2022",IF(AND(H5959="Wärme/Kälte",H5958="Nein"),"Aliquoter Wärme-/Kälteverbrauch in kWh von 1. Oktober 2022 bis 31. Dezember 2022",IF(H5959="Wärme/Kälte","Wärme-/Kälteverbrauch in kWh von 1. Oktober 2022 bis 31. Dezember 2022","Bitte Energieart auswählen!"))))))</f>
        <v>Bitte Energieart auswählen!</v>
      </c>
      <c r="C5961" s="47"/>
      <c r="D5961" s="47"/>
      <c r="E5961" s="47"/>
      <c r="F5961" s="47"/>
      <c r="G5961" s="47"/>
      <c r="H5961" s="59">
        <f>SUM(I5961:K5961)</f>
        <v>0</v>
      </c>
      <c r="I5961" s="119" t="str">
        <f>IFERROR(IF(H5958="Nein",VLOOKUP(H5957,'1 - Strom Erdgas Wärme 2021'!H:AA,20,FALSE)/12,""),"")</f>
        <v/>
      </c>
      <c r="J5961" s="119" t="str">
        <f>IFERROR(IF(H5958="Nein",VLOOKUP(H5957,'1 - Strom Erdgas Wärme 2021'!H:AB,20,FALSE)/12,""),"")</f>
        <v/>
      </c>
      <c r="K5961" s="119" t="str">
        <f>IFERROR(IF(H5958="Nein",VLOOKUP(H5957,'1 - Strom Erdgas Wärme 2021'!H:AC,20,FALSE)/12,""),"")</f>
        <v/>
      </c>
      <c r="L5961" s="48" t="s">
        <v>5</v>
      </c>
      <c r="M5961" s="76" t="str">
        <f>IFERROR(IF(H5958="Nein","Vorbefüllte Verbrauchswerte wurden aliquot (d.h. 1/12) aus dem Jahr 2021 übernommen.","Bitte ergänzen Sie die monatlichen Verbrauchswerte gem. Lastprofilzähler"),"")</f>
        <v>Bitte ergänzen Sie die monatlichen Verbrauchswerte gem. Lastprofilzähler</v>
      </c>
      <c r="N5961" s="77"/>
      <c r="O5961" s="77"/>
      <c r="P5961" s="77"/>
      <c r="Q5961" s="77"/>
      <c r="R5961" s="77"/>
      <c r="S5961" s="77"/>
    </row>
    <row r="5962" spans="2:19" x14ac:dyDescent="0.3">
      <c r="B5962" s="47" t="str">
        <f>IF(H5959="Wärme/Kälte","Energiemix: Anteil in % der aus Strom oder Erdgas erzeugten Wärme/Kälte","")</f>
        <v/>
      </c>
      <c r="C5962" s="46"/>
      <c r="D5962" s="46"/>
      <c r="E5962" s="46"/>
      <c r="F5962" s="74">
        <f>IFERROR(SUMPRODUCT(I5962:K5962,I5961:K5961),"")</f>
        <v>0</v>
      </c>
      <c r="G5962" s="74"/>
      <c r="H5962" s="46"/>
      <c r="I5962" s="120"/>
      <c r="J5962" s="121"/>
      <c r="K5962" s="121"/>
      <c r="L5962" s="48" t="str">
        <f>IF(H5959="Wärme/Kälte","i","")</f>
        <v/>
      </c>
      <c r="M5962" s="47" t="str">
        <f>IF(H5959="Wärme/Kälte","Bitte geben Sie den Anteil in % (von 0 bis 100, ohne Prozentzeichen) der  direkt aus Strom oder Erdgas erzeugten Wärme/Kälte.","")</f>
        <v/>
      </c>
      <c r="N5962" s="46"/>
      <c r="O5962" s="46"/>
      <c r="P5962" s="46"/>
      <c r="Q5962" s="46"/>
      <c r="R5962" s="46"/>
      <c r="S5962" s="46"/>
    </row>
    <row r="5963" spans="2:19" x14ac:dyDescent="0.3">
      <c r="B5963" s="46"/>
      <c r="C5963" s="46"/>
      <c r="D5963" s="46"/>
      <c r="E5963" s="46"/>
      <c r="F5963" s="46"/>
      <c r="G5963" s="46"/>
      <c r="H5963" s="46"/>
      <c r="I5963" s="98"/>
      <c r="J5963" s="46"/>
      <c r="K5963" s="46"/>
      <c r="L5963" s="48"/>
      <c r="M5963" s="47"/>
      <c r="N5963" s="46"/>
      <c r="O5963" s="46"/>
      <c r="P5963" s="46"/>
      <c r="Q5963" s="46"/>
      <c r="R5963" s="46"/>
      <c r="S5963" s="46"/>
    </row>
    <row r="5964" spans="2:19" ht="18" thickBot="1" x14ac:dyDescent="0.5">
      <c r="B5964" s="56" t="s">
        <v>10</v>
      </c>
      <c r="C5964" s="47"/>
      <c r="D5964" s="47"/>
      <c r="E5964" s="47"/>
      <c r="F5964" s="47"/>
      <c r="G5964" s="47"/>
      <c r="H5964" s="47"/>
      <c r="I5964" s="68">
        <v>44835</v>
      </c>
      <c r="J5964" s="68">
        <v>44866</v>
      </c>
      <c r="K5964" s="68">
        <v>44896</v>
      </c>
      <c r="L5964" s="47"/>
      <c r="M5964" s="69"/>
      <c r="N5964" s="69"/>
      <c r="O5964" s="69"/>
      <c r="P5964" s="69"/>
      <c r="Q5964" s="69"/>
      <c r="R5964" s="69"/>
      <c r="S5964" s="47"/>
    </row>
    <row r="5965" spans="2:19" ht="15" thickBot="1" x14ac:dyDescent="0.35">
      <c r="B5965" s="47" t="s">
        <v>28</v>
      </c>
      <c r="C5965" s="47"/>
      <c r="D5965" s="47"/>
      <c r="E5965" s="47"/>
      <c r="F5965" s="47"/>
      <c r="G5965" s="47"/>
      <c r="H5965" s="117"/>
      <c r="I5965" s="70"/>
      <c r="J5965" s="71"/>
      <c r="K5965" s="71"/>
      <c r="L5965" s="48" t="s">
        <v>5</v>
      </c>
      <c r="M5965" s="47" t="s">
        <v>29</v>
      </c>
      <c r="N5965" s="69"/>
      <c r="O5965" s="69"/>
      <c r="P5965" s="69"/>
      <c r="Q5965" s="69"/>
      <c r="R5965" s="69"/>
      <c r="S5965" s="47"/>
    </row>
    <row r="5966" spans="2:19" ht="15" thickBot="1" x14ac:dyDescent="0.35">
      <c r="B5966" s="47" t="s">
        <v>13</v>
      </c>
      <c r="C5966" s="47"/>
      <c r="D5966" s="47"/>
      <c r="E5966" s="47"/>
      <c r="F5966" s="47"/>
      <c r="G5966" s="47"/>
      <c r="H5966" s="138">
        <f>IFERROR(VLOOKUP(H5965,'1 - Strom Erdgas Wärme 2021'!H:AA,17,FALSE),"")</f>
        <v>0</v>
      </c>
      <c r="I5966" s="70"/>
      <c r="J5966" s="71"/>
      <c r="K5966" s="71"/>
      <c r="L5966" s="48"/>
      <c r="M5966" s="47"/>
      <c r="N5966" s="69"/>
      <c r="O5966" s="69"/>
      <c r="P5966" s="69"/>
      <c r="Q5966" s="69"/>
      <c r="R5966" s="69"/>
      <c r="S5966" s="47"/>
    </row>
    <row r="5967" spans="2:19" ht="15" thickBot="1" x14ac:dyDescent="0.35">
      <c r="B5967" s="47" t="s">
        <v>16</v>
      </c>
      <c r="C5967" s="47"/>
      <c r="D5967" s="47"/>
      <c r="E5967" s="47"/>
      <c r="F5967" s="47"/>
      <c r="G5967" s="47"/>
      <c r="H5967" s="139"/>
      <c r="I5967" s="72"/>
      <c r="J5967" s="73"/>
      <c r="K5967" s="73"/>
      <c r="L5967" s="48" t="s">
        <v>5</v>
      </c>
      <c r="M5967" s="47" t="s">
        <v>17</v>
      </c>
      <c r="N5967" s="69"/>
      <c r="O5967" s="69"/>
      <c r="P5967" s="69"/>
      <c r="Q5967" s="69"/>
      <c r="R5967" s="69"/>
      <c r="S5967" s="47"/>
    </row>
    <row r="5968" spans="2:19" ht="16.8" thickBot="1" x14ac:dyDescent="0.45">
      <c r="B5968" s="47" t="str">
        <f>IF(H5967="Erdgas","Arbeitspreis pro kWh Erdgas in EUR",IF(H5967="Strom","Arbeitspreis pro kWh Strom in EUR",IF(H5967="Wärme/Kälte","Arbeitspreis pro kWh Wärme-/Kälteverbrauch in EUR","Bitte Energieart auswählen!")))</f>
        <v>Bitte Energieart auswählen!</v>
      </c>
      <c r="C5968" s="47"/>
      <c r="D5968" s="47"/>
      <c r="E5968" s="47"/>
      <c r="F5968" s="47"/>
      <c r="G5968" s="74">
        <f>IFERROR(SUMPRODUCT(I5968:K5968,I5969:K5969),"")</f>
        <v>0</v>
      </c>
      <c r="H5968" s="47"/>
      <c r="I5968" s="118"/>
      <c r="J5968" s="118"/>
      <c r="K5968" s="118"/>
      <c r="L5968" s="48" t="s">
        <v>5</v>
      </c>
      <c r="M5968" s="47" t="str">
        <f>IF(H5967="Erdgas","Erdgaskosten exkl. Steuern, Abgaben, Netzentgelte, etc.",IF(H5967="Strom","Stromkosten exkl. Steuern, Abgaben, Netzentgelte, etc.",IF(H5967="Wärme/Kälte","Wärme-/Kältekosten exkl. Steuern, Abgaben, Netzentgelte, etc.", "Bitte Energieart auswählen!")))</f>
        <v>Bitte Energieart auswählen!</v>
      </c>
      <c r="N5968" s="47"/>
      <c r="O5968" s="47"/>
      <c r="P5968" s="75"/>
      <c r="Q5968" s="61"/>
      <c r="R5968" s="62"/>
      <c r="S5968" s="47"/>
    </row>
    <row r="5969" spans="2:19" ht="15" thickBot="1" x14ac:dyDescent="0.35">
      <c r="B5969" s="47" t="str">
        <f>IF(AND(H5967="Erdgas",H5966="Nein"),"Aliquoter Erdgasverbrauch in kWh von 1. Oktober 2022 bis 31. Dezember 2022",IF(H5967="Erdgas","Erdgasverbrauch in kWh von 1. Oktober 2022 bis 31. Dezember 2022",IF(AND(H5967="Strom",H5966="Nein"),"Aliquoter Stromverbrauch in kWh von 1. Oktober 2022 bis 31. Dezember 2022",IF(H5967="Strom","Stromverbrauch in kWh von 1. Oktober 2022 bis 31. Dezember 2022",IF(AND(H5967="Wärme/Kälte",H5966="Nein"),"Aliquoter Wärme-/Kälteverbrauch in kWh von 1. Oktober 2022 bis 31. Dezember 2022",IF(H5967="Wärme/Kälte","Wärme-/Kälteverbrauch in kWh von 1. Oktober 2022 bis 31. Dezember 2022","Bitte Energieart auswählen!"))))))</f>
        <v>Bitte Energieart auswählen!</v>
      </c>
      <c r="C5969" s="47"/>
      <c r="D5969" s="47"/>
      <c r="E5969" s="47"/>
      <c r="F5969" s="47"/>
      <c r="G5969" s="47"/>
      <c r="H5969" s="59">
        <f>SUM(I5969:K5969)</f>
        <v>0</v>
      </c>
      <c r="I5969" s="119" t="str">
        <f>IFERROR(IF(H5966="Nein",VLOOKUP(H5965,'1 - Strom Erdgas Wärme 2021'!H:AA,20,FALSE)/12,""),"")</f>
        <v/>
      </c>
      <c r="J5969" s="119" t="str">
        <f>IFERROR(IF(H5966="Nein",VLOOKUP(H5965,'1 - Strom Erdgas Wärme 2021'!H:AB,20,FALSE)/12,""),"")</f>
        <v/>
      </c>
      <c r="K5969" s="119" t="str">
        <f>IFERROR(IF(H5966="Nein",VLOOKUP(H5965,'1 - Strom Erdgas Wärme 2021'!H:AC,20,FALSE)/12,""),"")</f>
        <v/>
      </c>
      <c r="L5969" s="48" t="s">
        <v>5</v>
      </c>
      <c r="M5969" s="76" t="str">
        <f>IFERROR(IF(H5966="Nein","Vorbefüllte Verbrauchswerte wurden aliquot (d.h. 1/12) aus dem Jahr 2021 übernommen.","Bitte ergänzen Sie die monatlichen Verbrauchswerte gem. Lastprofilzähler"),"")</f>
        <v>Bitte ergänzen Sie die monatlichen Verbrauchswerte gem. Lastprofilzähler</v>
      </c>
      <c r="N5969" s="77"/>
      <c r="O5969" s="77"/>
      <c r="P5969" s="77"/>
      <c r="Q5969" s="77"/>
      <c r="R5969" s="77"/>
      <c r="S5969" s="77"/>
    </row>
    <row r="5970" spans="2:19" x14ac:dyDescent="0.3">
      <c r="B5970" s="47" t="str">
        <f>IF(H5967="Wärme/Kälte","Energiemix: Anteil in % der aus Strom oder Erdgas erzeugten Wärme/Kälte","")</f>
        <v/>
      </c>
      <c r="C5970" s="46"/>
      <c r="D5970" s="46"/>
      <c r="E5970" s="46"/>
      <c r="F5970" s="74">
        <f>IFERROR(SUMPRODUCT(I5970:K5970,I5969:K5969),"")</f>
        <v>0</v>
      </c>
      <c r="G5970" s="74"/>
      <c r="H5970" s="46"/>
      <c r="I5970" s="120"/>
      <c r="J5970" s="121"/>
      <c r="K5970" s="121"/>
      <c r="L5970" s="48" t="str">
        <f>IF(H5967="Wärme/Kälte","i","")</f>
        <v/>
      </c>
      <c r="M5970" s="47" t="str">
        <f>IF(H5967="Wärme/Kälte","Bitte geben Sie den Anteil in % (von 0 bis 100, ohne Prozentzeichen) der  direkt aus Strom oder Erdgas erzeugten Wärme/Kälte.","")</f>
        <v/>
      </c>
      <c r="N5970" s="46"/>
      <c r="O5970" s="46"/>
      <c r="P5970" s="46"/>
      <c r="Q5970" s="46"/>
      <c r="R5970" s="46"/>
      <c r="S5970" s="46"/>
    </row>
    <row r="5971" spans="2:19" x14ac:dyDescent="0.3">
      <c r="B5971" s="46"/>
      <c r="C5971" s="46"/>
      <c r="D5971" s="46"/>
      <c r="E5971" s="46"/>
      <c r="F5971" s="46"/>
      <c r="G5971" s="46"/>
      <c r="H5971" s="46"/>
      <c r="I5971" s="98"/>
      <c r="J5971" s="46"/>
      <c r="K5971" s="46"/>
      <c r="L5971" s="48"/>
      <c r="M5971" s="47"/>
      <c r="N5971" s="46"/>
      <c r="O5971" s="46"/>
      <c r="P5971" s="46"/>
      <c r="Q5971" s="46"/>
      <c r="R5971" s="46"/>
      <c r="S5971" s="46"/>
    </row>
    <row r="5972" spans="2:19" ht="18" thickBot="1" x14ac:dyDescent="0.5">
      <c r="B5972" s="56" t="s">
        <v>10</v>
      </c>
      <c r="C5972" s="47"/>
      <c r="D5972" s="47"/>
      <c r="E5972" s="47"/>
      <c r="F5972" s="47"/>
      <c r="G5972" s="47"/>
      <c r="H5972" s="47"/>
      <c r="I5972" s="68">
        <v>44835</v>
      </c>
      <c r="J5972" s="68">
        <v>44866</v>
      </c>
      <c r="K5972" s="68">
        <v>44896</v>
      </c>
      <c r="L5972" s="47"/>
      <c r="M5972" s="69"/>
      <c r="N5972" s="69"/>
      <c r="O5972" s="69"/>
      <c r="P5972" s="69"/>
      <c r="Q5972" s="69"/>
      <c r="R5972" s="69"/>
      <c r="S5972" s="47"/>
    </row>
    <row r="5973" spans="2:19" ht="15" thickBot="1" x14ac:dyDescent="0.35">
      <c r="B5973" s="47" t="s">
        <v>28</v>
      </c>
      <c r="C5973" s="47"/>
      <c r="D5973" s="47"/>
      <c r="E5973" s="47"/>
      <c r="F5973" s="47"/>
      <c r="G5973" s="47"/>
      <c r="H5973" s="117"/>
      <c r="I5973" s="70"/>
      <c r="J5973" s="71"/>
      <c r="K5973" s="71"/>
      <c r="L5973" s="48" t="s">
        <v>5</v>
      </c>
      <c r="M5973" s="47" t="s">
        <v>29</v>
      </c>
      <c r="N5973" s="69"/>
      <c r="O5973" s="69"/>
      <c r="P5973" s="69"/>
      <c r="Q5973" s="69"/>
      <c r="R5973" s="69"/>
      <c r="S5973" s="47"/>
    </row>
    <row r="5974" spans="2:19" ht="15" thickBot="1" x14ac:dyDescent="0.35">
      <c r="B5974" s="47" t="s">
        <v>13</v>
      </c>
      <c r="C5974" s="47"/>
      <c r="D5974" s="47"/>
      <c r="E5974" s="47"/>
      <c r="F5974" s="47"/>
      <c r="G5974" s="47"/>
      <c r="H5974" s="138">
        <f>IFERROR(VLOOKUP(H5973,'1 - Strom Erdgas Wärme 2021'!H:AA,17,FALSE),"")</f>
        <v>0</v>
      </c>
      <c r="I5974" s="70"/>
      <c r="J5974" s="71"/>
      <c r="K5974" s="71"/>
      <c r="L5974" s="48"/>
      <c r="M5974" s="47"/>
      <c r="N5974" s="69"/>
      <c r="O5974" s="69"/>
      <c r="P5974" s="69"/>
      <c r="Q5974" s="69"/>
      <c r="R5974" s="69"/>
      <c r="S5974" s="47"/>
    </row>
    <row r="5975" spans="2:19" ht="15" thickBot="1" x14ac:dyDescent="0.35">
      <c r="B5975" s="47" t="s">
        <v>16</v>
      </c>
      <c r="C5975" s="47"/>
      <c r="D5975" s="47"/>
      <c r="E5975" s="47"/>
      <c r="F5975" s="47"/>
      <c r="G5975" s="47"/>
      <c r="H5975" s="139"/>
      <c r="I5975" s="72"/>
      <c r="J5975" s="73"/>
      <c r="K5975" s="73"/>
      <c r="L5975" s="48" t="s">
        <v>5</v>
      </c>
      <c r="M5975" s="47" t="s">
        <v>17</v>
      </c>
      <c r="N5975" s="69"/>
      <c r="O5975" s="69"/>
      <c r="P5975" s="69"/>
      <c r="Q5975" s="69"/>
      <c r="R5975" s="69"/>
      <c r="S5975" s="47"/>
    </row>
    <row r="5976" spans="2:19" ht="16.8" thickBot="1" x14ac:dyDescent="0.45">
      <c r="B5976" s="47" t="str">
        <f>IF(H5975="Erdgas","Arbeitspreis pro kWh Erdgas in EUR",IF(H5975="Strom","Arbeitspreis pro kWh Strom in EUR",IF(H5975="Wärme/Kälte","Arbeitspreis pro kWh Wärme-/Kälteverbrauch in EUR","Bitte Energieart auswählen!")))</f>
        <v>Bitte Energieart auswählen!</v>
      </c>
      <c r="C5976" s="47"/>
      <c r="D5976" s="47"/>
      <c r="E5976" s="47"/>
      <c r="F5976" s="47"/>
      <c r="G5976" s="74">
        <f>IFERROR(SUMPRODUCT(I5976:K5976,I5977:K5977),"")</f>
        <v>0</v>
      </c>
      <c r="H5976" s="47"/>
      <c r="I5976" s="118"/>
      <c r="J5976" s="118"/>
      <c r="K5976" s="118"/>
      <c r="L5976" s="48" t="s">
        <v>5</v>
      </c>
      <c r="M5976" s="47" t="str">
        <f>IF(H5975="Erdgas","Erdgaskosten exkl. Steuern, Abgaben, Netzentgelte, etc.",IF(H5975="Strom","Stromkosten exkl. Steuern, Abgaben, Netzentgelte, etc.",IF(H5975="Wärme/Kälte","Wärme-/Kältekosten exkl. Steuern, Abgaben, Netzentgelte, etc.", "Bitte Energieart auswählen!")))</f>
        <v>Bitte Energieart auswählen!</v>
      </c>
      <c r="N5976" s="47"/>
      <c r="O5976" s="47"/>
      <c r="P5976" s="75"/>
      <c r="Q5976" s="61"/>
      <c r="R5976" s="62"/>
      <c r="S5976" s="47"/>
    </row>
    <row r="5977" spans="2:19" ht="15" thickBot="1" x14ac:dyDescent="0.35">
      <c r="B5977" s="47" t="str">
        <f>IF(AND(H5975="Erdgas",H5974="Nein"),"Aliquoter Erdgasverbrauch in kWh von 1. Oktober 2022 bis 31. Dezember 2022",IF(H5975="Erdgas","Erdgasverbrauch in kWh von 1. Oktober 2022 bis 31. Dezember 2022",IF(AND(H5975="Strom",H5974="Nein"),"Aliquoter Stromverbrauch in kWh von 1. Oktober 2022 bis 31. Dezember 2022",IF(H5975="Strom","Stromverbrauch in kWh von 1. Oktober 2022 bis 31. Dezember 2022",IF(AND(H5975="Wärme/Kälte",H5974="Nein"),"Aliquoter Wärme-/Kälteverbrauch in kWh von 1. Oktober 2022 bis 31. Dezember 2022",IF(H5975="Wärme/Kälte","Wärme-/Kälteverbrauch in kWh von 1. Oktober 2022 bis 31. Dezember 2022","Bitte Energieart auswählen!"))))))</f>
        <v>Bitte Energieart auswählen!</v>
      </c>
      <c r="C5977" s="47"/>
      <c r="D5977" s="47"/>
      <c r="E5977" s="47"/>
      <c r="F5977" s="47"/>
      <c r="G5977" s="47"/>
      <c r="H5977" s="59">
        <f>SUM(I5977:K5977)</f>
        <v>0</v>
      </c>
      <c r="I5977" s="119" t="str">
        <f>IFERROR(IF(H5974="Nein",VLOOKUP(H5973,'1 - Strom Erdgas Wärme 2021'!H:AA,20,FALSE)/12,""),"")</f>
        <v/>
      </c>
      <c r="J5977" s="119" t="str">
        <f>IFERROR(IF(H5974="Nein",VLOOKUP(H5973,'1 - Strom Erdgas Wärme 2021'!H:AB,20,FALSE)/12,""),"")</f>
        <v/>
      </c>
      <c r="K5977" s="119" t="str">
        <f>IFERROR(IF(H5974="Nein",VLOOKUP(H5973,'1 - Strom Erdgas Wärme 2021'!H:AC,20,FALSE)/12,""),"")</f>
        <v/>
      </c>
      <c r="L5977" s="48" t="s">
        <v>5</v>
      </c>
      <c r="M5977" s="76" t="str">
        <f>IFERROR(IF(H5974="Nein","Vorbefüllte Verbrauchswerte wurden aliquot (d.h. 1/12) aus dem Jahr 2021 übernommen.","Bitte ergänzen Sie die monatlichen Verbrauchswerte gem. Lastprofilzähler"),"")</f>
        <v>Bitte ergänzen Sie die monatlichen Verbrauchswerte gem. Lastprofilzähler</v>
      </c>
      <c r="N5977" s="77"/>
      <c r="O5977" s="77"/>
      <c r="P5977" s="77"/>
      <c r="Q5977" s="77"/>
      <c r="R5977" s="77"/>
      <c r="S5977" s="77"/>
    </row>
    <row r="5978" spans="2:19" x14ac:dyDescent="0.3">
      <c r="B5978" s="47" t="str">
        <f>IF(H5975="Wärme/Kälte","Energiemix: Anteil in % der aus Strom oder Erdgas erzeugten Wärme/Kälte","")</f>
        <v/>
      </c>
      <c r="C5978" s="46"/>
      <c r="D5978" s="46"/>
      <c r="E5978" s="46"/>
      <c r="F5978" s="74">
        <f>IFERROR(SUMPRODUCT(I5978:K5978,I5977:K5977),"")</f>
        <v>0</v>
      </c>
      <c r="G5978" s="74"/>
      <c r="H5978" s="46"/>
      <c r="I5978" s="120"/>
      <c r="J5978" s="121"/>
      <c r="K5978" s="121"/>
      <c r="L5978" s="48" t="str">
        <f>IF(H5975="Wärme/Kälte","i","")</f>
        <v/>
      </c>
      <c r="M5978" s="47" t="str">
        <f>IF(H5975="Wärme/Kälte","Bitte geben Sie den Anteil in % (von 0 bis 100, ohne Prozentzeichen) der  direkt aus Strom oder Erdgas erzeugten Wärme/Kälte.","")</f>
        <v/>
      </c>
      <c r="N5978" s="46"/>
      <c r="O5978" s="46"/>
      <c r="P5978" s="46"/>
      <c r="Q5978" s="46"/>
      <c r="R5978" s="46"/>
      <c r="S5978" s="46"/>
    </row>
    <row r="5979" spans="2:19" x14ac:dyDescent="0.3">
      <c r="B5979" s="46"/>
      <c r="C5979" s="46"/>
      <c r="D5979" s="46"/>
      <c r="E5979" s="46"/>
      <c r="F5979" s="46"/>
      <c r="G5979" s="46"/>
      <c r="H5979" s="46"/>
      <c r="I5979" s="98"/>
      <c r="J5979" s="46"/>
      <c r="K5979" s="46"/>
      <c r="L5979" s="48"/>
      <c r="M5979" s="47"/>
      <c r="N5979" s="46"/>
      <c r="O5979" s="46"/>
      <c r="P5979" s="46"/>
      <c r="Q5979" s="46"/>
      <c r="R5979" s="46"/>
      <c r="S5979" s="46"/>
    </row>
    <row r="5980" spans="2:19" ht="18" thickBot="1" x14ac:dyDescent="0.5">
      <c r="B5980" s="56" t="s">
        <v>10</v>
      </c>
      <c r="C5980" s="47"/>
      <c r="D5980" s="47"/>
      <c r="E5980" s="47"/>
      <c r="F5980" s="47"/>
      <c r="G5980" s="47"/>
      <c r="H5980" s="47"/>
      <c r="I5980" s="68">
        <v>44835</v>
      </c>
      <c r="J5980" s="68">
        <v>44866</v>
      </c>
      <c r="K5980" s="68">
        <v>44896</v>
      </c>
      <c r="L5980" s="47"/>
      <c r="M5980" s="69"/>
      <c r="N5980" s="69"/>
      <c r="O5980" s="69"/>
      <c r="P5980" s="69"/>
      <c r="Q5980" s="69"/>
      <c r="R5980" s="69"/>
      <c r="S5980" s="47"/>
    </row>
    <row r="5981" spans="2:19" ht="15" thickBot="1" x14ac:dyDescent="0.35">
      <c r="B5981" s="47" t="s">
        <v>28</v>
      </c>
      <c r="C5981" s="47"/>
      <c r="D5981" s="47"/>
      <c r="E5981" s="47"/>
      <c r="F5981" s="47"/>
      <c r="G5981" s="47"/>
      <c r="H5981" s="117"/>
      <c r="I5981" s="70"/>
      <c r="J5981" s="71"/>
      <c r="K5981" s="71"/>
      <c r="L5981" s="48" t="s">
        <v>5</v>
      </c>
      <c r="M5981" s="47" t="s">
        <v>29</v>
      </c>
      <c r="N5981" s="69"/>
      <c r="O5981" s="69"/>
      <c r="P5981" s="69"/>
      <c r="Q5981" s="69"/>
      <c r="R5981" s="69"/>
      <c r="S5981" s="47"/>
    </row>
    <row r="5982" spans="2:19" ht="15" thickBot="1" x14ac:dyDescent="0.35">
      <c r="B5982" s="47" t="s">
        <v>13</v>
      </c>
      <c r="C5982" s="47"/>
      <c r="D5982" s="47"/>
      <c r="E5982" s="47"/>
      <c r="F5982" s="47"/>
      <c r="G5982" s="47"/>
      <c r="H5982" s="138">
        <f>IFERROR(VLOOKUP(H5981,'1 - Strom Erdgas Wärme 2021'!H:AA,17,FALSE),"")</f>
        <v>0</v>
      </c>
      <c r="I5982" s="70"/>
      <c r="J5982" s="71"/>
      <c r="K5982" s="71"/>
      <c r="L5982" s="48"/>
      <c r="M5982" s="47"/>
      <c r="N5982" s="69"/>
      <c r="O5982" s="69"/>
      <c r="P5982" s="69"/>
      <c r="Q5982" s="69"/>
      <c r="R5982" s="69"/>
      <c r="S5982" s="47"/>
    </row>
    <row r="5983" spans="2:19" ht="15" thickBot="1" x14ac:dyDescent="0.35">
      <c r="B5983" s="47" t="s">
        <v>16</v>
      </c>
      <c r="C5983" s="47"/>
      <c r="D5983" s="47"/>
      <c r="E5983" s="47"/>
      <c r="F5983" s="47"/>
      <c r="G5983" s="47"/>
      <c r="H5983" s="139"/>
      <c r="I5983" s="72"/>
      <c r="J5983" s="73"/>
      <c r="K5983" s="73"/>
      <c r="L5983" s="48" t="s">
        <v>5</v>
      </c>
      <c r="M5983" s="47" t="s">
        <v>17</v>
      </c>
      <c r="N5983" s="69"/>
      <c r="O5983" s="69"/>
      <c r="P5983" s="69"/>
      <c r="Q5983" s="69"/>
      <c r="R5983" s="69"/>
      <c r="S5983" s="47"/>
    </row>
    <row r="5984" spans="2:19" ht="16.8" thickBot="1" x14ac:dyDescent="0.45">
      <c r="B5984" s="47" t="str">
        <f>IF(H5983="Erdgas","Arbeitspreis pro kWh Erdgas in EUR",IF(H5983="Strom","Arbeitspreis pro kWh Strom in EUR",IF(H5983="Wärme/Kälte","Arbeitspreis pro kWh Wärme-/Kälteverbrauch in EUR","Bitte Energieart auswählen!")))</f>
        <v>Bitte Energieart auswählen!</v>
      </c>
      <c r="C5984" s="47"/>
      <c r="D5984" s="47"/>
      <c r="E5984" s="47"/>
      <c r="F5984" s="47"/>
      <c r="G5984" s="74">
        <f>IFERROR(SUMPRODUCT(I5984:K5984,I5985:K5985),"")</f>
        <v>0</v>
      </c>
      <c r="H5984" s="47"/>
      <c r="I5984" s="118"/>
      <c r="J5984" s="118"/>
      <c r="K5984" s="118"/>
      <c r="L5984" s="48" t="s">
        <v>5</v>
      </c>
      <c r="M5984" s="47" t="str">
        <f>IF(H5983="Erdgas","Erdgaskosten exkl. Steuern, Abgaben, Netzentgelte, etc.",IF(H5983="Strom","Stromkosten exkl. Steuern, Abgaben, Netzentgelte, etc.",IF(H5983="Wärme/Kälte","Wärme-/Kältekosten exkl. Steuern, Abgaben, Netzentgelte, etc.", "Bitte Energieart auswählen!")))</f>
        <v>Bitte Energieart auswählen!</v>
      </c>
      <c r="N5984" s="47"/>
      <c r="O5984" s="47"/>
      <c r="P5984" s="75"/>
      <c r="Q5984" s="61"/>
      <c r="R5984" s="62"/>
      <c r="S5984" s="47"/>
    </row>
    <row r="5985" spans="2:19" ht="15" thickBot="1" x14ac:dyDescent="0.35">
      <c r="B5985" s="47" t="str">
        <f>IF(AND(H5983="Erdgas",H5982="Nein"),"Aliquoter Erdgasverbrauch in kWh von 1. Oktober 2022 bis 31. Dezember 2022",IF(H5983="Erdgas","Erdgasverbrauch in kWh von 1. Oktober 2022 bis 31. Dezember 2022",IF(AND(H5983="Strom",H5982="Nein"),"Aliquoter Stromverbrauch in kWh von 1. Oktober 2022 bis 31. Dezember 2022",IF(H5983="Strom","Stromverbrauch in kWh von 1. Oktober 2022 bis 31. Dezember 2022",IF(AND(H5983="Wärme/Kälte",H5982="Nein"),"Aliquoter Wärme-/Kälteverbrauch in kWh von 1. Oktober 2022 bis 31. Dezember 2022",IF(H5983="Wärme/Kälte","Wärme-/Kälteverbrauch in kWh von 1. Oktober 2022 bis 31. Dezember 2022","Bitte Energieart auswählen!"))))))</f>
        <v>Bitte Energieart auswählen!</v>
      </c>
      <c r="C5985" s="47"/>
      <c r="D5985" s="47"/>
      <c r="E5985" s="47"/>
      <c r="F5985" s="47"/>
      <c r="G5985" s="47"/>
      <c r="H5985" s="59">
        <f>SUM(I5985:K5985)</f>
        <v>0</v>
      </c>
      <c r="I5985" s="119" t="str">
        <f>IFERROR(IF(H5982="Nein",VLOOKUP(H5981,'1 - Strom Erdgas Wärme 2021'!H:AA,20,FALSE)/12,""),"")</f>
        <v/>
      </c>
      <c r="J5985" s="119" t="str">
        <f>IFERROR(IF(H5982="Nein",VLOOKUP(H5981,'1 - Strom Erdgas Wärme 2021'!H:AB,20,FALSE)/12,""),"")</f>
        <v/>
      </c>
      <c r="K5985" s="119" t="str">
        <f>IFERROR(IF(H5982="Nein",VLOOKUP(H5981,'1 - Strom Erdgas Wärme 2021'!H:AC,20,FALSE)/12,""),"")</f>
        <v/>
      </c>
      <c r="L5985" s="48" t="s">
        <v>5</v>
      </c>
      <c r="M5985" s="76" t="str">
        <f>IFERROR(IF(H5982="Nein","Vorbefüllte Verbrauchswerte wurden aliquot (d.h. 1/12) aus dem Jahr 2021 übernommen.","Bitte ergänzen Sie die monatlichen Verbrauchswerte gem. Lastprofilzähler"),"")</f>
        <v>Bitte ergänzen Sie die monatlichen Verbrauchswerte gem. Lastprofilzähler</v>
      </c>
      <c r="N5985" s="77"/>
      <c r="O5985" s="77"/>
      <c r="P5985" s="77"/>
      <c r="Q5985" s="77"/>
      <c r="R5985" s="77"/>
      <c r="S5985" s="77"/>
    </row>
    <row r="5986" spans="2:19" x14ac:dyDescent="0.3">
      <c r="B5986" s="47" t="str">
        <f>IF(H5983="Wärme/Kälte","Energiemix: Anteil in % der aus Strom oder Erdgas erzeugten Wärme/Kälte","")</f>
        <v/>
      </c>
      <c r="C5986" s="46"/>
      <c r="D5986" s="46"/>
      <c r="E5986" s="46"/>
      <c r="F5986" s="74">
        <f>IFERROR(SUMPRODUCT(I5986:K5986,I5985:K5985),"")</f>
        <v>0</v>
      </c>
      <c r="G5986" s="74"/>
      <c r="H5986" s="46"/>
      <c r="I5986" s="120"/>
      <c r="J5986" s="121"/>
      <c r="K5986" s="121"/>
      <c r="L5986" s="48" t="str">
        <f>IF(H5983="Wärme/Kälte","i","")</f>
        <v/>
      </c>
      <c r="M5986" s="47" t="str">
        <f>IF(H5983="Wärme/Kälte","Bitte geben Sie den Anteil in % (von 0 bis 100, ohne Prozentzeichen) der  direkt aus Strom oder Erdgas erzeugten Wärme/Kälte.","")</f>
        <v/>
      </c>
      <c r="N5986" s="46"/>
      <c r="O5986" s="46"/>
      <c r="P5986" s="46"/>
      <c r="Q5986" s="46"/>
      <c r="R5986" s="46"/>
      <c r="S5986" s="46"/>
    </row>
    <row r="5987" spans="2:19" x14ac:dyDescent="0.3">
      <c r="B5987" s="46"/>
      <c r="C5987" s="46"/>
      <c r="D5987" s="46"/>
      <c r="E5987" s="46"/>
      <c r="F5987" s="46"/>
      <c r="G5987" s="46"/>
      <c r="H5987" s="46"/>
      <c r="I5987" s="98"/>
      <c r="J5987" s="46"/>
      <c r="K5987" s="46"/>
      <c r="L5987" s="48"/>
      <c r="M5987" s="47"/>
      <c r="N5987" s="46"/>
      <c r="O5987" s="46"/>
      <c r="P5987" s="46"/>
      <c r="Q5987" s="46"/>
      <c r="R5987" s="46"/>
      <c r="S5987" s="46"/>
    </row>
    <row r="5988" spans="2:19" ht="18" thickBot="1" x14ac:dyDescent="0.5">
      <c r="B5988" s="56" t="s">
        <v>10</v>
      </c>
      <c r="C5988" s="47"/>
      <c r="D5988" s="47"/>
      <c r="E5988" s="47"/>
      <c r="F5988" s="47"/>
      <c r="G5988" s="47"/>
      <c r="H5988" s="47"/>
      <c r="I5988" s="68">
        <v>44835</v>
      </c>
      <c r="J5988" s="68">
        <v>44866</v>
      </c>
      <c r="K5988" s="68">
        <v>44896</v>
      </c>
      <c r="L5988" s="47"/>
      <c r="M5988" s="69"/>
      <c r="N5988" s="69"/>
      <c r="O5988" s="69"/>
      <c r="P5988" s="69"/>
      <c r="Q5988" s="69"/>
      <c r="R5988" s="69"/>
      <c r="S5988" s="47"/>
    </row>
    <row r="5989" spans="2:19" ht="15" thickBot="1" x14ac:dyDescent="0.35">
      <c r="B5989" s="47" t="s">
        <v>28</v>
      </c>
      <c r="C5989" s="47"/>
      <c r="D5989" s="47"/>
      <c r="E5989" s="47"/>
      <c r="F5989" s="47"/>
      <c r="G5989" s="47"/>
      <c r="H5989" s="117"/>
      <c r="I5989" s="70"/>
      <c r="J5989" s="71"/>
      <c r="K5989" s="71"/>
      <c r="L5989" s="48" t="s">
        <v>5</v>
      </c>
      <c r="M5989" s="47" t="s">
        <v>29</v>
      </c>
      <c r="N5989" s="69"/>
      <c r="O5989" s="69"/>
      <c r="P5989" s="69"/>
      <c r="Q5989" s="69"/>
      <c r="R5989" s="69"/>
      <c r="S5989" s="47"/>
    </row>
    <row r="5990" spans="2:19" ht="15" thickBot="1" x14ac:dyDescent="0.35">
      <c r="B5990" s="47" t="s">
        <v>13</v>
      </c>
      <c r="C5990" s="47"/>
      <c r="D5990" s="47"/>
      <c r="E5990" s="47"/>
      <c r="F5990" s="47"/>
      <c r="G5990" s="47"/>
      <c r="H5990" s="138">
        <f>IFERROR(VLOOKUP(H5989,'1 - Strom Erdgas Wärme 2021'!H:AA,17,FALSE),"")</f>
        <v>0</v>
      </c>
      <c r="I5990" s="70"/>
      <c r="J5990" s="71"/>
      <c r="K5990" s="71"/>
      <c r="L5990" s="48"/>
      <c r="M5990" s="47"/>
      <c r="N5990" s="69"/>
      <c r="O5990" s="69"/>
      <c r="P5990" s="69"/>
      <c r="Q5990" s="69"/>
      <c r="R5990" s="69"/>
      <c r="S5990" s="47"/>
    </row>
    <row r="5991" spans="2:19" ht="15" thickBot="1" x14ac:dyDescent="0.35">
      <c r="B5991" s="47" t="s">
        <v>16</v>
      </c>
      <c r="C5991" s="47"/>
      <c r="D5991" s="47"/>
      <c r="E5991" s="47"/>
      <c r="F5991" s="47"/>
      <c r="G5991" s="47"/>
      <c r="H5991" s="139"/>
      <c r="I5991" s="72"/>
      <c r="J5991" s="73"/>
      <c r="K5991" s="73"/>
      <c r="L5991" s="48" t="s">
        <v>5</v>
      </c>
      <c r="M5991" s="47" t="s">
        <v>17</v>
      </c>
      <c r="N5991" s="69"/>
      <c r="O5991" s="69"/>
      <c r="P5991" s="69"/>
      <c r="Q5991" s="69"/>
      <c r="R5991" s="69"/>
      <c r="S5991" s="47"/>
    </row>
    <row r="5992" spans="2:19" ht="16.8" thickBot="1" x14ac:dyDescent="0.45">
      <c r="B5992" s="47" t="str">
        <f>IF(H5991="Erdgas","Arbeitspreis pro kWh Erdgas in EUR",IF(H5991="Strom","Arbeitspreis pro kWh Strom in EUR",IF(H5991="Wärme/Kälte","Arbeitspreis pro kWh Wärme-/Kälteverbrauch in EUR","Bitte Energieart auswählen!")))</f>
        <v>Bitte Energieart auswählen!</v>
      </c>
      <c r="C5992" s="47"/>
      <c r="D5992" s="47"/>
      <c r="E5992" s="47"/>
      <c r="F5992" s="47"/>
      <c r="G5992" s="74">
        <f>IFERROR(SUMPRODUCT(I5992:K5992,I5993:K5993),"")</f>
        <v>0</v>
      </c>
      <c r="H5992" s="47"/>
      <c r="I5992" s="118"/>
      <c r="J5992" s="118"/>
      <c r="K5992" s="118"/>
      <c r="L5992" s="48" t="s">
        <v>5</v>
      </c>
      <c r="M5992" s="47" t="str">
        <f>IF(H5991="Erdgas","Erdgaskosten exkl. Steuern, Abgaben, Netzentgelte, etc.",IF(H5991="Strom","Stromkosten exkl. Steuern, Abgaben, Netzentgelte, etc.",IF(H5991="Wärme/Kälte","Wärme-/Kältekosten exkl. Steuern, Abgaben, Netzentgelte, etc.", "Bitte Energieart auswählen!")))</f>
        <v>Bitte Energieart auswählen!</v>
      </c>
      <c r="N5992" s="47"/>
      <c r="O5992" s="47"/>
      <c r="P5992" s="75"/>
      <c r="Q5992" s="61"/>
      <c r="R5992" s="62"/>
      <c r="S5992" s="47"/>
    </row>
    <row r="5993" spans="2:19" ht="15" thickBot="1" x14ac:dyDescent="0.35">
      <c r="B5993" s="47" t="str">
        <f>IF(AND(H5991="Erdgas",H5990="Nein"),"Aliquoter Erdgasverbrauch in kWh von 1. Oktober 2022 bis 31. Dezember 2022",IF(H5991="Erdgas","Erdgasverbrauch in kWh von 1. Oktober 2022 bis 31. Dezember 2022",IF(AND(H5991="Strom",H5990="Nein"),"Aliquoter Stromverbrauch in kWh von 1. Oktober 2022 bis 31. Dezember 2022",IF(H5991="Strom","Stromverbrauch in kWh von 1. Oktober 2022 bis 31. Dezember 2022",IF(AND(H5991="Wärme/Kälte",H5990="Nein"),"Aliquoter Wärme-/Kälteverbrauch in kWh von 1. Oktober 2022 bis 31. Dezember 2022",IF(H5991="Wärme/Kälte","Wärme-/Kälteverbrauch in kWh von 1. Oktober 2022 bis 31. Dezember 2022","Bitte Energieart auswählen!"))))))</f>
        <v>Bitte Energieart auswählen!</v>
      </c>
      <c r="C5993" s="47"/>
      <c r="D5993" s="47"/>
      <c r="E5993" s="47"/>
      <c r="F5993" s="47"/>
      <c r="G5993" s="47"/>
      <c r="H5993" s="59">
        <f>SUM(I5993:K5993)</f>
        <v>0</v>
      </c>
      <c r="I5993" s="119" t="str">
        <f>IFERROR(IF(H5990="Nein",VLOOKUP(H5989,'1 - Strom Erdgas Wärme 2021'!H:AA,20,FALSE)/12,""),"")</f>
        <v/>
      </c>
      <c r="J5993" s="119" t="str">
        <f>IFERROR(IF(H5990="Nein",VLOOKUP(H5989,'1 - Strom Erdgas Wärme 2021'!H:AB,20,FALSE)/12,""),"")</f>
        <v/>
      </c>
      <c r="K5993" s="119" t="str">
        <f>IFERROR(IF(H5990="Nein",VLOOKUP(H5989,'1 - Strom Erdgas Wärme 2021'!H:AC,20,FALSE)/12,""),"")</f>
        <v/>
      </c>
      <c r="L5993" s="48" t="s">
        <v>5</v>
      </c>
      <c r="M5993" s="76" t="str">
        <f>IFERROR(IF(H5990="Nein","Vorbefüllte Verbrauchswerte wurden aliquot (d.h. 1/12) aus dem Jahr 2021 übernommen.","Bitte ergänzen Sie die monatlichen Verbrauchswerte gem. Lastprofilzähler"),"")</f>
        <v>Bitte ergänzen Sie die monatlichen Verbrauchswerte gem. Lastprofilzähler</v>
      </c>
      <c r="N5993" s="77"/>
      <c r="O5993" s="77"/>
      <c r="P5993" s="77"/>
      <c r="Q5993" s="77"/>
      <c r="R5993" s="77"/>
      <c r="S5993" s="77"/>
    </row>
    <row r="5994" spans="2:19" x14ac:dyDescent="0.3">
      <c r="B5994" s="47" t="str">
        <f>IF(H5991="Wärme/Kälte","Energiemix: Anteil in % der aus Strom oder Erdgas erzeugten Wärme/Kälte","")</f>
        <v/>
      </c>
      <c r="C5994" s="46"/>
      <c r="D5994" s="46"/>
      <c r="E5994" s="46"/>
      <c r="F5994" s="74">
        <f>IFERROR(SUMPRODUCT(I5994:K5994,I5993:K5993),"")</f>
        <v>0</v>
      </c>
      <c r="G5994" s="74"/>
      <c r="H5994" s="46"/>
      <c r="I5994" s="120"/>
      <c r="J5994" s="121"/>
      <c r="K5994" s="121"/>
      <c r="L5994" s="48" t="str">
        <f>IF(H5991="Wärme/Kälte","i","")</f>
        <v/>
      </c>
      <c r="M5994" s="47" t="str">
        <f>IF(H5991="Wärme/Kälte","Bitte geben Sie den Anteil in % (von 0 bis 100, ohne Prozentzeichen) der  direkt aus Strom oder Erdgas erzeugten Wärme/Kälte.","")</f>
        <v/>
      </c>
      <c r="N5994" s="46"/>
      <c r="O5994" s="46"/>
      <c r="P5994" s="46"/>
      <c r="Q5994" s="46"/>
      <c r="R5994" s="46"/>
      <c r="S5994" s="46"/>
    </row>
    <row r="5995" spans="2:19" x14ac:dyDescent="0.3">
      <c r="B5995" s="46"/>
      <c r="C5995" s="46"/>
      <c r="D5995" s="46"/>
      <c r="E5995" s="46"/>
      <c r="F5995" s="46"/>
      <c r="G5995" s="46"/>
      <c r="H5995" s="46"/>
      <c r="I5995" s="98"/>
      <c r="J5995" s="46"/>
      <c r="K5995" s="46"/>
      <c r="L5995" s="48"/>
      <c r="M5995" s="47"/>
      <c r="N5995" s="46"/>
      <c r="O5995" s="46"/>
      <c r="P5995" s="46"/>
      <c r="Q5995" s="46"/>
      <c r="R5995" s="46"/>
      <c r="S5995" s="46"/>
    </row>
    <row r="5996" spans="2:19" ht="18" thickBot="1" x14ac:dyDescent="0.5">
      <c r="B5996" s="56" t="s">
        <v>10</v>
      </c>
      <c r="C5996" s="47"/>
      <c r="D5996" s="47"/>
      <c r="E5996" s="47"/>
      <c r="F5996" s="47"/>
      <c r="G5996" s="47"/>
      <c r="H5996" s="47"/>
      <c r="I5996" s="68">
        <v>44835</v>
      </c>
      <c r="J5996" s="68">
        <v>44866</v>
      </c>
      <c r="K5996" s="68">
        <v>44896</v>
      </c>
      <c r="L5996" s="47"/>
      <c r="M5996" s="69"/>
      <c r="N5996" s="69"/>
      <c r="O5996" s="69"/>
      <c r="P5996" s="69"/>
      <c r="Q5996" s="69"/>
      <c r="R5996" s="69"/>
      <c r="S5996" s="47"/>
    </row>
    <row r="5997" spans="2:19" ht="15" thickBot="1" x14ac:dyDescent="0.35">
      <c r="B5997" s="47" t="s">
        <v>28</v>
      </c>
      <c r="C5997" s="47"/>
      <c r="D5997" s="47"/>
      <c r="E5997" s="47"/>
      <c r="F5997" s="47"/>
      <c r="G5997" s="47"/>
      <c r="H5997" s="117"/>
      <c r="I5997" s="70"/>
      <c r="J5997" s="71"/>
      <c r="K5997" s="71"/>
      <c r="L5997" s="48" t="s">
        <v>5</v>
      </c>
      <c r="M5997" s="47" t="s">
        <v>29</v>
      </c>
      <c r="N5997" s="69"/>
      <c r="O5997" s="69"/>
      <c r="P5997" s="69"/>
      <c r="Q5997" s="69"/>
      <c r="R5997" s="69"/>
      <c r="S5997" s="47"/>
    </row>
    <row r="5998" spans="2:19" ht="15" thickBot="1" x14ac:dyDescent="0.35">
      <c r="B5998" s="47" t="s">
        <v>13</v>
      </c>
      <c r="C5998" s="47"/>
      <c r="D5998" s="47"/>
      <c r="E5998" s="47"/>
      <c r="F5998" s="47"/>
      <c r="G5998" s="47"/>
      <c r="H5998" s="138">
        <f>IFERROR(VLOOKUP(H5997,'1 - Strom Erdgas Wärme 2021'!H:AA,17,FALSE),"")</f>
        <v>0</v>
      </c>
      <c r="I5998" s="70"/>
      <c r="J5998" s="71"/>
      <c r="K5998" s="71"/>
      <c r="L5998" s="48"/>
      <c r="M5998" s="47"/>
      <c r="N5998" s="69"/>
      <c r="O5998" s="69"/>
      <c r="P5998" s="69"/>
      <c r="Q5998" s="69"/>
      <c r="R5998" s="69"/>
      <c r="S5998" s="47"/>
    </row>
    <row r="5999" spans="2:19" ht="15" thickBot="1" x14ac:dyDescent="0.35">
      <c r="B5999" s="47" t="s">
        <v>16</v>
      </c>
      <c r="C5999" s="47"/>
      <c r="D5999" s="47"/>
      <c r="E5999" s="47"/>
      <c r="F5999" s="47"/>
      <c r="G5999" s="47"/>
      <c r="H5999" s="139"/>
      <c r="I5999" s="72"/>
      <c r="J5999" s="73"/>
      <c r="K5999" s="73"/>
      <c r="L5999" s="48" t="s">
        <v>5</v>
      </c>
      <c r="M5999" s="47" t="s">
        <v>17</v>
      </c>
      <c r="N5999" s="69"/>
      <c r="O5999" s="69"/>
      <c r="P5999" s="69"/>
      <c r="Q5999" s="69"/>
      <c r="R5999" s="69"/>
      <c r="S5999" s="47"/>
    </row>
    <row r="6000" spans="2:19" ht="16.8" thickBot="1" x14ac:dyDescent="0.45">
      <c r="B6000" s="47" t="str">
        <f>IF(H5999="Erdgas","Arbeitspreis pro kWh Erdgas in EUR",IF(H5999="Strom","Arbeitspreis pro kWh Strom in EUR",IF(H5999="Wärme/Kälte","Arbeitspreis pro kWh Wärme-/Kälteverbrauch in EUR","Bitte Energieart auswählen!")))</f>
        <v>Bitte Energieart auswählen!</v>
      </c>
      <c r="C6000" s="47"/>
      <c r="D6000" s="47"/>
      <c r="E6000" s="47"/>
      <c r="F6000" s="47"/>
      <c r="G6000" s="74">
        <f>IFERROR(SUMPRODUCT(I6000:K6000,I6001:K6001),"")</f>
        <v>0</v>
      </c>
      <c r="H6000" s="47"/>
      <c r="I6000" s="118"/>
      <c r="J6000" s="118"/>
      <c r="K6000" s="118"/>
      <c r="L6000" s="48" t="s">
        <v>5</v>
      </c>
      <c r="M6000" s="47" t="str">
        <f>IF(H5999="Erdgas","Erdgaskosten exkl. Steuern, Abgaben, Netzentgelte, etc.",IF(H5999="Strom","Stromkosten exkl. Steuern, Abgaben, Netzentgelte, etc.",IF(H5999="Wärme/Kälte","Wärme-/Kältekosten exkl. Steuern, Abgaben, Netzentgelte, etc.", "Bitte Energieart auswählen!")))</f>
        <v>Bitte Energieart auswählen!</v>
      </c>
      <c r="N6000" s="47"/>
      <c r="O6000" s="47"/>
      <c r="P6000" s="75"/>
      <c r="Q6000" s="61"/>
      <c r="R6000" s="62"/>
      <c r="S6000" s="47"/>
    </row>
    <row r="6001" spans="2:19" ht="15" thickBot="1" x14ac:dyDescent="0.35">
      <c r="B6001" s="47" t="str">
        <f>IF(AND(H5999="Erdgas",H5998="Nein"),"Aliquoter Erdgasverbrauch in kWh von 1. Oktober 2022 bis 31. Dezember 2022",IF(H5999="Erdgas","Erdgasverbrauch in kWh von 1. Oktober 2022 bis 31. Dezember 2022",IF(AND(H5999="Strom",H5998="Nein"),"Aliquoter Stromverbrauch in kWh von 1. Oktober 2022 bis 31. Dezember 2022",IF(H5999="Strom","Stromverbrauch in kWh von 1. Oktober 2022 bis 31. Dezember 2022",IF(AND(H5999="Wärme/Kälte",H5998="Nein"),"Aliquoter Wärme-/Kälteverbrauch in kWh von 1. Oktober 2022 bis 31. Dezember 2022",IF(H5999="Wärme/Kälte","Wärme-/Kälteverbrauch in kWh von 1. Oktober 2022 bis 31. Dezember 2022","Bitte Energieart auswählen!"))))))</f>
        <v>Bitte Energieart auswählen!</v>
      </c>
      <c r="C6001" s="47"/>
      <c r="D6001" s="47"/>
      <c r="E6001" s="47"/>
      <c r="F6001" s="47"/>
      <c r="G6001" s="47"/>
      <c r="H6001" s="59">
        <f>SUM(I6001:K6001)</f>
        <v>0</v>
      </c>
      <c r="I6001" s="119" t="str">
        <f>IFERROR(IF(H5998="Nein",VLOOKUP(H5997,'1 - Strom Erdgas Wärme 2021'!H:AA,20,FALSE)/12,""),"")</f>
        <v/>
      </c>
      <c r="J6001" s="119" t="str">
        <f>IFERROR(IF(H5998="Nein",VLOOKUP(H5997,'1 - Strom Erdgas Wärme 2021'!H:AB,20,FALSE)/12,""),"")</f>
        <v/>
      </c>
      <c r="K6001" s="119" t="str">
        <f>IFERROR(IF(H5998="Nein",VLOOKUP(H5997,'1 - Strom Erdgas Wärme 2021'!H:AC,20,FALSE)/12,""),"")</f>
        <v/>
      </c>
      <c r="L6001" s="48" t="s">
        <v>5</v>
      </c>
      <c r="M6001" s="76" t="str">
        <f>IFERROR(IF(H5998="Nein","Vorbefüllte Verbrauchswerte wurden aliquot (d.h. 1/12) aus dem Jahr 2021 übernommen.","Bitte ergänzen Sie die monatlichen Verbrauchswerte gem. Lastprofilzähler"),"")</f>
        <v>Bitte ergänzen Sie die monatlichen Verbrauchswerte gem. Lastprofilzähler</v>
      </c>
      <c r="N6001" s="77"/>
      <c r="O6001" s="77"/>
      <c r="P6001" s="77"/>
      <c r="Q6001" s="77"/>
      <c r="R6001" s="77"/>
      <c r="S6001" s="77"/>
    </row>
    <row r="6002" spans="2:19" x14ac:dyDescent="0.3">
      <c r="B6002" s="47" t="str">
        <f>IF(H5999="Wärme/Kälte","Energiemix: Anteil in % der aus Strom oder Erdgas erzeugten Wärme/Kälte","")</f>
        <v/>
      </c>
      <c r="C6002" s="46"/>
      <c r="D6002" s="46"/>
      <c r="E6002" s="46"/>
      <c r="F6002" s="74">
        <f>IFERROR(SUMPRODUCT(I6002:K6002,I6001:K6001),"")</f>
        <v>0</v>
      </c>
      <c r="G6002" s="74"/>
      <c r="H6002" s="46"/>
      <c r="I6002" s="120"/>
      <c r="J6002" s="121"/>
      <c r="K6002" s="121"/>
      <c r="L6002" s="48" t="str">
        <f>IF(H5999="Wärme/Kälte","i","")</f>
        <v/>
      </c>
      <c r="M6002" s="47" t="str">
        <f>IF(H5999="Wärme/Kälte","Bitte geben Sie den Anteil in % (von 0 bis 100, ohne Prozentzeichen) der  direkt aus Strom oder Erdgas erzeugten Wärme/Kälte.","")</f>
        <v/>
      </c>
      <c r="N6002" s="46"/>
      <c r="O6002" s="46"/>
      <c r="P6002" s="46"/>
      <c r="Q6002" s="46"/>
      <c r="R6002" s="46"/>
      <c r="S6002" s="46"/>
    </row>
    <row r="6003" spans="2:19" x14ac:dyDescent="0.3">
      <c r="B6003" s="46"/>
      <c r="C6003" s="46"/>
      <c r="D6003" s="46"/>
      <c r="E6003" s="46"/>
      <c r="F6003" s="46"/>
      <c r="G6003" s="46"/>
      <c r="H6003" s="46"/>
      <c r="I6003" s="98"/>
      <c r="J6003" s="46"/>
      <c r="K6003" s="46"/>
      <c r="L6003" s="48"/>
      <c r="M6003" s="47"/>
      <c r="N6003" s="46"/>
      <c r="O6003" s="46"/>
      <c r="P6003" s="46"/>
      <c r="Q6003" s="46"/>
      <c r="R6003" s="46"/>
      <c r="S6003" s="46"/>
    </row>
    <row r="6004" spans="2:19" ht="18" thickBot="1" x14ac:dyDescent="0.5">
      <c r="B6004" s="56" t="s">
        <v>10</v>
      </c>
      <c r="C6004" s="47"/>
      <c r="D6004" s="47"/>
      <c r="E6004" s="47"/>
      <c r="F6004" s="47"/>
      <c r="G6004" s="47"/>
      <c r="H6004" s="47"/>
      <c r="I6004" s="68">
        <v>44835</v>
      </c>
      <c r="J6004" s="68">
        <v>44866</v>
      </c>
      <c r="K6004" s="68">
        <v>44896</v>
      </c>
      <c r="L6004" s="47"/>
      <c r="M6004" s="69"/>
      <c r="N6004" s="69"/>
      <c r="O6004" s="69"/>
      <c r="P6004" s="69"/>
      <c r="Q6004" s="69"/>
      <c r="R6004" s="69"/>
      <c r="S6004" s="47"/>
    </row>
    <row r="6005" spans="2:19" ht="15" thickBot="1" x14ac:dyDescent="0.35">
      <c r="B6005" s="47" t="s">
        <v>28</v>
      </c>
      <c r="C6005" s="47"/>
      <c r="D6005" s="47"/>
      <c r="E6005" s="47"/>
      <c r="F6005" s="47"/>
      <c r="G6005" s="47"/>
      <c r="H6005" s="117"/>
      <c r="I6005" s="70"/>
      <c r="J6005" s="71"/>
      <c r="K6005" s="71"/>
      <c r="L6005" s="48" t="s">
        <v>5</v>
      </c>
      <c r="M6005" s="47" t="s">
        <v>29</v>
      </c>
      <c r="N6005" s="69"/>
      <c r="O6005" s="69"/>
      <c r="P6005" s="69"/>
      <c r="Q6005" s="69"/>
      <c r="R6005" s="69"/>
      <c r="S6005" s="47"/>
    </row>
    <row r="6006" spans="2:19" ht="15" thickBot="1" x14ac:dyDescent="0.35">
      <c r="B6006" s="47" t="s">
        <v>13</v>
      </c>
      <c r="C6006" s="47"/>
      <c r="D6006" s="47"/>
      <c r="E6006" s="47"/>
      <c r="F6006" s="47"/>
      <c r="G6006" s="47"/>
      <c r="H6006" s="138">
        <f>IFERROR(VLOOKUP(H6005,'1 - Strom Erdgas Wärme 2021'!H:AA,17,FALSE),"")</f>
        <v>0</v>
      </c>
      <c r="I6006" s="70"/>
      <c r="J6006" s="71"/>
      <c r="K6006" s="71"/>
      <c r="L6006" s="48"/>
      <c r="M6006" s="47"/>
      <c r="N6006" s="69"/>
      <c r="O6006" s="69"/>
      <c r="P6006" s="69"/>
      <c r="Q6006" s="69"/>
      <c r="R6006" s="69"/>
      <c r="S6006" s="47"/>
    </row>
    <row r="6007" spans="2:19" ht="15" thickBot="1" x14ac:dyDescent="0.35">
      <c r="B6007" s="47" t="s">
        <v>16</v>
      </c>
      <c r="C6007" s="47"/>
      <c r="D6007" s="47"/>
      <c r="E6007" s="47"/>
      <c r="F6007" s="47"/>
      <c r="G6007" s="47"/>
      <c r="H6007" s="139"/>
      <c r="I6007" s="72"/>
      <c r="J6007" s="73"/>
      <c r="K6007" s="73"/>
      <c r="L6007" s="48" t="s">
        <v>5</v>
      </c>
      <c r="M6007" s="47" t="s">
        <v>17</v>
      </c>
      <c r="N6007" s="69"/>
      <c r="O6007" s="69"/>
      <c r="P6007" s="69"/>
      <c r="Q6007" s="69"/>
      <c r="R6007" s="69"/>
      <c r="S6007" s="47"/>
    </row>
    <row r="6008" spans="2:19" ht="16.8" thickBot="1" x14ac:dyDescent="0.45">
      <c r="B6008" s="47" t="str">
        <f>IF(H6007="Erdgas","Arbeitspreis pro kWh Erdgas in EUR",IF(H6007="Strom","Arbeitspreis pro kWh Strom in EUR",IF(H6007="Wärme/Kälte","Arbeitspreis pro kWh Wärme-/Kälteverbrauch in EUR","Bitte Energieart auswählen!")))</f>
        <v>Bitte Energieart auswählen!</v>
      </c>
      <c r="C6008" s="47"/>
      <c r="D6008" s="47"/>
      <c r="E6008" s="47"/>
      <c r="F6008" s="47"/>
      <c r="G6008" s="74">
        <f>IFERROR(SUMPRODUCT(I6008:K6008,I6009:K6009),"")</f>
        <v>0</v>
      </c>
      <c r="H6008" s="47"/>
      <c r="I6008" s="118"/>
      <c r="J6008" s="118"/>
      <c r="K6008" s="118"/>
      <c r="L6008" s="48" t="s">
        <v>5</v>
      </c>
      <c r="M6008" s="47" t="str">
        <f>IF(H6007="Erdgas","Erdgaskosten exkl. Steuern, Abgaben, Netzentgelte, etc.",IF(H6007="Strom","Stromkosten exkl. Steuern, Abgaben, Netzentgelte, etc.",IF(H6007="Wärme/Kälte","Wärme-/Kältekosten exkl. Steuern, Abgaben, Netzentgelte, etc.", "Bitte Energieart auswählen!")))</f>
        <v>Bitte Energieart auswählen!</v>
      </c>
      <c r="N6008" s="47"/>
      <c r="O6008" s="47"/>
      <c r="P6008" s="75"/>
      <c r="Q6008" s="61"/>
      <c r="R6008" s="62"/>
      <c r="S6008" s="47"/>
    </row>
    <row r="6009" spans="2:19" ht="15" thickBot="1" x14ac:dyDescent="0.35">
      <c r="B6009" s="47" t="str">
        <f>IF(AND(H6007="Erdgas",H6006="Nein"),"Aliquoter Erdgasverbrauch in kWh von 1. Oktober 2022 bis 31. Dezember 2022",IF(H6007="Erdgas","Erdgasverbrauch in kWh von 1. Oktober 2022 bis 31. Dezember 2022",IF(AND(H6007="Strom",H6006="Nein"),"Aliquoter Stromverbrauch in kWh von 1. Oktober 2022 bis 31. Dezember 2022",IF(H6007="Strom","Stromverbrauch in kWh von 1. Oktober 2022 bis 31. Dezember 2022",IF(AND(H6007="Wärme/Kälte",H6006="Nein"),"Aliquoter Wärme-/Kälteverbrauch in kWh von 1. Oktober 2022 bis 31. Dezember 2022",IF(H6007="Wärme/Kälte","Wärme-/Kälteverbrauch in kWh von 1. Oktober 2022 bis 31. Dezember 2022","Bitte Energieart auswählen!"))))))</f>
        <v>Bitte Energieart auswählen!</v>
      </c>
      <c r="C6009" s="47"/>
      <c r="D6009" s="47"/>
      <c r="E6009" s="47"/>
      <c r="F6009" s="47"/>
      <c r="G6009" s="47"/>
      <c r="H6009" s="59">
        <f>SUM(I6009:K6009)</f>
        <v>0</v>
      </c>
      <c r="I6009" s="119" t="str">
        <f>IFERROR(IF(H6006="Nein",VLOOKUP(H6005,'1 - Strom Erdgas Wärme 2021'!H:AA,20,FALSE)/12,""),"")</f>
        <v/>
      </c>
      <c r="J6009" s="119" t="str">
        <f>IFERROR(IF(H6006="Nein",VLOOKUP(H6005,'1 - Strom Erdgas Wärme 2021'!H:AB,20,FALSE)/12,""),"")</f>
        <v/>
      </c>
      <c r="K6009" s="119" t="str">
        <f>IFERROR(IF(H6006="Nein",VLOOKUP(H6005,'1 - Strom Erdgas Wärme 2021'!H:AC,20,FALSE)/12,""),"")</f>
        <v/>
      </c>
      <c r="L6009" s="48" t="s">
        <v>5</v>
      </c>
      <c r="M6009" s="76" t="str">
        <f>IFERROR(IF(H6006="Nein","Vorbefüllte Verbrauchswerte wurden aliquot (d.h. 1/12) aus dem Jahr 2021 übernommen.","Bitte ergänzen Sie die monatlichen Verbrauchswerte gem. Lastprofilzähler"),"")</f>
        <v>Bitte ergänzen Sie die monatlichen Verbrauchswerte gem. Lastprofilzähler</v>
      </c>
      <c r="N6009" s="77"/>
      <c r="O6009" s="77"/>
      <c r="P6009" s="77"/>
      <c r="Q6009" s="77"/>
      <c r="R6009" s="77"/>
      <c r="S6009" s="77"/>
    </row>
    <row r="6010" spans="2:19" x14ac:dyDescent="0.3">
      <c r="B6010" s="47" t="str">
        <f>IF(H6007="Wärme/Kälte","Energiemix: Anteil in % der aus Strom oder Erdgas erzeugten Wärme/Kälte","")</f>
        <v/>
      </c>
      <c r="C6010" s="46"/>
      <c r="D6010" s="46"/>
      <c r="E6010" s="46"/>
      <c r="F6010" s="74">
        <f>IFERROR(SUMPRODUCT(I6010:K6010,I6009:K6009),"")</f>
        <v>0</v>
      </c>
      <c r="G6010" s="74"/>
      <c r="H6010" s="46"/>
      <c r="I6010" s="120"/>
      <c r="J6010" s="121"/>
      <c r="K6010" s="121"/>
      <c r="L6010" s="48" t="str">
        <f>IF(H6007="Wärme/Kälte","i","")</f>
        <v/>
      </c>
      <c r="M6010" s="47" t="str">
        <f>IF(H6007="Wärme/Kälte","Bitte geben Sie den Anteil in % (von 0 bis 100, ohne Prozentzeichen) der  direkt aus Strom oder Erdgas erzeugten Wärme/Kälte.","")</f>
        <v/>
      </c>
      <c r="N6010" s="46"/>
      <c r="O6010" s="46"/>
      <c r="P6010" s="46"/>
      <c r="Q6010" s="46"/>
      <c r="R6010" s="46"/>
      <c r="S6010" s="46"/>
    </row>
    <row r="6011" spans="2:19" x14ac:dyDescent="0.3">
      <c r="B6011" s="46"/>
      <c r="C6011" s="46"/>
      <c r="D6011" s="46"/>
      <c r="E6011" s="46"/>
      <c r="F6011" s="46"/>
      <c r="G6011" s="46"/>
      <c r="H6011" s="46"/>
      <c r="I6011" s="98"/>
      <c r="J6011" s="46"/>
      <c r="K6011" s="46"/>
      <c r="L6011" s="48"/>
      <c r="M6011" s="47"/>
      <c r="N6011" s="46"/>
      <c r="O6011" s="46"/>
      <c r="P6011" s="46"/>
      <c r="Q6011" s="46"/>
      <c r="R6011" s="46"/>
      <c r="S6011" s="46"/>
    </row>
    <row r="6012" spans="2:19" ht="18" thickBot="1" x14ac:dyDescent="0.5">
      <c r="B6012" s="56" t="s">
        <v>10</v>
      </c>
      <c r="C6012" s="47"/>
      <c r="D6012" s="47"/>
      <c r="E6012" s="47"/>
      <c r="F6012" s="47"/>
      <c r="G6012" s="47"/>
      <c r="H6012" s="47"/>
      <c r="I6012" s="68">
        <v>44835</v>
      </c>
      <c r="J6012" s="68">
        <v>44866</v>
      </c>
      <c r="K6012" s="68">
        <v>44896</v>
      </c>
      <c r="L6012" s="47"/>
      <c r="M6012" s="69"/>
      <c r="N6012" s="69"/>
      <c r="O6012" s="69"/>
      <c r="P6012" s="69"/>
      <c r="Q6012" s="69"/>
      <c r="R6012" s="69"/>
      <c r="S6012" s="47"/>
    </row>
    <row r="6013" spans="2:19" ht="15" thickBot="1" x14ac:dyDescent="0.35">
      <c r="B6013" s="47" t="s">
        <v>28</v>
      </c>
      <c r="C6013" s="47"/>
      <c r="D6013" s="47"/>
      <c r="E6013" s="47"/>
      <c r="F6013" s="47"/>
      <c r="G6013" s="47"/>
      <c r="H6013" s="117"/>
      <c r="I6013" s="70"/>
      <c r="J6013" s="71"/>
      <c r="K6013" s="71"/>
      <c r="L6013" s="48" t="s">
        <v>5</v>
      </c>
      <c r="M6013" s="47" t="s">
        <v>29</v>
      </c>
      <c r="N6013" s="69"/>
      <c r="O6013" s="69"/>
      <c r="P6013" s="69"/>
      <c r="Q6013" s="69"/>
      <c r="R6013" s="69"/>
      <c r="S6013" s="47"/>
    </row>
    <row r="6014" spans="2:19" ht="15" thickBot="1" x14ac:dyDescent="0.35">
      <c r="B6014" s="47" t="s">
        <v>13</v>
      </c>
      <c r="C6014" s="47"/>
      <c r="D6014" s="47"/>
      <c r="E6014" s="47"/>
      <c r="F6014" s="47"/>
      <c r="G6014" s="47"/>
      <c r="H6014" s="138">
        <f>IFERROR(VLOOKUP(H6013,'1 - Strom Erdgas Wärme 2021'!H:AA,17,FALSE),"")</f>
        <v>0</v>
      </c>
      <c r="I6014" s="70"/>
      <c r="J6014" s="71"/>
      <c r="K6014" s="71"/>
      <c r="L6014" s="48"/>
      <c r="M6014" s="47"/>
      <c r="N6014" s="69"/>
      <c r="O6014" s="69"/>
      <c r="P6014" s="69"/>
      <c r="Q6014" s="69"/>
      <c r="R6014" s="69"/>
      <c r="S6014" s="47"/>
    </row>
    <row r="6015" spans="2:19" ht="15" thickBot="1" x14ac:dyDescent="0.35">
      <c r="B6015" s="47" t="s">
        <v>16</v>
      </c>
      <c r="C6015" s="47"/>
      <c r="D6015" s="47"/>
      <c r="E6015" s="47"/>
      <c r="F6015" s="47"/>
      <c r="G6015" s="47"/>
      <c r="H6015" s="139"/>
      <c r="I6015" s="72"/>
      <c r="J6015" s="73"/>
      <c r="K6015" s="73"/>
      <c r="L6015" s="48" t="s">
        <v>5</v>
      </c>
      <c r="M6015" s="47" t="s">
        <v>17</v>
      </c>
      <c r="N6015" s="69"/>
      <c r="O6015" s="69"/>
      <c r="P6015" s="69"/>
      <c r="Q6015" s="69"/>
      <c r="R6015" s="69"/>
      <c r="S6015" s="47"/>
    </row>
    <row r="6016" spans="2:19" ht="16.8" thickBot="1" x14ac:dyDescent="0.45">
      <c r="B6016" s="47" t="str">
        <f>IF(H6015="Erdgas","Arbeitspreis pro kWh Erdgas in EUR",IF(H6015="Strom","Arbeitspreis pro kWh Strom in EUR",IF(H6015="Wärme/Kälte","Arbeitspreis pro kWh Wärme-/Kälteverbrauch in EUR","Bitte Energieart auswählen!")))</f>
        <v>Bitte Energieart auswählen!</v>
      </c>
      <c r="C6016" s="47"/>
      <c r="D6016" s="47"/>
      <c r="E6016" s="47"/>
      <c r="F6016" s="47"/>
      <c r="G6016" s="74">
        <f>IFERROR(SUMPRODUCT(I6016:K6016,I6017:K6017),"")</f>
        <v>0</v>
      </c>
      <c r="H6016" s="47"/>
      <c r="I6016" s="118"/>
      <c r="J6016" s="118"/>
      <c r="K6016" s="118"/>
      <c r="L6016" s="48" t="s">
        <v>5</v>
      </c>
      <c r="M6016" s="47" t="str">
        <f>IF(H6015="Erdgas","Erdgaskosten exkl. Steuern, Abgaben, Netzentgelte, etc.",IF(H6015="Strom","Stromkosten exkl. Steuern, Abgaben, Netzentgelte, etc.",IF(H6015="Wärme/Kälte","Wärme-/Kältekosten exkl. Steuern, Abgaben, Netzentgelte, etc.", "Bitte Energieart auswählen!")))</f>
        <v>Bitte Energieart auswählen!</v>
      </c>
      <c r="N6016" s="47"/>
      <c r="O6016" s="47"/>
      <c r="P6016" s="75"/>
      <c r="Q6016" s="61"/>
      <c r="R6016" s="62"/>
      <c r="S6016" s="47"/>
    </row>
    <row r="6017" spans="2:19" ht="15" thickBot="1" x14ac:dyDescent="0.35">
      <c r="B6017" s="47" t="str">
        <f>IF(AND(H6015="Erdgas",H6014="Nein"),"Aliquoter Erdgasverbrauch in kWh von 1. Oktober 2022 bis 31. Dezember 2022",IF(H6015="Erdgas","Erdgasverbrauch in kWh von 1. Oktober 2022 bis 31. Dezember 2022",IF(AND(H6015="Strom",H6014="Nein"),"Aliquoter Stromverbrauch in kWh von 1. Oktober 2022 bis 31. Dezember 2022",IF(H6015="Strom","Stromverbrauch in kWh von 1. Oktober 2022 bis 31. Dezember 2022",IF(AND(H6015="Wärme/Kälte",H6014="Nein"),"Aliquoter Wärme-/Kälteverbrauch in kWh von 1. Oktober 2022 bis 31. Dezember 2022",IF(H6015="Wärme/Kälte","Wärme-/Kälteverbrauch in kWh von 1. Oktober 2022 bis 31. Dezember 2022","Bitte Energieart auswählen!"))))))</f>
        <v>Bitte Energieart auswählen!</v>
      </c>
      <c r="C6017" s="47"/>
      <c r="D6017" s="47"/>
      <c r="E6017" s="47"/>
      <c r="F6017" s="47"/>
      <c r="G6017" s="47"/>
      <c r="H6017" s="59">
        <f>SUM(I6017:K6017)</f>
        <v>0</v>
      </c>
      <c r="I6017" s="119" t="str">
        <f>IFERROR(IF(H6014="Nein",VLOOKUP(H6013,'1 - Strom Erdgas Wärme 2021'!H:AA,20,FALSE)/12,""),"")</f>
        <v/>
      </c>
      <c r="J6017" s="119" t="str">
        <f>IFERROR(IF(H6014="Nein",VLOOKUP(H6013,'1 - Strom Erdgas Wärme 2021'!H:AB,20,FALSE)/12,""),"")</f>
        <v/>
      </c>
      <c r="K6017" s="119" t="str">
        <f>IFERROR(IF(H6014="Nein",VLOOKUP(H6013,'1 - Strom Erdgas Wärme 2021'!H:AC,20,FALSE)/12,""),"")</f>
        <v/>
      </c>
      <c r="L6017" s="48" t="s">
        <v>5</v>
      </c>
      <c r="M6017" s="76" t="str">
        <f>IFERROR(IF(H6014="Nein","Vorbefüllte Verbrauchswerte wurden aliquot (d.h. 1/12) aus dem Jahr 2021 übernommen.","Bitte ergänzen Sie die monatlichen Verbrauchswerte gem. Lastprofilzähler"),"")</f>
        <v>Bitte ergänzen Sie die monatlichen Verbrauchswerte gem. Lastprofilzähler</v>
      </c>
      <c r="N6017" s="77"/>
      <c r="O6017" s="77"/>
      <c r="P6017" s="77"/>
      <c r="Q6017" s="77"/>
      <c r="R6017" s="77"/>
      <c r="S6017" s="77"/>
    </row>
    <row r="6018" spans="2:19" x14ac:dyDescent="0.3">
      <c r="B6018" s="47" t="str">
        <f>IF(H6015="Wärme/Kälte","Energiemix: Anteil in % der aus Strom oder Erdgas erzeugten Wärme/Kälte","")</f>
        <v/>
      </c>
      <c r="C6018" s="46"/>
      <c r="D6018" s="46"/>
      <c r="E6018" s="46"/>
      <c r="F6018" s="74">
        <f>IFERROR(SUMPRODUCT(I6018:K6018,I6017:K6017),"")</f>
        <v>0</v>
      </c>
      <c r="G6018" s="74"/>
      <c r="H6018" s="46"/>
      <c r="I6018" s="120"/>
      <c r="J6018" s="121"/>
      <c r="K6018" s="121"/>
      <c r="L6018" s="48" t="str">
        <f>IF(H6015="Wärme/Kälte","i","")</f>
        <v/>
      </c>
      <c r="M6018" s="47" t="str">
        <f>IF(H6015="Wärme/Kälte","Bitte geben Sie den Anteil in % (von 0 bis 100, ohne Prozentzeichen) der  direkt aus Strom oder Erdgas erzeugten Wärme/Kälte.","")</f>
        <v/>
      </c>
      <c r="N6018" s="46"/>
      <c r="O6018" s="46"/>
      <c r="P6018" s="46"/>
      <c r="Q6018" s="46"/>
      <c r="R6018" s="46"/>
      <c r="S6018" s="46"/>
    </row>
    <row r="6019" spans="2:19" x14ac:dyDescent="0.3">
      <c r="B6019" s="46"/>
      <c r="C6019" s="46"/>
      <c r="D6019" s="46"/>
      <c r="E6019" s="46"/>
      <c r="F6019" s="46"/>
      <c r="G6019" s="46"/>
      <c r="H6019" s="46"/>
      <c r="I6019" s="98"/>
      <c r="J6019" s="46"/>
      <c r="K6019" s="46"/>
      <c r="L6019" s="48"/>
      <c r="M6019" s="47"/>
      <c r="N6019" s="46"/>
      <c r="O6019" s="46"/>
      <c r="P6019" s="46"/>
      <c r="Q6019" s="46"/>
      <c r="R6019" s="46"/>
      <c r="S6019" s="46"/>
    </row>
    <row r="6020" spans="2:19" ht="18" thickBot="1" x14ac:dyDescent="0.5">
      <c r="B6020" s="56" t="s">
        <v>10</v>
      </c>
      <c r="C6020" s="47"/>
      <c r="D6020" s="47"/>
      <c r="E6020" s="47"/>
      <c r="F6020" s="47"/>
      <c r="G6020" s="47"/>
      <c r="H6020" s="47"/>
      <c r="I6020" s="68">
        <v>44835</v>
      </c>
      <c r="J6020" s="68">
        <v>44866</v>
      </c>
      <c r="K6020" s="68">
        <v>44896</v>
      </c>
      <c r="L6020" s="47"/>
      <c r="M6020" s="69"/>
      <c r="N6020" s="69"/>
      <c r="O6020" s="69"/>
      <c r="P6020" s="69"/>
      <c r="Q6020" s="69"/>
      <c r="R6020" s="69"/>
      <c r="S6020" s="47"/>
    </row>
    <row r="6021" spans="2:19" ht="15" thickBot="1" x14ac:dyDescent="0.35">
      <c r="B6021" s="47" t="s">
        <v>28</v>
      </c>
      <c r="C6021" s="47"/>
      <c r="D6021" s="47"/>
      <c r="E6021" s="47"/>
      <c r="F6021" s="47"/>
      <c r="G6021" s="47"/>
      <c r="H6021" s="117"/>
      <c r="I6021" s="70"/>
      <c r="J6021" s="71"/>
      <c r="K6021" s="71"/>
      <c r="L6021" s="48" t="s">
        <v>5</v>
      </c>
      <c r="M6021" s="47" t="s">
        <v>29</v>
      </c>
      <c r="N6021" s="69"/>
      <c r="O6021" s="69"/>
      <c r="P6021" s="69"/>
      <c r="Q6021" s="69"/>
      <c r="R6021" s="69"/>
      <c r="S6021" s="47"/>
    </row>
    <row r="6022" spans="2:19" ht="15" thickBot="1" x14ac:dyDescent="0.35">
      <c r="B6022" s="47" t="s">
        <v>13</v>
      </c>
      <c r="C6022" s="47"/>
      <c r="D6022" s="47"/>
      <c r="E6022" s="47"/>
      <c r="F6022" s="47"/>
      <c r="G6022" s="47"/>
      <c r="H6022" s="138">
        <f>IFERROR(VLOOKUP(H6021,'1 - Strom Erdgas Wärme 2021'!H:AA,17,FALSE),"")</f>
        <v>0</v>
      </c>
      <c r="I6022" s="70"/>
      <c r="J6022" s="71"/>
      <c r="K6022" s="71"/>
      <c r="L6022" s="48"/>
      <c r="M6022" s="47"/>
      <c r="N6022" s="69"/>
      <c r="O6022" s="69"/>
      <c r="P6022" s="69"/>
      <c r="Q6022" s="69"/>
      <c r="R6022" s="69"/>
      <c r="S6022" s="47"/>
    </row>
    <row r="6023" spans="2:19" ht="15" thickBot="1" x14ac:dyDescent="0.35">
      <c r="B6023" s="47" t="s">
        <v>16</v>
      </c>
      <c r="C6023" s="47"/>
      <c r="D6023" s="47"/>
      <c r="E6023" s="47"/>
      <c r="F6023" s="47"/>
      <c r="G6023" s="47"/>
      <c r="H6023" s="139"/>
      <c r="I6023" s="72"/>
      <c r="J6023" s="73"/>
      <c r="K6023" s="73"/>
      <c r="L6023" s="48" t="s">
        <v>5</v>
      </c>
      <c r="M6023" s="47" t="s">
        <v>17</v>
      </c>
      <c r="N6023" s="69"/>
      <c r="O6023" s="69"/>
      <c r="P6023" s="69"/>
      <c r="Q6023" s="69"/>
      <c r="R6023" s="69"/>
      <c r="S6023" s="47"/>
    </row>
    <row r="6024" spans="2:19" ht="16.8" thickBot="1" x14ac:dyDescent="0.45">
      <c r="B6024" s="47" t="str">
        <f>IF(H6023="Erdgas","Arbeitspreis pro kWh Erdgas in EUR",IF(H6023="Strom","Arbeitspreis pro kWh Strom in EUR",IF(H6023="Wärme/Kälte","Arbeitspreis pro kWh Wärme-/Kälteverbrauch in EUR","Bitte Energieart auswählen!")))</f>
        <v>Bitte Energieart auswählen!</v>
      </c>
      <c r="C6024" s="47"/>
      <c r="D6024" s="47"/>
      <c r="E6024" s="47"/>
      <c r="F6024" s="47"/>
      <c r="G6024" s="74">
        <f>IFERROR(SUMPRODUCT(I6024:K6024,I6025:K6025),"")</f>
        <v>0</v>
      </c>
      <c r="H6024" s="47"/>
      <c r="I6024" s="118"/>
      <c r="J6024" s="118"/>
      <c r="K6024" s="118"/>
      <c r="L6024" s="48" t="s">
        <v>5</v>
      </c>
      <c r="M6024" s="47" t="str">
        <f>IF(H6023="Erdgas","Erdgaskosten exkl. Steuern, Abgaben, Netzentgelte, etc.",IF(H6023="Strom","Stromkosten exkl. Steuern, Abgaben, Netzentgelte, etc.",IF(H6023="Wärme/Kälte","Wärme-/Kältekosten exkl. Steuern, Abgaben, Netzentgelte, etc.", "Bitte Energieart auswählen!")))</f>
        <v>Bitte Energieart auswählen!</v>
      </c>
      <c r="N6024" s="47"/>
      <c r="O6024" s="47"/>
      <c r="P6024" s="75"/>
      <c r="Q6024" s="61"/>
      <c r="R6024" s="62"/>
      <c r="S6024" s="47"/>
    </row>
    <row r="6025" spans="2:19" ht="15" thickBot="1" x14ac:dyDescent="0.35">
      <c r="B6025" s="47" t="str">
        <f>IF(AND(H6023="Erdgas",H6022="Nein"),"Aliquoter Erdgasverbrauch in kWh von 1. Oktober 2022 bis 31. Dezember 2022",IF(H6023="Erdgas","Erdgasverbrauch in kWh von 1. Oktober 2022 bis 31. Dezember 2022",IF(AND(H6023="Strom",H6022="Nein"),"Aliquoter Stromverbrauch in kWh von 1. Oktober 2022 bis 31. Dezember 2022",IF(H6023="Strom","Stromverbrauch in kWh von 1. Oktober 2022 bis 31. Dezember 2022",IF(AND(H6023="Wärme/Kälte",H6022="Nein"),"Aliquoter Wärme-/Kälteverbrauch in kWh von 1. Oktober 2022 bis 31. Dezember 2022",IF(H6023="Wärme/Kälte","Wärme-/Kälteverbrauch in kWh von 1. Oktober 2022 bis 31. Dezember 2022","Bitte Energieart auswählen!"))))))</f>
        <v>Bitte Energieart auswählen!</v>
      </c>
      <c r="C6025" s="47"/>
      <c r="D6025" s="47"/>
      <c r="E6025" s="47"/>
      <c r="F6025" s="47"/>
      <c r="G6025" s="47"/>
      <c r="H6025" s="59">
        <f>SUM(I6025:K6025)</f>
        <v>0</v>
      </c>
      <c r="I6025" s="119" t="str">
        <f>IFERROR(IF(H6022="Nein",VLOOKUP(H6021,'1 - Strom Erdgas Wärme 2021'!H:AA,20,FALSE)/12,""),"")</f>
        <v/>
      </c>
      <c r="J6025" s="119" t="str">
        <f>IFERROR(IF(H6022="Nein",VLOOKUP(H6021,'1 - Strom Erdgas Wärme 2021'!H:AB,20,FALSE)/12,""),"")</f>
        <v/>
      </c>
      <c r="K6025" s="119" t="str">
        <f>IFERROR(IF(H6022="Nein",VLOOKUP(H6021,'1 - Strom Erdgas Wärme 2021'!H:AC,20,FALSE)/12,""),"")</f>
        <v/>
      </c>
      <c r="L6025" s="48" t="s">
        <v>5</v>
      </c>
      <c r="M6025" s="76" t="str">
        <f>IFERROR(IF(H6022="Nein","Vorbefüllte Verbrauchswerte wurden aliquot (d.h. 1/12) aus dem Jahr 2021 übernommen.","Bitte ergänzen Sie die monatlichen Verbrauchswerte gem. Lastprofilzähler"),"")</f>
        <v>Bitte ergänzen Sie die monatlichen Verbrauchswerte gem. Lastprofilzähler</v>
      </c>
      <c r="N6025" s="77"/>
      <c r="O6025" s="77"/>
      <c r="P6025" s="77"/>
      <c r="Q6025" s="77"/>
      <c r="R6025" s="77"/>
      <c r="S6025" s="77"/>
    </row>
    <row r="6026" spans="2:19" x14ac:dyDescent="0.3">
      <c r="B6026" s="47" t="str">
        <f>IF(H6023="Wärme/Kälte","Energiemix: Anteil in % der aus Strom oder Erdgas erzeugten Wärme/Kälte","")</f>
        <v/>
      </c>
      <c r="C6026" s="46"/>
      <c r="D6026" s="46"/>
      <c r="E6026" s="46"/>
      <c r="F6026" s="74">
        <f>IFERROR(SUMPRODUCT(I6026:K6026,I6025:K6025),"")</f>
        <v>0</v>
      </c>
      <c r="G6026" s="74"/>
      <c r="H6026" s="46"/>
      <c r="I6026" s="120"/>
      <c r="J6026" s="121"/>
      <c r="K6026" s="121"/>
      <c r="L6026" s="48" t="str">
        <f>IF(H6023="Wärme/Kälte","i","")</f>
        <v/>
      </c>
      <c r="M6026" s="47" t="str">
        <f>IF(H6023="Wärme/Kälte","Bitte geben Sie den Anteil in % (von 0 bis 100, ohne Prozentzeichen) der  direkt aus Strom oder Erdgas erzeugten Wärme/Kälte.","")</f>
        <v/>
      </c>
      <c r="N6026" s="46"/>
      <c r="O6026" s="46"/>
      <c r="P6026" s="46"/>
      <c r="Q6026" s="46"/>
      <c r="R6026" s="46"/>
      <c r="S6026" s="46"/>
    </row>
    <row r="6027" spans="2:19" x14ac:dyDescent="0.3">
      <c r="B6027" s="46"/>
      <c r="C6027" s="46"/>
      <c r="D6027" s="46"/>
      <c r="E6027" s="46"/>
      <c r="F6027" s="46"/>
      <c r="G6027" s="46"/>
      <c r="H6027" s="46"/>
      <c r="I6027" s="98"/>
      <c r="J6027" s="46"/>
      <c r="K6027" s="46"/>
      <c r="L6027" s="48"/>
      <c r="M6027" s="47"/>
      <c r="N6027" s="46"/>
      <c r="O6027" s="46"/>
      <c r="P6027" s="46"/>
      <c r="Q6027" s="46"/>
      <c r="R6027" s="46"/>
      <c r="S6027" s="46"/>
    </row>
    <row r="6028" spans="2:19" ht="18" thickBot="1" x14ac:dyDescent="0.5">
      <c r="B6028" s="56" t="s">
        <v>10</v>
      </c>
      <c r="C6028" s="47"/>
      <c r="D6028" s="47"/>
      <c r="E6028" s="47"/>
      <c r="F6028" s="47"/>
      <c r="G6028" s="47"/>
      <c r="H6028" s="47"/>
      <c r="I6028" s="68">
        <v>44835</v>
      </c>
      <c r="J6028" s="68">
        <v>44866</v>
      </c>
      <c r="K6028" s="68">
        <v>44896</v>
      </c>
      <c r="L6028" s="47"/>
      <c r="M6028" s="69"/>
      <c r="N6028" s="69"/>
      <c r="O6028" s="69"/>
      <c r="P6028" s="69"/>
      <c r="Q6028" s="69"/>
      <c r="R6028" s="69"/>
      <c r="S6028" s="47"/>
    </row>
    <row r="6029" spans="2:19" ht="15" thickBot="1" x14ac:dyDescent="0.35">
      <c r="B6029" s="47" t="s">
        <v>28</v>
      </c>
      <c r="C6029" s="47"/>
      <c r="D6029" s="47"/>
      <c r="E6029" s="47"/>
      <c r="F6029" s="47"/>
      <c r="G6029" s="47"/>
      <c r="H6029" s="117"/>
      <c r="I6029" s="70"/>
      <c r="J6029" s="71"/>
      <c r="K6029" s="71"/>
      <c r="L6029" s="48" t="s">
        <v>5</v>
      </c>
      <c r="M6029" s="47" t="s">
        <v>29</v>
      </c>
      <c r="N6029" s="69"/>
      <c r="O6029" s="69"/>
      <c r="P6029" s="69"/>
      <c r="Q6029" s="69"/>
      <c r="R6029" s="69"/>
      <c r="S6029" s="47"/>
    </row>
    <row r="6030" spans="2:19" ht="15" thickBot="1" x14ac:dyDescent="0.35">
      <c r="B6030" s="47" t="s">
        <v>13</v>
      </c>
      <c r="C6030" s="47"/>
      <c r="D6030" s="47"/>
      <c r="E6030" s="47"/>
      <c r="F6030" s="47"/>
      <c r="G6030" s="47"/>
      <c r="H6030" s="138">
        <f>IFERROR(VLOOKUP(H6029,'1 - Strom Erdgas Wärme 2021'!H:AA,17,FALSE),"")</f>
        <v>0</v>
      </c>
      <c r="I6030" s="70"/>
      <c r="J6030" s="71"/>
      <c r="K6030" s="71"/>
      <c r="L6030" s="48"/>
      <c r="M6030" s="47"/>
      <c r="N6030" s="69"/>
      <c r="O6030" s="69"/>
      <c r="P6030" s="69"/>
      <c r="Q6030" s="69"/>
      <c r="R6030" s="69"/>
      <c r="S6030" s="47"/>
    </row>
    <row r="6031" spans="2:19" ht="15" thickBot="1" x14ac:dyDescent="0.35">
      <c r="B6031" s="47" t="s">
        <v>16</v>
      </c>
      <c r="C6031" s="47"/>
      <c r="D6031" s="47"/>
      <c r="E6031" s="47"/>
      <c r="F6031" s="47"/>
      <c r="G6031" s="47"/>
      <c r="H6031" s="139"/>
      <c r="I6031" s="72"/>
      <c r="J6031" s="73"/>
      <c r="K6031" s="73"/>
      <c r="L6031" s="48" t="s">
        <v>5</v>
      </c>
      <c r="M6031" s="47" t="s">
        <v>17</v>
      </c>
      <c r="N6031" s="69"/>
      <c r="O6031" s="69"/>
      <c r="P6031" s="69"/>
      <c r="Q6031" s="69"/>
      <c r="R6031" s="69"/>
      <c r="S6031" s="47"/>
    </row>
    <row r="6032" spans="2:19" ht="16.8" thickBot="1" x14ac:dyDescent="0.45">
      <c r="B6032" s="47" t="str">
        <f>IF(H6031="Erdgas","Arbeitspreis pro kWh Erdgas in EUR",IF(H6031="Strom","Arbeitspreis pro kWh Strom in EUR",IF(H6031="Wärme/Kälte","Arbeitspreis pro kWh Wärme-/Kälteverbrauch in EUR","Bitte Energieart auswählen!")))</f>
        <v>Bitte Energieart auswählen!</v>
      </c>
      <c r="C6032" s="47"/>
      <c r="D6032" s="47"/>
      <c r="E6032" s="47"/>
      <c r="F6032" s="47"/>
      <c r="G6032" s="74">
        <f>IFERROR(SUMPRODUCT(I6032:K6032,I6033:K6033),"")</f>
        <v>0</v>
      </c>
      <c r="H6032" s="47"/>
      <c r="I6032" s="118"/>
      <c r="J6032" s="118"/>
      <c r="K6032" s="118"/>
      <c r="L6032" s="48" t="s">
        <v>5</v>
      </c>
      <c r="M6032" s="47" t="str">
        <f>IF(H6031="Erdgas","Erdgaskosten exkl. Steuern, Abgaben, Netzentgelte, etc.",IF(H6031="Strom","Stromkosten exkl. Steuern, Abgaben, Netzentgelte, etc.",IF(H6031="Wärme/Kälte","Wärme-/Kältekosten exkl. Steuern, Abgaben, Netzentgelte, etc.", "Bitte Energieart auswählen!")))</f>
        <v>Bitte Energieart auswählen!</v>
      </c>
      <c r="N6032" s="47"/>
      <c r="O6032" s="47"/>
      <c r="P6032" s="75"/>
      <c r="Q6032" s="61"/>
      <c r="R6032" s="62"/>
      <c r="S6032" s="47"/>
    </row>
    <row r="6033" spans="2:19" ht="15" thickBot="1" x14ac:dyDescent="0.35">
      <c r="B6033" s="47" t="str">
        <f>IF(AND(H6031="Erdgas",H6030="Nein"),"Aliquoter Erdgasverbrauch in kWh von 1. Oktober 2022 bis 31. Dezember 2022",IF(H6031="Erdgas","Erdgasverbrauch in kWh von 1. Oktober 2022 bis 31. Dezember 2022",IF(AND(H6031="Strom",H6030="Nein"),"Aliquoter Stromverbrauch in kWh von 1. Oktober 2022 bis 31. Dezember 2022",IF(H6031="Strom","Stromverbrauch in kWh von 1. Oktober 2022 bis 31. Dezember 2022",IF(AND(H6031="Wärme/Kälte",H6030="Nein"),"Aliquoter Wärme-/Kälteverbrauch in kWh von 1. Oktober 2022 bis 31. Dezember 2022",IF(H6031="Wärme/Kälte","Wärme-/Kälteverbrauch in kWh von 1. Oktober 2022 bis 31. Dezember 2022","Bitte Energieart auswählen!"))))))</f>
        <v>Bitte Energieart auswählen!</v>
      </c>
      <c r="C6033" s="47"/>
      <c r="D6033" s="47"/>
      <c r="E6033" s="47"/>
      <c r="F6033" s="47"/>
      <c r="G6033" s="47"/>
      <c r="H6033" s="59">
        <f>SUM(I6033:K6033)</f>
        <v>0</v>
      </c>
      <c r="I6033" s="119" t="str">
        <f>IFERROR(IF(H6030="Nein",VLOOKUP(H6029,'1 - Strom Erdgas Wärme 2021'!H:AA,20,FALSE)/12,""),"")</f>
        <v/>
      </c>
      <c r="J6033" s="119" t="str">
        <f>IFERROR(IF(H6030="Nein",VLOOKUP(H6029,'1 - Strom Erdgas Wärme 2021'!H:AB,20,FALSE)/12,""),"")</f>
        <v/>
      </c>
      <c r="K6033" s="119" t="str">
        <f>IFERROR(IF(H6030="Nein",VLOOKUP(H6029,'1 - Strom Erdgas Wärme 2021'!H:AC,20,FALSE)/12,""),"")</f>
        <v/>
      </c>
      <c r="L6033" s="48" t="s">
        <v>5</v>
      </c>
      <c r="M6033" s="76" t="str">
        <f>IFERROR(IF(H6030="Nein","Vorbefüllte Verbrauchswerte wurden aliquot (d.h. 1/12) aus dem Jahr 2021 übernommen.","Bitte ergänzen Sie die monatlichen Verbrauchswerte gem. Lastprofilzähler"),"")</f>
        <v>Bitte ergänzen Sie die monatlichen Verbrauchswerte gem. Lastprofilzähler</v>
      </c>
      <c r="N6033" s="77"/>
      <c r="O6033" s="77"/>
      <c r="P6033" s="77"/>
      <c r="Q6033" s="77"/>
      <c r="R6033" s="77"/>
      <c r="S6033" s="77"/>
    </row>
    <row r="6034" spans="2:19" x14ac:dyDescent="0.3">
      <c r="B6034" s="47" t="str">
        <f>IF(H6031="Wärme/Kälte","Energiemix: Anteil in % der aus Strom oder Erdgas erzeugten Wärme/Kälte","")</f>
        <v/>
      </c>
      <c r="C6034" s="46"/>
      <c r="D6034" s="46"/>
      <c r="E6034" s="46"/>
      <c r="F6034" s="74">
        <f>IFERROR(SUMPRODUCT(I6034:K6034,I6033:K6033),"")</f>
        <v>0</v>
      </c>
      <c r="G6034" s="74"/>
      <c r="H6034" s="46"/>
      <c r="I6034" s="120"/>
      <c r="J6034" s="121"/>
      <c r="K6034" s="121"/>
      <c r="L6034" s="48" t="str">
        <f>IF(H6031="Wärme/Kälte","i","")</f>
        <v/>
      </c>
      <c r="M6034" s="47" t="str">
        <f>IF(H6031="Wärme/Kälte","Bitte geben Sie den Anteil in % (von 0 bis 100, ohne Prozentzeichen) der  direkt aus Strom oder Erdgas erzeugten Wärme/Kälte.","")</f>
        <v/>
      </c>
      <c r="N6034" s="46"/>
      <c r="O6034" s="46"/>
      <c r="P6034" s="46"/>
      <c r="Q6034" s="46"/>
      <c r="R6034" s="46"/>
      <c r="S6034" s="46"/>
    </row>
    <row r="6035" spans="2:19" x14ac:dyDescent="0.3">
      <c r="B6035" s="46"/>
      <c r="C6035" s="46"/>
      <c r="D6035" s="46"/>
      <c r="E6035" s="46"/>
      <c r="F6035" s="46"/>
      <c r="G6035" s="46"/>
      <c r="H6035" s="46"/>
      <c r="I6035" s="98"/>
      <c r="J6035" s="46"/>
      <c r="K6035" s="46"/>
      <c r="L6035" s="48"/>
      <c r="M6035" s="47"/>
      <c r="N6035" s="46"/>
      <c r="O6035" s="46"/>
      <c r="P6035" s="46"/>
      <c r="Q6035" s="46"/>
      <c r="R6035" s="46"/>
      <c r="S6035" s="46"/>
    </row>
    <row r="6036" spans="2:19" ht="18" thickBot="1" x14ac:dyDescent="0.5">
      <c r="B6036" s="56" t="s">
        <v>10</v>
      </c>
      <c r="C6036" s="47"/>
      <c r="D6036" s="47"/>
      <c r="E6036" s="47"/>
      <c r="F6036" s="47"/>
      <c r="G6036" s="47"/>
      <c r="H6036" s="47"/>
      <c r="I6036" s="68">
        <v>44835</v>
      </c>
      <c r="J6036" s="68">
        <v>44866</v>
      </c>
      <c r="K6036" s="68">
        <v>44896</v>
      </c>
      <c r="L6036" s="47"/>
      <c r="M6036" s="69"/>
      <c r="N6036" s="69"/>
      <c r="O6036" s="69"/>
      <c r="P6036" s="69"/>
      <c r="Q6036" s="69"/>
      <c r="R6036" s="69"/>
      <c r="S6036" s="47"/>
    </row>
    <row r="6037" spans="2:19" ht="15" thickBot="1" x14ac:dyDescent="0.35">
      <c r="B6037" s="47" t="s">
        <v>28</v>
      </c>
      <c r="C6037" s="47"/>
      <c r="D6037" s="47"/>
      <c r="E6037" s="47"/>
      <c r="F6037" s="47"/>
      <c r="G6037" s="47"/>
      <c r="H6037" s="117"/>
      <c r="I6037" s="70"/>
      <c r="J6037" s="71"/>
      <c r="K6037" s="71"/>
      <c r="L6037" s="48" t="s">
        <v>5</v>
      </c>
      <c r="M6037" s="47" t="s">
        <v>29</v>
      </c>
      <c r="N6037" s="69"/>
      <c r="O6037" s="69"/>
      <c r="P6037" s="69"/>
      <c r="Q6037" s="69"/>
      <c r="R6037" s="69"/>
      <c r="S6037" s="47"/>
    </row>
    <row r="6038" spans="2:19" ht="15" thickBot="1" x14ac:dyDescent="0.35">
      <c r="B6038" s="47" t="s">
        <v>13</v>
      </c>
      <c r="C6038" s="47"/>
      <c r="D6038" s="47"/>
      <c r="E6038" s="47"/>
      <c r="F6038" s="47"/>
      <c r="G6038" s="47"/>
      <c r="H6038" s="138">
        <f>IFERROR(VLOOKUP(H6037,'1 - Strom Erdgas Wärme 2021'!H:AA,17,FALSE),"")</f>
        <v>0</v>
      </c>
      <c r="I6038" s="70"/>
      <c r="J6038" s="71"/>
      <c r="K6038" s="71"/>
      <c r="L6038" s="48"/>
      <c r="M6038" s="47"/>
      <c r="N6038" s="69"/>
      <c r="O6038" s="69"/>
      <c r="P6038" s="69"/>
      <c r="Q6038" s="69"/>
      <c r="R6038" s="69"/>
      <c r="S6038" s="47"/>
    </row>
    <row r="6039" spans="2:19" ht="15" thickBot="1" x14ac:dyDescent="0.35">
      <c r="B6039" s="47" t="s">
        <v>16</v>
      </c>
      <c r="C6039" s="47"/>
      <c r="D6039" s="47"/>
      <c r="E6039" s="47"/>
      <c r="F6039" s="47"/>
      <c r="G6039" s="47"/>
      <c r="H6039" s="139"/>
      <c r="I6039" s="72"/>
      <c r="J6039" s="73"/>
      <c r="K6039" s="73"/>
      <c r="L6039" s="48" t="s">
        <v>5</v>
      </c>
      <c r="M6039" s="47" t="s">
        <v>17</v>
      </c>
      <c r="N6039" s="69"/>
      <c r="O6039" s="69"/>
      <c r="P6039" s="69"/>
      <c r="Q6039" s="69"/>
      <c r="R6039" s="69"/>
      <c r="S6039" s="47"/>
    </row>
    <row r="6040" spans="2:19" ht="16.8" thickBot="1" x14ac:dyDescent="0.45">
      <c r="B6040" s="47" t="str">
        <f>IF(H6039="Erdgas","Arbeitspreis pro kWh Erdgas in EUR",IF(H6039="Strom","Arbeitspreis pro kWh Strom in EUR",IF(H6039="Wärme/Kälte","Arbeitspreis pro kWh Wärme-/Kälteverbrauch in EUR","Bitte Energieart auswählen!")))</f>
        <v>Bitte Energieart auswählen!</v>
      </c>
      <c r="C6040" s="47"/>
      <c r="D6040" s="47"/>
      <c r="E6040" s="47"/>
      <c r="F6040" s="47"/>
      <c r="G6040" s="74">
        <f>IFERROR(SUMPRODUCT(I6040:K6040,I6041:K6041),"")</f>
        <v>0</v>
      </c>
      <c r="H6040" s="47"/>
      <c r="I6040" s="118"/>
      <c r="J6040" s="118"/>
      <c r="K6040" s="118"/>
      <c r="L6040" s="48" t="s">
        <v>5</v>
      </c>
      <c r="M6040" s="47" t="str">
        <f>IF(H6039="Erdgas","Erdgaskosten exkl. Steuern, Abgaben, Netzentgelte, etc.",IF(H6039="Strom","Stromkosten exkl. Steuern, Abgaben, Netzentgelte, etc.",IF(H6039="Wärme/Kälte","Wärme-/Kältekosten exkl. Steuern, Abgaben, Netzentgelte, etc.", "Bitte Energieart auswählen!")))</f>
        <v>Bitte Energieart auswählen!</v>
      </c>
      <c r="N6040" s="47"/>
      <c r="O6040" s="47"/>
      <c r="P6040" s="75"/>
      <c r="Q6040" s="61"/>
      <c r="R6040" s="62"/>
      <c r="S6040" s="47"/>
    </row>
    <row r="6041" spans="2:19" ht="15" thickBot="1" x14ac:dyDescent="0.35">
      <c r="B6041" s="47" t="str">
        <f>IF(AND(H6039="Erdgas",H6038="Nein"),"Aliquoter Erdgasverbrauch in kWh von 1. Oktober 2022 bis 31. Dezember 2022",IF(H6039="Erdgas","Erdgasverbrauch in kWh von 1. Oktober 2022 bis 31. Dezember 2022",IF(AND(H6039="Strom",H6038="Nein"),"Aliquoter Stromverbrauch in kWh von 1. Oktober 2022 bis 31. Dezember 2022",IF(H6039="Strom","Stromverbrauch in kWh von 1. Oktober 2022 bis 31. Dezember 2022",IF(AND(H6039="Wärme/Kälte",H6038="Nein"),"Aliquoter Wärme-/Kälteverbrauch in kWh von 1. Oktober 2022 bis 31. Dezember 2022",IF(H6039="Wärme/Kälte","Wärme-/Kälteverbrauch in kWh von 1. Oktober 2022 bis 31. Dezember 2022","Bitte Energieart auswählen!"))))))</f>
        <v>Bitte Energieart auswählen!</v>
      </c>
      <c r="C6041" s="47"/>
      <c r="D6041" s="47"/>
      <c r="E6041" s="47"/>
      <c r="F6041" s="47"/>
      <c r="G6041" s="47"/>
      <c r="H6041" s="59">
        <f>SUM(I6041:K6041)</f>
        <v>0</v>
      </c>
      <c r="I6041" s="119" t="str">
        <f>IFERROR(IF(H6038="Nein",VLOOKUP(H6037,'1 - Strom Erdgas Wärme 2021'!H:AA,20,FALSE)/12,""),"")</f>
        <v/>
      </c>
      <c r="J6041" s="119" t="str">
        <f>IFERROR(IF(H6038="Nein",VLOOKUP(H6037,'1 - Strom Erdgas Wärme 2021'!H:AB,20,FALSE)/12,""),"")</f>
        <v/>
      </c>
      <c r="K6041" s="119" t="str">
        <f>IFERROR(IF(H6038="Nein",VLOOKUP(H6037,'1 - Strom Erdgas Wärme 2021'!H:AC,20,FALSE)/12,""),"")</f>
        <v/>
      </c>
      <c r="L6041" s="48" t="s">
        <v>5</v>
      </c>
      <c r="M6041" s="76" t="str">
        <f>IFERROR(IF(H6038="Nein","Vorbefüllte Verbrauchswerte wurden aliquot (d.h. 1/12) aus dem Jahr 2021 übernommen.","Bitte ergänzen Sie die monatlichen Verbrauchswerte gem. Lastprofilzähler"),"")</f>
        <v>Bitte ergänzen Sie die monatlichen Verbrauchswerte gem. Lastprofilzähler</v>
      </c>
      <c r="N6041" s="77"/>
      <c r="O6041" s="77"/>
      <c r="P6041" s="77"/>
      <c r="Q6041" s="77"/>
      <c r="R6041" s="77"/>
      <c r="S6041" s="77"/>
    </row>
    <row r="6042" spans="2:19" x14ac:dyDescent="0.3">
      <c r="B6042" s="47" t="str">
        <f>IF(H6039="Wärme/Kälte","Energiemix: Anteil in % der aus Strom oder Erdgas erzeugten Wärme/Kälte","")</f>
        <v/>
      </c>
      <c r="C6042" s="46"/>
      <c r="D6042" s="46"/>
      <c r="E6042" s="46"/>
      <c r="F6042" s="74">
        <f>IFERROR(SUMPRODUCT(I6042:K6042,I6041:K6041),"")</f>
        <v>0</v>
      </c>
      <c r="G6042" s="74"/>
      <c r="H6042" s="46"/>
      <c r="I6042" s="120"/>
      <c r="J6042" s="121"/>
      <c r="K6042" s="121"/>
      <c r="L6042" s="48" t="str">
        <f>IF(H6039="Wärme/Kälte","i","")</f>
        <v/>
      </c>
      <c r="M6042" s="47" t="str">
        <f>IF(H6039="Wärme/Kälte","Bitte geben Sie den Anteil in % (von 0 bis 100, ohne Prozentzeichen) der  direkt aus Strom oder Erdgas erzeugten Wärme/Kälte.","")</f>
        <v/>
      </c>
      <c r="N6042" s="46"/>
      <c r="O6042" s="46"/>
      <c r="P6042" s="46"/>
      <c r="Q6042" s="46"/>
      <c r="R6042" s="46"/>
      <c r="S6042" s="46"/>
    </row>
    <row r="6043" spans="2:19" x14ac:dyDescent="0.3">
      <c r="B6043" s="46"/>
      <c r="C6043" s="46"/>
      <c r="D6043" s="46"/>
      <c r="E6043" s="46"/>
      <c r="F6043" s="46"/>
      <c r="G6043" s="46"/>
      <c r="H6043" s="46"/>
      <c r="I6043" s="98"/>
      <c r="J6043" s="46"/>
      <c r="K6043" s="46"/>
      <c r="L6043" s="48"/>
      <c r="M6043" s="47"/>
      <c r="N6043" s="46"/>
      <c r="O6043" s="46"/>
      <c r="P6043" s="46"/>
      <c r="Q6043" s="46"/>
      <c r="R6043" s="46"/>
      <c r="S6043" s="46"/>
    </row>
    <row r="6044" spans="2:19" ht="18" thickBot="1" x14ac:dyDescent="0.5">
      <c r="B6044" s="56" t="s">
        <v>10</v>
      </c>
      <c r="C6044" s="47"/>
      <c r="D6044" s="47"/>
      <c r="E6044" s="47"/>
      <c r="F6044" s="47"/>
      <c r="G6044" s="47"/>
      <c r="H6044" s="47"/>
      <c r="I6044" s="68">
        <v>44835</v>
      </c>
      <c r="J6044" s="68">
        <v>44866</v>
      </c>
      <c r="K6044" s="68">
        <v>44896</v>
      </c>
      <c r="L6044" s="47"/>
      <c r="M6044" s="69"/>
      <c r="N6044" s="69"/>
      <c r="O6044" s="69"/>
      <c r="P6044" s="69"/>
      <c r="Q6044" s="69"/>
      <c r="R6044" s="69"/>
      <c r="S6044" s="47"/>
    </row>
    <row r="6045" spans="2:19" ht="15" thickBot="1" x14ac:dyDescent="0.35">
      <c r="B6045" s="47" t="s">
        <v>28</v>
      </c>
      <c r="C6045" s="47"/>
      <c r="D6045" s="47"/>
      <c r="E6045" s="47"/>
      <c r="F6045" s="47"/>
      <c r="G6045" s="47"/>
      <c r="H6045" s="117"/>
      <c r="I6045" s="70"/>
      <c r="J6045" s="71"/>
      <c r="K6045" s="71"/>
      <c r="L6045" s="48" t="s">
        <v>5</v>
      </c>
      <c r="M6045" s="47" t="s">
        <v>29</v>
      </c>
      <c r="N6045" s="69"/>
      <c r="O6045" s="69"/>
      <c r="P6045" s="69"/>
      <c r="Q6045" s="69"/>
      <c r="R6045" s="69"/>
      <c r="S6045" s="47"/>
    </row>
    <row r="6046" spans="2:19" ht="15" thickBot="1" x14ac:dyDescent="0.35">
      <c r="B6046" s="47" t="s">
        <v>13</v>
      </c>
      <c r="C6046" s="47"/>
      <c r="D6046" s="47"/>
      <c r="E6046" s="47"/>
      <c r="F6046" s="47"/>
      <c r="G6046" s="47"/>
      <c r="H6046" s="138">
        <f>IFERROR(VLOOKUP(H6045,'1 - Strom Erdgas Wärme 2021'!H:AA,17,FALSE),"")</f>
        <v>0</v>
      </c>
      <c r="I6046" s="70"/>
      <c r="J6046" s="71"/>
      <c r="K6046" s="71"/>
      <c r="L6046" s="48"/>
      <c r="M6046" s="47"/>
      <c r="N6046" s="69"/>
      <c r="O6046" s="69"/>
      <c r="P6046" s="69"/>
      <c r="Q6046" s="69"/>
      <c r="R6046" s="69"/>
      <c r="S6046" s="47"/>
    </row>
    <row r="6047" spans="2:19" ht="15" thickBot="1" x14ac:dyDescent="0.35">
      <c r="B6047" s="47" t="s">
        <v>16</v>
      </c>
      <c r="C6047" s="47"/>
      <c r="D6047" s="47"/>
      <c r="E6047" s="47"/>
      <c r="F6047" s="47"/>
      <c r="G6047" s="47"/>
      <c r="H6047" s="139"/>
      <c r="I6047" s="72"/>
      <c r="J6047" s="73"/>
      <c r="K6047" s="73"/>
      <c r="L6047" s="48" t="s">
        <v>5</v>
      </c>
      <c r="M6047" s="47" t="s">
        <v>17</v>
      </c>
      <c r="N6047" s="69"/>
      <c r="O6047" s="69"/>
      <c r="P6047" s="69"/>
      <c r="Q6047" s="69"/>
      <c r="R6047" s="69"/>
      <c r="S6047" s="47"/>
    </row>
    <row r="6048" spans="2:19" ht="16.8" thickBot="1" x14ac:dyDescent="0.45">
      <c r="B6048" s="47" t="str">
        <f>IF(H6047="Erdgas","Arbeitspreis pro kWh Erdgas in EUR",IF(H6047="Strom","Arbeitspreis pro kWh Strom in EUR",IF(H6047="Wärme/Kälte","Arbeitspreis pro kWh Wärme-/Kälteverbrauch in EUR","Bitte Energieart auswählen!")))</f>
        <v>Bitte Energieart auswählen!</v>
      </c>
      <c r="C6048" s="47"/>
      <c r="D6048" s="47"/>
      <c r="E6048" s="47"/>
      <c r="F6048" s="47"/>
      <c r="G6048" s="74">
        <f>IFERROR(SUMPRODUCT(I6048:K6048,I6049:K6049),"")</f>
        <v>0</v>
      </c>
      <c r="H6048" s="47"/>
      <c r="I6048" s="118"/>
      <c r="J6048" s="118"/>
      <c r="K6048" s="118"/>
      <c r="L6048" s="48" t="s">
        <v>5</v>
      </c>
      <c r="M6048" s="47" t="str">
        <f>IF(H6047="Erdgas","Erdgaskosten exkl. Steuern, Abgaben, Netzentgelte, etc.",IF(H6047="Strom","Stromkosten exkl. Steuern, Abgaben, Netzentgelte, etc.",IF(H6047="Wärme/Kälte","Wärme-/Kältekosten exkl. Steuern, Abgaben, Netzentgelte, etc.", "Bitte Energieart auswählen!")))</f>
        <v>Bitte Energieart auswählen!</v>
      </c>
      <c r="N6048" s="47"/>
      <c r="O6048" s="47"/>
      <c r="P6048" s="75"/>
      <c r="Q6048" s="61"/>
      <c r="R6048" s="62"/>
      <c r="S6048" s="47"/>
    </row>
    <row r="6049" spans="2:19" ht="15" thickBot="1" x14ac:dyDescent="0.35">
      <c r="B6049" s="47" t="str">
        <f>IF(AND(H6047="Erdgas",H6046="Nein"),"Aliquoter Erdgasverbrauch in kWh von 1. Oktober 2022 bis 31. Dezember 2022",IF(H6047="Erdgas","Erdgasverbrauch in kWh von 1. Oktober 2022 bis 31. Dezember 2022",IF(AND(H6047="Strom",H6046="Nein"),"Aliquoter Stromverbrauch in kWh von 1. Oktober 2022 bis 31. Dezember 2022",IF(H6047="Strom","Stromverbrauch in kWh von 1. Oktober 2022 bis 31. Dezember 2022",IF(AND(H6047="Wärme/Kälte",H6046="Nein"),"Aliquoter Wärme-/Kälteverbrauch in kWh von 1. Oktober 2022 bis 31. Dezember 2022",IF(H6047="Wärme/Kälte","Wärme-/Kälteverbrauch in kWh von 1. Oktober 2022 bis 31. Dezember 2022","Bitte Energieart auswählen!"))))))</f>
        <v>Bitte Energieart auswählen!</v>
      </c>
      <c r="C6049" s="47"/>
      <c r="D6049" s="47"/>
      <c r="E6049" s="47"/>
      <c r="F6049" s="47"/>
      <c r="G6049" s="47"/>
      <c r="H6049" s="59">
        <f>SUM(I6049:K6049)</f>
        <v>0</v>
      </c>
      <c r="I6049" s="119" t="str">
        <f>IFERROR(IF(H6046="Nein",VLOOKUP(H6045,'1 - Strom Erdgas Wärme 2021'!H:AA,20,FALSE)/12,""),"")</f>
        <v/>
      </c>
      <c r="J6049" s="119" t="str">
        <f>IFERROR(IF(H6046="Nein",VLOOKUP(H6045,'1 - Strom Erdgas Wärme 2021'!H:AB,20,FALSE)/12,""),"")</f>
        <v/>
      </c>
      <c r="K6049" s="119" t="str">
        <f>IFERROR(IF(H6046="Nein",VLOOKUP(H6045,'1 - Strom Erdgas Wärme 2021'!H:AC,20,FALSE)/12,""),"")</f>
        <v/>
      </c>
      <c r="L6049" s="48" t="s">
        <v>5</v>
      </c>
      <c r="M6049" s="76" t="str">
        <f>IFERROR(IF(H6046="Nein","Vorbefüllte Verbrauchswerte wurden aliquot (d.h. 1/12) aus dem Jahr 2021 übernommen.","Bitte ergänzen Sie die monatlichen Verbrauchswerte gem. Lastprofilzähler"),"")</f>
        <v>Bitte ergänzen Sie die monatlichen Verbrauchswerte gem. Lastprofilzähler</v>
      </c>
      <c r="N6049" s="77"/>
      <c r="O6049" s="77"/>
      <c r="P6049" s="77"/>
      <c r="Q6049" s="77"/>
      <c r="R6049" s="77"/>
      <c r="S6049" s="77"/>
    </row>
    <row r="6050" spans="2:19" x14ac:dyDescent="0.3">
      <c r="B6050" s="47" t="str">
        <f>IF(H6047="Wärme/Kälte","Energiemix: Anteil in % der aus Strom oder Erdgas erzeugten Wärme/Kälte","")</f>
        <v/>
      </c>
      <c r="C6050" s="46"/>
      <c r="D6050" s="46"/>
      <c r="E6050" s="46"/>
      <c r="F6050" s="74">
        <f>IFERROR(SUMPRODUCT(I6050:K6050,I6049:K6049),"")</f>
        <v>0</v>
      </c>
      <c r="G6050" s="74"/>
      <c r="H6050" s="46"/>
      <c r="I6050" s="120"/>
      <c r="J6050" s="121"/>
      <c r="K6050" s="121"/>
      <c r="L6050" s="48" t="str">
        <f>IF(H6047="Wärme/Kälte","i","")</f>
        <v/>
      </c>
      <c r="M6050" s="47" t="str">
        <f>IF(H6047="Wärme/Kälte","Bitte geben Sie den Anteil in % (von 0 bis 100, ohne Prozentzeichen) der  direkt aus Strom oder Erdgas erzeugten Wärme/Kälte.","")</f>
        <v/>
      </c>
      <c r="N6050" s="46"/>
      <c r="O6050" s="46"/>
      <c r="P6050" s="46"/>
      <c r="Q6050" s="46"/>
      <c r="R6050" s="46"/>
      <c r="S6050" s="46"/>
    </row>
    <row r="6051" spans="2:19" x14ac:dyDescent="0.3">
      <c r="B6051" s="46"/>
      <c r="C6051" s="46"/>
      <c r="D6051" s="46"/>
      <c r="E6051" s="46"/>
      <c r="F6051" s="46"/>
      <c r="G6051" s="46"/>
      <c r="H6051" s="46"/>
      <c r="I6051" s="98"/>
      <c r="J6051" s="46"/>
      <c r="K6051" s="46"/>
      <c r="L6051" s="48"/>
      <c r="M6051" s="47"/>
      <c r="N6051" s="46"/>
      <c r="O6051" s="46"/>
      <c r="P6051" s="46"/>
      <c r="Q6051" s="46"/>
      <c r="R6051" s="46"/>
      <c r="S6051" s="46"/>
    </row>
    <row r="6052" spans="2:19" ht="18" thickBot="1" x14ac:dyDescent="0.5">
      <c r="B6052" s="56" t="s">
        <v>10</v>
      </c>
      <c r="C6052" s="47"/>
      <c r="D6052" s="47"/>
      <c r="E6052" s="47"/>
      <c r="F6052" s="47"/>
      <c r="G6052" s="47"/>
      <c r="H6052" s="47"/>
      <c r="I6052" s="68">
        <v>44835</v>
      </c>
      <c r="J6052" s="68">
        <v>44866</v>
      </c>
      <c r="K6052" s="68">
        <v>44896</v>
      </c>
      <c r="L6052" s="47"/>
      <c r="M6052" s="69"/>
      <c r="N6052" s="69"/>
      <c r="O6052" s="69"/>
      <c r="P6052" s="69"/>
      <c r="Q6052" s="69"/>
      <c r="R6052" s="69"/>
      <c r="S6052" s="47"/>
    </row>
    <row r="6053" spans="2:19" ht="15" thickBot="1" x14ac:dyDescent="0.35">
      <c r="B6053" s="47" t="s">
        <v>28</v>
      </c>
      <c r="C6053" s="47"/>
      <c r="D6053" s="47"/>
      <c r="E6053" s="47"/>
      <c r="F6053" s="47"/>
      <c r="G6053" s="47"/>
      <c r="H6053" s="117"/>
      <c r="I6053" s="70"/>
      <c r="J6053" s="71"/>
      <c r="K6053" s="71"/>
      <c r="L6053" s="48" t="s">
        <v>5</v>
      </c>
      <c r="M6053" s="47" t="s">
        <v>29</v>
      </c>
      <c r="N6053" s="69"/>
      <c r="O6053" s="69"/>
      <c r="P6053" s="69"/>
      <c r="Q6053" s="69"/>
      <c r="R6053" s="69"/>
      <c r="S6053" s="47"/>
    </row>
    <row r="6054" spans="2:19" ht="15" thickBot="1" x14ac:dyDescent="0.35">
      <c r="B6054" s="47" t="s">
        <v>13</v>
      </c>
      <c r="C6054" s="47"/>
      <c r="D6054" s="47"/>
      <c r="E6054" s="47"/>
      <c r="F6054" s="47"/>
      <c r="G6054" s="47"/>
      <c r="H6054" s="138">
        <f>IFERROR(VLOOKUP(H6053,'1 - Strom Erdgas Wärme 2021'!H:AA,17,FALSE),"")</f>
        <v>0</v>
      </c>
      <c r="I6054" s="70"/>
      <c r="J6054" s="71"/>
      <c r="K6054" s="71"/>
      <c r="L6054" s="48"/>
      <c r="M6054" s="47"/>
      <c r="N6054" s="69"/>
      <c r="O6054" s="69"/>
      <c r="P6054" s="69"/>
      <c r="Q6054" s="69"/>
      <c r="R6054" s="69"/>
      <c r="S6054" s="47"/>
    </row>
    <row r="6055" spans="2:19" ht="15" thickBot="1" x14ac:dyDescent="0.35">
      <c r="B6055" s="47" t="s">
        <v>16</v>
      </c>
      <c r="C6055" s="47"/>
      <c r="D6055" s="47"/>
      <c r="E6055" s="47"/>
      <c r="F6055" s="47"/>
      <c r="G6055" s="47"/>
      <c r="H6055" s="139"/>
      <c r="I6055" s="72"/>
      <c r="J6055" s="73"/>
      <c r="K6055" s="73"/>
      <c r="L6055" s="48" t="s">
        <v>5</v>
      </c>
      <c r="M6055" s="47" t="s">
        <v>17</v>
      </c>
      <c r="N6055" s="69"/>
      <c r="O6055" s="69"/>
      <c r="P6055" s="69"/>
      <c r="Q6055" s="69"/>
      <c r="R6055" s="69"/>
      <c r="S6055" s="47"/>
    </row>
    <row r="6056" spans="2:19" ht="16.8" thickBot="1" x14ac:dyDescent="0.45">
      <c r="B6056" s="47" t="str">
        <f>IF(H6055="Erdgas","Arbeitspreis pro kWh Erdgas in EUR",IF(H6055="Strom","Arbeitspreis pro kWh Strom in EUR",IF(H6055="Wärme/Kälte","Arbeitspreis pro kWh Wärme-/Kälteverbrauch in EUR","Bitte Energieart auswählen!")))</f>
        <v>Bitte Energieart auswählen!</v>
      </c>
      <c r="C6056" s="47"/>
      <c r="D6056" s="47"/>
      <c r="E6056" s="47"/>
      <c r="F6056" s="47"/>
      <c r="G6056" s="74">
        <f>IFERROR(SUMPRODUCT(I6056:K6056,I6057:K6057),"")</f>
        <v>0</v>
      </c>
      <c r="H6056" s="47"/>
      <c r="I6056" s="118"/>
      <c r="J6056" s="118"/>
      <c r="K6056" s="118"/>
      <c r="L6056" s="48" t="s">
        <v>5</v>
      </c>
      <c r="M6056" s="47" t="str">
        <f>IF(H6055="Erdgas","Erdgaskosten exkl. Steuern, Abgaben, Netzentgelte, etc.",IF(H6055="Strom","Stromkosten exkl. Steuern, Abgaben, Netzentgelte, etc.",IF(H6055="Wärme/Kälte","Wärme-/Kältekosten exkl. Steuern, Abgaben, Netzentgelte, etc.", "Bitte Energieart auswählen!")))</f>
        <v>Bitte Energieart auswählen!</v>
      </c>
      <c r="N6056" s="47"/>
      <c r="O6056" s="47"/>
      <c r="P6056" s="75"/>
      <c r="Q6056" s="61"/>
      <c r="R6056" s="62"/>
      <c r="S6056" s="47"/>
    </row>
    <row r="6057" spans="2:19" ht="15" thickBot="1" x14ac:dyDescent="0.35">
      <c r="B6057" s="47" t="str">
        <f>IF(AND(H6055="Erdgas",H6054="Nein"),"Aliquoter Erdgasverbrauch in kWh von 1. Oktober 2022 bis 31. Dezember 2022",IF(H6055="Erdgas","Erdgasverbrauch in kWh von 1. Oktober 2022 bis 31. Dezember 2022",IF(AND(H6055="Strom",H6054="Nein"),"Aliquoter Stromverbrauch in kWh von 1. Oktober 2022 bis 31. Dezember 2022",IF(H6055="Strom","Stromverbrauch in kWh von 1. Oktober 2022 bis 31. Dezember 2022",IF(AND(H6055="Wärme/Kälte",H6054="Nein"),"Aliquoter Wärme-/Kälteverbrauch in kWh von 1. Oktober 2022 bis 31. Dezember 2022",IF(H6055="Wärme/Kälte","Wärme-/Kälteverbrauch in kWh von 1. Oktober 2022 bis 31. Dezember 2022","Bitte Energieart auswählen!"))))))</f>
        <v>Bitte Energieart auswählen!</v>
      </c>
      <c r="C6057" s="47"/>
      <c r="D6057" s="47"/>
      <c r="E6057" s="47"/>
      <c r="F6057" s="47"/>
      <c r="G6057" s="47"/>
      <c r="H6057" s="59">
        <f>SUM(I6057:K6057)</f>
        <v>0</v>
      </c>
      <c r="I6057" s="119" t="str">
        <f>IFERROR(IF(H6054="Nein",VLOOKUP(H6053,'1 - Strom Erdgas Wärme 2021'!H:AA,20,FALSE)/12,""),"")</f>
        <v/>
      </c>
      <c r="J6057" s="119" t="str">
        <f>IFERROR(IF(H6054="Nein",VLOOKUP(H6053,'1 - Strom Erdgas Wärme 2021'!H:AB,20,FALSE)/12,""),"")</f>
        <v/>
      </c>
      <c r="K6057" s="119" t="str">
        <f>IFERROR(IF(H6054="Nein",VLOOKUP(H6053,'1 - Strom Erdgas Wärme 2021'!H:AC,20,FALSE)/12,""),"")</f>
        <v/>
      </c>
      <c r="L6057" s="48" t="s">
        <v>5</v>
      </c>
      <c r="M6057" s="76" t="str">
        <f>IFERROR(IF(H6054="Nein","Vorbefüllte Verbrauchswerte wurden aliquot (d.h. 1/12) aus dem Jahr 2021 übernommen.","Bitte ergänzen Sie die monatlichen Verbrauchswerte gem. Lastprofilzähler"),"")</f>
        <v>Bitte ergänzen Sie die monatlichen Verbrauchswerte gem. Lastprofilzähler</v>
      </c>
      <c r="N6057" s="77"/>
      <c r="O6057" s="77"/>
      <c r="P6057" s="77"/>
      <c r="Q6057" s="77"/>
      <c r="R6057" s="77"/>
      <c r="S6057" s="77"/>
    </row>
    <row r="6058" spans="2:19" x14ac:dyDescent="0.3">
      <c r="B6058" s="47" t="str">
        <f>IF(H6055="Wärme/Kälte","Energiemix: Anteil in % der aus Strom oder Erdgas erzeugten Wärme/Kälte","")</f>
        <v/>
      </c>
      <c r="C6058" s="46"/>
      <c r="D6058" s="46"/>
      <c r="E6058" s="46"/>
      <c r="F6058" s="74">
        <f>IFERROR(SUMPRODUCT(I6058:K6058,I6057:K6057),"")</f>
        <v>0</v>
      </c>
      <c r="G6058" s="74"/>
      <c r="H6058" s="46"/>
      <c r="I6058" s="120"/>
      <c r="J6058" s="121"/>
      <c r="K6058" s="121"/>
      <c r="L6058" s="48" t="str">
        <f>IF(H6055="Wärme/Kälte","i","")</f>
        <v/>
      </c>
      <c r="M6058" s="47" t="str">
        <f>IF(H6055="Wärme/Kälte","Bitte geben Sie den Anteil in % (von 0 bis 100, ohne Prozentzeichen) der  direkt aus Strom oder Erdgas erzeugten Wärme/Kälte.","")</f>
        <v/>
      </c>
      <c r="N6058" s="46"/>
      <c r="O6058" s="46"/>
      <c r="P6058" s="46"/>
      <c r="Q6058" s="46"/>
      <c r="R6058" s="46"/>
      <c r="S6058" s="46"/>
    </row>
    <row r="6059" spans="2:19" x14ac:dyDescent="0.3">
      <c r="B6059" s="46"/>
      <c r="C6059" s="46"/>
      <c r="D6059" s="46"/>
      <c r="E6059" s="46"/>
      <c r="F6059" s="46"/>
      <c r="G6059" s="46"/>
      <c r="H6059" s="46"/>
      <c r="I6059" s="98"/>
      <c r="J6059" s="46"/>
      <c r="K6059" s="46"/>
      <c r="L6059" s="48"/>
      <c r="M6059" s="47"/>
      <c r="N6059" s="46"/>
      <c r="O6059" s="46"/>
      <c r="P6059" s="46"/>
      <c r="Q6059" s="46"/>
      <c r="R6059" s="46"/>
      <c r="S6059" s="46"/>
    </row>
    <row r="6060" spans="2:19" ht="18" thickBot="1" x14ac:dyDescent="0.5">
      <c r="B6060" s="56" t="s">
        <v>10</v>
      </c>
      <c r="C6060" s="47"/>
      <c r="D6060" s="47"/>
      <c r="E6060" s="47"/>
      <c r="F6060" s="47"/>
      <c r="G6060" s="47"/>
      <c r="H6060" s="47"/>
      <c r="I6060" s="68">
        <v>44835</v>
      </c>
      <c r="J6060" s="68">
        <v>44866</v>
      </c>
      <c r="K6060" s="68">
        <v>44896</v>
      </c>
      <c r="L6060" s="47"/>
      <c r="M6060" s="69"/>
      <c r="N6060" s="69"/>
      <c r="O6060" s="69"/>
      <c r="P6060" s="69"/>
      <c r="Q6060" s="69"/>
      <c r="R6060" s="69"/>
      <c r="S6060" s="47"/>
    </row>
    <row r="6061" spans="2:19" ht="15" thickBot="1" x14ac:dyDescent="0.35">
      <c r="B6061" s="47" t="s">
        <v>28</v>
      </c>
      <c r="C6061" s="47"/>
      <c r="D6061" s="47"/>
      <c r="E6061" s="47"/>
      <c r="F6061" s="47"/>
      <c r="G6061" s="47"/>
      <c r="H6061" s="117"/>
      <c r="I6061" s="70"/>
      <c r="J6061" s="71"/>
      <c r="K6061" s="71"/>
      <c r="L6061" s="48" t="s">
        <v>5</v>
      </c>
      <c r="M6061" s="47" t="s">
        <v>29</v>
      </c>
      <c r="N6061" s="69"/>
      <c r="O6061" s="69"/>
      <c r="P6061" s="69"/>
      <c r="Q6061" s="69"/>
      <c r="R6061" s="69"/>
      <c r="S6061" s="47"/>
    </row>
    <row r="6062" spans="2:19" ht="15" thickBot="1" x14ac:dyDescent="0.35">
      <c r="B6062" s="47" t="s">
        <v>13</v>
      </c>
      <c r="C6062" s="47"/>
      <c r="D6062" s="47"/>
      <c r="E6062" s="47"/>
      <c r="F6062" s="47"/>
      <c r="G6062" s="47"/>
      <c r="H6062" s="138">
        <f>IFERROR(VLOOKUP(H6061,'1 - Strom Erdgas Wärme 2021'!H:AA,17,FALSE),"")</f>
        <v>0</v>
      </c>
      <c r="I6062" s="70"/>
      <c r="J6062" s="71"/>
      <c r="K6062" s="71"/>
      <c r="L6062" s="48"/>
      <c r="M6062" s="47"/>
      <c r="N6062" s="69"/>
      <c r="O6062" s="69"/>
      <c r="P6062" s="69"/>
      <c r="Q6062" s="69"/>
      <c r="R6062" s="69"/>
      <c r="S6062" s="47"/>
    </row>
    <row r="6063" spans="2:19" ht="15" thickBot="1" x14ac:dyDescent="0.35">
      <c r="B6063" s="47" t="s">
        <v>16</v>
      </c>
      <c r="C6063" s="47"/>
      <c r="D6063" s="47"/>
      <c r="E6063" s="47"/>
      <c r="F6063" s="47"/>
      <c r="G6063" s="47"/>
      <c r="H6063" s="139"/>
      <c r="I6063" s="72"/>
      <c r="J6063" s="73"/>
      <c r="K6063" s="73"/>
      <c r="L6063" s="48" t="s">
        <v>5</v>
      </c>
      <c r="M6063" s="47" t="s">
        <v>17</v>
      </c>
      <c r="N6063" s="69"/>
      <c r="O6063" s="69"/>
      <c r="P6063" s="69"/>
      <c r="Q6063" s="69"/>
      <c r="R6063" s="69"/>
      <c r="S6063" s="47"/>
    </row>
    <row r="6064" spans="2:19" ht="16.8" thickBot="1" x14ac:dyDescent="0.45">
      <c r="B6064" s="47" t="str">
        <f>IF(H6063="Erdgas","Arbeitspreis pro kWh Erdgas in EUR",IF(H6063="Strom","Arbeitspreis pro kWh Strom in EUR",IF(H6063="Wärme/Kälte","Arbeitspreis pro kWh Wärme-/Kälteverbrauch in EUR","Bitte Energieart auswählen!")))</f>
        <v>Bitte Energieart auswählen!</v>
      </c>
      <c r="C6064" s="47"/>
      <c r="D6064" s="47"/>
      <c r="E6064" s="47"/>
      <c r="F6064" s="47"/>
      <c r="G6064" s="74">
        <f>IFERROR(SUMPRODUCT(I6064:K6064,I6065:K6065),"")</f>
        <v>0</v>
      </c>
      <c r="H6064" s="47"/>
      <c r="I6064" s="118"/>
      <c r="J6064" s="118"/>
      <c r="K6064" s="118"/>
      <c r="L6064" s="48" t="s">
        <v>5</v>
      </c>
      <c r="M6064" s="47" t="str">
        <f>IF(H6063="Erdgas","Erdgaskosten exkl. Steuern, Abgaben, Netzentgelte, etc.",IF(H6063="Strom","Stromkosten exkl. Steuern, Abgaben, Netzentgelte, etc.",IF(H6063="Wärme/Kälte","Wärme-/Kältekosten exkl. Steuern, Abgaben, Netzentgelte, etc.", "Bitte Energieart auswählen!")))</f>
        <v>Bitte Energieart auswählen!</v>
      </c>
      <c r="N6064" s="47"/>
      <c r="O6064" s="47"/>
      <c r="P6064" s="75"/>
      <c r="Q6064" s="61"/>
      <c r="R6064" s="62"/>
      <c r="S6064" s="47"/>
    </row>
    <row r="6065" spans="2:19" ht="15" thickBot="1" x14ac:dyDescent="0.35">
      <c r="B6065" s="47" t="str">
        <f>IF(AND(H6063="Erdgas",H6062="Nein"),"Aliquoter Erdgasverbrauch in kWh von 1. Oktober 2022 bis 31. Dezember 2022",IF(H6063="Erdgas","Erdgasverbrauch in kWh von 1. Oktober 2022 bis 31. Dezember 2022",IF(AND(H6063="Strom",H6062="Nein"),"Aliquoter Stromverbrauch in kWh von 1. Oktober 2022 bis 31. Dezember 2022",IF(H6063="Strom","Stromverbrauch in kWh von 1. Oktober 2022 bis 31. Dezember 2022",IF(AND(H6063="Wärme/Kälte",H6062="Nein"),"Aliquoter Wärme-/Kälteverbrauch in kWh von 1. Oktober 2022 bis 31. Dezember 2022",IF(H6063="Wärme/Kälte","Wärme-/Kälteverbrauch in kWh von 1. Oktober 2022 bis 31. Dezember 2022","Bitte Energieart auswählen!"))))))</f>
        <v>Bitte Energieart auswählen!</v>
      </c>
      <c r="C6065" s="47"/>
      <c r="D6065" s="47"/>
      <c r="E6065" s="47"/>
      <c r="F6065" s="47"/>
      <c r="G6065" s="47"/>
      <c r="H6065" s="59">
        <f>SUM(I6065:K6065)</f>
        <v>0</v>
      </c>
      <c r="I6065" s="119" t="str">
        <f>IFERROR(IF(H6062="Nein",VLOOKUP(H6061,'1 - Strom Erdgas Wärme 2021'!H:AA,20,FALSE)/12,""),"")</f>
        <v/>
      </c>
      <c r="J6065" s="119" t="str">
        <f>IFERROR(IF(H6062="Nein",VLOOKUP(H6061,'1 - Strom Erdgas Wärme 2021'!H:AB,20,FALSE)/12,""),"")</f>
        <v/>
      </c>
      <c r="K6065" s="119" t="str">
        <f>IFERROR(IF(H6062="Nein",VLOOKUP(H6061,'1 - Strom Erdgas Wärme 2021'!H:AC,20,FALSE)/12,""),"")</f>
        <v/>
      </c>
      <c r="L6065" s="48" t="s">
        <v>5</v>
      </c>
      <c r="M6065" s="76" t="str">
        <f>IFERROR(IF(H6062="Nein","Vorbefüllte Verbrauchswerte wurden aliquot (d.h. 1/12) aus dem Jahr 2021 übernommen.","Bitte ergänzen Sie die monatlichen Verbrauchswerte gem. Lastprofilzähler"),"")</f>
        <v>Bitte ergänzen Sie die monatlichen Verbrauchswerte gem. Lastprofilzähler</v>
      </c>
      <c r="N6065" s="77"/>
      <c r="O6065" s="77"/>
      <c r="P6065" s="77"/>
      <c r="Q6065" s="77"/>
      <c r="R6065" s="77"/>
      <c r="S6065" s="77"/>
    </row>
    <row r="6066" spans="2:19" x14ac:dyDescent="0.3">
      <c r="B6066" s="47" t="str">
        <f>IF(H6063="Wärme/Kälte","Energiemix: Anteil in % der aus Strom oder Erdgas erzeugten Wärme/Kälte","")</f>
        <v/>
      </c>
      <c r="C6066" s="46"/>
      <c r="D6066" s="46"/>
      <c r="E6066" s="46"/>
      <c r="F6066" s="74">
        <f>IFERROR(SUMPRODUCT(I6066:K6066,I6065:K6065),"")</f>
        <v>0</v>
      </c>
      <c r="G6066" s="74"/>
      <c r="H6066" s="46"/>
      <c r="I6066" s="120"/>
      <c r="J6066" s="121"/>
      <c r="K6066" s="121"/>
      <c r="L6066" s="48" t="str">
        <f>IF(H6063="Wärme/Kälte","i","")</f>
        <v/>
      </c>
      <c r="M6066" s="47" t="str">
        <f>IF(H6063="Wärme/Kälte","Bitte geben Sie den Anteil in % (von 0 bis 100, ohne Prozentzeichen) der  direkt aus Strom oder Erdgas erzeugten Wärme/Kälte.","")</f>
        <v/>
      </c>
      <c r="N6066" s="46"/>
      <c r="O6066" s="46"/>
      <c r="P6066" s="46"/>
      <c r="Q6066" s="46"/>
      <c r="R6066" s="46"/>
      <c r="S6066" s="46"/>
    </row>
    <row r="6067" spans="2:19" x14ac:dyDescent="0.3">
      <c r="B6067" s="46"/>
      <c r="C6067" s="46"/>
      <c r="D6067" s="46"/>
      <c r="E6067" s="46"/>
      <c r="F6067" s="46"/>
      <c r="G6067" s="46"/>
      <c r="H6067" s="46"/>
      <c r="I6067" s="98"/>
      <c r="J6067" s="46"/>
      <c r="K6067" s="46"/>
      <c r="L6067" s="48"/>
      <c r="M6067" s="47"/>
      <c r="N6067" s="46"/>
      <c r="O6067" s="46"/>
      <c r="P6067" s="46"/>
      <c r="Q6067" s="46"/>
      <c r="R6067" s="46"/>
      <c r="S6067" s="46"/>
    </row>
    <row r="6068" spans="2:19" ht="18" thickBot="1" x14ac:dyDescent="0.5">
      <c r="B6068" s="56" t="s">
        <v>10</v>
      </c>
      <c r="C6068" s="47"/>
      <c r="D6068" s="47"/>
      <c r="E6068" s="47"/>
      <c r="F6068" s="47"/>
      <c r="G6068" s="47"/>
      <c r="H6068" s="47"/>
      <c r="I6068" s="68">
        <v>44835</v>
      </c>
      <c r="J6068" s="68">
        <v>44866</v>
      </c>
      <c r="K6068" s="68">
        <v>44896</v>
      </c>
      <c r="L6068" s="47"/>
      <c r="M6068" s="69"/>
      <c r="N6068" s="69"/>
      <c r="O6068" s="69"/>
      <c r="P6068" s="69"/>
      <c r="Q6068" s="69"/>
      <c r="R6068" s="69"/>
      <c r="S6068" s="47"/>
    </row>
    <row r="6069" spans="2:19" ht="15" thickBot="1" x14ac:dyDescent="0.35">
      <c r="B6069" s="47" t="s">
        <v>28</v>
      </c>
      <c r="C6069" s="47"/>
      <c r="D6069" s="47"/>
      <c r="E6069" s="47"/>
      <c r="F6069" s="47"/>
      <c r="G6069" s="47"/>
      <c r="H6069" s="117"/>
      <c r="I6069" s="70"/>
      <c r="J6069" s="71"/>
      <c r="K6069" s="71"/>
      <c r="L6069" s="48" t="s">
        <v>5</v>
      </c>
      <c r="M6069" s="47" t="s">
        <v>29</v>
      </c>
      <c r="N6069" s="69"/>
      <c r="O6069" s="69"/>
      <c r="P6069" s="69"/>
      <c r="Q6069" s="69"/>
      <c r="R6069" s="69"/>
      <c r="S6069" s="47"/>
    </row>
    <row r="6070" spans="2:19" ht="15" thickBot="1" x14ac:dyDescent="0.35">
      <c r="B6070" s="47" t="s">
        <v>13</v>
      </c>
      <c r="C6070" s="47"/>
      <c r="D6070" s="47"/>
      <c r="E6070" s="47"/>
      <c r="F6070" s="47"/>
      <c r="G6070" s="47"/>
      <c r="H6070" s="138">
        <f>IFERROR(VLOOKUP(H6069,'1 - Strom Erdgas Wärme 2021'!H:AA,17,FALSE),"")</f>
        <v>0</v>
      </c>
      <c r="I6070" s="70"/>
      <c r="J6070" s="71"/>
      <c r="K6070" s="71"/>
      <c r="L6070" s="48"/>
      <c r="M6070" s="47"/>
      <c r="N6070" s="69"/>
      <c r="O6070" s="69"/>
      <c r="P6070" s="69"/>
      <c r="Q6070" s="69"/>
      <c r="R6070" s="69"/>
      <c r="S6070" s="47"/>
    </row>
    <row r="6071" spans="2:19" ht="15" thickBot="1" x14ac:dyDescent="0.35">
      <c r="B6071" s="47" t="s">
        <v>16</v>
      </c>
      <c r="C6071" s="47"/>
      <c r="D6071" s="47"/>
      <c r="E6071" s="47"/>
      <c r="F6071" s="47"/>
      <c r="G6071" s="47"/>
      <c r="H6071" s="139"/>
      <c r="I6071" s="72"/>
      <c r="J6071" s="73"/>
      <c r="K6071" s="73"/>
      <c r="L6071" s="48" t="s">
        <v>5</v>
      </c>
      <c r="M6071" s="47" t="s">
        <v>17</v>
      </c>
      <c r="N6071" s="69"/>
      <c r="O6071" s="69"/>
      <c r="P6071" s="69"/>
      <c r="Q6071" s="69"/>
      <c r="R6071" s="69"/>
      <c r="S6071" s="47"/>
    </row>
    <row r="6072" spans="2:19" ht="16.8" thickBot="1" x14ac:dyDescent="0.45">
      <c r="B6072" s="47" t="str">
        <f>IF(H6071="Erdgas","Arbeitspreis pro kWh Erdgas in EUR",IF(H6071="Strom","Arbeitspreis pro kWh Strom in EUR",IF(H6071="Wärme/Kälte","Arbeitspreis pro kWh Wärme-/Kälteverbrauch in EUR","Bitte Energieart auswählen!")))</f>
        <v>Bitte Energieart auswählen!</v>
      </c>
      <c r="C6072" s="47"/>
      <c r="D6072" s="47"/>
      <c r="E6072" s="47"/>
      <c r="F6072" s="47"/>
      <c r="G6072" s="74">
        <f>IFERROR(SUMPRODUCT(I6072:K6072,I6073:K6073),"")</f>
        <v>0</v>
      </c>
      <c r="H6072" s="47"/>
      <c r="I6072" s="118"/>
      <c r="J6072" s="118"/>
      <c r="K6072" s="118"/>
      <c r="L6072" s="48" t="s">
        <v>5</v>
      </c>
      <c r="M6072" s="47" t="str">
        <f>IF(H6071="Erdgas","Erdgaskosten exkl. Steuern, Abgaben, Netzentgelte, etc.",IF(H6071="Strom","Stromkosten exkl. Steuern, Abgaben, Netzentgelte, etc.",IF(H6071="Wärme/Kälte","Wärme-/Kältekosten exkl. Steuern, Abgaben, Netzentgelte, etc.", "Bitte Energieart auswählen!")))</f>
        <v>Bitte Energieart auswählen!</v>
      </c>
      <c r="N6072" s="47"/>
      <c r="O6072" s="47"/>
      <c r="P6072" s="75"/>
      <c r="Q6072" s="61"/>
      <c r="R6072" s="62"/>
      <c r="S6072" s="47"/>
    </row>
    <row r="6073" spans="2:19" ht="15" thickBot="1" x14ac:dyDescent="0.35">
      <c r="B6073" s="47" t="str">
        <f>IF(AND(H6071="Erdgas",H6070="Nein"),"Aliquoter Erdgasverbrauch in kWh von 1. Oktober 2022 bis 31. Dezember 2022",IF(H6071="Erdgas","Erdgasverbrauch in kWh von 1. Oktober 2022 bis 31. Dezember 2022",IF(AND(H6071="Strom",H6070="Nein"),"Aliquoter Stromverbrauch in kWh von 1. Oktober 2022 bis 31. Dezember 2022",IF(H6071="Strom","Stromverbrauch in kWh von 1. Oktober 2022 bis 31. Dezember 2022",IF(AND(H6071="Wärme/Kälte",H6070="Nein"),"Aliquoter Wärme-/Kälteverbrauch in kWh von 1. Oktober 2022 bis 31. Dezember 2022",IF(H6071="Wärme/Kälte","Wärme-/Kälteverbrauch in kWh von 1. Oktober 2022 bis 31. Dezember 2022","Bitte Energieart auswählen!"))))))</f>
        <v>Bitte Energieart auswählen!</v>
      </c>
      <c r="C6073" s="47"/>
      <c r="D6073" s="47"/>
      <c r="E6073" s="47"/>
      <c r="F6073" s="47"/>
      <c r="G6073" s="47"/>
      <c r="H6073" s="59">
        <f>SUM(I6073:K6073)</f>
        <v>0</v>
      </c>
      <c r="I6073" s="119" t="str">
        <f>IFERROR(IF(H6070="Nein",VLOOKUP(H6069,'1 - Strom Erdgas Wärme 2021'!H:AA,20,FALSE)/12,""),"")</f>
        <v/>
      </c>
      <c r="J6073" s="119" t="str">
        <f>IFERROR(IF(H6070="Nein",VLOOKUP(H6069,'1 - Strom Erdgas Wärme 2021'!H:AB,20,FALSE)/12,""),"")</f>
        <v/>
      </c>
      <c r="K6073" s="119" t="str">
        <f>IFERROR(IF(H6070="Nein",VLOOKUP(H6069,'1 - Strom Erdgas Wärme 2021'!H:AC,20,FALSE)/12,""),"")</f>
        <v/>
      </c>
      <c r="L6073" s="48" t="s">
        <v>5</v>
      </c>
      <c r="M6073" s="76" t="str">
        <f>IFERROR(IF(H6070="Nein","Vorbefüllte Verbrauchswerte wurden aliquot (d.h. 1/12) aus dem Jahr 2021 übernommen.","Bitte ergänzen Sie die monatlichen Verbrauchswerte gem. Lastprofilzähler"),"")</f>
        <v>Bitte ergänzen Sie die monatlichen Verbrauchswerte gem. Lastprofilzähler</v>
      </c>
      <c r="N6073" s="77"/>
      <c r="O6073" s="77"/>
      <c r="P6073" s="77"/>
      <c r="Q6073" s="77"/>
      <c r="R6073" s="77"/>
      <c r="S6073" s="77"/>
    </row>
    <row r="6074" spans="2:19" x14ac:dyDescent="0.3">
      <c r="B6074" s="47" t="str">
        <f>IF(H6071="Wärme/Kälte","Energiemix: Anteil in % der aus Strom oder Erdgas erzeugten Wärme/Kälte","")</f>
        <v/>
      </c>
      <c r="C6074" s="46"/>
      <c r="D6074" s="46"/>
      <c r="E6074" s="46"/>
      <c r="F6074" s="74">
        <f>IFERROR(SUMPRODUCT(I6074:K6074,I6073:K6073),"")</f>
        <v>0</v>
      </c>
      <c r="G6074" s="74"/>
      <c r="H6074" s="46"/>
      <c r="I6074" s="120"/>
      <c r="J6074" s="121"/>
      <c r="K6074" s="121"/>
      <c r="L6074" s="48" t="str">
        <f>IF(H6071="Wärme/Kälte","i","")</f>
        <v/>
      </c>
      <c r="M6074" s="47" t="str">
        <f>IF(H6071="Wärme/Kälte","Bitte geben Sie den Anteil in % (von 0 bis 100, ohne Prozentzeichen) der  direkt aus Strom oder Erdgas erzeugten Wärme/Kälte.","")</f>
        <v/>
      </c>
      <c r="N6074" s="46"/>
      <c r="O6074" s="46"/>
      <c r="P6074" s="46"/>
      <c r="Q6074" s="46"/>
      <c r="R6074" s="46"/>
      <c r="S6074" s="46"/>
    </row>
    <row r="6075" spans="2:19" x14ac:dyDescent="0.3">
      <c r="B6075" s="46"/>
      <c r="C6075" s="46"/>
      <c r="D6075" s="46"/>
      <c r="E6075" s="46"/>
      <c r="F6075" s="46"/>
      <c r="G6075" s="46"/>
      <c r="H6075" s="46"/>
      <c r="I6075" s="98"/>
      <c r="J6075" s="46"/>
      <c r="K6075" s="46"/>
      <c r="L6075" s="48"/>
      <c r="M6075" s="47"/>
      <c r="N6075" s="46"/>
      <c r="O6075" s="46"/>
      <c r="P6075" s="46"/>
      <c r="Q6075" s="46"/>
      <c r="R6075" s="46"/>
      <c r="S6075" s="46"/>
    </row>
    <row r="6076" spans="2:19" ht="18" thickBot="1" x14ac:dyDescent="0.5">
      <c r="B6076" s="56" t="s">
        <v>10</v>
      </c>
      <c r="C6076" s="47"/>
      <c r="D6076" s="47"/>
      <c r="E6076" s="47"/>
      <c r="F6076" s="47"/>
      <c r="G6076" s="47"/>
      <c r="H6076" s="47"/>
      <c r="I6076" s="68">
        <v>44835</v>
      </c>
      <c r="J6076" s="68">
        <v>44866</v>
      </c>
      <c r="K6076" s="68">
        <v>44896</v>
      </c>
      <c r="L6076" s="47"/>
      <c r="M6076" s="69"/>
      <c r="N6076" s="69"/>
      <c r="O6076" s="69"/>
      <c r="P6076" s="69"/>
      <c r="Q6076" s="69"/>
      <c r="R6076" s="69"/>
      <c r="S6076" s="47"/>
    </row>
    <row r="6077" spans="2:19" ht="15" thickBot="1" x14ac:dyDescent="0.35">
      <c r="B6077" s="47" t="s">
        <v>28</v>
      </c>
      <c r="C6077" s="47"/>
      <c r="D6077" s="47"/>
      <c r="E6077" s="47"/>
      <c r="F6077" s="47"/>
      <c r="G6077" s="47"/>
      <c r="H6077" s="117"/>
      <c r="I6077" s="70"/>
      <c r="J6077" s="71"/>
      <c r="K6077" s="71"/>
      <c r="L6077" s="48" t="s">
        <v>5</v>
      </c>
      <c r="M6077" s="47" t="s">
        <v>29</v>
      </c>
      <c r="N6077" s="69"/>
      <c r="O6077" s="69"/>
      <c r="P6077" s="69"/>
      <c r="Q6077" s="69"/>
      <c r="R6077" s="69"/>
      <c r="S6077" s="47"/>
    </row>
    <row r="6078" spans="2:19" ht="15" thickBot="1" x14ac:dyDescent="0.35">
      <c r="B6078" s="47" t="s">
        <v>13</v>
      </c>
      <c r="C6078" s="47"/>
      <c r="D6078" s="47"/>
      <c r="E6078" s="47"/>
      <c r="F6078" s="47"/>
      <c r="G6078" s="47"/>
      <c r="H6078" s="138">
        <f>IFERROR(VLOOKUP(H6077,'1 - Strom Erdgas Wärme 2021'!H:AA,17,FALSE),"")</f>
        <v>0</v>
      </c>
      <c r="I6078" s="70"/>
      <c r="J6078" s="71"/>
      <c r="K6078" s="71"/>
      <c r="L6078" s="48"/>
      <c r="M6078" s="47"/>
      <c r="N6078" s="69"/>
      <c r="O6078" s="69"/>
      <c r="P6078" s="69"/>
      <c r="Q6078" s="69"/>
      <c r="R6078" s="69"/>
      <c r="S6078" s="47"/>
    </row>
    <row r="6079" spans="2:19" ht="15" thickBot="1" x14ac:dyDescent="0.35">
      <c r="B6079" s="47" t="s">
        <v>16</v>
      </c>
      <c r="C6079" s="47"/>
      <c r="D6079" s="47"/>
      <c r="E6079" s="47"/>
      <c r="F6079" s="47"/>
      <c r="G6079" s="47"/>
      <c r="H6079" s="139"/>
      <c r="I6079" s="72"/>
      <c r="J6079" s="73"/>
      <c r="K6079" s="73"/>
      <c r="L6079" s="48" t="s">
        <v>5</v>
      </c>
      <c r="M6079" s="47" t="s">
        <v>17</v>
      </c>
      <c r="N6079" s="69"/>
      <c r="O6079" s="69"/>
      <c r="P6079" s="69"/>
      <c r="Q6079" s="69"/>
      <c r="R6079" s="69"/>
      <c r="S6079" s="47"/>
    </row>
    <row r="6080" spans="2:19" ht="16.8" thickBot="1" x14ac:dyDescent="0.45">
      <c r="B6080" s="47" t="str">
        <f>IF(H6079="Erdgas","Arbeitspreis pro kWh Erdgas in EUR",IF(H6079="Strom","Arbeitspreis pro kWh Strom in EUR",IF(H6079="Wärme/Kälte","Arbeitspreis pro kWh Wärme-/Kälteverbrauch in EUR","Bitte Energieart auswählen!")))</f>
        <v>Bitte Energieart auswählen!</v>
      </c>
      <c r="C6080" s="47"/>
      <c r="D6080" s="47"/>
      <c r="E6080" s="47"/>
      <c r="F6080" s="47"/>
      <c r="G6080" s="74">
        <f>IFERROR(SUMPRODUCT(I6080:K6080,I6081:K6081),"")</f>
        <v>0</v>
      </c>
      <c r="H6080" s="47"/>
      <c r="I6080" s="118"/>
      <c r="J6080" s="118"/>
      <c r="K6080" s="118"/>
      <c r="L6080" s="48" t="s">
        <v>5</v>
      </c>
      <c r="M6080" s="47" t="str">
        <f>IF(H6079="Erdgas","Erdgaskosten exkl. Steuern, Abgaben, Netzentgelte, etc.",IF(H6079="Strom","Stromkosten exkl. Steuern, Abgaben, Netzentgelte, etc.",IF(H6079="Wärme/Kälte","Wärme-/Kältekosten exkl. Steuern, Abgaben, Netzentgelte, etc.", "Bitte Energieart auswählen!")))</f>
        <v>Bitte Energieart auswählen!</v>
      </c>
      <c r="N6080" s="47"/>
      <c r="O6080" s="47"/>
      <c r="P6080" s="75"/>
      <c r="Q6080" s="61"/>
      <c r="R6080" s="62"/>
      <c r="S6080" s="47"/>
    </row>
    <row r="6081" spans="2:19" ht="15" thickBot="1" x14ac:dyDescent="0.35">
      <c r="B6081" s="47" t="str">
        <f>IF(AND(H6079="Erdgas",H6078="Nein"),"Aliquoter Erdgasverbrauch in kWh von 1. Oktober 2022 bis 31. Dezember 2022",IF(H6079="Erdgas","Erdgasverbrauch in kWh von 1. Oktober 2022 bis 31. Dezember 2022",IF(AND(H6079="Strom",H6078="Nein"),"Aliquoter Stromverbrauch in kWh von 1. Oktober 2022 bis 31. Dezember 2022",IF(H6079="Strom","Stromverbrauch in kWh von 1. Oktober 2022 bis 31. Dezember 2022",IF(AND(H6079="Wärme/Kälte",H6078="Nein"),"Aliquoter Wärme-/Kälteverbrauch in kWh von 1. Oktober 2022 bis 31. Dezember 2022",IF(H6079="Wärme/Kälte","Wärme-/Kälteverbrauch in kWh von 1. Oktober 2022 bis 31. Dezember 2022","Bitte Energieart auswählen!"))))))</f>
        <v>Bitte Energieart auswählen!</v>
      </c>
      <c r="C6081" s="47"/>
      <c r="D6081" s="47"/>
      <c r="E6081" s="47"/>
      <c r="F6081" s="47"/>
      <c r="G6081" s="47"/>
      <c r="H6081" s="59">
        <f>SUM(I6081:K6081)</f>
        <v>0</v>
      </c>
      <c r="I6081" s="119" t="str">
        <f>IFERROR(IF(H6078="Nein",VLOOKUP(H6077,'1 - Strom Erdgas Wärme 2021'!H:AA,20,FALSE)/12,""),"")</f>
        <v/>
      </c>
      <c r="J6081" s="119" t="str">
        <f>IFERROR(IF(H6078="Nein",VLOOKUP(H6077,'1 - Strom Erdgas Wärme 2021'!H:AB,20,FALSE)/12,""),"")</f>
        <v/>
      </c>
      <c r="K6081" s="119" t="str">
        <f>IFERROR(IF(H6078="Nein",VLOOKUP(H6077,'1 - Strom Erdgas Wärme 2021'!H:AC,20,FALSE)/12,""),"")</f>
        <v/>
      </c>
      <c r="L6081" s="48" t="s">
        <v>5</v>
      </c>
      <c r="M6081" s="76" t="str">
        <f>IFERROR(IF(H6078="Nein","Vorbefüllte Verbrauchswerte wurden aliquot (d.h. 1/12) aus dem Jahr 2021 übernommen.","Bitte ergänzen Sie die monatlichen Verbrauchswerte gem. Lastprofilzähler"),"")</f>
        <v>Bitte ergänzen Sie die monatlichen Verbrauchswerte gem. Lastprofilzähler</v>
      </c>
      <c r="N6081" s="77"/>
      <c r="O6081" s="77"/>
      <c r="P6081" s="77"/>
      <c r="Q6081" s="77"/>
      <c r="R6081" s="77"/>
      <c r="S6081" s="77"/>
    </row>
    <row r="6082" spans="2:19" x14ac:dyDescent="0.3">
      <c r="B6082" s="47" t="str">
        <f>IF(H6079="Wärme/Kälte","Energiemix: Anteil in % der aus Strom oder Erdgas erzeugten Wärme/Kälte","")</f>
        <v/>
      </c>
      <c r="C6082" s="46"/>
      <c r="D6082" s="46"/>
      <c r="E6082" s="46"/>
      <c r="F6082" s="74">
        <f>IFERROR(SUMPRODUCT(I6082:K6082,I6081:K6081),"")</f>
        <v>0</v>
      </c>
      <c r="G6082" s="74"/>
      <c r="H6082" s="46"/>
      <c r="I6082" s="120"/>
      <c r="J6082" s="121"/>
      <c r="K6082" s="121"/>
      <c r="L6082" s="48" t="str">
        <f>IF(H6079="Wärme/Kälte","i","")</f>
        <v/>
      </c>
      <c r="M6082" s="47" t="str">
        <f>IF(H6079="Wärme/Kälte","Bitte geben Sie den Anteil in % (von 0 bis 100, ohne Prozentzeichen) der  direkt aus Strom oder Erdgas erzeugten Wärme/Kälte.","")</f>
        <v/>
      </c>
      <c r="N6082" s="46"/>
      <c r="O6082" s="46"/>
      <c r="P6082" s="46"/>
      <c r="Q6082" s="46"/>
      <c r="R6082" s="46"/>
      <c r="S6082" s="46"/>
    </row>
    <row r="6083" spans="2:19" x14ac:dyDescent="0.3">
      <c r="B6083" s="46"/>
      <c r="C6083" s="46"/>
      <c r="D6083" s="46"/>
      <c r="E6083" s="46"/>
      <c r="F6083" s="46"/>
      <c r="G6083" s="46"/>
      <c r="H6083" s="46"/>
      <c r="I6083" s="98"/>
      <c r="J6083" s="46"/>
      <c r="K6083" s="46"/>
      <c r="L6083" s="48"/>
      <c r="M6083" s="47"/>
      <c r="N6083" s="46"/>
      <c r="O6083" s="46"/>
      <c r="P6083" s="46"/>
      <c r="Q6083" s="46"/>
      <c r="R6083" s="46"/>
      <c r="S6083" s="46"/>
    </row>
    <row r="6084" spans="2:19" ht="18" thickBot="1" x14ac:dyDescent="0.5">
      <c r="B6084" s="56" t="s">
        <v>10</v>
      </c>
      <c r="C6084" s="47"/>
      <c r="D6084" s="47"/>
      <c r="E6084" s="47"/>
      <c r="F6084" s="47"/>
      <c r="G6084" s="47"/>
      <c r="H6084" s="47"/>
      <c r="I6084" s="68">
        <v>44835</v>
      </c>
      <c r="J6084" s="68">
        <v>44866</v>
      </c>
      <c r="K6084" s="68">
        <v>44896</v>
      </c>
      <c r="L6084" s="47"/>
      <c r="M6084" s="69"/>
      <c r="N6084" s="69"/>
      <c r="O6084" s="69"/>
      <c r="P6084" s="69"/>
      <c r="Q6084" s="69"/>
      <c r="R6084" s="69"/>
      <c r="S6084" s="47"/>
    </row>
    <row r="6085" spans="2:19" ht="15" thickBot="1" x14ac:dyDescent="0.35">
      <c r="B6085" s="47" t="s">
        <v>28</v>
      </c>
      <c r="C6085" s="47"/>
      <c r="D6085" s="47"/>
      <c r="E6085" s="47"/>
      <c r="F6085" s="47"/>
      <c r="G6085" s="47"/>
      <c r="H6085" s="117"/>
      <c r="I6085" s="70"/>
      <c r="J6085" s="71"/>
      <c r="K6085" s="71"/>
      <c r="L6085" s="48" t="s">
        <v>5</v>
      </c>
      <c r="M6085" s="47" t="s">
        <v>29</v>
      </c>
      <c r="N6085" s="69"/>
      <c r="O6085" s="69"/>
      <c r="P6085" s="69"/>
      <c r="Q6085" s="69"/>
      <c r="R6085" s="69"/>
      <c r="S6085" s="47"/>
    </row>
    <row r="6086" spans="2:19" ht="15" thickBot="1" x14ac:dyDescent="0.35">
      <c r="B6086" s="47" t="s">
        <v>13</v>
      </c>
      <c r="C6086" s="47"/>
      <c r="D6086" s="47"/>
      <c r="E6086" s="47"/>
      <c r="F6086" s="47"/>
      <c r="G6086" s="47"/>
      <c r="H6086" s="138">
        <f>IFERROR(VLOOKUP(H6085,'1 - Strom Erdgas Wärme 2021'!H:AA,17,FALSE),"")</f>
        <v>0</v>
      </c>
      <c r="I6086" s="70"/>
      <c r="J6086" s="71"/>
      <c r="K6086" s="71"/>
      <c r="L6086" s="48"/>
      <c r="M6086" s="47"/>
      <c r="N6086" s="69"/>
      <c r="O6086" s="69"/>
      <c r="P6086" s="69"/>
      <c r="Q6086" s="69"/>
      <c r="R6086" s="69"/>
      <c r="S6086" s="47"/>
    </row>
    <row r="6087" spans="2:19" ht="15" thickBot="1" x14ac:dyDescent="0.35">
      <c r="B6087" s="47" t="s">
        <v>16</v>
      </c>
      <c r="C6087" s="47"/>
      <c r="D6087" s="47"/>
      <c r="E6087" s="47"/>
      <c r="F6087" s="47"/>
      <c r="G6087" s="47"/>
      <c r="H6087" s="139"/>
      <c r="I6087" s="72"/>
      <c r="J6087" s="73"/>
      <c r="K6087" s="73"/>
      <c r="L6087" s="48" t="s">
        <v>5</v>
      </c>
      <c r="M6087" s="47" t="s">
        <v>17</v>
      </c>
      <c r="N6087" s="69"/>
      <c r="O6087" s="69"/>
      <c r="P6087" s="69"/>
      <c r="Q6087" s="69"/>
      <c r="R6087" s="69"/>
      <c r="S6087" s="47"/>
    </row>
    <row r="6088" spans="2:19" ht="16.8" thickBot="1" x14ac:dyDescent="0.45">
      <c r="B6088" s="47" t="str">
        <f>IF(H6087="Erdgas","Arbeitspreis pro kWh Erdgas in EUR",IF(H6087="Strom","Arbeitspreis pro kWh Strom in EUR",IF(H6087="Wärme/Kälte","Arbeitspreis pro kWh Wärme-/Kälteverbrauch in EUR","Bitte Energieart auswählen!")))</f>
        <v>Bitte Energieart auswählen!</v>
      </c>
      <c r="C6088" s="47"/>
      <c r="D6088" s="47"/>
      <c r="E6088" s="47"/>
      <c r="F6088" s="47"/>
      <c r="G6088" s="74">
        <f>IFERROR(SUMPRODUCT(I6088:K6088,I6089:K6089),"")</f>
        <v>0</v>
      </c>
      <c r="H6088" s="47"/>
      <c r="I6088" s="118"/>
      <c r="J6088" s="118"/>
      <c r="K6088" s="118"/>
      <c r="L6088" s="48" t="s">
        <v>5</v>
      </c>
      <c r="M6088" s="47" t="str">
        <f>IF(H6087="Erdgas","Erdgaskosten exkl. Steuern, Abgaben, Netzentgelte, etc.",IF(H6087="Strom","Stromkosten exkl. Steuern, Abgaben, Netzentgelte, etc.",IF(H6087="Wärme/Kälte","Wärme-/Kältekosten exkl. Steuern, Abgaben, Netzentgelte, etc.", "Bitte Energieart auswählen!")))</f>
        <v>Bitte Energieart auswählen!</v>
      </c>
      <c r="N6088" s="47"/>
      <c r="O6088" s="47"/>
      <c r="P6088" s="75"/>
      <c r="Q6088" s="61"/>
      <c r="R6088" s="62"/>
      <c r="S6088" s="47"/>
    </row>
    <row r="6089" spans="2:19" ht="15" thickBot="1" x14ac:dyDescent="0.35">
      <c r="B6089" s="47" t="str">
        <f>IF(AND(H6087="Erdgas",H6086="Nein"),"Aliquoter Erdgasverbrauch in kWh von 1. Oktober 2022 bis 31. Dezember 2022",IF(H6087="Erdgas","Erdgasverbrauch in kWh von 1. Oktober 2022 bis 31. Dezember 2022",IF(AND(H6087="Strom",H6086="Nein"),"Aliquoter Stromverbrauch in kWh von 1. Oktober 2022 bis 31. Dezember 2022",IF(H6087="Strom","Stromverbrauch in kWh von 1. Oktober 2022 bis 31. Dezember 2022",IF(AND(H6087="Wärme/Kälte",H6086="Nein"),"Aliquoter Wärme-/Kälteverbrauch in kWh von 1. Oktober 2022 bis 31. Dezember 2022",IF(H6087="Wärme/Kälte","Wärme-/Kälteverbrauch in kWh von 1. Oktober 2022 bis 31. Dezember 2022","Bitte Energieart auswählen!"))))))</f>
        <v>Bitte Energieart auswählen!</v>
      </c>
      <c r="C6089" s="47"/>
      <c r="D6089" s="47"/>
      <c r="E6089" s="47"/>
      <c r="F6089" s="47"/>
      <c r="G6089" s="47"/>
      <c r="H6089" s="59">
        <f>SUM(I6089:K6089)</f>
        <v>0</v>
      </c>
      <c r="I6089" s="119" t="str">
        <f>IFERROR(IF(H6086="Nein",VLOOKUP(H6085,'1 - Strom Erdgas Wärme 2021'!H:AA,20,FALSE)/12,""),"")</f>
        <v/>
      </c>
      <c r="J6089" s="119" t="str">
        <f>IFERROR(IF(H6086="Nein",VLOOKUP(H6085,'1 - Strom Erdgas Wärme 2021'!H:AB,20,FALSE)/12,""),"")</f>
        <v/>
      </c>
      <c r="K6089" s="119" t="str">
        <f>IFERROR(IF(H6086="Nein",VLOOKUP(H6085,'1 - Strom Erdgas Wärme 2021'!H:AC,20,FALSE)/12,""),"")</f>
        <v/>
      </c>
      <c r="L6089" s="48" t="s">
        <v>5</v>
      </c>
      <c r="M6089" s="76" t="str">
        <f>IFERROR(IF(H6086="Nein","Vorbefüllte Verbrauchswerte wurden aliquot (d.h. 1/12) aus dem Jahr 2021 übernommen.","Bitte ergänzen Sie die monatlichen Verbrauchswerte gem. Lastprofilzähler"),"")</f>
        <v>Bitte ergänzen Sie die monatlichen Verbrauchswerte gem. Lastprofilzähler</v>
      </c>
      <c r="N6089" s="77"/>
      <c r="O6089" s="77"/>
      <c r="P6089" s="77"/>
      <c r="Q6089" s="77"/>
      <c r="R6089" s="77"/>
      <c r="S6089" s="77"/>
    </row>
    <row r="6090" spans="2:19" x14ac:dyDescent="0.3">
      <c r="B6090" s="47" t="str">
        <f>IF(H6087="Wärme/Kälte","Energiemix: Anteil in % der aus Strom oder Erdgas erzeugten Wärme/Kälte","")</f>
        <v/>
      </c>
      <c r="C6090" s="46"/>
      <c r="D6090" s="46"/>
      <c r="E6090" s="46"/>
      <c r="F6090" s="74">
        <f>IFERROR(SUMPRODUCT(I6090:K6090,I6089:K6089),"")</f>
        <v>0</v>
      </c>
      <c r="G6090" s="74"/>
      <c r="H6090" s="46"/>
      <c r="I6090" s="120"/>
      <c r="J6090" s="121"/>
      <c r="K6090" s="121"/>
      <c r="L6090" s="48" t="str">
        <f>IF(H6087="Wärme/Kälte","i","")</f>
        <v/>
      </c>
      <c r="M6090" s="47" t="str">
        <f>IF(H6087="Wärme/Kälte","Bitte geben Sie den Anteil in % (von 0 bis 100, ohne Prozentzeichen) der  direkt aus Strom oder Erdgas erzeugten Wärme/Kälte.","")</f>
        <v/>
      </c>
      <c r="N6090" s="46"/>
      <c r="O6090" s="46"/>
      <c r="P6090" s="46"/>
      <c r="Q6090" s="46"/>
      <c r="R6090" s="46"/>
      <c r="S6090" s="46"/>
    </row>
    <row r="6091" spans="2:19" x14ac:dyDescent="0.3">
      <c r="B6091" s="46"/>
      <c r="C6091" s="46"/>
      <c r="D6091" s="46"/>
      <c r="E6091" s="46"/>
      <c r="F6091" s="46"/>
      <c r="G6091" s="46"/>
      <c r="H6091" s="46"/>
      <c r="I6091" s="98"/>
      <c r="J6091" s="46"/>
      <c r="K6091" s="46"/>
      <c r="L6091" s="48"/>
      <c r="M6091" s="47"/>
      <c r="N6091" s="46"/>
      <c r="O6091" s="46"/>
      <c r="P6091" s="46"/>
      <c r="Q6091" s="46"/>
      <c r="R6091" s="46"/>
      <c r="S6091" s="46"/>
    </row>
    <row r="6092" spans="2:19" ht="18" thickBot="1" x14ac:dyDescent="0.5">
      <c r="B6092" s="56" t="s">
        <v>10</v>
      </c>
      <c r="C6092" s="47"/>
      <c r="D6092" s="47"/>
      <c r="E6092" s="47"/>
      <c r="F6092" s="47"/>
      <c r="G6092" s="47"/>
      <c r="H6092" s="47"/>
      <c r="I6092" s="68">
        <v>44835</v>
      </c>
      <c r="J6092" s="68">
        <v>44866</v>
      </c>
      <c r="K6092" s="68">
        <v>44896</v>
      </c>
      <c r="L6092" s="47"/>
      <c r="M6092" s="69"/>
      <c r="N6092" s="69"/>
      <c r="O6092" s="69"/>
      <c r="P6092" s="69"/>
      <c r="Q6092" s="69"/>
      <c r="R6092" s="69"/>
      <c r="S6092" s="47"/>
    </row>
    <row r="6093" spans="2:19" ht="15" thickBot="1" x14ac:dyDescent="0.35">
      <c r="B6093" s="47" t="s">
        <v>28</v>
      </c>
      <c r="C6093" s="47"/>
      <c r="D6093" s="47"/>
      <c r="E6093" s="47"/>
      <c r="F6093" s="47"/>
      <c r="G6093" s="47"/>
      <c r="H6093" s="117"/>
      <c r="I6093" s="70"/>
      <c r="J6093" s="71"/>
      <c r="K6093" s="71"/>
      <c r="L6093" s="48" t="s">
        <v>5</v>
      </c>
      <c r="M6093" s="47" t="s">
        <v>29</v>
      </c>
      <c r="N6093" s="69"/>
      <c r="O6093" s="69"/>
      <c r="P6093" s="69"/>
      <c r="Q6093" s="69"/>
      <c r="R6093" s="69"/>
      <c r="S6093" s="47"/>
    </row>
    <row r="6094" spans="2:19" ht="15" thickBot="1" x14ac:dyDescent="0.35">
      <c r="B6094" s="47" t="s">
        <v>13</v>
      </c>
      <c r="C6094" s="47"/>
      <c r="D6094" s="47"/>
      <c r="E6094" s="47"/>
      <c r="F6094" s="47"/>
      <c r="G6094" s="47"/>
      <c r="H6094" s="138">
        <f>IFERROR(VLOOKUP(H6093,'1 - Strom Erdgas Wärme 2021'!H:AA,17,FALSE),"")</f>
        <v>0</v>
      </c>
      <c r="I6094" s="70"/>
      <c r="J6094" s="71"/>
      <c r="K6094" s="71"/>
      <c r="L6094" s="48"/>
      <c r="M6094" s="47"/>
      <c r="N6094" s="69"/>
      <c r="O6094" s="69"/>
      <c r="P6094" s="69"/>
      <c r="Q6094" s="69"/>
      <c r="R6094" s="69"/>
      <c r="S6094" s="47"/>
    </row>
    <row r="6095" spans="2:19" ht="15" thickBot="1" x14ac:dyDescent="0.35">
      <c r="B6095" s="47" t="s">
        <v>16</v>
      </c>
      <c r="C6095" s="47"/>
      <c r="D6095" s="47"/>
      <c r="E6095" s="47"/>
      <c r="F6095" s="47"/>
      <c r="G6095" s="47"/>
      <c r="H6095" s="139"/>
      <c r="I6095" s="72"/>
      <c r="J6095" s="73"/>
      <c r="K6095" s="73"/>
      <c r="L6095" s="48" t="s">
        <v>5</v>
      </c>
      <c r="M6095" s="47" t="s">
        <v>17</v>
      </c>
      <c r="N6095" s="69"/>
      <c r="O6095" s="69"/>
      <c r="P6095" s="69"/>
      <c r="Q6095" s="69"/>
      <c r="R6095" s="69"/>
      <c r="S6095" s="47"/>
    </row>
    <row r="6096" spans="2:19" ht="16.8" thickBot="1" x14ac:dyDescent="0.45">
      <c r="B6096" s="47" t="str">
        <f>IF(H6095="Erdgas","Arbeitspreis pro kWh Erdgas in EUR",IF(H6095="Strom","Arbeitspreis pro kWh Strom in EUR",IF(H6095="Wärme/Kälte","Arbeitspreis pro kWh Wärme-/Kälteverbrauch in EUR","Bitte Energieart auswählen!")))</f>
        <v>Bitte Energieart auswählen!</v>
      </c>
      <c r="C6096" s="47"/>
      <c r="D6096" s="47"/>
      <c r="E6096" s="47"/>
      <c r="F6096" s="47"/>
      <c r="G6096" s="74">
        <f>IFERROR(SUMPRODUCT(I6096:K6096,I6097:K6097),"")</f>
        <v>0</v>
      </c>
      <c r="H6096" s="47"/>
      <c r="I6096" s="118"/>
      <c r="J6096" s="118"/>
      <c r="K6096" s="118"/>
      <c r="L6096" s="48" t="s">
        <v>5</v>
      </c>
      <c r="M6096" s="47" t="str">
        <f>IF(H6095="Erdgas","Erdgaskosten exkl. Steuern, Abgaben, Netzentgelte, etc.",IF(H6095="Strom","Stromkosten exkl. Steuern, Abgaben, Netzentgelte, etc.",IF(H6095="Wärme/Kälte","Wärme-/Kältekosten exkl. Steuern, Abgaben, Netzentgelte, etc.", "Bitte Energieart auswählen!")))</f>
        <v>Bitte Energieart auswählen!</v>
      </c>
      <c r="N6096" s="47"/>
      <c r="O6096" s="47"/>
      <c r="P6096" s="75"/>
      <c r="Q6096" s="61"/>
      <c r="R6096" s="62"/>
      <c r="S6096" s="47"/>
    </row>
    <row r="6097" spans="2:19" ht="15" thickBot="1" x14ac:dyDescent="0.35">
      <c r="B6097" s="47" t="str">
        <f>IF(AND(H6095="Erdgas",H6094="Nein"),"Aliquoter Erdgasverbrauch in kWh von 1. Oktober 2022 bis 31. Dezember 2022",IF(H6095="Erdgas","Erdgasverbrauch in kWh von 1. Oktober 2022 bis 31. Dezember 2022",IF(AND(H6095="Strom",H6094="Nein"),"Aliquoter Stromverbrauch in kWh von 1. Oktober 2022 bis 31. Dezember 2022",IF(H6095="Strom","Stromverbrauch in kWh von 1. Oktober 2022 bis 31. Dezember 2022",IF(AND(H6095="Wärme/Kälte",H6094="Nein"),"Aliquoter Wärme-/Kälteverbrauch in kWh von 1. Oktober 2022 bis 31. Dezember 2022",IF(H6095="Wärme/Kälte","Wärme-/Kälteverbrauch in kWh von 1. Oktober 2022 bis 31. Dezember 2022","Bitte Energieart auswählen!"))))))</f>
        <v>Bitte Energieart auswählen!</v>
      </c>
      <c r="C6097" s="47"/>
      <c r="D6097" s="47"/>
      <c r="E6097" s="47"/>
      <c r="F6097" s="47"/>
      <c r="G6097" s="47"/>
      <c r="H6097" s="59">
        <f>SUM(I6097:K6097)</f>
        <v>0</v>
      </c>
      <c r="I6097" s="119" t="str">
        <f>IFERROR(IF(H6094="Nein",VLOOKUP(H6093,'1 - Strom Erdgas Wärme 2021'!H:AA,20,FALSE)/12,""),"")</f>
        <v/>
      </c>
      <c r="J6097" s="119" t="str">
        <f>IFERROR(IF(H6094="Nein",VLOOKUP(H6093,'1 - Strom Erdgas Wärme 2021'!H:AB,20,FALSE)/12,""),"")</f>
        <v/>
      </c>
      <c r="K6097" s="119" t="str">
        <f>IFERROR(IF(H6094="Nein",VLOOKUP(H6093,'1 - Strom Erdgas Wärme 2021'!H:AC,20,FALSE)/12,""),"")</f>
        <v/>
      </c>
      <c r="L6097" s="48" t="s">
        <v>5</v>
      </c>
      <c r="M6097" s="76" t="str">
        <f>IFERROR(IF(H6094="Nein","Vorbefüllte Verbrauchswerte wurden aliquot (d.h. 1/12) aus dem Jahr 2021 übernommen.","Bitte ergänzen Sie die monatlichen Verbrauchswerte gem. Lastprofilzähler"),"")</f>
        <v>Bitte ergänzen Sie die monatlichen Verbrauchswerte gem. Lastprofilzähler</v>
      </c>
      <c r="N6097" s="77"/>
      <c r="O6097" s="77"/>
      <c r="P6097" s="77"/>
      <c r="Q6097" s="77"/>
      <c r="R6097" s="77"/>
      <c r="S6097" s="77"/>
    </row>
    <row r="6098" spans="2:19" x14ac:dyDescent="0.3">
      <c r="B6098" s="47" t="str">
        <f>IF(H6095="Wärme/Kälte","Energiemix: Anteil in % der aus Strom oder Erdgas erzeugten Wärme/Kälte","")</f>
        <v/>
      </c>
      <c r="C6098" s="46"/>
      <c r="D6098" s="46"/>
      <c r="E6098" s="46"/>
      <c r="F6098" s="74">
        <f>IFERROR(SUMPRODUCT(I6098:K6098,I6097:K6097),"")</f>
        <v>0</v>
      </c>
      <c r="G6098" s="74"/>
      <c r="H6098" s="46"/>
      <c r="I6098" s="120"/>
      <c r="J6098" s="121"/>
      <c r="K6098" s="121"/>
      <c r="L6098" s="48" t="str">
        <f>IF(H6095="Wärme/Kälte","i","")</f>
        <v/>
      </c>
      <c r="M6098" s="47" t="str">
        <f>IF(H6095="Wärme/Kälte","Bitte geben Sie den Anteil in % (von 0 bis 100, ohne Prozentzeichen) der  direkt aus Strom oder Erdgas erzeugten Wärme/Kälte.","")</f>
        <v/>
      </c>
      <c r="N6098" s="46"/>
      <c r="O6098" s="46"/>
      <c r="P6098" s="46"/>
      <c r="Q6098" s="46"/>
      <c r="R6098" s="46"/>
      <c r="S6098" s="46"/>
    </row>
    <row r="6099" spans="2:19" x14ac:dyDescent="0.3">
      <c r="B6099" s="46"/>
      <c r="C6099" s="46"/>
      <c r="D6099" s="46"/>
      <c r="E6099" s="46"/>
      <c r="F6099" s="46"/>
      <c r="G6099" s="46"/>
      <c r="H6099" s="46"/>
      <c r="I6099" s="98"/>
      <c r="J6099" s="46"/>
      <c r="K6099" s="46"/>
      <c r="L6099" s="48"/>
      <c r="M6099" s="47"/>
      <c r="N6099" s="46"/>
      <c r="O6099" s="46"/>
      <c r="P6099" s="46"/>
      <c r="Q6099" s="46"/>
      <c r="R6099" s="46"/>
      <c r="S6099" s="46"/>
    </row>
    <row r="6100" spans="2:19" ht="18" thickBot="1" x14ac:dyDescent="0.5">
      <c r="B6100" s="56" t="s">
        <v>10</v>
      </c>
      <c r="C6100" s="47"/>
      <c r="D6100" s="47"/>
      <c r="E6100" s="47"/>
      <c r="F6100" s="47"/>
      <c r="G6100" s="47"/>
      <c r="H6100" s="47"/>
      <c r="I6100" s="68">
        <v>44835</v>
      </c>
      <c r="J6100" s="68">
        <v>44866</v>
      </c>
      <c r="K6100" s="68">
        <v>44896</v>
      </c>
      <c r="L6100" s="47"/>
      <c r="M6100" s="69"/>
      <c r="N6100" s="69"/>
      <c r="O6100" s="69"/>
      <c r="P6100" s="69"/>
      <c r="Q6100" s="69"/>
      <c r="R6100" s="69"/>
      <c r="S6100" s="47"/>
    </row>
    <row r="6101" spans="2:19" ht="15" thickBot="1" x14ac:dyDescent="0.35">
      <c r="B6101" s="47" t="s">
        <v>28</v>
      </c>
      <c r="C6101" s="47"/>
      <c r="D6101" s="47"/>
      <c r="E6101" s="47"/>
      <c r="F6101" s="47"/>
      <c r="G6101" s="47"/>
      <c r="H6101" s="117"/>
      <c r="I6101" s="70"/>
      <c r="J6101" s="71"/>
      <c r="K6101" s="71"/>
      <c r="L6101" s="48" t="s">
        <v>5</v>
      </c>
      <c r="M6101" s="47" t="s">
        <v>29</v>
      </c>
      <c r="N6101" s="69"/>
      <c r="O6101" s="69"/>
      <c r="P6101" s="69"/>
      <c r="Q6101" s="69"/>
      <c r="R6101" s="69"/>
      <c r="S6101" s="47"/>
    </row>
    <row r="6102" spans="2:19" ht="15" thickBot="1" x14ac:dyDescent="0.35">
      <c r="B6102" s="47" t="s">
        <v>13</v>
      </c>
      <c r="C6102" s="47"/>
      <c r="D6102" s="47"/>
      <c r="E6102" s="47"/>
      <c r="F6102" s="47"/>
      <c r="G6102" s="47"/>
      <c r="H6102" s="138">
        <f>IFERROR(VLOOKUP(H6101,'1 - Strom Erdgas Wärme 2021'!H:AA,17,FALSE),"")</f>
        <v>0</v>
      </c>
      <c r="I6102" s="70"/>
      <c r="J6102" s="71"/>
      <c r="K6102" s="71"/>
      <c r="L6102" s="48"/>
      <c r="M6102" s="47"/>
      <c r="N6102" s="69"/>
      <c r="O6102" s="69"/>
      <c r="P6102" s="69"/>
      <c r="Q6102" s="69"/>
      <c r="R6102" s="69"/>
      <c r="S6102" s="47"/>
    </row>
    <row r="6103" spans="2:19" ht="15" thickBot="1" x14ac:dyDescent="0.35">
      <c r="B6103" s="47" t="s">
        <v>16</v>
      </c>
      <c r="C6103" s="47"/>
      <c r="D6103" s="47"/>
      <c r="E6103" s="47"/>
      <c r="F6103" s="47"/>
      <c r="G6103" s="47"/>
      <c r="H6103" s="139"/>
      <c r="I6103" s="72"/>
      <c r="J6103" s="73"/>
      <c r="K6103" s="73"/>
      <c r="L6103" s="48" t="s">
        <v>5</v>
      </c>
      <c r="M6103" s="47" t="s">
        <v>17</v>
      </c>
      <c r="N6103" s="69"/>
      <c r="O6103" s="69"/>
      <c r="P6103" s="69"/>
      <c r="Q6103" s="69"/>
      <c r="R6103" s="69"/>
      <c r="S6103" s="47"/>
    </row>
    <row r="6104" spans="2:19" ht="16.8" thickBot="1" x14ac:dyDescent="0.45">
      <c r="B6104" s="47" t="str">
        <f>IF(H6103="Erdgas","Arbeitspreis pro kWh Erdgas in EUR",IF(H6103="Strom","Arbeitspreis pro kWh Strom in EUR",IF(H6103="Wärme/Kälte","Arbeitspreis pro kWh Wärme-/Kälteverbrauch in EUR","Bitte Energieart auswählen!")))</f>
        <v>Bitte Energieart auswählen!</v>
      </c>
      <c r="C6104" s="47"/>
      <c r="D6104" s="47"/>
      <c r="E6104" s="47"/>
      <c r="F6104" s="47"/>
      <c r="G6104" s="74">
        <f>IFERROR(SUMPRODUCT(I6104:K6104,I6105:K6105),"")</f>
        <v>0</v>
      </c>
      <c r="H6104" s="47"/>
      <c r="I6104" s="118"/>
      <c r="J6104" s="118"/>
      <c r="K6104" s="118"/>
      <c r="L6104" s="48" t="s">
        <v>5</v>
      </c>
      <c r="M6104" s="47" t="str">
        <f>IF(H6103="Erdgas","Erdgaskosten exkl. Steuern, Abgaben, Netzentgelte, etc.",IF(H6103="Strom","Stromkosten exkl. Steuern, Abgaben, Netzentgelte, etc.",IF(H6103="Wärme/Kälte","Wärme-/Kältekosten exkl. Steuern, Abgaben, Netzentgelte, etc.", "Bitte Energieart auswählen!")))</f>
        <v>Bitte Energieart auswählen!</v>
      </c>
      <c r="N6104" s="47"/>
      <c r="O6104" s="47"/>
      <c r="P6104" s="75"/>
      <c r="Q6104" s="61"/>
      <c r="R6104" s="62"/>
      <c r="S6104" s="47"/>
    </row>
    <row r="6105" spans="2:19" ht="15" thickBot="1" x14ac:dyDescent="0.35">
      <c r="B6105" s="47" t="str">
        <f>IF(AND(H6103="Erdgas",H6102="Nein"),"Aliquoter Erdgasverbrauch in kWh von 1. Oktober 2022 bis 31. Dezember 2022",IF(H6103="Erdgas","Erdgasverbrauch in kWh von 1. Oktober 2022 bis 31. Dezember 2022",IF(AND(H6103="Strom",H6102="Nein"),"Aliquoter Stromverbrauch in kWh von 1. Oktober 2022 bis 31. Dezember 2022",IF(H6103="Strom","Stromverbrauch in kWh von 1. Oktober 2022 bis 31. Dezember 2022",IF(AND(H6103="Wärme/Kälte",H6102="Nein"),"Aliquoter Wärme-/Kälteverbrauch in kWh von 1. Oktober 2022 bis 31. Dezember 2022",IF(H6103="Wärme/Kälte","Wärme-/Kälteverbrauch in kWh von 1. Oktober 2022 bis 31. Dezember 2022","Bitte Energieart auswählen!"))))))</f>
        <v>Bitte Energieart auswählen!</v>
      </c>
      <c r="C6105" s="47"/>
      <c r="D6105" s="47"/>
      <c r="E6105" s="47"/>
      <c r="F6105" s="47"/>
      <c r="G6105" s="47"/>
      <c r="H6105" s="59">
        <f>SUM(I6105:K6105)</f>
        <v>0</v>
      </c>
      <c r="I6105" s="119" t="str">
        <f>IFERROR(IF(H6102="Nein",VLOOKUP(H6101,'1 - Strom Erdgas Wärme 2021'!H:AA,20,FALSE)/12,""),"")</f>
        <v/>
      </c>
      <c r="J6105" s="119" t="str">
        <f>IFERROR(IF(H6102="Nein",VLOOKUP(H6101,'1 - Strom Erdgas Wärme 2021'!H:AB,20,FALSE)/12,""),"")</f>
        <v/>
      </c>
      <c r="K6105" s="119" t="str">
        <f>IFERROR(IF(H6102="Nein",VLOOKUP(H6101,'1 - Strom Erdgas Wärme 2021'!H:AC,20,FALSE)/12,""),"")</f>
        <v/>
      </c>
      <c r="L6105" s="48" t="s">
        <v>5</v>
      </c>
      <c r="M6105" s="76" t="str">
        <f>IFERROR(IF(H6102="Nein","Vorbefüllte Verbrauchswerte wurden aliquot (d.h. 1/12) aus dem Jahr 2021 übernommen.","Bitte ergänzen Sie die monatlichen Verbrauchswerte gem. Lastprofilzähler"),"")</f>
        <v>Bitte ergänzen Sie die monatlichen Verbrauchswerte gem. Lastprofilzähler</v>
      </c>
      <c r="N6105" s="77"/>
      <c r="O6105" s="77"/>
      <c r="P6105" s="77"/>
      <c r="Q6105" s="77"/>
      <c r="R6105" s="77"/>
      <c r="S6105" s="77"/>
    </row>
    <row r="6106" spans="2:19" x14ac:dyDescent="0.3">
      <c r="B6106" s="47" t="str">
        <f>IF(H6103="Wärme/Kälte","Energiemix: Anteil in % der aus Strom oder Erdgas erzeugten Wärme/Kälte","")</f>
        <v/>
      </c>
      <c r="C6106" s="46"/>
      <c r="D6106" s="46"/>
      <c r="E6106" s="46"/>
      <c r="F6106" s="74">
        <f>IFERROR(SUMPRODUCT(I6106:K6106,I6105:K6105),"")</f>
        <v>0</v>
      </c>
      <c r="G6106" s="74"/>
      <c r="H6106" s="46"/>
      <c r="I6106" s="120"/>
      <c r="J6106" s="121"/>
      <c r="K6106" s="121"/>
      <c r="L6106" s="48" t="str">
        <f>IF(H6103="Wärme/Kälte","i","")</f>
        <v/>
      </c>
      <c r="M6106" s="47" t="str">
        <f>IF(H6103="Wärme/Kälte","Bitte geben Sie den Anteil in % (von 0 bis 100, ohne Prozentzeichen) der  direkt aus Strom oder Erdgas erzeugten Wärme/Kälte.","")</f>
        <v/>
      </c>
      <c r="N6106" s="46"/>
      <c r="O6106" s="46"/>
      <c r="P6106" s="46"/>
      <c r="Q6106" s="46"/>
      <c r="R6106" s="46"/>
      <c r="S6106" s="46"/>
    </row>
    <row r="6107" spans="2:19" x14ac:dyDescent="0.3">
      <c r="B6107" s="46"/>
      <c r="C6107" s="46"/>
      <c r="D6107" s="46"/>
      <c r="E6107" s="46"/>
      <c r="F6107" s="46"/>
      <c r="G6107" s="46"/>
      <c r="H6107" s="46"/>
      <c r="I6107" s="98"/>
      <c r="J6107" s="46"/>
      <c r="K6107" s="46"/>
      <c r="L6107" s="48"/>
      <c r="M6107" s="47"/>
      <c r="N6107" s="46"/>
      <c r="O6107" s="46"/>
      <c r="P6107" s="46"/>
      <c r="Q6107" s="46"/>
      <c r="R6107" s="46"/>
      <c r="S6107" s="46"/>
    </row>
    <row r="6108" spans="2:19" ht="18" thickBot="1" x14ac:dyDescent="0.5">
      <c r="B6108" s="56" t="s">
        <v>10</v>
      </c>
      <c r="C6108" s="47"/>
      <c r="D6108" s="47"/>
      <c r="E6108" s="47"/>
      <c r="F6108" s="47"/>
      <c r="G6108" s="47"/>
      <c r="H6108" s="47"/>
      <c r="I6108" s="68">
        <v>44835</v>
      </c>
      <c r="J6108" s="68">
        <v>44866</v>
      </c>
      <c r="K6108" s="68">
        <v>44896</v>
      </c>
      <c r="L6108" s="47"/>
      <c r="M6108" s="69"/>
      <c r="N6108" s="69"/>
      <c r="O6108" s="69"/>
      <c r="P6108" s="69"/>
      <c r="Q6108" s="69"/>
      <c r="R6108" s="69"/>
      <c r="S6108" s="47"/>
    </row>
    <row r="6109" spans="2:19" ht="15" thickBot="1" x14ac:dyDescent="0.35">
      <c r="B6109" s="47" t="s">
        <v>28</v>
      </c>
      <c r="C6109" s="47"/>
      <c r="D6109" s="47"/>
      <c r="E6109" s="47"/>
      <c r="F6109" s="47"/>
      <c r="G6109" s="47"/>
      <c r="H6109" s="117"/>
      <c r="I6109" s="70"/>
      <c r="J6109" s="71"/>
      <c r="K6109" s="71"/>
      <c r="L6109" s="48" t="s">
        <v>5</v>
      </c>
      <c r="M6109" s="47" t="s">
        <v>29</v>
      </c>
      <c r="N6109" s="69"/>
      <c r="O6109" s="69"/>
      <c r="P6109" s="69"/>
      <c r="Q6109" s="69"/>
      <c r="R6109" s="69"/>
      <c r="S6109" s="47"/>
    </row>
    <row r="6110" spans="2:19" ht="15" thickBot="1" x14ac:dyDescent="0.35">
      <c r="B6110" s="47" t="s">
        <v>13</v>
      </c>
      <c r="C6110" s="47"/>
      <c r="D6110" s="47"/>
      <c r="E6110" s="47"/>
      <c r="F6110" s="47"/>
      <c r="G6110" s="47"/>
      <c r="H6110" s="138">
        <f>IFERROR(VLOOKUP(H6109,'1 - Strom Erdgas Wärme 2021'!H:AA,17,FALSE),"")</f>
        <v>0</v>
      </c>
      <c r="I6110" s="70"/>
      <c r="J6110" s="71"/>
      <c r="K6110" s="71"/>
      <c r="L6110" s="48"/>
      <c r="M6110" s="47"/>
      <c r="N6110" s="69"/>
      <c r="O6110" s="69"/>
      <c r="P6110" s="69"/>
      <c r="Q6110" s="69"/>
      <c r="R6110" s="69"/>
      <c r="S6110" s="47"/>
    </row>
    <row r="6111" spans="2:19" ht="15" thickBot="1" x14ac:dyDescent="0.35">
      <c r="B6111" s="47" t="s">
        <v>16</v>
      </c>
      <c r="C6111" s="47"/>
      <c r="D6111" s="47"/>
      <c r="E6111" s="47"/>
      <c r="F6111" s="47"/>
      <c r="G6111" s="47"/>
      <c r="H6111" s="139"/>
      <c r="I6111" s="72"/>
      <c r="J6111" s="73"/>
      <c r="K6111" s="73"/>
      <c r="L6111" s="48" t="s">
        <v>5</v>
      </c>
      <c r="M6111" s="47" t="s">
        <v>17</v>
      </c>
      <c r="N6111" s="69"/>
      <c r="O6111" s="69"/>
      <c r="P6111" s="69"/>
      <c r="Q6111" s="69"/>
      <c r="R6111" s="69"/>
      <c r="S6111" s="47"/>
    </row>
    <row r="6112" spans="2:19" ht="16.8" thickBot="1" x14ac:dyDescent="0.45">
      <c r="B6112" s="47" t="str">
        <f>IF(H6111="Erdgas","Arbeitspreis pro kWh Erdgas in EUR",IF(H6111="Strom","Arbeitspreis pro kWh Strom in EUR",IF(H6111="Wärme/Kälte","Arbeitspreis pro kWh Wärme-/Kälteverbrauch in EUR","Bitte Energieart auswählen!")))</f>
        <v>Bitte Energieart auswählen!</v>
      </c>
      <c r="C6112" s="47"/>
      <c r="D6112" s="47"/>
      <c r="E6112" s="47"/>
      <c r="F6112" s="47"/>
      <c r="G6112" s="74">
        <f>IFERROR(SUMPRODUCT(I6112:K6112,I6113:K6113),"")</f>
        <v>0</v>
      </c>
      <c r="H6112" s="47"/>
      <c r="I6112" s="118"/>
      <c r="J6112" s="118"/>
      <c r="K6112" s="118"/>
      <c r="L6112" s="48" t="s">
        <v>5</v>
      </c>
      <c r="M6112" s="47" t="str">
        <f>IF(H6111="Erdgas","Erdgaskosten exkl. Steuern, Abgaben, Netzentgelte, etc.",IF(H6111="Strom","Stromkosten exkl. Steuern, Abgaben, Netzentgelte, etc.",IF(H6111="Wärme/Kälte","Wärme-/Kältekosten exkl. Steuern, Abgaben, Netzentgelte, etc.", "Bitte Energieart auswählen!")))</f>
        <v>Bitte Energieart auswählen!</v>
      </c>
      <c r="N6112" s="47"/>
      <c r="O6112" s="47"/>
      <c r="P6112" s="75"/>
      <c r="Q6112" s="61"/>
      <c r="R6112" s="62"/>
      <c r="S6112" s="47"/>
    </row>
    <row r="6113" spans="2:19" ht="15" thickBot="1" x14ac:dyDescent="0.35">
      <c r="B6113" s="47" t="str">
        <f>IF(AND(H6111="Erdgas",H6110="Nein"),"Aliquoter Erdgasverbrauch in kWh von 1. Oktober 2022 bis 31. Dezember 2022",IF(H6111="Erdgas","Erdgasverbrauch in kWh von 1. Oktober 2022 bis 31. Dezember 2022",IF(AND(H6111="Strom",H6110="Nein"),"Aliquoter Stromverbrauch in kWh von 1. Oktober 2022 bis 31. Dezember 2022",IF(H6111="Strom","Stromverbrauch in kWh von 1. Oktober 2022 bis 31. Dezember 2022",IF(AND(H6111="Wärme/Kälte",H6110="Nein"),"Aliquoter Wärme-/Kälteverbrauch in kWh von 1. Oktober 2022 bis 31. Dezember 2022",IF(H6111="Wärme/Kälte","Wärme-/Kälteverbrauch in kWh von 1. Oktober 2022 bis 31. Dezember 2022","Bitte Energieart auswählen!"))))))</f>
        <v>Bitte Energieart auswählen!</v>
      </c>
      <c r="C6113" s="47"/>
      <c r="D6113" s="47"/>
      <c r="E6113" s="47"/>
      <c r="F6113" s="47"/>
      <c r="G6113" s="47"/>
      <c r="H6113" s="59">
        <f>SUM(I6113:K6113)</f>
        <v>0</v>
      </c>
      <c r="I6113" s="119" t="str">
        <f>IFERROR(IF(H6110="Nein",VLOOKUP(H6109,'1 - Strom Erdgas Wärme 2021'!H:AA,20,FALSE)/12,""),"")</f>
        <v/>
      </c>
      <c r="J6113" s="119" t="str">
        <f>IFERROR(IF(H6110="Nein",VLOOKUP(H6109,'1 - Strom Erdgas Wärme 2021'!H:AB,20,FALSE)/12,""),"")</f>
        <v/>
      </c>
      <c r="K6113" s="119" t="str">
        <f>IFERROR(IF(H6110="Nein",VLOOKUP(H6109,'1 - Strom Erdgas Wärme 2021'!H:AC,20,FALSE)/12,""),"")</f>
        <v/>
      </c>
      <c r="L6113" s="48" t="s">
        <v>5</v>
      </c>
      <c r="M6113" s="76" t="str">
        <f>IFERROR(IF(H6110="Nein","Vorbefüllte Verbrauchswerte wurden aliquot (d.h. 1/12) aus dem Jahr 2021 übernommen.","Bitte ergänzen Sie die monatlichen Verbrauchswerte gem. Lastprofilzähler"),"")</f>
        <v>Bitte ergänzen Sie die monatlichen Verbrauchswerte gem. Lastprofilzähler</v>
      </c>
      <c r="N6113" s="77"/>
      <c r="O6113" s="77"/>
      <c r="P6113" s="77"/>
      <c r="Q6113" s="77"/>
      <c r="R6113" s="77"/>
      <c r="S6113" s="77"/>
    </row>
    <row r="6114" spans="2:19" x14ac:dyDescent="0.3">
      <c r="B6114" s="47" t="str">
        <f>IF(H6111="Wärme/Kälte","Energiemix: Anteil in % der aus Strom oder Erdgas erzeugten Wärme/Kälte","")</f>
        <v/>
      </c>
      <c r="C6114" s="46"/>
      <c r="D6114" s="46"/>
      <c r="E6114" s="46"/>
      <c r="F6114" s="74">
        <f>IFERROR(SUMPRODUCT(I6114:K6114,I6113:K6113),"")</f>
        <v>0</v>
      </c>
      <c r="G6114" s="74"/>
      <c r="H6114" s="46"/>
      <c r="I6114" s="120"/>
      <c r="J6114" s="121"/>
      <c r="K6114" s="121"/>
      <c r="L6114" s="48" t="str">
        <f>IF(H6111="Wärme/Kälte","i","")</f>
        <v/>
      </c>
      <c r="M6114" s="47" t="str">
        <f>IF(H6111="Wärme/Kälte","Bitte geben Sie den Anteil in % (von 0 bis 100, ohne Prozentzeichen) der  direkt aus Strom oder Erdgas erzeugten Wärme/Kälte.","")</f>
        <v/>
      </c>
      <c r="N6114" s="46"/>
      <c r="O6114" s="46"/>
      <c r="P6114" s="46"/>
      <c r="Q6114" s="46"/>
      <c r="R6114" s="46"/>
      <c r="S6114" s="46"/>
    </row>
    <row r="6115" spans="2:19" x14ac:dyDescent="0.3">
      <c r="B6115" s="46"/>
      <c r="C6115" s="46"/>
      <c r="D6115" s="46"/>
      <c r="E6115" s="46"/>
      <c r="F6115" s="46"/>
      <c r="G6115" s="46"/>
      <c r="H6115" s="46"/>
      <c r="I6115" s="98"/>
      <c r="J6115" s="46"/>
      <c r="K6115" s="46"/>
      <c r="L6115" s="48"/>
      <c r="M6115" s="47"/>
      <c r="N6115" s="46"/>
      <c r="O6115" s="46"/>
      <c r="P6115" s="46"/>
      <c r="Q6115" s="46"/>
      <c r="R6115" s="46"/>
      <c r="S6115" s="46"/>
    </row>
    <row r="6116" spans="2:19" ht="18" thickBot="1" x14ac:dyDescent="0.5">
      <c r="B6116" s="56" t="s">
        <v>10</v>
      </c>
      <c r="C6116" s="47"/>
      <c r="D6116" s="47"/>
      <c r="E6116" s="47"/>
      <c r="F6116" s="47"/>
      <c r="G6116" s="47"/>
      <c r="H6116" s="47"/>
      <c r="I6116" s="68">
        <v>44835</v>
      </c>
      <c r="J6116" s="68">
        <v>44866</v>
      </c>
      <c r="K6116" s="68">
        <v>44896</v>
      </c>
      <c r="L6116" s="47"/>
      <c r="M6116" s="69"/>
      <c r="N6116" s="69"/>
      <c r="O6116" s="69"/>
      <c r="P6116" s="69"/>
      <c r="Q6116" s="69"/>
      <c r="R6116" s="69"/>
      <c r="S6116" s="47"/>
    </row>
    <row r="6117" spans="2:19" ht="15" thickBot="1" x14ac:dyDescent="0.35">
      <c r="B6117" s="47" t="s">
        <v>28</v>
      </c>
      <c r="C6117" s="47"/>
      <c r="D6117" s="47"/>
      <c r="E6117" s="47"/>
      <c r="F6117" s="47"/>
      <c r="G6117" s="47"/>
      <c r="H6117" s="117"/>
      <c r="I6117" s="70"/>
      <c r="J6117" s="71"/>
      <c r="K6117" s="71"/>
      <c r="L6117" s="48" t="s">
        <v>5</v>
      </c>
      <c r="M6117" s="47" t="s">
        <v>29</v>
      </c>
      <c r="N6117" s="69"/>
      <c r="O6117" s="69"/>
      <c r="P6117" s="69"/>
      <c r="Q6117" s="69"/>
      <c r="R6117" s="69"/>
      <c r="S6117" s="47"/>
    </row>
    <row r="6118" spans="2:19" ht="15" thickBot="1" x14ac:dyDescent="0.35">
      <c r="B6118" s="47" t="s">
        <v>13</v>
      </c>
      <c r="C6118" s="47"/>
      <c r="D6118" s="47"/>
      <c r="E6118" s="47"/>
      <c r="F6118" s="47"/>
      <c r="G6118" s="47"/>
      <c r="H6118" s="138">
        <f>IFERROR(VLOOKUP(H6117,'1 - Strom Erdgas Wärme 2021'!H:AA,17,FALSE),"")</f>
        <v>0</v>
      </c>
      <c r="I6118" s="70"/>
      <c r="J6118" s="71"/>
      <c r="K6118" s="71"/>
      <c r="L6118" s="48"/>
      <c r="M6118" s="47"/>
      <c r="N6118" s="69"/>
      <c r="O6118" s="69"/>
      <c r="P6118" s="69"/>
      <c r="Q6118" s="69"/>
      <c r="R6118" s="69"/>
      <c r="S6118" s="47"/>
    </row>
    <row r="6119" spans="2:19" ht="15" thickBot="1" x14ac:dyDescent="0.35">
      <c r="B6119" s="47" t="s">
        <v>16</v>
      </c>
      <c r="C6119" s="47"/>
      <c r="D6119" s="47"/>
      <c r="E6119" s="47"/>
      <c r="F6119" s="47"/>
      <c r="G6119" s="47"/>
      <c r="H6119" s="139"/>
      <c r="I6119" s="72"/>
      <c r="J6119" s="73"/>
      <c r="K6119" s="73"/>
      <c r="L6119" s="48" t="s">
        <v>5</v>
      </c>
      <c r="M6119" s="47" t="s">
        <v>17</v>
      </c>
      <c r="N6119" s="69"/>
      <c r="O6119" s="69"/>
      <c r="P6119" s="69"/>
      <c r="Q6119" s="69"/>
      <c r="R6119" s="69"/>
      <c r="S6119" s="47"/>
    </row>
    <row r="6120" spans="2:19" ht="16.8" thickBot="1" x14ac:dyDescent="0.45">
      <c r="B6120" s="47" t="str">
        <f>IF(H6119="Erdgas","Arbeitspreis pro kWh Erdgas in EUR",IF(H6119="Strom","Arbeitspreis pro kWh Strom in EUR",IF(H6119="Wärme/Kälte","Arbeitspreis pro kWh Wärme-/Kälteverbrauch in EUR","Bitte Energieart auswählen!")))</f>
        <v>Bitte Energieart auswählen!</v>
      </c>
      <c r="C6120" s="47"/>
      <c r="D6120" s="47"/>
      <c r="E6120" s="47"/>
      <c r="F6120" s="47"/>
      <c r="G6120" s="74">
        <f>IFERROR(SUMPRODUCT(I6120:K6120,I6121:K6121),"")</f>
        <v>0</v>
      </c>
      <c r="H6120" s="47"/>
      <c r="I6120" s="118"/>
      <c r="J6120" s="118"/>
      <c r="K6120" s="118"/>
      <c r="L6120" s="48" t="s">
        <v>5</v>
      </c>
      <c r="M6120" s="47" t="str">
        <f>IF(H6119="Erdgas","Erdgaskosten exkl. Steuern, Abgaben, Netzentgelte, etc.",IF(H6119="Strom","Stromkosten exkl. Steuern, Abgaben, Netzentgelte, etc.",IF(H6119="Wärme/Kälte","Wärme-/Kältekosten exkl. Steuern, Abgaben, Netzentgelte, etc.", "Bitte Energieart auswählen!")))</f>
        <v>Bitte Energieart auswählen!</v>
      </c>
      <c r="N6120" s="47"/>
      <c r="O6120" s="47"/>
      <c r="P6120" s="75"/>
      <c r="Q6120" s="61"/>
      <c r="R6120" s="62"/>
      <c r="S6120" s="47"/>
    </row>
    <row r="6121" spans="2:19" ht="15" thickBot="1" x14ac:dyDescent="0.35">
      <c r="B6121" s="47" t="str">
        <f>IF(AND(H6119="Erdgas",H6118="Nein"),"Aliquoter Erdgasverbrauch in kWh von 1. Oktober 2022 bis 31. Dezember 2022",IF(H6119="Erdgas","Erdgasverbrauch in kWh von 1. Oktober 2022 bis 31. Dezember 2022",IF(AND(H6119="Strom",H6118="Nein"),"Aliquoter Stromverbrauch in kWh von 1. Oktober 2022 bis 31. Dezember 2022",IF(H6119="Strom","Stromverbrauch in kWh von 1. Oktober 2022 bis 31. Dezember 2022",IF(AND(H6119="Wärme/Kälte",H6118="Nein"),"Aliquoter Wärme-/Kälteverbrauch in kWh von 1. Oktober 2022 bis 31. Dezember 2022",IF(H6119="Wärme/Kälte","Wärme-/Kälteverbrauch in kWh von 1. Oktober 2022 bis 31. Dezember 2022","Bitte Energieart auswählen!"))))))</f>
        <v>Bitte Energieart auswählen!</v>
      </c>
      <c r="C6121" s="47"/>
      <c r="D6121" s="47"/>
      <c r="E6121" s="47"/>
      <c r="F6121" s="47"/>
      <c r="G6121" s="47"/>
      <c r="H6121" s="59">
        <f>SUM(I6121:K6121)</f>
        <v>0</v>
      </c>
      <c r="I6121" s="119" t="str">
        <f>IFERROR(IF(H6118="Nein",VLOOKUP(H6117,'1 - Strom Erdgas Wärme 2021'!H:AA,20,FALSE)/12,""),"")</f>
        <v/>
      </c>
      <c r="J6121" s="119" t="str">
        <f>IFERROR(IF(H6118="Nein",VLOOKUP(H6117,'1 - Strom Erdgas Wärme 2021'!H:AB,20,FALSE)/12,""),"")</f>
        <v/>
      </c>
      <c r="K6121" s="119" t="str">
        <f>IFERROR(IF(H6118="Nein",VLOOKUP(H6117,'1 - Strom Erdgas Wärme 2021'!H:AC,20,FALSE)/12,""),"")</f>
        <v/>
      </c>
      <c r="L6121" s="48" t="s">
        <v>5</v>
      </c>
      <c r="M6121" s="76" t="str">
        <f>IFERROR(IF(H6118="Nein","Vorbefüllte Verbrauchswerte wurden aliquot (d.h. 1/12) aus dem Jahr 2021 übernommen.","Bitte ergänzen Sie die monatlichen Verbrauchswerte gem. Lastprofilzähler"),"")</f>
        <v>Bitte ergänzen Sie die monatlichen Verbrauchswerte gem. Lastprofilzähler</v>
      </c>
      <c r="N6121" s="77"/>
      <c r="O6121" s="77"/>
      <c r="P6121" s="77"/>
      <c r="Q6121" s="77"/>
      <c r="R6121" s="77"/>
      <c r="S6121" s="77"/>
    </row>
    <row r="6122" spans="2:19" x14ac:dyDescent="0.3">
      <c r="B6122" s="47" t="str">
        <f>IF(H6119="Wärme/Kälte","Energiemix: Anteil in % der aus Strom oder Erdgas erzeugten Wärme/Kälte","")</f>
        <v/>
      </c>
      <c r="C6122" s="46"/>
      <c r="D6122" s="46"/>
      <c r="E6122" s="46"/>
      <c r="F6122" s="74">
        <f>IFERROR(SUMPRODUCT(I6122:K6122,I6121:K6121),"")</f>
        <v>0</v>
      </c>
      <c r="G6122" s="74"/>
      <c r="H6122" s="46"/>
      <c r="I6122" s="120"/>
      <c r="J6122" s="121"/>
      <c r="K6122" s="121"/>
      <c r="L6122" s="48" t="str">
        <f>IF(H6119="Wärme/Kälte","i","")</f>
        <v/>
      </c>
      <c r="M6122" s="47" t="str">
        <f>IF(H6119="Wärme/Kälte","Bitte geben Sie den Anteil in % (von 0 bis 100, ohne Prozentzeichen) der  direkt aus Strom oder Erdgas erzeugten Wärme/Kälte.","")</f>
        <v/>
      </c>
      <c r="N6122" s="46"/>
      <c r="O6122" s="46"/>
      <c r="P6122" s="46"/>
      <c r="Q6122" s="46"/>
      <c r="R6122" s="46"/>
      <c r="S6122" s="46"/>
    </row>
    <row r="6123" spans="2:19" x14ac:dyDescent="0.3">
      <c r="B6123" s="46"/>
      <c r="C6123" s="46"/>
      <c r="D6123" s="46"/>
      <c r="E6123" s="46"/>
      <c r="F6123" s="46"/>
      <c r="G6123" s="46"/>
      <c r="H6123" s="46"/>
      <c r="I6123" s="98"/>
      <c r="J6123" s="46"/>
      <c r="K6123" s="46"/>
      <c r="L6123" s="48"/>
      <c r="M6123" s="47"/>
      <c r="N6123" s="46"/>
      <c r="O6123" s="46"/>
      <c r="P6123" s="46"/>
      <c r="Q6123" s="46"/>
      <c r="R6123" s="46"/>
      <c r="S6123" s="46"/>
    </row>
    <row r="6124" spans="2:19" ht="18" thickBot="1" x14ac:dyDescent="0.5">
      <c r="B6124" s="56" t="s">
        <v>10</v>
      </c>
      <c r="C6124" s="47"/>
      <c r="D6124" s="47"/>
      <c r="E6124" s="47"/>
      <c r="F6124" s="47"/>
      <c r="G6124" s="47"/>
      <c r="H6124" s="47"/>
      <c r="I6124" s="68">
        <v>44835</v>
      </c>
      <c r="J6124" s="68">
        <v>44866</v>
      </c>
      <c r="K6124" s="68">
        <v>44896</v>
      </c>
      <c r="L6124" s="47"/>
      <c r="M6124" s="69"/>
      <c r="N6124" s="69"/>
      <c r="O6124" s="69"/>
      <c r="P6124" s="69"/>
      <c r="Q6124" s="69"/>
      <c r="R6124" s="69"/>
      <c r="S6124" s="47"/>
    </row>
    <row r="6125" spans="2:19" ht="15" thickBot="1" x14ac:dyDescent="0.35">
      <c r="B6125" s="47" t="s">
        <v>28</v>
      </c>
      <c r="C6125" s="47"/>
      <c r="D6125" s="47"/>
      <c r="E6125" s="47"/>
      <c r="F6125" s="47"/>
      <c r="G6125" s="47"/>
      <c r="H6125" s="117"/>
      <c r="I6125" s="70"/>
      <c r="J6125" s="71"/>
      <c r="K6125" s="71"/>
      <c r="L6125" s="48" t="s">
        <v>5</v>
      </c>
      <c r="M6125" s="47" t="s">
        <v>29</v>
      </c>
      <c r="N6125" s="69"/>
      <c r="O6125" s="69"/>
      <c r="P6125" s="69"/>
      <c r="Q6125" s="69"/>
      <c r="R6125" s="69"/>
      <c r="S6125" s="47"/>
    </row>
    <row r="6126" spans="2:19" ht="15" thickBot="1" x14ac:dyDescent="0.35">
      <c r="B6126" s="47" t="s">
        <v>13</v>
      </c>
      <c r="C6126" s="47"/>
      <c r="D6126" s="47"/>
      <c r="E6126" s="47"/>
      <c r="F6126" s="47"/>
      <c r="G6126" s="47"/>
      <c r="H6126" s="138">
        <f>IFERROR(VLOOKUP(H6125,'1 - Strom Erdgas Wärme 2021'!H:AA,17,FALSE),"")</f>
        <v>0</v>
      </c>
      <c r="I6126" s="70"/>
      <c r="J6126" s="71"/>
      <c r="K6126" s="71"/>
      <c r="L6126" s="48"/>
      <c r="M6126" s="47"/>
      <c r="N6126" s="69"/>
      <c r="O6126" s="69"/>
      <c r="P6126" s="69"/>
      <c r="Q6126" s="69"/>
      <c r="R6126" s="69"/>
      <c r="S6126" s="47"/>
    </row>
    <row r="6127" spans="2:19" ht="15" thickBot="1" x14ac:dyDescent="0.35">
      <c r="B6127" s="47" t="s">
        <v>16</v>
      </c>
      <c r="C6127" s="47"/>
      <c r="D6127" s="47"/>
      <c r="E6127" s="47"/>
      <c r="F6127" s="47"/>
      <c r="G6127" s="47"/>
      <c r="H6127" s="139"/>
      <c r="I6127" s="72"/>
      <c r="J6127" s="73"/>
      <c r="K6127" s="73"/>
      <c r="L6127" s="48" t="s">
        <v>5</v>
      </c>
      <c r="M6127" s="47" t="s">
        <v>17</v>
      </c>
      <c r="N6127" s="69"/>
      <c r="O6127" s="69"/>
      <c r="P6127" s="69"/>
      <c r="Q6127" s="69"/>
      <c r="R6127" s="69"/>
      <c r="S6127" s="47"/>
    </row>
    <row r="6128" spans="2:19" ht="16.8" thickBot="1" x14ac:dyDescent="0.45">
      <c r="B6128" s="47" t="str">
        <f>IF(H6127="Erdgas","Arbeitspreis pro kWh Erdgas in EUR",IF(H6127="Strom","Arbeitspreis pro kWh Strom in EUR",IF(H6127="Wärme/Kälte","Arbeitspreis pro kWh Wärme-/Kälteverbrauch in EUR","Bitte Energieart auswählen!")))</f>
        <v>Bitte Energieart auswählen!</v>
      </c>
      <c r="C6128" s="47"/>
      <c r="D6128" s="47"/>
      <c r="E6128" s="47"/>
      <c r="F6128" s="47"/>
      <c r="G6128" s="74">
        <f>IFERROR(SUMPRODUCT(I6128:K6128,I6129:K6129),"")</f>
        <v>0</v>
      </c>
      <c r="H6128" s="47"/>
      <c r="I6128" s="118"/>
      <c r="J6128" s="118"/>
      <c r="K6128" s="118"/>
      <c r="L6128" s="48" t="s">
        <v>5</v>
      </c>
      <c r="M6128" s="47" t="str">
        <f>IF(H6127="Erdgas","Erdgaskosten exkl. Steuern, Abgaben, Netzentgelte, etc.",IF(H6127="Strom","Stromkosten exkl. Steuern, Abgaben, Netzentgelte, etc.",IF(H6127="Wärme/Kälte","Wärme-/Kältekosten exkl. Steuern, Abgaben, Netzentgelte, etc.", "Bitte Energieart auswählen!")))</f>
        <v>Bitte Energieart auswählen!</v>
      </c>
      <c r="N6128" s="47"/>
      <c r="O6128" s="47"/>
      <c r="P6128" s="75"/>
      <c r="Q6128" s="61"/>
      <c r="R6128" s="62"/>
      <c r="S6128" s="47"/>
    </row>
    <row r="6129" spans="2:19" ht="15" thickBot="1" x14ac:dyDescent="0.35">
      <c r="B6129" s="47" t="str">
        <f>IF(AND(H6127="Erdgas",H6126="Nein"),"Aliquoter Erdgasverbrauch in kWh von 1. Oktober 2022 bis 31. Dezember 2022",IF(H6127="Erdgas","Erdgasverbrauch in kWh von 1. Oktober 2022 bis 31. Dezember 2022",IF(AND(H6127="Strom",H6126="Nein"),"Aliquoter Stromverbrauch in kWh von 1. Oktober 2022 bis 31. Dezember 2022",IF(H6127="Strom","Stromverbrauch in kWh von 1. Oktober 2022 bis 31. Dezember 2022",IF(AND(H6127="Wärme/Kälte",H6126="Nein"),"Aliquoter Wärme-/Kälteverbrauch in kWh von 1. Oktober 2022 bis 31. Dezember 2022",IF(H6127="Wärme/Kälte","Wärme-/Kälteverbrauch in kWh von 1. Oktober 2022 bis 31. Dezember 2022","Bitte Energieart auswählen!"))))))</f>
        <v>Bitte Energieart auswählen!</v>
      </c>
      <c r="C6129" s="47"/>
      <c r="D6129" s="47"/>
      <c r="E6129" s="47"/>
      <c r="F6129" s="47"/>
      <c r="G6129" s="47"/>
      <c r="H6129" s="59">
        <f>SUM(I6129:K6129)</f>
        <v>0</v>
      </c>
      <c r="I6129" s="119" t="str">
        <f>IFERROR(IF(H6126="Nein",VLOOKUP(H6125,'1 - Strom Erdgas Wärme 2021'!H:AA,20,FALSE)/12,""),"")</f>
        <v/>
      </c>
      <c r="J6129" s="119" t="str">
        <f>IFERROR(IF(H6126="Nein",VLOOKUP(H6125,'1 - Strom Erdgas Wärme 2021'!H:AB,20,FALSE)/12,""),"")</f>
        <v/>
      </c>
      <c r="K6129" s="119" t="str">
        <f>IFERROR(IF(H6126="Nein",VLOOKUP(H6125,'1 - Strom Erdgas Wärme 2021'!H:AC,20,FALSE)/12,""),"")</f>
        <v/>
      </c>
      <c r="L6129" s="48" t="s">
        <v>5</v>
      </c>
      <c r="M6129" s="76" t="str">
        <f>IFERROR(IF(H6126="Nein","Vorbefüllte Verbrauchswerte wurden aliquot (d.h. 1/12) aus dem Jahr 2021 übernommen.","Bitte ergänzen Sie die monatlichen Verbrauchswerte gem. Lastprofilzähler"),"")</f>
        <v>Bitte ergänzen Sie die monatlichen Verbrauchswerte gem. Lastprofilzähler</v>
      </c>
      <c r="N6129" s="77"/>
      <c r="O6129" s="77"/>
      <c r="P6129" s="77"/>
      <c r="Q6129" s="77"/>
      <c r="R6129" s="77"/>
      <c r="S6129" s="77"/>
    </row>
    <row r="6130" spans="2:19" x14ac:dyDescent="0.3">
      <c r="B6130" s="47" t="str">
        <f>IF(H6127="Wärme/Kälte","Energiemix: Anteil in % der aus Strom oder Erdgas erzeugten Wärme/Kälte","")</f>
        <v/>
      </c>
      <c r="C6130" s="46"/>
      <c r="D6130" s="46"/>
      <c r="E6130" s="46"/>
      <c r="F6130" s="74">
        <f>IFERROR(SUMPRODUCT(I6130:K6130,I6129:K6129),"")</f>
        <v>0</v>
      </c>
      <c r="G6130" s="74"/>
      <c r="H6130" s="46"/>
      <c r="I6130" s="120"/>
      <c r="J6130" s="121"/>
      <c r="K6130" s="121"/>
      <c r="L6130" s="48" t="str">
        <f>IF(H6127="Wärme/Kälte","i","")</f>
        <v/>
      </c>
      <c r="M6130" s="47" t="str">
        <f>IF(H6127="Wärme/Kälte","Bitte geben Sie den Anteil in % (von 0 bis 100, ohne Prozentzeichen) der  direkt aus Strom oder Erdgas erzeugten Wärme/Kälte.","")</f>
        <v/>
      </c>
      <c r="N6130" s="46"/>
      <c r="O6130" s="46"/>
      <c r="P6130" s="46"/>
      <c r="Q6130" s="46"/>
      <c r="R6130" s="46"/>
      <c r="S6130" s="46"/>
    </row>
    <row r="6131" spans="2:19" x14ac:dyDescent="0.3">
      <c r="B6131" s="46"/>
      <c r="C6131" s="46"/>
      <c r="D6131" s="46"/>
      <c r="E6131" s="46"/>
      <c r="F6131" s="46"/>
      <c r="G6131" s="46"/>
      <c r="H6131" s="46"/>
      <c r="I6131" s="98"/>
      <c r="J6131" s="46"/>
      <c r="K6131" s="46"/>
      <c r="L6131" s="48"/>
      <c r="M6131" s="47"/>
      <c r="N6131" s="46"/>
      <c r="O6131" s="46"/>
      <c r="P6131" s="46"/>
      <c r="Q6131" s="46"/>
      <c r="R6131" s="46"/>
      <c r="S6131" s="46"/>
    </row>
    <row r="6132" spans="2:19" ht="18" thickBot="1" x14ac:dyDescent="0.5">
      <c r="B6132" s="56" t="s">
        <v>10</v>
      </c>
      <c r="C6132" s="47"/>
      <c r="D6132" s="47"/>
      <c r="E6132" s="47"/>
      <c r="F6132" s="47"/>
      <c r="G6132" s="47"/>
      <c r="H6132" s="47"/>
      <c r="I6132" s="68">
        <v>44835</v>
      </c>
      <c r="J6132" s="68">
        <v>44866</v>
      </c>
      <c r="K6132" s="68">
        <v>44896</v>
      </c>
      <c r="L6132" s="47"/>
      <c r="M6132" s="69"/>
      <c r="N6132" s="69"/>
      <c r="O6132" s="69"/>
      <c r="P6132" s="69"/>
      <c r="Q6132" s="69"/>
      <c r="R6132" s="69"/>
      <c r="S6132" s="47"/>
    </row>
    <row r="6133" spans="2:19" ht="15" thickBot="1" x14ac:dyDescent="0.35">
      <c r="B6133" s="47" t="s">
        <v>28</v>
      </c>
      <c r="C6133" s="47"/>
      <c r="D6133" s="47"/>
      <c r="E6133" s="47"/>
      <c r="F6133" s="47"/>
      <c r="G6133" s="47"/>
      <c r="H6133" s="117"/>
      <c r="I6133" s="70"/>
      <c r="J6133" s="71"/>
      <c r="K6133" s="71"/>
      <c r="L6133" s="48" t="s">
        <v>5</v>
      </c>
      <c r="M6133" s="47" t="s">
        <v>29</v>
      </c>
      <c r="N6133" s="69"/>
      <c r="O6133" s="69"/>
      <c r="P6133" s="69"/>
      <c r="Q6133" s="69"/>
      <c r="R6133" s="69"/>
      <c r="S6133" s="47"/>
    </row>
    <row r="6134" spans="2:19" ht="15" thickBot="1" x14ac:dyDescent="0.35">
      <c r="B6134" s="47" t="s">
        <v>13</v>
      </c>
      <c r="C6134" s="47"/>
      <c r="D6134" s="47"/>
      <c r="E6134" s="47"/>
      <c r="F6134" s="47"/>
      <c r="G6134" s="47"/>
      <c r="H6134" s="138">
        <f>IFERROR(VLOOKUP(H6133,'1 - Strom Erdgas Wärme 2021'!H:AA,17,FALSE),"")</f>
        <v>0</v>
      </c>
      <c r="I6134" s="70"/>
      <c r="J6134" s="71"/>
      <c r="K6134" s="71"/>
      <c r="L6134" s="48"/>
      <c r="M6134" s="47"/>
      <c r="N6134" s="69"/>
      <c r="O6134" s="69"/>
      <c r="P6134" s="69"/>
      <c r="Q6134" s="69"/>
      <c r="R6134" s="69"/>
      <c r="S6134" s="47"/>
    </row>
    <row r="6135" spans="2:19" ht="15" thickBot="1" x14ac:dyDescent="0.35">
      <c r="B6135" s="47" t="s">
        <v>16</v>
      </c>
      <c r="C6135" s="47"/>
      <c r="D6135" s="47"/>
      <c r="E6135" s="47"/>
      <c r="F6135" s="47"/>
      <c r="G6135" s="47"/>
      <c r="H6135" s="139"/>
      <c r="I6135" s="72"/>
      <c r="J6135" s="73"/>
      <c r="K6135" s="73"/>
      <c r="L6135" s="48" t="s">
        <v>5</v>
      </c>
      <c r="M6135" s="47" t="s">
        <v>17</v>
      </c>
      <c r="N6135" s="69"/>
      <c r="O6135" s="69"/>
      <c r="P6135" s="69"/>
      <c r="Q6135" s="69"/>
      <c r="R6135" s="69"/>
      <c r="S6135" s="47"/>
    </row>
    <row r="6136" spans="2:19" ht="16.8" thickBot="1" x14ac:dyDescent="0.45">
      <c r="B6136" s="47" t="str">
        <f>IF(H6135="Erdgas","Arbeitspreis pro kWh Erdgas in EUR",IF(H6135="Strom","Arbeitspreis pro kWh Strom in EUR",IF(H6135="Wärme/Kälte","Arbeitspreis pro kWh Wärme-/Kälteverbrauch in EUR","Bitte Energieart auswählen!")))</f>
        <v>Bitte Energieart auswählen!</v>
      </c>
      <c r="C6136" s="47"/>
      <c r="D6136" s="47"/>
      <c r="E6136" s="47"/>
      <c r="F6136" s="47"/>
      <c r="G6136" s="74">
        <f>IFERROR(SUMPRODUCT(I6136:K6136,I6137:K6137),"")</f>
        <v>0</v>
      </c>
      <c r="H6136" s="47"/>
      <c r="I6136" s="118"/>
      <c r="J6136" s="118"/>
      <c r="K6136" s="118"/>
      <c r="L6136" s="48" t="s">
        <v>5</v>
      </c>
      <c r="M6136" s="47" t="str">
        <f>IF(H6135="Erdgas","Erdgaskosten exkl. Steuern, Abgaben, Netzentgelte, etc.",IF(H6135="Strom","Stromkosten exkl. Steuern, Abgaben, Netzentgelte, etc.",IF(H6135="Wärme/Kälte","Wärme-/Kältekosten exkl. Steuern, Abgaben, Netzentgelte, etc.", "Bitte Energieart auswählen!")))</f>
        <v>Bitte Energieart auswählen!</v>
      </c>
      <c r="N6136" s="47"/>
      <c r="O6136" s="47"/>
      <c r="P6136" s="75"/>
      <c r="Q6136" s="61"/>
      <c r="R6136" s="62"/>
      <c r="S6136" s="47"/>
    </row>
    <row r="6137" spans="2:19" ht="15" thickBot="1" x14ac:dyDescent="0.35">
      <c r="B6137" s="47" t="str">
        <f>IF(AND(H6135="Erdgas",H6134="Nein"),"Aliquoter Erdgasverbrauch in kWh von 1. Oktober 2022 bis 31. Dezember 2022",IF(H6135="Erdgas","Erdgasverbrauch in kWh von 1. Oktober 2022 bis 31. Dezember 2022",IF(AND(H6135="Strom",H6134="Nein"),"Aliquoter Stromverbrauch in kWh von 1. Oktober 2022 bis 31. Dezember 2022",IF(H6135="Strom","Stromverbrauch in kWh von 1. Oktober 2022 bis 31. Dezember 2022",IF(AND(H6135="Wärme/Kälte",H6134="Nein"),"Aliquoter Wärme-/Kälteverbrauch in kWh von 1. Oktober 2022 bis 31. Dezember 2022",IF(H6135="Wärme/Kälte","Wärme-/Kälteverbrauch in kWh von 1. Oktober 2022 bis 31. Dezember 2022","Bitte Energieart auswählen!"))))))</f>
        <v>Bitte Energieart auswählen!</v>
      </c>
      <c r="C6137" s="47"/>
      <c r="D6137" s="47"/>
      <c r="E6137" s="47"/>
      <c r="F6137" s="47"/>
      <c r="G6137" s="47"/>
      <c r="H6137" s="59">
        <f>SUM(I6137:K6137)</f>
        <v>0</v>
      </c>
      <c r="I6137" s="119" t="str">
        <f>IFERROR(IF(H6134="Nein",VLOOKUP(H6133,'1 - Strom Erdgas Wärme 2021'!H:AA,20,FALSE)/12,""),"")</f>
        <v/>
      </c>
      <c r="J6137" s="119" t="str">
        <f>IFERROR(IF(H6134="Nein",VLOOKUP(H6133,'1 - Strom Erdgas Wärme 2021'!H:AB,20,FALSE)/12,""),"")</f>
        <v/>
      </c>
      <c r="K6137" s="119" t="str">
        <f>IFERROR(IF(H6134="Nein",VLOOKUP(H6133,'1 - Strom Erdgas Wärme 2021'!H:AC,20,FALSE)/12,""),"")</f>
        <v/>
      </c>
      <c r="L6137" s="48" t="s">
        <v>5</v>
      </c>
      <c r="M6137" s="76" t="str">
        <f>IFERROR(IF(H6134="Nein","Vorbefüllte Verbrauchswerte wurden aliquot (d.h. 1/12) aus dem Jahr 2021 übernommen.","Bitte ergänzen Sie die monatlichen Verbrauchswerte gem. Lastprofilzähler"),"")</f>
        <v>Bitte ergänzen Sie die monatlichen Verbrauchswerte gem. Lastprofilzähler</v>
      </c>
      <c r="N6137" s="77"/>
      <c r="O6137" s="77"/>
      <c r="P6137" s="77"/>
      <c r="Q6137" s="77"/>
      <c r="R6137" s="77"/>
      <c r="S6137" s="77"/>
    </row>
    <row r="6138" spans="2:19" x14ac:dyDescent="0.3">
      <c r="B6138" s="47" t="str">
        <f>IF(H6135="Wärme/Kälte","Energiemix: Anteil in % der aus Strom oder Erdgas erzeugten Wärme/Kälte","")</f>
        <v/>
      </c>
      <c r="C6138" s="46"/>
      <c r="D6138" s="46"/>
      <c r="E6138" s="46"/>
      <c r="F6138" s="74">
        <f>IFERROR(SUMPRODUCT(I6138:K6138,I6137:K6137),"")</f>
        <v>0</v>
      </c>
      <c r="G6138" s="74"/>
      <c r="H6138" s="46"/>
      <c r="I6138" s="120"/>
      <c r="J6138" s="121"/>
      <c r="K6138" s="121"/>
      <c r="L6138" s="48" t="str">
        <f>IF(H6135="Wärme/Kälte","i","")</f>
        <v/>
      </c>
      <c r="M6138" s="47" t="str">
        <f>IF(H6135="Wärme/Kälte","Bitte geben Sie den Anteil in % (von 0 bis 100, ohne Prozentzeichen) der  direkt aus Strom oder Erdgas erzeugten Wärme/Kälte.","")</f>
        <v/>
      </c>
      <c r="N6138" s="46"/>
      <c r="O6138" s="46"/>
      <c r="P6138" s="46"/>
      <c r="Q6138" s="46"/>
      <c r="R6138" s="46"/>
      <c r="S6138" s="46"/>
    </row>
    <row r="6139" spans="2:19" x14ac:dyDescent="0.3">
      <c r="B6139" s="46"/>
      <c r="C6139" s="46"/>
      <c r="D6139" s="46"/>
      <c r="E6139" s="46"/>
      <c r="F6139" s="46"/>
      <c r="G6139" s="46"/>
      <c r="H6139" s="46"/>
      <c r="I6139" s="98"/>
      <c r="J6139" s="46"/>
      <c r="K6139" s="46"/>
      <c r="L6139" s="48"/>
      <c r="M6139" s="47"/>
      <c r="N6139" s="46"/>
      <c r="O6139" s="46"/>
      <c r="P6139" s="46"/>
      <c r="Q6139" s="46"/>
      <c r="R6139" s="46"/>
      <c r="S6139" s="46"/>
    </row>
    <row r="6140" spans="2:19" ht="18" thickBot="1" x14ac:dyDescent="0.5">
      <c r="B6140" s="56" t="s">
        <v>10</v>
      </c>
      <c r="C6140" s="47"/>
      <c r="D6140" s="47"/>
      <c r="E6140" s="47"/>
      <c r="F6140" s="47"/>
      <c r="G6140" s="47"/>
      <c r="H6140" s="47"/>
      <c r="I6140" s="68">
        <v>44835</v>
      </c>
      <c r="J6140" s="68">
        <v>44866</v>
      </c>
      <c r="K6140" s="68">
        <v>44896</v>
      </c>
      <c r="L6140" s="47"/>
      <c r="M6140" s="69"/>
      <c r="N6140" s="69"/>
      <c r="O6140" s="69"/>
      <c r="P6140" s="69"/>
      <c r="Q6140" s="69"/>
      <c r="R6140" s="69"/>
      <c r="S6140" s="47"/>
    </row>
    <row r="6141" spans="2:19" ht="15" thickBot="1" x14ac:dyDescent="0.35">
      <c r="B6141" s="47" t="s">
        <v>28</v>
      </c>
      <c r="C6141" s="47"/>
      <c r="D6141" s="47"/>
      <c r="E6141" s="47"/>
      <c r="F6141" s="47"/>
      <c r="G6141" s="47"/>
      <c r="H6141" s="117"/>
      <c r="I6141" s="70"/>
      <c r="J6141" s="71"/>
      <c r="K6141" s="71"/>
      <c r="L6141" s="48" t="s">
        <v>5</v>
      </c>
      <c r="M6141" s="47" t="s">
        <v>29</v>
      </c>
      <c r="N6141" s="69"/>
      <c r="O6141" s="69"/>
      <c r="P6141" s="69"/>
      <c r="Q6141" s="69"/>
      <c r="R6141" s="69"/>
      <c r="S6141" s="47"/>
    </row>
    <row r="6142" spans="2:19" ht="15" thickBot="1" x14ac:dyDescent="0.35">
      <c r="B6142" s="47" t="s">
        <v>13</v>
      </c>
      <c r="C6142" s="47"/>
      <c r="D6142" s="47"/>
      <c r="E6142" s="47"/>
      <c r="F6142" s="47"/>
      <c r="G6142" s="47"/>
      <c r="H6142" s="138">
        <f>IFERROR(VLOOKUP(H6141,'1 - Strom Erdgas Wärme 2021'!H:AA,17,FALSE),"")</f>
        <v>0</v>
      </c>
      <c r="I6142" s="70"/>
      <c r="J6142" s="71"/>
      <c r="K6142" s="71"/>
      <c r="L6142" s="48"/>
      <c r="M6142" s="47"/>
      <c r="N6142" s="69"/>
      <c r="O6142" s="69"/>
      <c r="P6142" s="69"/>
      <c r="Q6142" s="69"/>
      <c r="R6142" s="69"/>
      <c r="S6142" s="47"/>
    </row>
    <row r="6143" spans="2:19" ht="15" thickBot="1" x14ac:dyDescent="0.35">
      <c r="B6143" s="47" t="s">
        <v>16</v>
      </c>
      <c r="C6143" s="47"/>
      <c r="D6143" s="47"/>
      <c r="E6143" s="47"/>
      <c r="F6143" s="47"/>
      <c r="G6143" s="47"/>
      <c r="H6143" s="139"/>
      <c r="I6143" s="72"/>
      <c r="J6143" s="73"/>
      <c r="K6143" s="73"/>
      <c r="L6143" s="48" t="s">
        <v>5</v>
      </c>
      <c r="M6143" s="47" t="s">
        <v>17</v>
      </c>
      <c r="N6143" s="69"/>
      <c r="O6143" s="69"/>
      <c r="P6143" s="69"/>
      <c r="Q6143" s="69"/>
      <c r="R6143" s="69"/>
      <c r="S6143" s="47"/>
    </row>
    <row r="6144" spans="2:19" ht="16.8" thickBot="1" x14ac:dyDescent="0.45">
      <c r="B6144" s="47" t="str">
        <f>IF(H6143="Erdgas","Arbeitspreis pro kWh Erdgas in EUR",IF(H6143="Strom","Arbeitspreis pro kWh Strom in EUR",IF(H6143="Wärme/Kälte","Arbeitspreis pro kWh Wärme-/Kälteverbrauch in EUR","Bitte Energieart auswählen!")))</f>
        <v>Bitte Energieart auswählen!</v>
      </c>
      <c r="C6144" s="47"/>
      <c r="D6144" s="47"/>
      <c r="E6144" s="47"/>
      <c r="F6144" s="47"/>
      <c r="G6144" s="74">
        <f>IFERROR(SUMPRODUCT(I6144:K6144,I6145:K6145),"")</f>
        <v>0</v>
      </c>
      <c r="H6144" s="47"/>
      <c r="I6144" s="118"/>
      <c r="J6144" s="118"/>
      <c r="K6144" s="118"/>
      <c r="L6144" s="48" t="s">
        <v>5</v>
      </c>
      <c r="M6144" s="47" t="str">
        <f>IF(H6143="Erdgas","Erdgaskosten exkl. Steuern, Abgaben, Netzentgelte, etc.",IF(H6143="Strom","Stromkosten exkl. Steuern, Abgaben, Netzentgelte, etc.",IF(H6143="Wärme/Kälte","Wärme-/Kältekosten exkl. Steuern, Abgaben, Netzentgelte, etc.", "Bitte Energieart auswählen!")))</f>
        <v>Bitte Energieart auswählen!</v>
      </c>
      <c r="N6144" s="47"/>
      <c r="O6144" s="47"/>
      <c r="P6144" s="75"/>
      <c r="Q6144" s="61"/>
      <c r="R6144" s="62"/>
      <c r="S6144" s="47"/>
    </row>
    <row r="6145" spans="2:19" ht="15" thickBot="1" x14ac:dyDescent="0.35">
      <c r="B6145" s="47" t="str">
        <f>IF(AND(H6143="Erdgas",H6142="Nein"),"Aliquoter Erdgasverbrauch in kWh von 1. Oktober 2022 bis 31. Dezember 2022",IF(H6143="Erdgas","Erdgasverbrauch in kWh von 1. Oktober 2022 bis 31. Dezember 2022",IF(AND(H6143="Strom",H6142="Nein"),"Aliquoter Stromverbrauch in kWh von 1. Oktober 2022 bis 31. Dezember 2022",IF(H6143="Strom","Stromverbrauch in kWh von 1. Oktober 2022 bis 31. Dezember 2022",IF(AND(H6143="Wärme/Kälte",H6142="Nein"),"Aliquoter Wärme-/Kälteverbrauch in kWh von 1. Oktober 2022 bis 31. Dezember 2022",IF(H6143="Wärme/Kälte","Wärme-/Kälteverbrauch in kWh von 1. Oktober 2022 bis 31. Dezember 2022","Bitte Energieart auswählen!"))))))</f>
        <v>Bitte Energieart auswählen!</v>
      </c>
      <c r="C6145" s="47"/>
      <c r="D6145" s="47"/>
      <c r="E6145" s="47"/>
      <c r="F6145" s="47"/>
      <c r="G6145" s="47"/>
      <c r="H6145" s="59">
        <f>SUM(I6145:K6145)</f>
        <v>0</v>
      </c>
      <c r="I6145" s="119" t="str">
        <f>IFERROR(IF(H6142="Nein",VLOOKUP(H6141,'1 - Strom Erdgas Wärme 2021'!H:AA,20,FALSE)/12,""),"")</f>
        <v/>
      </c>
      <c r="J6145" s="119" t="str">
        <f>IFERROR(IF(H6142="Nein",VLOOKUP(H6141,'1 - Strom Erdgas Wärme 2021'!H:AB,20,FALSE)/12,""),"")</f>
        <v/>
      </c>
      <c r="K6145" s="119" t="str">
        <f>IFERROR(IF(H6142="Nein",VLOOKUP(H6141,'1 - Strom Erdgas Wärme 2021'!H:AC,20,FALSE)/12,""),"")</f>
        <v/>
      </c>
      <c r="L6145" s="48" t="s">
        <v>5</v>
      </c>
      <c r="M6145" s="76" t="str">
        <f>IFERROR(IF(H6142="Nein","Vorbefüllte Verbrauchswerte wurden aliquot (d.h. 1/12) aus dem Jahr 2021 übernommen.","Bitte ergänzen Sie die monatlichen Verbrauchswerte gem. Lastprofilzähler"),"")</f>
        <v>Bitte ergänzen Sie die monatlichen Verbrauchswerte gem. Lastprofilzähler</v>
      </c>
      <c r="N6145" s="77"/>
      <c r="O6145" s="77"/>
      <c r="P6145" s="77"/>
      <c r="Q6145" s="77"/>
      <c r="R6145" s="77"/>
      <c r="S6145" s="77"/>
    </row>
    <row r="6146" spans="2:19" x14ac:dyDescent="0.3">
      <c r="B6146" s="47" t="str">
        <f>IF(H6143="Wärme/Kälte","Energiemix: Anteil in % der aus Strom oder Erdgas erzeugten Wärme/Kälte","")</f>
        <v/>
      </c>
      <c r="C6146" s="46"/>
      <c r="D6146" s="46"/>
      <c r="E6146" s="46"/>
      <c r="F6146" s="74">
        <f>IFERROR(SUMPRODUCT(I6146:K6146,I6145:K6145),"")</f>
        <v>0</v>
      </c>
      <c r="G6146" s="74"/>
      <c r="H6146" s="46"/>
      <c r="I6146" s="120"/>
      <c r="J6146" s="121"/>
      <c r="K6146" s="121"/>
      <c r="L6146" s="48" t="str">
        <f>IF(H6143="Wärme/Kälte","i","")</f>
        <v/>
      </c>
      <c r="M6146" s="47" t="str">
        <f>IF(H6143="Wärme/Kälte","Bitte geben Sie den Anteil in % (von 0 bis 100, ohne Prozentzeichen) der  direkt aus Strom oder Erdgas erzeugten Wärme/Kälte.","")</f>
        <v/>
      </c>
      <c r="N6146" s="46"/>
      <c r="O6146" s="46"/>
      <c r="P6146" s="46"/>
      <c r="Q6146" s="46"/>
      <c r="R6146" s="46"/>
      <c r="S6146" s="46"/>
    </row>
    <row r="6147" spans="2:19" x14ac:dyDescent="0.3">
      <c r="B6147" s="46"/>
      <c r="C6147" s="46"/>
      <c r="D6147" s="46"/>
      <c r="E6147" s="46"/>
      <c r="F6147" s="46"/>
      <c r="G6147" s="46"/>
      <c r="H6147" s="46"/>
      <c r="I6147" s="98"/>
      <c r="J6147" s="46"/>
      <c r="K6147" s="46"/>
      <c r="L6147" s="48"/>
      <c r="M6147" s="47"/>
      <c r="N6147" s="46"/>
      <c r="O6147" s="46"/>
      <c r="P6147" s="46"/>
      <c r="Q6147" s="46"/>
      <c r="R6147" s="46"/>
      <c r="S6147" s="46"/>
    </row>
    <row r="6148" spans="2:19" ht="18" thickBot="1" x14ac:dyDescent="0.5">
      <c r="B6148" s="56" t="s">
        <v>10</v>
      </c>
      <c r="C6148" s="47"/>
      <c r="D6148" s="47"/>
      <c r="E6148" s="47"/>
      <c r="F6148" s="47"/>
      <c r="G6148" s="47"/>
      <c r="H6148" s="47"/>
      <c r="I6148" s="68">
        <v>44835</v>
      </c>
      <c r="J6148" s="68">
        <v>44866</v>
      </c>
      <c r="K6148" s="68">
        <v>44896</v>
      </c>
      <c r="L6148" s="47"/>
      <c r="M6148" s="69"/>
      <c r="N6148" s="69"/>
      <c r="O6148" s="69"/>
      <c r="P6148" s="69"/>
      <c r="Q6148" s="69"/>
      <c r="R6148" s="69"/>
      <c r="S6148" s="47"/>
    </row>
    <row r="6149" spans="2:19" ht="15" thickBot="1" x14ac:dyDescent="0.35">
      <c r="B6149" s="47" t="s">
        <v>28</v>
      </c>
      <c r="C6149" s="47"/>
      <c r="D6149" s="47"/>
      <c r="E6149" s="47"/>
      <c r="F6149" s="47"/>
      <c r="G6149" s="47"/>
      <c r="H6149" s="117"/>
      <c r="I6149" s="70"/>
      <c r="J6149" s="71"/>
      <c r="K6149" s="71"/>
      <c r="L6149" s="48" t="s">
        <v>5</v>
      </c>
      <c r="M6149" s="47" t="s">
        <v>29</v>
      </c>
      <c r="N6149" s="69"/>
      <c r="O6149" s="69"/>
      <c r="P6149" s="69"/>
      <c r="Q6149" s="69"/>
      <c r="R6149" s="69"/>
      <c r="S6149" s="47"/>
    </row>
    <row r="6150" spans="2:19" ht="15" thickBot="1" x14ac:dyDescent="0.35">
      <c r="B6150" s="47" t="s">
        <v>13</v>
      </c>
      <c r="C6150" s="47"/>
      <c r="D6150" s="47"/>
      <c r="E6150" s="47"/>
      <c r="F6150" s="47"/>
      <c r="G6150" s="47"/>
      <c r="H6150" s="138">
        <f>IFERROR(VLOOKUP(H6149,'1 - Strom Erdgas Wärme 2021'!H:AA,17,FALSE),"")</f>
        <v>0</v>
      </c>
      <c r="I6150" s="70"/>
      <c r="J6150" s="71"/>
      <c r="K6150" s="71"/>
      <c r="L6150" s="48"/>
      <c r="M6150" s="47"/>
      <c r="N6150" s="69"/>
      <c r="O6150" s="69"/>
      <c r="P6150" s="69"/>
      <c r="Q6150" s="69"/>
      <c r="R6150" s="69"/>
      <c r="S6150" s="47"/>
    </row>
    <row r="6151" spans="2:19" ht="15" thickBot="1" x14ac:dyDescent="0.35">
      <c r="B6151" s="47" t="s">
        <v>16</v>
      </c>
      <c r="C6151" s="47"/>
      <c r="D6151" s="47"/>
      <c r="E6151" s="47"/>
      <c r="F6151" s="47"/>
      <c r="G6151" s="47"/>
      <c r="H6151" s="139"/>
      <c r="I6151" s="72"/>
      <c r="J6151" s="73"/>
      <c r="K6151" s="73"/>
      <c r="L6151" s="48" t="s">
        <v>5</v>
      </c>
      <c r="M6151" s="47" t="s">
        <v>17</v>
      </c>
      <c r="N6151" s="69"/>
      <c r="O6151" s="69"/>
      <c r="P6151" s="69"/>
      <c r="Q6151" s="69"/>
      <c r="R6151" s="69"/>
      <c r="S6151" s="47"/>
    </row>
    <row r="6152" spans="2:19" ht="16.8" thickBot="1" x14ac:dyDescent="0.45">
      <c r="B6152" s="47" t="str">
        <f>IF(H6151="Erdgas","Arbeitspreis pro kWh Erdgas in EUR",IF(H6151="Strom","Arbeitspreis pro kWh Strom in EUR",IF(H6151="Wärme/Kälte","Arbeitspreis pro kWh Wärme-/Kälteverbrauch in EUR","Bitte Energieart auswählen!")))</f>
        <v>Bitte Energieart auswählen!</v>
      </c>
      <c r="C6152" s="47"/>
      <c r="D6152" s="47"/>
      <c r="E6152" s="47"/>
      <c r="F6152" s="47"/>
      <c r="G6152" s="74">
        <f>IFERROR(SUMPRODUCT(I6152:K6152,I6153:K6153),"")</f>
        <v>0</v>
      </c>
      <c r="H6152" s="47"/>
      <c r="I6152" s="118"/>
      <c r="J6152" s="118"/>
      <c r="K6152" s="118"/>
      <c r="L6152" s="48" t="s">
        <v>5</v>
      </c>
      <c r="M6152" s="47" t="str">
        <f>IF(H6151="Erdgas","Erdgaskosten exkl. Steuern, Abgaben, Netzentgelte, etc.",IF(H6151="Strom","Stromkosten exkl. Steuern, Abgaben, Netzentgelte, etc.",IF(H6151="Wärme/Kälte","Wärme-/Kältekosten exkl. Steuern, Abgaben, Netzentgelte, etc.", "Bitte Energieart auswählen!")))</f>
        <v>Bitte Energieart auswählen!</v>
      </c>
      <c r="N6152" s="47"/>
      <c r="O6152" s="47"/>
      <c r="P6152" s="75"/>
      <c r="Q6152" s="61"/>
      <c r="R6152" s="62"/>
      <c r="S6152" s="47"/>
    </row>
    <row r="6153" spans="2:19" ht="15" thickBot="1" x14ac:dyDescent="0.35">
      <c r="B6153" s="47" t="str">
        <f>IF(AND(H6151="Erdgas",H6150="Nein"),"Aliquoter Erdgasverbrauch in kWh von 1. Oktober 2022 bis 31. Dezember 2022",IF(H6151="Erdgas","Erdgasverbrauch in kWh von 1. Oktober 2022 bis 31. Dezember 2022",IF(AND(H6151="Strom",H6150="Nein"),"Aliquoter Stromverbrauch in kWh von 1. Oktober 2022 bis 31. Dezember 2022",IF(H6151="Strom","Stromverbrauch in kWh von 1. Oktober 2022 bis 31. Dezember 2022",IF(AND(H6151="Wärme/Kälte",H6150="Nein"),"Aliquoter Wärme-/Kälteverbrauch in kWh von 1. Oktober 2022 bis 31. Dezember 2022",IF(H6151="Wärme/Kälte","Wärme-/Kälteverbrauch in kWh von 1. Oktober 2022 bis 31. Dezember 2022","Bitte Energieart auswählen!"))))))</f>
        <v>Bitte Energieart auswählen!</v>
      </c>
      <c r="C6153" s="47"/>
      <c r="D6153" s="47"/>
      <c r="E6153" s="47"/>
      <c r="F6153" s="47"/>
      <c r="G6153" s="47"/>
      <c r="H6153" s="59">
        <f>SUM(I6153:K6153)</f>
        <v>0</v>
      </c>
      <c r="I6153" s="119" t="str">
        <f>IFERROR(IF(H6150="Nein",VLOOKUP(H6149,'1 - Strom Erdgas Wärme 2021'!H:AA,20,FALSE)/12,""),"")</f>
        <v/>
      </c>
      <c r="J6153" s="119" t="str">
        <f>IFERROR(IF(H6150="Nein",VLOOKUP(H6149,'1 - Strom Erdgas Wärme 2021'!H:AB,20,FALSE)/12,""),"")</f>
        <v/>
      </c>
      <c r="K6153" s="119" t="str">
        <f>IFERROR(IF(H6150="Nein",VLOOKUP(H6149,'1 - Strom Erdgas Wärme 2021'!H:AC,20,FALSE)/12,""),"")</f>
        <v/>
      </c>
      <c r="L6153" s="48" t="s">
        <v>5</v>
      </c>
      <c r="M6153" s="76" t="str">
        <f>IFERROR(IF(H6150="Nein","Vorbefüllte Verbrauchswerte wurden aliquot (d.h. 1/12) aus dem Jahr 2021 übernommen.","Bitte ergänzen Sie die monatlichen Verbrauchswerte gem. Lastprofilzähler"),"")</f>
        <v>Bitte ergänzen Sie die monatlichen Verbrauchswerte gem. Lastprofilzähler</v>
      </c>
      <c r="N6153" s="77"/>
      <c r="O6153" s="77"/>
      <c r="P6153" s="77"/>
      <c r="Q6153" s="77"/>
      <c r="R6153" s="77"/>
      <c r="S6153" s="77"/>
    </row>
    <row r="6154" spans="2:19" x14ac:dyDescent="0.3">
      <c r="B6154" s="47" t="str">
        <f>IF(H6151="Wärme/Kälte","Energiemix: Anteil in % der aus Strom oder Erdgas erzeugten Wärme/Kälte","")</f>
        <v/>
      </c>
      <c r="C6154" s="46"/>
      <c r="D6154" s="46"/>
      <c r="E6154" s="46"/>
      <c r="F6154" s="74">
        <f>IFERROR(SUMPRODUCT(I6154:K6154,I6153:K6153),"")</f>
        <v>0</v>
      </c>
      <c r="G6154" s="74"/>
      <c r="H6154" s="46"/>
      <c r="I6154" s="120"/>
      <c r="J6154" s="121"/>
      <c r="K6154" s="121"/>
      <c r="L6154" s="48" t="str">
        <f>IF(H6151="Wärme/Kälte","i","")</f>
        <v/>
      </c>
      <c r="M6154" s="47" t="str">
        <f>IF(H6151="Wärme/Kälte","Bitte geben Sie den Anteil in % (von 0 bis 100, ohne Prozentzeichen) der  direkt aus Strom oder Erdgas erzeugten Wärme/Kälte.","")</f>
        <v/>
      </c>
      <c r="N6154" s="46"/>
      <c r="O6154" s="46"/>
      <c r="P6154" s="46"/>
      <c r="Q6154" s="46"/>
      <c r="R6154" s="46"/>
      <c r="S6154" s="46"/>
    </row>
    <row r="6155" spans="2:19" x14ac:dyDescent="0.3">
      <c r="B6155" s="46"/>
      <c r="C6155" s="46"/>
      <c r="D6155" s="46"/>
      <c r="E6155" s="46"/>
      <c r="F6155" s="46"/>
      <c r="G6155" s="46"/>
      <c r="H6155" s="46"/>
      <c r="I6155" s="98"/>
      <c r="J6155" s="46"/>
      <c r="K6155" s="46"/>
      <c r="L6155" s="48"/>
      <c r="M6155" s="47"/>
      <c r="N6155" s="46"/>
      <c r="O6155" s="46"/>
      <c r="P6155" s="46"/>
      <c r="Q6155" s="46"/>
      <c r="R6155" s="46"/>
      <c r="S6155" s="46"/>
    </row>
    <row r="6156" spans="2:19" ht="18" thickBot="1" x14ac:dyDescent="0.5">
      <c r="B6156" s="56" t="s">
        <v>10</v>
      </c>
      <c r="C6156" s="47"/>
      <c r="D6156" s="47"/>
      <c r="E6156" s="47"/>
      <c r="F6156" s="47"/>
      <c r="G6156" s="47"/>
      <c r="H6156" s="47"/>
      <c r="I6156" s="68">
        <v>44835</v>
      </c>
      <c r="J6156" s="68">
        <v>44866</v>
      </c>
      <c r="K6156" s="68">
        <v>44896</v>
      </c>
      <c r="L6156" s="47"/>
      <c r="M6156" s="69"/>
      <c r="N6156" s="69"/>
      <c r="O6156" s="69"/>
      <c r="P6156" s="69"/>
      <c r="Q6156" s="69"/>
      <c r="R6156" s="69"/>
      <c r="S6156" s="47"/>
    </row>
    <row r="6157" spans="2:19" ht="15" thickBot="1" x14ac:dyDescent="0.35">
      <c r="B6157" s="47" t="s">
        <v>28</v>
      </c>
      <c r="C6157" s="47"/>
      <c r="D6157" s="47"/>
      <c r="E6157" s="47"/>
      <c r="F6157" s="47"/>
      <c r="G6157" s="47"/>
      <c r="H6157" s="117"/>
      <c r="I6157" s="70"/>
      <c r="J6157" s="71"/>
      <c r="K6157" s="71"/>
      <c r="L6157" s="48" t="s">
        <v>5</v>
      </c>
      <c r="M6157" s="47" t="s">
        <v>29</v>
      </c>
      <c r="N6157" s="69"/>
      <c r="O6157" s="69"/>
      <c r="P6157" s="69"/>
      <c r="Q6157" s="69"/>
      <c r="R6157" s="69"/>
      <c r="S6157" s="47"/>
    </row>
    <row r="6158" spans="2:19" ht="15" thickBot="1" x14ac:dyDescent="0.35">
      <c r="B6158" s="47" t="s">
        <v>13</v>
      </c>
      <c r="C6158" s="47"/>
      <c r="D6158" s="47"/>
      <c r="E6158" s="47"/>
      <c r="F6158" s="47"/>
      <c r="G6158" s="47"/>
      <c r="H6158" s="138">
        <f>IFERROR(VLOOKUP(H6157,'1 - Strom Erdgas Wärme 2021'!H:AA,17,FALSE),"")</f>
        <v>0</v>
      </c>
      <c r="I6158" s="70"/>
      <c r="J6158" s="71"/>
      <c r="K6158" s="71"/>
      <c r="L6158" s="48"/>
      <c r="M6158" s="47"/>
      <c r="N6158" s="69"/>
      <c r="O6158" s="69"/>
      <c r="P6158" s="69"/>
      <c r="Q6158" s="69"/>
      <c r="R6158" s="69"/>
      <c r="S6158" s="47"/>
    </row>
    <row r="6159" spans="2:19" ht="15" thickBot="1" x14ac:dyDescent="0.35">
      <c r="B6159" s="47" t="s">
        <v>16</v>
      </c>
      <c r="C6159" s="47"/>
      <c r="D6159" s="47"/>
      <c r="E6159" s="47"/>
      <c r="F6159" s="47"/>
      <c r="G6159" s="47"/>
      <c r="H6159" s="139"/>
      <c r="I6159" s="72"/>
      <c r="J6159" s="73"/>
      <c r="K6159" s="73"/>
      <c r="L6159" s="48" t="s">
        <v>5</v>
      </c>
      <c r="M6159" s="47" t="s">
        <v>17</v>
      </c>
      <c r="N6159" s="69"/>
      <c r="O6159" s="69"/>
      <c r="P6159" s="69"/>
      <c r="Q6159" s="69"/>
      <c r="R6159" s="69"/>
      <c r="S6159" s="47"/>
    </row>
    <row r="6160" spans="2:19" ht="16.8" thickBot="1" x14ac:dyDescent="0.45">
      <c r="B6160" s="47" t="str">
        <f>IF(H6159="Erdgas","Arbeitspreis pro kWh Erdgas in EUR",IF(H6159="Strom","Arbeitspreis pro kWh Strom in EUR",IF(H6159="Wärme/Kälte","Arbeitspreis pro kWh Wärme-/Kälteverbrauch in EUR","Bitte Energieart auswählen!")))</f>
        <v>Bitte Energieart auswählen!</v>
      </c>
      <c r="C6160" s="47"/>
      <c r="D6160" s="47"/>
      <c r="E6160" s="47"/>
      <c r="F6160" s="47"/>
      <c r="G6160" s="74">
        <f>IFERROR(SUMPRODUCT(I6160:K6160,I6161:K6161),"")</f>
        <v>0</v>
      </c>
      <c r="H6160" s="47"/>
      <c r="I6160" s="118"/>
      <c r="J6160" s="118"/>
      <c r="K6160" s="118"/>
      <c r="L6160" s="48" t="s">
        <v>5</v>
      </c>
      <c r="M6160" s="47" t="str">
        <f>IF(H6159="Erdgas","Erdgaskosten exkl. Steuern, Abgaben, Netzentgelte, etc.",IF(H6159="Strom","Stromkosten exkl. Steuern, Abgaben, Netzentgelte, etc.",IF(H6159="Wärme/Kälte","Wärme-/Kältekosten exkl. Steuern, Abgaben, Netzentgelte, etc.", "Bitte Energieart auswählen!")))</f>
        <v>Bitte Energieart auswählen!</v>
      </c>
      <c r="N6160" s="47"/>
      <c r="O6160" s="47"/>
      <c r="P6160" s="75"/>
      <c r="Q6160" s="61"/>
      <c r="R6160" s="62"/>
      <c r="S6160" s="47"/>
    </row>
    <row r="6161" spans="2:19" ht="15" thickBot="1" x14ac:dyDescent="0.35">
      <c r="B6161" s="47" t="str">
        <f>IF(AND(H6159="Erdgas",H6158="Nein"),"Aliquoter Erdgasverbrauch in kWh von 1. Oktober 2022 bis 31. Dezember 2022",IF(H6159="Erdgas","Erdgasverbrauch in kWh von 1. Oktober 2022 bis 31. Dezember 2022",IF(AND(H6159="Strom",H6158="Nein"),"Aliquoter Stromverbrauch in kWh von 1. Oktober 2022 bis 31. Dezember 2022",IF(H6159="Strom","Stromverbrauch in kWh von 1. Oktober 2022 bis 31. Dezember 2022",IF(AND(H6159="Wärme/Kälte",H6158="Nein"),"Aliquoter Wärme-/Kälteverbrauch in kWh von 1. Oktober 2022 bis 31. Dezember 2022",IF(H6159="Wärme/Kälte","Wärme-/Kälteverbrauch in kWh von 1. Oktober 2022 bis 31. Dezember 2022","Bitte Energieart auswählen!"))))))</f>
        <v>Bitte Energieart auswählen!</v>
      </c>
      <c r="C6161" s="47"/>
      <c r="D6161" s="47"/>
      <c r="E6161" s="47"/>
      <c r="F6161" s="47"/>
      <c r="G6161" s="47"/>
      <c r="H6161" s="59">
        <f>SUM(I6161:K6161)</f>
        <v>0</v>
      </c>
      <c r="I6161" s="119" t="str">
        <f>IFERROR(IF(H6158="Nein",VLOOKUP(H6157,'1 - Strom Erdgas Wärme 2021'!H:AA,20,FALSE)/12,""),"")</f>
        <v/>
      </c>
      <c r="J6161" s="119" t="str">
        <f>IFERROR(IF(H6158="Nein",VLOOKUP(H6157,'1 - Strom Erdgas Wärme 2021'!H:AB,20,FALSE)/12,""),"")</f>
        <v/>
      </c>
      <c r="K6161" s="119" t="str">
        <f>IFERROR(IF(H6158="Nein",VLOOKUP(H6157,'1 - Strom Erdgas Wärme 2021'!H:AC,20,FALSE)/12,""),"")</f>
        <v/>
      </c>
      <c r="L6161" s="48" t="s">
        <v>5</v>
      </c>
      <c r="M6161" s="76" t="str">
        <f>IFERROR(IF(H6158="Nein","Vorbefüllte Verbrauchswerte wurden aliquot (d.h. 1/12) aus dem Jahr 2021 übernommen.","Bitte ergänzen Sie die monatlichen Verbrauchswerte gem. Lastprofilzähler"),"")</f>
        <v>Bitte ergänzen Sie die monatlichen Verbrauchswerte gem. Lastprofilzähler</v>
      </c>
      <c r="N6161" s="77"/>
      <c r="O6161" s="77"/>
      <c r="P6161" s="77"/>
      <c r="Q6161" s="77"/>
      <c r="R6161" s="77"/>
      <c r="S6161" s="77"/>
    </row>
    <row r="6162" spans="2:19" x14ac:dyDescent="0.3">
      <c r="B6162" s="47" t="str">
        <f>IF(H6159="Wärme/Kälte","Energiemix: Anteil in % der aus Strom oder Erdgas erzeugten Wärme/Kälte","")</f>
        <v/>
      </c>
      <c r="C6162" s="46"/>
      <c r="D6162" s="46"/>
      <c r="E6162" s="46"/>
      <c r="F6162" s="74">
        <f>IFERROR(SUMPRODUCT(I6162:K6162,I6161:K6161),"")</f>
        <v>0</v>
      </c>
      <c r="G6162" s="74"/>
      <c r="H6162" s="46"/>
      <c r="I6162" s="120"/>
      <c r="J6162" s="121"/>
      <c r="K6162" s="121"/>
      <c r="L6162" s="48" t="str">
        <f>IF(H6159="Wärme/Kälte","i","")</f>
        <v/>
      </c>
      <c r="M6162" s="47" t="str">
        <f>IF(H6159="Wärme/Kälte","Bitte geben Sie den Anteil in % (von 0 bis 100, ohne Prozentzeichen) der  direkt aus Strom oder Erdgas erzeugten Wärme/Kälte.","")</f>
        <v/>
      </c>
      <c r="N6162" s="46"/>
      <c r="O6162" s="46"/>
      <c r="P6162" s="46"/>
      <c r="Q6162" s="46"/>
      <c r="R6162" s="46"/>
      <c r="S6162" s="46"/>
    </row>
    <row r="6163" spans="2:19" x14ac:dyDescent="0.3">
      <c r="B6163" s="46"/>
      <c r="C6163" s="46"/>
      <c r="D6163" s="46"/>
      <c r="E6163" s="46"/>
      <c r="F6163" s="46"/>
      <c r="G6163" s="46"/>
      <c r="H6163" s="46"/>
      <c r="I6163" s="98"/>
      <c r="J6163" s="46"/>
      <c r="K6163" s="46"/>
      <c r="L6163" s="48"/>
      <c r="M6163" s="47"/>
      <c r="N6163" s="46"/>
      <c r="O6163" s="46"/>
      <c r="P6163" s="46"/>
      <c r="Q6163" s="46"/>
      <c r="R6163" s="46"/>
      <c r="S6163" s="46"/>
    </row>
    <row r="6164" spans="2:19" ht="18" thickBot="1" x14ac:dyDescent="0.5">
      <c r="B6164" s="56" t="s">
        <v>10</v>
      </c>
      <c r="C6164" s="47"/>
      <c r="D6164" s="47"/>
      <c r="E6164" s="47"/>
      <c r="F6164" s="47"/>
      <c r="G6164" s="47"/>
      <c r="H6164" s="47"/>
      <c r="I6164" s="68">
        <v>44835</v>
      </c>
      <c r="J6164" s="68">
        <v>44866</v>
      </c>
      <c r="K6164" s="68">
        <v>44896</v>
      </c>
      <c r="L6164" s="47"/>
      <c r="M6164" s="69"/>
      <c r="N6164" s="69"/>
      <c r="O6164" s="69"/>
      <c r="P6164" s="69"/>
      <c r="Q6164" s="69"/>
      <c r="R6164" s="69"/>
      <c r="S6164" s="47"/>
    </row>
    <row r="6165" spans="2:19" ht="15" thickBot="1" x14ac:dyDescent="0.35">
      <c r="B6165" s="47" t="s">
        <v>28</v>
      </c>
      <c r="C6165" s="47"/>
      <c r="D6165" s="47"/>
      <c r="E6165" s="47"/>
      <c r="F6165" s="47"/>
      <c r="G6165" s="47"/>
      <c r="H6165" s="117"/>
      <c r="I6165" s="70"/>
      <c r="J6165" s="71"/>
      <c r="K6165" s="71"/>
      <c r="L6165" s="48" t="s">
        <v>5</v>
      </c>
      <c r="M6165" s="47" t="s">
        <v>29</v>
      </c>
      <c r="N6165" s="69"/>
      <c r="O6165" s="69"/>
      <c r="P6165" s="69"/>
      <c r="Q6165" s="69"/>
      <c r="R6165" s="69"/>
      <c r="S6165" s="47"/>
    </row>
    <row r="6166" spans="2:19" ht="15" thickBot="1" x14ac:dyDescent="0.35">
      <c r="B6166" s="47" t="s">
        <v>13</v>
      </c>
      <c r="C6166" s="47"/>
      <c r="D6166" s="47"/>
      <c r="E6166" s="47"/>
      <c r="F6166" s="47"/>
      <c r="G6166" s="47"/>
      <c r="H6166" s="138">
        <f>IFERROR(VLOOKUP(H6165,'1 - Strom Erdgas Wärme 2021'!H:AA,17,FALSE),"")</f>
        <v>0</v>
      </c>
      <c r="I6166" s="70"/>
      <c r="J6166" s="71"/>
      <c r="K6166" s="71"/>
      <c r="L6166" s="48"/>
      <c r="M6166" s="47"/>
      <c r="N6166" s="69"/>
      <c r="O6166" s="69"/>
      <c r="P6166" s="69"/>
      <c r="Q6166" s="69"/>
      <c r="R6166" s="69"/>
      <c r="S6166" s="47"/>
    </row>
    <row r="6167" spans="2:19" ht="15" thickBot="1" x14ac:dyDescent="0.35">
      <c r="B6167" s="47" t="s">
        <v>16</v>
      </c>
      <c r="C6167" s="47"/>
      <c r="D6167" s="47"/>
      <c r="E6167" s="47"/>
      <c r="F6167" s="47"/>
      <c r="G6167" s="47"/>
      <c r="H6167" s="139"/>
      <c r="I6167" s="72"/>
      <c r="J6167" s="73"/>
      <c r="K6167" s="73"/>
      <c r="L6167" s="48" t="s">
        <v>5</v>
      </c>
      <c r="M6167" s="47" t="s">
        <v>17</v>
      </c>
      <c r="N6167" s="69"/>
      <c r="O6167" s="69"/>
      <c r="P6167" s="69"/>
      <c r="Q6167" s="69"/>
      <c r="R6167" s="69"/>
      <c r="S6167" s="47"/>
    </row>
    <row r="6168" spans="2:19" ht="16.8" thickBot="1" x14ac:dyDescent="0.45">
      <c r="B6168" s="47" t="str">
        <f>IF(H6167="Erdgas","Arbeitspreis pro kWh Erdgas in EUR",IF(H6167="Strom","Arbeitspreis pro kWh Strom in EUR",IF(H6167="Wärme/Kälte","Arbeitspreis pro kWh Wärme-/Kälteverbrauch in EUR","Bitte Energieart auswählen!")))</f>
        <v>Bitte Energieart auswählen!</v>
      </c>
      <c r="C6168" s="47"/>
      <c r="D6168" s="47"/>
      <c r="E6168" s="47"/>
      <c r="F6168" s="47"/>
      <c r="G6168" s="74">
        <f>IFERROR(SUMPRODUCT(I6168:K6168,I6169:K6169),"")</f>
        <v>0</v>
      </c>
      <c r="H6168" s="47"/>
      <c r="I6168" s="118"/>
      <c r="J6168" s="118"/>
      <c r="K6168" s="118"/>
      <c r="L6168" s="48" t="s">
        <v>5</v>
      </c>
      <c r="M6168" s="47" t="str">
        <f>IF(H6167="Erdgas","Erdgaskosten exkl. Steuern, Abgaben, Netzentgelte, etc.",IF(H6167="Strom","Stromkosten exkl. Steuern, Abgaben, Netzentgelte, etc.",IF(H6167="Wärme/Kälte","Wärme-/Kältekosten exkl. Steuern, Abgaben, Netzentgelte, etc.", "Bitte Energieart auswählen!")))</f>
        <v>Bitte Energieart auswählen!</v>
      </c>
      <c r="N6168" s="47"/>
      <c r="O6168" s="47"/>
      <c r="P6168" s="75"/>
      <c r="Q6168" s="61"/>
      <c r="R6168" s="62"/>
      <c r="S6168" s="47"/>
    </row>
    <row r="6169" spans="2:19" ht="15" thickBot="1" x14ac:dyDescent="0.35">
      <c r="B6169" s="47" t="str">
        <f>IF(AND(H6167="Erdgas",H6166="Nein"),"Aliquoter Erdgasverbrauch in kWh von 1. Oktober 2022 bis 31. Dezember 2022",IF(H6167="Erdgas","Erdgasverbrauch in kWh von 1. Oktober 2022 bis 31. Dezember 2022",IF(AND(H6167="Strom",H6166="Nein"),"Aliquoter Stromverbrauch in kWh von 1. Oktober 2022 bis 31. Dezember 2022",IF(H6167="Strom","Stromverbrauch in kWh von 1. Oktober 2022 bis 31. Dezember 2022",IF(AND(H6167="Wärme/Kälte",H6166="Nein"),"Aliquoter Wärme-/Kälteverbrauch in kWh von 1. Oktober 2022 bis 31. Dezember 2022",IF(H6167="Wärme/Kälte","Wärme-/Kälteverbrauch in kWh von 1. Oktober 2022 bis 31. Dezember 2022","Bitte Energieart auswählen!"))))))</f>
        <v>Bitte Energieart auswählen!</v>
      </c>
      <c r="C6169" s="47"/>
      <c r="D6169" s="47"/>
      <c r="E6169" s="47"/>
      <c r="F6169" s="47"/>
      <c r="G6169" s="47"/>
      <c r="H6169" s="59">
        <f>SUM(I6169:K6169)</f>
        <v>0</v>
      </c>
      <c r="I6169" s="119" t="str">
        <f>IFERROR(IF(H6166="Nein",VLOOKUP(H6165,'1 - Strom Erdgas Wärme 2021'!H:AA,20,FALSE)/12,""),"")</f>
        <v/>
      </c>
      <c r="J6169" s="119" t="str">
        <f>IFERROR(IF(H6166="Nein",VLOOKUP(H6165,'1 - Strom Erdgas Wärme 2021'!H:AB,20,FALSE)/12,""),"")</f>
        <v/>
      </c>
      <c r="K6169" s="119" t="str">
        <f>IFERROR(IF(H6166="Nein",VLOOKUP(H6165,'1 - Strom Erdgas Wärme 2021'!H:AC,20,FALSE)/12,""),"")</f>
        <v/>
      </c>
      <c r="L6169" s="48" t="s">
        <v>5</v>
      </c>
      <c r="M6169" s="76" t="str">
        <f>IFERROR(IF(H6166="Nein","Vorbefüllte Verbrauchswerte wurden aliquot (d.h. 1/12) aus dem Jahr 2021 übernommen.","Bitte ergänzen Sie die monatlichen Verbrauchswerte gem. Lastprofilzähler"),"")</f>
        <v>Bitte ergänzen Sie die monatlichen Verbrauchswerte gem. Lastprofilzähler</v>
      </c>
      <c r="N6169" s="77"/>
      <c r="O6169" s="77"/>
      <c r="P6169" s="77"/>
      <c r="Q6169" s="77"/>
      <c r="R6169" s="77"/>
      <c r="S6169" s="77"/>
    </row>
    <row r="6170" spans="2:19" x14ac:dyDescent="0.3">
      <c r="B6170" s="47" t="str">
        <f>IF(H6167="Wärme/Kälte","Energiemix: Anteil in % der aus Strom oder Erdgas erzeugten Wärme/Kälte","")</f>
        <v/>
      </c>
      <c r="C6170" s="46"/>
      <c r="D6170" s="46"/>
      <c r="E6170" s="46"/>
      <c r="F6170" s="74">
        <f>IFERROR(SUMPRODUCT(I6170:K6170,I6169:K6169),"")</f>
        <v>0</v>
      </c>
      <c r="G6170" s="74"/>
      <c r="H6170" s="46"/>
      <c r="I6170" s="120"/>
      <c r="J6170" s="121"/>
      <c r="K6170" s="121"/>
      <c r="L6170" s="48" t="str">
        <f>IF(H6167="Wärme/Kälte","i","")</f>
        <v/>
      </c>
      <c r="M6170" s="47" t="str">
        <f>IF(H6167="Wärme/Kälte","Bitte geben Sie den Anteil in % (von 0 bis 100, ohne Prozentzeichen) der  direkt aus Strom oder Erdgas erzeugten Wärme/Kälte.","")</f>
        <v/>
      </c>
      <c r="N6170" s="46"/>
      <c r="O6170" s="46"/>
      <c r="P6170" s="46"/>
      <c r="Q6170" s="46"/>
      <c r="R6170" s="46"/>
      <c r="S6170" s="46"/>
    </row>
    <row r="6171" spans="2:19" x14ac:dyDescent="0.3">
      <c r="B6171" s="46"/>
      <c r="C6171" s="46"/>
      <c r="D6171" s="46"/>
      <c r="E6171" s="46"/>
      <c r="F6171" s="46"/>
      <c r="G6171" s="46"/>
      <c r="H6171" s="46"/>
      <c r="I6171" s="98"/>
      <c r="J6171" s="46"/>
      <c r="K6171" s="46"/>
      <c r="L6171" s="48"/>
      <c r="M6171" s="47"/>
      <c r="N6171" s="46"/>
      <c r="O6171" s="46"/>
      <c r="P6171" s="46"/>
      <c r="Q6171" s="46"/>
      <c r="R6171" s="46"/>
      <c r="S6171" s="46"/>
    </row>
    <row r="6172" spans="2:19" ht="18" thickBot="1" x14ac:dyDescent="0.5">
      <c r="B6172" s="56" t="s">
        <v>10</v>
      </c>
      <c r="C6172" s="47"/>
      <c r="D6172" s="47"/>
      <c r="E6172" s="47"/>
      <c r="F6172" s="47"/>
      <c r="G6172" s="47"/>
      <c r="H6172" s="47"/>
      <c r="I6172" s="68">
        <v>44835</v>
      </c>
      <c r="J6172" s="68">
        <v>44866</v>
      </c>
      <c r="K6172" s="68">
        <v>44896</v>
      </c>
      <c r="L6172" s="47"/>
      <c r="M6172" s="69"/>
      <c r="N6172" s="69"/>
      <c r="O6172" s="69"/>
      <c r="P6172" s="69"/>
      <c r="Q6172" s="69"/>
      <c r="R6172" s="69"/>
      <c r="S6172" s="47"/>
    </row>
    <row r="6173" spans="2:19" ht="15" thickBot="1" x14ac:dyDescent="0.35">
      <c r="B6173" s="47" t="s">
        <v>28</v>
      </c>
      <c r="C6173" s="47"/>
      <c r="D6173" s="47"/>
      <c r="E6173" s="47"/>
      <c r="F6173" s="47"/>
      <c r="G6173" s="47"/>
      <c r="H6173" s="117"/>
      <c r="I6173" s="70"/>
      <c r="J6173" s="71"/>
      <c r="K6173" s="71"/>
      <c r="L6173" s="48" t="s">
        <v>5</v>
      </c>
      <c r="M6173" s="47" t="s">
        <v>29</v>
      </c>
      <c r="N6173" s="69"/>
      <c r="O6173" s="69"/>
      <c r="P6173" s="69"/>
      <c r="Q6173" s="69"/>
      <c r="R6173" s="69"/>
      <c r="S6173" s="47"/>
    </row>
    <row r="6174" spans="2:19" ht="15" thickBot="1" x14ac:dyDescent="0.35">
      <c r="B6174" s="47" t="s">
        <v>13</v>
      </c>
      <c r="C6174" s="47"/>
      <c r="D6174" s="47"/>
      <c r="E6174" s="47"/>
      <c r="F6174" s="47"/>
      <c r="G6174" s="47"/>
      <c r="H6174" s="138">
        <f>IFERROR(VLOOKUP(H6173,'1 - Strom Erdgas Wärme 2021'!H:AA,17,FALSE),"")</f>
        <v>0</v>
      </c>
      <c r="I6174" s="70"/>
      <c r="J6174" s="71"/>
      <c r="K6174" s="71"/>
      <c r="L6174" s="48"/>
      <c r="M6174" s="47"/>
      <c r="N6174" s="69"/>
      <c r="O6174" s="69"/>
      <c r="P6174" s="69"/>
      <c r="Q6174" s="69"/>
      <c r="R6174" s="69"/>
      <c r="S6174" s="47"/>
    </row>
    <row r="6175" spans="2:19" ht="15" thickBot="1" x14ac:dyDescent="0.35">
      <c r="B6175" s="47" t="s">
        <v>16</v>
      </c>
      <c r="C6175" s="47"/>
      <c r="D6175" s="47"/>
      <c r="E6175" s="47"/>
      <c r="F6175" s="47"/>
      <c r="G6175" s="47"/>
      <c r="H6175" s="139"/>
      <c r="I6175" s="72"/>
      <c r="J6175" s="73"/>
      <c r="K6175" s="73"/>
      <c r="L6175" s="48" t="s">
        <v>5</v>
      </c>
      <c r="M6175" s="47" t="s">
        <v>17</v>
      </c>
      <c r="N6175" s="69"/>
      <c r="O6175" s="69"/>
      <c r="P6175" s="69"/>
      <c r="Q6175" s="69"/>
      <c r="R6175" s="69"/>
      <c r="S6175" s="47"/>
    </row>
    <row r="6176" spans="2:19" ht="16.8" thickBot="1" x14ac:dyDescent="0.45">
      <c r="B6176" s="47" t="str">
        <f>IF(H6175="Erdgas","Arbeitspreis pro kWh Erdgas in EUR",IF(H6175="Strom","Arbeitspreis pro kWh Strom in EUR",IF(H6175="Wärme/Kälte","Arbeitspreis pro kWh Wärme-/Kälteverbrauch in EUR","Bitte Energieart auswählen!")))</f>
        <v>Bitte Energieart auswählen!</v>
      </c>
      <c r="C6176" s="47"/>
      <c r="D6176" s="47"/>
      <c r="E6176" s="47"/>
      <c r="F6176" s="47"/>
      <c r="G6176" s="74">
        <f>IFERROR(SUMPRODUCT(I6176:K6176,I6177:K6177),"")</f>
        <v>0</v>
      </c>
      <c r="H6176" s="47"/>
      <c r="I6176" s="118"/>
      <c r="J6176" s="118"/>
      <c r="K6176" s="118"/>
      <c r="L6176" s="48" t="s">
        <v>5</v>
      </c>
      <c r="M6176" s="47" t="str">
        <f>IF(H6175="Erdgas","Erdgaskosten exkl. Steuern, Abgaben, Netzentgelte, etc.",IF(H6175="Strom","Stromkosten exkl. Steuern, Abgaben, Netzentgelte, etc.",IF(H6175="Wärme/Kälte","Wärme-/Kältekosten exkl. Steuern, Abgaben, Netzentgelte, etc.", "Bitte Energieart auswählen!")))</f>
        <v>Bitte Energieart auswählen!</v>
      </c>
      <c r="N6176" s="47"/>
      <c r="O6176" s="47"/>
      <c r="P6176" s="75"/>
      <c r="Q6176" s="61"/>
      <c r="R6176" s="62"/>
      <c r="S6176" s="47"/>
    </row>
    <row r="6177" spans="2:19" ht="15" thickBot="1" x14ac:dyDescent="0.35">
      <c r="B6177" s="47" t="str">
        <f>IF(AND(H6175="Erdgas",H6174="Nein"),"Aliquoter Erdgasverbrauch in kWh von 1. Oktober 2022 bis 31. Dezember 2022",IF(H6175="Erdgas","Erdgasverbrauch in kWh von 1. Oktober 2022 bis 31. Dezember 2022",IF(AND(H6175="Strom",H6174="Nein"),"Aliquoter Stromverbrauch in kWh von 1. Oktober 2022 bis 31. Dezember 2022",IF(H6175="Strom","Stromverbrauch in kWh von 1. Oktober 2022 bis 31. Dezember 2022",IF(AND(H6175="Wärme/Kälte",H6174="Nein"),"Aliquoter Wärme-/Kälteverbrauch in kWh von 1. Oktober 2022 bis 31. Dezember 2022",IF(H6175="Wärme/Kälte","Wärme-/Kälteverbrauch in kWh von 1. Oktober 2022 bis 31. Dezember 2022","Bitte Energieart auswählen!"))))))</f>
        <v>Bitte Energieart auswählen!</v>
      </c>
      <c r="C6177" s="47"/>
      <c r="D6177" s="47"/>
      <c r="E6177" s="47"/>
      <c r="F6177" s="47"/>
      <c r="G6177" s="47"/>
      <c r="H6177" s="59">
        <f>SUM(I6177:K6177)</f>
        <v>0</v>
      </c>
      <c r="I6177" s="119" t="str">
        <f>IFERROR(IF(H6174="Nein",VLOOKUP(H6173,'1 - Strom Erdgas Wärme 2021'!H:AA,20,FALSE)/12,""),"")</f>
        <v/>
      </c>
      <c r="J6177" s="119" t="str">
        <f>IFERROR(IF(H6174="Nein",VLOOKUP(H6173,'1 - Strom Erdgas Wärme 2021'!H:AB,20,FALSE)/12,""),"")</f>
        <v/>
      </c>
      <c r="K6177" s="119" t="str">
        <f>IFERROR(IF(H6174="Nein",VLOOKUP(H6173,'1 - Strom Erdgas Wärme 2021'!H:AC,20,FALSE)/12,""),"")</f>
        <v/>
      </c>
      <c r="L6177" s="48" t="s">
        <v>5</v>
      </c>
      <c r="M6177" s="76" t="str">
        <f>IFERROR(IF(H6174="Nein","Vorbefüllte Verbrauchswerte wurden aliquot (d.h. 1/12) aus dem Jahr 2021 übernommen.","Bitte ergänzen Sie die monatlichen Verbrauchswerte gem. Lastprofilzähler"),"")</f>
        <v>Bitte ergänzen Sie die monatlichen Verbrauchswerte gem. Lastprofilzähler</v>
      </c>
      <c r="N6177" s="77"/>
      <c r="O6177" s="77"/>
      <c r="P6177" s="77"/>
      <c r="Q6177" s="77"/>
      <c r="R6177" s="77"/>
      <c r="S6177" s="77"/>
    </row>
    <row r="6178" spans="2:19" x14ac:dyDescent="0.3">
      <c r="B6178" s="47" t="str">
        <f>IF(H6175="Wärme/Kälte","Energiemix: Anteil in % der aus Strom oder Erdgas erzeugten Wärme/Kälte","")</f>
        <v/>
      </c>
      <c r="C6178" s="46"/>
      <c r="D6178" s="46"/>
      <c r="E6178" s="46"/>
      <c r="F6178" s="74">
        <f>IFERROR(SUMPRODUCT(I6178:K6178,I6177:K6177),"")</f>
        <v>0</v>
      </c>
      <c r="G6178" s="74"/>
      <c r="H6178" s="46"/>
      <c r="I6178" s="120"/>
      <c r="J6178" s="121"/>
      <c r="K6178" s="121"/>
      <c r="L6178" s="48" t="str">
        <f>IF(H6175="Wärme/Kälte","i","")</f>
        <v/>
      </c>
      <c r="M6178" s="47" t="str">
        <f>IF(H6175="Wärme/Kälte","Bitte geben Sie den Anteil in % (von 0 bis 100, ohne Prozentzeichen) der  direkt aus Strom oder Erdgas erzeugten Wärme/Kälte.","")</f>
        <v/>
      </c>
      <c r="N6178" s="46"/>
      <c r="O6178" s="46"/>
      <c r="P6178" s="46"/>
      <c r="Q6178" s="46"/>
      <c r="R6178" s="46"/>
      <c r="S6178" s="46"/>
    </row>
    <row r="6179" spans="2:19" x14ac:dyDescent="0.3">
      <c r="B6179" s="46"/>
      <c r="C6179" s="46"/>
      <c r="D6179" s="46"/>
      <c r="E6179" s="46"/>
      <c r="F6179" s="46"/>
      <c r="G6179" s="46"/>
      <c r="H6179" s="46"/>
      <c r="I6179" s="98"/>
      <c r="J6179" s="46"/>
      <c r="K6179" s="46"/>
      <c r="L6179" s="48"/>
      <c r="M6179" s="47"/>
      <c r="N6179" s="46"/>
      <c r="O6179" s="46"/>
      <c r="P6179" s="46"/>
      <c r="Q6179" s="46"/>
      <c r="R6179" s="46"/>
      <c r="S6179" s="46"/>
    </row>
    <row r="6180" spans="2:19" ht="18" thickBot="1" x14ac:dyDescent="0.5">
      <c r="B6180" s="56" t="s">
        <v>10</v>
      </c>
      <c r="C6180" s="47"/>
      <c r="D6180" s="47"/>
      <c r="E6180" s="47"/>
      <c r="F6180" s="47"/>
      <c r="G6180" s="47"/>
      <c r="H6180" s="47"/>
      <c r="I6180" s="68">
        <v>44835</v>
      </c>
      <c r="J6180" s="68">
        <v>44866</v>
      </c>
      <c r="K6180" s="68">
        <v>44896</v>
      </c>
      <c r="L6180" s="47"/>
      <c r="M6180" s="69"/>
      <c r="N6180" s="69"/>
      <c r="O6180" s="69"/>
      <c r="P6180" s="69"/>
      <c r="Q6180" s="69"/>
      <c r="R6180" s="69"/>
      <c r="S6180" s="47"/>
    </row>
    <row r="6181" spans="2:19" ht="15" thickBot="1" x14ac:dyDescent="0.35">
      <c r="B6181" s="47" t="s">
        <v>28</v>
      </c>
      <c r="C6181" s="47"/>
      <c r="D6181" s="47"/>
      <c r="E6181" s="47"/>
      <c r="F6181" s="47"/>
      <c r="G6181" s="47"/>
      <c r="H6181" s="117"/>
      <c r="I6181" s="70"/>
      <c r="J6181" s="71"/>
      <c r="K6181" s="71"/>
      <c r="L6181" s="48" t="s">
        <v>5</v>
      </c>
      <c r="M6181" s="47" t="s">
        <v>29</v>
      </c>
      <c r="N6181" s="69"/>
      <c r="O6181" s="69"/>
      <c r="P6181" s="69"/>
      <c r="Q6181" s="69"/>
      <c r="R6181" s="69"/>
      <c r="S6181" s="47"/>
    </row>
    <row r="6182" spans="2:19" ht="15" thickBot="1" x14ac:dyDescent="0.35">
      <c r="B6182" s="47" t="s">
        <v>13</v>
      </c>
      <c r="C6182" s="47"/>
      <c r="D6182" s="47"/>
      <c r="E6182" s="47"/>
      <c r="F6182" s="47"/>
      <c r="G6182" s="47"/>
      <c r="H6182" s="138">
        <f>IFERROR(VLOOKUP(H6181,'1 - Strom Erdgas Wärme 2021'!H:AA,17,FALSE),"")</f>
        <v>0</v>
      </c>
      <c r="I6182" s="70"/>
      <c r="J6182" s="71"/>
      <c r="K6182" s="71"/>
      <c r="L6182" s="48"/>
      <c r="M6182" s="47"/>
      <c r="N6182" s="69"/>
      <c r="O6182" s="69"/>
      <c r="P6182" s="69"/>
      <c r="Q6182" s="69"/>
      <c r="R6182" s="69"/>
      <c r="S6182" s="47"/>
    </row>
    <row r="6183" spans="2:19" ht="15" thickBot="1" x14ac:dyDescent="0.35">
      <c r="B6183" s="47" t="s">
        <v>16</v>
      </c>
      <c r="C6183" s="47"/>
      <c r="D6183" s="47"/>
      <c r="E6183" s="47"/>
      <c r="F6183" s="47"/>
      <c r="G6183" s="47"/>
      <c r="H6183" s="139"/>
      <c r="I6183" s="72"/>
      <c r="J6183" s="73"/>
      <c r="K6183" s="73"/>
      <c r="L6183" s="48" t="s">
        <v>5</v>
      </c>
      <c r="M6183" s="47" t="s">
        <v>17</v>
      </c>
      <c r="N6183" s="69"/>
      <c r="O6183" s="69"/>
      <c r="P6183" s="69"/>
      <c r="Q6183" s="69"/>
      <c r="R6183" s="69"/>
      <c r="S6183" s="47"/>
    </row>
    <row r="6184" spans="2:19" ht="16.8" thickBot="1" x14ac:dyDescent="0.45">
      <c r="B6184" s="47" t="str">
        <f>IF(H6183="Erdgas","Arbeitspreis pro kWh Erdgas in EUR",IF(H6183="Strom","Arbeitspreis pro kWh Strom in EUR",IF(H6183="Wärme/Kälte","Arbeitspreis pro kWh Wärme-/Kälteverbrauch in EUR","Bitte Energieart auswählen!")))</f>
        <v>Bitte Energieart auswählen!</v>
      </c>
      <c r="C6184" s="47"/>
      <c r="D6184" s="47"/>
      <c r="E6184" s="47"/>
      <c r="F6184" s="47"/>
      <c r="G6184" s="74">
        <f>IFERROR(SUMPRODUCT(I6184:K6184,I6185:K6185),"")</f>
        <v>0</v>
      </c>
      <c r="H6184" s="47"/>
      <c r="I6184" s="118"/>
      <c r="J6184" s="118"/>
      <c r="K6184" s="118"/>
      <c r="L6184" s="48" t="s">
        <v>5</v>
      </c>
      <c r="M6184" s="47" t="str">
        <f>IF(H6183="Erdgas","Erdgaskosten exkl. Steuern, Abgaben, Netzentgelte, etc.",IF(H6183="Strom","Stromkosten exkl. Steuern, Abgaben, Netzentgelte, etc.",IF(H6183="Wärme/Kälte","Wärme-/Kältekosten exkl. Steuern, Abgaben, Netzentgelte, etc.", "Bitte Energieart auswählen!")))</f>
        <v>Bitte Energieart auswählen!</v>
      </c>
      <c r="N6184" s="47"/>
      <c r="O6184" s="47"/>
      <c r="P6184" s="75"/>
      <c r="Q6184" s="61"/>
      <c r="R6184" s="62"/>
      <c r="S6184" s="47"/>
    </row>
    <row r="6185" spans="2:19" ht="15" thickBot="1" x14ac:dyDescent="0.35">
      <c r="B6185" s="47" t="str">
        <f>IF(AND(H6183="Erdgas",H6182="Nein"),"Aliquoter Erdgasverbrauch in kWh von 1. Oktober 2022 bis 31. Dezember 2022",IF(H6183="Erdgas","Erdgasverbrauch in kWh von 1. Oktober 2022 bis 31. Dezember 2022",IF(AND(H6183="Strom",H6182="Nein"),"Aliquoter Stromverbrauch in kWh von 1. Oktober 2022 bis 31. Dezember 2022",IF(H6183="Strom","Stromverbrauch in kWh von 1. Oktober 2022 bis 31. Dezember 2022",IF(AND(H6183="Wärme/Kälte",H6182="Nein"),"Aliquoter Wärme-/Kälteverbrauch in kWh von 1. Oktober 2022 bis 31. Dezember 2022",IF(H6183="Wärme/Kälte","Wärme-/Kälteverbrauch in kWh von 1. Oktober 2022 bis 31. Dezember 2022","Bitte Energieart auswählen!"))))))</f>
        <v>Bitte Energieart auswählen!</v>
      </c>
      <c r="C6185" s="47"/>
      <c r="D6185" s="47"/>
      <c r="E6185" s="47"/>
      <c r="F6185" s="47"/>
      <c r="G6185" s="47"/>
      <c r="H6185" s="59">
        <f>SUM(I6185:K6185)</f>
        <v>0</v>
      </c>
      <c r="I6185" s="119" t="str">
        <f>IFERROR(IF(H6182="Nein",VLOOKUP(H6181,'1 - Strom Erdgas Wärme 2021'!H:AA,20,FALSE)/12,""),"")</f>
        <v/>
      </c>
      <c r="J6185" s="119" t="str">
        <f>IFERROR(IF(H6182="Nein",VLOOKUP(H6181,'1 - Strom Erdgas Wärme 2021'!H:AB,20,FALSE)/12,""),"")</f>
        <v/>
      </c>
      <c r="K6185" s="119" t="str">
        <f>IFERROR(IF(H6182="Nein",VLOOKUP(H6181,'1 - Strom Erdgas Wärme 2021'!H:AC,20,FALSE)/12,""),"")</f>
        <v/>
      </c>
      <c r="L6185" s="48" t="s">
        <v>5</v>
      </c>
      <c r="M6185" s="76" t="str">
        <f>IFERROR(IF(H6182="Nein","Vorbefüllte Verbrauchswerte wurden aliquot (d.h. 1/12) aus dem Jahr 2021 übernommen.","Bitte ergänzen Sie die monatlichen Verbrauchswerte gem. Lastprofilzähler"),"")</f>
        <v>Bitte ergänzen Sie die monatlichen Verbrauchswerte gem. Lastprofilzähler</v>
      </c>
      <c r="N6185" s="77"/>
      <c r="O6185" s="77"/>
      <c r="P6185" s="77"/>
      <c r="Q6185" s="77"/>
      <c r="R6185" s="77"/>
      <c r="S6185" s="77"/>
    </row>
    <row r="6186" spans="2:19" x14ac:dyDescent="0.3">
      <c r="B6186" s="47" t="str">
        <f>IF(H6183="Wärme/Kälte","Energiemix: Anteil in % der aus Strom oder Erdgas erzeugten Wärme/Kälte","")</f>
        <v/>
      </c>
      <c r="C6186" s="46"/>
      <c r="D6186" s="46"/>
      <c r="E6186" s="46"/>
      <c r="F6186" s="74">
        <f>IFERROR(SUMPRODUCT(I6186:K6186,I6185:K6185),"")</f>
        <v>0</v>
      </c>
      <c r="G6186" s="74"/>
      <c r="H6186" s="46"/>
      <c r="I6186" s="120"/>
      <c r="J6186" s="121"/>
      <c r="K6186" s="121"/>
      <c r="L6186" s="48" t="str">
        <f>IF(H6183="Wärme/Kälte","i","")</f>
        <v/>
      </c>
      <c r="M6186" s="47" t="str">
        <f>IF(H6183="Wärme/Kälte","Bitte geben Sie den Anteil in % (von 0 bis 100, ohne Prozentzeichen) der  direkt aus Strom oder Erdgas erzeugten Wärme/Kälte.","")</f>
        <v/>
      </c>
      <c r="N6186" s="46"/>
      <c r="O6186" s="46"/>
      <c r="P6186" s="46"/>
      <c r="Q6186" s="46"/>
      <c r="R6186" s="46"/>
      <c r="S6186" s="46"/>
    </row>
    <row r="6187" spans="2:19" x14ac:dyDescent="0.3">
      <c r="B6187" s="46"/>
      <c r="C6187" s="46"/>
      <c r="D6187" s="46"/>
      <c r="E6187" s="46"/>
      <c r="F6187" s="46"/>
      <c r="G6187" s="46"/>
      <c r="H6187" s="46"/>
      <c r="I6187" s="98"/>
      <c r="J6187" s="46"/>
      <c r="K6187" s="46"/>
      <c r="L6187" s="48"/>
      <c r="M6187" s="47"/>
      <c r="N6187" s="46"/>
      <c r="O6187" s="46"/>
      <c r="P6187" s="46"/>
      <c r="Q6187" s="46"/>
      <c r="R6187" s="46"/>
      <c r="S6187" s="46"/>
    </row>
    <row r="6188" spans="2:19" ht="18" thickBot="1" x14ac:dyDescent="0.5">
      <c r="B6188" s="56" t="s">
        <v>10</v>
      </c>
      <c r="C6188" s="47"/>
      <c r="D6188" s="47"/>
      <c r="E6188" s="47"/>
      <c r="F6188" s="47"/>
      <c r="G6188" s="47"/>
      <c r="H6188" s="47"/>
      <c r="I6188" s="68">
        <v>44835</v>
      </c>
      <c r="J6188" s="68">
        <v>44866</v>
      </c>
      <c r="K6188" s="68">
        <v>44896</v>
      </c>
      <c r="L6188" s="47"/>
      <c r="M6188" s="69"/>
      <c r="N6188" s="69"/>
      <c r="O6188" s="69"/>
      <c r="P6188" s="69"/>
      <c r="Q6188" s="69"/>
      <c r="R6188" s="69"/>
      <c r="S6188" s="47"/>
    </row>
    <row r="6189" spans="2:19" ht="15" thickBot="1" x14ac:dyDescent="0.35">
      <c r="B6189" s="47" t="s">
        <v>28</v>
      </c>
      <c r="C6189" s="47"/>
      <c r="D6189" s="47"/>
      <c r="E6189" s="47"/>
      <c r="F6189" s="47"/>
      <c r="G6189" s="47"/>
      <c r="H6189" s="117"/>
      <c r="I6189" s="70"/>
      <c r="J6189" s="71"/>
      <c r="K6189" s="71"/>
      <c r="L6189" s="48" t="s">
        <v>5</v>
      </c>
      <c r="M6189" s="47" t="s">
        <v>29</v>
      </c>
      <c r="N6189" s="69"/>
      <c r="O6189" s="69"/>
      <c r="P6189" s="69"/>
      <c r="Q6189" s="69"/>
      <c r="R6189" s="69"/>
      <c r="S6189" s="47"/>
    </row>
    <row r="6190" spans="2:19" ht="15" thickBot="1" x14ac:dyDescent="0.35">
      <c r="B6190" s="47" t="s">
        <v>13</v>
      </c>
      <c r="C6190" s="47"/>
      <c r="D6190" s="47"/>
      <c r="E6190" s="47"/>
      <c r="F6190" s="47"/>
      <c r="G6190" s="47"/>
      <c r="H6190" s="138">
        <f>IFERROR(VLOOKUP(H6189,'1 - Strom Erdgas Wärme 2021'!H:AA,17,FALSE),"")</f>
        <v>0</v>
      </c>
      <c r="I6190" s="70"/>
      <c r="J6190" s="71"/>
      <c r="K6190" s="71"/>
      <c r="L6190" s="48"/>
      <c r="M6190" s="47"/>
      <c r="N6190" s="69"/>
      <c r="O6190" s="69"/>
      <c r="P6190" s="69"/>
      <c r="Q6190" s="69"/>
      <c r="R6190" s="69"/>
      <c r="S6190" s="47"/>
    </row>
    <row r="6191" spans="2:19" ht="15" thickBot="1" x14ac:dyDescent="0.35">
      <c r="B6191" s="47" t="s">
        <v>16</v>
      </c>
      <c r="C6191" s="47"/>
      <c r="D6191" s="47"/>
      <c r="E6191" s="47"/>
      <c r="F6191" s="47"/>
      <c r="G6191" s="47"/>
      <c r="H6191" s="139"/>
      <c r="I6191" s="72"/>
      <c r="J6191" s="73"/>
      <c r="K6191" s="73"/>
      <c r="L6191" s="48" t="s">
        <v>5</v>
      </c>
      <c r="M6191" s="47" t="s">
        <v>17</v>
      </c>
      <c r="N6191" s="69"/>
      <c r="O6191" s="69"/>
      <c r="P6191" s="69"/>
      <c r="Q6191" s="69"/>
      <c r="R6191" s="69"/>
      <c r="S6191" s="47"/>
    </row>
    <row r="6192" spans="2:19" ht="16.8" thickBot="1" x14ac:dyDescent="0.45">
      <c r="B6192" s="47" t="str">
        <f>IF(H6191="Erdgas","Arbeitspreis pro kWh Erdgas in EUR",IF(H6191="Strom","Arbeitspreis pro kWh Strom in EUR",IF(H6191="Wärme/Kälte","Arbeitspreis pro kWh Wärme-/Kälteverbrauch in EUR","Bitte Energieart auswählen!")))</f>
        <v>Bitte Energieart auswählen!</v>
      </c>
      <c r="C6192" s="47"/>
      <c r="D6192" s="47"/>
      <c r="E6192" s="47"/>
      <c r="F6192" s="47"/>
      <c r="G6192" s="74">
        <f>IFERROR(SUMPRODUCT(I6192:K6192,I6193:K6193),"")</f>
        <v>0</v>
      </c>
      <c r="H6192" s="47"/>
      <c r="I6192" s="118"/>
      <c r="J6192" s="118"/>
      <c r="K6192" s="118"/>
      <c r="L6192" s="48" t="s">
        <v>5</v>
      </c>
      <c r="M6192" s="47" t="str">
        <f>IF(H6191="Erdgas","Erdgaskosten exkl. Steuern, Abgaben, Netzentgelte, etc.",IF(H6191="Strom","Stromkosten exkl. Steuern, Abgaben, Netzentgelte, etc.",IF(H6191="Wärme/Kälte","Wärme-/Kältekosten exkl. Steuern, Abgaben, Netzentgelte, etc.", "Bitte Energieart auswählen!")))</f>
        <v>Bitte Energieart auswählen!</v>
      </c>
      <c r="N6192" s="47"/>
      <c r="O6192" s="47"/>
      <c r="P6192" s="75"/>
      <c r="Q6192" s="61"/>
      <c r="R6192" s="62"/>
      <c r="S6192" s="47"/>
    </row>
    <row r="6193" spans="2:19" ht="15" thickBot="1" x14ac:dyDescent="0.35">
      <c r="B6193" s="47" t="str">
        <f>IF(AND(H6191="Erdgas",H6190="Nein"),"Aliquoter Erdgasverbrauch in kWh von 1. Oktober 2022 bis 31. Dezember 2022",IF(H6191="Erdgas","Erdgasverbrauch in kWh von 1. Oktober 2022 bis 31. Dezember 2022",IF(AND(H6191="Strom",H6190="Nein"),"Aliquoter Stromverbrauch in kWh von 1. Oktober 2022 bis 31. Dezember 2022",IF(H6191="Strom","Stromverbrauch in kWh von 1. Oktober 2022 bis 31. Dezember 2022",IF(AND(H6191="Wärme/Kälte",H6190="Nein"),"Aliquoter Wärme-/Kälteverbrauch in kWh von 1. Oktober 2022 bis 31. Dezember 2022",IF(H6191="Wärme/Kälte","Wärme-/Kälteverbrauch in kWh von 1. Oktober 2022 bis 31. Dezember 2022","Bitte Energieart auswählen!"))))))</f>
        <v>Bitte Energieart auswählen!</v>
      </c>
      <c r="C6193" s="47"/>
      <c r="D6193" s="47"/>
      <c r="E6193" s="47"/>
      <c r="F6193" s="47"/>
      <c r="G6193" s="47"/>
      <c r="H6193" s="59">
        <f>SUM(I6193:K6193)</f>
        <v>0</v>
      </c>
      <c r="I6193" s="119" t="str">
        <f>IFERROR(IF(H6190="Nein",VLOOKUP(H6189,'1 - Strom Erdgas Wärme 2021'!H:AA,20,FALSE)/12,""),"")</f>
        <v/>
      </c>
      <c r="J6193" s="119" t="str">
        <f>IFERROR(IF(H6190="Nein",VLOOKUP(H6189,'1 - Strom Erdgas Wärme 2021'!H:AB,20,FALSE)/12,""),"")</f>
        <v/>
      </c>
      <c r="K6193" s="119" t="str">
        <f>IFERROR(IF(H6190="Nein",VLOOKUP(H6189,'1 - Strom Erdgas Wärme 2021'!H:AC,20,FALSE)/12,""),"")</f>
        <v/>
      </c>
      <c r="L6193" s="48" t="s">
        <v>5</v>
      </c>
      <c r="M6193" s="76" t="str">
        <f>IFERROR(IF(H6190="Nein","Vorbefüllte Verbrauchswerte wurden aliquot (d.h. 1/12) aus dem Jahr 2021 übernommen.","Bitte ergänzen Sie die monatlichen Verbrauchswerte gem. Lastprofilzähler"),"")</f>
        <v>Bitte ergänzen Sie die monatlichen Verbrauchswerte gem. Lastprofilzähler</v>
      </c>
      <c r="N6193" s="77"/>
      <c r="O6193" s="77"/>
      <c r="P6193" s="77"/>
      <c r="Q6193" s="77"/>
      <c r="R6193" s="77"/>
      <c r="S6193" s="77"/>
    </row>
    <row r="6194" spans="2:19" x14ac:dyDescent="0.3">
      <c r="B6194" s="47" t="str">
        <f>IF(H6191="Wärme/Kälte","Energiemix: Anteil in % der aus Strom oder Erdgas erzeugten Wärme/Kälte","")</f>
        <v/>
      </c>
      <c r="C6194" s="46"/>
      <c r="D6194" s="46"/>
      <c r="E6194" s="46"/>
      <c r="F6194" s="74">
        <f>IFERROR(SUMPRODUCT(I6194:K6194,I6193:K6193),"")</f>
        <v>0</v>
      </c>
      <c r="G6194" s="74"/>
      <c r="H6194" s="46"/>
      <c r="I6194" s="120"/>
      <c r="J6194" s="121"/>
      <c r="K6194" s="121"/>
      <c r="L6194" s="48" t="str">
        <f>IF(H6191="Wärme/Kälte","i","")</f>
        <v/>
      </c>
      <c r="M6194" s="47" t="str">
        <f>IF(H6191="Wärme/Kälte","Bitte geben Sie den Anteil in % (von 0 bis 100, ohne Prozentzeichen) der  direkt aus Strom oder Erdgas erzeugten Wärme/Kälte.","")</f>
        <v/>
      </c>
      <c r="N6194" s="46"/>
      <c r="O6194" s="46"/>
      <c r="P6194" s="46"/>
      <c r="Q6194" s="46"/>
      <c r="R6194" s="46"/>
      <c r="S6194" s="46"/>
    </row>
    <row r="6195" spans="2:19" x14ac:dyDescent="0.3">
      <c r="B6195" s="46"/>
      <c r="C6195" s="46"/>
      <c r="D6195" s="46"/>
      <c r="E6195" s="46"/>
      <c r="F6195" s="46"/>
      <c r="G6195" s="46"/>
      <c r="H6195" s="46"/>
      <c r="I6195" s="98"/>
      <c r="J6195" s="46"/>
      <c r="K6195" s="46"/>
      <c r="L6195" s="48"/>
      <c r="M6195" s="47"/>
      <c r="N6195" s="46"/>
      <c r="O6195" s="46"/>
      <c r="P6195" s="46"/>
      <c r="Q6195" s="46"/>
      <c r="R6195" s="46"/>
      <c r="S6195" s="46"/>
    </row>
    <row r="6196" spans="2:19" ht="18" thickBot="1" x14ac:dyDescent="0.5">
      <c r="B6196" s="56" t="s">
        <v>10</v>
      </c>
      <c r="C6196" s="47"/>
      <c r="D6196" s="47"/>
      <c r="E6196" s="47"/>
      <c r="F6196" s="47"/>
      <c r="G6196" s="47"/>
      <c r="H6196" s="47"/>
      <c r="I6196" s="68">
        <v>44835</v>
      </c>
      <c r="J6196" s="68">
        <v>44866</v>
      </c>
      <c r="K6196" s="68">
        <v>44896</v>
      </c>
      <c r="L6196" s="47"/>
      <c r="M6196" s="69"/>
      <c r="N6196" s="69"/>
      <c r="O6196" s="69"/>
      <c r="P6196" s="69"/>
      <c r="Q6196" s="69"/>
      <c r="R6196" s="69"/>
      <c r="S6196" s="47"/>
    </row>
    <row r="6197" spans="2:19" ht="15" thickBot="1" x14ac:dyDescent="0.35">
      <c r="B6197" s="47" t="s">
        <v>28</v>
      </c>
      <c r="C6197" s="47"/>
      <c r="D6197" s="47"/>
      <c r="E6197" s="47"/>
      <c r="F6197" s="47"/>
      <c r="G6197" s="47"/>
      <c r="H6197" s="117"/>
      <c r="I6197" s="70"/>
      <c r="J6197" s="71"/>
      <c r="K6197" s="71"/>
      <c r="L6197" s="48" t="s">
        <v>5</v>
      </c>
      <c r="M6197" s="47" t="s">
        <v>29</v>
      </c>
      <c r="N6197" s="69"/>
      <c r="O6197" s="69"/>
      <c r="P6197" s="69"/>
      <c r="Q6197" s="69"/>
      <c r="R6197" s="69"/>
      <c r="S6197" s="47"/>
    </row>
    <row r="6198" spans="2:19" ht="15" thickBot="1" x14ac:dyDescent="0.35">
      <c r="B6198" s="47" t="s">
        <v>13</v>
      </c>
      <c r="C6198" s="47"/>
      <c r="D6198" s="47"/>
      <c r="E6198" s="47"/>
      <c r="F6198" s="47"/>
      <c r="G6198" s="47"/>
      <c r="H6198" s="138">
        <f>IFERROR(VLOOKUP(H6197,'1 - Strom Erdgas Wärme 2021'!H:AA,17,FALSE),"")</f>
        <v>0</v>
      </c>
      <c r="I6198" s="70"/>
      <c r="J6198" s="71"/>
      <c r="K6198" s="71"/>
      <c r="L6198" s="48"/>
      <c r="M6198" s="47"/>
      <c r="N6198" s="69"/>
      <c r="O6198" s="69"/>
      <c r="P6198" s="69"/>
      <c r="Q6198" s="69"/>
      <c r="R6198" s="69"/>
      <c r="S6198" s="47"/>
    </row>
    <row r="6199" spans="2:19" ht="15" thickBot="1" x14ac:dyDescent="0.35">
      <c r="B6199" s="47" t="s">
        <v>16</v>
      </c>
      <c r="C6199" s="47"/>
      <c r="D6199" s="47"/>
      <c r="E6199" s="47"/>
      <c r="F6199" s="47"/>
      <c r="G6199" s="47"/>
      <c r="H6199" s="139"/>
      <c r="I6199" s="72"/>
      <c r="J6199" s="73"/>
      <c r="K6199" s="73"/>
      <c r="L6199" s="48" t="s">
        <v>5</v>
      </c>
      <c r="M6199" s="47" t="s">
        <v>17</v>
      </c>
      <c r="N6199" s="69"/>
      <c r="O6199" s="69"/>
      <c r="P6199" s="69"/>
      <c r="Q6199" s="69"/>
      <c r="R6199" s="69"/>
      <c r="S6199" s="47"/>
    </row>
    <row r="6200" spans="2:19" ht="16.8" thickBot="1" x14ac:dyDescent="0.45">
      <c r="B6200" s="47" t="str">
        <f>IF(H6199="Erdgas","Arbeitspreis pro kWh Erdgas in EUR",IF(H6199="Strom","Arbeitspreis pro kWh Strom in EUR",IF(H6199="Wärme/Kälte","Arbeitspreis pro kWh Wärme-/Kälteverbrauch in EUR","Bitte Energieart auswählen!")))</f>
        <v>Bitte Energieart auswählen!</v>
      </c>
      <c r="C6200" s="47"/>
      <c r="D6200" s="47"/>
      <c r="E6200" s="47"/>
      <c r="F6200" s="47"/>
      <c r="G6200" s="74">
        <f>IFERROR(SUMPRODUCT(I6200:K6200,I6201:K6201),"")</f>
        <v>0</v>
      </c>
      <c r="H6200" s="47"/>
      <c r="I6200" s="118"/>
      <c r="J6200" s="118"/>
      <c r="K6200" s="118"/>
      <c r="L6200" s="48" t="s">
        <v>5</v>
      </c>
      <c r="M6200" s="47" t="str">
        <f>IF(H6199="Erdgas","Erdgaskosten exkl. Steuern, Abgaben, Netzentgelte, etc.",IF(H6199="Strom","Stromkosten exkl. Steuern, Abgaben, Netzentgelte, etc.",IF(H6199="Wärme/Kälte","Wärme-/Kältekosten exkl. Steuern, Abgaben, Netzentgelte, etc.", "Bitte Energieart auswählen!")))</f>
        <v>Bitte Energieart auswählen!</v>
      </c>
      <c r="N6200" s="47"/>
      <c r="O6200" s="47"/>
      <c r="P6200" s="75"/>
      <c r="Q6200" s="61"/>
      <c r="R6200" s="62"/>
      <c r="S6200" s="47"/>
    </row>
    <row r="6201" spans="2:19" ht="15" thickBot="1" x14ac:dyDescent="0.35">
      <c r="B6201" s="47" t="str">
        <f>IF(AND(H6199="Erdgas",H6198="Nein"),"Aliquoter Erdgasverbrauch in kWh von 1. Oktober 2022 bis 31. Dezember 2022",IF(H6199="Erdgas","Erdgasverbrauch in kWh von 1. Oktober 2022 bis 31. Dezember 2022",IF(AND(H6199="Strom",H6198="Nein"),"Aliquoter Stromverbrauch in kWh von 1. Oktober 2022 bis 31. Dezember 2022",IF(H6199="Strom","Stromverbrauch in kWh von 1. Oktober 2022 bis 31. Dezember 2022",IF(AND(H6199="Wärme/Kälte",H6198="Nein"),"Aliquoter Wärme-/Kälteverbrauch in kWh von 1. Oktober 2022 bis 31. Dezember 2022",IF(H6199="Wärme/Kälte","Wärme-/Kälteverbrauch in kWh von 1. Oktober 2022 bis 31. Dezember 2022","Bitte Energieart auswählen!"))))))</f>
        <v>Bitte Energieart auswählen!</v>
      </c>
      <c r="C6201" s="47"/>
      <c r="D6201" s="47"/>
      <c r="E6201" s="47"/>
      <c r="F6201" s="47"/>
      <c r="G6201" s="47"/>
      <c r="H6201" s="59">
        <f>SUM(I6201:K6201)</f>
        <v>0</v>
      </c>
      <c r="I6201" s="119" t="str">
        <f>IFERROR(IF(H6198="Nein",VLOOKUP(H6197,'1 - Strom Erdgas Wärme 2021'!H:AA,20,FALSE)/12,""),"")</f>
        <v/>
      </c>
      <c r="J6201" s="119" t="str">
        <f>IFERROR(IF(H6198="Nein",VLOOKUP(H6197,'1 - Strom Erdgas Wärme 2021'!H:AB,20,FALSE)/12,""),"")</f>
        <v/>
      </c>
      <c r="K6201" s="119" t="str">
        <f>IFERROR(IF(H6198="Nein",VLOOKUP(H6197,'1 - Strom Erdgas Wärme 2021'!H:AC,20,FALSE)/12,""),"")</f>
        <v/>
      </c>
      <c r="L6201" s="48" t="s">
        <v>5</v>
      </c>
      <c r="M6201" s="76" t="str">
        <f>IFERROR(IF(H6198="Nein","Vorbefüllte Verbrauchswerte wurden aliquot (d.h. 1/12) aus dem Jahr 2021 übernommen.","Bitte ergänzen Sie die monatlichen Verbrauchswerte gem. Lastprofilzähler"),"")</f>
        <v>Bitte ergänzen Sie die monatlichen Verbrauchswerte gem. Lastprofilzähler</v>
      </c>
      <c r="N6201" s="77"/>
      <c r="O6201" s="77"/>
      <c r="P6201" s="77"/>
      <c r="Q6201" s="77"/>
      <c r="R6201" s="77"/>
      <c r="S6201" s="77"/>
    </row>
    <row r="6202" spans="2:19" x14ac:dyDescent="0.3">
      <c r="B6202" s="47" t="str">
        <f>IF(H6199="Wärme/Kälte","Energiemix: Anteil in % der aus Strom oder Erdgas erzeugten Wärme/Kälte","")</f>
        <v/>
      </c>
      <c r="C6202" s="46"/>
      <c r="D6202" s="46"/>
      <c r="E6202" s="46"/>
      <c r="F6202" s="74">
        <f>IFERROR(SUMPRODUCT(I6202:K6202,I6201:K6201),"")</f>
        <v>0</v>
      </c>
      <c r="G6202" s="74"/>
      <c r="H6202" s="46"/>
      <c r="I6202" s="120"/>
      <c r="J6202" s="121"/>
      <c r="K6202" s="121"/>
      <c r="L6202" s="48" t="str">
        <f>IF(H6199="Wärme/Kälte","i","")</f>
        <v/>
      </c>
      <c r="M6202" s="47" t="str">
        <f>IF(H6199="Wärme/Kälte","Bitte geben Sie den Anteil in % (von 0 bis 100, ohne Prozentzeichen) der  direkt aus Strom oder Erdgas erzeugten Wärme/Kälte.","")</f>
        <v/>
      </c>
      <c r="N6202" s="46"/>
      <c r="O6202" s="46"/>
      <c r="P6202" s="46"/>
      <c r="Q6202" s="46"/>
      <c r="R6202" s="46"/>
      <c r="S6202" s="46"/>
    </row>
    <row r="6203" spans="2:19" x14ac:dyDescent="0.3">
      <c r="B6203" s="46"/>
      <c r="C6203" s="46"/>
      <c r="D6203" s="46"/>
      <c r="E6203" s="46"/>
      <c r="F6203" s="46"/>
      <c r="G6203" s="46"/>
      <c r="H6203" s="46"/>
      <c r="I6203" s="98"/>
      <c r="J6203" s="46"/>
      <c r="K6203" s="46"/>
      <c r="L6203" s="48"/>
      <c r="M6203" s="47"/>
      <c r="N6203" s="46"/>
      <c r="O6203" s="46"/>
      <c r="P6203" s="46"/>
      <c r="Q6203" s="46"/>
      <c r="R6203" s="46"/>
      <c r="S6203" s="46"/>
    </row>
    <row r="6204" spans="2:19" ht="18" thickBot="1" x14ac:dyDescent="0.5">
      <c r="B6204" s="56" t="s">
        <v>10</v>
      </c>
      <c r="C6204" s="47"/>
      <c r="D6204" s="47"/>
      <c r="E6204" s="47"/>
      <c r="F6204" s="47"/>
      <c r="G6204" s="47"/>
      <c r="H6204" s="47"/>
      <c r="I6204" s="68">
        <v>44835</v>
      </c>
      <c r="J6204" s="68">
        <v>44866</v>
      </c>
      <c r="K6204" s="68">
        <v>44896</v>
      </c>
      <c r="L6204" s="47"/>
      <c r="M6204" s="69"/>
      <c r="N6204" s="69"/>
      <c r="O6204" s="69"/>
      <c r="P6204" s="69"/>
      <c r="Q6204" s="69"/>
      <c r="R6204" s="69"/>
      <c r="S6204" s="47"/>
    </row>
    <row r="6205" spans="2:19" ht="15" thickBot="1" x14ac:dyDescent="0.35">
      <c r="B6205" s="47" t="s">
        <v>28</v>
      </c>
      <c r="C6205" s="47"/>
      <c r="D6205" s="47"/>
      <c r="E6205" s="47"/>
      <c r="F6205" s="47"/>
      <c r="G6205" s="47"/>
      <c r="H6205" s="117"/>
      <c r="I6205" s="70"/>
      <c r="J6205" s="71"/>
      <c r="K6205" s="71"/>
      <c r="L6205" s="48" t="s">
        <v>5</v>
      </c>
      <c r="M6205" s="47" t="s">
        <v>29</v>
      </c>
      <c r="N6205" s="69"/>
      <c r="O6205" s="69"/>
      <c r="P6205" s="69"/>
      <c r="Q6205" s="69"/>
      <c r="R6205" s="69"/>
      <c r="S6205" s="47"/>
    </row>
    <row r="6206" spans="2:19" ht="15" thickBot="1" x14ac:dyDescent="0.35">
      <c r="B6206" s="47" t="s">
        <v>13</v>
      </c>
      <c r="C6206" s="47"/>
      <c r="D6206" s="47"/>
      <c r="E6206" s="47"/>
      <c r="F6206" s="47"/>
      <c r="G6206" s="47"/>
      <c r="H6206" s="138">
        <f>IFERROR(VLOOKUP(H6205,'1 - Strom Erdgas Wärme 2021'!H:AA,17,FALSE),"")</f>
        <v>0</v>
      </c>
      <c r="I6206" s="70"/>
      <c r="J6206" s="71"/>
      <c r="K6206" s="71"/>
      <c r="L6206" s="48"/>
      <c r="M6206" s="47"/>
      <c r="N6206" s="69"/>
      <c r="O6206" s="69"/>
      <c r="P6206" s="69"/>
      <c r="Q6206" s="69"/>
      <c r="R6206" s="69"/>
      <c r="S6206" s="47"/>
    </row>
    <row r="6207" spans="2:19" ht="15" thickBot="1" x14ac:dyDescent="0.35">
      <c r="B6207" s="47" t="s">
        <v>16</v>
      </c>
      <c r="C6207" s="47"/>
      <c r="D6207" s="47"/>
      <c r="E6207" s="47"/>
      <c r="F6207" s="47"/>
      <c r="G6207" s="47"/>
      <c r="H6207" s="139"/>
      <c r="I6207" s="72"/>
      <c r="J6207" s="73"/>
      <c r="K6207" s="73"/>
      <c r="L6207" s="48" t="s">
        <v>5</v>
      </c>
      <c r="M6207" s="47" t="s">
        <v>17</v>
      </c>
      <c r="N6207" s="69"/>
      <c r="O6207" s="69"/>
      <c r="P6207" s="69"/>
      <c r="Q6207" s="69"/>
      <c r="R6207" s="69"/>
      <c r="S6207" s="47"/>
    </row>
    <row r="6208" spans="2:19" ht="16.8" thickBot="1" x14ac:dyDescent="0.45">
      <c r="B6208" s="47" t="str">
        <f>IF(H6207="Erdgas","Arbeitspreis pro kWh Erdgas in EUR",IF(H6207="Strom","Arbeitspreis pro kWh Strom in EUR",IF(H6207="Wärme/Kälte","Arbeitspreis pro kWh Wärme-/Kälteverbrauch in EUR","Bitte Energieart auswählen!")))</f>
        <v>Bitte Energieart auswählen!</v>
      </c>
      <c r="C6208" s="47"/>
      <c r="D6208" s="47"/>
      <c r="E6208" s="47"/>
      <c r="F6208" s="47"/>
      <c r="G6208" s="74">
        <f>IFERROR(SUMPRODUCT(I6208:K6208,I6209:K6209),"")</f>
        <v>0</v>
      </c>
      <c r="H6208" s="47"/>
      <c r="I6208" s="118"/>
      <c r="J6208" s="118"/>
      <c r="K6208" s="118"/>
      <c r="L6208" s="48" t="s">
        <v>5</v>
      </c>
      <c r="M6208" s="47" t="str">
        <f>IF(H6207="Erdgas","Erdgaskosten exkl. Steuern, Abgaben, Netzentgelte, etc.",IF(H6207="Strom","Stromkosten exkl. Steuern, Abgaben, Netzentgelte, etc.",IF(H6207="Wärme/Kälte","Wärme-/Kältekosten exkl. Steuern, Abgaben, Netzentgelte, etc.", "Bitte Energieart auswählen!")))</f>
        <v>Bitte Energieart auswählen!</v>
      </c>
      <c r="N6208" s="47"/>
      <c r="O6208" s="47"/>
      <c r="P6208" s="75"/>
      <c r="Q6208" s="61"/>
      <c r="R6208" s="62"/>
      <c r="S6208" s="47"/>
    </row>
    <row r="6209" spans="2:19" ht="15" thickBot="1" x14ac:dyDescent="0.35">
      <c r="B6209" s="47" t="str">
        <f>IF(AND(H6207="Erdgas",H6206="Nein"),"Aliquoter Erdgasverbrauch in kWh von 1. Oktober 2022 bis 31. Dezember 2022",IF(H6207="Erdgas","Erdgasverbrauch in kWh von 1. Oktober 2022 bis 31. Dezember 2022",IF(AND(H6207="Strom",H6206="Nein"),"Aliquoter Stromverbrauch in kWh von 1. Oktober 2022 bis 31. Dezember 2022",IF(H6207="Strom","Stromverbrauch in kWh von 1. Oktober 2022 bis 31. Dezember 2022",IF(AND(H6207="Wärme/Kälte",H6206="Nein"),"Aliquoter Wärme-/Kälteverbrauch in kWh von 1. Oktober 2022 bis 31. Dezember 2022",IF(H6207="Wärme/Kälte","Wärme-/Kälteverbrauch in kWh von 1. Oktober 2022 bis 31. Dezember 2022","Bitte Energieart auswählen!"))))))</f>
        <v>Bitte Energieart auswählen!</v>
      </c>
      <c r="C6209" s="47"/>
      <c r="D6209" s="47"/>
      <c r="E6209" s="47"/>
      <c r="F6209" s="47"/>
      <c r="G6209" s="47"/>
      <c r="H6209" s="59">
        <f>SUM(I6209:K6209)</f>
        <v>0</v>
      </c>
      <c r="I6209" s="119" t="str">
        <f>IFERROR(IF(H6206="Nein",VLOOKUP(H6205,'1 - Strom Erdgas Wärme 2021'!H:AA,20,FALSE)/12,""),"")</f>
        <v/>
      </c>
      <c r="J6209" s="119" t="str">
        <f>IFERROR(IF(H6206="Nein",VLOOKUP(H6205,'1 - Strom Erdgas Wärme 2021'!H:AB,20,FALSE)/12,""),"")</f>
        <v/>
      </c>
      <c r="K6209" s="119" t="str">
        <f>IFERROR(IF(H6206="Nein",VLOOKUP(H6205,'1 - Strom Erdgas Wärme 2021'!H:AC,20,FALSE)/12,""),"")</f>
        <v/>
      </c>
      <c r="L6209" s="48" t="s">
        <v>5</v>
      </c>
      <c r="M6209" s="76" t="str">
        <f>IFERROR(IF(H6206="Nein","Vorbefüllte Verbrauchswerte wurden aliquot (d.h. 1/12) aus dem Jahr 2021 übernommen.","Bitte ergänzen Sie die monatlichen Verbrauchswerte gem. Lastprofilzähler"),"")</f>
        <v>Bitte ergänzen Sie die monatlichen Verbrauchswerte gem. Lastprofilzähler</v>
      </c>
      <c r="N6209" s="77"/>
      <c r="O6209" s="77"/>
      <c r="P6209" s="77"/>
      <c r="Q6209" s="77"/>
      <c r="R6209" s="77"/>
      <c r="S6209" s="77"/>
    </row>
    <row r="6210" spans="2:19" x14ac:dyDescent="0.3">
      <c r="B6210" s="47" t="str">
        <f>IF(H6207="Wärme/Kälte","Energiemix: Anteil in % der aus Strom oder Erdgas erzeugten Wärme/Kälte","")</f>
        <v/>
      </c>
      <c r="C6210" s="46"/>
      <c r="D6210" s="46"/>
      <c r="E6210" s="46"/>
      <c r="F6210" s="74">
        <f>IFERROR(SUMPRODUCT(I6210:K6210,I6209:K6209),"")</f>
        <v>0</v>
      </c>
      <c r="G6210" s="74"/>
      <c r="H6210" s="46"/>
      <c r="I6210" s="120"/>
      <c r="J6210" s="121"/>
      <c r="K6210" s="121"/>
      <c r="L6210" s="48" t="str">
        <f>IF(H6207="Wärme/Kälte","i","")</f>
        <v/>
      </c>
      <c r="M6210" s="47" t="str">
        <f>IF(H6207="Wärme/Kälte","Bitte geben Sie den Anteil in % (von 0 bis 100, ohne Prozentzeichen) der  direkt aus Strom oder Erdgas erzeugten Wärme/Kälte.","")</f>
        <v/>
      </c>
      <c r="N6210" s="46"/>
      <c r="O6210" s="46"/>
      <c r="P6210" s="46"/>
      <c r="Q6210" s="46"/>
      <c r="R6210" s="46"/>
      <c r="S6210" s="46"/>
    </row>
    <row r="6211" spans="2:19" x14ac:dyDescent="0.3">
      <c r="B6211" s="46"/>
      <c r="C6211" s="46"/>
      <c r="D6211" s="46"/>
      <c r="E6211" s="46"/>
      <c r="F6211" s="46"/>
      <c r="G6211" s="46"/>
      <c r="H6211" s="46"/>
      <c r="I6211" s="98"/>
      <c r="J6211" s="46"/>
      <c r="K6211" s="46"/>
      <c r="L6211" s="48"/>
      <c r="M6211" s="47"/>
      <c r="N6211" s="46"/>
      <c r="O6211" s="46"/>
      <c r="P6211" s="46"/>
      <c r="Q6211" s="46"/>
      <c r="R6211" s="46"/>
      <c r="S6211" s="46"/>
    </row>
    <row r="6212" spans="2:19" ht="18" thickBot="1" x14ac:dyDescent="0.5">
      <c r="B6212" s="56" t="s">
        <v>10</v>
      </c>
      <c r="C6212" s="47"/>
      <c r="D6212" s="47"/>
      <c r="E6212" s="47"/>
      <c r="F6212" s="47"/>
      <c r="G6212" s="47"/>
      <c r="H6212" s="47"/>
      <c r="I6212" s="68">
        <v>44835</v>
      </c>
      <c r="J6212" s="68">
        <v>44866</v>
      </c>
      <c r="K6212" s="68">
        <v>44896</v>
      </c>
      <c r="L6212" s="47"/>
      <c r="M6212" s="69"/>
      <c r="N6212" s="69"/>
      <c r="O6212" s="69"/>
      <c r="P6212" s="69"/>
      <c r="Q6212" s="69"/>
      <c r="R6212" s="69"/>
      <c r="S6212" s="47"/>
    </row>
    <row r="6213" spans="2:19" ht="15" thickBot="1" x14ac:dyDescent="0.35">
      <c r="B6213" s="47" t="s">
        <v>28</v>
      </c>
      <c r="C6213" s="47"/>
      <c r="D6213" s="47"/>
      <c r="E6213" s="47"/>
      <c r="F6213" s="47"/>
      <c r="G6213" s="47"/>
      <c r="H6213" s="117"/>
      <c r="I6213" s="70"/>
      <c r="J6213" s="71"/>
      <c r="K6213" s="71"/>
      <c r="L6213" s="48" t="s">
        <v>5</v>
      </c>
      <c r="M6213" s="47" t="s">
        <v>29</v>
      </c>
      <c r="N6213" s="69"/>
      <c r="O6213" s="69"/>
      <c r="P6213" s="69"/>
      <c r="Q6213" s="69"/>
      <c r="R6213" s="69"/>
      <c r="S6213" s="47"/>
    </row>
    <row r="6214" spans="2:19" ht="15" thickBot="1" x14ac:dyDescent="0.35">
      <c r="B6214" s="47" t="s">
        <v>13</v>
      </c>
      <c r="C6214" s="47"/>
      <c r="D6214" s="47"/>
      <c r="E6214" s="47"/>
      <c r="F6214" s="47"/>
      <c r="G6214" s="47"/>
      <c r="H6214" s="138">
        <f>IFERROR(VLOOKUP(H6213,'1 - Strom Erdgas Wärme 2021'!H:AA,17,FALSE),"")</f>
        <v>0</v>
      </c>
      <c r="I6214" s="70"/>
      <c r="J6214" s="71"/>
      <c r="K6214" s="71"/>
      <c r="L6214" s="48"/>
      <c r="M6214" s="47"/>
      <c r="N6214" s="69"/>
      <c r="O6214" s="69"/>
      <c r="P6214" s="69"/>
      <c r="Q6214" s="69"/>
      <c r="R6214" s="69"/>
      <c r="S6214" s="47"/>
    </row>
    <row r="6215" spans="2:19" ht="15" thickBot="1" x14ac:dyDescent="0.35">
      <c r="B6215" s="47" t="s">
        <v>16</v>
      </c>
      <c r="C6215" s="47"/>
      <c r="D6215" s="47"/>
      <c r="E6215" s="47"/>
      <c r="F6215" s="47"/>
      <c r="G6215" s="47"/>
      <c r="H6215" s="139"/>
      <c r="I6215" s="72"/>
      <c r="J6215" s="73"/>
      <c r="K6215" s="73"/>
      <c r="L6215" s="48" t="s">
        <v>5</v>
      </c>
      <c r="M6215" s="47" t="s">
        <v>17</v>
      </c>
      <c r="N6215" s="69"/>
      <c r="O6215" s="69"/>
      <c r="P6215" s="69"/>
      <c r="Q6215" s="69"/>
      <c r="R6215" s="69"/>
      <c r="S6215" s="47"/>
    </row>
    <row r="6216" spans="2:19" ht="16.8" thickBot="1" x14ac:dyDescent="0.45">
      <c r="B6216" s="47" t="str">
        <f>IF(H6215="Erdgas","Arbeitspreis pro kWh Erdgas in EUR",IF(H6215="Strom","Arbeitspreis pro kWh Strom in EUR",IF(H6215="Wärme/Kälte","Arbeitspreis pro kWh Wärme-/Kälteverbrauch in EUR","Bitte Energieart auswählen!")))</f>
        <v>Bitte Energieart auswählen!</v>
      </c>
      <c r="C6216" s="47"/>
      <c r="D6216" s="47"/>
      <c r="E6216" s="47"/>
      <c r="F6216" s="47"/>
      <c r="G6216" s="74">
        <f>IFERROR(SUMPRODUCT(I6216:K6216,I6217:K6217),"")</f>
        <v>0</v>
      </c>
      <c r="H6216" s="47"/>
      <c r="I6216" s="118"/>
      <c r="J6216" s="118"/>
      <c r="K6216" s="118"/>
      <c r="L6216" s="48" t="s">
        <v>5</v>
      </c>
      <c r="M6216" s="47" t="str">
        <f>IF(H6215="Erdgas","Erdgaskosten exkl. Steuern, Abgaben, Netzentgelte, etc.",IF(H6215="Strom","Stromkosten exkl. Steuern, Abgaben, Netzentgelte, etc.",IF(H6215="Wärme/Kälte","Wärme-/Kältekosten exkl. Steuern, Abgaben, Netzentgelte, etc.", "Bitte Energieart auswählen!")))</f>
        <v>Bitte Energieart auswählen!</v>
      </c>
      <c r="N6216" s="47"/>
      <c r="O6216" s="47"/>
      <c r="P6216" s="75"/>
      <c r="Q6216" s="61"/>
      <c r="R6216" s="62"/>
      <c r="S6216" s="47"/>
    </row>
    <row r="6217" spans="2:19" ht="15" thickBot="1" x14ac:dyDescent="0.35">
      <c r="B6217" s="47" t="str">
        <f>IF(AND(H6215="Erdgas",H6214="Nein"),"Aliquoter Erdgasverbrauch in kWh von 1. Oktober 2022 bis 31. Dezember 2022",IF(H6215="Erdgas","Erdgasverbrauch in kWh von 1. Oktober 2022 bis 31. Dezember 2022",IF(AND(H6215="Strom",H6214="Nein"),"Aliquoter Stromverbrauch in kWh von 1. Oktober 2022 bis 31. Dezember 2022",IF(H6215="Strom","Stromverbrauch in kWh von 1. Oktober 2022 bis 31. Dezember 2022",IF(AND(H6215="Wärme/Kälte",H6214="Nein"),"Aliquoter Wärme-/Kälteverbrauch in kWh von 1. Oktober 2022 bis 31. Dezember 2022",IF(H6215="Wärme/Kälte","Wärme-/Kälteverbrauch in kWh von 1. Oktober 2022 bis 31. Dezember 2022","Bitte Energieart auswählen!"))))))</f>
        <v>Bitte Energieart auswählen!</v>
      </c>
      <c r="C6217" s="47"/>
      <c r="D6217" s="47"/>
      <c r="E6217" s="47"/>
      <c r="F6217" s="47"/>
      <c r="G6217" s="47"/>
      <c r="H6217" s="59">
        <f>SUM(I6217:K6217)</f>
        <v>0</v>
      </c>
      <c r="I6217" s="119" t="str">
        <f>IFERROR(IF(H6214="Nein",VLOOKUP(H6213,'1 - Strom Erdgas Wärme 2021'!H:AA,20,FALSE)/12,""),"")</f>
        <v/>
      </c>
      <c r="J6217" s="119" t="str">
        <f>IFERROR(IF(H6214="Nein",VLOOKUP(H6213,'1 - Strom Erdgas Wärme 2021'!H:AB,20,FALSE)/12,""),"")</f>
        <v/>
      </c>
      <c r="K6217" s="119" t="str">
        <f>IFERROR(IF(H6214="Nein",VLOOKUP(H6213,'1 - Strom Erdgas Wärme 2021'!H:AC,20,FALSE)/12,""),"")</f>
        <v/>
      </c>
      <c r="L6217" s="48" t="s">
        <v>5</v>
      </c>
      <c r="M6217" s="76" t="str">
        <f>IFERROR(IF(H6214="Nein","Vorbefüllte Verbrauchswerte wurden aliquot (d.h. 1/12) aus dem Jahr 2021 übernommen.","Bitte ergänzen Sie die monatlichen Verbrauchswerte gem. Lastprofilzähler"),"")</f>
        <v>Bitte ergänzen Sie die monatlichen Verbrauchswerte gem. Lastprofilzähler</v>
      </c>
      <c r="N6217" s="77"/>
      <c r="O6217" s="77"/>
      <c r="P6217" s="77"/>
      <c r="Q6217" s="77"/>
      <c r="R6217" s="77"/>
      <c r="S6217" s="77"/>
    </row>
    <row r="6218" spans="2:19" x14ac:dyDescent="0.3">
      <c r="B6218" s="47" t="str">
        <f>IF(H6215="Wärme/Kälte","Energiemix: Anteil in % der aus Strom oder Erdgas erzeugten Wärme/Kälte","")</f>
        <v/>
      </c>
      <c r="C6218" s="46"/>
      <c r="D6218" s="46"/>
      <c r="E6218" s="46"/>
      <c r="F6218" s="74">
        <f>IFERROR(SUMPRODUCT(I6218:K6218,I6217:K6217),"")</f>
        <v>0</v>
      </c>
      <c r="G6218" s="74"/>
      <c r="H6218" s="46"/>
      <c r="I6218" s="120"/>
      <c r="J6218" s="121"/>
      <c r="K6218" s="121"/>
      <c r="L6218" s="48" t="str">
        <f>IF(H6215="Wärme/Kälte","i","")</f>
        <v/>
      </c>
      <c r="M6218" s="47" t="str">
        <f>IF(H6215="Wärme/Kälte","Bitte geben Sie den Anteil in % (von 0 bis 100, ohne Prozentzeichen) der  direkt aus Strom oder Erdgas erzeugten Wärme/Kälte.","")</f>
        <v/>
      </c>
      <c r="N6218" s="46"/>
      <c r="O6218" s="46"/>
      <c r="P6218" s="46"/>
      <c r="Q6218" s="46"/>
      <c r="R6218" s="46"/>
      <c r="S6218" s="46"/>
    </row>
    <row r="6219" spans="2:19" x14ac:dyDescent="0.3">
      <c r="B6219" s="46"/>
      <c r="C6219" s="46"/>
      <c r="D6219" s="46"/>
      <c r="E6219" s="46"/>
      <c r="F6219" s="46"/>
      <c r="G6219" s="46"/>
      <c r="H6219" s="46"/>
      <c r="I6219" s="98"/>
      <c r="J6219" s="46"/>
      <c r="K6219" s="46"/>
      <c r="L6219" s="48"/>
      <c r="M6219" s="47"/>
      <c r="N6219" s="46"/>
      <c r="O6219" s="46"/>
      <c r="P6219" s="46"/>
      <c r="Q6219" s="46"/>
      <c r="R6219" s="46"/>
      <c r="S6219" s="46"/>
    </row>
    <row r="6220" spans="2:19" ht="18" thickBot="1" x14ac:dyDescent="0.5">
      <c r="B6220" s="56" t="s">
        <v>10</v>
      </c>
      <c r="C6220" s="47"/>
      <c r="D6220" s="47"/>
      <c r="E6220" s="47"/>
      <c r="F6220" s="47"/>
      <c r="G6220" s="47"/>
      <c r="H6220" s="47"/>
      <c r="I6220" s="68">
        <v>44835</v>
      </c>
      <c r="J6220" s="68">
        <v>44866</v>
      </c>
      <c r="K6220" s="68">
        <v>44896</v>
      </c>
      <c r="L6220" s="47"/>
      <c r="M6220" s="69"/>
      <c r="N6220" s="69"/>
      <c r="O6220" s="69"/>
      <c r="P6220" s="69"/>
      <c r="Q6220" s="69"/>
      <c r="R6220" s="69"/>
      <c r="S6220" s="47"/>
    </row>
    <row r="6221" spans="2:19" ht="15" thickBot="1" x14ac:dyDescent="0.35">
      <c r="B6221" s="47" t="s">
        <v>28</v>
      </c>
      <c r="C6221" s="47"/>
      <c r="D6221" s="47"/>
      <c r="E6221" s="47"/>
      <c r="F6221" s="47"/>
      <c r="G6221" s="47"/>
      <c r="H6221" s="117"/>
      <c r="I6221" s="70"/>
      <c r="J6221" s="71"/>
      <c r="K6221" s="71"/>
      <c r="L6221" s="48" t="s">
        <v>5</v>
      </c>
      <c r="M6221" s="47" t="s">
        <v>29</v>
      </c>
      <c r="N6221" s="69"/>
      <c r="O6221" s="69"/>
      <c r="P6221" s="69"/>
      <c r="Q6221" s="69"/>
      <c r="R6221" s="69"/>
      <c r="S6221" s="47"/>
    </row>
    <row r="6222" spans="2:19" ht="15" thickBot="1" x14ac:dyDescent="0.35">
      <c r="B6222" s="47" t="s">
        <v>13</v>
      </c>
      <c r="C6222" s="47"/>
      <c r="D6222" s="47"/>
      <c r="E6222" s="47"/>
      <c r="F6222" s="47"/>
      <c r="G6222" s="47"/>
      <c r="H6222" s="138">
        <f>IFERROR(VLOOKUP(H6221,'1 - Strom Erdgas Wärme 2021'!H:AA,17,FALSE),"")</f>
        <v>0</v>
      </c>
      <c r="I6222" s="70"/>
      <c r="J6222" s="71"/>
      <c r="K6222" s="71"/>
      <c r="L6222" s="48"/>
      <c r="M6222" s="47"/>
      <c r="N6222" s="69"/>
      <c r="O6222" s="69"/>
      <c r="P6222" s="69"/>
      <c r="Q6222" s="69"/>
      <c r="R6222" s="69"/>
      <c r="S6222" s="47"/>
    </row>
    <row r="6223" spans="2:19" ht="15" thickBot="1" x14ac:dyDescent="0.35">
      <c r="B6223" s="47" t="s">
        <v>16</v>
      </c>
      <c r="C6223" s="47"/>
      <c r="D6223" s="47"/>
      <c r="E6223" s="47"/>
      <c r="F6223" s="47"/>
      <c r="G6223" s="47"/>
      <c r="H6223" s="139"/>
      <c r="I6223" s="72"/>
      <c r="J6223" s="73"/>
      <c r="K6223" s="73"/>
      <c r="L6223" s="48" t="s">
        <v>5</v>
      </c>
      <c r="M6223" s="47" t="s">
        <v>17</v>
      </c>
      <c r="N6223" s="69"/>
      <c r="O6223" s="69"/>
      <c r="P6223" s="69"/>
      <c r="Q6223" s="69"/>
      <c r="R6223" s="69"/>
      <c r="S6223" s="47"/>
    </row>
    <row r="6224" spans="2:19" ht="16.8" thickBot="1" x14ac:dyDescent="0.45">
      <c r="B6224" s="47" t="str">
        <f>IF(H6223="Erdgas","Arbeitspreis pro kWh Erdgas in EUR",IF(H6223="Strom","Arbeitspreis pro kWh Strom in EUR",IF(H6223="Wärme/Kälte","Arbeitspreis pro kWh Wärme-/Kälteverbrauch in EUR","Bitte Energieart auswählen!")))</f>
        <v>Bitte Energieart auswählen!</v>
      </c>
      <c r="C6224" s="47"/>
      <c r="D6224" s="47"/>
      <c r="E6224" s="47"/>
      <c r="F6224" s="47"/>
      <c r="G6224" s="74">
        <f>IFERROR(SUMPRODUCT(I6224:K6224,I6225:K6225),"")</f>
        <v>0</v>
      </c>
      <c r="H6224" s="47"/>
      <c r="I6224" s="118"/>
      <c r="J6224" s="118"/>
      <c r="K6224" s="118"/>
      <c r="L6224" s="48" t="s">
        <v>5</v>
      </c>
      <c r="M6224" s="47" t="str">
        <f>IF(H6223="Erdgas","Erdgaskosten exkl. Steuern, Abgaben, Netzentgelte, etc.",IF(H6223="Strom","Stromkosten exkl. Steuern, Abgaben, Netzentgelte, etc.",IF(H6223="Wärme/Kälte","Wärme-/Kältekosten exkl. Steuern, Abgaben, Netzentgelte, etc.", "Bitte Energieart auswählen!")))</f>
        <v>Bitte Energieart auswählen!</v>
      </c>
      <c r="N6224" s="47"/>
      <c r="O6224" s="47"/>
      <c r="P6224" s="75"/>
      <c r="Q6224" s="61"/>
      <c r="R6224" s="62"/>
      <c r="S6224" s="47"/>
    </row>
    <row r="6225" spans="2:19" ht="15" thickBot="1" x14ac:dyDescent="0.35">
      <c r="B6225" s="47" t="str">
        <f>IF(AND(H6223="Erdgas",H6222="Nein"),"Aliquoter Erdgasverbrauch in kWh von 1. Oktober 2022 bis 31. Dezember 2022",IF(H6223="Erdgas","Erdgasverbrauch in kWh von 1. Oktober 2022 bis 31. Dezember 2022",IF(AND(H6223="Strom",H6222="Nein"),"Aliquoter Stromverbrauch in kWh von 1. Oktober 2022 bis 31. Dezember 2022",IF(H6223="Strom","Stromverbrauch in kWh von 1. Oktober 2022 bis 31. Dezember 2022",IF(AND(H6223="Wärme/Kälte",H6222="Nein"),"Aliquoter Wärme-/Kälteverbrauch in kWh von 1. Oktober 2022 bis 31. Dezember 2022",IF(H6223="Wärme/Kälte","Wärme-/Kälteverbrauch in kWh von 1. Oktober 2022 bis 31. Dezember 2022","Bitte Energieart auswählen!"))))))</f>
        <v>Bitte Energieart auswählen!</v>
      </c>
      <c r="C6225" s="47"/>
      <c r="D6225" s="47"/>
      <c r="E6225" s="47"/>
      <c r="F6225" s="47"/>
      <c r="G6225" s="47"/>
      <c r="H6225" s="59">
        <f>SUM(I6225:K6225)</f>
        <v>0</v>
      </c>
      <c r="I6225" s="119" t="str">
        <f>IFERROR(IF(H6222="Nein",VLOOKUP(H6221,'1 - Strom Erdgas Wärme 2021'!H:AA,20,FALSE)/12,""),"")</f>
        <v/>
      </c>
      <c r="J6225" s="119" t="str">
        <f>IFERROR(IF(H6222="Nein",VLOOKUP(H6221,'1 - Strom Erdgas Wärme 2021'!H:AB,20,FALSE)/12,""),"")</f>
        <v/>
      </c>
      <c r="K6225" s="119" t="str">
        <f>IFERROR(IF(H6222="Nein",VLOOKUP(H6221,'1 - Strom Erdgas Wärme 2021'!H:AC,20,FALSE)/12,""),"")</f>
        <v/>
      </c>
      <c r="L6225" s="48" t="s">
        <v>5</v>
      </c>
      <c r="M6225" s="76" t="str">
        <f>IFERROR(IF(H6222="Nein","Vorbefüllte Verbrauchswerte wurden aliquot (d.h. 1/12) aus dem Jahr 2021 übernommen.","Bitte ergänzen Sie die monatlichen Verbrauchswerte gem. Lastprofilzähler"),"")</f>
        <v>Bitte ergänzen Sie die monatlichen Verbrauchswerte gem. Lastprofilzähler</v>
      </c>
      <c r="N6225" s="77"/>
      <c r="O6225" s="77"/>
      <c r="P6225" s="77"/>
      <c r="Q6225" s="77"/>
      <c r="R6225" s="77"/>
      <c r="S6225" s="77"/>
    </row>
    <row r="6226" spans="2:19" x14ac:dyDescent="0.3">
      <c r="B6226" s="47" t="str">
        <f>IF(H6223="Wärme/Kälte","Energiemix: Anteil in % der aus Strom oder Erdgas erzeugten Wärme/Kälte","")</f>
        <v/>
      </c>
      <c r="C6226" s="46"/>
      <c r="D6226" s="46"/>
      <c r="E6226" s="46"/>
      <c r="F6226" s="74">
        <f>IFERROR(SUMPRODUCT(I6226:K6226,I6225:K6225),"")</f>
        <v>0</v>
      </c>
      <c r="G6226" s="74"/>
      <c r="H6226" s="46"/>
      <c r="I6226" s="120"/>
      <c r="J6226" s="121"/>
      <c r="K6226" s="121"/>
      <c r="L6226" s="48" t="str">
        <f>IF(H6223="Wärme/Kälte","i","")</f>
        <v/>
      </c>
      <c r="M6226" s="47" t="str">
        <f>IF(H6223="Wärme/Kälte","Bitte geben Sie den Anteil in % (von 0 bis 100, ohne Prozentzeichen) der  direkt aus Strom oder Erdgas erzeugten Wärme/Kälte.","")</f>
        <v/>
      </c>
      <c r="N6226" s="46"/>
      <c r="O6226" s="46"/>
      <c r="P6226" s="46"/>
      <c r="Q6226" s="46"/>
      <c r="R6226" s="46"/>
      <c r="S6226" s="46"/>
    </row>
    <row r="6227" spans="2:19" x14ac:dyDescent="0.3">
      <c r="B6227" s="46"/>
      <c r="C6227" s="46"/>
      <c r="D6227" s="46"/>
      <c r="E6227" s="46"/>
      <c r="F6227" s="46"/>
      <c r="G6227" s="46"/>
      <c r="H6227" s="46"/>
      <c r="I6227" s="98"/>
      <c r="J6227" s="46"/>
      <c r="K6227" s="46"/>
      <c r="L6227" s="48"/>
      <c r="M6227" s="47"/>
      <c r="N6227" s="46"/>
      <c r="O6227" s="46"/>
      <c r="P6227" s="46"/>
      <c r="Q6227" s="46"/>
      <c r="R6227" s="46"/>
      <c r="S6227" s="46"/>
    </row>
    <row r="6228" spans="2:19" ht="18" thickBot="1" x14ac:dyDescent="0.5">
      <c r="B6228" s="56" t="s">
        <v>10</v>
      </c>
      <c r="C6228" s="47"/>
      <c r="D6228" s="47"/>
      <c r="E6228" s="47"/>
      <c r="F6228" s="47"/>
      <c r="G6228" s="47"/>
      <c r="H6228" s="47"/>
      <c r="I6228" s="68">
        <v>44835</v>
      </c>
      <c r="J6228" s="68">
        <v>44866</v>
      </c>
      <c r="K6228" s="68">
        <v>44896</v>
      </c>
      <c r="L6228" s="47"/>
      <c r="M6228" s="69"/>
      <c r="N6228" s="69"/>
      <c r="O6228" s="69"/>
      <c r="P6228" s="69"/>
      <c r="Q6228" s="69"/>
      <c r="R6228" s="69"/>
      <c r="S6228" s="47"/>
    </row>
    <row r="6229" spans="2:19" ht="15" thickBot="1" x14ac:dyDescent="0.35">
      <c r="B6229" s="47" t="s">
        <v>28</v>
      </c>
      <c r="C6229" s="47"/>
      <c r="D6229" s="47"/>
      <c r="E6229" s="47"/>
      <c r="F6229" s="47"/>
      <c r="G6229" s="47"/>
      <c r="H6229" s="117"/>
      <c r="I6229" s="70"/>
      <c r="J6229" s="71"/>
      <c r="K6229" s="71"/>
      <c r="L6229" s="48" t="s">
        <v>5</v>
      </c>
      <c r="M6229" s="47" t="s">
        <v>29</v>
      </c>
      <c r="N6229" s="69"/>
      <c r="O6229" s="69"/>
      <c r="P6229" s="69"/>
      <c r="Q6229" s="69"/>
      <c r="R6229" s="69"/>
      <c r="S6229" s="47"/>
    </row>
    <row r="6230" spans="2:19" ht="15" thickBot="1" x14ac:dyDescent="0.35">
      <c r="B6230" s="47" t="s">
        <v>13</v>
      </c>
      <c r="C6230" s="47"/>
      <c r="D6230" s="47"/>
      <c r="E6230" s="47"/>
      <c r="F6230" s="47"/>
      <c r="G6230" s="47"/>
      <c r="H6230" s="138">
        <f>IFERROR(VLOOKUP(H6229,'1 - Strom Erdgas Wärme 2021'!H:AA,17,FALSE),"")</f>
        <v>0</v>
      </c>
      <c r="I6230" s="70"/>
      <c r="J6230" s="71"/>
      <c r="K6230" s="71"/>
      <c r="L6230" s="48"/>
      <c r="M6230" s="47"/>
      <c r="N6230" s="69"/>
      <c r="O6230" s="69"/>
      <c r="P6230" s="69"/>
      <c r="Q6230" s="69"/>
      <c r="R6230" s="69"/>
      <c r="S6230" s="47"/>
    </row>
    <row r="6231" spans="2:19" ht="15" thickBot="1" x14ac:dyDescent="0.35">
      <c r="B6231" s="47" t="s">
        <v>16</v>
      </c>
      <c r="C6231" s="47"/>
      <c r="D6231" s="47"/>
      <c r="E6231" s="47"/>
      <c r="F6231" s="47"/>
      <c r="G6231" s="47"/>
      <c r="H6231" s="139"/>
      <c r="I6231" s="72"/>
      <c r="J6231" s="73"/>
      <c r="K6231" s="73"/>
      <c r="L6231" s="48" t="s">
        <v>5</v>
      </c>
      <c r="M6231" s="47" t="s">
        <v>17</v>
      </c>
      <c r="N6231" s="69"/>
      <c r="O6231" s="69"/>
      <c r="P6231" s="69"/>
      <c r="Q6231" s="69"/>
      <c r="R6231" s="69"/>
      <c r="S6231" s="47"/>
    </row>
    <row r="6232" spans="2:19" ht="16.8" thickBot="1" x14ac:dyDescent="0.45">
      <c r="B6232" s="47" t="str">
        <f>IF(H6231="Erdgas","Arbeitspreis pro kWh Erdgas in EUR",IF(H6231="Strom","Arbeitspreis pro kWh Strom in EUR",IF(H6231="Wärme/Kälte","Arbeitspreis pro kWh Wärme-/Kälteverbrauch in EUR","Bitte Energieart auswählen!")))</f>
        <v>Bitte Energieart auswählen!</v>
      </c>
      <c r="C6232" s="47"/>
      <c r="D6232" s="47"/>
      <c r="E6232" s="47"/>
      <c r="F6232" s="47"/>
      <c r="G6232" s="74">
        <f>IFERROR(SUMPRODUCT(I6232:K6232,I6233:K6233),"")</f>
        <v>0</v>
      </c>
      <c r="H6232" s="47"/>
      <c r="I6232" s="118"/>
      <c r="J6232" s="118"/>
      <c r="K6232" s="118"/>
      <c r="L6232" s="48" t="s">
        <v>5</v>
      </c>
      <c r="M6232" s="47" t="str">
        <f>IF(H6231="Erdgas","Erdgaskosten exkl. Steuern, Abgaben, Netzentgelte, etc.",IF(H6231="Strom","Stromkosten exkl. Steuern, Abgaben, Netzentgelte, etc.",IF(H6231="Wärme/Kälte","Wärme-/Kältekosten exkl. Steuern, Abgaben, Netzentgelte, etc.", "Bitte Energieart auswählen!")))</f>
        <v>Bitte Energieart auswählen!</v>
      </c>
      <c r="N6232" s="47"/>
      <c r="O6232" s="47"/>
      <c r="P6232" s="75"/>
      <c r="Q6232" s="61"/>
      <c r="R6232" s="62"/>
      <c r="S6232" s="47"/>
    </row>
    <row r="6233" spans="2:19" ht="15" thickBot="1" x14ac:dyDescent="0.35">
      <c r="B6233" s="47" t="str">
        <f>IF(AND(H6231="Erdgas",H6230="Nein"),"Aliquoter Erdgasverbrauch in kWh von 1. Oktober 2022 bis 31. Dezember 2022",IF(H6231="Erdgas","Erdgasverbrauch in kWh von 1. Oktober 2022 bis 31. Dezember 2022",IF(AND(H6231="Strom",H6230="Nein"),"Aliquoter Stromverbrauch in kWh von 1. Oktober 2022 bis 31. Dezember 2022",IF(H6231="Strom","Stromverbrauch in kWh von 1. Oktober 2022 bis 31. Dezember 2022",IF(AND(H6231="Wärme/Kälte",H6230="Nein"),"Aliquoter Wärme-/Kälteverbrauch in kWh von 1. Oktober 2022 bis 31. Dezember 2022",IF(H6231="Wärme/Kälte","Wärme-/Kälteverbrauch in kWh von 1. Oktober 2022 bis 31. Dezember 2022","Bitte Energieart auswählen!"))))))</f>
        <v>Bitte Energieart auswählen!</v>
      </c>
      <c r="C6233" s="47"/>
      <c r="D6233" s="47"/>
      <c r="E6233" s="47"/>
      <c r="F6233" s="47"/>
      <c r="G6233" s="47"/>
      <c r="H6233" s="59">
        <f>SUM(I6233:K6233)</f>
        <v>0</v>
      </c>
      <c r="I6233" s="119" t="str">
        <f>IFERROR(IF(H6230="Nein",VLOOKUP(H6229,'1 - Strom Erdgas Wärme 2021'!H:AA,20,FALSE)/12,""),"")</f>
        <v/>
      </c>
      <c r="J6233" s="119" t="str">
        <f>IFERROR(IF(H6230="Nein",VLOOKUP(H6229,'1 - Strom Erdgas Wärme 2021'!H:AB,20,FALSE)/12,""),"")</f>
        <v/>
      </c>
      <c r="K6233" s="119" t="str">
        <f>IFERROR(IF(H6230="Nein",VLOOKUP(H6229,'1 - Strom Erdgas Wärme 2021'!H:AC,20,FALSE)/12,""),"")</f>
        <v/>
      </c>
      <c r="L6233" s="48" t="s">
        <v>5</v>
      </c>
      <c r="M6233" s="76" t="str">
        <f>IFERROR(IF(H6230="Nein","Vorbefüllte Verbrauchswerte wurden aliquot (d.h. 1/12) aus dem Jahr 2021 übernommen.","Bitte ergänzen Sie die monatlichen Verbrauchswerte gem. Lastprofilzähler"),"")</f>
        <v>Bitte ergänzen Sie die monatlichen Verbrauchswerte gem. Lastprofilzähler</v>
      </c>
      <c r="N6233" s="77"/>
      <c r="O6233" s="77"/>
      <c r="P6233" s="77"/>
      <c r="Q6233" s="77"/>
      <c r="R6233" s="77"/>
      <c r="S6233" s="77"/>
    </row>
    <row r="6234" spans="2:19" x14ac:dyDescent="0.3">
      <c r="B6234" s="47" t="str">
        <f>IF(H6231="Wärme/Kälte","Energiemix: Anteil in % der aus Strom oder Erdgas erzeugten Wärme/Kälte","")</f>
        <v/>
      </c>
      <c r="C6234" s="46"/>
      <c r="D6234" s="46"/>
      <c r="E6234" s="46"/>
      <c r="F6234" s="74">
        <f>IFERROR(SUMPRODUCT(I6234:K6234,I6233:K6233),"")</f>
        <v>0</v>
      </c>
      <c r="G6234" s="74"/>
      <c r="H6234" s="46"/>
      <c r="I6234" s="120"/>
      <c r="J6234" s="121"/>
      <c r="K6234" s="121"/>
      <c r="L6234" s="48" t="str">
        <f>IF(H6231="Wärme/Kälte","i","")</f>
        <v/>
      </c>
      <c r="M6234" s="47" t="str">
        <f>IF(H6231="Wärme/Kälte","Bitte geben Sie den Anteil in % (von 0 bis 100, ohne Prozentzeichen) der  direkt aus Strom oder Erdgas erzeugten Wärme/Kälte.","")</f>
        <v/>
      </c>
      <c r="N6234" s="46"/>
      <c r="O6234" s="46"/>
      <c r="P6234" s="46"/>
      <c r="Q6234" s="46"/>
      <c r="R6234" s="46"/>
      <c r="S6234" s="46"/>
    </row>
    <row r="6235" spans="2:19" x14ac:dyDescent="0.3">
      <c r="B6235" s="46"/>
      <c r="C6235" s="46"/>
      <c r="D6235" s="46"/>
      <c r="E6235" s="46"/>
      <c r="F6235" s="46"/>
      <c r="G6235" s="46"/>
      <c r="H6235" s="46"/>
      <c r="I6235" s="98"/>
      <c r="J6235" s="46"/>
      <c r="K6235" s="46"/>
      <c r="L6235" s="48"/>
      <c r="M6235" s="47"/>
      <c r="N6235" s="46"/>
      <c r="O6235" s="46"/>
      <c r="P6235" s="46"/>
      <c r="Q6235" s="46"/>
      <c r="R6235" s="46"/>
      <c r="S6235" s="46"/>
    </row>
    <row r="6236" spans="2:19" ht="18" thickBot="1" x14ac:dyDescent="0.5">
      <c r="B6236" s="56" t="s">
        <v>10</v>
      </c>
      <c r="C6236" s="47"/>
      <c r="D6236" s="47"/>
      <c r="E6236" s="47"/>
      <c r="F6236" s="47"/>
      <c r="G6236" s="47"/>
      <c r="H6236" s="47"/>
      <c r="I6236" s="68">
        <v>44835</v>
      </c>
      <c r="J6236" s="68">
        <v>44866</v>
      </c>
      <c r="K6236" s="68">
        <v>44896</v>
      </c>
      <c r="L6236" s="47"/>
      <c r="M6236" s="69"/>
      <c r="N6236" s="69"/>
      <c r="O6236" s="69"/>
      <c r="P6236" s="69"/>
      <c r="Q6236" s="69"/>
      <c r="R6236" s="69"/>
      <c r="S6236" s="47"/>
    </row>
    <row r="6237" spans="2:19" ht="15" thickBot="1" x14ac:dyDescent="0.35">
      <c r="B6237" s="47" t="s">
        <v>28</v>
      </c>
      <c r="C6237" s="47"/>
      <c r="D6237" s="47"/>
      <c r="E6237" s="47"/>
      <c r="F6237" s="47"/>
      <c r="G6237" s="47"/>
      <c r="H6237" s="117"/>
      <c r="I6237" s="70"/>
      <c r="J6237" s="71"/>
      <c r="K6237" s="71"/>
      <c r="L6237" s="48" t="s">
        <v>5</v>
      </c>
      <c r="M6237" s="47" t="s">
        <v>29</v>
      </c>
      <c r="N6237" s="69"/>
      <c r="O6237" s="69"/>
      <c r="P6237" s="69"/>
      <c r="Q6237" s="69"/>
      <c r="R6237" s="69"/>
      <c r="S6237" s="47"/>
    </row>
    <row r="6238" spans="2:19" ht="15" thickBot="1" x14ac:dyDescent="0.35">
      <c r="B6238" s="47" t="s">
        <v>13</v>
      </c>
      <c r="C6238" s="47"/>
      <c r="D6238" s="47"/>
      <c r="E6238" s="47"/>
      <c r="F6238" s="47"/>
      <c r="G6238" s="47"/>
      <c r="H6238" s="138">
        <f>IFERROR(VLOOKUP(H6237,'1 - Strom Erdgas Wärme 2021'!H:AA,17,FALSE),"")</f>
        <v>0</v>
      </c>
      <c r="I6238" s="70"/>
      <c r="J6238" s="71"/>
      <c r="K6238" s="71"/>
      <c r="L6238" s="48"/>
      <c r="M6238" s="47"/>
      <c r="N6238" s="69"/>
      <c r="O6238" s="69"/>
      <c r="P6238" s="69"/>
      <c r="Q6238" s="69"/>
      <c r="R6238" s="69"/>
      <c r="S6238" s="47"/>
    </row>
    <row r="6239" spans="2:19" ht="15" thickBot="1" x14ac:dyDescent="0.35">
      <c r="B6239" s="47" t="s">
        <v>16</v>
      </c>
      <c r="C6239" s="47"/>
      <c r="D6239" s="47"/>
      <c r="E6239" s="47"/>
      <c r="F6239" s="47"/>
      <c r="G6239" s="47"/>
      <c r="H6239" s="139"/>
      <c r="I6239" s="72"/>
      <c r="J6239" s="73"/>
      <c r="K6239" s="73"/>
      <c r="L6239" s="48" t="s">
        <v>5</v>
      </c>
      <c r="M6239" s="47" t="s">
        <v>17</v>
      </c>
      <c r="N6239" s="69"/>
      <c r="O6239" s="69"/>
      <c r="P6239" s="69"/>
      <c r="Q6239" s="69"/>
      <c r="R6239" s="69"/>
      <c r="S6239" s="47"/>
    </row>
    <row r="6240" spans="2:19" ht="16.8" thickBot="1" x14ac:dyDescent="0.45">
      <c r="B6240" s="47" t="str">
        <f>IF(H6239="Erdgas","Arbeitspreis pro kWh Erdgas in EUR",IF(H6239="Strom","Arbeitspreis pro kWh Strom in EUR",IF(H6239="Wärme/Kälte","Arbeitspreis pro kWh Wärme-/Kälteverbrauch in EUR","Bitte Energieart auswählen!")))</f>
        <v>Bitte Energieart auswählen!</v>
      </c>
      <c r="C6240" s="47"/>
      <c r="D6240" s="47"/>
      <c r="E6240" s="47"/>
      <c r="F6240" s="47"/>
      <c r="G6240" s="74">
        <f>IFERROR(SUMPRODUCT(I6240:K6240,I6241:K6241),"")</f>
        <v>0</v>
      </c>
      <c r="H6240" s="47"/>
      <c r="I6240" s="118"/>
      <c r="J6240" s="118"/>
      <c r="K6240" s="118"/>
      <c r="L6240" s="48" t="s">
        <v>5</v>
      </c>
      <c r="M6240" s="47" t="str">
        <f>IF(H6239="Erdgas","Erdgaskosten exkl. Steuern, Abgaben, Netzentgelte, etc.",IF(H6239="Strom","Stromkosten exkl. Steuern, Abgaben, Netzentgelte, etc.",IF(H6239="Wärme/Kälte","Wärme-/Kältekosten exkl. Steuern, Abgaben, Netzentgelte, etc.", "Bitte Energieart auswählen!")))</f>
        <v>Bitte Energieart auswählen!</v>
      </c>
      <c r="N6240" s="47"/>
      <c r="O6240" s="47"/>
      <c r="P6240" s="75"/>
      <c r="Q6240" s="61"/>
      <c r="R6240" s="62"/>
      <c r="S6240" s="47"/>
    </row>
    <row r="6241" spans="2:19" ht="15" thickBot="1" x14ac:dyDescent="0.35">
      <c r="B6241" s="47" t="str">
        <f>IF(AND(H6239="Erdgas",H6238="Nein"),"Aliquoter Erdgasverbrauch in kWh von 1. Oktober 2022 bis 31. Dezember 2022",IF(H6239="Erdgas","Erdgasverbrauch in kWh von 1. Oktober 2022 bis 31. Dezember 2022",IF(AND(H6239="Strom",H6238="Nein"),"Aliquoter Stromverbrauch in kWh von 1. Oktober 2022 bis 31. Dezember 2022",IF(H6239="Strom","Stromverbrauch in kWh von 1. Oktober 2022 bis 31. Dezember 2022",IF(AND(H6239="Wärme/Kälte",H6238="Nein"),"Aliquoter Wärme-/Kälteverbrauch in kWh von 1. Oktober 2022 bis 31. Dezember 2022",IF(H6239="Wärme/Kälte","Wärme-/Kälteverbrauch in kWh von 1. Oktober 2022 bis 31. Dezember 2022","Bitte Energieart auswählen!"))))))</f>
        <v>Bitte Energieart auswählen!</v>
      </c>
      <c r="C6241" s="47"/>
      <c r="D6241" s="47"/>
      <c r="E6241" s="47"/>
      <c r="F6241" s="47"/>
      <c r="G6241" s="47"/>
      <c r="H6241" s="59">
        <f>SUM(I6241:K6241)</f>
        <v>0</v>
      </c>
      <c r="I6241" s="119" t="str">
        <f>IFERROR(IF(H6238="Nein",VLOOKUP(H6237,'1 - Strom Erdgas Wärme 2021'!H:AA,20,FALSE)/12,""),"")</f>
        <v/>
      </c>
      <c r="J6241" s="119" t="str">
        <f>IFERROR(IF(H6238="Nein",VLOOKUP(H6237,'1 - Strom Erdgas Wärme 2021'!H:AB,20,FALSE)/12,""),"")</f>
        <v/>
      </c>
      <c r="K6241" s="119" t="str">
        <f>IFERROR(IF(H6238="Nein",VLOOKUP(H6237,'1 - Strom Erdgas Wärme 2021'!H:AC,20,FALSE)/12,""),"")</f>
        <v/>
      </c>
      <c r="L6241" s="48" t="s">
        <v>5</v>
      </c>
      <c r="M6241" s="76" t="str">
        <f>IFERROR(IF(H6238="Nein","Vorbefüllte Verbrauchswerte wurden aliquot (d.h. 1/12) aus dem Jahr 2021 übernommen.","Bitte ergänzen Sie die monatlichen Verbrauchswerte gem. Lastprofilzähler"),"")</f>
        <v>Bitte ergänzen Sie die monatlichen Verbrauchswerte gem. Lastprofilzähler</v>
      </c>
      <c r="N6241" s="77"/>
      <c r="O6241" s="77"/>
      <c r="P6241" s="77"/>
      <c r="Q6241" s="77"/>
      <c r="R6241" s="77"/>
      <c r="S6241" s="77"/>
    </row>
    <row r="6242" spans="2:19" x14ac:dyDescent="0.3">
      <c r="B6242" s="47" t="str">
        <f>IF(H6239="Wärme/Kälte","Energiemix: Anteil in % der aus Strom oder Erdgas erzeugten Wärme/Kälte","")</f>
        <v/>
      </c>
      <c r="C6242" s="46"/>
      <c r="D6242" s="46"/>
      <c r="E6242" s="46"/>
      <c r="F6242" s="74">
        <f>IFERROR(SUMPRODUCT(I6242:K6242,I6241:K6241),"")</f>
        <v>0</v>
      </c>
      <c r="G6242" s="74"/>
      <c r="H6242" s="46"/>
      <c r="I6242" s="120"/>
      <c r="J6242" s="121"/>
      <c r="K6242" s="121"/>
      <c r="L6242" s="48" t="str">
        <f>IF(H6239="Wärme/Kälte","i","")</f>
        <v/>
      </c>
      <c r="M6242" s="47" t="str">
        <f>IF(H6239="Wärme/Kälte","Bitte geben Sie den Anteil in % (von 0 bis 100, ohne Prozentzeichen) der  direkt aus Strom oder Erdgas erzeugten Wärme/Kälte.","")</f>
        <v/>
      </c>
      <c r="N6242" s="46"/>
      <c r="O6242" s="46"/>
      <c r="P6242" s="46"/>
      <c r="Q6242" s="46"/>
      <c r="R6242" s="46"/>
      <c r="S6242" s="46"/>
    </row>
    <row r="6243" spans="2:19" x14ac:dyDescent="0.3">
      <c r="B6243" s="46"/>
      <c r="C6243" s="46"/>
      <c r="D6243" s="46"/>
      <c r="E6243" s="46"/>
      <c r="F6243" s="46"/>
      <c r="G6243" s="46"/>
      <c r="H6243" s="46"/>
      <c r="I6243" s="98"/>
      <c r="J6243" s="46"/>
      <c r="K6243" s="46"/>
      <c r="L6243" s="48"/>
      <c r="M6243" s="47"/>
      <c r="N6243" s="46"/>
      <c r="O6243" s="46"/>
      <c r="P6243" s="46"/>
      <c r="Q6243" s="46"/>
      <c r="R6243" s="46"/>
      <c r="S6243" s="46"/>
    </row>
    <row r="6244" spans="2:19" ht="18" thickBot="1" x14ac:dyDescent="0.5">
      <c r="B6244" s="56" t="s">
        <v>10</v>
      </c>
      <c r="C6244" s="47"/>
      <c r="D6244" s="47"/>
      <c r="E6244" s="47"/>
      <c r="F6244" s="47"/>
      <c r="G6244" s="47"/>
      <c r="H6244" s="47"/>
      <c r="I6244" s="68">
        <v>44835</v>
      </c>
      <c r="J6244" s="68">
        <v>44866</v>
      </c>
      <c r="K6244" s="68">
        <v>44896</v>
      </c>
      <c r="L6244" s="47"/>
      <c r="M6244" s="69"/>
      <c r="N6244" s="69"/>
      <c r="O6244" s="69"/>
      <c r="P6244" s="69"/>
      <c r="Q6244" s="69"/>
      <c r="R6244" s="69"/>
      <c r="S6244" s="47"/>
    </row>
    <row r="6245" spans="2:19" ht="15" thickBot="1" x14ac:dyDescent="0.35">
      <c r="B6245" s="47" t="s">
        <v>28</v>
      </c>
      <c r="C6245" s="47"/>
      <c r="D6245" s="47"/>
      <c r="E6245" s="47"/>
      <c r="F6245" s="47"/>
      <c r="G6245" s="47"/>
      <c r="H6245" s="117"/>
      <c r="I6245" s="70"/>
      <c r="J6245" s="71"/>
      <c r="K6245" s="71"/>
      <c r="L6245" s="48" t="s">
        <v>5</v>
      </c>
      <c r="M6245" s="47" t="s">
        <v>29</v>
      </c>
      <c r="N6245" s="69"/>
      <c r="O6245" s="69"/>
      <c r="P6245" s="69"/>
      <c r="Q6245" s="69"/>
      <c r="R6245" s="69"/>
      <c r="S6245" s="47"/>
    </row>
    <row r="6246" spans="2:19" ht="15" thickBot="1" x14ac:dyDescent="0.35">
      <c r="B6246" s="47" t="s">
        <v>13</v>
      </c>
      <c r="C6246" s="47"/>
      <c r="D6246" s="47"/>
      <c r="E6246" s="47"/>
      <c r="F6246" s="47"/>
      <c r="G6246" s="47"/>
      <c r="H6246" s="138">
        <f>IFERROR(VLOOKUP(H6245,'1 - Strom Erdgas Wärme 2021'!H:AA,17,FALSE),"")</f>
        <v>0</v>
      </c>
      <c r="I6246" s="70"/>
      <c r="J6246" s="71"/>
      <c r="K6246" s="71"/>
      <c r="L6246" s="48"/>
      <c r="M6246" s="47"/>
      <c r="N6246" s="69"/>
      <c r="O6246" s="69"/>
      <c r="P6246" s="69"/>
      <c r="Q6246" s="69"/>
      <c r="R6246" s="69"/>
      <c r="S6246" s="47"/>
    </row>
    <row r="6247" spans="2:19" ht="15" thickBot="1" x14ac:dyDescent="0.35">
      <c r="B6247" s="47" t="s">
        <v>16</v>
      </c>
      <c r="C6247" s="47"/>
      <c r="D6247" s="47"/>
      <c r="E6247" s="47"/>
      <c r="F6247" s="47"/>
      <c r="G6247" s="47"/>
      <c r="H6247" s="139"/>
      <c r="I6247" s="72"/>
      <c r="J6247" s="73"/>
      <c r="K6247" s="73"/>
      <c r="L6247" s="48" t="s">
        <v>5</v>
      </c>
      <c r="M6247" s="47" t="s">
        <v>17</v>
      </c>
      <c r="N6247" s="69"/>
      <c r="O6247" s="69"/>
      <c r="P6247" s="69"/>
      <c r="Q6247" s="69"/>
      <c r="R6247" s="69"/>
      <c r="S6247" s="47"/>
    </row>
    <row r="6248" spans="2:19" ht="16.8" thickBot="1" x14ac:dyDescent="0.45">
      <c r="B6248" s="47" t="str">
        <f>IF(H6247="Erdgas","Arbeitspreis pro kWh Erdgas in EUR",IF(H6247="Strom","Arbeitspreis pro kWh Strom in EUR",IF(H6247="Wärme/Kälte","Arbeitspreis pro kWh Wärme-/Kälteverbrauch in EUR","Bitte Energieart auswählen!")))</f>
        <v>Bitte Energieart auswählen!</v>
      </c>
      <c r="C6248" s="47"/>
      <c r="D6248" s="47"/>
      <c r="E6248" s="47"/>
      <c r="F6248" s="47"/>
      <c r="G6248" s="74">
        <f>IFERROR(SUMPRODUCT(I6248:K6248,I6249:K6249),"")</f>
        <v>0</v>
      </c>
      <c r="H6248" s="47"/>
      <c r="I6248" s="118"/>
      <c r="J6248" s="118"/>
      <c r="K6248" s="118"/>
      <c r="L6248" s="48" t="s">
        <v>5</v>
      </c>
      <c r="M6248" s="47" t="str">
        <f>IF(H6247="Erdgas","Erdgaskosten exkl. Steuern, Abgaben, Netzentgelte, etc.",IF(H6247="Strom","Stromkosten exkl. Steuern, Abgaben, Netzentgelte, etc.",IF(H6247="Wärme/Kälte","Wärme-/Kältekosten exkl. Steuern, Abgaben, Netzentgelte, etc.", "Bitte Energieart auswählen!")))</f>
        <v>Bitte Energieart auswählen!</v>
      </c>
      <c r="N6248" s="47"/>
      <c r="O6248" s="47"/>
      <c r="P6248" s="75"/>
      <c r="Q6248" s="61"/>
      <c r="R6248" s="62"/>
      <c r="S6248" s="47"/>
    </row>
    <row r="6249" spans="2:19" ht="15" thickBot="1" x14ac:dyDescent="0.35">
      <c r="B6249" s="47" t="str">
        <f>IF(AND(H6247="Erdgas",H6246="Nein"),"Aliquoter Erdgasverbrauch in kWh von 1. Oktober 2022 bis 31. Dezember 2022",IF(H6247="Erdgas","Erdgasverbrauch in kWh von 1. Oktober 2022 bis 31. Dezember 2022",IF(AND(H6247="Strom",H6246="Nein"),"Aliquoter Stromverbrauch in kWh von 1. Oktober 2022 bis 31. Dezember 2022",IF(H6247="Strom","Stromverbrauch in kWh von 1. Oktober 2022 bis 31. Dezember 2022",IF(AND(H6247="Wärme/Kälte",H6246="Nein"),"Aliquoter Wärme-/Kälteverbrauch in kWh von 1. Oktober 2022 bis 31. Dezember 2022",IF(H6247="Wärme/Kälte","Wärme-/Kälteverbrauch in kWh von 1. Oktober 2022 bis 31. Dezember 2022","Bitte Energieart auswählen!"))))))</f>
        <v>Bitte Energieart auswählen!</v>
      </c>
      <c r="C6249" s="47"/>
      <c r="D6249" s="47"/>
      <c r="E6249" s="47"/>
      <c r="F6249" s="47"/>
      <c r="G6249" s="47"/>
      <c r="H6249" s="59">
        <f>SUM(I6249:K6249)</f>
        <v>0</v>
      </c>
      <c r="I6249" s="119" t="str">
        <f>IFERROR(IF(H6246="Nein",VLOOKUP(H6245,'1 - Strom Erdgas Wärme 2021'!H:AA,20,FALSE)/12,""),"")</f>
        <v/>
      </c>
      <c r="J6249" s="119" t="str">
        <f>IFERROR(IF(H6246="Nein",VLOOKUP(H6245,'1 - Strom Erdgas Wärme 2021'!H:AB,20,FALSE)/12,""),"")</f>
        <v/>
      </c>
      <c r="K6249" s="119" t="str">
        <f>IFERROR(IF(H6246="Nein",VLOOKUP(H6245,'1 - Strom Erdgas Wärme 2021'!H:AC,20,FALSE)/12,""),"")</f>
        <v/>
      </c>
      <c r="L6249" s="48" t="s">
        <v>5</v>
      </c>
      <c r="M6249" s="76" t="str">
        <f>IFERROR(IF(H6246="Nein","Vorbefüllte Verbrauchswerte wurden aliquot (d.h. 1/12) aus dem Jahr 2021 übernommen.","Bitte ergänzen Sie die monatlichen Verbrauchswerte gem. Lastprofilzähler"),"")</f>
        <v>Bitte ergänzen Sie die monatlichen Verbrauchswerte gem. Lastprofilzähler</v>
      </c>
      <c r="N6249" s="77"/>
      <c r="O6249" s="77"/>
      <c r="P6249" s="77"/>
      <c r="Q6249" s="77"/>
      <c r="R6249" s="77"/>
      <c r="S6249" s="77"/>
    </row>
    <row r="6250" spans="2:19" x14ac:dyDescent="0.3">
      <c r="B6250" s="47" t="str">
        <f>IF(H6247="Wärme/Kälte","Energiemix: Anteil in % der aus Strom oder Erdgas erzeugten Wärme/Kälte","")</f>
        <v/>
      </c>
      <c r="C6250" s="46"/>
      <c r="D6250" s="46"/>
      <c r="E6250" s="46"/>
      <c r="F6250" s="74">
        <f>IFERROR(SUMPRODUCT(I6250:K6250,I6249:K6249),"")</f>
        <v>0</v>
      </c>
      <c r="G6250" s="74"/>
      <c r="H6250" s="46"/>
      <c r="I6250" s="120"/>
      <c r="J6250" s="121"/>
      <c r="K6250" s="121"/>
      <c r="L6250" s="48" t="str">
        <f>IF(H6247="Wärme/Kälte","i","")</f>
        <v/>
      </c>
      <c r="M6250" s="47" t="str">
        <f>IF(H6247="Wärme/Kälte","Bitte geben Sie den Anteil in % (von 0 bis 100, ohne Prozentzeichen) der  direkt aus Strom oder Erdgas erzeugten Wärme/Kälte.","")</f>
        <v/>
      </c>
      <c r="N6250" s="46"/>
      <c r="O6250" s="46"/>
      <c r="P6250" s="46"/>
      <c r="Q6250" s="46"/>
      <c r="R6250" s="46"/>
      <c r="S6250" s="46"/>
    </row>
    <row r="6251" spans="2:19" x14ac:dyDescent="0.3">
      <c r="B6251" s="46"/>
      <c r="C6251" s="46"/>
      <c r="D6251" s="46"/>
      <c r="E6251" s="46"/>
      <c r="F6251" s="46"/>
      <c r="G6251" s="46"/>
      <c r="H6251" s="46"/>
      <c r="I6251" s="98"/>
      <c r="J6251" s="46"/>
      <c r="K6251" s="46"/>
      <c r="L6251" s="48"/>
      <c r="M6251" s="47"/>
      <c r="N6251" s="46"/>
      <c r="O6251" s="46"/>
      <c r="P6251" s="46"/>
      <c r="Q6251" s="46"/>
      <c r="R6251" s="46"/>
      <c r="S6251" s="46"/>
    </row>
    <row r="6252" spans="2:19" ht="18" thickBot="1" x14ac:dyDescent="0.5">
      <c r="B6252" s="56" t="s">
        <v>10</v>
      </c>
      <c r="C6252" s="47"/>
      <c r="D6252" s="47"/>
      <c r="E6252" s="47"/>
      <c r="F6252" s="47"/>
      <c r="G6252" s="47"/>
      <c r="H6252" s="47"/>
      <c r="I6252" s="68">
        <v>44835</v>
      </c>
      <c r="J6252" s="68">
        <v>44866</v>
      </c>
      <c r="K6252" s="68">
        <v>44896</v>
      </c>
      <c r="L6252" s="47"/>
      <c r="M6252" s="69"/>
      <c r="N6252" s="69"/>
      <c r="O6252" s="69"/>
      <c r="P6252" s="69"/>
      <c r="Q6252" s="69"/>
      <c r="R6252" s="69"/>
      <c r="S6252" s="47"/>
    </row>
    <row r="6253" spans="2:19" ht="15" thickBot="1" x14ac:dyDescent="0.35">
      <c r="B6253" s="47" t="s">
        <v>28</v>
      </c>
      <c r="C6253" s="47"/>
      <c r="D6253" s="47"/>
      <c r="E6253" s="47"/>
      <c r="F6253" s="47"/>
      <c r="G6253" s="47"/>
      <c r="H6253" s="117"/>
      <c r="I6253" s="70"/>
      <c r="J6253" s="71"/>
      <c r="K6253" s="71"/>
      <c r="L6253" s="48" t="s">
        <v>5</v>
      </c>
      <c r="M6253" s="47" t="s">
        <v>29</v>
      </c>
      <c r="N6253" s="69"/>
      <c r="O6253" s="69"/>
      <c r="P6253" s="69"/>
      <c r="Q6253" s="69"/>
      <c r="R6253" s="69"/>
      <c r="S6253" s="47"/>
    </row>
    <row r="6254" spans="2:19" ht="15" thickBot="1" x14ac:dyDescent="0.35">
      <c r="B6254" s="47" t="s">
        <v>13</v>
      </c>
      <c r="C6254" s="47"/>
      <c r="D6254" s="47"/>
      <c r="E6254" s="47"/>
      <c r="F6254" s="47"/>
      <c r="G6254" s="47"/>
      <c r="H6254" s="138">
        <f>IFERROR(VLOOKUP(H6253,'1 - Strom Erdgas Wärme 2021'!H:AA,17,FALSE),"")</f>
        <v>0</v>
      </c>
      <c r="I6254" s="70"/>
      <c r="J6254" s="71"/>
      <c r="K6254" s="71"/>
      <c r="L6254" s="48"/>
      <c r="M6254" s="47"/>
      <c r="N6254" s="69"/>
      <c r="O6254" s="69"/>
      <c r="P6254" s="69"/>
      <c r="Q6254" s="69"/>
      <c r="R6254" s="69"/>
      <c r="S6254" s="47"/>
    </row>
    <row r="6255" spans="2:19" ht="15" thickBot="1" x14ac:dyDescent="0.35">
      <c r="B6255" s="47" t="s">
        <v>16</v>
      </c>
      <c r="C6255" s="47"/>
      <c r="D6255" s="47"/>
      <c r="E6255" s="47"/>
      <c r="F6255" s="47"/>
      <c r="G6255" s="47"/>
      <c r="H6255" s="139"/>
      <c r="I6255" s="72"/>
      <c r="J6255" s="73"/>
      <c r="K6255" s="73"/>
      <c r="L6255" s="48" t="s">
        <v>5</v>
      </c>
      <c r="M6255" s="47" t="s">
        <v>17</v>
      </c>
      <c r="N6255" s="69"/>
      <c r="O6255" s="69"/>
      <c r="P6255" s="69"/>
      <c r="Q6255" s="69"/>
      <c r="R6255" s="69"/>
      <c r="S6255" s="47"/>
    </row>
    <row r="6256" spans="2:19" ht="16.8" thickBot="1" x14ac:dyDescent="0.45">
      <c r="B6256" s="47" t="str">
        <f>IF(H6255="Erdgas","Arbeitspreis pro kWh Erdgas in EUR",IF(H6255="Strom","Arbeitspreis pro kWh Strom in EUR",IF(H6255="Wärme/Kälte","Arbeitspreis pro kWh Wärme-/Kälteverbrauch in EUR","Bitte Energieart auswählen!")))</f>
        <v>Bitte Energieart auswählen!</v>
      </c>
      <c r="C6256" s="47"/>
      <c r="D6256" s="47"/>
      <c r="E6256" s="47"/>
      <c r="F6256" s="47"/>
      <c r="G6256" s="74">
        <f>IFERROR(SUMPRODUCT(I6256:K6256,I6257:K6257),"")</f>
        <v>0</v>
      </c>
      <c r="H6256" s="47"/>
      <c r="I6256" s="118"/>
      <c r="J6256" s="118"/>
      <c r="K6256" s="118"/>
      <c r="L6256" s="48" t="s">
        <v>5</v>
      </c>
      <c r="M6256" s="47" t="str">
        <f>IF(H6255="Erdgas","Erdgaskosten exkl. Steuern, Abgaben, Netzentgelte, etc.",IF(H6255="Strom","Stromkosten exkl. Steuern, Abgaben, Netzentgelte, etc.",IF(H6255="Wärme/Kälte","Wärme-/Kältekosten exkl. Steuern, Abgaben, Netzentgelte, etc.", "Bitte Energieart auswählen!")))</f>
        <v>Bitte Energieart auswählen!</v>
      </c>
      <c r="N6256" s="47"/>
      <c r="O6256" s="47"/>
      <c r="P6256" s="75"/>
      <c r="Q6256" s="61"/>
      <c r="R6256" s="62"/>
      <c r="S6256" s="47"/>
    </row>
    <row r="6257" spans="2:19" ht="15" thickBot="1" x14ac:dyDescent="0.35">
      <c r="B6257" s="47" t="str">
        <f>IF(AND(H6255="Erdgas",H6254="Nein"),"Aliquoter Erdgasverbrauch in kWh von 1. Oktober 2022 bis 31. Dezember 2022",IF(H6255="Erdgas","Erdgasverbrauch in kWh von 1. Oktober 2022 bis 31. Dezember 2022",IF(AND(H6255="Strom",H6254="Nein"),"Aliquoter Stromverbrauch in kWh von 1. Oktober 2022 bis 31. Dezember 2022",IF(H6255="Strom","Stromverbrauch in kWh von 1. Oktober 2022 bis 31. Dezember 2022",IF(AND(H6255="Wärme/Kälte",H6254="Nein"),"Aliquoter Wärme-/Kälteverbrauch in kWh von 1. Oktober 2022 bis 31. Dezember 2022",IF(H6255="Wärme/Kälte","Wärme-/Kälteverbrauch in kWh von 1. Oktober 2022 bis 31. Dezember 2022","Bitte Energieart auswählen!"))))))</f>
        <v>Bitte Energieart auswählen!</v>
      </c>
      <c r="C6257" s="47"/>
      <c r="D6257" s="47"/>
      <c r="E6257" s="47"/>
      <c r="F6257" s="47"/>
      <c r="G6257" s="47"/>
      <c r="H6257" s="59">
        <f>SUM(I6257:K6257)</f>
        <v>0</v>
      </c>
      <c r="I6257" s="119" t="str">
        <f>IFERROR(IF(H6254="Nein",VLOOKUP(H6253,'1 - Strom Erdgas Wärme 2021'!H:AA,20,FALSE)/12,""),"")</f>
        <v/>
      </c>
      <c r="J6257" s="119" t="str">
        <f>IFERROR(IF(H6254="Nein",VLOOKUP(H6253,'1 - Strom Erdgas Wärme 2021'!H:AB,20,FALSE)/12,""),"")</f>
        <v/>
      </c>
      <c r="K6257" s="119" t="str">
        <f>IFERROR(IF(H6254="Nein",VLOOKUP(H6253,'1 - Strom Erdgas Wärme 2021'!H:AC,20,FALSE)/12,""),"")</f>
        <v/>
      </c>
      <c r="L6257" s="48" t="s">
        <v>5</v>
      </c>
      <c r="M6257" s="76" t="str">
        <f>IFERROR(IF(H6254="Nein","Vorbefüllte Verbrauchswerte wurden aliquot (d.h. 1/12) aus dem Jahr 2021 übernommen.","Bitte ergänzen Sie die monatlichen Verbrauchswerte gem. Lastprofilzähler"),"")</f>
        <v>Bitte ergänzen Sie die monatlichen Verbrauchswerte gem. Lastprofilzähler</v>
      </c>
      <c r="N6257" s="77"/>
      <c r="O6257" s="77"/>
      <c r="P6257" s="77"/>
      <c r="Q6257" s="77"/>
      <c r="R6257" s="77"/>
      <c r="S6257" s="77"/>
    </row>
    <row r="6258" spans="2:19" x14ac:dyDescent="0.3">
      <c r="B6258" s="47" t="str">
        <f>IF(H6255="Wärme/Kälte","Energiemix: Anteil in % der aus Strom oder Erdgas erzeugten Wärme/Kälte","")</f>
        <v/>
      </c>
      <c r="C6258" s="46"/>
      <c r="D6258" s="46"/>
      <c r="E6258" s="46"/>
      <c r="F6258" s="74">
        <f>IFERROR(SUMPRODUCT(I6258:K6258,I6257:K6257),"")</f>
        <v>0</v>
      </c>
      <c r="G6258" s="74"/>
      <c r="H6258" s="46"/>
      <c r="I6258" s="120"/>
      <c r="J6258" s="121"/>
      <c r="K6258" s="121"/>
      <c r="L6258" s="48" t="str">
        <f>IF(H6255="Wärme/Kälte","i","")</f>
        <v/>
      </c>
      <c r="M6258" s="47" t="str">
        <f>IF(H6255="Wärme/Kälte","Bitte geben Sie den Anteil in % (von 0 bis 100, ohne Prozentzeichen) der  direkt aus Strom oder Erdgas erzeugten Wärme/Kälte.","")</f>
        <v/>
      </c>
      <c r="N6258" s="46"/>
      <c r="O6258" s="46"/>
      <c r="P6258" s="46"/>
      <c r="Q6258" s="46"/>
      <c r="R6258" s="46"/>
      <c r="S6258" s="46"/>
    </row>
    <row r="6259" spans="2:19" x14ac:dyDescent="0.3">
      <c r="B6259" s="46"/>
      <c r="C6259" s="46"/>
      <c r="D6259" s="46"/>
      <c r="E6259" s="46"/>
      <c r="F6259" s="46"/>
      <c r="G6259" s="46"/>
      <c r="H6259" s="46"/>
      <c r="I6259" s="98"/>
      <c r="J6259" s="46"/>
      <c r="K6259" s="46"/>
      <c r="L6259" s="48"/>
      <c r="M6259" s="47"/>
      <c r="N6259" s="46"/>
      <c r="O6259" s="46"/>
      <c r="P6259" s="46"/>
      <c r="Q6259" s="46"/>
      <c r="R6259" s="46"/>
      <c r="S6259" s="46"/>
    </row>
    <row r="6260" spans="2:19" ht="18" thickBot="1" x14ac:dyDescent="0.5">
      <c r="B6260" s="56" t="s">
        <v>10</v>
      </c>
      <c r="C6260" s="47"/>
      <c r="D6260" s="47"/>
      <c r="E6260" s="47"/>
      <c r="F6260" s="47"/>
      <c r="G6260" s="47"/>
      <c r="H6260" s="47"/>
      <c r="I6260" s="68">
        <v>44835</v>
      </c>
      <c r="J6260" s="68">
        <v>44866</v>
      </c>
      <c r="K6260" s="68">
        <v>44896</v>
      </c>
      <c r="L6260" s="47"/>
      <c r="M6260" s="69"/>
      <c r="N6260" s="69"/>
      <c r="O6260" s="69"/>
      <c r="P6260" s="69"/>
      <c r="Q6260" s="69"/>
      <c r="R6260" s="69"/>
      <c r="S6260" s="47"/>
    </row>
    <row r="6261" spans="2:19" ht="15" thickBot="1" x14ac:dyDescent="0.35">
      <c r="B6261" s="47" t="s">
        <v>28</v>
      </c>
      <c r="C6261" s="47"/>
      <c r="D6261" s="47"/>
      <c r="E6261" s="47"/>
      <c r="F6261" s="47"/>
      <c r="G6261" s="47"/>
      <c r="H6261" s="117"/>
      <c r="I6261" s="70"/>
      <c r="J6261" s="71"/>
      <c r="K6261" s="71"/>
      <c r="L6261" s="48" t="s">
        <v>5</v>
      </c>
      <c r="M6261" s="47" t="s">
        <v>29</v>
      </c>
      <c r="N6261" s="69"/>
      <c r="O6261" s="69"/>
      <c r="P6261" s="69"/>
      <c r="Q6261" s="69"/>
      <c r="R6261" s="69"/>
      <c r="S6261" s="47"/>
    </row>
    <row r="6262" spans="2:19" ht="15" thickBot="1" x14ac:dyDescent="0.35">
      <c r="B6262" s="47" t="s">
        <v>13</v>
      </c>
      <c r="C6262" s="47"/>
      <c r="D6262" s="47"/>
      <c r="E6262" s="47"/>
      <c r="F6262" s="47"/>
      <c r="G6262" s="47"/>
      <c r="H6262" s="138">
        <f>IFERROR(VLOOKUP(H6261,'1 - Strom Erdgas Wärme 2021'!H:AA,17,FALSE),"")</f>
        <v>0</v>
      </c>
      <c r="I6262" s="70"/>
      <c r="J6262" s="71"/>
      <c r="K6262" s="71"/>
      <c r="L6262" s="48"/>
      <c r="M6262" s="47"/>
      <c r="N6262" s="69"/>
      <c r="O6262" s="69"/>
      <c r="P6262" s="69"/>
      <c r="Q6262" s="69"/>
      <c r="R6262" s="69"/>
      <c r="S6262" s="47"/>
    </row>
    <row r="6263" spans="2:19" ht="15" thickBot="1" x14ac:dyDescent="0.35">
      <c r="B6263" s="47" t="s">
        <v>16</v>
      </c>
      <c r="C6263" s="47"/>
      <c r="D6263" s="47"/>
      <c r="E6263" s="47"/>
      <c r="F6263" s="47"/>
      <c r="G6263" s="47"/>
      <c r="H6263" s="139"/>
      <c r="I6263" s="72"/>
      <c r="J6263" s="73"/>
      <c r="K6263" s="73"/>
      <c r="L6263" s="48" t="s">
        <v>5</v>
      </c>
      <c r="M6263" s="47" t="s">
        <v>17</v>
      </c>
      <c r="N6263" s="69"/>
      <c r="O6263" s="69"/>
      <c r="P6263" s="69"/>
      <c r="Q6263" s="69"/>
      <c r="R6263" s="69"/>
      <c r="S6263" s="47"/>
    </row>
    <row r="6264" spans="2:19" ht="16.8" thickBot="1" x14ac:dyDescent="0.45">
      <c r="B6264" s="47" t="str">
        <f>IF(H6263="Erdgas","Arbeitspreis pro kWh Erdgas in EUR",IF(H6263="Strom","Arbeitspreis pro kWh Strom in EUR",IF(H6263="Wärme/Kälte","Arbeitspreis pro kWh Wärme-/Kälteverbrauch in EUR","Bitte Energieart auswählen!")))</f>
        <v>Bitte Energieart auswählen!</v>
      </c>
      <c r="C6264" s="47"/>
      <c r="D6264" s="47"/>
      <c r="E6264" s="47"/>
      <c r="F6264" s="47"/>
      <c r="G6264" s="74">
        <f>IFERROR(SUMPRODUCT(I6264:K6264,I6265:K6265),"")</f>
        <v>0</v>
      </c>
      <c r="H6264" s="47"/>
      <c r="I6264" s="118"/>
      <c r="J6264" s="118"/>
      <c r="K6264" s="118"/>
      <c r="L6264" s="48" t="s">
        <v>5</v>
      </c>
      <c r="M6264" s="47" t="str">
        <f>IF(H6263="Erdgas","Erdgaskosten exkl. Steuern, Abgaben, Netzentgelte, etc.",IF(H6263="Strom","Stromkosten exkl. Steuern, Abgaben, Netzentgelte, etc.",IF(H6263="Wärme/Kälte","Wärme-/Kältekosten exkl. Steuern, Abgaben, Netzentgelte, etc.", "Bitte Energieart auswählen!")))</f>
        <v>Bitte Energieart auswählen!</v>
      </c>
      <c r="N6264" s="47"/>
      <c r="O6264" s="47"/>
      <c r="P6264" s="75"/>
      <c r="Q6264" s="61"/>
      <c r="R6264" s="62"/>
      <c r="S6264" s="47"/>
    </row>
    <row r="6265" spans="2:19" ht="15" thickBot="1" x14ac:dyDescent="0.35">
      <c r="B6265" s="47" t="str">
        <f>IF(AND(H6263="Erdgas",H6262="Nein"),"Aliquoter Erdgasverbrauch in kWh von 1. Oktober 2022 bis 31. Dezember 2022",IF(H6263="Erdgas","Erdgasverbrauch in kWh von 1. Oktober 2022 bis 31. Dezember 2022",IF(AND(H6263="Strom",H6262="Nein"),"Aliquoter Stromverbrauch in kWh von 1. Oktober 2022 bis 31. Dezember 2022",IF(H6263="Strom","Stromverbrauch in kWh von 1. Oktober 2022 bis 31. Dezember 2022",IF(AND(H6263="Wärme/Kälte",H6262="Nein"),"Aliquoter Wärme-/Kälteverbrauch in kWh von 1. Oktober 2022 bis 31. Dezember 2022",IF(H6263="Wärme/Kälte","Wärme-/Kälteverbrauch in kWh von 1. Oktober 2022 bis 31. Dezember 2022","Bitte Energieart auswählen!"))))))</f>
        <v>Bitte Energieart auswählen!</v>
      </c>
      <c r="C6265" s="47"/>
      <c r="D6265" s="47"/>
      <c r="E6265" s="47"/>
      <c r="F6265" s="47"/>
      <c r="G6265" s="47"/>
      <c r="H6265" s="59">
        <f>SUM(I6265:K6265)</f>
        <v>0</v>
      </c>
      <c r="I6265" s="119" t="str">
        <f>IFERROR(IF(H6262="Nein",VLOOKUP(H6261,'1 - Strom Erdgas Wärme 2021'!H:AA,20,FALSE)/12,""),"")</f>
        <v/>
      </c>
      <c r="J6265" s="119" t="str">
        <f>IFERROR(IF(H6262="Nein",VLOOKUP(H6261,'1 - Strom Erdgas Wärme 2021'!H:AB,20,FALSE)/12,""),"")</f>
        <v/>
      </c>
      <c r="K6265" s="119" t="str">
        <f>IFERROR(IF(H6262="Nein",VLOOKUP(H6261,'1 - Strom Erdgas Wärme 2021'!H:AC,20,FALSE)/12,""),"")</f>
        <v/>
      </c>
      <c r="L6265" s="48" t="s">
        <v>5</v>
      </c>
      <c r="M6265" s="76" t="str">
        <f>IFERROR(IF(H6262="Nein","Vorbefüllte Verbrauchswerte wurden aliquot (d.h. 1/12) aus dem Jahr 2021 übernommen.","Bitte ergänzen Sie die monatlichen Verbrauchswerte gem. Lastprofilzähler"),"")</f>
        <v>Bitte ergänzen Sie die monatlichen Verbrauchswerte gem. Lastprofilzähler</v>
      </c>
      <c r="N6265" s="77"/>
      <c r="O6265" s="77"/>
      <c r="P6265" s="77"/>
      <c r="Q6265" s="77"/>
      <c r="R6265" s="77"/>
      <c r="S6265" s="77"/>
    </row>
    <row r="6266" spans="2:19" x14ac:dyDescent="0.3">
      <c r="B6266" s="47" t="str">
        <f>IF(H6263="Wärme/Kälte","Energiemix: Anteil in % der aus Strom oder Erdgas erzeugten Wärme/Kälte","")</f>
        <v/>
      </c>
      <c r="C6266" s="46"/>
      <c r="D6266" s="46"/>
      <c r="E6266" s="46"/>
      <c r="F6266" s="74">
        <f>IFERROR(SUMPRODUCT(I6266:K6266,I6265:K6265),"")</f>
        <v>0</v>
      </c>
      <c r="G6266" s="74"/>
      <c r="H6266" s="46"/>
      <c r="I6266" s="120"/>
      <c r="J6266" s="121"/>
      <c r="K6266" s="121"/>
      <c r="L6266" s="48" t="str">
        <f>IF(H6263="Wärme/Kälte","i","")</f>
        <v/>
      </c>
      <c r="M6266" s="47" t="str">
        <f>IF(H6263="Wärme/Kälte","Bitte geben Sie den Anteil in % (von 0 bis 100, ohne Prozentzeichen) der  direkt aus Strom oder Erdgas erzeugten Wärme/Kälte.","")</f>
        <v/>
      </c>
      <c r="N6266" s="46"/>
      <c r="O6266" s="46"/>
      <c r="P6266" s="46"/>
      <c r="Q6266" s="46"/>
      <c r="R6266" s="46"/>
      <c r="S6266" s="46"/>
    </row>
    <row r="6267" spans="2:19" x14ac:dyDescent="0.3">
      <c r="B6267" s="46"/>
      <c r="C6267" s="46"/>
      <c r="D6267" s="46"/>
      <c r="E6267" s="46"/>
      <c r="F6267" s="46"/>
      <c r="G6267" s="46"/>
      <c r="H6267" s="46"/>
      <c r="I6267" s="98"/>
      <c r="J6267" s="46"/>
      <c r="K6267" s="46"/>
      <c r="L6267" s="48"/>
      <c r="M6267" s="47"/>
      <c r="N6267" s="46"/>
      <c r="O6267" s="46"/>
      <c r="P6267" s="46"/>
      <c r="Q6267" s="46"/>
      <c r="R6267" s="46"/>
      <c r="S6267" s="46"/>
    </row>
    <row r="6268" spans="2:19" ht="18" thickBot="1" x14ac:dyDescent="0.5">
      <c r="B6268" s="56" t="s">
        <v>10</v>
      </c>
      <c r="C6268" s="47"/>
      <c r="D6268" s="47"/>
      <c r="E6268" s="47"/>
      <c r="F6268" s="47"/>
      <c r="G6268" s="47"/>
      <c r="H6268" s="47"/>
      <c r="I6268" s="68">
        <v>44835</v>
      </c>
      <c r="J6268" s="68">
        <v>44866</v>
      </c>
      <c r="K6268" s="68">
        <v>44896</v>
      </c>
      <c r="L6268" s="47"/>
      <c r="M6268" s="69"/>
      <c r="N6268" s="69"/>
      <c r="O6268" s="69"/>
      <c r="P6268" s="69"/>
      <c r="Q6268" s="69"/>
      <c r="R6268" s="69"/>
      <c r="S6268" s="47"/>
    </row>
    <row r="6269" spans="2:19" ht="15" thickBot="1" x14ac:dyDescent="0.35">
      <c r="B6269" s="47" t="s">
        <v>28</v>
      </c>
      <c r="C6269" s="47"/>
      <c r="D6269" s="47"/>
      <c r="E6269" s="47"/>
      <c r="F6269" s="47"/>
      <c r="G6269" s="47"/>
      <c r="H6269" s="117"/>
      <c r="I6269" s="70"/>
      <c r="J6269" s="71"/>
      <c r="K6269" s="71"/>
      <c r="L6269" s="48" t="s">
        <v>5</v>
      </c>
      <c r="M6269" s="47" t="s">
        <v>29</v>
      </c>
      <c r="N6269" s="69"/>
      <c r="O6269" s="69"/>
      <c r="P6269" s="69"/>
      <c r="Q6269" s="69"/>
      <c r="R6269" s="69"/>
      <c r="S6269" s="47"/>
    </row>
    <row r="6270" spans="2:19" ht="15" thickBot="1" x14ac:dyDescent="0.35">
      <c r="B6270" s="47" t="s">
        <v>13</v>
      </c>
      <c r="C6270" s="47"/>
      <c r="D6270" s="47"/>
      <c r="E6270" s="47"/>
      <c r="F6270" s="47"/>
      <c r="G6270" s="47"/>
      <c r="H6270" s="138">
        <f>IFERROR(VLOOKUP(H6269,'1 - Strom Erdgas Wärme 2021'!H:AA,17,FALSE),"")</f>
        <v>0</v>
      </c>
      <c r="I6270" s="70"/>
      <c r="J6270" s="71"/>
      <c r="K6270" s="71"/>
      <c r="L6270" s="48"/>
      <c r="M6270" s="47"/>
      <c r="N6270" s="69"/>
      <c r="O6270" s="69"/>
      <c r="P6270" s="69"/>
      <c r="Q6270" s="69"/>
      <c r="R6270" s="69"/>
      <c r="S6270" s="47"/>
    </row>
    <row r="6271" spans="2:19" ht="15" thickBot="1" x14ac:dyDescent="0.35">
      <c r="B6271" s="47" t="s">
        <v>16</v>
      </c>
      <c r="C6271" s="47"/>
      <c r="D6271" s="47"/>
      <c r="E6271" s="47"/>
      <c r="F6271" s="47"/>
      <c r="G6271" s="47"/>
      <c r="H6271" s="139"/>
      <c r="I6271" s="72"/>
      <c r="J6271" s="73"/>
      <c r="K6271" s="73"/>
      <c r="L6271" s="48" t="s">
        <v>5</v>
      </c>
      <c r="M6271" s="47" t="s">
        <v>17</v>
      </c>
      <c r="N6271" s="69"/>
      <c r="O6271" s="69"/>
      <c r="P6271" s="69"/>
      <c r="Q6271" s="69"/>
      <c r="R6271" s="69"/>
      <c r="S6271" s="47"/>
    </row>
    <row r="6272" spans="2:19" ht="16.8" thickBot="1" x14ac:dyDescent="0.45">
      <c r="B6272" s="47" t="str">
        <f>IF(H6271="Erdgas","Arbeitspreis pro kWh Erdgas in EUR",IF(H6271="Strom","Arbeitspreis pro kWh Strom in EUR",IF(H6271="Wärme/Kälte","Arbeitspreis pro kWh Wärme-/Kälteverbrauch in EUR","Bitte Energieart auswählen!")))</f>
        <v>Bitte Energieart auswählen!</v>
      </c>
      <c r="C6272" s="47"/>
      <c r="D6272" s="47"/>
      <c r="E6272" s="47"/>
      <c r="F6272" s="47"/>
      <c r="G6272" s="74">
        <f>IFERROR(SUMPRODUCT(I6272:K6272,I6273:K6273),"")</f>
        <v>0</v>
      </c>
      <c r="H6272" s="47"/>
      <c r="I6272" s="118"/>
      <c r="J6272" s="118"/>
      <c r="K6272" s="118"/>
      <c r="L6272" s="48" t="s">
        <v>5</v>
      </c>
      <c r="M6272" s="47" t="str">
        <f>IF(H6271="Erdgas","Erdgaskosten exkl. Steuern, Abgaben, Netzentgelte, etc.",IF(H6271="Strom","Stromkosten exkl. Steuern, Abgaben, Netzentgelte, etc.",IF(H6271="Wärme/Kälte","Wärme-/Kältekosten exkl. Steuern, Abgaben, Netzentgelte, etc.", "Bitte Energieart auswählen!")))</f>
        <v>Bitte Energieart auswählen!</v>
      </c>
      <c r="N6272" s="47"/>
      <c r="O6272" s="47"/>
      <c r="P6272" s="75"/>
      <c r="Q6272" s="61"/>
      <c r="R6272" s="62"/>
      <c r="S6272" s="47"/>
    </row>
    <row r="6273" spans="2:19" ht="15" thickBot="1" x14ac:dyDescent="0.35">
      <c r="B6273" s="47" t="str">
        <f>IF(AND(H6271="Erdgas",H6270="Nein"),"Aliquoter Erdgasverbrauch in kWh von 1. Oktober 2022 bis 31. Dezember 2022",IF(H6271="Erdgas","Erdgasverbrauch in kWh von 1. Oktober 2022 bis 31. Dezember 2022",IF(AND(H6271="Strom",H6270="Nein"),"Aliquoter Stromverbrauch in kWh von 1. Oktober 2022 bis 31. Dezember 2022",IF(H6271="Strom","Stromverbrauch in kWh von 1. Oktober 2022 bis 31. Dezember 2022",IF(AND(H6271="Wärme/Kälte",H6270="Nein"),"Aliquoter Wärme-/Kälteverbrauch in kWh von 1. Oktober 2022 bis 31. Dezember 2022",IF(H6271="Wärme/Kälte","Wärme-/Kälteverbrauch in kWh von 1. Oktober 2022 bis 31. Dezember 2022","Bitte Energieart auswählen!"))))))</f>
        <v>Bitte Energieart auswählen!</v>
      </c>
      <c r="C6273" s="47"/>
      <c r="D6273" s="47"/>
      <c r="E6273" s="47"/>
      <c r="F6273" s="47"/>
      <c r="G6273" s="47"/>
      <c r="H6273" s="59">
        <f>SUM(I6273:K6273)</f>
        <v>0</v>
      </c>
      <c r="I6273" s="119" t="str">
        <f>IFERROR(IF(H6270="Nein",VLOOKUP(H6269,'1 - Strom Erdgas Wärme 2021'!H:AA,20,FALSE)/12,""),"")</f>
        <v/>
      </c>
      <c r="J6273" s="119" t="str">
        <f>IFERROR(IF(H6270="Nein",VLOOKUP(H6269,'1 - Strom Erdgas Wärme 2021'!H:AB,20,FALSE)/12,""),"")</f>
        <v/>
      </c>
      <c r="K6273" s="119" t="str">
        <f>IFERROR(IF(H6270="Nein",VLOOKUP(H6269,'1 - Strom Erdgas Wärme 2021'!H:AC,20,FALSE)/12,""),"")</f>
        <v/>
      </c>
      <c r="L6273" s="48" t="s">
        <v>5</v>
      </c>
      <c r="M6273" s="76" t="str">
        <f>IFERROR(IF(H6270="Nein","Vorbefüllte Verbrauchswerte wurden aliquot (d.h. 1/12) aus dem Jahr 2021 übernommen.","Bitte ergänzen Sie die monatlichen Verbrauchswerte gem. Lastprofilzähler"),"")</f>
        <v>Bitte ergänzen Sie die monatlichen Verbrauchswerte gem. Lastprofilzähler</v>
      </c>
      <c r="N6273" s="77"/>
      <c r="O6273" s="77"/>
      <c r="P6273" s="77"/>
      <c r="Q6273" s="77"/>
      <c r="R6273" s="77"/>
      <c r="S6273" s="77"/>
    </row>
    <row r="6274" spans="2:19" x14ac:dyDescent="0.3">
      <c r="B6274" s="47" t="str">
        <f>IF(H6271="Wärme/Kälte","Energiemix: Anteil in % der aus Strom oder Erdgas erzeugten Wärme/Kälte","")</f>
        <v/>
      </c>
      <c r="C6274" s="46"/>
      <c r="D6274" s="46"/>
      <c r="E6274" s="46"/>
      <c r="F6274" s="74">
        <f>IFERROR(SUMPRODUCT(I6274:K6274,I6273:K6273),"")</f>
        <v>0</v>
      </c>
      <c r="G6274" s="74"/>
      <c r="H6274" s="46"/>
      <c r="I6274" s="120"/>
      <c r="J6274" s="121"/>
      <c r="K6274" s="121"/>
      <c r="L6274" s="48" t="str">
        <f>IF(H6271="Wärme/Kälte","i","")</f>
        <v/>
      </c>
      <c r="M6274" s="47" t="str">
        <f>IF(H6271="Wärme/Kälte","Bitte geben Sie den Anteil in % (von 0 bis 100, ohne Prozentzeichen) der  direkt aus Strom oder Erdgas erzeugten Wärme/Kälte.","")</f>
        <v/>
      </c>
      <c r="N6274" s="46"/>
      <c r="O6274" s="46"/>
      <c r="P6274" s="46"/>
      <c r="Q6274" s="46"/>
      <c r="R6274" s="46"/>
      <c r="S6274" s="46"/>
    </row>
    <row r="6275" spans="2:19" x14ac:dyDescent="0.3">
      <c r="B6275" s="46"/>
      <c r="C6275" s="46"/>
      <c r="D6275" s="46"/>
      <c r="E6275" s="46"/>
      <c r="F6275" s="46"/>
      <c r="G6275" s="46"/>
      <c r="H6275" s="46"/>
      <c r="I6275" s="98"/>
      <c r="J6275" s="46"/>
      <c r="K6275" s="46"/>
      <c r="L6275" s="48"/>
      <c r="M6275" s="47"/>
      <c r="N6275" s="46"/>
      <c r="O6275" s="46"/>
      <c r="P6275" s="46"/>
      <c r="Q6275" s="46"/>
      <c r="R6275" s="46"/>
      <c r="S6275" s="46"/>
    </row>
    <row r="6276" spans="2:19" ht="18" thickBot="1" x14ac:dyDescent="0.5">
      <c r="B6276" s="56" t="s">
        <v>10</v>
      </c>
      <c r="C6276" s="47"/>
      <c r="D6276" s="47"/>
      <c r="E6276" s="47"/>
      <c r="F6276" s="47"/>
      <c r="G6276" s="47"/>
      <c r="H6276" s="47"/>
      <c r="I6276" s="68">
        <v>44835</v>
      </c>
      <c r="J6276" s="68">
        <v>44866</v>
      </c>
      <c r="K6276" s="68">
        <v>44896</v>
      </c>
      <c r="L6276" s="47"/>
      <c r="M6276" s="69"/>
      <c r="N6276" s="69"/>
      <c r="O6276" s="69"/>
      <c r="P6276" s="69"/>
      <c r="Q6276" s="69"/>
      <c r="R6276" s="69"/>
      <c r="S6276" s="47"/>
    </row>
    <row r="6277" spans="2:19" ht="15" thickBot="1" x14ac:dyDescent="0.35">
      <c r="B6277" s="47" t="s">
        <v>28</v>
      </c>
      <c r="C6277" s="47"/>
      <c r="D6277" s="47"/>
      <c r="E6277" s="47"/>
      <c r="F6277" s="47"/>
      <c r="G6277" s="47"/>
      <c r="H6277" s="117"/>
      <c r="I6277" s="70"/>
      <c r="J6277" s="71"/>
      <c r="K6277" s="71"/>
      <c r="L6277" s="48" t="s">
        <v>5</v>
      </c>
      <c r="M6277" s="47" t="s">
        <v>29</v>
      </c>
      <c r="N6277" s="69"/>
      <c r="O6277" s="69"/>
      <c r="P6277" s="69"/>
      <c r="Q6277" s="69"/>
      <c r="R6277" s="69"/>
      <c r="S6277" s="47"/>
    </row>
    <row r="6278" spans="2:19" ht="15" thickBot="1" x14ac:dyDescent="0.35">
      <c r="B6278" s="47" t="s">
        <v>13</v>
      </c>
      <c r="C6278" s="47"/>
      <c r="D6278" s="47"/>
      <c r="E6278" s="47"/>
      <c r="F6278" s="47"/>
      <c r="G6278" s="47"/>
      <c r="H6278" s="138">
        <f>IFERROR(VLOOKUP(H6277,'1 - Strom Erdgas Wärme 2021'!H:AA,17,FALSE),"")</f>
        <v>0</v>
      </c>
      <c r="I6278" s="70"/>
      <c r="J6278" s="71"/>
      <c r="K6278" s="71"/>
      <c r="L6278" s="48"/>
      <c r="M6278" s="47"/>
      <c r="N6278" s="69"/>
      <c r="O6278" s="69"/>
      <c r="P6278" s="69"/>
      <c r="Q6278" s="69"/>
      <c r="R6278" s="69"/>
      <c r="S6278" s="47"/>
    </row>
    <row r="6279" spans="2:19" ht="15" thickBot="1" x14ac:dyDescent="0.35">
      <c r="B6279" s="47" t="s">
        <v>16</v>
      </c>
      <c r="C6279" s="47"/>
      <c r="D6279" s="47"/>
      <c r="E6279" s="47"/>
      <c r="F6279" s="47"/>
      <c r="G6279" s="47"/>
      <c r="H6279" s="139"/>
      <c r="I6279" s="72"/>
      <c r="J6279" s="73"/>
      <c r="K6279" s="73"/>
      <c r="L6279" s="48" t="s">
        <v>5</v>
      </c>
      <c r="M6279" s="47" t="s">
        <v>17</v>
      </c>
      <c r="N6279" s="69"/>
      <c r="O6279" s="69"/>
      <c r="P6279" s="69"/>
      <c r="Q6279" s="69"/>
      <c r="R6279" s="69"/>
      <c r="S6279" s="47"/>
    </row>
    <row r="6280" spans="2:19" ht="16.8" thickBot="1" x14ac:dyDescent="0.45">
      <c r="B6280" s="47" t="str">
        <f>IF(H6279="Erdgas","Arbeitspreis pro kWh Erdgas in EUR",IF(H6279="Strom","Arbeitspreis pro kWh Strom in EUR",IF(H6279="Wärme/Kälte","Arbeitspreis pro kWh Wärme-/Kälteverbrauch in EUR","Bitte Energieart auswählen!")))</f>
        <v>Bitte Energieart auswählen!</v>
      </c>
      <c r="C6280" s="47"/>
      <c r="D6280" s="47"/>
      <c r="E6280" s="47"/>
      <c r="F6280" s="47"/>
      <c r="G6280" s="74">
        <f>IFERROR(SUMPRODUCT(I6280:K6280,I6281:K6281),"")</f>
        <v>0</v>
      </c>
      <c r="H6280" s="47"/>
      <c r="I6280" s="118"/>
      <c r="J6280" s="118"/>
      <c r="K6280" s="118"/>
      <c r="L6280" s="48" t="s">
        <v>5</v>
      </c>
      <c r="M6280" s="47" t="str">
        <f>IF(H6279="Erdgas","Erdgaskosten exkl. Steuern, Abgaben, Netzentgelte, etc.",IF(H6279="Strom","Stromkosten exkl. Steuern, Abgaben, Netzentgelte, etc.",IF(H6279="Wärme/Kälte","Wärme-/Kältekosten exkl. Steuern, Abgaben, Netzentgelte, etc.", "Bitte Energieart auswählen!")))</f>
        <v>Bitte Energieart auswählen!</v>
      </c>
      <c r="N6280" s="47"/>
      <c r="O6280" s="47"/>
      <c r="P6280" s="75"/>
      <c r="Q6280" s="61"/>
      <c r="R6280" s="62"/>
      <c r="S6280" s="47"/>
    </row>
    <row r="6281" spans="2:19" ht="15" thickBot="1" x14ac:dyDescent="0.35">
      <c r="B6281" s="47" t="str">
        <f>IF(AND(H6279="Erdgas",H6278="Nein"),"Aliquoter Erdgasverbrauch in kWh von 1. Oktober 2022 bis 31. Dezember 2022",IF(H6279="Erdgas","Erdgasverbrauch in kWh von 1. Oktober 2022 bis 31. Dezember 2022",IF(AND(H6279="Strom",H6278="Nein"),"Aliquoter Stromverbrauch in kWh von 1. Oktober 2022 bis 31. Dezember 2022",IF(H6279="Strom","Stromverbrauch in kWh von 1. Oktober 2022 bis 31. Dezember 2022",IF(AND(H6279="Wärme/Kälte",H6278="Nein"),"Aliquoter Wärme-/Kälteverbrauch in kWh von 1. Oktober 2022 bis 31. Dezember 2022",IF(H6279="Wärme/Kälte","Wärme-/Kälteverbrauch in kWh von 1. Oktober 2022 bis 31. Dezember 2022","Bitte Energieart auswählen!"))))))</f>
        <v>Bitte Energieart auswählen!</v>
      </c>
      <c r="C6281" s="47"/>
      <c r="D6281" s="47"/>
      <c r="E6281" s="47"/>
      <c r="F6281" s="47"/>
      <c r="G6281" s="47"/>
      <c r="H6281" s="59">
        <f>SUM(I6281:K6281)</f>
        <v>0</v>
      </c>
      <c r="I6281" s="119" t="str">
        <f>IFERROR(IF(H6278="Nein",VLOOKUP(H6277,'1 - Strom Erdgas Wärme 2021'!H:AA,20,FALSE)/12,""),"")</f>
        <v/>
      </c>
      <c r="J6281" s="119" t="str">
        <f>IFERROR(IF(H6278="Nein",VLOOKUP(H6277,'1 - Strom Erdgas Wärme 2021'!H:AB,20,FALSE)/12,""),"")</f>
        <v/>
      </c>
      <c r="K6281" s="119" t="str">
        <f>IFERROR(IF(H6278="Nein",VLOOKUP(H6277,'1 - Strom Erdgas Wärme 2021'!H:AC,20,FALSE)/12,""),"")</f>
        <v/>
      </c>
      <c r="L6281" s="48" t="s">
        <v>5</v>
      </c>
      <c r="M6281" s="76" t="str">
        <f>IFERROR(IF(H6278="Nein","Vorbefüllte Verbrauchswerte wurden aliquot (d.h. 1/12) aus dem Jahr 2021 übernommen.","Bitte ergänzen Sie die monatlichen Verbrauchswerte gem. Lastprofilzähler"),"")</f>
        <v>Bitte ergänzen Sie die monatlichen Verbrauchswerte gem. Lastprofilzähler</v>
      </c>
      <c r="N6281" s="77"/>
      <c r="O6281" s="77"/>
      <c r="P6281" s="77"/>
      <c r="Q6281" s="77"/>
      <c r="R6281" s="77"/>
      <c r="S6281" s="77"/>
    </row>
    <row r="6282" spans="2:19" x14ac:dyDescent="0.3">
      <c r="B6282" s="47" t="str">
        <f>IF(H6279="Wärme/Kälte","Energiemix: Anteil in % der aus Strom oder Erdgas erzeugten Wärme/Kälte","")</f>
        <v/>
      </c>
      <c r="C6282" s="46"/>
      <c r="D6282" s="46"/>
      <c r="E6282" s="46"/>
      <c r="F6282" s="74">
        <f>IFERROR(SUMPRODUCT(I6282:K6282,I6281:K6281),"")</f>
        <v>0</v>
      </c>
      <c r="G6282" s="74"/>
      <c r="H6282" s="46"/>
      <c r="I6282" s="120"/>
      <c r="J6282" s="121"/>
      <c r="K6282" s="121"/>
      <c r="L6282" s="48" t="str">
        <f>IF(H6279="Wärme/Kälte","i","")</f>
        <v/>
      </c>
      <c r="M6282" s="47" t="str">
        <f>IF(H6279="Wärme/Kälte","Bitte geben Sie den Anteil in % (von 0 bis 100, ohne Prozentzeichen) der  direkt aus Strom oder Erdgas erzeugten Wärme/Kälte.","")</f>
        <v/>
      </c>
      <c r="N6282" s="46"/>
      <c r="O6282" s="46"/>
      <c r="P6282" s="46"/>
      <c r="Q6282" s="46"/>
      <c r="R6282" s="46"/>
      <c r="S6282" s="46"/>
    </row>
    <row r="6283" spans="2:19" x14ac:dyDescent="0.3">
      <c r="B6283" s="46"/>
      <c r="C6283" s="46"/>
      <c r="D6283" s="46"/>
      <c r="E6283" s="46"/>
      <c r="F6283" s="46"/>
      <c r="G6283" s="46"/>
      <c r="H6283" s="46"/>
      <c r="I6283" s="98"/>
      <c r="J6283" s="46"/>
      <c r="K6283" s="46"/>
      <c r="L6283" s="48"/>
      <c r="M6283" s="47"/>
      <c r="N6283" s="46"/>
      <c r="O6283" s="46"/>
      <c r="P6283" s="46"/>
      <c r="Q6283" s="46"/>
      <c r="R6283" s="46"/>
      <c r="S6283" s="46"/>
    </row>
    <row r="6284" spans="2:19" ht="18" thickBot="1" x14ac:dyDescent="0.5">
      <c r="B6284" s="56" t="s">
        <v>10</v>
      </c>
      <c r="C6284" s="47"/>
      <c r="D6284" s="47"/>
      <c r="E6284" s="47"/>
      <c r="F6284" s="47"/>
      <c r="G6284" s="47"/>
      <c r="H6284" s="47"/>
      <c r="I6284" s="68">
        <v>44835</v>
      </c>
      <c r="J6284" s="68">
        <v>44866</v>
      </c>
      <c r="K6284" s="68">
        <v>44896</v>
      </c>
      <c r="L6284" s="47"/>
      <c r="M6284" s="69"/>
      <c r="N6284" s="69"/>
      <c r="O6284" s="69"/>
      <c r="P6284" s="69"/>
      <c r="Q6284" s="69"/>
      <c r="R6284" s="69"/>
      <c r="S6284" s="47"/>
    </row>
    <row r="6285" spans="2:19" ht="15" thickBot="1" x14ac:dyDescent="0.35">
      <c r="B6285" s="47" t="s">
        <v>28</v>
      </c>
      <c r="C6285" s="47"/>
      <c r="D6285" s="47"/>
      <c r="E6285" s="47"/>
      <c r="F6285" s="47"/>
      <c r="G6285" s="47"/>
      <c r="H6285" s="117"/>
      <c r="I6285" s="70"/>
      <c r="J6285" s="71"/>
      <c r="K6285" s="71"/>
      <c r="L6285" s="48" t="s">
        <v>5</v>
      </c>
      <c r="M6285" s="47" t="s">
        <v>29</v>
      </c>
      <c r="N6285" s="69"/>
      <c r="O6285" s="69"/>
      <c r="P6285" s="69"/>
      <c r="Q6285" s="69"/>
      <c r="R6285" s="69"/>
      <c r="S6285" s="47"/>
    </row>
    <row r="6286" spans="2:19" ht="15" thickBot="1" x14ac:dyDescent="0.35">
      <c r="B6286" s="47" t="s">
        <v>13</v>
      </c>
      <c r="C6286" s="47"/>
      <c r="D6286" s="47"/>
      <c r="E6286" s="47"/>
      <c r="F6286" s="47"/>
      <c r="G6286" s="47"/>
      <c r="H6286" s="138">
        <f>IFERROR(VLOOKUP(H6285,'1 - Strom Erdgas Wärme 2021'!H:AA,17,FALSE),"")</f>
        <v>0</v>
      </c>
      <c r="I6286" s="70"/>
      <c r="J6286" s="71"/>
      <c r="K6286" s="71"/>
      <c r="L6286" s="48"/>
      <c r="M6286" s="47"/>
      <c r="N6286" s="69"/>
      <c r="O6286" s="69"/>
      <c r="P6286" s="69"/>
      <c r="Q6286" s="69"/>
      <c r="R6286" s="69"/>
      <c r="S6286" s="47"/>
    </row>
    <row r="6287" spans="2:19" ht="15" thickBot="1" x14ac:dyDescent="0.35">
      <c r="B6287" s="47" t="s">
        <v>16</v>
      </c>
      <c r="C6287" s="47"/>
      <c r="D6287" s="47"/>
      <c r="E6287" s="47"/>
      <c r="F6287" s="47"/>
      <c r="G6287" s="47"/>
      <c r="H6287" s="139"/>
      <c r="I6287" s="72"/>
      <c r="J6287" s="73"/>
      <c r="K6287" s="73"/>
      <c r="L6287" s="48" t="s">
        <v>5</v>
      </c>
      <c r="M6287" s="47" t="s">
        <v>17</v>
      </c>
      <c r="N6287" s="69"/>
      <c r="O6287" s="69"/>
      <c r="P6287" s="69"/>
      <c r="Q6287" s="69"/>
      <c r="R6287" s="69"/>
      <c r="S6287" s="47"/>
    </row>
    <row r="6288" spans="2:19" ht="16.8" thickBot="1" x14ac:dyDescent="0.45">
      <c r="B6288" s="47" t="str">
        <f>IF(H6287="Erdgas","Arbeitspreis pro kWh Erdgas in EUR",IF(H6287="Strom","Arbeitspreis pro kWh Strom in EUR",IF(H6287="Wärme/Kälte","Arbeitspreis pro kWh Wärme-/Kälteverbrauch in EUR","Bitte Energieart auswählen!")))</f>
        <v>Bitte Energieart auswählen!</v>
      </c>
      <c r="C6288" s="47"/>
      <c r="D6288" s="47"/>
      <c r="E6288" s="47"/>
      <c r="F6288" s="47"/>
      <c r="G6288" s="74">
        <f>IFERROR(SUMPRODUCT(I6288:K6288,I6289:K6289),"")</f>
        <v>0</v>
      </c>
      <c r="H6288" s="47"/>
      <c r="I6288" s="118"/>
      <c r="J6288" s="118"/>
      <c r="K6288" s="118"/>
      <c r="L6288" s="48" t="s">
        <v>5</v>
      </c>
      <c r="M6288" s="47" t="str">
        <f>IF(H6287="Erdgas","Erdgaskosten exkl. Steuern, Abgaben, Netzentgelte, etc.",IF(H6287="Strom","Stromkosten exkl. Steuern, Abgaben, Netzentgelte, etc.",IF(H6287="Wärme/Kälte","Wärme-/Kältekosten exkl. Steuern, Abgaben, Netzentgelte, etc.", "Bitte Energieart auswählen!")))</f>
        <v>Bitte Energieart auswählen!</v>
      </c>
      <c r="N6288" s="47"/>
      <c r="O6288" s="47"/>
      <c r="P6288" s="75"/>
      <c r="Q6288" s="61"/>
      <c r="R6288" s="62"/>
      <c r="S6288" s="47"/>
    </row>
    <row r="6289" spans="2:19" ht="15" thickBot="1" x14ac:dyDescent="0.35">
      <c r="B6289" s="47" t="str">
        <f>IF(AND(H6287="Erdgas",H6286="Nein"),"Aliquoter Erdgasverbrauch in kWh von 1. Oktober 2022 bis 31. Dezember 2022",IF(H6287="Erdgas","Erdgasverbrauch in kWh von 1. Oktober 2022 bis 31. Dezember 2022",IF(AND(H6287="Strom",H6286="Nein"),"Aliquoter Stromverbrauch in kWh von 1. Oktober 2022 bis 31. Dezember 2022",IF(H6287="Strom","Stromverbrauch in kWh von 1. Oktober 2022 bis 31. Dezember 2022",IF(AND(H6287="Wärme/Kälte",H6286="Nein"),"Aliquoter Wärme-/Kälteverbrauch in kWh von 1. Oktober 2022 bis 31. Dezember 2022",IF(H6287="Wärme/Kälte","Wärme-/Kälteverbrauch in kWh von 1. Oktober 2022 bis 31. Dezember 2022","Bitte Energieart auswählen!"))))))</f>
        <v>Bitte Energieart auswählen!</v>
      </c>
      <c r="C6289" s="47"/>
      <c r="D6289" s="47"/>
      <c r="E6289" s="47"/>
      <c r="F6289" s="47"/>
      <c r="G6289" s="47"/>
      <c r="H6289" s="59">
        <f>SUM(I6289:K6289)</f>
        <v>0</v>
      </c>
      <c r="I6289" s="119" t="str">
        <f>IFERROR(IF(H6286="Nein",VLOOKUP(H6285,'1 - Strom Erdgas Wärme 2021'!H:AA,20,FALSE)/12,""),"")</f>
        <v/>
      </c>
      <c r="J6289" s="119" t="str">
        <f>IFERROR(IF(H6286="Nein",VLOOKUP(H6285,'1 - Strom Erdgas Wärme 2021'!H:AB,20,FALSE)/12,""),"")</f>
        <v/>
      </c>
      <c r="K6289" s="119" t="str">
        <f>IFERROR(IF(H6286="Nein",VLOOKUP(H6285,'1 - Strom Erdgas Wärme 2021'!H:AC,20,FALSE)/12,""),"")</f>
        <v/>
      </c>
      <c r="L6289" s="48" t="s">
        <v>5</v>
      </c>
      <c r="M6289" s="76" t="str">
        <f>IFERROR(IF(H6286="Nein","Vorbefüllte Verbrauchswerte wurden aliquot (d.h. 1/12) aus dem Jahr 2021 übernommen.","Bitte ergänzen Sie die monatlichen Verbrauchswerte gem. Lastprofilzähler"),"")</f>
        <v>Bitte ergänzen Sie die monatlichen Verbrauchswerte gem. Lastprofilzähler</v>
      </c>
      <c r="N6289" s="77"/>
      <c r="O6289" s="77"/>
      <c r="P6289" s="77"/>
      <c r="Q6289" s="77"/>
      <c r="R6289" s="77"/>
      <c r="S6289" s="77"/>
    </row>
    <row r="6290" spans="2:19" x14ac:dyDescent="0.3">
      <c r="B6290" s="47" t="str">
        <f>IF(H6287="Wärme/Kälte","Energiemix: Anteil in % der aus Strom oder Erdgas erzeugten Wärme/Kälte","")</f>
        <v/>
      </c>
      <c r="C6290" s="46"/>
      <c r="D6290" s="46"/>
      <c r="E6290" s="46"/>
      <c r="F6290" s="74">
        <f>IFERROR(SUMPRODUCT(I6290:K6290,I6289:K6289),"")</f>
        <v>0</v>
      </c>
      <c r="G6290" s="74"/>
      <c r="H6290" s="46"/>
      <c r="I6290" s="120"/>
      <c r="J6290" s="121"/>
      <c r="K6290" s="121"/>
      <c r="L6290" s="48" t="str">
        <f>IF(H6287="Wärme/Kälte","i","")</f>
        <v/>
      </c>
      <c r="M6290" s="47" t="str">
        <f>IF(H6287="Wärme/Kälte","Bitte geben Sie den Anteil in % (von 0 bis 100, ohne Prozentzeichen) der  direkt aus Strom oder Erdgas erzeugten Wärme/Kälte.","")</f>
        <v/>
      </c>
      <c r="N6290" s="46"/>
      <c r="O6290" s="46"/>
      <c r="P6290" s="46"/>
      <c r="Q6290" s="46"/>
      <c r="R6290" s="46"/>
      <c r="S6290" s="46"/>
    </row>
    <row r="6291" spans="2:19" x14ac:dyDescent="0.3">
      <c r="B6291" s="46"/>
      <c r="C6291" s="46"/>
      <c r="D6291" s="46"/>
      <c r="E6291" s="46"/>
      <c r="F6291" s="46"/>
      <c r="G6291" s="46"/>
      <c r="H6291" s="46"/>
      <c r="I6291" s="98"/>
      <c r="J6291" s="46"/>
      <c r="K6291" s="46"/>
      <c r="L6291" s="48"/>
      <c r="M6291" s="47"/>
      <c r="N6291" s="46"/>
      <c r="O6291" s="46"/>
      <c r="P6291" s="46"/>
      <c r="Q6291" s="46"/>
      <c r="R6291" s="46"/>
      <c r="S6291" s="46"/>
    </row>
    <row r="6292" spans="2:19" ht="18" thickBot="1" x14ac:dyDescent="0.5">
      <c r="B6292" s="56" t="s">
        <v>10</v>
      </c>
      <c r="C6292" s="47"/>
      <c r="D6292" s="47"/>
      <c r="E6292" s="47"/>
      <c r="F6292" s="47"/>
      <c r="G6292" s="47"/>
      <c r="H6292" s="47"/>
      <c r="I6292" s="68">
        <v>44835</v>
      </c>
      <c r="J6292" s="68">
        <v>44866</v>
      </c>
      <c r="K6292" s="68">
        <v>44896</v>
      </c>
      <c r="L6292" s="47"/>
      <c r="M6292" s="69"/>
      <c r="N6292" s="69"/>
      <c r="O6292" s="69"/>
      <c r="P6292" s="69"/>
      <c r="Q6292" s="69"/>
      <c r="R6292" s="69"/>
      <c r="S6292" s="47"/>
    </row>
    <row r="6293" spans="2:19" ht="15" thickBot="1" x14ac:dyDescent="0.35">
      <c r="B6293" s="47" t="s">
        <v>28</v>
      </c>
      <c r="C6293" s="47"/>
      <c r="D6293" s="47"/>
      <c r="E6293" s="47"/>
      <c r="F6293" s="47"/>
      <c r="G6293" s="47"/>
      <c r="H6293" s="117"/>
      <c r="I6293" s="70"/>
      <c r="J6293" s="71"/>
      <c r="K6293" s="71"/>
      <c r="L6293" s="48" t="s">
        <v>5</v>
      </c>
      <c r="M6293" s="47" t="s">
        <v>29</v>
      </c>
      <c r="N6293" s="69"/>
      <c r="O6293" s="69"/>
      <c r="P6293" s="69"/>
      <c r="Q6293" s="69"/>
      <c r="R6293" s="69"/>
      <c r="S6293" s="47"/>
    </row>
    <row r="6294" spans="2:19" ht="15" thickBot="1" x14ac:dyDescent="0.35">
      <c r="B6294" s="47" t="s">
        <v>13</v>
      </c>
      <c r="C6294" s="47"/>
      <c r="D6294" s="47"/>
      <c r="E6294" s="47"/>
      <c r="F6294" s="47"/>
      <c r="G6294" s="47"/>
      <c r="H6294" s="138">
        <f>IFERROR(VLOOKUP(H6293,'1 - Strom Erdgas Wärme 2021'!H:AA,17,FALSE),"")</f>
        <v>0</v>
      </c>
      <c r="I6294" s="70"/>
      <c r="J6294" s="71"/>
      <c r="K6294" s="71"/>
      <c r="L6294" s="48"/>
      <c r="M6294" s="47"/>
      <c r="N6294" s="69"/>
      <c r="O6294" s="69"/>
      <c r="P6294" s="69"/>
      <c r="Q6294" s="69"/>
      <c r="R6294" s="69"/>
      <c r="S6294" s="47"/>
    </row>
    <row r="6295" spans="2:19" ht="15" thickBot="1" x14ac:dyDescent="0.35">
      <c r="B6295" s="47" t="s">
        <v>16</v>
      </c>
      <c r="C6295" s="47"/>
      <c r="D6295" s="47"/>
      <c r="E6295" s="47"/>
      <c r="F6295" s="47"/>
      <c r="G6295" s="47"/>
      <c r="H6295" s="139"/>
      <c r="I6295" s="72"/>
      <c r="J6295" s="73"/>
      <c r="K6295" s="73"/>
      <c r="L6295" s="48" t="s">
        <v>5</v>
      </c>
      <c r="M6295" s="47" t="s">
        <v>17</v>
      </c>
      <c r="N6295" s="69"/>
      <c r="O6295" s="69"/>
      <c r="P6295" s="69"/>
      <c r="Q6295" s="69"/>
      <c r="R6295" s="69"/>
      <c r="S6295" s="47"/>
    </row>
    <row r="6296" spans="2:19" ht="16.8" thickBot="1" x14ac:dyDescent="0.45">
      <c r="B6296" s="47" t="str">
        <f>IF(H6295="Erdgas","Arbeitspreis pro kWh Erdgas in EUR",IF(H6295="Strom","Arbeitspreis pro kWh Strom in EUR",IF(H6295="Wärme/Kälte","Arbeitspreis pro kWh Wärme-/Kälteverbrauch in EUR","Bitte Energieart auswählen!")))</f>
        <v>Bitte Energieart auswählen!</v>
      </c>
      <c r="C6296" s="47"/>
      <c r="D6296" s="47"/>
      <c r="E6296" s="47"/>
      <c r="F6296" s="47"/>
      <c r="G6296" s="74">
        <f>IFERROR(SUMPRODUCT(I6296:K6296,I6297:K6297),"")</f>
        <v>0</v>
      </c>
      <c r="H6296" s="47"/>
      <c r="I6296" s="118"/>
      <c r="J6296" s="118"/>
      <c r="K6296" s="118"/>
      <c r="L6296" s="48" t="s">
        <v>5</v>
      </c>
      <c r="M6296" s="47" t="str">
        <f>IF(H6295="Erdgas","Erdgaskosten exkl. Steuern, Abgaben, Netzentgelte, etc.",IF(H6295="Strom","Stromkosten exkl. Steuern, Abgaben, Netzentgelte, etc.",IF(H6295="Wärme/Kälte","Wärme-/Kältekosten exkl. Steuern, Abgaben, Netzentgelte, etc.", "Bitte Energieart auswählen!")))</f>
        <v>Bitte Energieart auswählen!</v>
      </c>
      <c r="N6296" s="47"/>
      <c r="O6296" s="47"/>
      <c r="P6296" s="75"/>
      <c r="Q6296" s="61"/>
      <c r="R6296" s="62"/>
      <c r="S6296" s="47"/>
    </row>
    <row r="6297" spans="2:19" ht="15" thickBot="1" x14ac:dyDescent="0.35">
      <c r="B6297" s="47" t="str">
        <f>IF(AND(H6295="Erdgas",H6294="Nein"),"Aliquoter Erdgasverbrauch in kWh von 1. Oktober 2022 bis 31. Dezember 2022",IF(H6295="Erdgas","Erdgasverbrauch in kWh von 1. Oktober 2022 bis 31. Dezember 2022",IF(AND(H6295="Strom",H6294="Nein"),"Aliquoter Stromverbrauch in kWh von 1. Oktober 2022 bis 31. Dezember 2022",IF(H6295="Strom","Stromverbrauch in kWh von 1. Oktober 2022 bis 31. Dezember 2022",IF(AND(H6295="Wärme/Kälte",H6294="Nein"),"Aliquoter Wärme-/Kälteverbrauch in kWh von 1. Oktober 2022 bis 31. Dezember 2022",IF(H6295="Wärme/Kälte","Wärme-/Kälteverbrauch in kWh von 1. Oktober 2022 bis 31. Dezember 2022","Bitte Energieart auswählen!"))))))</f>
        <v>Bitte Energieart auswählen!</v>
      </c>
      <c r="C6297" s="47"/>
      <c r="D6297" s="47"/>
      <c r="E6297" s="47"/>
      <c r="F6297" s="47"/>
      <c r="G6297" s="47"/>
      <c r="H6297" s="59">
        <f>SUM(I6297:K6297)</f>
        <v>0</v>
      </c>
      <c r="I6297" s="119" t="str">
        <f>IFERROR(IF(H6294="Nein",VLOOKUP(H6293,'1 - Strom Erdgas Wärme 2021'!H:AA,20,FALSE)/12,""),"")</f>
        <v/>
      </c>
      <c r="J6297" s="119" t="str">
        <f>IFERROR(IF(H6294="Nein",VLOOKUP(H6293,'1 - Strom Erdgas Wärme 2021'!H:AB,20,FALSE)/12,""),"")</f>
        <v/>
      </c>
      <c r="K6297" s="119" t="str">
        <f>IFERROR(IF(H6294="Nein",VLOOKUP(H6293,'1 - Strom Erdgas Wärme 2021'!H:AC,20,FALSE)/12,""),"")</f>
        <v/>
      </c>
      <c r="L6297" s="48" t="s">
        <v>5</v>
      </c>
      <c r="M6297" s="76" t="str">
        <f>IFERROR(IF(H6294="Nein","Vorbefüllte Verbrauchswerte wurden aliquot (d.h. 1/12) aus dem Jahr 2021 übernommen.","Bitte ergänzen Sie die monatlichen Verbrauchswerte gem. Lastprofilzähler"),"")</f>
        <v>Bitte ergänzen Sie die monatlichen Verbrauchswerte gem. Lastprofilzähler</v>
      </c>
      <c r="N6297" s="77"/>
      <c r="O6297" s="77"/>
      <c r="P6297" s="77"/>
      <c r="Q6297" s="77"/>
      <c r="R6297" s="77"/>
      <c r="S6297" s="77"/>
    </row>
    <row r="6298" spans="2:19" x14ac:dyDescent="0.3">
      <c r="B6298" s="47" t="str">
        <f>IF(H6295="Wärme/Kälte","Energiemix: Anteil in % der aus Strom oder Erdgas erzeugten Wärme/Kälte","")</f>
        <v/>
      </c>
      <c r="C6298" s="46"/>
      <c r="D6298" s="46"/>
      <c r="E6298" s="46"/>
      <c r="F6298" s="74">
        <f>IFERROR(SUMPRODUCT(I6298:K6298,I6297:K6297),"")</f>
        <v>0</v>
      </c>
      <c r="G6298" s="74"/>
      <c r="H6298" s="46"/>
      <c r="I6298" s="120"/>
      <c r="J6298" s="121"/>
      <c r="K6298" s="121"/>
      <c r="L6298" s="48" t="str">
        <f>IF(H6295="Wärme/Kälte","i","")</f>
        <v/>
      </c>
      <c r="M6298" s="47" t="str">
        <f>IF(H6295="Wärme/Kälte","Bitte geben Sie den Anteil in % (von 0 bis 100, ohne Prozentzeichen) der  direkt aus Strom oder Erdgas erzeugten Wärme/Kälte.","")</f>
        <v/>
      </c>
      <c r="N6298" s="46"/>
      <c r="O6298" s="46"/>
      <c r="P6298" s="46"/>
      <c r="Q6298" s="46"/>
      <c r="R6298" s="46"/>
      <c r="S6298" s="46"/>
    </row>
    <row r="6299" spans="2:19" x14ac:dyDescent="0.3">
      <c r="B6299" s="46"/>
      <c r="C6299" s="46"/>
      <c r="D6299" s="46"/>
      <c r="E6299" s="46"/>
      <c r="F6299" s="46"/>
      <c r="G6299" s="46"/>
      <c r="H6299" s="46"/>
      <c r="I6299" s="98"/>
      <c r="J6299" s="46"/>
      <c r="K6299" s="46"/>
      <c r="L6299" s="48"/>
      <c r="M6299" s="47"/>
      <c r="N6299" s="46"/>
      <c r="O6299" s="46"/>
      <c r="P6299" s="46"/>
      <c r="Q6299" s="46"/>
      <c r="R6299" s="46"/>
      <c r="S6299" s="46"/>
    </row>
    <row r="6300" spans="2:19" ht="18" thickBot="1" x14ac:dyDescent="0.5">
      <c r="B6300" s="56" t="s">
        <v>10</v>
      </c>
      <c r="C6300" s="47"/>
      <c r="D6300" s="47"/>
      <c r="E6300" s="47"/>
      <c r="F6300" s="47"/>
      <c r="G6300" s="47"/>
      <c r="H6300" s="47"/>
      <c r="I6300" s="68">
        <v>44835</v>
      </c>
      <c r="J6300" s="68">
        <v>44866</v>
      </c>
      <c r="K6300" s="68">
        <v>44896</v>
      </c>
      <c r="L6300" s="47"/>
      <c r="M6300" s="69"/>
      <c r="N6300" s="69"/>
      <c r="O6300" s="69"/>
      <c r="P6300" s="69"/>
      <c r="Q6300" s="69"/>
      <c r="R6300" s="69"/>
      <c r="S6300" s="47"/>
    </row>
    <row r="6301" spans="2:19" ht="15" thickBot="1" x14ac:dyDescent="0.35">
      <c r="B6301" s="47" t="s">
        <v>28</v>
      </c>
      <c r="C6301" s="47"/>
      <c r="D6301" s="47"/>
      <c r="E6301" s="47"/>
      <c r="F6301" s="47"/>
      <c r="G6301" s="47"/>
      <c r="H6301" s="117"/>
      <c r="I6301" s="70"/>
      <c r="J6301" s="71"/>
      <c r="K6301" s="71"/>
      <c r="L6301" s="48" t="s">
        <v>5</v>
      </c>
      <c r="M6301" s="47" t="s">
        <v>29</v>
      </c>
      <c r="N6301" s="69"/>
      <c r="O6301" s="69"/>
      <c r="P6301" s="69"/>
      <c r="Q6301" s="69"/>
      <c r="R6301" s="69"/>
      <c r="S6301" s="47"/>
    </row>
    <row r="6302" spans="2:19" ht="15" thickBot="1" x14ac:dyDescent="0.35">
      <c r="B6302" s="47" t="s">
        <v>13</v>
      </c>
      <c r="C6302" s="47"/>
      <c r="D6302" s="47"/>
      <c r="E6302" s="47"/>
      <c r="F6302" s="47"/>
      <c r="G6302" s="47"/>
      <c r="H6302" s="138">
        <f>IFERROR(VLOOKUP(H6301,'1 - Strom Erdgas Wärme 2021'!H:AA,17,FALSE),"")</f>
        <v>0</v>
      </c>
      <c r="I6302" s="70"/>
      <c r="J6302" s="71"/>
      <c r="K6302" s="71"/>
      <c r="L6302" s="48"/>
      <c r="M6302" s="47"/>
      <c r="N6302" s="69"/>
      <c r="O6302" s="69"/>
      <c r="P6302" s="69"/>
      <c r="Q6302" s="69"/>
      <c r="R6302" s="69"/>
      <c r="S6302" s="47"/>
    </row>
    <row r="6303" spans="2:19" ht="15" thickBot="1" x14ac:dyDescent="0.35">
      <c r="B6303" s="47" t="s">
        <v>16</v>
      </c>
      <c r="C6303" s="47"/>
      <c r="D6303" s="47"/>
      <c r="E6303" s="47"/>
      <c r="F6303" s="47"/>
      <c r="G6303" s="47"/>
      <c r="H6303" s="139"/>
      <c r="I6303" s="72"/>
      <c r="J6303" s="73"/>
      <c r="K6303" s="73"/>
      <c r="L6303" s="48" t="s">
        <v>5</v>
      </c>
      <c r="M6303" s="47" t="s">
        <v>17</v>
      </c>
      <c r="N6303" s="69"/>
      <c r="O6303" s="69"/>
      <c r="P6303" s="69"/>
      <c r="Q6303" s="69"/>
      <c r="R6303" s="69"/>
      <c r="S6303" s="47"/>
    </row>
    <row r="6304" spans="2:19" ht="16.8" thickBot="1" x14ac:dyDescent="0.45">
      <c r="B6304" s="47" t="str">
        <f>IF(H6303="Erdgas","Arbeitspreis pro kWh Erdgas in EUR",IF(H6303="Strom","Arbeitspreis pro kWh Strom in EUR",IF(H6303="Wärme/Kälte","Arbeitspreis pro kWh Wärme-/Kälteverbrauch in EUR","Bitte Energieart auswählen!")))</f>
        <v>Bitte Energieart auswählen!</v>
      </c>
      <c r="C6304" s="47"/>
      <c r="D6304" s="47"/>
      <c r="E6304" s="47"/>
      <c r="F6304" s="47"/>
      <c r="G6304" s="74">
        <f>IFERROR(SUMPRODUCT(I6304:K6304,I6305:K6305),"")</f>
        <v>0</v>
      </c>
      <c r="H6304" s="47"/>
      <c r="I6304" s="118"/>
      <c r="J6304" s="118"/>
      <c r="K6304" s="118"/>
      <c r="L6304" s="48" t="s">
        <v>5</v>
      </c>
      <c r="M6304" s="47" t="str">
        <f>IF(H6303="Erdgas","Erdgaskosten exkl. Steuern, Abgaben, Netzentgelte, etc.",IF(H6303="Strom","Stromkosten exkl. Steuern, Abgaben, Netzentgelte, etc.",IF(H6303="Wärme/Kälte","Wärme-/Kältekosten exkl. Steuern, Abgaben, Netzentgelte, etc.", "Bitte Energieart auswählen!")))</f>
        <v>Bitte Energieart auswählen!</v>
      </c>
      <c r="N6304" s="47"/>
      <c r="O6304" s="47"/>
      <c r="P6304" s="75"/>
      <c r="Q6304" s="61"/>
      <c r="R6304" s="62"/>
      <c r="S6304" s="47"/>
    </row>
    <row r="6305" spans="2:19" ht="15" thickBot="1" x14ac:dyDescent="0.35">
      <c r="B6305" s="47" t="str">
        <f>IF(AND(H6303="Erdgas",H6302="Nein"),"Aliquoter Erdgasverbrauch in kWh von 1. Oktober 2022 bis 31. Dezember 2022",IF(H6303="Erdgas","Erdgasverbrauch in kWh von 1. Oktober 2022 bis 31. Dezember 2022",IF(AND(H6303="Strom",H6302="Nein"),"Aliquoter Stromverbrauch in kWh von 1. Oktober 2022 bis 31. Dezember 2022",IF(H6303="Strom","Stromverbrauch in kWh von 1. Oktober 2022 bis 31. Dezember 2022",IF(AND(H6303="Wärme/Kälte",H6302="Nein"),"Aliquoter Wärme-/Kälteverbrauch in kWh von 1. Oktober 2022 bis 31. Dezember 2022",IF(H6303="Wärme/Kälte","Wärme-/Kälteverbrauch in kWh von 1. Oktober 2022 bis 31. Dezember 2022","Bitte Energieart auswählen!"))))))</f>
        <v>Bitte Energieart auswählen!</v>
      </c>
      <c r="C6305" s="47"/>
      <c r="D6305" s="47"/>
      <c r="E6305" s="47"/>
      <c r="F6305" s="47"/>
      <c r="G6305" s="47"/>
      <c r="H6305" s="59">
        <f>SUM(I6305:K6305)</f>
        <v>0</v>
      </c>
      <c r="I6305" s="119" t="str">
        <f>IFERROR(IF(H6302="Nein",VLOOKUP(H6301,'1 - Strom Erdgas Wärme 2021'!H:AA,20,FALSE)/12,""),"")</f>
        <v/>
      </c>
      <c r="J6305" s="119" t="str">
        <f>IFERROR(IF(H6302="Nein",VLOOKUP(H6301,'1 - Strom Erdgas Wärme 2021'!H:AB,20,FALSE)/12,""),"")</f>
        <v/>
      </c>
      <c r="K6305" s="119" t="str">
        <f>IFERROR(IF(H6302="Nein",VLOOKUP(H6301,'1 - Strom Erdgas Wärme 2021'!H:AC,20,FALSE)/12,""),"")</f>
        <v/>
      </c>
      <c r="L6305" s="48" t="s">
        <v>5</v>
      </c>
      <c r="M6305" s="76" t="str">
        <f>IFERROR(IF(H6302="Nein","Vorbefüllte Verbrauchswerte wurden aliquot (d.h. 1/12) aus dem Jahr 2021 übernommen.","Bitte ergänzen Sie die monatlichen Verbrauchswerte gem. Lastprofilzähler"),"")</f>
        <v>Bitte ergänzen Sie die monatlichen Verbrauchswerte gem. Lastprofilzähler</v>
      </c>
      <c r="N6305" s="77"/>
      <c r="O6305" s="77"/>
      <c r="P6305" s="77"/>
      <c r="Q6305" s="77"/>
      <c r="R6305" s="77"/>
      <c r="S6305" s="77"/>
    </row>
    <row r="6306" spans="2:19" x14ac:dyDescent="0.3">
      <c r="B6306" s="47" t="str">
        <f>IF(H6303="Wärme/Kälte","Energiemix: Anteil in % der aus Strom oder Erdgas erzeugten Wärme/Kälte","")</f>
        <v/>
      </c>
      <c r="C6306" s="46"/>
      <c r="D6306" s="46"/>
      <c r="E6306" s="46"/>
      <c r="F6306" s="74">
        <f>IFERROR(SUMPRODUCT(I6306:K6306,I6305:K6305),"")</f>
        <v>0</v>
      </c>
      <c r="G6306" s="74"/>
      <c r="H6306" s="46"/>
      <c r="I6306" s="120"/>
      <c r="J6306" s="121"/>
      <c r="K6306" s="121"/>
      <c r="L6306" s="48" t="str">
        <f>IF(H6303="Wärme/Kälte","i","")</f>
        <v/>
      </c>
      <c r="M6306" s="47" t="str">
        <f>IF(H6303="Wärme/Kälte","Bitte geben Sie den Anteil in % (von 0 bis 100, ohne Prozentzeichen) der  direkt aus Strom oder Erdgas erzeugten Wärme/Kälte.","")</f>
        <v/>
      </c>
      <c r="N6306" s="46"/>
      <c r="O6306" s="46"/>
      <c r="P6306" s="46"/>
      <c r="Q6306" s="46"/>
      <c r="R6306" s="46"/>
      <c r="S6306" s="46"/>
    </row>
    <row r="6307" spans="2:19" x14ac:dyDescent="0.3">
      <c r="B6307" s="46"/>
      <c r="C6307" s="46"/>
      <c r="D6307" s="46"/>
      <c r="E6307" s="46"/>
      <c r="F6307" s="46"/>
      <c r="G6307" s="46"/>
      <c r="H6307" s="46"/>
      <c r="I6307" s="98"/>
      <c r="J6307" s="46"/>
      <c r="K6307" s="46"/>
      <c r="L6307" s="48"/>
      <c r="M6307" s="47"/>
      <c r="N6307" s="46"/>
      <c r="O6307" s="46"/>
      <c r="P6307" s="46"/>
      <c r="Q6307" s="46"/>
      <c r="R6307" s="46"/>
      <c r="S6307" s="46"/>
    </row>
    <row r="6308" spans="2:19" ht="18" thickBot="1" x14ac:dyDescent="0.5">
      <c r="B6308" s="56" t="s">
        <v>10</v>
      </c>
      <c r="C6308" s="47"/>
      <c r="D6308" s="47"/>
      <c r="E6308" s="47"/>
      <c r="F6308" s="47"/>
      <c r="G6308" s="47"/>
      <c r="H6308" s="47"/>
      <c r="I6308" s="68">
        <v>44835</v>
      </c>
      <c r="J6308" s="68">
        <v>44866</v>
      </c>
      <c r="K6308" s="68">
        <v>44896</v>
      </c>
      <c r="L6308" s="47"/>
      <c r="M6308" s="69"/>
      <c r="N6308" s="69"/>
      <c r="O6308" s="69"/>
      <c r="P6308" s="69"/>
      <c r="Q6308" s="69"/>
      <c r="R6308" s="69"/>
      <c r="S6308" s="47"/>
    </row>
    <row r="6309" spans="2:19" ht="15" thickBot="1" x14ac:dyDescent="0.35">
      <c r="B6309" s="47" t="s">
        <v>28</v>
      </c>
      <c r="C6309" s="47"/>
      <c r="D6309" s="47"/>
      <c r="E6309" s="47"/>
      <c r="F6309" s="47"/>
      <c r="G6309" s="47"/>
      <c r="H6309" s="117"/>
      <c r="I6309" s="70"/>
      <c r="J6309" s="71"/>
      <c r="K6309" s="71"/>
      <c r="L6309" s="48" t="s">
        <v>5</v>
      </c>
      <c r="M6309" s="47" t="s">
        <v>29</v>
      </c>
      <c r="N6309" s="69"/>
      <c r="O6309" s="69"/>
      <c r="P6309" s="69"/>
      <c r="Q6309" s="69"/>
      <c r="R6309" s="69"/>
      <c r="S6309" s="47"/>
    </row>
    <row r="6310" spans="2:19" ht="15" thickBot="1" x14ac:dyDescent="0.35">
      <c r="B6310" s="47" t="s">
        <v>13</v>
      </c>
      <c r="C6310" s="47"/>
      <c r="D6310" s="47"/>
      <c r="E6310" s="47"/>
      <c r="F6310" s="47"/>
      <c r="G6310" s="47"/>
      <c r="H6310" s="138">
        <f>IFERROR(VLOOKUP(H6309,'1 - Strom Erdgas Wärme 2021'!H:AA,17,FALSE),"")</f>
        <v>0</v>
      </c>
      <c r="I6310" s="70"/>
      <c r="J6310" s="71"/>
      <c r="K6310" s="71"/>
      <c r="L6310" s="48"/>
      <c r="M6310" s="47"/>
      <c r="N6310" s="69"/>
      <c r="O6310" s="69"/>
      <c r="P6310" s="69"/>
      <c r="Q6310" s="69"/>
      <c r="R6310" s="69"/>
      <c r="S6310" s="47"/>
    </row>
    <row r="6311" spans="2:19" ht="15" thickBot="1" x14ac:dyDescent="0.35">
      <c r="B6311" s="47" t="s">
        <v>16</v>
      </c>
      <c r="C6311" s="47"/>
      <c r="D6311" s="47"/>
      <c r="E6311" s="47"/>
      <c r="F6311" s="47"/>
      <c r="G6311" s="47"/>
      <c r="H6311" s="139"/>
      <c r="I6311" s="72"/>
      <c r="J6311" s="73"/>
      <c r="K6311" s="73"/>
      <c r="L6311" s="48" t="s">
        <v>5</v>
      </c>
      <c r="M6311" s="47" t="s">
        <v>17</v>
      </c>
      <c r="N6311" s="69"/>
      <c r="O6311" s="69"/>
      <c r="P6311" s="69"/>
      <c r="Q6311" s="69"/>
      <c r="R6311" s="69"/>
      <c r="S6311" s="47"/>
    </row>
    <row r="6312" spans="2:19" ht="16.8" thickBot="1" x14ac:dyDescent="0.45">
      <c r="B6312" s="47" t="str">
        <f>IF(H6311="Erdgas","Arbeitspreis pro kWh Erdgas in EUR",IF(H6311="Strom","Arbeitspreis pro kWh Strom in EUR",IF(H6311="Wärme/Kälte","Arbeitspreis pro kWh Wärme-/Kälteverbrauch in EUR","Bitte Energieart auswählen!")))</f>
        <v>Bitte Energieart auswählen!</v>
      </c>
      <c r="C6312" s="47"/>
      <c r="D6312" s="47"/>
      <c r="E6312" s="47"/>
      <c r="F6312" s="47"/>
      <c r="G6312" s="74">
        <f>IFERROR(SUMPRODUCT(I6312:K6312,I6313:K6313),"")</f>
        <v>0</v>
      </c>
      <c r="H6312" s="47"/>
      <c r="I6312" s="118"/>
      <c r="J6312" s="118"/>
      <c r="K6312" s="118"/>
      <c r="L6312" s="48" t="s">
        <v>5</v>
      </c>
      <c r="M6312" s="47" t="str">
        <f>IF(H6311="Erdgas","Erdgaskosten exkl. Steuern, Abgaben, Netzentgelte, etc.",IF(H6311="Strom","Stromkosten exkl. Steuern, Abgaben, Netzentgelte, etc.",IF(H6311="Wärme/Kälte","Wärme-/Kältekosten exkl. Steuern, Abgaben, Netzentgelte, etc.", "Bitte Energieart auswählen!")))</f>
        <v>Bitte Energieart auswählen!</v>
      </c>
      <c r="N6312" s="47"/>
      <c r="O6312" s="47"/>
      <c r="P6312" s="75"/>
      <c r="Q6312" s="61"/>
      <c r="R6312" s="62"/>
      <c r="S6312" s="47"/>
    </row>
    <row r="6313" spans="2:19" ht="15" thickBot="1" x14ac:dyDescent="0.35">
      <c r="B6313" s="47" t="str">
        <f>IF(AND(H6311="Erdgas",H6310="Nein"),"Aliquoter Erdgasverbrauch in kWh von 1. Oktober 2022 bis 31. Dezember 2022",IF(H6311="Erdgas","Erdgasverbrauch in kWh von 1. Oktober 2022 bis 31. Dezember 2022",IF(AND(H6311="Strom",H6310="Nein"),"Aliquoter Stromverbrauch in kWh von 1. Oktober 2022 bis 31. Dezember 2022",IF(H6311="Strom","Stromverbrauch in kWh von 1. Oktober 2022 bis 31. Dezember 2022",IF(AND(H6311="Wärme/Kälte",H6310="Nein"),"Aliquoter Wärme-/Kälteverbrauch in kWh von 1. Oktober 2022 bis 31. Dezember 2022",IF(H6311="Wärme/Kälte","Wärme-/Kälteverbrauch in kWh von 1. Oktober 2022 bis 31. Dezember 2022","Bitte Energieart auswählen!"))))))</f>
        <v>Bitte Energieart auswählen!</v>
      </c>
      <c r="C6313" s="47"/>
      <c r="D6313" s="47"/>
      <c r="E6313" s="47"/>
      <c r="F6313" s="47"/>
      <c r="G6313" s="47"/>
      <c r="H6313" s="59">
        <f>SUM(I6313:K6313)</f>
        <v>0</v>
      </c>
      <c r="I6313" s="119" t="str">
        <f>IFERROR(IF(H6310="Nein",VLOOKUP(H6309,'1 - Strom Erdgas Wärme 2021'!H:AA,20,FALSE)/12,""),"")</f>
        <v/>
      </c>
      <c r="J6313" s="119" t="str">
        <f>IFERROR(IF(H6310="Nein",VLOOKUP(H6309,'1 - Strom Erdgas Wärme 2021'!H:AB,20,FALSE)/12,""),"")</f>
        <v/>
      </c>
      <c r="K6313" s="119" t="str">
        <f>IFERROR(IF(H6310="Nein",VLOOKUP(H6309,'1 - Strom Erdgas Wärme 2021'!H:AC,20,FALSE)/12,""),"")</f>
        <v/>
      </c>
      <c r="L6313" s="48" t="s">
        <v>5</v>
      </c>
      <c r="M6313" s="76" t="str">
        <f>IFERROR(IF(H6310="Nein","Vorbefüllte Verbrauchswerte wurden aliquot (d.h. 1/12) aus dem Jahr 2021 übernommen.","Bitte ergänzen Sie die monatlichen Verbrauchswerte gem. Lastprofilzähler"),"")</f>
        <v>Bitte ergänzen Sie die monatlichen Verbrauchswerte gem. Lastprofilzähler</v>
      </c>
      <c r="N6313" s="77"/>
      <c r="O6313" s="77"/>
      <c r="P6313" s="77"/>
      <c r="Q6313" s="77"/>
      <c r="R6313" s="77"/>
      <c r="S6313" s="77"/>
    </row>
    <row r="6314" spans="2:19" x14ac:dyDescent="0.3">
      <c r="B6314" s="47" t="str">
        <f>IF(H6311="Wärme/Kälte","Energiemix: Anteil in % der aus Strom oder Erdgas erzeugten Wärme/Kälte","")</f>
        <v/>
      </c>
      <c r="C6314" s="46"/>
      <c r="D6314" s="46"/>
      <c r="E6314" s="46"/>
      <c r="F6314" s="74">
        <f>IFERROR(SUMPRODUCT(I6314:K6314,I6313:K6313),"")</f>
        <v>0</v>
      </c>
      <c r="G6314" s="74"/>
      <c r="H6314" s="46"/>
      <c r="I6314" s="120"/>
      <c r="J6314" s="121"/>
      <c r="K6314" s="121"/>
      <c r="L6314" s="48" t="str">
        <f>IF(H6311="Wärme/Kälte","i","")</f>
        <v/>
      </c>
      <c r="M6314" s="47" t="str">
        <f>IF(H6311="Wärme/Kälte","Bitte geben Sie den Anteil in % (von 0 bis 100, ohne Prozentzeichen) der  direkt aus Strom oder Erdgas erzeugten Wärme/Kälte.","")</f>
        <v/>
      </c>
      <c r="N6314" s="46"/>
      <c r="O6314" s="46"/>
      <c r="P6314" s="46"/>
      <c r="Q6314" s="46"/>
      <c r="R6314" s="46"/>
      <c r="S6314" s="46"/>
    </row>
    <row r="6315" spans="2:19" x14ac:dyDescent="0.3">
      <c r="B6315" s="46"/>
      <c r="C6315" s="46"/>
      <c r="D6315" s="46"/>
      <c r="E6315" s="46"/>
      <c r="F6315" s="46"/>
      <c r="G6315" s="46"/>
      <c r="H6315" s="46"/>
      <c r="I6315" s="98"/>
      <c r="J6315" s="46"/>
      <c r="K6315" s="46"/>
      <c r="L6315" s="48"/>
      <c r="M6315" s="47"/>
      <c r="N6315" s="46"/>
      <c r="O6315" s="46"/>
      <c r="P6315" s="46"/>
      <c r="Q6315" s="46"/>
      <c r="R6315" s="46"/>
      <c r="S6315" s="46"/>
    </row>
    <row r="6316" spans="2:19" ht="18" thickBot="1" x14ac:dyDescent="0.5">
      <c r="B6316" s="56" t="s">
        <v>10</v>
      </c>
      <c r="C6316" s="47"/>
      <c r="D6316" s="47"/>
      <c r="E6316" s="47"/>
      <c r="F6316" s="47"/>
      <c r="G6316" s="47"/>
      <c r="H6316" s="47"/>
      <c r="I6316" s="68">
        <v>44835</v>
      </c>
      <c r="J6316" s="68">
        <v>44866</v>
      </c>
      <c r="K6316" s="68">
        <v>44896</v>
      </c>
      <c r="L6316" s="47"/>
      <c r="M6316" s="69"/>
      <c r="N6316" s="69"/>
      <c r="O6316" s="69"/>
      <c r="P6316" s="69"/>
      <c r="Q6316" s="69"/>
      <c r="R6316" s="69"/>
      <c r="S6316" s="47"/>
    </row>
    <row r="6317" spans="2:19" ht="15" thickBot="1" x14ac:dyDescent="0.35">
      <c r="B6317" s="47" t="s">
        <v>28</v>
      </c>
      <c r="C6317" s="47"/>
      <c r="D6317" s="47"/>
      <c r="E6317" s="47"/>
      <c r="F6317" s="47"/>
      <c r="G6317" s="47"/>
      <c r="H6317" s="117"/>
      <c r="I6317" s="70"/>
      <c r="J6317" s="71"/>
      <c r="K6317" s="71"/>
      <c r="L6317" s="48" t="s">
        <v>5</v>
      </c>
      <c r="M6317" s="47" t="s">
        <v>29</v>
      </c>
      <c r="N6317" s="69"/>
      <c r="O6317" s="69"/>
      <c r="P6317" s="69"/>
      <c r="Q6317" s="69"/>
      <c r="R6317" s="69"/>
      <c r="S6317" s="47"/>
    </row>
    <row r="6318" spans="2:19" ht="15" thickBot="1" x14ac:dyDescent="0.35">
      <c r="B6318" s="47" t="s">
        <v>13</v>
      </c>
      <c r="C6318" s="47"/>
      <c r="D6318" s="47"/>
      <c r="E6318" s="47"/>
      <c r="F6318" s="47"/>
      <c r="G6318" s="47"/>
      <c r="H6318" s="138">
        <f>IFERROR(VLOOKUP(H6317,'1 - Strom Erdgas Wärme 2021'!H:AA,17,FALSE),"")</f>
        <v>0</v>
      </c>
      <c r="I6318" s="70"/>
      <c r="J6318" s="71"/>
      <c r="K6318" s="71"/>
      <c r="L6318" s="48"/>
      <c r="M6318" s="47"/>
      <c r="N6318" s="69"/>
      <c r="O6318" s="69"/>
      <c r="P6318" s="69"/>
      <c r="Q6318" s="69"/>
      <c r="R6318" s="69"/>
      <c r="S6318" s="47"/>
    </row>
    <row r="6319" spans="2:19" ht="15" thickBot="1" x14ac:dyDescent="0.35">
      <c r="B6319" s="47" t="s">
        <v>16</v>
      </c>
      <c r="C6319" s="47"/>
      <c r="D6319" s="47"/>
      <c r="E6319" s="47"/>
      <c r="F6319" s="47"/>
      <c r="G6319" s="47"/>
      <c r="H6319" s="139"/>
      <c r="I6319" s="72"/>
      <c r="J6319" s="73"/>
      <c r="K6319" s="73"/>
      <c r="L6319" s="48" t="s">
        <v>5</v>
      </c>
      <c r="M6319" s="47" t="s">
        <v>17</v>
      </c>
      <c r="N6319" s="69"/>
      <c r="O6319" s="69"/>
      <c r="P6319" s="69"/>
      <c r="Q6319" s="69"/>
      <c r="R6319" s="69"/>
      <c r="S6319" s="47"/>
    </row>
    <row r="6320" spans="2:19" ht="16.8" thickBot="1" x14ac:dyDescent="0.45">
      <c r="B6320" s="47" t="str">
        <f>IF(H6319="Erdgas","Arbeitspreis pro kWh Erdgas in EUR",IF(H6319="Strom","Arbeitspreis pro kWh Strom in EUR",IF(H6319="Wärme/Kälte","Arbeitspreis pro kWh Wärme-/Kälteverbrauch in EUR","Bitte Energieart auswählen!")))</f>
        <v>Bitte Energieart auswählen!</v>
      </c>
      <c r="C6320" s="47"/>
      <c r="D6320" s="47"/>
      <c r="E6320" s="47"/>
      <c r="F6320" s="47"/>
      <c r="G6320" s="74">
        <f>IFERROR(SUMPRODUCT(I6320:K6320,I6321:K6321),"")</f>
        <v>0</v>
      </c>
      <c r="H6320" s="47"/>
      <c r="I6320" s="118"/>
      <c r="J6320" s="118"/>
      <c r="K6320" s="118"/>
      <c r="L6320" s="48" t="s">
        <v>5</v>
      </c>
      <c r="M6320" s="47" t="str">
        <f>IF(H6319="Erdgas","Erdgaskosten exkl. Steuern, Abgaben, Netzentgelte, etc.",IF(H6319="Strom","Stromkosten exkl. Steuern, Abgaben, Netzentgelte, etc.",IF(H6319="Wärme/Kälte","Wärme-/Kältekosten exkl. Steuern, Abgaben, Netzentgelte, etc.", "Bitte Energieart auswählen!")))</f>
        <v>Bitte Energieart auswählen!</v>
      </c>
      <c r="N6320" s="47"/>
      <c r="O6320" s="47"/>
      <c r="P6320" s="75"/>
      <c r="Q6320" s="61"/>
      <c r="R6320" s="62"/>
      <c r="S6320" s="47"/>
    </row>
    <row r="6321" spans="2:19" ht="15" thickBot="1" x14ac:dyDescent="0.35">
      <c r="B6321" s="47" t="str">
        <f>IF(AND(H6319="Erdgas",H6318="Nein"),"Aliquoter Erdgasverbrauch in kWh von 1. Oktober 2022 bis 31. Dezember 2022",IF(H6319="Erdgas","Erdgasverbrauch in kWh von 1. Oktober 2022 bis 31. Dezember 2022",IF(AND(H6319="Strom",H6318="Nein"),"Aliquoter Stromverbrauch in kWh von 1. Oktober 2022 bis 31. Dezember 2022",IF(H6319="Strom","Stromverbrauch in kWh von 1. Oktober 2022 bis 31. Dezember 2022",IF(AND(H6319="Wärme/Kälte",H6318="Nein"),"Aliquoter Wärme-/Kälteverbrauch in kWh von 1. Oktober 2022 bis 31. Dezember 2022",IF(H6319="Wärme/Kälte","Wärme-/Kälteverbrauch in kWh von 1. Oktober 2022 bis 31. Dezember 2022","Bitte Energieart auswählen!"))))))</f>
        <v>Bitte Energieart auswählen!</v>
      </c>
      <c r="C6321" s="47"/>
      <c r="D6321" s="47"/>
      <c r="E6321" s="47"/>
      <c r="F6321" s="47"/>
      <c r="G6321" s="47"/>
      <c r="H6321" s="59">
        <f>SUM(I6321:K6321)</f>
        <v>0</v>
      </c>
      <c r="I6321" s="119" t="str">
        <f>IFERROR(IF(H6318="Nein",VLOOKUP(H6317,'1 - Strom Erdgas Wärme 2021'!H:AA,20,FALSE)/12,""),"")</f>
        <v/>
      </c>
      <c r="J6321" s="119" t="str">
        <f>IFERROR(IF(H6318="Nein",VLOOKUP(H6317,'1 - Strom Erdgas Wärme 2021'!H:AB,20,FALSE)/12,""),"")</f>
        <v/>
      </c>
      <c r="K6321" s="119" t="str">
        <f>IFERROR(IF(H6318="Nein",VLOOKUP(H6317,'1 - Strom Erdgas Wärme 2021'!H:AC,20,FALSE)/12,""),"")</f>
        <v/>
      </c>
      <c r="L6321" s="48" t="s">
        <v>5</v>
      </c>
      <c r="M6321" s="76" t="str">
        <f>IFERROR(IF(H6318="Nein","Vorbefüllte Verbrauchswerte wurden aliquot (d.h. 1/12) aus dem Jahr 2021 übernommen.","Bitte ergänzen Sie die monatlichen Verbrauchswerte gem. Lastprofilzähler"),"")</f>
        <v>Bitte ergänzen Sie die monatlichen Verbrauchswerte gem. Lastprofilzähler</v>
      </c>
      <c r="N6321" s="77"/>
      <c r="O6321" s="77"/>
      <c r="P6321" s="77"/>
      <c r="Q6321" s="77"/>
      <c r="R6321" s="77"/>
      <c r="S6321" s="77"/>
    </row>
    <row r="6322" spans="2:19" x14ac:dyDescent="0.3">
      <c r="B6322" s="47" t="str">
        <f>IF(H6319="Wärme/Kälte","Energiemix: Anteil in % der aus Strom oder Erdgas erzeugten Wärme/Kälte","")</f>
        <v/>
      </c>
      <c r="C6322" s="46"/>
      <c r="D6322" s="46"/>
      <c r="E6322" s="46"/>
      <c r="F6322" s="74">
        <f>IFERROR(SUMPRODUCT(I6322:K6322,I6321:K6321),"")</f>
        <v>0</v>
      </c>
      <c r="G6322" s="74"/>
      <c r="H6322" s="46"/>
      <c r="I6322" s="120"/>
      <c r="J6322" s="121"/>
      <c r="K6322" s="121"/>
      <c r="L6322" s="48" t="str">
        <f>IF(H6319="Wärme/Kälte","i","")</f>
        <v/>
      </c>
      <c r="M6322" s="47" t="str">
        <f>IF(H6319="Wärme/Kälte","Bitte geben Sie den Anteil in % (von 0 bis 100, ohne Prozentzeichen) der  direkt aus Strom oder Erdgas erzeugten Wärme/Kälte.","")</f>
        <v/>
      </c>
      <c r="N6322" s="46"/>
      <c r="O6322" s="46"/>
      <c r="P6322" s="46"/>
      <c r="Q6322" s="46"/>
      <c r="R6322" s="46"/>
      <c r="S6322" s="46"/>
    </row>
    <row r="6323" spans="2:19" x14ac:dyDescent="0.3">
      <c r="B6323" s="46"/>
      <c r="C6323" s="46"/>
      <c r="D6323" s="46"/>
      <c r="E6323" s="46"/>
      <c r="F6323" s="46"/>
      <c r="G6323" s="46"/>
      <c r="H6323" s="46"/>
      <c r="I6323" s="98"/>
      <c r="J6323" s="46"/>
      <c r="K6323" s="46"/>
      <c r="L6323" s="48"/>
      <c r="M6323" s="47"/>
      <c r="N6323" s="46"/>
      <c r="O6323" s="46"/>
      <c r="P6323" s="46"/>
      <c r="Q6323" s="46"/>
      <c r="R6323" s="46"/>
      <c r="S6323" s="46"/>
    </row>
    <row r="6324" spans="2:19" ht="18" thickBot="1" x14ac:dyDescent="0.5">
      <c r="B6324" s="56" t="s">
        <v>10</v>
      </c>
      <c r="C6324" s="47"/>
      <c r="D6324" s="47"/>
      <c r="E6324" s="47"/>
      <c r="F6324" s="47"/>
      <c r="G6324" s="47"/>
      <c r="H6324" s="47"/>
      <c r="I6324" s="68">
        <v>44835</v>
      </c>
      <c r="J6324" s="68">
        <v>44866</v>
      </c>
      <c r="K6324" s="68">
        <v>44896</v>
      </c>
      <c r="L6324" s="47"/>
      <c r="M6324" s="69"/>
      <c r="N6324" s="69"/>
      <c r="O6324" s="69"/>
      <c r="P6324" s="69"/>
      <c r="Q6324" s="69"/>
      <c r="R6324" s="69"/>
      <c r="S6324" s="47"/>
    </row>
    <row r="6325" spans="2:19" ht="15" thickBot="1" x14ac:dyDescent="0.35">
      <c r="B6325" s="47" t="s">
        <v>28</v>
      </c>
      <c r="C6325" s="47"/>
      <c r="D6325" s="47"/>
      <c r="E6325" s="47"/>
      <c r="F6325" s="47"/>
      <c r="G6325" s="47"/>
      <c r="H6325" s="117"/>
      <c r="I6325" s="70"/>
      <c r="J6325" s="71"/>
      <c r="K6325" s="71"/>
      <c r="L6325" s="48" t="s">
        <v>5</v>
      </c>
      <c r="M6325" s="47" t="s">
        <v>29</v>
      </c>
      <c r="N6325" s="69"/>
      <c r="O6325" s="69"/>
      <c r="P6325" s="69"/>
      <c r="Q6325" s="69"/>
      <c r="R6325" s="69"/>
      <c r="S6325" s="47"/>
    </row>
    <row r="6326" spans="2:19" ht="15" thickBot="1" x14ac:dyDescent="0.35">
      <c r="B6326" s="47" t="s">
        <v>13</v>
      </c>
      <c r="C6326" s="47"/>
      <c r="D6326" s="47"/>
      <c r="E6326" s="47"/>
      <c r="F6326" s="47"/>
      <c r="G6326" s="47"/>
      <c r="H6326" s="138">
        <f>IFERROR(VLOOKUP(H6325,'1 - Strom Erdgas Wärme 2021'!H:AA,17,FALSE),"")</f>
        <v>0</v>
      </c>
      <c r="I6326" s="70"/>
      <c r="J6326" s="71"/>
      <c r="K6326" s="71"/>
      <c r="L6326" s="48"/>
      <c r="M6326" s="47"/>
      <c r="N6326" s="69"/>
      <c r="O6326" s="69"/>
      <c r="P6326" s="69"/>
      <c r="Q6326" s="69"/>
      <c r="R6326" s="69"/>
      <c r="S6326" s="47"/>
    </row>
    <row r="6327" spans="2:19" ht="15" thickBot="1" x14ac:dyDescent="0.35">
      <c r="B6327" s="47" t="s">
        <v>16</v>
      </c>
      <c r="C6327" s="47"/>
      <c r="D6327" s="47"/>
      <c r="E6327" s="47"/>
      <c r="F6327" s="47"/>
      <c r="G6327" s="47"/>
      <c r="H6327" s="139"/>
      <c r="I6327" s="72"/>
      <c r="J6327" s="73"/>
      <c r="K6327" s="73"/>
      <c r="L6327" s="48" t="s">
        <v>5</v>
      </c>
      <c r="M6327" s="47" t="s">
        <v>17</v>
      </c>
      <c r="N6327" s="69"/>
      <c r="O6327" s="69"/>
      <c r="P6327" s="69"/>
      <c r="Q6327" s="69"/>
      <c r="R6327" s="69"/>
      <c r="S6327" s="47"/>
    </row>
    <row r="6328" spans="2:19" ht="16.8" thickBot="1" x14ac:dyDescent="0.45">
      <c r="B6328" s="47" t="str">
        <f>IF(H6327="Erdgas","Arbeitspreis pro kWh Erdgas in EUR",IF(H6327="Strom","Arbeitspreis pro kWh Strom in EUR",IF(H6327="Wärme/Kälte","Arbeitspreis pro kWh Wärme-/Kälteverbrauch in EUR","Bitte Energieart auswählen!")))</f>
        <v>Bitte Energieart auswählen!</v>
      </c>
      <c r="C6328" s="47"/>
      <c r="D6328" s="47"/>
      <c r="E6328" s="47"/>
      <c r="F6328" s="47"/>
      <c r="G6328" s="74">
        <f>IFERROR(SUMPRODUCT(I6328:K6328,I6329:K6329),"")</f>
        <v>0</v>
      </c>
      <c r="H6328" s="47"/>
      <c r="I6328" s="118"/>
      <c r="J6328" s="118"/>
      <c r="K6328" s="118"/>
      <c r="L6328" s="48" t="s">
        <v>5</v>
      </c>
      <c r="M6328" s="47" t="str">
        <f>IF(H6327="Erdgas","Erdgaskosten exkl. Steuern, Abgaben, Netzentgelte, etc.",IF(H6327="Strom","Stromkosten exkl. Steuern, Abgaben, Netzentgelte, etc.",IF(H6327="Wärme/Kälte","Wärme-/Kältekosten exkl. Steuern, Abgaben, Netzentgelte, etc.", "Bitte Energieart auswählen!")))</f>
        <v>Bitte Energieart auswählen!</v>
      </c>
      <c r="N6328" s="47"/>
      <c r="O6328" s="47"/>
      <c r="P6328" s="75"/>
      <c r="Q6328" s="61"/>
      <c r="R6328" s="62"/>
      <c r="S6328" s="47"/>
    </row>
    <row r="6329" spans="2:19" ht="15" thickBot="1" x14ac:dyDescent="0.35">
      <c r="B6329" s="47" t="str">
        <f>IF(AND(H6327="Erdgas",H6326="Nein"),"Aliquoter Erdgasverbrauch in kWh von 1. Oktober 2022 bis 31. Dezember 2022",IF(H6327="Erdgas","Erdgasverbrauch in kWh von 1. Oktober 2022 bis 31. Dezember 2022",IF(AND(H6327="Strom",H6326="Nein"),"Aliquoter Stromverbrauch in kWh von 1. Oktober 2022 bis 31. Dezember 2022",IF(H6327="Strom","Stromverbrauch in kWh von 1. Oktober 2022 bis 31. Dezember 2022",IF(AND(H6327="Wärme/Kälte",H6326="Nein"),"Aliquoter Wärme-/Kälteverbrauch in kWh von 1. Oktober 2022 bis 31. Dezember 2022",IF(H6327="Wärme/Kälte","Wärme-/Kälteverbrauch in kWh von 1. Oktober 2022 bis 31. Dezember 2022","Bitte Energieart auswählen!"))))))</f>
        <v>Bitte Energieart auswählen!</v>
      </c>
      <c r="C6329" s="47"/>
      <c r="D6329" s="47"/>
      <c r="E6329" s="47"/>
      <c r="F6329" s="47"/>
      <c r="G6329" s="47"/>
      <c r="H6329" s="59">
        <f>SUM(I6329:K6329)</f>
        <v>0</v>
      </c>
      <c r="I6329" s="119" t="str">
        <f>IFERROR(IF(H6326="Nein",VLOOKUP(H6325,'1 - Strom Erdgas Wärme 2021'!H:AA,20,FALSE)/12,""),"")</f>
        <v/>
      </c>
      <c r="J6329" s="119" t="str">
        <f>IFERROR(IF(H6326="Nein",VLOOKUP(H6325,'1 - Strom Erdgas Wärme 2021'!H:AB,20,FALSE)/12,""),"")</f>
        <v/>
      </c>
      <c r="K6329" s="119" t="str">
        <f>IFERROR(IF(H6326="Nein",VLOOKUP(H6325,'1 - Strom Erdgas Wärme 2021'!H:AC,20,FALSE)/12,""),"")</f>
        <v/>
      </c>
      <c r="L6329" s="48" t="s">
        <v>5</v>
      </c>
      <c r="M6329" s="76" t="str">
        <f>IFERROR(IF(H6326="Nein","Vorbefüllte Verbrauchswerte wurden aliquot (d.h. 1/12) aus dem Jahr 2021 übernommen.","Bitte ergänzen Sie die monatlichen Verbrauchswerte gem. Lastprofilzähler"),"")</f>
        <v>Bitte ergänzen Sie die monatlichen Verbrauchswerte gem. Lastprofilzähler</v>
      </c>
      <c r="N6329" s="77"/>
      <c r="O6329" s="77"/>
      <c r="P6329" s="77"/>
      <c r="Q6329" s="77"/>
      <c r="R6329" s="77"/>
      <c r="S6329" s="77"/>
    </row>
    <row r="6330" spans="2:19" x14ac:dyDescent="0.3">
      <c r="B6330" s="47" t="str">
        <f>IF(H6327="Wärme/Kälte","Energiemix: Anteil in % der aus Strom oder Erdgas erzeugten Wärme/Kälte","")</f>
        <v/>
      </c>
      <c r="C6330" s="46"/>
      <c r="D6330" s="46"/>
      <c r="E6330" s="46"/>
      <c r="F6330" s="74">
        <f>IFERROR(SUMPRODUCT(I6330:K6330,I6329:K6329),"")</f>
        <v>0</v>
      </c>
      <c r="G6330" s="74"/>
      <c r="H6330" s="46"/>
      <c r="I6330" s="120"/>
      <c r="J6330" s="121"/>
      <c r="K6330" s="121"/>
      <c r="L6330" s="48" t="str">
        <f>IF(H6327="Wärme/Kälte","i","")</f>
        <v/>
      </c>
      <c r="M6330" s="47" t="str">
        <f>IF(H6327="Wärme/Kälte","Bitte geben Sie den Anteil in % (von 0 bis 100, ohne Prozentzeichen) der  direkt aus Strom oder Erdgas erzeugten Wärme/Kälte.","")</f>
        <v/>
      </c>
      <c r="N6330" s="46"/>
      <c r="O6330" s="46"/>
      <c r="P6330" s="46"/>
      <c r="Q6330" s="46"/>
      <c r="R6330" s="46"/>
      <c r="S6330" s="46"/>
    </row>
    <row r="6331" spans="2:19" x14ac:dyDescent="0.3">
      <c r="B6331" s="46"/>
      <c r="C6331" s="46"/>
      <c r="D6331" s="46"/>
      <c r="E6331" s="46"/>
      <c r="F6331" s="46"/>
      <c r="G6331" s="46"/>
      <c r="H6331" s="46"/>
      <c r="I6331" s="98"/>
      <c r="J6331" s="46"/>
      <c r="K6331" s="46"/>
      <c r="L6331" s="48"/>
      <c r="M6331" s="47"/>
      <c r="N6331" s="46"/>
      <c r="O6331" s="46"/>
      <c r="P6331" s="46"/>
      <c r="Q6331" s="46"/>
      <c r="R6331" s="46"/>
      <c r="S6331" s="46"/>
    </row>
    <row r="6332" spans="2:19" ht="18" thickBot="1" x14ac:dyDescent="0.5">
      <c r="B6332" s="56" t="s">
        <v>10</v>
      </c>
      <c r="C6332" s="47"/>
      <c r="D6332" s="47"/>
      <c r="E6332" s="47"/>
      <c r="F6332" s="47"/>
      <c r="G6332" s="47"/>
      <c r="H6332" s="47"/>
      <c r="I6332" s="68">
        <v>44835</v>
      </c>
      <c r="J6332" s="68">
        <v>44866</v>
      </c>
      <c r="K6332" s="68">
        <v>44896</v>
      </c>
      <c r="L6332" s="47"/>
      <c r="M6332" s="69"/>
      <c r="N6332" s="69"/>
      <c r="O6332" s="69"/>
      <c r="P6332" s="69"/>
      <c r="Q6332" s="69"/>
      <c r="R6332" s="69"/>
      <c r="S6332" s="47"/>
    </row>
    <row r="6333" spans="2:19" ht="15" thickBot="1" x14ac:dyDescent="0.35">
      <c r="B6333" s="47" t="s">
        <v>28</v>
      </c>
      <c r="C6333" s="47"/>
      <c r="D6333" s="47"/>
      <c r="E6333" s="47"/>
      <c r="F6333" s="47"/>
      <c r="G6333" s="47"/>
      <c r="H6333" s="117"/>
      <c r="I6333" s="70"/>
      <c r="J6333" s="71"/>
      <c r="K6333" s="71"/>
      <c r="L6333" s="48" t="s">
        <v>5</v>
      </c>
      <c r="M6333" s="47" t="s">
        <v>29</v>
      </c>
      <c r="N6333" s="69"/>
      <c r="O6333" s="69"/>
      <c r="P6333" s="69"/>
      <c r="Q6333" s="69"/>
      <c r="R6333" s="69"/>
      <c r="S6333" s="47"/>
    </row>
    <row r="6334" spans="2:19" ht="15" thickBot="1" x14ac:dyDescent="0.35">
      <c r="B6334" s="47" t="s">
        <v>13</v>
      </c>
      <c r="C6334" s="47"/>
      <c r="D6334" s="47"/>
      <c r="E6334" s="47"/>
      <c r="F6334" s="47"/>
      <c r="G6334" s="47"/>
      <c r="H6334" s="138">
        <f>IFERROR(VLOOKUP(H6333,'1 - Strom Erdgas Wärme 2021'!H:AA,17,FALSE),"")</f>
        <v>0</v>
      </c>
      <c r="I6334" s="70"/>
      <c r="J6334" s="71"/>
      <c r="K6334" s="71"/>
      <c r="L6334" s="48"/>
      <c r="M6334" s="47"/>
      <c r="N6334" s="69"/>
      <c r="O6334" s="69"/>
      <c r="P6334" s="69"/>
      <c r="Q6334" s="69"/>
      <c r="R6334" s="69"/>
      <c r="S6334" s="47"/>
    </row>
    <row r="6335" spans="2:19" ht="15" thickBot="1" x14ac:dyDescent="0.35">
      <c r="B6335" s="47" t="s">
        <v>16</v>
      </c>
      <c r="C6335" s="47"/>
      <c r="D6335" s="47"/>
      <c r="E6335" s="47"/>
      <c r="F6335" s="47"/>
      <c r="G6335" s="47"/>
      <c r="H6335" s="139"/>
      <c r="I6335" s="72"/>
      <c r="J6335" s="73"/>
      <c r="K6335" s="73"/>
      <c r="L6335" s="48" t="s">
        <v>5</v>
      </c>
      <c r="M6335" s="47" t="s">
        <v>17</v>
      </c>
      <c r="N6335" s="69"/>
      <c r="O6335" s="69"/>
      <c r="P6335" s="69"/>
      <c r="Q6335" s="69"/>
      <c r="R6335" s="69"/>
      <c r="S6335" s="47"/>
    </row>
    <row r="6336" spans="2:19" ht="16.8" thickBot="1" x14ac:dyDescent="0.45">
      <c r="B6336" s="47" t="str">
        <f>IF(H6335="Erdgas","Arbeitspreis pro kWh Erdgas in EUR",IF(H6335="Strom","Arbeitspreis pro kWh Strom in EUR",IF(H6335="Wärme/Kälte","Arbeitspreis pro kWh Wärme-/Kälteverbrauch in EUR","Bitte Energieart auswählen!")))</f>
        <v>Bitte Energieart auswählen!</v>
      </c>
      <c r="C6336" s="47"/>
      <c r="D6336" s="47"/>
      <c r="E6336" s="47"/>
      <c r="F6336" s="47"/>
      <c r="G6336" s="74">
        <f>IFERROR(SUMPRODUCT(I6336:K6336,I6337:K6337),"")</f>
        <v>0</v>
      </c>
      <c r="H6336" s="47"/>
      <c r="I6336" s="118"/>
      <c r="J6336" s="118"/>
      <c r="K6336" s="118"/>
      <c r="L6336" s="48" t="s">
        <v>5</v>
      </c>
      <c r="M6336" s="47" t="str">
        <f>IF(H6335="Erdgas","Erdgaskosten exkl. Steuern, Abgaben, Netzentgelte, etc.",IF(H6335="Strom","Stromkosten exkl. Steuern, Abgaben, Netzentgelte, etc.",IF(H6335="Wärme/Kälte","Wärme-/Kältekosten exkl. Steuern, Abgaben, Netzentgelte, etc.", "Bitte Energieart auswählen!")))</f>
        <v>Bitte Energieart auswählen!</v>
      </c>
      <c r="N6336" s="47"/>
      <c r="O6336" s="47"/>
      <c r="P6336" s="75"/>
      <c r="Q6336" s="61"/>
      <c r="R6336" s="62"/>
      <c r="S6336" s="47"/>
    </row>
    <row r="6337" spans="2:19" ht="15" thickBot="1" x14ac:dyDescent="0.35">
      <c r="B6337" s="47" t="str">
        <f>IF(AND(H6335="Erdgas",H6334="Nein"),"Aliquoter Erdgasverbrauch in kWh von 1. Oktober 2022 bis 31. Dezember 2022",IF(H6335="Erdgas","Erdgasverbrauch in kWh von 1. Oktober 2022 bis 31. Dezember 2022",IF(AND(H6335="Strom",H6334="Nein"),"Aliquoter Stromverbrauch in kWh von 1. Oktober 2022 bis 31. Dezember 2022",IF(H6335="Strom","Stromverbrauch in kWh von 1. Oktober 2022 bis 31. Dezember 2022",IF(AND(H6335="Wärme/Kälte",H6334="Nein"),"Aliquoter Wärme-/Kälteverbrauch in kWh von 1. Oktober 2022 bis 31. Dezember 2022",IF(H6335="Wärme/Kälte","Wärme-/Kälteverbrauch in kWh von 1. Oktober 2022 bis 31. Dezember 2022","Bitte Energieart auswählen!"))))))</f>
        <v>Bitte Energieart auswählen!</v>
      </c>
      <c r="C6337" s="47"/>
      <c r="D6337" s="47"/>
      <c r="E6337" s="47"/>
      <c r="F6337" s="47"/>
      <c r="G6337" s="47"/>
      <c r="H6337" s="59">
        <f>SUM(I6337:K6337)</f>
        <v>0</v>
      </c>
      <c r="I6337" s="119" t="str">
        <f>IFERROR(IF(H6334="Nein",VLOOKUP(H6333,'1 - Strom Erdgas Wärme 2021'!H:AA,20,FALSE)/12,""),"")</f>
        <v/>
      </c>
      <c r="J6337" s="119" t="str">
        <f>IFERROR(IF(H6334="Nein",VLOOKUP(H6333,'1 - Strom Erdgas Wärme 2021'!H:AB,20,FALSE)/12,""),"")</f>
        <v/>
      </c>
      <c r="K6337" s="119" t="str">
        <f>IFERROR(IF(H6334="Nein",VLOOKUP(H6333,'1 - Strom Erdgas Wärme 2021'!H:AC,20,FALSE)/12,""),"")</f>
        <v/>
      </c>
      <c r="L6337" s="48" t="s">
        <v>5</v>
      </c>
      <c r="M6337" s="76" t="str">
        <f>IFERROR(IF(H6334="Nein","Vorbefüllte Verbrauchswerte wurden aliquot (d.h. 1/12) aus dem Jahr 2021 übernommen.","Bitte ergänzen Sie die monatlichen Verbrauchswerte gem. Lastprofilzähler"),"")</f>
        <v>Bitte ergänzen Sie die monatlichen Verbrauchswerte gem. Lastprofilzähler</v>
      </c>
      <c r="N6337" s="77"/>
      <c r="O6337" s="77"/>
      <c r="P6337" s="77"/>
      <c r="Q6337" s="77"/>
      <c r="R6337" s="77"/>
      <c r="S6337" s="77"/>
    </row>
    <row r="6338" spans="2:19" x14ac:dyDescent="0.3">
      <c r="B6338" s="47" t="str">
        <f>IF(H6335="Wärme/Kälte","Energiemix: Anteil in % der aus Strom oder Erdgas erzeugten Wärme/Kälte","")</f>
        <v/>
      </c>
      <c r="C6338" s="46"/>
      <c r="D6338" s="46"/>
      <c r="E6338" s="46"/>
      <c r="F6338" s="74">
        <f>IFERROR(SUMPRODUCT(I6338:K6338,I6337:K6337),"")</f>
        <v>0</v>
      </c>
      <c r="G6338" s="74"/>
      <c r="H6338" s="46"/>
      <c r="I6338" s="120"/>
      <c r="J6338" s="121"/>
      <c r="K6338" s="121"/>
      <c r="L6338" s="48" t="str">
        <f>IF(H6335="Wärme/Kälte","i","")</f>
        <v/>
      </c>
      <c r="M6338" s="47" t="str">
        <f>IF(H6335="Wärme/Kälte","Bitte geben Sie den Anteil in % (von 0 bis 100, ohne Prozentzeichen) der  direkt aus Strom oder Erdgas erzeugten Wärme/Kälte.","")</f>
        <v/>
      </c>
      <c r="N6338" s="46"/>
      <c r="O6338" s="46"/>
      <c r="P6338" s="46"/>
      <c r="Q6338" s="46"/>
      <c r="R6338" s="46"/>
      <c r="S6338" s="46"/>
    </row>
    <row r="6339" spans="2:19" x14ac:dyDescent="0.3">
      <c r="B6339" s="46"/>
      <c r="C6339" s="46"/>
      <c r="D6339" s="46"/>
      <c r="E6339" s="46"/>
      <c r="F6339" s="46"/>
      <c r="G6339" s="46"/>
      <c r="H6339" s="46"/>
      <c r="I6339" s="98"/>
      <c r="J6339" s="46"/>
      <c r="K6339" s="46"/>
      <c r="L6339" s="48"/>
      <c r="M6339" s="47"/>
      <c r="N6339" s="46"/>
      <c r="O6339" s="46"/>
      <c r="P6339" s="46"/>
      <c r="Q6339" s="46"/>
      <c r="R6339" s="46"/>
      <c r="S6339" s="46"/>
    </row>
    <row r="6340" spans="2:19" ht="18" thickBot="1" x14ac:dyDescent="0.5">
      <c r="B6340" s="56" t="s">
        <v>10</v>
      </c>
      <c r="C6340" s="47"/>
      <c r="D6340" s="47"/>
      <c r="E6340" s="47"/>
      <c r="F6340" s="47"/>
      <c r="G6340" s="47"/>
      <c r="H6340" s="47"/>
      <c r="I6340" s="68">
        <v>44835</v>
      </c>
      <c r="J6340" s="68">
        <v>44866</v>
      </c>
      <c r="K6340" s="68">
        <v>44896</v>
      </c>
      <c r="L6340" s="47"/>
      <c r="M6340" s="69"/>
      <c r="N6340" s="69"/>
      <c r="O6340" s="69"/>
      <c r="P6340" s="69"/>
      <c r="Q6340" s="69"/>
      <c r="R6340" s="69"/>
      <c r="S6340" s="47"/>
    </row>
    <row r="6341" spans="2:19" ht="15" thickBot="1" x14ac:dyDescent="0.35">
      <c r="B6341" s="47" t="s">
        <v>28</v>
      </c>
      <c r="C6341" s="47"/>
      <c r="D6341" s="47"/>
      <c r="E6341" s="47"/>
      <c r="F6341" s="47"/>
      <c r="G6341" s="47"/>
      <c r="H6341" s="117"/>
      <c r="I6341" s="70"/>
      <c r="J6341" s="71"/>
      <c r="K6341" s="71"/>
      <c r="L6341" s="48" t="s">
        <v>5</v>
      </c>
      <c r="M6341" s="47" t="s">
        <v>29</v>
      </c>
      <c r="N6341" s="69"/>
      <c r="O6341" s="69"/>
      <c r="P6341" s="69"/>
      <c r="Q6341" s="69"/>
      <c r="R6341" s="69"/>
      <c r="S6341" s="47"/>
    </row>
    <row r="6342" spans="2:19" ht="15" thickBot="1" x14ac:dyDescent="0.35">
      <c r="B6342" s="47" t="s">
        <v>13</v>
      </c>
      <c r="C6342" s="47"/>
      <c r="D6342" s="47"/>
      <c r="E6342" s="47"/>
      <c r="F6342" s="47"/>
      <c r="G6342" s="47"/>
      <c r="H6342" s="138">
        <f>IFERROR(VLOOKUP(H6341,'1 - Strom Erdgas Wärme 2021'!H:AA,17,FALSE),"")</f>
        <v>0</v>
      </c>
      <c r="I6342" s="70"/>
      <c r="J6342" s="71"/>
      <c r="K6342" s="71"/>
      <c r="L6342" s="48"/>
      <c r="M6342" s="47"/>
      <c r="N6342" s="69"/>
      <c r="O6342" s="69"/>
      <c r="P6342" s="69"/>
      <c r="Q6342" s="69"/>
      <c r="R6342" s="69"/>
      <c r="S6342" s="47"/>
    </row>
    <row r="6343" spans="2:19" ht="15" thickBot="1" x14ac:dyDescent="0.35">
      <c r="B6343" s="47" t="s">
        <v>16</v>
      </c>
      <c r="C6343" s="47"/>
      <c r="D6343" s="47"/>
      <c r="E6343" s="47"/>
      <c r="F6343" s="47"/>
      <c r="G6343" s="47"/>
      <c r="H6343" s="139"/>
      <c r="I6343" s="72"/>
      <c r="J6343" s="73"/>
      <c r="K6343" s="73"/>
      <c r="L6343" s="48" t="s">
        <v>5</v>
      </c>
      <c r="M6343" s="47" t="s">
        <v>17</v>
      </c>
      <c r="N6343" s="69"/>
      <c r="O6343" s="69"/>
      <c r="P6343" s="69"/>
      <c r="Q6343" s="69"/>
      <c r="R6343" s="69"/>
      <c r="S6343" s="47"/>
    </row>
    <row r="6344" spans="2:19" ht="16.8" thickBot="1" x14ac:dyDescent="0.45">
      <c r="B6344" s="47" t="str">
        <f>IF(H6343="Erdgas","Arbeitspreis pro kWh Erdgas in EUR",IF(H6343="Strom","Arbeitspreis pro kWh Strom in EUR",IF(H6343="Wärme/Kälte","Arbeitspreis pro kWh Wärme-/Kälteverbrauch in EUR","Bitte Energieart auswählen!")))</f>
        <v>Bitte Energieart auswählen!</v>
      </c>
      <c r="C6344" s="47"/>
      <c r="D6344" s="47"/>
      <c r="E6344" s="47"/>
      <c r="F6344" s="47"/>
      <c r="G6344" s="74">
        <f>IFERROR(SUMPRODUCT(I6344:K6344,I6345:K6345),"")</f>
        <v>0</v>
      </c>
      <c r="H6344" s="47"/>
      <c r="I6344" s="118"/>
      <c r="J6344" s="118"/>
      <c r="K6344" s="118"/>
      <c r="L6344" s="48" t="s">
        <v>5</v>
      </c>
      <c r="M6344" s="47" t="str">
        <f>IF(H6343="Erdgas","Erdgaskosten exkl. Steuern, Abgaben, Netzentgelte, etc.",IF(H6343="Strom","Stromkosten exkl. Steuern, Abgaben, Netzentgelte, etc.",IF(H6343="Wärme/Kälte","Wärme-/Kältekosten exkl. Steuern, Abgaben, Netzentgelte, etc.", "Bitte Energieart auswählen!")))</f>
        <v>Bitte Energieart auswählen!</v>
      </c>
      <c r="N6344" s="47"/>
      <c r="O6344" s="47"/>
      <c r="P6344" s="75"/>
      <c r="Q6344" s="61"/>
      <c r="R6344" s="62"/>
      <c r="S6344" s="47"/>
    </row>
    <row r="6345" spans="2:19" ht="15" thickBot="1" x14ac:dyDescent="0.35">
      <c r="B6345" s="47" t="str">
        <f>IF(AND(H6343="Erdgas",H6342="Nein"),"Aliquoter Erdgasverbrauch in kWh von 1. Oktober 2022 bis 31. Dezember 2022",IF(H6343="Erdgas","Erdgasverbrauch in kWh von 1. Oktober 2022 bis 31. Dezember 2022",IF(AND(H6343="Strom",H6342="Nein"),"Aliquoter Stromverbrauch in kWh von 1. Oktober 2022 bis 31. Dezember 2022",IF(H6343="Strom","Stromverbrauch in kWh von 1. Oktober 2022 bis 31. Dezember 2022",IF(AND(H6343="Wärme/Kälte",H6342="Nein"),"Aliquoter Wärme-/Kälteverbrauch in kWh von 1. Oktober 2022 bis 31. Dezember 2022",IF(H6343="Wärme/Kälte","Wärme-/Kälteverbrauch in kWh von 1. Oktober 2022 bis 31. Dezember 2022","Bitte Energieart auswählen!"))))))</f>
        <v>Bitte Energieart auswählen!</v>
      </c>
      <c r="C6345" s="47"/>
      <c r="D6345" s="47"/>
      <c r="E6345" s="47"/>
      <c r="F6345" s="47"/>
      <c r="G6345" s="47"/>
      <c r="H6345" s="59">
        <f>SUM(I6345:K6345)</f>
        <v>0</v>
      </c>
      <c r="I6345" s="119" t="str">
        <f>IFERROR(IF(H6342="Nein",VLOOKUP(H6341,'1 - Strom Erdgas Wärme 2021'!H:AA,20,FALSE)/12,""),"")</f>
        <v/>
      </c>
      <c r="J6345" s="119" t="str">
        <f>IFERROR(IF(H6342="Nein",VLOOKUP(H6341,'1 - Strom Erdgas Wärme 2021'!H:AB,20,FALSE)/12,""),"")</f>
        <v/>
      </c>
      <c r="K6345" s="119" t="str">
        <f>IFERROR(IF(H6342="Nein",VLOOKUP(H6341,'1 - Strom Erdgas Wärme 2021'!H:AC,20,FALSE)/12,""),"")</f>
        <v/>
      </c>
      <c r="L6345" s="48" t="s">
        <v>5</v>
      </c>
      <c r="M6345" s="76" t="str">
        <f>IFERROR(IF(H6342="Nein","Vorbefüllte Verbrauchswerte wurden aliquot (d.h. 1/12) aus dem Jahr 2021 übernommen.","Bitte ergänzen Sie die monatlichen Verbrauchswerte gem. Lastprofilzähler"),"")</f>
        <v>Bitte ergänzen Sie die monatlichen Verbrauchswerte gem. Lastprofilzähler</v>
      </c>
      <c r="N6345" s="77"/>
      <c r="O6345" s="77"/>
      <c r="P6345" s="77"/>
      <c r="Q6345" s="77"/>
      <c r="R6345" s="77"/>
      <c r="S6345" s="77"/>
    </row>
    <row r="6346" spans="2:19" x14ac:dyDescent="0.3">
      <c r="B6346" s="47" t="str">
        <f>IF(H6343="Wärme/Kälte","Energiemix: Anteil in % der aus Strom oder Erdgas erzeugten Wärme/Kälte","")</f>
        <v/>
      </c>
      <c r="C6346" s="46"/>
      <c r="D6346" s="46"/>
      <c r="E6346" s="46"/>
      <c r="F6346" s="74">
        <f>IFERROR(SUMPRODUCT(I6346:K6346,I6345:K6345),"")</f>
        <v>0</v>
      </c>
      <c r="G6346" s="74"/>
      <c r="H6346" s="46"/>
      <c r="I6346" s="120"/>
      <c r="J6346" s="121"/>
      <c r="K6346" s="121"/>
      <c r="L6346" s="48" t="str">
        <f>IF(H6343="Wärme/Kälte","i","")</f>
        <v/>
      </c>
      <c r="M6346" s="47" t="str">
        <f>IF(H6343="Wärme/Kälte","Bitte geben Sie den Anteil in % (von 0 bis 100, ohne Prozentzeichen) der  direkt aus Strom oder Erdgas erzeugten Wärme/Kälte.","")</f>
        <v/>
      </c>
      <c r="N6346" s="46"/>
      <c r="O6346" s="46"/>
      <c r="P6346" s="46"/>
      <c r="Q6346" s="46"/>
      <c r="R6346" s="46"/>
      <c r="S6346" s="46"/>
    </row>
    <row r="6347" spans="2:19" x14ac:dyDescent="0.3">
      <c r="B6347" s="46"/>
      <c r="C6347" s="46"/>
      <c r="D6347" s="46"/>
      <c r="E6347" s="46"/>
      <c r="F6347" s="46"/>
      <c r="G6347" s="46"/>
      <c r="H6347" s="46"/>
      <c r="I6347" s="98"/>
      <c r="J6347" s="46"/>
      <c r="K6347" s="46"/>
      <c r="L6347" s="48"/>
      <c r="M6347" s="47"/>
      <c r="N6347" s="46"/>
      <c r="O6347" s="46"/>
      <c r="P6347" s="46"/>
      <c r="Q6347" s="46"/>
      <c r="R6347" s="46"/>
      <c r="S6347" s="46"/>
    </row>
    <row r="6348" spans="2:19" ht="18" thickBot="1" x14ac:dyDescent="0.5">
      <c r="B6348" s="56" t="s">
        <v>10</v>
      </c>
      <c r="C6348" s="47"/>
      <c r="D6348" s="47"/>
      <c r="E6348" s="47"/>
      <c r="F6348" s="47"/>
      <c r="G6348" s="47"/>
      <c r="H6348" s="47"/>
      <c r="I6348" s="68">
        <v>44835</v>
      </c>
      <c r="J6348" s="68">
        <v>44866</v>
      </c>
      <c r="K6348" s="68">
        <v>44896</v>
      </c>
      <c r="L6348" s="47"/>
      <c r="M6348" s="69"/>
      <c r="N6348" s="69"/>
      <c r="O6348" s="69"/>
      <c r="P6348" s="69"/>
      <c r="Q6348" s="69"/>
      <c r="R6348" s="69"/>
      <c r="S6348" s="47"/>
    </row>
    <row r="6349" spans="2:19" ht="15" thickBot="1" x14ac:dyDescent="0.35">
      <c r="B6349" s="47" t="s">
        <v>28</v>
      </c>
      <c r="C6349" s="47"/>
      <c r="D6349" s="47"/>
      <c r="E6349" s="47"/>
      <c r="F6349" s="47"/>
      <c r="G6349" s="47"/>
      <c r="H6349" s="117"/>
      <c r="I6349" s="70"/>
      <c r="J6349" s="71"/>
      <c r="K6349" s="71"/>
      <c r="L6349" s="48" t="s">
        <v>5</v>
      </c>
      <c r="M6349" s="47" t="s">
        <v>29</v>
      </c>
      <c r="N6349" s="69"/>
      <c r="O6349" s="69"/>
      <c r="P6349" s="69"/>
      <c r="Q6349" s="69"/>
      <c r="R6349" s="69"/>
      <c r="S6349" s="47"/>
    </row>
    <row r="6350" spans="2:19" ht="15" thickBot="1" x14ac:dyDescent="0.35">
      <c r="B6350" s="47" t="s">
        <v>13</v>
      </c>
      <c r="C6350" s="47"/>
      <c r="D6350" s="47"/>
      <c r="E6350" s="47"/>
      <c r="F6350" s="47"/>
      <c r="G6350" s="47"/>
      <c r="H6350" s="138">
        <f>IFERROR(VLOOKUP(H6349,'1 - Strom Erdgas Wärme 2021'!H:AA,17,FALSE),"")</f>
        <v>0</v>
      </c>
      <c r="I6350" s="70"/>
      <c r="J6350" s="71"/>
      <c r="K6350" s="71"/>
      <c r="L6350" s="48"/>
      <c r="M6350" s="47"/>
      <c r="N6350" s="69"/>
      <c r="O6350" s="69"/>
      <c r="P6350" s="69"/>
      <c r="Q6350" s="69"/>
      <c r="R6350" s="69"/>
      <c r="S6350" s="47"/>
    </row>
    <row r="6351" spans="2:19" ht="15" thickBot="1" x14ac:dyDescent="0.35">
      <c r="B6351" s="47" t="s">
        <v>16</v>
      </c>
      <c r="C6351" s="47"/>
      <c r="D6351" s="47"/>
      <c r="E6351" s="47"/>
      <c r="F6351" s="47"/>
      <c r="G6351" s="47"/>
      <c r="H6351" s="139"/>
      <c r="I6351" s="72"/>
      <c r="J6351" s="73"/>
      <c r="K6351" s="73"/>
      <c r="L6351" s="48" t="s">
        <v>5</v>
      </c>
      <c r="M6351" s="47" t="s">
        <v>17</v>
      </c>
      <c r="N6351" s="69"/>
      <c r="O6351" s="69"/>
      <c r="P6351" s="69"/>
      <c r="Q6351" s="69"/>
      <c r="R6351" s="69"/>
      <c r="S6351" s="47"/>
    </row>
    <row r="6352" spans="2:19" ht="16.8" thickBot="1" x14ac:dyDescent="0.45">
      <c r="B6352" s="47" t="str">
        <f>IF(H6351="Erdgas","Arbeitspreis pro kWh Erdgas in EUR",IF(H6351="Strom","Arbeitspreis pro kWh Strom in EUR",IF(H6351="Wärme/Kälte","Arbeitspreis pro kWh Wärme-/Kälteverbrauch in EUR","Bitte Energieart auswählen!")))</f>
        <v>Bitte Energieart auswählen!</v>
      </c>
      <c r="C6352" s="47"/>
      <c r="D6352" s="47"/>
      <c r="E6352" s="47"/>
      <c r="F6352" s="47"/>
      <c r="G6352" s="74">
        <f>IFERROR(SUMPRODUCT(I6352:K6352,I6353:K6353),"")</f>
        <v>0</v>
      </c>
      <c r="H6352" s="47"/>
      <c r="I6352" s="118"/>
      <c r="J6352" s="118"/>
      <c r="K6352" s="118"/>
      <c r="L6352" s="48" t="s">
        <v>5</v>
      </c>
      <c r="M6352" s="47" t="str">
        <f>IF(H6351="Erdgas","Erdgaskosten exkl. Steuern, Abgaben, Netzentgelte, etc.",IF(H6351="Strom","Stromkosten exkl. Steuern, Abgaben, Netzentgelte, etc.",IF(H6351="Wärme/Kälte","Wärme-/Kältekosten exkl. Steuern, Abgaben, Netzentgelte, etc.", "Bitte Energieart auswählen!")))</f>
        <v>Bitte Energieart auswählen!</v>
      </c>
      <c r="N6352" s="47"/>
      <c r="O6352" s="47"/>
      <c r="P6352" s="75"/>
      <c r="Q6352" s="61"/>
      <c r="R6352" s="62"/>
      <c r="S6352" s="47"/>
    </row>
    <row r="6353" spans="2:19" ht="15" thickBot="1" x14ac:dyDescent="0.35">
      <c r="B6353" s="47" t="str">
        <f>IF(AND(H6351="Erdgas",H6350="Nein"),"Aliquoter Erdgasverbrauch in kWh von 1. Oktober 2022 bis 31. Dezember 2022",IF(H6351="Erdgas","Erdgasverbrauch in kWh von 1. Oktober 2022 bis 31. Dezember 2022",IF(AND(H6351="Strom",H6350="Nein"),"Aliquoter Stromverbrauch in kWh von 1. Oktober 2022 bis 31. Dezember 2022",IF(H6351="Strom","Stromverbrauch in kWh von 1. Oktober 2022 bis 31. Dezember 2022",IF(AND(H6351="Wärme/Kälte",H6350="Nein"),"Aliquoter Wärme-/Kälteverbrauch in kWh von 1. Oktober 2022 bis 31. Dezember 2022",IF(H6351="Wärme/Kälte","Wärme-/Kälteverbrauch in kWh von 1. Oktober 2022 bis 31. Dezember 2022","Bitte Energieart auswählen!"))))))</f>
        <v>Bitte Energieart auswählen!</v>
      </c>
      <c r="C6353" s="47"/>
      <c r="D6353" s="47"/>
      <c r="E6353" s="47"/>
      <c r="F6353" s="47"/>
      <c r="G6353" s="47"/>
      <c r="H6353" s="59">
        <f>SUM(I6353:K6353)</f>
        <v>0</v>
      </c>
      <c r="I6353" s="119" t="str">
        <f>IFERROR(IF(H6350="Nein",VLOOKUP(H6349,'1 - Strom Erdgas Wärme 2021'!H:AA,20,FALSE)/12,""),"")</f>
        <v/>
      </c>
      <c r="J6353" s="119" t="str">
        <f>IFERROR(IF(H6350="Nein",VLOOKUP(H6349,'1 - Strom Erdgas Wärme 2021'!H:AB,20,FALSE)/12,""),"")</f>
        <v/>
      </c>
      <c r="K6353" s="119" t="str">
        <f>IFERROR(IF(H6350="Nein",VLOOKUP(H6349,'1 - Strom Erdgas Wärme 2021'!H:AC,20,FALSE)/12,""),"")</f>
        <v/>
      </c>
      <c r="L6353" s="48" t="s">
        <v>5</v>
      </c>
      <c r="M6353" s="76" t="str">
        <f>IFERROR(IF(H6350="Nein","Vorbefüllte Verbrauchswerte wurden aliquot (d.h. 1/12) aus dem Jahr 2021 übernommen.","Bitte ergänzen Sie die monatlichen Verbrauchswerte gem. Lastprofilzähler"),"")</f>
        <v>Bitte ergänzen Sie die monatlichen Verbrauchswerte gem. Lastprofilzähler</v>
      </c>
      <c r="N6353" s="77"/>
      <c r="O6353" s="77"/>
      <c r="P6353" s="77"/>
      <c r="Q6353" s="77"/>
      <c r="R6353" s="77"/>
      <c r="S6353" s="77"/>
    </row>
    <row r="6354" spans="2:19" x14ac:dyDescent="0.3">
      <c r="B6354" s="47" t="str">
        <f>IF(H6351="Wärme/Kälte","Energiemix: Anteil in % der aus Strom oder Erdgas erzeugten Wärme/Kälte","")</f>
        <v/>
      </c>
      <c r="C6354" s="46"/>
      <c r="D6354" s="46"/>
      <c r="E6354" s="46"/>
      <c r="F6354" s="74">
        <f>IFERROR(SUMPRODUCT(I6354:K6354,I6353:K6353),"")</f>
        <v>0</v>
      </c>
      <c r="G6354" s="74"/>
      <c r="H6354" s="46"/>
      <c r="I6354" s="120"/>
      <c r="J6354" s="121"/>
      <c r="K6354" s="121"/>
      <c r="L6354" s="48" t="str">
        <f>IF(H6351="Wärme/Kälte","i","")</f>
        <v/>
      </c>
      <c r="M6354" s="47" t="str">
        <f>IF(H6351="Wärme/Kälte","Bitte geben Sie den Anteil in % (von 0 bis 100, ohne Prozentzeichen) der  direkt aus Strom oder Erdgas erzeugten Wärme/Kälte.","")</f>
        <v/>
      </c>
      <c r="N6354" s="46"/>
      <c r="O6354" s="46"/>
      <c r="P6354" s="46"/>
      <c r="Q6354" s="46"/>
      <c r="R6354" s="46"/>
      <c r="S6354" s="46"/>
    </row>
    <row r="6355" spans="2:19" x14ac:dyDescent="0.3">
      <c r="B6355" s="46"/>
      <c r="C6355" s="46"/>
      <c r="D6355" s="46"/>
      <c r="E6355" s="46"/>
      <c r="F6355" s="46"/>
      <c r="G6355" s="46"/>
      <c r="H6355" s="46"/>
      <c r="I6355" s="98"/>
      <c r="J6355" s="46"/>
      <c r="K6355" s="46"/>
      <c r="L6355" s="48"/>
      <c r="M6355" s="47"/>
      <c r="N6355" s="46"/>
      <c r="O6355" s="46"/>
      <c r="P6355" s="46"/>
      <c r="Q6355" s="46"/>
      <c r="R6355" s="46"/>
      <c r="S6355" s="46"/>
    </row>
    <row r="6356" spans="2:19" ht="18" thickBot="1" x14ac:dyDescent="0.5">
      <c r="B6356" s="56" t="s">
        <v>10</v>
      </c>
      <c r="C6356" s="47"/>
      <c r="D6356" s="47"/>
      <c r="E6356" s="47"/>
      <c r="F6356" s="47"/>
      <c r="G6356" s="47"/>
      <c r="H6356" s="47"/>
      <c r="I6356" s="68">
        <v>44835</v>
      </c>
      <c r="J6356" s="68">
        <v>44866</v>
      </c>
      <c r="K6356" s="68">
        <v>44896</v>
      </c>
      <c r="L6356" s="47"/>
      <c r="M6356" s="69"/>
      <c r="N6356" s="69"/>
      <c r="O6356" s="69"/>
      <c r="P6356" s="69"/>
      <c r="Q6356" s="69"/>
      <c r="R6356" s="69"/>
      <c r="S6356" s="47"/>
    </row>
    <row r="6357" spans="2:19" ht="15" thickBot="1" x14ac:dyDescent="0.35">
      <c r="B6357" s="47" t="s">
        <v>28</v>
      </c>
      <c r="C6357" s="47"/>
      <c r="D6357" s="47"/>
      <c r="E6357" s="47"/>
      <c r="F6357" s="47"/>
      <c r="G6357" s="47"/>
      <c r="H6357" s="117"/>
      <c r="I6357" s="70"/>
      <c r="J6357" s="71"/>
      <c r="K6357" s="71"/>
      <c r="L6357" s="48" t="s">
        <v>5</v>
      </c>
      <c r="M6357" s="47" t="s">
        <v>29</v>
      </c>
      <c r="N6357" s="69"/>
      <c r="O6357" s="69"/>
      <c r="P6357" s="69"/>
      <c r="Q6357" s="69"/>
      <c r="R6357" s="69"/>
      <c r="S6357" s="47"/>
    </row>
    <row r="6358" spans="2:19" ht="15" thickBot="1" x14ac:dyDescent="0.35">
      <c r="B6358" s="47" t="s">
        <v>13</v>
      </c>
      <c r="C6358" s="47"/>
      <c r="D6358" s="47"/>
      <c r="E6358" s="47"/>
      <c r="F6358" s="47"/>
      <c r="G6358" s="47"/>
      <c r="H6358" s="138">
        <f>IFERROR(VLOOKUP(H6357,'1 - Strom Erdgas Wärme 2021'!H:AA,17,FALSE),"")</f>
        <v>0</v>
      </c>
      <c r="I6358" s="70"/>
      <c r="J6358" s="71"/>
      <c r="K6358" s="71"/>
      <c r="L6358" s="48"/>
      <c r="M6358" s="47"/>
      <c r="N6358" s="69"/>
      <c r="O6358" s="69"/>
      <c r="P6358" s="69"/>
      <c r="Q6358" s="69"/>
      <c r="R6358" s="69"/>
      <c r="S6358" s="47"/>
    </row>
    <row r="6359" spans="2:19" ht="15" thickBot="1" x14ac:dyDescent="0.35">
      <c r="B6359" s="47" t="s">
        <v>16</v>
      </c>
      <c r="C6359" s="47"/>
      <c r="D6359" s="47"/>
      <c r="E6359" s="47"/>
      <c r="F6359" s="47"/>
      <c r="G6359" s="47"/>
      <c r="H6359" s="139"/>
      <c r="I6359" s="72"/>
      <c r="J6359" s="73"/>
      <c r="K6359" s="73"/>
      <c r="L6359" s="48" t="s">
        <v>5</v>
      </c>
      <c r="M6359" s="47" t="s">
        <v>17</v>
      </c>
      <c r="N6359" s="69"/>
      <c r="O6359" s="69"/>
      <c r="P6359" s="69"/>
      <c r="Q6359" s="69"/>
      <c r="R6359" s="69"/>
      <c r="S6359" s="47"/>
    </row>
    <row r="6360" spans="2:19" ht="16.8" thickBot="1" x14ac:dyDescent="0.45">
      <c r="B6360" s="47" t="str">
        <f>IF(H6359="Erdgas","Arbeitspreis pro kWh Erdgas in EUR",IF(H6359="Strom","Arbeitspreis pro kWh Strom in EUR",IF(H6359="Wärme/Kälte","Arbeitspreis pro kWh Wärme-/Kälteverbrauch in EUR","Bitte Energieart auswählen!")))</f>
        <v>Bitte Energieart auswählen!</v>
      </c>
      <c r="C6360" s="47"/>
      <c r="D6360" s="47"/>
      <c r="E6360" s="47"/>
      <c r="F6360" s="47"/>
      <c r="G6360" s="74">
        <f>IFERROR(SUMPRODUCT(I6360:K6360,I6361:K6361),"")</f>
        <v>0</v>
      </c>
      <c r="H6360" s="47"/>
      <c r="I6360" s="118"/>
      <c r="J6360" s="118"/>
      <c r="K6360" s="118"/>
      <c r="L6360" s="48" t="s">
        <v>5</v>
      </c>
      <c r="M6360" s="47" t="str">
        <f>IF(H6359="Erdgas","Erdgaskosten exkl. Steuern, Abgaben, Netzentgelte, etc.",IF(H6359="Strom","Stromkosten exkl. Steuern, Abgaben, Netzentgelte, etc.",IF(H6359="Wärme/Kälte","Wärme-/Kältekosten exkl. Steuern, Abgaben, Netzentgelte, etc.", "Bitte Energieart auswählen!")))</f>
        <v>Bitte Energieart auswählen!</v>
      </c>
      <c r="N6360" s="47"/>
      <c r="O6360" s="47"/>
      <c r="P6360" s="75"/>
      <c r="Q6360" s="61"/>
      <c r="R6360" s="62"/>
      <c r="S6360" s="47"/>
    </row>
    <row r="6361" spans="2:19" ht="15" thickBot="1" x14ac:dyDescent="0.35">
      <c r="B6361" s="47" t="str">
        <f>IF(AND(H6359="Erdgas",H6358="Nein"),"Aliquoter Erdgasverbrauch in kWh von 1. Oktober 2022 bis 31. Dezember 2022",IF(H6359="Erdgas","Erdgasverbrauch in kWh von 1. Oktober 2022 bis 31. Dezember 2022",IF(AND(H6359="Strom",H6358="Nein"),"Aliquoter Stromverbrauch in kWh von 1. Oktober 2022 bis 31. Dezember 2022",IF(H6359="Strom","Stromverbrauch in kWh von 1. Oktober 2022 bis 31. Dezember 2022",IF(AND(H6359="Wärme/Kälte",H6358="Nein"),"Aliquoter Wärme-/Kälteverbrauch in kWh von 1. Oktober 2022 bis 31. Dezember 2022",IF(H6359="Wärme/Kälte","Wärme-/Kälteverbrauch in kWh von 1. Oktober 2022 bis 31. Dezember 2022","Bitte Energieart auswählen!"))))))</f>
        <v>Bitte Energieart auswählen!</v>
      </c>
      <c r="C6361" s="47"/>
      <c r="D6361" s="47"/>
      <c r="E6361" s="47"/>
      <c r="F6361" s="47"/>
      <c r="G6361" s="47"/>
      <c r="H6361" s="59">
        <f>SUM(I6361:K6361)</f>
        <v>0</v>
      </c>
      <c r="I6361" s="119" t="str">
        <f>IFERROR(IF(H6358="Nein",VLOOKUP(H6357,'1 - Strom Erdgas Wärme 2021'!H:AA,20,FALSE)/12,""),"")</f>
        <v/>
      </c>
      <c r="J6361" s="119" t="str">
        <f>IFERROR(IF(H6358="Nein",VLOOKUP(H6357,'1 - Strom Erdgas Wärme 2021'!H:AB,20,FALSE)/12,""),"")</f>
        <v/>
      </c>
      <c r="K6361" s="119" t="str">
        <f>IFERROR(IF(H6358="Nein",VLOOKUP(H6357,'1 - Strom Erdgas Wärme 2021'!H:AC,20,FALSE)/12,""),"")</f>
        <v/>
      </c>
      <c r="L6361" s="48" t="s">
        <v>5</v>
      </c>
      <c r="M6361" s="76" t="str">
        <f>IFERROR(IF(H6358="Nein","Vorbefüllte Verbrauchswerte wurden aliquot (d.h. 1/12) aus dem Jahr 2021 übernommen.","Bitte ergänzen Sie die monatlichen Verbrauchswerte gem. Lastprofilzähler"),"")</f>
        <v>Bitte ergänzen Sie die monatlichen Verbrauchswerte gem. Lastprofilzähler</v>
      </c>
      <c r="N6361" s="77"/>
      <c r="O6361" s="77"/>
      <c r="P6361" s="77"/>
      <c r="Q6361" s="77"/>
      <c r="R6361" s="77"/>
      <c r="S6361" s="77"/>
    </row>
    <row r="6362" spans="2:19" x14ac:dyDescent="0.3">
      <c r="B6362" s="47" t="str">
        <f>IF(H6359="Wärme/Kälte","Energiemix: Anteil in % der aus Strom oder Erdgas erzeugten Wärme/Kälte","")</f>
        <v/>
      </c>
      <c r="C6362" s="46"/>
      <c r="D6362" s="46"/>
      <c r="E6362" s="46"/>
      <c r="F6362" s="74">
        <f>IFERROR(SUMPRODUCT(I6362:K6362,I6361:K6361),"")</f>
        <v>0</v>
      </c>
      <c r="G6362" s="74"/>
      <c r="H6362" s="46"/>
      <c r="I6362" s="120"/>
      <c r="J6362" s="121"/>
      <c r="K6362" s="121"/>
      <c r="L6362" s="48" t="str">
        <f>IF(H6359="Wärme/Kälte","i","")</f>
        <v/>
      </c>
      <c r="M6362" s="47" t="str">
        <f>IF(H6359="Wärme/Kälte","Bitte geben Sie den Anteil in % (von 0 bis 100, ohne Prozentzeichen) der  direkt aus Strom oder Erdgas erzeugten Wärme/Kälte.","")</f>
        <v/>
      </c>
      <c r="N6362" s="46"/>
      <c r="O6362" s="46"/>
      <c r="P6362" s="46"/>
      <c r="Q6362" s="46"/>
      <c r="R6362" s="46"/>
      <c r="S6362" s="46"/>
    </row>
    <row r="6363" spans="2:19" x14ac:dyDescent="0.3">
      <c r="B6363" s="46"/>
      <c r="C6363" s="46"/>
      <c r="D6363" s="46"/>
      <c r="E6363" s="46"/>
      <c r="F6363" s="46"/>
      <c r="G6363" s="46"/>
      <c r="H6363" s="46"/>
      <c r="I6363" s="98"/>
      <c r="J6363" s="46"/>
      <c r="K6363" s="46"/>
      <c r="L6363" s="48"/>
      <c r="M6363" s="47"/>
      <c r="N6363" s="46"/>
      <c r="O6363" s="46"/>
      <c r="P6363" s="46"/>
      <c r="Q6363" s="46"/>
      <c r="R6363" s="46"/>
      <c r="S6363" s="46"/>
    </row>
    <row r="6364" spans="2:19" ht="18" thickBot="1" x14ac:dyDescent="0.5">
      <c r="B6364" s="56" t="s">
        <v>10</v>
      </c>
      <c r="C6364" s="47"/>
      <c r="D6364" s="47"/>
      <c r="E6364" s="47"/>
      <c r="F6364" s="47"/>
      <c r="G6364" s="47"/>
      <c r="H6364" s="47"/>
      <c r="I6364" s="68">
        <v>44835</v>
      </c>
      <c r="J6364" s="68">
        <v>44866</v>
      </c>
      <c r="K6364" s="68">
        <v>44896</v>
      </c>
      <c r="L6364" s="47"/>
      <c r="M6364" s="69"/>
      <c r="N6364" s="69"/>
      <c r="O6364" s="69"/>
      <c r="P6364" s="69"/>
      <c r="Q6364" s="69"/>
      <c r="R6364" s="69"/>
      <c r="S6364" s="47"/>
    </row>
    <row r="6365" spans="2:19" ht="15" thickBot="1" x14ac:dyDescent="0.35">
      <c r="B6365" s="47" t="s">
        <v>28</v>
      </c>
      <c r="C6365" s="47"/>
      <c r="D6365" s="47"/>
      <c r="E6365" s="47"/>
      <c r="F6365" s="47"/>
      <c r="G6365" s="47"/>
      <c r="H6365" s="117"/>
      <c r="I6365" s="70"/>
      <c r="J6365" s="71"/>
      <c r="K6365" s="71"/>
      <c r="L6365" s="48" t="s">
        <v>5</v>
      </c>
      <c r="M6365" s="47" t="s">
        <v>29</v>
      </c>
      <c r="N6365" s="69"/>
      <c r="O6365" s="69"/>
      <c r="P6365" s="69"/>
      <c r="Q6365" s="69"/>
      <c r="R6365" s="69"/>
      <c r="S6365" s="47"/>
    </row>
    <row r="6366" spans="2:19" ht="15" thickBot="1" x14ac:dyDescent="0.35">
      <c r="B6366" s="47" t="s">
        <v>13</v>
      </c>
      <c r="C6366" s="47"/>
      <c r="D6366" s="47"/>
      <c r="E6366" s="47"/>
      <c r="F6366" s="47"/>
      <c r="G6366" s="47"/>
      <c r="H6366" s="138">
        <f>IFERROR(VLOOKUP(H6365,'1 - Strom Erdgas Wärme 2021'!H:AA,17,FALSE),"")</f>
        <v>0</v>
      </c>
      <c r="I6366" s="70"/>
      <c r="J6366" s="71"/>
      <c r="K6366" s="71"/>
      <c r="L6366" s="48"/>
      <c r="M6366" s="47"/>
      <c r="N6366" s="69"/>
      <c r="O6366" s="69"/>
      <c r="P6366" s="69"/>
      <c r="Q6366" s="69"/>
      <c r="R6366" s="69"/>
      <c r="S6366" s="47"/>
    </row>
    <row r="6367" spans="2:19" ht="15" thickBot="1" x14ac:dyDescent="0.35">
      <c r="B6367" s="47" t="s">
        <v>16</v>
      </c>
      <c r="C6367" s="47"/>
      <c r="D6367" s="47"/>
      <c r="E6367" s="47"/>
      <c r="F6367" s="47"/>
      <c r="G6367" s="47"/>
      <c r="H6367" s="139"/>
      <c r="I6367" s="72"/>
      <c r="J6367" s="73"/>
      <c r="K6367" s="73"/>
      <c r="L6367" s="48" t="s">
        <v>5</v>
      </c>
      <c r="M6367" s="47" t="s">
        <v>17</v>
      </c>
      <c r="N6367" s="69"/>
      <c r="O6367" s="69"/>
      <c r="P6367" s="69"/>
      <c r="Q6367" s="69"/>
      <c r="R6367" s="69"/>
      <c r="S6367" s="47"/>
    </row>
    <row r="6368" spans="2:19" ht="16.8" thickBot="1" x14ac:dyDescent="0.45">
      <c r="B6368" s="47" t="str">
        <f>IF(H6367="Erdgas","Arbeitspreis pro kWh Erdgas in EUR",IF(H6367="Strom","Arbeitspreis pro kWh Strom in EUR",IF(H6367="Wärme/Kälte","Arbeitspreis pro kWh Wärme-/Kälteverbrauch in EUR","Bitte Energieart auswählen!")))</f>
        <v>Bitte Energieart auswählen!</v>
      </c>
      <c r="C6368" s="47"/>
      <c r="D6368" s="47"/>
      <c r="E6368" s="47"/>
      <c r="F6368" s="47"/>
      <c r="G6368" s="74">
        <f>IFERROR(SUMPRODUCT(I6368:K6368,I6369:K6369),"")</f>
        <v>0</v>
      </c>
      <c r="H6368" s="47"/>
      <c r="I6368" s="118"/>
      <c r="J6368" s="118"/>
      <c r="K6368" s="118"/>
      <c r="L6368" s="48" t="s">
        <v>5</v>
      </c>
      <c r="M6368" s="47" t="str">
        <f>IF(H6367="Erdgas","Erdgaskosten exkl. Steuern, Abgaben, Netzentgelte, etc.",IF(H6367="Strom","Stromkosten exkl. Steuern, Abgaben, Netzentgelte, etc.",IF(H6367="Wärme/Kälte","Wärme-/Kältekosten exkl. Steuern, Abgaben, Netzentgelte, etc.", "Bitte Energieart auswählen!")))</f>
        <v>Bitte Energieart auswählen!</v>
      </c>
      <c r="N6368" s="47"/>
      <c r="O6368" s="47"/>
      <c r="P6368" s="75"/>
      <c r="Q6368" s="61"/>
      <c r="R6368" s="62"/>
      <c r="S6368" s="47"/>
    </row>
    <row r="6369" spans="2:19" ht="15" thickBot="1" x14ac:dyDescent="0.35">
      <c r="B6369" s="47" t="str">
        <f>IF(AND(H6367="Erdgas",H6366="Nein"),"Aliquoter Erdgasverbrauch in kWh von 1. Oktober 2022 bis 31. Dezember 2022",IF(H6367="Erdgas","Erdgasverbrauch in kWh von 1. Oktober 2022 bis 31. Dezember 2022",IF(AND(H6367="Strom",H6366="Nein"),"Aliquoter Stromverbrauch in kWh von 1. Oktober 2022 bis 31. Dezember 2022",IF(H6367="Strom","Stromverbrauch in kWh von 1. Oktober 2022 bis 31. Dezember 2022",IF(AND(H6367="Wärme/Kälte",H6366="Nein"),"Aliquoter Wärme-/Kälteverbrauch in kWh von 1. Oktober 2022 bis 31. Dezember 2022",IF(H6367="Wärme/Kälte","Wärme-/Kälteverbrauch in kWh von 1. Oktober 2022 bis 31. Dezember 2022","Bitte Energieart auswählen!"))))))</f>
        <v>Bitte Energieart auswählen!</v>
      </c>
      <c r="C6369" s="47"/>
      <c r="D6369" s="47"/>
      <c r="E6369" s="47"/>
      <c r="F6369" s="47"/>
      <c r="G6369" s="47"/>
      <c r="H6369" s="59">
        <f>SUM(I6369:K6369)</f>
        <v>0</v>
      </c>
      <c r="I6369" s="119" t="str">
        <f>IFERROR(IF(H6366="Nein",VLOOKUP(H6365,'1 - Strom Erdgas Wärme 2021'!H:AA,20,FALSE)/12,""),"")</f>
        <v/>
      </c>
      <c r="J6369" s="119" t="str">
        <f>IFERROR(IF(H6366="Nein",VLOOKUP(H6365,'1 - Strom Erdgas Wärme 2021'!H:AB,20,FALSE)/12,""),"")</f>
        <v/>
      </c>
      <c r="K6369" s="119" t="str">
        <f>IFERROR(IF(H6366="Nein",VLOOKUP(H6365,'1 - Strom Erdgas Wärme 2021'!H:AC,20,FALSE)/12,""),"")</f>
        <v/>
      </c>
      <c r="L6369" s="48" t="s">
        <v>5</v>
      </c>
      <c r="M6369" s="76" t="str">
        <f>IFERROR(IF(H6366="Nein","Vorbefüllte Verbrauchswerte wurden aliquot (d.h. 1/12) aus dem Jahr 2021 übernommen.","Bitte ergänzen Sie die monatlichen Verbrauchswerte gem. Lastprofilzähler"),"")</f>
        <v>Bitte ergänzen Sie die monatlichen Verbrauchswerte gem. Lastprofilzähler</v>
      </c>
      <c r="N6369" s="77"/>
      <c r="O6369" s="77"/>
      <c r="P6369" s="77"/>
      <c r="Q6369" s="77"/>
      <c r="R6369" s="77"/>
      <c r="S6369" s="77"/>
    </row>
    <row r="6370" spans="2:19" x14ac:dyDescent="0.3">
      <c r="B6370" s="47" t="str">
        <f>IF(H6367="Wärme/Kälte","Energiemix: Anteil in % der aus Strom oder Erdgas erzeugten Wärme/Kälte","")</f>
        <v/>
      </c>
      <c r="C6370" s="46"/>
      <c r="D6370" s="46"/>
      <c r="E6370" s="46"/>
      <c r="F6370" s="74">
        <f>IFERROR(SUMPRODUCT(I6370:K6370,I6369:K6369),"")</f>
        <v>0</v>
      </c>
      <c r="G6370" s="74"/>
      <c r="H6370" s="46"/>
      <c r="I6370" s="120"/>
      <c r="J6370" s="121"/>
      <c r="K6370" s="121"/>
      <c r="L6370" s="48" t="str">
        <f>IF(H6367="Wärme/Kälte","i","")</f>
        <v/>
      </c>
      <c r="M6370" s="47" t="str">
        <f>IF(H6367="Wärme/Kälte","Bitte geben Sie den Anteil in % (von 0 bis 100, ohne Prozentzeichen) der  direkt aus Strom oder Erdgas erzeugten Wärme/Kälte.","")</f>
        <v/>
      </c>
      <c r="N6370" s="46"/>
      <c r="O6370" s="46"/>
      <c r="P6370" s="46"/>
      <c r="Q6370" s="46"/>
      <c r="R6370" s="46"/>
      <c r="S6370" s="46"/>
    </row>
    <row r="6371" spans="2:19" x14ac:dyDescent="0.3">
      <c r="B6371" s="46"/>
      <c r="C6371" s="46"/>
      <c r="D6371" s="46"/>
      <c r="E6371" s="46"/>
      <c r="F6371" s="46"/>
      <c r="G6371" s="46"/>
      <c r="H6371" s="46"/>
      <c r="I6371" s="98"/>
      <c r="J6371" s="46"/>
      <c r="K6371" s="46"/>
      <c r="L6371" s="48"/>
      <c r="M6371" s="47"/>
      <c r="N6371" s="46"/>
      <c r="O6371" s="46"/>
      <c r="P6371" s="46"/>
      <c r="Q6371" s="46"/>
      <c r="R6371" s="46"/>
      <c r="S6371" s="46"/>
    </row>
    <row r="6372" spans="2:19" ht="18" thickBot="1" x14ac:dyDescent="0.5">
      <c r="B6372" s="56" t="s">
        <v>10</v>
      </c>
      <c r="C6372" s="47"/>
      <c r="D6372" s="47"/>
      <c r="E6372" s="47"/>
      <c r="F6372" s="47"/>
      <c r="G6372" s="47"/>
      <c r="H6372" s="47"/>
      <c r="I6372" s="68">
        <v>44835</v>
      </c>
      <c r="J6372" s="68">
        <v>44866</v>
      </c>
      <c r="K6372" s="68">
        <v>44896</v>
      </c>
      <c r="L6372" s="47"/>
      <c r="M6372" s="69"/>
      <c r="N6372" s="69"/>
      <c r="O6372" s="69"/>
      <c r="P6372" s="69"/>
      <c r="Q6372" s="69"/>
      <c r="R6372" s="69"/>
      <c r="S6372" s="47"/>
    </row>
    <row r="6373" spans="2:19" ht="15" thickBot="1" x14ac:dyDescent="0.35">
      <c r="B6373" s="47" t="s">
        <v>28</v>
      </c>
      <c r="C6373" s="47"/>
      <c r="D6373" s="47"/>
      <c r="E6373" s="47"/>
      <c r="F6373" s="47"/>
      <c r="G6373" s="47"/>
      <c r="H6373" s="117"/>
      <c r="I6373" s="70"/>
      <c r="J6373" s="71"/>
      <c r="K6373" s="71"/>
      <c r="L6373" s="48" t="s">
        <v>5</v>
      </c>
      <c r="M6373" s="47" t="s">
        <v>29</v>
      </c>
      <c r="N6373" s="69"/>
      <c r="O6373" s="69"/>
      <c r="P6373" s="69"/>
      <c r="Q6373" s="69"/>
      <c r="R6373" s="69"/>
      <c r="S6373" s="47"/>
    </row>
    <row r="6374" spans="2:19" ht="15" thickBot="1" x14ac:dyDescent="0.35">
      <c r="B6374" s="47" t="s">
        <v>13</v>
      </c>
      <c r="C6374" s="47"/>
      <c r="D6374" s="47"/>
      <c r="E6374" s="47"/>
      <c r="F6374" s="47"/>
      <c r="G6374" s="47"/>
      <c r="H6374" s="138">
        <f>IFERROR(VLOOKUP(H6373,'1 - Strom Erdgas Wärme 2021'!H:AA,17,FALSE),"")</f>
        <v>0</v>
      </c>
      <c r="I6374" s="70"/>
      <c r="J6374" s="71"/>
      <c r="K6374" s="71"/>
      <c r="L6374" s="48"/>
      <c r="M6374" s="47"/>
      <c r="N6374" s="69"/>
      <c r="O6374" s="69"/>
      <c r="P6374" s="69"/>
      <c r="Q6374" s="69"/>
      <c r="R6374" s="69"/>
      <c r="S6374" s="47"/>
    </row>
    <row r="6375" spans="2:19" ht="15" thickBot="1" x14ac:dyDescent="0.35">
      <c r="B6375" s="47" t="s">
        <v>16</v>
      </c>
      <c r="C6375" s="47"/>
      <c r="D6375" s="47"/>
      <c r="E6375" s="47"/>
      <c r="F6375" s="47"/>
      <c r="G6375" s="47"/>
      <c r="H6375" s="139"/>
      <c r="I6375" s="72"/>
      <c r="J6375" s="73"/>
      <c r="K6375" s="73"/>
      <c r="L6375" s="48" t="s">
        <v>5</v>
      </c>
      <c r="M6375" s="47" t="s">
        <v>17</v>
      </c>
      <c r="N6375" s="69"/>
      <c r="O6375" s="69"/>
      <c r="P6375" s="69"/>
      <c r="Q6375" s="69"/>
      <c r="R6375" s="69"/>
      <c r="S6375" s="47"/>
    </row>
    <row r="6376" spans="2:19" ht="16.8" thickBot="1" x14ac:dyDescent="0.45">
      <c r="B6376" s="47" t="str">
        <f>IF(H6375="Erdgas","Arbeitspreis pro kWh Erdgas in EUR",IF(H6375="Strom","Arbeitspreis pro kWh Strom in EUR",IF(H6375="Wärme/Kälte","Arbeitspreis pro kWh Wärme-/Kälteverbrauch in EUR","Bitte Energieart auswählen!")))</f>
        <v>Bitte Energieart auswählen!</v>
      </c>
      <c r="C6376" s="47"/>
      <c r="D6376" s="47"/>
      <c r="E6376" s="47"/>
      <c r="F6376" s="47"/>
      <c r="G6376" s="74">
        <f>IFERROR(SUMPRODUCT(I6376:K6376,I6377:K6377),"")</f>
        <v>0</v>
      </c>
      <c r="H6376" s="47"/>
      <c r="I6376" s="118"/>
      <c r="J6376" s="118"/>
      <c r="K6376" s="118"/>
      <c r="L6376" s="48" t="s">
        <v>5</v>
      </c>
      <c r="M6376" s="47" t="str">
        <f>IF(H6375="Erdgas","Erdgaskosten exkl. Steuern, Abgaben, Netzentgelte, etc.",IF(H6375="Strom","Stromkosten exkl. Steuern, Abgaben, Netzentgelte, etc.",IF(H6375="Wärme/Kälte","Wärme-/Kältekosten exkl. Steuern, Abgaben, Netzentgelte, etc.", "Bitte Energieart auswählen!")))</f>
        <v>Bitte Energieart auswählen!</v>
      </c>
      <c r="N6376" s="47"/>
      <c r="O6376" s="47"/>
      <c r="P6376" s="75"/>
      <c r="Q6376" s="61"/>
      <c r="R6376" s="62"/>
      <c r="S6376" s="47"/>
    </row>
    <row r="6377" spans="2:19" ht="15" thickBot="1" x14ac:dyDescent="0.35">
      <c r="B6377" s="47" t="str">
        <f>IF(AND(H6375="Erdgas",H6374="Nein"),"Aliquoter Erdgasverbrauch in kWh von 1. Oktober 2022 bis 31. Dezember 2022",IF(H6375="Erdgas","Erdgasverbrauch in kWh von 1. Oktober 2022 bis 31. Dezember 2022",IF(AND(H6375="Strom",H6374="Nein"),"Aliquoter Stromverbrauch in kWh von 1. Oktober 2022 bis 31. Dezember 2022",IF(H6375="Strom","Stromverbrauch in kWh von 1. Oktober 2022 bis 31. Dezember 2022",IF(AND(H6375="Wärme/Kälte",H6374="Nein"),"Aliquoter Wärme-/Kälteverbrauch in kWh von 1. Oktober 2022 bis 31. Dezember 2022",IF(H6375="Wärme/Kälte","Wärme-/Kälteverbrauch in kWh von 1. Oktober 2022 bis 31. Dezember 2022","Bitte Energieart auswählen!"))))))</f>
        <v>Bitte Energieart auswählen!</v>
      </c>
      <c r="C6377" s="47"/>
      <c r="D6377" s="47"/>
      <c r="E6377" s="47"/>
      <c r="F6377" s="47"/>
      <c r="G6377" s="47"/>
      <c r="H6377" s="59">
        <f>SUM(I6377:K6377)</f>
        <v>0</v>
      </c>
      <c r="I6377" s="119" t="str">
        <f>IFERROR(IF(H6374="Nein",VLOOKUP(H6373,'1 - Strom Erdgas Wärme 2021'!H:AA,20,FALSE)/12,""),"")</f>
        <v/>
      </c>
      <c r="J6377" s="119" t="str">
        <f>IFERROR(IF(H6374="Nein",VLOOKUP(H6373,'1 - Strom Erdgas Wärme 2021'!H:AB,20,FALSE)/12,""),"")</f>
        <v/>
      </c>
      <c r="K6377" s="119" t="str">
        <f>IFERROR(IF(H6374="Nein",VLOOKUP(H6373,'1 - Strom Erdgas Wärme 2021'!H:AC,20,FALSE)/12,""),"")</f>
        <v/>
      </c>
      <c r="L6377" s="48" t="s">
        <v>5</v>
      </c>
      <c r="M6377" s="76" t="str">
        <f>IFERROR(IF(H6374="Nein","Vorbefüllte Verbrauchswerte wurden aliquot (d.h. 1/12) aus dem Jahr 2021 übernommen.","Bitte ergänzen Sie die monatlichen Verbrauchswerte gem. Lastprofilzähler"),"")</f>
        <v>Bitte ergänzen Sie die monatlichen Verbrauchswerte gem. Lastprofilzähler</v>
      </c>
      <c r="N6377" s="77"/>
      <c r="O6377" s="77"/>
      <c r="P6377" s="77"/>
      <c r="Q6377" s="77"/>
      <c r="R6377" s="77"/>
      <c r="S6377" s="77"/>
    </row>
    <row r="6378" spans="2:19" x14ac:dyDescent="0.3">
      <c r="B6378" s="47" t="str">
        <f>IF(H6375="Wärme/Kälte","Energiemix: Anteil in % der aus Strom oder Erdgas erzeugten Wärme/Kälte","")</f>
        <v/>
      </c>
      <c r="C6378" s="46"/>
      <c r="D6378" s="46"/>
      <c r="E6378" s="46"/>
      <c r="F6378" s="74">
        <f>IFERROR(SUMPRODUCT(I6378:K6378,I6377:K6377),"")</f>
        <v>0</v>
      </c>
      <c r="G6378" s="74"/>
      <c r="H6378" s="46"/>
      <c r="I6378" s="120"/>
      <c r="J6378" s="121"/>
      <c r="K6378" s="121"/>
      <c r="L6378" s="48" t="str">
        <f>IF(H6375="Wärme/Kälte","i","")</f>
        <v/>
      </c>
      <c r="M6378" s="47" t="str">
        <f>IF(H6375="Wärme/Kälte","Bitte geben Sie den Anteil in % (von 0 bis 100, ohne Prozentzeichen) der  direkt aus Strom oder Erdgas erzeugten Wärme/Kälte.","")</f>
        <v/>
      </c>
      <c r="N6378" s="46"/>
      <c r="O6378" s="46"/>
      <c r="P6378" s="46"/>
      <c r="Q6378" s="46"/>
      <c r="R6378" s="46"/>
      <c r="S6378" s="46"/>
    </row>
    <row r="6379" spans="2:19" x14ac:dyDescent="0.3">
      <c r="B6379" s="46"/>
      <c r="C6379" s="46"/>
      <c r="D6379" s="46"/>
      <c r="E6379" s="46"/>
      <c r="F6379" s="46"/>
      <c r="G6379" s="46"/>
      <c r="H6379" s="46"/>
      <c r="I6379" s="98"/>
      <c r="J6379" s="46"/>
      <c r="K6379" s="46"/>
      <c r="L6379" s="48"/>
      <c r="M6379" s="47"/>
      <c r="N6379" s="46"/>
      <c r="O6379" s="46"/>
      <c r="P6379" s="46"/>
      <c r="Q6379" s="46"/>
      <c r="R6379" s="46"/>
      <c r="S6379" s="46"/>
    </row>
    <row r="6380" spans="2:19" ht="18" thickBot="1" x14ac:dyDescent="0.5">
      <c r="B6380" s="56" t="s">
        <v>10</v>
      </c>
      <c r="C6380" s="47"/>
      <c r="D6380" s="47"/>
      <c r="E6380" s="47"/>
      <c r="F6380" s="47"/>
      <c r="G6380" s="47"/>
      <c r="H6380" s="47"/>
      <c r="I6380" s="68">
        <v>44835</v>
      </c>
      <c r="J6380" s="68">
        <v>44866</v>
      </c>
      <c r="K6380" s="68">
        <v>44896</v>
      </c>
      <c r="L6380" s="47"/>
      <c r="M6380" s="69"/>
      <c r="N6380" s="69"/>
      <c r="O6380" s="69"/>
      <c r="P6380" s="69"/>
      <c r="Q6380" s="69"/>
      <c r="R6380" s="69"/>
      <c r="S6380" s="47"/>
    </row>
    <row r="6381" spans="2:19" ht="15" thickBot="1" x14ac:dyDescent="0.35">
      <c r="B6381" s="47" t="s">
        <v>28</v>
      </c>
      <c r="C6381" s="47"/>
      <c r="D6381" s="47"/>
      <c r="E6381" s="47"/>
      <c r="F6381" s="47"/>
      <c r="G6381" s="47"/>
      <c r="H6381" s="117"/>
      <c r="I6381" s="70"/>
      <c r="J6381" s="71"/>
      <c r="K6381" s="71"/>
      <c r="L6381" s="48" t="s">
        <v>5</v>
      </c>
      <c r="M6381" s="47" t="s">
        <v>29</v>
      </c>
      <c r="N6381" s="69"/>
      <c r="O6381" s="69"/>
      <c r="P6381" s="69"/>
      <c r="Q6381" s="69"/>
      <c r="R6381" s="69"/>
      <c r="S6381" s="47"/>
    </row>
    <row r="6382" spans="2:19" ht="15" thickBot="1" x14ac:dyDescent="0.35">
      <c r="B6382" s="47" t="s">
        <v>13</v>
      </c>
      <c r="C6382" s="47"/>
      <c r="D6382" s="47"/>
      <c r="E6382" s="47"/>
      <c r="F6382" s="47"/>
      <c r="G6382" s="47"/>
      <c r="H6382" s="138">
        <f>IFERROR(VLOOKUP(H6381,'1 - Strom Erdgas Wärme 2021'!H:AA,17,FALSE),"")</f>
        <v>0</v>
      </c>
      <c r="I6382" s="70"/>
      <c r="J6382" s="71"/>
      <c r="K6382" s="71"/>
      <c r="L6382" s="48"/>
      <c r="M6382" s="47"/>
      <c r="N6382" s="69"/>
      <c r="O6382" s="69"/>
      <c r="P6382" s="69"/>
      <c r="Q6382" s="69"/>
      <c r="R6382" s="69"/>
      <c r="S6382" s="47"/>
    </row>
    <row r="6383" spans="2:19" ht="15" thickBot="1" x14ac:dyDescent="0.35">
      <c r="B6383" s="47" t="s">
        <v>16</v>
      </c>
      <c r="C6383" s="47"/>
      <c r="D6383" s="47"/>
      <c r="E6383" s="47"/>
      <c r="F6383" s="47"/>
      <c r="G6383" s="47"/>
      <c r="H6383" s="139"/>
      <c r="I6383" s="72"/>
      <c r="J6383" s="73"/>
      <c r="K6383" s="73"/>
      <c r="L6383" s="48" t="s">
        <v>5</v>
      </c>
      <c r="M6383" s="47" t="s">
        <v>17</v>
      </c>
      <c r="N6383" s="69"/>
      <c r="O6383" s="69"/>
      <c r="P6383" s="69"/>
      <c r="Q6383" s="69"/>
      <c r="R6383" s="69"/>
      <c r="S6383" s="47"/>
    </row>
    <row r="6384" spans="2:19" ht="16.8" thickBot="1" x14ac:dyDescent="0.45">
      <c r="B6384" s="47" t="str">
        <f>IF(H6383="Erdgas","Arbeitspreis pro kWh Erdgas in EUR",IF(H6383="Strom","Arbeitspreis pro kWh Strom in EUR",IF(H6383="Wärme/Kälte","Arbeitspreis pro kWh Wärme-/Kälteverbrauch in EUR","Bitte Energieart auswählen!")))</f>
        <v>Bitte Energieart auswählen!</v>
      </c>
      <c r="C6384" s="47"/>
      <c r="D6384" s="47"/>
      <c r="E6384" s="47"/>
      <c r="F6384" s="47"/>
      <c r="G6384" s="74">
        <f>IFERROR(SUMPRODUCT(I6384:K6384,I6385:K6385),"")</f>
        <v>0</v>
      </c>
      <c r="H6384" s="47"/>
      <c r="I6384" s="118"/>
      <c r="J6384" s="118"/>
      <c r="K6384" s="118"/>
      <c r="L6384" s="48" t="s">
        <v>5</v>
      </c>
      <c r="M6384" s="47" t="str">
        <f>IF(H6383="Erdgas","Erdgaskosten exkl. Steuern, Abgaben, Netzentgelte, etc.",IF(H6383="Strom","Stromkosten exkl. Steuern, Abgaben, Netzentgelte, etc.",IF(H6383="Wärme/Kälte","Wärme-/Kältekosten exkl. Steuern, Abgaben, Netzentgelte, etc.", "Bitte Energieart auswählen!")))</f>
        <v>Bitte Energieart auswählen!</v>
      </c>
      <c r="N6384" s="47"/>
      <c r="O6384" s="47"/>
      <c r="P6384" s="75"/>
      <c r="Q6384" s="61"/>
      <c r="R6384" s="62"/>
      <c r="S6384" s="47"/>
    </row>
    <row r="6385" spans="2:19" ht="15" thickBot="1" x14ac:dyDescent="0.35">
      <c r="B6385" s="47" t="str">
        <f>IF(AND(H6383="Erdgas",H6382="Nein"),"Aliquoter Erdgasverbrauch in kWh von 1. Oktober 2022 bis 31. Dezember 2022",IF(H6383="Erdgas","Erdgasverbrauch in kWh von 1. Oktober 2022 bis 31. Dezember 2022",IF(AND(H6383="Strom",H6382="Nein"),"Aliquoter Stromverbrauch in kWh von 1. Oktober 2022 bis 31. Dezember 2022",IF(H6383="Strom","Stromverbrauch in kWh von 1. Oktober 2022 bis 31. Dezember 2022",IF(AND(H6383="Wärme/Kälte",H6382="Nein"),"Aliquoter Wärme-/Kälteverbrauch in kWh von 1. Oktober 2022 bis 31. Dezember 2022",IF(H6383="Wärme/Kälte","Wärme-/Kälteverbrauch in kWh von 1. Oktober 2022 bis 31. Dezember 2022","Bitte Energieart auswählen!"))))))</f>
        <v>Bitte Energieart auswählen!</v>
      </c>
      <c r="C6385" s="47"/>
      <c r="D6385" s="47"/>
      <c r="E6385" s="47"/>
      <c r="F6385" s="47"/>
      <c r="G6385" s="47"/>
      <c r="H6385" s="59">
        <f>SUM(I6385:K6385)</f>
        <v>0</v>
      </c>
      <c r="I6385" s="119" t="str">
        <f>IFERROR(IF(H6382="Nein",VLOOKUP(H6381,'1 - Strom Erdgas Wärme 2021'!H:AA,20,FALSE)/12,""),"")</f>
        <v/>
      </c>
      <c r="J6385" s="119" t="str">
        <f>IFERROR(IF(H6382="Nein",VLOOKUP(H6381,'1 - Strom Erdgas Wärme 2021'!H:AB,20,FALSE)/12,""),"")</f>
        <v/>
      </c>
      <c r="K6385" s="119" t="str">
        <f>IFERROR(IF(H6382="Nein",VLOOKUP(H6381,'1 - Strom Erdgas Wärme 2021'!H:AC,20,FALSE)/12,""),"")</f>
        <v/>
      </c>
      <c r="L6385" s="48" t="s">
        <v>5</v>
      </c>
      <c r="M6385" s="76" t="str">
        <f>IFERROR(IF(H6382="Nein","Vorbefüllte Verbrauchswerte wurden aliquot (d.h. 1/12) aus dem Jahr 2021 übernommen.","Bitte ergänzen Sie die monatlichen Verbrauchswerte gem. Lastprofilzähler"),"")</f>
        <v>Bitte ergänzen Sie die monatlichen Verbrauchswerte gem. Lastprofilzähler</v>
      </c>
      <c r="N6385" s="77"/>
      <c r="O6385" s="77"/>
      <c r="P6385" s="77"/>
      <c r="Q6385" s="77"/>
      <c r="R6385" s="77"/>
      <c r="S6385" s="77"/>
    </row>
    <row r="6386" spans="2:19" x14ac:dyDescent="0.3">
      <c r="B6386" s="47" t="str">
        <f>IF(H6383="Wärme/Kälte","Energiemix: Anteil in % der aus Strom oder Erdgas erzeugten Wärme/Kälte","")</f>
        <v/>
      </c>
      <c r="C6386" s="46"/>
      <c r="D6386" s="46"/>
      <c r="E6386" s="46"/>
      <c r="F6386" s="74">
        <f>IFERROR(SUMPRODUCT(I6386:K6386,I6385:K6385),"")</f>
        <v>0</v>
      </c>
      <c r="G6386" s="74"/>
      <c r="H6386" s="46"/>
      <c r="I6386" s="120"/>
      <c r="J6386" s="121"/>
      <c r="K6386" s="121"/>
      <c r="L6386" s="48" t="str">
        <f>IF(H6383="Wärme/Kälte","i","")</f>
        <v/>
      </c>
      <c r="M6386" s="47" t="str">
        <f>IF(H6383="Wärme/Kälte","Bitte geben Sie den Anteil in % (von 0 bis 100, ohne Prozentzeichen) der  direkt aus Strom oder Erdgas erzeugten Wärme/Kälte.","")</f>
        <v/>
      </c>
      <c r="N6386" s="46"/>
      <c r="O6386" s="46"/>
      <c r="P6386" s="46"/>
      <c r="Q6386" s="46"/>
      <c r="R6386" s="46"/>
      <c r="S6386" s="46"/>
    </row>
    <row r="6387" spans="2:19" x14ac:dyDescent="0.3">
      <c r="B6387" s="46"/>
      <c r="C6387" s="46"/>
      <c r="D6387" s="46"/>
      <c r="E6387" s="46"/>
      <c r="F6387" s="46"/>
      <c r="G6387" s="46"/>
      <c r="H6387" s="46"/>
      <c r="I6387" s="98"/>
      <c r="J6387" s="46"/>
      <c r="K6387" s="46"/>
      <c r="L6387" s="48"/>
      <c r="M6387" s="47"/>
      <c r="N6387" s="46"/>
      <c r="O6387" s="46"/>
      <c r="P6387" s="46"/>
      <c r="Q6387" s="46"/>
      <c r="R6387" s="46"/>
      <c r="S6387" s="46"/>
    </row>
    <row r="6388" spans="2:19" ht="18" thickBot="1" x14ac:dyDescent="0.5">
      <c r="B6388" s="56" t="s">
        <v>10</v>
      </c>
      <c r="C6388" s="47"/>
      <c r="D6388" s="47"/>
      <c r="E6388" s="47"/>
      <c r="F6388" s="47"/>
      <c r="G6388" s="47"/>
      <c r="H6388" s="47"/>
      <c r="I6388" s="68">
        <v>44835</v>
      </c>
      <c r="J6388" s="68">
        <v>44866</v>
      </c>
      <c r="K6388" s="68">
        <v>44896</v>
      </c>
      <c r="L6388" s="47"/>
      <c r="M6388" s="69"/>
      <c r="N6388" s="69"/>
      <c r="O6388" s="69"/>
      <c r="P6388" s="69"/>
      <c r="Q6388" s="69"/>
      <c r="R6388" s="69"/>
      <c r="S6388" s="47"/>
    </row>
    <row r="6389" spans="2:19" ht="15" thickBot="1" x14ac:dyDescent="0.35">
      <c r="B6389" s="47" t="s">
        <v>28</v>
      </c>
      <c r="C6389" s="47"/>
      <c r="D6389" s="47"/>
      <c r="E6389" s="47"/>
      <c r="F6389" s="47"/>
      <c r="G6389" s="47"/>
      <c r="H6389" s="117"/>
      <c r="I6389" s="70"/>
      <c r="J6389" s="71"/>
      <c r="K6389" s="71"/>
      <c r="L6389" s="48" t="s">
        <v>5</v>
      </c>
      <c r="M6389" s="47" t="s">
        <v>29</v>
      </c>
      <c r="N6389" s="69"/>
      <c r="O6389" s="69"/>
      <c r="P6389" s="69"/>
      <c r="Q6389" s="69"/>
      <c r="R6389" s="69"/>
      <c r="S6389" s="47"/>
    </row>
    <row r="6390" spans="2:19" ht="15" thickBot="1" x14ac:dyDescent="0.35">
      <c r="B6390" s="47" t="s">
        <v>13</v>
      </c>
      <c r="C6390" s="47"/>
      <c r="D6390" s="47"/>
      <c r="E6390" s="47"/>
      <c r="F6390" s="47"/>
      <c r="G6390" s="47"/>
      <c r="H6390" s="138">
        <f>IFERROR(VLOOKUP(H6389,'1 - Strom Erdgas Wärme 2021'!H:AA,17,FALSE),"")</f>
        <v>0</v>
      </c>
      <c r="I6390" s="70"/>
      <c r="J6390" s="71"/>
      <c r="K6390" s="71"/>
      <c r="L6390" s="48"/>
      <c r="M6390" s="47"/>
      <c r="N6390" s="69"/>
      <c r="O6390" s="69"/>
      <c r="P6390" s="69"/>
      <c r="Q6390" s="69"/>
      <c r="R6390" s="69"/>
      <c r="S6390" s="47"/>
    </row>
    <row r="6391" spans="2:19" ht="15" thickBot="1" x14ac:dyDescent="0.35">
      <c r="B6391" s="47" t="s">
        <v>16</v>
      </c>
      <c r="C6391" s="47"/>
      <c r="D6391" s="47"/>
      <c r="E6391" s="47"/>
      <c r="F6391" s="47"/>
      <c r="G6391" s="47"/>
      <c r="H6391" s="139"/>
      <c r="I6391" s="72"/>
      <c r="J6391" s="73"/>
      <c r="K6391" s="73"/>
      <c r="L6391" s="48" t="s">
        <v>5</v>
      </c>
      <c r="M6391" s="47" t="s">
        <v>17</v>
      </c>
      <c r="N6391" s="69"/>
      <c r="O6391" s="69"/>
      <c r="P6391" s="69"/>
      <c r="Q6391" s="69"/>
      <c r="R6391" s="69"/>
      <c r="S6391" s="47"/>
    </row>
    <row r="6392" spans="2:19" ht="16.8" thickBot="1" x14ac:dyDescent="0.45">
      <c r="B6392" s="47" t="str">
        <f>IF(H6391="Erdgas","Arbeitspreis pro kWh Erdgas in EUR",IF(H6391="Strom","Arbeitspreis pro kWh Strom in EUR",IF(H6391="Wärme/Kälte","Arbeitspreis pro kWh Wärme-/Kälteverbrauch in EUR","Bitte Energieart auswählen!")))</f>
        <v>Bitte Energieart auswählen!</v>
      </c>
      <c r="C6392" s="47"/>
      <c r="D6392" s="47"/>
      <c r="E6392" s="47"/>
      <c r="F6392" s="47"/>
      <c r="G6392" s="74">
        <f>IFERROR(SUMPRODUCT(I6392:K6392,I6393:K6393),"")</f>
        <v>0</v>
      </c>
      <c r="H6392" s="47"/>
      <c r="I6392" s="118"/>
      <c r="J6392" s="118"/>
      <c r="K6392" s="118"/>
      <c r="L6392" s="48" t="s">
        <v>5</v>
      </c>
      <c r="M6392" s="47" t="str">
        <f>IF(H6391="Erdgas","Erdgaskosten exkl. Steuern, Abgaben, Netzentgelte, etc.",IF(H6391="Strom","Stromkosten exkl. Steuern, Abgaben, Netzentgelte, etc.",IF(H6391="Wärme/Kälte","Wärme-/Kältekosten exkl. Steuern, Abgaben, Netzentgelte, etc.", "Bitte Energieart auswählen!")))</f>
        <v>Bitte Energieart auswählen!</v>
      </c>
      <c r="N6392" s="47"/>
      <c r="O6392" s="47"/>
      <c r="P6392" s="75"/>
      <c r="Q6392" s="61"/>
      <c r="R6392" s="62"/>
      <c r="S6392" s="47"/>
    </row>
    <row r="6393" spans="2:19" ht="15" thickBot="1" x14ac:dyDescent="0.35">
      <c r="B6393" s="47" t="str">
        <f>IF(AND(H6391="Erdgas",H6390="Nein"),"Aliquoter Erdgasverbrauch in kWh von 1. Oktober 2022 bis 31. Dezember 2022",IF(H6391="Erdgas","Erdgasverbrauch in kWh von 1. Oktober 2022 bis 31. Dezember 2022",IF(AND(H6391="Strom",H6390="Nein"),"Aliquoter Stromverbrauch in kWh von 1. Oktober 2022 bis 31. Dezember 2022",IF(H6391="Strom","Stromverbrauch in kWh von 1. Oktober 2022 bis 31. Dezember 2022",IF(AND(H6391="Wärme/Kälte",H6390="Nein"),"Aliquoter Wärme-/Kälteverbrauch in kWh von 1. Oktober 2022 bis 31. Dezember 2022",IF(H6391="Wärme/Kälte","Wärme-/Kälteverbrauch in kWh von 1. Oktober 2022 bis 31. Dezember 2022","Bitte Energieart auswählen!"))))))</f>
        <v>Bitte Energieart auswählen!</v>
      </c>
      <c r="C6393" s="47"/>
      <c r="D6393" s="47"/>
      <c r="E6393" s="47"/>
      <c r="F6393" s="47"/>
      <c r="G6393" s="47"/>
      <c r="H6393" s="59">
        <f>SUM(I6393:K6393)</f>
        <v>0</v>
      </c>
      <c r="I6393" s="119" t="str">
        <f>IFERROR(IF(H6390="Nein",VLOOKUP(H6389,'1 - Strom Erdgas Wärme 2021'!H:AA,20,FALSE)/12,""),"")</f>
        <v/>
      </c>
      <c r="J6393" s="119" t="str">
        <f>IFERROR(IF(H6390="Nein",VLOOKUP(H6389,'1 - Strom Erdgas Wärme 2021'!H:AB,20,FALSE)/12,""),"")</f>
        <v/>
      </c>
      <c r="K6393" s="119" t="str">
        <f>IFERROR(IF(H6390="Nein",VLOOKUP(H6389,'1 - Strom Erdgas Wärme 2021'!H:AC,20,FALSE)/12,""),"")</f>
        <v/>
      </c>
      <c r="L6393" s="48" t="s">
        <v>5</v>
      </c>
      <c r="M6393" s="76" t="str">
        <f>IFERROR(IF(H6390="Nein","Vorbefüllte Verbrauchswerte wurden aliquot (d.h. 1/12) aus dem Jahr 2021 übernommen.","Bitte ergänzen Sie die monatlichen Verbrauchswerte gem. Lastprofilzähler"),"")</f>
        <v>Bitte ergänzen Sie die monatlichen Verbrauchswerte gem. Lastprofilzähler</v>
      </c>
      <c r="N6393" s="77"/>
      <c r="O6393" s="77"/>
      <c r="P6393" s="77"/>
      <c r="Q6393" s="77"/>
      <c r="R6393" s="77"/>
      <c r="S6393" s="77"/>
    </row>
    <row r="6394" spans="2:19" x14ac:dyDescent="0.3">
      <c r="B6394" s="47" t="str">
        <f>IF(H6391="Wärme/Kälte","Energiemix: Anteil in % der aus Strom oder Erdgas erzeugten Wärme/Kälte","")</f>
        <v/>
      </c>
      <c r="C6394" s="46"/>
      <c r="D6394" s="46"/>
      <c r="E6394" s="46"/>
      <c r="F6394" s="74">
        <f>IFERROR(SUMPRODUCT(I6394:K6394,I6393:K6393),"")</f>
        <v>0</v>
      </c>
      <c r="G6394" s="74"/>
      <c r="H6394" s="46"/>
      <c r="I6394" s="120"/>
      <c r="J6394" s="121"/>
      <c r="K6394" s="121"/>
      <c r="L6394" s="48" t="str">
        <f>IF(H6391="Wärme/Kälte","i","")</f>
        <v/>
      </c>
      <c r="M6394" s="47" t="str">
        <f>IF(H6391="Wärme/Kälte","Bitte geben Sie den Anteil in % (von 0 bis 100, ohne Prozentzeichen) der  direkt aus Strom oder Erdgas erzeugten Wärme/Kälte.","")</f>
        <v/>
      </c>
      <c r="N6394" s="46"/>
      <c r="O6394" s="46"/>
      <c r="P6394" s="46"/>
      <c r="Q6394" s="46"/>
      <c r="R6394" s="46"/>
      <c r="S6394" s="46"/>
    </row>
    <row r="6395" spans="2:19" x14ac:dyDescent="0.3">
      <c r="B6395" s="46"/>
      <c r="C6395" s="46"/>
      <c r="D6395" s="46"/>
      <c r="E6395" s="46"/>
      <c r="F6395" s="46"/>
      <c r="G6395" s="46"/>
      <c r="H6395" s="46"/>
      <c r="I6395" s="98"/>
      <c r="J6395" s="46"/>
      <c r="K6395" s="46"/>
      <c r="L6395" s="48"/>
      <c r="M6395" s="47"/>
      <c r="N6395" s="46"/>
      <c r="O6395" s="46"/>
      <c r="P6395" s="46"/>
      <c r="Q6395" s="46"/>
      <c r="R6395" s="46"/>
      <c r="S6395" s="46"/>
    </row>
    <row r="6396" spans="2:19" ht="18" thickBot="1" x14ac:dyDescent="0.5">
      <c r="B6396" s="56" t="s">
        <v>10</v>
      </c>
      <c r="C6396" s="47"/>
      <c r="D6396" s="47"/>
      <c r="E6396" s="47"/>
      <c r="F6396" s="47"/>
      <c r="G6396" s="47"/>
      <c r="H6396" s="47"/>
      <c r="I6396" s="68">
        <v>44835</v>
      </c>
      <c r="J6396" s="68">
        <v>44866</v>
      </c>
      <c r="K6396" s="68">
        <v>44896</v>
      </c>
      <c r="L6396" s="47"/>
      <c r="M6396" s="69"/>
      <c r="N6396" s="69"/>
      <c r="O6396" s="69"/>
      <c r="P6396" s="69"/>
      <c r="Q6396" s="69"/>
      <c r="R6396" s="69"/>
      <c r="S6396" s="47"/>
    </row>
    <row r="6397" spans="2:19" ht="15" thickBot="1" x14ac:dyDescent="0.35">
      <c r="B6397" s="47" t="s">
        <v>28</v>
      </c>
      <c r="C6397" s="47"/>
      <c r="D6397" s="47"/>
      <c r="E6397" s="47"/>
      <c r="F6397" s="47"/>
      <c r="G6397" s="47"/>
      <c r="H6397" s="117"/>
      <c r="I6397" s="70"/>
      <c r="J6397" s="71"/>
      <c r="K6397" s="71"/>
      <c r="L6397" s="48" t="s">
        <v>5</v>
      </c>
      <c r="M6397" s="47" t="s">
        <v>29</v>
      </c>
      <c r="N6397" s="69"/>
      <c r="O6397" s="69"/>
      <c r="P6397" s="69"/>
      <c r="Q6397" s="69"/>
      <c r="R6397" s="69"/>
      <c r="S6397" s="47"/>
    </row>
    <row r="6398" spans="2:19" ht="15" thickBot="1" x14ac:dyDescent="0.35">
      <c r="B6398" s="47" t="s">
        <v>13</v>
      </c>
      <c r="C6398" s="47"/>
      <c r="D6398" s="47"/>
      <c r="E6398" s="47"/>
      <c r="F6398" s="47"/>
      <c r="G6398" s="47"/>
      <c r="H6398" s="138">
        <f>IFERROR(VLOOKUP(H6397,'1 - Strom Erdgas Wärme 2021'!H:AA,17,FALSE),"")</f>
        <v>0</v>
      </c>
      <c r="I6398" s="70"/>
      <c r="J6398" s="71"/>
      <c r="K6398" s="71"/>
      <c r="L6398" s="48"/>
      <c r="M6398" s="47"/>
      <c r="N6398" s="69"/>
      <c r="O6398" s="69"/>
      <c r="P6398" s="69"/>
      <c r="Q6398" s="69"/>
      <c r="R6398" s="69"/>
      <c r="S6398" s="47"/>
    </row>
    <row r="6399" spans="2:19" ht="15" thickBot="1" x14ac:dyDescent="0.35">
      <c r="B6399" s="47" t="s">
        <v>16</v>
      </c>
      <c r="C6399" s="47"/>
      <c r="D6399" s="47"/>
      <c r="E6399" s="47"/>
      <c r="F6399" s="47"/>
      <c r="G6399" s="47"/>
      <c r="H6399" s="139"/>
      <c r="I6399" s="72"/>
      <c r="J6399" s="73"/>
      <c r="K6399" s="73"/>
      <c r="L6399" s="48" t="s">
        <v>5</v>
      </c>
      <c r="M6399" s="47" t="s">
        <v>17</v>
      </c>
      <c r="N6399" s="69"/>
      <c r="O6399" s="69"/>
      <c r="P6399" s="69"/>
      <c r="Q6399" s="69"/>
      <c r="R6399" s="69"/>
      <c r="S6399" s="47"/>
    </row>
    <row r="6400" spans="2:19" ht="16.8" thickBot="1" x14ac:dyDescent="0.45">
      <c r="B6400" s="47" t="str">
        <f>IF(H6399="Erdgas","Arbeitspreis pro kWh Erdgas in EUR",IF(H6399="Strom","Arbeitspreis pro kWh Strom in EUR",IF(H6399="Wärme/Kälte","Arbeitspreis pro kWh Wärme-/Kälteverbrauch in EUR","Bitte Energieart auswählen!")))</f>
        <v>Bitte Energieart auswählen!</v>
      </c>
      <c r="C6400" s="47"/>
      <c r="D6400" s="47"/>
      <c r="E6400" s="47"/>
      <c r="F6400" s="47"/>
      <c r="G6400" s="74">
        <f>IFERROR(SUMPRODUCT(I6400:K6400,I6401:K6401),"")</f>
        <v>0</v>
      </c>
      <c r="H6400" s="47"/>
      <c r="I6400" s="118"/>
      <c r="J6400" s="118"/>
      <c r="K6400" s="118"/>
      <c r="L6400" s="48" t="s">
        <v>5</v>
      </c>
      <c r="M6400" s="47" t="str">
        <f>IF(H6399="Erdgas","Erdgaskosten exkl. Steuern, Abgaben, Netzentgelte, etc.",IF(H6399="Strom","Stromkosten exkl. Steuern, Abgaben, Netzentgelte, etc.",IF(H6399="Wärme/Kälte","Wärme-/Kältekosten exkl. Steuern, Abgaben, Netzentgelte, etc.", "Bitte Energieart auswählen!")))</f>
        <v>Bitte Energieart auswählen!</v>
      </c>
      <c r="N6400" s="47"/>
      <c r="O6400" s="47"/>
      <c r="P6400" s="75"/>
      <c r="Q6400" s="61"/>
      <c r="R6400" s="62"/>
      <c r="S6400" s="47"/>
    </row>
    <row r="6401" spans="2:19" ht="15" thickBot="1" x14ac:dyDescent="0.35">
      <c r="B6401" s="47" t="str">
        <f>IF(AND(H6399="Erdgas",H6398="Nein"),"Aliquoter Erdgasverbrauch in kWh von 1. Oktober 2022 bis 31. Dezember 2022",IF(H6399="Erdgas","Erdgasverbrauch in kWh von 1. Oktober 2022 bis 31. Dezember 2022",IF(AND(H6399="Strom",H6398="Nein"),"Aliquoter Stromverbrauch in kWh von 1. Oktober 2022 bis 31. Dezember 2022",IF(H6399="Strom","Stromverbrauch in kWh von 1. Oktober 2022 bis 31. Dezember 2022",IF(AND(H6399="Wärme/Kälte",H6398="Nein"),"Aliquoter Wärme-/Kälteverbrauch in kWh von 1. Oktober 2022 bis 31. Dezember 2022",IF(H6399="Wärme/Kälte","Wärme-/Kälteverbrauch in kWh von 1. Oktober 2022 bis 31. Dezember 2022","Bitte Energieart auswählen!"))))))</f>
        <v>Bitte Energieart auswählen!</v>
      </c>
      <c r="C6401" s="47"/>
      <c r="D6401" s="47"/>
      <c r="E6401" s="47"/>
      <c r="F6401" s="47"/>
      <c r="G6401" s="47"/>
      <c r="H6401" s="59">
        <f>SUM(I6401:K6401)</f>
        <v>0</v>
      </c>
      <c r="I6401" s="119" t="str">
        <f>IFERROR(IF(H6398="Nein",VLOOKUP(H6397,'1 - Strom Erdgas Wärme 2021'!H:AA,20,FALSE)/12,""),"")</f>
        <v/>
      </c>
      <c r="J6401" s="119" t="str">
        <f>IFERROR(IF(H6398="Nein",VLOOKUP(H6397,'1 - Strom Erdgas Wärme 2021'!H:AB,20,FALSE)/12,""),"")</f>
        <v/>
      </c>
      <c r="K6401" s="119" t="str">
        <f>IFERROR(IF(H6398="Nein",VLOOKUP(H6397,'1 - Strom Erdgas Wärme 2021'!H:AC,20,FALSE)/12,""),"")</f>
        <v/>
      </c>
      <c r="L6401" s="48" t="s">
        <v>5</v>
      </c>
      <c r="M6401" s="76" t="str">
        <f>IFERROR(IF(H6398="Nein","Vorbefüllte Verbrauchswerte wurden aliquot (d.h. 1/12) aus dem Jahr 2021 übernommen.","Bitte ergänzen Sie die monatlichen Verbrauchswerte gem. Lastprofilzähler"),"")</f>
        <v>Bitte ergänzen Sie die monatlichen Verbrauchswerte gem. Lastprofilzähler</v>
      </c>
      <c r="N6401" s="77"/>
      <c r="O6401" s="77"/>
      <c r="P6401" s="77"/>
      <c r="Q6401" s="77"/>
      <c r="R6401" s="77"/>
      <c r="S6401" s="77"/>
    </row>
    <row r="6402" spans="2:19" x14ac:dyDescent="0.3">
      <c r="B6402" s="47" t="str">
        <f>IF(H6399="Wärme/Kälte","Energiemix: Anteil in % der aus Strom oder Erdgas erzeugten Wärme/Kälte","")</f>
        <v/>
      </c>
      <c r="C6402" s="46"/>
      <c r="D6402" s="46"/>
      <c r="E6402" s="46"/>
      <c r="F6402" s="74">
        <f>IFERROR(SUMPRODUCT(I6402:K6402,I6401:K6401),"")</f>
        <v>0</v>
      </c>
      <c r="G6402" s="74"/>
      <c r="H6402" s="46"/>
      <c r="I6402" s="120"/>
      <c r="J6402" s="121"/>
      <c r="K6402" s="121"/>
      <c r="L6402" s="48" t="str">
        <f>IF(H6399="Wärme/Kälte","i","")</f>
        <v/>
      </c>
      <c r="M6402" s="47" t="str">
        <f>IF(H6399="Wärme/Kälte","Bitte geben Sie den Anteil in % (von 0 bis 100, ohne Prozentzeichen) der  direkt aus Strom oder Erdgas erzeugten Wärme/Kälte.","")</f>
        <v/>
      </c>
      <c r="N6402" s="46"/>
      <c r="O6402" s="46"/>
      <c r="P6402" s="46"/>
      <c r="Q6402" s="46"/>
      <c r="R6402" s="46"/>
      <c r="S6402" s="46"/>
    </row>
    <row r="6403" spans="2:19" x14ac:dyDescent="0.3">
      <c r="B6403" s="46"/>
      <c r="C6403" s="46"/>
      <c r="D6403" s="46"/>
      <c r="E6403" s="46"/>
      <c r="F6403" s="46"/>
      <c r="G6403" s="46"/>
      <c r="H6403" s="46"/>
      <c r="I6403" s="98"/>
      <c r="J6403" s="46"/>
      <c r="K6403" s="46"/>
      <c r="L6403" s="48"/>
      <c r="M6403" s="47"/>
      <c r="N6403" s="46"/>
      <c r="O6403" s="46"/>
      <c r="P6403" s="46"/>
      <c r="Q6403" s="46"/>
      <c r="R6403" s="46"/>
      <c r="S6403" s="46"/>
    </row>
    <row r="6404" spans="2:19" ht="18" thickBot="1" x14ac:dyDescent="0.5">
      <c r="B6404" s="56" t="s">
        <v>10</v>
      </c>
      <c r="C6404" s="47"/>
      <c r="D6404" s="47"/>
      <c r="E6404" s="47"/>
      <c r="F6404" s="47"/>
      <c r="G6404" s="47"/>
      <c r="H6404" s="47"/>
      <c r="I6404" s="68">
        <v>44835</v>
      </c>
      <c r="J6404" s="68">
        <v>44866</v>
      </c>
      <c r="K6404" s="68">
        <v>44896</v>
      </c>
      <c r="L6404" s="47"/>
      <c r="M6404" s="69"/>
      <c r="N6404" s="69"/>
      <c r="O6404" s="69"/>
      <c r="P6404" s="69"/>
      <c r="Q6404" s="69"/>
      <c r="R6404" s="69"/>
      <c r="S6404" s="47"/>
    </row>
    <row r="6405" spans="2:19" ht="15" thickBot="1" x14ac:dyDescent="0.35">
      <c r="B6405" s="47" t="s">
        <v>28</v>
      </c>
      <c r="C6405" s="47"/>
      <c r="D6405" s="47"/>
      <c r="E6405" s="47"/>
      <c r="F6405" s="47"/>
      <c r="G6405" s="47"/>
      <c r="H6405" s="117"/>
      <c r="I6405" s="70"/>
      <c r="J6405" s="71"/>
      <c r="K6405" s="71"/>
      <c r="L6405" s="48" t="s">
        <v>5</v>
      </c>
      <c r="M6405" s="47" t="s">
        <v>29</v>
      </c>
      <c r="N6405" s="69"/>
      <c r="O6405" s="69"/>
      <c r="P6405" s="69"/>
      <c r="Q6405" s="69"/>
      <c r="R6405" s="69"/>
      <c r="S6405" s="47"/>
    </row>
    <row r="6406" spans="2:19" ht="15" thickBot="1" x14ac:dyDescent="0.35">
      <c r="B6406" s="47" t="s">
        <v>13</v>
      </c>
      <c r="C6406" s="47"/>
      <c r="D6406" s="47"/>
      <c r="E6406" s="47"/>
      <c r="F6406" s="47"/>
      <c r="G6406" s="47"/>
      <c r="H6406" s="138">
        <f>IFERROR(VLOOKUP(H6405,'1 - Strom Erdgas Wärme 2021'!H:AA,17,FALSE),"")</f>
        <v>0</v>
      </c>
      <c r="I6406" s="70"/>
      <c r="J6406" s="71"/>
      <c r="K6406" s="71"/>
      <c r="L6406" s="48"/>
      <c r="M6406" s="47"/>
      <c r="N6406" s="69"/>
      <c r="O6406" s="69"/>
      <c r="P6406" s="69"/>
      <c r="Q6406" s="69"/>
      <c r="R6406" s="69"/>
      <c r="S6406" s="47"/>
    </row>
    <row r="6407" spans="2:19" ht="15" thickBot="1" x14ac:dyDescent="0.35">
      <c r="B6407" s="47" t="s">
        <v>16</v>
      </c>
      <c r="C6407" s="47"/>
      <c r="D6407" s="47"/>
      <c r="E6407" s="47"/>
      <c r="F6407" s="47"/>
      <c r="G6407" s="47"/>
      <c r="H6407" s="139"/>
      <c r="I6407" s="72"/>
      <c r="J6407" s="73"/>
      <c r="K6407" s="73"/>
      <c r="L6407" s="48" t="s">
        <v>5</v>
      </c>
      <c r="M6407" s="47" t="s">
        <v>17</v>
      </c>
      <c r="N6407" s="69"/>
      <c r="O6407" s="69"/>
      <c r="P6407" s="69"/>
      <c r="Q6407" s="69"/>
      <c r="R6407" s="69"/>
      <c r="S6407" s="47"/>
    </row>
    <row r="6408" spans="2:19" ht="16.8" thickBot="1" x14ac:dyDescent="0.45">
      <c r="B6408" s="47" t="str">
        <f>IF(H6407="Erdgas","Arbeitspreis pro kWh Erdgas in EUR",IF(H6407="Strom","Arbeitspreis pro kWh Strom in EUR",IF(H6407="Wärme/Kälte","Arbeitspreis pro kWh Wärme-/Kälteverbrauch in EUR","Bitte Energieart auswählen!")))</f>
        <v>Bitte Energieart auswählen!</v>
      </c>
      <c r="C6408" s="47"/>
      <c r="D6408" s="47"/>
      <c r="E6408" s="47"/>
      <c r="F6408" s="47"/>
      <c r="G6408" s="74">
        <f>IFERROR(SUMPRODUCT(I6408:K6408,I6409:K6409),"")</f>
        <v>0</v>
      </c>
      <c r="H6408" s="47"/>
      <c r="I6408" s="118"/>
      <c r="J6408" s="118"/>
      <c r="K6408" s="118"/>
      <c r="L6408" s="48" t="s">
        <v>5</v>
      </c>
      <c r="M6408" s="47" t="str">
        <f>IF(H6407="Erdgas","Erdgaskosten exkl. Steuern, Abgaben, Netzentgelte, etc.",IF(H6407="Strom","Stromkosten exkl. Steuern, Abgaben, Netzentgelte, etc.",IF(H6407="Wärme/Kälte","Wärme-/Kältekosten exkl. Steuern, Abgaben, Netzentgelte, etc.", "Bitte Energieart auswählen!")))</f>
        <v>Bitte Energieart auswählen!</v>
      </c>
      <c r="N6408" s="47"/>
      <c r="O6408" s="47"/>
      <c r="P6408" s="75"/>
      <c r="Q6408" s="61"/>
      <c r="R6408" s="62"/>
      <c r="S6408" s="47"/>
    </row>
    <row r="6409" spans="2:19" ht="15" thickBot="1" x14ac:dyDescent="0.35">
      <c r="B6409" s="47" t="str">
        <f>IF(AND(H6407="Erdgas",H6406="Nein"),"Aliquoter Erdgasverbrauch in kWh von 1. Oktober 2022 bis 31. Dezember 2022",IF(H6407="Erdgas","Erdgasverbrauch in kWh von 1. Oktober 2022 bis 31. Dezember 2022",IF(AND(H6407="Strom",H6406="Nein"),"Aliquoter Stromverbrauch in kWh von 1. Oktober 2022 bis 31. Dezember 2022",IF(H6407="Strom","Stromverbrauch in kWh von 1. Oktober 2022 bis 31. Dezember 2022",IF(AND(H6407="Wärme/Kälte",H6406="Nein"),"Aliquoter Wärme-/Kälteverbrauch in kWh von 1. Oktober 2022 bis 31. Dezember 2022",IF(H6407="Wärme/Kälte","Wärme-/Kälteverbrauch in kWh von 1. Oktober 2022 bis 31. Dezember 2022","Bitte Energieart auswählen!"))))))</f>
        <v>Bitte Energieart auswählen!</v>
      </c>
      <c r="C6409" s="47"/>
      <c r="D6409" s="47"/>
      <c r="E6409" s="47"/>
      <c r="F6409" s="47"/>
      <c r="G6409" s="47"/>
      <c r="H6409" s="59">
        <f>SUM(I6409:K6409)</f>
        <v>0</v>
      </c>
      <c r="I6409" s="119" t="str">
        <f>IFERROR(IF(H6406="Nein",VLOOKUP(H6405,'1 - Strom Erdgas Wärme 2021'!H:AA,20,FALSE)/12,""),"")</f>
        <v/>
      </c>
      <c r="J6409" s="119" t="str">
        <f>IFERROR(IF(H6406="Nein",VLOOKUP(H6405,'1 - Strom Erdgas Wärme 2021'!H:AB,20,FALSE)/12,""),"")</f>
        <v/>
      </c>
      <c r="K6409" s="119" t="str">
        <f>IFERROR(IF(H6406="Nein",VLOOKUP(H6405,'1 - Strom Erdgas Wärme 2021'!H:AC,20,FALSE)/12,""),"")</f>
        <v/>
      </c>
      <c r="L6409" s="48" t="s">
        <v>5</v>
      </c>
      <c r="M6409" s="76" t="str">
        <f>IFERROR(IF(H6406="Nein","Vorbefüllte Verbrauchswerte wurden aliquot (d.h. 1/12) aus dem Jahr 2021 übernommen.","Bitte ergänzen Sie die monatlichen Verbrauchswerte gem. Lastprofilzähler"),"")</f>
        <v>Bitte ergänzen Sie die monatlichen Verbrauchswerte gem. Lastprofilzähler</v>
      </c>
      <c r="N6409" s="77"/>
      <c r="O6409" s="77"/>
      <c r="P6409" s="77"/>
      <c r="Q6409" s="77"/>
      <c r="R6409" s="77"/>
      <c r="S6409" s="77"/>
    </row>
    <row r="6410" spans="2:19" x14ac:dyDescent="0.3">
      <c r="B6410" s="47" t="str">
        <f>IF(H6407="Wärme/Kälte","Energiemix: Anteil in % der aus Strom oder Erdgas erzeugten Wärme/Kälte","")</f>
        <v/>
      </c>
      <c r="C6410" s="46"/>
      <c r="D6410" s="46"/>
      <c r="E6410" s="46"/>
      <c r="F6410" s="74">
        <f>IFERROR(SUMPRODUCT(I6410:K6410,I6409:K6409),"")</f>
        <v>0</v>
      </c>
      <c r="G6410" s="74"/>
      <c r="H6410" s="46"/>
      <c r="I6410" s="120"/>
      <c r="J6410" s="121"/>
      <c r="K6410" s="121"/>
      <c r="L6410" s="48" t="str">
        <f>IF(H6407="Wärme/Kälte","i","")</f>
        <v/>
      </c>
      <c r="M6410" s="47" t="str">
        <f>IF(H6407="Wärme/Kälte","Bitte geben Sie den Anteil in % (von 0 bis 100, ohne Prozentzeichen) der  direkt aus Strom oder Erdgas erzeugten Wärme/Kälte.","")</f>
        <v/>
      </c>
      <c r="N6410" s="46"/>
      <c r="O6410" s="46"/>
      <c r="P6410" s="46"/>
      <c r="Q6410" s="46"/>
      <c r="R6410" s="46"/>
      <c r="S6410" s="46"/>
    </row>
    <row r="6411" spans="2:19" x14ac:dyDescent="0.3">
      <c r="B6411" s="46"/>
      <c r="C6411" s="46"/>
      <c r="D6411" s="46"/>
      <c r="E6411" s="46"/>
      <c r="F6411" s="46"/>
      <c r="G6411" s="46"/>
      <c r="H6411" s="46"/>
      <c r="I6411" s="98"/>
      <c r="J6411" s="46"/>
      <c r="K6411" s="46"/>
      <c r="L6411" s="48"/>
      <c r="M6411" s="47"/>
      <c r="N6411" s="46"/>
      <c r="O6411" s="46"/>
      <c r="P6411" s="46"/>
      <c r="Q6411" s="46"/>
      <c r="R6411" s="46"/>
      <c r="S6411" s="46"/>
    </row>
    <row r="6412" spans="2:19" ht="18" thickBot="1" x14ac:dyDescent="0.5">
      <c r="B6412" s="56" t="s">
        <v>10</v>
      </c>
      <c r="C6412" s="47"/>
      <c r="D6412" s="47"/>
      <c r="E6412" s="47"/>
      <c r="F6412" s="47"/>
      <c r="G6412" s="47"/>
      <c r="H6412" s="47"/>
      <c r="I6412" s="68">
        <v>44835</v>
      </c>
      <c r="J6412" s="68">
        <v>44866</v>
      </c>
      <c r="K6412" s="68">
        <v>44896</v>
      </c>
      <c r="L6412" s="47"/>
      <c r="M6412" s="69"/>
      <c r="N6412" s="69"/>
      <c r="O6412" s="69"/>
      <c r="P6412" s="69"/>
      <c r="Q6412" s="69"/>
      <c r="R6412" s="69"/>
      <c r="S6412" s="47"/>
    </row>
    <row r="6413" spans="2:19" ht="15" thickBot="1" x14ac:dyDescent="0.35">
      <c r="B6413" s="47" t="s">
        <v>28</v>
      </c>
      <c r="C6413" s="47"/>
      <c r="D6413" s="47"/>
      <c r="E6413" s="47"/>
      <c r="F6413" s="47"/>
      <c r="G6413" s="47"/>
      <c r="H6413" s="117"/>
      <c r="I6413" s="70"/>
      <c r="J6413" s="71"/>
      <c r="K6413" s="71"/>
      <c r="L6413" s="48" t="s">
        <v>5</v>
      </c>
      <c r="M6413" s="47" t="s">
        <v>29</v>
      </c>
      <c r="N6413" s="69"/>
      <c r="O6413" s="69"/>
      <c r="P6413" s="69"/>
      <c r="Q6413" s="69"/>
      <c r="R6413" s="69"/>
      <c r="S6413" s="47"/>
    </row>
    <row r="6414" spans="2:19" ht="15" thickBot="1" x14ac:dyDescent="0.35">
      <c r="B6414" s="47" t="s">
        <v>13</v>
      </c>
      <c r="C6414" s="47"/>
      <c r="D6414" s="47"/>
      <c r="E6414" s="47"/>
      <c r="F6414" s="47"/>
      <c r="G6414" s="47"/>
      <c r="H6414" s="138">
        <f>IFERROR(VLOOKUP(H6413,'1 - Strom Erdgas Wärme 2021'!H:AA,17,FALSE),"")</f>
        <v>0</v>
      </c>
      <c r="I6414" s="70"/>
      <c r="J6414" s="71"/>
      <c r="K6414" s="71"/>
      <c r="L6414" s="48"/>
      <c r="M6414" s="47"/>
      <c r="N6414" s="69"/>
      <c r="O6414" s="69"/>
      <c r="P6414" s="69"/>
      <c r="Q6414" s="69"/>
      <c r="R6414" s="69"/>
      <c r="S6414" s="47"/>
    </row>
    <row r="6415" spans="2:19" ht="15" thickBot="1" x14ac:dyDescent="0.35">
      <c r="B6415" s="47" t="s">
        <v>16</v>
      </c>
      <c r="C6415" s="47"/>
      <c r="D6415" s="47"/>
      <c r="E6415" s="47"/>
      <c r="F6415" s="47"/>
      <c r="G6415" s="47"/>
      <c r="H6415" s="139"/>
      <c r="I6415" s="72"/>
      <c r="J6415" s="73"/>
      <c r="K6415" s="73"/>
      <c r="L6415" s="48" t="s">
        <v>5</v>
      </c>
      <c r="M6415" s="47" t="s">
        <v>17</v>
      </c>
      <c r="N6415" s="69"/>
      <c r="O6415" s="69"/>
      <c r="P6415" s="69"/>
      <c r="Q6415" s="69"/>
      <c r="R6415" s="69"/>
      <c r="S6415" s="47"/>
    </row>
    <row r="6416" spans="2:19" ht="16.8" thickBot="1" x14ac:dyDescent="0.45">
      <c r="B6416" s="47" t="str">
        <f>IF(H6415="Erdgas","Arbeitspreis pro kWh Erdgas in EUR",IF(H6415="Strom","Arbeitspreis pro kWh Strom in EUR",IF(H6415="Wärme/Kälte","Arbeitspreis pro kWh Wärme-/Kälteverbrauch in EUR","Bitte Energieart auswählen!")))</f>
        <v>Bitte Energieart auswählen!</v>
      </c>
      <c r="C6416" s="47"/>
      <c r="D6416" s="47"/>
      <c r="E6416" s="47"/>
      <c r="F6416" s="47"/>
      <c r="G6416" s="74">
        <f>IFERROR(SUMPRODUCT(I6416:K6416,I6417:K6417),"")</f>
        <v>0</v>
      </c>
      <c r="H6416" s="47"/>
      <c r="I6416" s="118"/>
      <c r="J6416" s="118"/>
      <c r="K6416" s="118"/>
      <c r="L6416" s="48" t="s">
        <v>5</v>
      </c>
      <c r="M6416" s="47" t="str">
        <f>IF(H6415="Erdgas","Erdgaskosten exkl. Steuern, Abgaben, Netzentgelte, etc.",IF(H6415="Strom","Stromkosten exkl. Steuern, Abgaben, Netzentgelte, etc.",IF(H6415="Wärme/Kälte","Wärme-/Kältekosten exkl. Steuern, Abgaben, Netzentgelte, etc.", "Bitte Energieart auswählen!")))</f>
        <v>Bitte Energieart auswählen!</v>
      </c>
      <c r="N6416" s="47"/>
      <c r="O6416" s="47"/>
      <c r="P6416" s="75"/>
      <c r="Q6416" s="61"/>
      <c r="R6416" s="62"/>
      <c r="S6416" s="47"/>
    </row>
    <row r="6417" spans="2:19" ht="15" thickBot="1" x14ac:dyDescent="0.35">
      <c r="B6417" s="47" t="str">
        <f>IF(AND(H6415="Erdgas",H6414="Nein"),"Aliquoter Erdgasverbrauch in kWh von 1. Oktober 2022 bis 31. Dezember 2022",IF(H6415="Erdgas","Erdgasverbrauch in kWh von 1. Oktober 2022 bis 31. Dezember 2022",IF(AND(H6415="Strom",H6414="Nein"),"Aliquoter Stromverbrauch in kWh von 1. Oktober 2022 bis 31. Dezember 2022",IF(H6415="Strom","Stromverbrauch in kWh von 1. Oktober 2022 bis 31. Dezember 2022",IF(AND(H6415="Wärme/Kälte",H6414="Nein"),"Aliquoter Wärme-/Kälteverbrauch in kWh von 1. Oktober 2022 bis 31. Dezember 2022",IF(H6415="Wärme/Kälte","Wärme-/Kälteverbrauch in kWh von 1. Oktober 2022 bis 31. Dezember 2022","Bitte Energieart auswählen!"))))))</f>
        <v>Bitte Energieart auswählen!</v>
      </c>
      <c r="C6417" s="47"/>
      <c r="D6417" s="47"/>
      <c r="E6417" s="47"/>
      <c r="F6417" s="47"/>
      <c r="G6417" s="47"/>
      <c r="H6417" s="59">
        <f>SUM(I6417:K6417)</f>
        <v>0</v>
      </c>
      <c r="I6417" s="119" t="str">
        <f>IFERROR(IF(H6414="Nein",VLOOKUP(H6413,'1 - Strom Erdgas Wärme 2021'!H:AA,20,FALSE)/12,""),"")</f>
        <v/>
      </c>
      <c r="J6417" s="119" t="str">
        <f>IFERROR(IF(H6414="Nein",VLOOKUP(H6413,'1 - Strom Erdgas Wärme 2021'!H:AB,20,FALSE)/12,""),"")</f>
        <v/>
      </c>
      <c r="K6417" s="119" t="str">
        <f>IFERROR(IF(H6414="Nein",VLOOKUP(H6413,'1 - Strom Erdgas Wärme 2021'!H:AC,20,FALSE)/12,""),"")</f>
        <v/>
      </c>
      <c r="L6417" s="48" t="s">
        <v>5</v>
      </c>
      <c r="M6417" s="76" t="str">
        <f>IFERROR(IF(H6414="Nein","Vorbefüllte Verbrauchswerte wurden aliquot (d.h. 1/12) aus dem Jahr 2021 übernommen.","Bitte ergänzen Sie die monatlichen Verbrauchswerte gem. Lastprofilzähler"),"")</f>
        <v>Bitte ergänzen Sie die monatlichen Verbrauchswerte gem. Lastprofilzähler</v>
      </c>
      <c r="N6417" s="77"/>
      <c r="O6417" s="77"/>
      <c r="P6417" s="77"/>
      <c r="Q6417" s="77"/>
      <c r="R6417" s="77"/>
      <c r="S6417" s="77"/>
    </row>
    <row r="6418" spans="2:19" x14ac:dyDescent="0.3">
      <c r="B6418" s="47" t="str">
        <f>IF(H6415="Wärme/Kälte","Energiemix: Anteil in % der aus Strom oder Erdgas erzeugten Wärme/Kälte","")</f>
        <v/>
      </c>
      <c r="C6418" s="46"/>
      <c r="D6418" s="46"/>
      <c r="E6418" s="46"/>
      <c r="F6418" s="74">
        <f>IFERROR(SUMPRODUCT(I6418:K6418,I6417:K6417),"")</f>
        <v>0</v>
      </c>
      <c r="G6418" s="74"/>
      <c r="H6418" s="46"/>
      <c r="I6418" s="120"/>
      <c r="J6418" s="121"/>
      <c r="K6418" s="121"/>
      <c r="L6418" s="48" t="str">
        <f>IF(H6415="Wärme/Kälte","i","")</f>
        <v/>
      </c>
      <c r="M6418" s="47" t="str">
        <f>IF(H6415="Wärme/Kälte","Bitte geben Sie den Anteil in % (von 0 bis 100, ohne Prozentzeichen) der  direkt aus Strom oder Erdgas erzeugten Wärme/Kälte.","")</f>
        <v/>
      </c>
      <c r="N6418" s="46"/>
      <c r="O6418" s="46"/>
      <c r="P6418" s="46"/>
      <c r="Q6418" s="46"/>
      <c r="R6418" s="46"/>
      <c r="S6418" s="46"/>
    </row>
    <row r="6419" spans="2:19" x14ac:dyDescent="0.3">
      <c r="B6419" s="46"/>
      <c r="C6419" s="46"/>
      <c r="D6419" s="46"/>
      <c r="E6419" s="46"/>
      <c r="F6419" s="46"/>
      <c r="G6419" s="46"/>
      <c r="H6419" s="46"/>
      <c r="I6419" s="98"/>
      <c r="J6419" s="46"/>
      <c r="K6419" s="46"/>
      <c r="L6419" s="48"/>
      <c r="M6419" s="47"/>
      <c r="N6419" s="46"/>
      <c r="O6419" s="46"/>
      <c r="P6419" s="46"/>
      <c r="Q6419" s="46"/>
      <c r="R6419" s="46"/>
      <c r="S6419" s="46"/>
    </row>
    <row r="6420" spans="2:19" ht="18" thickBot="1" x14ac:dyDescent="0.5">
      <c r="B6420" s="56" t="s">
        <v>10</v>
      </c>
      <c r="C6420" s="47"/>
      <c r="D6420" s="47"/>
      <c r="E6420" s="47"/>
      <c r="F6420" s="47"/>
      <c r="G6420" s="47"/>
      <c r="H6420" s="47"/>
      <c r="I6420" s="68">
        <v>44835</v>
      </c>
      <c r="J6420" s="68">
        <v>44866</v>
      </c>
      <c r="K6420" s="68">
        <v>44896</v>
      </c>
      <c r="L6420" s="47"/>
      <c r="M6420" s="69"/>
      <c r="N6420" s="69"/>
      <c r="O6420" s="69"/>
      <c r="P6420" s="69"/>
      <c r="Q6420" s="69"/>
      <c r="R6420" s="69"/>
      <c r="S6420" s="47"/>
    </row>
    <row r="6421" spans="2:19" ht="15" thickBot="1" x14ac:dyDescent="0.35">
      <c r="B6421" s="47" t="s">
        <v>28</v>
      </c>
      <c r="C6421" s="47"/>
      <c r="D6421" s="47"/>
      <c r="E6421" s="47"/>
      <c r="F6421" s="47"/>
      <c r="G6421" s="47"/>
      <c r="H6421" s="117"/>
      <c r="I6421" s="70"/>
      <c r="J6421" s="71"/>
      <c r="K6421" s="71"/>
      <c r="L6421" s="48" t="s">
        <v>5</v>
      </c>
      <c r="M6421" s="47" t="s">
        <v>29</v>
      </c>
      <c r="N6421" s="69"/>
      <c r="O6421" s="69"/>
      <c r="P6421" s="69"/>
      <c r="Q6421" s="69"/>
      <c r="R6421" s="69"/>
      <c r="S6421" s="47"/>
    </row>
    <row r="6422" spans="2:19" ht="15" thickBot="1" x14ac:dyDescent="0.35">
      <c r="B6422" s="47" t="s">
        <v>13</v>
      </c>
      <c r="C6422" s="47"/>
      <c r="D6422" s="47"/>
      <c r="E6422" s="47"/>
      <c r="F6422" s="47"/>
      <c r="G6422" s="47"/>
      <c r="H6422" s="138">
        <f>IFERROR(VLOOKUP(H6421,'1 - Strom Erdgas Wärme 2021'!H:AA,17,FALSE),"")</f>
        <v>0</v>
      </c>
      <c r="I6422" s="70"/>
      <c r="J6422" s="71"/>
      <c r="K6422" s="71"/>
      <c r="L6422" s="48"/>
      <c r="M6422" s="47"/>
      <c r="N6422" s="69"/>
      <c r="O6422" s="69"/>
      <c r="P6422" s="69"/>
      <c r="Q6422" s="69"/>
      <c r="R6422" s="69"/>
      <c r="S6422" s="47"/>
    </row>
    <row r="6423" spans="2:19" ht="15" thickBot="1" x14ac:dyDescent="0.35">
      <c r="B6423" s="47" t="s">
        <v>16</v>
      </c>
      <c r="C6423" s="47"/>
      <c r="D6423" s="47"/>
      <c r="E6423" s="47"/>
      <c r="F6423" s="47"/>
      <c r="G6423" s="47"/>
      <c r="H6423" s="139"/>
      <c r="I6423" s="72"/>
      <c r="J6423" s="73"/>
      <c r="K6423" s="73"/>
      <c r="L6423" s="48" t="s">
        <v>5</v>
      </c>
      <c r="M6423" s="47" t="s">
        <v>17</v>
      </c>
      <c r="N6423" s="69"/>
      <c r="O6423" s="69"/>
      <c r="P6423" s="69"/>
      <c r="Q6423" s="69"/>
      <c r="R6423" s="69"/>
      <c r="S6423" s="47"/>
    </row>
    <row r="6424" spans="2:19" ht="16.8" thickBot="1" x14ac:dyDescent="0.45">
      <c r="B6424" s="47" t="str">
        <f>IF(H6423="Erdgas","Arbeitspreis pro kWh Erdgas in EUR",IF(H6423="Strom","Arbeitspreis pro kWh Strom in EUR",IF(H6423="Wärme/Kälte","Arbeitspreis pro kWh Wärme-/Kälteverbrauch in EUR","Bitte Energieart auswählen!")))</f>
        <v>Bitte Energieart auswählen!</v>
      </c>
      <c r="C6424" s="47"/>
      <c r="D6424" s="47"/>
      <c r="E6424" s="47"/>
      <c r="F6424" s="47"/>
      <c r="G6424" s="74">
        <f>IFERROR(SUMPRODUCT(I6424:K6424,I6425:K6425),"")</f>
        <v>0</v>
      </c>
      <c r="H6424" s="47"/>
      <c r="I6424" s="118"/>
      <c r="J6424" s="118"/>
      <c r="K6424" s="118"/>
      <c r="L6424" s="48" t="s">
        <v>5</v>
      </c>
      <c r="M6424" s="47" t="str">
        <f>IF(H6423="Erdgas","Erdgaskosten exkl. Steuern, Abgaben, Netzentgelte, etc.",IF(H6423="Strom","Stromkosten exkl. Steuern, Abgaben, Netzentgelte, etc.",IF(H6423="Wärme/Kälte","Wärme-/Kältekosten exkl. Steuern, Abgaben, Netzentgelte, etc.", "Bitte Energieart auswählen!")))</f>
        <v>Bitte Energieart auswählen!</v>
      </c>
      <c r="N6424" s="47"/>
      <c r="O6424" s="47"/>
      <c r="P6424" s="75"/>
      <c r="Q6424" s="61"/>
      <c r="R6424" s="62"/>
      <c r="S6424" s="47"/>
    </row>
    <row r="6425" spans="2:19" ht="15" thickBot="1" x14ac:dyDescent="0.35">
      <c r="B6425" s="47" t="str">
        <f>IF(AND(H6423="Erdgas",H6422="Nein"),"Aliquoter Erdgasverbrauch in kWh von 1. Oktober 2022 bis 31. Dezember 2022",IF(H6423="Erdgas","Erdgasverbrauch in kWh von 1. Oktober 2022 bis 31. Dezember 2022",IF(AND(H6423="Strom",H6422="Nein"),"Aliquoter Stromverbrauch in kWh von 1. Oktober 2022 bis 31. Dezember 2022",IF(H6423="Strom","Stromverbrauch in kWh von 1. Oktober 2022 bis 31. Dezember 2022",IF(AND(H6423="Wärme/Kälte",H6422="Nein"),"Aliquoter Wärme-/Kälteverbrauch in kWh von 1. Oktober 2022 bis 31. Dezember 2022",IF(H6423="Wärme/Kälte","Wärme-/Kälteverbrauch in kWh von 1. Oktober 2022 bis 31. Dezember 2022","Bitte Energieart auswählen!"))))))</f>
        <v>Bitte Energieart auswählen!</v>
      </c>
      <c r="C6425" s="47"/>
      <c r="D6425" s="47"/>
      <c r="E6425" s="47"/>
      <c r="F6425" s="47"/>
      <c r="G6425" s="47"/>
      <c r="H6425" s="59">
        <f>SUM(I6425:K6425)</f>
        <v>0</v>
      </c>
      <c r="I6425" s="119" t="str">
        <f>IFERROR(IF(H6422="Nein",VLOOKUP(H6421,'1 - Strom Erdgas Wärme 2021'!H:AA,20,FALSE)/12,""),"")</f>
        <v/>
      </c>
      <c r="J6425" s="119" t="str">
        <f>IFERROR(IF(H6422="Nein",VLOOKUP(H6421,'1 - Strom Erdgas Wärme 2021'!H:AB,20,FALSE)/12,""),"")</f>
        <v/>
      </c>
      <c r="K6425" s="119" t="str">
        <f>IFERROR(IF(H6422="Nein",VLOOKUP(H6421,'1 - Strom Erdgas Wärme 2021'!H:AC,20,FALSE)/12,""),"")</f>
        <v/>
      </c>
      <c r="L6425" s="48" t="s">
        <v>5</v>
      </c>
      <c r="M6425" s="76" t="str">
        <f>IFERROR(IF(H6422="Nein","Vorbefüllte Verbrauchswerte wurden aliquot (d.h. 1/12) aus dem Jahr 2021 übernommen.","Bitte ergänzen Sie die monatlichen Verbrauchswerte gem. Lastprofilzähler"),"")</f>
        <v>Bitte ergänzen Sie die monatlichen Verbrauchswerte gem. Lastprofilzähler</v>
      </c>
      <c r="N6425" s="77"/>
      <c r="O6425" s="77"/>
      <c r="P6425" s="77"/>
      <c r="Q6425" s="77"/>
      <c r="R6425" s="77"/>
      <c r="S6425" s="77"/>
    </row>
    <row r="6426" spans="2:19" x14ac:dyDescent="0.3">
      <c r="B6426" s="47" t="str">
        <f>IF(H6423="Wärme/Kälte","Energiemix: Anteil in % der aus Strom oder Erdgas erzeugten Wärme/Kälte","")</f>
        <v/>
      </c>
      <c r="C6426" s="46"/>
      <c r="D6426" s="46"/>
      <c r="E6426" s="46"/>
      <c r="F6426" s="74">
        <f>IFERROR(SUMPRODUCT(I6426:K6426,I6425:K6425),"")</f>
        <v>0</v>
      </c>
      <c r="G6426" s="74"/>
      <c r="H6426" s="46"/>
      <c r="I6426" s="120"/>
      <c r="J6426" s="121"/>
      <c r="K6426" s="121"/>
      <c r="L6426" s="48" t="str">
        <f>IF(H6423="Wärme/Kälte","i","")</f>
        <v/>
      </c>
      <c r="M6426" s="47" t="str">
        <f>IF(H6423="Wärme/Kälte","Bitte geben Sie den Anteil in % (von 0 bis 100, ohne Prozentzeichen) der  direkt aus Strom oder Erdgas erzeugten Wärme/Kälte.","")</f>
        <v/>
      </c>
      <c r="N6426" s="46"/>
      <c r="O6426" s="46"/>
      <c r="P6426" s="46"/>
      <c r="Q6426" s="46"/>
      <c r="R6426" s="46"/>
      <c r="S6426" s="46"/>
    </row>
    <row r="6427" spans="2:19" x14ac:dyDescent="0.3">
      <c r="B6427" s="46"/>
      <c r="C6427" s="46"/>
      <c r="D6427" s="46"/>
      <c r="E6427" s="46"/>
      <c r="F6427" s="46"/>
      <c r="G6427" s="46"/>
      <c r="H6427" s="46"/>
      <c r="I6427" s="98"/>
      <c r="J6427" s="46"/>
      <c r="K6427" s="46"/>
      <c r="L6427" s="48"/>
      <c r="M6427" s="47"/>
      <c r="N6427" s="46"/>
      <c r="O6427" s="46"/>
      <c r="P6427" s="46"/>
      <c r="Q6427" s="46"/>
      <c r="R6427" s="46"/>
      <c r="S6427" s="46"/>
    </row>
    <row r="6428" spans="2:19" ht="18" thickBot="1" x14ac:dyDescent="0.5">
      <c r="B6428" s="56" t="s">
        <v>10</v>
      </c>
      <c r="C6428" s="47"/>
      <c r="D6428" s="47"/>
      <c r="E6428" s="47"/>
      <c r="F6428" s="47"/>
      <c r="G6428" s="47"/>
      <c r="H6428" s="47"/>
      <c r="I6428" s="68">
        <v>44835</v>
      </c>
      <c r="J6428" s="68">
        <v>44866</v>
      </c>
      <c r="K6428" s="68">
        <v>44896</v>
      </c>
      <c r="L6428" s="47"/>
      <c r="M6428" s="69"/>
      <c r="N6428" s="69"/>
      <c r="O6428" s="69"/>
      <c r="P6428" s="69"/>
      <c r="Q6428" s="69"/>
      <c r="R6428" s="69"/>
      <c r="S6428" s="47"/>
    </row>
    <row r="6429" spans="2:19" ht="15" thickBot="1" x14ac:dyDescent="0.35">
      <c r="B6429" s="47" t="s">
        <v>28</v>
      </c>
      <c r="C6429" s="47"/>
      <c r="D6429" s="47"/>
      <c r="E6429" s="47"/>
      <c r="F6429" s="47"/>
      <c r="G6429" s="47"/>
      <c r="H6429" s="117"/>
      <c r="I6429" s="70"/>
      <c r="J6429" s="71"/>
      <c r="K6429" s="71"/>
      <c r="L6429" s="48" t="s">
        <v>5</v>
      </c>
      <c r="M6429" s="47" t="s">
        <v>29</v>
      </c>
      <c r="N6429" s="69"/>
      <c r="O6429" s="69"/>
      <c r="P6429" s="69"/>
      <c r="Q6429" s="69"/>
      <c r="R6429" s="69"/>
      <c r="S6429" s="47"/>
    </row>
    <row r="6430" spans="2:19" ht="15" thickBot="1" x14ac:dyDescent="0.35">
      <c r="B6430" s="47" t="s">
        <v>13</v>
      </c>
      <c r="C6430" s="47"/>
      <c r="D6430" s="47"/>
      <c r="E6430" s="47"/>
      <c r="F6430" s="47"/>
      <c r="G6430" s="47"/>
      <c r="H6430" s="138">
        <f>IFERROR(VLOOKUP(H6429,'1 - Strom Erdgas Wärme 2021'!H:AA,17,FALSE),"")</f>
        <v>0</v>
      </c>
      <c r="I6430" s="70"/>
      <c r="J6430" s="71"/>
      <c r="K6430" s="71"/>
      <c r="L6430" s="48"/>
      <c r="M6430" s="47"/>
      <c r="N6430" s="69"/>
      <c r="O6430" s="69"/>
      <c r="P6430" s="69"/>
      <c r="Q6430" s="69"/>
      <c r="R6430" s="69"/>
      <c r="S6430" s="47"/>
    </row>
    <row r="6431" spans="2:19" ht="15" thickBot="1" x14ac:dyDescent="0.35">
      <c r="B6431" s="47" t="s">
        <v>16</v>
      </c>
      <c r="C6431" s="47"/>
      <c r="D6431" s="47"/>
      <c r="E6431" s="47"/>
      <c r="F6431" s="47"/>
      <c r="G6431" s="47"/>
      <c r="H6431" s="139"/>
      <c r="I6431" s="72"/>
      <c r="J6431" s="73"/>
      <c r="K6431" s="73"/>
      <c r="L6431" s="48" t="s">
        <v>5</v>
      </c>
      <c r="M6431" s="47" t="s">
        <v>17</v>
      </c>
      <c r="N6431" s="69"/>
      <c r="O6431" s="69"/>
      <c r="P6431" s="69"/>
      <c r="Q6431" s="69"/>
      <c r="R6431" s="69"/>
      <c r="S6431" s="47"/>
    </row>
    <row r="6432" spans="2:19" ht="16.8" thickBot="1" x14ac:dyDescent="0.45">
      <c r="B6432" s="47" t="str">
        <f>IF(H6431="Erdgas","Arbeitspreis pro kWh Erdgas in EUR",IF(H6431="Strom","Arbeitspreis pro kWh Strom in EUR",IF(H6431="Wärme/Kälte","Arbeitspreis pro kWh Wärme-/Kälteverbrauch in EUR","Bitte Energieart auswählen!")))</f>
        <v>Bitte Energieart auswählen!</v>
      </c>
      <c r="C6432" s="47"/>
      <c r="D6432" s="47"/>
      <c r="E6432" s="47"/>
      <c r="F6432" s="47"/>
      <c r="G6432" s="74">
        <f>IFERROR(SUMPRODUCT(I6432:K6432,I6433:K6433),"")</f>
        <v>0</v>
      </c>
      <c r="H6432" s="47"/>
      <c r="I6432" s="118"/>
      <c r="J6432" s="118"/>
      <c r="K6432" s="118"/>
      <c r="L6432" s="48" t="s">
        <v>5</v>
      </c>
      <c r="M6432" s="47" t="str">
        <f>IF(H6431="Erdgas","Erdgaskosten exkl. Steuern, Abgaben, Netzentgelte, etc.",IF(H6431="Strom","Stromkosten exkl. Steuern, Abgaben, Netzentgelte, etc.",IF(H6431="Wärme/Kälte","Wärme-/Kältekosten exkl. Steuern, Abgaben, Netzentgelte, etc.", "Bitte Energieart auswählen!")))</f>
        <v>Bitte Energieart auswählen!</v>
      </c>
      <c r="N6432" s="47"/>
      <c r="O6432" s="47"/>
      <c r="P6432" s="75"/>
      <c r="Q6432" s="61"/>
      <c r="R6432" s="62"/>
      <c r="S6432" s="47"/>
    </row>
    <row r="6433" spans="2:19" ht="15" thickBot="1" x14ac:dyDescent="0.35">
      <c r="B6433" s="47" t="str">
        <f>IF(AND(H6431="Erdgas",H6430="Nein"),"Aliquoter Erdgasverbrauch in kWh von 1. Oktober 2022 bis 31. Dezember 2022",IF(H6431="Erdgas","Erdgasverbrauch in kWh von 1. Oktober 2022 bis 31. Dezember 2022",IF(AND(H6431="Strom",H6430="Nein"),"Aliquoter Stromverbrauch in kWh von 1. Oktober 2022 bis 31. Dezember 2022",IF(H6431="Strom","Stromverbrauch in kWh von 1. Oktober 2022 bis 31. Dezember 2022",IF(AND(H6431="Wärme/Kälte",H6430="Nein"),"Aliquoter Wärme-/Kälteverbrauch in kWh von 1. Oktober 2022 bis 31. Dezember 2022",IF(H6431="Wärme/Kälte","Wärme-/Kälteverbrauch in kWh von 1. Oktober 2022 bis 31. Dezember 2022","Bitte Energieart auswählen!"))))))</f>
        <v>Bitte Energieart auswählen!</v>
      </c>
      <c r="C6433" s="47"/>
      <c r="D6433" s="47"/>
      <c r="E6433" s="47"/>
      <c r="F6433" s="47"/>
      <c r="G6433" s="47"/>
      <c r="H6433" s="59">
        <f>SUM(I6433:K6433)</f>
        <v>0</v>
      </c>
      <c r="I6433" s="119" t="str">
        <f>IFERROR(IF(H6430="Nein",VLOOKUP(H6429,'1 - Strom Erdgas Wärme 2021'!H:AA,20,FALSE)/12,""),"")</f>
        <v/>
      </c>
      <c r="J6433" s="119" t="str">
        <f>IFERROR(IF(H6430="Nein",VLOOKUP(H6429,'1 - Strom Erdgas Wärme 2021'!H:AB,20,FALSE)/12,""),"")</f>
        <v/>
      </c>
      <c r="K6433" s="119" t="str">
        <f>IFERROR(IF(H6430="Nein",VLOOKUP(H6429,'1 - Strom Erdgas Wärme 2021'!H:AC,20,FALSE)/12,""),"")</f>
        <v/>
      </c>
      <c r="L6433" s="48" t="s">
        <v>5</v>
      </c>
      <c r="M6433" s="76" t="str">
        <f>IFERROR(IF(H6430="Nein","Vorbefüllte Verbrauchswerte wurden aliquot (d.h. 1/12) aus dem Jahr 2021 übernommen.","Bitte ergänzen Sie die monatlichen Verbrauchswerte gem. Lastprofilzähler"),"")</f>
        <v>Bitte ergänzen Sie die monatlichen Verbrauchswerte gem. Lastprofilzähler</v>
      </c>
      <c r="N6433" s="77"/>
      <c r="O6433" s="77"/>
      <c r="P6433" s="77"/>
      <c r="Q6433" s="77"/>
      <c r="R6433" s="77"/>
      <c r="S6433" s="77"/>
    </row>
    <row r="6434" spans="2:19" x14ac:dyDescent="0.3">
      <c r="B6434" s="47" t="str">
        <f>IF(H6431="Wärme/Kälte","Energiemix: Anteil in % der aus Strom oder Erdgas erzeugten Wärme/Kälte","")</f>
        <v/>
      </c>
      <c r="C6434" s="46"/>
      <c r="D6434" s="46"/>
      <c r="E6434" s="46"/>
      <c r="F6434" s="74">
        <f>IFERROR(SUMPRODUCT(I6434:K6434,I6433:K6433),"")</f>
        <v>0</v>
      </c>
      <c r="G6434" s="74"/>
      <c r="H6434" s="46"/>
      <c r="I6434" s="120"/>
      <c r="J6434" s="121"/>
      <c r="K6434" s="121"/>
      <c r="L6434" s="48" t="str">
        <f>IF(H6431="Wärme/Kälte","i","")</f>
        <v/>
      </c>
      <c r="M6434" s="47" t="str">
        <f>IF(H6431="Wärme/Kälte","Bitte geben Sie den Anteil in % (von 0 bis 100, ohne Prozentzeichen) der  direkt aus Strom oder Erdgas erzeugten Wärme/Kälte.","")</f>
        <v/>
      </c>
      <c r="N6434" s="46"/>
      <c r="O6434" s="46"/>
      <c r="P6434" s="46"/>
      <c r="Q6434" s="46"/>
      <c r="R6434" s="46"/>
      <c r="S6434" s="46"/>
    </row>
    <row r="6435" spans="2:19" x14ac:dyDescent="0.3">
      <c r="B6435" s="46"/>
      <c r="C6435" s="46"/>
      <c r="D6435" s="46"/>
      <c r="E6435" s="46"/>
      <c r="F6435" s="46"/>
      <c r="G6435" s="46"/>
      <c r="H6435" s="46"/>
      <c r="I6435" s="98"/>
      <c r="J6435" s="46"/>
      <c r="K6435" s="46"/>
      <c r="L6435" s="48"/>
      <c r="M6435" s="47"/>
      <c r="N6435" s="46"/>
      <c r="O6435" s="46"/>
      <c r="P6435" s="46"/>
      <c r="Q6435" s="46"/>
      <c r="R6435" s="46"/>
      <c r="S6435" s="46"/>
    </row>
    <row r="6436" spans="2:19" ht="18" thickBot="1" x14ac:dyDescent="0.5">
      <c r="B6436" s="56" t="s">
        <v>10</v>
      </c>
      <c r="C6436" s="47"/>
      <c r="D6436" s="47"/>
      <c r="E6436" s="47"/>
      <c r="F6436" s="47"/>
      <c r="G6436" s="47"/>
      <c r="H6436" s="47"/>
      <c r="I6436" s="68">
        <v>44835</v>
      </c>
      <c r="J6436" s="68">
        <v>44866</v>
      </c>
      <c r="K6436" s="68">
        <v>44896</v>
      </c>
      <c r="L6436" s="47"/>
      <c r="M6436" s="69"/>
      <c r="N6436" s="69"/>
      <c r="O6436" s="69"/>
      <c r="P6436" s="69"/>
      <c r="Q6436" s="69"/>
      <c r="R6436" s="69"/>
      <c r="S6436" s="47"/>
    </row>
    <row r="6437" spans="2:19" ht="15" thickBot="1" x14ac:dyDescent="0.35">
      <c r="B6437" s="47" t="s">
        <v>28</v>
      </c>
      <c r="C6437" s="47"/>
      <c r="D6437" s="47"/>
      <c r="E6437" s="47"/>
      <c r="F6437" s="47"/>
      <c r="G6437" s="47"/>
      <c r="H6437" s="117"/>
      <c r="I6437" s="70"/>
      <c r="J6437" s="71"/>
      <c r="K6437" s="71"/>
      <c r="L6437" s="48" t="s">
        <v>5</v>
      </c>
      <c r="M6437" s="47" t="s">
        <v>29</v>
      </c>
      <c r="N6437" s="69"/>
      <c r="O6437" s="69"/>
      <c r="P6437" s="69"/>
      <c r="Q6437" s="69"/>
      <c r="R6437" s="69"/>
      <c r="S6437" s="47"/>
    </row>
    <row r="6438" spans="2:19" ht="15" thickBot="1" x14ac:dyDescent="0.35">
      <c r="B6438" s="47" t="s">
        <v>13</v>
      </c>
      <c r="C6438" s="47"/>
      <c r="D6438" s="47"/>
      <c r="E6438" s="47"/>
      <c r="F6438" s="47"/>
      <c r="G6438" s="47"/>
      <c r="H6438" s="138">
        <f>IFERROR(VLOOKUP(H6437,'1 - Strom Erdgas Wärme 2021'!H:AA,17,FALSE),"")</f>
        <v>0</v>
      </c>
      <c r="I6438" s="70"/>
      <c r="J6438" s="71"/>
      <c r="K6438" s="71"/>
      <c r="L6438" s="48"/>
      <c r="M6438" s="47"/>
      <c r="N6438" s="69"/>
      <c r="O6438" s="69"/>
      <c r="P6438" s="69"/>
      <c r="Q6438" s="69"/>
      <c r="R6438" s="69"/>
      <c r="S6438" s="47"/>
    </row>
    <row r="6439" spans="2:19" ht="15" thickBot="1" x14ac:dyDescent="0.35">
      <c r="B6439" s="47" t="s">
        <v>16</v>
      </c>
      <c r="C6439" s="47"/>
      <c r="D6439" s="47"/>
      <c r="E6439" s="47"/>
      <c r="F6439" s="47"/>
      <c r="G6439" s="47"/>
      <c r="H6439" s="139"/>
      <c r="I6439" s="72"/>
      <c r="J6439" s="73"/>
      <c r="K6439" s="73"/>
      <c r="L6439" s="48" t="s">
        <v>5</v>
      </c>
      <c r="M6439" s="47" t="s">
        <v>17</v>
      </c>
      <c r="N6439" s="69"/>
      <c r="O6439" s="69"/>
      <c r="P6439" s="69"/>
      <c r="Q6439" s="69"/>
      <c r="R6439" s="69"/>
      <c r="S6439" s="47"/>
    </row>
    <row r="6440" spans="2:19" ht="16.8" thickBot="1" x14ac:dyDescent="0.45">
      <c r="B6440" s="47" t="str">
        <f>IF(H6439="Erdgas","Arbeitspreis pro kWh Erdgas in EUR",IF(H6439="Strom","Arbeitspreis pro kWh Strom in EUR",IF(H6439="Wärme/Kälte","Arbeitspreis pro kWh Wärme-/Kälteverbrauch in EUR","Bitte Energieart auswählen!")))</f>
        <v>Bitte Energieart auswählen!</v>
      </c>
      <c r="C6440" s="47"/>
      <c r="D6440" s="47"/>
      <c r="E6440" s="47"/>
      <c r="F6440" s="47"/>
      <c r="G6440" s="74">
        <f>IFERROR(SUMPRODUCT(I6440:K6440,I6441:K6441),"")</f>
        <v>0</v>
      </c>
      <c r="H6440" s="47"/>
      <c r="I6440" s="118"/>
      <c r="J6440" s="118"/>
      <c r="K6440" s="118"/>
      <c r="L6440" s="48" t="s">
        <v>5</v>
      </c>
      <c r="M6440" s="47" t="str">
        <f>IF(H6439="Erdgas","Erdgaskosten exkl. Steuern, Abgaben, Netzentgelte, etc.",IF(H6439="Strom","Stromkosten exkl. Steuern, Abgaben, Netzentgelte, etc.",IF(H6439="Wärme/Kälte","Wärme-/Kältekosten exkl. Steuern, Abgaben, Netzentgelte, etc.", "Bitte Energieart auswählen!")))</f>
        <v>Bitte Energieart auswählen!</v>
      </c>
      <c r="N6440" s="47"/>
      <c r="O6440" s="47"/>
      <c r="P6440" s="75"/>
      <c r="Q6440" s="61"/>
      <c r="R6440" s="62"/>
      <c r="S6440" s="47"/>
    </row>
    <row r="6441" spans="2:19" ht="15" thickBot="1" x14ac:dyDescent="0.35">
      <c r="B6441" s="47" t="str">
        <f>IF(AND(H6439="Erdgas",H6438="Nein"),"Aliquoter Erdgasverbrauch in kWh von 1. Oktober 2022 bis 31. Dezember 2022",IF(H6439="Erdgas","Erdgasverbrauch in kWh von 1. Oktober 2022 bis 31. Dezember 2022",IF(AND(H6439="Strom",H6438="Nein"),"Aliquoter Stromverbrauch in kWh von 1. Oktober 2022 bis 31. Dezember 2022",IF(H6439="Strom","Stromverbrauch in kWh von 1. Oktober 2022 bis 31. Dezember 2022",IF(AND(H6439="Wärme/Kälte",H6438="Nein"),"Aliquoter Wärme-/Kälteverbrauch in kWh von 1. Oktober 2022 bis 31. Dezember 2022",IF(H6439="Wärme/Kälte","Wärme-/Kälteverbrauch in kWh von 1. Oktober 2022 bis 31. Dezember 2022","Bitte Energieart auswählen!"))))))</f>
        <v>Bitte Energieart auswählen!</v>
      </c>
      <c r="C6441" s="47"/>
      <c r="D6441" s="47"/>
      <c r="E6441" s="47"/>
      <c r="F6441" s="47"/>
      <c r="G6441" s="47"/>
      <c r="H6441" s="59">
        <f>SUM(I6441:K6441)</f>
        <v>0</v>
      </c>
      <c r="I6441" s="119" t="str">
        <f>IFERROR(IF(H6438="Nein",VLOOKUP(H6437,'1 - Strom Erdgas Wärme 2021'!H:AA,20,FALSE)/12,""),"")</f>
        <v/>
      </c>
      <c r="J6441" s="119" t="str">
        <f>IFERROR(IF(H6438="Nein",VLOOKUP(H6437,'1 - Strom Erdgas Wärme 2021'!H:AB,20,FALSE)/12,""),"")</f>
        <v/>
      </c>
      <c r="K6441" s="119" t="str">
        <f>IFERROR(IF(H6438="Nein",VLOOKUP(H6437,'1 - Strom Erdgas Wärme 2021'!H:AC,20,FALSE)/12,""),"")</f>
        <v/>
      </c>
      <c r="L6441" s="48" t="s">
        <v>5</v>
      </c>
      <c r="M6441" s="76" t="str">
        <f>IFERROR(IF(H6438="Nein","Vorbefüllte Verbrauchswerte wurden aliquot (d.h. 1/12) aus dem Jahr 2021 übernommen.","Bitte ergänzen Sie die monatlichen Verbrauchswerte gem. Lastprofilzähler"),"")</f>
        <v>Bitte ergänzen Sie die monatlichen Verbrauchswerte gem. Lastprofilzähler</v>
      </c>
      <c r="N6441" s="77"/>
      <c r="O6441" s="77"/>
      <c r="P6441" s="77"/>
      <c r="Q6441" s="77"/>
      <c r="R6441" s="77"/>
      <c r="S6441" s="77"/>
    </row>
    <row r="6442" spans="2:19" x14ac:dyDescent="0.3">
      <c r="B6442" s="47" t="str">
        <f>IF(H6439="Wärme/Kälte","Energiemix: Anteil in % der aus Strom oder Erdgas erzeugten Wärme/Kälte","")</f>
        <v/>
      </c>
      <c r="C6442" s="46"/>
      <c r="D6442" s="46"/>
      <c r="E6442" s="46"/>
      <c r="F6442" s="74">
        <f>IFERROR(SUMPRODUCT(I6442:K6442,I6441:K6441),"")</f>
        <v>0</v>
      </c>
      <c r="G6442" s="74"/>
      <c r="H6442" s="46"/>
      <c r="I6442" s="120"/>
      <c r="J6442" s="121"/>
      <c r="K6442" s="121"/>
      <c r="L6442" s="48" t="str">
        <f>IF(H6439="Wärme/Kälte","i","")</f>
        <v/>
      </c>
      <c r="M6442" s="47" t="str">
        <f>IF(H6439="Wärme/Kälte","Bitte geben Sie den Anteil in % (von 0 bis 100, ohne Prozentzeichen) der  direkt aus Strom oder Erdgas erzeugten Wärme/Kälte.","")</f>
        <v/>
      </c>
      <c r="N6442" s="46"/>
      <c r="O6442" s="46"/>
      <c r="P6442" s="46"/>
      <c r="Q6442" s="46"/>
      <c r="R6442" s="46"/>
      <c r="S6442" s="46"/>
    </row>
    <row r="6443" spans="2:19" x14ac:dyDescent="0.3">
      <c r="B6443" s="46"/>
      <c r="C6443" s="46"/>
      <c r="D6443" s="46"/>
      <c r="E6443" s="46"/>
      <c r="F6443" s="46"/>
      <c r="G6443" s="46"/>
      <c r="H6443" s="46"/>
      <c r="I6443" s="98"/>
      <c r="J6443" s="46"/>
      <c r="K6443" s="46"/>
      <c r="L6443" s="48"/>
      <c r="M6443" s="47"/>
      <c r="N6443" s="46"/>
      <c r="O6443" s="46"/>
      <c r="P6443" s="46"/>
      <c r="Q6443" s="46"/>
      <c r="R6443" s="46"/>
      <c r="S6443" s="46"/>
    </row>
    <row r="6444" spans="2:19" ht="18" thickBot="1" x14ac:dyDescent="0.5">
      <c r="B6444" s="56" t="s">
        <v>10</v>
      </c>
      <c r="C6444" s="47"/>
      <c r="D6444" s="47"/>
      <c r="E6444" s="47"/>
      <c r="F6444" s="47"/>
      <c r="G6444" s="47"/>
      <c r="H6444" s="47"/>
      <c r="I6444" s="68">
        <v>44835</v>
      </c>
      <c r="J6444" s="68">
        <v>44866</v>
      </c>
      <c r="K6444" s="68">
        <v>44896</v>
      </c>
      <c r="L6444" s="47"/>
      <c r="M6444" s="69"/>
      <c r="N6444" s="69"/>
      <c r="O6444" s="69"/>
      <c r="P6444" s="69"/>
      <c r="Q6444" s="69"/>
      <c r="R6444" s="69"/>
      <c r="S6444" s="47"/>
    </row>
    <row r="6445" spans="2:19" ht="15" thickBot="1" x14ac:dyDescent="0.35">
      <c r="B6445" s="47" t="s">
        <v>28</v>
      </c>
      <c r="C6445" s="47"/>
      <c r="D6445" s="47"/>
      <c r="E6445" s="47"/>
      <c r="F6445" s="47"/>
      <c r="G6445" s="47"/>
      <c r="H6445" s="117"/>
      <c r="I6445" s="70"/>
      <c r="J6445" s="71"/>
      <c r="K6445" s="71"/>
      <c r="L6445" s="48" t="s">
        <v>5</v>
      </c>
      <c r="M6445" s="47" t="s">
        <v>29</v>
      </c>
      <c r="N6445" s="69"/>
      <c r="O6445" s="69"/>
      <c r="P6445" s="69"/>
      <c r="Q6445" s="69"/>
      <c r="R6445" s="69"/>
      <c r="S6445" s="47"/>
    </row>
    <row r="6446" spans="2:19" ht="15" thickBot="1" x14ac:dyDescent="0.35">
      <c r="B6446" s="47" t="s">
        <v>13</v>
      </c>
      <c r="C6446" s="47"/>
      <c r="D6446" s="47"/>
      <c r="E6446" s="47"/>
      <c r="F6446" s="47"/>
      <c r="G6446" s="47"/>
      <c r="H6446" s="138">
        <f>IFERROR(VLOOKUP(H6445,'1 - Strom Erdgas Wärme 2021'!H:AA,17,FALSE),"")</f>
        <v>0</v>
      </c>
      <c r="I6446" s="70"/>
      <c r="J6446" s="71"/>
      <c r="K6446" s="71"/>
      <c r="L6446" s="48"/>
      <c r="M6446" s="47"/>
      <c r="N6446" s="69"/>
      <c r="O6446" s="69"/>
      <c r="P6446" s="69"/>
      <c r="Q6446" s="69"/>
      <c r="R6446" s="69"/>
      <c r="S6446" s="47"/>
    </row>
    <row r="6447" spans="2:19" ht="15" thickBot="1" x14ac:dyDescent="0.35">
      <c r="B6447" s="47" t="s">
        <v>16</v>
      </c>
      <c r="C6447" s="47"/>
      <c r="D6447" s="47"/>
      <c r="E6447" s="47"/>
      <c r="F6447" s="47"/>
      <c r="G6447" s="47"/>
      <c r="H6447" s="139"/>
      <c r="I6447" s="72"/>
      <c r="J6447" s="73"/>
      <c r="K6447" s="73"/>
      <c r="L6447" s="48" t="s">
        <v>5</v>
      </c>
      <c r="M6447" s="47" t="s">
        <v>17</v>
      </c>
      <c r="N6447" s="69"/>
      <c r="O6447" s="69"/>
      <c r="P6447" s="69"/>
      <c r="Q6447" s="69"/>
      <c r="R6447" s="69"/>
      <c r="S6447" s="47"/>
    </row>
    <row r="6448" spans="2:19" ht="16.8" thickBot="1" x14ac:dyDescent="0.45">
      <c r="B6448" s="47" t="str">
        <f>IF(H6447="Erdgas","Arbeitspreis pro kWh Erdgas in EUR",IF(H6447="Strom","Arbeitspreis pro kWh Strom in EUR",IF(H6447="Wärme/Kälte","Arbeitspreis pro kWh Wärme-/Kälteverbrauch in EUR","Bitte Energieart auswählen!")))</f>
        <v>Bitte Energieart auswählen!</v>
      </c>
      <c r="C6448" s="47"/>
      <c r="D6448" s="47"/>
      <c r="E6448" s="47"/>
      <c r="F6448" s="47"/>
      <c r="G6448" s="74">
        <f>IFERROR(SUMPRODUCT(I6448:K6448,I6449:K6449),"")</f>
        <v>0</v>
      </c>
      <c r="H6448" s="47"/>
      <c r="I6448" s="118"/>
      <c r="J6448" s="118"/>
      <c r="K6448" s="118"/>
      <c r="L6448" s="48" t="s">
        <v>5</v>
      </c>
      <c r="M6448" s="47" t="str">
        <f>IF(H6447="Erdgas","Erdgaskosten exkl. Steuern, Abgaben, Netzentgelte, etc.",IF(H6447="Strom","Stromkosten exkl. Steuern, Abgaben, Netzentgelte, etc.",IF(H6447="Wärme/Kälte","Wärme-/Kältekosten exkl. Steuern, Abgaben, Netzentgelte, etc.", "Bitte Energieart auswählen!")))</f>
        <v>Bitte Energieart auswählen!</v>
      </c>
      <c r="N6448" s="47"/>
      <c r="O6448" s="47"/>
      <c r="P6448" s="75"/>
      <c r="Q6448" s="61"/>
      <c r="R6448" s="62"/>
      <c r="S6448" s="47"/>
    </row>
    <row r="6449" spans="2:19" ht="15" thickBot="1" x14ac:dyDescent="0.35">
      <c r="B6449" s="47" t="str">
        <f>IF(AND(H6447="Erdgas",H6446="Nein"),"Aliquoter Erdgasverbrauch in kWh von 1. Oktober 2022 bis 31. Dezember 2022",IF(H6447="Erdgas","Erdgasverbrauch in kWh von 1. Oktober 2022 bis 31. Dezember 2022",IF(AND(H6447="Strom",H6446="Nein"),"Aliquoter Stromverbrauch in kWh von 1. Oktober 2022 bis 31. Dezember 2022",IF(H6447="Strom","Stromverbrauch in kWh von 1. Oktober 2022 bis 31. Dezember 2022",IF(AND(H6447="Wärme/Kälte",H6446="Nein"),"Aliquoter Wärme-/Kälteverbrauch in kWh von 1. Oktober 2022 bis 31. Dezember 2022",IF(H6447="Wärme/Kälte","Wärme-/Kälteverbrauch in kWh von 1. Oktober 2022 bis 31. Dezember 2022","Bitte Energieart auswählen!"))))))</f>
        <v>Bitte Energieart auswählen!</v>
      </c>
      <c r="C6449" s="47"/>
      <c r="D6449" s="47"/>
      <c r="E6449" s="47"/>
      <c r="F6449" s="47"/>
      <c r="G6449" s="47"/>
      <c r="H6449" s="59">
        <f>SUM(I6449:K6449)</f>
        <v>0</v>
      </c>
      <c r="I6449" s="119" t="str">
        <f>IFERROR(IF(H6446="Nein",VLOOKUP(H6445,'1 - Strom Erdgas Wärme 2021'!H:AA,20,FALSE)/12,""),"")</f>
        <v/>
      </c>
      <c r="J6449" s="119" t="str">
        <f>IFERROR(IF(H6446="Nein",VLOOKUP(H6445,'1 - Strom Erdgas Wärme 2021'!H:AB,20,FALSE)/12,""),"")</f>
        <v/>
      </c>
      <c r="K6449" s="119" t="str">
        <f>IFERROR(IF(H6446="Nein",VLOOKUP(H6445,'1 - Strom Erdgas Wärme 2021'!H:AC,20,FALSE)/12,""),"")</f>
        <v/>
      </c>
      <c r="L6449" s="48" t="s">
        <v>5</v>
      </c>
      <c r="M6449" s="76" t="str">
        <f>IFERROR(IF(H6446="Nein","Vorbefüllte Verbrauchswerte wurden aliquot (d.h. 1/12) aus dem Jahr 2021 übernommen.","Bitte ergänzen Sie die monatlichen Verbrauchswerte gem. Lastprofilzähler"),"")</f>
        <v>Bitte ergänzen Sie die monatlichen Verbrauchswerte gem. Lastprofilzähler</v>
      </c>
      <c r="N6449" s="77"/>
      <c r="O6449" s="77"/>
      <c r="P6449" s="77"/>
      <c r="Q6449" s="77"/>
      <c r="R6449" s="77"/>
      <c r="S6449" s="77"/>
    </row>
    <row r="6450" spans="2:19" x14ac:dyDescent="0.3">
      <c r="B6450" s="47" t="str">
        <f>IF(H6447="Wärme/Kälte","Energiemix: Anteil in % der aus Strom oder Erdgas erzeugten Wärme/Kälte","")</f>
        <v/>
      </c>
      <c r="C6450" s="46"/>
      <c r="D6450" s="46"/>
      <c r="E6450" s="46"/>
      <c r="F6450" s="74">
        <f>IFERROR(SUMPRODUCT(I6450:K6450,I6449:K6449),"")</f>
        <v>0</v>
      </c>
      <c r="G6450" s="74"/>
      <c r="H6450" s="46"/>
      <c r="I6450" s="120"/>
      <c r="J6450" s="121"/>
      <c r="K6450" s="121"/>
      <c r="L6450" s="48" t="str">
        <f>IF(H6447="Wärme/Kälte","i","")</f>
        <v/>
      </c>
      <c r="M6450" s="47" t="str">
        <f>IF(H6447="Wärme/Kälte","Bitte geben Sie den Anteil in % (von 0 bis 100, ohne Prozentzeichen) der  direkt aus Strom oder Erdgas erzeugten Wärme/Kälte.","")</f>
        <v/>
      </c>
      <c r="N6450" s="46"/>
      <c r="O6450" s="46"/>
      <c r="P6450" s="46"/>
      <c r="Q6450" s="46"/>
      <c r="R6450" s="46"/>
      <c r="S6450" s="46"/>
    </row>
    <row r="6451" spans="2:19" x14ac:dyDescent="0.3">
      <c r="B6451" s="46"/>
      <c r="C6451" s="46"/>
      <c r="D6451" s="46"/>
      <c r="E6451" s="46"/>
      <c r="F6451" s="46"/>
      <c r="G6451" s="46"/>
      <c r="H6451" s="46"/>
      <c r="I6451" s="98"/>
      <c r="J6451" s="46"/>
      <c r="K6451" s="46"/>
      <c r="L6451" s="48"/>
      <c r="M6451" s="47"/>
      <c r="N6451" s="46"/>
      <c r="O6451" s="46"/>
      <c r="P6451" s="46"/>
      <c r="Q6451" s="46"/>
      <c r="R6451" s="46"/>
      <c r="S6451" s="46"/>
    </row>
    <row r="6452" spans="2:19" ht="18" thickBot="1" x14ac:dyDescent="0.5">
      <c r="B6452" s="56" t="s">
        <v>10</v>
      </c>
      <c r="C6452" s="47"/>
      <c r="D6452" s="47"/>
      <c r="E6452" s="47"/>
      <c r="F6452" s="47"/>
      <c r="G6452" s="47"/>
      <c r="H6452" s="47"/>
      <c r="I6452" s="68">
        <v>44835</v>
      </c>
      <c r="J6452" s="68">
        <v>44866</v>
      </c>
      <c r="K6452" s="68">
        <v>44896</v>
      </c>
      <c r="L6452" s="47"/>
      <c r="M6452" s="69"/>
      <c r="N6452" s="69"/>
      <c r="O6452" s="69"/>
      <c r="P6452" s="69"/>
      <c r="Q6452" s="69"/>
      <c r="R6452" s="69"/>
      <c r="S6452" s="47"/>
    </row>
    <row r="6453" spans="2:19" ht="15" thickBot="1" x14ac:dyDescent="0.35">
      <c r="B6453" s="47" t="s">
        <v>28</v>
      </c>
      <c r="C6453" s="47"/>
      <c r="D6453" s="47"/>
      <c r="E6453" s="47"/>
      <c r="F6453" s="47"/>
      <c r="G6453" s="47"/>
      <c r="H6453" s="117"/>
      <c r="I6453" s="70"/>
      <c r="J6453" s="71"/>
      <c r="K6453" s="71"/>
      <c r="L6453" s="48" t="s">
        <v>5</v>
      </c>
      <c r="M6453" s="47" t="s">
        <v>29</v>
      </c>
      <c r="N6453" s="69"/>
      <c r="O6453" s="69"/>
      <c r="P6453" s="69"/>
      <c r="Q6453" s="69"/>
      <c r="R6453" s="69"/>
      <c r="S6453" s="47"/>
    </row>
    <row r="6454" spans="2:19" ht="15" thickBot="1" x14ac:dyDescent="0.35">
      <c r="B6454" s="47" t="s">
        <v>13</v>
      </c>
      <c r="C6454" s="47"/>
      <c r="D6454" s="47"/>
      <c r="E6454" s="47"/>
      <c r="F6454" s="47"/>
      <c r="G6454" s="47"/>
      <c r="H6454" s="138">
        <f>IFERROR(VLOOKUP(H6453,'1 - Strom Erdgas Wärme 2021'!H:AA,17,FALSE),"")</f>
        <v>0</v>
      </c>
      <c r="I6454" s="70"/>
      <c r="J6454" s="71"/>
      <c r="K6454" s="71"/>
      <c r="L6454" s="48"/>
      <c r="M6454" s="47"/>
      <c r="N6454" s="69"/>
      <c r="O6454" s="69"/>
      <c r="P6454" s="69"/>
      <c r="Q6454" s="69"/>
      <c r="R6454" s="69"/>
      <c r="S6454" s="47"/>
    </row>
    <row r="6455" spans="2:19" ht="15" thickBot="1" x14ac:dyDescent="0.35">
      <c r="B6455" s="47" t="s">
        <v>16</v>
      </c>
      <c r="C6455" s="47"/>
      <c r="D6455" s="47"/>
      <c r="E6455" s="47"/>
      <c r="F6455" s="47"/>
      <c r="G6455" s="47"/>
      <c r="H6455" s="139"/>
      <c r="I6455" s="72"/>
      <c r="J6455" s="73"/>
      <c r="K6455" s="73"/>
      <c r="L6455" s="48" t="s">
        <v>5</v>
      </c>
      <c r="M6455" s="47" t="s">
        <v>17</v>
      </c>
      <c r="N6455" s="69"/>
      <c r="O6455" s="69"/>
      <c r="P6455" s="69"/>
      <c r="Q6455" s="69"/>
      <c r="R6455" s="69"/>
      <c r="S6455" s="47"/>
    </row>
    <row r="6456" spans="2:19" ht="16.8" thickBot="1" x14ac:dyDescent="0.45">
      <c r="B6456" s="47" t="str">
        <f>IF(H6455="Erdgas","Arbeitspreis pro kWh Erdgas in EUR",IF(H6455="Strom","Arbeitspreis pro kWh Strom in EUR",IF(H6455="Wärme/Kälte","Arbeitspreis pro kWh Wärme-/Kälteverbrauch in EUR","Bitte Energieart auswählen!")))</f>
        <v>Bitte Energieart auswählen!</v>
      </c>
      <c r="C6456" s="47"/>
      <c r="D6456" s="47"/>
      <c r="E6456" s="47"/>
      <c r="F6456" s="47"/>
      <c r="G6456" s="74">
        <f>IFERROR(SUMPRODUCT(I6456:K6456,I6457:K6457),"")</f>
        <v>0</v>
      </c>
      <c r="H6456" s="47"/>
      <c r="I6456" s="118"/>
      <c r="J6456" s="118"/>
      <c r="K6456" s="118"/>
      <c r="L6456" s="48" t="s">
        <v>5</v>
      </c>
      <c r="M6456" s="47" t="str">
        <f>IF(H6455="Erdgas","Erdgaskosten exkl. Steuern, Abgaben, Netzentgelte, etc.",IF(H6455="Strom","Stromkosten exkl. Steuern, Abgaben, Netzentgelte, etc.",IF(H6455="Wärme/Kälte","Wärme-/Kältekosten exkl. Steuern, Abgaben, Netzentgelte, etc.", "Bitte Energieart auswählen!")))</f>
        <v>Bitte Energieart auswählen!</v>
      </c>
      <c r="N6456" s="47"/>
      <c r="O6456" s="47"/>
      <c r="P6456" s="75"/>
      <c r="Q6456" s="61"/>
      <c r="R6456" s="62"/>
      <c r="S6456" s="47"/>
    </row>
    <row r="6457" spans="2:19" ht="15" thickBot="1" x14ac:dyDescent="0.35">
      <c r="B6457" s="47" t="str">
        <f>IF(AND(H6455="Erdgas",H6454="Nein"),"Aliquoter Erdgasverbrauch in kWh von 1. Oktober 2022 bis 31. Dezember 2022",IF(H6455="Erdgas","Erdgasverbrauch in kWh von 1. Oktober 2022 bis 31. Dezember 2022",IF(AND(H6455="Strom",H6454="Nein"),"Aliquoter Stromverbrauch in kWh von 1. Oktober 2022 bis 31. Dezember 2022",IF(H6455="Strom","Stromverbrauch in kWh von 1. Oktober 2022 bis 31. Dezember 2022",IF(AND(H6455="Wärme/Kälte",H6454="Nein"),"Aliquoter Wärme-/Kälteverbrauch in kWh von 1. Oktober 2022 bis 31. Dezember 2022",IF(H6455="Wärme/Kälte","Wärme-/Kälteverbrauch in kWh von 1. Oktober 2022 bis 31. Dezember 2022","Bitte Energieart auswählen!"))))))</f>
        <v>Bitte Energieart auswählen!</v>
      </c>
      <c r="C6457" s="47"/>
      <c r="D6457" s="47"/>
      <c r="E6457" s="47"/>
      <c r="F6457" s="47"/>
      <c r="G6457" s="47"/>
      <c r="H6457" s="59">
        <f>SUM(I6457:K6457)</f>
        <v>0</v>
      </c>
      <c r="I6457" s="119" t="str">
        <f>IFERROR(IF(H6454="Nein",VLOOKUP(H6453,'1 - Strom Erdgas Wärme 2021'!H:AA,20,FALSE)/12,""),"")</f>
        <v/>
      </c>
      <c r="J6457" s="119" t="str">
        <f>IFERROR(IF(H6454="Nein",VLOOKUP(H6453,'1 - Strom Erdgas Wärme 2021'!H:AB,20,FALSE)/12,""),"")</f>
        <v/>
      </c>
      <c r="K6457" s="119" t="str">
        <f>IFERROR(IF(H6454="Nein",VLOOKUP(H6453,'1 - Strom Erdgas Wärme 2021'!H:AC,20,FALSE)/12,""),"")</f>
        <v/>
      </c>
      <c r="L6457" s="48" t="s">
        <v>5</v>
      </c>
      <c r="M6457" s="76" t="str">
        <f>IFERROR(IF(H6454="Nein","Vorbefüllte Verbrauchswerte wurden aliquot (d.h. 1/12) aus dem Jahr 2021 übernommen.","Bitte ergänzen Sie die monatlichen Verbrauchswerte gem. Lastprofilzähler"),"")</f>
        <v>Bitte ergänzen Sie die monatlichen Verbrauchswerte gem. Lastprofilzähler</v>
      </c>
      <c r="N6457" s="77"/>
      <c r="O6457" s="77"/>
      <c r="P6457" s="77"/>
      <c r="Q6457" s="77"/>
      <c r="R6457" s="77"/>
      <c r="S6457" s="77"/>
    </row>
    <row r="6458" spans="2:19" x14ac:dyDescent="0.3">
      <c r="B6458" s="47" t="str">
        <f>IF(H6455="Wärme/Kälte","Energiemix: Anteil in % der aus Strom oder Erdgas erzeugten Wärme/Kälte","")</f>
        <v/>
      </c>
      <c r="C6458" s="46"/>
      <c r="D6458" s="46"/>
      <c r="E6458" s="46"/>
      <c r="F6458" s="74">
        <f>IFERROR(SUMPRODUCT(I6458:K6458,I6457:K6457),"")</f>
        <v>0</v>
      </c>
      <c r="G6458" s="74"/>
      <c r="H6458" s="46"/>
      <c r="I6458" s="120"/>
      <c r="J6458" s="121"/>
      <c r="K6458" s="121"/>
      <c r="L6458" s="48" t="str">
        <f>IF(H6455="Wärme/Kälte","i","")</f>
        <v/>
      </c>
      <c r="M6458" s="47" t="str">
        <f>IF(H6455="Wärme/Kälte","Bitte geben Sie den Anteil in % (von 0 bis 100, ohne Prozentzeichen) der  direkt aus Strom oder Erdgas erzeugten Wärme/Kälte.","")</f>
        <v/>
      </c>
      <c r="N6458" s="46"/>
      <c r="O6458" s="46"/>
      <c r="P6458" s="46"/>
      <c r="Q6458" s="46"/>
      <c r="R6458" s="46"/>
      <c r="S6458" s="46"/>
    </row>
    <row r="6459" spans="2:19" x14ac:dyDescent="0.3">
      <c r="B6459" s="46"/>
      <c r="C6459" s="46"/>
      <c r="D6459" s="46"/>
      <c r="E6459" s="46"/>
      <c r="F6459" s="46"/>
      <c r="G6459" s="46"/>
      <c r="H6459" s="46"/>
      <c r="I6459" s="98"/>
      <c r="J6459" s="46"/>
      <c r="K6459" s="46"/>
      <c r="L6459" s="48"/>
      <c r="M6459" s="47"/>
      <c r="N6459" s="46"/>
      <c r="O6459" s="46"/>
      <c r="P6459" s="46"/>
      <c r="Q6459" s="46"/>
      <c r="R6459" s="46"/>
      <c r="S6459" s="46"/>
    </row>
    <row r="6460" spans="2:19" ht="18" thickBot="1" x14ac:dyDescent="0.5">
      <c r="B6460" s="56" t="s">
        <v>10</v>
      </c>
      <c r="C6460" s="47"/>
      <c r="D6460" s="47"/>
      <c r="E6460" s="47"/>
      <c r="F6460" s="47"/>
      <c r="G6460" s="47"/>
      <c r="H6460" s="47"/>
      <c r="I6460" s="68">
        <v>44835</v>
      </c>
      <c r="J6460" s="68">
        <v>44866</v>
      </c>
      <c r="K6460" s="68">
        <v>44896</v>
      </c>
      <c r="L6460" s="47"/>
      <c r="M6460" s="69"/>
      <c r="N6460" s="69"/>
      <c r="O6460" s="69"/>
      <c r="P6460" s="69"/>
      <c r="Q6460" s="69"/>
      <c r="R6460" s="69"/>
      <c r="S6460" s="47"/>
    </row>
    <row r="6461" spans="2:19" ht="15" thickBot="1" x14ac:dyDescent="0.35">
      <c r="B6461" s="47" t="s">
        <v>28</v>
      </c>
      <c r="C6461" s="47"/>
      <c r="D6461" s="47"/>
      <c r="E6461" s="47"/>
      <c r="F6461" s="47"/>
      <c r="G6461" s="47"/>
      <c r="H6461" s="117"/>
      <c r="I6461" s="70"/>
      <c r="J6461" s="71"/>
      <c r="K6461" s="71"/>
      <c r="L6461" s="48" t="s">
        <v>5</v>
      </c>
      <c r="M6461" s="47" t="s">
        <v>29</v>
      </c>
      <c r="N6461" s="69"/>
      <c r="O6461" s="69"/>
      <c r="P6461" s="69"/>
      <c r="Q6461" s="69"/>
      <c r="R6461" s="69"/>
      <c r="S6461" s="47"/>
    </row>
    <row r="6462" spans="2:19" ht="15" thickBot="1" x14ac:dyDescent="0.35">
      <c r="B6462" s="47" t="s">
        <v>13</v>
      </c>
      <c r="C6462" s="47"/>
      <c r="D6462" s="47"/>
      <c r="E6462" s="47"/>
      <c r="F6462" s="47"/>
      <c r="G6462" s="47"/>
      <c r="H6462" s="138">
        <f>IFERROR(VLOOKUP(H6461,'1 - Strom Erdgas Wärme 2021'!H:AA,17,FALSE),"")</f>
        <v>0</v>
      </c>
      <c r="I6462" s="70"/>
      <c r="J6462" s="71"/>
      <c r="K6462" s="71"/>
      <c r="L6462" s="48"/>
      <c r="M6462" s="47"/>
      <c r="N6462" s="69"/>
      <c r="O6462" s="69"/>
      <c r="P6462" s="69"/>
      <c r="Q6462" s="69"/>
      <c r="R6462" s="69"/>
      <c r="S6462" s="47"/>
    </row>
    <row r="6463" spans="2:19" ht="15" thickBot="1" x14ac:dyDescent="0.35">
      <c r="B6463" s="47" t="s">
        <v>16</v>
      </c>
      <c r="C6463" s="47"/>
      <c r="D6463" s="47"/>
      <c r="E6463" s="47"/>
      <c r="F6463" s="47"/>
      <c r="G6463" s="47"/>
      <c r="H6463" s="139"/>
      <c r="I6463" s="72"/>
      <c r="J6463" s="73"/>
      <c r="K6463" s="73"/>
      <c r="L6463" s="48" t="s">
        <v>5</v>
      </c>
      <c r="M6463" s="47" t="s">
        <v>17</v>
      </c>
      <c r="N6463" s="69"/>
      <c r="O6463" s="69"/>
      <c r="P6463" s="69"/>
      <c r="Q6463" s="69"/>
      <c r="R6463" s="69"/>
      <c r="S6463" s="47"/>
    </row>
    <row r="6464" spans="2:19" ht="16.8" thickBot="1" x14ac:dyDescent="0.45">
      <c r="B6464" s="47" t="str">
        <f>IF(H6463="Erdgas","Arbeitspreis pro kWh Erdgas in EUR",IF(H6463="Strom","Arbeitspreis pro kWh Strom in EUR",IF(H6463="Wärme/Kälte","Arbeitspreis pro kWh Wärme-/Kälteverbrauch in EUR","Bitte Energieart auswählen!")))</f>
        <v>Bitte Energieart auswählen!</v>
      </c>
      <c r="C6464" s="47"/>
      <c r="D6464" s="47"/>
      <c r="E6464" s="47"/>
      <c r="F6464" s="47"/>
      <c r="G6464" s="74">
        <f>IFERROR(SUMPRODUCT(I6464:K6464,I6465:K6465),"")</f>
        <v>0</v>
      </c>
      <c r="H6464" s="47"/>
      <c r="I6464" s="118"/>
      <c r="J6464" s="118"/>
      <c r="K6464" s="118"/>
      <c r="L6464" s="48" t="s">
        <v>5</v>
      </c>
      <c r="M6464" s="47" t="str">
        <f>IF(H6463="Erdgas","Erdgaskosten exkl. Steuern, Abgaben, Netzentgelte, etc.",IF(H6463="Strom","Stromkosten exkl. Steuern, Abgaben, Netzentgelte, etc.",IF(H6463="Wärme/Kälte","Wärme-/Kältekosten exkl. Steuern, Abgaben, Netzentgelte, etc.", "Bitte Energieart auswählen!")))</f>
        <v>Bitte Energieart auswählen!</v>
      </c>
      <c r="N6464" s="47"/>
      <c r="O6464" s="47"/>
      <c r="P6464" s="75"/>
      <c r="Q6464" s="61"/>
      <c r="R6464" s="62"/>
      <c r="S6464" s="47"/>
    </row>
    <row r="6465" spans="2:19" ht="15" thickBot="1" x14ac:dyDescent="0.35">
      <c r="B6465" s="47" t="str">
        <f>IF(AND(H6463="Erdgas",H6462="Nein"),"Aliquoter Erdgasverbrauch in kWh von 1. Oktober 2022 bis 31. Dezember 2022",IF(H6463="Erdgas","Erdgasverbrauch in kWh von 1. Oktober 2022 bis 31. Dezember 2022",IF(AND(H6463="Strom",H6462="Nein"),"Aliquoter Stromverbrauch in kWh von 1. Oktober 2022 bis 31. Dezember 2022",IF(H6463="Strom","Stromverbrauch in kWh von 1. Oktober 2022 bis 31. Dezember 2022",IF(AND(H6463="Wärme/Kälte",H6462="Nein"),"Aliquoter Wärme-/Kälteverbrauch in kWh von 1. Oktober 2022 bis 31. Dezember 2022",IF(H6463="Wärme/Kälte","Wärme-/Kälteverbrauch in kWh von 1. Oktober 2022 bis 31. Dezember 2022","Bitte Energieart auswählen!"))))))</f>
        <v>Bitte Energieart auswählen!</v>
      </c>
      <c r="C6465" s="47"/>
      <c r="D6465" s="47"/>
      <c r="E6465" s="47"/>
      <c r="F6465" s="47"/>
      <c r="G6465" s="47"/>
      <c r="H6465" s="59">
        <f>SUM(I6465:K6465)</f>
        <v>0</v>
      </c>
      <c r="I6465" s="119" t="str">
        <f>IFERROR(IF(H6462="Nein",VLOOKUP(H6461,'1 - Strom Erdgas Wärme 2021'!H:AA,20,FALSE)/12,""),"")</f>
        <v/>
      </c>
      <c r="J6465" s="119" t="str">
        <f>IFERROR(IF(H6462="Nein",VLOOKUP(H6461,'1 - Strom Erdgas Wärme 2021'!H:AB,20,FALSE)/12,""),"")</f>
        <v/>
      </c>
      <c r="K6465" s="119" t="str">
        <f>IFERROR(IF(H6462="Nein",VLOOKUP(H6461,'1 - Strom Erdgas Wärme 2021'!H:AC,20,FALSE)/12,""),"")</f>
        <v/>
      </c>
      <c r="L6465" s="48" t="s">
        <v>5</v>
      </c>
      <c r="M6465" s="76" t="str">
        <f>IFERROR(IF(H6462="Nein","Vorbefüllte Verbrauchswerte wurden aliquot (d.h. 1/12) aus dem Jahr 2021 übernommen.","Bitte ergänzen Sie die monatlichen Verbrauchswerte gem. Lastprofilzähler"),"")</f>
        <v>Bitte ergänzen Sie die monatlichen Verbrauchswerte gem. Lastprofilzähler</v>
      </c>
      <c r="N6465" s="77"/>
      <c r="O6465" s="77"/>
      <c r="P6465" s="77"/>
      <c r="Q6465" s="77"/>
      <c r="R6465" s="77"/>
      <c r="S6465" s="77"/>
    </row>
    <row r="6466" spans="2:19" x14ac:dyDescent="0.3">
      <c r="B6466" s="47" t="str">
        <f>IF(H6463="Wärme/Kälte","Energiemix: Anteil in % der aus Strom oder Erdgas erzeugten Wärme/Kälte","")</f>
        <v/>
      </c>
      <c r="C6466" s="46"/>
      <c r="D6466" s="46"/>
      <c r="E6466" s="46"/>
      <c r="F6466" s="74">
        <f>IFERROR(SUMPRODUCT(I6466:K6466,I6465:K6465),"")</f>
        <v>0</v>
      </c>
      <c r="G6466" s="74"/>
      <c r="H6466" s="46"/>
      <c r="I6466" s="120"/>
      <c r="J6466" s="121"/>
      <c r="K6466" s="121"/>
      <c r="L6466" s="48" t="str">
        <f>IF(H6463="Wärme/Kälte","i","")</f>
        <v/>
      </c>
      <c r="M6466" s="47" t="str">
        <f>IF(H6463="Wärme/Kälte","Bitte geben Sie den Anteil in % (von 0 bis 100, ohne Prozentzeichen) der  direkt aus Strom oder Erdgas erzeugten Wärme/Kälte.","")</f>
        <v/>
      </c>
      <c r="N6466" s="46"/>
      <c r="O6466" s="46"/>
      <c r="P6466" s="46"/>
      <c r="Q6466" s="46"/>
      <c r="R6466" s="46"/>
      <c r="S6466" s="46"/>
    </row>
    <row r="6467" spans="2:19" x14ac:dyDescent="0.3">
      <c r="B6467" s="46"/>
      <c r="C6467" s="46"/>
      <c r="D6467" s="46"/>
      <c r="E6467" s="46"/>
      <c r="F6467" s="46"/>
      <c r="G6467" s="46"/>
      <c r="H6467" s="46"/>
      <c r="I6467" s="98"/>
      <c r="J6467" s="46"/>
      <c r="K6467" s="46"/>
      <c r="L6467" s="48"/>
      <c r="M6467" s="47"/>
      <c r="N6467" s="46"/>
      <c r="O6467" s="46"/>
      <c r="P6467" s="46"/>
      <c r="Q6467" s="46"/>
      <c r="R6467" s="46"/>
      <c r="S6467" s="46"/>
    </row>
    <row r="6468" spans="2:19" ht="18" thickBot="1" x14ac:dyDescent="0.5">
      <c r="B6468" s="56" t="s">
        <v>10</v>
      </c>
      <c r="C6468" s="47"/>
      <c r="D6468" s="47"/>
      <c r="E6468" s="47"/>
      <c r="F6468" s="47"/>
      <c r="G6468" s="47"/>
      <c r="H6468" s="47"/>
      <c r="I6468" s="68">
        <v>44835</v>
      </c>
      <c r="J6468" s="68">
        <v>44866</v>
      </c>
      <c r="K6468" s="68">
        <v>44896</v>
      </c>
      <c r="L6468" s="47"/>
      <c r="M6468" s="69"/>
      <c r="N6468" s="69"/>
      <c r="O6468" s="69"/>
      <c r="P6468" s="69"/>
      <c r="Q6468" s="69"/>
      <c r="R6468" s="69"/>
      <c r="S6468" s="47"/>
    </row>
    <row r="6469" spans="2:19" ht="15" thickBot="1" x14ac:dyDescent="0.35">
      <c r="B6469" s="47" t="s">
        <v>28</v>
      </c>
      <c r="C6469" s="47"/>
      <c r="D6469" s="47"/>
      <c r="E6469" s="47"/>
      <c r="F6469" s="47"/>
      <c r="G6469" s="47"/>
      <c r="H6469" s="117"/>
      <c r="I6469" s="70"/>
      <c r="J6469" s="71"/>
      <c r="K6469" s="71"/>
      <c r="L6469" s="48" t="s">
        <v>5</v>
      </c>
      <c r="M6469" s="47" t="s">
        <v>29</v>
      </c>
      <c r="N6469" s="69"/>
      <c r="O6469" s="69"/>
      <c r="P6469" s="69"/>
      <c r="Q6469" s="69"/>
      <c r="R6469" s="69"/>
      <c r="S6469" s="47"/>
    </row>
    <row r="6470" spans="2:19" ht="15" thickBot="1" x14ac:dyDescent="0.35">
      <c r="B6470" s="47" t="s">
        <v>13</v>
      </c>
      <c r="C6470" s="47"/>
      <c r="D6470" s="47"/>
      <c r="E6470" s="47"/>
      <c r="F6470" s="47"/>
      <c r="G6470" s="47"/>
      <c r="H6470" s="138">
        <f>IFERROR(VLOOKUP(H6469,'1 - Strom Erdgas Wärme 2021'!H:AA,17,FALSE),"")</f>
        <v>0</v>
      </c>
      <c r="I6470" s="70"/>
      <c r="J6470" s="71"/>
      <c r="K6470" s="71"/>
      <c r="L6470" s="48"/>
      <c r="M6470" s="47"/>
      <c r="N6470" s="69"/>
      <c r="O6470" s="69"/>
      <c r="P6470" s="69"/>
      <c r="Q6470" s="69"/>
      <c r="R6470" s="69"/>
      <c r="S6470" s="47"/>
    </row>
    <row r="6471" spans="2:19" ht="15" thickBot="1" x14ac:dyDescent="0.35">
      <c r="B6471" s="47" t="s">
        <v>16</v>
      </c>
      <c r="C6471" s="47"/>
      <c r="D6471" s="47"/>
      <c r="E6471" s="47"/>
      <c r="F6471" s="47"/>
      <c r="G6471" s="47"/>
      <c r="H6471" s="139"/>
      <c r="I6471" s="72"/>
      <c r="J6471" s="73"/>
      <c r="K6471" s="73"/>
      <c r="L6471" s="48" t="s">
        <v>5</v>
      </c>
      <c r="M6471" s="47" t="s">
        <v>17</v>
      </c>
      <c r="N6471" s="69"/>
      <c r="O6471" s="69"/>
      <c r="P6471" s="69"/>
      <c r="Q6471" s="69"/>
      <c r="R6471" s="69"/>
      <c r="S6471" s="47"/>
    </row>
    <row r="6472" spans="2:19" ht="16.8" thickBot="1" x14ac:dyDescent="0.45">
      <c r="B6472" s="47" t="str">
        <f>IF(H6471="Erdgas","Arbeitspreis pro kWh Erdgas in EUR",IF(H6471="Strom","Arbeitspreis pro kWh Strom in EUR",IF(H6471="Wärme/Kälte","Arbeitspreis pro kWh Wärme-/Kälteverbrauch in EUR","Bitte Energieart auswählen!")))</f>
        <v>Bitte Energieart auswählen!</v>
      </c>
      <c r="C6472" s="47"/>
      <c r="D6472" s="47"/>
      <c r="E6472" s="47"/>
      <c r="F6472" s="47"/>
      <c r="G6472" s="74">
        <f>IFERROR(SUMPRODUCT(I6472:K6472,I6473:K6473),"")</f>
        <v>0</v>
      </c>
      <c r="H6472" s="47"/>
      <c r="I6472" s="118"/>
      <c r="J6472" s="118"/>
      <c r="K6472" s="118"/>
      <c r="L6472" s="48" t="s">
        <v>5</v>
      </c>
      <c r="M6472" s="47" t="str">
        <f>IF(H6471="Erdgas","Erdgaskosten exkl. Steuern, Abgaben, Netzentgelte, etc.",IF(H6471="Strom","Stromkosten exkl. Steuern, Abgaben, Netzentgelte, etc.",IF(H6471="Wärme/Kälte","Wärme-/Kältekosten exkl. Steuern, Abgaben, Netzentgelte, etc.", "Bitte Energieart auswählen!")))</f>
        <v>Bitte Energieart auswählen!</v>
      </c>
      <c r="N6472" s="47"/>
      <c r="O6472" s="47"/>
      <c r="P6472" s="75"/>
      <c r="Q6472" s="61"/>
      <c r="R6472" s="62"/>
      <c r="S6472" s="47"/>
    </row>
    <row r="6473" spans="2:19" ht="15" thickBot="1" x14ac:dyDescent="0.35">
      <c r="B6473" s="47" t="str">
        <f>IF(AND(H6471="Erdgas",H6470="Nein"),"Aliquoter Erdgasverbrauch in kWh von 1. Oktober 2022 bis 31. Dezember 2022",IF(H6471="Erdgas","Erdgasverbrauch in kWh von 1. Oktober 2022 bis 31. Dezember 2022",IF(AND(H6471="Strom",H6470="Nein"),"Aliquoter Stromverbrauch in kWh von 1. Oktober 2022 bis 31. Dezember 2022",IF(H6471="Strom","Stromverbrauch in kWh von 1. Oktober 2022 bis 31. Dezember 2022",IF(AND(H6471="Wärme/Kälte",H6470="Nein"),"Aliquoter Wärme-/Kälteverbrauch in kWh von 1. Oktober 2022 bis 31. Dezember 2022",IF(H6471="Wärme/Kälte","Wärme-/Kälteverbrauch in kWh von 1. Oktober 2022 bis 31. Dezember 2022","Bitte Energieart auswählen!"))))))</f>
        <v>Bitte Energieart auswählen!</v>
      </c>
      <c r="C6473" s="47"/>
      <c r="D6473" s="47"/>
      <c r="E6473" s="47"/>
      <c r="F6473" s="47"/>
      <c r="G6473" s="47"/>
      <c r="H6473" s="59">
        <f>SUM(I6473:K6473)</f>
        <v>0</v>
      </c>
      <c r="I6473" s="119" t="str">
        <f>IFERROR(IF(H6470="Nein",VLOOKUP(H6469,'1 - Strom Erdgas Wärme 2021'!H:AA,20,FALSE)/12,""),"")</f>
        <v/>
      </c>
      <c r="J6473" s="119" t="str">
        <f>IFERROR(IF(H6470="Nein",VLOOKUP(H6469,'1 - Strom Erdgas Wärme 2021'!H:AB,20,FALSE)/12,""),"")</f>
        <v/>
      </c>
      <c r="K6473" s="119" t="str">
        <f>IFERROR(IF(H6470="Nein",VLOOKUP(H6469,'1 - Strom Erdgas Wärme 2021'!H:AC,20,FALSE)/12,""),"")</f>
        <v/>
      </c>
      <c r="L6473" s="48" t="s">
        <v>5</v>
      </c>
      <c r="M6473" s="76" t="str">
        <f>IFERROR(IF(H6470="Nein","Vorbefüllte Verbrauchswerte wurden aliquot (d.h. 1/12) aus dem Jahr 2021 übernommen.","Bitte ergänzen Sie die monatlichen Verbrauchswerte gem. Lastprofilzähler"),"")</f>
        <v>Bitte ergänzen Sie die monatlichen Verbrauchswerte gem. Lastprofilzähler</v>
      </c>
      <c r="N6473" s="77"/>
      <c r="O6473" s="77"/>
      <c r="P6473" s="77"/>
      <c r="Q6473" s="77"/>
      <c r="R6473" s="77"/>
      <c r="S6473" s="77"/>
    </row>
    <row r="6474" spans="2:19" x14ac:dyDescent="0.3">
      <c r="B6474" s="47" t="str">
        <f>IF(H6471="Wärme/Kälte","Energiemix: Anteil in % der aus Strom oder Erdgas erzeugten Wärme/Kälte","")</f>
        <v/>
      </c>
      <c r="C6474" s="46"/>
      <c r="D6474" s="46"/>
      <c r="E6474" s="46"/>
      <c r="F6474" s="74">
        <f>IFERROR(SUMPRODUCT(I6474:K6474,I6473:K6473),"")</f>
        <v>0</v>
      </c>
      <c r="G6474" s="74"/>
      <c r="H6474" s="46"/>
      <c r="I6474" s="120"/>
      <c r="J6474" s="121"/>
      <c r="K6474" s="121"/>
      <c r="L6474" s="48" t="str">
        <f>IF(H6471="Wärme/Kälte","i","")</f>
        <v/>
      </c>
      <c r="M6474" s="47" t="str">
        <f>IF(H6471="Wärme/Kälte","Bitte geben Sie den Anteil in % (von 0 bis 100, ohne Prozentzeichen) der  direkt aus Strom oder Erdgas erzeugten Wärme/Kälte.","")</f>
        <v/>
      </c>
      <c r="N6474" s="46"/>
      <c r="O6474" s="46"/>
      <c r="P6474" s="46"/>
      <c r="Q6474" s="46"/>
      <c r="R6474" s="46"/>
      <c r="S6474" s="46"/>
    </row>
    <row r="6475" spans="2:19" x14ac:dyDescent="0.3">
      <c r="B6475" s="46"/>
      <c r="C6475" s="46"/>
      <c r="D6475" s="46"/>
      <c r="E6475" s="46"/>
      <c r="F6475" s="46"/>
      <c r="G6475" s="46"/>
      <c r="H6475" s="46"/>
      <c r="I6475" s="98"/>
      <c r="J6475" s="46"/>
      <c r="K6475" s="46"/>
      <c r="L6475" s="48"/>
      <c r="M6475" s="47"/>
      <c r="N6475" s="46"/>
      <c r="O6475" s="46"/>
      <c r="P6475" s="46"/>
      <c r="Q6475" s="46"/>
      <c r="R6475" s="46"/>
      <c r="S6475" s="46"/>
    </row>
    <row r="6476" spans="2:19" ht="18" thickBot="1" x14ac:dyDescent="0.5">
      <c r="B6476" s="56" t="s">
        <v>10</v>
      </c>
      <c r="C6476" s="47"/>
      <c r="D6476" s="47"/>
      <c r="E6476" s="47"/>
      <c r="F6476" s="47"/>
      <c r="G6476" s="47"/>
      <c r="H6476" s="47"/>
      <c r="I6476" s="68">
        <v>44835</v>
      </c>
      <c r="J6476" s="68">
        <v>44866</v>
      </c>
      <c r="K6476" s="68">
        <v>44896</v>
      </c>
      <c r="L6476" s="47"/>
      <c r="M6476" s="69"/>
      <c r="N6476" s="69"/>
      <c r="O6476" s="69"/>
      <c r="P6476" s="69"/>
      <c r="Q6476" s="69"/>
      <c r="R6476" s="69"/>
      <c r="S6476" s="47"/>
    </row>
    <row r="6477" spans="2:19" ht="15" thickBot="1" x14ac:dyDescent="0.35">
      <c r="B6477" s="47" t="s">
        <v>28</v>
      </c>
      <c r="C6477" s="47"/>
      <c r="D6477" s="47"/>
      <c r="E6477" s="47"/>
      <c r="F6477" s="47"/>
      <c r="G6477" s="47"/>
      <c r="H6477" s="117"/>
      <c r="I6477" s="70"/>
      <c r="J6477" s="71"/>
      <c r="K6477" s="71"/>
      <c r="L6477" s="48" t="s">
        <v>5</v>
      </c>
      <c r="M6477" s="47" t="s">
        <v>29</v>
      </c>
      <c r="N6477" s="69"/>
      <c r="O6477" s="69"/>
      <c r="P6477" s="69"/>
      <c r="Q6477" s="69"/>
      <c r="R6477" s="69"/>
      <c r="S6477" s="47"/>
    </row>
    <row r="6478" spans="2:19" ht="15" thickBot="1" x14ac:dyDescent="0.35">
      <c r="B6478" s="47" t="s">
        <v>13</v>
      </c>
      <c r="C6478" s="47"/>
      <c r="D6478" s="47"/>
      <c r="E6478" s="47"/>
      <c r="F6478" s="47"/>
      <c r="G6478" s="47"/>
      <c r="H6478" s="138">
        <f>IFERROR(VLOOKUP(H6477,'1 - Strom Erdgas Wärme 2021'!H:AA,17,FALSE),"")</f>
        <v>0</v>
      </c>
      <c r="I6478" s="70"/>
      <c r="J6478" s="71"/>
      <c r="K6478" s="71"/>
      <c r="L6478" s="48"/>
      <c r="M6478" s="47"/>
      <c r="N6478" s="69"/>
      <c r="O6478" s="69"/>
      <c r="P6478" s="69"/>
      <c r="Q6478" s="69"/>
      <c r="R6478" s="69"/>
      <c r="S6478" s="47"/>
    </row>
    <row r="6479" spans="2:19" ht="15" thickBot="1" x14ac:dyDescent="0.35">
      <c r="B6479" s="47" t="s">
        <v>16</v>
      </c>
      <c r="C6479" s="47"/>
      <c r="D6479" s="47"/>
      <c r="E6479" s="47"/>
      <c r="F6479" s="47"/>
      <c r="G6479" s="47"/>
      <c r="H6479" s="139"/>
      <c r="I6479" s="72"/>
      <c r="J6479" s="73"/>
      <c r="K6479" s="73"/>
      <c r="L6479" s="48" t="s">
        <v>5</v>
      </c>
      <c r="M6479" s="47" t="s">
        <v>17</v>
      </c>
      <c r="N6479" s="69"/>
      <c r="O6479" s="69"/>
      <c r="P6479" s="69"/>
      <c r="Q6479" s="69"/>
      <c r="R6479" s="69"/>
      <c r="S6479" s="47"/>
    </row>
    <row r="6480" spans="2:19" ht="16.8" thickBot="1" x14ac:dyDescent="0.45">
      <c r="B6480" s="47" t="str">
        <f>IF(H6479="Erdgas","Arbeitspreis pro kWh Erdgas in EUR",IF(H6479="Strom","Arbeitspreis pro kWh Strom in EUR",IF(H6479="Wärme/Kälte","Arbeitspreis pro kWh Wärme-/Kälteverbrauch in EUR","Bitte Energieart auswählen!")))</f>
        <v>Bitte Energieart auswählen!</v>
      </c>
      <c r="C6480" s="47"/>
      <c r="D6480" s="47"/>
      <c r="E6480" s="47"/>
      <c r="F6480" s="47"/>
      <c r="G6480" s="74">
        <f>IFERROR(SUMPRODUCT(I6480:K6480,I6481:K6481),"")</f>
        <v>0</v>
      </c>
      <c r="H6480" s="47"/>
      <c r="I6480" s="118"/>
      <c r="J6480" s="118"/>
      <c r="K6480" s="118"/>
      <c r="L6480" s="48" t="s">
        <v>5</v>
      </c>
      <c r="M6480" s="47" t="str">
        <f>IF(H6479="Erdgas","Erdgaskosten exkl. Steuern, Abgaben, Netzentgelte, etc.",IF(H6479="Strom","Stromkosten exkl. Steuern, Abgaben, Netzentgelte, etc.",IF(H6479="Wärme/Kälte","Wärme-/Kältekosten exkl. Steuern, Abgaben, Netzentgelte, etc.", "Bitte Energieart auswählen!")))</f>
        <v>Bitte Energieart auswählen!</v>
      </c>
      <c r="N6480" s="47"/>
      <c r="O6480" s="47"/>
      <c r="P6480" s="75"/>
      <c r="Q6480" s="61"/>
      <c r="R6480" s="62"/>
      <c r="S6480" s="47"/>
    </row>
    <row r="6481" spans="2:19" ht="15" thickBot="1" x14ac:dyDescent="0.35">
      <c r="B6481" s="47" t="str">
        <f>IF(AND(H6479="Erdgas",H6478="Nein"),"Aliquoter Erdgasverbrauch in kWh von 1. Oktober 2022 bis 31. Dezember 2022",IF(H6479="Erdgas","Erdgasverbrauch in kWh von 1. Oktober 2022 bis 31. Dezember 2022",IF(AND(H6479="Strom",H6478="Nein"),"Aliquoter Stromverbrauch in kWh von 1. Oktober 2022 bis 31. Dezember 2022",IF(H6479="Strom","Stromverbrauch in kWh von 1. Oktober 2022 bis 31. Dezember 2022",IF(AND(H6479="Wärme/Kälte",H6478="Nein"),"Aliquoter Wärme-/Kälteverbrauch in kWh von 1. Oktober 2022 bis 31. Dezember 2022",IF(H6479="Wärme/Kälte","Wärme-/Kälteverbrauch in kWh von 1. Oktober 2022 bis 31. Dezember 2022","Bitte Energieart auswählen!"))))))</f>
        <v>Bitte Energieart auswählen!</v>
      </c>
      <c r="C6481" s="47"/>
      <c r="D6481" s="47"/>
      <c r="E6481" s="47"/>
      <c r="F6481" s="47"/>
      <c r="G6481" s="47"/>
      <c r="H6481" s="59">
        <f>SUM(I6481:K6481)</f>
        <v>0</v>
      </c>
      <c r="I6481" s="119" t="str">
        <f>IFERROR(IF(H6478="Nein",VLOOKUP(H6477,'1 - Strom Erdgas Wärme 2021'!H:AA,20,FALSE)/12,""),"")</f>
        <v/>
      </c>
      <c r="J6481" s="119" t="str">
        <f>IFERROR(IF(H6478="Nein",VLOOKUP(H6477,'1 - Strom Erdgas Wärme 2021'!H:AB,20,FALSE)/12,""),"")</f>
        <v/>
      </c>
      <c r="K6481" s="119" t="str">
        <f>IFERROR(IF(H6478="Nein",VLOOKUP(H6477,'1 - Strom Erdgas Wärme 2021'!H:AC,20,FALSE)/12,""),"")</f>
        <v/>
      </c>
      <c r="L6481" s="48" t="s">
        <v>5</v>
      </c>
      <c r="M6481" s="76" t="str">
        <f>IFERROR(IF(H6478="Nein","Vorbefüllte Verbrauchswerte wurden aliquot (d.h. 1/12) aus dem Jahr 2021 übernommen.","Bitte ergänzen Sie die monatlichen Verbrauchswerte gem. Lastprofilzähler"),"")</f>
        <v>Bitte ergänzen Sie die monatlichen Verbrauchswerte gem. Lastprofilzähler</v>
      </c>
      <c r="N6481" s="77"/>
      <c r="O6481" s="77"/>
      <c r="P6481" s="77"/>
      <c r="Q6481" s="77"/>
      <c r="R6481" s="77"/>
      <c r="S6481" s="77"/>
    </row>
    <row r="6482" spans="2:19" x14ac:dyDescent="0.3">
      <c r="B6482" s="47" t="str">
        <f>IF(H6479="Wärme/Kälte","Energiemix: Anteil in % der aus Strom oder Erdgas erzeugten Wärme/Kälte","")</f>
        <v/>
      </c>
      <c r="C6482" s="46"/>
      <c r="D6482" s="46"/>
      <c r="E6482" s="46"/>
      <c r="F6482" s="74">
        <f>IFERROR(SUMPRODUCT(I6482:K6482,I6481:K6481),"")</f>
        <v>0</v>
      </c>
      <c r="G6482" s="74"/>
      <c r="H6482" s="46"/>
      <c r="I6482" s="120"/>
      <c r="J6482" s="121"/>
      <c r="K6482" s="121"/>
      <c r="L6482" s="48" t="str">
        <f>IF(H6479="Wärme/Kälte","i","")</f>
        <v/>
      </c>
      <c r="M6482" s="47" t="str">
        <f>IF(H6479="Wärme/Kälte","Bitte geben Sie den Anteil in % (von 0 bis 100, ohne Prozentzeichen) der  direkt aus Strom oder Erdgas erzeugten Wärme/Kälte.","")</f>
        <v/>
      </c>
      <c r="N6482" s="46"/>
      <c r="O6482" s="46"/>
      <c r="P6482" s="46"/>
      <c r="Q6482" s="46"/>
      <c r="R6482" s="46"/>
      <c r="S6482" s="46"/>
    </row>
    <row r="6483" spans="2:19" x14ac:dyDescent="0.3">
      <c r="B6483" s="46"/>
      <c r="C6483" s="46"/>
      <c r="D6483" s="46"/>
      <c r="E6483" s="46"/>
      <c r="F6483" s="46"/>
      <c r="G6483" s="46"/>
      <c r="H6483" s="46"/>
      <c r="I6483" s="98"/>
      <c r="J6483" s="46"/>
      <c r="K6483" s="46"/>
      <c r="L6483" s="48"/>
      <c r="M6483" s="47"/>
      <c r="N6483" s="46"/>
      <c r="O6483" s="46"/>
      <c r="P6483" s="46"/>
      <c r="Q6483" s="46"/>
      <c r="R6483" s="46"/>
      <c r="S6483" s="46"/>
    </row>
    <row r="6484" spans="2:19" ht="18" thickBot="1" x14ac:dyDescent="0.5">
      <c r="B6484" s="56" t="s">
        <v>10</v>
      </c>
      <c r="C6484" s="47"/>
      <c r="D6484" s="47"/>
      <c r="E6484" s="47"/>
      <c r="F6484" s="47"/>
      <c r="G6484" s="47"/>
      <c r="H6484" s="47"/>
      <c r="I6484" s="68">
        <v>44835</v>
      </c>
      <c r="J6484" s="68">
        <v>44866</v>
      </c>
      <c r="K6484" s="68">
        <v>44896</v>
      </c>
      <c r="L6484" s="47"/>
      <c r="M6484" s="69"/>
      <c r="N6484" s="69"/>
      <c r="O6484" s="69"/>
      <c r="P6484" s="69"/>
      <c r="Q6484" s="69"/>
      <c r="R6484" s="69"/>
      <c r="S6484" s="47"/>
    </row>
    <row r="6485" spans="2:19" ht="15" thickBot="1" x14ac:dyDescent="0.35">
      <c r="B6485" s="47" t="s">
        <v>28</v>
      </c>
      <c r="C6485" s="47"/>
      <c r="D6485" s="47"/>
      <c r="E6485" s="47"/>
      <c r="F6485" s="47"/>
      <c r="G6485" s="47"/>
      <c r="H6485" s="117"/>
      <c r="I6485" s="70"/>
      <c r="J6485" s="71"/>
      <c r="K6485" s="71"/>
      <c r="L6485" s="48" t="s">
        <v>5</v>
      </c>
      <c r="M6485" s="47" t="s">
        <v>29</v>
      </c>
      <c r="N6485" s="69"/>
      <c r="O6485" s="69"/>
      <c r="P6485" s="69"/>
      <c r="Q6485" s="69"/>
      <c r="R6485" s="69"/>
      <c r="S6485" s="47"/>
    </row>
    <row r="6486" spans="2:19" ht="15" thickBot="1" x14ac:dyDescent="0.35">
      <c r="B6486" s="47" t="s">
        <v>13</v>
      </c>
      <c r="C6486" s="47"/>
      <c r="D6486" s="47"/>
      <c r="E6486" s="47"/>
      <c r="F6486" s="47"/>
      <c r="G6486" s="47"/>
      <c r="H6486" s="138">
        <f>IFERROR(VLOOKUP(H6485,'1 - Strom Erdgas Wärme 2021'!H:AA,17,FALSE),"")</f>
        <v>0</v>
      </c>
      <c r="I6486" s="70"/>
      <c r="J6486" s="71"/>
      <c r="K6486" s="71"/>
      <c r="L6486" s="48"/>
      <c r="M6486" s="47"/>
      <c r="N6486" s="69"/>
      <c r="O6486" s="69"/>
      <c r="P6486" s="69"/>
      <c r="Q6486" s="69"/>
      <c r="R6486" s="69"/>
      <c r="S6486" s="47"/>
    </row>
    <row r="6487" spans="2:19" ht="15" thickBot="1" x14ac:dyDescent="0.35">
      <c r="B6487" s="47" t="s">
        <v>16</v>
      </c>
      <c r="C6487" s="47"/>
      <c r="D6487" s="47"/>
      <c r="E6487" s="47"/>
      <c r="F6487" s="47"/>
      <c r="G6487" s="47"/>
      <c r="H6487" s="139"/>
      <c r="I6487" s="72"/>
      <c r="J6487" s="73"/>
      <c r="K6487" s="73"/>
      <c r="L6487" s="48" t="s">
        <v>5</v>
      </c>
      <c r="M6487" s="47" t="s">
        <v>17</v>
      </c>
      <c r="N6487" s="69"/>
      <c r="O6487" s="69"/>
      <c r="P6487" s="69"/>
      <c r="Q6487" s="69"/>
      <c r="R6487" s="69"/>
      <c r="S6487" s="47"/>
    </row>
    <row r="6488" spans="2:19" ht="16.8" thickBot="1" x14ac:dyDescent="0.45">
      <c r="B6488" s="47" t="str">
        <f>IF(H6487="Erdgas","Arbeitspreis pro kWh Erdgas in EUR",IF(H6487="Strom","Arbeitspreis pro kWh Strom in EUR",IF(H6487="Wärme/Kälte","Arbeitspreis pro kWh Wärme-/Kälteverbrauch in EUR","Bitte Energieart auswählen!")))</f>
        <v>Bitte Energieart auswählen!</v>
      </c>
      <c r="C6488" s="47"/>
      <c r="D6488" s="47"/>
      <c r="E6488" s="47"/>
      <c r="F6488" s="47"/>
      <c r="G6488" s="74">
        <f>IFERROR(SUMPRODUCT(I6488:K6488,I6489:K6489),"")</f>
        <v>0</v>
      </c>
      <c r="H6488" s="47"/>
      <c r="I6488" s="118"/>
      <c r="J6488" s="118"/>
      <c r="K6488" s="118"/>
      <c r="L6488" s="48" t="s">
        <v>5</v>
      </c>
      <c r="M6488" s="47" t="str">
        <f>IF(H6487="Erdgas","Erdgaskosten exkl. Steuern, Abgaben, Netzentgelte, etc.",IF(H6487="Strom","Stromkosten exkl. Steuern, Abgaben, Netzentgelte, etc.",IF(H6487="Wärme/Kälte","Wärme-/Kältekosten exkl. Steuern, Abgaben, Netzentgelte, etc.", "Bitte Energieart auswählen!")))</f>
        <v>Bitte Energieart auswählen!</v>
      </c>
      <c r="N6488" s="47"/>
      <c r="O6488" s="47"/>
      <c r="P6488" s="75"/>
      <c r="Q6488" s="61"/>
      <c r="R6488" s="62"/>
      <c r="S6488" s="47"/>
    </row>
    <row r="6489" spans="2:19" ht="15" thickBot="1" x14ac:dyDescent="0.35">
      <c r="B6489" s="47" t="str">
        <f>IF(AND(H6487="Erdgas",H6486="Nein"),"Aliquoter Erdgasverbrauch in kWh von 1. Oktober 2022 bis 31. Dezember 2022",IF(H6487="Erdgas","Erdgasverbrauch in kWh von 1. Oktober 2022 bis 31. Dezember 2022",IF(AND(H6487="Strom",H6486="Nein"),"Aliquoter Stromverbrauch in kWh von 1. Oktober 2022 bis 31. Dezember 2022",IF(H6487="Strom","Stromverbrauch in kWh von 1. Oktober 2022 bis 31. Dezember 2022",IF(AND(H6487="Wärme/Kälte",H6486="Nein"),"Aliquoter Wärme-/Kälteverbrauch in kWh von 1. Oktober 2022 bis 31. Dezember 2022",IF(H6487="Wärme/Kälte","Wärme-/Kälteverbrauch in kWh von 1. Oktober 2022 bis 31. Dezember 2022","Bitte Energieart auswählen!"))))))</f>
        <v>Bitte Energieart auswählen!</v>
      </c>
      <c r="C6489" s="47"/>
      <c r="D6489" s="47"/>
      <c r="E6489" s="47"/>
      <c r="F6489" s="47"/>
      <c r="G6489" s="47"/>
      <c r="H6489" s="59">
        <f>SUM(I6489:K6489)</f>
        <v>0</v>
      </c>
      <c r="I6489" s="119" t="str">
        <f>IFERROR(IF(H6486="Nein",VLOOKUP(H6485,'1 - Strom Erdgas Wärme 2021'!H:AA,20,FALSE)/12,""),"")</f>
        <v/>
      </c>
      <c r="J6489" s="119" t="str">
        <f>IFERROR(IF(H6486="Nein",VLOOKUP(H6485,'1 - Strom Erdgas Wärme 2021'!H:AB,20,FALSE)/12,""),"")</f>
        <v/>
      </c>
      <c r="K6489" s="119" t="str">
        <f>IFERROR(IF(H6486="Nein",VLOOKUP(H6485,'1 - Strom Erdgas Wärme 2021'!H:AC,20,FALSE)/12,""),"")</f>
        <v/>
      </c>
      <c r="L6489" s="48" t="s">
        <v>5</v>
      </c>
      <c r="M6489" s="76" t="str">
        <f>IFERROR(IF(H6486="Nein","Vorbefüllte Verbrauchswerte wurden aliquot (d.h. 1/12) aus dem Jahr 2021 übernommen.","Bitte ergänzen Sie die monatlichen Verbrauchswerte gem. Lastprofilzähler"),"")</f>
        <v>Bitte ergänzen Sie die monatlichen Verbrauchswerte gem. Lastprofilzähler</v>
      </c>
      <c r="N6489" s="77"/>
      <c r="O6489" s="77"/>
      <c r="P6489" s="77"/>
      <c r="Q6489" s="77"/>
      <c r="R6489" s="77"/>
      <c r="S6489" s="77"/>
    </row>
    <row r="6490" spans="2:19" x14ac:dyDescent="0.3">
      <c r="B6490" s="47" t="str">
        <f>IF(H6487="Wärme/Kälte","Energiemix: Anteil in % der aus Strom oder Erdgas erzeugten Wärme/Kälte","")</f>
        <v/>
      </c>
      <c r="C6490" s="46"/>
      <c r="D6490" s="46"/>
      <c r="E6490" s="46"/>
      <c r="F6490" s="74">
        <f>IFERROR(SUMPRODUCT(I6490:K6490,I6489:K6489),"")</f>
        <v>0</v>
      </c>
      <c r="G6490" s="74"/>
      <c r="H6490" s="46"/>
      <c r="I6490" s="120"/>
      <c r="J6490" s="121"/>
      <c r="K6490" s="121"/>
      <c r="L6490" s="48" t="str">
        <f>IF(H6487="Wärme/Kälte","i","")</f>
        <v/>
      </c>
      <c r="M6490" s="47" t="str">
        <f>IF(H6487="Wärme/Kälte","Bitte geben Sie den Anteil in % (von 0 bis 100, ohne Prozentzeichen) der  direkt aus Strom oder Erdgas erzeugten Wärme/Kälte.","")</f>
        <v/>
      </c>
      <c r="N6490" s="46"/>
      <c r="O6490" s="46"/>
      <c r="P6490" s="46"/>
      <c r="Q6490" s="46"/>
      <c r="R6490" s="46"/>
      <c r="S6490" s="46"/>
    </row>
    <row r="6491" spans="2:19" x14ac:dyDescent="0.3">
      <c r="B6491" s="46"/>
      <c r="C6491" s="46"/>
      <c r="D6491" s="46"/>
      <c r="E6491" s="46"/>
      <c r="F6491" s="46"/>
      <c r="G6491" s="46"/>
      <c r="H6491" s="46"/>
      <c r="I6491" s="98"/>
      <c r="J6491" s="46"/>
      <c r="K6491" s="46"/>
      <c r="L6491" s="48"/>
      <c r="M6491" s="47"/>
      <c r="N6491" s="46"/>
      <c r="O6491" s="46"/>
      <c r="P6491" s="46"/>
      <c r="Q6491" s="46"/>
      <c r="R6491" s="46"/>
      <c r="S6491" s="46"/>
    </row>
    <row r="6492" spans="2:19" ht="18" thickBot="1" x14ac:dyDescent="0.5">
      <c r="B6492" s="56" t="s">
        <v>10</v>
      </c>
      <c r="C6492" s="47"/>
      <c r="D6492" s="47"/>
      <c r="E6492" s="47"/>
      <c r="F6492" s="47"/>
      <c r="G6492" s="47"/>
      <c r="H6492" s="47"/>
      <c r="I6492" s="68">
        <v>44835</v>
      </c>
      <c r="J6492" s="68">
        <v>44866</v>
      </c>
      <c r="K6492" s="68">
        <v>44896</v>
      </c>
      <c r="L6492" s="47"/>
      <c r="M6492" s="69"/>
      <c r="N6492" s="69"/>
      <c r="O6492" s="69"/>
      <c r="P6492" s="69"/>
      <c r="Q6492" s="69"/>
      <c r="R6492" s="69"/>
      <c r="S6492" s="47"/>
    </row>
    <row r="6493" spans="2:19" ht="15" thickBot="1" x14ac:dyDescent="0.35">
      <c r="B6493" s="47" t="s">
        <v>28</v>
      </c>
      <c r="C6493" s="47"/>
      <c r="D6493" s="47"/>
      <c r="E6493" s="47"/>
      <c r="F6493" s="47"/>
      <c r="G6493" s="47"/>
      <c r="H6493" s="117"/>
      <c r="I6493" s="70"/>
      <c r="J6493" s="71"/>
      <c r="K6493" s="71"/>
      <c r="L6493" s="48" t="s">
        <v>5</v>
      </c>
      <c r="M6493" s="47" t="s">
        <v>29</v>
      </c>
      <c r="N6493" s="69"/>
      <c r="O6493" s="69"/>
      <c r="P6493" s="69"/>
      <c r="Q6493" s="69"/>
      <c r="R6493" s="69"/>
      <c r="S6493" s="47"/>
    </row>
    <row r="6494" spans="2:19" ht="15" thickBot="1" x14ac:dyDescent="0.35">
      <c r="B6494" s="47" t="s">
        <v>13</v>
      </c>
      <c r="C6494" s="47"/>
      <c r="D6494" s="47"/>
      <c r="E6494" s="47"/>
      <c r="F6494" s="47"/>
      <c r="G6494" s="47"/>
      <c r="H6494" s="138">
        <f>IFERROR(VLOOKUP(H6493,'1 - Strom Erdgas Wärme 2021'!H:AA,17,FALSE),"")</f>
        <v>0</v>
      </c>
      <c r="I6494" s="70"/>
      <c r="J6494" s="71"/>
      <c r="K6494" s="71"/>
      <c r="L6494" s="48"/>
      <c r="M6494" s="47"/>
      <c r="N6494" s="69"/>
      <c r="O6494" s="69"/>
      <c r="P6494" s="69"/>
      <c r="Q6494" s="69"/>
      <c r="R6494" s="69"/>
      <c r="S6494" s="47"/>
    </row>
    <row r="6495" spans="2:19" ht="15" thickBot="1" x14ac:dyDescent="0.35">
      <c r="B6495" s="47" t="s">
        <v>16</v>
      </c>
      <c r="C6495" s="47"/>
      <c r="D6495" s="47"/>
      <c r="E6495" s="47"/>
      <c r="F6495" s="47"/>
      <c r="G6495" s="47"/>
      <c r="H6495" s="139"/>
      <c r="I6495" s="72"/>
      <c r="J6495" s="73"/>
      <c r="K6495" s="73"/>
      <c r="L6495" s="48" t="s">
        <v>5</v>
      </c>
      <c r="M6495" s="47" t="s">
        <v>17</v>
      </c>
      <c r="N6495" s="69"/>
      <c r="O6495" s="69"/>
      <c r="P6495" s="69"/>
      <c r="Q6495" s="69"/>
      <c r="R6495" s="69"/>
      <c r="S6495" s="47"/>
    </row>
    <row r="6496" spans="2:19" ht="16.8" thickBot="1" x14ac:dyDescent="0.45">
      <c r="B6496" s="47" t="str">
        <f>IF(H6495="Erdgas","Arbeitspreis pro kWh Erdgas in EUR",IF(H6495="Strom","Arbeitspreis pro kWh Strom in EUR",IF(H6495="Wärme/Kälte","Arbeitspreis pro kWh Wärme-/Kälteverbrauch in EUR","Bitte Energieart auswählen!")))</f>
        <v>Bitte Energieart auswählen!</v>
      </c>
      <c r="C6496" s="47"/>
      <c r="D6496" s="47"/>
      <c r="E6496" s="47"/>
      <c r="F6496" s="47"/>
      <c r="G6496" s="74">
        <f>IFERROR(SUMPRODUCT(I6496:K6496,I6497:K6497),"")</f>
        <v>0</v>
      </c>
      <c r="H6496" s="47"/>
      <c r="I6496" s="118"/>
      <c r="J6496" s="118"/>
      <c r="K6496" s="118"/>
      <c r="L6496" s="48" t="s">
        <v>5</v>
      </c>
      <c r="M6496" s="47" t="str">
        <f>IF(H6495="Erdgas","Erdgaskosten exkl. Steuern, Abgaben, Netzentgelte, etc.",IF(H6495="Strom","Stromkosten exkl. Steuern, Abgaben, Netzentgelte, etc.",IF(H6495="Wärme/Kälte","Wärme-/Kältekosten exkl. Steuern, Abgaben, Netzentgelte, etc.", "Bitte Energieart auswählen!")))</f>
        <v>Bitte Energieart auswählen!</v>
      </c>
      <c r="N6496" s="47"/>
      <c r="O6496" s="47"/>
      <c r="P6496" s="75"/>
      <c r="Q6496" s="61"/>
      <c r="R6496" s="62"/>
      <c r="S6496" s="47"/>
    </row>
    <row r="6497" spans="2:19" ht="15" thickBot="1" x14ac:dyDescent="0.35">
      <c r="B6497" s="47" t="str">
        <f>IF(AND(H6495="Erdgas",H6494="Nein"),"Aliquoter Erdgasverbrauch in kWh von 1. Oktober 2022 bis 31. Dezember 2022",IF(H6495="Erdgas","Erdgasverbrauch in kWh von 1. Oktober 2022 bis 31. Dezember 2022",IF(AND(H6495="Strom",H6494="Nein"),"Aliquoter Stromverbrauch in kWh von 1. Oktober 2022 bis 31. Dezember 2022",IF(H6495="Strom","Stromverbrauch in kWh von 1. Oktober 2022 bis 31. Dezember 2022",IF(AND(H6495="Wärme/Kälte",H6494="Nein"),"Aliquoter Wärme-/Kälteverbrauch in kWh von 1. Oktober 2022 bis 31. Dezember 2022",IF(H6495="Wärme/Kälte","Wärme-/Kälteverbrauch in kWh von 1. Oktober 2022 bis 31. Dezember 2022","Bitte Energieart auswählen!"))))))</f>
        <v>Bitte Energieart auswählen!</v>
      </c>
      <c r="C6497" s="47"/>
      <c r="D6497" s="47"/>
      <c r="E6497" s="47"/>
      <c r="F6497" s="47"/>
      <c r="G6497" s="47"/>
      <c r="H6497" s="59">
        <f>SUM(I6497:K6497)</f>
        <v>0</v>
      </c>
      <c r="I6497" s="119" t="str">
        <f>IFERROR(IF(H6494="Nein",VLOOKUP(H6493,'1 - Strom Erdgas Wärme 2021'!H:AA,20,FALSE)/12,""),"")</f>
        <v/>
      </c>
      <c r="J6497" s="119" t="str">
        <f>IFERROR(IF(H6494="Nein",VLOOKUP(H6493,'1 - Strom Erdgas Wärme 2021'!H:AB,20,FALSE)/12,""),"")</f>
        <v/>
      </c>
      <c r="K6497" s="119" t="str">
        <f>IFERROR(IF(H6494="Nein",VLOOKUP(H6493,'1 - Strom Erdgas Wärme 2021'!H:AC,20,FALSE)/12,""),"")</f>
        <v/>
      </c>
      <c r="L6497" s="48" t="s">
        <v>5</v>
      </c>
      <c r="M6497" s="76" t="str">
        <f>IFERROR(IF(H6494="Nein","Vorbefüllte Verbrauchswerte wurden aliquot (d.h. 1/12) aus dem Jahr 2021 übernommen.","Bitte ergänzen Sie die monatlichen Verbrauchswerte gem. Lastprofilzähler"),"")</f>
        <v>Bitte ergänzen Sie die monatlichen Verbrauchswerte gem. Lastprofilzähler</v>
      </c>
      <c r="N6497" s="77"/>
      <c r="O6497" s="77"/>
      <c r="P6497" s="77"/>
      <c r="Q6497" s="77"/>
      <c r="R6497" s="77"/>
      <c r="S6497" s="77"/>
    </row>
    <row r="6498" spans="2:19" x14ac:dyDescent="0.3">
      <c r="B6498" s="47" t="str">
        <f>IF(H6495="Wärme/Kälte","Energiemix: Anteil in % der aus Strom oder Erdgas erzeugten Wärme/Kälte","")</f>
        <v/>
      </c>
      <c r="C6498" s="46"/>
      <c r="D6498" s="46"/>
      <c r="E6498" s="46"/>
      <c r="F6498" s="74">
        <f>IFERROR(SUMPRODUCT(I6498:K6498,I6497:K6497),"")</f>
        <v>0</v>
      </c>
      <c r="G6498" s="74"/>
      <c r="H6498" s="46"/>
      <c r="I6498" s="120"/>
      <c r="J6498" s="121"/>
      <c r="K6498" s="121"/>
      <c r="L6498" s="48" t="str">
        <f>IF(H6495="Wärme/Kälte","i","")</f>
        <v/>
      </c>
      <c r="M6498" s="47" t="str">
        <f>IF(H6495="Wärme/Kälte","Bitte geben Sie den Anteil in % (von 0 bis 100, ohne Prozentzeichen) der  direkt aus Strom oder Erdgas erzeugten Wärme/Kälte.","")</f>
        <v/>
      </c>
      <c r="N6498" s="46"/>
      <c r="O6498" s="46"/>
      <c r="P6498" s="46"/>
      <c r="Q6498" s="46"/>
      <c r="R6498" s="46"/>
      <c r="S6498" s="46"/>
    </row>
    <row r="6499" spans="2:19" x14ac:dyDescent="0.3">
      <c r="B6499" s="46"/>
      <c r="C6499" s="46"/>
      <c r="D6499" s="46"/>
      <c r="E6499" s="46"/>
      <c r="F6499" s="46"/>
      <c r="G6499" s="46"/>
      <c r="H6499" s="46"/>
      <c r="I6499" s="98"/>
      <c r="J6499" s="46"/>
      <c r="K6499" s="46"/>
      <c r="L6499" s="48"/>
      <c r="M6499" s="47"/>
      <c r="N6499" s="46"/>
      <c r="O6499" s="46"/>
      <c r="P6499" s="46"/>
      <c r="Q6499" s="46"/>
      <c r="R6499" s="46"/>
      <c r="S6499" s="46"/>
    </row>
    <row r="6500" spans="2:19" ht="18" thickBot="1" x14ac:dyDescent="0.5">
      <c r="B6500" s="56" t="s">
        <v>10</v>
      </c>
      <c r="C6500" s="47"/>
      <c r="D6500" s="47"/>
      <c r="E6500" s="47"/>
      <c r="F6500" s="47"/>
      <c r="G6500" s="47"/>
      <c r="H6500" s="47"/>
      <c r="I6500" s="68">
        <v>44835</v>
      </c>
      <c r="J6500" s="68">
        <v>44866</v>
      </c>
      <c r="K6500" s="68">
        <v>44896</v>
      </c>
      <c r="L6500" s="47"/>
      <c r="M6500" s="69"/>
      <c r="N6500" s="69"/>
      <c r="O6500" s="69"/>
      <c r="P6500" s="69"/>
      <c r="Q6500" s="69"/>
      <c r="R6500" s="69"/>
      <c r="S6500" s="47"/>
    </row>
    <row r="6501" spans="2:19" ht="15" thickBot="1" x14ac:dyDescent="0.35">
      <c r="B6501" s="47" t="s">
        <v>28</v>
      </c>
      <c r="C6501" s="47"/>
      <c r="D6501" s="47"/>
      <c r="E6501" s="47"/>
      <c r="F6501" s="47"/>
      <c r="G6501" s="47"/>
      <c r="H6501" s="117"/>
      <c r="I6501" s="70"/>
      <c r="J6501" s="71"/>
      <c r="K6501" s="71"/>
      <c r="L6501" s="48" t="s">
        <v>5</v>
      </c>
      <c r="M6501" s="47" t="s">
        <v>29</v>
      </c>
      <c r="N6501" s="69"/>
      <c r="O6501" s="69"/>
      <c r="P6501" s="69"/>
      <c r="Q6501" s="69"/>
      <c r="R6501" s="69"/>
      <c r="S6501" s="47"/>
    </row>
    <row r="6502" spans="2:19" ht="15" thickBot="1" x14ac:dyDescent="0.35">
      <c r="B6502" s="47" t="s">
        <v>13</v>
      </c>
      <c r="C6502" s="47"/>
      <c r="D6502" s="47"/>
      <c r="E6502" s="47"/>
      <c r="F6502" s="47"/>
      <c r="G6502" s="47"/>
      <c r="H6502" s="138">
        <f>IFERROR(VLOOKUP(H6501,'1 - Strom Erdgas Wärme 2021'!H:AA,17,FALSE),"")</f>
        <v>0</v>
      </c>
      <c r="I6502" s="70"/>
      <c r="J6502" s="71"/>
      <c r="K6502" s="71"/>
      <c r="L6502" s="48"/>
      <c r="M6502" s="47"/>
      <c r="N6502" s="69"/>
      <c r="O6502" s="69"/>
      <c r="P6502" s="69"/>
      <c r="Q6502" s="69"/>
      <c r="R6502" s="69"/>
      <c r="S6502" s="47"/>
    </row>
    <row r="6503" spans="2:19" ht="15" thickBot="1" x14ac:dyDescent="0.35">
      <c r="B6503" s="47" t="s">
        <v>16</v>
      </c>
      <c r="C6503" s="47"/>
      <c r="D6503" s="47"/>
      <c r="E6503" s="47"/>
      <c r="F6503" s="47"/>
      <c r="G6503" s="47"/>
      <c r="H6503" s="139"/>
      <c r="I6503" s="72"/>
      <c r="J6503" s="73"/>
      <c r="K6503" s="73"/>
      <c r="L6503" s="48" t="s">
        <v>5</v>
      </c>
      <c r="M6503" s="47" t="s">
        <v>17</v>
      </c>
      <c r="N6503" s="69"/>
      <c r="O6503" s="69"/>
      <c r="P6503" s="69"/>
      <c r="Q6503" s="69"/>
      <c r="R6503" s="69"/>
      <c r="S6503" s="47"/>
    </row>
    <row r="6504" spans="2:19" ht="16.8" thickBot="1" x14ac:dyDescent="0.45">
      <c r="B6504" s="47" t="str">
        <f>IF(H6503="Erdgas","Arbeitspreis pro kWh Erdgas in EUR",IF(H6503="Strom","Arbeitspreis pro kWh Strom in EUR",IF(H6503="Wärme/Kälte","Arbeitspreis pro kWh Wärme-/Kälteverbrauch in EUR","Bitte Energieart auswählen!")))</f>
        <v>Bitte Energieart auswählen!</v>
      </c>
      <c r="C6504" s="47"/>
      <c r="D6504" s="47"/>
      <c r="E6504" s="47"/>
      <c r="F6504" s="47"/>
      <c r="G6504" s="74">
        <f>IFERROR(SUMPRODUCT(I6504:K6504,I6505:K6505),"")</f>
        <v>0</v>
      </c>
      <c r="H6504" s="47"/>
      <c r="I6504" s="118"/>
      <c r="J6504" s="118"/>
      <c r="K6504" s="118"/>
      <c r="L6504" s="48" t="s">
        <v>5</v>
      </c>
      <c r="M6504" s="47" t="str">
        <f>IF(H6503="Erdgas","Erdgaskosten exkl. Steuern, Abgaben, Netzentgelte, etc.",IF(H6503="Strom","Stromkosten exkl. Steuern, Abgaben, Netzentgelte, etc.",IF(H6503="Wärme/Kälte","Wärme-/Kältekosten exkl. Steuern, Abgaben, Netzentgelte, etc.", "Bitte Energieart auswählen!")))</f>
        <v>Bitte Energieart auswählen!</v>
      </c>
      <c r="N6504" s="47"/>
      <c r="O6504" s="47"/>
      <c r="P6504" s="75"/>
      <c r="Q6504" s="61"/>
      <c r="R6504" s="62"/>
      <c r="S6504" s="47"/>
    </row>
    <row r="6505" spans="2:19" ht="15" thickBot="1" x14ac:dyDescent="0.35">
      <c r="B6505" s="47" t="str">
        <f>IF(AND(H6503="Erdgas",H6502="Nein"),"Aliquoter Erdgasverbrauch in kWh von 1. Oktober 2022 bis 31. Dezember 2022",IF(H6503="Erdgas","Erdgasverbrauch in kWh von 1. Oktober 2022 bis 31. Dezember 2022",IF(AND(H6503="Strom",H6502="Nein"),"Aliquoter Stromverbrauch in kWh von 1. Oktober 2022 bis 31. Dezember 2022",IF(H6503="Strom","Stromverbrauch in kWh von 1. Oktober 2022 bis 31. Dezember 2022",IF(AND(H6503="Wärme/Kälte",H6502="Nein"),"Aliquoter Wärme-/Kälteverbrauch in kWh von 1. Oktober 2022 bis 31. Dezember 2022",IF(H6503="Wärme/Kälte","Wärme-/Kälteverbrauch in kWh von 1. Oktober 2022 bis 31. Dezember 2022","Bitte Energieart auswählen!"))))))</f>
        <v>Bitte Energieart auswählen!</v>
      </c>
      <c r="C6505" s="47"/>
      <c r="D6505" s="47"/>
      <c r="E6505" s="47"/>
      <c r="F6505" s="47"/>
      <c r="G6505" s="47"/>
      <c r="H6505" s="59">
        <f>SUM(I6505:K6505)</f>
        <v>0</v>
      </c>
      <c r="I6505" s="119" t="str">
        <f>IFERROR(IF(H6502="Nein",VLOOKUP(H6501,'1 - Strom Erdgas Wärme 2021'!H:AA,20,FALSE)/12,""),"")</f>
        <v/>
      </c>
      <c r="J6505" s="119" t="str">
        <f>IFERROR(IF(H6502="Nein",VLOOKUP(H6501,'1 - Strom Erdgas Wärme 2021'!H:AB,20,FALSE)/12,""),"")</f>
        <v/>
      </c>
      <c r="K6505" s="119" t="str">
        <f>IFERROR(IF(H6502="Nein",VLOOKUP(H6501,'1 - Strom Erdgas Wärme 2021'!H:AC,20,FALSE)/12,""),"")</f>
        <v/>
      </c>
      <c r="L6505" s="48" t="s">
        <v>5</v>
      </c>
      <c r="M6505" s="76" t="str">
        <f>IFERROR(IF(H6502="Nein","Vorbefüllte Verbrauchswerte wurden aliquot (d.h. 1/12) aus dem Jahr 2021 übernommen.","Bitte ergänzen Sie die monatlichen Verbrauchswerte gem. Lastprofilzähler"),"")</f>
        <v>Bitte ergänzen Sie die monatlichen Verbrauchswerte gem. Lastprofilzähler</v>
      </c>
      <c r="N6505" s="77"/>
      <c r="O6505" s="77"/>
      <c r="P6505" s="77"/>
      <c r="Q6505" s="77"/>
      <c r="R6505" s="77"/>
      <c r="S6505" s="77"/>
    </row>
    <row r="6506" spans="2:19" x14ac:dyDescent="0.3">
      <c r="B6506" s="47" t="str">
        <f>IF(H6503="Wärme/Kälte","Energiemix: Anteil in % der aus Strom oder Erdgas erzeugten Wärme/Kälte","")</f>
        <v/>
      </c>
      <c r="C6506" s="46"/>
      <c r="D6506" s="46"/>
      <c r="E6506" s="46"/>
      <c r="F6506" s="74">
        <f>IFERROR(SUMPRODUCT(I6506:K6506,I6505:K6505),"")</f>
        <v>0</v>
      </c>
      <c r="G6506" s="74"/>
      <c r="H6506" s="46"/>
      <c r="I6506" s="120"/>
      <c r="J6506" s="121"/>
      <c r="K6506" s="121"/>
      <c r="L6506" s="48" t="str">
        <f>IF(H6503="Wärme/Kälte","i","")</f>
        <v/>
      </c>
      <c r="M6506" s="47" t="str">
        <f>IF(H6503="Wärme/Kälte","Bitte geben Sie den Anteil in % (von 0 bis 100, ohne Prozentzeichen) der  direkt aus Strom oder Erdgas erzeugten Wärme/Kälte.","")</f>
        <v/>
      </c>
      <c r="N6506" s="46"/>
      <c r="O6506" s="46"/>
      <c r="P6506" s="46"/>
      <c r="Q6506" s="46"/>
      <c r="R6506" s="46"/>
      <c r="S6506" s="46"/>
    </row>
    <row r="6507" spans="2:19" x14ac:dyDescent="0.3">
      <c r="B6507" s="46"/>
      <c r="C6507" s="46"/>
      <c r="D6507" s="46"/>
      <c r="E6507" s="46"/>
      <c r="F6507" s="46"/>
      <c r="G6507" s="46"/>
      <c r="H6507" s="46"/>
      <c r="I6507" s="98"/>
      <c r="J6507" s="46"/>
      <c r="K6507" s="46"/>
      <c r="L6507" s="48"/>
      <c r="M6507" s="47"/>
      <c r="N6507" s="46"/>
      <c r="O6507" s="46"/>
      <c r="P6507" s="46"/>
      <c r="Q6507" s="46"/>
      <c r="R6507" s="46"/>
      <c r="S6507" s="46"/>
    </row>
    <row r="6508" spans="2:19" ht="18" thickBot="1" x14ac:dyDescent="0.5">
      <c r="B6508" s="56" t="s">
        <v>10</v>
      </c>
      <c r="C6508" s="47"/>
      <c r="D6508" s="47"/>
      <c r="E6508" s="47"/>
      <c r="F6508" s="47"/>
      <c r="G6508" s="47"/>
      <c r="H6508" s="47"/>
      <c r="I6508" s="68">
        <v>44835</v>
      </c>
      <c r="J6508" s="68">
        <v>44866</v>
      </c>
      <c r="K6508" s="68">
        <v>44896</v>
      </c>
      <c r="L6508" s="47"/>
      <c r="M6508" s="69"/>
      <c r="N6508" s="69"/>
      <c r="O6508" s="69"/>
      <c r="P6508" s="69"/>
      <c r="Q6508" s="69"/>
      <c r="R6508" s="69"/>
      <c r="S6508" s="47"/>
    </row>
    <row r="6509" spans="2:19" ht="15" thickBot="1" x14ac:dyDescent="0.35">
      <c r="B6509" s="47" t="s">
        <v>28</v>
      </c>
      <c r="C6509" s="47"/>
      <c r="D6509" s="47"/>
      <c r="E6509" s="47"/>
      <c r="F6509" s="47"/>
      <c r="G6509" s="47"/>
      <c r="H6509" s="117"/>
      <c r="I6509" s="70"/>
      <c r="J6509" s="71"/>
      <c r="K6509" s="71"/>
      <c r="L6509" s="48" t="s">
        <v>5</v>
      </c>
      <c r="M6509" s="47" t="s">
        <v>29</v>
      </c>
      <c r="N6509" s="69"/>
      <c r="O6509" s="69"/>
      <c r="P6509" s="69"/>
      <c r="Q6509" s="69"/>
      <c r="R6509" s="69"/>
      <c r="S6509" s="47"/>
    </row>
    <row r="6510" spans="2:19" ht="15" thickBot="1" x14ac:dyDescent="0.35">
      <c r="B6510" s="47" t="s">
        <v>13</v>
      </c>
      <c r="C6510" s="47"/>
      <c r="D6510" s="47"/>
      <c r="E6510" s="47"/>
      <c r="F6510" s="47"/>
      <c r="G6510" s="47"/>
      <c r="H6510" s="138">
        <f>IFERROR(VLOOKUP(H6509,'1 - Strom Erdgas Wärme 2021'!H:AA,17,FALSE),"")</f>
        <v>0</v>
      </c>
      <c r="I6510" s="70"/>
      <c r="J6510" s="71"/>
      <c r="K6510" s="71"/>
      <c r="L6510" s="48"/>
      <c r="M6510" s="47"/>
      <c r="N6510" s="69"/>
      <c r="O6510" s="69"/>
      <c r="P6510" s="69"/>
      <c r="Q6510" s="69"/>
      <c r="R6510" s="69"/>
      <c r="S6510" s="47"/>
    </row>
    <row r="6511" spans="2:19" ht="15" thickBot="1" x14ac:dyDescent="0.35">
      <c r="B6511" s="47" t="s">
        <v>16</v>
      </c>
      <c r="C6511" s="47"/>
      <c r="D6511" s="47"/>
      <c r="E6511" s="47"/>
      <c r="F6511" s="47"/>
      <c r="G6511" s="47"/>
      <c r="H6511" s="139"/>
      <c r="I6511" s="72"/>
      <c r="J6511" s="73"/>
      <c r="K6511" s="73"/>
      <c r="L6511" s="48" t="s">
        <v>5</v>
      </c>
      <c r="M6511" s="47" t="s">
        <v>17</v>
      </c>
      <c r="N6511" s="69"/>
      <c r="O6511" s="69"/>
      <c r="P6511" s="69"/>
      <c r="Q6511" s="69"/>
      <c r="R6511" s="69"/>
      <c r="S6511" s="47"/>
    </row>
    <row r="6512" spans="2:19" ht="16.8" thickBot="1" x14ac:dyDescent="0.45">
      <c r="B6512" s="47" t="str">
        <f>IF(H6511="Erdgas","Arbeitspreis pro kWh Erdgas in EUR",IF(H6511="Strom","Arbeitspreis pro kWh Strom in EUR",IF(H6511="Wärme/Kälte","Arbeitspreis pro kWh Wärme-/Kälteverbrauch in EUR","Bitte Energieart auswählen!")))</f>
        <v>Bitte Energieart auswählen!</v>
      </c>
      <c r="C6512" s="47"/>
      <c r="D6512" s="47"/>
      <c r="E6512" s="47"/>
      <c r="F6512" s="47"/>
      <c r="G6512" s="74">
        <f>IFERROR(SUMPRODUCT(I6512:K6512,I6513:K6513),"")</f>
        <v>0</v>
      </c>
      <c r="H6512" s="47"/>
      <c r="I6512" s="118"/>
      <c r="J6512" s="118"/>
      <c r="K6512" s="118"/>
      <c r="L6512" s="48" t="s">
        <v>5</v>
      </c>
      <c r="M6512" s="47" t="str">
        <f>IF(H6511="Erdgas","Erdgaskosten exkl. Steuern, Abgaben, Netzentgelte, etc.",IF(H6511="Strom","Stromkosten exkl. Steuern, Abgaben, Netzentgelte, etc.",IF(H6511="Wärme/Kälte","Wärme-/Kältekosten exkl. Steuern, Abgaben, Netzentgelte, etc.", "Bitte Energieart auswählen!")))</f>
        <v>Bitte Energieart auswählen!</v>
      </c>
      <c r="N6512" s="47"/>
      <c r="O6512" s="47"/>
      <c r="P6512" s="75"/>
      <c r="Q6512" s="61"/>
      <c r="R6512" s="62"/>
      <c r="S6512" s="47"/>
    </row>
    <row r="6513" spans="2:19" ht="15" thickBot="1" x14ac:dyDescent="0.35">
      <c r="B6513" s="47" t="str">
        <f>IF(AND(H6511="Erdgas",H6510="Nein"),"Aliquoter Erdgasverbrauch in kWh von 1. Oktober 2022 bis 31. Dezember 2022",IF(H6511="Erdgas","Erdgasverbrauch in kWh von 1. Oktober 2022 bis 31. Dezember 2022",IF(AND(H6511="Strom",H6510="Nein"),"Aliquoter Stromverbrauch in kWh von 1. Oktober 2022 bis 31. Dezember 2022",IF(H6511="Strom","Stromverbrauch in kWh von 1. Oktober 2022 bis 31. Dezember 2022",IF(AND(H6511="Wärme/Kälte",H6510="Nein"),"Aliquoter Wärme-/Kälteverbrauch in kWh von 1. Oktober 2022 bis 31. Dezember 2022",IF(H6511="Wärme/Kälte","Wärme-/Kälteverbrauch in kWh von 1. Oktober 2022 bis 31. Dezember 2022","Bitte Energieart auswählen!"))))))</f>
        <v>Bitte Energieart auswählen!</v>
      </c>
      <c r="C6513" s="47"/>
      <c r="D6513" s="47"/>
      <c r="E6513" s="47"/>
      <c r="F6513" s="47"/>
      <c r="G6513" s="47"/>
      <c r="H6513" s="59">
        <f>SUM(I6513:K6513)</f>
        <v>0</v>
      </c>
      <c r="I6513" s="119" t="str">
        <f>IFERROR(IF(H6510="Nein",VLOOKUP(H6509,'1 - Strom Erdgas Wärme 2021'!H:AA,20,FALSE)/12,""),"")</f>
        <v/>
      </c>
      <c r="J6513" s="119" t="str">
        <f>IFERROR(IF(H6510="Nein",VLOOKUP(H6509,'1 - Strom Erdgas Wärme 2021'!H:AB,20,FALSE)/12,""),"")</f>
        <v/>
      </c>
      <c r="K6513" s="119" t="str">
        <f>IFERROR(IF(H6510="Nein",VLOOKUP(H6509,'1 - Strom Erdgas Wärme 2021'!H:AC,20,FALSE)/12,""),"")</f>
        <v/>
      </c>
      <c r="L6513" s="48" t="s">
        <v>5</v>
      </c>
      <c r="M6513" s="76" t="str">
        <f>IFERROR(IF(H6510="Nein","Vorbefüllte Verbrauchswerte wurden aliquot (d.h. 1/12) aus dem Jahr 2021 übernommen.","Bitte ergänzen Sie die monatlichen Verbrauchswerte gem. Lastprofilzähler"),"")</f>
        <v>Bitte ergänzen Sie die monatlichen Verbrauchswerte gem. Lastprofilzähler</v>
      </c>
      <c r="N6513" s="77"/>
      <c r="O6513" s="77"/>
      <c r="P6513" s="77"/>
      <c r="Q6513" s="77"/>
      <c r="R6513" s="77"/>
      <c r="S6513" s="77"/>
    </row>
    <row r="6514" spans="2:19" x14ac:dyDescent="0.3">
      <c r="B6514" s="47" t="str">
        <f>IF(H6511="Wärme/Kälte","Energiemix: Anteil in % der aus Strom oder Erdgas erzeugten Wärme/Kälte","")</f>
        <v/>
      </c>
      <c r="C6514" s="46"/>
      <c r="D6514" s="46"/>
      <c r="E6514" s="46"/>
      <c r="F6514" s="74">
        <f>IFERROR(SUMPRODUCT(I6514:K6514,I6513:K6513),"")</f>
        <v>0</v>
      </c>
      <c r="G6514" s="74"/>
      <c r="H6514" s="46"/>
      <c r="I6514" s="120"/>
      <c r="J6514" s="121"/>
      <c r="K6514" s="121"/>
      <c r="L6514" s="48" t="str">
        <f>IF(H6511="Wärme/Kälte","i","")</f>
        <v/>
      </c>
      <c r="M6514" s="47" t="str">
        <f>IF(H6511="Wärme/Kälte","Bitte geben Sie den Anteil in % (von 0 bis 100, ohne Prozentzeichen) der  direkt aus Strom oder Erdgas erzeugten Wärme/Kälte.","")</f>
        <v/>
      </c>
      <c r="N6514" s="46"/>
      <c r="O6514" s="46"/>
      <c r="P6514" s="46"/>
      <c r="Q6514" s="46"/>
      <c r="R6514" s="46"/>
      <c r="S6514" s="46"/>
    </row>
    <row r="6515" spans="2:19" x14ac:dyDescent="0.3">
      <c r="B6515" s="46"/>
      <c r="C6515" s="46"/>
      <c r="D6515" s="46"/>
      <c r="E6515" s="46"/>
      <c r="F6515" s="46"/>
      <c r="G6515" s="46"/>
      <c r="H6515" s="46"/>
      <c r="I6515" s="98"/>
      <c r="J6515" s="46"/>
      <c r="K6515" s="46"/>
      <c r="L6515" s="48"/>
      <c r="M6515" s="47"/>
      <c r="N6515" s="46"/>
      <c r="O6515" s="46"/>
      <c r="P6515" s="46"/>
      <c r="Q6515" s="46"/>
      <c r="R6515" s="46"/>
      <c r="S6515" s="46"/>
    </row>
    <row r="6516" spans="2:19" ht="18" thickBot="1" x14ac:dyDescent="0.5">
      <c r="B6516" s="56" t="s">
        <v>10</v>
      </c>
      <c r="C6516" s="47"/>
      <c r="D6516" s="47"/>
      <c r="E6516" s="47"/>
      <c r="F6516" s="47"/>
      <c r="G6516" s="47"/>
      <c r="H6516" s="47"/>
      <c r="I6516" s="68">
        <v>44835</v>
      </c>
      <c r="J6516" s="68">
        <v>44866</v>
      </c>
      <c r="K6516" s="68">
        <v>44896</v>
      </c>
      <c r="L6516" s="47"/>
      <c r="M6516" s="69"/>
      <c r="N6516" s="69"/>
      <c r="O6516" s="69"/>
      <c r="P6516" s="69"/>
      <c r="Q6516" s="69"/>
      <c r="R6516" s="69"/>
      <c r="S6516" s="47"/>
    </row>
    <row r="6517" spans="2:19" ht="15" thickBot="1" x14ac:dyDescent="0.35">
      <c r="B6517" s="47" t="s">
        <v>28</v>
      </c>
      <c r="C6517" s="47"/>
      <c r="D6517" s="47"/>
      <c r="E6517" s="47"/>
      <c r="F6517" s="47"/>
      <c r="G6517" s="47"/>
      <c r="H6517" s="117"/>
      <c r="I6517" s="70"/>
      <c r="J6517" s="71"/>
      <c r="K6517" s="71"/>
      <c r="L6517" s="48" t="s">
        <v>5</v>
      </c>
      <c r="M6517" s="47" t="s">
        <v>29</v>
      </c>
      <c r="N6517" s="69"/>
      <c r="O6517" s="69"/>
      <c r="P6517" s="69"/>
      <c r="Q6517" s="69"/>
      <c r="R6517" s="69"/>
      <c r="S6517" s="47"/>
    </row>
    <row r="6518" spans="2:19" ht="15" thickBot="1" x14ac:dyDescent="0.35">
      <c r="B6518" s="47" t="s">
        <v>13</v>
      </c>
      <c r="C6518" s="47"/>
      <c r="D6518" s="47"/>
      <c r="E6518" s="47"/>
      <c r="F6518" s="47"/>
      <c r="G6518" s="47"/>
      <c r="H6518" s="138">
        <f>IFERROR(VLOOKUP(H6517,'1 - Strom Erdgas Wärme 2021'!H:AA,17,FALSE),"")</f>
        <v>0</v>
      </c>
      <c r="I6518" s="70"/>
      <c r="J6518" s="71"/>
      <c r="K6518" s="71"/>
      <c r="L6518" s="48"/>
      <c r="M6518" s="47"/>
      <c r="N6518" s="69"/>
      <c r="O6518" s="69"/>
      <c r="P6518" s="69"/>
      <c r="Q6518" s="69"/>
      <c r="R6518" s="69"/>
      <c r="S6518" s="47"/>
    </row>
    <row r="6519" spans="2:19" ht="15" thickBot="1" x14ac:dyDescent="0.35">
      <c r="B6519" s="47" t="s">
        <v>16</v>
      </c>
      <c r="C6519" s="47"/>
      <c r="D6519" s="47"/>
      <c r="E6519" s="47"/>
      <c r="F6519" s="47"/>
      <c r="G6519" s="47"/>
      <c r="H6519" s="139"/>
      <c r="I6519" s="72"/>
      <c r="J6519" s="73"/>
      <c r="K6519" s="73"/>
      <c r="L6519" s="48" t="s">
        <v>5</v>
      </c>
      <c r="M6519" s="47" t="s">
        <v>17</v>
      </c>
      <c r="N6519" s="69"/>
      <c r="O6519" s="69"/>
      <c r="P6519" s="69"/>
      <c r="Q6519" s="69"/>
      <c r="R6519" s="69"/>
      <c r="S6519" s="47"/>
    </row>
    <row r="6520" spans="2:19" ht="16.8" thickBot="1" x14ac:dyDescent="0.45">
      <c r="B6520" s="47" t="str">
        <f>IF(H6519="Erdgas","Arbeitspreis pro kWh Erdgas in EUR",IF(H6519="Strom","Arbeitspreis pro kWh Strom in EUR",IF(H6519="Wärme/Kälte","Arbeitspreis pro kWh Wärme-/Kälteverbrauch in EUR","Bitte Energieart auswählen!")))</f>
        <v>Bitte Energieart auswählen!</v>
      </c>
      <c r="C6520" s="47"/>
      <c r="D6520" s="47"/>
      <c r="E6520" s="47"/>
      <c r="F6520" s="47"/>
      <c r="G6520" s="74">
        <f>IFERROR(SUMPRODUCT(I6520:K6520,I6521:K6521),"")</f>
        <v>0</v>
      </c>
      <c r="H6520" s="47"/>
      <c r="I6520" s="118"/>
      <c r="J6520" s="118"/>
      <c r="K6520" s="118"/>
      <c r="L6520" s="48" t="s">
        <v>5</v>
      </c>
      <c r="M6520" s="47" t="str">
        <f>IF(H6519="Erdgas","Erdgaskosten exkl. Steuern, Abgaben, Netzentgelte, etc.",IF(H6519="Strom","Stromkosten exkl. Steuern, Abgaben, Netzentgelte, etc.",IF(H6519="Wärme/Kälte","Wärme-/Kältekosten exkl. Steuern, Abgaben, Netzentgelte, etc.", "Bitte Energieart auswählen!")))</f>
        <v>Bitte Energieart auswählen!</v>
      </c>
      <c r="N6520" s="47"/>
      <c r="O6520" s="47"/>
      <c r="P6520" s="75"/>
      <c r="Q6520" s="61"/>
      <c r="R6520" s="62"/>
      <c r="S6520" s="47"/>
    </row>
    <row r="6521" spans="2:19" ht="15" thickBot="1" x14ac:dyDescent="0.35">
      <c r="B6521" s="47" t="str">
        <f>IF(AND(H6519="Erdgas",H6518="Nein"),"Aliquoter Erdgasverbrauch in kWh von 1. Oktober 2022 bis 31. Dezember 2022",IF(H6519="Erdgas","Erdgasverbrauch in kWh von 1. Oktober 2022 bis 31. Dezember 2022",IF(AND(H6519="Strom",H6518="Nein"),"Aliquoter Stromverbrauch in kWh von 1. Oktober 2022 bis 31. Dezember 2022",IF(H6519="Strom","Stromverbrauch in kWh von 1. Oktober 2022 bis 31. Dezember 2022",IF(AND(H6519="Wärme/Kälte",H6518="Nein"),"Aliquoter Wärme-/Kälteverbrauch in kWh von 1. Oktober 2022 bis 31. Dezember 2022",IF(H6519="Wärme/Kälte","Wärme-/Kälteverbrauch in kWh von 1. Oktober 2022 bis 31. Dezember 2022","Bitte Energieart auswählen!"))))))</f>
        <v>Bitte Energieart auswählen!</v>
      </c>
      <c r="C6521" s="47"/>
      <c r="D6521" s="47"/>
      <c r="E6521" s="47"/>
      <c r="F6521" s="47"/>
      <c r="G6521" s="47"/>
      <c r="H6521" s="59">
        <f>SUM(I6521:K6521)</f>
        <v>0</v>
      </c>
      <c r="I6521" s="119" t="str">
        <f>IFERROR(IF(H6518="Nein",VLOOKUP(H6517,'1 - Strom Erdgas Wärme 2021'!H:AA,20,FALSE)/12,""),"")</f>
        <v/>
      </c>
      <c r="J6521" s="119" t="str">
        <f>IFERROR(IF(H6518="Nein",VLOOKUP(H6517,'1 - Strom Erdgas Wärme 2021'!H:AB,20,FALSE)/12,""),"")</f>
        <v/>
      </c>
      <c r="K6521" s="119" t="str">
        <f>IFERROR(IF(H6518="Nein",VLOOKUP(H6517,'1 - Strom Erdgas Wärme 2021'!H:AC,20,FALSE)/12,""),"")</f>
        <v/>
      </c>
      <c r="L6521" s="48" t="s">
        <v>5</v>
      </c>
      <c r="M6521" s="76" t="str">
        <f>IFERROR(IF(H6518="Nein","Vorbefüllte Verbrauchswerte wurden aliquot (d.h. 1/12) aus dem Jahr 2021 übernommen.","Bitte ergänzen Sie die monatlichen Verbrauchswerte gem. Lastprofilzähler"),"")</f>
        <v>Bitte ergänzen Sie die monatlichen Verbrauchswerte gem. Lastprofilzähler</v>
      </c>
      <c r="N6521" s="77"/>
      <c r="O6521" s="77"/>
      <c r="P6521" s="77"/>
      <c r="Q6521" s="77"/>
      <c r="R6521" s="77"/>
      <c r="S6521" s="77"/>
    </row>
    <row r="6522" spans="2:19" x14ac:dyDescent="0.3">
      <c r="B6522" s="47" t="str">
        <f>IF(H6519="Wärme/Kälte","Energiemix: Anteil in % der aus Strom oder Erdgas erzeugten Wärme/Kälte","")</f>
        <v/>
      </c>
      <c r="C6522" s="46"/>
      <c r="D6522" s="46"/>
      <c r="E6522" s="46"/>
      <c r="F6522" s="74">
        <f>IFERROR(SUMPRODUCT(I6522:K6522,I6521:K6521),"")</f>
        <v>0</v>
      </c>
      <c r="G6522" s="74"/>
      <c r="H6522" s="46"/>
      <c r="I6522" s="120"/>
      <c r="J6522" s="121"/>
      <c r="K6522" s="121"/>
      <c r="L6522" s="48" t="str">
        <f>IF(H6519="Wärme/Kälte","i","")</f>
        <v/>
      </c>
      <c r="M6522" s="47" t="str">
        <f>IF(H6519="Wärme/Kälte","Bitte geben Sie den Anteil in % (von 0 bis 100, ohne Prozentzeichen) der  direkt aus Strom oder Erdgas erzeugten Wärme/Kälte.","")</f>
        <v/>
      </c>
      <c r="N6522" s="46"/>
      <c r="O6522" s="46"/>
      <c r="P6522" s="46"/>
      <c r="Q6522" s="46"/>
      <c r="R6522" s="46"/>
      <c r="S6522" s="46"/>
    </row>
    <row r="6523" spans="2:19" x14ac:dyDescent="0.3">
      <c r="B6523" s="46"/>
      <c r="C6523" s="46"/>
      <c r="D6523" s="46"/>
      <c r="E6523" s="46"/>
      <c r="F6523" s="46"/>
      <c r="G6523" s="46"/>
      <c r="H6523" s="46"/>
      <c r="I6523" s="98"/>
      <c r="J6523" s="46"/>
      <c r="K6523" s="46"/>
      <c r="L6523" s="48"/>
      <c r="M6523" s="47"/>
      <c r="N6523" s="46"/>
      <c r="O6523" s="46"/>
      <c r="P6523" s="46"/>
      <c r="Q6523" s="46"/>
      <c r="R6523" s="46"/>
      <c r="S6523" s="46"/>
    </row>
    <row r="6524" spans="2:19" ht="18" thickBot="1" x14ac:dyDescent="0.5">
      <c r="B6524" s="56" t="s">
        <v>10</v>
      </c>
      <c r="C6524" s="47"/>
      <c r="D6524" s="47"/>
      <c r="E6524" s="47"/>
      <c r="F6524" s="47"/>
      <c r="G6524" s="47"/>
      <c r="H6524" s="47"/>
      <c r="I6524" s="68">
        <v>44835</v>
      </c>
      <c r="J6524" s="68">
        <v>44866</v>
      </c>
      <c r="K6524" s="68">
        <v>44896</v>
      </c>
      <c r="L6524" s="47"/>
      <c r="M6524" s="69"/>
      <c r="N6524" s="69"/>
      <c r="O6524" s="69"/>
      <c r="P6524" s="69"/>
      <c r="Q6524" s="69"/>
      <c r="R6524" s="69"/>
      <c r="S6524" s="47"/>
    </row>
    <row r="6525" spans="2:19" ht="15" thickBot="1" x14ac:dyDescent="0.35">
      <c r="B6525" s="47" t="s">
        <v>28</v>
      </c>
      <c r="C6525" s="47"/>
      <c r="D6525" s="47"/>
      <c r="E6525" s="47"/>
      <c r="F6525" s="47"/>
      <c r="G6525" s="47"/>
      <c r="H6525" s="117"/>
      <c r="I6525" s="70"/>
      <c r="J6525" s="71"/>
      <c r="K6525" s="71"/>
      <c r="L6525" s="48" t="s">
        <v>5</v>
      </c>
      <c r="M6525" s="47" t="s">
        <v>29</v>
      </c>
      <c r="N6525" s="69"/>
      <c r="O6525" s="69"/>
      <c r="P6525" s="69"/>
      <c r="Q6525" s="69"/>
      <c r="R6525" s="69"/>
      <c r="S6525" s="47"/>
    </row>
    <row r="6526" spans="2:19" ht="15" thickBot="1" x14ac:dyDescent="0.35">
      <c r="B6526" s="47" t="s">
        <v>13</v>
      </c>
      <c r="C6526" s="47"/>
      <c r="D6526" s="47"/>
      <c r="E6526" s="47"/>
      <c r="F6526" s="47"/>
      <c r="G6526" s="47"/>
      <c r="H6526" s="138">
        <f>IFERROR(VLOOKUP(H6525,'1 - Strom Erdgas Wärme 2021'!H:AA,17,FALSE),"")</f>
        <v>0</v>
      </c>
      <c r="I6526" s="70"/>
      <c r="J6526" s="71"/>
      <c r="K6526" s="71"/>
      <c r="L6526" s="48"/>
      <c r="M6526" s="47"/>
      <c r="N6526" s="69"/>
      <c r="O6526" s="69"/>
      <c r="P6526" s="69"/>
      <c r="Q6526" s="69"/>
      <c r="R6526" s="69"/>
      <c r="S6526" s="47"/>
    </row>
    <row r="6527" spans="2:19" ht="15" thickBot="1" x14ac:dyDescent="0.35">
      <c r="B6527" s="47" t="s">
        <v>16</v>
      </c>
      <c r="C6527" s="47"/>
      <c r="D6527" s="47"/>
      <c r="E6527" s="47"/>
      <c r="F6527" s="47"/>
      <c r="G6527" s="47"/>
      <c r="H6527" s="139"/>
      <c r="I6527" s="72"/>
      <c r="J6527" s="73"/>
      <c r="K6527" s="73"/>
      <c r="L6527" s="48" t="s">
        <v>5</v>
      </c>
      <c r="M6527" s="47" t="s">
        <v>17</v>
      </c>
      <c r="N6527" s="69"/>
      <c r="O6527" s="69"/>
      <c r="P6527" s="69"/>
      <c r="Q6527" s="69"/>
      <c r="R6527" s="69"/>
      <c r="S6527" s="47"/>
    </row>
    <row r="6528" spans="2:19" ht="16.8" thickBot="1" x14ac:dyDescent="0.45">
      <c r="B6528" s="47" t="str">
        <f>IF(H6527="Erdgas","Arbeitspreis pro kWh Erdgas in EUR",IF(H6527="Strom","Arbeitspreis pro kWh Strom in EUR",IF(H6527="Wärme/Kälte","Arbeitspreis pro kWh Wärme-/Kälteverbrauch in EUR","Bitte Energieart auswählen!")))</f>
        <v>Bitte Energieart auswählen!</v>
      </c>
      <c r="C6528" s="47"/>
      <c r="D6528" s="47"/>
      <c r="E6528" s="47"/>
      <c r="F6528" s="47"/>
      <c r="G6528" s="74">
        <f>IFERROR(SUMPRODUCT(I6528:K6528,I6529:K6529),"")</f>
        <v>0</v>
      </c>
      <c r="H6528" s="47"/>
      <c r="I6528" s="118"/>
      <c r="J6528" s="118"/>
      <c r="K6528" s="118"/>
      <c r="L6528" s="48" t="s">
        <v>5</v>
      </c>
      <c r="M6528" s="47" t="str">
        <f>IF(H6527="Erdgas","Erdgaskosten exkl. Steuern, Abgaben, Netzentgelte, etc.",IF(H6527="Strom","Stromkosten exkl. Steuern, Abgaben, Netzentgelte, etc.",IF(H6527="Wärme/Kälte","Wärme-/Kältekosten exkl. Steuern, Abgaben, Netzentgelte, etc.", "Bitte Energieart auswählen!")))</f>
        <v>Bitte Energieart auswählen!</v>
      </c>
      <c r="N6528" s="47"/>
      <c r="O6528" s="47"/>
      <c r="P6528" s="75"/>
      <c r="Q6528" s="61"/>
      <c r="R6528" s="62"/>
      <c r="S6528" s="47"/>
    </row>
    <row r="6529" spans="2:19" ht="15" thickBot="1" x14ac:dyDescent="0.35">
      <c r="B6529" s="47" t="str">
        <f>IF(AND(H6527="Erdgas",H6526="Nein"),"Aliquoter Erdgasverbrauch in kWh von 1. Oktober 2022 bis 31. Dezember 2022",IF(H6527="Erdgas","Erdgasverbrauch in kWh von 1. Oktober 2022 bis 31. Dezember 2022",IF(AND(H6527="Strom",H6526="Nein"),"Aliquoter Stromverbrauch in kWh von 1. Oktober 2022 bis 31. Dezember 2022",IF(H6527="Strom","Stromverbrauch in kWh von 1. Oktober 2022 bis 31. Dezember 2022",IF(AND(H6527="Wärme/Kälte",H6526="Nein"),"Aliquoter Wärme-/Kälteverbrauch in kWh von 1. Oktober 2022 bis 31. Dezember 2022",IF(H6527="Wärme/Kälte","Wärme-/Kälteverbrauch in kWh von 1. Oktober 2022 bis 31. Dezember 2022","Bitte Energieart auswählen!"))))))</f>
        <v>Bitte Energieart auswählen!</v>
      </c>
      <c r="C6529" s="47"/>
      <c r="D6529" s="47"/>
      <c r="E6529" s="47"/>
      <c r="F6529" s="47"/>
      <c r="G6529" s="47"/>
      <c r="H6529" s="59">
        <f>SUM(I6529:K6529)</f>
        <v>0</v>
      </c>
      <c r="I6529" s="119" t="str">
        <f>IFERROR(IF(H6526="Nein",VLOOKUP(H6525,'1 - Strom Erdgas Wärme 2021'!H:AA,20,FALSE)/12,""),"")</f>
        <v/>
      </c>
      <c r="J6529" s="119" t="str">
        <f>IFERROR(IF(H6526="Nein",VLOOKUP(H6525,'1 - Strom Erdgas Wärme 2021'!H:AB,20,FALSE)/12,""),"")</f>
        <v/>
      </c>
      <c r="K6529" s="119" t="str">
        <f>IFERROR(IF(H6526="Nein",VLOOKUP(H6525,'1 - Strom Erdgas Wärme 2021'!H:AC,20,FALSE)/12,""),"")</f>
        <v/>
      </c>
      <c r="L6529" s="48" t="s">
        <v>5</v>
      </c>
      <c r="M6529" s="76" t="str">
        <f>IFERROR(IF(H6526="Nein","Vorbefüllte Verbrauchswerte wurden aliquot (d.h. 1/12) aus dem Jahr 2021 übernommen.","Bitte ergänzen Sie die monatlichen Verbrauchswerte gem. Lastprofilzähler"),"")</f>
        <v>Bitte ergänzen Sie die monatlichen Verbrauchswerte gem. Lastprofilzähler</v>
      </c>
      <c r="N6529" s="77"/>
      <c r="O6529" s="77"/>
      <c r="P6529" s="77"/>
      <c r="Q6529" s="77"/>
      <c r="R6529" s="77"/>
      <c r="S6529" s="77"/>
    </row>
    <row r="6530" spans="2:19" x14ac:dyDescent="0.3">
      <c r="B6530" s="47" t="str">
        <f>IF(H6527="Wärme/Kälte","Energiemix: Anteil in % der aus Strom oder Erdgas erzeugten Wärme/Kälte","")</f>
        <v/>
      </c>
      <c r="C6530" s="46"/>
      <c r="D6530" s="46"/>
      <c r="E6530" s="46"/>
      <c r="F6530" s="74">
        <f>IFERROR(SUMPRODUCT(I6530:K6530,I6529:K6529),"")</f>
        <v>0</v>
      </c>
      <c r="G6530" s="74"/>
      <c r="H6530" s="46"/>
      <c r="I6530" s="120"/>
      <c r="J6530" s="121"/>
      <c r="K6530" s="121"/>
      <c r="L6530" s="48" t="str">
        <f>IF(H6527="Wärme/Kälte","i","")</f>
        <v/>
      </c>
      <c r="M6530" s="47" t="str">
        <f>IF(H6527="Wärme/Kälte","Bitte geben Sie den Anteil in % (von 0 bis 100, ohne Prozentzeichen) der  direkt aus Strom oder Erdgas erzeugten Wärme/Kälte.","")</f>
        <v/>
      </c>
      <c r="N6530" s="46"/>
      <c r="O6530" s="46"/>
      <c r="P6530" s="46"/>
      <c r="Q6530" s="46"/>
      <c r="R6530" s="46"/>
      <c r="S6530" s="46"/>
    </row>
    <row r="6531" spans="2:19" x14ac:dyDescent="0.3">
      <c r="B6531" s="46"/>
      <c r="C6531" s="46"/>
      <c r="D6531" s="46"/>
      <c r="E6531" s="46"/>
      <c r="F6531" s="46"/>
      <c r="G6531" s="46"/>
      <c r="H6531" s="46"/>
      <c r="I6531" s="98"/>
      <c r="J6531" s="46"/>
      <c r="K6531" s="46"/>
      <c r="L6531" s="48"/>
      <c r="M6531" s="47"/>
      <c r="N6531" s="46"/>
      <c r="O6531" s="46"/>
      <c r="P6531" s="46"/>
      <c r="Q6531" s="46"/>
      <c r="R6531" s="46"/>
      <c r="S6531" s="46"/>
    </row>
    <row r="6532" spans="2:19" ht="18" thickBot="1" x14ac:dyDescent="0.5">
      <c r="B6532" s="56" t="s">
        <v>10</v>
      </c>
      <c r="C6532" s="47"/>
      <c r="D6532" s="47"/>
      <c r="E6532" s="47"/>
      <c r="F6532" s="47"/>
      <c r="G6532" s="47"/>
      <c r="H6532" s="47"/>
      <c r="I6532" s="68">
        <v>44835</v>
      </c>
      <c r="J6532" s="68">
        <v>44866</v>
      </c>
      <c r="K6532" s="68">
        <v>44896</v>
      </c>
      <c r="L6532" s="47"/>
      <c r="M6532" s="69"/>
      <c r="N6532" s="69"/>
      <c r="O6532" s="69"/>
      <c r="P6532" s="69"/>
      <c r="Q6532" s="69"/>
      <c r="R6532" s="69"/>
      <c r="S6532" s="47"/>
    </row>
    <row r="6533" spans="2:19" ht="15" thickBot="1" x14ac:dyDescent="0.35">
      <c r="B6533" s="47" t="s">
        <v>28</v>
      </c>
      <c r="C6533" s="47"/>
      <c r="D6533" s="47"/>
      <c r="E6533" s="47"/>
      <c r="F6533" s="47"/>
      <c r="G6533" s="47"/>
      <c r="H6533" s="117"/>
      <c r="I6533" s="70"/>
      <c r="J6533" s="71"/>
      <c r="K6533" s="71"/>
      <c r="L6533" s="48" t="s">
        <v>5</v>
      </c>
      <c r="M6533" s="47" t="s">
        <v>29</v>
      </c>
      <c r="N6533" s="69"/>
      <c r="O6533" s="69"/>
      <c r="P6533" s="69"/>
      <c r="Q6533" s="69"/>
      <c r="R6533" s="69"/>
      <c r="S6533" s="47"/>
    </row>
    <row r="6534" spans="2:19" ht="15" thickBot="1" x14ac:dyDescent="0.35">
      <c r="B6534" s="47" t="s">
        <v>13</v>
      </c>
      <c r="C6534" s="47"/>
      <c r="D6534" s="47"/>
      <c r="E6534" s="47"/>
      <c r="F6534" s="47"/>
      <c r="G6534" s="47"/>
      <c r="H6534" s="138">
        <f>IFERROR(VLOOKUP(H6533,'1 - Strom Erdgas Wärme 2021'!H:AA,17,FALSE),"")</f>
        <v>0</v>
      </c>
      <c r="I6534" s="70"/>
      <c r="J6534" s="71"/>
      <c r="K6534" s="71"/>
      <c r="L6534" s="48"/>
      <c r="M6534" s="47"/>
      <c r="N6534" s="69"/>
      <c r="O6534" s="69"/>
      <c r="P6534" s="69"/>
      <c r="Q6534" s="69"/>
      <c r="R6534" s="69"/>
      <c r="S6534" s="47"/>
    </row>
    <row r="6535" spans="2:19" ht="15" thickBot="1" x14ac:dyDescent="0.35">
      <c r="B6535" s="47" t="s">
        <v>16</v>
      </c>
      <c r="C6535" s="47"/>
      <c r="D6535" s="47"/>
      <c r="E6535" s="47"/>
      <c r="F6535" s="47"/>
      <c r="G6535" s="47"/>
      <c r="H6535" s="139"/>
      <c r="I6535" s="72"/>
      <c r="J6535" s="73"/>
      <c r="K6535" s="73"/>
      <c r="L6535" s="48" t="s">
        <v>5</v>
      </c>
      <c r="M6535" s="47" t="s">
        <v>17</v>
      </c>
      <c r="N6535" s="69"/>
      <c r="O6535" s="69"/>
      <c r="P6535" s="69"/>
      <c r="Q6535" s="69"/>
      <c r="R6535" s="69"/>
      <c r="S6535" s="47"/>
    </row>
    <row r="6536" spans="2:19" ht="16.8" thickBot="1" x14ac:dyDescent="0.45">
      <c r="B6536" s="47" t="str">
        <f>IF(H6535="Erdgas","Arbeitspreis pro kWh Erdgas in EUR",IF(H6535="Strom","Arbeitspreis pro kWh Strom in EUR",IF(H6535="Wärme/Kälte","Arbeitspreis pro kWh Wärme-/Kälteverbrauch in EUR","Bitte Energieart auswählen!")))</f>
        <v>Bitte Energieart auswählen!</v>
      </c>
      <c r="C6536" s="47"/>
      <c r="D6536" s="47"/>
      <c r="E6536" s="47"/>
      <c r="F6536" s="47"/>
      <c r="G6536" s="74">
        <f>IFERROR(SUMPRODUCT(I6536:K6536,I6537:K6537),"")</f>
        <v>0</v>
      </c>
      <c r="H6536" s="47"/>
      <c r="I6536" s="118"/>
      <c r="J6536" s="118"/>
      <c r="K6536" s="118"/>
      <c r="L6536" s="48" t="s">
        <v>5</v>
      </c>
      <c r="M6536" s="47" t="str">
        <f>IF(H6535="Erdgas","Erdgaskosten exkl. Steuern, Abgaben, Netzentgelte, etc.",IF(H6535="Strom","Stromkosten exkl. Steuern, Abgaben, Netzentgelte, etc.",IF(H6535="Wärme/Kälte","Wärme-/Kältekosten exkl. Steuern, Abgaben, Netzentgelte, etc.", "Bitte Energieart auswählen!")))</f>
        <v>Bitte Energieart auswählen!</v>
      </c>
      <c r="N6536" s="47"/>
      <c r="O6536" s="47"/>
      <c r="P6536" s="75"/>
      <c r="Q6536" s="61"/>
      <c r="R6536" s="62"/>
      <c r="S6536" s="47"/>
    </row>
    <row r="6537" spans="2:19" ht="15" thickBot="1" x14ac:dyDescent="0.35">
      <c r="B6537" s="47" t="str">
        <f>IF(AND(H6535="Erdgas",H6534="Nein"),"Aliquoter Erdgasverbrauch in kWh von 1. Oktober 2022 bis 31. Dezember 2022",IF(H6535="Erdgas","Erdgasverbrauch in kWh von 1. Oktober 2022 bis 31. Dezember 2022",IF(AND(H6535="Strom",H6534="Nein"),"Aliquoter Stromverbrauch in kWh von 1. Oktober 2022 bis 31. Dezember 2022",IF(H6535="Strom","Stromverbrauch in kWh von 1. Oktober 2022 bis 31. Dezember 2022",IF(AND(H6535="Wärme/Kälte",H6534="Nein"),"Aliquoter Wärme-/Kälteverbrauch in kWh von 1. Oktober 2022 bis 31. Dezember 2022",IF(H6535="Wärme/Kälte","Wärme-/Kälteverbrauch in kWh von 1. Oktober 2022 bis 31. Dezember 2022","Bitte Energieart auswählen!"))))))</f>
        <v>Bitte Energieart auswählen!</v>
      </c>
      <c r="C6537" s="47"/>
      <c r="D6537" s="47"/>
      <c r="E6537" s="47"/>
      <c r="F6537" s="47"/>
      <c r="G6537" s="47"/>
      <c r="H6537" s="59">
        <f>SUM(I6537:K6537)</f>
        <v>0</v>
      </c>
      <c r="I6537" s="119" t="str">
        <f>IFERROR(IF(H6534="Nein",VLOOKUP(H6533,'1 - Strom Erdgas Wärme 2021'!H:AA,20,FALSE)/12,""),"")</f>
        <v/>
      </c>
      <c r="J6537" s="119" t="str">
        <f>IFERROR(IF(H6534="Nein",VLOOKUP(H6533,'1 - Strom Erdgas Wärme 2021'!H:AB,20,FALSE)/12,""),"")</f>
        <v/>
      </c>
      <c r="K6537" s="119" t="str">
        <f>IFERROR(IF(H6534="Nein",VLOOKUP(H6533,'1 - Strom Erdgas Wärme 2021'!H:AC,20,FALSE)/12,""),"")</f>
        <v/>
      </c>
      <c r="L6537" s="48" t="s">
        <v>5</v>
      </c>
      <c r="M6537" s="76" t="str">
        <f>IFERROR(IF(H6534="Nein","Vorbefüllte Verbrauchswerte wurden aliquot (d.h. 1/12) aus dem Jahr 2021 übernommen.","Bitte ergänzen Sie die monatlichen Verbrauchswerte gem. Lastprofilzähler"),"")</f>
        <v>Bitte ergänzen Sie die monatlichen Verbrauchswerte gem. Lastprofilzähler</v>
      </c>
      <c r="N6537" s="77"/>
      <c r="O6537" s="77"/>
      <c r="P6537" s="77"/>
      <c r="Q6537" s="77"/>
      <c r="R6537" s="77"/>
      <c r="S6537" s="77"/>
    </row>
    <row r="6538" spans="2:19" x14ac:dyDescent="0.3">
      <c r="B6538" s="47" t="str">
        <f>IF(H6535="Wärme/Kälte","Energiemix: Anteil in % der aus Strom oder Erdgas erzeugten Wärme/Kälte","")</f>
        <v/>
      </c>
      <c r="C6538" s="46"/>
      <c r="D6538" s="46"/>
      <c r="E6538" s="46"/>
      <c r="F6538" s="74">
        <f>IFERROR(SUMPRODUCT(I6538:K6538,I6537:K6537),"")</f>
        <v>0</v>
      </c>
      <c r="G6538" s="74"/>
      <c r="H6538" s="46"/>
      <c r="I6538" s="120"/>
      <c r="J6538" s="121"/>
      <c r="K6538" s="121"/>
      <c r="L6538" s="48" t="str">
        <f>IF(H6535="Wärme/Kälte","i","")</f>
        <v/>
      </c>
      <c r="M6538" s="47" t="str">
        <f>IF(H6535="Wärme/Kälte","Bitte geben Sie den Anteil in % (von 0 bis 100, ohne Prozentzeichen) der  direkt aus Strom oder Erdgas erzeugten Wärme/Kälte.","")</f>
        <v/>
      </c>
      <c r="N6538" s="46"/>
      <c r="O6538" s="46"/>
      <c r="P6538" s="46"/>
      <c r="Q6538" s="46"/>
      <c r="R6538" s="46"/>
      <c r="S6538" s="46"/>
    </row>
    <row r="6539" spans="2:19" x14ac:dyDescent="0.3">
      <c r="B6539" s="46"/>
      <c r="C6539" s="46"/>
      <c r="D6539" s="46"/>
      <c r="E6539" s="46"/>
      <c r="F6539" s="46"/>
      <c r="G6539" s="46"/>
      <c r="H6539" s="46"/>
      <c r="I6539" s="98"/>
      <c r="J6539" s="46"/>
      <c r="K6539" s="46"/>
      <c r="L6539" s="48"/>
      <c r="M6539" s="47"/>
      <c r="N6539" s="46"/>
      <c r="O6539" s="46"/>
      <c r="P6539" s="46"/>
      <c r="Q6539" s="46"/>
      <c r="R6539" s="46"/>
      <c r="S6539" s="46"/>
    </row>
    <row r="6540" spans="2:19" ht="18" thickBot="1" x14ac:dyDescent="0.5">
      <c r="B6540" s="56" t="s">
        <v>10</v>
      </c>
      <c r="C6540" s="47"/>
      <c r="D6540" s="47"/>
      <c r="E6540" s="47"/>
      <c r="F6540" s="47"/>
      <c r="G6540" s="47"/>
      <c r="H6540" s="47"/>
      <c r="I6540" s="68">
        <v>44835</v>
      </c>
      <c r="J6540" s="68">
        <v>44866</v>
      </c>
      <c r="K6540" s="68">
        <v>44896</v>
      </c>
      <c r="L6540" s="47"/>
      <c r="M6540" s="69"/>
      <c r="N6540" s="69"/>
      <c r="O6540" s="69"/>
      <c r="P6540" s="69"/>
      <c r="Q6540" s="69"/>
      <c r="R6540" s="69"/>
      <c r="S6540" s="47"/>
    </row>
    <row r="6541" spans="2:19" ht="15" thickBot="1" x14ac:dyDescent="0.35">
      <c r="B6541" s="47" t="s">
        <v>28</v>
      </c>
      <c r="C6541" s="47"/>
      <c r="D6541" s="47"/>
      <c r="E6541" s="47"/>
      <c r="F6541" s="47"/>
      <c r="G6541" s="47"/>
      <c r="H6541" s="117"/>
      <c r="I6541" s="70"/>
      <c r="J6541" s="71"/>
      <c r="K6541" s="71"/>
      <c r="L6541" s="48" t="s">
        <v>5</v>
      </c>
      <c r="M6541" s="47" t="s">
        <v>29</v>
      </c>
      <c r="N6541" s="69"/>
      <c r="O6541" s="69"/>
      <c r="P6541" s="69"/>
      <c r="Q6541" s="69"/>
      <c r="R6541" s="69"/>
      <c r="S6541" s="47"/>
    </row>
    <row r="6542" spans="2:19" ht="15" thickBot="1" x14ac:dyDescent="0.35">
      <c r="B6542" s="47" t="s">
        <v>13</v>
      </c>
      <c r="C6542" s="47"/>
      <c r="D6542" s="47"/>
      <c r="E6542" s="47"/>
      <c r="F6542" s="47"/>
      <c r="G6542" s="47"/>
      <c r="H6542" s="138">
        <f>IFERROR(VLOOKUP(H6541,'1 - Strom Erdgas Wärme 2021'!H:AA,17,FALSE),"")</f>
        <v>0</v>
      </c>
      <c r="I6542" s="70"/>
      <c r="J6542" s="71"/>
      <c r="K6542" s="71"/>
      <c r="L6542" s="48"/>
      <c r="M6542" s="47"/>
      <c r="N6542" s="69"/>
      <c r="O6542" s="69"/>
      <c r="P6542" s="69"/>
      <c r="Q6542" s="69"/>
      <c r="R6542" s="69"/>
      <c r="S6542" s="47"/>
    </row>
    <row r="6543" spans="2:19" ht="15" thickBot="1" x14ac:dyDescent="0.35">
      <c r="B6543" s="47" t="s">
        <v>16</v>
      </c>
      <c r="C6543" s="47"/>
      <c r="D6543" s="47"/>
      <c r="E6543" s="47"/>
      <c r="F6543" s="47"/>
      <c r="G6543" s="47"/>
      <c r="H6543" s="139"/>
      <c r="I6543" s="72"/>
      <c r="J6543" s="73"/>
      <c r="K6543" s="73"/>
      <c r="L6543" s="48" t="s">
        <v>5</v>
      </c>
      <c r="M6543" s="47" t="s">
        <v>17</v>
      </c>
      <c r="N6543" s="69"/>
      <c r="O6543" s="69"/>
      <c r="P6543" s="69"/>
      <c r="Q6543" s="69"/>
      <c r="R6543" s="69"/>
      <c r="S6543" s="47"/>
    </row>
    <row r="6544" spans="2:19" ht="16.8" thickBot="1" x14ac:dyDescent="0.45">
      <c r="B6544" s="47" t="str">
        <f>IF(H6543="Erdgas","Arbeitspreis pro kWh Erdgas in EUR",IF(H6543="Strom","Arbeitspreis pro kWh Strom in EUR",IF(H6543="Wärme/Kälte","Arbeitspreis pro kWh Wärme-/Kälteverbrauch in EUR","Bitte Energieart auswählen!")))</f>
        <v>Bitte Energieart auswählen!</v>
      </c>
      <c r="C6544" s="47"/>
      <c r="D6544" s="47"/>
      <c r="E6544" s="47"/>
      <c r="F6544" s="47"/>
      <c r="G6544" s="74">
        <f>IFERROR(SUMPRODUCT(I6544:K6544,I6545:K6545),"")</f>
        <v>0</v>
      </c>
      <c r="H6544" s="47"/>
      <c r="I6544" s="118"/>
      <c r="J6544" s="118"/>
      <c r="K6544" s="118"/>
      <c r="L6544" s="48" t="s">
        <v>5</v>
      </c>
      <c r="M6544" s="47" t="str">
        <f>IF(H6543="Erdgas","Erdgaskosten exkl. Steuern, Abgaben, Netzentgelte, etc.",IF(H6543="Strom","Stromkosten exkl. Steuern, Abgaben, Netzentgelte, etc.",IF(H6543="Wärme/Kälte","Wärme-/Kältekosten exkl. Steuern, Abgaben, Netzentgelte, etc.", "Bitte Energieart auswählen!")))</f>
        <v>Bitte Energieart auswählen!</v>
      </c>
      <c r="N6544" s="47"/>
      <c r="O6544" s="47"/>
      <c r="P6544" s="75"/>
      <c r="Q6544" s="61"/>
      <c r="R6544" s="62"/>
      <c r="S6544" s="47"/>
    </row>
    <row r="6545" spans="2:19" ht="15" thickBot="1" x14ac:dyDescent="0.35">
      <c r="B6545" s="47" t="str">
        <f>IF(AND(H6543="Erdgas",H6542="Nein"),"Aliquoter Erdgasverbrauch in kWh von 1. Oktober 2022 bis 31. Dezember 2022",IF(H6543="Erdgas","Erdgasverbrauch in kWh von 1. Oktober 2022 bis 31. Dezember 2022",IF(AND(H6543="Strom",H6542="Nein"),"Aliquoter Stromverbrauch in kWh von 1. Oktober 2022 bis 31. Dezember 2022",IF(H6543="Strom","Stromverbrauch in kWh von 1. Oktober 2022 bis 31. Dezember 2022",IF(AND(H6543="Wärme/Kälte",H6542="Nein"),"Aliquoter Wärme-/Kälteverbrauch in kWh von 1. Oktober 2022 bis 31. Dezember 2022",IF(H6543="Wärme/Kälte","Wärme-/Kälteverbrauch in kWh von 1. Oktober 2022 bis 31. Dezember 2022","Bitte Energieart auswählen!"))))))</f>
        <v>Bitte Energieart auswählen!</v>
      </c>
      <c r="C6545" s="47"/>
      <c r="D6545" s="47"/>
      <c r="E6545" s="47"/>
      <c r="F6545" s="47"/>
      <c r="G6545" s="47"/>
      <c r="H6545" s="59">
        <f>SUM(I6545:K6545)</f>
        <v>0</v>
      </c>
      <c r="I6545" s="119" t="str">
        <f>IFERROR(IF(H6542="Nein",VLOOKUP(H6541,'1 - Strom Erdgas Wärme 2021'!H:AA,20,FALSE)/12,""),"")</f>
        <v/>
      </c>
      <c r="J6545" s="119" t="str">
        <f>IFERROR(IF(H6542="Nein",VLOOKUP(H6541,'1 - Strom Erdgas Wärme 2021'!H:AB,20,FALSE)/12,""),"")</f>
        <v/>
      </c>
      <c r="K6545" s="119" t="str">
        <f>IFERROR(IF(H6542="Nein",VLOOKUP(H6541,'1 - Strom Erdgas Wärme 2021'!H:AC,20,FALSE)/12,""),"")</f>
        <v/>
      </c>
      <c r="L6545" s="48" t="s">
        <v>5</v>
      </c>
      <c r="M6545" s="76" t="str">
        <f>IFERROR(IF(H6542="Nein","Vorbefüllte Verbrauchswerte wurden aliquot (d.h. 1/12) aus dem Jahr 2021 übernommen.","Bitte ergänzen Sie die monatlichen Verbrauchswerte gem. Lastprofilzähler"),"")</f>
        <v>Bitte ergänzen Sie die monatlichen Verbrauchswerte gem. Lastprofilzähler</v>
      </c>
      <c r="N6545" s="77"/>
      <c r="O6545" s="77"/>
      <c r="P6545" s="77"/>
      <c r="Q6545" s="77"/>
      <c r="R6545" s="77"/>
      <c r="S6545" s="77"/>
    </row>
    <row r="6546" spans="2:19" x14ac:dyDescent="0.3">
      <c r="B6546" s="47" t="str">
        <f>IF(H6543="Wärme/Kälte","Energiemix: Anteil in % der aus Strom oder Erdgas erzeugten Wärme/Kälte","")</f>
        <v/>
      </c>
      <c r="C6546" s="46"/>
      <c r="D6546" s="46"/>
      <c r="E6546" s="46"/>
      <c r="F6546" s="74">
        <f>IFERROR(SUMPRODUCT(I6546:K6546,I6545:K6545),"")</f>
        <v>0</v>
      </c>
      <c r="G6546" s="74"/>
      <c r="H6546" s="46"/>
      <c r="I6546" s="120"/>
      <c r="J6546" s="121"/>
      <c r="K6546" s="121"/>
      <c r="L6546" s="48" t="str">
        <f>IF(H6543="Wärme/Kälte","i","")</f>
        <v/>
      </c>
      <c r="M6546" s="47" t="str">
        <f>IF(H6543="Wärme/Kälte","Bitte geben Sie den Anteil in % (von 0 bis 100, ohne Prozentzeichen) der  direkt aus Strom oder Erdgas erzeugten Wärme/Kälte.","")</f>
        <v/>
      </c>
      <c r="N6546" s="46"/>
      <c r="O6546" s="46"/>
      <c r="P6546" s="46"/>
      <c r="Q6546" s="46"/>
      <c r="R6546" s="46"/>
      <c r="S6546" s="46"/>
    </row>
    <row r="6547" spans="2:19" x14ac:dyDescent="0.3">
      <c r="B6547" s="46"/>
      <c r="C6547" s="46"/>
      <c r="D6547" s="46"/>
      <c r="E6547" s="46"/>
      <c r="F6547" s="46"/>
      <c r="G6547" s="46"/>
      <c r="H6547" s="46"/>
      <c r="I6547" s="98"/>
      <c r="J6547" s="46"/>
      <c r="K6547" s="46"/>
      <c r="L6547" s="48"/>
      <c r="M6547" s="47"/>
      <c r="N6547" s="46"/>
      <c r="O6547" s="46"/>
      <c r="P6547" s="46"/>
      <c r="Q6547" s="46"/>
      <c r="R6547" s="46"/>
      <c r="S6547" s="46"/>
    </row>
    <row r="6548" spans="2:19" ht="18" thickBot="1" x14ac:dyDescent="0.5">
      <c r="B6548" s="56" t="s">
        <v>10</v>
      </c>
      <c r="C6548" s="47"/>
      <c r="D6548" s="47"/>
      <c r="E6548" s="47"/>
      <c r="F6548" s="47"/>
      <c r="G6548" s="47"/>
      <c r="H6548" s="47"/>
      <c r="I6548" s="68">
        <v>44835</v>
      </c>
      <c r="J6548" s="68">
        <v>44866</v>
      </c>
      <c r="K6548" s="68">
        <v>44896</v>
      </c>
      <c r="L6548" s="47"/>
      <c r="M6548" s="69"/>
      <c r="N6548" s="69"/>
      <c r="O6548" s="69"/>
      <c r="P6548" s="69"/>
      <c r="Q6548" s="69"/>
      <c r="R6548" s="69"/>
      <c r="S6548" s="47"/>
    </row>
    <row r="6549" spans="2:19" ht="15" thickBot="1" x14ac:dyDescent="0.35">
      <c r="B6549" s="47" t="s">
        <v>28</v>
      </c>
      <c r="C6549" s="47"/>
      <c r="D6549" s="47"/>
      <c r="E6549" s="47"/>
      <c r="F6549" s="47"/>
      <c r="G6549" s="47"/>
      <c r="H6549" s="117"/>
      <c r="I6549" s="70"/>
      <c r="J6549" s="71"/>
      <c r="K6549" s="71"/>
      <c r="L6549" s="48" t="s">
        <v>5</v>
      </c>
      <c r="M6549" s="47" t="s">
        <v>29</v>
      </c>
      <c r="N6549" s="69"/>
      <c r="O6549" s="69"/>
      <c r="P6549" s="69"/>
      <c r="Q6549" s="69"/>
      <c r="R6549" s="69"/>
      <c r="S6549" s="47"/>
    </row>
    <row r="6550" spans="2:19" ht="15" thickBot="1" x14ac:dyDescent="0.35">
      <c r="B6550" s="47" t="s">
        <v>13</v>
      </c>
      <c r="C6550" s="47"/>
      <c r="D6550" s="47"/>
      <c r="E6550" s="47"/>
      <c r="F6550" s="47"/>
      <c r="G6550" s="47"/>
      <c r="H6550" s="138">
        <f>IFERROR(VLOOKUP(H6549,'1 - Strom Erdgas Wärme 2021'!H:AA,17,FALSE),"")</f>
        <v>0</v>
      </c>
      <c r="I6550" s="70"/>
      <c r="J6550" s="71"/>
      <c r="K6550" s="71"/>
      <c r="L6550" s="48"/>
      <c r="M6550" s="47"/>
      <c r="N6550" s="69"/>
      <c r="O6550" s="69"/>
      <c r="P6550" s="69"/>
      <c r="Q6550" s="69"/>
      <c r="R6550" s="69"/>
      <c r="S6550" s="47"/>
    </row>
    <row r="6551" spans="2:19" ht="15" thickBot="1" x14ac:dyDescent="0.35">
      <c r="B6551" s="47" t="s">
        <v>16</v>
      </c>
      <c r="C6551" s="47"/>
      <c r="D6551" s="47"/>
      <c r="E6551" s="47"/>
      <c r="F6551" s="47"/>
      <c r="G6551" s="47"/>
      <c r="H6551" s="139"/>
      <c r="I6551" s="72"/>
      <c r="J6551" s="73"/>
      <c r="K6551" s="73"/>
      <c r="L6551" s="48" t="s">
        <v>5</v>
      </c>
      <c r="M6551" s="47" t="s">
        <v>17</v>
      </c>
      <c r="N6551" s="69"/>
      <c r="O6551" s="69"/>
      <c r="P6551" s="69"/>
      <c r="Q6551" s="69"/>
      <c r="R6551" s="69"/>
      <c r="S6551" s="47"/>
    </row>
    <row r="6552" spans="2:19" ht="16.8" thickBot="1" x14ac:dyDescent="0.45">
      <c r="B6552" s="47" t="str">
        <f>IF(H6551="Erdgas","Arbeitspreis pro kWh Erdgas in EUR",IF(H6551="Strom","Arbeitspreis pro kWh Strom in EUR",IF(H6551="Wärme/Kälte","Arbeitspreis pro kWh Wärme-/Kälteverbrauch in EUR","Bitte Energieart auswählen!")))</f>
        <v>Bitte Energieart auswählen!</v>
      </c>
      <c r="C6552" s="47"/>
      <c r="D6552" s="47"/>
      <c r="E6552" s="47"/>
      <c r="F6552" s="47"/>
      <c r="G6552" s="74">
        <f>IFERROR(SUMPRODUCT(I6552:K6552,I6553:K6553),"")</f>
        <v>0</v>
      </c>
      <c r="H6552" s="47"/>
      <c r="I6552" s="118"/>
      <c r="J6552" s="118"/>
      <c r="K6552" s="118"/>
      <c r="L6552" s="48" t="s">
        <v>5</v>
      </c>
      <c r="M6552" s="47" t="str">
        <f>IF(H6551="Erdgas","Erdgaskosten exkl. Steuern, Abgaben, Netzentgelte, etc.",IF(H6551="Strom","Stromkosten exkl. Steuern, Abgaben, Netzentgelte, etc.",IF(H6551="Wärme/Kälte","Wärme-/Kältekosten exkl. Steuern, Abgaben, Netzentgelte, etc.", "Bitte Energieart auswählen!")))</f>
        <v>Bitte Energieart auswählen!</v>
      </c>
      <c r="N6552" s="47"/>
      <c r="O6552" s="47"/>
      <c r="P6552" s="75"/>
      <c r="Q6552" s="61"/>
      <c r="R6552" s="62"/>
      <c r="S6552" s="47"/>
    </row>
    <row r="6553" spans="2:19" ht="15" thickBot="1" x14ac:dyDescent="0.35">
      <c r="B6553" s="47" t="str">
        <f>IF(AND(H6551="Erdgas",H6550="Nein"),"Aliquoter Erdgasverbrauch in kWh von 1. Oktober 2022 bis 31. Dezember 2022",IF(H6551="Erdgas","Erdgasverbrauch in kWh von 1. Oktober 2022 bis 31. Dezember 2022",IF(AND(H6551="Strom",H6550="Nein"),"Aliquoter Stromverbrauch in kWh von 1. Oktober 2022 bis 31. Dezember 2022",IF(H6551="Strom","Stromverbrauch in kWh von 1. Oktober 2022 bis 31. Dezember 2022",IF(AND(H6551="Wärme/Kälte",H6550="Nein"),"Aliquoter Wärme-/Kälteverbrauch in kWh von 1. Oktober 2022 bis 31. Dezember 2022",IF(H6551="Wärme/Kälte","Wärme-/Kälteverbrauch in kWh von 1. Oktober 2022 bis 31. Dezember 2022","Bitte Energieart auswählen!"))))))</f>
        <v>Bitte Energieart auswählen!</v>
      </c>
      <c r="C6553" s="47"/>
      <c r="D6553" s="47"/>
      <c r="E6553" s="47"/>
      <c r="F6553" s="47"/>
      <c r="G6553" s="47"/>
      <c r="H6553" s="59">
        <f>SUM(I6553:K6553)</f>
        <v>0</v>
      </c>
      <c r="I6553" s="119" t="str">
        <f>IFERROR(IF(H6550="Nein",VLOOKUP(H6549,'1 - Strom Erdgas Wärme 2021'!H:AA,20,FALSE)/12,""),"")</f>
        <v/>
      </c>
      <c r="J6553" s="119" t="str">
        <f>IFERROR(IF(H6550="Nein",VLOOKUP(H6549,'1 - Strom Erdgas Wärme 2021'!H:AB,20,FALSE)/12,""),"")</f>
        <v/>
      </c>
      <c r="K6553" s="119" t="str">
        <f>IFERROR(IF(H6550="Nein",VLOOKUP(H6549,'1 - Strom Erdgas Wärme 2021'!H:AC,20,FALSE)/12,""),"")</f>
        <v/>
      </c>
      <c r="L6553" s="48" t="s">
        <v>5</v>
      </c>
      <c r="M6553" s="76" t="str">
        <f>IFERROR(IF(H6550="Nein","Vorbefüllte Verbrauchswerte wurden aliquot (d.h. 1/12) aus dem Jahr 2021 übernommen.","Bitte ergänzen Sie die monatlichen Verbrauchswerte gem. Lastprofilzähler"),"")</f>
        <v>Bitte ergänzen Sie die monatlichen Verbrauchswerte gem. Lastprofilzähler</v>
      </c>
      <c r="N6553" s="77"/>
      <c r="O6553" s="77"/>
      <c r="P6553" s="77"/>
      <c r="Q6553" s="77"/>
      <c r="R6553" s="77"/>
      <c r="S6553" s="77"/>
    </row>
    <row r="6554" spans="2:19" x14ac:dyDescent="0.3">
      <c r="B6554" s="47" t="str">
        <f>IF(H6551="Wärme/Kälte","Energiemix: Anteil in % der aus Strom oder Erdgas erzeugten Wärme/Kälte","")</f>
        <v/>
      </c>
      <c r="C6554" s="46"/>
      <c r="D6554" s="46"/>
      <c r="E6554" s="46"/>
      <c r="F6554" s="74">
        <f>IFERROR(SUMPRODUCT(I6554:K6554,I6553:K6553),"")</f>
        <v>0</v>
      </c>
      <c r="G6554" s="74"/>
      <c r="H6554" s="46"/>
      <c r="I6554" s="120"/>
      <c r="J6554" s="121"/>
      <c r="K6554" s="121"/>
      <c r="L6554" s="48" t="str">
        <f>IF(H6551="Wärme/Kälte","i","")</f>
        <v/>
      </c>
      <c r="M6554" s="47" t="str">
        <f>IF(H6551="Wärme/Kälte","Bitte geben Sie den Anteil in % (von 0 bis 100, ohne Prozentzeichen) der  direkt aus Strom oder Erdgas erzeugten Wärme/Kälte.","")</f>
        <v/>
      </c>
      <c r="N6554" s="46"/>
      <c r="O6554" s="46"/>
      <c r="P6554" s="46"/>
      <c r="Q6554" s="46"/>
      <c r="R6554" s="46"/>
      <c r="S6554" s="46"/>
    </row>
    <row r="6555" spans="2:19" x14ac:dyDescent="0.3">
      <c r="B6555" s="46"/>
      <c r="C6555" s="46"/>
      <c r="D6555" s="46"/>
      <c r="E6555" s="46"/>
      <c r="F6555" s="46"/>
      <c r="G6555" s="46"/>
      <c r="H6555" s="46"/>
      <c r="I6555" s="98"/>
      <c r="J6555" s="46"/>
      <c r="K6555" s="46"/>
      <c r="L6555" s="48"/>
      <c r="M6555" s="47"/>
      <c r="N6555" s="46"/>
      <c r="O6555" s="46"/>
      <c r="P6555" s="46"/>
      <c r="Q6555" s="46"/>
      <c r="R6555" s="46"/>
      <c r="S6555" s="46"/>
    </row>
    <row r="6556" spans="2:19" ht="18" thickBot="1" x14ac:dyDescent="0.5">
      <c r="B6556" s="56" t="s">
        <v>10</v>
      </c>
      <c r="C6556" s="47"/>
      <c r="D6556" s="47"/>
      <c r="E6556" s="47"/>
      <c r="F6556" s="47"/>
      <c r="G6556" s="47"/>
      <c r="H6556" s="47"/>
      <c r="I6556" s="68">
        <v>44835</v>
      </c>
      <c r="J6556" s="68">
        <v>44866</v>
      </c>
      <c r="K6556" s="68">
        <v>44896</v>
      </c>
      <c r="L6556" s="47"/>
      <c r="M6556" s="69"/>
      <c r="N6556" s="69"/>
      <c r="O6556" s="69"/>
      <c r="P6556" s="69"/>
      <c r="Q6556" s="69"/>
      <c r="R6556" s="69"/>
      <c r="S6556" s="47"/>
    </row>
    <row r="6557" spans="2:19" ht="15" thickBot="1" x14ac:dyDescent="0.35">
      <c r="B6557" s="47" t="s">
        <v>28</v>
      </c>
      <c r="C6557" s="47"/>
      <c r="D6557" s="47"/>
      <c r="E6557" s="47"/>
      <c r="F6557" s="47"/>
      <c r="G6557" s="47"/>
      <c r="H6557" s="117"/>
      <c r="I6557" s="70"/>
      <c r="J6557" s="71"/>
      <c r="K6557" s="71"/>
      <c r="L6557" s="48" t="s">
        <v>5</v>
      </c>
      <c r="M6557" s="47" t="s">
        <v>29</v>
      </c>
      <c r="N6557" s="69"/>
      <c r="O6557" s="69"/>
      <c r="P6557" s="69"/>
      <c r="Q6557" s="69"/>
      <c r="R6557" s="69"/>
      <c r="S6557" s="47"/>
    </row>
    <row r="6558" spans="2:19" ht="15" thickBot="1" x14ac:dyDescent="0.35">
      <c r="B6558" s="47" t="s">
        <v>13</v>
      </c>
      <c r="C6558" s="47"/>
      <c r="D6558" s="47"/>
      <c r="E6558" s="47"/>
      <c r="F6558" s="47"/>
      <c r="G6558" s="47"/>
      <c r="H6558" s="138">
        <f>IFERROR(VLOOKUP(H6557,'1 - Strom Erdgas Wärme 2021'!H:AA,17,FALSE),"")</f>
        <v>0</v>
      </c>
      <c r="I6558" s="70"/>
      <c r="J6558" s="71"/>
      <c r="K6558" s="71"/>
      <c r="L6558" s="48"/>
      <c r="M6558" s="47"/>
      <c r="N6558" s="69"/>
      <c r="O6558" s="69"/>
      <c r="P6558" s="69"/>
      <c r="Q6558" s="69"/>
      <c r="R6558" s="69"/>
      <c r="S6558" s="47"/>
    </row>
    <row r="6559" spans="2:19" ht="15" thickBot="1" x14ac:dyDescent="0.35">
      <c r="B6559" s="47" t="s">
        <v>16</v>
      </c>
      <c r="C6559" s="47"/>
      <c r="D6559" s="47"/>
      <c r="E6559" s="47"/>
      <c r="F6559" s="47"/>
      <c r="G6559" s="47"/>
      <c r="H6559" s="139"/>
      <c r="I6559" s="72"/>
      <c r="J6559" s="73"/>
      <c r="K6559" s="73"/>
      <c r="L6559" s="48" t="s">
        <v>5</v>
      </c>
      <c r="M6559" s="47" t="s">
        <v>17</v>
      </c>
      <c r="N6559" s="69"/>
      <c r="O6559" s="69"/>
      <c r="P6559" s="69"/>
      <c r="Q6559" s="69"/>
      <c r="R6559" s="69"/>
      <c r="S6559" s="47"/>
    </row>
    <row r="6560" spans="2:19" ht="16.8" thickBot="1" x14ac:dyDescent="0.45">
      <c r="B6560" s="47" t="str">
        <f>IF(H6559="Erdgas","Arbeitspreis pro kWh Erdgas in EUR",IF(H6559="Strom","Arbeitspreis pro kWh Strom in EUR",IF(H6559="Wärme/Kälte","Arbeitspreis pro kWh Wärme-/Kälteverbrauch in EUR","Bitte Energieart auswählen!")))</f>
        <v>Bitte Energieart auswählen!</v>
      </c>
      <c r="C6560" s="47"/>
      <c r="D6560" s="47"/>
      <c r="E6560" s="47"/>
      <c r="F6560" s="47"/>
      <c r="G6560" s="74">
        <f>IFERROR(SUMPRODUCT(I6560:K6560,I6561:K6561),"")</f>
        <v>0</v>
      </c>
      <c r="H6560" s="47"/>
      <c r="I6560" s="118"/>
      <c r="J6560" s="118"/>
      <c r="K6560" s="118"/>
      <c r="L6560" s="48" t="s">
        <v>5</v>
      </c>
      <c r="M6560" s="47" t="str">
        <f>IF(H6559="Erdgas","Erdgaskosten exkl. Steuern, Abgaben, Netzentgelte, etc.",IF(H6559="Strom","Stromkosten exkl. Steuern, Abgaben, Netzentgelte, etc.",IF(H6559="Wärme/Kälte","Wärme-/Kältekosten exkl. Steuern, Abgaben, Netzentgelte, etc.", "Bitte Energieart auswählen!")))</f>
        <v>Bitte Energieart auswählen!</v>
      </c>
      <c r="N6560" s="47"/>
      <c r="O6560" s="47"/>
      <c r="P6560" s="75"/>
      <c r="Q6560" s="61"/>
      <c r="R6560" s="62"/>
      <c r="S6560" s="47"/>
    </row>
    <row r="6561" spans="2:19" ht="15" thickBot="1" x14ac:dyDescent="0.35">
      <c r="B6561" s="47" t="str">
        <f>IF(AND(H6559="Erdgas",H6558="Nein"),"Aliquoter Erdgasverbrauch in kWh von 1. Oktober 2022 bis 31. Dezember 2022",IF(H6559="Erdgas","Erdgasverbrauch in kWh von 1. Oktober 2022 bis 31. Dezember 2022",IF(AND(H6559="Strom",H6558="Nein"),"Aliquoter Stromverbrauch in kWh von 1. Oktober 2022 bis 31. Dezember 2022",IF(H6559="Strom","Stromverbrauch in kWh von 1. Oktober 2022 bis 31. Dezember 2022",IF(AND(H6559="Wärme/Kälte",H6558="Nein"),"Aliquoter Wärme-/Kälteverbrauch in kWh von 1. Oktober 2022 bis 31. Dezember 2022",IF(H6559="Wärme/Kälte","Wärme-/Kälteverbrauch in kWh von 1. Oktober 2022 bis 31. Dezember 2022","Bitte Energieart auswählen!"))))))</f>
        <v>Bitte Energieart auswählen!</v>
      </c>
      <c r="C6561" s="47"/>
      <c r="D6561" s="47"/>
      <c r="E6561" s="47"/>
      <c r="F6561" s="47"/>
      <c r="G6561" s="47"/>
      <c r="H6561" s="59">
        <f>SUM(I6561:K6561)</f>
        <v>0</v>
      </c>
      <c r="I6561" s="119" t="str">
        <f>IFERROR(IF(H6558="Nein",VLOOKUP(H6557,'1 - Strom Erdgas Wärme 2021'!H:AA,20,FALSE)/12,""),"")</f>
        <v/>
      </c>
      <c r="J6561" s="119" t="str">
        <f>IFERROR(IF(H6558="Nein",VLOOKUP(H6557,'1 - Strom Erdgas Wärme 2021'!H:AB,20,FALSE)/12,""),"")</f>
        <v/>
      </c>
      <c r="K6561" s="119" t="str">
        <f>IFERROR(IF(H6558="Nein",VLOOKUP(H6557,'1 - Strom Erdgas Wärme 2021'!H:AC,20,FALSE)/12,""),"")</f>
        <v/>
      </c>
      <c r="L6561" s="48" t="s">
        <v>5</v>
      </c>
      <c r="M6561" s="76" t="str">
        <f>IFERROR(IF(H6558="Nein","Vorbefüllte Verbrauchswerte wurden aliquot (d.h. 1/12) aus dem Jahr 2021 übernommen.","Bitte ergänzen Sie die monatlichen Verbrauchswerte gem. Lastprofilzähler"),"")</f>
        <v>Bitte ergänzen Sie die monatlichen Verbrauchswerte gem. Lastprofilzähler</v>
      </c>
      <c r="N6561" s="77"/>
      <c r="O6561" s="77"/>
      <c r="P6561" s="77"/>
      <c r="Q6561" s="77"/>
      <c r="R6561" s="77"/>
      <c r="S6561" s="77"/>
    </row>
    <row r="6562" spans="2:19" x14ac:dyDescent="0.3">
      <c r="B6562" s="47" t="str">
        <f>IF(H6559="Wärme/Kälte","Energiemix: Anteil in % der aus Strom oder Erdgas erzeugten Wärme/Kälte","")</f>
        <v/>
      </c>
      <c r="C6562" s="46"/>
      <c r="D6562" s="46"/>
      <c r="E6562" s="46"/>
      <c r="F6562" s="74">
        <f>IFERROR(SUMPRODUCT(I6562:K6562,I6561:K6561),"")</f>
        <v>0</v>
      </c>
      <c r="G6562" s="74"/>
      <c r="H6562" s="46"/>
      <c r="I6562" s="120"/>
      <c r="J6562" s="121"/>
      <c r="K6562" s="121"/>
      <c r="L6562" s="48" t="str">
        <f>IF(H6559="Wärme/Kälte","i","")</f>
        <v/>
      </c>
      <c r="M6562" s="47" t="str">
        <f>IF(H6559="Wärme/Kälte","Bitte geben Sie den Anteil in % (von 0 bis 100, ohne Prozentzeichen) der  direkt aus Strom oder Erdgas erzeugten Wärme/Kälte.","")</f>
        <v/>
      </c>
      <c r="N6562" s="46"/>
      <c r="O6562" s="46"/>
      <c r="P6562" s="46"/>
      <c r="Q6562" s="46"/>
      <c r="R6562" s="46"/>
      <c r="S6562" s="46"/>
    </row>
    <row r="6563" spans="2:19" x14ac:dyDescent="0.3">
      <c r="B6563" s="46"/>
      <c r="C6563" s="46"/>
      <c r="D6563" s="46"/>
      <c r="E6563" s="46"/>
      <c r="F6563" s="46"/>
      <c r="G6563" s="46"/>
      <c r="H6563" s="46"/>
      <c r="I6563" s="98"/>
      <c r="J6563" s="46"/>
      <c r="K6563" s="46"/>
      <c r="L6563" s="48"/>
      <c r="M6563" s="47"/>
      <c r="N6563" s="46"/>
      <c r="O6563" s="46"/>
      <c r="P6563" s="46"/>
      <c r="Q6563" s="46"/>
      <c r="R6563" s="46"/>
      <c r="S6563" s="46"/>
    </row>
    <row r="6564" spans="2:19" ht="18" thickBot="1" x14ac:dyDescent="0.5">
      <c r="B6564" s="56" t="s">
        <v>10</v>
      </c>
      <c r="C6564" s="47"/>
      <c r="D6564" s="47"/>
      <c r="E6564" s="47"/>
      <c r="F6564" s="47"/>
      <c r="G6564" s="47"/>
      <c r="H6564" s="47"/>
      <c r="I6564" s="68">
        <v>44835</v>
      </c>
      <c r="J6564" s="68">
        <v>44866</v>
      </c>
      <c r="K6564" s="68">
        <v>44896</v>
      </c>
      <c r="L6564" s="47"/>
      <c r="M6564" s="69"/>
      <c r="N6564" s="69"/>
      <c r="O6564" s="69"/>
      <c r="P6564" s="69"/>
      <c r="Q6564" s="69"/>
      <c r="R6564" s="69"/>
      <c r="S6564" s="47"/>
    </row>
    <row r="6565" spans="2:19" ht="15" thickBot="1" x14ac:dyDescent="0.35">
      <c r="B6565" s="47" t="s">
        <v>28</v>
      </c>
      <c r="C6565" s="47"/>
      <c r="D6565" s="47"/>
      <c r="E6565" s="47"/>
      <c r="F6565" s="47"/>
      <c r="G6565" s="47"/>
      <c r="H6565" s="117"/>
      <c r="I6565" s="70"/>
      <c r="J6565" s="71"/>
      <c r="K6565" s="71"/>
      <c r="L6565" s="48" t="s">
        <v>5</v>
      </c>
      <c r="M6565" s="47" t="s">
        <v>29</v>
      </c>
      <c r="N6565" s="69"/>
      <c r="O6565" s="69"/>
      <c r="P6565" s="69"/>
      <c r="Q6565" s="69"/>
      <c r="R6565" s="69"/>
      <c r="S6565" s="47"/>
    </row>
    <row r="6566" spans="2:19" ht="15" thickBot="1" x14ac:dyDescent="0.35">
      <c r="B6566" s="47" t="s">
        <v>13</v>
      </c>
      <c r="C6566" s="47"/>
      <c r="D6566" s="47"/>
      <c r="E6566" s="47"/>
      <c r="F6566" s="47"/>
      <c r="G6566" s="47"/>
      <c r="H6566" s="138">
        <f>IFERROR(VLOOKUP(H6565,'1 - Strom Erdgas Wärme 2021'!H:AA,17,FALSE),"")</f>
        <v>0</v>
      </c>
      <c r="I6566" s="70"/>
      <c r="J6566" s="71"/>
      <c r="K6566" s="71"/>
      <c r="L6566" s="48"/>
      <c r="M6566" s="47"/>
      <c r="N6566" s="69"/>
      <c r="O6566" s="69"/>
      <c r="P6566" s="69"/>
      <c r="Q6566" s="69"/>
      <c r="R6566" s="69"/>
      <c r="S6566" s="47"/>
    </row>
    <row r="6567" spans="2:19" ht="15" thickBot="1" x14ac:dyDescent="0.35">
      <c r="B6567" s="47" t="s">
        <v>16</v>
      </c>
      <c r="C6567" s="47"/>
      <c r="D6567" s="47"/>
      <c r="E6567" s="47"/>
      <c r="F6567" s="47"/>
      <c r="G6567" s="47"/>
      <c r="H6567" s="139"/>
      <c r="I6567" s="72"/>
      <c r="J6567" s="73"/>
      <c r="K6567" s="73"/>
      <c r="L6567" s="48" t="s">
        <v>5</v>
      </c>
      <c r="M6567" s="47" t="s">
        <v>17</v>
      </c>
      <c r="N6567" s="69"/>
      <c r="O6567" s="69"/>
      <c r="P6567" s="69"/>
      <c r="Q6567" s="69"/>
      <c r="R6567" s="69"/>
      <c r="S6567" s="47"/>
    </row>
    <row r="6568" spans="2:19" ht="16.8" thickBot="1" x14ac:dyDescent="0.45">
      <c r="B6568" s="47" t="str">
        <f>IF(H6567="Erdgas","Arbeitspreis pro kWh Erdgas in EUR",IF(H6567="Strom","Arbeitspreis pro kWh Strom in EUR",IF(H6567="Wärme/Kälte","Arbeitspreis pro kWh Wärme-/Kälteverbrauch in EUR","Bitte Energieart auswählen!")))</f>
        <v>Bitte Energieart auswählen!</v>
      </c>
      <c r="C6568" s="47"/>
      <c r="D6568" s="47"/>
      <c r="E6568" s="47"/>
      <c r="F6568" s="47"/>
      <c r="G6568" s="74">
        <f>IFERROR(SUMPRODUCT(I6568:K6568,I6569:K6569),"")</f>
        <v>0</v>
      </c>
      <c r="H6568" s="47"/>
      <c r="I6568" s="118"/>
      <c r="J6568" s="118"/>
      <c r="K6568" s="118"/>
      <c r="L6568" s="48" t="s">
        <v>5</v>
      </c>
      <c r="M6568" s="47" t="str">
        <f>IF(H6567="Erdgas","Erdgaskosten exkl. Steuern, Abgaben, Netzentgelte, etc.",IF(H6567="Strom","Stromkosten exkl. Steuern, Abgaben, Netzentgelte, etc.",IF(H6567="Wärme/Kälte","Wärme-/Kältekosten exkl. Steuern, Abgaben, Netzentgelte, etc.", "Bitte Energieart auswählen!")))</f>
        <v>Bitte Energieart auswählen!</v>
      </c>
      <c r="N6568" s="47"/>
      <c r="O6568" s="47"/>
      <c r="P6568" s="75"/>
      <c r="Q6568" s="61"/>
      <c r="R6568" s="62"/>
      <c r="S6568" s="47"/>
    </row>
    <row r="6569" spans="2:19" ht="15" thickBot="1" x14ac:dyDescent="0.35">
      <c r="B6569" s="47" t="str">
        <f>IF(AND(H6567="Erdgas",H6566="Nein"),"Aliquoter Erdgasverbrauch in kWh von 1. Oktober 2022 bis 31. Dezember 2022",IF(H6567="Erdgas","Erdgasverbrauch in kWh von 1. Oktober 2022 bis 31. Dezember 2022",IF(AND(H6567="Strom",H6566="Nein"),"Aliquoter Stromverbrauch in kWh von 1. Oktober 2022 bis 31. Dezember 2022",IF(H6567="Strom","Stromverbrauch in kWh von 1. Oktober 2022 bis 31. Dezember 2022",IF(AND(H6567="Wärme/Kälte",H6566="Nein"),"Aliquoter Wärme-/Kälteverbrauch in kWh von 1. Oktober 2022 bis 31. Dezember 2022",IF(H6567="Wärme/Kälte","Wärme-/Kälteverbrauch in kWh von 1. Oktober 2022 bis 31. Dezember 2022","Bitte Energieart auswählen!"))))))</f>
        <v>Bitte Energieart auswählen!</v>
      </c>
      <c r="C6569" s="47"/>
      <c r="D6569" s="47"/>
      <c r="E6569" s="47"/>
      <c r="F6569" s="47"/>
      <c r="G6569" s="47"/>
      <c r="H6569" s="59">
        <f>SUM(I6569:K6569)</f>
        <v>0</v>
      </c>
      <c r="I6569" s="119" t="str">
        <f>IFERROR(IF(H6566="Nein",VLOOKUP(H6565,'1 - Strom Erdgas Wärme 2021'!H:AA,20,FALSE)/12,""),"")</f>
        <v/>
      </c>
      <c r="J6569" s="119" t="str">
        <f>IFERROR(IF(H6566="Nein",VLOOKUP(H6565,'1 - Strom Erdgas Wärme 2021'!H:AB,20,FALSE)/12,""),"")</f>
        <v/>
      </c>
      <c r="K6569" s="119" t="str">
        <f>IFERROR(IF(H6566="Nein",VLOOKUP(H6565,'1 - Strom Erdgas Wärme 2021'!H:AC,20,FALSE)/12,""),"")</f>
        <v/>
      </c>
      <c r="L6569" s="48" t="s">
        <v>5</v>
      </c>
      <c r="M6569" s="76" t="str">
        <f>IFERROR(IF(H6566="Nein","Vorbefüllte Verbrauchswerte wurden aliquot (d.h. 1/12) aus dem Jahr 2021 übernommen.","Bitte ergänzen Sie die monatlichen Verbrauchswerte gem. Lastprofilzähler"),"")</f>
        <v>Bitte ergänzen Sie die monatlichen Verbrauchswerte gem. Lastprofilzähler</v>
      </c>
      <c r="N6569" s="77"/>
      <c r="O6569" s="77"/>
      <c r="P6569" s="77"/>
      <c r="Q6569" s="77"/>
      <c r="R6569" s="77"/>
      <c r="S6569" s="77"/>
    </row>
    <row r="6570" spans="2:19" x14ac:dyDescent="0.3">
      <c r="B6570" s="47" t="str">
        <f>IF(H6567="Wärme/Kälte","Energiemix: Anteil in % der aus Strom oder Erdgas erzeugten Wärme/Kälte","")</f>
        <v/>
      </c>
      <c r="C6570" s="46"/>
      <c r="D6570" s="46"/>
      <c r="E6570" s="46"/>
      <c r="F6570" s="74">
        <f>IFERROR(SUMPRODUCT(I6570:K6570,I6569:K6569),"")</f>
        <v>0</v>
      </c>
      <c r="G6570" s="74"/>
      <c r="H6570" s="46"/>
      <c r="I6570" s="120"/>
      <c r="J6570" s="121"/>
      <c r="K6570" s="121"/>
      <c r="L6570" s="48" t="str">
        <f>IF(H6567="Wärme/Kälte","i","")</f>
        <v/>
      </c>
      <c r="M6570" s="47" t="str">
        <f>IF(H6567="Wärme/Kälte","Bitte geben Sie den Anteil in % (von 0 bis 100, ohne Prozentzeichen) der  direkt aus Strom oder Erdgas erzeugten Wärme/Kälte.","")</f>
        <v/>
      </c>
      <c r="N6570" s="46"/>
      <c r="O6570" s="46"/>
      <c r="P6570" s="46"/>
      <c r="Q6570" s="46"/>
      <c r="R6570" s="46"/>
      <c r="S6570" s="46"/>
    </row>
    <row r="6571" spans="2:19" x14ac:dyDescent="0.3">
      <c r="B6571" s="46"/>
      <c r="C6571" s="46"/>
      <c r="D6571" s="46"/>
      <c r="E6571" s="46"/>
      <c r="F6571" s="46"/>
      <c r="G6571" s="46"/>
      <c r="H6571" s="46"/>
      <c r="I6571" s="98"/>
      <c r="J6571" s="46"/>
      <c r="K6571" s="46"/>
      <c r="L6571" s="48"/>
      <c r="M6571" s="47"/>
      <c r="N6571" s="46"/>
      <c r="O6571" s="46"/>
      <c r="P6571" s="46"/>
      <c r="Q6571" s="46"/>
      <c r="R6571" s="46"/>
      <c r="S6571" s="46"/>
    </row>
    <row r="6572" spans="2:19" ht="18" thickBot="1" x14ac:dyDescent="0.5">
      <c r="B6572" s="56" t="s">
        <v>10</v>
      </c>
      <c r="C6572" s="47"/>
      <c r="D6572" s="47"/>
      <c r="E6572" s="47"/>
      <c r="F6572" s="47"/>
      <c r="G6572" s="47"/>
      <c r="H6572" s="47"/>
      <c r="I6572" s="68">
        <v>44835</v>
      </c>
      <c r="J6572" s="68">
        <v>44866</v>
      </c>
      <c r="K6572" s="68">
        <v>44896</v>
      </c>
      <c r="L6572" s="47"/>
      <c r="M6572" s="69"/>
      <c r="N6572" s="69"/>
      <c r="O6572" s="69"/>
      <c r="P6572" s="69"/>
      <c r="Q6572" s="69"/>
      <c r="R6572" s="69"/>
      <c r="S6572" s="47"/>
    </row>
    <row r="6573" spans="2:19" ht="15" thickBot="1" x14ac:dyDescent="0.35">
      <c r="B6573" s="47" t="s">
        <v>28</v>
      </c>
      <c r="C6573" s="47"/>
      <c r="D6573" s="47"/>
      <c r="E6573" s="47"/>
      <c r="F6573" s="47"/>
      <c r="G6573" s="47"/>
      <c r="H6573" s="117"/>
      <c r="I6573" s="70"/>
      <c r="J6573" s="71"/>
      <c r="K6573" s="71"/>
      <c r="L6573" s="48" t="s">
        <v>5</v>
      </c>
      <c r="M6573" s="47" t="s">
        <v>29</v>
      </c>
      <c r="N6573" s="69"/>
      <c r="O6573" s="69"/>
      <c r="P6573" s="69"/>
      <c r="Q6573" s="69"/>
      <c r="R6573" s="69"/>
      <c r="S6573" s="47"/>
    </row>
    <row r="6574" spans="2:19" ht="15" thickBot="1" x14ac:dyDescent="0.35">
      <c r="B6574" s="47" t="s">
        <v>13</v>
      </c>
      <c r="C6574" s="47"/>
      <c r="D6574" s="47"/>
      <c r="E6574" s="47"/>
      <c r="F6574" s="47"/>
      <c r="G6574" s="47"/>
      <c r="H6574" s="138">
        <f>IFERROR(VLOOKUP(H6573,'1 - Strom Erdgas Wärme 2021'!H:AA,17,FALSE),"")</f>
        <v>0</v>
      </c>
      <c r="I6574" s="70"/>
      <c r="J6574" s="71"/>
      <c r="K6574" s="71"/>
      <c r="L6574" s="48"/>
      <c r="M6574" s="47"/>
      <c r="N6574" s="69"/>
      <c r="O6574" s="69"/>
      <c r="P6574" s="69"/>
      <c r="Q6574" s="69"/>
      <c r="R6574" s="69"/>
      <c r="S6574" s="47"/>
    </row>
    <row r="6575" spans="2:19" ht="15" thickBot="1" x14ac:dyDescent="0.35">
      <c r="B6575" s="47" t="s">
        <v>16</v>
      </c>
      <c r="C6575" s="47"/>
      <c r="D6575" s="47"/>
      <c r="E6575" s="47"/>
      <c r="F6575" s="47"/>
      <c r="G6575" s="47"/>
      <c r="H6575" s="139"/>
      <c r="I6575" s="72"/>
      <c r="J6575" s="73"/>
      <c r="K6575" s="73"/>
      <c r="L6575" s="48" t="s">
        <v>5</v>
      </c>
      <c r="M6575" s="47" t="s">
        <v>17</v>
      </c>
      <c r="N6575" s="69"/>
      <c r="O6575" s="69"/>
      <c r="P6575" s="69"/>
      <c r="Q6575" s="69"/>
      <c r="R6575" s="69"/>
      <c r="S6575" s="47"/>
    </row>
    <row r="6576" spans="2:19" ht="16.8" thickBot="1" x14ac:dyDescent="0.45">
      <c r="B6576" s="47" t="str">
        <f>IF(H6575="Erdgas","Arbeitspreis pro kWh Erdgas in EUR",IF(H6575="Strom","Arbeitspreis pro kWh Strom in EUR",IF(H6575="Wärme/Kälte","Arbeitspreis pro kWh Wärme-/Kälteverbrauch in EUR","Bitte Energieart auswählen!")))</f>
        <v>Bitte Energieart auswählen!</v>
      </c>
      <c r="C6576" s="47"/>
      <c r="D6576" s="47"/>
      <c r="E6576" s="47"/>
      <c r="F6576" s="47"/>
      <c r="G6576" s="74">
        <f>IFERROR(SUMPRODUCT(I6576:K6576,I6577:K6577),"")</f>
        <v>0</v>
      </c>
      <c r="H6576" s="47"/>
      <c r="I6576" s="118"/>
      <c r="J6576" s="118"/>
      <c r="K6576" s="118"/>
      <c r="L6576" s="48" t="s">
        <v>5</v>
      </c>
      <c r="M6576" s="47" t="str">
        <f>IF(H6575="Erdgas","Erdgaskosten exkl. Steuern, Abgaben, Netzentgelte, etc.",IF(H6575="Strom","Stromkosten exkl. Steuern, Abgaben, Netzentgelte, etc.",IF(H6575="Wärme/Kälte","Wärme-/Kältekosten exkl. Steuern, Abgaben, Netzentgelte, etc.", "Bitte Energieart auswählen!")))</f>
        <v>Bitte Energieart auswählen!</v>
      </c>
      <c r="N6576" s="47"/>
      <c r="O6576" s="47"/>
      <c r="P6576" s="75"/>
      <c r="Q6576" s="61"/>
      <c r="R6576" s="62"/>
      <c r="S6576" s="47"/>
    </row>
    <row r="6577" spans="2:19" ht="15" thickBot="1" x14ac:dyDescent="0.35">
      <c r="B6577" s="47" t="str">
        <f>IF(AND(H6575="Erdgas",H6574="Nein"),"Aliquoter Erdgasverbrauch in kWh von 1. Oktober 2022 bis 31. Dezember 2022",IF(H6575="Erdgas","Erdgasverbrauch in kWh von 1. Oktober 2022 bis 31. Dezember 2022",IF(AND(H6575="Strom",H6574="Nein"),"Aliquoter Stromverbrauch in kWh von 1. Oktober 2022 bis 31. Dezember 2022",IF(H6575="Strom","Stromverbrauch in kWh von 1. Oktober 2022 bis 31. Dezember 2022",IF(AND(H6575="Wärme/Kälte",H6574="Nein"),"Aliquoter Wärme-/Kälteverbrauch in kWh von 1. Oktober 2022 bis 31. Dezember 2022",IF(H6575="Wärme/Kälte","Wärme-/Kälteverbrauch in kWh von 1. Oktober 2022 bis 31. Dezember 2022","Bitte Energieart auswählen!"))))))</f>
        <v>Bitte Energieart auswählen!</v>
      </c>
      <c r="C6577" s="47"/>
      <c r="D6577" s="47"/>
      <c r="E6577" s="47"/>
      <c r="F6577" s="47"/>
      <c r="G6577" s="47"/>
      <c r="H6577" s="59">
        <f>SUM(I6577:K6577)</f>
        <v>0</v>
      </c>
      <c r="I6577" s="119" t="str">
        <f>IFERROR(IF(H6574="Nein",VLOOKUP(H6573,'1 - Strom Erdgas Wärme 2021'!H:AA,20,FALSE)/12,""),"")</f>
        <v/>
      </c>
      <c r="J6577" s="119" t="str">
        <f>IFERROR(IF(H6574="Nein",VLOOKUP(H6573,'1 - Strom Erdgas Wärme 2021'!H:AB,20,FALSE)/12,""),"")</f>
        <v/>
      </c>
      <c r="K6577" s="119" t="str">
        <f>IFERROR(IF(H6574="Nein",VLOOKUP(H6573,'1 - Strom Erdgas Wärme 2021'!H:AC,20,FALSE)/12,""),"")</f>
        <v/>
      </c>
      <c r="L6577" s="48" t="s">
        <v>5</v>
      </c>
      <c r="M6577" s="76" t="str">
        <f>IFERROR(IF(H6574="Nein","Vorbefüllte Verbrauchswerte wurden aliquot (d.h. 1/12) aus dem Jahr 2021 übernommen.","Bitte ergänzen Sie die monatlichen Verbrauchswerte gem. Lastprofilzähler"),"")</f>
        <v>Bitte ergänzen Sie die monatlichen Verbrauchswerte gem. Lastprofilzähler</v>
      </c>
      <c r="N6577" s="77"/>
      <c r="O6577" s="77"/>
      <c r="P6577" s="77"/>
      <c r="Q6577" s="77"/>
      <c r="R6577" s="77"/>
      <c r="S6577" s="77"/>
    </row>
    <row r="6578" spans="2:19" x14ac:dyDescent="0.3">
      <c r="B6578" s="47" t="str">
        <f>IF(H6575="Wärme/Kälte","Energiemix: Anteil in % der aus Strom oder Erdgas erzeugten Wärme/Kälte","")</f>
        <v/>
      </c>
      <c r="C6578" s="46"/>
      <c r="D6578" s="46"/>
      <c r="E6578" s="46"/>
      <c r="F6578" s="74">
        <f>IFERROR(SUMPRODUCT(I6578:K6578,I6577:K6577),"")</f>
        <v>0</v>
      </c>
      <c r="G6578" s="74"/>
      <c r="H6578" s="46"/>
      <c r="I6578" s="120"/>
      <c r="J6578" s="121"/>
      <c r="K6578" s="121"/>
      <c r="L6578" s="48" t="str">
        <f>IF(H6575="Wärme/Kälte","i","")</f>
        <v/>
      </c>
      <c r="M6578" s="47" t="str">
        <f>IF(H6575="Wärme/Kälte","Bitte geben Sie den Anteil in % (von 0 bis 100, ohne Prozentzeichen) der  direkt aus Strom oder Erdgas erzeugten Wärme/Kälte.","")</f>
        <v/>
      </c>
      <c r="N6578" s="46"/>
      <c r="O6578" s="46"/>
      <c r="P6578" s="46"/>
      <c r="Q6578" s="46"/>
      <c r="R6578" s="46"/>
      <c r="S6578" s="46"/>
    </row>
    <row r="6579" spans="2:19" x14ac:dyDescent="0.3">
      <c r="B6579" s="46"/>
      <c r="C6579" s="46"/>
      <c r="D6579" s="46"/>
      <c r="E6579" s="46"/>
      <c r="F6579" s="46"/>
      <c r="G6579" s="46"/>
      <c r="H6579" s="46"/>
      <c r="I6579" s="98"/>
      <c r="J6579" s="46"/>
      <c r="K6579" s="46"/>
      <c r="L6579" s="48"/>
      <c r="M6579" s="47"/>
      <c r="N6579" s="46"/>
      <c r="O6579" s="46"/>
      <c r="P6579" s="46"/>
      <c r="Q6579" s="46"/>
      <c r="R6579" s="46"/>
      <c r="S6579" s="46"/>
    </row>
    <row r="6580" spans="2:19" ht="18" thickBot="1" x14ac:dyDescent="0.5">
      <c r="B6580" s="56" t="s">
        <v>10</v>
      </c>
      <c r="C6580" s="47"/>
      <c r="D6580" s="47"/>
      <c r="E6580" s="47"/>
      <c r="F6580" s="47"/>
      <c r="G6580" s="47"/>
      <c r="H6580" s="47"/>
      <c r="I6580" s="68">
        <v>44835</v>
      </c>
      <c r="J6580" s="68">
        <v>44866</v>
      </c>
      <c r="K6580" s="68">
        <v>44896</v>
      </c>
      <c r="L6580" s="47"/>
      <c r="M6580" s="69"/>
      <c r="N6580" s="69"/>
      <c r="O6580" s="69"/>
      <c r="P6580" s="69"/>
      <c r="Q6580" s="69"/>
      <c r="R6580" s="69"/>
      <c r="S6580" s="47"/>
    </row>
    <row r="6581" spans="2:19" ht="15" thickBot="1" x14ac:dyDescent="0.35">
      <c r="B6581" s="47" t="s">
        <v>28</v>
      </c>
      <c r="C6581" s="47"/>
      <c r="D6581" s="47"/>
      <c r="E6581" s="47"/>
      <c r="F6581" s="47"/>
      <c r="G6581" s="47"/>
      <c r="H6581" s="117"/>
      <c r="I6581" s="70"/>
      <c r="J6581" s="71"/>
      <c r="K6581" s="71"/>
      <c r="L6581" s="48" t="s">
        <v>5</v>
      </c>
      <c r="M6581" s="47" t="s">
        <v>29</v>
      </c>
      <c r="N6581" s="69"/>
      <c r="O6581" s="69"/>
      <c r="P6581" s="69"/>
      <c r="Q6581" s="69"/>
      <c r="R6581" s="69"/>
      <c r="S6581" s="47"/>
    </row>
    <row r="6582" spans="2:19" ht="15" thickBot="1" x14ac:dyDescent="0.35">
      <c r="B6582" s="47" t="s">
        <v>13</v>
      </c>
      <c r="C6582" s="47"/>
      <c r="D6582" s="47"/>
      <c r="E6582" s="47"/>
      <c r="F6582" s="47"/>
      <c r="G6582" s="47"/>
      <c r="H6582" s="138">
        <f>IFERROR(VLOOKUP(H6581,'1 - Strom Erdgas Wärme 2021'!H:AA,17,FALSE),"")</f>
        <v>0</v>
      </c>
      <c r="I6582" s="70"/>
      <c r="J6582" s="71"/>
      <c r="K6582" s="71"/>
      <c r="L6582" s="48"/>
      <c r="M6582" s="47"/>
      <c r="N6582" s="69"/>
      <c r="O6582" s="69"/>
      <c r="P6582" s="69"/>
      <c r="Q6582" s="69"/>
      <c r="R6582" s="69"/>
      <c r="S6582" s="47"/>
    </row>
    <row r="6583" spans="2:19" ht="15" thickBot="1" x14ac:dyDescent="0.35">
      <c r="B6583" s="47" t="s">
        <v>16</v>
      </c>
      <c r="C6583" s="47"/>
      <c r="D6583" s="47"/>
      <c r="E6583" s="47"/>
      <c r="F6583" s="47"/>
      <c r="G6583" s="47"/>
      <c r="H6583" s="139"/>
      <c r="I6583" s="72"/>
      <c r="J6583" s="73"/>
      <c r="K6583" s="73"/>
      <c r="L6583" s="48" t="s">
        <v>5</v>
      </c>
      <c r="M6583" s="47" t="s">
        <v>17</v>
      </c>
      <c r="N6583" s="69"/>
      <c r="O6583" s="69"/>
      <c r="P6583" s="69"/>
      <c r="Q6583" s="69"/>
      <c r="R6583" s="69"/>
      <c r="S6583" s="47"/>
    </row>
    <row r="6584" spans="2:19" ht="16.8" thickBot="1" x14ac:dyDescent="0.45">
      <c r="B6584" s="47" t="str">
        <f>IF(H6583="Erdgas","Arbeitspreis pro kWh Erdgas in EUR",IF(H6583="Strom","Arbeitspreis pro kWh Strom in EUR",IF(H6583="Wärme/Kälte","Arbeitspreis pro kWh Wärme-/Kälteverbrauch in EUR","Bitte Energieart auswählen!")))</f>
        <v>Bitte Energieart auswählen!</v>
      </c>
      <c r="C6584" s="47"/>
      <c r="D6584" s="47"/>
      <c r="E6584" s="47"/>
      <c r="F6584" s="47"/>
      <c r="G6584" s="74">
        <f>IFERROR(SUMPRODUCT(I6584:K6584,I6585:K6585),"")</f>
        <v>0</v>
      </c>
      <c r="H6584" s="47"/>
      <c r="I6584" s="118"/>
      <c r="J6584" s="118"/>
      <c r="K6584" s="118"/>
      <c r="L6584" s="48" t="s">
        <v>5</v>
      </c>
      <c r="M6584" s="47" t="str">
        <f>IF(H6583="Erdgas","Erdgaskosten exkl. Steuern, Abgaben, Netzentgelte, etc.",IF(H6583="Strom","Stromkosten exkl. Steuern, Abgaben, Netzentgelte, etc.",IF(H6583="Wärme/Kälte","Wärme-/Kältekosten exkl. Steuern, Abgaben, Netzentgelte, etc.", "Bitte Energieart auswählen!")))</f>
        <v>Bitte Energieart auswählen!</v>
      </c>
      <c r="N6584" s="47"/>
      <c r="O6584" s="47"/>
      <c r="P6584" s="75"/>
      <c r="Q6584" s="61"/>
      <c r="R6584" s="62"/>
      <c r="S6584" s="47"/>
    </row>
    <row r="6585" spans="2:19" ht="15" thickBot="1" x14ac:dyDescent="0.35">
      <c r="B6585" s="47" t="str">
        <f>IF(AND(H6583="Erdgas",H6582="Nein"),"Aliquoter Erdgasverbrauch in kWh von 1. Oktober 2022 bis 31. Dezember 2022",IF(H6583="Erdgas","Erdgasverbrauch in kWh von 1. Oktober 2022 bis 31. Dezember 2022",IF(AND(H6583="Strom",H6582="Nein"),"Aliquoter Stromverbrauch in kWh von 1. Oktober 2022 bis 31. Dezember 2022",IF(H6583="Strom","Stromverbrauch in kWh von 1. Oktober 2022 bis 31. Dezember 2022",IF(AND(H6583="Wärme/Kälte",H6582="Nein"),"Aliquoter Wärme-/Kälteverbrauch in kWh von 1. Oktober 2022 bis 31. Dezember 2022",IF(H6583="Wärme/Kälte","Wärme-/Kälteverbrauch in kWh von 1. Oktober 2022 bis 31. Dezember 2022","Bitte Energieart auswählen!"))))))</f>
        <v>Bitte Energieart auswählen!</v>
      </c>
      <c r="C6585" s="47"/>
      <c r="D6585" s="47"/>
      <c r="E6585" s="47"/>
      <c r="F6585" s="47"/>
      <c r="G6585" s="47"/>
      <c r="H6585" s="59">
        <f>SUM(I6585:K6585)</f>
        <v>0</v>
      </c>
      <c r="I6585" s="119" t="str">
        <f>IFERROR(IF(H6582="Nein",VLOOKUP(H6581,'1 - Strom Erdgas Wärme 2021'!H:AA,20,FALSE)/12,""),"")</f>
        <v/>
      </c>
      <c r="J6585" s="119" t="str">
        <f>IFERROR(IF(H6582="Nein",VLOOKUP(H6581,'1 - Strom Erdgas Wärme 2021'!H:AB,20,FALSE)/12,""),"")</f>
        <v/>
      </c>
      <c r="K6585" s="119" t="str">
        <f>IFERROR(IF(H6582="Nein",VLOOKUP(H6581,'1 - Strom Erdgas Wärme 2021'!H:AC,20,FALSE)/12,""),"")</f>
        <v/>
      </c>
      <c r="L6585" s="48" t="s">
        <v>5</v>
      </c>
      <c r="M6585" s="76" t="str">
        <f>IFERROR(IF(H6582="Nein","Vorbefüllte Verbrauchswerte wurden aliquot (d.h. 1/12) aus dem Jahr 2021 übernommen.","Bitte ergänzen Sie die monatlichen Verbrauchswerte gem. Lastprofilzähler"),"")</f>
        <v>Bitte ergänzen Sie die monatlichen Verbrauchswerte gem. Lastprofilzähler</v>
      </c>
      <c r="N6585" s="77"/>
      <c r="O6585" s="77"/>
      <c r="P6585" s="77"/>
      <c r="Q6585" s="77"/>
      <c r="R6585" s="77"/>
      <c r="S6585" s="77"/>
    </row>
    <row r="6586" spans="2:19" x14ac:dyDescent="0.3">
      <c r="B6586" s="47" t="str">
        <f>IF(H6583="Wärme/Kälte","Energiemix: Anteil in % der aus Strom oder Erdgas erzeugten Wärme/Kälte","")</f>
        <v/>
      </c>
      <c r="C6586" s="46"/>
      <c r="D6586" s="46"/>
      <c r="E6586" s="46"/>
      <c r="F6586" s="74">
        <f>IFERROR(SUMPRODUCT(I6586:K6586,I6585:K6585),"")</f>
        <v>0</v>
      </c>
      <c r="G6586" s="74"/>
      <c r="H6586" s="46"/>
      <c r="I6586" s="120"/>
      <c r="J6586" s="121"/>
      <c r="K6586" s="121"/>
      <c r="L6586" s="48" t="str">
        <f>IF(H6583="Wärme/Kälte","i","")</f>
        <v/>
      </c>
      <c r="M6586" s="47" t="str">
        <f>IF(H6583="Wärme/Kälte","Bitte geben Sie den Anteil in % (von 0 bis 100, ohne Prozentzeichen) der  direkt aus Strom oder Erdgas erzeugten Wärme/Kälte.","")</f>
        <v/>
      </c>
      <c r="N6586" s="46"/>
      <c r="O6586" s="46"/>
      <c r="P6586" s="46"/>
      <c r="Q6586" s="46"/>
      <c r="R6586" s="46"/>
      <c r="S6586" s="46"/>
    </row>
    <row r="6587" spans="2:19" x14ac:dyDescent="0.3">
      <c r="B6587" s="46"/>
      <c r="C6587" s="46"/>
      <c r="D6587" s="46"/>
      <c r="E6587" s="46"/>
      <c r="F6587" s="46"/>
      <c r="G6587" s="46"/>
      <c r="H6587" s="46"/>
      <c r="I6587" s="98"/>
      <c r="J6587" s="46"/>
      <c r="K6587" s="46"/>
      <c r="L6587" s="48"/>
      <c r="M6587" s="47"/>
      <c r="N6587" s="46"/>
      <c r="O6587" s="46"/>
      <c r="P6587" s="46"/>
      <c r="Q6587" s="46"/>
      <c r="R6587" s="46"/>
      <c r="S6587" s="46"/>
    </row>
    <row r="6588" spans="2:19" ht="18" thickBot="1" x14ac:dyDescent="0.5">
      <c r="B6588" s="56" t="s">
        <v>10</v>
      </c>
      <c r="C6588" s="47"/>
      <c r="D6588" s="47"/>
      <c r="E6588" s="47"/>
      <c r="F6588" s="47"/>
      <c r="G6588" s="47"/>
      <c r="H6588" s="47"/>
      <c r="I6588" s="68">
        <v>44835</v>
      </c>
      <c r="J6588" s="68">
        <v>44866</v>
      </c>
      <c r="K6588" s="68">
        <v>44896</v>
      </c>
      <c r="L6588" s="47"/>
      <c r="M6588" s="69"/>
      <c r="N6588" s="69"/>
      <c r="O6588" s="69"/>
      <c r="P6588" s="69"/>
      <c r="Q6588" s="69"/>
      <c r="R6588" s="69"/>
      <c r="S6588" s="47"/>
    </row>
    <row r="6589" spans="2:19" ht="15" thickBot="1" x14ac:dyDescent="0.35">
      <c r="B6589" s="47" t="s">
        <v>28</v>
      </c>
      <c r="C6589" s="47"/>
      <c r="D6589" s="47"/>
      <c r="E6589" s="47"/>
      <c r="F6589" s="47"/>
      <c r="G6589" s="47"/>
      <c r="H6589" s="117"/>
      <c r="I6589" s="70"/>
      <c r="J6589" s="71"/>
      <c r="K6589" s="71"/>
      <c r="L6589" s="48" t="s">
        <v>5</v>
      </c>
      <c r="M6589" s="47" t="s">
        <v>29</v>
      </c>
      <c r="N6589" s="69"/>
      <c r="O6589" s="69"/>
      <c r="P6589" s="69"/>
      <c r="Q6589" s="69"/>
      <c r="R6589" s="69"/>
      <c r="S6589" s="47"/>
    </row>
    <row r="6590" spans="2:19" ht="15" thickBot="1" x14ac:dyDescent="0.35">
      <c r="B6590" s="47" t="s">
        <v>13</v>
      </c>
      <c r="C6590" s="47"/>
      <c r="D6590" s="47"/>
      <c r="E6590" s="47"/>
      <c r="F6590" s="47"/>
      <c r="G6590" s="47"/>
      <c r="H6590" s="138">
        <f>IFERROR(VLOOKUP(H6589,'1 - Strom Erdgas Wärme 2021'!H:AA,17,FALSE),"")</f>
        <v>0</v>
      </c>
      <c r="I6590" s="70"/>
      <c r="J6590" s="71"/>
      <c r="K6590" s="71"/>
      <c r="L6590" s="48"/>
      <c r="M6590" s="47"/>
      <c r="N6590" s="69"/>
      <c r="O6590" s="69"/>
      <c r="P6590" s="69"/>
      <c r="Q6590" s="69"/>
      <c r="R6590" s="69"/>
      <c r="S6590" s="47"/>
    </row>
    <row r="6591" spans="2:19" ht="15" thickBot="1" x14ac:dyDescent="0.35">
      <c r="B6591" s="47" t="s">
        <v>16</v>
      </c>
      <c r="C6591" s="47"/>
      <c r="D6591" s="47"/>
      <c r="E6591" s="47"/>
      <c r="F6591" s="47"/>
      <c r="G6591" s="47"/>
      <c r="H6591" s="139"/>
      <c r="I6591" s="72"/>
      <c r="J6591" s="73"/>
      <c r="K6591" s="73"/>
      <c r="L6591" s="48" t="s">
        <v>5</v>
      </c>
      <c r="M6591" s="47" t="s">
        <v>17</v>
      </c>
      <c r="N6591" s="69"/>
      <c r="O6591" s="69"/>
      <c r="P6591" s="69"/>
      <c r="Q6591" s="69"/>
      <c r="R6591" s="69"/>
      <c r="S6591" s="47"/>
    </row>
    <row r="6592" spans="2:19" ht="16.8" thickBot="1" x14ac:dyDescent="0.45">
      <c r="B6592" s="47" t="str">
        <f>IF(H6591="Erdgas","Arbeitspreis pro kWh Erdgas in EUR",IF(H6591="Strom","Arbeitspreis pro kWh Strom in EUR",IF(H6591="Wärme/Kälte","Arbeitspreis pro kWh Wärme-/Kälteverbrauch in EUR","Bitte Energieart auswählen!")))</f>
        <v>Bitte Energieart auswählen!</v>
      </c>
      <c r="C6592" s="47"/>
      <c r="D6592" s="47"/>
      <c r="E6592" s="47"/>
      <c r="F6592" s="47"/>
      <c r="G6592" s="74">
        <f>IFERROR(SUMPRODUCT(I6592:K6592,I6593:K6593),"")</f>
        <v>0</v>
      </c>
      <c r="H6592" s="47"/>
      <c r="I6592" s="118"/>
      <c r="J6592" s="118"/>
      <c r="K6592" s="118"/>
      <c r="L6592" s="48" t="s">
        <v>5</v>
      </c>
      <c r="M6592" s="47" t="str">
        <f>IF(H6591="Erdgas","Erdgaskosten exkl. Steuern, Abgaben, Netzentgelte, etc.",IF(H6591="Strom","Stromkosten exkl. Steuern, Abgaben, Netzentgelte, etc.",IF(H6591="Wärme/Kälte","Wärme-/Kältekosten exkl. Steuern, Abgaben, Netzentgelte, etc.", "Bitte Energieart auswählen!")))</f>
        <v>Bitte Energieart auswählen!</v>
      </c>
      <c r="N6592" s="47"/>
      <c r="O6592" s="47"/>
      <c r="P6592" s="75"/>
      <c r="Q6592" s="61"/>
      <c r="R6592" s="62"/>
      <c r="S6592" s="47"/>
    </row>
    <row r="6593" spans="2:19" ht="15" thickBot="1" x14ac:dyDescent="0.35">
      <c r="B6593" s="47" t="str">
        <f>IF(AND(H6591="Erdgas",H6590="Nein"),"Aliquoter Erdgasverbrauch in kWh von 1. Oktober 2022 bis 31. Dezember 2022",IF(H6591="Erdgas","Erdgasverbrauch in kWh von 1. Oktober 2022 bis 31. Dezember 2022",IF(AND(H6591="Strom",H6590="Nein"),"Aliquoter Stromverbrauch in kWh von 1. Oktober 2022 bis 31. Dezember 2022",IF(H6591="Strom","Stromverbrauch in kWh von 1. Oktober 2022 bis 31. Dezember 2022",IF(AND(H6591="Wärme/Kälte",H6590="Nein"),"Aliquoter Wärme-/Kälteverbrauch in kWh von 1. Oktober 2022 bis 31. Dezember 2022",IF(H6591="Wärme/Kälte","Wärme-/Kälteverbrauch in kWh von 1. Oktober 2022 bis 31. Dezember 2022","Bitte Energieart auswählen!"))))))</f>
        <v>Bitte Energieart auswählen!</v>
      </c>
      <c r="C6593" s="47"/>
      <c r="D6593" s="47"/>
      <c r="E6593" s="47"/>
      <c r="F6593" s="47"/>
      <c r="G6593" s="47"/>
      <c r="H6593" s="59">
        <f>SUM(I6593:K6593)</f>
        <v>0</v>
      </c>
      <c r="I6593" s="119" t="str">
        <f>IFERROR(IF(H6590="Nein",VLOOKUP(H6589,'1 - Strom Erdgas Wärme 2021'!H:AA,20,FALSE)/12,""),"")</f>
        <v/>
      </c>
      <c r="J6593" s="119" t="str">
        <f>IFERROR(IF(H6590="Nein",VLOOKUP(H6589,'1 - Strom Erdgas Wärme 2021'!H:AB,20,FALSE)/12,""),"")</f>
        <v/>
      </c>
      <c r="K6593" s="119" t="str">
        <f>IFERROR(IF(H6590="Nein",VLOOKUP(H6589,'1 - Strom Erdgas Wärme 2021'!H:AC,20,FALSE)/12,""),"")</f>
        <v/>
      </c>
      <c r="L6593" s="48" t="s">
        <v>5</v>
      </c>
      <c r="M6593" s="76" t="str">
        <f>IFERROR(IF(H6590="Nein","Vorbefüllte Verbrauchswerte wurden aliquot (d.h. 1/12) aus dem Jahr 2021 übernommen.","Bitte ergänzen Sie die monatlichen Verbrauchswerte gem. Lastprofilzähler"),"")</f>
        <v>Bitte ergänzen Sie die monatlichen Verbrauchswerte gem. Lastprofilzähler</v>
      </c>
      <c r="N6593" s="77"/>
      <c r="O6593" s="77"/>
      <c r="P6593" s="77"/>
      <c r="Q6593" s="77"/>
      <c r="R6593" s="77"/>
      <c r="S6593" s="77"/>
    </row>
    <row r="6594" spans="2:19" x14ac:dyDescent="0.3">
      <c r="B6594" s="47" t="str">
        <f>IF(H6591="Wärme/Kälte","Energiemix: Anteil in % der aus Strom oder Erdgas erzeugten Wärme/Kälte","")</f>
        <v/>
      </c>
      <c r="C6594" s="46"/>
      <c r="D6594" s="46"/>
      <c r="E6594" s="46"/>
      <c r="F6594" s="74">
        <f>IFERROR(SUMPRODUCT(I6594:K6594,I6593:K6593),"")</f>
        <v>0</v>
      </c>
      <c r="G6594" s="74"/>
      <c r="H6594" s="46"/>
      <c r="I6594" s="120"/>
      <c r="J6594" s="121"/>
      <c r="K6594" s="121"/>
      <c r="L6594" s="48" t="str">
        <f>IF(H6591="Wärme/Kälte","i","")</f>
        <v/>
      </c>
      <c r="M6594" s="47" t="str">
        <f>IF(H6591="Wärme/Kälte","Bitte geben Sie den Anteil in % (von 0 bis 100, ohne Prozentzeichen) der  direkt aus Strom oder Erdgas erzeugten Wärme/Kälte.","")</f>
        <v/>
      </c>
      <c r="N6594" s="46"/>
      <c r="O6594" s="46"/>
      <c r="P6594" s="46"/>
      <c r="Q6594" s="46"/>
      <c r="R6594" s="46"/>
      <c r="S6594" s="46"/>
    </row>
    <row r="6595" spans="2:19" x14ac:dyDescent="0.3">
      <c r="B6595" s="46"/>
      <c r="C6595" s="46"/>
      <c r="D6595" s="46"/>
      <c r="E6595" s="46"/>
      <c r="F6595" s="46"/>
      <c r="G6595" s="46"/>
      <c r="H6595" s="46"/>
      <c r="I6595" s="98"/>
      <c r="J6595" s="46"/>
      <c r="K6595" s="46"/>
      <c r="L6595" s="48"/>
      <c r="M6595" s="47"/>
      <c r="N6595" s="46"/>
      <c r="O6595" s="46"/>
      <c r="P6595" s="46"/>
      <c r="Q6595" s="46"/>
      <c r="R6595" s="46"/>
      <c r="S6595" s="46"/>
    </row>
    <row r="6596" spans="2:19" ht="18" thickBot="1" x14ac:dyDescent="0.5">
      <c r="B6596" s="56" t="s">
        <v>10</v>
      </c>
      <c r="C6596" s="47"/>
      <c r="D6596" s="47"/>
      <c r="E6596" s="47"/>
      <c r="F6596" s="47"/>
      <c r="G6596" s="47"/>
      <c r="H6596" s="47"/>
      <c r="I6596" s="68">
        <v>44835</v>
      </c>
      <c r="J6596" s="68">
        <v>44866</v>
      </c>
      <c r="K6596" s="68">
        <v>44896</v>
      </c>
      <c r="L6596" s="47"/>
      <c r="M6596" s="69"/>
      <c r="N6596" s="69"/>
      <c r="O6596" s="69"/>
      <c r="P6596" s="69"/>
      <c r="Q6596" s="69"/>
      <c r="R6596" s="69"/>
      <c r="S6596" s="47"/>
    </row>
    <row r="6597" spans="2:19" ht="15" thickBot="1" x14ac:dyDescent="0.35">
      <c r="B6597" s="47" t="s">
        <v>28</v>
      </c>
      <c r="C6597" s="47"/>
      <c r="D6597" s="47"/>
      <c r="E6597" s="47"/>
      <c r="F6597" s="47"/>
      <c r="G6597" s="47"/>
      <c r="H6597" s="117"/>
      <c r="I6597" s="70"/>
      <c r="J6597" s="71"/>
      <c r="K6597" s="71"/>
      <c r="L6597" s="48" t="s">
        <v>5</v>
      </c>
      <c r="M6597" s="47" t="s">
        <v>29</v>
      </c>
      <c r="N6597" s="69"/>
      <c r="O6597" s="69"/>
      <c r="P6597" s="69"/>
      <c r="Q6597" s="69"/>
      <c r="R6597" s="69"/>
      <c r="S6597" s="47"/>
    </row>
    <row r="6598" spans="2:19" ht="15" thickBot="1" x14ac:dyDescent="0.35">
      <c r="B6598" s="47" t="s">
        <v>13</v>
      </c>
      <c r="C6598" s="47"/>
      <c r="D6598" s="47"/>
      <c r="E6598" s="47"/>
      <c r="F6598" s="47"/>
      <c r="G6598" s="47"/>
      <c r="H6598" s="138">
        <f>IFERROR(VLOOKUP(H6597,'1 - Strom Erdgas Wärme 2021'!H:AA,17,FALSE),"")</f>
        <v>0</v>
      </c>
      <c r="I6598" s="70"/>
      <c r="J6598" s="71"/>
      <c r="K6598" s="71"/>
      <c r="L6598" s="48"/>
      <c r="M6598" s="47"/>
      <c r="N6598" s="69"/>
      <c r="O6598" s="69"/>
      <c r="P6598" s="69"/>
      <c r="Q6598" s="69"/>
      <c r="R6598" s="69"/>
      <c r="S6598" s="47"/>
    </row>
    <row r="6599" spans="2:19" ht="15" thickBot="1" x14ac:dyDescent="0.35">
      <c r="B6599" s="47" t="s">
        <v>16</v>
      </c>
      <c r="C6599" s="47"/>
      <c r="D6599" s="47"/>
      <c r="E6599" s="47"/>
      <c r="F6599" s="47"/>
      <c r="G6599" s="47"/>
      <c r="H6599" s="139"/>
      <c r="I6599" s="72"/>
      <c r="J6599" s="73"/>
      <c r="K6599" s="73"/>
      <c r="L6599" s="48" t="s">
        <v>5</v>
      </c>
      <c r="M6599" s="47" t="s">
        <v>17</v>
      </c>
      <c r="N6599" s="69"/>
      <c r="O6599" s="69"/>
      <c r="P6599" s="69"/>
      <c r="Q6599" s="69"/>
      <c r="R6599" s="69"/>
      <c r="S6599" s="47"/>
    </row>
    <row r="6600" spans="2:19" ht="16.8" thickBot="1" x14ac:dyDescent="0.45">
      <c r="B6600" s="47" t="str">
        <f>IF(H6599="Erdgas","Arbeitspreis pro kWh Erdgas in EUR",IF(H6599="Strom","Arbeitspreis pro kWh Strom in EUR",IF(H6599="Wärme/Kälte","Arbeitspreis pro kWh Wärme-/Kälteverbrauch in EUR","Bitte Energieart auswählen!")))</f>
        <v>Bitte Energieart auswählen!</v>
      </c>
      <c r="C6600" s="47"/>
      <c r="D6600" s="47"/>
      <c r="E6600" s="47"/>
      <c r="F6600" s="47"/>
      <c r="G6600" s="74">
        <f>IFERROR(SUMPRODUCT(I6600:K6600,I6601:K6601),"")</f>
        <v>0</v>
      </c>
      <c r="H6600" s="47"/>
      <c r="I6600" s="118"/>
      <c r="J6600" s="118"/>
      <c r="K6600" s="118"/>
      <c r="L6600" s="48" t="s">
        <v>5</v>
      </c>
      <c r="M6600" s="47" t="str">
        <f>IF(H6599="Erdgas","Erdgaskosten exkl. Steuern, Abgaben, Netzentgelte, etc.",IF(H6599="Strom","Stromkosten exkl. Steuern, Abgaben, Netzentgelte, etc.",IF(H6599="Wärme/Kälte","Wärme-/Kältekosten exkl. Steuern, Abgaben, Netzentgelte, etc.", "Bitte Energieart auswählen!")))</f>
        <v>Bitte Energieart auswählen!</v>
      </c>
      <c r="N6600" s="47"/>
      <c r="O6600" s="47"/>
      <c r="P6600" s="75"/>
      <c r="Q6600" s="61"/>
      <c r="R6600" s="62"/>
      <c r="S6600" s="47"/>
    </row>
    <row r="6601" spans="2:19" ht="15" thickBot="1" x14ac:dyDescent="0.35">
      <c r="B6601" s="47" t="str">
        <f>IF(AND(H6599="Erdgas",H6598="Nein"),"Aliquoter Erdgasverbrauch in kWh von 1. Oktober 2022 bis 31. Dezember 2022",IF(H6599="Erdgas","Erdgasverbrauch in kWh von 1. Oktober 2022 bis 31. Dezember 2022",IF(AND(H6599="Strom",H6598="Nein"),"Aliquoter Stromverbrauch in kWh von 1. Oktober 2022 bis 31. Dezember 2022",IF(H6599="Strom","Stromverbrauch in kWh von 1. Oktober 2022 bis 31. Dezember 2022",IF(AND(H6599="Wärme/Kälte",H6598="Nein"),"Aliquoter Wärme-/Kälteverbrauch in kWh von 1. Oktober 2022 bis 31. Dezember 2022",IF(H6599="Wärme/Kälte","Wärme-/Kälteverbrauch in kWh von 1. Oktober 2022 bis 31. Dezember 2022","Bitte Energieart auswählen!"))))))</f>
        <v>Bitte Energieart auswählen!</v>
      </c>
      <c r="C6601" s="47"/>
      <c r="D6601" s="47"/>
      <c r="E6601" s="47"/>
      <c r="F6601" s="47"/>
      <c r="G6601" s="47"/>
      <c r="H6601" s="59">
        <f>SUM(I6601:K6601)</f>
        <v>0</v>
      </c>
      <c r="I6601" s="119" t="str">
        <f>IFERROR(IF(H6598="Nein",VLOOKUP(H6597,'1 - Strom Erdgas Wärme 2021'!H:AA,20,FALSE)/12,""),"")</f>
        <v/>
      </c>
      <c r="J6601" s="119" t="str">
        <f>IFERROR(IF(H6598="Nein",VLOOKUP(H6597,'1 - Strom Erdgas Wärme 2021'!H:AB,20,FALSE)/12,""),"")</f>
        <v/>
      </c>
      <c r="K6601" s="119" t="str">
        <f>IFERROR(IF(H6598="Nein",VLOOKUP(H6597,'1 - Strom Erdgas Wärme 2021'!H:AC,20,FALSE)/12,""),"")</f>
        <v/>
      </c>
      <c r="L6601" s="48" t="s">
        <v>5</v>
      </c>
      <c r="M6601" s="76" t="str">
        <f>IFERROR(IF(H6598="Nein","Vorbefüllte Verbrauchswerte wurden aliquot (d.h. 1/12) aus dem Jahr 2021 übernommen.","Bitte ergänzen Sie die monatlichen Verbrauchswerte gem. Lastprofilzähler"),"")</f>
        <v>Bitte ergänzen Sie die monatlichen Verbrauchswerte gem. Lastprofilzähler</v>
      </c>
      <c r="N6601" s="77"/>
      <c r="O6601" s="77"/>
      <c r="P6601" s="77"/>
      <c r="Q6601" s="77"/>
      <c r="R6601" s="77"/>
      <c r="S6601" s="77"/>
    </row>
    <row r="6602" spans="2:19" x14ac:dyDescent="0.3">
      <c r="B6602" s="47" t="str">
        <f>IF(H6599="Wärme/Kälte","Energiemix: Anteil in % der aus Strom oder Erdgas erzeugten Wärme/Kälte","")</f>
        <v/>
      </c>
      <c r="C6602" s="46"/>
      <c r="D6602" s="46"/>
      <c r="E6602" s="46"/>
      <c r="F6602" s="74">
        <f>IFERROR(SUMPRODUCT(I6602:K6602,I6601:K6601),"")</f>
        <v>0</v>
      </c>
      <c r="G6602" s="74"/>
      <c r="H6602" s="46"/>
      <c r="I6602" s="120"/>
      <c r="J6602" s="121"/>
      <c r="K6602" s="121"/>
      <c r="L6602" s="48" t="str">
        <f>IF(H6599="Wärme/Kälte","i","")</f>
        <v/>
      </c>
      <c r="M6602" s="47" t="str">
        <f>IF(H6599="Wärme/Kälte","Bitte geben Sie den Anteil in % (von 0 bis 100, ohne Prozentzeichen) der  direkt aus Strom oder Erdgas erzeugten Wärme/Kälte.","")</f>
        <v/>
      </c>
      <c r="N6602" s="46"/>
      <c r="O6602" s="46"/>
      <c r="P6602" s="46"/>
      <c r="Q6602" s="46"/>
      <c r="R6602" s="46"/>
      <c r="S6602" s="46"/>
    </row>
    <row r="6603" spans="2:19" x14ac:dyDescent="0.3">
      <c r="B6603" s="46"/>
      <c r="C6603" s="46"/>
      <c r="D6603" s="46"/>
      <c r="E6603" s="46"/>
      <c r="F6603" s="46"/>
      <c r="G6603" s="46"/>
      <c r="H6603" s="46"/>
      <c r="I6603" s="98"/>
      <c r="J6603" s="46"/>
      <c r="K6603" s="46"/>
      <c r="L6603" s="48"/>
      <c r="M6603" s="47"/>
      <c r="N6603" s="46"/>
      <c r="O6603" s="46"/>
      <c r="P6603" s="46"/>
      <c r="Q6603" s="46"/>
      <c r="R6603" s="46"/>
      <c r="S6603" s="46"/>
    </row>
    <row r="6604" spans="2:19" ht="18" thickBot="1" x14ac:dyDescent="0.5">
      <c r="B6604" s="56" t="s">
        <v>10</v>
      </c>
      <c r="C6604" s="47"/>
      <c r="D6604" s="47"/>
      <c r="E6604" s="47"/>
      <c r="F6604" s="47"/>
      <c r="G6604" s="47"/>
      <c r="H6604" s="47"/>
      <c r="I6604" s="68">
        <v>44835</v>
      </c>
      <c r="J6604" s="68">
        <v>44866</v>
      </c>
      <c r="K6604" s="68">
        <v>44896</v>
      </c>
      <c r="L6604" s="47"/>
      <c r="M6604" s="69"/>
      <c r="N6604" s="69"/>
      <c r="O6604" s="69"/>
      <c r="P6604" s="69"/>
      <c r="Q6604" s="69"/>
      <c r="R6604" s="69"/>
      <c r="S6604" s="47"/>
    </row>
    <row r="6605" spans="2:19" ht="15" thickBot="1" x14ac:dyDescent="0.35">
      <c r="B6605" s="47" t="s">
        <v>28</v>
      </c>
      <c r="C6605" s="47"/>
      <c r="D6605" s="47"/>
      <c r="E6605" s="47"/>
      <c r="F6605" s="47"/>
      <c r="G6605" s="47"/>
      <c r="H6605" s="117"/>
      <c r="I6605" s="70"/>
      <c r="J6605" s="71"/>
      <c r="K6605" s="71"/>
      <c r="L6605" s="48" t="s">
        <v>5</v>
      </c>
      <c r="M6605" s="47" t="s">
        <v>29</v>
      </c>
      <c r="N6605" s="69"/>
      <c r="O6605" s="69"/>
      <c r="P6605" s="69"/>
      <c r="Q6605" s="69"/>
      <c r="R6605" s="69"/>
      <c r="S6605" s="47"/>
    </row>
    <row r="6606" spans="2:19" ht="15" thickBot="1" x14ac:dyDescent="0.35">
      <c r="B6606" s="47" t="s">
        <v>13</v>
      </c>
      <c r="C6606" s="47"/>
      <c r="D6606" s="47"/>
      <c r="E6606" s="47"/>
      <c r="F6606" s="47"/>
      <c r="G6606" s="47"/>
      <c r="H6606" s="138">
        <f>IFERROR(VLOOKUP(H6605,'1 - Strom Erdgas Wärme 2021'!H:AA,17,FALSE),"")</f>
        <v>0</v>
      </c>
      <c r="I6606" s="70"/>
      <c r="J6606" s="71"/>
      <c r="K6606" s="71"/>
      <c r="L6606" s="48"/>
      <c r="M6606" s="47"/>
      <c r="N6606" s="69"/>
      <c r="O6606" s="69"/>
      <c r="P6606" s="69"/>
      <c r="Q6606" s="69"/>
      <c r="R6606" s="69"/>
      <c r="S6606" s="47"/>
    </row>
    <row r="6607" spans="2:19" ht="15" thickBot="1" x14ac:dyDescent="0.35">
      <c r="B6607" s="47" t="s">
        <v>16</v>
      </c>
      <c r="C6607" s="47"/>
      <c r="D6607" s="47"/>
      <c r="E6607" s="47"/>
      <c r="F6607" s="47"/>
      <c r="G6607" s="47"/>
      <c r="H6607" s="139"/>
      <c r="I6607" s="72"/>
      <c r="J6607" s="73"/>
      <c r="K6607" s="73"/>
      <c r="L6607" s="48" t="s">
        <v>5</v>
      </c>
      <c r="M6607" s="47" t="s">
        <v>17</v>
      </c>
      <c r="N6607" s="69"/>
      <c r="O6607" s="69"/>
      <c r="P6607" s="69"/>
      <c r="Q6607" s="69"/>
      <c r="R6607" s="69"/>
      <c r="S6607" s="47"/>
    </row>
    <row r="6608" spans="2:19" ht="16.8" thickBot="1" x14ac:dyDescent="0.45">
      <c r="B6608" s="47" t="str">
        <f>IF(H6607="Erdgas","Arbeitspreis pro kWh Erdgas in EUR",IF(H6607="Strom","Arbeitspreis pro kWh Strom in EUR",IF(H6607="Wärme/Kälte","Arbeitspreis pro kWh Wärme-/Kälteverbrauch in EUR","Bitte Energieart auswählen!")))</f>
        <v>Bitte Energieart auswählen!</v>
      </c>
      <c r="C6608" s="47"/>
      <c r="D6608" s="47"/>
      <c r="E6608" s="47"/>
      <c r="F6608" s="47"/>
      <c r="G6608" s="74">
        <f>IFERROR(SUMPRODUCT(I6608:K6608,I6609:K6609),"")</f>
        <v>0</v>
      </c>
      <c r="H6608" s="47"/>
      <c r="I6608" s="118"/>
      <c r="J6608" s="118"/>
      <c r="K6608" s="118"/>
      <c r="L6608" s="48" t="s">
        <v>5</v>
      </c>
      <c r="M6608" s="47" t="str">
        <f>IF(H6607="Erdgas","Erdgaskosten exkl. Steuern, Abgaben, Netzentgelte, etc.",IF(H6607="Strom","Stromkosten exkl. Steuern, Abgaben, Netzentgelte, etc.",IF(H6607="Wärme/Kälte","Wärme-/Kältekosten exkl. Steuern, Abgaben, Netzentgelte, etc.", "Bitte Energieart auswählen!")))</f>
        <v>Bitte Energieart auswählen!</v>
      </c>
      <c r="N6608" s="47"/>
      <c r="O6608" s="47"/>
      <c r="P6608" s="75"/>
      <c r="Q6608" s="61"/>
      <c r="R6608" s="62"/>
      <c r="S6608" s="47"/>
    </row>
    <row r="6609" spans="2:19" ht="15" thickBot="1" x14ac:dyDescent="0.35">
      <c r="B6609" s="47" t="str">
        <f>IF(AND(H6607="Erdgas",H6606="Nein"),"Aliquoter Erdgasverbrauch in kWh von 1. Oktober 2022 bis 31. Dezember 2022",IF(H6607="Erdgas","Erdgasverbrauch in kWh von 1. Oktober 2022 bis 31. Dezember 2022",IF(AND(H6607="Strom",H6606="Nein"),"Aliquoter Stromverbrauch in kWh von 1. Oktober 2022 bis 31. Dezember 2022",IF(H6607="Strom","Stromverbrauch in kWh von 1. Oktober 2022 bis 31. Dezember 2022",IF(AND(H6607="Wärme/Kälte",H6606="Nein"),"Aliquoter Wärme-/Kälteverbrauch in kWh von 1. Oktober 2022 bis 31. Dezember 2022",IF(H6607="Wärme/Kälte","Wärme-/Kälteverbrauch in kWh von 1. Oktober 2022 bis 31. Dezember 2022","Bitte Energieart auswählen!"))))))</f>
        <v>Bitte Energieart auswählen!</v>
      </c>
      <c r="C6609" s="47"/>
      <c r="D6609" s="47"/>
      <c r="E6609" s="47"/>
      <c r="F6609" s="47"/>
      <c r="G6609" s="47"/>
      <c r="H6609" s="59">
        <f>SUM(I6609:K6609)</f>
        <v>0</v>
      </c>
      <c r="I6609" s="119" t="str">
        <f>IFERROR(IF(H6606="Nein",VLOOKUP(H6605,'1 - Strom Erdgas Wärme 2021'!H:AA,20,FALSE)/12,""),"")</f>
        <v/>
      </c>
      <c r="J6609" s="119" t="str">
        <f>IFERROR(IF(H6606="Nein",VLOOKUP(H6605,'1 - Strom Erdgas Wärme 2021'!H:AB,20,FALSE)/12,""),"")</f>
        <v/>
      </c>
      <c r="K6609" s="119" t="str">
        <f>IFERROR(IF(H6606="Nein",VLOOKUP(H6605,'1 - Strom Erdgas Wärme 2021'!H:AC,20,FALSE)/12,""),"")</f>
        <v/>
      </c>
      <c r="L6609" s="48" t="s">
        <v>5</v>
      </c>
      <c r="M6609" s="76" t="str">
        <f>IFERROR(IF(H6606="Nein","Vorbefüllte Verbrauchswerte wurden aliquot (d.h. 1/12) aus dem Jahr 2021 übernommen.","Bitte ergänzen Sie die monatlichen Verbrauchswerte gem. Lastprofilzähler"),"")</f>
        <v>Bitte ergänzen Sie die monatlichen Verbrauchswerte gem. Lastprofilzähler</v>
      </c>
      <c r="N6609" s="77"/>
      <c r="O6609" s="77"/>
      <c r="P6609" s="77"/>
      <c r="Q6609" s="77"/>
      <c r="R6609" s="77"/>
      <c r="S6609" s="77"/>
    </row>
    <row r="6610" spans="2:19" x14ac:dyDescent="0.3">
      <c r="B6610" s="47" t="str">
        <f>IF(H6607="Wärme/Kälte","Energiemix: Anteil in % der aus Strom oder Erdgas erzeugten Wärme/Kälte","")</f>
        <v/>
      </c>
      <c r="C6610" s="46"/>
      <c r="D6610" s="46"/>
      <c r="E6610" s="46"/>
      <c r="F6610" s="74">
        <f>IFERROR(SUMPRODUCT(I6610:K6610,I6609:K6609),"")</f>
        <v>0</v>
      </c>
      <c r="G6610" s="74"/>
      <c r="H6610" s="46"/>
      <c r="I6610" s="120"/>
      <c r="J6610" s="121"/>
      <c r="K6610" s="121"/>
      <c r="L6610" s="48" t="str">
        <f>IF(H6607="Wärme/Kälte","i","")</f>
        <v/>
      </c>
      <c r="M6610" s="47" t="str">
        <f>IF(H6607="Wärme/Kälte","Bitte geben Sie den Anteil in % (von 0 bis 100, ohne Prozentzeichen) der  direkt aus Strom oder Erdgas erzeugten Wärme/Kälte.","")</f>
        <v/>
      </c>
      <c r="N6610" s="46"/>
      <c r="O6610" s="46"/>
      <c r="P6610" s="46"/>
      <c r="Q6610" s="46"/>
      <c r="R6610" s="46"/>
      <c r="S6610" s="46"/>
    </row>
    <row r="6611" spans="2:19" x14ac:dyDescent="0.3">
      <c r="B6611" s="46"/>
      <c r="C6611" s="46"/>
      <c r="D6611" s="46"/>
      <c r="E6611" s="46"/>
      <c r="F6611" s="46"/>
      <c r="G6611" s="46"/>
      <c r="H6611" s="46"/>
      <c r="I6611" s="98"/>
      <c r="J6611" s="46"/>
      <c r="K6611" s="46"/>
      <c r="L6611" s="48"/>
      <c r="M6611" s="47"/>
      <c r="N6611" s="46"/>
      <c r="O6611" s="46"/>
      <c r="P6611" s="46"/>
      <c r="Q6611" s="46"/>
      <c r="R6611" s="46"/>
      <c r="S6611" s="46"/>
    </row>
    <row r="6612" spans="2:19" ht="18" thickBot="1" x14ac:dyDescent="0.5">
      <c r="B6612" s="56" t="s">
        <v>10</v>
      </c>
      <c r="C6612" s="47"/>
      <c r="D6612" s="47"/>
      <c r="E6612" s="47"/>
      <c r="F6612" s="47"/>
      <c r="G6612" s="47"/>
      <c r="H6612" s="47"/>
      <c r="I6612" s="68">
        <v>44835</v>
      </c>
      <c r="J6612" s="68">
        <v>44866</v>
      </c>
      <c r="K6612" s="68">
        <v>44896</v>
      </c>
      <c r="L6612" s="47"/>
      <c r="M6612" s="69"/>
      <c r="N6612" s="69"/>
      <c r="O6612" s="69"/>
      <c r="P6612" s="69"/>
      <c r="Q6612" s="69"/>
      <c r="R6612" s="69"/>
      <c r="S6612" s="47"/>
    </row>
    <row r="6613" spans="2:19" ht="15" thickBot="1" x14ac:dyDescent="0.35">
      <c r="B6613" s="47" t="s">
        <v>28</v>
      </c>
      <c r="C6613" s="47"/>
      <c r="D6613" s="47"/>
      <c r="E6613" s="47"/>
      <c r="F6613" s="47"/>
      <c r="G6613" s="47"/>
      <c r="H6613" s="117"/>
      <c r="I6613" s="70"/>
      <c r="J6613" s="71"/>
      <c r="K6613" s="71"/>
      <c r="L6613" s="48" t="s">
        <v>5</v>
      </c>
      <c r="M6613" s="47" t="s">
        <v>29</v>
      </c>
      <c r="N6613" s="69"/>
      <c r="O6613" s="69"/>
      <c r="P6613" s="69"/>
      <c r="Q6613" s="69"/>
      <c r="R6613" s="69"/>
      <c r="S6613" s="47"/>
    </row>
    <row r="6614" spans="2:19" ht="15" thickBot="1" x14ac:dyDescent="0.35">
      <c r="B6614" s="47" t="s">
        <v>13</v>
      </c>
      <c r="C6614" s="47"/>
      <c r="D6614" s="47"/>
      <c r="E6614" s="47"/>
      <c r="F6614" s="47"/>
      <c r="G6614" s="47"/>
      <c r="H6614" s="138">
        <f>IFERROR(VLOOKUP(H6613,'1 - Strom Erdgas Wärme 2021'!H:AA,17,FALSE),"")</f>
        <v>0</v>
      </c>
      <c r="I6614" s="70"/>
      <c r="J6614" s="71"/>
      <c r="K6614" s="71"/>
      <c r="L6614" s="48"/>
      <c r="M6614" s="47"/>
      <c r="N6614" s="69"/>
      <c r="O6614" s="69"/>
      <c r="P6614" s="69"/>
      <c r="Q6614" s="69"/>
      <c r="R6614" s="69"/>
      <c r="S6614" s="47"/>
    </row>
    <row r="6615" spans="2:19" ht="15" thickBot="1" x14ac:dyDescent="0.35">
      <c r="B6615" s="47" t="s">
        <v>16</v>
      </c>
      <c r="C6615" s="47"/>
      <c r="D6615" s="47"/>
      <c r="E6615" s="47"/>
      <c r="F6615" s="47"/>
      <c r="G6615" s="47"/>
      <c r="H6615" s="139"/>
      <c r="I6615" s="72"/>
      <c r="J6615" s="73"/>
      <c r="K6615" s="73"/>
      <c r="L6615" s="48" t="s">
        <v>5</v>
      </c>
      <c r="M6615" s="47" t="s">
        <v>17</v>
      </c>
      <c r="N6615" s="69"/>
      <c r="O6615" s="69"/>
      <c r="P6615" s="69"/>
      <c r="Q6615" s="69"/>
      <c r="R6615" s="69"/>
      <c r="S6615" s="47"/>
    </row>
    <row r="6616" spans="2:19" ht="16.8" thickBot="1" x14ac:dyDescent="0.45">
      <c r="B6616" s="47" t="str">
        <f>IF(H6615="Erdgas","Arbeitspreis pro kWh Erdgas in EUR",IF(H6615="Strom","Arbeitspreis pro kWh Strom in EUR",IF(H6615="Wärme/Kälte","Arbeitspreis pro kWh Wärme-/Kälteverbrauch in EUR","Bitte Energieart auswählen!")))</f>
        <v>Bitte Energieart auswählen!</v>
      </c>
      <c r="C6616" s="47"/>
      <c r="D6616" s="47"/>
      <c r="E6616" s="47"/>
      <c r="F6616" s="47"/>
      <c r="G6616" s="74">
        <f>IFERROR(SUMPRODUCT(I6616:K6616,I6617:K6617),"")</f>
        <v>0</v>
      </c>
      <c r="H6616" s="47"/>
      <c r="I6616" s="118"/>
      <c r="J6616" s="118"/>
      <c r="K6616" s="118"/>
      <c r="L6616" s="48" t="s">
        <v>5</v>
      </c>
      <c r="M6616" s="47" t="str">
        <f>IF(H6615="Erdgas","Erdgaskosten exkl. Steuern, Abgaben, Netzentgelte, etc.",IF(H6615="Strom","Stromkosten exkl. Steuern, Abgaben, Netzentgelte, etc.",IF(H6615="Wärme/Kälte","Wärme-/Kältekosten exkl. Steuern, Abgaben, Netzentgelte, etc.", "Bitte Energieart auswählen!")))</f>
        <v>Bitte Energieart auswählen!</v>
      </c>
      <c r="N6616" s="47"/>
      <c r="O6616" s="47"/>
      <c r="P6616" s="75"/>
      <c r="Q6616" s="61"/>
      <c r="R6616" s="62"/>
      <c r="S6616" s="47"/>
    </row>
    <row r="6617" spans="2:19" ht="15" thickBot="1" x14ac:dyDescent="0.35">
      <c r="B6617" s="47" t="str">
        <f>IF(AND(H6615="Erdgas",H6614="Nein"),"Aliquoter Erdgasverbrauch in kWh von 1. Oktober 2022 bis 31. Dezember 2022",IF(H6615="Erdgas","Erdgasverbrauch in kWh von 1. Oktober 2022 bis 31. Dezember 2022",IF(AND(H6615="Strom",H6614="Nein"),"Aliquoter Stromverbrauch in kWh von 1. Oktober 2022 bis 31. Dezember 2022",IF(H6615="Strom","Stromverbrauch in kWh von 1. Oktober 2022 bis 31. Dezember 2022",IF(AND(H6615="Wärme/Kälte",H6614="Nein"),"Aliquoter Wärme-/Kälteverbrauch in kWh von 1. Oktober 2022 bis 31. Dezember 2022",IF(H6615="Wärme/Kälte","Wärme-/Kälteverbrauch in kWh von 1. Oktober 2022 bis 31. Dezember 2022","Bitte Energieart auswählen!"))))))</f>
        <v>Bitte Energieart auswählen!</v>
      </c>
      <c r="C6617" s="47"/>
      <c r="D6617" s="47"/>
      <c r="E6617" s="47"/>
      <c r="F6617" s="47"/>
      <c r="G6617" s="47"/>
      <c r="H6617" s="59">
        <f>SUM(I6617:K6617)</f>
        <v>0</v>
      </c>
      <c r="I6617" s="119" t="str">
        <f>IFERROR(IF(H6614="Nein",VLOOKUP(H6613,'1 - Strom Erdgas Wärme 2021'!H:AA,20,FALSE)/12,""),"")</f>
        <v/>
      </c>
      <c r="J6617" s="119" t="str">
        <f>IFERROR(IF(H6614="Nein",VLOOKUP(H6613,'1 - Strom Erdgas Wärme 2021'!H:AB,20,FALSE)/12,""),"")</f>
        <v/>
      </c>
      <c r="K6617" s="119" t="str">
        <f>IFERROR(IF(H6614="Nein",VLOOKUP(H6613,'1 - Strom Erdgas Wärme 2021'!H:AC,20,FALSE)/12,""),"")</f>
        <v/>
      </c>
      <c r="L6617" s="48" t="s">
        <v>5</v>
      </c>
      <c r="M6617" s="76" t="str">
        <f>IFERROR(IF(H6614="Nein","Vorbefüllte Verbrauchswerte wurden aliquot (d.h. 1/12) aus dem Jahr 2021 übernommen.","Bitte ergänzen Sie die monatlichen Verbrauchswerte gem. Lastprofilzähler"),"")</f>
        <v>Bitte ergänzen Sie die monatlichen Verbrauchswerte gem. Lastprofilzähler</v>
      </c>
      <c r="N6617" s="77"/>
      <c r="O6617" s="77"/>
      <c r="P6617" s="77"/>
      <c r="Q6617" s="77"/>
      <c r="R6617" s="77"/>
      <c r="S6617" s="77"/>
    </row>
    <row r="6618" spans="2:19" x14ac:dyDescent="0.3">
      <c r="B6618" s="47" t="str">
        <f>IF(H6615="Wärme/Kälte","Energiemix: Anteil in % der aus Strom oder Erdgas erzeugten Wärme/Kälte","")</f>
        <v/>
      </c>
      <c r="C6618" s="46"/>
      <c r="D6618" s="46"/>
      <c r="E6618" s="46"/>
      <c r="F6618" s="74">
        <f>IFERROR(SUMPRODUCT(I6618:K6618,I6617:K6617),"")</f>
        <v>0</v>
      </c>
      <c r="G6618" s="74"/>
      <c r="H6618" s="46"/>
      <c r="I6618" s="120"/>
      <c r="J6618" s="121"/>
      <c r="K6618" s="121"/>
      <c r="L6618" s="48" t="str">
        <f>IF(H6615="Wärme/Kälte","i","")</f>
        <v/>
      </c>
      <c r="M6618" s="47" t="str">
        <f>IF(H6615="Wärme/Kälte","Bitte geben Sie den Anteil in % (von 0 bis 100, ohne Prozentzeichen) der  direkt aus Strom oder Erdgas erzeugten Wärme/Kälte.","")</f>
        <v/>
      </c>
      <c r="N6618" s="46"/>
      <c r="O6618" s="46"/>
      <c r="P6618" s="46"/>
      <c r="Q6618" s="46"/>
      <c r="R6618" s="46"/>
      <c r="S6618" s="46"/>
    </row>
    <row r="6619" spans="2:19" x14ac:dyDescent="0.3">
      <c r="B6619" s="46"/>
      <c r="C6619" s="46"/>
      <c r="D6619" s="46"/>
      <c r="E6619" s="46"/>
      <c r="F6619" s="46"/>
      <c r="G6619" s="46"/>
      <c r="H6619" s="46"/>
      <c r="I6619" s="98"/>
      <c r="J6619" s="46"/>
      <c r="K6619" s="46"/>
      <c r="L6619" s="48"/>
      <c r="M6619" s="47"/>
      <c r="N6619" s="46"/>
      <c r="O6619" s="46"/>
      <c r="P6619" s="46"/>
      <c r="Q6619" s="46"/>
      <c r="R6619" s="46"/>
      <c r="S6619" s="46"/>
    </row>
    <row r="6620" spans="2:19" ht="18" thickBot="1" x14ac:dyDescent="0.5">
      <c r="B6620" s="56" t="s">
        <v>10</v>
      </c>
      <c r="C6620" s="47"/>
      <c r="D6620" s="47"/>
      <c r="E6620" s="47"/>
      <c r="F6620" s="47"/>
      <c r="G6620" s="47"/>
      <c r="H6620" s="47"/>
      <c r="I6620" s="68">
        <v>44835</v>
      </c>
      <c r="J6620" s="68">
        <v>44866</v>
      </c>
      <c r="K6620" s="68">
        <v>44896</v>
      </c>
      <c r="L6620" s="47"/>
      <c r="M6620" s="69"/>
      <c r="N6620" s="69"/>
      <c r="O6620" s="69"/>
      <c r="P6620" s="69"/>
      <c r="Q6620" s="69"/>
      <c r="R6620" s="69"/>
      <c r="S6620" s="47"/>
    </row>
    <row r="6621" spans="2:19" ht="15" thickBot="1" x14ac:dyDescent="0.35">
      <c r="B6621" s="47" t="s">
        <v>28</v>
      </c>
      <c r="C6621" s="47"/>
      <c r="D6621" s="47"/>
      <c r="E6621" s="47"/>
      <c r="F6621" s="47"/>
      <c r="G6621" s="47"/>
      <c r="H6621" s="117"/>
      <c r="I6621" s="70"/>
      <c r="J6621" s="71"/>
      <c r="K6621" s="71"/>
      <c r="L6621" s="48" t="s">
        <v>5</v>
      </c>
      <c r="M6621" s="47" t="s">
        <v>29</v>
      </c>
      <c r="N6621" s="69"/>
      <c r="O6621" s="69"/>
      <c r="P6621" s="69"/>
      <c r="Q6621" s="69"/>
      <c r="R6621" s="69"/>
      <c r="S6621" s="47"/>
    </row>
    <row r="6622" spans="2:19" ht="15" thickBot="1" x14ac:dyDescent="0.35">
      <c r="B6622" s="47" t="s">
        <v>13</v>
      </c>
      <c r="C6622" s="47"/>
      <c r="D6622" s="47"/>
      <c r="E6622" s="47"/>
      <c r="F6622" s="47"/>
      <c r="G6622" s="47"/>
      <c r="H6622" s="138">
        <f>IFERROR(VLOOKUP(H6621,'1 - Strom Erdgas Wärme 2021'!H:AA,17,FALSE),"")</f>
        <v>0</v>
      </c>
      <c r="I6622" s="70"/>
      <c r="J6622" s="71"/>
      <c r="K6622" s="71"/>
      <c r="L6622" s="48"/>
      <c r="M6622" s="47"/>
      <c r="N6622" s="69"/>
      <c r="O6622" s="69"/>
      <c r="P6622" s="69"/>
      <c r="Q6622" s="69"/>
      <c r="R6622" s="69"/>
      <c r="S6622" s="47"/>
    </row>
    <row r="6623" spans="2:19" ht="15" thickBot="1" x14ac:dyDescent="0.35">
      <c r="B6623" s="47" t="s">
        <v>16</v>
      </c>
      <c r="C6623" s="47"/>
      <c r="D6623" s="47"/>
      <c r="E6623" s="47"/>
      <c r="F6623" s="47"/>
      <c r="G6623" s="47"/>
      <c r="H6623" s="139"/>
      <c r="I6623" s="72"/>
      <c r="J6623" s="73"/>
      <c r="K6623" s="73"/>
      <c r="L6623" s="48" t="s">
        <v>5</v>
      </c>
      <c r="M6623" s="47" t="s">
        <v>17</v>
      </c>
      <c r="N6623" s="69"/>
      <c r="O6623" s="69"/>
      <c r="P6623" s="69"/>
      <c r="Q6623" s="69"/>
      <c r="R6623" s="69"/>
      <c r="S6623" s="47"/>
    </row>
    <row r="6624" spans="2:19" ht="16.8" thickBot="1" x14ac:dyDescent="0.45">
      <c r="B6624" s="47" t="str">
        <f>IF(H6623="Erdgas","Arbeitspreis pro kWh Erdgas in EUR",IF(H6623="Strom","Arbeitspreis pro kWh Strom in EUR",IF(H6623="Wärme/Kälte","Arbeitspreis pro kWh Wärme-/Kälteverbrauch in EUR","Bitte Energieart auswählen!")))</f>
        <v>Bitte Energieart auswählen!</v>
      </c>
      <c r="C6624" s="47"/>
      <c r="D6624" s="47"/>
      <c r="E6624" s="47"/>
      <c r="F6624" s="47"/>
      <c r="G6624" s="74">
        <f>IFERROR(SUMPRODUCT(I6624:K6624,I6625:K6625),"")</f>
        <v>0</v>
      </c>
      <c r="H6624" s="47"/>
      <c r="I6624" s="118"/>
      <c r="J6624" s="118"/>
      <c r="K6624" s="118"/>
      <c r="L6624" s="48" t="s">
        <v>5</v>
      </c>
      <c r="M6624" s="47" t="str">
        <f>IF(H6623="Erdgas","Erdgaskosten exkl. Steuern, Abgaben, Netzentgelte, etc.",IF(H6623="Strom","Stromkosten exkl. Steuern, Abgaben, Netzentgelte, etc.",IF(H6623="Wärme/Kälte","Wärme-/Kältekosten exkl. Steuern, Abgaben, Netzentgelte, etc.", "Bitte Energieart auswählen!")))</f>
        <v>Bitte Energieart auswählen!</v>
      </c>
      <c r="N6624" s="47"/>
      <c r="O6624" s="47"/>
      <c r="P6624" s="75"/>
      <c r="Q6624" s="61"/>
      <c r="R6624" s="62"/>
      <c r="S6624" s="47"/>
    </row>
    <row r="6625" spans="2:19" ht="15" thickBot="1" x14ac:dyDescent="0.35">
      <c r="B6625" s="47" t="str">
        <f>IF(AND(H6623="Erdgas",H6622="Nein"),"Aliquoter Erdgasverbrauch in kWh von 1. Oktober 2022 bis 31. Dezember 2022",IF(H6623="Erdgas","Erdgasverbrauch in kWh von 1. Oktober 2022 bis 31. Dezember 2022",IF(AND(H6623="Strom",H6622="Nein"),"Aliquoter Stromverbrauch in kWh von 1. Oktober 2022 bis 31. Dezember 2022",IF(H6623="Strom","Stromverbrauch in kWh von 1. Oktober 2022 bis 31. Dezember 2022",IF(AND(H6623="Wärme/Kälte",H6622="Nein"),"Aliquoter Wärme-/Kälteverbrauch in kWh von 1. Oktober 2022 bis 31. Dezember 2022",IF(H6623="Wärme/Kälte","Wärme-/Kälteverbrauch in kWh von 1. Oktober 2022 bis 31. Dezember 2022","Bitte Energieart auswählen!"))))))</f>
        <v>Bitte Energieart auswählen!</v>
      </c>
      <c r="C6625" s="47"/>
      <c r="D6625" s="47"/>
      <c r="E6625" s="47"/>
      <c r="F6625" s="47"/>
      <c r="G6625" s="47"/>
      <c r="H6625" s="59">
        <f>SUM(I6625:K6625)</f>
        <v>0</v>
      </c>
      <c r="I6625" s="119" t="str">
        <f>IFERROR(IF(H6622="Nein",VLOOKUP(H6621,'1 - Strom Erdgas Wärme 2021'!H:AA,20,FALSE)/12,""),"")</f>
        <v/>
      </c>
      <c r="J6625" s="119" t="str">
        <f>IFERROR(IF(H6622="Nein",VLOOKUP(H6621,'1 - Strom Erdgas Wärme 2021'!H:AB,20,FALSE)/12,""),"")</f>
        <v/>
      </c>
      <c r="K6625" s="119" t="str">
        <f>IFERROR(IF(H6622="Nein",VLOOKUP(H6621,'1 - Strom Erdgas Wärme 2021'!H:AC,20,FALSE)/12,""),"")</f>
        <v/>
      </c>
      <c r="L6625" s="48" t="s">
        <v>5</v>
      </c>
      <c r="M6625" s="76" t="str">
        <f>IFERROR(IF(H6622="Nein","Vorbefüllte Verbrauchswerte wurden aliquot (d.h. 1/12) aus dem Jahr 2021 übernommen.","Bitte ergänzen Sie die monatlichen Verbrauchswerte gem. Lastprofilzähler"),"")</f>
        <v>Bitte ergänzen Sie die monatlichen Verbrauchswerte gem. Lastprofilzähler</v>
      </c>
      <c r="N6625" s="77"/>
      <c r="O6625" s="77"/>
      <c r="P6625" s="77"/>
      <c r="Q6625" s="77"/>
      <c r="R6625" s="77"/>
      <c r="S6625" s="77"/>
    </row>
    <row r="6626" spans="2:19" x14ac:dyDescent="0.3">
      <c r="B6626" s="47" t="str">
        <f>IF(H6623="Wärme/Kälte","Energiemix: Anteil in % der aus Strom oder Erdgas erzeugten Wärme/Kälte","")</f>
        <v/>
      </c>
      <c r="C6626" s="46"/>
      <c r="D6626" s="46"/>
      <c r="E6626" s="46"/>
      <c r="F6626" s="74">
        <f>IFERROR(SUMPRODUCT(I6626:K6626,I6625:K6625),"")</f>
        <v>0</v>
      </c>
      <c r="G6626" s="74"/>
      <c r="H6626" s="46"/>
      <c r="I6626" s="120"/>
      <c r="J6626" s="121"/>
      <c r="K6626" s="121"/>
      <c r="L6626" s="48" t="str">
        <f>IF(H6623="Wärme/Kälte","i","")</f>
        <v/>
      </c>
      <c r="M6626" s="47" t="str">
        <f>IF(H6623="Wärme/Kälte","Bitte geben Sie den Anteil in % (von 0 bis 100, ohne Prozentzeichen) der  direkt aus Strom oder Erdgas erzeugten Wärme/Kälte.","")</f>
        <v/>
      </c>
      <c r="N6626" s="46"/>
      <c r="O6626" s="46"/>
      <c r="P6626" s="46"/>
      <c r="Q6626" s="46"/>
      <c r="R6626" s="46"/>
      <c r="S6626" s="46"/>
    </row>
    <row r="6627" spans="2:19" x14ac:dyDescent="0.3">
      <c r="B6627" s="46"/>
      <c r="C6627" s="46"/>
      <c r="D6627" s="46"/>
      <c r="E6627" s="46"/>
      <c r="F6627" s="46"/>
      <c r="G6627" s="46"/>
      <c r="H6627" s="46"/>
      <c r="I6627" s="98"/>
      <c r="J6627" s="46"/>
      <c r="K6627" s="46"/>
      <c r="L6627" s="48"/>
      <c r="M6627" s="47"/>
      <c r="N6627" s="46"/>
      <c r="O6627" s="46"/>
      <c r="P6627" s="46"/>
      <c r="Q6627" s="46"/>
      <c r="R6627" s="46"/>
      <c r="S6627" s="46"/>
    </row>
    <row r="6628" spans="2:19" ht="18" thickBot="1" x14ac:dyDescent="0.5">
      <c r="B6628" s="56" t="s">
        <v>10</v>
      </c>
      <c r="C6628" s="47"/>
      <c r="D6628" s="47"/>
      <c r="E6628" s="47"/>
      <c r="F6628" s="47"/>
      <c r="G6628" s="47"/>
      <c r="H6628" s="47"/>
      <c r="I6628" s="68">
        <v>44835</v>
      </c>
      <c r="J6628" s="68">
        <v>44866</v>
      </c>
      <c r="K6628" s="68">
        <v>44896</v>
      </c>
      <c r="L6628" s="47"/>
      <c r="M6628" s="69"/>
      <c r="N6628" s="69"/>
      <c r="O6628" s="69"/>
      <c r="P6628" s="69"/>
      <c r="Q6628" s="69"/>
      <c r="R6628" s="69"/>
      <c r="S6628" s="47"/>
    </row>
    <row r="6629" spans="2:19" ht="15" thickBot="1" x14ac:dyDescent="0.35">
      <c r="B6629" s="47" t="s">
        <v>28</v>
      </c>
      <c r="C6629" s="47"/>
      <c r="D6629" s="47"/>
      <c r="E6629" s="47"/>
      <c r="F6629" s="47"/>
      <c r="G6629" s="47"/>
      <c r="H6629" s="117"/>
      <c r="I6629" s="70"/>
      <c r="J6629" s="71"/>
      <c r="K6629" s="71"/>
      <c r="L6629" s="48" t="s">
        <v>5</v>
      </c>
      <c r="M6629" s="47" t="s">
        <v>29</v>
      </c>
      <c r="N6629" s="69"/>
      <c r="O6629" s="69"/>
      <c r="P6629" s="69"/>
      <c r="Q6629" s="69"/>
      <c r="R6629" s="69"/>
      <c r="S6629" s="47"/>
    </row>
    <row r="6630" spans="2:19" ht="15" thickBot="1" x14ac:dyDescent="0.35">
      <c r="B6630" s="47" t="s">
        <v>13</v>
      </c>
      <c r="C6630" s="47"/>
      <c r="D6630" s="47"/>
      <c r="E6630" s="47"/>
      <c r="F6630" s="47"/>
      <c r="G6630" s="47"/>
      <c r="H6630" s="138">
        <f>IFERROR(VLOOKUP(H6629,'1 - Strom Erdgas Wärme 2021'!H:AA,17,FALSE),"")</f>
        <v>0</v>
      </c>
      <c r="I6630" s="70"/>
      <c r="J6630" s="71"/>
      <c r="K6630" s="71"/>
      <c r="L6630" s="48"/>
      <c r="M6630" s="47"/>
      <c r="N6630" s="69"/>
      <c r="O6630" s="69"/>
      <c r="P6630" s="69"/>
      <c r="Q6630" s="69"/>
      <c r="R6630" s="69"/>
      <c r="S6630" s="47"/>
    </row>
    <row r="6631" spans="2:19" ht="15" thickBot="1" x14ac:dyDescent="0.35">
      <c r="B6631" s="47" t="s">
        <v>16</v>
      </c>
      <c r="C6631" s="47"/>
      <c r="D6631" s="47"/>
      <c r="E6631" s="47"/>
      <c r="F6631" s="47"/>
      <c r="G6631" s="47"/>
      <c r="H6631" s="139"/>
      <c r="I6631" s="72"/>
      <c r="J6631" s="73"/>
      <c r="K6631" s="73"/>
      <c r="L6631" s="48" t="s">
        <v>5</v>
      </c>
      <c r="M6631" s="47" t="s">
        <v>17</v>
      </c>
      <c r="N6631" s="69"/>
      <c r="O6631" s="69"/>
      <c r="P6631" s="69"/>
      <c r="Q6631" s="69"/>
      <c r="R6631" s="69"/>
      <c r="S6631" s="47"/>
    </row>
    <row r="6632" spans="2:19" ht="16.8" thickBot="1" x14ac:dyDescent="0.45">
      <c r="B6632" s="47" t="str">
        <f>IF(H6631="Erdgas","Arbeitspreis pro kWh Erdgas in EUR",IF(H6631="Strom","Arbeitspreis pro kWh Strom in EUR",IF(H6631="Wärme/Kälte","Arbeitspreis pro kWh Wärme-/Kälteverbrauch in EUR","Bitte Energieart auswählen!")))</f>
        <v>Bitte Energieart auswählen!</v>
      </c>
      <c r="C6632" s="47"/>
      <c r="D6632" s="47"/>
      <c r="E6632" s="47"/>
      <c r="F6632" s="47"/>
      <c r="G6632" s="74">
        <f>IFERROR(SUMPRODUCT(I6632:K6632,I6633:K6633),"")</f>
        <v>0</v>
      </c>
      <c r="H6632" s="47"/>
      <c r="I6632" s="118"/>
      <c r="J6632" s="118"/>
      <c r="K6632" s="118"/>
      <c r="L6632" s="48" t="s">
        <v>5</v>
      </c>
      <c r="M6632" s="47" t="str">
        <f>IF(H6631="Erdgas","Erdgaskosten exkl. Steuern, Abgaben, Netzentgelte, etc.",IF(H6631="Strom","Stromkosten exkl. Steuern, Abgaben, Netzentgelte, etc.",IF(H6631="Wärme/Kälte","Wärme-/Kältekosten exkl. Steuern, Abgaben, Netzentgelte, etc.", "Bitte Energieart auswählen!")))</f>
        <v>Bitte Energieart auswählen!</v>
      </c>
      <c r="N6632" s="47"/>
      <c r="O6632" s="47"/>
      <c r="P6632" s="75"/>
      <c r="Q6632" s="61"/>
      <c r="R6632" s="62"/>
      <c r="S6632" s="47"/>
    </row>
    <row r="6633" spans="2:19" ht="15" thickBot="1" x14ac:dyDescent="0.35">
      <c r="B6633" s="47" t="str">
        <f>IF(AND(H6631="Erdgas",H6630="Nein"),"Aliquoter Erdgasverbrauch in kWh von 1. Oktober 2022 bis 31. Dezember 2022",IF(H6631="Erdgas","Erdgasverbrauch in kWh von 1. Oktober 2022 bis 31. Dezember 2022",IF(AND(H6631="Strom",H6630="Nein"),"Aliquoter Stromverbrauch in kWh von 1. Oktober 2022 bis 31. Dezember 2022",IF(H6631="Strom","Stromverbrauch in kWh von 1. Oktober 2022 bis 31. Dezember 2022",IF(AND(H6631="Wärme/Kälte",H6630="Nein"),"Aliquoter Wärme-/Kälteverbrauch in kWh von 1. Oktober 2022 bis 31. Dezember 2022",IF(H6631="Wärme/Kälte","Wärme-/Kälteverbrauch in kWh von 1. Oktober 2022 bis 31. Dezember 2022","Bitte Energieart auswählen!"))))))</f>
        <v>Bitte Energieart auswählen!</v>
      </c>
      <c r="C6633" s="47"/>
      <c r="D6633" s="47"/>
      <c r="E6633" s="47"/>
      <c r="F6633" s="47"/>
      <c r="G6633" s="47"/>
      <c r="H6633" s="59">
        <f>SUM(I6633:K6633)</f>
        <v>0</v>
      </c>
      <c r="I6633" s="119" t="str">
        <f>IFERROR(IF(H6630="Nein",VLOOKUP(H6629,'1 - Strom Erdgas Wärme 2021'!H:AA,20,FALSE)/12,""),"")</f>
        <v/>
      </c>
      <c r="J6633" s="119" t="str">
        <f>IFERROR(IF(H6630="Nein",VLOOKUP(H6629,'1 - Strom Erdgas Wärme 2021'!H:AB,20,FALSE)/12,""),"")</f>
        <v/>
      </c>
      <c r="K6633" s="119" t="str">
        <f>IFERROR(IF(H6630="Nein",VLOOKUP(H6629,'1 - Strom Erdgas Wärme 2021'!H:AC,20,FALSE)/12,""),"")</f>
        <v/>
      </c>
      <c r="L6633" s="48" t="s">
        <v>5</v>
      </c>
      <c r="M6633" s="76" t="str">
        <f>IFERROR(IF(H6630="Nein","Vorbefüllte Verbrauchswerte wurden aliquot (d.h. 1/12) aus dem Jahr 2021 übernommen.","Bitte ergänzen Sie die monatlichen Verbrauchswerte gem. Lastprofilzähler"),"")</f>
        <v>Bitte ergänzen Sie die monatlichen Verbrauchswerte gem. Lastprofilzähler</v>
      </c>
      <c r="N6633" s="77"/>
      <c r="O6633" s="77"/>
      <c r="P6633" s="77"/>
      <c r="Q6633" s="77"/>
      <c r="R6633" s="77"/>
      <c r="S6633" s="77"/>
    </row>
    <row r="6634" spans="2:19" x14ac:dyDescent="0.3">
      <c r="B6634" s="47" t="str">
        <f>IF(H6631="Wärme/Kälte","Energiemix: Anteil in % der aus Strom oder Erdgas erzeugten Wärme/Kälte","")</f>
        <v/>
      </c>
      <c r="C6634" s="46"/>
      <c r="D6634" s="46"/>
      <c r="E6634" s="46"/>
      <c r="F6634" s="74">
        <f>IFERROR(SUMPRODUCT(I6634:K6634,I6633:K6633),"")</f>
        <v>0</v>
      </c>
      <c r="G6634" s="74"/>
      <c r="H6634" s="46"/>
      <c r="I6634" s="120"/>
      <c r="J6634" s="121"/>
      <c r="K6634" s="121"/>
      <c r="L6634" s="48" t="str">
        <f>IF(H6631="Wärme/Kälte","i","")</f>
        <v/>
      </c>
      <c r="M6634" s="47" t="str">
        <f>IF(H6631="Wärme/Kälte","Bitte geben Sie den Anteil in % (von 0 bis 100, ohne Prozentzeichen) der  direkt aus Strom oder Erdgas erzeugten Wärme/Kälte.","")</f>
        <v/>
      </c>
      <c r="N6634" s="46"/>
      <c r="O6634" s="46"/>
      <c r="P6634" s="46"/>
      <c r="Q6634" s="46"/>
      <c r="R6634" s="46"/>
      <c r="S6634" s="46"/>
    </row>
    <row r="6635" spans="2:19" x14ac:dyDescent="0.3">
      <c r="B6635" s="46"/>
      <c r="C6635" s="46"/>
      <c r="D6635" s="46"/>
      <c r="E6635" s="46"/>
      <c r="F6635" s="46"/>
      <c r="G6635" s="46"/>
      <c r="H6635" s="46"/>
      <c r="I6635" s="98"/>
      <c r="J6635" s="46"/>
      <c r="K6635" s="46"/>
      <c r="L6635" s="48"/>
      <c r="M6635" s="47"/>
      <c r="N6635" s="46"/>
      <c r="O6635" s="46"/>
      <c r="P6635" s="46"/>
      <c r="Q6635" s="46"/>
      <c r="R6635" s="46"/>
      <c r="S6635" s="46"/>
    </row>
    <row r="6636" spans="2:19" ht="18" thickBot="1" x14ac:dyDescent="0.5">
      <c r="B6636" s="56" t="s">
        <v>10</v>
      </c>
      <c r="C6636" s="47"/>
      <c r="D6636" s="47"/>
      <c r="E6636" s="47"/>
      <c r="F6636" s="47"/>
      <c r="G6636" s="47"/>
      <c r="H6636" s="47"/>
      <c r="I6636" s="68">
        <v>44835</v>
      </c>
      <c r="J6636" s="68">
        <v>44866</v>
      </c>
      <c r="K6636" s="68">
        <v>44896</v>
      </c>
      <c r="L6636" s="47"/>
      <c r="M6636" s="69"/>
      <c r="N6636" s="69"/>
      <c r="O6636" s="69"/>
      <c r="P6636" s="69"/>
      <c r="Q6636" s="69"/>
      <c r="R6636" s="69"/>
      <c r="S6636" s="47"/>
    </row>
    <row r="6637" spans="2:19" ht="15" thickBot="1" x14ac:dyDescent="0.35">
      <c r="B6637" s="47" t="s">
        <v>28</v>
      </c>
      <c r="C6637" s="47"/>
      <c r="D6637" s="47"/>
      <c r="E6637" s="47"/>
      <c r="F6637" s="47"/>
      <c r="G6637" s="47"/>
      <c r="H6637" s="117"/>
      <c r="I6637" s="70"/>
      <c r="J6637" s="71"/>
      <c r="K6637" s="71"/>
      <c r="L6637" s="48" t="s">
        <v>5</v>
      </c>
      <c r="M6637" s="47" t="s">
        <v>29</v>
      </c>
      <c r="N6637" s="69"/>
      <c r="O6637" s="69"/>
      <c r="P6637" s="69"/>
      <c r="Q6637" s="69"/>
      <c r="R6637" s="69"/>
      <c r="S6637" s="47"/>
    </row>
    <row r="6638" spans="2:19" ht="15" thickBot="1" x14ac:dyDescent="0.35">
      <c r="B6638" s="47" t="s">
        <v>13</v>
      </c>
      <c r="C6638" s="47"/>
      <c r="D6638" s="47"/>
      <c r="E6638" s="47"/>
      <c r="F6638" s="47"/>
      <c r="G6638" s="47"/>
      <c r="H6638" s="138">
        <f>IFERROR(VLOOKUP(H6637,'1 - Strom Erdgas Wärme 2021'!H:AA,17,FALSE),"")</f>
        <v>0</v>
      </c>
      <c r="I6638" s="70"/>
      <c r="J6638" s="71"/>
      <c r="K6638" s="71"/>
      <c r="L6638" s="48"/>
      <c r="M6638" s="47"/>
      <c r="N6638" s="69"/>
      <c r="O6638" s="69"/>
      <c r="P6638" s="69"/>
      <c r="Q6638" s="69"/>
      <c r="R6638" s="69"/>
      <c r="S6638" s="47"/>
    </row>
    <row r="6639" spans="2:19" ht="15" thickBot="1" x14ac:dyDescent="0.35">
      <c r="B6639" s="47" t="s">
        <v>16</v>
      </c>
      <c r="C6639" s="47"/>
      <c r="D6639" s="47"/>
      <c r="E6639" s="47"/>
      <c r="F6639" s="47"/>
      <c r="G6639" s="47"/>
      <c r="H6639" s="139"/>
      <c r="I6639" s="72"/>
      <c r="J6639" s="73"/>
      <c r="K6639" s="73"/>
      <c r="L6639" s="48" t="s">
        <v>5</v>
      </c>
      <c r="M6639" s="47" t="s">
        <v>17</v>
      </c>
      <c r="N6639" s="69"/>
      <c r="O6639" s="69"/>
      <c r="P6639" s="69"/>
      <c r="Q6639" s="69"/>
      <c r="R6639" s="69"/>
      <c r="S6639" s="47"/>
    </row>
    <row r="6640" spans="2:19" ht="16.8" thickBot="1" x14ac:dyDescent="0.45">
      <c r="B6640" s="47" t="str">
        <f>IF(H6639="Erdgas","Arbeitspreis pro kWh Erdgas in EUR",IF(H6639="Strom","Arbeitspreis pro kWh Strom in EUR",IF(H6639="Wärme/Kälte","Arbeitspreis pro kWh Wärme-/Kälteverbrauch in EUR","Bitte Energieart auswählen!")))</f>
        <v>Bitte Energieart auswählen!</v>
      </c>
      <c r="C6640" s="47"/>
      <c r="D6640" s="47"/>
      <c r="E6640" s="47"/>
      <c r="F6640" s="47"/>
      <c r="G6640" s="74">
        <f>IFERROR(SUMPRODUCT(I6640:K6640,I6641:K6641),"")</f>
        <v>0</v>
      </c>
      <c r="H6640" s="47"/>
      <c r="I6640" s="118"/>
      <c r="J6640" s="118"/>
      <c r="K6640" s="118"/>
      <c r="L6640" s="48" t="s">
        <v>5</v>
      </c>
      <c r="M6640" s="47" t="str">
        <f>IF(H6639="Erdgas","Erdgaskosten exkl. Steuern, Abgaben, Netzentgelte, etc.",IF(H6639="Strom","Stromkosten exkl. Steuern, Abgaben, Netzentgelte, etc.",IF(H6639="Wärme/Kälte","Wärme-/Kältekosten exkl. Steuern, Abgaben, Netzentgelte, etc.", "Bitte Energieart auswählen!")))</f>
        <v>Bitte Energieart auswählen!</v>
      </c>
      <c r="N6640" s="47"/>
      <c r="O6640" s="47"/>
      <c r="P6640" s="75"/>
      <c r="Q6640" s="61"/>
      <c r="R6640" s="62"/>
      <c r="S6640" s="47"/>
    </row>
    <row r="6641" spans="2:19" ht="15" thickBot="1" x14ac:dyDescent="0.35">
      <c r="B6641" s="47" t="str">
        <f>IF(AND(H6639="Erdgas",H6638="Nein"),"Aliquoter Erdgasverbrauch in kWh von 1. Oktober 2022 bis 31. Dezember 2022",IF(H6639="Erdgas","Erdgasverbrauch in kWh von 1. Oktober 2022 bis 31. Dezember 2022",IF(AND(H6639="Strom",H6638="Nein"),"Aliquoter Stromverbrauch in kWh von 1. Oktober 2022 bis 31. Dezember 2022",IF(H6639="Strom","Stromverbrauch in kWh von 1. Oktober 2022 bis 31. Dezember 2022",IF(AND(H6639="Wärme/Kälte",H6638="Nein"),"Aliquoter Wärme-/Kälteverbrauch in kWh von 1. Oktober 2022 bis 31. Dezember 2022",IF(H6639="Wärme/Kälte","Wärme-/Kälteverbrauch in kWh von 1. Oktober 2022 bis 31. Dezember 2022","Bitte Energieart auswählen!"))))))</f>
        <v>Bitte Energieart auswählen!</v>
      </c>
      <c r="C6641" s="47"/>
      <c r="D6641" s="47"/>
      <c r="E6641" s="47"/>
      <c r="F6641" s="47"/>
      <c r="G6641" s="47"/>
      <c r="H6641" s="59">
        <f>SUM(I6641:K6641)</f>
        <v>0</v>
      </c>
      <c r="I6641" s="119" t="str">
        <f>IFERROR(IF(H6638="Nein",VLOOKUP(H6637,'1 - Strom Erdgas Wärme 2021'!H:AA,20,FALSE)/12,""),"")</f>
        <v/>
      </c>
      <c r="J6641" s="119" t="str">
        <f>IFERROR(IF(H6638="Nein",VLOOKUP(H6637,'1 - Strom Erdgas Wärme 2021'!H:AB,20,FALSE)/12,""),"")</f>
        <v/>
      </c>
      <c r="K6641" s="119" t="str">
        <f>IFERROR(IF(H6638="Nein",VLOOKUP(H6637,'1 - Strom Erdgas Wärme 2021'!H:AC,20,FALSE)/12,""),"")</f>
        <v/>
      </c>
      <c r="L6641" s="48" t="s">
        <v>5</v>
      </c>
      <c r="M6641" s="76" t="str">
        <f>IFERROR(IF(H6638="Nein","Vorbefüllte Verbrauchswerte wurden aliquot (d.h. 1/12) aus dem Jahr 2021 übernommen.","Bitte ergänzen Sie die monatlichen Verbrauchswerte gem. Lastprofilzähler"),"")</f>
        <v>Bitte ergänzen Sie die monatlichen Verbrauchswerte gem. Lastprofilzähler</v>
      </c>
      <c r="N6641" s="77"/>
      <c r="O6641" s="77"/>
      <c r="P6641" s="77"/>
      <c r="Q6641" s="77"/>
      <c r="R6641" s="77"/>
      <c r="S6641" s="77"/>
    </row>
    <row r="6642" spans="2:19" x14ac:dyDescent="0.3">
      <c r="B6642" s="47" t="str">
        <f>IF(H6639="Wärme/Kälte","Energiemix: Anteil in % der aus Strom oder Erdgas erzeugten Wärme/Kälte","")</f>
        <v/>
      </c>
      <c r="C6642" s="46"/>
      <c r="D6642" s="46"/>
      <c r="E6642" s="46"/>
      <c r="F6642" s="74">
        <f>IFERROR(SUMPRODUCT(I6642:K6642,I6641:K6641),"")</f>
        <v>0</v>
      </c>
      <c r="G6642" s="74"/>
      <c r="H6642" s="46"/>
      <c r="I6642" s="120"/>
      <c r="J6642" s="121"/>
      <c r="K6642" s="121"/>
      <c r="L6642" s="48" t="str">
        <f>IF(H6639="Wärme/Kälte","i","")</f>
        <v/>
      </c>
      <c r="M6642" s="47" t="str">
        <f>IF(H6639="Wärme/Kälte","Bitte geben Sie den Anteil in % (von 0 bis 100, ohne Prozentzeichen) der  direkt aus Strom oder Erdgas erzeugten Wärme/Kälte.","")</f>
        <v/>
      </c>
      <c r="N6642" s="46"/>
      <c r="O6642" s="46"/>
      <c r="P6642" s="46"/>
      <c r="Q6642" s="46"/>
      <c r="R6642" s="46"/>
      <c r="S6642" s="46"/>
    </row>
    <row r="6643" spans="2:19" x14ac:dyDescent="0.3">
      <c r="B6643" s="46"/>
      <c r="C6643" s="46"/>
      <c r="D6643" s="46"/>
      <c r="E6643" s="46"/>
      <c r="F6643" s="46"/>
      <c r="G6643" s="46"/>
      <c r="H6643" s="46"/>
      <c r="I6643" s="98"/>
      <c r="J6643" s="46"/>
      <c r="K6643" s="46"/>
      <c r="L6643" s="48"/>
      <c r="M6643" s="47"/>
      <c r="N6643" s="46"/>
      <c r="O6643" s="46"/>
      <c r="P6643" s="46"/>
      <c r="Q6643" s="46"/>
      <c r="R6643" s="46"/>
      <c r="S6643" s="46"/>
    </row>
    <row r="6644" spans="2:19" ht="18" thickBot="1" x14ac:dyDescent="0.5">
      <c r="B6644" s="56" t="s">
        <v>10</v>
      </c>
      <c r="C6644" s="47"/>
      <c r="D6644" s="47"/>
      <c r="E6644" s="47"/>
      <c r="F6644" s="47"/>
      <c r="G6644" s="47"/>
      <c r="H6644" s="47"/>
      <c r="I6644" s="68">
        <v>44835</v>
      </c>
      <c r="J6644" s="68">
        <v>44866</v>
      </c>
      <c r="K6644" s="68">
        <v>44896</v>
      </c>
      <c r="L6644" s="47"/>
      <c r="M6644" s="69"/>
      <c r="N6644" s="69"/>
      <c r="O6644" s="69"/>
      <c r="P6644" s="69"/>
      <c r="Q6644" s="69"/>
      <c r="R6644" s="69"/>
      <c r="S6644" s="47"/>
    </row>
    <row r="6645" spans="2:19" ht="15" thickBot="1" x14ac:dyDescent="0.35">
      <c r="B6645" s="47" t="s">
        <v>28</v>
      </c>
      <c r="C6645" s="47"/>
      <c r="D6645" s="47"/>
      <c r="E6645" s="47"/>
      <c r="F6645" s="47"/>
      <c r="G6645" s="47"/>
      <c r="H6645" s="117"/>
      <c r="I6645" s="70"/>
      <c r="J6645" s="71"/>
      <c r="K6645" s="71"/>
      <c r="L6645" s="48" t="s">
        <v>5</v>
      </c>
      <c r="M6645" s="47" t="s">
        <v>29</v>
      </c>
      <c r="N6645" s="69"/>
      <c r="O6645" s="69"/>
      <c r="P6645" s="69"/>
      <c r="Q6645" s="69"/>
      <c r="R6645" s="69"/>
      <c r="S6645" s="47"/>
    </row>
    <row r="6646" spans="2:19" ht="15" thickBot="1" x14ac:dyDescent="0.35">
      <c r="B6646" s="47" t="s">
        <v>13</v>
      </c>
      <c r="C6646" s="47"/>
      <c r="D6646" s="47"/>
      <c r="E6646" s="47"/>
      <c r="F6646" s="47"/>
      <c r="G6646" s="47"/>
      <c r="H6646" s="138">
        <f>IFERROR(VLOOKUP(H6645,'1 - Strom Erdgas Wärme 2021'!H:AA,17,FALSE),"")</f>
        <v>0</v>
      </c>
      <c r="I6646" s="70"/>
      <c r="J6646" s="71"/>
      <c r="K6646" s="71"/>
      <c r="L6646" s="48"/>
      <c r="M6646" s="47"/>
      <c r="N6646" s="69"/>
      <c r="O6646" s="69"/>
      <c r="P6646" s="69"/>
      <c r="Q6646" s="69"/>
      <c r="R6646" s="69"/>
      <c r="S6646" s="47"/>
    </row>
    <row r="6647" spans="2:19" ht="15" thickBot="1" x14ac:dyDescent="0.35">
      <c r="B6647" s="47" t="s">
        <v>16</v>
      </c>
      <c r="C6647" s="47"/>
      <c r="D6647" s="47"/>
      <c r="E6647" s="47"/>
      <c r="F6647" s="47"/>
      <c r="G6647" s="47"/>
      <c r="H6647" s="139"/>
      <c r="I6647" s="72"/>
      <c r="J6647" s="73"/>
      <c r="K6647" s="73"/>
      <c r="L6647" s="48" t="s">
        <v>5</v>
      </c>
      <c r="M6647" s="47" t="s">
        <v>17</v>
      </c>
      <c r="N6647" s="69"/>
      <c r="O6647" s="69"/>
      <c r="P6647" s="69"/>
      <c r="Q6647" s="69"/>
      <c r="R6647" s="69"/>
      <c r="S6647" s="47"/>
    </row>
    <row r="6648" spans="2:19" ht="16.8" thickBot="1" x14ac:dyDescent="0.45">
      <c r="B6648" s="47" t="str">
        <f>IF(H6647="Erdgas","Arbeitspreis pro kWh Erdgas in EUR",IF(H6647="Strom","Arbeitspreis pro kWh Strom in EUR",IF(H6647="Wärme/Kälte","Arbeitspreis pro kWh Wärme-/Kälteverbrauch in EUR","Bitte Energieart auswählen!")))</f>
        <v>Bitte Energieart auswählen!</v>
      </c>
      <c r="C6648" s="47"/>
      <c r="D6648" s="47"/>
      <c r="E6648" s="47"/>
      <c r="F6648" s="47"/>
      <c r="G6648" s="74">
        <f>IFERROR(SUMPRODUCT(I6648:K6648,I6649:K6649),"")</f>
        <v>0</v>
      </c>
      <c r="H6648" s="47"/>
      <c r="I6648" s="118"/>
      <c r="J6648" s="118"/>
      <c r="K6648" s="118"/>
      <c r="L6648" s="48" t="s">
        <v>5</v>
      </c>
      <c r="M6648" s="47" t="str">
        <f>IF(H6647="Erdgas","Erdgaskosten exkl. Steuern, Abgaben, Netzentgelte, etc.",IF(H6647="Strom","Stromkosten exkl. Steuern, Abgaben, Netzentgelte, etc.",IF(H6647="Wärme/Kälte","Wärme-/Kältekosten exkl. Steuern, Abgaben, Netzentgelte, etc.", "Bitte Energieart auswählen!")))</f>
        <v>Bitte Energieart auswählen!</v>
      </c>
      <c r="N6648" s="47"/>
      <c r="O6648" s="47"/>
      <c r="P6648" s="75"/>
      <c r="Q6648" s="61"/>
      <c r="R6648" s="62"/>
      <c r="S6648" s="47"/>
    </row>
    <row r="6649" spans="2:19" ht="15" thickBot="1" x14ac:dyDescent="0.35">
      <c r="B6649" s="47" t="str">
        <f>IF(AND(H6647="Erdgas",H6646="Nein"),"Aliquoter Erdgasverbrauch in kWh von 1. Oktober 2022 bis 31. Dezember 2022",IF(H6647="Erdgas","Erdgasverbrauch in kWh von 1. Oktober 2022 bis 31. Dezember 2022",IF(AND(H6647="Strom",H6646="Nein"),"Aliquoter Stromverbrauch in kWh von 1. Oktober 2022 bis 31. Dezember 2022",IF(H6647="Strom","Stromverbrauch in kWh von 1. Oktober 2022 bis 31. Dezember 2022",IF(AND(H6647="Wärme/Kälte",H6646="Nein"),"Aliquoter Wärme-/Kälteverbrauch in kWh von 1. Oktober 2022 bis 31. Dezember 2022",IF(H6647="Wärme/Kälte","Wärme-/Kälteverbrauch in kWh von 1. Oktober 2022 bis 31. Dezember 2022","Bitte Energieart auswählen!"))))))</f>
        <v>Bitte Energieart auswählen!</v>
      </c>
      <c r="C6649" s="47"/>
      <c r="D6649" s="47"/>
      <c r="E6649" s="47"/>
      <c r="F6649" s="47"/>
      <c r="G6649" s="47"/>
      <c r="H6649" s="59">
        <f>SUM(I6649:K6649)</f>
        <v>0</v>
      </c>
      <c r="I6649" s="119" t="str">
        <f>IFERROR(IF(H6646="Nein",VLOOKUP(H6645,'1 - Strom Erdgas Wärme 2021'!H:AA,20,FALSE)/12,""),"")</f>
        <v/>
      </c>
      <c r="J6649" s="119" t="str">
        <f>IFERROR(IF(H6646="Nein",VLOOKUP(H6645,'1 - Strom Erdgas Wärme 2021'!H:AB,20,FALSE)/12,""),"")</f>
        <v/>
      </c>
      <c r="K6649" s="119" t="str">
        <f>IFERROR(IF(H6646="Nein",VLOOKUP(H6645,'1 - Strom Erdgas Wärme 2021'!H:AC,20,FALSE)/12,""),"")</f>
        <v/>
      </c>
      <c r="L6649" s="48" t="s">
        <v>5</v>
      </c>
      <c r="M6649" s="76" t="str">
        <f>IFERROR(IF(H6646="Nein","Vorbefüllte Verbrauchswerte wurden aliquot (d.h. 1/12) aus dem Jahr 2021 übernommen.","Bitte ergänzen Sie die monatlichen Verbrauchswerte gem. Lastprofilzähler"),"")</f>
        <v>Bitte ergänzen Sie die monatlichen Verbrauchswerte gem. Lastprofilzähler</v>
      </c>
      <c r="N6649" s="77"/>
      <c r="O6649" s="77"/>
      <c r="P6649" s="77"/>
      <c r="Q6649" s="77"/>
      <c r="R6649" s="77"/>
      <c r="S6649" s="77"/>
    </row>
    <row r="6650" spans="2:19" x14ac:dyDescent="0.3">
      <c r="B6650" s="47" t="str">
        <f>IF(H6647="Wärme/Kälte","Energiemix: Anteil in % der aus Strom oder Erdgas erzeugten Wärme/Kälte","")</f>
        <v/>
      </c>
      <c r="C6650" s="46"/>
      <c r="D6650" s="46"/>
      <c r="E6650" s="46"/>
      <c r="F6650" s="74">
        <f>IFERROR(SUMPRODUCT(I6650:K6650,I6649:K6649),"")</f>
        <v>0</v>
      </c>
      <c r="G6650" s="74"/>
      <c r="H6650" s="46"/>
      <c r="I6650" s="120"/>
      <c r="J6650" s="121"/>
      <c r="K6650" s="121"/>
      <c r="L6650" s="48" t="str">
        <f>IF(H6647="Wärme/Kälte","i","")</f>
        <v/>
      </c>
      <c r="M6650" s="47" t="str">
        <f>IF(H6647="Wärme/Kälte","Bitte geben Sie den Anteil in % (von 0 bis 100, ohne Prozentzeichen) der  direkt aus Strom oder Erdgas erzeugten Wärme/Kälte.","")</f>
        <v/>
      </c>
      <c r="N6650" s="46"/>
      <c r="O6650" s="46"/>
      <c r="P6650" s="46"/>
      <c r="Q6650" s="46"/>
      <c r="R6650" s="46"/>
      <c r="S6650" s="46"/>
    </row>
    <row r="6651" spans="2:19" x14ac:dyDescent="0.3">
      <c r="B6651" s="46"/>
      <c r="C6651" s="46"/>
      <c r="D6651" s="46"/>
      <c r="E6651" s="46"/>
      <c r="F6651" s="46"/>
      <c r="G6651" s="46"/>
      <c r="H6651" s="46"/>
      <c r="I6651" s="98"/>
      <c r="J6651" s="46"/>
      <c r="K6651" s="46"/>
      <c r="L6651" s="48"/>
      <c r="M6651" s="47"/>
      <c r="N6651" s="46"/>
      <c r="O6651" s="46"/>
      <c r="P6651" s="46"/>
      <c r="Q6651" s="46"/>
      <c r="R6651" s="46"/>
      <c r="S6651" s="46"/>
    </row>
    <row r="6652" spans="2:19" ht="18" thickBot="1" x14ac:dyDescent="0.5">
      <c r="B6652" s="56" t="s">
        <v>10</v>
      </c>
      <c r="C6652" s="47"/>
      <c r="D6652" s="47"/>
      <c r="E6652" s="47"/>
      <c r="F6652" s="47"/>
      <c r="G6652" s="47"/>
      <c r="H6652" s="47"/>
      <c r="I6652" s="68">
        <v>44835</v>
      </c>
      <c r="J6652" s="68">
        <v>44866</v>
      </c>
      <c r="K6652" s="68">
        <v>44896</v>
      </c>
      <c r="L6652" s="47"/>
      <c r="M6652" s="69"/>
      <c r="N6652" s="69"/>
      <c r="O6652" s="69"/>
      <c r="P6652" s="69"/>
      <c r="Q6652" s="69"/>
      <c r="R6652" s="69"/>
      <c r="S6652" s="47"/>
    </row>
    <row r="6653" spans="2:19" ht="15" thickBot="1" x14ac:dyDescent="0.35">
      <c r="B6653" s="47" t="s">
        <v>28</v>
      </c>
      <c r="C6653" s="47"/>
      <c r="D6653" s="47"/>
      <c r="E6653" s="47"/>
      <c r="F6653" s="47"/>
      <c r="G6653" s="47"/>
      <c r="H6653" s="117"/>
      <c r="I6653" s="70"/>
      <c r="J6653" s="71"/>
      <c r="K6653" s="71"/>
      <c r="L6653" s="48" t="s">
        <v>5</v>
      </c>
      <c r="M6653" s="47" t="s">
        <v>29</v>
      </c>
      <c r="N6653" s="69"/>
      <c r="O6653" s="69"/>
      <c r="P6653" s="69"/>
      <c r="Q6653" s="69"/>
      <c r="R6653" s="69"/>
      <c r="S6653" s="47"/>
    </row>
    <row r="6654" spans="2:19" ht="15" thickBot="1" x14ac:dyDescent="0.35">
      <c r="B6654" s="47" t="s">
        <v>13</v>
      </c>
      <c r="C6654" s="47"/>
      <c r="D6654" s="47"/>
      <c r="E6654" s="47"/>
      <c r="F6654" s="47"/>
      <c r="G6654" s="47"/>
      <c r="H6654" s="138">
        <f>IFERROR(VLOOKUP(H6653,'1 - Strom Erdgas Wärme 2021'!H:AA,17,FALSE),"")</f>
        <v>0</v>
      </c>
      <c r="I6654" s="70"/>
      <c r="J6654" s="71"/>
      <c r="K6654" s="71"/>
      <c r="L6654" s="48"/>
      <c r="M6654" s="47"/>
      <c r="N6654" s="69"/>
      <c r="O6654" s="69"/>
      <c r="P6654" s="69"/>
      <c r="Q6654" s="69"/>
      <c r="R6654" s="69"/>
      <c r="S6654" s="47"/>
    </row>
    <row r="6655" spans="2:19" ht="15" thickBot="1" x14ac:dyDescent="0.35">
      <c r="B6655" s="47" t="s">
        <v>16</v>
      </c>
      <c r="C6655" s="47"/>
      <c r="D6655" s="47"/>
      <c r="E6655" s="47"/>
      <c r="F6655" s="47"/>
      <c r="G6655" s="47"/>
      <c r="H6655" s="139"/>
      <c r="I6655" s="72"/>
      <c r="J6655" s="73"/>
      <c r="K6655" s="73"/>
      <c r="L6655" s="48" t="s">
        <v>5</v>
      </c>
      <c r="M6655" s="47" t="s">
        <v>17</v>
      </c>
      <c r="N6655" s="69"/>
      <c r="O6655" s="69"/>
      <c r="P6655" s="69"/>
      <c r="Q6655" s="69"/>
      <c r="R6655" s="69"/>
      <c r="S6655" s="47"/>
    </row>
    <row r="6656" spans="2:19" ht="16.8" thickBot="1" x14ac:dyDescent="0.45">
      <c r="B6656" s="47" t="str">
        <f>IF(H6655="Erdgas","Arbeitspreis pro kWh Erdgas in EUR",IF(H6655="Strom","Arbeitspreis pro kWh Strom in EUR",IF(H6655="Wärme/Kälte","Arbeitspreis pro kWh Wärme-/Kälteverbrauch in EUR","Bitte Energieart auswählen!")))</f>
        <v>Bitte Energieart auswählen!</v>
      </c>
      <c r="C6656" s="47"/>
      <c r="D6656" s="47"/>
      <c r="E6656" s="47"/>
      <c r="F6656" s="47"/>
      <c r="G6656" s="74">
        <f>IFERROR(SUMPRODUCT(I6656:K6656,I6657:K6657),"")</f>
        <v>0</v>
      </c>
      <c r="H6656" s="47"/>
      <c r="I6656" s="118"/>
      <c r="J6656" s="118"/>
      <c r="K6656" s="118"/>
      <c r="L6656" s="48" t="s">
        <v>5</v>
      </c>
      <c r="M6656" s="47" t="str">
        <f>IF(H6655="Erdgas","Erdgaskosten exkl. Steuern, Abgaben, Netzentgelte, etc.",IF(H6655="Strom","Stromkosten exkl. Steuern, Abgaben, Netzentgelte, etc.",IF(H6655="Wärme/Kälte","Wärme-/Kältekosten exkl. Steuern, Abgaben, Netzentgelte, etc.", "Bitte Energieart auswählen!")))</f>
        <v>Bitte Energieart auswählen!</v>
      </c>
      <c r="N6656" s="47"/>
      <c r="O6656" s="47"/>
      <c r="P6656" s="75"/>
      <c r="Q6656" s="61"/>
      <c r="R6656" s="62"/>
      <c r="S6656" s="47"/>
    </row>
    <row r="6657" spans="2:19" ht="15" thickBot="1" x14ac:dyDescent="0.35">
      <c r="B6657" s="47" t="str">
        <f>IF(AND(H6655="Erdgas",H6654="Nein"),"Aliquoter Erdgasverbrauch in kWh von 1. Oktober 2022 bis 31. Dezember 2022",IF(H6655="Erdgas","Erdgasverbrauch in kWh von 1. Oktober 2022 bis 31. Dezember 2022",IF(AND(H6655="Strom",H6654="Nein"),"Aliquoter Stromverbrauch in kWh von 1. Oktober 2022 bis 31. Dezember 2022",IF(H6655="Strom","Stromverbrauch in kWh von 1. Oktober 2022 bis 31. Dezember 2022",IF(AND(H6655="Wärme/Kälte",H6654="Nein"),"Aliquoter Wärme-/Kälteverbrauch in kWh von 1. Oktober 2022 bis 31. Dezember 2022",IF(H6655="Wärme/Kälte","Wärme-/Kälteverbrauch in kWh von 1. Oktober 2022 bis 31. Dezember 2022","Bitte Energieart auswählen!"))))))</f>
        <v>Bitte Energieart auswählen!</v>
      </c>
      <c r="C6657" s="47"/>
      <c r="D6657" s="47"/>
      <c r="E6657" s="47"/>
      <c r="F6657" s="47"/>
      <c r="G6657" s="47"/>
      <c r="H6657" s="59">
        <f>SUM(I6657:K6657)</f>
        <v>0</v>
      </c>
      <c r="I6657" s="119" t="str">
        <f>IFERROR(IF(H6654="Nein",VLOOKUP(H6653,'1 - Strom Erdgas Wärme 2021'!H:AA,20,FALSE)/12,""),"")</f>
        <v/>
      </c>
      <c r="J6657" s="119" t="str">
        <f>IFERROR(IF(H6654="Nein",VLOOKUP(H6653,'1 - Strom Erdgas Wärme 2021'!H:AB,20,FALSE)/12,""),"")</f>
        <v/>
      </c>
      <c r="K6657" s="119" t="str">
        <f>IFERROR(IF(H6654="Nein",VLOOKUP(H6653,'1 - Strom Erdgas Wärme 2021'!H:AC,20,FALSE)/12,""),"")</f>
        <v/>
      </c>
      <c r="L6657" s="48" t="s">
        <v>5</v>
      </c>
      <c r="M6657" s="76" t="str">
        <f>IFERROR(IF(H6654="Nein","Vorbefüllte Verbrauchswerte wurden aliquot (d.h. 1/12) aus dem Jahr 2021 übernommen.","Bitte ergänzen Sie die monatlichen Verbrauchswerte gem. Lastprofilzähler"),"")</f>
        <v>Bitte ergänzen Sie die monatlichen Verbrauchswerte gem. Lastprofilzähler</v>
      </c>
      <c r="N6657" s="77"/>
      <c r="O6657" s="77"/>
      <c r="P6657" s="77"/>
      <c r="Q6657" s="77"/>
      <c r="R6657" s="77"/>
      <c r="S6657" s="77"/>
    </row>
    <row r="6658" spans="2:19" x14ac:dyDescent="0.3">
      <c r="B6658" s="47" t="str">
        <f>IF(H6655="Wärme/Kälte","Energiemix: Anteil in % der aus Strom oder Erdgas erzeugten Wärme/Kälte","")</f>
        <v/>
      </c>
      <c r="C6658" s="46"/>
      <c r="D6658" s="46"/>
      <c r="E6658" s="46"/>
      <c r="F6658" s="74">
        <f>IFERROR(SUMPRODUCT(I6658:K6658,I6657:K6657),"")</f>
        <v>0</v>
      </c>
      <c r="G6658" s="74"/>
      <c r="H6658" s="46"/>
      <c r="I6658" s="120"/>
      <c r="J6658" s="121"/>
      <c r="K6658" s="121"/>
      <c r="L6658" s="48" t="str">
        <f>IF(H6655="Wärme/Kälte","i","")</f>
        <v/>
      </c>
      <c r="M6658" s="47" t="str">
        <f>IF(H6655="Wärme/Kälte","Bitte geben Sie den Anteil in % (von 0 bis 100, ohne Prozentzeichen) der  direkt aus Strom oder Erdgas erzeugten Wärme/Kälte.","")</f>
        <v/>
      </c>
      <c r="N6658" s="46"/>
      <c r="O6658" s="46"/>
      <c r="P6658" s="46"/>
      <c r="Q6658" s="46"/>
      <c r="R6658" s="46"/>
      <c r="S6658" s="46"/>
    </row>
    <row r="6659" spans="2:19" x14ac:dyDescent="0.3">
      <c r="B6659" s="46"/>
      <c r="C6659" s="46"/>
      <c r="D6659" s="46"/>
      <c r="E6659" s="46"/>
      <c r="F6659" s="46"/>
      <c r="G6659" s="46"/>
      <c r="H6659" s="46"/>
      <c r="I6659" s="98"/>
      <c r="J6659" s="46"/>
      <c r="K6659" s="46"/>
      <c r="L6659" s="48"/>
      <c r="M6659" s="47"/>
      <c r="N6659" s="46"/>
      <c r="O6659" s="46"/>
      <c r="P6659" s="46"/>
      <c r="Q6659" s="46"/>
      <c r="R6659" s="46"/>
      <c r="S6659" s="46"/>
    </row>
    <row r="6660" spans="2:19" ht="18" thickBot="1" x14ac:dyDescent="0.5">
      <c r="B6660" s="56" t="s">
        <v>10</v>
      </c>
      <c r="C6660" s="47"/>
      <c r="D6660" s="47"/>
      <c r="E6660" s="47"/>
      <c r="F6660" s="47"/>
      <c r="G6660" s="47"/>
      <c r="H6660" s="47"/>
      <c r="I6660" s="68">
        <v>44835</v>
      </c>
      <c r="J6660" s="68">
        <v>44866</v>
      </c>
      <c r="K6660" s="68">
        <v>44896</v>
      </c>
      <c r="L6660" s="47"/>
      <c r="M6660" s="69"/>
      <c r="N6660" s="69"/>
      <c r="O6660" s="69"/>
      <c r="P6660" s="69"/>
      <c r="Q6660" s="69"/>
      <c r="R6660" s="69"/>
      <c r="S6660" s="47"/>
    </row>
    <row r="6661" spans="2:19" ht="15" thickBot="1" x14ac:dyDescent="0.35">
      <c r="B6661" s="47" t="s">
        <v>28</v>
      </c>
      <c r="C6661" s="47"/>
      <c r="D6661" s="47"/>
      <c r="E6661" s="47"/>
      <c r="F6661" s="47"/>
      <c r="G6661" s="47"/>
      <c r="H6661" s="117"/>
      <c r="I6661" s="70"/>
      <c r="J6661" s="71"/>
      <c r="K6661" s="71"/>
      <c r="L6661" s="48" t="s">
        <v>5</v>
      </c>
      <c r="M6661" s="47" t="s">
        <v>29</v>
      </c>
      <c r="N6661" s="69"/>
      <c r="O6661" s="69"/>
      <c r="P6661" s="69"/>
      <c r="Q6661" s="69"/>
      <c r="R6661" s="69"/>
      <c r="S6661" s="47"/>
    </row>
    <row r="6662" spans="2:19" ht="15" thickBot="1" x14ac:dyDescent="0.35">
      <c r="B6662" s="47" t="s">
        <v>13</v>
      </c>
      <c r="C6662" s="47"/>
      <c r="D6662" s="47"/>
      <c r="E6662" s="47"/>
      <c r="F6662" s="47"/>
      <c r="G6662" s="47"/>
      <c r="H6662" s="138">
        <f>IFERROR(VLOOKUP(H6661,'1 - Strom Erdgas Wärme 2021'!H:AA,17,FALSE),"")</f>
        <v>0</v>
      </c>
      <c r="I6662" s="70"/>
      <c r="J6662" s="71"/>
      <c r="K6662" s="71"/>
      <c r="L6662" s="48"/>
      <c r="M6662" s="47"/>
      <c r="N6662" s="69"/>
      <c r="O6662" s="69"/>
      <c r="P6662" s="69"/>
      <c r="Q6662" s="69"/>
      <c r="R6662" s="69"/>
      <c r="S6662" s="47"/>
    </row>
    <row r="6663" spans="2:19" ht="15" thickBot="1" x14ac:dyDescent="0.35">
      <c r="B6663" s="47" t="s">
        <v>16</v>
      </c>
      <c r="C6663" s="47"/>
      <c r="D6663" s="47"/>
      <c r="E6663" s="47"/>
      <c r="F6663" s="47"/>
      <c r="G6663" s="47"/>
      <c r="H6663" s="139"/>
      <c r="I6663" s="72"/>
      <c r="J6663" s="73"/>
      <c r="K6663" s="73"/>
      <c r="L6663" s="48" t="s">
        <v>5</v>
      </c>
      <c r="M6663" s="47" t="s">
        <v>17</v>
      </c>
      <c r="N6663" s="69"/>
      <c r="O6663" s="69"/>
      <c r="P6663" s="69"/>
      <c r="Q6663" s="69"/>
      <c r="R6663" s="69"/>
      <c r="S6663" s="47"/>
    </row>
    <row r="6664" spans="2:19" ht="16.8" thickBot="1" x14ac:dyDescent="0.45">
      <c r="B6664" s="47" t="str">
        <f>IF(H6663="Erdgas","Arbeitspreis pro kWh Erdgas in EUR",IF(H6663="Strom","Arbeitspreis pro kWh Strom in EUR",IF(H6663="Wärme/Kälte","Arbeitspreis pro kWh Wärme-/Kälteverbrauch in EUR","Bitte Energieart auswählen!")))</f>
        <v>Bitte Energieart auswählen!</v>
      </c>
      <c r="C6664" s="47"/>
      <c r="D6664" s="47"/>
      <c r="E6664" s="47"/>
      <c r="F6664" s="47"/>
      <c r="G6664" s="74">
        <f>IFERROR(SUMPRODUCT(I6664:K6664,I6665:K6665),"")</f>
        <v>0</v>
      </c>
      <c r="H6664" s="47"/>
      <c r="I6664" s="118"/>
      <c r="J6664" s="118"/>
      <c r="K6664" s="118"/>
      <c r="L6664" s="48" t="s">
        <v>5</v>
      </c>
      <c r="M6664" s="47" t="str">
        <f>IF(H6663="Erdgas","Erdgaskosten exkl. Steuern, Abgaben, Netzentgelte, etc.",IF(H6663="Strom","Stromkosten exkl. Steuern, Abgaben, Netzentgelte, etc.",IF(H6663="Wärme/Kälte","Wärme-/Kältekosten exkl. Steuern, Abgaben, Netzentgelte, etc.", "Bitte Energieart auswählen!")))</f>
        <v>Bitte Energieart auswählen!</v>
      </c>
      <c r="N6664" s="47"/>
      <c r="O6664" s="47"/>
      <c r="P6664" s="75"/>
      <c r="Q6664" s="61"/>
      <c r="R6664" s="62"/>
      <c r="S6664" s="47"/>
    </row>
    <row r="6665" spans="2:19" ht="15" thickBot="1" x14ac:dyDescent="0.35">
      <c r="B6665" s="47" t="str">
        <f>IF(AND(H6663="Erdgas",H6662="Nein"),"Aliquoter Erdgasverbrauch in kWh von 1. Oktober 2022 bis 31. Dezember 2022",IF(H6663="Erdgas","Erdgasverbrauch in kWh von 1. Oktober 2022 bis 31. Dezember 2022",IF(AND(H6663="Strom",H6662="Nein"),"Aliquoter Stromverbrauch in kWh von 1. Oktober 2022 bis 31. Dezember 2022",IF(H6663="Strom","Stromverbrauch in kWh von 1. Oktober 2022 bis 31. Dezember 2022",IF(AND(H6663="Wärme/Kälte",H6662="Nein"),"Aliquoter Wärme-/Kälteverbrauch in kWh von 1. Oktober 2022 bis 31. Dezember 2022",IF(H6663="Wärme/Kälte","Wärme-/Kälteverbrauch in kWh von 1. Oktober 2022 bis 31. Dezember 2022","Bitte Energieart auswählen!"))))))</f>
        <v>Bitte Energieart auswählen!</v>
      </c>
      <c r="C6665" s="47"/>
      <c r="D6665" s="47"/>
      <c r="E6665" s="47"/>
      <c r="F6665" s="47"/>
      <c r="G6665" s="47"/>
      <c r="H6665" s="59">
        <f>SUM(I6665:K6665)</f>
        <v>0</v>
      </c>
      <c r="I6665" s="119" t="str">
        <f>IFERROR(IF(H6662="Nein",VLOOKUP(H6661,'1 - Strom Erdgas Wärme 2021'!H:AA,20,FALSE)/12,""),"")</f>
        <v/>
      </c>
      <c r="J6665" s="119" t="str">
        <f>IFERROR(IF(H6662="Nein",VLOOKUP(H6661,'1 - Strom Erdgas Wärme 2021'!H:AB,20,FALSE)/12,""),"")</f>
        <v/>
      </c>
      <c r="K6665" s="119" t="str">
        <f>IFERROR(IF(H6662="Nein",VLOOKUP(H6661,'1 - Strom Erdgas Wärme 2021'!H:AC,20,FALSE)/12,""),"")</f>
        <v/>
      </c>
      <c r="L6665" s="48" t="s">
        <v>5</v>
      </c>
      <c r="M6665" s="76" t="str">
        <f>IFERROR(IF(H6662="Nein","Vorbefüllte Verbrauchswerte wurden aliquot (d.h. 1/12) aus dem Jahr 2021 übernommen.","Bitte ergänzen Sie die monatlichen Verbrauchswerte gem. Lastprofilzähler"),"")</f>
        <v>Bitte ergänzen Sie die monatlichen Verbrauchswerte gem. Lastprofilzähler</v>
      </c>
      <c r="N6665" s="77"/>
      <c r="O6665" s="77"/>
      <c r="P6665" s="77"/>
      <c r="Q6665" s="77"/>
      <c r="R6665" s="77"/>
      <c r="S6665" s="77"/>
    </row>
    <row r="6666" spans="2:19" x14ac:dyDescent="0.3">
      <c r="B6666" s="47" t="str">
        <f>IF(H6663="Wärme/Kälte","Energiemix: Anteil in % der aus Strom oder Erdgas erzeugten Wärme/Kälte","")</f>
        <v/>
      </c>
      <c r="C6666" s="46"/>
      <c r="D6666" s="46"/>
      <c r="E6666" s="46"/>
      <c r="F6666" s="74">
        <f>IFERROR(SUMPRODUCT(I6666:K6666,I6665:K6665),"")</f>
        <v>0</v>
      </c>
      <c r="G6666" s="74"/>
      <c r="H6666" s="46"/>
      <c r="I6666" s="120"/>
      <c r="J6666" s="121"/>
      <c r="K6666" s="121"/>
      <c r="L6666" s="48" t="str">
        <f>IF(H6663="Wärme/Kälte","i","")</f>
        <v/>
      </c>
      <c r="M6666" s="47" t="str">
        <f>IF(H6663="Wärme/Kälte","Bitte geben Sie den Anteil in % (von 0 bis 100, ohne Prozentzeichen) der  direkt aus Strom oder Erdgas erzeugten Wärme/Kälte.","")</f>
        <v/>
      </c>
      <c r="N6666" s="46"/>
      <c r="O6666" s="46"/>
      <c r="P6666" s="46"/>
      <c r="Q6666" s="46"/>
      <c r="R6666" s="46"/>
      <c r="S6666" s="46"/>
    </row>
    <row r="6667" spans="2:19" x14ac:dyDescent="0.3">
      <c r="B6667" s="46"/>
      <c r="C6667" s="46"/>
      <c r="D6667" s="46"/>
      <c r="E6667" s="46"/>
      <c r="F6667" s="46"/>
      <c r="G6667" s="46"/>
      <c r="H6667" s="46"/>
      <c r="I6667" s="98"/>
      <c r="J6667" s="46"/>
      <c r="K6667" s="46"/>
      <c r="L6667" s="48"/>
      <c r="M6667" s="47"/>
      <c r="N6667" s="46"/>
      <c r="O6667" s="46"/>
      <c r="P6667" s="46"/>
      <c r="Q6667" s="46"/>
      <c r="R6667" s="46"/>
      <c r="S6667" s="46"/>
    </row>
    <row r="6668" spans="2:19" ht="18" thickBot="1" x14ac:dyDescent="0.5">
      <c r="B6668" s="56" t="s">
        <v>10</v>
      </c>
      <c r="C6668" s="47"/>
      <c r="D6668" s="47"/>
      <c r="E6668" s="47"/>
      <c r="F6668" s="47"/>
      <c r="G6668" s="47"/>
      <c r="H6668" s="47"/>
      <c r="I6668" s="68">
        <v>44835</v>
      </c>
      <c r="J6668" s="68">
        <v>44866</v>
      </c>
      <c r="K6668" s="68">
        <v>44896</v>
      </c>
      <c r="L6668" s="47"/>
      <c r="M6668" s="69"/>
      <c r="N6668" s="69"/>
      <c r="O6668" s="69"/>
      <c r="P6668" s="69"/>
      <c r="Q6668" s="69"/>
      <c r="R6668" s="69"/>
      <c r="S6668" s="47"/>
    </row>
    <row r="6669" spans="2:19" ht="15" thickBot="1" x14ac:dyDescent="0.35">
      <c r="B6669" s="47" t="s">
        <v>28</v>
      </c>
      <c r="C6669" s="47"/>
      <c r="D6669" s="47"/>
      <c r="E6669" s="47"/>
      <c r="F6669" s="47"/>
      <c r="G6669" s="47"/>
      <c r="H6669" s="117"/>
      <c r="I6669" s="70"/>
      <c r="J6669" s="71"/>
      <c r="K6669" s="71"/>
      <c r="L6669" s="48" t="s">
        <v>5</v>
      </c>
      <c r="M6669" s="47" t="s">
        <v>29</v>
      </c>
      <c r="N6669" s="69"/>
      <c r="O6669" s="69"/>
      <c r="P6669" s="69"/>
      <c r="Q6669" s="69"/>
      <c r="R6669" s="69"/>
      <c r="S6669" s="47"/>
    </row>
    <row r="6670" spans="2:19" ht="15" thickBot="1" x14ac:dyDescent="0.35">
      <c r="B6670" s="47" t="s">
        <v>13</v>
      </c>
      <c r="C6670" s="47"/>
      <c r="D6670" s="47"/>
      <c r="E6670" s="47"/>
      <c r="F6670" s="47"/>
      <c r="G6670" s="47"/>
      <c r="H6670" s="138">
        <f>IFERROR(VLOOKUP(H6669,'1 - Strom Erdgas Wärme 2021'!H:AA,17,FALSE),"")</f>
        <v>0</v>
      </c>
      <c r="I6670" s="70"/>
      <c r="J6670" s="71"/>
      <c r="K6670" s="71"/>
      <c r="L6670" s="48"/>
      <c r="M6670" s="47"/>
      <c r="N6670" s="69"/>
      <c r="O6670" s="69"/>
      <c r="P6670" s="69"/>
      <c r="Q6670" s="69"/>
      <c r="R6670" s="69"/>
      <c r="S6670" s="47"/>
    </row>
    <row r="6671" spans="2:19" ht="15" thickBot="1" x14ac:dyDescent="0.35">
      <c r="B6671" s="47" t="s">
        <v>16</v>
      </c>
      <c r="C6671" s="47"/>
      <c r="D6671" s="47"/>
      <c r="E6671" s="47"/>
      <c r="F6671" s="47"/>
      <c r="G6671" s="47"/>
      <c r="H6671" s="139"/>
      <c r="I6671" s="72"/>
      <c r="J6671" s="73"/>
      <c r="K6671" s="73"/>
      <c r="L6671" s="48" t="s">
        <v>5</v>
      </c>
      <c r="M6671" s="47" t="s">
        <v>17</v>
      </c>
      <c r="N6671" s="69"/>
      <c r="O6671" s="69"/>
      <c r="P6671" s="69"/>
      <c r="Q6671" s="69"/>
      <c r="R6671" s="69"/>
      <c r="S6671" s="47"/>
    </row>
    <row r="6672" spans="2:19" ht="16.8" thickBot="1" x14ac:dyDescent="0.45">
      <c r="B6672" s="47" t="str">
        <f>IF(H6671="Erdgas","Arbeitspreis pro kWh Erdgas in EUR",IF(H6671="Strom","Arbeitspreis pro kWh Strom in EUR",IF(H6671="Wärme/Kälte","Arbeitspreis pro kWh Wärme-/Kälteverbrauch in EUR","Bitte Energieart auswählen!")))</f>
        <v>Bitte Energieart auswählen!</v>
      </c>
      <c r="C6672" s="47"/>
      <c r="D6672" s="47"/>
      <c r="E6672" s="47"/>
      <c r="F6672" s="47"/>
      <c r="G6672" s="74">
        <f>IFERROR(SUMPRODUCT(I6672:K6672,I6673:K6673),"")</f>
        <v>0</v>
      </c>
      <c r="H6672" s="47"/>
      <c r="I6672" s="118"/>
      <c r="J6672" s="118"/>
      <c r="K6672" s="118"/>
      <c r="L6672" s="48" t="s">
        <v>5</v>
      </c>
      <c r="M6672" s="47" t="str">
        <f>IF(H6671="Erdgas","Erdgaskosten exkl. Steuern, Abgaben, Netzentgelte, etc.",IF(H6671="Strom","Stromkosten exkl. Steuern, Abgaben, Netzentgelte, etc.",IF(H6671="Wärme/Kälte","Wärme-/Kältekosten exkl. Steuern, Abgaben, Netzentgelte, etc.", "Bitte Energieart auswählen!")))</f>
        <v>Bitte Energieart auswählen!</v>
      </c>
      <c r="N6672" s="47"/>
      <c r="O6672" s="47"/>
      <c r="P6672" s="75"/>
      <c r="Q6672" s="61"/>
      <c r="R6672" s="62"/>
      <c r="S6672" s="47"/>
    </row>
    <row r="6673" spans="2:19" ht="15" thickBot="1" x14ac:dyDescent="0.35">
      <c r="B6673" s="47" t="str">
        <f>IF(AND(H6671="Erdgas",H6670="Nein"),"Aliquoter Erdgasverbrauch in kWh von 1. Oktober 2022 bis 31. Dezember 2022",IF(H6671="Erdgas","Erdgasverbrauch in kWh von 1. Oktober 2022 bis 31. Dezember 2022",IF(AND(H6671="Strom",H6670="Nein"),"Aliquoter Stromverbrauch in kWh von 1. Oktober 2022 bis 31. Dezember 2022",IF(H6671="Strom","Stromverbrauch in kWh von 1. Oktober 2022 bis 31. Dezember 2022",IF(AND(H6671="Wärme/Kälte",H6670="Nein"),"Aliquoter Wärme-/Kälteverbrauch in kWh von 1. Oktober 2022 bis 31. Dezember 2022",IF(H6671="Wärme/Kälte","Wärme-/Kälteverbrauch in kWh von 1. Oktober 2022 bis 31. Dezember 2022","Bitte Energieart auswählen!"))))))</f>
        <v>Bitte Energieart auswählen!</v>
      </c>
      <c r="C6673" s="47"/>
      <c r="D6673" s="47"/>
      <c r="E6673" s="47"/>
      <c r="F6673" s="47"/>
      <c r="G6673" s="47"/>
      <c r="H6673" s="59">
        <f>SUM(I6673:K6673)</f>
        <v>0</v>
      </c>
      <c r="I6673" s="119" t="str">
        <f>IFERROR(IF(H6670="Nein",VLOOKUP(H6669,'1 - Strom Erdgas Wärme 2021'!H:AA,20,FALSE)/12,""),"")</f>
        <v/>
      </c>
      <c r="J6673" s="119" t="str">
        <f>IFERROR(IF(H6670="Nein",VLOOKUP(H6669,'1 - Strom Erdgas Wärme 2021'!H:AB,20,FALSE)/12,""),"")</f>
        <v/>
      </c>
      <c r="K6673" s="119" t="str">
        <f>IFERROR(IF(H6670="Nein",VLOOKUP(H6669,'1 - Strom Erdgas Wärme 2021'!H:AC,20,FALSE)/12,""),"")</f>
        <v/>
      </c>
      <c r="L6673" s="48" t="s">
        <v>5</v>
      </c>
      <c r="M6673" s="76" t="str">
        <f>IFERROR(IF(H6670="Nein","Vorbefüllte Verbrauchswerte wurden aliquot (d.h. 1/12) aus dem Jahr 2021 übernommen.","Bitte ergänzen Sie die monatlichen Verbrauchswerte gem. Lastprofilzähler"),"")</f>
        <v>Bitte ergänzen Sie die monatlichen Verbrauchswerte gem. Lastprofilzähler</v>
      </c>
      <c r="N6673" s="77"/>
      <c r="O6673" s="77"/>
      <c r="P6673" s="77"/>
      <c r="Q6673" s="77"/>
      <c r="R6673" s="77"/>
      <c r="S6673" s="77"/>
    </row>
    <row r="6674" spans="2:19" x14ac:dyDescent="0.3">
      <c r="B6674" s="47" t="str">
        <f>IF(H6671="Wärme/Kälte","Energiemix: Anteil in % der aus Strom oder Erdgas erzeugten Wärme/Kälte","")</f>
        <v/>
      </c>
      <c r="C6674" s="46"/>
      <c r="D6674" s="46"/>
      <c r="E6674" s="46"/>
      <c r="F6674" s="74">
        <f>IFERROR(SUMPRODUCT(I6674:K6674,I6673:K6673),"")</f>
        <v>0</v>
      </c>
      <c r="G6674" s="74"/>
      <c r="H6674" s="46"/>
      <c r="I6674" s="120"/>
      <c r="J6674" s="121"/>
      <c r="K6674" s="121"/>
      <c r="L6674" s="48" t="str">
        <f>IF(H6671="Wärme/Kälte","i","")</f>
        <v/>
      </c>
      <c r="M6674" s="47" t="str">
        <f>IF(H6671="Wärme/Kälte","Bitte geben Sie den Anteil in % (von 0 bis 100, ohne Prozentzeichen) der  direkt aus Strom oder Erdgas erzeugten Wärme/Kälte.","")</f>
        <v/>
      </c>
      <c r="N6674" s="46"/>
      <c r="O6674" s="46"/>
      <c r="P6674" s="46"/>
      <c r="Q6674" s="46"/>
      <c r="R6674" s="46"/>
      <c r="S6674" s="46"/>
    </row>
    <row r="6675" spans="2:19" x14ac:dyDescent="0.3">
      <c r="B6675" s="46"/>
      <c r="C6675" s="46"/>
      <c r="D6675" s="46"/>
      <c r="E6675" s="46"/>
      <c r="F6675" s="46"/>
      <c r="G6675" s="46"/>
      <c r="H6675" s="46"/>
      <c r="I6675" s="98"/>
      <c r="J6675" s="46"/>
      <c r="K6675" s="46"/>
      <c r="L6675" s="48"/>
      <c r="M6675" s="47"/>
      <c r="N6675" s="46"/>
      <c r="O6675" s="46"/>
      <c r="P6675" s="46"/>
      <c r="Q6675" s="46"/>
      <c r="R6675" s="46"/>
      <c r="S6675" s="46"/>
    </row>
    <row r="6676" spans="2:19" ht="18" thickBot="1" x14ac:dyDescent="0.5">
      <c r="B6676" s="56" t="s">
        <v>10</v>
      </c>
      <c r="C6676" s="47"/>
      <c r="D6676" s="47"/>
      <c r="E6676" s="47"/>
      <c r="F6676" s="47"/>
      <c r="G6676" s="47"/>
      <c r="H6676" s="47"/>
      <c r="I6676" s="68">
        <v>44835</v>
      </c>
      <c r="J6676" s="68">
        <v>44866</v>
      </c>
      <c r="K6676" s="68">
        <v>44896</v>
      </c>
      <c r="L6676" s="47"/>
      <c r="M6676" s="69"/>
      <c r="N6676" s="69"/>
      <c r="O6676" s="69"/>
      <c r="P6676" s="69"/>
      <c r="Q6676" s="69"/>
      <c r="R6676" s="69"/>
      <c r="S6676" s="47"/>
    </row>
    <row r="6677" spans="2:19" ht="15" thickBot="1" x14ac:dyDescent="0.35">
      <c r="B6677" s="47" t="s">
        <v>28</v>
      </c>
      <c r="C6677" s="47"/>
      <c r="D6677" s="47"/>
      <c r="E6677" s="47"/>
      <c r="F6677" s="47"/>
      <c r="G6677" s="47"/>
      <c r="H6677" s="117"/>
      <c r="I6677" s="70"/>
      <c r="J6677" s="71"/>
      <c r="K6677" s="71"/>
      <c r="L6677" s="48" t="s">
        <v>5</v>
      </c>
      <c r="M6677" s="47" t="s">
        <v>29</v>
      </c>
      <c r="N6677" s="69"/>
      <c r="O6677" s="69"/>
      <c r="P6677" s="69"/>
      <c r="Q6677" s="69"/>
      <c r="R6677" s="69"/>
      <c r="S6677" s="47"/>
    </row>
    <row r="6678" spans="2:19" ht="15" thickBot="1" x14ac:dyDescent="0.35">
      <c r="B6678" s="47" t="s">
        <v>13</v>
      </c>
      <c r="C6678" s="47"/>
      <c r="D6678" s="47"/>
      <c r="E6678" s="47"/>
      <c r="F6678" s="47"/>
      <c r="G6678" s="47"/>
      <c r="H6678" s="138">
        <f>IFERROR(VLOOKUP(H6677,'1 - Strom Erdgas Wärme 2021'!H:AA,17,FALSE),"")</f>
        <v>0</v>
      </c>
      <c r="I6678" s="70"/>
      <c r="J6678" s="71"/>
      <c r="K6678" s="71"/>
      <c r="L6678" s="48"/>
      <c r="M6678" s="47"/>
      <c r="N6678" s="69"/>
      <c r="O6678" s="69"/>
      <c r="P6678" s="69"/>
      <c r="Q6678" s="69"/>
      <c r="R6678" s="69"/>
      <c r="S6678" s="47"/>
    </row>
    <row r="6679" spans="2:19" ht="15" thickBot="1" x14ac:dyDescent="0.35">
      <c r="B6679" s="47" t="s">
        <v>16</v>
      </c>
      <c r="C6679" s="47"/>
      <c r="D6679" s="47"/>
      <c r="E6679" s="47"/>
      <c r="F6679" s="47"/>
      <c r="G6679" s="47"/>
      <c r="H6679" s="139"/>
      <c r="I6679" s="72"/>
      <c r="J6679" s="73"/>
      <c r="K6679" s="73"/>
      <c r="L6679" s="48" t="s">
        <v>5</v>
      </c>
      <c r="M6679" s="47" t="s">
        <v>17</v>
      </c>
      <c r="N6679" s="69"/>
      <c r="O6679" s="69"/>
      <c r="P6679" s="69"/>
      <c r="Q6679" s="69"/>
      <c r="R6679" s="69"/>
      <c r="S6679" s="47"/>
    </row>
    <row r="6680" spans="2:19" ht="16.8" thickBot="1" x14ac:dyDescent="0.45">
      <c r="B6680" s="47" t="str">
        <f>IF(H6679="Erdgas","Arbeitspreis pro kWh Erdgas in EUR",IF(H6679="Strom","Arbeitspreis pro kWh Strom in EUR",IF(H6679="Wärme/Kälte","Arbeitspreis pro kWh Wärme-/Kälteverbrauch in EUR","Bitte Energieart auswählen!")))</f>
        <v>Bitte Energieart auswählen!</v>
      </c>
      <c r="C6680" s="47"/>
      <c r="D6680" s="47"/>
      <c r="E6680" s="47"/>
      <c r="F6680" s="47"/>
      <c r="G6680" s="74">
        <f>IFERROR(SUMPRODUCT(I6680:K6680,I6681:K6681),"")</f>
        <v>0</v>
      </c>
      <c r="H6680" s="47"/>
      <c r="I6680" s="118"/>
      <c r="J6680" s="118"/>
      <c r="K6680" s="118"/>
      <c r="L6680" s="48" t="s">
        <v>5</v>
      </c>
      <c r="M6680" s="47" t="str">
        <f>IF(H6679="Erdgas","Erdgaskosten exkl. Steuern, Abgaben, Netzentgelte, etc.",IF(H6679="Strom","Stromkosten exkl. Steuern, Abgaben, Netzentgelte, etc.",IF(H6679="Wärme/Kälte","Wärme-/Kältekosten exkl. Steuern, Abgaben, Netzentgelte, etc.", "Bitte Energieart auswählen!")))</f>
        <v>Bitte Energieart auswählen!</v>
      </c>
      <c r="N6680" s="47"/>
      <c r="O6680" s="47"/>
      <c r="P6680" s="75"/>
      <c r="Q6680" s="61"/>
      <c r="R6680" s="62"/>
      <c r="S6680" s="47"/>
    </row>
    <row r="6681" spans="2:19" ht="15" thickBot="1" x14ac:dyDescent="0.35">
      <c r="B6681" s="47" t="str">
        <f>IF(AND(H6679="Erdgas",H6678="Nein"),"Aliquoter Erdgasverbrauch in kWh von 1. Oktober 2022 bis 31. Dezember 2022",IF(H6679="Erdgas","Erdgasverbrauch in kWh von 1. Oktober 2022 bis 31. Dezember 2022",IF(AND(H6679="Strom",H6678="Nein"),"Aliquoter Stromverbrauch in kWh von 1. Oktober 2022 bis 31. Dezember 2022",IF(H6679="Strom","Stromverbrauch in kWh von 1. Oktober 2022 bis 31. Dezember 2022",IF(AND(H6679="Wärme/Kälte",H6678="Nein"),"Aliquoter Wärme-/Kälteverbrauch in kWh von 1. Oktober 2022 bis 31. Dezember 2022",IF(H6679="Wärme/Kälte","Wärme-/Kälteverbrauch in kWh von 1. Oktober 2022 bis 31. Dezember 2022","Bitte Energieart auswählen!"))))))</f>
        <v>Bitte Energieart auswählen!</v>
      </c>
      <c r="C6681" s="47"/>
      <c r="D6681" s="47"/>
      <c r="E6681" s="47"/>
      <c r="F6681" s="47"/>
      <c r="G6681" s="47"/>
      <c r="H6681" s="59">
        <f>SUM(I6681:K6681)</f>
        <v>0</v>
      </c>
      <c r="I6681" s="119" t="str">
        <f>IFERROR(IF(H6678="Nein",VLOOKUP(H6677,'1 - Strom Erdgas Wärme 2021'!H:AA,20,FALSE)/12,""),"")</f>
        <v/>
      </c>
      <c r="J6681" s="119" t="str">
        <f>IFERROR(IF(H6678="Nein",VLOOKUP(H6677,'1 - Strom Erdgas Wärme 2021'!H:AB,20,FALSE)/12,""),"")</f>
        <v/>
      </c>
      <c r="K6681" s="119" t="str">
        <f>IFERROR(IF(H6678="Nein",VLOOKUP(H6677,'1 - Strom Erdgas Wärme 2021'!H:AC,20,FALSE)/12,""),"")</f>
        <v/>
      </c>
      <c r="L6681" s="48" t="s">
        <v>5</v>
      </c>
      <c r="M6681" s="76" t="str">
        <f>IFERROR(IF(H6678="Nein","Vorbefüllte Verbrauchswerte wurden aliquot (d.h. 1/12) aus dem Jahr 2021 übernommen.","Bitte ergänzen Sie die monatlichen Verbrauchswerte gem. Lastprofilzähler"),"")</f>
        <v>Bitte ergänzen Sie die monatlichen Verbrauchswerte gem. Lastprofilzähler</v>
      </c>
      <c r="N6681" s="77"/>
      <c r="O6681" s="77"/>
      <c r="P6681" s="77"/>
      <c r="Q6681" s="77"/>
      <c r="R6681" s="77"/>
      <c r="S6681" s="77"/>
    </row>
    <row r="6682" spans="2:19" x14ac:dyDescent="0.3">
      <c r="B6682" s="47" t="str">
        <f>IF(H6679="Wärme/Kälte","Energiemix: Anteil in % der aus Strom oder Erdgas erzeugten Wärme/Kälte","")</f>
        <v/>
      </c>
      <c r="C6682" s="46"/>
      <c r="D6682" s="46"/>
      <c r="E6682" s="46"/>
      <c r="F6682" s="74">
        <f>IFERROR(SUMPRODUCT(I6682:K6682,I6681:K6681),"")</f>
        <v>0</v>
      </c>
      <c r="G6682" s="74"/>
      <c r="H6682" s="46"/>
      <c r="I6682" s="120"/>
      <c r="J6682" s="121"/>
      <c r="K6682" s="121"/>
      <c r="L6682" s="48" t="str">
        <f>IF(H6679="Wärme/Kälte","i","")</f>
        <v/>
      </c>
      <c r="M6682" s="47" t="str">
        <f>IF(H6679="Wärme/Kälte","Bitte geben Sie den Anteil in % (von 0 bis 100, ohne Prozentzeichen) der  direkt aus Strom oder Erdgas erzeugten Wärme/Kälte.","")</f>
        <v/>
      </c>
      <c r="N6682" s="46"/>
      <c r="O6682" s="46"/>
      <c r="P6682" s="46"/>
      <c r="Q6682" s="46"/>
      <c r="R6682" s="46"/>
      <c r="S6682" s="46"/>
    </row>
    <row r="6683" spans="2:19" x14ac:dyDescent="0.3">
      <c r="B6683" s="46"/>
      <c r="C6683" s="46"/>
      <c r="D6683" s="46"/>
      <c r="E6683" s="46"/>
      <c r="F6683" s="46"/>
      <c r="G6683" s="46"/>
      <c r="H6683" s="46"/>
      <c r="I6683" s="98"/>
      <c r="J6683" s="46"/>
      <c r="K6683" s="46"/>
      <c r="L6683" s="48"/>
      <c r="M6683" s="47"/>
      <c r="N6683" s="46"/>
      <c r="O6683" s="46"/>
      <c r="P6683" s="46"/>
      <c r="Q6683" s="46"/>
      <c r="R6683" s="46"/>
      <c r="S6683" s="46"/>
    </row>
    <row r="6684" spans="2:19" ht="18" thickBot="1" x14ac:dyDescent="0.5">
      <c r="B6684" s="56" t="s">
        <v>10</v>
      </c>
      <c r="C6684" s="47"/>
      <c r="D6684" s="47"/>
      <c r="E6684" s="47"/>
      <c r="F6684" s="47"/>
      <c r="G6684" s="47"/>
      <c r="H6684" s="47"/>
      <c r="I6684" s="68">
        <v>44835</v>
      </c>
      <c r="J6684" s="68">
        <v>44866</v>
      </c>
      <c r="K6684" s="68">
        <v>44896</v>
      </c>
      <c r="L6684" s="47"/>
      <c r="M6684" s="69"/>
      <c r="N6684" s="69"/>
      <c r="O6684" s="69"/>
      <c r="P6684" s="69"/>
      <c r="Q6684" s="69"/>
      <c r="R6684" s="69"/>
      <c r="S6684" s="47"/>
    </row>
    <row r="6685" spans="2:19" ht="15" thickBot="1" x14ac:dyDescent="0.35">
      <c r="B6685" s="47" t="s">
        <v>28</v>
      </c>
      <c r="C6685" s="47"/>
      <c r="D6685" s="47"/>
      <c r="E6685" s="47"/>
      <c r="F6685" s="47"/>
      <c r="G6685" s="47"/>
      <c r="H6685" s="117"/>
      <c r="I6685" s="70"/>
      <c r="J6685" s="71"/>
      <c r="K6685" s="71"/>
      <c r="L6685" s="48" t="s">
        <v>5</v>
      </c>
      <c r="M6685" s="47" t="s">
        <v>29</v>
      </c>
      <c r="N6685" s="69"/>
      <c r="O6685" s="69"/>
      <c r="P6685" s="69"/>
      <c r="Q6685" s="69"/>
      <c r="R6685" s="69"/>
      <c r="S6685" s="47"/>
    </row>
    <row r="6686" spans="2:19" ht="15" thickBot="1" x14ac:dyDescent="0.35">
      <c r="B6686" s="47" t="s">
        <v>13</v>
      </c>
      <c r="C6686" s="47"/>
      <c r="D6686" s="47"/>
      <c r="E6686" s="47"/>
      <c r="F6686" s="47"/>
      <c r="G6686" s="47"/>
      <c r="H6686" s="138">
        <f>IFERROR(VLOOKUP(H6685,'1 - Strom Erdgas Wärme 2021'!H:AA,17,FALSE),"")</f>
        <v>0</v>
      </c>
      <c r="I6686" s="70"/>
      <c r="J6686" s="71"/>
      <c r="K6686" s="71"/>
      <c r="L6686" s="48"/>
      <c r="M6686" s="47"/>
      <c r="N6686" s="69"/>
      <c r="O6686" s="69"/>
      <c r="P6686" s="69"/>
      <c r="Q6686" s="69"/>
      <c r="R6686" s="69"/>
      <c r="S6686" s="47"/>
    </row>
    <row r="6687" spans="2:19" ht="15" thickBot="1" x14ac:dyDescent="0.35">
      <c r="B6687" s="47" t="s">
        <v>16</v>
      </c>
      <c r="C6687" s="47"/>
      <c r="D6687" s="47"/>
      <c r="E6687" s="47"/>
      <c r="F6687" s="47"/>
      <c r="G6687" s="47"/>
      <c r="H6687" s="139"/>
      <c r="I6687" s="72"/>
      <c r="J6687" s="73"/>
      <c r="K6687" s="73"/>
      <c r="L6687" s="48" t="s">
        <v>5</v>
      </c>
      <c r="M6687" s="47" t="s">
        <v>17</v>
      </c>
      <c r="N6687" s="69"/>
      <c r="O6687" s="69"/>
      <c r="P6687" s="69"/>
      <c r="Q6687" s="69"/>
      <c r="R6687" s="69"/>
      <c r="S6687" s="47"/>
    </row>
    <row r="6688" spans="2:19" ht="16.8" thickBot="1" x14ac:dyDescent="0.45">
      <c r="B6688" s="47" t="str">
        <f>IF(H6687="Erdgas","Arbeitspreis pro kWh Erdgas in EUR",IF(H6687="Strom","Arbeitspreis pro kWh Strom in EUR",IF(H6687="Wärme/Kälte","Arbeitspreis pro kWh Wärme-/Kälteverbrauch in EUR","Bitte Energieart auswählen!")))</f>
        <v>Bitte Energieart auswählen!</v>
      </c>
      <c r="C6688" s="47"/>
      <c r="D6688" s="47"/>
      <c r="E6688" s="47"/>
      <c r="F6688" s="47"/>
      <c r="G6688" s="74">
        <f>IFERROR(SUMPRODUCT(I6688:K6688,I6689:K6689),"")</f>
        <v>0</v>
      </c>
      <c r="H6688" s="47"/>
      <c r="I6688" s="118"/>
      <c r="J6688" s="118"/>
      <c r="K6688" s="118"/>
      <c r="L6688" s="48" t="s">
        <v>5</v>
      </c>
      <c r="M6688" s="47" t="str">
        <f>IF(H6687="Erdgas","Erdgaskosten exkl. Steuern, Abgaben, Netzentgelte, etc.",IF(H6687="Strom","Stromkosten exkl. Steuern, Abgaben, Netzentgelte, etc.",IF(H6687="Wärme/Kälte","Wärme-/Kältekosten exkl. Steuern, Abgaben, Netzentgelte, etc.", "Bitte Energieart auswählen!")))</f>
        <v>Bitte Energieart auswählen!</v>
      </c>
      <c r="N6688" s="47"/>
      <c r="O6688" s="47"/>
      <c r="P6688" s="75"/>
      <c r="Q6688" s="61"/>
      <c r="R6688" s="62"/>
      <c r="S6688" s="47"/>
    </row>
    <row r="6689" spans="2:19" ht="15" thickBot="1" x14ac:dyDescent="0.35">
      <c r="B6689" s="47" t="str">
        <f>IF(AND(H6687="Erdgas",H6686="Nein"),"Aliquoter Erdgasverbrauch in kWh von 1. Oktober 2022 bis 31. Dezember 2022",IF(H6687="Erdgas","Erdgasverbrauch in kWh von 1. Oktober 2022 bis 31. Dezember 2022",IF(AND(H6687="Strom",H6686="Nein"),"Aliquoter Stromverbrauch in kWh von 1. Oktober 2022 bis 31. Dezember 2022",IF(H6687="Strom","Stromverbrauch in kWh von 1. Oktober 2022 bis 31. Dezember 2022",IF(AND(H6687="Wärme/Kälte",H6686="Nein"),"Aliquoter Wärme-/Kälteverbrauch in kWh von 1. Oktober 2022 bis 31. Dezember 2022",IF(H6687="Wärme/Kälte","Wärme-/Kälteverbrauch in kWh von 1. Oktober 2022 bis 31. Dezember 2022","Bitte Energieart auswählen!"))))))</f>
        <v>Bitte Energieart auswählen!</v>
      </c>
      <c r="C6689" s="47"/>
      <c r="D6689" s="47"/>
      <c r="E6689" s="47"/>
      <c r="F6689" s="47"/>
      <c r="G6689" s="47"/>
      <c r="H6689" s="59">
        <f>SUM(I6689:K6689)</f>
        <v>0</v>
      </c>
      <c r="I6689" s="119" t="str">
        <f>IFERROR(IF(H6686="Nein",VLOOKUP(H6685,'1 - Strom Erdgas Wärme 2021'!H:AA,20,FALSE)/12,""),"")</f>
        <v/>
      </c>
      <c r="J6689" s="119" t="str">
        <f>IFERROR(IF(H6686="Nein",VLOOKUP(H6685,'1 - Strom Erdgas Wärme 2021'!H:AB,20,FALSE)/12,""),"")</f>
        <v/>
      </c>
      <c r="K6689" s="119" t="str">
        <f>IFERROR(IF(H6686="Nein",VLOOKUP(H6685,'1 - Strom Erdgas Wärme 2021'!H:AC,20,FALSE)/12,""),"")</f>
        <v/>
      </c>
      <c r="L6689" s="48" t="s">
        <v>5</v>
      </c>
      <c r="M6689" s="76" t="str">
        <f>IFERROR(IF(H6686="Nein","Vorbefüllte Verbrauchswerte wurden aliquot (d.h. 1/12) aus dem Jahr 2021 übernommen.","Bitte ergänzen Sie die monatlichen Verbrauchswerte gem. Lastprofilzähler"),"")</f>
        <v>Bitte ergänzen Sie die monatlichen Verbrauchswerte gem. Lastprofilzähler</v>
      </c>
      <c r="N6689" s="77"/>
      <c r="O6689" s="77"/>
      <c r="P6689" s="77"/>
      <c r="Q6689" s="77"/>
      <c r="R6689" s="77"/>
      <c r="S6689" s="77"/>
    </row>
    <row r="6690" spans="2:19" x14ac:dyDescent="0.3">
      <c r="B6690" s="47" t="str">
        <f>IF(H6687="Wärme/Kälte","Energiemix: Anteil in % der aus Strom oder Erdgas erzeugten Wärme/Kälte","")</f>
        <v/>
      </c>
      <c r="C6690" s="46"/>
      <c r="D6690" s="46"/>
      <c r="E6690" s="46"/>
      <c r="F6690" s="74">
        <f>IFERROR(SUMPRODUCT(I6690:K6690,I6689:K6689),"")</f>
        <v>0</v>
      </c>
      <c r="G6690" s="74"/>
      <c r="H6690" s="46"/>
      <c r="I6690" s="120"/>
      <c r="J6690" s="121"/>
      <c r="K6690" s="121"/>
      <c r="L6690" s="48" t="str">
        <f>IF(H6687="Wärme/Kälte","i","")</f>
        <v/>
      </c>
      <c r="M6690" s="47" t="str">
        <f>IF(H6687="Wärme/Kälte","Bitte geben Sie den Anteil in % (von 0 bis 100, ohne Prozentzeichen) der  direkt aus Strom oder Erdgas erzeugten Wärme/Kälte.","")</f>
        <v/>
      </c>
      <c r="N6690" s="46"/>
      <c r="O6690" s="46"/>
      <c r="P6690" s="46"/>
      <c r="Q6690" s="46"/>
      <c r="R6690" s="46"/>
      <c r="S6690" s="46"/>
    </row>
    <row r="6691" spans="2:19" x14ac:dyDescent="0.3">
      <c r="B6691" s="46"/>
      <c r="C6691" s="46"/>
      <c r="D6691" s="46"/>
      <c r="E6691" s="46"/>
      <c r="F6691" s="46"/>
      <c r="G6691" s="46"/>
      <c r="H6691" s="46"/>
      <c r="I6691" s="98"/>
      <c r="J6691" s="46"/>
      <c r="K6691" s="46"/>
      <c r="L6691" s="48"/>
      <c r="M6691" s="47"/>
      <c r="N6691" s="46"/>
      <c r="O6691" s="46"/>
      <c r="P6691" s="46"/>
      <c r="Q6691" s="46"/>
      <c r="R6691" s="46"/>
      <c r="S6691" s="46"/>
    </row>
    <row r="6692" spans="2:19" ht="18" thickBot="1" x14ac:dyDescent="0.5">
      <c r="B6692" s="56" t="s">
        <v>10</v>
      </c>
      <c r="C6692" s="47"/>
      <c r="D6692" s="47"/>
      <c r="E6692" s="47"/>
      <c r="F6692" s="47"/>
      <c r="G6692" s="47"/>
      <c r="H6692" s="47"/>
      <c r="I6692" s="68">
        <v>44835</v>
      </c>
      <c r="J6692" s="68">
        <v>44866</v>
      </c>
      <c r="K6692" s="68">
        <v>44896</v>
      </c>
      <c r="L6692" s="47"/>
      <c r="M6692" s="69"/>
      <c r="N6692" s="69"/>
      <c r="O6692" s="69"/>
      <c r="P6692" s="69"/>
      <c r="Q6692" s="69"/>
      <c r="R6692" s="69"/>
      <c r="S6692" s="47"/>
    </row>
    <row r="6693" spans="2:19" ht="15" thickBot="1" x14ac:dyDescent="0.35">
      <c r="B6693" s="47" t="s">
        <v>28</v>
      </c>
      <c r="C6693" s="47"/>
      <c r="D6693" s="47"/>
      <c r="E6693" s="47"/>
      <c r="F6693" s="47"/>
      <c r="G6693" s="47"/>
      <c r="H6693" s="117"/>
      <c r="I6693" s="70"/>
      <c r="J6693" s="71"/>
      <c r="K6693" s="71"/>
      <c r="L6693" s="48" t="s">
        <v>5</v>
      </c>
      <c r="M6693" s="47" t="s">
        <v>29</v>
      </c>
      <c r="N6693" s="69"/>
      <c r="O6693" s="69"/>
      <c r="P6693" s="69"/>
      <c r="Q6693" s="69"/>
      <c r="R6693" s="69"/>
      <c r="S6693" s="47"/>
    </row>
    <row r="6694" spans="2:19" ht="15" thickBot="1" x14ac:dyDescent="0.35">
      <c r="B6694" s="47" t="s">
        <v>13</v>
      </c>
      <c r="C6694" s="47"/>
      <c r="D6694" s="47"/>
      <c r="E6694" s="47"/>
      <c r="F6694" s="47"/>
      <c r="G6694" s="47"/>
      <c r="H6694" s="138">
        <f>IFERROR(VLOOKUP(H6693,'1 - Strom Erdgas Wärme 2021'!H:AA,17,FALSE),"")</f>
        <v>0</v>
      </c>
      <c r="I6694" s="70"/>
      <c r="J6694" s="71"/>
      <c r="K6694" s="71"/>
      <c r="L6694" s="48"/>
      <c r="M6694" s="47"/>
      <c r="N6694" s="69"/>
      <c r="O6694" s="69"/>
      <c r="P6694" s="69"/>
      <c r="Q6694" s="69"/>
      <c r="R6694" s="69"/>
      <c r="S6694" s="47"/>
    </row>
    <row r="6695" spans="2:19" ht="15" thickBot="1" x14ac:dyDescent="0.35">
      <c r="B6695" s="47" t="s">
        <v>16</v>
      </c>
      <c r="C6695" s="47"/>
      <c r="D6695" s="47"/>
      <c r="E6695" s="47"/>
      <c r="F6695" s="47"/>
      <c r="G6695" s="47"/>
      <c r="H6695" s="139"/>
      <c r="I6695" s="72"/>
      <c r="J6695" s="73"/>
      <c r="K6695" s="73"/>
      <c r="L6695" s="48" t="s">
        <v>5</v>
      </c>
      <c r="M6695" s="47" t="s">
        <v>17</v>
      </c>
      <c r="N6695" s="69"/>
      <c r="O6695" s="69"/>
      <c r="P6695" s="69"/>
      <c r="Q6695" s="69"/>
      <c r="R6695" s="69"/>
      <c r="S6695" s="47"/>
    </row>
    <row r="6696" spans="2:19" ht="16.8" thickBot="1" x14ac:dyDescent="0.45">
      <c r="B6696" s="47" t="str">
        <f>IF(H6695="Erdgas","Arbeitspreis pro kWh Erdgas in EUR",IF(H6695="Strom","Arbeitspreis pro kWh Strom in EUR",IF(H6695="Wärme/Kälte","Arbeitspreis pro kWh Wärme-/Kälteverbrauch in EUR","Bitte Energieart auswählen!")))</f>
        <v>Bitte Energieart auswählen!</v>
      </c>
      <c r="C6696" s="47"/>
      <c r="D6696" s="47"/>
      <c r="E6696" s="47"/>
      <c r="F6696" s="47"/>
      <c r="G6696" s="74">
        <f>IFERROR(SUMPRODUCT(I6696:K6696,I6697:K6697),"")</f>
        <v>0</v>
      </c>
      <c r="H6696" s="47"/>
      <c r="I6696" s="118"/>
      <c r="J6696" s="118"/>
      <c r="K6696" s="118"/>
      <c r="L6696" s="48" t="s">
        <v>5</v>
      </c>
      <c r="M6696" s="47" t="str">
        <f>IF(H6695="Erdgas","Erdgaskosten exkl. Steuern, Abgaben, Netzentgelte, etc.",IF(H6695="Strom","Stromkosten exkl. Steuern, Abgaben, Netzentgelte, etc.",IF(H6695="Wärme/Kälte","Wärme-/Kältekosten exkl. Steuern, Abgaben, Netzentgelte, etc.", "Bitte Energieart auswählen!")))</f>
        <v>Bitte Energieart auswählen!</v>
      </c>
      <c r="N6696" s="47"/>
      <c r="O6696" s="47"/>
      <c r="P6696" s="75"/>
      <c r="Q6696" s="61"/>
      <c r="R6696" s="62"/>
      <c r="S6696" s="47"/>
    </row>
    <row r="6697" spans="2:19" ht="15" thickBot="1" x14ac:dyDescent="0.35">
      <c r="B6697" s="47" t="str">
        <f>IF(AND(H6695="Erdgas",H6694="Nein"),"Aliquoter Erdgasverbrauch in kWh von 1. Oktober 2022 bis 31. Dezember 2022",IF(H6695="Erdgas","Erdgasverbrauch in kWh von 1. Oktober 2022 bis 31. Dezember 2022",IF(AND(H6695="Strom",H6694="Nein"),"Aliquoter Stromverbrauch in kWh von 1. Oktober 2022 bis 31. Dezember 2022",IF(H6695="Strom","Stromverbrauch in kWh von 1. Oktober 2022 bis 31. Dezember 2022",IF(AND(H6695="Wärme/Kälte",H6694="Nein"),"Aliquoter Wärme-/Kälteverbrauch in kWh von 1. Oktober 2022 bis 31. Dezember 2022",IF(H6695="Wärme/Kälte","Wärme-/Kälteverbrauch in kWh von 1. Oktober 2022 bis 31. Dezember 2022","Bitte Energieart auswählen!"))))))</f>
        <v>Bitte Energieart auswählen!</v>
      </c>
      <c r="C6697" s="47"/>
      <c r="D6697" s="47"/>
      <c r="E6697" s="47"/>
      <c r="F6697" s="47"/>
      <c r="G6697" s="47"/>
      <c r="H6697" s="59">
        <f>SUM(I6697:K6697)</f>
        <v>0</v>
      </c>
      <c r="I6697" s="119" t="str">
        <f>IFERROR(IF(H6694="Nein",VLOOKUP(H6693,'1 - Strom Erdgas Wärme 2021'!H:AA,20,FALSE)/12,""),"")</f>
        <v/>
      </c>
      <c r="J6697" s="119" t="str">
        <f>IFERROR(IF(H6694="Nein",VLOOKUP(H6693,'1 - Strom Erdgas Wärme 2021'!H:AB,20,FALSE)/12,""),"")</f>
        <v/>
      </c>
      <c r="K6697" s="119" t="str">
        <f>IFERROR(IF(H6694="Nein",VLOOKUP(H6693,'1 - Strom Erdgas Wärme 2021'!H:AC,20,FALSE)/12,""),"")</f>
        <v/>
      </c>
      <c r="L6697" s="48" t="s">
        <v>5</v>
      </c>
      <c r="M6697" s="76" t="str">
        <f>IFERROR(IF(H6694="Nein","Vorbefüllte Verbrauchswerte wurden aliquot (d.h. 1/12) aus dem Jahr 2021 übernommen.","Bitte ergänzen Sie die monatlichen Verbrauchswerte gem. Lastprofilzähler"),"")</f>
        <v>Bitte ergänzen Sie die monatlichen Verbrauchswerte gem. Lastprofilzähler</v>
      </c>
      <c r="N6697" s="77"/>
      <c r="O6697" s="77"/>
      <c r="P6697" s="77"/>
      <c r="Q6697" s="77"/>
      <c r="R6697" s="77"/>
      <c r="S6697" s="77"/>
    </row>
    <row r="6698" spans="2:19" x14ac:dyDescent="0.3">
      <c r="B6698" s="47" t="str">
        <f>IF(H6695="Wärme/Kälte","Energiemix: Anteil in % der aus Strom oder Erdgas erzeugten Wärme/Kälte","")</f>
        <v/>
      </c>
      <c r="C6698" s="46"/>
      <c r="D6698" s="46"/>
      <c r="E6698" s="46"/>
      <c r="F6698" s="74">
        <f>IFERROR(SUMPRODUCT(I6698:K6698,I6697:K6697),"")</f>
        <v>0</v>
      </c>
      <c r="G6698" s="74"/>
      <c r="H6698" s="46"/>
      <c r="I6698" s="120"/>
      <c r="J6698" s="121"/>
      <c r="K6698" s="121"/>
      <c r="L6698" s="48" t="str">
        <f>IF(H6695="Wärme/Kälte","i","")</f>
        <v/>
      </c>
      <c r="M6698" s="47" t="str">
        <f>IF(H6695="Wärme/Kälte","Bitte geben Sie den Anteil in % (von 0 bis 100, ohne Prozentzeichen) der  direkt aus Strom oder Erdgas erzeugten Wärme/Kälte.","")</f>
        <v/>
      </c>
      <c r="N6698" s="46"/>
      <c r="O6698" s="46"/>
      <c r="P6698" s="46"/>
      <c r="Q6698" s="46"/>
      <c r="R6698" s="46"/>
      <c r="S6698" s="46"/>
    </row>
    <row r="6699" spans="2:19" x14ac:dyDescent="0.3">
      <c r="B6699" s="46"/>
      <c r="C6699" s="46"/>
      <c r="D6699" s="46"/>
      <c r="E6699" s="46"/>
      <c r="F6699" s="46"/>
      <c r="G6699" s="46"/>
      <c r="H6699" s="46"/>
      <c r="I6699" s="98"/>
      <c r="J6699" s="46"/>
      <c r="K6699" s="46"/>
      <c r="L6699" s="48"/>
      <c r="M6699" s="47"/>
      <c r="N6699" s="46"/>
      <c r="O6699" s="46"/>
      <c r="P6699" s="46"/>
      <c r="Q6699" s="46"/>
      <c r="R6699" s="46"/>
      <c r="S6699" s="46"/>
    </row>
    <row r="6700" spans="2:19" ht="18" thickBot="1" x14ac:dyDescent="0.5">
      <c r="B6700" s="56" t="s">
        <v>10</v>
      </c>
      <c r="C6700" s="47"/>
      <c r="D6700" s="47"/>
      <c r="E6700" s="47"/>
      <c r="F6700" s="47"/>
      <c r="G6700" s="47"/>
      <c r="H6700" s="47"/>
      <c r="I6700" s="68">
        <v>44835</v>
      </c>
      <c r="J6700" s="68">
        <v>44866</v>
      </c>
      <c r="K6700" s="68">
        <v>44896</v>
      </c>
      <c r="L6700" s="47"/>
      <c r="M6700" s="69"/>
      <c r="N6700" s="69"/>
      <c r="O6700" s="69"/>
      <c r="P6700" s="69"/>
      <c r="Q6700" s="69"/>
      <c r="R6700" s="69"/>
      <c r="S6700" s="47"/>
    </row>
    <row r="6701" spans="2:19" ht="15" thickBot="1" x14ac:dyDescent="0.35">
      <c r="B6701" s="47" t="s">
        <v>28</v>
      </c>
      <c r="C6701" s="47"/>
      <c r="D6701" s="47"/>
      <c r="E6701" s="47"/>
      <c r="F6701" s="47"/>
      <c r="G6701" s="47"/>
      <c r="H6701" s="117"/>
      <c r="I6701" s="70"/>
      <c r="J6701" s="71"/>
      <c r="K6701" s="71"/>
      <c r="L6701" s="48" t="s">
        <v>5</v>
      </c>
      <c r="M6701" s="47" t="s">
        <v>29</v>
      </c>
      <c r="N6701" s="69"/>
      <c r="O6701" s="69"/>
      <c r="P6701" s="69"/>
      <c r="Q6701" s="69"/>
      <c r="R6701" s="69"/>
      <c r="S6701" s="47"/>
    </row>
    <row r="6702" spans="2:19" ht="15" thickBot="1" x14ac:dyDescent="0.35">
      <c r="B6702" s="47" t="s">
        <v>13</v>
      </c>
      <c r="C6702" s="47"/>
      <c r="D6702" s="47"/>
      <c r="E6702" s="47"/>
      <c r="F6702" s="47"/>
      <c r="G6702" s="47"/>
      <c r="H6702" s="138">
        <f>IFERROR(VLOOKUP(H6701,'1 - Strom Erdgas Wärme 2021'!H:AA,17,FALSE),"")</f>
        <v>0</v>
      </c>
      <c r="I6702" s="70"/>
      <c r="J6702" s="71"/>
      <c r="K6702" s="71"/>
      <c r="L6702" s="48"/>
      <c r="M6702" s="47"/>
      <c r="N6702" s="69"/>
      <c r="O6702" s="69"/>
      <c r="P6702" s="69"/>
      <c r="Q6702" s="69"/>
      <c r="R6702" s="69"/>
      <c r="S6702" s="47"/>
    </row>
    <row r="6703" spans="2:19" ht="15" thickBot="1" x14ac:dyDescent="0.35">
      <c r="B6703" s="47" t="s">
        <v>16</v>
      </c>
      <c r="C6703" s="47"/>
      <c r="D6703" s="47"/>
      <c r="E6703" s="47"/>
      <c r="F6703" s="47"/>
      <c r="G6703" s="47"/>
      <c r="H6703" s="139"/>
      <c r="I6703" s="72"/>
      <c r="J6703" s="73"/>
      <c r="K6703" s="73"/>
      <c r="L6703" s="48" t="s">
        <v>5</v>
      </c>
      <c r="M6703" s="47" t="s">
        <v>17</v>
      </c>
      <c r="N6703" s="69"/>
      <c r="O6703" s="69"/>
      <c r="P6703" s="69"/>
      <c r="Q6703" s="69"/>
      <c r="R6703" s="69"/>
      <c r="S6703" s="47"/>
    </row>
    <row r="6704" spans="2:19" ht="16.8" thickBot="1" x14ac:dyDescent="0.45">
      <c r="B6704" s="47" t="str">
        <f>IF(H6703="Erdgas","Arbeitspreis pro kWh Erdgas in EUR",IF(H6703="Strom","Arbeitspreis pro kWh Strom in EUR",IF(H6703="Wärme/Kälte","Arbeitspreis pro kWh Wärme-/Kälteverbrauch in EUR","Bitte Energieart auswählen!")))</f>
        <v>Bitte Energieart auswählen!</v>
      </c>
      <c r="C6704" s="47"/>
      <c r="D6704" s="47"/>
      <c r="E6704" s="47"/>
      <c r="F6704" s="47"/>
      <c r="G6704" s="74">
        <f>IFERROR(SUMPRODUCT(I6704:K6704,I6705:K6705),"")</f>
        <v>0</v>
      </c>
      <c r="H6704" s="47"/>
      <c r="I6704" s="118"/>
      <c r="J6704" s="118"/>
      <c r="K6704" s="118"/>
      <c r="L6704" s="48" t="s">
        <v>5</v>
      </c>
      <c r="M6704" s="47" t="str">
        <f>IF(H6703="Erdgas","Erdgaskosten exkl. Steuern, Abgaben, Netzentgelte, etc.",IF(H6703="Strom","Stromkosten exkl. Steuern, Abgaben, Netzentgelte, etc.",IF(H6703="Wärme/Kälte","Wärme-/Kältekosten exkl. Steuern, Abgaben, Netzentgelte, etc.", "Bitte Energieart auswählen!")))</f>
        <v>Bitte Energieart auswählen!</v>
      </c>
      <c r="N6704" s="47"/>
      <c r="O6704" s="47"/>
      <c r="P6704" s="75"/>
      <c r="Q6704" s="61"/>
      <c r="R6704" s="62"/>
      <c r="S6704" s="47"/>
    </row>
    <row r="6705" spans="2:19" ht="15" thickBot="1" x14ac:dyDescent="0.35">
      <c r="B6705" s="47" t="str">
        <f>IF(AND(H6703="Erdgas",H6702="Nein"),"Aliquoter Erdgasverbrauch in kWh von 1. Oktober 2022 bis 31. Dezember 2022",IF(H6703="Erdgas","Erdgasverbrauch in kWh von 1. Oktober 2022 bis 31. Dezember 2022",IF(AND(H6703="Strom",H6702="Nein"),"Aliquoter Stromverbrauch in kWh von 1. Oktober 2022 bis 31. Dezember 2022",IF(H6703="Strom","Stromverbrauch in kWh von 1. Oktober 2022 bis 31. Dezember 2022",IF(AND(H6703="Wärme/Kälte",H6702="Nein"),"Aliquoter Wärme-/Kälteverbrauch in kWh von 1. Oktober 2022 bis 31. Dezember 2022",IF(H6703="Wärme/Kälte","Wärme-/Kälteverbrauch in kWh von 1. Oktober 2022 bis 31. Dezember 2022","Bitte Energieart auswählen!"))))))</f>
        <v>Bitte Energieart auswählen!</v>
      </c>
      <c r="C6705" s="47"/>
      <c r="D6705" s="47"/>
      <c r="E6705" s="47"/>
      <c r="F6705" s="47"/>
      <c r="G6705" s="47"/>
      <c r="H6705" s="59">
        <f>SUM(I6705:K6705)</f>
        <v>0</v>
      </c>
      <c r="I6705" s="119" t="str">
        <f>IFERROR(IF(H6702="Nein",VLOOKUP(H6701,'1 - Strom Erdgas Wärme 2021'!H:AA,20,FALSE)/12,""),"")</f>
        <v/>
      </c>
      <c r="J6705" s="119" t="str">
        <f>IFERROR(IF(H6702="Nein",VLOOKUP(H6701,'1 - Strom Erdgas Wärme 2021'!H:AB,20,FALSE)/12,""),"")</f>
        <v/>
      </c>
      <c r="K6705" s="119" t="str">
        <f>IFERROR(IF(H6702="Nein",VLOOKUP(H6701,'1 - Strom Erdgas Wärme 2021'!H:AC,20,FALSE)/12,""),"")</f>
        <v/>
      </c>
      <c r="L6705" s="48" t="s">
        <v>5</v>
      </c>
      <c r="M6705" s="76" t="str">
        <f>IFERROR(IF(H6702="Nein","Vorbefüllte Verbrauchswerte wurden aliquot (d.h. 1/12) aus dem Jahr 2021 übernommen.","Bitte ergänzen Sie die monatlichen Verbrauchswerte gem. Lastprofilzähler"),"")</f>
        <v>Bitte ergänzen Sie die monatlichen Verbrauchswerte gem. Lastprofilzähler</v>
      </c>
      <c r="N6705" s="77"/>
      <c r="O6705" s="77"/>
      <c r="P6705" s="77"/>
      <c r="Q6705" s="77"/>
      <c r="R6705" s="77"/>
      <c r="S6705" s="77"/>
    </row>
    <row r="6706" spans="2:19" x14ac:dyDescent="0.3">
      <c r="B6706" s="47" t="str">
        <f>IF(H6703="Wärme/Kälte","Energiemix: Anteil in % der aus Strom oder Erdgas erzeugten Wärme/Kälte","")</f>
        <v/>
      </c>
      <c r="C6706" s="46"/>
      <c r="D6706" s="46"/>
      <c r="E6706" s="46"/>
      <c r="F6706" s="74">
        <f>IFERROR(SUMPRODUCT(I6706:K6706,I6705:K6705),"")</f>
        <v>0</v>
      </c>
      <c r="G6706" s="74"/>
      <c r="H6706" s="46"/>
      <c r="I6706" s="120"/>
      <c r="J6706" s="121"/>
      <c r="K6706" s="121"/>
      <c r="L6706" s="48" t="str">
        <f>IF(H6703="Wärme/Kälte","i","")</f>
        <v/>
      </c>
      <c r="M6706" s="47" t="str">
        <f>IF(H6703="Wärme/Kälte","Bitte geben Sie den Anteil in % (von 0 bis 100, ohne Prozentzeichen) der  direkt aus Strom oder Erdgas erzeugten Wärme/Kälte.","")</f>
        <v/>
      </c>
      <c r="N6706" s="46"/>
      <c r="O6706" s="46"/>
      <c r="P6706" s="46"/>
      <c r="Q6706" s="46"/>
      <c r="R6706" s="46"/>
      <c r="S6706" s="46"/>
    </row>
    <row r="6707" spans="2:19" x14ac:dyDescent="0.3">
      <c r="B6707" s="46"/>
      <c r="C6707" s="46"/>
      <c r="D6707" s="46"/>
      <c r="E6707" s="46"/>
      <c r="F6707" s="46"/>
      <c r="G6707" s="46"/>
      <c r="H6707" s="46"/>
      <c r="I6707" s="98"/>
      <c r="J6707" s="46"/>
      <c r="K6707" s="46"/>
      <c r="L6707" s="48"/>
      <c r="M6707" s="47"/>
      <c r="N6707" s="46"/>
      <c r="O6707" s="46"/>
      <c r="P6707" s="46"/>
      <c r="Q6707" s="46"/>
      <c r="R6707" s="46"/>
      <c r="S6707" s="46"/>
    </row>
    <row r="6708" spans="2:19" ht="18" thickBot="1" x14ac:dyDescent="0.5">
      <c r="B6708" s="56" t="s">
        <v>10</v>
      </c>
      <c r="C6708" s="47"/>
      <c r="D6708" s="47"/>
      <c r="E6708" s="47"/>
      <c r="F6708" s="47"/>
      <c r="G6708" s="47"/>
      <c r="H6708" s="47"/>
      <c r="I6708" s="68">
        <v>44835</v>
      </c>
      <c r="J6708" s="68">
        <v>44866</v>
      </c>
      <c r="K6708" s="68">
        <v>44896</v>
      </c>
      <c r="L6708" s="47"/>
      <c r="M6708" s="69"/>
      <c r="N6708" s="69"/>
      <c r="O6708" s="69"/>
      <c r="P6708" s="69"/>
      <c r="Q6708" s="69"/>
      <c r="R6708" s="69"/>
      <c r="S6708" s="47"/>
    </row>
    <row r="6709" spans="2:19" ht="15" thickBot="1" x14ac:dyDescent="0.35">
      <c r="B6709" s="47" t="s">
        <v>28</v>
      </c>
      <c r="C6709" s="47"/>
      <c r="D6709" s="47"/>
      <c r="E6709" s="47"/>
      <c r="F6709" s="47"/>
      <c r="G6709" s="47"/>
      <c r="H6709" s="117"/>
      <c r="I6709" s="70"/>
      <c r="J6709" s="71"/>
      <c r="K6709" s="71"/>
      <c r="L6709" s="48" t="s">
        <v>5</v>
      </c>
      <c r="M6709" s="47" t="s">
        <v>29</v>
      </c>
      <c r="N6709" s="69"/>
      <c r="O6709" s="69"/>
      <c r="P6709" s="69"/>
      <c r="Q6709" s="69"/>
      <c r="R6709" s="69"/>
      <c r="S6709" s="47"/>
    </row>
    <row r="6710" spans="2:19" ht="15" thickBot="1" x14ac:dyDescent="0.35">
      <c r="B6710" s="47" t="s">
        <v>13</v>
      </c>
      <c r="C6710" s="47"/>
      <c r="D6710" s="47"/>
      <c r="E6710" s="47"/>
      <c r="F6710" s="47"/>
      <c r="G6710" s="47"/>
      <c r="H6710" s="138">
        <f>IFERROR(VLOOKUP(H6709,'1 - Strom Erdgas Wärme 2021'!H:AA,17,FALSE),"")</f>
        <v>0</v>
      </c>
      <c r="I6710" s="70"/>
      <c r="J6710" s="71"/>
      <c r="K6710" s="71"/>
      <c r="L6710" s="48"/>
      <c r="M6710" s="47"/>
      <c r="N6710" s="69"/>
      <c r="O6710" s="69"/>
      <c r="P6710" s="69"/>
      <c r="Q6710" s="69"/>
      <c r="R6710" s="69"/>
      <c r="S6710" s="47"/>
    </row>
    <row r="6711" spans="2:19" ht="15" thickBot="1" x14ac:dyDescent="0.35">
      <c r="B6711" s="47" t="s">
        <v>16</v>
      </c>
      <c r="C6711" s="47"/>
      <c r="D6711" s="47"/>
      <c r="E6711" s="47"/>
      <c r="F6711" s="47"/>
      <c r="G6711" s="47"/>
      <c r="H6711" s="139"/>
      <c r="I6711" s="72"/>
      <c r="J6711" s="73"/>
      <c r="K6711" s="73"/>
      <c r="L6711" s="48" t="s">
        <v>5</v>
      </c>
      <c r="M6711" s="47" t="s">
        <v>17</v>
      </c>
      <c r="N6711" s="69"/>
      <c r="O6711" s="69"/>
      <c r="P6711" s="69"/>
      <c r="Q6711" s="69"/>
      <c r="R6711" s="69"/>
      <c r="S6711" s="47"/>
    </row>
    <row r="6712" spans="2:19" ht="16.8" thickBot="1" x14ac:dyDescent="0.45">
      <c r="B6712" s="47" t="str">
        <f>IF(H6711="Erdgas","Arbeitspreis pro kWh Erdgas in EUR",IF(H6711="Strom","Arbeitspreis pro kWh Strom in EUR",IF(H6711="Wärme/Kälte","Arbeitspreis pro kWh Wärme-/Kälteverbrauch in EUR","Bitte Energieart auswählen!")))</f>
        <v>Bitte Energieart auswählen!</v>
      </c>
      <c r="C6712" s="47"/>
      <c r="D6712" s="47"/>
      <c r="E6712" s="47"/>
      <c r="F6712" s="47"/>
      <c r="G6712" s="74">
        <f>IFERROR(SUMPRODUCT(I6712:K6712,I6713:K6713),"")</f>
        <v>0</v>
      </c>
      <c r="H6712" s="47"/>
      <c r="I6712" s="118"/>
      <c r="J6712" s="118"/>
      <c r="K6712" s="118"/>
      <c r="L6712" s="48" t="s">
        <v>5</v>
      </c>
      <c r="M6712" s="47" t="str">
        <f>IF(H6711="Erdgas","Erdgaskosten exkl. Steuern, Abgaben, Netzentgelte, etc.",IF(H6711="Strom","Stromkosten exkl. Steuern, Abgaben, Netzentgelte, etc.",IF(H6711="Wärme/Kälte","Wärme-/Kältekosten exkl. Steuern, Abgaben, Netzentgelte, etc.", "Bitte Energieart auswählen!")))</f>
        <v>Bitte Energieart auswählen!</v>
      </c>
      <c r="N6712" s="47"/>
      <c r="O6712" s="47"/>
      <c r="P6712" s="75"/>
      <c r="Q6712" s="61"/>
      <c r="R6712" s="62"/>
      <c r="S6712" s="47"/>
    </row>
    <row r="6713" spans="2:19" ht="15" thickBot="1" x14ac:dyDescent="0.35">
      <c r="B6713" s="47" t="str">
        <f>IF(AND(H6711="Erdgas",H6710="Nein"),"Aliquoter Erdgasverbrauch in kWh von 1. Oktober 2022 bis 31. Dezember 2022",IF(H6711="Erdgas","Erdgasverbrauch in kWh von 1. Oktober 2022 bis 31. Dezember 2022",IF(AND(H6711="Strom",H6710="Nein"),"Aliquoter Stromverbrauch in kWh von 1. Oktober 2022 bis 31. Dezember 2022",IF(H6711="Strom","Stromverbrauch in kWh von 1. Oktober 2022 bis 31. Dezember 2022",IF(AND(H6711="Wärme/Kälte",H6710="Nein"),"Aliquoter Wärme-/Kälteverbrauch in kWh von 1. Oktober 2022 bis 31. Dezember 2022",IF(H6711="Wärme/Kälte","Wärme-/Kälteverbrauch in kWh von 1. Oktober 2022 bis 31. Dezember 2022","Bitte Energieart auswählen!"))))))</f>
        <v>Bitte Energieart auswählen!</v>
      </c>
      <c r="C6713" s="47"/>
      <c r="D6713" s="47"/>
      <c r="E6713" s="47"/>
      <c r="F6713" s="47"/>
      <c r="G6713" s="47"/>
      <c r="H6713" s="59">
        <f>SUM(I6713:K6713)</f>
        <v>0</v>
      </c>
      <c r="I6713" s="119" t="str">
        <f>IFERROR(IF(H6710="Nein",VLOOKUP(H6709,'1 - Strom Erdgas Wärme 2021'!H:AA,20,FALSE)/12,""),"")</f>
        <v/>
      </c>
      <c r="J6713" s="119" t="str">
        <f>IFERROR(IF(H6710="Nein",VLOOKUP(H6709,'1 - Strom Erdgas Wärme 2021'!H:AB,20,FALSE)/12,""),"")</f>
        <v/>
      </c>
      <c r="K6713" s="119" t="str">
        <f>IFERROR(IF(H6710="Nein",VLOOKUP(H6709,'1 - Strom Erdgas Wärme 2021'!H:AC,20,FALSE)/12,""),"")</f>
        <v/>
      </c>
      <c r="L6713" s="48" t="s">
        <v>5</v>
      </c>
      <c r="M6713" s="76" t="str">
        <f>IFERROR(IF(H6710="Nein","Vorbefüllte Verbrauchswerte wurden aliquot (d.h. 1/12) aus dem Jahr 2021 übernommen.","Bitte ergänzen Sie die monatlichen Verbrauchswerte gem. Lastprofilzähler"),"")</f>
        <v>Bitte ergänzen Sie die monatlichen Verbrauchswerte gem. Lastprofilzähler</v>
      </c>
      <c r="N6713" s="77"/>
      <c r="O6713" s="77"/>
      <c r="P6713" s="77"/>
      <c r="Q6713" s="77"/>
      <c r="R6713" s="77"/>
      <c r="S6713" s="77"/>
    </row>
    <row r="6714" spans="2:19" x14ac:dyDescent="0.3">
      <c r="B6714" s="47" t="str">
        <f>IF(H6711="Wärme/Kälte","Energiemix: Anteil in % der aus Strom oder Erdgas erzeugten Wärme/Kälte","")</f>
        <v/>
      </c>
      <c r="C6714" s="46"/>
      <c r="D6714" s="46"/>
      <c r="E6714" s="46"/>
      <c r="F6714" s="74">
        <f>IFERROR(SUMPRODUCT(I6714:K6714,I6713:K6713),"")</f>
        <v>0</v>
      </c>
      <c r="G6714" s="74"/>
      <c r="H6714" s="46"/>
      <c r="I6714" s="120"/>
      <c r="J6714" s="121"/>
      <c r="K6714" s="121"/>
      <c r="L6714" s="48" t="str">
        <f>IF(H6711="Wärme/Kälte","i","")</f>
        <v/>
      </c>
      <c r="M6714" s="47" t="str">
        <f>IF(H6711="Wärme/Kälte","Bitte geben Sie den Anteil in % (von 0 bis 100, ohne Prozentzeichen) der  direkt aus Strom oder Erdgas erzeugten Wärme/Kälte.","")</f>
        <v/>
      </c>
      <c r="N6714" s="46"/>
      <c r="O6714" s="46"/>
      <c r="P6714" s="46"/>
      <c r="Q6714" s="46"/>
      <c r="R6714" s="46"/>
      <c r="S6714" s="46"/>
    </row>
    <row r="6715" spans="2:19" x14ac:dyDescent="0.3">
      <c r="B6715" s="46"/>
      <c r="C6715" s="46"/>
      <c r="D6715" s="46"/>
      <c r="E6715" s="46"/>
      <c r="F6715" s="46"/>
      <c r="G6715" s="46"/>
      <c r="H6715" s="46"/>
      <c r="I6715" s="98"/>
      <c r="J6715" s="46"/>
      <c r="K6715" s="46"/>
      <c r="L6715" s="48"/>
      <c r="M6715" s="47"/>
      <c r="N6715" s="46"/>
      <c r="O6715" s="46"/>
      <c r="P6715" s="46"/>
      <c r="Q6715" s="46"/>
      <c r="R6715" s="46"/>
      <c r="S6715" s="46"/>
    </row>
    <row r="6716" spans="2:19" ht="18" thickBot="1" x14ac:dyDescent="0.5">
      <c r="B6716" s="56" t="s">
        <v>10</v>
      </c>
      <c r="C6716" s="47"/>
      <c r="D6716" s="47"/>
      <c r="E6716" s="47"/>
      <c r="F6716" s="47"/>
      <c r="G6716" s="47"/>
      <c r="H6716" s="47"/>
      <c r="I6716" s="68">
        <v>44835</v>
      </c>
      <c r="J6716" s="68">
        <v>44866</v>
      </c>
      <c r="K6716" s="68">
        <v>44896</v>
      </c>
      <c r="L6716" s="47"/>
      <c r="M6716" s="69"/>
      <c r="N6716" s="69"/>
      <c r="O6716" s="69"/>
      <c r="P6716" s="69"/>
      <c r="Q6716" s="69"/>
      <c r="R6716" s="69"/>
      <c r="S6716" s="47"/>
    </row>
    <row r="6717" spans="2:19" ht="15" thickBot="1" x14ac:dyDescent="0.35">
      <c r="B6717" s="47" t="s">
        <v>28</v>
      </c>
      <c r="C6717" s="47"/>
      <c r="D6717" s="47"/>
      <c r="E6717" s="47"/>
      <c r="F6717" s="47"/>
      <c r="G6717" s="47"/>
      <c r="H6717" s="117"/>
      <c r="I6717" s="70"/>
      <c r="J6717" s="71"/>
      <c r="K6717" s="71"/>
      <c r="L6717" s="48" t="s">
        <v>5</v>
      </c>
      <c r="M6717" s="47" t="s">
        <v>29</v>
      </c>
      <c r="N6717" s="69"/>
      <c r="O6717" s="69"/>
      <c r="P6717" s="69"/>
      <c r="Q6717" s="69"/>
      <c r="R6717" s="69"/>
      <c r="S6717" s="47"/>
    </row>
    <row r="6718" spans="2:19" ht="15" thickBot="1" x14ac:dyDescent="0.35">
      <c r="B6718" s="47" t="s">
        <v>13</v>
      </c>
      <c r="C6718" s="47"/>
      <c r="D6718" s="47"/>
      <c r="E6718" s="47"/>
      <c r="F6718" s="47"/>
      <c r="G6718" s="47"/>
      <c r="H6718" s="138">
        <f>IFERROR(VLOOKUP(H6717,'1 - Strom Erdgas Wärme 2021'!H:AA,17,FALSE),"")</f>
        <v>0</v>
      </c>
      <c r="I6718" s="70"/>
      <c r="J6718" s="71"/>
      <c r="K6718" s="71"/>
      <c r="L6718" s="48"/>
      <c r="M6718" s="47"/>
      <c r="N6718" s="69"/>
      <c r="O6718" s="69"/>
      <c r="P6718" s="69"/>
      <c r="Q6718" s="69"/>
      <c r="R6718" s="69"/>
      <c r="S6718" s="47"/>
    </row>
    <row r="6719" spans="2:19" ht="15" thickBot="1" x14ac:dyDescent="0.35">
      <c r="B6719" s="47" t="s">
        <v>16</v>
      </c>
      <c r="C6719" s="47"/>
      <c r="D6719" s="47"/>
      <c r="E6719" s="47"/>
      <c r="F6719" s="47"/>
      <c r="G6719" s="47"/>
      <c r="H6719" s="139"/>
      <c r="I6719" s="72"/>
      <c r="J6719" s="73"/>
      <c r="K6719" s="73"/>
      <c r="L6719" s="48" t="s">
        <v>5</v>
      </c>
      <c r="M6719" s="47" t="s">
        <v>17</v>
      </c>
      <c r="N6719" s="69"/>
      <c r="O6719" s="69"/>
      <c r="P6719" s="69"/>
      <c r="Q6719" s="69"/>
      <c r="R6719" s="69"/>
      <c r="S6719" s="47"/>
    </row>
    <row r="6720" spans="2:19" ht="16.8" thickBot="1" x14ac:dyDescent="0.45">
      <c r="B6720" s="47" t="str">
        <f>IF(H6719="Erdgas","Arbeitspreis pro kWh Erdgas in EUR",IF(H6719="Strom","Arbeitspreis pro kWh Strom in EUR",IF(H6719="Wärme/Kälte","Arbeitspreis pro kWh Wärme-/Kälteverbrauch in EUR","Bitte Energieart auswählen!")))</f>
        <v>Bitte Energieart auswählen!</v>
      </c>
      <c r="C6720" s="47"/>
      <c r="D6720" s="47"/>
      <c r="E6720" s="47"/>
      <c r="F6720" s="47"/>
      <c r="G6720" s="74">
        <f>IFERROR(SUMPRODUCT(I6720:K6720,I6721:K6721),"")</f>
        <v>0</v>
      </c>
      <c r="H6720" s="47"/>
      <c r="I6720" s="118"/>
      <c r="J6720" s="118"/>
      <c r="K6720" s="118"/>
      <c r="L6720" s="48" t="s">
        <v>5</v>
      </c>
      <c r="M6720" s="47" t="str">
        <f>IF(H6719="Erdgas","Erdgaskosten exkl. Steuern, Abgaben, Netzentgelte, etc.",IF(H6719="Strom","Stromkosten exkl. Steuern, Abgaben, Netzentgelte, etc.",IF(H6719="Wärme/Kälte","Wärme-/Kältekosten exkl. Steuern, Abgaben, Netzentgelte, etc.", "Bitte Energieart auswählen!")))</f>
        <v>Bitte Energieart auswählen!</v>
      </c>
      <c r="N6720" s="47"/>
      <c r="O6720" s="47"/>
      <c r="P6720" s="75"/>
      <c r="Q6720" s="61"/>
      <c r="R6720" s="62"/>
      <c r="S6720" s="47"/>
    </row>
    <row r="6721" spans="2:19" ht="15" thickBot="1" x14ac:dyDescent="0.35">
      <c r="B6721" s="47" t="str">
        <f>IF(AND(H6719="Erdgas",H6718="Nein"),"Aliquoter Erdgasverbrauch in kWh von 1. Oktober 2022 bis 31. Dezember 2022",IF(H6719="Erdgas","Erdgasverbrauch in kWh von 1. Oktober 2022 bis 31. Dezember 2022",IF(AND(H6719="Strom",H6718="Nein"),"Aliquoter Stromverbrauch in kWh von 1. Oktober 2022 bis 31. Dezember 2022",IF(H6719="Strom","Stromverbrauch in kWh von 1. Oktober 2022 bis 31. Dezember 2022",IF(AND(H6719="Wärme/Kälte",H6718="Nein"),"Aliquoter Wärme-/Kälteverbrauch in kWh von 1. Oktober 2022 bis 31. Dezember 2022",IF(H6719="Wärme/Kälte","Wärme-/Kälteverbrauch in kWh von 1. Oktober 2022 bis 31. Dezember 2022","Bitte Energieart auswählen!"))))))</f>
        <v>Bitte Energieart auswählen!</v>
      </c>
      <c r="C6721" s="47"/>
      <c r="D6721" s="47"/>
      <c r="E6721" s="47"/>
      <c r="F6721" s="47"/>
      <c r="G6721" s="47"/>
      <c r="H6721" s="59">
        <f>SUM(I6721:K6721)</f>
        <v>0</v>
      </c>
      <c r="I6721" s="119" t="str">
        <f>IFERROR(IF(H6718="Nein",VLOOKUP(H6717,'1 - Strom Erdgas Wärme 2021'!H:AA,20,FALSE)/12,""),"")</f>
        <v/>
      </c>
      <c r="J6721" s="119" t="str">
        <f>IFERROR(IF(H6718="Nein",VLOOKUP(H6717,'1 - Strom Erdgas Wärme 2021'!H:AB,20,FALSE)/12,""),"")</f>
        <v/>
      </c>
      <c r="K6721" s="119" t="str">
        <f>IFERROR(IF(H6718="Nein",VLOOKUP(H6717,'1 - Strom Erdgas Wärme 2021'!H:AC,20,FALSE)/12,""),"")</f>
        <v/>
      </c>
      <c r="L6721" s="48" t="s">
        <v>5</v>
      </c>
      <c r="M6721" s="76" t="str">
        <f>IFERROR(IF(H6718="Nein","Vorbefüllte Verbrauchswerte wurden aliquot (d.h. 1/12) aus dem Jahr 2021 übernommen.","Bitte ergänzen Sie die monatlichen Verbrauchswerte gem. Lastprofilzähler"),"")</f>
        <v>Bitte ergänzen Sie die monatlichen Verbrauchswerte gem. Lastprofilzähler</v>
      </c>
      <c r="N6721" s="77"/>
      <c r="O6721" s="77"/>
      <c r="P6721" s="77"/>
      <c r="Q6721" s="77"/>
      <c r="R6721" s="77"/>
      <c r="S6721" s="77"/>
    </row>
    <row r="6722" spans="2:19" x14ac:dyDescent="0.3">
      <c r="B6722" s="47" t="str">
        <f>IF(H6719="Wärme/Kälte","Energiemix: Anteil in % der aus Strom oder Erdgas erzeugten Wärme/Kälte","")</f>
        <v/>
      </c>
      <c r="C6722" s="46"/>
      <c r="D6722" s="46"/>
      <c r="E6722" s="46"/>
      <c r="F6722" s="74">
        <f>IFERROR(SUMPRODUCT(I6722:K6722,I6721:K6721),"")</f>
        <v>0</v>
      </c>
      <c r="G6722" s="74"/>
      <c r="H6722" s="46"/>
      <c r="I6722" s="120"/>
      <c r="J6722" s="121"/>
      <c r="K6722" s="121"/>
      <c r="L6722" s="48" t="str">
        <f>IF(H6719="Wärme/Kälte","i","")</f>
        <v/>
      </c>
      <c r="M6722" s="47" t="str">
        <f>IF(H6719="Wärme/Kälte","Bitte geben Sie den Anteil in % (von 0 bis 100, ohne Prozentzeichen) der  direkt aus Strom oder Erdgas erzeugten Wärme/Kälte.","")</f>
        <v/>
      </c>
      <c r="N6722" s="46"/>
      <c r="O6722" s="46"/>
      <c r="P6722" s="46"/>
      <c r="Q6722" s="46"/>
      <c r="R6722" s="46"/>
      <c r="S6722" s="46"/>
    </row>
    <row r="6723" spans="2:19" x14ac:dyDescent="0.3">
      <c r="B6723" s="46"/>
      <c r="C6723" s="46"/>
      <c r="D6723" s="46"/>
      <c r="E6723" s="46"/>
      <c r="F6723" s="46"/>
      <c r="G6723" s="46"/>
      <c r="H6723" s="46"/>
      <c r="I6723" s="98"/>
      <c r="J6723" s="46"/>
      <c r="K6723" s="46"/>
      <c r="L6723" s="48"/>
      <c r="M6723" s="47"/>
      <c r="N6723" s="46"/>
      <c r="O6723" s="46"/>
      <c r="P6723" s="46"/>
      <c r="Q6723" s="46"/>
      <c r="R6723" s="46"/>
      <c r="S6723" s="46"/>
    </row>
    <row r="6724" spans="2:19" ht="18" thickBot="1" x14ac:dyDescent="0.5">
      <c r="B6724" s="56" t="s">
        <v>10</v>
      </c>
      <c r="C6724" s="47"/>
      <c r="D6724" s="47"/>
      <c r="E6724" s="47"/>
      <c r="F6724" s="47"/>
      <c r="G6724" s="47"/>
      <c r="H6724" s="47"/>
      <c r="I6724" s="68">
        <v>44835</v>
      </c>
      <c r="J6724" s="68">
        <v>44866</v>
      </c>
      <c r="K6724" s="68">
        <v>44896</v>
      </c>
      <c r="L6724" s="47"/>
      <c r="M6724" s="69"/>
      <c r="N6724" s="69"/>
      <c r="O6724" s="69"/>
      <c r="P6724" s="69"/>
      <c r="Q6724" s="69"/>
      <c r="R6724" s="69"/>
      <c r="S6724" s="47"/>
    </row>
    <row r="6725" spans="2:19" ht="15" thickBot="1" x14ac:dyDescent="0.35">
      <c r="B6725" s="47" t="s">
        <v>28</v>
      </c>
      <c r="C6725" s="47"/>
      <c r="D6725" s="47"/>
      <c r="E6725" s="47"/>
      <c r="F6725" s="47"/>
      <c r="G6725" s="47"/>
      <c r="H6725" s="117"/>
      <c r="I6725" s="70"/>
      <c r="J6725" s="71"/>
      <c r="K6725" s="71"/>
      <c r="L6725" s="48" t="s">
        <v>5</v>
      </c>
      <c r="M6725" s="47" t="s">
        <v>29</v>
      </c>
      <c r="N6725" s="69"/>
      <c r="O6725" s="69"/>
      <c r="P6725" s="69"/>
      <c r="Q6725" s="69"/>
      <c r="R6725" s="69"/>
      <c r="S6725" s="47"/>
    </row>
    <row r="6726" spans="2:19" ht="15" thickBot="1" x14ac:dyDescent="0.35">
      <c r="B6726" s="47" t="s">
        <v>13</v>
      </c>
      <c r="C6726" s="47"/>
      <c r="D6726" s="47"/>
      <c r="E6726" s="47"/>
      <c r="F6726" s="47"/>
      <c r="G6726" s="47"/>
      <c r="H6726" s="138">
        <f>IFERROR(VLOOKUP(H6725,'1 - Strom Erdgas Wärme 2021'!H:AA,17,FALSE),"")</f>
        <v>0</v>
      </c>
      <c r="I6726" s="70"/>
      <c r="J6726" s="71"/>
      <c r="K6726" s="71"/>
      <c r="L6726" s="48"/>
      <c r="M6726" s="47"/>
      <c r="N6726" s="69"/>
      <c r="O6726" s="69"/>
      <c r="P6726" s="69"/>
      <c r="Q6726" s="69"/>
      <c r="R6726" s="69"/>
      <c r="S6726" s="47"/>
    </row>
    <row r="6727" spans="2:19" ht="15" thickBot="1" x14ac:dyDescent="0.35">
      <c r="B6727" s="47" t="s">
        <v>16</v>
      </c>
      <c r="C6727" s="47"/>
      <c r="D6727" s="47"/>
      <c r="E6727" s="47"/>
      <c r="F6727" s="47"/>
      <c r="G6727" s="47"/>
      <c r="H6727" s="139"/>
      <c r="I6727" s="72"/>
      <c r="J6727" s="73"/>
      <c r="K6727" s="73"/>
      <c r="L6727" s="48" t="s">
        <v>5</v>
      </c>
      <c r="M6727" s="47" t="s">
        <v>17</v>
      </c>
      <c r="N6727" s="69"/>
      <c r="O6727" s="69"/>
      <c r="P6727" s="69"/>
      <c r="Q6727" s="69"/>
      <c r="R6727" s="69"/>
      <c r="S6727" s="47"/>
    </row>
    <row r="6728" spans="2:19" ht="16.8" thickBot="1" x14ac:dyDescent="0.45">
      <c r="B6728" s="47" t="str">
        <f>IF(H6727="Erdgas","Arbeitspreis pro kWh Erdgas in EUR",IF(H6727="Strom","Arbeitspreis pro kWh Strom in EUR",IF(H6727="Wärme/Kälte","Arbeitspreis pro kWh Wärme-/Kälteverbrauch in EUR","Bitte Energieart auswählen!")))</f>
        <v>Bitte Energieart auswählen!</v>
      </c>
      <c r="C6728" s="47"/>
      <c r="D6728" s="47"/>
      <c r="E6728" s="47"/>
      <c r="F6728" s="47"/>
      <c r="G6728" s="74">
        <f>IFERROR(SUMPRODUCT(I6728:K6728,I6729:K6729),"")</f>
        <v>0</v>
      </c>
      <c r="H6728" s="47"/>
      <c r="I6728" s="118"/>
      <c r="J6728" s="118"/>
      <c r="K6728" s="118"/>
      <c r="L6728" s="48" t="s">
        <v>5</v>
      </c>
      <c r="M6728" s="47" t="str">
        <f>IF(H6727="Erdgas","Erdgaskosten exkl. Steuern, Abgaben, Netzentgelte, etc.",IF(H6727="Strom","Stromkosten exkl. Steuern, Abgaben, Netzentgelte, etc.",IF(H6727="Wärme/Kälte","Wärme-/Kältekosten exkl. Steuern, Abgaben, Netzentgelte, etc.", "Bitte Energieart auswählen!")))</f>
        <v>Bitte Energieart auswählen!</v>
      </c>
      <c r="N6728" s="47"/>
      <c r="O6728" s="47"/>
      <c r="P6728" s="75"/>
      <c r="Q6728" s="61"/>
      <c r="R6728" s="62"/>
      <c r="S6728" s="47"/>
    </row>
    <row r="6729" spans="2:19" ht="15" thickBot="1" x14ac:dyDescent="0.35">
      <c r="B6729" s="47" t="str">
        <f>IF(AND(H6727="Erdgas",H6726="Nein"),"Aliquoter Erdgasverbrauch in kWh von 1. Oktober 2022 bis 31. Dezember 2022",IF(H6727="Erdgas","Erdgasverbrauch in kWh von 1. Oktober 2022 bis 31. Dezember 2022",IF(AND(H6727="Strom",H6726="Nein"),"Aliquoter Stromverbrauch in kWh von 1. Oktober 2022 bis 31. Dezember 2022",IF(H6727="Strom","Stromverbrauch in kWh von 1. Oktober 2022 bis 31. Dezember 2022",IF(AND(H6727="Wärme/Kälte",H6726="Nein"),"Aliquoter Wärme-/Kälteverbrauch in kWh von 1. Oktober 2022 bis 31. Dezember 2022",IF(H6727="Wärme/Kälte","Wärme-/Kälteverbrauch in kWh von 1. Oktober 2022 bis 31. Dezember 2022","Bitte Energieart auswählen!"))))))</f>
        <v>Bitte Energieart auswählen!</v>
      </c>
      <c r="C6729" s="47"/>
      <c r="D6729" s="47"/>
      <c r="E6729" s="47"/>
      <c r="F6729" s="47"/>
      <c r="G6729" s="47"/>
      <c r="H6729" s="59">
        <f>SUM(I6729:K6729)</f>
        <v>0</v>
      </c>
      <c r="I6729" s="119" t="str">
        <f>IFERROR(IF(H6726="Nein",VLOOKUP(H6725,'1 - Strom Erdgas Wärme 2021'!H:AA,20,FALSE)/12,""),"")</f>
        <v/>
      </c>
      <c r="J6729" s="119" t="str">
        <f>IFERROR(IF(H6726="Nein",VLOOKUP(H6725,'1 - Strom Erdgas Wärme 2021'!H:AB,20,FALSE)/12,""),"")</f>
        <v/>
      </c>
      <c r="K6729" s="119" t="str">
        <f>IFERROR(IF(H6726="Nein",VLOOKUP(H6725,'1 - Strom Erdgas Wärme 2021'!H:AC,20,FALSE)/12,""),"")</f>
        <v/>
      </c>
      <c r="L6729" s="48" t="s">
        <v>5</v>
      </c>
      <c r="M6729" s="76" t="str">
        <f>IFERROR(IF(H6726="Nein","Vorbefüllte Verbrauchswerte wurden aliquot (d.h. 1/12) aus dem Jahr 2021 übernommen.","Bitte ergänzen Sie die monatlichen Verbrauchswerte gem. Lastprofilzähler"),"")</f>
        <v>Bitte ergänzen Sie die monatlichen Verbrauchswerte gem. Lastprofilzähler</v>
      </c>
      <c r="N6729" s="77"/>
      <c r="O6729" s="77"/>
      <c r="P6729" s="77"/>
      <c r="Q6729" s="77"/>
      <c r="R6729" s="77"/>
      <c r="S6729" s="77"/>
    </row>
    <row r="6730" spans="2:19" x14ac:dyDescent="0.3">
      <c r="B6730" s="47" t="str">
        <f>IF(H6727="Wärme/Kälte","Energiemix: Anteil in % der aus Strom oder Erdgas erzeugten Wärme/Kälte","")</f>
        <v/>
      </c>
      <c r="C6730" s="46"/>
      <c r="D6730" s="46"/>
      <c r="E6730" s="46"/>
      <c r="F6730" s="74">
        <f>IFERROR(SUMPRODUCT(I6730:K6730,I6729:K6729),"")</f>
        <v>0</v>
      </c>
      <c r="G6730" s="74"/>
      <c r="H6730" s="46"/>
      <c r="I6730" s="120"/>
      <c r="J6730" s="121"/>
      <c r="K6730" s="121"/>
      <c r="L6730" s="48" t="str">
        <f>IF(H6727="Wärme/Kälte","i","")</f>
        <v/>
      </c>
      <c r="M6730" s="47" t="str">
        <f>IF(H6727="Wärme/Kälte","Bitte geben Sie den Anteil in % (von 0 bis 100, ohne Prozentzeichen) der  direkt aus Strom oder Erdgas erzeugten Wärme/Kälte.","")</f>
        <v/>
      </c>
      <c r="N6730" s="46"/>
      <c r="O6730" s="46"/>
      <c r="P6730" s="46"/>
      <c r="Q6730" s="46"/>
      <c r="R6730" s="46"/>
      <c r="S6730" s="46"/>
    </row>
    <row r="6731" spans="2:19" x14ac:dyDescent="0.3">
      <c r="B6731" s="46"/>
      <c r="C6731" s="46"/>
      <c r="D6731" s="46"/>
      <c r="E6731" s="46"/>
      <c r="F6731" s="46"/>
      <c r="G6731" s="46"/>
      <c r="H6731" s="46"/>
      <c r="I6731" s="98"/>
      <c r="J6731" s="46"/>
      <c r="K6731" s="46"/>
      <c r="L6731" s="48"/>
      <c r="M6731" s="47"/>
      <c r="N6731" s="46"/>
      <c r="O6731" s="46"/>
      <c r="P6731" s="46"/>
      <c r="Q6731" s="46"/>
      <c r="R6731" s="46"/>
      <c r="S6731" s="46"/>
    </row>
    <row r="6732" spans="2:19" ht="18" thickBot="1" x14ac:dyDescent="0.5">
      <c r="B6732" s="56" t="s">
        <v>10</v>
      </c>
      <c r="C6732" s="47"/>
      <c r="D6732" s="47"/>
      <c r="E6732" s="47"/>
      <c r="F6732" s="47"/>
      <c r="G6732" s="47"/>
      <c r="H6732" s="47"/>
      <c r="I6732" s="68">
        <v>44835</v>
      </c>
      <c r="J6732" s="68">
        <v>44866</v>
      </c>
      <c r="K6732" s="68">
        <v>44896</v>
      </c>
      <c r="L6732" s="47"/>
      <c r="M6732" s="69"/>
      <c r="N6732" s="69"/>
      <c r="O6732" s="69"/>
      <c r="P6732" s="69"/>
      <c r="Q6732" s="69"/>
      <c r="R6732" s="69"/>
      <c r="S6732" s="47"/>
    </row>
    <row r="6733" spans="2:19" ht="15" thickBot="1" x14ac:dyDescent="0.35">
      <c r="B6733" s="47" t="s">
        <v>28</v>
      </c>
      <c r="C6733" s="47"/>
      <c r="D6733" s="47"/>
      <c r="E6733" s="47"/>
      <c r="F6733" s="47"/>
      <c r="G6733" s="47"/>
      <c r="H6733" s="117"/>
      <c r="I6733" s="70"/>
      <c r="J6733" s="71"/>
      <c r="K6733" s="71"/>
      <c r="L6733" s="48" t="s">
        <v>5</v>
      </c>
      <c r="M6733" s="47" t="s">
        <v>29</v>
      </c>
      <c r="N6733" s="69"/>
      <c r="O6733" s="69"/>
      <c r="P6733" s="69"/>
      <c r="Q6733" s="69"/>
      <c r="R6733" s="69"/>
      <c r="S6733" s="47"/>
    </row>
    <row r="6734" spans="2:19" ht="15" thickBot="1" x14ac:dyDescent="0.35">
      <c r="B6734" s="47" t="s">
        <v>13</v>
      </c>
      <c r="C6734" s="47"/>
      <c r="D6734" s="47"/>
      <c r="E6734" s="47"/>
      <c r="F6734" s="47"/>
      <c r="G6734" s="47"/>
      <c r="H6734" s="138">
        <f>IFERROR(VLOOKUP(H6733,'1 - Strom Erdgas Wärme 2021'!H:AA,17,FALSE),"")</f>
        <v>0</v>
      </c>
      <c r="I6734" s="70"/>
      <c r="J6734" s="71"/>
      <c r="K6734" s="71"/>
      <c r="L6734" s="48"/>
      <c r="M6734" s="47"/>
      <c r="N6734" s="69"/>
      <c r="O6734" s="69"/>
      <c r="P6734" s="69"/>
      <c r="Q6734" s="69"/>
      <c r="R6734" s="69"/>
      <c r="S6734" s="47"/>
    </row>
    <row r="6735" spans="2:19" ht="15" thickBot="1" x14ac:dyDescent="0.35">
      <c r="B6735" s="47" t="s">
        <v>16</v>
      </c>
      <c r="C6735" s="47"/>
      <c r="D6735" s="47"/>
      <c r="E6735" s="47"/>
      <c r="F6735" s="47"/>
      <c r="G6735" s="47"/>
      <c r="H6735" s="139"/>
      <c r="I6735" s="72"/>
      <c r="J6735" s="73"/>
      <c r="K6735" s="73"/>
      <c r="L6735" s="48" t="s">
        <v>5</v>
      </c>
      <c r="M6735" s="47" t="s">
        <v>17</v>
      </c>
      <c r="N6735" s="69"/>
      <c r="O6735" s="69"/>
      <c r="P6735" s="69"/>
      <c r="Q6735" s="69"/>
      <c r="R6735" s="69"/>
      <c r="S6735" s="47"/>
    </row>
    <row r="6736" spans="2:19" ht="16.8" thickBot="1" x14ac:dyDescent="0.45">
      <c r="B6736" s="47" t="str">
        <f>IF(H6735="Erdgas","Arbeitspreis pro kWh Erdgas in EUR",IF(H6735="Strom","Arbeitspreis pro kWh Strom in EUR",IF(H6735="Wärme/Kälte","Arbeitspreis pro kWh Wärme-/Kälteverbrauch in EUR","Bitte Energieart auswählen!")))</f>
        <v>Bitte Energieart auswählen!</v>
      </c>
      <c r="C6736" s="47"/>
      <c r="D6736" s="47"/>
      <c r="E6736" s="47"/>
      <c r="F6736" s="47"/>
      <c r="G6736" s="74">
        <f>IFERROR(SUMPRODUCT(I6736:K6736,I6737:K6737),"")</f>
        <v>0</v>
      </c>
      <c r="H6736" s="47"/>
      <c r="I6736" s="118"/>
      <c r="J6736" s="118"/>
      <c r="K6736" s="118"/>
      <c r="L6736" s="48" t="s">
        <v>5</v>
      </c>
      <c r="M6736" s="47" t="str">
        <f>IF(H6735="Erdgas","Erdgaskosten exkl. Steuern, Abgaben, Netzentgelte, etc.",IF(H6735="Strom","Stromkosten exkl. Steuern, Abgaben, Netzentgelte, etc.",IF(H6735="Wärme/Kälte","Wärme-/Kältekosten exkl. Steuern, Abgaben, Netzentgelte, etc.", "Bitte Energieart auswählen!")))</f>
        <v>Bitte Energieart auswählen!</v>
      </c>
      <c r="N6736" s="47"/>
      <c r="O6736" s="47"/>
      <c r="P6736" s="75"/>
      <c r="Q6736" s="61"/>
      <c r="R6736" s="62"/>
      <c r="S6736" s="47"/>
    </row>
    <row r="6737" spans="2:19" ht="15" thickBot="1" x14ac:dyDescent="0.35">
      <c r="B6737" s="47" t="str">
        <f>IF(AND(H6735="Erdgas",H6734="Nein"),"Aliquoter Erdgasverbrauch in kWh von 1. Oktober 2022 bis 31. Dezember 2022",IF(H6735="Erdgas","Erdgasverbrauch in kWh von 1. Oktober 2022 bis 31. Dezember 2022",IF(AND(H6735="Strom",H6734="Nein"),"Aliquoter Stromverbrauch in kWh von 1. Oktober 2022 bis 31. Dezember 2022",IF(H6735="Strom","Stromverbrauch in kWh von 1. Oktober 2022 bis 31. Dezember 2022",IF(AND(H6735="Wärme/Kälte",H6734="Nein"),"Aliquoter Wärme-/Kälteverbrauch in kWh von 1. Oktober 2022 bis 31. Dezember 2022",IF(H6735="Wärme/Kälte","Wärme-/Kälteverbrauch in kWh von 1. Oktober 2022 bis 31. Dezember 2022","Bitte Energieart auswählen!"))))))</f>
        <v>Bitte Energieart auswählen!</v>
      </c>
      <c r="C6737" s="47"/>
      <c r="D6737" s="47"/>
      <c r="E6737" s="47"/>
      <c r="F6737" s="47"/>
      <c r="G6737" s="47"/>
      <c r="H6737" s="59">
        <f>SUM(I6737:K6737)</f>
        <v>0</v>
      </c>
      <c r="I6737" s="119" t="str">
        <f>IFERROR(IF(H6734="Nein",VLOOKUP(H6733,'1 - Strom Erdgas Wärme 2021'!H:AA,20,FALSE)/12,""),"")</f>
        <v/>
      </c>
      <c r="J6737" s="119" t="str">
        <f>IFERROR(IF(H6734="Nein",VLOOKUP(H6733,'1 - Strom Erdgas Wärme 2021'!H:AB,20,FALSE)/12,""),"")</f>
        <v/>
      </c>
      <c r="K6737" s="119" t="str">
        <f>IFERROR(IF(H6734="Nein",VLOOKUP(H6733,'1 - Strom Erdgas Wärme 2021'!H:AC,20,FALSE)/12,""),"")</f>
        <v/>
      </c>
      <c r="L6737" s="48" t="s">
        <v>5</v>
      </c>
      <c r="M6737" s="76" t="str">
        <f>IFERROR(IF(H6734="Nein","Vorbefüllte Verbrauchswerte wurden aliquot (d.h. 1/12) aus dem Jahr 2021 übernommen.","Bitte ergänzen Sie die monatlichen Verbrauchswerte gem. Lastprofilzähler"),"")</f>
        <v>Bitte ergänzen Sie die monatlichen Verbrauchswerte gem. Lastprofilzähler</v>
      </c>
      <c r="N6737" s="77"/>
      <c r="O6737" s="77"/>
      <c r="P6737" s="77"/>
      <c r="Q6737" s="77"/>
      <c r="R6737" s="77"/>
      <c r="S6737" s="77"/>
    </row>
    <row r="6738" spans="2:19" x14ac:dyDescent="0.3">
      <c r="B6738" s="47" t="str">
        <f>IF(H6735="Wärme/Kälte","Energiemix: Anteil in % der aus Strom oder Erdgas erzeugten Wärme/Kälte","")</f>
        <v/>
      </c>
      <c r="C6738" s="46"/>
      <c r="D6738" s="46"/>
      <c r="E6738" s="46"/>
      <c r="F6738" s="74">
        <f>IFERROR(SUMPRODUCT(I6738:K6738,I6737:K6737),"")</f>
        <v>0</v>
      </c>
      <c r="G6738" s="74"/>
      <c r="H6738" s="46"/>
      <c r="I6738" s="120"/>
      <c r="J6738" s="121"/>
      <c r="K6738" s="121"/>
      <c r="L6738" s="48" t="str">
        <f>IF(H6735="Wärme/Kälte","i","")</f>
        <v/>
      </c>
      <c r="M6738" s="47" t="str">
        <f>IF(H6735="Wärme/Kälte","Bitte geben Sie den Anteil in % (von 0 bis 100, ohne Prozentzeichen) der  direkt aus Strom oder Erdgas erzeugten Wärme/Kälte.","")</f>
        <v/>
      </c>
      <c r="N6738" s="46"/>
      <c r="O6738" s="46"/>
      <c r="P6738" s="46"/>
      <c r="Q6738" s="46"/>
      <c r="R6738" s="46"/>
      <c r="S6738" s="46"/>
    </row>
    <row r="6739" spans="2:19" x14ac:dyDescent="0.3">
      <c r="B6739" s="46"/>
      <c r="C6739" s="46"/>
      <c r="D6739" s="46"/>
      <c r="E6739" s="46"/>
      <c r="F6739" s="46"/>
      <c r="G6739" s="46"/>
      <c r="H6739" s="46"/>
      <c r="I6739" s="98"/>
      <c r="J6739" s="46"/>
      <c r="K6739" s="46"/>
      <c r="L6739" s="48"/>
      <c r="M6739" s="47"/>
      <c r="N6739" s="46"/>
      <c r="O6739" s="46"/>
      <c r="P6739" s="46"/>
      <c r="Q6739" s="46"/>
      <c r="R6739" s="46"/>
      <c r="S6739" s="46"/>
    </row>
    <row r="6740" spans="2:19" ht="18" thickBot="1" x14ac:dyDescent="0.5">
      <c r="B6740" s="56" t="s">
        <v>10</v>
      </c>
      <c r="C6740" s="47"/>
      <c r="D6740" s="47"/>
      <c r="E6740" s="47"/>
      <c r="F6740" s="47"/>
      <c r="G6740" s="47"/>
      <c r="H6740" s="47"/>
      <c r="I6740" s="68">
        <v>44835</v>
      </c>
      <c r="J6740" s="68">
        <v>44866</v>
      </c>
      <c r="K6740" s="68">
        <v>44896</v>
      </c>
      <c r="L6740" s="47"/>
      <c r="M6740" s="69"/>
      <c r="N6740" s="69"/>
      <c r="O6740" s="69"/>
      <c r="P6740" s="69"/>
      <c r="Q6740" s="69"/>
      <c r="R6740" s="69"/>
      <c r="S6740" s="47"/>
    </row>
    <row r="6741" spans="2:19" ht="15" thickBot="1" x14ac:dyDescent="0.35">
      <c r="B6741" s="47" t="s">
        <v>28</v>
      </c>
      <c r="C6741" s="47"/>
      <c r="D6741" s="47"/>
      <c r="E6741" s="47"/>
      <c r="F6741" s="47"/>
      <c r="G6741" s="47"/>
      <c r="H6741" s="117"/>
      <c r="I6741" s="70"/>
      <c r="J6741" s="71"/>
      <c r="K6741" s="71"/>
      <c r="L6741" s="48" t="s">
        <v>5</v>
      </c>
      <c r="M6741" s="47" t="s">
        <v>29</v>
      </c>
      <c r="N6741" s="69"/>
      <c r="O6741" s="69"/>
      <c r="P6741" s="69"/>
      <c r="Q6741" s="69"/>
      <c r="R6741" s="69"/>
      <c r="S6741" s="47"/>
    </row>
    <row r="6742" spans="2:19" ht="15" thickBot="1" x14ac:dyDescent="0.35">
      <c r="B6742" s="47" t="s">
        <v>13</v>
      </c>
      <c r="C6742" s="47"/>
      <c r="D6742" s="47"/>
      <c r="E6742" s="47"/>
      <c r="F6742" s="47"/>
      <c r="G6742" s="47"/>
      <c r="H6742" s="138">
        <f>IFERROR(VLOOKUP(H6741,'1 - Strom Erdgas Wärme 2021'!H:AA,17,FALSE),"")</f>
        <v>0</v>
      </c>
      <c r="I6742" s="70"/>
      <c r="J6742" s="71"/>
      <c r="K6742" s="71"/>
      <c r="L6742" s="48"/>
      <c r="M6742" s="47"/>
      <c r="N6742" s="69"/>
      <c r="O6742" s="69"/>
      <c r="P6742" s="69"/>
      <c r="Q6742" s="69"/>
      <c r="R6742" s="69"/>
      <c r="S6742" s="47"/>
    </row>
    <row r="6743" spans="2:19" ht="15" thickBot="1" x14ac:dyDescent="0.35">
      <c r="B6743" s="47" t="s">
        <v>16</v>
      </c>
      <c r="C6743" s="47"/>
      <c r="D6743" s="47"/>
      <c r="E6743" s="47"/>
      <c r="F6743" s="47"/>
      <c r="G6743" s="47"/>
      <c r="H6743" s="139"/>
      <c r="I6743" s="72"/>
      <c r="J6743" s="73"/>
      <c r="K6743" s="73"/>
      <c r="L6743" s="48" t="s">
        <v>5</v>
      </c>
      <c r="M6743" s="47" t="s">
        <v>17</v>
      </c>
      <c r="N6743" s="69"/>
      <c r="O6743" s="69"/>
      <c r="P6743" s="69"/>
      <c r="Q6743" s="69"/>
      <c r="R6743" s="69"/>
      <c r="S6743" s="47"/>
    </row>
    <row r="6744" spans="2:19" ht="16.8" thickBot="1" x14ac:dyDescent="0.45">
      <c r="B6744" s="47" t="str">
        <f>IF(H6743="Erdgas","Arbeitspreis pro kWh Erdgas in EUR",IF(H6743="Strom","Arbeitspreis pro kWh Strom in EUR",IF(H6743="Wärme/Kälte","Arbeitspreis pro kWh Wärme-/Kälteverbrauch in EUR","Bitte Energieart auswählen!")))</f>
        <v>Bitte Energieart auswählen!</v>
      </c>
      <c r="C6744" s="47"/>
      <c r="D6744" s="47"/>
      <c r="E6744" s="47"/>
      <c r="F6744" s="47"/>
      <c r="G6744" s="74">
        <f>IFERROR(SUMPRODUCT(I6744:K6744,I6745:K6745),"")</f>
        <v>0</v>
      </c>
      <c r="H6744" s="47"/>
      <c r="I6744" s="118"/>
      <c r="J6744" s="118"/>
      <c r="K6744" s="118"/>
      <c r="L6744" s="48" t="s">
        <v>5</v>
      </c>
      <c r="M6744" s="47" t="str">
        <f>IF(H6743="Erdgas","Erdgaskosten exkl. Steuern, Abgaben, Netzentgelte, etc.",IF(H6743="Strom","Stromkosten exkl. Steuern, Abgaben, Netzentgelte, etc.",IF(H6743="Wärme/Kälte","Wärme-/Kältekosten exkl. Steuern, Abgaben, Netzentgelte, etc.", "Bitte Energieart auswählen!")))</f>
        <v>Bitte Energieart auswählen!</v>
      </c>
      <c r="N6744" s="47"/>
      <c r="O6744" s="47"/>
      <c r="P6744" s="75"/>
      <c r="Q6744" s="61"/>
      <c r="R6744" s="62"/>
      <c r="S6744" s="47"/>
    </row>
    <row r="6745" spans="2:19" ht="15" thickBot="1" x14ac:dyDescent="0.35">
      <c r="B6745" s="47" t="str">
        <f>IF(AND(H6743="Erdgas",H6742="Nein"),"Aliquoter Erdgasverbrauch in kWh von 1. Oktober 2022 bis 31. Dezember 2022",IF(H6743="Erdgas","Erdgasverbrauch in kWh von 1. Oktober 2022 bis 31. Dezember 2022",IF(AND(H6743="Strom",H6742="Nein"),"Aliquoter Stromverbrauch in kWh von 1. Oktober 2022 bis 31. Dezember 2022",IF(H6743="Strom","Stromverbrauch in kWh von 1. Oktober 2022 bis 31. Dezember 2022",IF(AND(H6743="Wärme/Kälte",H6742="Nein"),"Aliquoter Wärme-/Kälteverbrauch in kWh von 1. Oktober 2022 bis 31. Dezember 2022",IF(H6743="Wärme/Kälte","Wärme-/Kälteverbrauch in kWh von 1. Oktober 2022 bis 31. Dezember 2022","Bitte Energieart auswählen!"))))))</f>
        <v>Bitte Energieart auswählen!</v>
      </c>
      <c r="C6745" s="47"/>
      <c r="D6745" s="47"/>
      <c r="E6745" s="47"/>
      <c r="F6745" s="47"/>
      <c r="G6745" s="47"/>
      <c r="H6745" s="59">
        <f>SUM(I6745:K6745)</f>
        <v>0</v>
      </c>
      <c r="I6745" s="119" t="str">
        <f>IFERROR(IF(H6742="Nein",VLOOKUP(H6741,'1 - Strom Erdgas Wärme 2021'!H:AA,20,FALSE)/12,""),"")</f>
        <v/>
      </c>
      <c r="J6745" s="119" t="str">
        <f>IFERROR(IF(H6742="Nein",VLOOKUP(H6741,'1 - Strom Erdgas Wärme 2021'!H:AB,20,FALSE)/12,""),"")</f>
        <v/>
      </c>
      <c r="K6745" s="119" t="str">
        <f>IFERROR(IF(H6742="Nein",VLOOKUP(H6741,'1 - Strom Erdgas Wärme 2021'!H:AC,20,FALSE)/12,""),"")</f>
        <v/>
      </c>
      <c r="L6745" s="48" t="s">
        <v>5</v>
      </c>
      <c r="M6745" s="76" t="str">
        <f>IFERROR(IF(H6742="Nein","Vorbefüllte Verbrauchswerte wurden aliquot (d.h. 1/12) aus dem Jahr 2021 übernommen.","Bitte ergänzen Sie die monatlichen Verbrauchswerte gem. Lastprofilzähler"),"")</f>
        <v>Bitte ergänzen Sie die monatlichen Verbrauchswerte gem. Lastprofilzähler</v>
      </c>
      <c r="N6745" s="77"/>
      <c r="O6745" s="77"/>
      <c r="P6745" s="77"/>
      <c r="Q6745" s="77"/>
      <c r="R6745" s="77"/>
      <c r="S6745" s="77"/>
    </row>
    <row r="6746" spans="2:19" x14ac:dyDescent="0.3">
      <c r="B6746" s="47" t="str">
        <f>IF(H6743="Wärme/Kälte","Energiemix: Anteil in % der aus Strom oder Erdgas erzeugten Wärme/Kälte","")</f>
        <v/>
      </c>
      <c r="C6746" s="46"/>
      <c r="D6746" s="46"/>
      <c r="E6746" s="46"/>
      <c r="F6746" s="74">
        <f>IFERROR(SUMPRODUCT(I6746:K6746,I6745:K6745),"")</f>
        <v>0</v>
      </c>
      <c r="G6746" s="74"/>
      <c r="H6746" s="46"/>
      <c r="I6746" s="120"/>
      <c r="J6746" s="121"/>
      <c r="K6746" s="121"/>
      <c r="L6746" s="48" t="str">
        <f>IF(H6743="Wärme/Kälte","i","")</f>
        <v/>
      </c>
      <c r="M6746" s="47" t="str">
        <f>IF(H6743="Wärme/Kälte","Bitte geben Sie den Anteil in % (von 0 bis 100, ohne Prozentzeichen) der  direkt aus Strom oder Erdgas erzeugten Wärme/Kälte.","")</f>
        <v/>
      </c>
      <c r="N6746" s="46"/>
      <c r="O6746" s="46"/>
      <c r="P6746" s="46"/>
      <c r="Q6746" s="46"/>
      <c r="R6746" s="46"/>
      <c r="S6746" s="46"/>
    </row>
    <row r="6747" spans="2:19" x14ac:dyDescent="0.3">
      <c r="B6747" s="46"/>
      <c r="C6747" s="46"/>
      <c r="D6747" s="46"/>
      <c r="E6747" s="46"/>
      <c r="F6747" s="46"/>
      <c r="G6747" s="46"/>
      <c r="H6747" s="46"/>
      <c r="I6747" s="98"/>
      <c r="J6747" s="46"/>
      <c r="K6747" s="46"/>
      <c r="L6747" s="48"/>
      <c r="M6747" s="47"/>
      <c r="N6747" s="46"/>
      <c r="O6747" s="46"/>
      <c r="P6747" s="46"/>
      <c r="Q6747" s="46"/>
      <c r="R6747" s="46"/>
      <c r="S6747" s="46"/>
    </row>
    <row r="6748" spans="2:19" ht="18" thickBot="1" x14ac:dyDescent="0.5">
      <c r="B6748" s="56" t="s">
        <v>10</v>
      </c>
      <c r="C6748" s="47"/>
      <c r="D6748" s="47"/>
      <c r="E6748" s="47"/>
      <c r="F6748" s="47"/>
      <c r="G6748" s="47"/>
      <c r="H6748" s="47"/>
      <c r="I6748" s="68">
        <v>44835</v>
      </c>
      <c r="J6748" s="68">
        <v>44866</v>
      </c>
      <c r="K6748" s="68">
        <v>44896</v>
      </c>
      <c r="L6748" s="47"/>
      <c r="M6748" s="69"/>
      <c r="N6748" s="69"/>
      <c r="O6748" s="69"/>
      <c r="P6748" s="69"/>
      <c r="Q6748" s="69"/>
      <c r="R6748" s="69"/>
      <c r="S6748" s="47"/>
    </row>
    <row r="6749" spans="2:19" ht="15" thickBot="1" x14ac:dyDescent="0.35">
      <c r="B6749" s="47" t="s">
        <v>28</v>
      </c>
      <c r="C6749" s="47"/>
      <c r="D6749" s="47"/>
      <c r="E6749" s="47"/>
      <c r="F6749" s="47"/>
      <c r="G6749" s="47"/>
      <c r="H6749" s="117"/>
      <c r="I6749" s="70"/>
      <c r="J6749" s="71"/>
      <c r="K6749" s="71"/>
      <c r="L6749" s="48" t="s">
        <v>5</v>
      </c>
      <c r="M6749" s="47" t="s">
        <v>29</v>
      </c>
      <c r="N6749" s="69"/>
      <c r="O6749" s="69"/>
      <c r="P6749" s="69"/>
      <c r="Q6749" s="69"/>
      <c r="R6749" s="69"/>
      <c r="S6749" s="47"/>
    </row>
    <row r="6750" spans="2:19" ht="15" thickBot="1" x14ac:dyDescent="0.35">
      <c r="B6750" s="47" t="s">
        <v>13</v>
      </c>
      <c r="C6750" s="47"/>
      <c r="D6750" s="47"/>
      <c r="E6750" s="47"/>
      <c r="F6750" s="47"/>
      <c r="G6750" s="47"/>
      <c r="H6750" s="138">
        <f>IFERROR(VLOOKUP(H6749,'1 - Strom Erdgas Wärme 2021'!H:AA,17,FALSE),"")</f>
        <v>0</v>
      </c>
      <c r="I6750" s="70"/>
      <c r="J6750" s="71"/>
      <c r="K6750" s="71"/>
      <c r="L6750" s="48"/>
      <c r="M6750" s="47"/>
      <c r="N6750" s="69"/>
      <c r="O6750" s="69"/>
      <c r="P6750" s="69"/>
      <c r="Q6750" s="69"/>
      <c r="R6750" s="69"/>
      <c r="S6750" s="47"/>
    </row>
    <row r="6751" spans="2:19" ht="15" thickBot="1" x14ac:dyDescent="0.35">
      <c r="B6751" s="47" t="s">
        <v>16</v>
      </c>
      <c r="C6751" s="47"/>
      <c r="D6751" s="47"/>
      <c r="E6751" s="47"/>
      <c r="F6751" s="47"/>
      <c r="G6751" s="47"/>
      <c r="H6751" s="139"/>
      <c r="I6751" s="72"/>
      <c r="J6751" s="73"/>
      <c r="K6751" s="73"/>
      <c r="L6751" s="48" t="s">
        <v>5</v>
      </c>
      <c r="M6751" s="47" t="s">
        <v>17</v>
      </c>
      <c r="N6751" s="69"/>
      <c r="O6751" s="69"/>
      <c r="P6751" s="69"/>
      <c r="Q6751" s="69"/>
      <c r="R6751" s="69"/>
      <c r="S6751" s="47"/>
    </row>
    <row r="6752" spans="2:19" ht="16.8" thickBot="1" x14ac:dyDescent="0.45">
      <c r="B6752" s="47" t="str">
        <f>IF(H6751="Erdgas","Arbeitspreis pro kWh Erdgas in EUR",IF(H6751="Strom","Arbeitspreis pro kWh Strom in EUR",IF(H6751="Wärme/Kälte","Arbeitspreis pro kWh Wärme-/Kälteverbrauch in EUR","Bitte Energieart auswählen!")))</f>
        <v>Bitte Energieart auswählen!</v>
      </c>
      <c r="C6752" s="47"/>
      <c r="D6752" s="47"/>
      <c r="E6752" s="47"/>
      <c r="F6752" s="47"/>
      <c r="G6752" s="74">
        <f>IFERROR(SUMPRODUCT(I6752:K6752,I6753:K6753),"")</f>
        <v>0</v>
      </c>
      <c r="H6752" s="47"/>
      <c r="I6752" s="118"/>
      <c r="J6752" s="118"/>
      <c r="K6752" s="118"/>
      <c r="L6752" s="48" t="s">
        <v>5</v>
      </c>
      <c r="M6752" s="47" t="str">
        <f>IF(H6751="Erdgas","Erdgaskosten exkl. Steuern, Abgaben, Netzentgelte, etc.",IF(H6751="Strom","Stromkosten exkl. Steuern, Abgaben, Netzentgelte, etc.",IF(H6751="Wärme/Kälte","Wärme-/Kältekosten exkl. Steuern, Abgaben, Netzentgelte, etc.", "Bitte Energieart auswählen!")))</f>
        <v>Bitte Energieart auswählen!</v>
      </c>
      <c r="N6752" s="47"/>
      <c r="O6752" s="47"/>
      <c r="P6752" s="75"/>
      <c r="Q6752" s="61"/>
      <c r="R6752" s="62"/>
      <c r="S6752" s="47"/>
    </row>
    <row r="6753" spans="2:19" ht="15" thickBot="1" x14ac:dyDescent="0.35">
      <c r="B6753" s="47" t="str">
        <f>IF(AND(H6751="Erdgas",H6750="Nein"),"Aliquoter Erdgasverbrauch in kWh von 1. Oktober 2022 bis 31. Dezember 2022",IF(H6751="Erdgas","Erdgasverbrauch in kWh von 1. Oktober 2022 bis 31. Dezember 2022",IF(AND(H6751="Strom",H6750="Nein"),"Aliquoter Stromverbrauch in kWh von 1. Oktober 2022 bis 31. Dezember 2022",IF(H6751="Strom","Stromverbrauch in kWh von 1. Oktober 2022 bis 31. Dezember 2022",IF(AND(H6751="Wärme/Kälte",H6750="Nein"),"Aliquoter Wärme-/Kälteverbrauch in kWh von 1. Oktober 2022 bis 31. Dezember 2022",IF(H6751="Wärme/Kälte","Wärme-/Kälteverbrauch in kWh von 1. Oktober 2022 bis 31. Dezember 2022","Bitte Energieart auswählen!"))))))</f>
        <v>Bitte Energieart auswählen!</v>
      </c>
      <c r="C6753" s="47"/>
      <c r="D6753" s="47"/>
      <c r="E6753" s="47"/>
      <c r="F6753" s="47"/>
      <c r="G6753" s="47"/>
      <c r="H6753" s="59">
        <f>SUM(I6753:K6753)</f>
        <v>0</v>
      </c>
      <c r="I6753" s="119" t="str">
        <f>IFERROR(IF(H6750="Nein",VLOOKUP(H6749,'1 - Strom Erdgas Wärme 2021'!H:AA,20,FALSE)/12,""),"")</f>
        <v/>
      </c>
      <c r="J6753" s="119" t="str">
        <f>IFERROR(IF(H6750="Nein",VLOOKUP(H6749,'1 - Strom Erdgas Wärme 2021'!H:AB,20,FALSE)/12,""),"")</f>
        <v/>
      </c>
      <c r="K6753" s="119" t="str">
        <f>IFERROR(IF(H6750="Nein",VLOOKUP(H6749,'1 - Strom Erdgas Wärme 2021'!H:AC,20,FALSE)/12,""),"")</f>
        <v/>
      </c>
      <c r="L6753" s="48" t="s">
        <v>5</v>
      </c>
      <c r="M6753" s="76" t="str">
        <f>IFERROR(IF(H6750="Nein","Vorbefüllte Verbrauchswerte wurden aliquot (d.h. 1/12) aus dem Jahr 2021 übernommen.","Bitte ergänzen Sie die monatlichen Verbrauchswerte gem. Lastprofilzähler"),"")</f>
        <v>Bitte ergänzen Sie die monatlichen Verbrauchswerte gem. Lastprofilzähler</v>
      </c>
      <c r="N6753" s="77"/>
      <c r="O6753" s="77"/>
      <c r="P6753" s="77"/>
      <c r="Q6753" s="77"/>
      <c r="R6753" s="77"/>
      <c r="S6753" s="77"/>
    </row>
    <row r="6754" spans="2:19" x14ac:dyDescent="0.3">
      <c r="B6754" s="47" t="str">
        <f>IF(H6751="Wärme/Kälte","Energiemix: Anteil in % der aus Strom oder Erdgas erzeugten Wärme/Kälte","")</f>
        <v/>
      </c>
      <c r="C6754" s="46"/>
      <c r="D6754" s="46"/>
      <c r="E6754" s="46"/>
      <c r="F6754" s="74">
        <f>IFERROR(SUMPRODUCT(I6754:K6754,I6753:K6753),"")</f>
        <v>0</v>
      </c>
      <c r="G6754" s="74"/>
      <c r="H6754" s="46"/>
      <c r="I6754" s="120"/>
      <c r="J6754" s="121"/>
      <c r="K6754" s="121"/>
      <c r="L6754" s="48" t="str">
        <f>IF(H6751="Wärme/Kälte","i","")</f>
        <v/>
      </c>
      <c r="M6754" s="47" t="str">
        <f>IF(H6751="Wärme/Kälte","Bitte geben Sie den Anteil in % (von 0 bis 100, ohne Prozentzeichen) der  direkt aus Strom oder Erdgas erzeugten Wärme/Kälte.","")</f>
        <v/>
      </c>
      <c r="N6754" s="46"/>
      <c r="O6754" s="46"/>
      <c r="P6754" s="46"/>
      <c r="Q6754" s="46"/>
      <c r="R6754" s="46"/>
      <c r="S6754" s="46"/>
    </row>
    <row r="6755" spans="2:19" x14ac:dyDescent="0.3">
      <c r="B6755" s="46"/>
      <c r="C6755" s="46"/>
      <c r="D6755" s="46"/>
      <c r="E6755" s="46"/>
      <c r="F6755" s="46"/>
      <c r="G6755" s="46"/>
      <c r="H6755" s="46"/>
      <c r="I6755" s="98"/>
      <c r="J6755" s="46"/>
      <c r="K6755" s="46"/>
      <c r="L6755" s="48"/>
      <c r="M6755" s="47"/>
      <c r="N6755" s="46"/>
      <c r="O6755" s="46"/>
      <c r="P6755" s="46"/>
      <c r="Q6755" s="46"/>
      <c r="R6755" s="46"/>
      <c r="S6755" s="46"/>
    </row>
    <row r="6756" spans="2:19" ht="18" thickBot="1" x14ac:dyDescent="0.5">
      <c r="B6756" s="56" t="s">
        <v>10</v>
      </c>
      <c r="C6756" s="47"/>
      <c r="D6756" s="47"/>
      <c r="E6756" s="47"/>
      <c r="F6756" s="47"/>
      <c r="G6756" s="47"/>
      <c r="H6756" s="47"/>
      <c r="I6756" s="68">
        <v>44835</v>
      </c>
      <c r="J6756" s="68">
        <v>44866</v>
      </c>
      <c r="K6756" s="68">
        <v>44896</v>
      </c>
      <c r="L6756" s="47"/>
      <c r="M6756" s="69"/>
      <c r="N6756" s="69"/>
      <c r="O6756" s="69"/>
      <c r="P6756" s="69"/>
      <c r="Q6756" s="69"/>
      <c r="R6756" s="69"/>
      <c r="S6756" s="47"/>
    </row>
    <row r="6757" spans="2:19" ht="15" thickBot="1" x14ac:dyDescent="0.35">
      <c r="B6757" s="47" t="s">
        <v>28</v>
      </c>
      <c r="C6757" s="47"/>
      <c r="D6757" s="47"/>
      <c r="E6757" s="47"/>
      <c r="F6757" s="47"/>
      <c r="G6757" s="47"/>
      <c r="H6757" s="117"/>
      <c r="I6757" s="70"/>
      <c r="J6757" s="71"/>
      <c r="K6757" s="71"/>
      <c r="L6757" s="48" t="s">
        <v>5</v>
      </c>
      <c r="M6757" s="47" t="s">
        <v>29</v>
      </c>
      <c r="N6757" s="69"/>
      <c r="O6757" s="69"/>
      <c r="P6757" s="69"/>
      <c r="Q6757" s="69"/>
      <c r="R6757" s="69"/>
      <c r="S6757" s="47"/>
    </row>
    <row r="6758" spans="2:19" ht="15" thickBot="1" x14ac:dyDescent="0.35">
      <c r="B6758" s="47" t="s">
        <v>13</v>
      </c>
      <c r="C6758" s="47"/>
      <c r="D6758" s="47"/>
      <c r="E6758" s="47"/>
      <c r="F6758" s="47"/>
      <c r="G6758" s="47"/>
      <c r="H6758" s="138">
        <f>IFERROR(VLOOKUP(H6757,'1 - Strom Erdgas Wärme 2021'!H:AA,17,FALSE),"")</f>
        <v>0</v>
      </c>
      <c r="I6758" s="70"/>
      <c r="J6758" s="71"/>
      <c r="K6758" s="71"/>
      <c r="L6758" s="48"/>
      <c r="M6758" s="47"/>
      <c r="N6758" s="69"/>
      <c r="O6758" s="69"/>
      <c r="P6758" s="69"/>
      <c r="Q6758" s="69"/>
      <c r="R6758" s="69"/>
      <c r="S6758" s="47"/>
    </row>
    <row r="6759" spans="2:19" ht="15" thickBot="1" x14ac:dyDescent="0.35">
      <c r="B6759" s="47" t="s">
        <v>16</v>
      </c>
      <c r="C6759" s="47"/>
      <c r="D6759" s="47"/>
      <c r="E6759" s="47"/>
      <c r="F6759" s="47"/>
      <c r="G6759" s="47"/>
      <c r="H6759" s="139"/>
      <c r="I6759" s="72"/>
      <c r="J6759" s="73"/>
      <c r="K6759" s="73"/>
      <c r="L6759" s="48" t="s">
        <v>5</v>
      </c>
      <c r="M6759" s="47" t="s">
        <v>17</v>
      </c>
      <c r="N6759" s="69"/>
      <c r="O6759" s="69"/>
      <c r="P6759" s="69"/>
      <c r="Q6759" s="69"/>
      <c r="R6759" s="69"/>
      <c r="S6759" s="47"/>
    </row>
    <row r="6760" spans="2:19" ht="16.8" thickBot="1" x14ac:dyDescent="0.45">
      <c r="B6760" s="47" t="str">
        <f>IF(H6759="Erdgas","Arbeitspreis pro kWh Erdgas in EUR",IF(H6759="Strom","Arbeitspreis pro kWh Strom in EUR",IF(H6759="Wärme/Kälte","Arbeitspreis pro kWh Wärme-/Kälteverbrauch in EUR","Bitte Energieart auswählen!")))</f>
        <v>Bitte Energieart auswählen!</v>
      </c>
      <c r="C6760" s="47"/>
      <c r="D6760" s="47"/>
      <c r="E6760" s="47"/>
      <c r="F6760" s="47"/>
      <c r="G6760" s="74">
        <f>IFERROR(SUMPRODUCT(I6760:K6760,I6761:K6761),"")</f>
        <v>0</v>
      </c>
      <c r="H6760" s="47"/>
      <c r="I6760" s="118"/>
      <c r="J6760" s="118"/>
      <c r="K6760" s="118"/>
      <c r="L6760" s="48" t="s">
        <v>5</v>
      </c>
      <c r="M6760" s="47" t="str">
        <f>IF(H6759="Erdgas","Erdgaskosten exkl. Steuern, Abgaben, Netzentgelte, etc.",IF(H6759="Strom","Stromkosten exkl. Steuern, Abgaben, Netzentgelte, etc.",IF(H6759="Wärme/Kälte","Wärme-/Kältekosten exkl. Steuern, Abgaben, Netzentgelte, etc.", "Bitte Energieart auswählen!")))</f>
        <v>Bitte Energieart auswählen!</v>
      </c>
      <c r="N6760" s="47"/>
      <c r="O6760" s="47"/>
      <c r="P6760" s="75"/>
      <c r="Q6760" s="61"/>
      <c r="R6760" s="62"/>
      <c r="S6760" s="47"/>
    </row>
    <row r="6761" spans="2:19" ht="15" thickBot="1" x14ac:dyDescent="0.35">
      <c r="B6761" s="47" t="str">
        <f>IF(AND(H6759="Erdgas",H6758="Nein"),"Aliquoter Erdgasverbrauch in kWh von 1. Oktober 2022 bis 31. Dezember 2022",IF(H6759="Erdgas","Erdgasverbrauch in kWh von 1. Oktober 2022 bis 31. Dezember 2022",IF(AND(H6759="Strom",H6758="Nein"),"Aliquoter Stromverbrauch in kWh von 1. Oktober 2022 bis 31. Dezember 2022",IF(H6759="Strom","Stromverbrauch in kWh von 1. Oktober 2022 bis 31. Dezember 2022",IF(AND(H6759="Wärme/Kälte",H6758="Nein"),"Aliquoter Wärme-/Kälteverbrauch in kWh von 1. Oktober 2022 bis 31. Dezember 2022",IF(H6759="Wärme/Kälte","Wärme-/Kälteverbrauch in kWh von 1. Oktober 2022 bis 31. Dezember 2022","Bitte Energieart auswählen!"))))))</f>
        <v>Bitte Energieart auswählen!</v>
      </c>
      <c r="C6761" s="47"/>
      <c r="D6761" s="47"/>
      <c r="E6761" s="47"/>
      <c r="F6761" s="47"/>
      <c r="G6761" s="47"/>
      <c r="H6761" s="59">
        <f>SUM(I6761:K6761)</f>
        <v>0</v>
      </c>
      <c r="I6761" s="119" t="str">
        <f>IFERROR(IF(H6758="Nein",VLOOKUP(H6757,'1 - Strom Erdgas Wärme 2021'!H:AA,20,FALSE)/12,""),"")</f>
        <v/>
      </c>
      <c r="J6761" s="119" t="str">
        <f>IFERROR(IF(H6758="Nein",VLOOKUP(H6757,'1 - Strom Erdgas Wärme 2021'!H:AB,20,FALSE)/12,""),"")</f>
        <v/>
      </c>
      <c r="K6761" s="119" t="str">
        <f>IFERROR(IF(H6758="Nein",VLOOKUP(H6757,'1 - Strom Erdgas Wärme 2021'!H:AC,20,FALSE)/12,""),"")</f>
        <v/>
      </c>
      <c r="L6761" s="48" t="s">
        <v>5</v>
      </c>
      <c r="M6761" s="76" t="str">
        <f>IFERROR(IF(H6758="Nein","Vorbefüllte Verbrauchswerte wurden aliquot (d.h. 1/12) aus dem Jahr 2021 übernommen.","Bitte ergänzen Sie die monatlichen Verbrauchswerte gem. Lastprofilzähler"),"")</f>
        <v>Bitte ergänzen Sie die monatlichen Verbrauchswerte gem. Lastprofilzähler</v>
      </c>
      <c r="N6761" s="77"/>
      <c r="O6761" s="77"/>
      <c r="P6761" s="77"/>
      <c r="Q6761" s="77"/>
      <c r="R6761" s="77"/>
      <c r="S6761" s="77"/>
    </row>
    <row r="6762" spans="2:19" x14ac:dyDescent="0.3">
      <c r="B6762" s="47" t="str">
        <f>IF(H6759="Wärme/Kälte","Energiemix: Anteil in % der aus Strom oder Erdgas erzeugten Wärme/Kälte","")</f>
        <v/>
      </c>
      <c r="C6762" s="46"/>
      <c r="D6762" s="46"/>
      <c r="E6762" s="46"/>
      <c r="F6762" s="74">
        <f>IFERROR(SUMPRODUCT(I6762:K6762,I6761:K6761),"")</f>
        <v>0</v>
      </c>
      <c r="G6762" s="74"/>
      <c r="H6762" s="46"/>
      <c r="I6762" s="120"/>
      <c r="J6762" s="121"/>
      <c r="K6762" s="121"/>
      <c r="L6762" s="48" t="str">
        <f>IF(H6759="Wärme/Kälte","i","")</f>
        <v/>
      </c>
      <c r="M6762" s="47" t="str">
        <f>IF(H6759="Wärme/Kälte","Bitte geben Sie den Anteil in % (von 0 bis 100, ohne Prozentzeichen) der  direkt aus Strom oder Erdgas erzeugten Wärme/Kälte.","")</f>
        <v/>
      </c>
      <c r="N6762" s="46"/>
      <c r="O6762" s="46"/>
      <c r="P6762" s="46"/>
      <c r="Q6762" s="46"/>
      <c r="R6762" s="46"/>
      <c r="S6762" s="46"/>
    </row>
    <row r="6763" spans="2:19" x14ac:dyDescent="0.3">
      <c r="B6763" s="46"/>
      <c r="C6763" s="46"/>
      <c r="D6763" s="46"/>
      <c r="E6763" s="46"/>
      <c r="F6763" s="46"/>
      <c r="G6763" s="46"/>
      <c r="H6763" s="46"/>
      <c r="I6763" s="98"/>
      <c r="J6763" s="46"/>
      <c r="K6763" s="46"/>
      <c r="L6763" s="48"/>
      <c r="M6763" s="47"/>
      <c r="N6763" s="46"/>
      <c r="O6763" s="46"/>
      <c r="P6763" s="46"/>
      <c r="Q6763" s="46"/>
      <c r="R6763" s="46"/>
      <c r="S6763" s="46"/>
    </row>
    <row r="6764" spans="2:19" ht="18" thickBot="1" x14ac:dyDescent="0.5">
      <c r="B6764" s="56" t="s">
        <v>10</v>
      </c>
      <c r="C6764" s="47"/>
      <c r="D6764" s="47"/>
      <c r="E6764" s="47"/>
      <c r="F6764" s="47"/>
      <c r="G6764" s="47"/>
      <c r="H6764" s="47"/>
      <c r="I6764" s="68">
        <v>44835</v>
      </c>
      <c r="J6764" s="68">
        <v>44866</v>
      </c>
      <c r="K6764" s="68">
        <v>44896</v>
      </c>
      <c r="L6764" s="47"/>
      <c r="M6764" s="69"/>
      <c r="N6764" s="69"/>
      <c r="O6764" s="69"/>
      <c r="P6764" s="69"/>
      <c r="Q6764" s="69"/>
      <c r="R6764" s="69"/>
      <c r="S6764" s="47"/>
    </row>
    <row r="6765" spans="2:19" ht="15" thickBot="1" x14ac:dyDescent="0.35">
      <c r="B6765" s="47" t="s">
        <v>28</v>
      </c>
      <c r="C6765" s="47"/>
      <c r="D6765" s="47"/>
      <c r="E6765" s="47"/>
      <c r="F6765" s="47"/>
      <c r="G6765" s="47"/>
      <c r="H6765" s="117"/>
      <c r="I6765" s="70"/>
      <c r="J6765" s="71"/>
      <c r="K6765" s="71"/>
      <c r="L6765" s="48" t="s">
        <v>5</v>
      </c>
      <c r="M6765" s="47" t="s">
        <v>29</v>
      </c>
      <c r="N6765" s="69"/>
      <c r="O6765" s="69"/>
      <c r="P6765" s="69"/>
      <c r="Q6765" s="69"/>
      <c r="R6765" s="69"/>
      <c r="S6765" s="47"/>
    </row>
    <row r="6766" spans="2:19" ht="15" thickBot="1" x14ac:dyDescent="0.35">
      <c r="B6766" s="47" t="s">
        <v>13</v>
      </c>
      <c r="C6766" s="47"/>
      <c r="D6766" s="47"/>
      <c r="E6766" s="47"/>
      <c r="F6766" s="47"/>
      <c r="G6766" s="47"/>
      <c r="H6766" s="138">
        <f>IFERROR(VLOOKUP(H6765,'1 - Strom Erdgas Wärme 2021'!H:AA,17,FALSE),"")</f>
        <v>0</v>
      </c>
      <c r="I6766" s="70"/>
      <c r="J6766" s="71"/>
      <c r="K6766" s="71"/>
      <c r="L6766" s="48"/>
      <c r="M6766" s="47"/>
      <c r="N6766" s="69"/>
      <c r="O6766" s="69"/>
      <c r="P6766" s="69"/>
      <c r="Q6766" s="69"/>
      <c r="R6766" s="69"/>
      <c r="S6766" s="47"/>
    </row>
    <row r="6767" spans="2:19" ht="15" thickBot="1" x14ac:dyDescent="0.35">
      <c r="B6767" s="47" t="s">
        <v>16</v>
      </c>
      <c r="C6767" s="47"/>
      <c r="D6767" s="47"/>
      <c r="E6767" s="47"/>
      <c r="F6767" s="47"/>
      <c r="G6767" s="47"/>
      <c r="H6767" s="139"/>
      <c r="I6767" s="72"/>
      <c r="J6767" s="73"/>
      <c r="K6767" s="73"/>
      <c r="L6767" s="48" t="s">
        <v>5</v>
      </c>
      <c r="M6767" s="47" t="s">
        <v>17</v>
      </c>
      <c r="N6767" s="69"/>
      <c r="O6767" s="69"/>
      <c r="P6767" s="69"/>
      <c r="Q6767" s="69"/>
      <c r="R6767" s="69"/>
      <c r="S6767" s="47"/>
    </row>
    <row r="6768" spans="2:19" ht="16.8" thickBot="1" x14ac:dyDescent="0.45">
      <c r="B6768" s="47" t="str">
        <f>IF(H6767="Erdgas","Arbeitspreis pro kWh Erdgas in EUR",IF(H6767="Strom","Arbeitspreis pro kWh Strom in EUR",IF(H6767="Wärme/Kälte","Arbeitspreis pro kWh Wärme-/Kälteverbrauch in EUR","Bitte Energieart auswählen!")))</f>
        <v>Bitte Energieart auswählen!</v>
      </c>
      <c r="C6768" s="47"/>
      <c r="D6768" s="47"/>
      <c r="E6768" s="47"/>
      <c r="F6768" s="47"/>
      <c r="G6768" s="74">
        <f>IFERROR(SUMPRODUCT(I6768:K6768,I6769:K6769),"")</f>
        <v>0</v>
      </c>
      <c r="H6768" s="47"/>
      <c r="I6768" s="118"/>
      <c r="J6768" s="118"/>
      <c r="K6768" s="118"/>
      <c r="L6768" s="48" t="s">
        <v>5</v>
      </c>
      <c r="M6768" s="47" t="str">
        <f>IF(H6767="Erdgas","Erdgaskosten exkl. Steuern, Abgaben, Netzentgelte, etc.",IF(H6767="Strom","Stromkosten exkl. Steuern, Abgaben, Netzentgelte, etc.",IF(H6767="Wärme/Kälte","Wärme-/Kältekosten exkl. Steuern, Abgaben, Netzentgelte, etc.", "Bitte Energieart auswählen!")))</f>
        <v>Bitte Energieart auswählen!</v>
      </c>
      <c r="N6768" s="47"/>
      <c r="O6768" s="47"/>
      <c r="P6768" s="75"/>
      <c r="Q6768" s="61"/>
      <c r="R6768" s="62"/>
      <c r="S6768" s="47"/>
    </row>
    <row r="6769" spans="2:19" ht="15" thickBot="1" x14ac:dyDescent="0.35">
      <c r="B6769" s="47" t="str">
        <f>IF(AND(H6767="Erdgas",H6766="Nein"),"Aliquoter Erdgasverbrauch in kWh von 1. Oktober 2022 bis 31. Dezember 2022",IF(H6767="Erdgas","Erdgasverbrauch in kWh von 1. Oktober 2022 bis 31. Dezember 2022",IF(AND(H6767="Strom",H6766="Nein"),"Aliquoter Stromverbrauch in kWh von 1. Oktober 2022 bis 31. Dezember 2022",IF(H6767="Strom","Stromverbrauch in kWh von 1. Oktober 2022 bis 31. Dezember 2022",IF(AND(H6767="Wärme/Kälte",H6766="Nein"),"Aliquoter Wärme-/Kälteverbrauch in kWh von 1. Oktober 2022 bis 31. Dezember 2022",IF(H6767="Wärme/Kälte","Wärme-/Kälteverbrauch in kWh von 1. Oktober 2022 bis 31. Dezember 2022","Bitte Energieart auswählen!"))))))</f>
        <v>Bitte Energieart auswählen!</v>
      </c>
      <c r="C6769" s="47"/>
      <c r="D6769" s="47"/>
      <c r="E6769" s="47"/>
      <c r="F6769" s="47"/>
      <c r="G6769" s="47"/>
      <c r="H6769" s="59">
        <f>SUM(I6769:K6769)</f>
        <v>0</v>
      </c>
      <c r="I6769" s="119" t="str">
        <f>IFERROR(IF(H6766="Nein",VLOOKUP(H6765,'1 - Strom Erdgas Wärme 2021'!H:AA,20,FALSE)/12,""),"")</f>
        <v/>
      </c>
      <c r="J6769" s="119" t="str">
        <f>IFERROR(IF(H6766="Nein",VLOOKUP(H6765,'1 - Strom Erdgas Wärme 2021'!H:AB,20,FALSE)/12,""),"")</f>
        <v/>
      </c>
      <c r="K6769" s="119" t="str">
        <f>IFERROR(IF(H6766="Nein",VLOOKUP(H6765,'1 - Strom Erdgas Wärme 2021'!H:AC,20,FALSE)/12,""),"")</f>
        <v/>
      </c>
      <c r="L6769" s="48" t="s">
        <v>5</v>
      </c>
      <c r="M6769" s="76" t="str">
        <f>IFERROR(IF(H6766="Nein","Vorbefüllte Verbrauchswerte wurden aliquot (d.h. 1/12) aus dem Jahr 2021 übernommen.","Bitte ergänzen Sie die monatlichen Verbrauchswerte gem. Lastprofilzähler"),"")</f>
        <v>Bitte ergänzen Sie die monatlichen Verbrauchswerte gem. Lastprofilzähler</v>
      </c>
      <c r="N6769" s="77"/>
      <c r="O6769" s="77"/>
      <c r="P6769" s="77"/>
      <c r="Q6769" s="77"/>
      <c r="R6769" s="77"/>
      <c r="S6769" s="77"/>
    </row>
    <row r="6770" spans="2:19" x14ac:dyDescent="0.3">
      <c r="B6770" s="47" t="str">
        <f>IF(H6767="Wärme/Kälte","Energiemix: Anteil in % der aus Strom oder Erdgas erzeugten Wärme/Kälte","")</f>
        <v/>
      </c>
      <c r="C6770" s="46"/>
      <c r="D6770" s="46"/>
      <c r="E6770" s="46"/>
      <c r="F6770" s="74">
        <f>IFERROR(SUMPRODUCT(I6770:K6770,I6769:K6769),"")</f>
        <v>0</v>
      </c>
      <c r="G6770" s="74"/>
      <c r="H6770" s="46"/>
      <c r="I6770" s="120"/>
      <c r="J6770" s="121"/>
      <c r="K6770" s="121"/>
      <c r="L6770" s="48" t="str">
        <f>IF(H6767="Wärme/Kälte","i","")</f>
        <v/>
      </c>
      <c r="M6770" s="47" t="str">
        <f>IF(H6767="Wärme/Kälte","Bitte geben Sie den Anteil in % (von 0 bis 100, ohne Prozentzeichen) der  direkt aus Strom oder Erdgas erzeugten Wärme/Kälte.","")</f>
        <v/>
      </c>
      <c r="N6770" s="46"/>
      <c r="O6770" s="46"/>
      <c r="P6770" s="46"/>
      <c r="Q6770" s="46"/>
      <c r="R6770" s="46"/>
      <c r="S6770" s="46"/>
    </row>
    <row r="6771" spans="2:19" x14ac:dyDescent="0.3">
      <c r="B6771" s="46"/>
      <c r="C6771" s="46"/>
      <c r="D6771" s="46"/>
      <c r="E6771" s="46"/>
      <c r="F6771" s="46"/>
      <c r="G6771" s="46"/>
      <c r="H6771" s="46"/>
      <c r="I6771" s="98"/>
      <c r="J6771" s="46"/>
      <c r="K6771" s="46"/>
      <c r="L6771" s="48"/>
      <c r="M6771" s="47"/>
      <c r="N6771" s="46"/>
      <c r="O6771" s="46"/>
      <c r="P6771" s="46"/>
      <c r="Q6771" s="46"/>
      <c r="R6771" s="46"/>
      <c r="S6771" s="46"/>
    </row>
    <row r="6772" spans="2:19" ht="18" thickBot="1" x14ac:dyDescent="0.5">
      <c r="B6772" s="56" t="s">
        <v>10</v>
      </c>
      <c r="C6772" s="47"/>
      <c r="D6772" s="47"/>
      <c r="E6772" s="47"/>
      <c r="F6772" s="47"/>
      <c r="G6772" s="47"/>
      <c r="H6772" s="47"/>
      <c r="I6772" s="68">
        <v>44835</v>
      </c>
      <c r="J6772" s="68">
        <v>44866</v>
      </c>
      <c r="K6772" s="68">
        <v>44896</v>
      </c>
      <c r="L6772" s="47"/>
      <c r="M6772" s="69"/>
      <c r="N6772" s="69"/>
      <c r="O6772" s="69"/>
      <c r="P6772" s="69"/>
      <c r="Q6772" s="69"/>
      <c r="R6772" s="69"/>
      <c r="S6772" s="47"/>
    </row>
    <row r="6773" spans="2:19" ht="15" thickBot="1" x14ac:dyDescent="0.35">
      <c r="B6773" s="47" t="s">
        <v>28</v>
      </c>
      <c r="C6773" s="47"/>
      <c r="D6773" s="47"/>
      <c r="E6773" s="47"/>
      <c r="F6773" s="47"/>
      <c r="G6773" s="47"/>
      <c r="H6773" s="117"/>
      <c r="I6773" s="70"/>
      <c r="J6773" s="71"/>
      <c r="K6773" s="71"/>
      <c r="L6773" s="48" t="s">
        <v>5</v>
      </c>
      <c r="M6773" s="47" t="s">
        <v>29</v>
      </c>
      <c r="N6773" s="69"/>
      <c r="O6773" s="69"/>
      <c r="P6773" s="69"/>
      <c r="Q6773" s="69"/>
      <c r="R6773" s="69"/>
      <c r="S6773" s="47"/>
    </row>
    <row r="6774" spans="2:19" ht="15" thickBot="1" x14ac:dyDescent="0.35">
      <c r="B6774" s="47" t="s">
        <v>13</v>
      </c>
      <c r="C6774" s="47"/>
      <c r="D6774" s="47"/>
      <c r="E6774" s="47"/>
      <c r="F6774" s="47"/>
      <c r="G6774" s="47"/>
      <c r="H6774" s="138">
        <f>IFERROR(VLOOKUP(H6773,'1 - Strom Erdgas Wärme 2021'!H:AA,17,FALSE),"")</f>
        <v>0</v>
      </c>
      <c r="I6774" s="70"/>
      <c r="J6774" s="71"/>
      <c r="K6774" s="71"/>
      <c r="L6774" s="48"/>
      <c r="M6774" s="47"/>
      <c r="N6774" s="69"/>
      <c r="O6774" s="69"/>
      <c r="P6774" s="69"/>
      <c r="Q6774" s="69"/>
      <c r="R6774" s="69"/>
      <c r="S6774" s="47"/>
    </row>
    <row r="6775" spans="2:19" ht="15" thickBot="1" x14ac:dyDescent="0.35">
      <c r="B6775" s="47" t="s">
        <v>16</v>
      </c>
      <c r="C6775" s="47"/>
      <c r="D6775" s="47"/>
      <c r="E6775" s="47"/>
      <c r="F6775" s="47"/>
      <c r="G6775" s="47"/>
      <c r="H6775" s="139"/>
      <c r="I6775" s="72"/>
      <c r="J6775" s="73"/>
      <c r="K6775" s="73"/>
      <c r="L6775" s="48" t="s">
        <v>5</v>
      </c>
      <c r="M6775" s="47" t="s">
        <v>17</v>
      </c>
      <c r="N6775" s="69"/>
      <c r="O6775" s="69"/>
      <c r="P6775" s="69"/>
      <c r="Q6775" s="69"/>
      <c r="R6775" s="69"/>
      <c r="S6775" s="47"/>
    </row>
    <row r="6776" spans="2:19" ht="16.8" thickBot="1" x14ac:dyDescent="0.45">
      <c r="B6776" s="47" t="str">
        <f>IF(H6775="Erdgas","Arbeitspreis pro kWh Erdgas in EUR",IF(H6775="Strom","Arbeitspreis pro kWh Strom in EUR",IF(H6775="Wärme/Kälte","Arbeitspreis pro kWh Wärme-/Kälteverbrauch in EUR","Bitte Energieart auswählen!")))</f>
        <v>Bitte Energieart auswählen!</v>
      </c>
      <c r="C6776" s="47"/>
      <c r="D6776" s="47"/>
      <c r="E6776" s="47"/>
      <c r="F6776" s="47"/>
      <c r="G6776" s="74">
        <f>IFERROR(SUMPRODUCT(I6776:K6776,I6777:K6777),"")</f>
        <v>0</v>
      </c>
      <c r="H6776" s="47"/>
      <c r="I6776" s="118"/>
      <c r="J6776" s="118"/>
      <c r="K6776" s="118"/>
      <c r="L6776" s="48" t="s">
        <v>5</v>
      </c>
      <c r="M6776" s="47" t="str">
        <f>IF(H6775="Erdgas","Erdgaskosten exkl. Steuern, Abgaben, Netzentgelte, etc.",IF(H6775="Strom","Stromkosten exkl. Steuern, Abgaben, Netzentgelte, etc.",IF(H6775="Wärme/Kälte","Wärme-/Kältekosten exkl. Steuern, Abgaben, Netzentgelte, etc.", "Bitte Energieart auswählen!")))</f>
        <v>Bitte Energieart auswählen!</v>
      </c>
      <c r="N6776" s="47"/>
      <c r="O6776" s="47"/>
      <c r="P6776" s="75"/>
      <c r="Q6776" s="61"/>
      <c r="R6776" s="62"/>
      <c r="S6776" s="47"/>
    </row>
    <row r="6777" spans="2:19" ht="15" thickBot="1" x14ac:dyDescent="0.35">
      <c r="B6777" s="47" t="str">
        <f>IF(AND(H6775="Erdgas",H6774="Nein"),"Aliquoter Erdgasverbrauch in kWh von 1. Oktober 2022 bis 31. Dezember 2022",IF(H6775="Erdgas","Erdgasverbrauch in kWh von 1. Oktober 2022 bis 31. Dezember 2022",IF(AND(H6775="Strom",H6774="Nein"),"Aliquoter Stromverbrauch in kWh von 1. Oktober 2022 bis 31. Dezember 2022",IF(H6775="Strom","Stromverbrauch in kWh von 1. Oktober 2022 bis 31. Dezember 2022",IF(AND(H6775="Wärme/Kälte",H6774="Nein"),"Aliquoter Wärme-/Kälteverbrauch in kWh von 1. Oktober 2022 bis 31. Dezember 2022",IF(H6775="Wärme/Kälte","Wärme-/Kälteverbrauch in kWh von 1. Oktober 2022 bis 31. Dezember 2022","Bitte Energieart auswählen!"))))))</f>
        <v>Bitte Energieart auswählen!</v>
      </c>
      <c r="C6777" s="47"/>
      <c r="D6777" s="47"/>
      <c r="E6777" s="47"/>
      <c r="F6777" s="47"/>
      <c r="G6777" s="47"/>
      <c r="H6777" s="59">
        <f>SUM(I6777:K6777)</f>
        <v>0</v>
      </c>
      <c r="I6777" s="119" t="str">
        <f>IFERROR(IF(H6774="Nein",VLOOKUP(H6773,'1 - Strom Erdgas Wärme 2021'!H:AA,20,FALSE)/12,""),"")</f>
        <v/>
      </c>
      <c r="J6777" s="119" t="str">
        <f>IFERROR(IF(H6774="Nein",VLOOKUP(H6773,'1 - Strom Erdgas Wärme 2021'!H:AB,20,FALSE)/12,""),"")</f>
        <v/>
      </c>
      <c r="K6777" s="119" t="str">
        <f>IFERROR(IF(H6774="Nein",VLOOKUP(H6773,'1 - Strom Erdgas Wärme 2021'!H:AC,20,FALSE)/12,""),"")</f>
        <v/>
      </c>
      <c r="L6777" s="48" t="s">
        <v>5</v>
      </c>
      <c r="M6777" s="76" t="str">
        <f>IFERROR(IF(H6774="Nein","Vorbefüllte Verbrauchswerte wurden aliquot (d.h. 1/12) aus dem Jahr 2021 übernommen.","Bitte ergänzen Sie die monatlichen Verbrauchswerte gem. Lastprofilzähler"),"")</f>
        <v>Bitte ergänzen Sie die monatlichen Verbrauchswerte gem. Lastprofilzähler</v>
      </c>
      <c r="N6777" s="77"/>
      <c r="O6777" s="77"/>
      <c r="P6777" s="77"/>
      <c r="Q6777" s="77"/>
      <c r="R6777" s="77"/>
      <c r="S6777" s="77"/>
    </row>
    <row r="6778" spans="2:19" x14ac:dyDescent="0.3">
      <c r="B6778" s="47" t="str">
        <f>IF(H6775="Wärme/Kälte","Energiemix: Anteil in % der aus Strom oder Erdgas erzeugten Wärme/Kälte","")</f>
        <v/>
      </c>
      <c r="C6778" s="46"/>
      <c r="D6778" s="46"/>
      <c r="E6778" s="46"/>
      <c r="F6778" s="74">
        <f>IFERROR(SUMPRODUCT(I6778:K6778,I6777:K6777),"")</f>
        <v>0</v>
      </c>
      <c r="G6778" s="74"/>
      <c r="H6778" s="46"/>
      <c r="I6778" s="120"/>
      <c r="J6778" s="121"/>
      <c r="K6778" s="121"/>
      <c r="L6778" s="48" t="str">
        <f>IF(H6775="Wärme/Kälte","i","")</f>
        <v/>
      </c>
      <c r="M6778" s="47" t="str">
        <f>IF(H6775="Wärme/Kälte","Bitte geben Sie den Anteil in % (von 0 bis 100, ohne Prozentzeichen) der  direkt aus Strom oder Erdgas erzeugten Wärme/Kälte.","")</f>
        <v/>
      </c>
      <c r="N6778" s="46"/>
      <c r="O6778" s="46"/>
      <c r="P6778" s="46"/>
      <c r="Q6778" s="46"/>
      <c r="R6778" s="46"/>
      <c r="S6778" s="46"/>
    </row>
    <row r="6779" spans="2:19" x14ac:dyDescent="0.3">
      <c r="B6779" s="46"/>
      <c r="C6779" s="46"/>
      <c r="D6779" s="46"/>
      <c r="E6779" s="46"/>
      <c r="F6779" s="46"/>
      <c r="G6779" s="46"/>
      <c r="H6779" s="46"/>
      <c r="I6779" s="98"/>
      <c r="J6779" s="46"/>
      <c r="K6779" s="46"/>
      <c r="L6779" s="48"/>
      <c r="M6779" s="47"/>
      <c r="N6779" s="46"/>
      <c r="O6779" s="46"/>
      <c r="P6779" s="46"/>
      <c r="Q6779" s="46"/>
      <c r="R6779" s="46"/>
      <c r="S6779" s="46"/>
    </row>
    <row r="6780" spans="2:19" ht="18" thickBot="1" x14ac:dyDescent="0.5">
      <c r="B6780" s="56" t="s">
        <v>10</v>
      </c>
      <c r="C6780" s="47"/>
      <c r="D6780" s="47"/>
      <c r="E6780" s="47"/>
      <c r="F6780" s="47"/>
      <c r="G6780" s="47"/>
      <c r="H6780" s="47"/>
      <c r="I6780" s="68">
        <v>44835</v>
      </c>
      <c r="J6780" s="68">
        <v>44866</v>
      </c>
      <c r="K6780" s="68">
        <v>44896</v>
      </c>
      <c r="L6780" s="47"/>
      <c r="M6780" s="69"/>
      <c r="N6780" s="69"/>
      <c r="O6780" s="69"/>
      <c r="P6780" s="69"/>
      <c r="Q6780" s="69"/>
      <c r="R6780" s="69"/>
      <c r="S6780" s="47"/>
    </row>
    <row r="6781" spans="2:19" ht="15" thickBot="1" x14ac:dyDescent="0.35">
      <c r="B6781" s="47" t="s">
        <v>28</v>
      </c>
      <c r="C6781" s="47"/>
      <c r="D6781" s="47"/>
      <c r="E6781" s="47"/>
      <c r="F6781" s="47"/>
      <c r="G6781" s="47"/>
      <c r="H6781" s="117"/>
      <c r="I6781" s="70"/>
      <c r="J6781" s="71"/>
      <c r="K6781" s="71"/>
      <c r="L6781" s="48" t="s">
        <v>5</v>
      </c>
      <c r="M6781" s="47" t="s">
        <v>29</v>
      </c>
      <c r="N6781" s="69"/>
      <c r="O6781" s="69"/>
      <c r="P6781" s="69"/>
      <c r="Q6781" s="69"/>
      <c r="R6781" s="69"/>
      <c r="S6781" s="47"/>
    </row>
    <row r="6782" spans="2:19" ht="15" thickBot="1" x14ac:dyDescent="0.35">
      <c r="B6782" s="47" t="s">
        <v>13</v>
      </c>
      <c r="C6782" s="47"/>
      <c r="D6782" s="47"/>
      <c r="E6782" s="47"/>
      <c r="F6782" s="47"/>
      <c r="G6782" s="47"/>
      <c r="H6782" s="138">
        <f>IFERROR(VLOOKUP(H6781,'1 - Strom Erdgas Wärme 2021'!H:AA,17,FALSE),"")</f>
        <v>0</v>
      </c>
      <c r="I6782" s="70"/>
      <c r="J6782" s="71"/>
      <c r="K6782" s="71"/>
      <c r="L6782" s="48"/>
      <c r="M6782" s="47"/>
      <c r="N6782" s="69"/>
      <c r="O6782" s="69"/>
      <c r="P6782" s="69"/>
      <c r="Q6782" s="69"/>
      <c r="R6782" s="69"/>
      <c r="S6782" s="47"/>
    </row>
    <row r="6783" spans="2:19" ht="15" thickBot="1" x14ac:dyDescent="0.35">
      <c r="B6783" s="47" t="s">
        <v>16</v>
      </c>
      <c r="C6783" s="47"/>
      <c r="D6783" s="47"/>
      <c r="E6783" s="47"/>
      <c r="F6783" s="47"/>
      <c r="G6783" s="47"/>
      <c r="H6783" s="139"/>
      <c r="I6783" s="72"/>
      <c r="J6783" s="73"/>
      <c r="K6783" s="73"/>
      <c r="L6783" s="48" t="s">
        <v>5</v>
      </c>
      <c r="M6783" s="47" t="s">
        <v>17</v>
      </c>
      <c r="N6783" s="69"/>
      <c r="O6783" s="69"/>
      <c r="P6783" s="69"/>
      <c r="Q6783" s="69"/>
      <c r="R6783" s="69"/>
      <c r="S6783" s="47"/>
    </row>
    <row r="6784" spans="2:19" ht="16.8" thickBot="1" x14ac:dyDescent="0.45">
      <c r="B6784" s="47" t="str">
        <f>IF(H6783="Erdgas","Arbeitspreis pro kWh Erdgas in EUR",IF(H6783="Strom","Arbeitspreis pro kWh Strom in EUR",IF(H6783="Wärme/Kälte","Arbeitspreis pro kWh Wärme-/Kälteverbrauch in EUR","Bitte Energieart auswählen!")))</f>
        <v>Bitte Energieart auswählen!</v>
      </c>
      <c r="C6784" s="47"/>
      <c r="D6784" s="47"/>
      <c r="E6784" s="47"/>
      <c r="F6784" s="47"/>
      <c r="G6784" s="74">
        <f>IFERROR(SUMPRODUCT(I6784:K6784,I6785:K6785),"")</f>
        <v>0</v>
      </c>
      <c r="H6784" s="47"/>
      <c r="I6784" s="118"/>
      <c r="J6784" s="118"/>
      <c r="K6784" s="118"/>
      <c r="L6784" s="48" t="s">
        <v>5</v>
      </c>
      <c r="M6784" s="47" t="str">
        <f>IF(H6783="Erdgas","Erdgaskosten exkl. Steuern, Abgaben, Netzentgelte, etc.",IF(H6783="Strom","Stromkosten exkl. Steuern, Abgaben, Netzentgelte, etc.",IF(H6783="Wärme/Kälte","Wärme-/Kältekosten exkl. Steuern, Abgaben, Netzentgelte, etc.", "Bitte Energieart auswählen!")))</f>
        <v>Bitte Energieart auswählen!</v>
      </c>
      <c r="N6784" s="47"/>
      <c r="O6784" s="47"/>
      <c r="P6784" s="75"/>
      <c r="Q6784" s="61"/>
      <c r="R6784" s="62"/>
      <c r="S6784" s="47"/>
    </row>
    <row r="6785" spans="2:19" ht="15" thickBot="1" x14ac:dyDescent="0.35">
      <c r="B6785" s="47" t="str">
        <f>IF(AND(H6783="Erdgas",H6782="Nein"),"Aliquoter Erdgasverbrauch in kWh von 1. Oktober 2022 bis 31. Dezember 2022",IF(H6783="Erdgas","Erdgasverbrauch in kWh von 1. Oktober 2022 bis 31. Dezember 2022",IF(AND(H6783="Strom",H6782="Nein"),"Aliquoter Stromverbrauch in kWh von 1. Oktober 2022 bis 31. Dezember 2022",IF(H6783="Strom","Stromverbrauch in kWh von 1. Oktober 2022 bis 31. Dezember 2022",IF(AND(H6783="Wärme/Kälte",H6782="Nein"),"Aliquoter Wärme-/Kälteverbrauch in kWh von 1. Oktober 2022 bis 31. Dezember 2022",IF(H6783="Wärme/Kälte","Wärme-/Kälteverbrauch in kWh von 1. Oktober 2022 bis 31. Dezember 2022","Bitte Energieart auswählen!"))))))</f>
        <v>Bitte Energieart auswählen!</v>
      </c>
      <c r="C6785" s="47"/>
      <c r="D6785" s="47"/>
      <c r="E6785" s="47"/>
      <c r="F6785" s="47"/>
      <c r="G6785" s="47"/>
      <c r="H6785" s="59">
        <f>SUM(I6785:K6785)</f>
        <v>0</v>
      </c>
      <c r="I6785" s="119" t="str">
        <f>IFERROR(IF(H6782="Nein",VLOOKUP(H6781,'1 - Strom Erdgas Wärme 2021'!H:AA,20,FALSE)/12,""),"")</f>
        <v/>
      </c>
      <c r="J6785" s="119" t="str">
        <f>IFERROR(IF(H6782="Nein",VLOOKUP(H6781,'1 - Strom Erdgas Wärme 2021'!H:AB,20,FALSE)/12,""),"")</f>
        <v/>
      </c>
      <c r="K6785" s="119" t="str">
        <f>IFERROR(IF(H6782="Nein",VLOOKUP(H6781,'1 - Strom Erdgas Wärme 2021'!H:AC,20,FALSE)/12,""),"")</f>
        <v/>
      </c>
      <c r="L6785" s="48" t="s">
        <v>5</v>
      </c>
      <c r="M6785" s="76" t="str">
        <f>IFERROR(IF(H6782="Nein","Vorbefüllte Verbrauchswerte wurden aliquot (d.h. 1/12) aus dem Jahr 2021 übernommen.","Bitte ergänzen Sie die monatlichen Verbrauchswerte gem. Lastprofilzähler"),"")</f>
        <v>Bitte ergänzen Sie die monatlichen Verbrauchswerte gem. Lastprofilzähler</v>
      </c>
      <c r="N6785" s="77"/>
      <c r="O6785" s="77"/>
      <c r="P6785" s="77"/>
      <c r="Q6785" s="77"/>
      <c r="R6785" s="77"/>
      <c r="S6785" s="77"/>
    </row>
    <row r="6786" spans="2:19" x14ac:dyDescent="0.3">
      <c r="B6786" s="47" t="str">
        <f>IF(H6783="Wärme/Kälte","Energiemix: Anteil in % der aus Strom oder Erdgas erzeugten Wärme/Kälte","")</f>
        <v/>
      </c>
      <c r="C6786" s="46"/>
      <c r="D6786" s="46"/>
      <c r="E6786" s="46"/>
      <c r="F6786" s="74">
        <f>IFERROR(SUMPRODUCT(I6786:K6786,I6785:K6785),"")</f>
        <v>0</v>
      </c>
      <c r="G6786" s="74"/>
      <c r="H6786" s="46"/>
      <c r="I6786" s="120"/>
      <c r="J6786" s="121"/>
      <c r="K6786" s="121"/>
      <c r="L6786" s="48" t="str">
        <f>IF(H6783="Wärme/Kälte","i","")</f>
        <v/>
      </c>
      <c r="M6786" s="47" t="str">
        <f>IF(H6783="Wärme/Kälte","Bitte geben Sie den Anteil in % (von 0 bis 100, ohne Prozentzeichen) der  direkt aus Strom oder Erdgas erzeugten Wärme/Kälte.","")</f>
        <v/>
      </c>
      <c r="N6786" s="46"/>
      <c r="O6786" s="46"/>
      <c r="P6786" s="46"/>
      <c r="Q6786" s="46"/>
      <c r="R6786" s="46"/>
      <c r="S6786" s="46"/>
    </row>
    <row r="6787" spans="2:19" x14ac:dyDescent="0.3">
      <c r="B6787" s="46"/>
      <c r="C6787" s="46"/>
      <c r="D6787" s="46"/>
      <c r="E6787" s="46"/>
      <c r="F6787" s="46"/>
      <c r="G6787" s="46"/>
      <c r="H6787" s="46"/>
      <c r="I6787" s="98"/>
      <c r="J6787" s="46"/>
      <c r="K6787" s="46"/>
      <c r="L6787" s="48"/>
      <c r="M6787" s="47"/>
      <c r="N6787" s="46"/>
      <c r="O6787" s="46"/>
      <c r="P6787" s="46"/>
      <c r="Q6787" s="46"/>
      <c r="R6787" s="46"/>
      <c r="S6787" s="46"/>
    </row>
    <row r="6788" spans="2:19" ht="18" thickBot="1" x14ac:dyDescent="0.5">
      <c r="B6788" s="56" t="s">
        <v>10</v>
      </c>
      <c r="C6788" s="47"/>
      <c r="D6788" s="47"/>
      <c r="E6788" s="47"/>
      <c r="F6788" s="47"/>
      <c r="G6788" s="47"/>
      <c r="H6788" s="47"/>
      <c r="I6788" s="68">
        <v>44835</v>
      </c>
      <c r="J6788" s="68">
        <v>44866</v>
      </c>
      <c r="K6788" s="68">
        <v>44896</v>
      </c>
      <c r="L6788" s="47"/>
      <c r="M6788" s="69"/>
      <c r="N6788" s="69"/>
      <c r="O6788" s="69"/>
      <c r="P6788" s="69"/>
      <c r="Q6788" s="69"/>
      <c r="R6788" s="69"/>
      <c r="S6788" s="47"/>
    </row>
    <row r="6789" spans="2:19" ht="15" thickBot="1" x14ac:dyDescent="0.35">
      <c r="B6789" s="47" t="s">
        <v>28</v>
      </c>
      <c r="C6789" s="47"/>
      <c r="D6789" s="47"/>
      <c r="E6789" s="47"/>
      <c r="F6789" s="47"/>
      <c r="G6789" s="47"/>
      <c r="H6789" s="117"/>
      <c r="I6789" s="70"/>
      <c r="J6789" s="71"/>
      <c r="K6789" s="71"/>
      <c r="L6789" s="48" t="s">
        <v>5</v>
      </c>
      <c r="M6789" s="47" t="s">
        <v>29</v>
      </c>
      <c r="N6789" s="69"/>
      <c r="O6789" s="69"/>
      <c r="P6789" s="69"/>
      <c r="Q6789" s="69"/>
      <c r="R6789" s="69"/>
      <c r="S6789" s="47"/>
    </row>
    <row r="6790" spans="2:19" ht="15" thickBot="1" x14ac:dyDescent="0.35">
      <c r="B6790" s="47" t="s">
        <v>13</v>
      </c>
      <c r="C6790" s="47"/>
      <c r="D6790" s="47"/>
      <c r="E6790" s="47"/>
      <c r="F6790" s="47"/>
      <c r="G6790" s="47"/>
      <c r="H6790" s="138">
        <f>IFERROR(VLOOKUP(H6789,'1 - Strom Erdgas Wärme 2021'!H:AA,17,FALSE),"")</f>
        <v>0</v>
      </c>
      <c r="I6790" s="70"/>
      <c r="J6790" s="71"/>
      <c r="K6790" s="71"/>
      <c r="L6790" s="48"/>
      <c r="M6790" s="47"/>
      <c r="N6790" s="69"/>
      <c r="O6790" s="69"/>
      <c r="P6790" s="69"/>
      <c r="Q6790" s="69"/>
      <c r="R6790" s="69"/>
      <c r="S6790" s="47"/>
    </row>
    <row r="6791" spans="2:19" ht="15" thickBot="1" x14ac:dyDescent="0.35">
      <c r="B6791" s="47" t="s">
        <v>16</v>
      </c>
      <c r="C6791" s="47"/>
      <c r="D6791" s="47"/>
      <c r="E6791" s="47"/>
      <c r="F6791" s="47"/>
      <c r="G6791" s="47"/>
      <c r="H6791" s="139"/>
      <c r="I6791" s="72"/>
      <c r="J6791" s="73"/>
      <c r="K6791" s="73"/>
      <c r="L6791" s="48" t="s">
        <v>5</v>
      </c>
      <c r="M6791" s="47" t="s">
        <v>17</v>
      </c>
      <c r="N6791" s="69"/>
      <c r="O6791" s="69"/>
      <c r="P6791" s="69"/>
      <c r="Q6791" s="69"/>
      <c r="R6791" s="69"/>
      <c r="S6791" s="47"/>
    </row>
    <row r="6792" spans="2:19" ht="16.8" thickBot="1" x14ac:dyDescent="0.45">
      <c r="B6792" s="47" t="str">
        <f>IF(H6791="Erdgas","Arbeitspreis pro kWh Erdgas in EUR",IF(H6791="Strom","Arbeitspreis pro kWh Strom in EUR",IF(H6791="Wärme/Kälte","Arbeitspreis pro kWh Wärme-/Kälteverbrauch in EUR","Bitte Energieart auswählen!")))</f>
        <v>Bitte Energieart auswählen!</v>
      </c>
      <c r="C6792" s="47"/>
      <c r="D6792" s="47"/>
      <c r="E6792" s="47"/>
      <c r="F6792" s="47"/>
      <c r="G6792" s="74">
        <f>IFERROR(SUMPRODUCT(I6792:K6792,I6793:K6793),"")</f>
        <v>0</v>
      </c>
      <c r="H6792" s="47"/>
      <c r="I6792" s="118"/>
      <c r="J6792" s="118"/>
      <c r="K6792" s="118"/>
      <c r="L6792" s="48" t="s">
        <v>5</v>
      </c>
      <c r="M6792" s="47" t="str">
        <f>IF(H6791="Erdgas","Erdgaskosten exkl. Steuern, Abgaben, Netzentgelte, etc.",IF(H6791="Strom","Stromkosten exkl. Steuern, Abgaben, Netzentgelte, etc.",IF(H6791="Wärme/Kälte","Wärme-/Kältekosten exkl. Steuern, Abgaben, Netzentgelte, etc.", "Bitte Energieart auswählen!")))</f>
        <v>Bitte Energieart auswählen!</v>
      </c>
      <c r="N6792" s="47"/>
      <c r="O6792" s="47"/>
      <c r="P6792" s="75"/>
      <c r="Q6792" s="61"/>
      <c r="R6792" s="62"/>
      <c r="S6792" s="47"/>
    </row>
    <row r="6793" spans="2:19" ht="15" thickBot="1" x14ac:dyDescent="0.35">
      <c r="B6793" s="47" t="str">
        <f>IF(AND(H6791="Erdgas",H6790="Nein"),"Aliquoter Erdgasverbrauch in kWh von 1. Oktober 2022 bis 31. Dezember 2022",IF(H6791="Erdgas","Erdgasverbrauch in kWh von 1. Oktober 2022 bis 31. Dezember 2022",IF(AND(H6791="Strom",H6790="Nein"),"Aliquoter Stromverbrauch in kWh von 1. Oktober 2022 bis 31. Dezember 2022",IF(H6791="Strom","Stromverbrauch in kWh von 1. Oktober 2022 bis 31. Dezember 2022",IF(AND(H6791="Wärme/Kälte",H6790="Nein"),"Aliquoter Wärme-/Kälteverbrauch in kWh von 1. Oktober 2022 bis 31. Dezember 2022",IF(H6791="Wärme/Kälte","Wärme-/Kälteverbrauch in kWh von 1. Oktober 2022 bis 31. Dezember 2022","Bitte Energieart auswählen!"))))))</f>
        <v>Bitte Energieart auswählen!</v>
      </c>
      <c r="C6793" s="47"/>
      <c r="D6793" s="47"/>
      <c r="E6793" s="47"/>
      <c r="F6793" s="47"/>
      <c r="G6793" s="47"/>
      <c r="H6793" s="59">
        <f>SUM(I6793:K6793)</f>
        <v>0</v>
      </c>
      <c r="I6793" s="119" t="str">
        <f>IFERROR(IF(H6790="Nein",VLOOKUP(H6789,'1 - Strom Erdgas Wärme 2021'!H:AA,20,FALSE)/12,""),"")</f>
        <v/>
      </c>
      <c r="J6793" s="119" t="str">
        <f>IFERROR(IF(H6790="Nein",VLOOKUP(H6789,'1 - Strom Erdgas Wärme 2021'!H:AB,20,FALSE)/12,""),"")</f>
        <v/>
      </c>
      <c r="K6793" s="119" t="str">
        <f>IFERROR(IF(H6790="Nein",VLOOKUP(H6789,'1 - Strom Erdgas Wärme 2021'!H:AC,20,FALSE)/12,""),"")</f>
        <v/>
      </c>
      <c r="L6793" s="48" t="s">
        <v>5</v>
      </c>
      <c r="M6793" s="76" t="str">
        <f>IFERROR(IF(H6790="Nein","Vorbefüllte Verbrauchswerte wurden aliquot (d.h. 1/12) aus dem Jahr 2021 übernommen.","Bitte ergänzen Sie die monatlichen Verbrauchswerte gem. Lastprofilzähler"),"")</f>
        <v>Bitte ergänzen Sie die monatlichen Verbrauchswerte gem. Lastprofilzähler</v>
      </c>
      <c r="N6793" s="77"/>
      <c r="O6793" s="77"/>
      <c r="P6793" s="77"/>
      <c r="Q6793" s="77"/>
      <c r="R6793" s="77"/>
      <c r="S6793" s="77"/>
    </row>
    <row r="6794" spans="2:19" x14ac:dyDescent="0.3">
      <c r="B6794" s="47" t="str">
        <f>IF(H6791="Wärme/Kälte","Energiemix: Anteil in % der aus Strom oder Erdgas erzeugten Wärme/Kälte","")</f>
        <v/>
      </c>
      <c r="C6794" s="46"/>
      <c r="D6794" s="46"/>
      <c r="E6794" s="46"/>
      <c r="F6794" s="74">
        <f>IFERROR(SUMPRODUCT(I6794:K6794,I6793:K6793),"")</f>
        <v>0</v>
      </c>
      <c r="G6794" s="74"/>
      <c r="H6794" s="46"/>
      <c r="I6794" s="120"/>
      <c r="J6794" s="121"/>
      <c r="K6794" s="121"/>
      <c r="L6794" s="48" t="str">
        <f>IF(H6791="Wärme/Kälte","i","")</f>
        <v/>
      </c>
      <c r="M6794" s="47" t="str">
        <f>IF(H6791="Wärme/Kälte","Bitte geben Sie den Anteil in % (von 0 bis 100, ohne Prozentzeichen) der  direkt aus Strom oder Erdgas erzeugten Wärme/Kälte.","")</f>
        <v/>
      </c>
      <c r="N6794" s="46"/>
      <c r="O6794" s="46"/>
      <c r="P6794" s="46"/>
      <c r="Q6794" s="46"/>
      <c r="R6794" s="46"/>
      <c r="S6794" s="46"/>
    </row>
    <row r="6795" spans="2:19" x14ac:dyDescent="0.3">
      <c r="B6795" s="46"/>
      <c r="C6795" s="46"/>
      <c r="D6795" s="46"/>
      <c r="E6795" s="46"/>
      <c r="F6795" s="46"/>
      <c r="G6795" s="46"/>
      <c r="H6795" s="46"/>
      <c r="I6795" s="98"/>
      <c r="J6795" s="46"/>
      <c r="K6795" s="46"/>
      <c r="L6795" s="48"/>
      <c r="M6795" s="47"/>
      <c r="N6795" s="46"/>
      <c r="O6795" s="46"/>
      <c r="P6795" s="46"/>
      <c r="Q6795" s="46"/>
      <c r="R6795" s="46"/>
      <c r="S6795" s="46"/>
    </row>
    <row r="6796" spans="2:19" ht="18" thickBot="1" x14ac:dyDescent="0.5">
      <c r="B6796" s="56" t="s">
        <v>10</v>
      </c>
      <c r="C6796" s="47"/>
      <c r="D6796" s="47"/>
      <c r="E6796" s="47"/>
      <c r="F6796" s="47"/>
      <c r="G6796" s="47"/>
      <c r="H6796" s="47"/>
      <c r="I6796" s="68">
        <v>44835</v>
      </c>
      <c r="J6796" s="68">
        <v>44866</v>
      </c>
      <c r="K6796" s="68">
        <v>44896</v>
      </c>
      <c r="L6796" s="47"/>
      <c r="M6796" s="69"/>
      <c r="N6796" s="69"/>
      <c r="O6796" s="69"/>
      <c r="P6796" s="69"/>
      <c r="Q6796" s="69"/>
      <c r="R6796" s="69"/>
      <c r="S6796" s="47"/>
    </row>
    <row r="6797" spans="2:19" ht="15" thickBot="1" x14ac:dyDescent="0.35">
      <c r="B6797" s="47" t="s">
        <v>28</v>
      </c>
      <c r="C6797" s="47"/>
      <c r="D6797" s="47"/>
      <c r="E6797" s="47"/>
      <c r="F6797" s="47"/>
      <c r="G6797" s="47"/>
      <c r="H6797" s="117"/>
      <c r="I6797" s="70"/>
      <c r="J6797" s="71"/>
      <c r="K6797" s="71"/>
      <c r="L6797" s="48" t="s">
        <v>5</v>
      </c>
      <c r="M6797" s="47" t="s">
        <v>29</v>
      </c>
      <c r="N6797" s="69"/>
      <c r="O6797" s="69"/>
      <c r="P6797" s="69"/>
      <c r="Q6797" s="69"/>
      <c r="R6797" s="69"/>
      <c r="S6797" s="47"/>
    </row>
    <row r="6798" spans="2:19" ht="15" thickBot="1" x14ac:dyDescent="0.35">
      <c r="B6798" s="47" t="s">
        <v>13</v>
      </c>
      <c r="C6798" s="47"/>
      <c r="D6798" s="47"/>
      <c r="E6798" s="47"/>
      <c r="F6798" s="47"/>
      <c r="G6798" s="47"/>
      <c r="H6798" s="138">
        <f>IFERROR(VLOOKUP(H6797,'1 - Strom Erdgas Wärme 2021'!H:AA,17,FALSE),"")</f>
        <v>0</v>
      </c>
      <c r="I6798" s="70"/>
      <c r="J6798" s="71"/>
      <c r="K6798" s="71"/>
      <c r="L6798" s="48"/>
      <c r="M6798" s="47"/>
      <c r="N6798" s="69"/>
      <c r="O6798" s="69"/>
      <c r="P6798" s="69"/>
      <c r="Q6798" s="69"/>
      <c r="R6798" s="69"/>
      <c r="S6798" s="47"/>
    </row>
    <row r="6799" spans="2:19" ht="15" thickBot="1" x14ac:dyDescent="0.35">
      <c r="B6799" s="47" t="s">
        <v>16</v>
      </c>
      <c r="C6799" s="47"/>
      <c r="D6799" s="47"/>
      <c r="E6799" s="47"/>
      <c r="F6799" s="47"/>
      <c r="G6799" s="47"/>
      <c r="H6799" s="139"/>
      <c r="I6799" s="72"/>
      <c r="J6799" s="73"/>
      <c r="K6799" s="73"/>
      <c r="L6799" s="48" t="s">
        <v>5</v>
      </c>
      <c r="M6799" s="47" t="s">
        <v>17</v>
      </c>
      <c r="N6799" s="69"/>
      <c r="O6799" s="69"/>
      <c r="P6799" s="69"/>
      <c r="Q6799" s="69"/>
      <c r="R6799" s="69"/>
      <c r="S6799" s="47"/>
    </row>
    <row r="6800" spans="2:19" ht="16.8" thickBot="1" x14ac:dyDescent="0.45">
      <c r="B6800" s="47" t="str">
        <f>IF(H6799="Erdgas","Arbeitspreis pro kWh Erdgas in EUR",IF(H6799="Strom","Arbeitspreis pro kWh Strom in EUR",IF(H6799="Wärme/Kälte","Arbeitspreis pro kWh Wärme-/Kälteverbrauch in EUR","Bitte Energieart auswählen!")))</f>
        <v>Bitte Energieart auswählen!</v>
      </c>
      <c r="C6800" s="47"/>
      <c r="D6800" s="47"/>
      <c r="E6800" s="47"/>
      <c r="F6800" s="47"/>
      <c r="G6800" s="74">
        <f>IFERROR(SUMPRODUCT(I6800:K6800,I6801:K6801),"")</f>
        <v>0</v>
      </c>
      <c r="H6800" s="47"/>
      <c r="I6800" s="118"/>
      <c r="J6800" s="118"/>
      <c r="K6800" s="118"/>
      <c r="L6800" s="48" t="s">
        <v>5</v>
      </c>
      <c r="M6800" s="47" t="str">
        <f>IF(H6799="Erdgas","Erdgaskosten exkl. Steuern, Abgaben, Netzentgelte, etc.",IF(H6799="Strom","Stromkosten exkl. Steuern, Abgaben, Netzentgelte, etc.",IF(H6799="Wärme/Kälte","Wärme-/Kältekosten exkl. Steuern, Abgaben, Netzentgelte, etc.", "Bitte Energieart auswählen!")))</f>
        <v>Bitte Energieart auswählen!</v>
      </c>
      <c r="N6800" s="47"/>
      <c r="O6800" s="47"/>
      <c r="P6800" s="75"/>
      <c r="Q6800" s="61"/>
      <c r="R6800" s="62"/>
      <c r="S6800" s="47"/>
    </row>
    <row r="6801" spans="2:19" ht="15" thickBot="1" x14ac:dyDescent="0.35">
      <c r="B6801" s="47" t="str">
        <f>IF(AND(H6799="Erdgas",H6798="Nein"),"Aliquoter Erdgasverbrauch in kWh von 1. Oktober 2022 bis 31. Dezember 2022",IF(H6799="Erdgas","Erdgasverbrauch in kWh von 1. Oktober 2022 bis 31. Dezember 2022",IF(AND(H6799="Strom",H6798="Nein"),"Aliquoter Stromverbrauch in kWh von 1. Oktober 2022 bis 31. Dezember 2022",IF(H6799="Strom","Stromverbrauch in kWh von 1. Oktober 2022 bis 31. Dezember 2022",IF(AND(H6799="Wärme/Kälte",H6798="Nein"),"Aliquoter Wärme-/Kälteverbrauch in kWh von 1. Oktober 2022 bis 31. Dezember 2022",IF(H6799="Wärme/Kälte","Wärme-/Kälteverbrauch in kWh von 1. Oktober 2022 bis 31. Dezember 2022","Bitte Energieart auswählen!"))))))</f>
        <v>Bitte Energieart auswählen!</v>
      </c>
      <c r="C6801" s="47"/>
      <c r="D6801" s="47"/>
      <c r="E6801" s="47"/>
      <c r="F6801" s="47"/>
      <c r="G6801" s="47"/>
      <c r="H6801" s="59">
        <f>SUM(I6801:K6801)</f>
        <v>0</v>
      </c>
      <c r="I6801" s="119" t="str">
        <f>IFERROR(IF(H6798="Nein",VLOOKUP(H6797,'1 - Strom Erdgas Wärme 2021'!H:AA,20,FALSE)/12,""),"")</f>
        <v/>
      </c>
      <c r="J6801" s="119" t="str">
        <f>IFERROR(IF(H6798="Nein",VLOOKUP(H6797,'1 - Strom Erdgas Wärme 2021'!H:AB,20,FALSE)/12,""),"")</f>
        <v/>
      </c>
      <c r="K6801" s="119" t="str">
        <f>IFERROR(IF(H6798="Nein",VLOOKUP(H6797,'1 - Strom Erdgas Wärme 2021'!H:AC,20,FALSE)/12,""),"")</f>
        <v/>
      </c>
      <c r="L6801" s="48" t="s">
        <v>5</v>
      </c>
      <c r="M6801" s="76" t="str">
        <f>IFERROR(IF(H6798="Nein","Vorbefüllte Verbrauchswerte wurden aliquot (d.h. 1/12) aus dem Jahr 2021 übernommen.","Bitte ergänzen Sie die monatlichen Verbrauchswerte gem. Lastprofilzähler"),"")</f>
        <v>Bitte ergänzen Sie die monatlichen Verbrauchswerte gem. Lastprofilzähler</v>
      </c>
      <c r="N6801" s="77"/>
      <c r="O6801" s="77"/>
      <c r="P6801" s="77"/>
      <c r="Q6801" s="77"/>
      <c r="R6801" s="77"/>
      <c r="S6801" s="77"/>
    </row>
    <row r="6802" spans="2:19" x14ac:dyDescent="0.3">
      <c r="B6802" s="47" t="str">
        <f>IF(H6799="Wärme/Kälte","Energiemix: Anteil in % der aus Strom oder Erdgas erzeugten Wärme/Kälte","")</f>
        <v/>
      </c>
      <c r="C6802" s="46"/>
      <c r="D6802" s="46"/>
      <c r="E6802" s="46"/>
      <c r="F6802" s="74">
        <f>IFERROR(SUMPRODUCT(I6802:K6802,I6801:K6801),"")</f>
        <v>0</v>
      </c>
      <c r="G6802" s="74"/>
      <c r="H6802" s="46"/>
      <c r="I6802" s="120"/>
      <c r="J6802" s="121"/>
      <c r="K6802" s="121"/>
      <c r="L6802" s="48" t="str">
        <f>IF(H6799="Wärme/Kälte","i","")</f>
        <v/>
      </c>
      <c r="M6802" s="47" t="str">
        <f>IF(H6799="Wärme/Kälte","Bitte geben Sie den Anteil in % (von 0 bis 100, ohne Prozentzeichen) der  direkt aus Strom oder Erdgas erzeugten Wärme/Kälte.","")</f>
        <v/>
      </c>
      <c r="N6802" s="46"/>
      <c r="O6802" s="46"/>
      <c r="P6802" s="46"/>
      <c r="Q6802" s="46"/>
      <c r="R6802" s="46"/>
      <c r="S6802" s="46"/>
    </row>
    <row r="6803" spans="2:19" x14ac:dyDescent="0.3">
      <c r="B6803" s="46"/>
      <c r="C6803" s="46"/>
      <c r="D6803" s="46"/>
      <c r="E6803" s="46"/>
      <c r="F6803" s="46"/>
      <c r="G6803" s="46"/>
      <c r="H6803" s="46"/>
      <c r="I6803" s="98"/>
      <c r="J6803" s="46"/>
      <c r="K6803" s="46"/>
      <c r="L6803" s="48"/>
      <c r="M6803" s="47"/>
      <c r="N6803" s="46"/>
      <c r="O6803" s="46"/>
      <c r="P6803" s="46"/>
      <c r="Q6803" s="46"/>
      <c r="R6803" s="46"/>
      <c r="S6803" s="46"/>
    </row>
    <row r="6804" spans="2:19" ht="18" thickBot="1" x14ac:dyDescent="0.5">
      <c r="B6804" s="56" t="s">
        <v>10</v>
      </c>
      <c r="C6804" s="47"/>
      <c r="D6804" s="47"/>
      <c r="E6804" s="47"/>
      <c r="F6804" s="47"/>
      <c r="G6804" s="47"/>
      <c r="H6804" s="47"/>
      <c r="I6804" s="68">
        <v>44835</v>
      </c>
      <c r="J6804" s="68">
        <v>44866</v>
      </c>
      <c r="K6804" s="68">
        <v>44896</v>
      </c>
      <c r="L6804" s="47"/>
      <c r="M6804" s="69"/>
      <c r="N6804" s="69"/>
      <c r="O6804" s="69"/>
      <c r="P6804" s="69"/>
      <c r="Q6804" s="69"/>
      <c r="R6804" s="69"/>
      <c r="S6804" s="47"/>
    </row>
    <row r="6805" spans="2:19" ht="15" thickBot="1" x14ac:dyDescent="0.35">
      <c r="B6805" s="47" t="s">
        <v>28</v>
      </c>
      <c r="C6805" s="47"/>
      <c r="D6805" s="47"/>
      <c r="E6805" s="47"/>
      <c r="F6805" s="47"/>
      <c r="G6805" s="47"/>
      <c r="H6805" s="117"/>
      <c r="I6805" s="70"/>
      <c r="J6805" s="71"/>
      <c r="K6805" s="71"/>
      <c r="L6805" s="48" t="s">
        <v>5</v>
      </c>
      <c r="M6805" s="47" t="s">
        <v>29</v>
      </c>
      <c r="N6805" s="69"/>
      <c r="O6805" s="69"/>
      <c r="P6805" s="69"/>
      <c r="Q6805" s="69"/>
      <c r="R6805" s="69"/>
      <c r="S6805" s="47"/>
    </row>
    <row r="6806" spans="2:19" ht="15" thickBot="1" x14ac:dyDescent="0.35">
      <c r="B6806" s="47" t="s">
        <v>13</v>
      </c>
      <c r="C6806" s="47"/>
      <c r="D6806" s="47"/>
      <c r="E6806" s="47"/>
      <c r="F6806" s="47"/>
      <c r="G6806" s="47"/>
      <c r="H6806" s="138">
        <f>IFERROR(VLOOKUP(H6805,'1 - Strom Erdgas Wärme 2021'!H:AA,17,FALSE),"")</f>
        <v>0</v>
      </c>
      <c r="I6806" s="70"/>
      <c r="J6806" s="71"/>
      <c r="K6806" s="71"/>
      <c r="L6806" s="48"/>
      <c r="M6806" s="47"/>
      <c r="N6806" s="69"/>
      <c r="O6806" s="69"/>
      <c r="P6806" s="69"/>
      <c r="Q6806" s="69"/>
      <c r="R6806" s="69"/>
      <c r="S6806" s="47"/>
    </row>
    <row r="6807" spans="2:19" ht="15" thickBot="1" x14ac:dyDescent="0.35">
      <c r="B6807" s="47" t="s">
        <v>16</v>
      </c>
      <c r="C6807" s="47"/>
      <c r="D6807" s="47"/>
      <c r="E6807" s="47"/>
      <c r="F6807" s="47"/>
      <c r="G6807" s="47"/>
      <c r="H6807" s="139"/>
      <c r="I6807" s="72"/>
      <c r="J6807" s="73"/>
      <c r="K6807" s="73"/>
      <c r="L6807" s="48" t="s">
        <v>5</v>
      </c>
      <c r="M6807" s="47" t="s">
        <v>17</v>
      </c>
      <c r="N6807" s="69"/>
      <c r="O6807" s="69"/>
      <c r="P6807" s="69"/>
      <c r="Q6807" s="69"/>
      <c r="R6807" s="69"/>
      <c r="S6807" s="47"/>
    </row>
    <row r="6808" spans="2:19" ht="16.8" thickBot="1" x14ac:dyDescent="0.45">
      <c r="B6808" s="47" t="str">
        <f>IF(H6807="Erdgas","Arbeitspreis pro kWh Erdgas in EUR",IF(H6807="Strom","Arbeitspreis pro kWh Strom in EUR",IF(H6807="Wärme/Kälte","Arbeitspreis pro kWh Wärme-/Kälteverbrauch in EUR","Bitte Energieart auswählen!")))</f>
        <v>Bitte Energieart auswählen!</v>
      </c>
      <c r="C6808" s="47"/>
      <c r="D6808" s="47"/>
      <c r="E6808" s="47"/>
      <c r="F6808" s="47"/>
      <c r="G6808" s="74">
        <f>IFERROR(SUMPRODUCT(I6808:K6808,I6809:K6809),"")</f>
        <v>0</v>
      </c>
      <c r="H6808" s="47"/>
      <c r="I6808" s="118"/>
      <c r="J6808" s="118"/>
      <c r="K6808" s="118"/>
      <c r="L6808" s="48" t="s">
        <v>5</v>
      </c>
      <c r="M6808" s="47" t="str">
        <f>IF(H6807="Erdgas","Erdgaskosten exkl. Steuern, Abgaben, Netzentgelte, etc.",IF(H6807="Strom","Stromkosten exkl. Steuern, Abgaben, Netzentgelte, etc.",IF(H6807="Wärme/Kälte","Wärme-/Kältekosten exkl. Steuern, Abgaben, Netzentgelte, etc.", "Bitte Energieart auswählen!")))</f>
        <v>Bitte Energieart auswählen!</v>
      </c>
      <c r="N6808" s="47"/>
      <c r="O6808" s="47"/>
      <c r="P6808" s="75"/>
      <c r="Q6808" s="61"/>
      <c r="R6808" s="62"/>
      <c r="S6808" s="47"/>
    </row>
    <row r="6809" spans="2:19" ht="15" thickBot="1" x14ac:dyDescent="0.35">
      <c r="B6809" s="47" t="str">
        <f>IF(AND(H6807="Erdgas",H6806="Nein"),"Aliquoter Erdgasverbrauch in kWh von 1. Oktober 2022 bis 31. Dezember 2022",IF(H6807="Erdgas","Erdgasverbrauch in kWh von 1. Oktober 2022 bis 31. Dezember 2022",IF(AND(H6807="Strom",H6806="Nein"),"Aliquoter Stromverbrauch in kWh von 1. Oktober 2022 bis 31. Dezember 2022",IF(H6807="Strom","Stromverbrauch in kWh von 1. Oktober 2022 bis 31. Dezember 2022",IF(AND(H6807="Wärme/Kälte",H6806="Nein"),"Aliquoter Wärme-/Kälteverbrauch in kWh von 1. Oktober 2022 bis 31. Dezember 2022",IF(H6807="Wärme/Kälte","Wärme-/Kälteverbrauch in kWh von 1. Oktober 2022 bis 31. Dezember 2022","Bitte Energieart auswählen!"))))))</f>
        <v>Bitte Energieart auswählen!</v>
      </c>
      <c r="C6809" s="47"/>
      <c r="D6809" s="47"/>
      <c r="E6809" s="47"/>
      <c r="F6809" s="47"/>
      <c r="G6809" s="47"/>
      <c r="H6809" s="59">
        <f>SUM(I6809:K6809)</f>
        <v>0</v>
      </c>
      <c r="I6809" s="119" t="str">
        <f>IFERROR(IF(H6806="Nein",VLOOKUP(H6805,'1 - Strom Erdgas Wärme 2021'!H:AA,20,FALSE)/12,""),"")</f>
        <v/>
      </c>
      <c r="J6809" s="119" t="str">
        <f>IFERROR(IF(H6806="Nein",VLOOKUP(H6805,'1 - Strom Erdgas Wärme 2021'!H:AB,20,FALSE)/12,""),"")</f>
        <v/>
      </c>
      <c r="K6809" s="119" t="str">
        <f>IFERROR(IF(H6806="Nein",VLOOKUP(H6805,'1 - Strom Erdgas Wärme 2021'!H:AC,20,FALSE)/12,""),"")</f>
        <v/>
      </c>
      <c r="L6809" s="48" t="s">
        <v>5</v>
      </c>
      <c r="M6809" s="76" t="str">
        <f>IFERROR(IF(H6806="Nein","Vorbefüllte Verbrauchswerte wurden aliquot (d.h. 1/12) aus dem Jahr 2021 übernommen.","Bitte ergänzen Sie die monatlichen Verbrauchswerte gem. Lastprofilzähler"),"")</f>
        <v>Bitte ergänzen Sie die monatlichen Verbrauchswerte gem. Lastprofilzähler</v>
      </c>
      <c r="N6809" s="77"/>
      <c r="O6809" s="77"/>
      <c r="P6809" s="77"/>
      <c r="Q6809" s="77"/>
      <c r="R6809" s="77"/>
      <c r="S6809" s="77"/>
    </row>
    <row r="6810" spans="2:19" x14ac:dyDescent="0.3">
      <c r="B6810" s="47" t="str">
        <f>IF(H6807="Wärme/Kälte","Energiemix: Anteil in % der aus Strom oder Erdgas erzeugten Wärme/Kälte","")</f>
        <v/>
      </c>
      <c r="C6810" s="46"/>
      <c r="D6810" s="46"/>
      <c r="E6810" s="46"/>
      <c r="F6810" s="74">
        <f>IFERROR(SUMPRODUCT(I6810:K6810,I6809:K6809),"")</f>
        <v>0</v>
      </c>
      <c r="G6810" s="74"/>
      <c r="H6810" s="46"/>
      <c r="I6810" s="120"/>
      <c r="J6810" s="121"/>
      <c r="K6810" s="121"/>
      <c r="L6810" s="48" t="str">
        <f>IF(H6807="Wärme/Kälte","i","")</f>
        <v/>
      </c>
      <c r="M6810" s="47" t="str">
        <f>IF(H6807="Wärme/Kälte","Bitte geben Sie den Anteil in % (von 0 bis 100, ohne Prozentzeichen) der  direkt aus Strom oder Erdgas erzeugten Wärme/Kälte.","")</f>
        <v/>
      </c>
      <c r="N6810" s="46"/>
      <c r="O6810" s="46"/>
      <c r="P6810" s="46"/>
      <c r="Q6810" s="46"/>
      <c r="R6810" s="46"/>
      <c r="S6810" s="46"/>
    </row>
    <row r="6811" spans="2:19" x14ac:dyDescent="0.3">
      <c r="B6811" s="46"/>
      <c r="C6811" s="46"/>
      <c r="D6811" s="46"/>
      <c r="E6811" s="46"/>
      <c r="F6811" s="46"/>
      <c r="G6811" s="46"/>
      <c r="H6811" s="46"/>
      <c r="I6811" s="98"/>
      <c r="J6811" s="46"/>
      <c r="K6811" s="46"/>
      <c r="L6811" s="48"/>
      <c r="M6811" s="47"/>
      <c r="N6811" s="46"/>
      <c r="O6811" s="46"/>
      <c r="P6811" s="46"/>
      <c r="Q6811" s="46"/>
      <c r="R6811" s="46"/>
      <c r="S6811" s="46"/>
    </row>
    <row r="6812" spans="2:19" ht="18" thickBot="1" x14ac:dyDescent="0.5">
      <c r="B6812" s="56" t="s">
        <v>10</v>
      </c>
      <c r="C6812" s="47"/>
      <c r="D6812" s="47"/>
      <c r="E6812" s="47"/>
      <c r="F6812" s="47"/>
      <c r="G6812" s="47"/>
      <c r="H6812" s="47"/>
      <c r="I6812" s="68">
        <v>44835</v>
      </c>
      <c r="J6812" s="68">
        <v>44866</v>
      </c>
      <c r="K6812" s="68">
        <v>44896</v>
      </c>
      <c r="L6812" s="47"/>
      <c r="M6812" s="69"/>
      <c r="N6812" s="69"/>
      <c r="O6812" s="69"/>
      <c r="P6812" s="69"/>
      <c r="Q6812" s="69"/>
      <c r="R6812" s="69"/>
      <c r="S6812" s="47"/>
    </row>
    <row r="6813" spans="2:19" ht="15" thickBot="1" x14ac:dyDescent="0.35">
      <c r="B6813" s="47" t="s">
        <v>28</v>
      </c>
      <c r="C6813" s="47"/>
      <c r="D6813" s="47"/>
      <c r="E6813" s="47"/>
      <c r="F6813" s="47"/>
      <c r="G6813" s="47"/>
      <c r="H6813" s="117"/>
      <c r="I6813" s="70"/>
      <c r="J6813" s="71"/>
      <c r="K6813" s="71"/>
      <c r="L6813" s="48" t="s">
        <v>5</v>
      </c>
      <c r="M6813" s="47" t="s">
        <v>29</v>
      </c>
      <c r="N6813" s="69"/>
      <c r="O6813" s="69"/>
      <c r="P6813" s="69"/>
      <c r="Q6813" s="69"/>
      <c r="R6813" s="69"/>
      <c r="S6813" s="47"/>
    </row>
    <row r="6814" spans="2:19" ht="15" thickBot="1" x14ac:dyDescent="0.35">
      <c r="B6814" s="47" t="s">
        <v>13</v>
      </c>
      <c r="C6814" s="47"/>
      <c r="D6814" s="47"/>
      <c r="E6814" s="47"/>
      <c r="F6814" s="47"/>
      <c r="G6814" s="47"/>
      <c r="H6814" s="138">
        <f>IFERROR(VLOOKUP(H6813,'1 - Strom Erdgas Wärme 2021'!H:AA,17,FALSE),"")</f>
        <v>0</v>
      </c>
      <c r="I6814" s="70"/>
      <c r="J6814" s="71"/>
      <c r="K6814" s="71"/>
      <c r="L6814" s="48"/>
      <c r="M6814" s="47"/>
      <c r="N6814" s="69"/>
      <c r="O6814" s="69"/>
      <c r="P6814" s="69"/>
      <c r="Q6814" s="69"/>
      <c r="R6814" s="69"/>
      <c r="S6814" s="47"/>
    </row>
    <row r="6815" spans="2:19" ht="15" thickBot="1" x14ac:dyDescent="0.35">
      <c r="B6815" s="47" t="s">
        <v>16</v>
      </c>
      <c r="C6815" s="47"/>
      <c r="D6815" s="47"/>
      <c r="E6815" s="47"/>
      <c r="F6815" s="47"/>
      <c r="G6815" s="47"/>
      <c r="H6815" s="139"/>
      <c r="I6815" s="72"/>
      <c r="J6815" s="73"/>
      <c r="K6815" s="73"/>
      <c r="L6815" s="48" t="s">
        <v>5</v>
      </c>
      <c r="M6815" s="47" t="s">
        <v>17</v>
      </c>
      <c r="N6815" s="69"/>
      <c r="O6815" s="69"/>
      <c r="P6815" s="69"/>
      <c r="Q6815" s="69"/>
      <c r="R6815" s="69"/>
      <c r="S6815" s="47"/>
    </row>
    <row r="6816" spans="2:19" ht="16.8" thickBot="1" x14ac:dyDescent="0.45">
      <c r="B6816" s="47" t="str">
        <f>IF(H6815="Erdgas","Arbeitspreis pro kWh Erdgas in EUR",IF(H6815="Strom","Arbeitspreis pro kWh Strom in EUR",IF(H6815="Wärme/Kälte","Arbeitspreis pro kWh Wärme-/Kälteverbrauch in EUR","Bitte Energieart auswählen!")))</f>
        <v>Bitte Energieart auswählen!</v>
      </c>
      <c r="C6816" s="47"/>
      <c r="D6816" s="47"/>
      <c r="E6816" s="47"/>
      <c r="F6816" s="47"/>
      <c r="G6816" s="74">
        <f>IFERROR(SUMPRODUCT(I6816:K6816,I6817:K6817),"")</f>
        <v>0</v>
      </c>
      <c r="H6816" s="47"/>
      <c r="I6816" s="118"/>
      <c r="J6816" s="118"/>
      <c r="K6816" s="118"/>
      <c r="L6816" s="48" t="s">
        <v>5</v>
      </c>
      <c r="M6816" s="47" t="str">
        <f>IF(H6815="Erdgas","Erdgaskosten exkl. Steuern, Abgaben, Netzentgelte, etc.",IF(H6815="Strom","Stromkosten exkl. Steuern, Abgaben, Netzentgelte, etc.",IF(H6815="Wärme/Kälte","Wärme-/Kältekosten exkl. Steuern, Abgaben, Netzentgelte, etc.", "Bitte Energieart auswählen!")))</f>
        <v>Bitte Energieart auswählen!</v>
      </c>
      <c r="N6816" s="47"/>
      <c r="O6816" s="47"/>
      <c r="P6816" s="75"/>
      <c r="Q6816" s="61"/>
      <c r="R6816" s="62"/>
      <c r="S6816" s="47"/>
    </row>
    <row r="6817" spans="2:19" ht="15" thickBot="1" x14ac:dyDescent="0.35">
      <c r="B6817" s="47" t="str">
        <f>IF(AND(H6815="Erdgas",H6814="Nein"),"Aliquoter Erdgasverbrauch in kWh von 1. Oktober 2022 bis 31. Dezember 2022",IF(H6815="Erdgas","Erdgasverbrauch in kWh von 1. Oktober 2022 bis 31. Dezember 2022",IF(AND(H6815="Strom",H6814="Nein"),"Aliquoter Stromverbrauch in kWh von 1. Oktober 2022 bis 31. Dezember 2022",IF(H6815="Strom","Stromverbrauch in kWh von 1. Oktober 2022 bis 31. Dezember 2022",IF(AND(H6815="Wärme/Kälte",H6814="Nein"),"Aliquoter Wärme-/Kälteverbrauch in kWh von 1. Oktober 2022 bis 31. Dezember 2022",IF(H6815="Wärme/Kälte","Wärme-/Kälteverbrauch in kWh von 1. Oktober 2022 bis 31. Dezember 2022","Bitte Energieart auswählen!"))))))</f>
        <v>Bitte Energieart auswählen!</v>
      </c>
      <c r="C6817" s="47"/>
      <c r="D6817" s="47"/>
      <c r="E6817" s="47"/>
      <c r="F6817" s="47"/>
      <c r="G6817" s="47"/>
      <c r="H6817" s="59">
        <f>SUM(I6817:K6817)</f>
        <v>0</v>
      </c>
      <c r="I6817" s="119" t="str">
        <f>IFERROR(IF(H6814="Nein",VLOOKUP(H6813,'1 - Strom Erdgas Wärme 2021'!H:AA,20,FALSE)/12,""),"")</f>
        <v/>
      </c>
      <c r="J6817" s="119" t="str">
        <f>IFERROR(IF(H6814="Nein",VLOOKUP(H6813,'1 - Strom Erdgas Wärme 2021'!H:AB,20,FALSE)/12,""),"")</f>
        <v/>
      </c>
      <c r="K6817" s="119" t="str">
        <f>IFERROR(IF(H6814="Nein",VLOOKUP(H6813,'1 - Strom Erdgas Wärme 2021'!H:AC,20,FALSE)/12,""),"")</f>
        <v/>
      </c>
      <c r="L6817" s="48" t="s">
        <v>5</v>
      </c>
      <c r="M6817" s="76" t="str">
        <f>IFERROR(IF(H6814="Nein","Vorbefüllte Verbrauchswerte wurden aliquot (d.h. 1/12) aus dem Jahr 2021 übernommen.","Bitte ergänzen Sie die monatlichen Verbrauchswerte gem. Lastprofilzähler"),"")</f>
        <v>Bitte ergänzen Sie die monatlichen Verbrauchswerte gem. Lastprofilzähler</v>
      </c>
      <c r="N6817" s="77"/>
      <c r="O6817" s="77"/>
      <c r="P6817" s="77"/>
      <c r="Q6817" s="77"/>
      <c r="R6817" s="77"/>
      <c r="S6817" s="77"/>
    </row>
    <row r="6818" spans="2:19" x14ac:dyDescent="0.3">
      <c r="B6818" s="47" t="str">
        <f>IF(H6815="Wärme/Kälte","Energiemix: Anteil in % der aus Strom oder Erdgas erzeugten Wärme/Kälte","")</f>
        <v/>
      </c>
      <c r="C6818" s="46"/>
      <c r="D6818" s="46"/>
      <c r="E6818" s="46"/>
      <c r="F6818" s="74">
        <f>IFERROR(SUMPRODUCT(I6818:K6818,I6817:K6817),"")</f>
        <v>0</v>
      </c>
      <c r="G6818" s="74"/>
      <c r="H6818" s="46"/>
      <c r="I6818" s="120"/>
      <c r="J6818" s="121"/>
      <c r="K6818" s="121"/>
      <c r="L6818" s="48" t="str">
        <f>IF(H6815="Wärme/Kälte","i","")</f>
        <v/>
      </c>
      <c r="M6818" s="47" t="str">
        <f>IF(H6815="Wärme/Kälte","Bitte geben Sie den Anteil in % (von 0 bis 100, ohne Prozentzeichen) der  direkt aus Strom oder Erdgas erzeugten Wärme/Kälte.","")</f>
        <v/>
      </c>
      <c r="N6818" s="46"/>
      <c r="O6818" s="46"/>
      <c r="P6818" s="46"/>
      <c r="Q6818" s="46"/>
      <c r="R6818" s="46"/>
      <c r="S6818" s="46"/>
    </row>
    <row r="6819" spans="2:19" x14ac:dyDescent="0.3">
      <c r="B6819" s="46"/>
      <c r="C6819" s="46"/>
      <c r="D6819" s="46"/>
      <c r="E6819" s="46"/>
      <c r="F6819" s="46"/>
      <c r="G6819" s="46"/>
      <c r="H6819" s="46"/>
      <c r="I6819" s="98"/>
      <c r="J6819" s="46"/>
      <c r="K6819" s="46"/>
      <c r="L6819" s="48"/>
      <c r="M6819" s="47"/>
      <c r="N6819" s="46"/>
      <c r="O6819" s="46"/>
      <c r="P6819" s="46"/>
      <c r="Q6819" s="46"/>
      <c r="R6819" s="46"/>
      <c r="S6819" s="46"/>
    </row>
    <row r="6820" spans="2:19" ht="18" thickBot="1" x14ac:dyDescent="0.5">
      <c r="B6820" s="56" t="s">
        <v>10</v>
      </c>
      <c r="C6820" s="47"/>
      <c r="D6820" s="47"/>
      <c r="E6820" s="47"/>
      <c r="F6820" s="47"/>
      <c r="G6820" s="47"/>
      <c r="H6820" s="47"/>
      <c r="I6820" s="68">
        <v>44835</v>
      </c>
      <c r="J6820" s="68">
        <v>44866</v>
      </c>
      <c r="K6820" s="68">
        <v>44896</v>
      </c>
      <c r="L6820" s="47"/>
      <c r="M6820" s="69"/>
      <c r="N6820" s="69"/>
      <c r="O6820" s="69"/>
      <c r="P6820" s="69"/>
      <c r="Q6820" s="69"/>
      <c r="R6820" s="69"/>
      <c r="S6820" s="47"/>
    </row>
    <row r="6821" spans="2:19" ht="15" thickBot="1" x14ac:dyDescent="0.35">
      <c r="B6821" s="47" t="s">
        <v>28</v>
      </c>
      <c r="C6821" s="47"/>
      <c r="D6821" s="47"/>
      <c r="E6821" s="47"/>
      <c r="F6821" s="47"/>
      <c r="G6821" s="47"/>
      <c r="H6821" s="117"/>
      <c r="I6821" s="70"/>
      <c r="J6821" s="71"/>
      <c r="K6821" s="71"/>
      <c r="L6821" s="48" t="s">
        <v>5</v>
      </c>
      <c r="M6821" s="47" t="s">
        <v>29</v>
      </c>
      <c r="N6821" s="69"/>
      <c r="O6821" s="69"/>
      <c r="P6821" s="69"/>
      <c r="Q6821" s="69"/>
      <c r="R6821" s="69"/>
      <c r="S6821" s="47"/>
    </row>
    <row r="6822" spans="2:19" ht="15" thickBot="1" x14ac:dyDescent="0.35">
      <c r="B6822" s="47" t="s">
        <v>13</v>
      </c>
      <c r="C6822" s="47"/>
      <c r="D6822" s="47"/>
      <c r="E6822" s="47"/>
      <c r="F6822" s="47"/>
      <c r="G6822" s="47"/>
      <c r="H6822" s="138">
        <f>IFERROR(VLOOKUP(H6821,'1 - Strom Erdgas Wärme 2021'!H:AA,17,FALSE),"")</f>
        <v>0</v>
      </c>
      <c r="I6822" s="70"/>
      <c r="J6822" s="71"/>
      <c r="K6822" s="71"/>
      <c r="L6822" s="48"/>
      <c r="M6822" s="47"/>
      <c r="N6822" s="69"/>
      <c r="O6822" s="69"/>
      <c r="P6822" s="69"/>
      <c r="Q6822" s="69"/>
      <c r="R6822" s="69"/>
      <c r="S6822" s="47"/>
    </row>
    <row r="6823" spans="2:19" ht="15" thickBot="1" x14ac:dyDescent="0.35">
      <c r="B6823" s="47" t="s">
        <v>16</v>
      </c>
      <c r="C6823" s="47"/>
      <c r="D6823" s="47"/>
      <c r="E6823" s="47"/>
      <c r="F6823" s="47"/>
      <c r="G6823" s="47"/>
      <c r="H6823" s="139"/>
      <c r="I6823" s="72"/>
      <c r="J6823" s="73"/>
      <c r="K6823" s="73"/>
      <c r="L6823" s="48" t="s">
        <v>5</v>
      </c>
      <c r="M6823" s="47" t="s">
        <v>17</v>
      </c>
      <c r="N6823" s="69"/>
      <c r="O6823" s="69"/>
      <c r="P6823" s="69"/>
      <c r="Q6823" s="69"/>
      <c r="R6823" s="69"/>
      <c r="S6823" s="47"/>
    </row>
    <row r="6824" spans="2:19" ht="16.8" thickBot="1" x14ac:dyDescent="0.45">
      <c r="B6824" s="47" t="str">
        <f>IF(H6823="Erdgas","Arbeitspreis pro kWh Erdgas in EUR",IF(H6823="Strom","Arbeitspreis pro kWh Strom in EUR",IF(H6823="Wärme/Kälte","Arbeitspreis pro kWh Wärme-/Kälteverbrauch in EUR","Bitte Energieart auswählen!")))</f>
        <v>Bitte Energieart auswählen!</v>
      </c>
      <c r="C6824" s="47"/>
      <c r="D6824" s="47"/>
      <c r="E6824" s="47"/>
      <c r="F6824" s="47"/>
      <c r="G6824" s="74">
        <f>IFERROR(SUMPRODUCT(I6824:K6824,I6825:K6825),"")</f>
        <v>0</v>
      </c>
      <c r="H6824" s="47"/>
      <c r="I6824" s="118"/>
      <c r="J6824" s="118"/>
      <c r="K6824" s="118"/>
      <c r="L6824" s="48" t="s">
        <v>5</v>
      </c>
      <c r="M6824" s="47" t="str">
        <f>IF(H6823="Erdgas","Erdgaskosten exkl. Steuern, Abgaben, Netzentgelte, etc.",IF(H6823="Strom","Stromkosten exkl. Steuern, Abgaben, Netzentgelte, etc.",IF(H6823="Wärme/Kälte","Wärme-/Kältekosten exkl. Steuern, Abgaben, Netzentgelte, etc.", "Bitte Energieart auswählen!")))</f>
        <v>Bitte Energieart auswählen!</v>
      </c>
      <c r="N6824" s="47"/>
      <c r="O6824" s="47"/>
      <c r="P6824" s="75"/>
      <c r="Q6824" s="61"/>
      <c r="R6824" s="62"/>
      <c r="S6824" s="47"/>
    </row>
    <row r="6825" spans="2:19" ht="15" thickBot="1" x14ac:dyDescent="0.35">
      <c r="B6825" s="47" t="str">
        <f>IF(AND(H6823="Erdgas",H6822="Nein"),"Aliquoter Erdgasverbrauch in kWh von 1. Oktober 2022 bis 31. Dezember 2022",IF(H6823="Erdgas","Erdgasverbrauch in kWh von 1. Oktober 2022 bis 31. Dezember 2022",IF(AND(H6823="Strom",H6822="Nein"),"Aliquoter Stromverbrauch in kWh von 1. Oktober 2022 bis 31. Dezember 2022",IF(H6823="Strom","Stromverbrauch in kWh von 1. Oktober 2022 bis 31. Dezember 2022",IF(AND(H6823="Wärme/Kälte",H6822="Nein"),"Aliquoter Wärme-/Kälteverbrauch in kWh von 1. Oktober 2022 bis 31. Dezember 2022",IF(H6823="Wärme/Kälte","Wärme-/Kälteverbrauch in kWh von 1. Oktober 2022 bis 31. Dezember 2022","Bitte Energieart auswählen!"))))))</f>
        <v>Bitte Energieart auswählen!</v>
      </c>
      <c r="C6825" s="47"/>
      <c r="D6825" s="47"/>
      <c r="E6825" s="47"/>
      <c r="F6825" s="47"/>
      <c r="G6825" s="47"/>
      <c r="H6825" s="59">
        <f>SUM(I6825:K6825)</f>
        <v>0</v>
      </c>
      <c r="I6825" s="119" t="str">
        <f>IFERROR(IF(H6822="Nein",VLOOKUP(H6821,'1 - Strom Erdgas Wärme 2021'!H:AA,20,FALSE)/12,""),"")</f>
        <v/>
      </c>
      <c r="J6825" s="119" t="str">
        <f>IFERROR(IF(H6822="Nein",VLOOKUP(H6821,'1 - Strom Erdgas Wärme 2021'!H:AB,20,FALSE)/12,""),"")</f>
        <v/>
      </c>
      <c r="K6825" s="119" t="str">
        <f>IFERROR(IF(H6822="Nein",VLOOKUP(H6821,'1 - Strom Erdgas Wärme 2021'!H:AC,20,FALSE)/12,""),"")</f>
        <v/>
      </c>
      <c r="L6825" s="48" t="s">
        <v>5</v>
      </c>
      <c r="M6825" s="76" t="str">
        <f>IFERROR(IF(H6822="Nein","Vorbefüllte Verbrauchswerte wurden aliquot (d.h. 1/12) aus dem Jahr 2021 übernommen.","Bitte ergänzen Sie die monatlichen Verbrauchswerte gem. Lastprofilzähler"),"")</f>
        <v>Bitte ergänzen Sie die monatlichen Verbrauchswerte gem. Lastprofilzähler</v>
      </c>
      <c r="N6825" s="77"/>
      <c r="O6825" s="77"/>
      <c r="P6825" s="77"/>
      <c r="Q6825" s="77"/>
      <c r="R6825" s="77"/>
      <c r="S6825" s="77"/>
    </row>
    <row r="6826" spans="2:19" x14ac:dyDescent="0.3">
      <c r="B6826" s="47" t="str">
        <f>IF(H6823="Wärme/Kälte","Energiemix: Anteil in % der aus Strom oder Erdgas erzeugten Wärme/Kälte","")</f>
        <v/>
      </c>
      <c r="C6826" s="46"/>
      <c r="D6826" s="46"/>
      <c r="E6826" s="46"/>
      <c r="F6826" s="74">
        <f>IFERROR(SUMPRODUCT(I6826:K6826,I6825:K6825),"")</f>
        <v>0</v>
      </c>
      <c r="G6826" s="74"/>
      <c r="H6826" s="46"/>
      <c r="I6826" s="120"/>
      <c r="J6826" s="121"/>
      <c r="K6826" s="121"/>
      <c r="L6826" s="48" t="str">
        <f>IF(H6823="Wärme/Kälte","i","")</f>
        <v/>
      </c>
      <c r="M6826" s="47" t="str">
        <f>IF(H6823="Wärme/Kälte","Bitte geben Sie den Anteil in % (von 0 bis 100, ohne Prozentzeichen) der  direkt aus Strom oder Erdgas erzeugten Wärme/Kälte.","")</f>
        <v/>
      </c>
      <c r="N6826" s="46"/>
      <c r="O6826" s="46"/>
      <c r="P6826" s="46"/>
      <c r="Q6826" s="46"/>
      <c r="R6826" s="46"/>
      <c r="S6826" s="46"/>
    </row>
    <row r="6827" spans="2:19" x14ac:dyDescent="0.3">
      <c r="B6827" s="46"/>
      <c r="C6827" s="46"/>
      <c r="D6827" s="46"/>
      <c r="E6827" s="46"/>
      <c r="F6827" s="46"/>
      <c r="G6827" s="46"/>
      <c r="H6827" s="46"/>
      <c r="I6827" s="98"/>
      <c r="J6827" s="46"/>
      <c r="K6827" s="46"/>
      <c r="L6827" s="48"/>
      <c r="M6827" s="47"/>
      <c r="N6827" s="46"/>
      <c r="O6827" s="46"/>
      <c r="P6827" s="46"/>
      <c r="Q6827" s="46"/>
      <c r="R6827" s="46"/>
      <c r="S6827" s="46"/>
    </row>
    <row r="6828" spans="2:19" ht="18" thickBot="1" x14ac:dyDescent="0.5">
      <c r="B6828" s="56" t="s">
        <v>10</v>
      </c>
      <c r="C6828" s="47"/>
      <c r="D6828" s="47"/>
      <c r="E6828" s="47"/>
      <c r="F6828" s="47"/>
      <c r="G6828" s="47"/>
      <c r="H6828" s="47"/>
      <c r="I6828" s="68">
        <v>44835</v>
      </c>
      <c r="J6828" s="68">
        <v>44866</v>
      </c>
      <c r="K6828" s="68">
        <v>44896</v>
      </c>
      <c r="L6828" s="47"/>
      <c r="M6828" s="69"/>
      <c r="N6828" s="69"/>
      <c r="O6828" s="69"/>
      <c r="P6828" s="69"/>
      <c r="Q6828" s="69"/>
      <c r="R6828" s="69"/>
      <c r="S6828" s="47"/>
    </row>
    <row r="6829" spans="2:19" ht="15" thickBot="1" x14ac:dyDescent="0.35">
      <c r="B6829" s="47" t="s">
        <v>28</v>
      </c>
      <c r="C6829" s="47"/>
      <c r="D6829" s="47"/>
      <c r="E6829" s="47"/>
      <c r="F6829" s="47"/>
      <c r="G6829" s="47"/>
      <c r="H6829" s="117"/>
      <c r="I6829" s="70"/>
      <c r="J6829" s="71"/>
      <c r="K6829" s="71"/>
      <c r="L6829" s="48" t="s">
        <v>5</v>
      </c>
      <c r="M6829" s="47" t="s">
        <v>29</v>
      </c>
      <c r="N6829" s="69"/>
      <c r="O6829" s="69"/>
      <c r="P6829" s="69"/>
      <c r="Q6829" s="69"/>
      <c r="R6829" s="69"/>
      <c r="S6829" s="47"/>
    </row>
    <row r="6830" spans="2:19" ht="15" thickBot="1" x14ac:dyDescent="0.35">
      <c r="B6830" s="47" t="s">
        <v>13</v>
      </c>
      <c r="C6830" s="47"/>
      <c r="D6830" s="47"/>
      <c r="E6830" s="47"/>
      <c r="F6830" s="47"/>
      <c r="G6830" s="47"/>
      <c r="H6830" s="138">
        <f>IFERROR(VLOOKUP(H6829,'1 - Strom Erdgas Wärme 2021'!H:AA,17,FALSE),"")</f>
        <v>0</v>
      </c>
      <c r="I6830" s="70"/>
      <c r="J6830" s="71"/>
      <c r="K6830" s="71"/>
      <c r="L6830" s="48"/>
      <c r="M6830" s="47"/>
      <c r="N6830" s="69"/>
      <c r="O6830" s="69"/>
      <c r="P6830" s="69"/>
      <c r="Q6830" s="69"/>
      <c r="R6830" s="69"/>
      <c r="S6830" s="47"/>
    </row>
    <row r="6831" spans="2:19" ht="15" thickBot="1" x14ac:dyDescent="0.35">
      <c r="B6831" s="47" t="s">
        <v>16</v>
      </c>
      <c r="C6831" s="47"/>
      <c r="D6831" s="47"/>
      <c r="E6831" s="47"/>
      <c r="F6831" s="47"/>
      <c r="G6831" s="47"/>
      <c r="H6831" s="139"/>
      <c r="I6831" s="72"/>
      <c r="J6831" s="73"/>
      <c r="K6831" s="73"/>
      <c r="L6831" s="48" t="s">
        <v>5</v>
      </c>
      <c r="M6831" s="47" t="s">
        <v>17</v>
      </c>
      <c r="N6831" s="69"/>
      <c r="O6831" s="69"/>
      <c r="P6831" s="69"/>
      <c r="Q6831" s="69"/>
      <c r="R6831" s="69"/>
      <c r="S6831" s="47"/>
    </row>
    <row r="6832" spans="2:19" ht="16.8" thickBot="1" x14ac:dyDescent="0.45">
      <c r="B6832" s="47" t="str">
        <f>IF(H6831="Erdgas","Arbeitspreis pro kWh Erdgas in EUR",IF(H6831="Strom","Arbeitspreis pro kWh Strom in EUR",IF(H6831="Wärme/Kälte","Arbeitspreis pro kWh Wärme-/Kälteverbrauch in EUR","Bitte Energieart auswählen!")))</f>
        <v>Bitte Energieart auswählen!</v>
      </c>
      <c r="C6832" s="47"/>
      <c r="D6832" s="47"/>
      <c r="E6832" s="47"/>
      <c r="F6832" s="47"/>
      <c r="G6832" s="74">
        <f>IFERROR(SUMPRODUCT(I6832:K6832,I6833:K6833),"")</f>
        <v>0</v>
      </c>
      <c r="H6832" s="47"/>
      <c r="I6832" s="118"/>
      <c r="J6832" s="118"/>
      <c r="K6832" s="118"/>
      <c r="L6832" s="48" t="s">
        <v>5</v>
      </c>
      <c r="M6832" s="47" t="str">
        <f>IF(H6831="Erdgas","Erdgaskosten exkl. Steuern, Abgaben, Netzentgelte, etc.",IF(H6831="Strom","Stromkosten exkl. Steuern, Abgaben, Netzentgelte, etc.",IF(H6831="Wärme/Kälte","Wärme-/Kältekosten exkl. Steuern, Abgaben, Netzentgelte, etc.", "Bitte Energieart auswählen!")))</f>
        <v>Bitte Energieart auswählen!</v>
      </c>
      <c r="N6832" s="47"/>
      <c r="O6832" s="47"/>
      <c r="P6832" s="75"/>
      <c r="Q6832" s="61"/>
      <c r="R6832" s="62"/>
      <c r="S6832" s="47"/>
    </row>
    <row r="6833" spans="2:19" ht="15" thickBot="1" x14ac:dyDescent="0.35">
      <c r="B6833" s="47" t="str">
        <f>IF(AND(H6831="Erdgas",H6830="Nein"),"Aliquoter Erdgasverbrauch in kWh von 1. Oktober 2022 bis 31. Dezember 2022",IF(H6831="Erdgas","Erdgasverbrauch in kWh von 1. Oktober 2022 bis 31. Dezember 2022",IF(AND(H6831="Strom",H6830="Nein"),"Aliquoter Stromverbrauch in kWh von 1. Oktober 2022 bis 31. Dezember 2022",IF(H6831="Strom","Stromverbrauch in kWh von 1. Oktober 2022 bis 31. Dezember 2022",IF(AND(H6831="Wärme/Kälte",H6830="Nein"),"Aliquoter Wärme-/Kälteverbrauch in kWh von 1. Oktober 2022 bis 31. Dezember 2022",IF(H6831="Wärme/Kälte","Wärme-/Kälteverbrauch in kWh von 1. Oktober 2022 bis 31. Dezember 2022","Bitte Energieart auswählen!"))))))</f>
        <v>Bitte Energieart auswählen!</v>
      </c>
      <c r="C6833" s="47"/>
      <c r="D6833" s="47"/>
      <c r="E6833" s="47"/>
      <c r="F6833" s="47"/>
      <c r="G6833" s="47"/>
      <c r="H6833" s="59">
        <f>SUM(I6833:K6833)</f>
        <v>0</v>
      </c>
      <c r="I6833" s="119" t="str">
        <f>IFERROR(IF(H6830="Nein",VLOOKUP(H6829,'1 - Strom Erdgas Wärme 2021'!H:AA,20,FALSE)/12,""),"")</f>
        <v/>
      </c>
      <c r="J6833" s="119" t="str">
        <f>IFERROR(IF(H6830="Nein",VLOOKUP(H6829,'1 - Strom Erdgas Wärme 2021'!H:AB,20,FALSE)/12,""),"")</f>
        <v/>
      </c>
      <c r="K6833" s="119" t="str">
        <f>IFERROR(IF(H6830="Nein",VLOOKUP(H6829,'1 - Strom Erdgas Wärme 2021'!H:AC,20,FALSE)/12,""),"")</f>
        <v/>
      </c>
      <c r="L6833" s="48" t="s">
        <v>5</v>
      </c>
      <c r="M6833" s="76" t="str">
        <f>IFERROR(IF(H6830="Nein","Vorbefüllte Verbrauchswerte wurden aliquot (d.h. 1/12) aus dem Jahr 2021 übernommen.","Bitte ergänzen Sie die monatlichen Verbrauchswerte gem. Lastprofilzähler"),"")</f>
        <v>Bitte ergänzen Sie die monatlichen Verbrauchswerte gem. Lastprofilzähler</v>
      </c>
      <c r="N6833" s="77"/>
      <c r="O6833" s="77"/>
      <c r="P6833" s="77"/>
      <c r="Q6833" s="77"/>
      <c r="R6833" s="77"/>
      <c r="S6833" s="77"/>
    </row>
    <row r="6834" spans="2:19" x14ac:dyDescent="0.3">
      <c r="B6834" s="47" t="str">
        <f>IF(H6831="Wärme/Kälte","Energiemix: Anteil in % der aus Strom oder Erdgas erzeugten Wärme/Kälte","")</f>
        <v/>
      </c>
      <c r="C6834" s="46"/>
      <c r="D6834" s="46"/>
      <c r="E6834" s="46"/>
      <c r="F6834" s="74">
        <f>IFERROR(SUMPRODUCT(I6834:K6834,I6833:K6833),"")</f>
        <v>0</v>
      </c>
      <c r="G6834" s="74"/>
      <c r="H6834" s="46"/>
      <c r="I6834" s="120"/>
      <c r="J6834" s="121"/>
      <c r="K6834" s="121"/>
      <c r="L6834" s="48" t="str">
        <f>IF(H6831="Wärme/Kälte","i","")</f>
        <v/>
      </c>
      <c r="M6834" s="47" t="str">
        <f>IF(H6831="Wärme/Kälte","Bitte geben Sie den Anteil in % (von 0 bis 100, ohne Prozentzeichen) der  direkt aus Strom oder Erdgas erzeugten Wärme/Kälte.","")</f>
        <v/>
      </c>
      <c r="N6834" s="46"/>
      <c r="O6834" s="46"/>
      <c r="P6834" s="46"/>
      <c r="Q6834" s="46"/>
      <c r="R6834" s="46"/>
      <c r="S6834" s="46"/>
    </row>
    <row r="6835" spans="2:19" x14ac:dyDescent="0.3">
      <c r="B6835" s="46"/>
      <c r="C6835" s="46"/>
      <c r="D6835" s="46"/>
      <c r="E6835" s="46"/>
      <c r="F6835" s="46"/>
      <c r="G6835" s="46"/>
      <c r="H6835" s="46"/>
      <c r="I6835" s="98"/>
      <c r="J6835" s="46"/>
      <c r="K6835" s="46"/>
      <c r="L6835" s="48"/>
      <c r="M6835" s="47"/>
      <c r="N6835" s="46"/>
      <c r="O6835" s="46"/>
      <c r="P6835" s="46"/>
      <c r="Q6835" s="46"/>
      <c r="R6835" s="46"/>
      <c r="S6835" s="46"/>
    </row>
    <row r="6836" spans="2:19" ht="18" thickBot="1" x14ac:dyDescent="0.5">
      <c r="B6836" s="56" t="s">
        <v>10</v>
      </c>
      <c r="C6836" s="47"/>
      <c r="D6836" s="47"/>
      <c r="E6836" s="47"/>
      <c r="F6836" s="47"/>
      <c r="G6836" s="47"/>
      <c r="H6836" s="47"/>
      <c r="I6836" s="68">
        <v>44835</v>
      </c>
      <c r="J6836" s="68">
        <v>44866</v>
      </c>
      <c r="K6836" s="68">
        <v>44896</v>
      </c>
      <c r="L6836" s="47"/>
      <c r="M6836" s="69"/>
      <c r="N6836" s="69"/>
      <c r="O6836" s="69"/>
      <c r="P6836" s="69"/>
      <c r="Q6836" s="69"/>
      <c r="R6836" s="69"/>
      <c r="S6836" s="47"/>
    </row>
    <row r="6837" spans="2:19" ht="15" thickBot="1" x14ac:dyDescent="0.35">
      <c r="B6837" s="47" t="s">
        <v>28</v>
      </c>
      <c r="C6837" s="47"/>
      <c r="D6837" s="47"/>
      <c r="E6837" s="47"/>
      <c r="F6837" s="47"/>
      <c r="G6837" s="47"/>
      <c r="H6837" s="117"/>
      <c r="I6837" s="70"/>
      <c r="J6837" s="71"/>
      <c r="K6837" s="71"/>
      <c r="L6837" s="48" t="s">
        <v>5</v>
      </c>
      <c r="M6837" s="47" t="s">
        <v>29</v>
      </c>
      <c r="N6837" s="69"/>
      <c r="O6837" s="69"/>
      <c r="P6837" s="69"/>
      <c r="Q6837" s="69"/>
      <c r="R6837" s="69"/>
      <c r="S6837" s="47"/>
    </row>
    <row r="6838" spans="2:19" ht="15" thickBot="1" x14ac:dyDescent="0.35">
      <c r="B6838" s="47" t="s">
        <v>13</v>
      </c>
      <c r="C6838" s="47"/>
      <c r="D6838" s="47"/>
      <c r="E6838" s="47"/>
      <c r="F6838" s="47"/>
      <c r="G6838" s="47"/>
      <c r="H6838" s="138">
        <f>IFERROR(VLOOKUP(H6837,'1 - Strom Erdgas Wärme 2021'!H:AA,17,FALSE),"")</f>
        <v>0</v>
      </c>
      <c r="I6838" s="70"/>
      <c r="J6838" s="71"/>
      <c r="K6838" s="71"/>
      <c r="L6838" s="48"/>
      <c r="M6838" s="47"/>
      <c r="N6838" s="69"/>
      <c r="O6838" s="69"/>
      <c r="P6838" s="69"/>
      <c r="Q6838" s="69"/>
      <c r="R6838" s="69"/>
      <c r="S6838" s="47"/>
    </row>
    <row r="6839" spans="2:19" ht="15" thickBot="1" x14ac:dyDescent="0.35">
      <c r="B6839" s="47" t="s">
        <v>16</v>
      </c>
      <c r="C6839" s="47"/>
      <c r="D6839" s="47"/>
      <c r="E6839" s="47"/>
      <c r="F6839" s="47"/>
      <c r="G6839" s="47"/>
      <c r="H6839" s="139"/>
      <c r="I6839" s="72"/>
      <c r="J6839" s="73"/>
      <c r="K6839" s="73"/>
      <c r="L6839" s="48" t="s">
        <v>5</v>
      </c>
      <c r="M6839" s="47" t="s">
        <v>17</v>
      </c>
      <c r="N6839" s="69"/>
      <c r="O6839" s="69"/>
      <c r="P6839" s="69"/>
      <c r="Q6839" s="69"/>
      <c r="R6839" s="69"/>
      <c r="S6839" s="47"/>
    </row>
    <row r="6840" spans="2:19" ht="16.8" thickBot="1" x14ac:dyDescent="0.45">
      <c r="B6840" s="47" t="str">
        <f>IF(H6839="Erdgas","Arbeitspreis pro kWh Erdgas in EUR",IF(H6839="Strom","Arbeitspreis pro kWh Strom in EUR",IF(H6839="Wärme/Kälte","Arbeitspreis pro kWh Wärme-/Kälteverbrauch in EUR","Bitte Energieart auswählen!")))</f>
        <v>Bitte Energieart auswählen!</v>
      </c>
      <c r="C6840" s="47"/>
      <c r="D6840" s="47"/>
      <c r="E6840" s="47"/>
      <c r="F6840" s="47"/>
      <c r="G6840" s="74">
        <f>IFERROR(SUMPRODUCT(I6840:K6840,I6841:K6841),"")</f>
        <v>0</v>
      </c>
      <c r="H6840" s="47"/>
      <c r="I6840" s="118"/>
      <c r="J6840" s="118"/>
      <c r="K6840" s="118"/>
      <c r="L6840" s="48" t="s">
        <v>5</v>
      </c>
      <c r="M6840" s="47" t="str">
        <f>IF(H6839="Erdgas","Erdgaskosten exkl. Steuern, Abgaben, Netzentgelte, etc.",IF(H6839="Strom","Stromkosten exkl. Steuern, Abgaben, Netzentgelte, etc.",IF(H6839="Wärme/Kälte","Wärme-/Kältekosten exkl. Steuern, Abgaben, Netzentgelte, etc.", "Bitte Energieart auswählen!")))</f>
        <v>Bitte Energieart auswählen!</v>
      </c>
      <c r="N6840" s="47"/>
      <c r="O6840" s="47"/>
      <c r="P6840" s="75"/>
      <c r="Q6840" s="61"/>
      <c r="R6840" s="62"/>
      <c r="S6840" s="47"/>
    </row>
    <row r="6841" spans="2:19" ht="15" thickBot="1" x14ac:dyDescent="0.35">
      <c r="B6841" s="47" t="str">
        <f>IF(AND(H6839="Erdgas",H6838="Nein"),"Aliquoter Erdgasverbrauch in kWh von 1. Oktober 2022 bis 31. Dezember 2022",IF(H6839="Erdgas","Erdgasverbrauch in kWh von 1. Oktober 2022 bis 31. Dezember 2022",IF(AND(H6839="Strom",H6838="Nein"),"Aliquoter Stromverbrauch in kWh von 1. Oktober 2022 bis 31. Dezember 2022",IF(H6839="Strom","Stromverbrauch in kWh von 1. Oktober 2022 bis 31. Dezember 2022",IF(AND(H6839="Wärme/Kälte",H6838="Nein"),"Aliquoter Wärme-/Kälteverbrauch in kWh von 1. Oktober 2022 bis 31. Dezember 2022",IF(H6839="Wärme/Kälte","Wärme-/Kälteverbrauch in kWh von 1. Oktober 2022 bis 31. Dezember 2022","Bitte Energieart auswählen!"))))))</f>
        <v>Bitte Energieart auswählen!</v>
      </c>
      <c r="C6841" s="47"/>
      <c r="D6841" s="47"/>
      <c r="E6841" s="47"/>
      <c r="F6841" s="47"/>
      <c r="G6841" s="47"/>
      <c r="H6841" s="59">
        <f>SUM(I6841:K6841)</f>
        <v>0</v>
      </c>
      <c r="I6841" s="119" t="str">
        <f>IFERROR(IF(H6838="Nein",VLOOKUP(H6837,'1 - Strom Erdgas Wärme 2021'!H:AA,20,FALSE)/12,""),"")</f>
        <v/>
      </c>
      <c r="J6841" s="119" t="str">
        <f>IFERROR(IF(H6838="Nein",VLOOKUP(H6837,'1 - Strom Erdgas Wärme 2021'!H:AB,20,FALSE)/12,""),"")</f>
        <v/>
      </c>
      <c r="K6841" s="119" t="str">
        <f>IFERROR(IF(H6838="Nein",VLOOKUP(H6837,'1 - Strom Erdgas Wärme 2021'!H:AC,20,FALSE)/12,""),"")</f>
        <v/>
      </c>
      <c r="L6841" s="48" t="s">
        <v>5</v>
      </c>
      <c r="M6841" s="76" t="str">
        <f>IFERROR(IF(H6838="Nein","Vorbefüllte Verbrauchswerte wurden aliquot (d.h. 1/12) aus dem Jahr 2021 übernommen.","Bitte ergänzen Sie die monatlichen Verbrauchswerte gem. Lastprofilzähler"),"")</f>
        <v>Bitte ergänzen Sie die monatlichen Verbrauchswerte gem. Lastprofilzähler</v>
      </c>
      <c r="N6841" s="77"/>
      <c r="O6841" s="77"/>
      <c r="P6841" s="77"/>
      <c r="Q6841" s="77"/>
      <c r="R6841" s="77"/>
      <c r="S6841" s="77"/>
    </row>
    <row r="6842" spans="2:19" x14ac:dyDescent="0.3">
      <c r="B6842" s="47" t="str">
        <f>IF(H6839="Wärme/Kälte","Energiemix: Anteil in % der aus Strom oder Erdgas erzeugten Wärme/Kälte","")</f>
        <v/>
      </c>
      <c r="C6842" s="46"/>
      <c r="D6842" s="46"/>
      <c r="E6842" s="46"/>
      <c r="F6842" s="74">
        <f>IFERROR(SUMPRODUCT(I6842:K6842,I6841:K6841),"")</f>
        <v>0</v>
      </c>
      <c r="G6842" s="74"/>
      <c r="H6842" s="46"/>
      <c r="I6842" s="120"/>
      <c r="J6842" s="121"/>
      <c r="K6842" s="121"/>
      <c r="L6842" s="48" t="str">
        <f>IF(H6839="Wärme/Kälte","i","")</f>
        <v/>
      </c>
      <c r="M6842" s="47" t="str">
        <f>IF(H6839="Wärme/Kälte","Bitte geben Sie den Anteil in % (von 0 bis 100, ohne Prozentzeichen) der  direkt aus Strom oder Erdgas erzeugten Wärme/Kälte.","")</f>
        <v/>
      </c>
      <c r="N6842" s="46"/>
      <c r="O6842" s="46"/>
      <c r="P6842" s="46"/>
      <c r="Q6842" s="46"/>
      <c r="R6842" s="46"/>
      <c r="S6842" s="46"/>
    </row>
    <row r="6843" spans="2:19" x14ac:dyDescent="0.3">
      <c r="B6843" s="46"/>
      <c r="C6843" s="46"/>
      <c r="D6843" s="46"/>
      <c r="E6843" s="46"/>
      <c r="F6843" s="46"/>
      <c r="G6843" s="46"/>
      <c r="H6843" s="46"/>
      <c r="I6843" s="98"/>
      <c r="J6843" s="46"/>
      <c r="K6843" s="46"/>
      <c r="L6843" s="48"/>
      <c r="M6843" s="47"/>
      <c r="N6843" s="46"/>
      <c r="O6843" s="46"/>
      <c r="P6843" s="46"/>
      <c r="Q6843" s="46"/>
      <c r="R6843" s="46"/>
      <c r="S6843" s="46"/>
    </row>
    <row r="6844" spans="2:19" ht="18" thickBot="1" x14ac:dyDescent="0.5">
      <c r="B6844" s="56" t="s">
        <v>10</v>
      </c>
      <c r="C6844" s="47"/>
      <c r="D6844" s="47"/>
      <c r="E6844" s="47"/>
      <c r="F6844" s="47"/>
      <c r="G6844" s="47"/>
      <c r="H6844" s="47"/>
      <c r="I6844" s="68">
        <v>44835</v>
      </c>
      <c r="J6844" s="68">
        <v>44866</v>
      </c>
      <c r="K6844" s="68">
        <v>44896</v>
      </c>
      <c r="L6844" s="47"/>
      <c r="M6844" s="69"/>
      <c r="N6844" s="69"/>
      <c r="O6844" s="69"/>
      <c r="P6844" s="69"/>
      <c r="Q6844" s="69"/>
      <c r="R6844" s="69"/>
      <c r="S6844" s="47"/>
    </row>
    <row r="6845" spans="2:19" ht="15" thickBot="1" x14ac:dyDescent="0.35">
      <c r="B6845" s="47" t="s">
        <v>28</v>
      </c>
      <c r="C6845" s="47"/>
      <c r="D6845" s="47"/>
      <c r="E6845" s="47"/>
      <c r="F6845" s="47"/>
      <c r="G6845" s="47"/>
      <c r="H6845" s="117"/>
      <c r="I6845" s="70"/>
      <c r="J6845" s="71"/>
      <c r="K6845" s="71"/>
      <c r="L6845" s="48" t="s">
        <v>5</v>
      </c>
      <c r="M6845" s="47" t="s">
        <v>29</v>
      </c>
      <c r="N6845" s="69"/>
      <c r="O6845" s="69"/>
      <c r="P6845" s="69"/>
      <c r="Q6845" s="69"/>
      <c r="R6845" s="69"/>
      <c r="S6845" s="47"/>
    </row>
    <row r="6846" spans="2:19" ht="15" thickBot="1" x14ac:dyDescent="0.35">
      <c r="B6846" s="47" t="s">
        <v>13</v>
      </c>
      <c r="C6846" s="47"/>
      <c r="D6846" s="47"/>
      <c r="E6846" s="47"/>
      <c r="F6846" s="47"/>
      <c r="G6846" s="47"/>
      <c r="H6846" s="138">
        <f>IFERROR(VLOOKUP(H6845,'1 - Strom Erdgas Wärme 2021'!H:AA,17,FALSE),"")</f>
        <v>0</v>
      </c>
      <c r="I6846" s="70"/>
      <c r="J6846" s="71"/>
      <c r="K6846" s="71"/>
      <c r="L6846" s="48"/>
      <c r="M6846" s="47"/>
      <c r="N6846" s="69"/>
      <c r="O6846" s="69"/>
      <c r="P6846" s="69"/>
      <c r="Q6846" s="69"/>
      <c r="R6846" s="69"/>
      <c r="S6846" s="47"/>
    </row>
    <row r="6847" spans="2:19" ht="15" thickBot="1" x14ac:dyDescent="0.35">
      <c r="B6847" s="47" t="s">
        <v>16</v>
      </c>
      <c r="C6847" s="47"/>
      <c r="D6847" s="47"/>
      <c r="E6847" s="47"/>
      <c r="F6847" s="47"/>
      <c r="G6847" s="47"/>
      <c r="H6847" s="139"/>
      <c r="I6847" s="72"/>
      <c r="J6847" s="73"/>
      <c r="K6847" s="73"/>
      <c r="L6847" s="48" t="s">
        <v>5</v>
      </c>
      <c r="M6847" s="47" t="s">
        <v>17</v>
      </c>
      <c r="N6847" s="69"/>
      <c r="O6847" s="69"/>
      <c r="P6847" s="69"/>
      <c r="Q6847" s="69"/>
      <c r="R6847" s="69"/>
      <c r="S6847" s="47"/>
    </row>
    <row r="6848" spans="2:19" ht="16.8" thickBot="1" x14ac:dyDescent="0.45">
      <c r="B6848" s="47" t="str">
        <f>IF(H6847="Erdgas","Arbeitspreis pro kWh Erdgas in EUR",IF(H6847="Strom","Arbeitspreis pro kWh Strom in EUR",IF(H6847="Wärme/Kälte","Arbeitspreis pro kWh Wärme-/Kälteverbrauch in EUR","Bitte Energieart auswählen!")))</f>
        <v>Bitte Energieart auswählen!</v>
      </c>
      <c r="C6848" s="47"/>
      <c r="D6848" s="47"/>
      <c r="E6848" s="47"/>
      <c r="F6848" s="47"/>
      <c r="G6848" s="74">
        <f>IFERROR(SUMPRODUCT(I6848:K6848,I6849:K6849),"")</f>
        <v>0</v>
      </c>
      <c r="H6848" s="47"/>
      <c r="I6848" s="118"/>
      <c r="J6848" s="118"/>
      <c r="K6848" s="118"/>
      <c r="L6848" s="48" t="s">
        <v>5</v>
      </c>
      <c r="M6848" s="47" t="str">
        <f>IF(H6847="Erdgas","Erdgaskosten exkl. Steuern, Abgaben, Netzentgelte, etc.",IF(H6847="Strom","Stromkosten exkl. Steuern, Abgaben, Netzentgelte, etc.",IF(H6847="Wärme/Kälte","Wärme-/Kältekosten exkl. Steuern, Abgaben, Netzentgelte, etc.", "Bitte Energieart auswählen!")))</f>
        <v>Bitte Energieart auswählen!</v>
      </c>
      <c r="N6848" s="47"/>
      <c r="O6848" s="47"/>
      <c r="P6848" s="75"/>
      <c r="Q6848" s="61"/>
      <c r="R6848" s="62"/>
      <c r="S6848" s="47"/>
    </row>
    <row r="6849" spans="2:19" ht="15" thickBot="1" x14ac:dyDescent="0.35">
      <c r="B6849" s="47" t="str">
        <f>IF(AND(H6847="Erdgas",H6846="Nein"),"Aliquoter Erdgasverbrauch in kWh von 1. Oktober 2022 bis 31. Dezember 2022",IF(H6847="Erdgas","Erdgasverbrauch in kWh von 1. Oktober 2022 bis 31. Dezember 2022",IF(AND(H6847="Strom",H6846="Nein"),"Aliquoter Stromverbrauch in kWh von 1. Oktober 2022 bis 31. Dezember 2022",IF(H6847="Strom","Stromverbrauch in kWh von 1. Oktober 2022 bis 31. Dezember 2022",IF(AND(H6847="Wärme/Kälte",H6846="Nein"),"Aliquoter Wärme-/Kälteverbrauch in kWh von 1. Oktober 2022 bis 31. Dezember 2022",IF(H6847="Wärme/Kälte","Wärme-/Kälteverbrauch in kWh von 1. Oktober 2022 bis 31. Dezember 2022","Bitte Energieart auswählen!"))))))</f>
        <v>Bitte Energieart auswählen!</v>
      </c>
      <c r="C6849" s="47"/>
      <c r="D6849" s="47"/>
      <c r="E6849" s="47"/>
      <c r="F6849" s="47"/>
      <c r="G6849" s="47"/>
      <c r="H6849" s="59">
        <f>SUM(I6849:K6849)</f>
        <v>0</v>
      </c>
      <c r="I6849" s="119" t="str">
        <f>IFERROR(IF(H6846="Nein",VLOOKUP(H6845,'1 - Strom Erdgas Wärme 2021'!H:AA,20,FALSE)/12,""),"")</f>
        <v/>
      </c>
      <c r="J6849" s="119" t="str">
        <f>IFERROR(IF(H6846="Nein",VLOOKUP(H6845,'1 - Strom Erdgas Wärme 2021'!H:AB,20,FALSE)/12,""),"")</f>
        <v/>
      </c>
      <c r="K6849" s="119" t="str">
        <f>IFERROR(IF(H6846="Nein",VLOOKUP(H6845,'1 - Strom Erdgas Wärme 2021'!H:AC,20,FALSE)/12,""),"")</f>
        <v/>
      </c>
      <c r="L6849" s="48" t="s">
        <v>5</v>
      </c>
      <c r="M6849" s="76" t="str">
        <f>IFERROR(IF(H6846="Nein","Vorbefüllte Verbrauchswerte wurden aliquot (d.h. 1/12) aus dem Jahr 2021 übernommen.","Bitte ergänzen Sie die monatlichen Verbrauchswerte gem. Lastprofilzähler"),"")</f>
        <v>Bitte ergänzen Sie die monatlichen Verbrauchswerte gem. Lastprofilzähler</v>
      </c>
      <c r="N6849" s="77"/>
      <c r="O6849" s="77"/>
      <c r="P6849" s="77"/>
      <c r="Q6849" s="77"/>
      <c r="R6849" s="77"/>
      <c r="S6849" s="77"/>
    </row>
    <row r="6850" spans="2:19" x14ac:dyDescent="0.3">
      <c r="B6850" s="47" t="str">
        <f>IF(H6847="Wärme/Kälte","Energiemix: Anteil in % der aus Strom oder Erdgas erzeugten Wärme/Kälte","")</f>
        <v/>
      </c>
      <c r="C6850" s="46"/>
      <c r="D6850" s="46"/>
      <c r="E6850" s="46"/>
      <c r="F6850" s="74">
        <f>IFERROR(SUMPRODUCT(I6850:K6850,I6849:K6849),"")</f>
        <v>0</v>
      </c>
      <c r="G6850" s="74"/>
      <c r="H6850" s="46"/>
      <c r="I6850" s="120"/>
      <c r="J6850" s="121"/>
      <c r="K6850" s="121"/>
      <c r="L6850" s="48" t="str">
        <f>IF(H6847="Wärme/Kälte","i","")</f>
        <v/>
      </c>
      <c r="M6850" s="47" t="str">
        <f>IF(H6847="Wärme/Kälte","Bitte geben Sie den Anteil in % (von 0 bis 100, ohne Prozentzeichen) der  direkt aus Strom oder Erdgas erzeugten Wärme/Kälte.","")</f>
        <v/>
      </c>
      <c r="N6850" s="46"/>
      <c r="O6850" s="46"/>
      <c r="P6850" s="46"/>
      <c r="Q6850" s="46"/>
      <c r="R6850" s="46"/>
      <c r="S6850" s="46"/>
    </row>
    <row r="6851" spans="2:19" x14ac:dyDescent="0.3">
      <c r="B6851" s="46"/>
      <c r="C6851" s="46"/>
      <c r="D6851" s="46"/>
      <c r="E6851" s="46"/>
      <c r="F6851" s="46"/>
      <c r="G6851" s="46"/>
      <c r="H6851" s="46"/>
      <c r="I6851" s="98"/>
      <c r="J6851" s="46"/>
      <c r="K6851" s="46"/>
      <c r="L6851" s="48"/>
      <c r="M6851" s="47"/>
      <c r="N6851" s="46"/>
      <c r="O6851" s="46"/>
      <c r="P6851" s="46"/>
      <c r="Q6851" s="46"/>
      <c r="R6851" s="46"/>
      <c r="S6851" s="46"/>
    </row>
    <row r="6852" spans="2:19" ht="18" thickBot="1" x14ac:dyDescent="0.5">
      <c r="B6852" s="56" t="s">
        <v>10</v>
      </c>
      <c r="C6852" s="47"/>
      <c r="D6852" s="47"/>
      <c r="E6852" s="47"/>
      <c r="F6852" s="47"/>
      <c r="G6852" s="47"/>
      <c r="H6852" s="47"/>
      <c r="I6852" s="68">
        <v>44835</v>
      </c>
      <c r="J6852" s="68">
        <v>44866</v>
      </c>
      <c r="K6852" s="68">
        <v>44896</v>
      </c>
      <c r="L6852" s="47"/>
      <c r="M6852" s="69"/>
      <c r="N6852" s="69"/>
      <c r="O6852" s="69"/>
      <c r="P6852" s="69"/>
      <c r="Q6852" s="69"/>
      <c r="R6852" s="69"/>
      <c r="S6852" s="47"/>
    </row>
    <row r="6853" spans="2:19" ht="15" thickBot="1" x14ac:dyDescent="0.35">
      <c r="B6853" s="47" t="s">
        <v>28</v>
      </c>
      <c r="C6853" s="47"/>
      <c r="D6853" s="47"/>
      <c r="E6853" s="47"/>
      <c r="F6853" s="47"/>
      <c r="G6853" s="47"/>
      <c r="H6853" s="117"/>
      <c r="I6853" s="70"/>
      <c r="J6853" s="71"/>
      <c r="K6853" s="71"/>
      <c r="L6853" s="48" t="s">
        <v>5</v>
      </c>
      <c r="M6853" s="47" t="s">
        <v>29</v>
      </c>
      <c r="N6853" s="69"/>
      <c r="O6853" s="69"/>
      <c r="P6853" s="69"/>
      <c r="Q6853" s="69"/>
      <c r="R6853" s="69"/>
      <c r="S6853" s="47"/>
    </row>
    <row r="6854" spans="2:19" ht="15" thickBot="1" x14ac:dyDescent="0.35">
      <c r="B6854" s="47" t="s">
        <v>13</v>
      </c>
      <c r="C6854" s="47"/>
      <c r="D6854" s="47"/>
      <c r="E6854" s="47"/>
      <c r="F6854" s="47"/>
      <c r="G6854" s="47"/>
      <c r="H6854" s="138">
        <f>IFERROR(VLOOKUP(H6853,'1 - Strom Erdgas Wärme 2021'!H:AA,17,FALSE),"")</f>
        <v>0</v>
      </c>
      <c r="I6854" s="70"/>
      <c r="J6854" s="71"/>
      <c r="K6854" s="71"/>
      <c r="L6854" s="48"/>
      <c r="M6854" s="47"/>
      <c r="N6854" s="69"/>
      <c r="O6854" s="69"/>
      <c r="P6854" s="69"/>
      <c r="Q6854" s="69"/>
      <c r="R6854" s="69"/>
      <c r="S6854" s="47"/>
    </row>
    <row r="6855" spans="2:19" ht="15" thickBot="1" x14ac:dyDescent="0.35">
      <c r="B6855" s="47" t="s">
        <v>16</v>
      </c>
      <c r="C6855" s="47"/>
      <c r="D6855" s="47"/>
      <c r="E6855" s="47"/>
      <c r="F6855" s="47"/>
      <c r="G6855" s="47"/>
      <c r="H6855" s="139"/>
      <c r="I6855" s="72"/>
      <c r="J6855" s="73"/>
      <c r="K6855" s="73"/>
      <c r="L6855" s="48" t="s">
        <v>5</v>
      </c>
      <c r="M6855" s="47" t="s">
        <v>17</v>
      </c>
      <c r="N6855" s="69"/>
      <c r="O6855" s="69"/>
      <c r="P6855" s="69"/>
      <c r="Q6855" s="69"/>
      <c r="R6855" s="69"/>
      <c r="S6855" s="47"/>
    </row>
    <row r="6856" spans="2:19" ht="16.8" thickBot="1" x14ac:dyDescent="0.45">
      <c r="B6856" s="47" t="str">
        <f>IF(H6855="Erdgas","Arbeitspreis pro kWh Erdgas in EUR",IF(H6855="Strom","Arbeitspreis pro kWh Strom in EUR",IF(H6855="Wärme/Kälte","Arbeitspreis pro kWh Wärme-/Kälteverbrauch in EUR","Bitte Energieart auswählen!")))</f>
        <v>Bitte Energieart auswählen!</v>
      </c>
      <c r="C6856" s="47"/>
      <c r="D6856" s="47"/>
      <c r="E6856" s="47"/>
      <c r="F6856" s="47"/>
      <c r="G6856" s="74">
        <f>IFERROR(SUMPRODUCT(I6856:K6856,I6857:K6857),"")</f>
        <v>0</v>
      </c>
      <c r="H6856" s="47"/>
      <c r="I6856" s="118"/>
      <c r="J6856" s="118"/>
      <c r="K6856" s="118"/>
      <c r="L6856" s="48" t="s">
        <v>5</v>
      </c>
      <c r="M6856" s="47" t="str">
        <f>IF(H6855="Erdgas","Erdgaskosten exkl. Steuern, Abgaben, Netzentgelte, etc.",IF(H6855="Strom","Stromkosten exkl. Steuern, Abgaben, Netzentgelte, etc.",IF(H6855="Wärme/Kälte","Wärme-/Kältekosten exkl. Steuern, Abgaben, Netzentgelte, etc.", "Bitte Energieart auswählen!")))</f>
        <v>Bitte Energieart auswählen!</v>
      </c>
      <c r="N6856" s="47"/>
      <c r="O6856" s="47"/>
      <c r="P6856" s="75"/>
      <c r="Q6856" s="61"/>
      <c r="R6856" s="62"/>
      <c r="S6856" s="47"/>
    </row>
    <row r="6857" spans="2:19" ht="15" thickBot="1" x14ac:dyDescent="0.35">
      <c r="B6857" s="47" t="str">
        <f>IF(AND(H6855="Erdgas",H6854="Nein"),"Aliquoter Erdgasverbrauch in kWh von 1. Oktober 2022 bis 31. Dezember 2022",IF(H6855="Erdgas","Erdgasverbrauch in kWh von 1. Oktober 2022 bis 31. Dezember 2022",IF(AND(H6855="Strom",H6854="Nein"),"Aliquoter Stromverbrauch in kWh von 1. Oktober 2022 bis 31. Dezember 2022",IF(H6855="Strom","Stromverbrauch in kWh von 1. Oktober 2022 bis 31. Dezember 2022",IF(AND(H6855="Wärme/Kälte",H6854="Nein"),"Aliquoter Wärme-/Kälteverbrauch in kWh von 1. Oktober 2022 bis 31. Dezember 2022",IF(H6855="Wärme/Kälte","Wärme-/Kälteverbrauch in kWh von 1. Oktober 2022 bis 31. Dezember 2022","Bitte Energieart auswählen!"))))))</f>
        <v>Bitte Energieart auswählen!</v>
      </c>
      <c r="C6857" s="47"/>
      <c r="D6857" s="47"/>
      <c r="E6857" s="47"/>
      <c r="F6857" s="47"/>
      <c r="G6857" s="47"/>
      <c r="H6857" s="59">
        <f>SUM(I6857:K6857)</f>
        <v>0</v>
      </c>
      <c r="I6857" s="119" t="str">
        <f>IFERROR(IF(H6854="Nein",VLOOKUP(H6853,'1 - Strom Erdgas Wärme 2021'!H:AA,20,FALSE)/12,""),"")</f>
        <v/>
      </c>
      <c r="J6857" s="119" t="str">
        <f>IFERROR(IF(H6854="Nein",VLOOKUP(H6853,'1 - Strom Erdgas Wärme 2021'!H:AB,20,FALSE)/12,""),"")</f>
        <v/>
      </c>
      <c r="K6857" s="119" t="str">
        <f>IFERROR(IF(H6854="Nein",VLOOKUP(H6853,'1 - Strom Erdgas Wärme 2021'!H:AC,20,FALSE)/12,""),"")</f>
        <v/>
      </c>
      <c r="L6857" s="48" t="s">
        <v>5</v>
      </c>
      <c r="M6857" s="76" t="str">
        <f>IFERROR(IF(H6854="Nein","Vorbefüllte Verbrauchswerte wurden aliquot (d.h. 1/12) aus dem Jahr 2021 übernommen.","Bitte ergänzen Sie die monatlichen Verbrauchswerte gem. Lastprofilzähler"),"")</f>
        <v>Bitte ergänzen Sie die monatlichen Verbrauchswerte gem. Lastprofilzähler</v>
      </c>
      <c r="N6857" s="77"/>
      <c r="O6857" s="77"/>
      <c r="P6857" s="77"/>
      <c r="Q6857" s="77"/>
      <c r="R6857" s="77"/>
      <c r="S6857" s="77"/>
    </row>
    <row r="6858" spans="2:19" x14ac:dyDescent="0.3">
      <c r="B6858" s="47" t="str">
        <f>IF(H6855="Wärme/Kälte","Energiemix: Anteil in % der aus Strom oder Erdgas erzeugten Wärme/Kälte","")</f>
        <v/>
      </c>
      <c r="C6858" s="46"/>
      <c r="D6858" s="46"/>
      <c r="E6858" s="46"/>
      <c r="F6858" s="74">
        <f>IFERROR(SUMPRODUCT(I6858:K6858,I6857:K6857),"")</f>
        <v>0</v>
      </c>
      <c r="G6858" s="74"/>
      <c r="H6858" s="46"/>
      <c r="I6858" s="120"/>
      <c r="J6858" s="121"/>
      <c r="K6858" s="121"/>
      <c r="L6858" s="48" t="str">
        <f>IF(H6855="Wärme/Kälte","i","")</f>
        <v/>
      </c>
      <c r="M6858" s="47" t="str">
        <f>IF(H6855="Wärme/Kälte","Bitte geben Sie den Anteil in % (von 0 bis 100, ohne Prozentzeichen) der  direkt aus Strom oder Erdgas erzeugten Wärme/Kälte.","")</f>
        <v/>
      </c>
      <c r="N6858" s="46"/>
      <c r="O6858" s="46"/>
      <c r="P6858" s="46"/>
      <c r="Q6858" s="46"/>
      <c r="R6858" s="46"/>
      <c r="S6858" s="46"/>
    </row>
    <row r="6859" spans="2:19" x14ac:dyDescent="0.3">
      <c r="B6859" s="46"/>
      <c r="C6859" s="46"/>
      <c r="D6859" s="46"/>
      <c r="E6859" s="46"/>
      <c r="F6859" s="46"/>
      <c r="G6859" s="46"/>
      <c r="H6859" s="46"/>
      <c r="I6859" s="98"/>
      <c r="J6859" s="46"/>
      <c r="K6859" s="46"/>
      <c r="L6859" s="48"/>
      <c r="M6859" s="47"/>
      <c r="N6859" s="46"/>
      <c r="O6859" s="46"/>
      <c r="P6859" s="46"/>
      <c r="Q6859" s="46"/>
      <c r="R6859" s="46"/>
      <c r="S6859" s="46"/>
    </row>
    <row r="6860" spans="2:19" ht="18" thickBot="1" x14ac:dyDescent="0.5">
      <c r="B6860" s="56" t="s">
        <v>10</v>
      </c>
      <c r="C6860" s="47"/>
      <c r="D6860" s="47"/>
      <c r="E6860" s="47"/>
      <c r="F6860" s="47"/>
      <c r="G6860" s="47"/>
      <c r="H6860" s="47"/>
      <c r="I6860" s="68">
        <v>44835</v>
      </c>
      <c r="J6860" s="68">
        <v>44866</v>
      </c>
      <c r="K6860" s="68">
        <v>44896</v>
      </c>
      <c r="L6860" s="47"/>
      <c r="M6860" s="69"/>
      <c r="N6860" s="69"/>
      <c r="O6860" s="69"/>
      <c r="P6860" s="69"/>
      <c r="Q6860" s="69"/>
      <c r="R6860" s="69"/>
      <c r="S6860" s="47"/>
    </row>
    <row r="6861" spans="2:19" ht="15" thickBot="1" x14ac:dyDescent="0.35">
      <c r="B6861" s="47" t="s">
        <v>28</v>
      </c>
      <c r="C6861" s="47"/>
      <c r="D6861" s="47"/>
      <c r="E6861" s="47"/>
      <c r="F6861" s="47"/>
      <c r="G6861" s="47"/>
      <c r="H6861" s="117"/>
      <c r="I6861" s="70"/>
      <c r="J6861" s="71"/>
      <c r="K6861" s="71"/>
      <c r="L6861" s="48" t="s">
        <v>5</v>
      </c>
      <c r="M6861" s="47" t="s">
        <v>29</v>
      </c>
      <c r="N6861" s="69"/>
      <c r="O6861" s="69"/>
      <c r="P6861" s="69"/>
      <c r="Q6861" s="69"/>
      <c r="R6861" s="69"/>
      <c r="S6861" s="47"/>
    </row>
    <row r="6862" spans="2:19" ht="15" thickBot="1" x14ac:dyDescent="0.35">
      <c r="B6862" s="47" t="s">
        <v>13</v>
      </c>
      <c r="C6862" s="47"/>
      <c r="D6862" s="47"/>
      <c r="E6862" s="47"/>
      <c r="F6862" s="47"/>
      <c r="G6862" s="47"/>
      <c r="H6862" s="138">
        <f>IFERROR(VLOOKUP(H6861,'1 - Strom Erdgas Wärme 2021'!H:AA,17,FALSE),"")</f>
        <v>0</v>
      </c>
      <c r="I6862" s="70"/>
      <c r="J6862" s="71"/>
      <c r="K6862" s="71"/>
      <c r="L6862" s="48"/>
      <c r="M6862" s="47"/>
      <c r="N6862" s="69"/>
      <c r="O6862" s="69"/>
      <c r="P6862" s="69"/>
      <c r="Q6862" s="69"/>
      <c r="R6862" s="69"/>
      <c r="S6862" s="47"/>
    </row>
    <row r="6863" spans="2:19" ht="15" thickBot="1" x14ac:dyDescent="0.35">
      <c r="B6863" s="47" t="s">
        <v>16</v>
      </c>
      <c r="C6863" s="47"/>
      <c r="D6863" s="47"/>
      <c r="E6863" s="47"/>
      <c r="F6863" s="47"/>
      <c r="G6863" s="47"/>
      <c r="H6863" s="139"/>
      <c r="I6863" s="72"/>
      <c r="J6863" s="73"/>
      <c r="K6863" s="73"/>
      <c r="L6863" s="48" t="s">
        <v>5</v>
      </c>
      <c r="M6863" s="47" t="s">
        <v>17</v>
      </c>
      <c r="N6863" s="69"/>
      <c r="O6863" s="69"/>
      <c r="P6863" s="69"/>
      <c r="Q6863" s="69"/>
      <c r="R6863" s="69"/>
      <c r="S6863" s="47"/>
    </row>
    <row r="6864" spans="2:19" ht="16.8" thickBot="1" x14ac:dyDescent="0.45">
      <c r="B6864" s="47" t="str">
        <f>IF(H6863="Erdgas","Arbeitspreis pro kWh Erdgas in EUR",IF(H6863="Strom","Arbeitspreis pro kWh Strom in EUR",IF(H6863="Wärme/Kälte","Arbeitspreis pro kWh Wärme-/Kälteverbrauch in EUR","Bitte Energieart auswählen!")))</f>
        <v>Bitte Energieart auswählen!</v>
      </c>
      <c r="C6864" s="47"/>
      <c r="D6864" s="47"/>
      <c r="E6864" s="47"/>
      <c r="F6864" s="47"/>
      <c r="G6864" s="74">
        <f>IFERROR(SUMPRODUCT(I6864:K6864,I6865:K6865),"")</f>
        <v>0</v>
      </c>
      <c r="H6864" s="47"/>
      <c r="I6864" s="118"/>
      <c r="J6864" s="118"/>
      <c r="K6864" s="118"/>
      <c r="L6864" s="48" t="s">
        <v>5</v>
      </c>
      <c r="M6864" s="47" t="str">
        <f>IF(H6863="Erdgas","Erdgaskosten exkl. Steuern, Abgaben, Netzentgelte, etc.",IF(H6863="Strom","Stromkosten exkl. Steuern, Abgaben, Netzentgelte, etc.",IF(H6863="Wärme/Kälte","Wärme-/Kältekosten exkl. Steuern, Abgaben, Netzentgelte, etc.", "Bitte Energieart auswählen!")))</f>
        <v>Bitte Energieart auswählen!</v>
      </c>
      <c r="N6864" s="47"/>
      <c r="O6864" s="47"/>
      <c r="P6864" s="75"/>
      <c r="Q6864" s="61"/>
      <c r="R6864" s="62"/>
      <c r="S6864" s="47"/>
    </row>
    <row r="6865" spans="2:19" ht="15" thickBot="1" x14ac:dyDescent="0.35">
      <c r="B6865" s="47" t="str">
        <f>IF(AND(H6863="Erdgas",H6862="Nein"),"Aliquoter Erdgasverbrauch in kWh von 1. Oktober 2022 bis 31. Dezember 2022",IF(H6863="Erdgas","Erdgasverbrauch in kWh von 1. Oktober 2022 bis 31. Dezember 2022",IF(AND(H6863="Strom",H6862="Nein"),"Aliquoter Stromverbrauch in kWh von 1. Oktober 2022 bis 31. Dezember 2022",IF(H6863="Strom","Stromverbrauch in kWh von 1. Oktober 2022 bis 31. Dezember 2022",IF(AND(H6863="Wärme/Kälte",H6862="Nein"),"Aliquoter Wärme-/Kälteverbrauch in kWh von 1. Oktober 2022 bis 31. Dezember 2022",IF(H6863="Wärme/Kälte","Wärme-/Kälteverbrauch in kWh von 1. Oktober 2022 bis 31. Dezember 2022","Bitte Energieart auswählen!"))))))</f>
        <v>Bitte Energieart auswählen!</v>
      </c>
      <c r="C6865" s="47"/>
      <c r="D6865" s="47"/>
      <c r="E6865" s="47"/>
      <c r="F6865" s="47"/>
      <c r="G6865" s="47"/>
      <c r="H6865" s="59">
        <f>SUM(I6865:K6865)</f>
        <v>0</v>
      </c>
      <c r="I6865" s="119" t="str">
        <f>IFERROR(IF(H6862="Nein",VLOOKUP(H6861,'1 - Strom Erdgas Wärme 2021'!H:AA,20,FALSE)/12,""),"")</f>
        <v/>
      </c>
      <c r="J6865" s="119" t="str">
        <f>IFERROR(IF(H6862="Nein",VLOOKUP(H6861,'1 - Strom Erdgas Wärme 2021'!H:AB,20,FALSE)/12,""),"")</f>
        <v/>
      </c>
      <c r="K6865" s="119" t="str">
        <f>IFERROR(IF(H6862="Nein",VLOOKUP(H6861,'1 - Strom Erdgas Wärme 2021'!H:AC,20,FALSE)/12,""),"")</f>
        <v/>
      </c>
      <c r="L6865" s="48" t="s">
        <v>5</v>
      </c>
      <c r="M6865" s="76" t="str">
        <f>IFERROR(IF(H6862="Nein","Vorbefüllte Verbrauchswerte wurden aliquot (d.h. 1/12) aus dem Jahr 2021 übernommen.","Bitte ergänzen Sie die monatlichen Verbrauchswerte gem. Lastprofilzähler"),"")</f>
        <v>Bitte ergänzen Sie die monatlichen Verbrauchswerte gem. Lastprofilzähler</v>
      </c>
      <c r="N6865" s="77"/>
      <c r="O6865" s="77"/>
      <c r="P6865" s="77"/>
      <c r="Q6865" s="77"/>
      <c r="R6865" s="77"/>
      <c r="S6865" s="77"/>
    </row>
    <row r="6866" spans="2:19" x14ac:dyDescent="0.3">
      <c r="B6866" s="47" t="str">
        <f>IF(H6863="Wärme/Kälte","Energiemix: Anteil in % der aus Strom oder Erdgas erzeugten Wärme/Kälte","")</f>
        <v/>
      </c>
      <c r="C6866" s="46"/>
      <c r="D6866" s="46"/>
      <c r="E6866" s="46"/>
      <c r="F6866" s="74">
        <f>IFERROR(SUMPRODUCT(I6866:K6866,I6865:K6865),"")</f>
        <v>0</v>
      </c>
      <c r="G6866" s="74"/>
      <c r="H6866" s="46"/>
      <c r="I6866" s="120"/>
      <c r="J6866" s="121"/>
      <c r="K6866" s="121"/>
      <c r="L6866" s="48" t="str">
        <f>IF(H6863="Wärme/Kälte","i","")</f>
        <v/>
      </c>
      <c r="M6866" s="47" t="str">
        <f>IF(H6863="Wärme/Kälte","Bitte geben Sie den Anteil in % (von 0 bis 100, ohne Prozentzeichen) der  direkt aus Strom oder Erdgas erzeugten Wärme/Kälte.","")</f>
        <v/>
      </c>
      <c r="N6866" s="46"/>
      <c r="O6866" s="46"/>
      <c r="P6866" s="46"/>
      <c r="Q6866" s="46"/>
      <c r="R6866" s="46"/>
      <c r="S6866" s="46"/>
    </row>
    <row r="6867" spans="2:19" x14ac:dyDescent="0.3">
      <c r="B6867" s="46"/>
      <c r="C6867" s="46"/>
      <c r="D6867" s="46"/>
      <c r="E6867" s="46"/>
      <c r="F6867" s="46"/>
      <c r="G6867" s="46"/>
      <c r="H6867" s="46"/>
      <c r="I6867" s="98"/>
      <c r="J6867" s="46"/>
      <c r="K6867" s="46"/>
      <c r="L6867" s="48"/>
      <c r="M6867" s="47"/>
      <c r="N6867" s="46"/>
      <c r="O6867" s="46"/>
      <c r="P6867" s="46"/>
      <c r="Q6867" s="46"/>
      <c r="R6867" s="46"/>
      <c r="S6867" s="46"/>
    </row>
    <row r="6868" spans="2:19" ht="18" thickBot="1" x14ac:dyDescent="0.5">
      <c r="B6868" s="56" t="s">
        <v>10</v>
      </c>
      <c r="C6868" s="47"/>
      <c r="D6868" s="47"/>
      <c r="E6868" s="47"/>
      <c r="F6868" s="47"/>
      <c r="G6868" s="47"/>
      <c r="H6868" s="47"/>
      <c r="I6868" s="68">
        <v>44835</v>
      </c>
      <c r="J6868" s="68">
        <v>44866</v>
      </c>
      <c r="K6868" s="68">
        <v>44896</v>
      </c>
      <c r="L6868" s="47"/>
      <c r="M6868" s="69"/>
      <c r="N6868" s="69"/>
      <c r="O6868" s="69"/>
      <c r="P6868" s="69"/>
      <c r="Q6868" s="69"/>
      <c r="R6868" s="69"/>
      <c r="S6868" s="47"/>
    </row>
    <row r="6869" spans="2:19" ht="15" thickBot="1" x14ac:dyDescent="0.35">
      <c r="B6869" s="47" t="s">
        <v>28</v>
      </c>
      <c r="C6869" s="47"/>
      <c r="D6869" s="47"/>
      <c r="E6869" s="47"/>
      <c r="F6869" s="47"/>
      <c r="G6869" s="47"/>
      <c r="H6869" s="117"/>
      <c r="I6869" s="70"/>
      <c r="J6869" s="71"/>
      <c r="K6869" s="71"/>
      <c r="L6869" s="48" t="s">
        <v>5</v>
      </c>
      <c r="M6869" s="47" t="s">
        <v>29</v>
      </c>
      <c r="N6869" s="69"/>
      <c r="O6869" s="69"/>
      <c r="P6869" s="69"/>
      <c r="Q6869" s="69"/>
      <c r="R6869" s="69"/>
      <c r="S6869" s="47"/>
    </row>
    <row r="6870" spans="2:19" ht="15" thickBot="1" x14ac:dyDescent="0.35">
      <c r="B6870" s="47" t="s">
        <v>13</v>
      </c>
      <c r="C6870" s="47"/>
      <c r="D6870" s="47"/>
      <c r="E6870" s="47"/>
      <c r="F6870" s="47"/>
      <c r="G6870" s="47"/>
      <c r="H6870" s="138">
        <f>IFERROR(VLOOKUP(H6869,'1 - Strom Erdgas Wärme 2021'!H:AA,17,FALSE),"")</f>
        <v>0</v>
      </c>
      <c r="I6870" s="70"/>
      <c r="J6870" s="71"/>
      <c r="K6870" s="71"/>
      <c r="L6870" s="48"/>
      <c r="M6870" s="47"/>
      <c r="N6870" s="69"/>
      <c r="O6870" s="69"/>
      <c r="P6870" s="69"/>
      <c r="Q6870" s="69"/>
      <c r="R6870" s="69"/>
      <c r="S6870" s="47"/>
    </row>
    <row r="6871" spans="2:19" ht="15" thickBot="1" x14ac:dyDescent="0.35">
      <c r="B6871" s="47" t="s">
        <v>16</v>
      </c>
      <c r="C6871" s="47"/>
      <c r="D6871" s="47"/>
      <c r="E6871" s="47"/>
      <c r="F6871" s="47"/>
      <c r="G6871" s="47"/>
      <c r="H6871" s="139"/>
      <c r="I6871" s="72"/>
      <c r="J6871" s="73"/>
      <c r="K6871" s="73"/>
      <c r="L6871" s="48" t="s">
        <v>5</v>
      </c>
      <c r="M6871" s="47" t="s">
        <v>17</v>
      </c>
      <c r="N6871" s="69"/>
      <c r="O6871" s="69"/>
      <c r="P6871" s="69"/>
      <c r="Q6871" s="69"/>
      <c r="R6871" s="69"/>
      <c r="S6871" s="47"/>
    </row>
    <row r="6872" spans="2:19" ht="16.8" thickBot="1" x14ac:dyDescent="0.45">
      <c r="B6872" s="47" t="str">
        <f>IF(H6871="Erdgas","Arbeitspreis pro kWh Erdgas in EUR",IF(H6871="Strom","Arbeitspreis pro kWh Strom in EUR",IF(H6871="Wärme/Kälte","Arbeitspreis pro kWh Wärme-/Kälteverbrauch in EUR","Bitte Energieart auswählen!")))</f>
        <v>Bitte Energieart auswählen!</v>
      </c>
      <c r="C6872" s="47"/>
      <c r="D6872" s="47"/>
      <c r="E6872" s="47"/>
      <c r="F6872" s="47"/>
      <c r="G6872" s="74">
        <f>IFERROR(SUMPRODUCT(I6872:K6872,I6873:K6873),"")</f>
        <v>0</v>
      </c>
      <c r="H6872" s="47"/>
      <c r="I6872" s="118"/>
      <c r="J6872" s="118"/>
      <c r="K6872" s="118"/>
      <c r="L6872" s="48" t="s">
        <v>5</v>
      </c>
      <c r="M6872" s="47" t="str">
        <f>IF(H6871="Erdgas","Erdgaskosten exkl. Steuern, Abgaben, Netzentgelte, etc.",IF(H6871="Strom","Stromkosten exkl. Steuern, Abgaben, Netzentgelte, etc.",IF(H6871="Wärme/Kälte","Wärme-/Kältekosten exkl. Steuern, Abgaben, Netzentgelte, etc.", "Bitte Energieart auswählen!")))</f>
        <v>Bitte Energieart auswählen!</v>
      </c>
      <c r="N6872" s="47"/>
      <c r="O6872" s="47"/>
      <c r="P6872" s="75"/>
      <c r="Q6872" s="61"/>
      <c r="R6872" s="62"/>
      <c r="S6872" s="47"/>
    </row>
    <row r="6873" spans="2:19" ht="15" thickBot="1" x14ac:dyDescent="0.35">
      <c r="B6873" s="47" t="str">
        <f>IF(AND(H6871="Erdgas",H6870="Nein"),"Aliquoter Erdgasverbrauch in kWh von 1. Oktober 2022 bis 31. Dezember 2022",IF(H6871="Erdgas","Erdgasverbrauch in kWh von 1. Oktober 2022 bis 31. Dezember 2022",IF(AND(H6871="Strom",H6870="Nein"),"Aliquoter Stromverbrauch in kWh von 1. Oktober 2022 bis 31. Dezember 2022",IF(H6871="Strom","Stromverbrauch in kWh von 1. Oktober 2022 bis 31. Dezember 2022",IF(AND(H6871="Wärme/Kälte",H6870="Nein"),"Aliquoter Wärme-/Kälteverbrauch in kWh von 1. Oktober 2022 bis 31. Dezember 2022",IF(H6871="Wärme/Kälte","Wärme-/Kälteverbrauch in kWh von 1. Oktober 2022 bis 31. Dezember 2022","Bitte Energieart auswählen!"))))))</f>
        <v>Bitte Energieart auswählen!</v>
      </c>
      <c r="C6873" s="47"/>
      <c r="D6873" s="47"/>
      <c r="E6873" s="47"/>
      <c r="F6873" s="47"/>
      <c r="G6873" s="47"/>
      <c r="H6873" s="59">
        <f>SUM(I6873:K6873)</f>
        <v>0</v>
      </c>
      <c r="I6873" s="119" t="str">
        <f>IFERROR(IF(H6870="Nein",VLOOKUP(H6869,'1 - Strom Erdgas Wärme 2021'!H:AA,20,FALSE)/12,""),"")</f>
        <v/>
      </c>
      <c r="J6873" s="119" t="str">
        <f>IFERROR(IF(H6870="Nein",VLOOKUP(H6869,'1 - Strom Erdgas Wärme 2021'!H:AB,20,FALSE)/12,""),"")</f>
        <v/>
      </c>
      <c r="K6873" s="119" t="str">
        <f>IFERROR(IF(H6870="Nein",VLOOKUP(H6869,'1 - Strom Erdgas Wärme 2021'!H:AC,20,FALSE)/12,""),"")</f>
        <v/>
      </c>
      <c r="L6873" s="48" t="s">
        <v>5</v>
      </c>
      <c r="M6873" s="76" t="str">
        <f>IFERROR(IF(H6870="Nein","Vorbefüllte Verbrauchswerte wurden aliquot (d.h. 1/12) aus dem Jahr 2021 übernommen.","Bitte ergänzen Sie die monatlichen Verbrauchswerte gem. Lastprofilzähler"),"")</f>
        <v>Bitte ergänzen Sie die monatlichen Verbrauchswerte gem. Lastprofilzähler</v>
      </c>
      <c r="N6873" s="77"/>
      <c r="O6873" s="77"/>
      <c r="P6873" s="77"/>
      <c r="Q6873" s="77"/>
      <c r="R6873" s="77"/>
      <c r="S6873" s="77"/>
    </row>
    <row r="6874" spans="2:19" x14ac:dyDescent="0.3">
      <c r="B6874" s="47" t="str">
        <f>IF(H6871="Wärme/Kälte","Energiemix: Anteil in % der aus Strom oder Erdgas erzeugten Wärme/Kälte","")</f>
        <v/>
      </c>
      <c r="C6874" s="46"/>
      <c r="D6874" s="46"/>
      <c r="E6874" s="46"/>
      <c r="F6874" s="74">
        <f>IFERROR(SUMPRODUCT(I6874:K6874,I6873:K6873),"")</f>
        <v>0</v>
      </c>
      <c r="G6874" s="74"/>
      <c r="H6874" s="46"/>
      <c r="I6874" s="120"/>
      <c r="J6874" s="121"/>
      <c r="K6874" s="121"/>
      <c r="L6874" s="48" t="str">
        <f>IF(H6871="Wärme/Kälte","i","")</f>
        <v/>
      </c>
      <c r="M6874" s="47" t="str">
        <f>IF(H6871="Wärme/Kälte","Bitte geben Sie den Anteil in % (von 0 bis 100, ohne Prozentzeichen) der  direkt aus Strom oder Erdgas erzeugten Wärme/Kälte.","")</f>
        <v/>
      </c>
      <c r="N6874" s="46"/>
      <c r="O6874" s="46"/>
      <c r="P6874" s="46"/>
      <c r="Q6874" s="46"/>
      <c r="R6874" s="46"/>
      <c r="S6874" s="46"/>
    </row>
    <row r="6875" spans="2:19" x14ac:dyDescent="0.3">
      <c r="B6875" s="46"/>
      <c r="C6875" s="46"/>
      <c r="D6875" s="46"/>
      <c r="E6875" s="46"/>
      <c r="F6875" s="46"/>
      <c r="G6875" s="46"/>
      <c r="H6875" s="46"/>
      <c r="I6875" s="98"/>
      <c r="J6875" s="46"/>
      <c r="K6875" s="46"/>
      <c r="L6875" s="48"/>
      <c r="M6875" s="47"/>
      <c r="N6875" s="46"/>
      <c r="O6875" s="46"/>
      <c r="P6875" s="46"/>
      <c r="Q6875" s="46"/>
      <c r="R6875" s="46"/>
      <c r="S6875" s="46"/>
    </row>
    <row r="6876" spans="2:19" ht="18" thickBot="1" x14ac:dyDescent="0.5">
      <c r="B6876" s="56" t="s">
        <v>10</v>
      </c>
      <c r="C6876" s="47"/>
      <c r="D6876" s="47"/>
      <c r="E6876" s="47"/>
      <c r="F6876" s="47"/>
      <c r="G6876" s="47"/>
      <c r="H6876" s="47"/>
      <c r="I6876" s="68">
        <v>44835</v>
      </c>
      <c r="J6876" s="68">
        <v>44866</v>
      </c>
      <c r="K6876" s="68">
        <v>44896</v>
      </c>
      <c r="L6876" s="47"/>
      <c r="M6876" s="69"/>
      <c r="N6876" s="69"/>
      <c r="O6876" s="69"/>
      <c r="P6876" s="69"/>
      <c r="Q6876" s="69"/>
      <c r="R6876" s="69"/>
      <c r="S6876" s="47"/>
    </row>
    <row r="6877" spans="2:19" ht="15" thickBot="1" x14ac:dyDescent="0.35">
      <c r="B6877" s="47" t="s">
        <v>28</v>
      </c>
      <c r="C6877" s="47"/>
      <c r="D6877" s="47"/>
      <c r="E6877" s="47"/>
      <c r="F6877" s="47"/>
      <c r="G6877" s="47"/>
      <c r="H6877" s="117"/>
      <c r="I6877" s="70"/>
      <c r="J6877" s="71"/>
      <c r="K6877" s="71"/>
      <c r="L6877" s="48" t="s">
        <v>5</v>
      </c>
      <c r="M6877" s="47" t="s">
        <v>29</v>
      </c>
      <c r="N6877" s="69"/>
      <c r="O6877" s="69"/>
      <c r="P6877" s="69"/>
      <c r="Q6877" s="69"/>
      <c r="R6877" s="69"/>
      <c r="S6877" s="47"/>
    </row>
    <row r="6878" spans="2:19" ht="15" thickBot="1" x14ac:dyDescent="0.35">
      <c r="B6878" s="47" t="s">
        <v>13</v>
      </c>
      <c r="C6878" s="47"/>
      <c r="D6878" s="47"/>
      <c r="E6878" s="47"/>
      <c r="F6878" s="47"/>
      <c r="G6878" s="47"/>
      <c r="H6878" s="138">
        <f>IFERROR(VLOOKUP(H6877,'1 - Strom Erdgas Wärme 2021'!H:AA,17,FALSE),"")</f>
        <v>0</v>
      </c>
      <c r="I6878" s="70"/>
      <c r="J6878" s="71"/>
      <c r="K6878" s="71"/>
      <c r="L6878" s="48"/>
      <c r="M6878" s="47"/>
      <c r="N6878" s="69"/>
      <c r="O6878" s="69"/>
      <c r="P6878" s="69"/>
      <c r="Q6878" s="69"/>
      <c r="R6878" s="69"/>
      <c r="S6878" s="47"/>
    </row>
    <row r="6879" spans="2:19" ht="15" thickBot="1" x14ac:dyDescent="0.35">
      <c r="B6879" s="47" t="s">
        <v>16</v>
      </c>
      <c r="C6879" s="47"/>
      <c r="D6879" s="47"/>
      <c r="E6879" s="47"/>
      <c r="F6879" s="47"/>
      <c r="G6879" s="47"/>
      <c r="H6879" s="139"/>
      <c r="I6879" s="72"/>
      <c r="J6879" s="73"/>
      <c r="K6879" s="73"/>
      <c r="L6879" s="48" t="s">
        <v>5</v>
      </c>
      <c r="M6879" s="47" t="s">
        <v>17</v>
      </c>
      <c r="N6879" s="69"/>
      <c r="O6879" s="69"/>
      <c r="P6879" s="69"/>
      <c r="Q6879" s="69"/>
      <c r="R6879" s="69"/>
      <c r="S6879" s="47"/>
    </row>
    <row r="6880" spans="2:19" ht="16.8" thickBot="1" x14ac:dyDescent="0.45">
      <c r="B6880" s="47" t="str">
        <f>IF(H6879="Erdgas","Arbeitspreis pro kWh Erdgas in EUR",IF(H6879="Strom","Arbeitspreis pro kWh Strom in EUR",IF(H6879="Wärme/Kälte","Arbeitspreis pro kWh Wärme-/Kälteverbrauch in EUR","Bitte Energieart auswählen!")))</f>
        <v>Bitte Energieart auswählen!</v>
      </c>
      <c r="C6880" s="47"/>
      <c r="D6880" s="47"/>
      <c r="E6880" s="47"/>
      <c r="F6880" s="47"/>
      <c r="G6880" s="74">
        <f>IFERROR(SUMPRODUCT(I6880:K6880,I6881:K6881),"")</f>
        <v>0</v>
      </c>
      <c r="H6880" s="47"/>
      <c r="I6880" s="118"/>
      <c r="J6880" s="118"/>
      <c r="K6880" s="118"/>
      <c r="L6880" s="48" t="s">
        <v>5</v>
      </c>
      <c r="M6880" s="47" t="str">
        <f>IF(H6879="Erdgas","Erdgaskosten exkl. Steuern, Abgaben, Netzentgelte, etc.",IF(H6879="Strom","Stromkosten exkl. Steuern, Abgaben, Netzentgelte, etc.",IF(H6879="Wärme/Kälte","Wärme-/Kältekosten exkl. Steuern, Abgaben, Netzentgelte, etc.", "Bitte Energieart auswählen!")))</f>
        <v>Bitte Energieart auswählen!</v>
      </c>
      <c r="N6880" s="47"/>
      <c r="O6880" s="47"/>
      <c r="P6880" s="75"/>
      <c r="Q6880" s="61"/>
      <c r="R6880" s="62"/>
      <c r="S6880" s="47"/>
    </row>
    <row r="6881" spans="2:19" ht="15" thickBot="1" x14ac:dyDescent="0.35">
      <c r="B6881" s="47" t="str">
        <f>IF(AND(H6879="Erdgas",H6878="Nein"),"Aliquoter Erdgasverbrauch in kWh von 1. Oktober 2022 bis 31. Dezember 2022",IF(H6879="Erdgas","Erdgasverbrauch in kWh von 1. Oktober 2022 bis 31. Dezember 2022",IF(AND(H6879="Strom",H6878="Nein"),"Aliquoter Stromverbrauch in kWh von 1. Oktober 2022 bis 31. Dezember 2022",IF(H6879="Strom","Stromverbrauch in kWh von 1. Oktober 2022 bis 31. Dezember 2022",IF(AND(H6879="Wärme/Kälte",H6878="Nein"),"Aliquoter Wärme-/Kälteverbrauch in kWh von 1. Oktober 2022 bis 31. Dezember 2022",IF(H6879="Wärme/Kälte","Wärme-/Kälteverbrauch in kWh von 1. Oktober 2022 bis 31. Dezember 2022","Bitte Energieart auswählen!"))))))</f>
        <v>Bitte Energieart auswählen!</v>
      </c>
      <c r="C6881" s="47"/>
      <c r="D6881" s="47"/>
      <c r="E6881" s="47"/>
      <c r="F6881" s="47"/>
      <c r="G6881" s="47"/>
      <c r="H6881" s="59">
        <f>SUM(I6881:K6881)</f>
        <v>0</v>
      </c>
      <c r="I6881" s="119" t="str">
        <f>IFERROR(IF(H6878="Nein",VLOOKUP(H6877,'1 - Strom Erdgas Wärme 2021'!H:AA,20,FALSE)/12,""),"")</f>
        <v/>
      </c>
      <c r="J6881" s="119" t="str">
        <f>IFERROR(IF(H6878="Nein",VLOOKUP(H6877,'1 - Strom Erdgas Wärme 2021'!H:AB,20,FALSE)/12,""),"")</f>
        <v/>
      </c>
      <c r="K6881" s="119" t="str">
        <f>IFERROR(IF(H6878="Nein",VLOOKUP(H6877,'1 - Strom Erdgas Wärme 2021'!H:AC,20,FALSE)/12,""),"")</f>
        <v/>
      </c>
      <c r="L6881" s="48" t="s">
        <v>5</v>
      </c>
      <c r="M6881" s="76" t="str">
        <f>IFERROR(IF(H6878="Nein","Vorbefüllte Verbrauchswerte wurden aliquot (d.h. 1/12) aus dem Jahr 2021 übernommen.","Bitte ergänzen Sie die monatlichen Verbrauchswerte gem. Lastprofilzähler"),"")</f>
        <v>Bitte ergänzen Sie die monatlichen Verbrauchswerte gem. Lastprofilzähler</v>
      </c>
      <c r="N6881" s="77"/>
      <c r="O6881" s="77"/>
      <c r="P6881" s="77"/>
      <c r="Q6881" s="77"/>
      <c r="R6881" s="77"/>
      <c r="S6881" s="77"/>
    </row>
    <row r="6882" spans="2:19" x14ac:dyDescent="0.3">
      <c r="B6882" s="47" t="str">
        <f>IF(H6879="Wärme/Kälte","Energiemix: Anteil in % der aus Strom oder Erdgas erzeugten Wärme/Kälte","")</f>
        <v/>
      </c>
      <c r="C6882" s="46"/>
      <c r="D6882" s="46"/>
      <c r="E6882" s="46"/>
      <c r="F6882" s="74">
        <f>IFERROR(SUMPRODUCT(I6882:K6882,I6881:K6881),"")</f>
        <v>0</v>
      </c>
      <c r="G6882" s="74"/>
      <c r="H6882" s="46"/>
      <c r="I6882" s="120"/>
      <c r="J6882" s="121"/>
      <c r="K6882" s="121"/>
      <c r="L6882" s="48" t="str">
        <f>IF(H6879="Wärme/Kälte","i","")</f>
        <v/>
      </c>
      <c r="M6882" s="47" t="str">
        <f>IF(H6879="Wärme/Kälte","Bitte geben Sie den Anteil in % (von 0 bis 100, ohne Prozentzeichen) der  direkt aus Strom oder Erdgas erzeugten Wärme/Kälte.","")</f>
        <v/>
      </c>
      <c r="N6882" s="46"/>
      <c r="O6882" s="46"/>
      <c r="P6882" s="46"/>
      <c r="Q6882" s="46"/>
      <c r="R6882" s="46"/>
      <c r="S6882" s="46"/>
    </row>
    <row r="6883" spans="2:19" x14ac:dyDescent="0.3">
      <c r="B6883" s="46"/>
      <c r="C6883" s="46"/>
      <c r="D6883" s="46"/>
      <c r="E6883" s="46"/>
      <c r="F6883" s="46"/>
      <c r="G6883" s="46"/>
      <c r="H6883" s="46"/>
      <c r="I6883" s="98"/>
      <c r="J6883" s="46"/>
      <c r="K6883" s="46"/>
      <c r="L6883" s="48"/>
      <c r="M6883" s="47"/>
      <c r="N6883" s="46"/>
      <c r="O6883" s="46"/>
      <c r="P6883" s="46"/>
      <c r="Q6883" s="46"/>
      <c r="R6883" s="46"/>
      <c r="S6883" s="46"/>
    </row>
    <row r="6884" spans="2:19" ht="18" thickBot="1" x14ac:dyDescent="0.5">
      <c r="B6884" s="56" t="s">
        <v>10</v>
      </c>
      <c r="C6884" s="47"/>
      <c r="D6884" s="47"/>
      <c r="E6884" s="47"/>
      <c r="F6884" s="47"/>
      <c r="G6884" s="47"/>
      <c r="H6884" s="47"/>
      <c r="I6884" s="68">
        <v>44835</v>
      </c>
      <c r="J6884" s="68">
        <v>44866</v>
      </c>
      <c r="K6884" s="68">
        <v>44896</v>
      </c>
      <c r="L6884" s="47"/>
      <c r="M6884" s="69"/>
      <c r="N6884" s="69"/>
      <c r="O6884" s="69"/>
      <c r="P6884" s="69"/>
      <c r="Q6884" s="69"/>
      <c r="R6884" s="69"/>
      <c r="S6884" s="47"/>
    </row>
    <row r="6885" spans="2:19" ht="15" thickBot="1" x14ac:dyDescent="0.35">
      <c r="B6885" s="47" t="s">
        <v>28</v>
      </c>
      <c r="C6885" s="47"/>
      <c r="D6885" s="47"/>
      <c r="E6885" s="47"/>
      <c r="F6885" s="47"/>
      <c r="G6885" s="47"/>
      <c r="H6885" s="117"/>
      <c r="I6885" s="70"/>
      <c r="J6885" s="71"/>
      <c r="K6885" s="71"/>
      <c r="L6885" s="48" t="s">
        <v>5</v>
      </c>
      <c r="M6885" s="47" t="s">
        <v>29</v>
      </c>
      <c r="N6885" s="69"/>
      <c r="O6885" s="69"/>
      <c r="P6885" s="69"/>
      <c r="Q6885" s="69"/>
      <c r="R6885" s="69"/>
      <c r="S6885" s="47"/>
    </row>
    <row r="6886" spans="2:19" ht="15" thickBot="1" x14ac:dyDescent="0.35">
      <c r="B6886" s="47" t="s">
        <v>13</v>
      </c>
      <c r="C6886" s="47"/>
      <c r="D6886" s="47"/>
      <c r="E6886" s="47"/>
      <c r="F6886" s="47"/>
      <c r="G6886" s="47"/>
      <c r="H6886" s="138">
        <f>IFERROR(VLOOKUP(H6885,'1 - Strom Erdgas Wärme 2021'!H:AA,17,FALSE),"")</f>
        <v>0</v>
      </c>
      <c r="I6886" s="70"/>
      <c r="J6886" s="71"/>
      <c r="K6886" s="71"/>
      <c r="L6886" s="48"/>
      <c r="M6886" s="47"/>
      <c r="N6886" s="69"/>
      <c r="O6886" s="69"/>
      <c r="P6886" s="69"/>
      <c r="Q6886" s="69"/>
      <c r="R6886" s="69"/>
      <c r="S6886" s="47"/>
    </row>
    <row r="6887" spans="2:19" ht="15" thickBot="1" x14ac:dyDescent="0.35">
      <c r="B6887" s="47" t="s">
        <v>16</v>
      </c>
      <c r="C6887" s="47"/>
      <c r="D6887" s="47"/>
      <c r="E6887" s="47"/>
      <c r="F6887" s="47"/>
      <c r="G6887" s="47"/>
      <c r="H6887" s="139"/>
      <c r="I6887" s="72"/>
      <c r="J6887" s="73"/>
      <c r="K6887" s="73"/>
      <c r="L6887" s="48" t="s">
        <v>5</v>
      </c>
      <c r="M6887" s="47" t="s">
        <v>17</v>
      </c>
      <c r="N6887" s="69"/>
      <c r="O6887" s="69"/>
      <c r="P6887" s="69"/>
      <c r="Q6887" s="69"/>
      <c r="R6887" s="69"/>
      <c r="S6887" s="47"/>
    </row>
    <row r="6888" spans="2:19" ht="16.8" thickBot="1" x14ac:dyDescent="0.45">
      <c r="B6888" s="47" t="str">
        <f>IF(H6887="Erdgas","Arbeitspreis pro kWh Erdgas in EUR",IF(H6887="Strom","Arbeitspreis pro kWh Strom in EUR",IF(H6887="Wärme/Kälte","Arbeitspreis pro kWh Wärme-/Kälteverbrauch in EUR","Bitte Energieart auswählen!")))</f>
        <v>Bitte Energieart auswählen!</v>
      </c>
      <c r="C6888" s="47"/>
      <c r="D6888" s="47"/>
      <c r="E6888" s="47"/>
      <c r="F6888" s="47"/>
      <c r="G6888" s="74">
        <f>IFERROR(SUMPRODUCT(I6888:K6888,I6889:K6889),"")</f>
        <v>0</v>
      </c>
      <c r="H6888" s="47"/>
      <c r="I6888" s="118"/>
      <c r="J6888" s="118"/>
      <c r="K6888" s="118"/>
      <c r="L6888" s="48" t="s">
        <v>5</v>
      </c>
      <c r="M6888" s="47" t="str">
        <f>IF(H6887="Erdgas","Erdgaskosten exkl. Steuern, Abgaben, Netzentgelte, etc.",IF(H6887="Strom","Stromkosten exkl. Steuern, Abgaben, Netzentgelte, etc.",IF(H6887="Wärme/Kälte","Wärme-/Kältekosten exkl. Steuern, Abgaben, Netzentgelte, etc.", "Bitte Energieart auswählen!")))</f>
        <v>Bitte Energieart auswählen!</v>
      </c>
      <c r="N6888" s="47"/>
      <c r="O6888" s="47"/>
      <c r="P6888" s="75"/>
      <c r="Q6888" s="61"/>
      <c r="R6888" s="62"/>
      <c r="S6888" s="47"/>
    </row>
    <row r="6889" spans="2:19" ht="15" thickBot="1" x14ac:dyDescent="0.35">
      <c r="B6889" s="47" t="str">
        <f>IF(AND(H6887="Erdgas",H6886="Nein"),"Aliquoter Erdgasverbrauch in kWh von 1. Oktober 2022 bis 31. Dezember 2022",IF(H6887="Erdgas","Erdgasverbrauch in kWh von 1. Oktober 2022 bis 31. Dezember 2022",IF(AND(H6887="Strom",H6886="Nein"),"Aliquoter Stromverbrauch in kWh von 1. Oktober 2022 bis 31. Dezember 2022",IF(H6887="Strom","Stromverbrauch in kWh von 1. Oktober 2022 bis 31. Dezember 2022",IF(AND(H6887="Wärme/Kälte",H6886="Nein"),"Aliquoter Wärme-/Kälteverbrauch in kWh von 1. Oktober 2022 bis 31. Dezember 2022",IF(H6887="Wärme/Kälte","Wärme-/Kälteverbrauch in kWh von 1. Oktober 2022 bis 31. Dezember 2022","Bitte Energieart auswählen!"))))))</f>
        <v>Bitte Energieart auswählen!</v>
      </c>
      <c r="C6889" s="47"/>
      <c r="D6889" s="47"/>
      <c r="E6889" s="47"/>
      <c r="F6889" s="47"/>
      <c r="G6889" s="47"/>
      <c r="H6889" s="59">
        <f>SUM(I6889:K6889)</f>
        <v>0</v>
      </c>
      <c r="I6889" s="119" t="str">
        <f>IFERROR(IF(H6886="Nein",VLOOKUP(H6885,'1 - Strom Erdgas Wärme 2021'!H:AA,20,FALSE)/12,""),"")</f>
        <v/>
      </c>
      <c r="J6889" s="119" t="str">
        <f>IFERROR(IF(H6886="Nein",VLOOKUP(H6885,'1 - Strom Erdgas Wärme 2021'!H:AB,20,FALSE)/12,""),"")</f>
        <v/>
      </c>
      <c r="K6889" s="119" t="str">
        <f>IFERROR(IF(H6886="Nein",VLOOKUP(H6885,'1 - Strom Erdgas Wärme 2021'!H:AC,20,FALSE)/12,""),"")</f>
        <v/>
      </c>
      <c r="L6889" s="48" t="s">
        <v>5</v>
      </c>
      <c r="M6889" s="76" t="str">
        <f>IFERROR(IF(H6886="Nein","Vorbefüllte Verbrauchswerte wurden aliquot (d.h. 1/12) aus dem Jahr 2021 übernommen.","Bitte ergänzen Sie die monatlichen Verbrauchswerte gem. Lastprofilzähler"),"")</f>
        <v>Bitte ergänzen Sie die monatlichen Verbrauchswerte gem. Lastprofilzähler</v>
      </c>
      <c r="N6889" s="77"/>
      <c r="O6889" s="77"/>
      <c r="P6889" s="77"/>
      <c r="Q6889" s="77"/>
      <c r="R6889" s="77"/>
      <c r="S6889" s="77"/>
    </row>
    <row r="6890" spans="2:19" x14ac:dyDescent="0.3">
      <c r="B6890" s="47" t="str">
        <f>IF(H6887="Wärme/Kälte","Energiemix: Anteil in % der aus Strom oder Erdgas erzeugten Wärme/Kälte","")</f>
        <v/>
      </c>
      <c r="C6890" s="46"/>
      <c r="D6890" s="46"/>
      <c r="E6890" s="46"/>
      <c r="F6890" s="74">
        <f>IFERROR(SUMPRODUCT(I6890:K6890,I6889:K6889),"")</f>
        <v>0</v>
      </c>
      <c r="G6890" s="74"/>
      <c r="H6890" s="46"/>
      <c r="I6890" s="120"/>
      <c r="J6890" s="121"/>
      <c r="K6890" s="121"/>
      <c r="L6890" s="48" t="str">
        <f>IF(H6887="Wärme/Kälte","i","")</f>
        <v/>
      </c>
      <c r="M6890" s="47" t="str">
        <f>IF(H6887="Wärme/Kälte","Bitte geben Sie den Anteil in % (von 0 bis 100, ohne Prozentzeichen) der  direkt aus Strom oder Erdgas erzeugten Wärme/Kälte.","")</f>
        <v/>
      </c>
      <c r="N6890" s="46"/>
      <c r="O6890" s="46"/>
      <c r="P6890" s="46"/>
      <c r="Q6890" s="46"/>
      <c r="R6890" s="46"/>
      <c r="S6890" s="46"/>
    </row>
    <row r="6891" spans="2:19" x14ac:dyDescent="0.3">
      <c r="B6891" s="46"/>
      <c r="C6891" s="46"/>
      <c r="D6891" s="46"/>
      <c r="E6891" s="46"/>
      <c r="F6891" s="46"/>
      <c r="G6891" s="46"/>
      <c r="H6891" s="46"/>
      <c r="I6891" s="98"/>
      <c r="J6891" s="46"/>
      <c r="K6891" s="46"/>
      <c r="L6891" s="48"/>
      <c r="M6891" s="47"/>
      <c r="N6891" s="46"/>
      <c r="O6891" s="46"/>
      <c r="P6891" s="46"/>
      <c r="Q6891" s="46"/>
      <c r="R6891" s="46"/>
      <c r="S6891" s="46"/>
    </row>
    <row r="6892" spans="2:19" ht="18" thickBot="1" x14ac:dyDescent="0.5">
      <c r="B6892" s="56" t="s">
        <v>10</v>
      </c>
      <c r="C6892" s="47"/>
      <c r="D6892" s="47"/>
      <c r="E6892" s="47"/>
      <c r="F6892" s="47"/>
      <c r="G6892" s="47"/>
      <c r="H6892" s="47"/>
      <c r="I6892" s="68">
        <v>44835</v>
      </c>
      <c r="J6892" s="68">
        <v>44866</v>
      </c>
      <c r="K6892" s="68">
        <v>44896</v>
      </c>
      <c r="L6892" s="47"/>
      <c r="M6892" s="69"/>
      <c r="N6892" s="69"/>
      <c r="O6892" s="69"/>
      <c r="P6892" s="69"/>
      <c r="Q6892" s="69"/>
      <c r="R6892" s="69"/>
      <c r="S6892" s="47"/>
    </row>
    <row r="6893" spans="2:19" ht="15" thickBot="1" x14ac:dyDescent="0.35">
      <c r="B6893" s="47" t="s">
        <v>28</v>
      </c>
      <c r="C6893" s="47"/>
      <c r="D6893" s="47"/>
      <c r="E6893" s="47"/>
      <c r="F6893" s="47"/>
      <c r="G6893" s="47"/>
      <c r="H6893" s="117"/>
      <c r="I6893" s="70"/>
      <c r="J6893" s="71"/>
      <c r="K6893" s="71"/>
      <c r="L6893" s="48" t="s">
        <v>5</v>
      </c>
      <c r="M6893" s="47" t="s">
        <v>29</v>
      </c>
      <c r="N6893" s="69"/>
      <c r="O6893" s="69"/>
      <c r="P6893" s="69"/>
      <c r="Q6893" s="69"/>
      <c r="R6893" s="69"/>
      <c r="S6893" s="47"/>
    </row>
    <row r="6894" spans="2:19" ht="15" thickBot="1" x14ac:dyDescent="0.35">
      <c r="B6894" s="47" t="s">
        <v>13</v>
      </c>
      <c r="C6894" s="47"/>
      <c r="D6894" s="47"/>
      <c r="E6894" s="47"/>
      <c r="F6894" s="47"/>
      <c r="G6894" s="47"/>
      <c r="H6894" s="138">
        <f>IFERROR(VLOOKUP(H6893,'1 - Strom Erdgas Wärme 2021'!H:AA,17,FALSE),"")</f>
        <v>0</v>
      </c>
      <c r="I6894" s="70"/>
      <c r="J6894" s="71"/>
      <c r="K6894" s="71"/>
      <c r="L6894" s="48"/>
      <c r="M6894" s="47"/>
      <c r="N6894" s="69"/>
      <c r="O6894" s="69"/>
      <c r="P6894" s="69"/>
      <c r="Q6894" s="69"/>
      <c r="R6894" s="69"/>
      <c r="S6894" s="47"/>
    </row>
    <row r="6895" spans="2:19" ht="15" thickBot="1" x14ac:dyDescent="0.35">
      <c r="B6895" s="47" t="s">
        <v>16</v>
      </c>
      <c r="C6895" s="47"/>
      <c r="D6895" s="47"/>
      <c r="E6895" s="47"/>
      <c r="F6895" s="47"/>
      <c r="G6895" s="47"/>
      <c r="H6895" s="139"/>
      <c r="I6895" s="72"/>
      <c r="J6895" s="73"/>
      <c r="K6895" s="73"/>
      <c r="L6895" s="48" t="s">
        <v>5</v>
      </c>
      <c r="M6895" s="47" t="s">
        <v>17</v>
      </c>
      <c r="N6895" s="69"/>
      <c r="O6895" s="69"/>
      <c r="P6895" s="69"/>
      <c r="Q6895" s="69"/>
      <c r="R6895" s="69"/>
      <c r="S6895" s="47"/>
    </row>
    <row r="6896" spans="2:19" ht="16.8" thickBot="1" x14ac:dyDescent="0.45">
      <c r="B6896" s="47" t="str">
        <f>IF(H6895="Erdgas","Arbeitspreis pro kWh Erdgas in EUR",IF(H6895="Strom","Arbeitspreis pro kWh Strom in EUR",IF(H6895="Wärme/Kälte","Arbeitspreis pro kWh Wärme-/Kälteverbrauch in EUR","Bitte Energieart auswählen!")))</f>
        <v>Bitte Energieart auswählen!</v>
      </c>
      <c r="C6896" s="47"/>
      <c r="D6896" s="47"/>
      <c r="E6896" s="47"/>
      <c r="F6896" s="47"/>
      <c r="G6896" s="74">
        <f>IFERROR(SUMPRODUCT(I6896:K6896,I6897:K6897),"")</f>
        <v>0</v>
      </c>
      <c r="H6896" s="47"/>
      <c r="I6896" s="118"/>
      <c r="J6896" s="118"/>
      <c r="K6896" s="118"/>
      <c r="L6896" s="48" t="s">
        <v>5</v>
      </c>
      <c r="M6896" s="47" t="str">
        <f>IF(H6895="Erdgas","Erdgaskosten exkl. Steuern, Abgaben, Netzentgelte, etc.",IF(H6895="Strom","Stromkosten exkl. Steuern, Abgaben, Netzentgelte, etc.",IF(H6895="Wärme/Kälte","Wärme-/Kältekosten exkl. Steuern, Abgaben, Netzentgelte, etc.", "Bitte Energieart auswählen!")))</f>
        <v>Bitte Energieart auswählen!</v>
      </c>
      <c r="N6896" s="47"/>
      <c r="O6896" s="47"/>
      <c r="P6896" s="75"/>
      <c r="Q6896" s="61"/>
      <c r="R6896" s="62"/>
      <c r="S6896" s="47"/>
    </row>
    <row r="6897" spans="2:19" ht="15" thickBot="1" x14ac:dyDescent="0.35">
      <c r="B6897" s="47" t="str">
        <f>IF(AND(H6895="Erdgas",H6894="Nein"),"Aliquoter Erdgasverbrauch in kWh von 1. Oktober 2022 bis 31. Dezember 2022",IF(H6895="Erdgas","Erdgasverbrauch in kWh von 1. Oktober 2022 bis 31. Dezember 2022",IF(AND(H6895="Strom",H6894="Nein"),"Aliquoter Stromverbrauch in kWh von 1. Oktober 2022 bis 31. Dezember 2022",IF(H6895="Strom","Stromverbrauch in kWh von 1. Oktober 2022 bis 31. Dezember 2022",IF(AND(H6895="Wärme/Kälte",H6894="Nein"),"Aliquoter Wärme-/Kälteverbrauch in kWh von 1. Oktober 2022 bis 31. Dezember 2022",IF(H6895="Wärme/Kälte","Wärme-/Kälteverbrauch in kWh von 1. Oktober 2022 bis 31. Dezember 2022","Bitte Energieart auswählen!"))))))</f>
        <v>Bitte Energieart auswählen!</v>
      </c>
      <c r="C6897" s="47"/>
      <c r="D6897" s="47"/>
      <c r="E6897" s="47"/>
      <c r="F6897" s="47"/>
      <c r="G6897" s="47"/>
      <c r="H6897" s="59">
        <f>SUM(I6897:K6897)</f>
        <v>0</v>
      </c>
      <c r="I6897" s="119" t="str">
        <f>IFERROR(IF(H6894="Nein",VLOOKUP(H6893,'1 - Strom Erdgas Wärme 2021'!H:AA,20,FALSE)/12,""),"")</f>
        <v/>
      </c>
      <c r="J6897" s="119" t="str">
        <f>IFERROR(IF(H6894="Nein",VLOOKUP(H6893,'1 - Strom Erdgas Wärme 2021'!H:AB,20,FALSE)/12,""),"")</f>
        <v/>
      </c>
      <c r="K6897" s="119" t="str">
        <f>IFERROR(IF(H6894="Nein",VLOOKUP(H6893,'1 - Strom Erdgas Wärme 2021'!H:AC,20,FALSE)/12,""),"")</f>
        <v/>
      </c>
      <c r="L6897" s="48" t="s">
        <v>5</v>
      </c>
      <c r="M6897" s="76" t="str">
        <f>IFERROR(IF(H6894="Nein","Vorbefüllte Verbrauchswerte wurden aliquot (d.h. 1/12) aus dem Jahr 2021 übernommen.","Bitte ergänzen Sie die monatlichen Verbrauchswerte gem. Lastprofilzähler"),"")</f>
        <v>Bitte ergänzen Sie die monatlichen Verbrauchswerte gem. Lastprofilzähler</v>
      </c>
      <c r="N6897" s="77"/>
      <c r="O6897" s="77"/>
      <c r="P6897" s="77"/>
      <c r="Q6897" s="77"/>
      <c r="R6897" s="77"/>
      <c r="S6897" s="77"/>
    </row>
    <row r="6898" spans="2:19" x14ac:dyDescent="0.3">
      <c r="B6898" s="47" t="str">
        <f>IF(H6895="Wärme/Kälte","Energiemix: Anteil in % der aus Strom oder Erdgas erzeugten Wärme/Kälte","")</f>
        <v/>
      </c>
      <c r="C6898" s="46"/>
      <c r="D6898" s="46"/>
      <c r="E6898" s="46"/>
      <c r="F6898" s="74">
        <f>IFERROR(SUMPRODUCT(I6898:K6898,I6897:K6897),"")</f>
        <v>0</v>
      </c>
      <c r="G6898" s="74"/>
      <c r="H6898" s="46"/>
      <c r="I6898" s="120"/>
      <c r="J6898" s="121"/>
      <c r="K6898" s="121"/>
      <c r="L6898" s="48" t="str">
        <f>IF(H6895="Wärme/Kälte","i","")</f>
        <v/>
      </c>
      <c r="M6898" s="47" t="str">
        <f>IF(H6895="Wärme/Kälte","Bitte geben Sie den Anteil in % (von 0 bis 100, ohne Prozentzeichen) der  direkt aus Strom oder Erdgas erzeugten Wärme/Kälte.","")</f>
        <v/>
      </c>
      <c r="N6898" s="46"/>
      <c r="O6898" s="46"/>
      <c r="P6898" s="46"/>
      <c r="Q6898" s="46"/>
      <c r="R6898" s="46"/>
      <c r="S6898" s="46"/>
    </row>
    <row r="6899" spans="2:19" x14ac:dyDescent="0.3">
      <c r="B6899" s="46"/>
      <c r="C6899" s="46"/>
      <c r="D6899" s="46"/>
      <c r="E6899" s="46"/>
      <c r="F6899" s="46"/>
      <c r="G6899" s="46"/>
      <c r="H6899" s="46"/>
      <c r="I6899" s="98"/>
      <c r="J6899" s="46"/>
      <c r="K6899" s="46"/>
      <c r="L6899" s="48"/>
      <c r="M6899" s="47"/>
      <c r="N6899" s="46"/>
      <c r="O6899" s="46"/>
      <c r="P6899" s="46"/>
      <c r="Q6899" s="46"/>
      <c r="R6899" s="46"/>
      <c r="S6899" s="46"/>
    </row>
    <row r="6900" spans="2:19" ht="18" thickBot="1" x14ac:dyDescent="0.5">
      <c r="B6900" s="56" t="s">
        <v>10</v>
      </c>
      <c r="C6900" s="47"/>
      <c r="D6900" s="47"/>
      <c r="E6900" s="47"/>
      <c r="F6900" s="47"/>
      <c r="G6900" s="47"/>
      <c r="H6900" s="47"/>
      <c r="I6900" s="68">
        <v>44835</v>
      </c>
      <c r="J6900" s="68">
        <v>44866</v>
      </c>
      <c r="K6900" s="68">
        <v>44896</v>
      </c>
      <c r="L6900" s="47"/>
      <c r="M6900" s="69"/>
      <c r="N6900" s="69"/>
      <c r="O6900" s="69"/>
      <c r="P6900" s="69"/>
      <c r="Q6900" s="69"/>
      <c r="R6900" s="69"/>
      <c r="S6900" s="47"/>
    </row>
    <row r="6901" spans="2:19" ht="15" thickBot="1" x14ac:dyDescent="0.35">
      <c r="B6901" s="47" t="s">
        <v>28</v>
      </c>
      <c r="C6901" s="47"/>
      <c r="D6901" s="47"/>
      <c r="E6901" s="47"/>
      <c r="F6901" s="47"/>
      <c r="G6901" s="47"/>
      <c r="H6901" s="117"/>
      <c r="I6901" s="70"/>
      <c r="J6901" s="71"/>
      <c r="K6901" s="71"/>
      <c r="L6901" s="48" t="s">
        <v>5</v>
      </c>
      <c r="M6901" s="47" t="s">
        <v>29</v>
      </c>
      <c r="N6901" s="69"/>
      <c r="O6901" s="69"/>
      <c r="P6901" s="69"/>
      <c r="Q6901" s="69"/>
      <c r="R6901" s="69"/>
      <c r="S6901" s="47"/>
    </row>
    <row r="6902" spans="2:19" ht="15" thickBot="1" x14ac:dyDescent="0.35">
      <c r="B6902" s="47" t="s">
        <v>13</v>
      </c>
      <c r="C6902" s="47"/>
      <c r="D6902" s="47"/>
      <c r="E6902" s="47"/>
      <c r="F6902" s="47"/>
      <c r="G6902" s="47"/>
      <c r="H6902" s="138">
        <f>IFERROR(VLOOKUP(H6901,'1 - Strom Erdgas Wärme 2021'!H:AA,17,FALSE),"")</f>
        <v>0</v>
      </c>
      <c r="I6902" s="70"/>
      <c r="J6902" s="71"/>
      <c r="K6902" s="71"/>
      <c r="L6902" s="48"/>
      <c r="M6902" s="47"/>
      <c r="N6902" s="69"/>
      <c r="O6902" s="69"/>
      <c r="P6902" s="69"/>
      <c r="Q6902" s="69"/>
      <c r="R6902" s="69"/>
      <c r="S6902" s="47"/>
    </row>
    <row r="6903" spans="2:19" ht="15" thickBot="1" x14ac:dyDescent="0.35">
      <c r="B6903" s="47" t="s">
        <v>16</v>
      </c>
      <c r="C6903" s="47"/>
      <c r="D6903" s="47"/>
      <c r="E6903" s="47"/>
      <c r="F6903" s="47"/>
      <c r="G6903" s="47"/>
      <c r="H6903" s="139"/>
      <c r="I6903" s="72"/>
      <c r="J6903" s="73"/>
      <c r="K6903" s="73"/>
      <c r="L6903" s="48" t="s">
        <v>5</v>
      </c>
      <c r="M6903" s="47" t="s">
        <v>17</v>
      </c>
      <c r="N6903" s="69"/>
      <c r="O6903" s="69"/>
      <c r="P6903" s="69"/>
      <c r="Q6903" s="69"/>
      <c r="R6903" s="69"/>
      <c r="S6903" s="47"/>
    </row>
    <row r="6904" spans="2:19" ht="16.8" thickBot="1" x14ac:dyDescent="0.45">
      <c r="B6904" s="47" t="str">
        <f>IF(H6903="Erdgas","Arbeitspreis pro kWh Erdgas in EUR",IF(H6903="Strom","Arbeitspreis pro kWh Strom in EUR",IF(H6903="Wärme/Kälte","Arbeitspreis pro kWh Wärme-/Kälteverbrauch in EUR","Bitte Energieart auswählen!")))</f>
        <v>Bitte Energieart auswählen!</v>
      </c>
      <c r="C6904" s="47"/>
      <c r="D6904" s="47"/>
      <c r="E6904" s="47"/>
      <c r="F6904" s="47"/>
      <c r="G6904" s="74">
        <f>IFERROR(SUMPRODUCT(I6904:K6904,I6905:K6905),"")</f>
        <v>0</v>
      </c>
      <c r="H6904" s="47"/>
      <c r="I6904" s="118"/>
      <c r="J6904" s="118"/>
      <c r="K6904" s="118"/>
      <c r="L6904" s="48" t="s">
        <v>5</v>
      </c>
      <c r="M6904" s="47" t="str">
        <f>IF(H6903="Erdgas","Erdgaskosten exkl. Steuern, Abgaben, Netzentgelte, etc.",IF(H6903="Strom","Stromkosten exkl. Steuern, Abgaben, Netzentgelte, etc.",IF(H6903="Wärme/Kälte","Wärme-/Kältekosten exkl. Steuern, Abgaben, Netzentgelte, etc.", "Bitte Energieart auswählen!")))</f>
        <v>Bitte Energieart auswählen!</v>
      </c>
      <c r="N6904" s="47"/>
      <c r="O6904" s="47"/>
      <c r="P6904" s="75"/>
      <c r="Q6904" s="61"/>
      <c r="R6904" s="62"/>
      <c r="S6904" s="47"/>
    </row>
    <row r="6905" spans="2:19" ht="15" thickBot="1" x14ac:dyDescent="0.35">
      <c r="B6905" s="47" t="str">
        <f>IF(AND(H6903="Erdgas",H6902="Nein"),"Aliquoter Erdgasverbrauch in kWh von 1. Oktober 2022 bis 31. Dezember 2022",IF(H6903="Erdgas","Erdgasverbrauch in kWh von 1. Oktober 2022 bis 31. Dezember 2022",IF(AND(H6903="Strom",H6902="Nein"),"Aliquoter Stromverbrauch in kWh von 1. Oktober 2022 bis 31. Dezember 2022",IF(H6903="Strom","Stromverbrauch in kWh von 1. Oktober 2022 bis 31. Dezember 2022",IF(AND(H6903="Wärme/Kälte",H6902="Nein"),"Aliquoter Wärme-/Kälteverbrauch in kWh von 1. Oktober 2022 bis 31. Dezember 2022",IF(H6903="Wärme/Kälte","Wärme-/Kälteverbrauch in kWh von 1. Oktober 2022 bis 31. Dezember 2022","Bitte Energieart auswählen!"))))))</f>
        <v>Bitte Energieart auswählen!</v>
      </c>
      <c r="C6905" s="47"/>
      <c r="D6905" s="47"/>
      <c r="E6905" s="47"/>
      <c r="F6905" s="47"/>
      <c r="G6905" s="47"/>
      <c r="H6905" s="59">
        <f>SUM(I6905:K6905)</f>
        <v>0</v>
      </c>
      <c r="I6905" s="119" t="str">
        <f>IFERROR(IF(H6902="Nein",VLOOKUP(H6901,'1 - Strom Erdgas Wärme 2021'!H:AA,20,FALSE)/12,""),"")</f>
        <v/>
      </c>
      <c r="J6905" s="119" t="str">
        <f>IFERROR(IF(H6902="Nein",VLOOKUP(H6901,'1 - Strom Erdgas Wärme 2021'!H:AB,20,FALSE)/12,""),"")</f>
        <v/>
      </c>
      <c r="K6905" s="119" t="str">
        <f>IFERROR(IF(H6902="Nein",VLOOKUP(H6901,'1 - Strom Erdgas Wärme 2021'!H:AC,20,FALSE)/12,""),"")</f>
        <v/>
      </c>
      <c r="L6905" s="48" t="s">
        <v>5</v>
      </c>
      <c r="M6905" s="76" t="str">
        <f>IFERROR(IF(H6902="Nein","Vorbefüllte Verbrauchswerte wurden aliquot (d.h. 1/12) aus dem Jahr 2021 übernommen.","Bitte ergänzen Sie die monatlichen Verbrauchswerte gem. Lastprofilzähler"),"")</f>
        <v>Bitte ergänzen Sie die monatlichen Verbrauchswerte gem. Lastprofilzähler</v>
      </c>
      <c r="N6905" s="77"/>
      <c r="O6905" s="77"/>
      <c r="P6905" s="77"/>
      <c r="Q6905" s="77"/>
      <c r="R6905" s="77"/>
      <c r="S6905" s="77"/>
    </row>
    <row r="6906" spans="2:19" x14ac:dyDescent="0.3">
      <c r="B6906" s="47" t="str">
        <f>IF(H6903="Wärme/Kälte","Energiemix: Anteil in % der aus Strom oder Erdgas erzeugten Wärme/Kälte","")</f>
        <v/>
      </c>
      <c r="C6906" s="46"/>
      <c r="D6906" s="46"/>
      <c r="E6906" s="46"/>
      <c r="F6906" s="74">
        <f>IFERROR(SUMPRODUCT(I6906:K6906,I6905:K6905),"")</f>
        <v>0</v>
      </c>
      <c r="G6906" s="74"/>
      <c r="H6906" s="46"/>
      <c r="I6906" s="120"/>
      <c r="J6906" s="121"/>
      <c r="K6906" s="121"/>
      <c r="L6906" s="48" t="str">
        <f>IF(H6903="Wärme/Kälte","i","")</f>
        <v/>
      </c>
      <c r="M6906" s="47" t="str">
        <f>IF(H6903="Wärme/Kälte","Bitte geben Sie den Anteil in % (von 0 bis 100, ohne Prozentzeichen) der  direkt aus Strom oder Erdgas erzeugten Wärme/Kälte.","")</f>
        <v/>
      </c>
      <c r="N6906" s="46"/>
      <c r="O6906" s="46"/>
      <c r="P6906" s="46"/>
      <c r="Q6906" s="46"/>
      <c r="R6906" s="46"/>
      <c r="S6906" s="46"/>
    </row>
    <row r="6907" spans="2:19" x14ac:dyDescent="0.3">
      <c r="B6907" s="46"/>
      <c r="C6907" s="46"/>
      <c r="D6907" s="46"/>
      <c r="E6907" s="46"/>
      <c r="F6907" s="46"/>
      <c r="G6907" s="46"/>
      <c r="H6907" s="46"/>
      <c r="I6907" s="98"/>
      <c r="J6907" s="46"/>
      <c r="K6907" s="46"/>
      <c r="L6907" s="48"/>
      <c r="M6907" s="47"/>
      <c r="N6907" s="46"/>
      <c r="O6907" s="46"/>
      <c r="P6907" s="46"/>
      <c r="Q6907" s="46"/>
      <c r="R6907" s="46"/>
      <c r="S6907" s="46"/>
    </row>
    <row r="6908" spans="2:19" ht="18" thickBot="1" x14ac:dyDescent="0.5">
      <c r="B6908" s="56" t="s">
        <v>10</v>
      </c>
      <c r="C6908" s="47"/>
      <c r="D6908" s="47"/>
      <c r="E6908" s="47"/>
      <c r="F6908" s="47"/>
      <c r="G6908" s="47"/>
      <c r="H6908" s="47"/>
      <c r="I6908" s="68">
        <v>44835</v>
      </c>
      <c r="J6908" s="68">
        <v>44866</v>
      </c>
      <c r="K6908" s="68">
        <v>44896</v>
      </c>
      <c r="L6908" s="47"/>
      <c r="M6908" s="69"/>
      <c r="N6908" s="69"/>
      <c r="O6908" s="69"/>
      <c r="P6908" s="69"/>
      <c r="Q6908" s="69"/>
      <c r="R6908" s="69"/>
      <c r="S6908" s="47"/>
    </row>
    <row r="6909" spans="2:19" ht="15" thickBot="1" x14ac:dyDescent="0.35">
      <c r="B6909" s="47" t="s">
        <v>28</v>
      </c>
      <c r="C6909" s="47"/>
      <c r="D6909" s="47"/>
      <c r="E6909" s="47"/>
      <c r="F6909" s="47"/>
      <c r="G6909" s="47"/>
      <c r="H6909" s="117"/>
      <c r="I6909" s="70"/>
      <c r="J6909" s="71"/>
      <c r="K6909" s="71"/>
      <c r="L6909" s="48" t="s">
        <v>5</v>
      </c>
      <c r="M6909" s="47" t="s">
        <v>29</v>
      </c>
      <c r="N6909" s="69"/>
      <c r="O6909" s="69"/>
      <c r="P6909" s="69"/>
      <c r="Q6909" s="69"/>
      <c r="R6909" s="69"/>
      <c r="S6909" s="47"/>
    </row>
    <row r="6910" spans="2:19" ht="15" thickBot="1" x14ac:dyDescent="0.35">
      <c r="B6910" s="47" t="s">
        <v>13</v>
      </c>
      <c r="C6910" s="47"/>
      <c r="D6910" s="47"/>
      <c r="E6910" s="47"/>
      <c r="F6910" s="47"/>
      <c r="G6910" s="47"/>
      <c r="H6910" s="138">
        <f>IFERROR(VLOOKUP(H6909,'1 - Strom Erdgas Wärme 2021'!H:AA,17,FALSE),"")</f>
        <v>0</v>
      </c>
      <c r="I6910" s="70"/>
      <c r="J6910" s="71"/>
      <c r="K6910" s="71"/>
      <c r="L6910" s="48"/>
      <c r="M6910" s="47"/>
      <c r="N6910" s="69"/>
      <c r="O6910" s="69"/>
      <c r="P6910" s="69"/>
      <c r="Q6910" s="69"/>
      <c r="R6910" s="69"/>
      <c r="S6910" s="47"/>
    </row>
    <row r="6911" spans="2:19" ht="15" thickBot="1" x14ac:dyDescent="0.35">
      <c r="B6911" s="47" t="s">
        <v>16</v>
      </c>
      <c r="C6911" s="47"/>
      <c r="D6911" s="47"/>
      <c r="E6911" s="47"/>
      <c r="F6911" s="47"/>
      <c r="G6911" s="47"/>
      <c r="H6911" s="139"/>
      <c r="I6911" s="72"/>
      <c r="J6911" s="73"/>
      <c r="K6911" s="73"/>
      <c r="L6911" s="48" t="s">
        <v>5</v>
      </c>
      <c r="M6911" s="47" t="s">
        <v>17</v>
      </c>
      <c r="N6911" s="69"/>
      <c r="O6911" s="69"/>
      <c r="P6911" s="69"/>
      <c r="Q6911" s="69"/>
      <c r="R6911" s="69"/>
      <c r="S6911" s="47"/>
    </row>
    <row r="6912" spans="2:19" ht="16.8" thickBot="1" x14ac:dyDescent="0.45">
      <c r="B6912" s="47" t="str">
        <f>IF(H6911="Erdgas","Arbeitspreis pro kWh Erdgas in EUR",IF(H6911="Strom","Arbeitspreis pro kWh Strom in EUR",IF(H6911="Wärme/Kälte","Arbeitspreis pro kWh Wärme-/Kälteverbrauch in EUR","Bitte Energieart auswählen!")))</f>
        <v>Bitte Energieart auswählen!</v>
      </c>
      <c r="C6912" s="47"/>
      <c r="D6912" s="47"/>
      <c r="E6912" s="47"/>
      <c r="F6912" s="47"/>
      <c r="G6912" s="74">
        <f>IFERROR(SUMPRODUCT(I6912:K6912,I6913:K6913),"")</f>
        <v>0</v>
      </c>
      <c r="H6912" s="47"/>
      <c r="I6912" s="118"/>
      <c r="J6912" s="118"/>
      <c r="K6912" s="118"/>
      <c r="L6912" s="48" t="s">
        <v>5</v>
      </c>
      <c r="M6912" s="47" t="str">
        <f>IF(H6911="Erdgas","Erdgaskosten exkl. Steuern, Abgaben, Netzentgelte, etc.",IF(H6911="Strom","Stromkosten exkl. Steuern, Abgaben, Netzentgelte, etc.",IF(H6911="Wärme/Kälte","Wärme-/Kältekosten exkl. Steuern, Abgaben, Netzentgelte, etc.", "Bitte Energieart auswählen!")))</f>
        <v>Bitte Energieart auswählen!</v>
      </c>
      <c r="N6912" s="47"/>
      <c r="O6912" s="47"/>
      <c r="P6912" s="75"/>
      <c r="Q6912" s="61"/>
      <c r="R6912" s="62"/>
      <c r="S6912" s="47"/>
    </row>
    <row r="6913" spans="2:19" ht="15" thickBot="1" x14ac:dyDescent="0.35">
      <c r="B6913" s="47" t="str">
        <f>IF(AND(H6911="Erdgas",H6910="Nein"),"Aliquoter Erdgasverbrauch in kWh von 1. Oktober 2022 bis 31. Dezember 2022",IF(H6911="Erdgas","Erdgasverbrauch in kWh von 1. Oktober 2022 bis 31. Dezember 2022",IF(AND(H6911="Strom",H6910="Nein"),"Aliquoter Stromverbrauch in kWh von 1. Oktober 2022 bis 31. Dezember 2022",IF(H6911="Strom","Stromverbrauch in kWh von 1. Oktober 2022 bis 31. Dezember 2022",IF(AND(H6911="Wärme/Kälte",H6910="Nein"),"Aliquoter Wärme-/Kälteverbrauch in kWh von 1. Oktober 2022 bis 31. Dezember 2022",IF(H6911="Wärme/Kälte","Wärme-/Kälteverbrauch in kWh von 1. Oktober 2022 bis 31. Dezember 2022","Bitte Energieart auswählen!"))))))</f>
        <v>Bitte Energieart auswählen!</v>
      </c>
      <c r="C6913" s="47"/>
      <c r="D6913" s="47"/>
      <c r="E6913" s="47"/>
      <c r="F6913" s="47"/>
      <c r="G6913" s="47"/>
      <c r="H6913" s="59">
        <f>SUM(I6913:K6913)</f>
        <v>0</v>
      </c>
      <c r="I6913" s="119" t="str">
        <f>IFERROR(IF(H6910="Nein",VLOOKUP(H6909,'1 - Strom Erdgas Wärme 2021'!H:AA,20,FALSE)/12,""),"")</f>
        <v/>
      </c>
      <c r="J6913" s="119" t="str">
        <f>IFERROR(IF(H6910="Nein",VLOOKUP(H6909,'1 - Strom Erdgas Wärme 2021'!H:AB,20,FALSE)/12,""),"")</f>
        <v/>
      </c>
      <c r="K6913" s="119" t="str">
        <f>IFERROR(IF(H6910="Nein",VLOOKUP(H6909,'1 - Strom Erdgas Wärme 2021'!H:AC,20,FALSE)/12,""),"")</f>
        <v/>
      </c>
      <c r="L6913" s="48" t="s">
        <v>5</v>
      </c>
      <c r="M6913" s="76" t="str">
        <f>IFERROR(IF(H6910="Nein","Vorbefüllte Verbrauchswerte wurden aliquot (d.h. 1/12) aus dem Jahr 2021 übernommen.","Bitte ergänzen Sie die monatlichen Verbrauchswerte gem. Lastprofilzähler"),"")</f>
        <v>Bitte ergänzen Sie die monatlichen Verbrauchswerte gem. Lastprofilzähler</v>
      </c>
      <c r="N6913" s="77"/>
      <c r="O6913" s="77"/>
      <c r="P6913" s="77"/>
      <c r="Q6913" s="77"/>
      <c r="R6913" s="77"/>
      <c r="S6913" s="77"/>
    </row>
    <row r="6914" spans="2:19" x14ac:dyDescent="0.3">
      <c r="B6914" s="47" t="str">
        <f>IF(H6911="Wärme/Kälte","Energiemix: Anteil in % der aus Strom oder Erdgas erzeugten Wärme/Kälte","")</f>
        <v/>
      </c>
      <c r="C6914" s="46"/>
      <c r="D6914" s="46"/>
      <c r="E6914" s="46"/>
      <c r="F6914" s="74">
        <f>IFERROR(SUMPRODUCT(I6914:K6914,I6913:K6913),"")</f>
        <v>0</v>
      </c>
      <c r="G6914" s="74"/>
      <c r="H6914" s="46"/>
      <c r="I6914" s="120"/>
      <c r="J6914" s="121"/>
      <c r="K6914" s="121"/>
      <c r="L6914" s="48" t="str">
        <f>IF(H6911="Wärme/Kälte","i","")</f>
        <v/>
      </c>
      <c r="M6914" s="47" t="str">
        <f>IF(H6911="Wärme/Kälte","Bitte geben Sie den Anteil in % (von 0 bis 100, ohne Prozentzeichen) der  direkt aus Strom oder Erdgas erzeugten Wärme/Kälte.","")</f>
        <v/>
      </c>
      <c r="N6914" s="46"/>
      <c r="O6914" s="46"/>
      <c r="P6914" s="46"/>
      <c r="Q6914" s="46"/>
      <c r="R6914" s="46"/>
      <c r="S6914" s="46"/>
    </row>
    <row r="6915" spans="2:19" x14ac:dyDescent="0.3">
      <c r="B6915" s="46"/>
      <c r="C6915" s="46"/>
      <c r="D6915" s="46"/>
      <c r="E6915" s="46"/>
      <c r="F6915" s="46"/>
      <c r="G6915" s="46"/>
      <c r="H6915" s="46"/>
      <c r="I6915" s="98"/>
      <c r="J6915" s="46"/>
      <c r="K6915" s="46"/>
      <c r="L6915" s="48"/>
      <c r="M6915" s="47"/>
      <c r="N6915" s="46"/>
      <c r="O6915" s="46"/>
      <c r="P6915" s="46"/>
      <c r="Q6915" s="46"/>
      <c r="R6915" s="46"/>
      <c r="S6915" s="46"/>
    </row>
    <row r="6916" spans="2:19" ht="18" thickBot="1" x14ac:dyDescent="0.5">
      <c r="B6916" s="56" t="s">
        <v>10</v>
      </c>
      <c r="C6916" s="47"/>
      <c r="D6916" s="47"/>
      <c r="E6916" s="47"/>
      <c r="F6916" s="47"/>
      <c r="G6916" s="47"/>
      <c r="H6916" s="47"/>
      <c r="I6916" s="68">
        <v>44835</v>
      </c>
      <c r="J6916" s="68">
        <v>44866</v>
      </c>
      <c r="K6916" s="68">
        <v>44896</v>
      </c>
      <c r="L6916" s="47"/>
      <c r="M6916" s="69"/>
      <c r="N6916" s="69"/>
      <c r="O6916" s="69"/>
      <c r="P6916" s="69"/>
      <c r="Q6916" s="69"/>
      <c r="R6916" s="69"/>
      <c r="S6916" s="47"/>
    </row>
    <row r="6917" spans="2:19" ht="15" thickBot="1" x14ac:dyDescent="0.35">
      <c r="B6917" s="47" t="s">
        <v>28</v>
      </c>
      <c r="C6917" s="47"/>
      <c r="D6917" s="47"/>
      <c r="E6917" s="47"/>
      <c r="F6917" s="47"/>
      <c r="G6917" s="47"/>
      <c r="H6917" s="117"/>
      <c r="I6917" s="70"/>
      <c r="J6917" s="71"/>
      <c r="K6917" s="71"/>
      <c r="L6917" s="48" t="s">
        <v>5</v>
      </c>
      <c r="M6917" s="47" t="s">
        <v>29</v>
      </c>
      <c r="N6917" s="69"/>
      <c r="O6917" s="69"/>
      <c r="P6917" s="69"/>
      <c r="Q6917" s="69"/>
      <c r="R6917" s="69"/>
      <c r="S6917" s="47"/>
    </row>
    <row r="6918" spans="2:19" ht="15" thickBot="1" x14ac:dyDescent="0.35">
      <c r="B6918" s="47" t="s">
        <v>13</v>
      </c>
      <c r="C6918" s="47"/>
      <c r="D6918" s="47"/>
      <c r="E6918" s="47"/>
      <c r="F6918" s="47"/>
      <c r="G6918" s="47"/>
      <c r="H6918" s="138">
        <f>IFERROR(VLOOKUP(H6917,'1 - Strom Erdgas Wärme 2021'!H:AA,17,FALSE),"")</f>
        <v>0</v>
      </c>
      <c r="I6918" s="70"/>
      <c r="J6918" s="71"/>
      <c r="K6918" s="71"/>
      <c r="L6918" s="48"/>
      <c r="M6918" s="47"/>
      <c r="N6918" s="69"/>
      <c r="O6918" s="69"/>
      <c r="P6918" s="69"/>
      <c r="Q6918" s="69"/>
      <c r="R6918" s="69"/>
      <c r="S6918" s="47"/>
    </row>
    <row r="6919" spans="2:19" ht="15" thickBot="1" x14ac:dyDescent="0.35">
      <c r="B6919" s="47" t="s">
        <v>16</v>
      </c>
      <c r="C6919" s="47"/>
      <c r="D6919" s="47"/>
      <c r="E6919" s="47"/>
      <c r="F6919" s="47"/>
      <c r="G6919" s="47"/>
      <c r="H6919" s="139"/>
      <c r="I6919" s="72"/>
      <c r="J6919" s="73"/>
      <c r="K6919" s="73"/>
      <c r="L6919" s="48" t="s">
        <v>5</v>
      </c>
      <c r="M6919" s="47" t="s">
        <v>17</v>
      </c>
      <c r="N6919" s="69"/>
      <c r="O6919" s="69"/>
      <c r="P6919" s="69"/>
      <c r="Q6919" s="69"/>
      <c r="R6919" s="69"/>
      <c r="S6919" s="47"/>
    </row>
    <row r="6920" spans="2:19" ht="16.8" thickBot="1" x14ac:dyDescent="0.45">
      <c r="B6920" s="47" t="str">
        <f>IF(H6919="Erdgas","Arbeitspreis pro kWh Erdgas in EUR",IF(H6919="Strom","Arbeitspreis pro kWh Strom in EUR",IF(H6919="Wärme/Kälte","Arbeitspreis pro kWh Wärme-/Kälteverbrauch in EUR","Bitte Energieart auswählen!")))</f>
        <v>Bitte Energieart auswählen!</v>
      </c>
      <c r="C6920" s="47"/>
      <c r="D6920" s="47"/>
      <c r="E6920" s="47"/>
      <c r="F6920" s="47"/>
      <c r="G6920" s="74">
        <f>IFERROR(SUMPRODUCT(I6920:K6920,I6921:K6921),"")</f>
        <v>0</v>
      </c>
      <c r="H6920" s="47"/>
      <c r="I6920" s="118"/>
      <c r="J6920" s="118"/>
      <c r="K6920" s="118"/>
      <c r="L6920" s="48" t="s">
        <v>5</v>
      </c>
      <c r="M6920" s="47" t="str">
        <f>IF(H6919="Erdgas","Erdgaskosten exkl. Steuern, Abgaben, Netzentgelte, etc.",IF(H6919="Strom","Stromkosten exkl. Steuern, Abgaben, Netzentgelte, etc.",IF(H6919="Wärme/Kälte","Wärme-/Kältekosten exkl. Steuern, Abgaben, Netzentgelte, etc.", "Bitte Energieart auswählen!")))</f>
        <v>Bitte Energieart auswählen!</v>
      </c>
      <c r="N6920" s="47"/>
      <c r="O6920" s="47"/>
      <c r="P6920" s="75"/>
      <c r="Q6920" s="61"/>
      <c r="R6920" s="62"/>
      <c r="S6920" s="47"/>
    </row>
    <row r="6921" spans="2:19" ht="15" thickBot="1" x14ac:dyDescent="0.35">
      <c r="B6921" s="47" t="str">
        <f>IF(AND(H6919="Erdgas",H6918="Nein"),"Aliquoter Erdgasverbrauch in kWh von 1. Oktober 2022 bis 31. Dezember 2022",IF(H6919="Erdgas","Erdgasverbrauch in kWh von 1. Oktober 2022 bis 31. Dezember 2022",IF(AND(H6919="Strom",H6918="Nein"),"Aliquoter Stromverbrauch in kWh von 1. Oktober 2022 bis 31. Dezember 2022",IF(H6919="Strom","Stromverbrauch in kWh von 1. Oktober 2022 bis 31. Dezember 2022",IF(AND(H6919="Wärme/Kälte",H6918="Nein"),"Aliquoter Wärme-/Kälteverbrauch in kWh von 1. Oktober 2022 bis 31. Dezember 2022",IF(H6919="Wärme/Kälte","Wärme-/Kälteverbrauch in kWh von 1. Oktober 2022 bis 31. Dezember 2022","Bitte Energieart auswählen!"))))))</f>
        <v>Bitte Energieart auswählen!</v>
      </c>
      <c r="C6921" s="47"/>
      <c r="D6921" s="47"/>
      <c r="E6921" s="47"/>
      <c r="F6921" s="47"/>
      <c r="G6921" s="47"/>
      <c r="H6921" s="59">
        <f>SUM(I6921:K6921)</f>
        <v>0</v>
      </c>
      <c r="I6921" s="119" t="str">
        <f>IFERROR(IF(H6918="Nein",VLOOKUP(H6917,'1 - Strom Erdgas Wärme 2021'!H:AA,20,FALSE)/12,""),"")</f>
        <v/>
      </c>
      <c r="J6921" s="119" t="str">
        <f>IFERROR(IF(H6918="Nein",VLOOKUP(H6917,'1 - Strom Erdgas Wärme 2021'!H:AB,20,FALSE)/12,""),"")</f>
        <v/>
      </c>
      <c r="K6921" s="119" t="str">
        <f>IFERROR(IF(H6918="Nein",VLOOKUP(H6917,'1 - Strom Erdgas Wärme 2021'!H:AC,20,FALSE)/12,""),"")</f>
        <v/>
      </c>
      <c r="L6921" s="48" t="s">
        <v>5</v>
      </c>
      <c r="M6921" s="76" t="str">
        <f>IFERROR(IF(H6918="Nein","Vorbefüllte Verbrauchswerte wurden aliquot (d.h. 1/12) aus dem Jahr 2021 übernommen.","Bitte ergänzen Sie die monatlichen Verbrauchswerte gem. Lastprofilzähler"),"")</f>
        <v>Bitte ergänzen Sie die monatlichen Verbrauchswerte gem. Lastprofilzähler</v>
      </c>
      <c r="N6921" s="77"/>
      <c r="O6921" s="77"/>
      <c r="P6921" s="77"/>
      <c r="Q6921" s="77"/>
      <c r="R6921" s="77"/>
      <c r="S6921" s="77"/>
    </row>
    <row r="6922" spans="2:19" x14ac:dyDescent="0.3">
      <c r="B6922" s="47" t="str">
        <f>IF(H6919="Wärme/Kälte","Energiemix: Anteil in % der aus Strom oder Erdgas erzeugten Wärme/Kälte","")</f>
        <v/>
      </c>
      <c r="C6922" s="46"/>
      <c r="D6922" s="46"/>
      <c r="E6922" s="46"/>
      <c r="F6922" s="74">
        <f>IFERROR(SUMPRODUCT(I6922:K6922,I6921:K6921),"")</f>
        <v>0</v>
      </c>
      <c r="G6922" s="74"/>
      <c r="H6922" s="46"/>
      <c r="I6922" s="120"/>
      <c r="J6922" s="121"/>
      <c r="K6922" s="121"/>
      <c r="L6922" s="48" t="str">
        <f>IF(H6919="Wärme/Kälte","i","")</f>
        <v/>
      </c>
      <c r="M6922" s="47" t="str">
        <f>IF(H6919="Wärme/Kälte","Bitte geben Sie den Anteil in % (von 0 bis 100, ohne Prozentzeichen) der  direkt aus Strom oder Erdgas erzeugten Wärme/Kälte.","")</f>
        <v/>
      </c>
      <c r="N6922" s="46"/>
      <c r="O6922" s="46"/>
      <c r="P6922" s="46"/>
      <c r="Q6922" s="46"/>
      <c r="R6922" s="46"/>
      <c r="S6922" s="46"/>
    </row>
    <row r="6923" spans="2:19" x14ac:dyDescent="0.3">
      <c r="B6923" s="46"/>
      <c r="C6923" s="46"/>
      <c r="D6923" s="46"/>
      <c r="E6923" s="46"/>
      <c r="F6923" s="46"/>
      <c r="G6923" s="46"/>
      <c r="H6923" s="46"/>
      <c r="I6923" s="98"/>
      <c r="J6923" s="46"/>
      <c r="K6923" s="46"/>
      <c r="L6923" s="48"/>
      <c r="M6923" s="47"/>
      <c r="N6923" s="46"/>
      <c r="O6923" s="46"/>
      <c r="P6923" s="46"/>
      <c r="Q6923" s="46"/>
      <c r="R6923" s="46"/>
      <c r="S6923" s="46"/>
    </row>
    <row r="6924" spans="2:19" ht="18" thickBot="1" x14ac:dyDescent="0.5">
      <c r="B6924" s="56" t="s">
        <v>10</v>
      </c>
      <c r="C6924" s="47"/>
      <c r="D6924" s="47"/>
      <c r="E6924" s="47"/>
      <c r="F6924" s="47"/>
      <c r="G6924" s="47"/>
      <c r="H6924" s="47"/>
      <c r="I6924" s="68">
        <v>44835</v>
      </c>
      <c r="J6924" s="68">
        <v>44866</v>
      </c>
      <c r="K6924" s="68">
        <v>44896</v>
      </c>
      <c r="L6924" s="47"/>
      <c r="M6924" s="69"/>
      <c r="N6924" s="69"/>
      <c r="O6924" s="69"/>
      <c r="P6924" s="69"/>
      <c r="Q6924" s="69"/>
      <c r="R6924" s="69"/>
      <c r="S6924" s="47"/>
    </row>
    <row r="6925" spans="2:19" ht="15" thickBot="1" x14ac:dyDescent="0.35">
      <c r="B6925" s="47" t="s">
        <v>28</v>
      </c>
      <c r="C6925" s="47"/>
      <c r="D6925" s="47"/>
      <c r="E6925" s="47"/>
      <c r="F6925" s="47"/>
      <c r="G6925" s="47"/>
      <c r="H6925" s="117"/>
      <c r="I6925" s="70"/>
      <c r="J6925" s="71"/>
      <c r="K6925" s="71"/>
      <c r="L6925" s="48" t="s">
        <v>5</v>
      </c>
      <c r="M6925" s="47" t="s">
        <v>29</v>
      </c>
      <c r="N6925" s="69"/>
      <c r="O6925" s="69"/>
      <c r="P6925" s="69"/>
      <c r="Q6925" s="69"/>
      <c r="R6925" s="69"/>
      <c r="S6925" s="47"/>
    </row>
    <row r="6926" spans="2:19" ht="15" thickBot="1" x14ac:dyDescent="0.35">
      <c r="B6926" s="47" t="s">
        <v>13</v>
      </c>
      <c r="C6926" s="47"/>
      <c r="D6926" s="47"/>
      <c r="E6926" s="47"/>
      <c r="F6926" s="47"/>
      <c r="G6926" s="47"/>
      <c r="H6926" s="138">
        <f>IFERROR(VLOOKUP(H6925,'1 - Strom Erdgas Wärme 2021'!H:AA,17,FALSE),"")</f>
        <v>0</v>
      </c>
      <c r="I6926" s="70"/>
      <c r="J6926" s="71"/>
      <c r="K6926" s="71"/>
      <c r="L6926" s="48"/>
      <c r="M6926" s="47"/>
      <c r="N6926" s="69"/>
      <c r="O6926" s="69"/>
      <c r="P6926" s="69"/>
      <c r="Q6926" s="69"/>
      <c r="R6926" s="69"/>
      <c r="S6926" s="47"/>
    </row>
    <row r="6927" spans="2:19" ht="15" thickBot="1" x14ac:dyDescent="0.35">
      <c r="B6927" s="47" t="s">
        <v>16</v>
      </c>
      <c r="C6927" s="47"/>
      <c r="D6927" s="47"/>
      <c r="E6927" s="47"/>
      <c r="F6927" s="47"/>
      <c r="G6927" s="47"/>
      <c r="H6927" s="139"/>
      <c r="I6927" s="72"/>
      <c r="J6927" s="73"/>
      <c r="K6927" s="73"/>
      <c r="L6927" s="48" t="s">
        <v>5</v>
      </c>
      <c r="M6927" s="47" t="s">
        <v>17</v>
      </c>
      <c r="N6927" s="69"/>
      <c r="O6927" s="69"/>
      <c r="P6927" s="69"/>
      <c r="Q6927" s="69"/>
      <c r="R6927" s="69"/>
      <c r="S6927" s="47"/>
    </row>
    <row r="6928" spans="2:19" ht="16.8" thickBot="1" x14ac:dyDescent="0.45">
      <c r="B6928" s="47" t="str">
        <f>IF(H6927="Erdgas","Arbeitspreis pro kWh Erdgas in EUR",IF(H6927="Strom","Arbeitspreis pro kWh Strom in EUR",IF(H6927="Wärme/Kälte","Arbeitspreis pro kWh Wärme-/Kälteverbrauch in EUR","Bitte Energieart auswählen!")))</f>
        <v>Bitte Energieart auswählen!</v>
      </c>
      <c r="C6928" s="47"/>
      <c r="D6928" s="47"/>
      <c r="E6928" s="47"/>
      <c r="F6928" s="47"/>
      <c r="G6928" s="74">
        <f>IFERROR(SUMPRODUCT(I6928:K6928,I6929:K6929),"")</f>
        <v>0</v>
      </c>
      <c r="H6928" s="47"/>
      <c r="I6928" s="118"/>
      <c r="J6928" s="118"/>
      <c r="K6928" s="118"/>
      <c r="L6928" s="48" t="s">
        <v>5</v>
      </c>
      <c r="M6928" s="47" t="str">
        <f>IF(H6927="Erdgas","Erdgaskosten exkl. Steuern, Abgaben, Netzentgelte, etc.",IF(H6927="Strom","Stromkosten exkl. Steuern, Abgaben, Netzentgelte, etc.",IF(H6927="Wärme/Kälte","Wärme-/Kältekosten exkl. Steuern, Abgaben, Netzentgelte, etc.", "Bitte Energieart auswählen!")))</f>
        <v>Bitte Energieart auswählen!</v>
      </c>
      <c r="N6928" s="47"/>
      <c r="O6928" s="47"/>
      <c r="P6928" s="75"/>
      <c r="Q6928" s="61"/>
      <c r="R6928" s="62"/>
      <c r="S6928" s="47"/>
    </row>
    <row r="6929" spans="2:19" ht="15" thickBot="1" x14ac:dyDescent="0.35">
      <c r="B6929" s="47" t="str">
        <f>IF(AND(H6927="Erdgas",H6926="Nein"),"Aliquoter Erdgasverbrauch in kWh von 1. Oktober 2022 bis 31. Dezember 2022",IF(H6927="Erdgas","Erdgasverbrauch in kWh von 1. Oktober 2022 bis 31. Dezember 2022",IF(AND(H6927="Strom",H6926="Nein"),"Aliquoter Stromverbrauch in kWh von 1. Oktober 2022 bis 31. Dezember 2022",IF(H6927="Strom","Stromverbrauch in kWh von 1. Oktober 2022 bis 31. Dezember 2022",IF(AND(H6927="Wärme/Kälte",H6926="Nein"),"Aliquoter Wärme-/Kälteverbrauch in kWh von 1. Oktober 2022 bis 31. Dezember 2022",IF(H6927="Wärme/Kälte","Wärme-/Kälteverbrauch in kWh von 1. Oktober 2022 bis 31. Dezember 2022","Bitte Energieart auswählen!"))))))</f>
        <v>Bitte Energieart auswählen!</v>
      </c>
      <c r="C6929" s="47"/>
      <c r="D6929" s="47"/>
      <c r="E6929" s="47"/>
      <c r="F6929" s="47"/>
      <c r="G6929" s="47"/>
      <c r="H6929" s="59">
        <f>SUM(I6929:K6929)</f>
        <v>0</v>
      </c>
      <c r="I6929" s="119" t="str">
        <f>IFERROR(IF(H6926="Nein",VLOOKUP(H6925,'1 - Strom Erdgas Wärme 2021'!H:AA,20,FALSE)/12,""),"")</f>
        <v/>
      </c>
      <c r="J6929" s="119" t="str">
        <f>IFERROR(IF(H6926="Nein",VLOOKUP(H6925,'1 - Strom Erdgas Wärme 2021'!H:AB,20,FALSE)/12,""),"")</f>
        <v/>
      </c>
      <c r="K6929" s="119" t="str">
        <f>IFERROR(IF(H6926="Nein",VLOOKUP(H6925,'1 - Strom Erdgas Wärme 2021'!H:AC,20,FALSE)/12,""),"")</f>
        <v/>
      </c>
      <c r="L6929" s="48" t="s">
        <v>5</v>
      </c>
      <c r="M6929" s="76" t="str">
        <f>IFERROR(IF(H6926="Nein","Vorbefüllte Verbrauchswerte wurden aliquot (d.h. 1/12) aus dem Jahr 2021 übernommen.","Bitte ergänzen Sie die monatlichen Verbrauchswerte gem. Lastprofilzähler"),"")</f>
        <v>Bitte ergänzen Sie die monatlichen Verbrauchswerte gem. Lastprofilzähler</v>
      </c>
      <c r="N6929" s="77"/>
      <c r="O6929" s="77"/>
      <c r="P6929" s="77"/>
      <c r="Q6929" s="77"/>
      <c r="R6929" s="77"/>
      <c r="S6929" s="77"/>
    </row>
    <row r="6930" spans="2:19" x14ac:dyDescent="0.3">
      <c r="B6930" s="47" t="str">
        <f>IF(H6927="Wärme/Kälte","Energiemix: Anteil in % der aus Strom oder Erdgas erzeugten Wärme/Kälte","")</f>
        <v/>
      </c>
      <c r="C6930" s="46"/>
      <c r="D6930" s="46"/>
      <c r="E6930" s="46"/>
      <c r="F6930" s="74">
        <f>IFERROR(SUMPRODUCT(I6930:K6930,I6929:K6929),"")</f>
        <v>0</v>
      </c>
      <c r="G6930" s="74"/>
      <c r="H6930" s="46"/>
      <c r="I6930" s="120"/>
      <c r="J6930" s="121"/>
      <c r="K6930" s="121"/>
      <c r="L6930" s="48" t="str">
        <f>IF(H6927="Wärme/Kälte","i","")</f>
        <v/>
      </c>
      <c r="M6930" s="47" t="str">
        <f>IF(H6927="Wärme/Kälte","Bitte geben Sie den Anteil in % (von 0 bis 100, ohne Prozentzeichen) der  direkt aus Strom oder Erdgas erzeugten Wärme/Kälte.","")</f>
        <v/>
      </c>
      <c r="N6930" s="46"/>
      <c r="O6930" s="46"/>
      <c r="P6930" s="46"/>
      <c r="Q6930" s="46"/>
      <c r="R6930" s="46"/>
      <c r="S6930" s="46"/>
    </row>
    <row r="6931" spans="2:19" x14ac:dyDescent="0.3">
      <c r="B6931" s="46"/>
      <c r="C6931" s="46"/>
      <c r="D6931" s="46"/>
      <c r="E6931" s="46"/>
      <c r="F6931" s="46"/>
      <c r="G6931" s="46"/>
      <c r="H6931" s="46"/>
      <c r="I6931" s="98"/>
      <c r="J6931" s="46"/>
      <c r="K6931" s="46"/>
      <c r="L6931" s="48"/>
      <c r="M6931" s="47"/>
      <c r="N6931" s="46"/>
      <c r="O6931" s="46"/>
      <c r="P6931" s="46"/>
      <c r="Q6931" s="46"/>
      <c r="R6931" s="46"/>
      <c r="S6931" s="46"/>
    </row>
    <row r="6932" spans="2:19" ht="18" thickBot="1" x14ac:dyDescent="0.5">
      <c r="B6932" s="56" t="s">
        <v>10</v>
      </c>
      <c r="C6932" s="47"/>
      <c r="D6932" s="47"/>
      <c r="E6932" s="47"/>
      <c r="F6932" s="47"/>
      <c r="G6932" s="47"/>
      <c r="H6932" s="47"/>
      <c r="I6932" s="68">
        <v>44835</v>
      </c>
      <c r="J6932" s="68">
        <v>44866</v>
      </c>
      <c r="K6932" s="68">
        <v>44896</v>
      </c>
      <c r="L6932" s="47"/>
      <c r="M6932" s="69"/>
      <c r="N6932" s="69"/>
      <c r="O6932" s="69"/>
      <c r="P6932" s="69"/>
      <c r="Q6932" s="69"/>
      <c r="R6932" s="69"/>
      <c r="S6932" s="47"/>
    </row>
    <row r="6933" spans="2:19" ht="15" thickBot="1" x14ac:dyDescent="0.35">
      <c r="B6933" s="47" t="s">
        <v>28</v>
      </c>
      <c r="C6933" s="47"/>
      <c r="D6933" s="47"/>
      <c r="E6933" s="47"/>
      <c r="F6933" s="47"/>
      <c r="G6933" s="47"/>
      <c r="H6933" s="117"/>
      <c r="I6933" s="70"/>
      <c r="J6933" s="71"/>
      <c r="K6933" s="71"/>
      <c r="L6933" s="48" t="s">
        <v>5</v>
      </c>
      <c r="M6933" s="47" t="s">
        <v>29</v>
      </c>
      <c r="N6933" s="69"/>
      <c r="O6933" s="69"/>
      <c r="P6933" s="69"/>
      <c r="Q6933" s="69"/>
      <c r="R6933" s="69"/>
      <c r="S6933" s="47"/>
    </row>
    <row r="6934" spans="2:19" ht="15" thickBot="1" x14ac:dyDescent="0.35">
      <c r="B6934" s="47" t="s">
        <v>13</v>
      </c>
      <c r="C6934" s="47"/>
      <c r="D6934" s="47"/>
      <c r="E6934" s="47"/>
      <c r="F6934" s="47"/>
      <c r="G6934" s="47"/>
      <c r="H6934" s="138">
        <f>IFERROR(VLOOKUP(H6933,'1 - Strom Erdgas Wärme 2021'!H:AA,17,FALSE),"")</f>
        <v>0</v>
      </c>
      <c r="I6934" s="70"/>
      <c r="J6934" s="71"/>
      <c r="K6934" s="71"/>
      <c r="L6934" s="48"/>
      <c r="M6934" s="47"/>
      <c r="N6934" s="69"/>
      <c r="O6934" s="69"/>
      <c r="P6934" s="69"/>
      <c r="Q6934" s="69"/>
      <c r="R6934" s="69"/>
      <c r="S6934" s="47"/>
    </row>
    <row r="6935" spans="2:19" ht="15" thickBot="1" x14ac:dyDescent="0.35">
      <c r="B6935" s="47" t="s">
        <v>16</v>
      </c>
      <c r="C6935" s="47"/>
      <c r="D6935" s="47"/>
      <c r="E6935" s="47"/>
      <c r="F6935" s="47"/>
      <c r="G6935" s="47"/>
      <c r="H6935" s="139"/>
      <c r="I6935" s="72"/>
      <c r="J6935" s="73"/>
      <c r="K6935" s="73"/>
      <c r="L6935" s="48" t="s">
        <v>5</v>
      </c>
      <c r="M6935" s="47" t="s">
        <v>17</v>
      </c>
      <c r="N6935" s="69"/>
      <c r="O6935" s="69"/>
      <c r="P6935" s="69"/>
      <c r="Q6935" s="69"/>
      <c r="R6935" s="69"/>
      <c r="S6935" s="47"/>
    </row>
    <row r="6936" spans="2:19" ht="16.8" thickBot="1" x14ac:dyDescent="0.45">
      <c r="B6936" s="47" t="str">
        <f>IF(H6935="Erdgas","Arbeitspreis pro kWh Erdgas in EUR",IF(H6935="Strom","Arbeitspreis pro kWh Strom in EUR",IF(H6935="Wärme/Kälte","Arbeitspreis pro kWh Wärme-/Kälteverbrauch in EUR","Bitte Energieart auswählen!")))</f>
        <v>Bitte Energieart auswählen!</v>
      </c>
      <c r="C6936" s="47"/>
      <c r="D6936" s="47"/>
      <c r="E6936" s="47"/>
      <c r="F6936" s="47"/>
      <c r="G6936" s="74">
        <f>IFERROR(SUMPRODUCT(I6936:K6936,I6937:K6937),"")</f>
        <v>0</v>
      </c>
      <c r="H6936" s="47"/>
      <c r="I6936" s="118"/>
      <c r="J6936" s="118"/>
      <c r="K6936" s="118"/>
      <c r="L6936" s="48" t="s">
        <v>5</v>
      </c>
      <c r="M6936" s="47" t="str">
        <f>IF(H6935="Erdgas","Erdgaskosten exkl. Steuern, Abgaben, Netzentgelte, etc.",IF(H6935="Strom","Stromkosten exkl. Steuern, Abgaben, Netzentgelte, etc.",IF(H6935="Wärme/Kälte","Wärme-/Kältekosten exkl. Steuern, Abgaben, Netzentgelte, etc.", "Bitte Energieart auswählen!")))</f>
        <v>Bitte Energieart auswählen!</v>
      </c>
      <c r="N6936" s="47"/>
      <c r="O6936" s="47"/>
      <c r="P6936" s="75"/>
      <c r="Q6936" s="61"/>
      <c r="R6936" s="62"/>
      <c r="S6936" s="47"/>
    </row>
    <row r="6937" spans="2:19" ht="15" thickBot="1" x14ac:dyDescent="0.35">
      <c r="B6937" s="47" t="str">
        <f>IF(AND(H6935="Erdgas",H6934="Nein"),"Aliquoter Erdgasverbrauch in kWh von 1. Oktober 2022 bis 31. Dezember 2022",IF(H6935="Erdgas","Erdgasverbrauch in kWh von 1. Oktober 2022 bis 31. Dezember 2022",IF(AND(H6935="Strom",H6934="Nein"),"Aliquoter Stromverbrauch in kWh von 1. Oktober 2022 bis 31. Dezember 2022",IF(H6935="Strom","Stromverbrauch in kWh von 1. Oktober 2022 bis 31. Dezember 2022",IF(AND(H6935="Wärme/Kälte",H6934="Nein"),"Aliquoter Wärme-/Kälteverbrauch in kWh von 1. Oktober 2022 bis 31. Dezember 2022",IF(H6935="Wärme/Kälte","Wärme-/Kälteverbrauch in kWh von 1. Oktober 2022 bis 31. Dezember 2022","Bitte Energieart auswählen!"))))))</f>
        <v>Bitte Energieart auswählen!</v>
      </c>
      <c r="C6937" s="47"/>
      <c r="D6937" s="47"/>
      <c r="E6937" s="47"/>
      <c r="F6937" s="47"/>
      <c r="G6937" s="47"/>
      <c r="H6937" s="59">
        <f>SUM(I6937:K6937)</f>
        <v>0</v>
      </c>
      <c r="I6937" s="119" t="str">
        <f>IFERROR(IF(H6934="Nein",VLOOKUP(H6933,'1 - Strom Erdgas Wärme 2021'!H:AA,20,FALSE)/12,""),"")</f>
        <v/>
      </c>
      <c r="J6937" s="119" t="str">
        <f>IFERROR(IF(H6934="Nein",VLOOKUP(H6933,'1 - Strom Erdgas Wärme 2021'!H:AB,20,FALSE)/12,""),"")</f>
        <v/>
      </c>
      <c r="K6937" s="119" t="str">
        <f>IFERROR(IF(H6934="Nein",VLOOKUP(H6933,'1 - Strom Erdgas Wärme 2021'!H:AC,20,FALSE)/12,""),"")</f>
        <v/>
      </c>
      <c r="L6937" s="48" t="s">
        <v>5</v>
      </c>
      <c r="M6937" s="76" t="str">
        <f>IFERROR(IF(H6934="Nein","Vorbefüllte Verbrauchswerte wurden aliquot (d.h. 1/12) aus dem Jahr 2021 übernommen.","Bitte ergänzen Sie die monatlichen Verbrauchswerte gem. Lastprofilzähler"),"")</f>
        <v>Bitte ergänzen Sie die monatlichen Verbrauchswerte gem. Lastprofilzähler</v>
      </c>
      <c r="N6937" s="77"/>
      <c r="O6937" s="77"/>
      <c r="P6937" s="77"/>
      <c r="Q6937" s="77"/>
      <c r="R6937" s="77"/>
      <c r="S6937" s="77"/>
    </row>
    <row r="6938" spans="2:19" x14ac:dyDescent="0.3">
      <c r="B6938" s="47" t="str">
        <f>IF(H6935="Wärme/Kälte","Energiemix: Anteil in % der aus Strom oder Erdgas erzeugten Wärme/Kälte","")</f>
        <v/>
      </c>
      <c r="C6938" s="46"/>
      <c r="D6938" s="46"/>
      <c r="E6938" s="46"/>
      <c r="F6938" s="74">
        <f>IFERROR(SUMPRODUCT(I6938:K6938,I6937:K6937),"")</f>
        <v>0</v>
      </c>
      <c r="G6938" s="74"/>
      <c r="H6938" s="46"/>
      <c r="I6938" s="120"/>
      <c r="J6938" s="121"/>
      <c r="K6938" s="121"/>
      <c r="L6938" s="48" t="str">
        <f>IF(H6935="Wärme/Kälte","i","")</f>
        <v/>
      </c>
      <c r="M6938" s="47" t="str">
        <f>IF(H6935="Wärme/Kälte","Bitte geben Sie den Anteil in % (von 0 bis 100, ohne Prozentzeichen) der  direkt aus Strom oder Erdgas erzeugten Wärme/Kälte.","")</f>
        <v/>
      </c>
      <c r="N6938" s="46"/>
      <c r="O6938" s="46"/>
      <c r="P6938" s="46"/>
      <c r="Q6938" s="46"/>
      <c r="R6938" s="46"/>
      <c r="S6938" s="46"/>
    </row>
    <row r="6939" spans="2:19" x14ac:dyDescent="0.3">
      <c r="B6939" s="46"/>
      <c r="C6939" s="46"/>
      <c r="D6939" s="46"/>
      <c r="E6939" s="46"/>
      <c r="F6939" s="46"/>
      <c r="G6939" s="46"/>
      <c r="H6939" s="46"/>
      <c r="I6939" s="98"/>
      <c r="J6939" s="46"/>
      <c r="K6939" s="46"/>
      <c r="L6939" s="48"/>
      <c r="M6939" s="47"/>
      <c r="N6939" s="46"/>
      <c r="O6939" s="46"/>
      <c r="P6939" s="46"/>
      <c r="Q6939" s="46"/>
      <c r="R6939" s="46"/>
      <c r="S6939" s="46"/>
    </row>
    <row r="6940" spans="2:19" ht="18" thickBot="1" x14ac:dyDescent="0.5">
      <c r="B6940" s="56" t="s">
        <v>10</v>
      </c>
      <c r="C6940" s="47"/>
      <c r="D6940" s="47"/>
      <c r="E6940" s="47"/>
      <c r="F6940" s="47"/>
      <c r="G6940" s="47"/>
      <c r="H6940" s="47"/>
      <c r="I6940" s="68">
        <v>44835</v>
      </c>
      <c r="J6940" s="68">
        <v>44866</v>
      </c>
      <c r="K6940" s="68">
        <v>44896</v>
      </c>
      <c r="L6940" s="47"/>
      <c r="M6940" s="69"/>
      <c r="N6940" s="69"/>
      <c r="O6940" s="69"/>
      <c r="P6940" s="69"/>
      <c r="Q6940" s="69"/>
      <c r="R6940" s="69"/>
      <c r="S6940" s="47"/>
    </row>
    <row r="6941" spans="2:19" ht="15" thickBot="1" x14ac:dyDescent="0.35">
      <c r="B6941" s="47" t="s">
        <v>28</v>
      </c>
      <c r="C6941" s="47"/>
      <c r="D6941" s="47"/>
      <c r="E6941" s="47"/>
      <c r="F6941" s="47"/>
      <c r="G6941" s="47"/>
      <c r="H6941" s="117"/>
      <c r="I6941" s="70"/>
      <c r="J6941" s="71"/>
      <c r="K6941" s="71"/>
      <c r="L6941" s="48" t="s">
        <v>5</v>
      </c>
      <c r="M6941" s="47" t="s">
        <v>29</v>
      </c>
      <c r="N6941" s="69"/>
      <c r="O6941" s="69"/>
      <c r="P6941" s="69"/>
      <c r="Q6941" s="69"/>
      <c r="R6941" s="69"/>
      <c r="S6941" s="47"/>
    </row>
    <row r="6942" spans="2:19" ht="15" thickBot="1" x14ac:dyDescent="0.35">
      <c r="B6942" s="47" t="s">
        <v>13</v>
      </c>
      <c r="C6942" s="47"/>
      <c r="D6942" s="47"/>
      <c r="E6942" s="47"/>
      <c r="F6942" s="47"/>
      <c r="G6942" s="47"/>
      <c r="H6942" s="138">
        <f>IFERROR(VLOOKUP(H6941,'1 - Strom Erdgas Wärme 2021'!H:AA,17,FALSE),"")</f>
        <v>0</v>
      </c>
      <c r="I6942" s="70"/>
      <c r="J6942" s="71"/>
      <c r="K6942" s="71"/>
      <c r="L6942" s="48"/>
      <c r="M6942" s="47"/>
      <c r="N6942" s="69"/>
      <c r="O6942" s="69"/>
      <c r="P6942" s="69"/>
      <c r="Q6942" s="69"/>
      <c r="R6942" s="69"/>
      <c r="S6942" s="47"/>
    </row>
    <row r="6943" spans="2:19" ht="15" thickBot="1" x14ac:dyDescent="0.35">
      <c r="B6943" s="47" t="s">
        <v>16</v>
      </c>
      <c r="C6943" s="47"/>
      <c r="D6943" s="47"/>
      <c r="E6943" s="47"/>
      <c r="F6943" s="47"/>
      <c r="G6943" s="47"/>
      <c r="H6943" s="139"/>
      <c r="I6943" s="72"/>
      <c r="J6943" s="73"/>
      <c r="K6943" s="73"/>
      <c r="L6943" s="48" t="s">
        <v>5</v>
      </c>
      <c r="M6943" s="47" t="s">
        <v>17</v>
      </c>
      <c r="N6943" s="69"/>
      <c r="O6943" s="69"/>
      <c r="P6943" s="69"/>
      <c r="Q6943" s="69"/>
      <c r="R6943" s="69"/>
      <c r="S6943" s="47"/>
    </row>
    <row r="6944" spans="2:19" ht="16.8" thickBot="1" x14ac:dyDescent="0.45">
      <c r="B6944" s="47" t="str">
        <f>IF(H6943="Erdgas","Arbeitspreis pro kWh Erdgas in EUR",IF(H6943="Strom","Arbeitspreis pro kWh Strom in EUR",IF(H6943="Wärme/Kälte","Arbeitspreis pro kWh Wärme-/Kälteverbrauch in EUR","Bitte Energieart auswählen!")))</f>
        <v>Bitte Energieart auswählen!</v>
      </c>
      <c r="C6944" s="47"/>
      <c r="D6944" s="47"/>
      <c r="E6944" s="47"/>
      <c r="F6944" s="47"/>
      <c r="G6944" s="74">
        <f>IFERROR(SUMPRODUCT(I6944:K6944,I6945:K6945),"")</f>
        <v>0</v>
      </c>
      <c r="H6944" s="47"/>
      <c r="I6944" s="118"/>
      <c r="J6944" s="118"/>
      <c r="K6944" s="118"/>
      <c r="L6944" s="48" t="s">
        <v>5</v>
      </c>
      <c r="M6944" s="47" t="str">
        <f>IF(H6943="Erdgas","Erdgaskosten exkl. Steuern, Abgaben, Netzentgelte, etc.",IF(H6943="Strom","Stromkosten exkl. Steuern, Abgaben, Netzentgelte, etc.",IF(H6943="Wärme/Kälte","Wärme-/Kältekosten exkl. Steuern, Abgaben, Netzentgelte, etc.", "Bitte Energieart auswählen!")))</f>
        <v>Bitte Energieart auswählen!</v>
      </c>
      <c r="N6944" s="47"/>
      <c r="O6944" s="47"/>
      <c r="P6944" s="75"/>
      <c r="Q6944" s="61"/>
      <c r="R6944" s="62"/>
      <c r="S6944" s="47"/>
    </row>
    <row r="6945" spans="2:19" ht="15" thickBot="1" x14ac:dyDescent="0.35">
      <c r="B6945" s="47" t="str">
        <f>IF(AND(H6943="Erdgas",H6942="Nein"),"Aliquoter Erdgasverbrauch in kWh von 1. Oktober 2022 bis 31. Dezember 2022",IF(H6943="Erdgas","Erdgasverbrauch in kWh von 1. Oktober 2022 bis 31. Dezember 2022",IF(AND(H6943="Strom",H6942="Nein"),"Aliquoter Stromverbrauch in kWh von 1. Oktober 2022 bis 31. Dezember 2022",IF(H6943="Strom","Stromverbrauch in kWh von 1. Oktober 2022 bis 31. Dezember 2022",IF(AND(H6943="Wärme/Kälte",H6942="Nein"),"Aliquoter Wärme-/Kälteverbrauch in kWh von 1. Oktober 2022 bis 31. Dezember 2022",IF(H6943="Wärme/Kälte","Wärme-/Kälteverbrauch in kWh von 1. Oktober 2022 bis 31. Dezember 2022","Bitte Energieart auswählen!"))))))</f>
        <v>Bitte Energieart auswählen!</v>
      </c>
      <c r="C6945" s="47"/>
      <c r="D6945" s="47"/>
      <c r="E6945" s="47"/>
      <c r="F6945" s="47"/>
      <c r="G6945" s="47"/>
      <c r="H6945" s="59">
        <f>SUM(I6945:K6945)</f>
        <v>0</v>
      </c>
      <c r="I6945" s="119" t="str">
        <f>IFERROR(IF(H6942="Nein",VLOOKUP(H6941,'1 - Strom Erdgas Wärme 2021'!H:AA,20,FALSE)/12,""),"")</f>
        <v/>
      </c>
      <c r="J6945" s="119" t="str">
        <f>IFERROR(IF(H6942="Nein",VLOOKUP(H6941,'1 - Strom Erdgas Wärme 2021'!H:AB,20,FALSE)/12,""),"")</f>
        <v/>
      </c>
      <c r="K6945" s="119" t="str">
        <f>IFERROR(IF(H6942="Nein",VLOOKUP(H6941,'1 - Strom Erdgas Wärme 2021'!H:AC,20,FALSE)/12,""),"")</f>
        <v/>
      </c>
      <c r="L6945" s="48" t="s">
        <v>5</v>
      </c>
      <c r="M6945" s="76" t="str">
        <f>IFERROR(IF(H6942="Nein","Vorbefüllte Verbrauchswerte wurden aliquot (d.h. 1/12) aus dem Jahr 2021 übernommen.","Bitte ergänzen Sie die monatlichen Verbrauchswerte gem. Lastprofilzähler"),"")</f>
        <v>Bitte ergänzen Sie die monatlichen Verbrauchswerte gem. Lastprofilzähler</v>
      </c>
      <c r="N6945" s="77"/>
      <c r="O6945" s="77"/>
      <c r="P6945" s="77"/>
      <c r="Q6945" s="77"/>
      <c r="R6945" s="77"/>
      <c r="S6945" s="77"/>
    </row>
    <row r="6946" spans="2:19" x14ac:dyDescent="0.3">
      <c r="B6946" s="47" t="str">
        <f>IF(H6943="Wärme/Kälte","Energiemix: Anteil in % der aus Strom oder Erdgas erzeugten Wärme/Kälte","")</f>
        <v/>
      </c>
      <c r="C6946" s="46"/>
      <c r="D6946" s="46"/>
      <c r="E6946" s="46"/>
      <c r="F6946" s="74">
        <f>IFERROR(SUMPRODUCT(I6946:K6946,I6945:K6945),"")</f>
        <v>0</v>
      </c>
      <c r="G6946" s="74"/>
      <c r="H6946" s="46"/>
      <c r="I6946" s="120"/>
      <c r="J6946" s="121"/>
      <c r="K6946" s="121"/>
      <c r="L6946" s="48" t="str">
        <f>IF(H6943="Wärme/Kälte","i","")</f>
        <v/>
      </c>
      <c r="M6946" s="47" t="str">
        <f>IF(H6943="Wärme/Kälte","Bitte geben Sie den Anteil in % (von 0 bis 100, ohne Prozentzeichen) der  direkt aus Strom oder Erdgas erzeugten Wärme/Kälte.","")</f>
        <v/>
      </c>
      <c r="N6946" s="46"/>
      <c r="O6946" s="46"/>
      <c r="P6946" s="46"/>
      <c r="Q6946" s="46"/>
      <c r="R6946" s="46"/>
      <c r="S6946" s="46"/>
    </row>
    <row r="6947" spans="2:19" x14ac:dyDescent="0.3">
      <c r="B6947" s="46"/>
      <c r="C6947" s="46"/>
      <c r="D6947" s="46"/>
      <c r="E6947" s="46"/>
      <c r="F6947" s="46"/>
      <c r="G6947" s="46"/>
      <c r="H6947" s="46"/>
      <c r="I6947" s="98"/>
      <c r="J6947" s="46"/>
      <c r="K6947" s="46"/>
      <c r="L6947" s="48"/>
      <c r="M6947" s="47"/>
      <c r="N6947" s="46"/>
      <c r="O6947" s="46"/>
      <c r="P6947" s="46"/>
      <c r="Q6947" s="46"/>
      <c r="R6947" s="46"/>
      <c r="S6947" s="46"/>
    </row>
    <row r="6948" spans="2:19" ht="18" thickBot="1" x14ac:dyDescent="0.5">
      <c r="B6948" s="56" t="s">
        <v>10</v>
      </c>
      <c r="C6948" s="47"/>
      <c r="D6948" s="47"/>
      <c r="E6948" s="47"/>
      <c r="F6948" s="47"/>
      <c r="G6948" s="47"/>
      <c r="H6948" s="47"/>
      <c r="I6948" s="68">
        <v>44835</v>
      </c>
      <c r="J6948" s="68">
        <v>44866</v>
      </c>
      <c r="K6948" s="68">
        <v>44896</v>
      </c>
      <c r="L6948" s="47"/>
      <c r="M6948" s="69"/>
      <c r="N6948" s="69"/>
      <c r="O6948" s="69"/>
      <c r="P6948" s="69"/>
      <c r="Q6948" s="69"/>
      <c r="R6948" s="69"/>
      <c r="S6948" s="47"/>
    </row>
    <row r="6949" spans="2:19" ht="15" thickBot="1" x14ac:dyDescent="0.35">
      <c r="B6949" s="47" t="s">
        <v>28</v>
      </c>
      <c r="C6949" s="47"/>
      <c r="D6949" s="47"/>
      <c r="E6949" s="47"/>
      <c r="F6949" s="47"/>
      <c r="G6949" s="47"/>
      <c r="H6949" s="117"/>
      <c r="I6949" s="70"/>
      <c r="J6949" s="71"/>
      <c r="K6949" s="71"/>
      <c r="L6949" s="48" t="s">
        <v>5</v>
      </c>
      <c r="M6949" s="47" t="s">
        <v>29</v>
      </c>
      <c r="N6949" s="69"/>
      <c r="O6949" s="69"/>
      <c r="P6949" s="69"/>
      <c r="Q6949" s="69"/>
      <c r="R6949" s="69"/>
      <c r="S6949" s="47"/>
    </row>
    <row r="6950" spans="2:19" ht="15" thickBot="1" x14ac:dyDescent="0.35">
      <c r="B6950" s="47" t="s">
        <v>13</v>
      </c>
      <c r="C6950" s="47"/>
      <c r="D6950" s="47"/>
      <c r="E6950" s="47"/>
      <c r="F6950" s="47"/>
      <c r="G6950" s="47"/>
      <c r="H6950" s="138">
        <f>IFERROR(VLOOKUP(H6949,'1 - Strom Erdgas Wärme 2021'!H:AA,17,FALSE),"")</f>
        <v>0</v>
      </c>
      <c r="I6950" s="70"/>
      <c r="J6950" s="71"/>
      <c r="K6950" s="71"/>
      <c r="L6950" s="48"/>
      <c r="M6950" s="47"/>
      <c r="N6950" s="69"/>
      <c r="O6950" s="69"/>
      <c r="P6950" s="69"/>
      <c r="Q6950" s="69"/>
      <c r="R6950" s="69"/>
      <c r="S6950" s="47"/>
    </row>
    <row r="6951" spans="2:19" ht="15" thickBot="1" x14ac:dyDescent="0.35">
      <c r="B6951" s="47" t="s">
        <v>16</v>
      </c>
      <c r="C6951" s="47"/>
      <c r="D6951" s="47"/>
      <c r="E6951" s="47"/>
      <c r="F6951" s="47"/>
      <c r="G6951" s="47"/>
      <c r="H6951" s="139"/>
      <c r="I6951" s="72"/>
      <c r="J6951" s="73"/>
      <c r="K6951" s="73"/>
      <c r="L6951" s="48" t="s">
        <v>5</v>
      </c>
      <c r="M6951" s="47" t="s">
        <v>17</v>
      </c>
      <c r="N6951" s="69"/>
      <c r="O6951" s="69"/>
      <c r="P6951" s="69"/>
      <c r="Q6951" s="69"/>
      <c r="R6951" s="69"/>
      <c r="S6951" s="47"/>
    </row>
    <row r="6952" spans="2:19" ht="16.8" thickBot="1" x14ac:dyDescent="0.45">
      <c r="B6952" s="47" t="str">
        <f>IF(H6951="Erdgas","Arbeitspreis pro kWh Erdgas in EUR",IF(H6951="Strom","Arbeitspreis pro kWh Strom in EUR",IF(H6951="Wärme/Kälte","Arbeitspreis pro kWh Wärme-/Kälteverbrauch in EUR","Bitte Energieart auswählen!")))</f>
        <v>Bitte Energieart auswählen!</v>
      </c>
      <c r="C6952" s="47"/>
      <c r="D6952" s="47"/>
      <c r="E6952" s="47"/>
      <c r="F6952" s="47"/>
      <c r="G6952" s="74">
        <f>IFERROR(SUMPRODUCT(I6952:K6952,I6953:K6953),"")</f>
        <v>0</v>
      </c>
      <c r="H6952" s="47"/>
      <c r="I6952" s="118"/>
      <c r="J6952" s="118"/>
      <c r="K6952" s="118"/>
      <c r="L6952" s="48" t="s">
        <v>5</v>
      </c>
      <c r="M6952" s="47" t="str">
        <f>IF(H6951="Erdgas","Erdgaskosten exkl. Steuern, Abgaben, Netzentgelte, etc.",IF(H6951="Strom","Stromkosten exkl. Steuern, Abgaben, Netzentgelte, etc.",IF(H6951="Wärme/Kälte","Wärme-/Kältekosten exkl. Steuern, Abgaben, Netzentgelte, etc.", "Bitte Energieart auswählen!")))</f>
        <v>Bitte Energieart auswählen!</v>
      </c>
      <c r="N6952" s="47"/>
      <c r="O6952" s="47"/>
      <c r="P6952" s="75"/>
      <c r="Q6952" s="61"/>
      <c r="R6952" s="62"/>
      <c r="S6952" s="47"/>
    </row>
    <row r="6953" spans="2:19" ht="15" thickBot="1" x14ac:dyDescent="0.35">
      <c r="B6953" s="47" t="str">
        <f>IF(AND(H6951="Erdgas",H6950="Nein"),"Aliquoter Erdgasverbrauch in kWh von 1. Oktober 2022 bis 31. Dezember 2022",IF(H6951="Erdgas","Erdgasverbrauch in kWh von 1. Oktober 2022 bis 31. Dezember 2022",IF(AND(H6951="Strom",H6950="Nein"),"Aliquoter Stromverbrauch in kWh von 1. Oktober 2022 bis 31. Dezember 2022",IF(H6951="Strom","Stromverbrauch in kWh von 1. Oktober 2022 bis 31. Dezember 2022",IF(AND(H6951="Wärme/Kälte",H6950="Nein"),"Aliquoter Wärme-/Kälteverbrauch in kWh von 1. Oktober 2022 bis 31. Dezember 2022",IF(H6951="Wärme/Kälte","Wärme-/Kälteverbrauch in kWh von 1. Oktober 2022 bis 31. Dezember 2022","Bitte Energieart auswählen!"))))))</f>
        <v>Bitte Energieart auswählen!</v>
      </c>
      <c r="C6953" s="47"/>
      <c r="D6953" s="47"/>
      <c r="E6953" s="47"/>
      <c r="F6953" s="47"/>
      <c r="G6953" s="47"/>
      <c r="H6953" s="59">
        <f>SUM(I6953:K6953)</f>
        <v>0</v>
      </c>
      <c r="I6953" s="119" t="str">
        <f>IFERROR(IF(H6950="Nein",VLOOKUP(H6949,'1 - Strom Erdgas Wärme 2021'!H:AA,20,FALSE)/12,""),"")</f>
        <v/>
      </c>
      <c r="J6953" s="119" t="str">
        <f>IFERROR(IF(H6950="Nein",VLOOKUP(H6949,'1 - Strom Erdgas Wärme 2021'!H:AB,20,FALSE)/12,""),"")</f>
        <v/>
      </c>
      <c r="K6953" s="119" t="str">
        <f>IFERROR(IF(H6950="Nein",VLOOKUP(H6949,'1 - Strom Erdgas Wärme 2021'!H:AC,20,FALSE)/12,""),"")</f>
        <v/>
      </c>
      <c r="L6953" s="48" t="s">
        <v>5</v>
      </c>
      <c r="M6953" s="76" t="str">
        <f>IFERROR(IF(H6950="Nein","Vorbefüllte Verbrauchswerte wurden aliquot (d.h. 1/12) aus dem Jahr 2021 übernommen.","Bitte ergänzen Sie die monatlichen Verbrauchswerte gem. Lastprofilzähler"),"")</f>
        <v>Bitte ergänzen Sie die monatlichen Verbrauchswerte gem. Lastprofilzähler</v>
      </c>
      <c r="N6953" s="77"/>
      <c r="O6953" s="77"/>
      <c r="P6953" s="77"/>
      <c r="Q6953" s="77"/>
      <c r="R6953" s="77"/>
      <c r="S6953" s="77"/>
    </row>
    <row r="6954" spans="2:19" x14ac:dyDescent="0.3">
      <c r="B6954" s="47" t="str">
        <f>IF(H6951="Wärme/Kälte","Energiemix: Anteil in % der aus Strom oder Erdgas erzeugten Wärme/Kälte","")</f>
        <v/>
      </c>
      <c r="C6954" s="46"/>
      <c r="D6954" s="46"/>
      <c r="E6954" s="46"/>
      <c r="F6954" s="74">
        <f>IFERROR(SUMPRODUCT(I6954:K6954,I6953:K6953),"")</f>
        <v>0</v>
      </c>
      <c r="G6954" s="74"/>
      <c r="H6954" s="46"/>
      <c r="I6954" s="120"/>
      <c r="J6954" s="121"/>
      <c r="K6954" s="121"/>
      <c r="L6954" s="48" t="str">
        <f>IF(H6951="Wärme/Kälte","i","")</f>
        <v/>
      </c>
      <c r="M6954" s="47" t="str">
        <f>IF(H6951="Wärme/Kälte","Bitte geben Sie den Anteil in % (von 0 bis 100, ohne Prozentzeichen) der  direkt aus Strom oder Erdgas erzeugten Wärme/Kälte.","")</f>
        <v/>
      </c>
      <c r="N6954" s="46"/>
      <c r="O6954" s="46"/>
      <c r="P6954" s="46"/>
      <c r="Q6954" s="46"/>
      <c r="R6954" s="46"/>
      <c r="S6954" s="46"/>
    </row>
    <row r="6955" spans="2:19" x14ac:dyDescent="0.3">
      <c r="B6955" s="46"/>
      <c r="C6955" s="46"/>
      <c r="D6955" s="46"/>
      <c r="E6955" s="46"/>
      <c r="F6955" s="46"/>
      <c r="G6955" s="46"/>
      <c r="H6955" s="46"/>
      <c r="I6955" s="98"/>
      <c r="J6955" s="46"/>
      <c r="K6955" s="46"/>
      <c r="L6955" s="48"/>
      <c r="M6955" s="47"/>
      <c r="N6955" s="46"/>
      <c r="O6955" s="46"/>
      <c r="P6955" s="46"/>
      <c r="Q6955" s="46"/>
      <c r="R6955" s="46"/>
      <c r="S6955" s="46"/>
    </row>
    <row r="6956" spans="2:19" ht="18" thickBot="1" x14ac:dyDescent="0.5">
      <c r="B6956" s="56" t="s">
        <v>10</v>
      </c>
      <c r="C6956" s="47"/>
      <c r="D6956" s="47"/>
      <c r="E6956" s="47"/>
      <c r="F6956" s="47"/>
      <c r="G6956" s="47"/>
      <c r="H6956" s="47"/>
      <c r="I6956" s="68">
        <v>44835</v>
      </c>
      <c r="J6956" s="68">
        <v>44866</v>
      </c>
      <c r="K6956" s="68">
        <v>44896</v>
      </c>
      <c r="L6956" s="47"/>
      <c r="M6956" s="69"/>
      <c r="N6956" s="69"/>
      <c r="O6956" s="69"/>
      <c r="P6956" s="69"/>
      <c r="Q6956" s="69"/>
      <c r="R6956" s="69"/>
      <c r="S6956" s="47"/>
    </row>
    <row r="6957" spans="2:19" ht="15" thickBot="1" x14ac:dyDescent="0.35">
      <c r="B6957" s="47" t="s">
        <v>28</v>
      </c>
      <c r="C6957" s="47"/>
      <c r="D6957" s="47"/>
      <c r="E6957" s="47"/>
      <c r="F6957" s="47"/>
      <c r="G6957" s="47"/>
      <c r="H6957" s="117"/>
      <c r="I6957" s="70"/>
      <c r="J6957" s="71"/>
      <c r="K6957" s="71"/>
      <c r="L6957" s="48" t="s">
        <v>5</v>
      </c>
      <c r="M6957" s="47" t="s">
        <v>29</v>
      </c>
      <c r="N6957" s="69"/>
      <c r="O6957" s="69"/>
      <c r="P6957" s="69"/>
      <c r="Q6957" s="69"/>
      <c r="R6957" s="69"/>
      <c r="S6957" s="47"/>
    </row>
    <row r="6958" spans="2:19" ht="15" thickBot="1" x14ac:dyDescent="0.35">
      <c r="B6958" s="47" t="s">
        <v>13</v>
      </c>
      <c r="C6958" s="47"/>
      <c r="D6958" s="47"/>
      <c r="E6958" s="47"/>
      <c r="F6958" s="47"/>
      <c r="G6958" s="47"/>
      <c r="H6958" s="138">
        <f>IFERROR(VLOOKUP(H6957,'1 - Strom Erdgas Wärme 2021'!H:AA,17,FALSE),"")</f>
        <v>0</v>
      </c>
      <c r="I6958" s="70"/>
      <c r="J6958" s="71"/>
      <c r="K6958" s="71"/>
      <c r="L6958" s="48"/>
      <c r="M6958" s="47"/>
      <c r="N6958" s="69"/>
      <c r="O6958" s="69"/>
      <c r="P6958" s="69"/>
      <c r="Q6958" s="69"/>
      <c r="R6958" s="69"/>
      <c r="S6958" s="47"/>
    </row>
    <row r="6959" spans="2:19" ht="15" thickBot="1" x14ac:dyDescent="0.35">
      <c r="B6959" s="47" t="s">
        <v>16</v>
      </c>
      <c r="C6959" s="47"/>
      <c r="D6959" s="47"/>
      <c r="E6959" s="47"/>
      <c r="F6959" s="47"/>
      <c r="G6959" s="47"/>
      <c r="H6959" s="139"/>
      <c r="I6959" s="72"/>
      <c r="J6959" s="73"/>
      <c r="K6959" s="73"/>
      <c r="L6959" s="48" t="s">
        <v>5</v>
      </c>
      <c r="M6959" s="47" t="s">
        <v>17</v>
      </c>
      <c r="N6959" s="69"/>
      <c r="O6959" s="69"/>
      <c r="P6959" s="69"/>
      <c r="Q6959" s="69"/>
      <c r="R6959" s="69"/>
      <c r="S6959" s="47"/>
    </row>
    <row r="6960" spans="2:19" ht="16.8" thickBot="1" x14ac:dyDescent="0.45">
      <c r="B6960" s="47" t="str">
        <f>IF(H6959="Erdgas","Arbeitspreis pro kWh Erdgas in EUR",IF(H6959="Strom","Arbeitspreis pro kWh Strom in EUR",IF(H6959="Wärme/Kälte","Arbeitspreis pro kWh Wärme-/Kälteverbrauch in EUR","Bitte Energieart auswählen!")))</f>
        <v>Bitte Energieart auswählen!</v>
      </c>
      <c r="C6960" s="47"/>
      <c r="D6960" s="47"/>
      <c r="E6960" s="47"/>
      <c r="F6960" s="47"/>
      <c r="G6960" s="74">
        <f>IFERROR(SUMPRODUCT(I6960:K6960,I6961:K6961),"")</f>
        <v>0</v>
      </c>
      <c r="H6960" s="47"/>
      <c r="I6960" s="118"/>
      <c r="J6960" s="118"/>
      <c r="K6960" s="118"/>
      <c r="L6960" s="48" t="s">
        <v>5</v>
      </c>
      <c r="M6960" s="47" t="str">
        <f>IF(H6959="Erdgas","Erdgaskosten exkl. Steuern, Abgaben, Netzentgelte, etc.",IF(H6959="Strom","Stromkosten exkl. Steuern, Abgaben, Netzentgelte, etc.",IF(H6959="Wärme/Kälte","Wärme-/Kältekosten exkl. Steuern, Abgaben, Netzentgelte, etc.", "Bitte Energieart auswählen!")))</f>
        <v>Bitte Energieart auswählen!</v>
      </c>
      <c r="N6960" s="47"/>
      <c r="O6960" s="47"/>
      <c r="P6960" s="75"/>
      <c r="Q6960" s="61"/>
      <c r="R6960" s="62"/>
      <c r="S6960" s="47"/>
    </row>
    <row r="6961" spans="2:19" ht="15" thickBot="1" x14ac:dyDescent="0.35">
      <c r="B6961" s="47" t="str">
        <f>IF(AND(H6959="Erdgas",H6958="Nein"),"Aliquoter Erdgasverbrauch in kWh von 1. Oktober 2022 bis 31. Dezember 2022",IF(H6959="Erdgas","Erdgasverbrauch in kWh von 1. Oktober 2022 bis 31. Dezember 2022",IF(AND(H6959="Strom",H6958="Nein"),"Aliquoter Stromverbrauch in kWh von 1. Oktober 2022 bis 31. Dezember 2022",IF(H6959="Strom","Stromverbrauch in kWh von 1. Oktober 2022 bis 31. Dezember 2022",IF(AND(H6959="Wärme/Kälte",H6958="Nein"),"Aliquoter Wärme-/Kälteverbrauch in kWh von 1. Oktober 2022 bis 31. Dezember 2022",IF(H6959="Wärme/Kälte","Wärme-/Kälteverbrauch in kWh von 1. Oktober 2022 bis 31. Dezember 2022","Bitte Energieart auswählen!"))))))</f>
        <v>Bitte Energieart auswählen!</v>
      </c>
      <c r="C6961" s="47"/>
      <c r="D6961" s="47"/>
      <c r="E6961" s="47"/>
      <c r="F6961" s="47"/>
      <c r="G6961" s="47"/>
      <c r="H6961" s="59">
        <f>SUM(I6961:K6961)</f>
        <v>0</v>
      </c>
      <c r="I6961" s="119" t="str">
        <f>IFERROR(IF(H6958="Nein",VLOOKUP(H6957,'1 - Strom Erdgas Wärme 2021'!H:AA,20,FALSE)/12,""),"")</f>
        <v/>
      </c>
      <c r="J6961" s="119" t="str">
        <f>IFERROR(IF(H6958="Nein",VLOOKUP(H6957,'1 - Strom Erdgas Wärme 2021'!H:AB,20,FALSE)/12,""),"")</f>
        <v/>
      </c>
      <c r="K6961" s="119" t="str">
        <f>IFERROR(IF(H6958="Nein",VLOOKUP(H6957,'1 - Strom Erdgas Wärme 2021'!H:AC,20,FALSE)/12,""),"")</f>
        <v/>
      </c>
      <c r="L6961" s="48" t="s">
        <v>5</v>
      </c>
      <c r="M6961" s="76" t="str">
        <f>IFERROR(IF(H6958="Nein","Vorbefüllte Verbrauchswerte wurden aliquot (d.h. 1/12) aus dem Jahr 2021 übernommen.","Bitte ergänzen Sie die monatlichen Verbrauchswerte gem. Lastprofilzähler"),"")</f>
        <v>Bitte ergänzen Sie die monatlichen Verbrauchswerte gem. Lastprofilzähler</v>
      </c>
      <c r="N6961" s="77"/>
      <c r="O6961" s="77"/>
      <c r="P6961" s="77"/>
      <c r="Q6961" s="77"/>
      <c r="R6961" s="77"/>
      <c r="S6961" s="77"/>
    </row>
    <row r="6962" spans="2:19" x14ac:dyDescent="0.3">
      <c r="B6962" s="47" t="str">
        <f>IF(H6959="Wärme/Kälte","Energiemix: Anteil in % der aus Strom oder Erdgas erzeugten Wärme/Kälte","")</f>
        <v/>
      </c>
      <c r="C6962" s="46"/>
      <c r="D6962" s="46"/>
      <c r="E6962" s="46"/>
      <c r="F6962" s="74">
        <f>IFERROR(SUMPRODUCT(I6962:K6962,I6961:K6961),"")</f>
        <v>0</v>
      </c>
      <c r="G6962" s="74"/>
      <c r="H6962" s="46"/>
      <c r="I6962" s="120"/>
      <c r="J6962" s="121"/>
      <c r="K6962" s="121"/>
      <c r="L6962" s="48" t="str">
        <f>IF(H6959="Wärme/Kälte","i","")</f>
        <v/>
      </c>
      <c r="M6962" s="47" t="str">
        <f>IF(H6959="Wärme/Kälte","Bitte geben Sie den Anteil in % (von 0 bis 100, ohne Prozentzeichen) der  direkt aus Strom oder Erdgas erzeugten Wärme/Kälte.","")</f>
        <v/>
      </c>
      <c r="N6962" s="46"/>
      <c r="O6962" s="46"/>
      <c r="P6962" s="46"/>
      <c r="Q6962" s="46"/>
      <c r="R6962" s="46"/>
      <c r="S6962" s="46"/>
    </row>
    <row r="6963" spans="2:19" x14ac:dyDescent="0.3">
      <c r="B6963" s="46"/>
      <c r="C6963" s="46"/>
      <c r="D6963" s="46"/>
      <c r="E6963" s="46"/>
      <c r="F6963" s="46"/>
      <c r="G6963" s="46"/>
      <c r="H6963" s="46"/>
      <c r="I6963" s="98"/>
      <c r="J6963" s="46"/>
      <c r="K6963" s="46"/>
      <c r="L6963" s="48"/>
      <c r="M6963" s="47"/>
      <c r="N6963" s="46"/>
      <c r="O6963" s="46"/>
      <c r="P6963" s="46"/>
      <c r="Q6963" s="46"/>
      <c r="R6963" s="46"/>
      <c r="S6963" s="46"/>
    </row>
    <row r="6964" spans="2:19" ht="18" thickBot="1" x14ac:dyDescent="0.5">
      <c r="B6964" s="56" t="s">
        <v>10</v>
      </c>
      <c r="C6964" s="47"/>
      <c r="D6964" s="47"/>
      <c r="E6964" s="47"/>
      <c r="F6964" s="47"/>
      <c r="G6964" s="47"/>
      <c r="H6964" s="47"/>
      <c r="I6964" s="68">
        <v>44835</v>
      </c>
      <c r="J6964" s="68">
        <v>44866</v>
      </c>
      <c r="K6964" s="68">
        <v>44896</v>
      </c>
      <c r="L6964" s="47"/>
      <c r="M6964" s="69"/>
      <c r="N6964" s="69"/>
      <c r="O6964" s="69"/>
      <c r="P6964" s="69"/>
      <c r="Q6964" s="69"/>
      <c r="R6964" s="69"/>
      <c r="S6964" s="47"/>
    </row>
    <row r="6965" spans="2:19" ht="15" thickBot="1" x14ac:dyDescent="0.35">
      <c r="B6965" s="47" t="s">
        <v>28</v>
      </c>
      <c r="C6965" s="47"/>
      <c r="D6965" s="47"/>
      <c r="E6965" s="47"/>
      <c r="F6965" s="47"/>
      <c r="G6965" s="47"/>
      <c r="H6965" s="117"/>
      <c r="I6965" s="70"/>
      <c r="J6965" s="71"/>
      <c r="K6965" s="71"/>
      <c r="L6965" s="48" t="s">
        <v>5</v>
      </c>
      <c r="M6965" s="47" t="s">
        <v>29</v>
      </c>
      <c r="N6965" s="69"/>
      <c r="O6965" s="69"/>
      <c r="P6965" s="69"/>
      <c r="Q6965" s="69"/>
      <c r="R6965" s="69"/>
      <c r="S6965" s="47"/>
    </row>
    <row r="6966" spans="2:19" ht="15" thickBot="1" x14ac:dyDescent="0.35">
      <c r="B6966" s="47" t="s">
        <v>13</v>
      </c>
      <c r="C6966" s="47"/>
      <c r="D6966" s="47"/>
      <c r="E6966" s="47"/>
      <c r="F6966" s="47"/>
      <c r="G6966" s="47"/>
      <c r="H6966" s="138">
        <f>IFERROR(VLOOKUP(H6965,'1 - Strom Erdgas Wärme 2021'!H:AA,17,FALSE),"")</f>
        <v>0</v>
      </c>
      <c r="I6966" s="70"/>
      <c r="J6966" s="71"/>
      <c r="K6966" s="71"/>
      <c r="L6966" s="48"/>
      <c r="M6966" s="47"/>
      <c r="N6966" s="69"/>
      <c r="O6966" s="69"/>
      <c r="P6966" s="69"/>
      <c r="Q6966" s="69"/>
      <c r="R6966" s="69"/>
      <c r="S6966" s="47"/>
    </row>
    <row r="6967" spans="2:19" ht="15" thickBot="1" x14ac:dyDescent="0.35">
      <c r="B6967" s="47" t="s">
        <v>16</v>
      </c>
      <c r="C6967" s="47"/>
      <c r="D6967" s="47"/>
      <c r="E6967" s="47"/>
      <c r="F6967" s="47"/>
      <c r="G6967" s="47"/>
      <c r="H6967" s="139"/>
      <c r="I6967" s="72"/>
      <c r="J6967" s="73"/>
      <c r="K6967" s="73"/>
      <c r="L6967" s="48" t="s">
        <v>5</v>
      </c>
      <c r="M6967" s="47" t="s">
        <v>17</v>
      </c>
      <c r="N6967" s="69"/>
      <c r="O6967" s="69"/>
      <c r="P6967" s="69"/>
      <c r="Q6967" s="69"/>
      <c r="R6967" s="69"/>
      <c r="S6967" s="47"/>
    </row>
    <row r="6968" spans="2:19" ht="16.8" thickBot="1" x14ac:dyDescent="0.45">
      <c r="B6968" s="47" t="str">
        <f>IF(H6967="Erdgas","Arbeitspreis pro kWh Erdgas in EUR",IF(H6967="Strom","Arbeitspreis pro kWh Strom in EUR",IF(H6967="Wärme/Kälte","Arbeitspreis pro kWh Wärme-/Kälteverbrauch in EUR","Bitte Energieart auswählen!")))</f>
        <v>Bitte Energieart auswählen!</v>
      </c>
      <c r="C6968" s="47"/>
      <c r="D6968" s="47"/>
      <c r="E6968" s="47"/>
      <c r="F6968" s="47"/>
      <c r="G6968" s="74">
        <f>IFERROR(SUMPRODUCT(I6968:K6968,I6969:K6969),"")</f>
        <v>0</v>
      </c>
      <c r="H6968" s="47"/>
      <c r="I6968" s="118"/>
      <c r="J6968" s="118"/>
      <c r="K6968" s="118"/>
      <c r="L6968" s="48" t="s">
        <v>5</v>
      </c>
      <c r="M6968" s="47" t="str">
        <f>IF(H6967="Erdgas","Erdgaskosten exkl. Steuern, Abgaben, Netzentgelte, etc.",IF(H6967="Strom","Stromkosten exkl. Steuern, Abgaben, Netzentgelte, etc.",IF(H6967="Wärme/Kälte","Wärme-/Kältekosten exkl. Steuern, Abgaben, Netzentgelte, etc.", "Bitte Energieart auswählen!")))</f>
        <v>Bitte Energieart auswählen!</v>
      </c>
      <c r="N6968" s="47"/>
      <c r="O6968" s="47"/>
      <c r="P6968" s="75"/>
      <c r="Q6968" s="61"/>
      <c r="R6968" s="62"/>
      <c r="S6968" s="47"/>
    </row>
    <row r="6969" spans="2:19" ht="15" thickBot="1" x14ac:dyDescent="0.35">
      <c r="B6969" s="47" t="str">
        <f>IF(AND(H6967="Erdgas",H6966="Nein"),"Aliquoter Erdgasverbrauch in kWh von 1. Oktober 2022 bis 31. Dezember 2022",IF(H6967="Erdgas","Erdgasverbrauch in kWh von 1. Oktober 2022 bis 31. Dezember 2022",IF(AND(H6967="Strom",H6966="Nein"),"Aliquoter Stromverbrauch in kWh von 1. Oktober 2022 bis 31. Dezember 2022",IF(H6967="Strom","Stromverbrauch in kWh von 1. Oktober 2022 bis 31. Dezember 2022",IF(AND(H6967="Wärme/Kälte",H6966="Nein"),"Aliquoter Wärme-/Kälteverbrauch in kWh von 1. Oktober 2022 bis 31. Dezember 2022",IF(H6967="Wärme/Kälte","Wärme-/Kälteverbrauch in kWh von 1. Oktober 2022 bis 31. Dezember 2022","Bitte Energieart auswählen!"))))))</f>
        <v>Bitte Energieart auswählen!</v>
      </c>
      <c r="C6969" s="47"/>
      <c r="D6969" s="47"/>
      <c r="E6969" s="47"/>
      <c r="F6969" s="47"/>
      <c r="G6969" s="47"/>
      <c r="H6969" s="59">
        <f>SUM(I6969:K6969)</f>
        <v>0</v>
      </c>
      <c r="I6969" s="119" t="str">
        <f>IFERROR(IF(H6966="Nein",VLOOKUP(H6965,'1 - Strom Erdgas Wärme 2021'!H:AA,20,FALSE)/12,""),"")</f>
        <v/>
      </c>
      <c r="J6969" s="119" t="str">
        <f>IFERROR(IF(H6966="Nein",VLOOKUP(H6965,'1 - Strom Erdgas Wärme 2021'!H:AB,20,FALSE)/12,""),"")</f>
        <v/>
      </c>
      <c r="K6969" s="119" t="str">
        <f>IFERROR(IF(H6966="Nein",VLOOKUP(H6965,'1 - Strom Erdgas Wärme 2021'!H:AC,20,FALSE)/12,""),"")</f>
        <v/>
      </c>
      <c r="L6969" s="48" t="s">
        <v>5</v>
      </c>
      <c r="M6969" s="76" t="str">
        <f>IFERROR(IF(H6966="Nein","Vorbefüllte Verbrauchswerte wurden aliquot (d.h. 1/12) aus dem Jahr 2021 übernommen.","Bitte ergänzen Sie die monatlichen Verbrauchswerte gem. Lastprofilzähler"),"")</f>
        <v>Bitte ergänzen Sie die monatlichen Verbrauchswerte gem. Lastprofilzähler</v>
      </c>
      <c r="N6969" s="77"/>
      <c r="O6969" s="77"/>
      <c r="P6969" s="77"/>
      <c r="Q6969" s="77"/>
      <c r="R6969" s="77"/>
      <c r="S6969" s="77"/>
    </row>
    <row r="6970" spans="2:19" x14ac:dyDescent="0.3">
      <c r="B6970" s="47" t="str">
        <f>IF(H6967="Wärme/Kälte","Energiemix: Anteil in % der aus Strom oder Erdgas erzeugten Wärme/Kälte","")</f>
        <v/>
      </c>
      <c r="C6970" s="46"/>
      <c r="D6970" s="46"/>
      <c r="E6970" s="46"/>
      <c r="F6970" s="74">
        <f>IFERROR(SUMPRODUCT(I6970:K6970,I6969:K6969),"")</f>
        <v>0</v>
      </c>
      <c r="G6970" s="74"/>
      <c r="H6970" s="46"/>
      <c r="I6970" s="120"/>
      <c r="J6970" s="121"/>
      <c r="K6970" s="121"/>
      <c r="L6970" s="48" t="str">
        <f>IF(H6967="Wärme/Kälte","i","")</f>
        <v/>
      </c>
      <c r="M6970" s="47" t="str">
        <f>IF(H6967="Wärme/Kälte","Bitte geben Sie den Anteil in % (von 0 bis 100, ohne Prozentzeichen) der  direkt aus Strom oder Erdgas erzeugten Wärme/Kälte.","")</f>
        <v/>
      </c>
      <c r="N6970" s="46"/>
      <c r="O6970" s="46"/>
      <c r="P6970" s="46"/>
      <c r="Q6970" s="46"/>
      <c r="R6970" s="46"/>
      <c r="S6970" s="46"/>
    </row>
    <row r="6971" spans="2:19" x14ac:dyDescent="0.3">
      <c r="B6971" s="46"/>
      <c r="C6971" s="46"/>
      <c r="D6971" s="46"/>
      <c r="E6971" s="46"/>
      <c r="F6971" s="46"/>
      <c r="G6971" s="46"/>
      <c r="H6971" s="46"/>
      <c r="I6971" s="98"/>
      <c r="J6971" s="46"/>
      <c r="K6971" s="46"/>
      <c r="L6971" s="48"/>
      <c r="M6971" s="47"/>
      <c r="N6971" s="46"/>
      <c r="O6971" s="46"/>
      <c r="P6971" s="46"/>
      <c r="Q6971" s="46"/>
      <c r="R6971" s="46"/>
      <c r="S6971" s="46"/>
    </row>
    <row r="6972" spans="2:19" ht="18" thickBot="1" x14ac:dyDescent="0.5">
      <c r="B6972" s="56" t="s">
        <v>10</v>
      </c>
      <c r="C6972" s="47"/>
      <c r="D6972" s="47"/>
      <c r="E6972" s="47"/>
      <c r="F6972" s="47"/>
      <c r="G6972" s="47"/>
      <c r="H6972" s="47"/>
      <c r="I6972" s="68">
        <v>44835</v>
      </c>
      <c r="J6972" s="68">
        <v>44866</v>
      </c>
      <c r="K6972" s="68">
        <v>44896</v>
      </c>
      <c r="L6972" s="47"/>
      <c r="M6972" s="69"/>
      <c r="N6972" s="69"/>
      <c r="O6972" s="69"/>
      <c r="P6972" s="69"/>
      <c r="Q6972" s="69"/>
      <c r="R6972" s="69"/>
      <c r="S6972" s="47"/>
    </row>
    <row r="6973" spans="2:19" ht="15" thickBot="1" x14ac:dyDescent="0.35">
      <c r="B6973" s="47" t="s">
        <v>28</v>
      </c>
      <c r="C6973" s="47"/>
      <c r="D6973" s="47"/>
      <c r="E6973" s="47"/>
      <c r="F6973" s="47"/>
      <c r="G6973" s="47"/>
      <c r="H6973" s="117"/>
      <c r="I6973" s="70"/>
      <c r="J6973" s="71"/>
      <c r="K6973" s="71"/>
      <c r="L6973" s="48" t="s">
        <v>5</v>
      </c>
      <c r="M6973" s="47" t="s">
        <v>29</v>
      </c>
      <c r="N6973" s="69"/>
      <c r="O6973" s="69"/>
      <c r="P6973" s="69"/>
      <c r="Q6973" s="69"/>
      <c r="R6973" s="69"/>
      <c r="S6973" s="47"/>
    </row>
    <row r="6974" spans="2:19" ht="15" thickBot="1" x14ac:dyDescent="0.35">
      <c r="B6974" s="47" t="s">
        <v>13</v>
      </c>
      <c r="C6974" s="47"/>
      <c r="D6974" s="47"/>
      <c r="E6974" s="47"/>
      <c r="F6974" s="47"/>
      <c r="G6974" s="47"/>
      <c r="H6974" s="138">
        <f>IFERROR(VLOOKUP(H6973,'1 - Strom Erdgas Wärme 2021'!H:AA,17,FALSE),"")</f>
        <v>0</v>
      </c>
      <c r="I6974" s="70"/>
      <c r="J6974" s="71"/>
      <c r="K6974" s="71"/>
      <c r="L6974" s="48"/>
      <c r="M6974" s="47"/>
      <c r="N6974" s="69"/>
      <c r="O6974" s="69"/>
      <c r="P6974" s="69"/>
      <c r="Q6974" s="69"/>
      <c r="R6974" s="69"/>
      <c r="S6974" s="47"/>
    </row>
    <row r="6975" spans="2:19" ht="15" thickBot="1" x14ac:dyDescent="0.35">
      <c r="B6975" s="47" t="s">
        <v>16</v>
      </c>
      <c r="C6975" s="47"/>
      <c r="D6975" s="47"/>
      <c r="E6975" s="47"/>
      <c r="F6975" s="47"/>
      <c r="G6975" s="47"/>
      <c r="H6975" s="139"/>
      <c r="I6975" s="72"/>
      <c r="J6975" s="73"/>
      <c r="K6975" s="73"/>
      <c r="L6975" s="48" t="s">
        <v>5</v>
      </c>
      <c r="M6975" s="47" t="s">
        <v>17</v>
      </c>
      <c r="N6975" s="69"/>
      <c r="O6975" s="69"/>
      <c r="P6975" s="69"/>
      <c r="Q6975" s="69"/>
      <c r="R6975" s="69"/>
      <c r="S6975" s="47"/>
    </row>
    <row r="6976" spans="2:19" ht="16.8" thickBot="1" x14ac:dyDescent="0.45">
      <c r="B6976" s="47" t="str">
        <f>IF(H6975="Erdgas","Arbeitspreis pro kWh Erdgas in EUR",IF(H6975="Strom","Arbeitspreis pro kWh Strom in EUR",IF(H6975="Wärme/Kälte","Arbeitspreis pro kWh Wärme-/Kälteverbrauch in EUR","Bitte Energieart auswählen!")))</f>
        <v>Bitte Energieart auswählen!</v>
      </c>
      <c r="C6976" s="47"/>
      <c r="D6976" s="47"/>
      <c r="E6976" s="47"/>
      <c r="F6976" s="47"/>
      <c r="G6976" s="74">
        <f>IFERROR(SUMPRODUCT(I6976:K6976,I6977:K6977),"")</f>
        <v>0</v>
      </c>
      <c r="H6976" s="47"/>
      <c r="I6976" s="118"/>
      <c r="J6976" s="118"/>
      <c r="K6976" s="118"/>
      <c r="L6976" s="48" t="s">
        <v>5</v>
      </c>
      <c r="M6976" s="47" t="str">
        <f>IF(H6975="Erdgas","Erdgaskosten exkl. Steuern, Abgaben, Netzentgelte, etc.",IF(H6975="Strom","Stromkosten exkl. Steuern, Abgaben, Netzentgelte, etc.",IF(H6975="Wärme/Kälte","Wärme-/Kältekosten exkl. Steuern, Abgaben, Netzentgelte, etc.", "Bitte Energieart auswählen!")))</f>
        <v>Bitte Energieart auswählen!</v>
      </c>
      <c r="N6976" s="47"/>
      <c r="O6976" s="47"/>
      <c r="P6976" s="75"/>
      <c r="Q6976" s="61"/>
      <c r="R6976" s="62"/>
      <c r="S6976" s="47"/>
    </row>
    <row r="6977" spans="2:19" ht="15" thickBot="1" x14ac:dyDescent="0.35">
      <c r="B6977" s="47" t="str">
        <f>IF(AND(H6975="Erdgas",H6974="Nein"),"Aliquoter Erdgasverbrauch in kWh von 1. Oktober 2022 bis 31. Dezember 2022",IF(H6975="Erdgas","Erdgasverbrauch in kWh von 1. Oktober 2022 bis 31. Dezember 2022",IF(AND(H6975="Strom",H6974="Nein"),"Aliquoter Stromverbrauch in kWh von 1. Oktober 2022 bis 31. Dezember 2022",IF(H6975="Strom","Stromverbrauch in kWh von 1. Oktober 2022 bis 31. Dezember 2022",IF(AND(H6975="Wärme/Kälte",H6974="Nein"),"Aliquoter Wärme-/Kälteverbrauch in kWh von 1. Oktober 2022 bis 31. Dezember 2022",IF(H6975="Wärme/Kälte","Wärme-/Kälteverbrauch in kWh von 1. Oktober 2022 bis 31. Dezember 2022","Bitte Energieart auswählen!"))))))</f>
        <v>Bitte Energieart auswählen!</v>
      </c>
      <c r="C6977" s="47"/>
      <c r="D6977" s="47"/>
      <c r="E6977" s="47"/>
      <c r="F6977" s="47"/>
      <c r="G6977" s="47"/>
      <c r="H6977" s="59">
        <f>SUM(I6977:K6977)</f>
        <v>0</v>
      </c>
      <c r="I6977" s="119" t="str">
        <f>IFERROR(IF(H6974="Nein",VLOOKUP(H6973,'1 - Strom Erdgas Wärme 2021'!H:AA,20,FALSE)/12,""),"")</f>
        <v/>
      </c>
      <c r="J6977" s="119" t="str">
        <f>IFERROR(IF(H6974="Nein",VLOOKUP(H6973,'1 - Strom Erdgas Wärme 2021'!H:AB,20,FALSE)/12,""),"")</f>
        <v/>
      </c>
      <c r="K6977" s="119" t="str">
        <f>IFERROR(IF(H6974="Nein",VLOOKUP(H6973,'1 - Strom Erdgas Wärme 2021'!H:AC,20,FALSE)/12,""),"")</f>
        <v/>
      </c>
      <c r="L6977" s="48" t="s">
        <v>5</v>
      </c>
      <c r="M6977" s="76" t="str">
        <f>IFERROR(IF(H6974="Nein","Vorbefüllte Verbrauchswerte wurden aliquot (d.h. 1/12) aus dem Jahr 2021 übernommen.","Bitte ergänzen Sie die monatlichen Verbrauchswerte gem. Lastprofilzähler"),"")</f>
        <v>Bitte ergänzen Sie die monatlichen Verbrauchswerte gem. Lastprofilzähler</v>
      </c>
      <c r="N6977" s="77"/>
      <c r="O6977" s="77"/>
      <c r="P6977" s="77"/>
      <c r="Q6977" s="77"/>
      <c r="R6977" s="77"/>
      <c r="S6977" s="77"/>
    </row>
    <row r="6978" spans="2:19" x14ac:dyDescent="0.3">
      <c r="B6978" s="47" t="str">
        <f>IF(H6975="Wärme/Kälte","Energiemix: Anteil in % der aus Strom oder Erdgas erzeugten Wärme/Kälte","")</f>
        <v/>
      </c>
      <c r="C6978" s="46"/>
      <c r="D6978" s="46"/>
      <c r="E6978" s="46"/>
      <c r="F6978" s="74">
        <f>IFERROR(SUMPRODUCT(I6978:K6978,I6977:K6977),"")</f>
        <v>0</v>
      </c>
      <c r="G6978" s="74"/>
      <c r="H6978" s="46"/>
      <c r="I6978" s="120"/>
      <c r="J6978" s="121"/>
      <c r="K6978" s="121"/>
      <c r="L6978" s="48" t="str">
        <f>IF(H6975="Wärme/Kälte","i","")</f>
        <v/>
      </c>
      <c r="M6978" s="47" t="str">
        <f>IF(H6975="Wärme/Kälte","Bitte geben Sie den Anteil in % (von 0 bis 100, ohne Prozentzeichen) der  direkt aus Strom oder Erdgas erzeugten Wärme/Kälte.","")</f>
        <v/>
      </c>
      <c r="N6978" s="46"/>
      <c r="O6978" s="46"/>
      <c r="P6978" s="46"/>
      <c r="Q6978" s="46"/>
      <c r="R6978" s="46"/>
      <c r="S6978" s="46"/>
    </row>
    <row r="6979" spans="2:19" x14ac:dyDescent="0.3">
      <c r="B6979" s="46"/>
      <c r="C6979" s="46"/>
      <c r="D6979" s="46"/>
      <c r="E6979" s="46"/>
      <c r="F6979" s="46"/>
      <c r="G6979" s="46"/>
      <c r="H6979" s="46"/>
      <c r="I6979" s="98"/>
      <c r="J6979" s="46"/>
      <c r="K6979" s="46"/>
      <c r="L6979" s="48"/>
      <c r="M6979" s="47"/>
      <c r="N6979" s="46"/>
      <c r="O6979" s="46"/>
      <c r="P6979" s="46"/>
      <c r="Q6979" s="46"/>
      <c r="R6979" s="46"/>
      <c r="S6979" s="46"/>
    </row>
    <row r="6980" spans="2:19" ht="18" thickBot="1" x14ac:dyDescent="0.5">
      <c r="B6980" s="56" t="s">
        <v>10</v>
      </c>
      <c r="C6980" s="47"/>
      <c r="D6980" s="47"/>
      <c r="E6980" s="47"/>
      <c r="F6980" s="47"/>
      <c r="G6980" s="47"/>
      <c r="H6980" s="47"/>
      <c r="I6980" s="68">
        <v>44835</v>
      </c>
      <c r="J6980" s="68">
        <v>44866</v>
      </c>
      <c r="K6980" s="68">
        <v>44896</v>
      </c>
      <c r="L6980" s="47"/>
      <c r="M6980" s="69"/>
      <c r="N6980" s="69"/>
      <c r="O6980" s="69"/>
      <c r="P6980" s="69"/>
      <c r="Q6980" s="69"/>
      <c r="R6980" s="69"/>
      <c r="S6980" s="47"/>
    </row>
    <row r="6981" spans="2:19" ht="15" thickBot="1" x14ac:dyDescent="0.35">
      <c r="B6981" s="47" t="s">
        <v>28</v>
      </c>
      <c r="C6981" s="47"/>
      <c r="D6981" s="47"/>
      <c r="E6981" s="47"/>
      <c r="F6981" s="47"/>
      <c r="G6981" s="47"/>
      <c r="H6981" s="117"/>
      <c r="I6981" s="70"/>
      <c r="J6981" s="71"/>
      <c r="K6981" s="71"/>
      <c r="L6981" s="48" t="s">
        <v>5</v>
      </c>
      <c r="M6981" s="47" t="s">
        <v>29</v>
      </c>
      <c r="N6981" s="69"/>
      <c r="O6981" s="69"/>
      <c r="P6981" s="69"/>
      <c r="Q6981" s="69"/>
      <c r="R6981" s="69"/>
      <c r="S6981" s="47"/>
    </row>
    <row r="6982" spans="2:19" ht="15" thickBot="1" x14ac:dyDescent="0.35">
      <c r="B6982" s="47" t="s">
        <v>13</v>
      </c>
      <c r="C6982" s="47"/>
      <c r="D6982" s="47"/>
      <c r="E6982" s="47"/>
      <c r="F6982" s="47"/>
      <c r="G6982" s="47"/>
      <c r="H6982" s="138">
        <f>IFERROR(VLOOKUP(H6981,'1 - Strom Erdgas Wärme 2021'!H:AA,17,FALSE),"")</f>
        <v>0</v>
      </c>
      <c r="I6982" s="70"/>
      <c r="J6982" s="71"/>
      <c r="K6982" s="71"/>
      <c r="L6982" s="48"/>
      <c r="M6982" s="47"/>
      <c r="N6982" s="69"/>
      <c r="O6982" s="69"/>
      <c r="P6982" s="69"/>
      <c r="Q6982" s="69"/>
      <c r="R6982" s="69"/>
      <c r="S6982" s="47"/>
    </row>
    <row r="6983" spans="2:19" ht="15" thickBot="1" x14ac:dyDescent="0.35">
      <c r="B6983" s="47" t="s">
        <v>16</v>
      </c>
      <c r="C6983" s="47"/>
      <c r="D6983" s="47"/>
      <c r="E6983" s="47"/>
      <c r="F6983" s="47"/>
      <c r="G6983" s="47"/>
      <c r="H6983" s="139"/>
      <c r="I6983" s="72"/>
      <c r="J6983" s="73"/>
      <c r="K6983" s="73"/>
      <c r="L6983" s="48" t="s">
        <v>5</v>
      </c>
      <c r="M6983" s="47" t="s">
        <v>17</v>
      </c>
      <c r="N6983" s="69"/>
      <c r="O6983" s="69"/>
      <c r="P6983" s="69"/>
      <c r="Q6983" s="69"/>
      <c r="R6983" s="69"/>
      <c r="S6983" s="47"/>
    </row>
    <row r="6984" spans="2:19" ht="16.8" thickBot="1" x14ac:dyDescent="0.45">
      <c r="B6984" s="47" t="str">
        <f>IF(H6983="Erdgas","Arbeitspreis pro kWh Erdgas in EUR",IF(H6983="Strom","Arbeitspreis pro kWh Strom in EUR",IF(H6983="Wärme/Kälte","Arbeitspreis pro kWh Wärme-/Kälteverbrauch in EUR","Bitte Energieart auswählen!")))</f>
        <v>Bitte Energieart auswählen!</v>
      </c>
      <c r="C6984" s="47"/>
      <c r="D6984" s="47"/>
      <c r="E6984" s="47"/>
      <c r="F6984" s="47"/>
      <c r="G6984" s="74">
        <f>IFERROR(SUMPRODUCT(I6984:K6984,I6985:K6985),"")</f>
        <v>0</v>
      </c>
      <c r="H6984" s="47"/>
      <c r="I6984" s="118"/>
      <c r="J6984" s="118"/>
      <c r="K6984" s="118"/>
      <c r="L6984" s="48" t="s">
        <v>5</v>
      </c>
      <c r="M6984" s="47" t="str">
        <f>IF(H6983="Erdgas","Erdgaskosten exkl. Steuern, Abgaben, Netzentgelte, etc.",IF(H6983="Strom","Stromkosten exkl. Steuern, Abgaben, Netzentgelte, etc.",IF(H6983="Wärme/Kälte","Wärme-/Kältekosten exkl. Steuern, Abgaben, Netzentgelte, etc.", "Bitte Energieart auswählen!")))</f>
        <v>Bitte Energieart auswählen!</v>
      </c>
      <c r="N6984" s="47"/>
      <c r="O6984" s="47"/>
      <c r="P6984" s="75"/>
      <c r="Q6984" s="61"/>
      <c r="R6984" s="62"/>
      <c r="S6984" s="47"/>
    </row>
    <row r="6985" spans="2:19" ht="15" thickBot="1" x14ac:dyDescent="0.35">
      <c r="B6985" s="47" t="str">
        <f>IF(AND(H6983="Erdgas",H6982="Nein"),"Aliquoter Erdgasverbrauch in kWh von 1. Oktober 2022 bis 31. Dezember 2022",IF(H6983="Erdgas","Erdgasverbrauch in kWh von 1. Oktober 2022 bis 31. Dezember 2022",IF(AND(H6983="Strom",H6982="Nein"),"Aliquoter Stromverbrauch in kWh von 1. Oktober 2022 bis 31. Dezember 2022",IF(H6983="Strom","Stromverbrauch in kWh von 1. Oktober 2022 bis 31. Dezember 2022",IF(AND(H6983="Wärme/Kälte",H6982="Nein"),"Aliquoter Wärme-/Kälteverbrauch in kWh von 1. Oktober 2022 bis 31. Dezember 2022",IF(H6983="Wärme/Kälte","Wärme-/Kälteverbrauch in kWh von 1. Oktober 2022 bis 31. Dezember 2022","Bitte Energieart auswählen!"))))))</f>
        <v>Bitte Energieart auswählen!</v>
      </c>
      <c r="C6985" s="47"/>
      <c r="D6985" s="47"/>
      <c r="E6985" s="47"/>
      <c r="F6985" s="47"/>
      <c r="G6985" s="47"/>
      <c r="H6985" s="59">
        <f>SUM(I6985:K6985)</f>
        <v>0</v>
      </c>
      <c r="I6985" s="119" t="str">
        <f>IFERROR(IF(H6982="Nein",VLOOKUP(H6981,'1 - Strom Erdgas Wärme 2021'!H:AA,20,FALSE)/12,""),"")</f>
        <v/>
      </c>
      <c r="J6985" s="119" t="str">
        <f>IFERROR(IF(H6982="Nein",VLOOKUP(H6981,'1 - Strom Erdgas Wärme 2021'!H:AB,20,FALSE)/12,""),"")</f>
        <v/>
      </c>
      <c r="K6985" s="119" t="str">
        <f>IFERROR(IF(H6982="Nein",VLOOKUP(H6981,'1 - Strom Erdgas Wärme 2021'!H:AC,20,FALSE)/12,""),"")</f>
        <v/>
      </c>
      <c r="L6985" s="48" t="s">
        <v>5</v>
      </c>
      <c r="M6985" s="76" t="str">
        <f>IFERROR(IF(H6982="Nein","Vorbefüllte Verbrauchswerte wurden aliquot (d.h. 1/12) aus dem Jahr 2021 übernommen.","Bitte ergänzen Sie die monatlichen Verbrauchswerte gem. Lastprofilzähler"),"")</f>
        <v>Bitte ergänzen Sie die monatlichen Verbrauchswerte gem. Lastprofilzähler</v>
      </c>
      <c r="N6985" s="77"/>
      <c r="O6985" s="77"/>
      <c r="P6985" s="77"/>
      <c r="Q6985" s="77"/>
      <c r="R6985" s="77"/>
      <c r="S6985" s="77"/>
    </row>
    <row r="6986" spans="2:19" x14ac:dyDescent="0.3">
      <c r="B6986" s="47" t="str">
        <f>IF(H6983="Wärme/Kälte","Energiemix: Anteil in % der aus Strom oder Erdgas erzeugten Wärme/Kälte","")</f>
        <v/>
      </c>
      <c r="C6986" s="46"/>
      <c r="D6986" s="46"/>
      <c r="E6986" s="46"/>
      <c r="F6986" s="74">
        <f>IFERROR(SUMPRODUCT(I6986:K6986,I6985:K6985),"")</f>
        <v>0</v>
      </c>
      <c r="G6986" s="74"/>
      <c r="H6986" s="46"/>
      <c r="I6986" s="120"/>
      <c r="J6986" s="121"/>
      <c r="K6986" s="121"/>
      <c r="L6986" s="48" t="str">
        <f>IF(H6983="Wärme/Kälte","i","")</f>
        <v/>
      </c>
      <c r="M6986" s="47" t="str">
        <f>IF(H6983="Wärme/Kälte","Bitte geben Sie den Anteil in % (von 0 bis 100, ohne Prozentzeichen) der  direkt aus Strom oder Erdgas erzeugten Wärme/Kälte.","")</f>
        <v/>
      </c>
      <c r="N6986" s="46"/>
      <c r="O6986" s="46"/>
      <c r="P6986" s="46"/>
      <c r="Q6986" s="46"/>
      <c r="R6986" s="46"/>
      <c r="S6986" s="46"/>
    </row>
    <row r="6987" spans="2:19" x14ac:dyDescent="0.3">
      <c r="B6987" s="46"/>
      <c r="C6987" s="46"/>
      <c r="D6987" s="46"/>
      <c r="E6987" s="46"/>
      <c r="F6987" s="46"/>
      <c r="G6987" s="46"/>
      <c r="H6987" s="46"/>
      <c r="I6987" s="98"/>
      <c r="J6987" s="46"/>
      <c r="K6987" s="46"/>
      <c r="L6987" s="48"/>
      <c r="M6987" s="47"/>
      <c r="N6987" s="46"/>
      <c r="O6987" s="46"/>
      <c r="P6987" s="46"/>
      <c r="Q6987" s="46"/>
      <c r="R6987" s="46"/>
      <c r="S6987" s="46"/>
    </row>
    <row r="6988" spans="2:19" ht="18" thickBot="1" x14ac:dyDescent="0.5">
      <c r="B6988" s="56" t="s">
        <v>10</v>
      </c>
      <c r="C6988" s="47"/>
      <c r="D6988" s="47"/>
      <c r="E6988" s="47"/>
      <c r="F6988" s="47"/>
      <c r="G6988" s="47"/>
      <c r="H6988" s="47"/>
      <c r="I6988" s="68">
        <v>44835</v>
      </c>
      <c r="J6988" s="68">
        <v>44866</v>
      </c>
      <c r="K6988" s="68">
        <v>44896</v>
      </c>
      <c r="L6988" s="47"/>
      <c r="M6988" s="69"/>
      <c r="N6988" s="69"/>
      <c r="O6988" s="69"/>
      <c r="P6988" s="69"/>
      <c r="Q6988" s="69"/>
      <c r="R6988" s="69"/>
      <c r="S6988" s="47"/>
    </row>
    <row r="6989" spans="2:19" ht="15" thickBot="1" x14ac:dyDescent="0.35">
      <c r="B6989" s="47" t="s">
        <v>28</v>
      </c>
      <c r="C6989" s="47"/>
      <c r="D6989" s="47"/>
      <c r="E6989" s="47"/>
      <c r="F6989" s="47"/>
      <c r="G6989" s="47"/>
      <c r="H6989" s="117"/>
      <c r="I6989" s="70"/>
      <c r="J6989" s="71"/>
      <c r="K6989" s="71"/>
      <c r="L6989" s="48" t="s">
        <v>5</v>
      </c>
      <c r="M6989" s="47" t="s">
        <v>29</v>
      </c>
      <c r="N6989" s="69"/>
      <c r="O6989" s="69"/>
      <c r="P6989" s="69"/>
      <c r="Q6989" s="69"/>
      <c r="R6989" s="69"/>
      <c r="S6989" s="47"/>
    </row>
    <row r="6990" spans="2:19" ht="15" thickBot="1" x14ac:dyDescent="0.35">
      <c r="B6990" s="47" t="s">
        <v>13</v>
      </c>
      <c r="C6990" s="47"/>
      <c r="D6990" s="47"/>
      <c r="E6990" s="47"/>
      <c r="F6990" s="47"/>
      <c r="G6990" s="47"/>
      <c r="H6990" s="138">
        <f>IFERROR(VLOOKUP(H6989,'1 - Strom Erdgas Wärme 2021'!H:AA,17,FALSE),"")</f>
        <v>0</v>
      </c>
      <c r="I6990" s="70"/>
      <c r="J6990" s="71"/>
      <c r="K6990" s="71"/>
      <c r="L6990" s="48"/>
      <c r="M6990" s="47"/>
      <c r="N6990" s="69"/>
      <c r="O6990" s="69"/>
      <c r="P6990" s="69"/>
      <c r="Q6990" s="69"/>
      <c r="R6990" s="69"/>
      <c r="S6990" s="47"/>
    </row>
    <row r="6991" spans="2:19" ht="15" thickBot="1" x14ac:dyDescent="0.35">
      <c r="B6991" s="47" t="s">
        <v>16</v>
      </c>
      <c r="C6991" s="47"/>
      <c r="D6991" s="47"/>
      <c r="E6991" s="47"/>
      <c r="F6991" s="47"/>
      <c r="G6991" s="47"/>
      <c r="H6991" s="139"/>
      <c r="I6991" s="72"/>
      <c r="J6991" s="73"/>
      <c r="K6991" s="73"/>
      <c r="L6991" s="48" t="s">
        <v>5</v>
      </c>
      <c r="M6991" s="47" t="s">
        <v>17</v>
      </c>
      <c r="N6991" s="69"/>
      <c r="O6991" s="69"/>
      <c r="P6991" s="69"/>
      <c r="Q6991" s="69"/>
      <c r="R6991" s="69"/>
      <c r="S6991" s="47"/>
    </row>
    <row r="6992" spans="2:19" ht="16.8" thickBot="1" x14ac:dyDescent="0.45">
      <c r="B6992" s="47" t="str">
        <f>IF(H6991="Erdgas","Arbeitspreis pro kWh Erdgas in EUR",IF(H6991="Strom","Arbeitspreis pro kWh Strom in EUR",IF(H6991="Wärme/Kälte","Arbeitspreis pro kWh Wärme-/Kälteverbrauch in EUR","Bitte Energieart auswählen!")))</f>
        <v>Bitte Energieart auswählen!</v>
      </c>
      <c r="C6992" s="47"/>
      <c r="D6992" s="47"/>
      <c r="E6992" s="47"/>
      <c r="F6992" s="47"/>
      <c r="G6992" s="74">
        <f>IFERROR(SUMPRODUCT(I6992:K6992,I6993:K6993),"")</f>
        <v>0</v>
      </c>
      <c r="H6992" s="47"/>
      <c r="I6992" s="118"/>
      <c r="J6992" s="118"/>
      <c r="K6992" s="118"/>
      <c r="L6992" s="48" t="s">
        <v>5</v>
      </c>
      <c r="M6992" s="47" t="str">
        <f>IF(H6991="Erdgas","Erdgaskosten exkl. Steuern, Abgaben, Netzentgelte, etc.",IF(H6991="Strom","Stromkosten exkl. Steuern, Abgaben, Netzentgelte, etc.",IF(H6991="Wärme/Kälte","Wärme-/Kältekosten exkl. Steuern, Abgaben, Netzentgelte, etc.", "Bitte Energieart auswählen!")))</f>
        <v>Bitte Energieart auswählen!</v>
      </c>
      <c r="N6992" s="47"/>
      <c r="O6992" s="47"/>
      <c r="P6992" s="75"/>
      <c r="Q6992" s="61"/>
      <c r="R6992" s="62"/>
      <c r="S6992" s="47"/>
    </row>
    <row r="6993" spans="2:19" ht="15" thickBot="1" x14ac:dyDescent="0.35">
      <c r="B6993" s="47" t="str">
        <f>IF(AND(H6991="Erdgas",H6990="Nein"),"Aliquoter Erdgasverbrauch in kWh von 1. Oktober 2022 bis 31. Dezember 2022",IF(H6991="Erdgas","Erdgasverbrauch in kWh von 1. Oktober 2022 bis 31. Dezember 2022",IF(AND(H6991="Strom",H6990="Nein"),"Aliquoter Stromverbrauch in kWh von 1. Oktober 2022 bis 31. Dezember 2022",IF(H6991="Strom","Stromverbrauch in kWh von 1. Oktober 2022 bis 31. Dezember 2022",IF(AND(H6991="Wärme/Kälte",H6990="Nein"),"Aliquoter Wärme-/Kälteverbrauch in kWh von 1. Oktober 2022 bis 31. Dezember 2022",IF(H6991="Wärme/Kälte","Wärme-/Kälteverbrauch in kWh von 1. Oktober 2022 bis 31. Dezember 2022","Bitte Energieart auswählen!"))))))</f>
        <v>Bitte Energieart auswählen!</v>
      </c>
      <c r="C6993" s="47"/>
      <c r="D6993" s="47"/>
      <c r="E6993" s="47"/>
      <c r="F6993" s="47"/>
      <c r="G6993" s="47"/>
      <c r="H6993" s="59">
        <f>SUM(I6993:K6993)</f>
        <v>0</v>
      </c>
      <c r="I6993" s="119" t="str">
        <f>IFERROR(IF(H6990="Nein",VLOOKUP(H6989,'1 - Strom Erdgas Wärme 2021'!H:AA,20,FALSE)/12,""),"")</f>
        <v/>
      </c>
      <c r="J6993" s="119" t="str">
        <f>IFERROR(IF(H6990="Nein",VLOOKUP(H6989,'1 - Strom Erdgas Wärme 2021'!H:AB,20,FALSE)/12,""),"")</f>
        <v/>
      </c>
      <c r="K6993" s="119" t="str">
        <f>IFERROR(IF(H6990="Nein",VLOOKUP(H6989,'1 - Strom Erdgas Wärme 2021'!H:AC,20,FALSE)/12,""),"")</f>
        <v/>
      </c>
      <c r="L6993" s="48" t="s">
        <v>5</v>
      </c>
      <c r="M6993" s="76" t="str">
        <f>IFERROR(IF(H6990="Nein","Vorbefüllte Verbrauchswerte wurden aliquot (d.h. 1/12) aus dem Jahr 2021 übernommen.","Bitte ergänzen Sie die monatlichen Verbrauchswerte gem. Lastprofilzähler"),"")</f>
        <v>Bitte ergänzen Sie die monatlichen Verbrauchswerte gem. Lastprofilzähler</v>
      </c>
      <c r="N6993" s="77"/>
      <c r="O6993" s="77"/>
      <c r="P6993" s="77"/>
      <c r="Q6993" s="77"/>
      <c r="R6993" s="77"/>
      <c r="S6993" s="77"/>
    </row>
    <row r="6994" spans="2:19" x14ac:dyDescent="0.3">
      <c r="B6994" s="47" t="str">
        <f>IF(H6991="Wärme/Kälte","Energiemix: Anteil in % der aus Strom oder Erdgas erzeugten Wärme/Kälte","")</f>
        <v/>
      </c>
      <c r="C6994" s="46"/>
      <c r="D6994" s="46"/>
      <c r="E6994" s="46"/>
      <c r="F6994" s="74">
        <f>IFERROR(SUMPRODUCT(I6994:K6994,I6993:K6993),"")</f>
        <v>0</v>
      </c>
      <c r="G6994" s="74"/>
      <c r="H6994" s="46"/>
      <c r="I6994" s="120"/>
      <c r="J6994" s="121"/>
      <c r="K6994" s="121"/>
      <c r="L6994" s="48" t="str">
        <f>IF(H6991="Wärme/Kälte","i","")</f>
        <v/>
      </c>
      <c r="M6994" s="47" t="str">
        <f>IF(H6991="Wärme/Kälte","Bitte geben Sie den Anteil in % (von 0 bis 100, ohne Prozentzeichen) der  direkt aus Strom oder Erdgas erzeugten Wärme/Kälte.","")</f>
        <v/>
      </c>
      <c r="N6994" s="46"/>
      <c r="O6994" s="46"/>
      <c r="P6994" s="46"/>
      <c r="Q6994" s="46"/>
      <c r="R6994" s="46"/>
      <c r="S6994" s="46"/>
    </row>
    <row r="6995" spans="2:19" x14ac:dyDescent="0.3">
      <c r="B6995" s="46"/>
      <c r="C6995" s="46"/>
      <c r="D6995" s="46"/>
      <c r="E6995" s="46"/>
      <c r="F6995" s="46"/>
      <c r="G6995" s="46"/>
      <c r="H6995" s="46"/>
      <c r="I6995" s="98"/>
      <c r="J6995" s="46"/>
      <c r="K6995" s="46"/>
      <c r="L6995" s="48"/>
      <c r="M6995" s="47"/>
      <c r="N6995" s="46"/>
      <c r="O6995" s="46"/>
      <c r="P6995" s="46"/>
      <c r="Q6995" s="46"/>
      <c r="R6995" s="46"/>
      <c r="S6995" s="46"/>
    </row>
    <row r="6996" spans="2:19" ht="18" thickBot="1" x14ac:dyDescent="0.5">
      <c r="B6996" s="56" t="s">
        <v>10</v>
      </c>
      <c r="C6996" s="47"/>
      <c r="D6996" s="47"/>
      <c r="E6996" s="47"/>
      <c r="F6996" s="47"/>
      <c r="G6996" s="47"/>
      <c r="H6996" s="47"/>
      <c r="I6996" s="68">
        <v>44835</v>
      </c>
      <c r="J6996" s="68">
        <v>44866</v>
      </c>
      <c r="K6996" s="68">
        <v>44896</v>
      </c>
      <c r="L6996" s="47"/>
      <c r="M6996" s="69"/>
      <c r="N6996" s="69"/>
      <c r="O6996" s="69"/>
      <c r="P6996" s="69"/>
      <c r="Q6996" s="69"/>
      <c r="R6996" s="69"/>
      <c r="S6996" s="47"/>
    </row>
    <row r="6997" spans="2:19" ht="15" thickBot="1" x14ac:dyDescent="0.35">
      <c r="B6997" s="47" t="s">
        <v>28</v>
      </c>
      <c r="C6997" s="47"/>
      <c r="D6997" s="47"/>
      <c r="E6997" s="47"/>
      <c r="F6997" s="47"/>
      <c r="G6997" s="47"/>
      <c r="H6997" s="117"/>
      <c r="I6997" s="70"/>
      <c r="J6997" s="71"/>
      <c r="K6997" s="71"/>
      <c r="L6997" s="48" t="s">
        <v>5</v>
      </c>
      <c r="M6997" s="47" t="s">
        <v>29</v>
      </c>
      <c r="N6997" s="69"/>
      <c r="O6997" s="69"/>
      <c r="P6997" s="69"/>
      <c r="Q6997" s="69"/>
      <c r="R6997" s="69"/>
      <c r="S6997" s="47"/>
    </row>
    <row r="6998" spans="2:19" ht="15" thickBot="1" x14ac:dyDescent="0.35">
      <c r="B6998" s="47" t="s">
        <v>13</v>
      </c>
      <c r="C6998" s="47"/>
      <c r="D6998" s="47"/>
      <c r="E6998" s="47"/>
      <c r="F6998" s="47"/>
      <c r="G6998" s="47"/>
      <c r="H6998" s="138">
        <f>IFERROR(VLOOKUP(H6997,'1 - Strom Erdgas Wärme 2021'!H:AA,17,FALSE),"")</f>
        <v>0</v>
      </c>
      <c r="I6998" s="70"/>
      <c r="J6998" s="71"/>
      <c r="K6998" s="71"/>
      <c r="L6998" s="48"/>
      <c r="M6998" s="47"/>
      <c r="N6998" s="69"/>
      <c r="O6998" s="69"/>
      <c r="P6998" s="69"/>
      <c r="Q6998" s="69"/>
      <c r="R6998" s="69"/>
      <c r="S6998" s="47"/>
    </row>
    <row r="6999" spans="2:19" ht="15" thickBot="1" x14ac:dyDescent="0.35">
      <c r="B6999" s="47" t="s">
        <v>16</v>
      </c>
      <c r="C6999" s="47"/>
      <c r="D6999" s="47"/>
      <c r="E6999" s="47"/>
      <c r="F6999" s="47"/>
      <c r="G6999" s="47"/>
      <c r="H6999" s="139"/>
      <c r="I6999" s="72"/>
      <c r="J6999" s="73"/>
      <c r="K6999" s="73"/>
      <c r="L6999" s="48" t="s">
        <v>5</v>
      </c>
      <c r="M6999" s="47" t="s">
        <v>17</v>
      </c>
      <c r="N6999" s="69"/>
      <c r="O6999" s="69"/>
      <c r="P6999" s="69"/>
      <c r="Q6999" s="69"/>
      <c r="R6999" s="69"/>
      <c r="S6999" s="47"/>
    </row>
    <row r="7000" spans="2:19" ht="16.8" thickBot="1" x14ac:dyDescent="0.45">
      <c r="B7000" s="47" t="str">
        <f>IF(H6999="Erdgas","Arbeitspreis pro kWh Erdgas in EUR",IF(H6999="Strom","Arbeitspreis pro kWh Strom in EUR",IF(H6999="Wärme/Kälte","Arbeitspreis pro kWh Wärme-/Kälteverbrauch in EUR","Bitte Energieart auswählen!")))</f>
        <v>Bitte Energieart auswählen!</v>
      </c>
      <c r="C7000" s="47"/>
      <c r="D7000" s="47"/>
      <c r="E7000" s="47"/>
      <c r="F7000" s="47"/>
      <c r="G7000" s="74">
        <f>IFERROR(SUMPRODUCT(I7000:K7000,I7001:K7001),"")</f>
        <v>0</v>
      </c>
      <c r="H7000" s="47"/>
      <c r="I7000" s="118"/>
      <c r="J7000" s="118"/>
      <c r="K7000" s="118"/>
      <c r="L7000" s="48" t="s">
        <v>5</v>
      </c>
      <c r="M7000" s="47" t="str">
        <f>IF(H6999="Erdgas","Erdgaskosten exkl. Steuern, Abgaben, Netzentgelte, etc.",IF(H6999="Strom","Stromkosten exkl. Steuern, Abgaben, Netzentgelte, etc.",IF(H6999="Wärme/Kälte","Wärme-/Kältekosten exkl. Steuern, Abgaben, Netzentgelte, etc.", "Bitte Energieart auswählen!")))</f>
        <v>Bitte Energieart auswählen!</v>
      </c>
      <c r="N7000" s="47"/>
      <c r="O7000" s="47"/>
      <c r="P7000" s="75"/>
      <c r="Q7000" s="61"/>
      <c r="R7000" s="62"/>
      <c r="S7000" s="47"/>
    </row>
    <row r="7001" spans="2:19" ht="15" thickBot="1" x14ac:dyDescent="0.35">
      <c r="B7001" s="47" t="str">
        <f>IF(AND(H6999="Erdgas",H6998="Nein"),"Aliquoter Erdgasverbrauch in kWh von 1. Oktober 2022 bis 31. Dezember 2022",IF(H6999="Erdgas","Erdgasverbrauch in kWh von 1. Oktober 2022 bis 31. Dezember 2022",IF(AND(H6999="Strom",H6998="Nein"),"Aliquoter Stromverbrauch in kWh von 1. Oktober 2022 bis 31. Dezember 2022",IF(H6999="Strom","Stromverbrauch in kWh von 1. Oktober 2022 bis 31. Dezember 2022",IF(AND(H6999="Wärme/Kälte",H6998="Nein"),"Aliquoter Wärme-/Kälteverbrauch in kWh von 1. Oktober 2022 bis 31. Dezember 2022",IF(H6999="Wärme/Kälte","Wärme-/Kälteverbrauch in kWh von 1. Oktober 2022 bis 31. Dezember 2022","Bitte Energieart auswählen!"))))))</f>
        <v>Bitte Energieart auswählen!</v>
      </c>
      <c r="C7001" s="47"/>
      <c r="D7001" s="47"/>
      <c r="E7001" s="47"/>
      <c r="F7001" s="47"/>
      <c r="G7001" s="47"/>
      <c r="H7001" s="59">
        <f>SUM(I7001:K7001)</f>
        <v>0</v>
      </c>
      <c r="I7001" s="119" t="str">
        <f>IFERROR(IF(H6998="Nein",VLOOKUP(H6997,'1 - Strom Erdgas Wärme 2021'!H:AA,20,FALSE)/12,""),"")</f>
        <v/>
      </c>
      <c r="J7001" s="119" t="str">
        <f>IFERROR(IF(H6998="Nein",VLOOKUP(H6997,'1 - Strom Erdgas Wärme 2021'!H:AB,20,FALSE)/12,""),"")</f>
        <v/>
      </c>
      <c r="K7001" s="119" t="str">
        <f>IFERROR(IF(H6998="Nein",VLOOKUP(H6997,'1 - Strom Erdgas Wärme 2021'!H:AC,20,FALSE)/12,""),"")</f>
        <v/>
      </c>
      <c r="L7001" s="48" t="s">
        <v>5</v>
      </c>
      <c r="M7001" s="76" t="str">
        <f>IFERROR(IF(H6998="Nein","Vorbefüllte Verbrauchswerte wurden aliquot (d.h. 1/12) aus dem Jahr 2021 übernommen.","Bitte ergänzen Sie die monatlichen Verbrauchswerte gem. Lastprofilzähler"),"")</f>
        <v>Bitte ergänzen Sie die monatlichen Verbrauchswerte gem. Lastprofilzähler</v>
      </c>
      <c r="N7001" s="77"/>
      <c r="O7001" s="77"/>
      <c r="P7001" s="77"/>
      <c r="Q7001" s="77"/>
      <c r="R7001" s="77"/>
      <c r="S7001" s="77"/>
    </row>
    <row r="7002" spans="2:19" x14ac:dyDescent="0.3">
      <c r="B7002" s="47" t="str">
        <f>IF(H6999="Wärme/Kälte","Energiemix: Anteil in % der aus Strom oder Erdgas erzeugten Wärme/Kälte","")</f>
        <v/>
      </c>
      <c r="C7002" s="46"/>
      <c r="D7002" s="46"/>
      <c r="E7002" s="46"/>
      <c r="F7002" s="74">
        <f>IFERROR(SUMPRODUCT(I7002:K7002,I7001:K7001),"")</f>
        <v>0</v>
      </c>
      <c r="G7002" s="74"/>
      <c r="H7002" s="46"/>
      <c r="I7002" s="120"/>
      <c r="J7002" s="121"/>
      <c r="K7002" s="121"/>
      <c r="L7002" s="48" t="str">
        <f>IF(H6999="Wärme/Kälte","i","")</f>
        <v/>
      </c>
      <c r="M7002" s="47" t="str">
        <f>IF(H6999="Wärme/Kälte","Bitte geben Sie den Anteil in % (von 0 bis 100, ohne Prozentzeichen) der  direkt aus Strom oder Erdgas erzeugten Wärme/Kälte.","")</f>
        <v/>
      </c>
      <c r="N7002" s="46"/>
      <c r="O7002" s="46"/>
      <c r="P7002" s="46"/>
      <c r="Q7002" s="46"/>
      <c r="R7002" s="46"/>
      <c r="S7002" s="46"/>
    </row>
    <row r="7003" spans="2:19" x14ac:dyDescent="0.3">
      <c r="B7003" s="46"/>
      <c r="C7003" s="46"/>
      <c r="D7003" s="46"/>
      <c r="E7003" s="46"/>
      <c r="F7003" s="46"/>
      <c r="G7003" s="46"/>
      <c r="H7003" s="46"/>
      <c r="I7003" s="98"/>
      <c r="J7003" s="46"/>
      <c r="K7003" s="46"/>
      <c r="L7003" s="48"/>
      <c r="M7003" s="47"/>
      <c r="N7003" s="46"/>
      <c r="O7003" s="46"/>
      <c r="P7003" s="46"/>
      <c r="Q7003" s="46"/>
      <c r="R7003" s="46"/>
      <c r="S7003" s="46"/>
    </row>
    <row r="7004" spans="2:19" ht="18" thickBot="1" x14ac:dyDescent="0.5">
      <c r="B7004" s="56" t="s">
        <v>10</v>
      </c>
      <c r="C7004" s="47"/>
      <c r="D7004" s="47"/>
      <c r="E7004" s="47"/>
      <c r="F7004" s="47"/>
      <c r="G7004" s="47"/>
      <c r="H7004" s="47"/>
      <c r="I7004" s="68">
        <v>44835</v>
      </c>
      <c r="J7004" s="68">
        <v>44866</v>
      </c>
      <c r="K7004" s="68">
        <v>44896</v>
      </c>
      <c r="L7004" s="47"/>
      <c r="M7004" s="69"/>
      <c r="N7004" s="69"/>
      <c r="O7004" s="69"/>
      <c r="P7004" s="69"/>
      <c r="Q7004" s="69"/>
      <c r="R7004" s="69"/>
      <c r="S7004" s="47"/>
    </row>
    <row r="7005" spans="2:19" ht="15" thickBot="1" x14ac:dyDescent="0.35">
      <c r="B7005" s="47" t="s">
        <v>28</v>
      </c>
      <c r="C7005" s="47"/>
      <c r="D7005" s="47"/>
      <c r="E7005" s="47"/>
      <c r="F7005" s="47"/>
      <c r="G7005" s="47"/>
      <c r="H7005" s="117"/>
      <c r="I7005" s="70"/>
      <c r="J7005" s="71"/>
      <c r="K7005" s="71"/>
      <c r="L7005" s="48" t="s">
        <v>5</v>
      </c>
      <c r="M7005" s="47" t="s">
        <v>29</v>
      </c>
      <c r="N7005" s="69"/>
      <c r="O7005" s="69"/>
      <c r="P7005" s="69"/>
      <c r="Q7005" s="69"/>
      <c r="R7005" s="69"/>
      <c r="S7005" s="47"/>
    </row>
    <row r="7006" spans="2:19" ht="15" thickBot="1" x14ac:dyDescent="0.35">
      <c r="B7006" s="47" t="s">
        <v>13</v>
      </c>
      <c r="C7006" s="47"/>
      <c r="D7006" s="47"/>
      <c r="E7006" s="47"/>
      <c r="F7006" s="47"/>
      <c r="G7006" s="47"/>
      <c r="H7006" s="138">
        <f>IFERROR(VLOOKUP(H7005,'1 - Strom Erdgas Wärme 2021'!H:AA,17,FALSE),"")</f>
        <v>0</v>
      </c>
      <c r="I7006" s="70"/>
      <c r="J7006" s="71"/>
      <c r="K7006" s="71"/>
      <c r="L7006" s="48"/>
      <c r="M7006" s="47"/>
      <c r="N7006" s="69"/>
      <c r="O7006" s="69"/>
      <c r="P7006" s="69"/>
      <c r="Q7006" s="69"/>
      <c r="R7006" s="69"/>
      <c r="S7006" s="47"/>
    </row>
    <row r="7007" spans="2:19" ht="15" thickBot="1" x14ac:dyDescent="0.35">
      <c r="B7007" s="47" t="s">
        <v>16</v>
      </c>
      <c r="C7007" s="47"/>
      <c r="D7007" s="47"/>
      <c r="E7007" s="47"/>
      <c r="F7007" s="47"/>
      <c r="G7007" s="47"/>
      <c r="H7007" s="139"/>
      <c r="I7007" s="72"/>
      <c r="J7007" s="73"/>
      <c r="K7007" s="73"/>
      <c r="L7007" s="48" t="s">
        <v>5</v>
      </c>
      <c r="M7007" s="47" t="s">
        <v>17</v>
      </c>
      <c r="N7007" s="69"/>
      <c r="O7007" s="69"/>
      <c r="P7007" s="69"/>
      <c r="Q7007" s="69"/>
      <c r="R7007" s="69"/>
      <c r="S7007" s="47"/>
    </row>
    <row r="7008" spans="2:19" ht="16.8" thickBot="1" x14ac:dyDescent="0.45">
      <c r="B7008" s="47" t="str">
        <f>IF(H7007="Erdgas","Arbeitspreis pro kWh Erdgas in EUR",IF(H7007="Strom","Arbeitspreis pro kWh Strom in EUR",IF(H7007="Wärme/Kälte","Arbeitspreis pro kWh Wärme-/Kälteverbrauch in EUR","Bitte Energieart auswählen!")))</f>
        <v>Bitte Energieart auswählen!</v>
      </c>
      <c r="C7008" s="47"/>
      <c r="D7008" s="47"/>
      <c r="E7008" s="47"/>
      <c r="F7008" s="47"/>
      <c r="G7008" s="74">
        <f>IFERROR(SUMPRODUCT(I7008:K7008,I7009:K7009),"")</f>
        <v>0</v>
      </c>
      <c r="H7008" s="47"/>
      <c r="I7008" s="118"/>
      <c r="J7008" s="118"/>
      <c r="K7008" s="118"/>
      <c r="L7008" s="48" t="s">
        <v>5</v>
      </c>
      <c r="M7008" s="47" t="str">
        <f>IF(H7007="Erdgas","Erdgaskosten exkl. Steuern, Abgaben, Netzentgelte, etc.",IF(H7007="Strom","Stromkosten exkl. Steuern, Abgaben, Netzentgelte, etc.",IF(H7007="Wärme/Kälte","Wärme-/Kältekosten exkl. Steuern, Abgaben, Netzentgelte, etc.", "Bitte Energieart auswählen!")))</f>
        <v>Bitte Energieart auswählen!</v>
      </c>
      <c r="N7008" s="47"/>
      <c r="O7008" s="47"/>
      <c r="P7008" s="75"/>
      <c r="Q7008" s="61"/>
      <c r="R7008" s="62"/>
      <c r="S7008" s="47"/>
    </row>
    <row r="7009" spans="2:19" ht="15" thickBot="1" x14ac:dyDescent="0.35">
      <c r="B7009" s="47" t="str">
        <f>IF(AND(H7007="Erdgas",H7006="Nein"),"Aliquoter Erdgasverbrauch in kWh von 1. Oktober 2022 bis 31. Dezember 2022",IF(H7007="Erdgas","Erdgasverbrauch in kWh von 1. Oktober 2022 bis 31. Dezember 2022",IF(AND(H7007="Strom",H7006="Nein"),"Aliquoter Stromverbrauch in kWh von 1. Oktober 2022 bis 31. Dezember 2022",IF(H7007="Strom","Stromverbrauch in kWh von 1. Oktober 2022 bis 31. Dezember 2022",IF(AND(H7007="Wärme/Kälte",H7006="Nein"),"Aliquoter Wärme-/Kälteverbrauch in kWh von 1. Oktober 2022 bis 31. Dezember 2022",IF(H7007="Wärme/Kälte","Wärme-/Kälteverbrauch in kWh von 1. Oktober 2022 bis 31. Dezember 2022","Bitte Energieart auswählen!"))))))</f>
        <v>Bitte Energieart auswählen!</v>
      </c>
      <c r="C7009" s="47"/>
      <c r="D7009" s="47"/>
      <c r="E7009" s="47"/>
      <c r="F7009" s="47"/>
      <c r="G7009" s="47"/>
      <c r="H7009" s="59">
        <f>SUM(I7009:K7009)</f>
        <v>0</v>
      </c>
      <c r="I7009" s="119" t="str">
        <f>IFERROR(IF(H7006="Nein",VLOOKUP(H7005,'1 - Strom Erdgas Wärme 2021'!H:AA,20,FALSE)/12,""),"")</f>
        <v/>
      </c>
      <c r="J7009" s="119" t="str">
        <f>IFERROR(IF(H7006="Nein",VLOOKUP(H7005,'1 - Strom Erdgas Wärme 2021'!H:AB,20,FALSE)/12,""),"")</f>
        <v/>
      </c>
      <c r="K7009" s="119" t="str">
        <f>IFERROR(IF(H7006="Nein",VLOOKUP(H7005,'1 - Strom Erdgas Wärme 2021'!H:AC,20,FALSE)/12,""),"")</f>
        <v/>
      </c>
      <c r="L7009" s="48" t="s">
        <v>5</v>
      </c>
      <c r="M7009" s="76" t="str">
        <f>IFERROR(IF(H7006="Nein","Vorbefüllte Verbrauchswerte wurden aliquot (d.h. 1/12) aus dem Jahr 2021 übernommen.","Bitte ergänzen Sie die monatlichen Verbrauchswerte gem. Lastprofilzähler"),"")</f>
        <v>Bitte ergänzen Sie die monatlichen Verbrauchswerte gem. Lastprofilzähler</v>
      </c>
      <c r="N7009" s="77"/>
      <c r="O7009" s="77"/>
      <c r="P7009" s="77"/>
      <c r="Q7009" s="77"/>
      <c r="R7009" s="77"/>
      <c r="S7009" s="77"/>
    </row>
    <row r="7010" spans="2:19" x14ac:dyDescent="0.3">
      <c r="B7010" s="47" t="str">
        <f>IF(H7007="Wärme/Kälte","Energiemix: Anteil in % der aus Strom oder Erdgas erzeugten Wärme/Kälte","")</f>
        <v/>
      </c>
      <c r="C7010" s="46"/>
      <c r="D7010" s="46"/>
      <c r="E7010" s="46"/>
      <c r="F7010" s="74">
        <f>IFERROR(SUMPRODUCT(I7010:K7010,I7009:K7009),"")</f>
        <v>0</v>
      </c>
      <c r="G7010" s="74"/>
      <c r="H7010" s="46"/>
      <c r="I7010" s="120"/>
      <c r="J7010" s="121"/>
      <c r="K7010" s="121"/>
      <c r="L7010" s="48" t="str">
        <f>IF(H7007="Wärme/Kälte","i","")</f>
        <v/>
      </c>
      <c r="M7010" s="47" t="str">
        <f>IF(H7007="Wärme/Kälte","Bitte geben Sie den Anteil in % (von 0 bis 100, ohne Prozentzeichen) der  direkt aus Strom oder Erdgas erzeugten Wärme/Kälte.","")</f>
        <v/>
      </c>
      <c r="N7010" s="46"/>
      <c r="O7010" s="46"/>
      <c r="P7010" s="46"/>
      <c r="Q7010" s="46"/>
      <c r="R7010" s="46"/>
      <c r="S7010" s="46"/>
    </row>
    <row r="7011" spans="2:19" x14ac:dyDescent="0.3">
      <c r="B7011" s="46"/>
      <c r="C7011" s="46"/>
      <c r="D7011" s="46"/>
      <c r="E7011" s="46"/>
      <c r="F7011" s="46"/>
      <c r="G7011" s="46"/>
      <c r="H7011" s="46"/>
      <c r="I7011" s="98"/>
      <c r="J7011" s="46"/>
      <c r="K7011" s="46"/>
      <c r="L7011" s="48"/>
      <c r="M7011" s="47"/>
      <c r="N7011" s="46"/>
      <c r="O7011" s="46"/>
      <c r="P7011" s="46"/>
      <c r="Q7011" s="46"/>
      <c r="R7011" s="46"/>
      <c r="S7011" s="46"/>
    </row>
    <row r="7012" spans="2:19" ht="18" thickBot="1" x14ac:dyDescent="0.5">
      <c r="B7012" s="56" t="s">
        <v>10</v>
      </c>
      <c r="C7012" s="47"/>
      <c r="D7012" s="47"/>
      <c r="E7012" s="47"/>
      <c r="F7012" s="47"/>
      <c r="G7012" s="47"/>
      <c r="H7012" s="47"/>
      <c r="I7012" s="68">
        <v>44835</v>
      </c>
      <c r="J7012" s="68">
        <v>44866</v>
      </c>
      <c r="K7012" s="68">
        <v>44896</v>
      </c>
      <c r="L7012" s="47"/>
      <c r="M7012" s="69"/>
      <c r="N7012" s="69"/>
      <c r="O7012" s="69"/>
      <c r="P7012" s="69"/>
      <c r="Q7012" s="69"/>
      <c r="R7012" s="69"/>
      <c r="S7012" s="47"/>
    </row>
    <row r="7013" spans="2:19" ht="15" thickBot="1" x14ac:dyDescent="0.35">
      <c r="B7013" s="47" t="s">
        <v>28</v>
      </c>
      <c r="C7013" s="47"/>
      <c r="D7013" s="47"/>
      <c r="E7013" s="47"/>
      <c r="F7013" s="47"/>
      <c r="G7013" s="47"/>
      <c r="H7013" s="117"/>
      <c r="I7013" s="70"/>
      <c r="J7013" s="71"/>
      <c r="K7013" s="71"/>
      <c r="L7013" s="48" t="s">
        <v>5</v>
      </c>
      <c r="M7013" s="47" t="s">
        <v>29</v>
      </c>
      <c r="N7013" s="69"/>
      <c r="O7013" s="69"/>
      <c r="P7013" s="69"/>
      <c r="Q7013" s="69"/>
      <c r="R7013" s="69"/>
      <c r="S7013" s="47"/>
    </row>
    <row r="7014" spans="2:19" ht="15" thickBot="1" x14ac:dyDescent="0.35">
      <c r="B7014" s="47" t="s">
        <v>13</v>
      </c>
      <c r="C7014" s="47"/>
      <c r="D7014" s="47"/>
      <c r="E7014" s="47"/>
      <c r="F7014" s="47"/>
      <c r="G7014" s="47"/>
      <c r="H7014" s="138">
        <f>IFERROR(VLOOKUP(H7013,'1 - Strom Erdgas Wärme 2021'!H:AA,17,FALSE),"")</f>
        <v>0</v>
      </c>
      <c r="I7014" s="70"/>
      <c r="J7014" s="71"/>
      <c r="K7014" s="71"/>
      <c r="L7014" s="48"/>
      <c r="M7014" s="47"/>
      <c r="N7014" s="69"/>
      <c r="O7014" s="69"/>
      <c r="P7014" s="69"/>
      <c r="Q7014" s="69"/>
      <c r="R7014" s="69"/>
      <c r="S7014" s="47"/>
    </row>
    <row r="7015" spans="2:19" ht="15" thickBot="1" x14ac:dyDescent="0.35">
      <c r="B7015" s="47" t="s">
        <v>16</v>
      </c>
      <c r="C7015" s="47"/>
      <c r="D7015" s="47"/>
      <c r="E7015" s="47"/>
      <c r="F7015" s="47"/>
      <c r="G7015" s="47"/>
      <c r="H7015" s="139"/>
      <c r="I7015" s="72"/>
      <c r="J7015" s="73"/>
      <c r="K7015" s="73"/>
      <c r="L7015" s="48" t="s">
        <v>5</v>
      </c>
      <c r="M7015" s="47" t="s">
        <v>17</v>
      </c>
      <c r="N7015" s="69"/>
      <c r="O7015" s="69"/>
      <c r="P7015" s="69"/>
      <c r="Q7015" s="69"/>
      <c r="R7015" s="69"/>
      <c r="S7015" s="47"/>
    </row>
    <row r="7016" spans="2:19" ht="16.8" thickBot="1" x14ac:dyDescent="0.45">
      <c r="B7016" s="47" t="str">
        <f>IF(H7015="Erdgas","Arbeitspreis pro kWh Erdgas in EUR",IF(H7015="Strom","Arbeitspreis pro kWh Strom in EUR",IF(H7015="Wärme/Kälte","Arbeitspreis pro kWh Wärme-/Kälteverbrauch in EUR","Bitte Energieart auswählen!")))</f>
        <v>Bitte Energieart auswählen!</v>
      </c>
      <c r="C7016" s="47"/>
      <c r="D7016" s="47"/>
      <c r="E7016" s="47"/>
      <c r="F7016" s="47"/>
      <c r="G7016" s="74">
        <f>IFERROR(SUMPRODUCT(I7016:K7016,I7017:K7017),"")</f>
        <v>0</v>
      </c>
      <c r="H7016" s="47"/>
      <c r="I7016" s="118"/>
      <c r="J7016" s="118"/>
      <c r="K7016" s="118"/>
      <c r="L7016" s="48" t="s">
        <v>5</v>
      </c>
      <c r="M7016" s="47" t="str">
        <f>IF(H7015="Erdgas","Erdgaskosten exkl. Steuern, Abgaben, Netzentgelte, etc.",IF(H7015="Strom","Stromkosten exkl. Steuern, Abgaben, Netzentgelte, etc.",IF(H7015="Wärme/Kälte","Wärme-/Kältekosten exkl. Steuern, Abgaben, Netzentgelte, etc.", "Bitte Energieart auswählen!")))</f>
        <v>Bitte Energieart auswählen!</v>
      </c>
      <c r="N7016" s="47"/>
      <c r="O7016" s="47"/>
      <c r="P7016" s="75"/>
      <c r="Q7016" s="61"/>
      <c r="R7016" s="62"/>
      <c r="S7016" s="47"/>
    </row>
    <row r="7017" spans="2:19" ht="15" thickBot="1" x14ac:dyDescent="0.35">
      <c r="B7017" s="47" t="str">
        <f>IF(AND(H7015="Erdgas",H7014="Nein"),"Aliquoter Erdgasverbrauch in kWh von 1. Oktober 2022 bis 31. Dezember 2022",IF(H7015="Erdgas","Erdgasverbrauch in kWh von 1. Oktober 2022 bis 31. Dezember 2022",IF(AND(H7015="Strom",H7014="Nein"),"Aliquoter Stromverbrauch in kWh von 1. Oktober 2022 bis 31. Dezember 2022",IF(H7015="Strom","Stromverbrauch in kWh von 1. Oktober 2022 bis 31. Dezember 2022",IF(AND(H7015="Wärme/Kälte",H7014="Nein"),"Aliquoter Wärme-/Kälteverbrauch in kWh von 1. Oktober 2022 bis 31. Dezember 2022",IF(H7015="Wärme/Kälte","Wärme-/Kälteverbrauch in kWh von 1. Oktober 2022 bis 31. Dezember 2022","Bitte Energieart auswählen!"))))))</f>
        <v>Bitte Energieart auswählen!</v>
      </c>
      <c r="C7017" s="47"/>
      <c r="D7017" s="47"/>
      <c r="E7017" s="47"/>
      <c r="F7017" s="47"/>
      <c r="G7017" s="47"/>
      <c r="H7017" s="59">
        <f>SUM(I7017:K7017)</f>
        <v>0</v>
      </c>
      <c r="I7017" s="119" t="str">
        <f>IFERROR(IF(H7014="Nein",VLOOKUP(H7013,'1 - Strom Erdgas Wärme 2021'!H:AA,20,FALSE)/12,""),"")</f>
        <v/>
      </c>
      <c r="J7017" s="119" t="str">
        <f>IFERROR(IF(H7014="Nein",VLOOKUP(H7013,'1 - Strom Erdgas Wärme 2021'!H:AB,20,FALSE)/12,""),"")</f>
        <v/>
      </c>
      <c r="K7017" s="119" t="str">
        <f>IFERROR(IF(H7014="Nein",VLOOKUP(H7013,'1 - Strom Erdgas Wärme 2021'!H:AC,20,FALSE)/12,""),"")</f>
        <v/>
      </c>
      <c r="L7017" s="48" t="s">
        <v>5</v>
      </c>
      <c r="M7017" s="76" t="str">
        <f>IFERROR(IF(H7014="Nein","Vorbefüllte Verbrauchswerte wurden aliquot (d.h. 1/12) aus dem Jahr 2021 übernommen.","Bitte ergänzen Sie die monatlichen Verbrauchswerte gem. Lastprofilzähler"),"")</f>
        <v>Bitte ergänzen Sie die monatlichen Verbrauchswerte gem. Lastprofilzähler</v>
      </c>
      <c r="N7017" s="77"/>
      <c r="O7017" s="77"/>
      <c r="P7017" s="77"/>
      <c r="Q7017" s="77"/>
      <c r="R7017" s="77"/>
      <c r="S7017" s="77"/>
    </row>
    <row r="7018" spans="2:19" x14ac:dyDescent="0.3">
      <c r="B7018" s="47" t="str">
        <f>IF(H7015="Wärme/Kälte","Energiemix: Anteil in % der aus Strom oder Erdgas erzeugten Wärme/Kälte","")</f>
        <v/>
      </c>
      <c r="C7018" s="46"/>
      <c r="D7018" s="46"/>
      <c r="E7018" s="46"/>
      <c r="F7018" s="74">
        <f>IFERROR(SUMPRODUCT(I7018:K7018,I7017:K7017),"")</f>
        <v>0</v>
      </c>
      <c r="G7018" s="74"/>
      <c r="H7018" s="46"/>
      <c r="I7018" s="120"/>
      <c r="J7018" s="121"/>
      <c r="K7018" s="121"/>
      <c r="L7018" s="48" t="str">
        <f>IF(H7015="Wärme/Kälte","i","")</f>
        <v/>
      </c>
      <c r="M7018" s="47" t="str">
        <f>IF(H7015="Wärme/Kälte","Bitte geben Sie den Anteil in % (von 0 bis 100, ohne Prozentzeichen) der  direkt aus Strom oder Erdgas erzeugten Wärme/Kälte.","")</f>
        <v/>
      </c>
      <c r="N7018" s="46"/>
      <c r="O7018" s="46"/>
      <c r="P7018" s="46"/>
      <c r="Q7018" s="46"/>
      <c r="R7018" s="46"/>
      <c r="S7018" s="46"/>
    </row>
    <row r="7019" spans="2:19" x14ac:dyDescent="0.3">
      <c r="B7019" s="46"/>
      <c r="C7019" s="46"/>
      <c r="D7019" s="46"/>
      <c r="E7019" s="46"/>
      <c r="F7019" s="46"/>
      <c r="G7019" s="46"/>
      <c r="H7019" s="46"/>
      <c r="I7019" s="98"/>
      <c r="J7019" s="46"/>
      <c r="K7019" s="46"/>
      <c r="L7019" s="48"/>
      <c r="M7019" s="47"/>
      <c r="N7019" s="46"/>
      <c r="O7019" s="46"/>
      <c r="P7019" s="46"/>
      <c r="Q7019" s="46"/>
      <c r="R7019" s="46"/>
      <c r="S7019" s="46"/>
    </row>
    <row r="7020" spans="2:19" ht="18" thickBot="1" x14ac:dyDescent="0.5">
      <c r="B7020" s="56" t="s">
        <v>10</v>
      </c>
      <c r="C7020" s="47"/>
      <c r="D7020" s="47"/>
      <c r="E7020" s="47"/>
      <c r="F7020" s="47"/>
      <c r="G7020" s="47"/>
      <c r="H7020" s="47"/>
      <c r="I7020" s="68">
        <v>44835</v>
      </c>
      <c r="J7020" s="68">
        <v>44866</v>
      </c>
      <c r="K7020" s="68">
        <v>44896</v>
      </c>
      <c r="L7020" s="47"/>
      <c r="M7020" s="69"/>
      <c r="N7020" s="69"/>
      <c r="O7020" s="69"/>
      <c r="P7020" s="69"/>
      <c r="Q7020" s="69"/>
      <c r="R7020" s="69"/>
      <c r="S7020" s="47"/>
    </row>
    <row r="7021" spans="2:19" ht="15" thickBot="1" x14ac:dyDescent="0.35">
      <c r="B7021" s="47" t="s">
        <v>28</v>
      </c>
      <c r="C7021" s="47"/>
      <c r="D7021" s="47"/>
      <c r="E7021" s="47"/>
      <c r="F7021" s="47"/>
      <c r="G7021" s="47"/>
      <c r="H7021" s="117"/>
      <c r="I7021" s="70"/>
      <c r="J7021" s="71"/>
      <c r="K7021" s="71"/>
      <c r="L7021" s="48" t="s">
        <v>5</v>
      </c>
      <c r="M7021" s="47" t="s">
        <v>29</v>
      </c>
      <c r="N7021" s="69"/>
      <c r="O7021" s="69"/>
      <c r="P7021" s="69"/>
      <c r="Q7021" s="69"/>
      <c r="R7021" s="69"/>
      <c r="S7021" s="47"/>
    </row>
    <row r="7022" spans="2:19" ht="15" thickBot="1" x14ac:dyDescent="0.35">
      <c r="B7022" s="47" t="s">
        <v>13</v>
      </c>
      <c r="C7022" s="47"/>
      <c r="D7022" s="47"/>
      <c r="E7022" s="47"/>
      <c r="F7022" s="47"/>
      <c r="G7022" s="47"/>
      <c r="H7022" s="138">
        <f>IFERROR(VLOOKUP(H7021,'1 - Strom Erdgas Wärme 2021'!H:AA,17,FALSE),"")</f>
        <v>0</v>
      </c>
      <c r="I7022" s="70"/>
      <c r="J7022" s="71"/>
      <c r="K7022" s="71"/>
      <c r="L7022" s="48"/>
      <c r="M7022" s="47"/>
      <c r="N7022" s="69"/>
      <c r="O7022" s="69"/>
      <c r="P7022" s="69"/>
      <c r="Q7022" s="69"/>
      <c r="R7022" s="69"/>
      <c r="S7022" s="47"/>
    </row>
    <row r="7023" spans="2:19" ht="15" thickBot="1" x14ac:dyDescent="0.35">
      <c r="B7023" s="47" t="s">
        <v>16</v>
      </c>
      <c r="C7023" s="47"/>
      <c r="D7023" s="47"/>
      <c r="E7023" s="47"/>
      <c r="F7023" s="47"/>
      <c r="G7023" s="47"/>
      <c r="H7023" s="139"/>
      <c r="I7023" s="72"/>
      <c r="J7023" s="73"/>
      <c r="K7023" s="73"/>
      <c r="L7023" s="48" t="s">
        <v>5</v>
      </c>
      <c r="M7023" s="47" t="s">
        <v>17</v>
      </c>
      <c r="N7023" s="69"/>
      <c r="O7023" s="69"/>
      <c r="P7023" s="69"/>
      <c r="Q7023" s="69"/>
      <c r="R7023" s="69"/>
      <c r="S7023" s="47"/>
    </row>
    <row r="7024" spans="2:19" ht="16.8" thickBot="1" x14ac:dyDescent="0.45">
      <c r="B7024" s="47" t="str">
        <f>IF(H7023="Erdgas","Arbeitspreis pro kWh Erdgas in EUR",IF(H7023="Strom","Arbeitspreis pro kWh Strom in EUR",IF(H7023="Wärme/Kälte","Arbeitspreis pro kWh Wärme-/Kälteverbrauch in EUR","Bitte Energieart auswählen!")))</f>
        <v>Bitte Energieart auswählen!</v>
      </c>
      <c r="C7024" s="47"/>
      <c r="D7024" s="47"/>
      <c r="E7024" s="47"/>
      <c r="F7024" s="47"/>
      <c r="G7024" s="74">
        <f>IFERROR(SUMPRODUCT(I7024:K7024,I7025:K7025),"")</f>
        <v>0</v>
      </c>
      <c r="H7024" s="47"/>
      <c r="I7024" s="118"/>
      <c r="J7024" s="118"/>
      <c r="K7024" s="118"/>
      <c r="L7024" s="48" t="s">
        <v>5</v>
      </c>
      <c r="M7024" s="47" t="str">
        <f>IF(H7023="Erdgas","Erdgaskosten exkl. Steuern, Abgaben, Netzentgelte, etc.",IF(H7023="Strom","Stromkosten exkl. Steuern, Abgaben, Netzentgelte, etc.",IF(H7023="Wärme/Kälte","Wärme-/Kältekosten exkl. Steuern, Abgaben, Netzentgelte, etc.", "Bitte Energieart auswählen!")))</f>
        <v>Bitte Energieart auswählen!</v>
      </c>
      <c r="N7024" s="47"/>
      <c r="O7024" s="47"/>
      <c r="P7024" s="75"/>
      <c r="Q7024" s="61"/>
      <c r="R7024" s="62"/>
      <c r="S7024" s="47"/>
    </row>
    <row r="7025" spans="2:19" ht="15" thickBot="1" x14ac:dyDescent="0.35">
      <c r="B7025" s="47" t="str">
        <f>IF(AND(H7023="Erdgas",H7022="Nein"),"Aliquoter Erdgasverbrauch in kWh von 1. Oktober 2022 bis 31. Dezember 2022",IF(H7023="Erdgas","Erdgasverbrauch in kWh von 1. Oktober 2022 bis 31. Dezember 2022",IF(AND(H7023="Strom",H7022="Nein"),"Aliquoter Stromverbrauch in kWh von 1. Oktober 2022 bis 31. Dezember 2022",IF(H7023="Strom","Stromverbrauch in kWh von 1. Oktober 2022 bis 31. Dezember 2022",IF(AND(H7023="Wärme/Kälte",H7022="Nein"),"Aliquoter Wärme-/Kälteverbrauch in kWh von 1. Oktober 2022 bis 31. Dezember 2022",IF(H7023="Wärme/Kälte","Wärme-/Kälteverbrauch in kWh von 1. Oktober 2022 bis 31. Dezember 2022","Bitte Energieart auswählen!"))))))</f>
        <v>Bitte Energieart auswählen!</v>
      </c>
      <c r="C7025" s="47"/>
      <c r="D7025" s="47"/>
      <c r="E7025" s="47"/>
      <c r="F7025" s="47"/>
      <c r="G7025" s="47"/>
      <c r="H7025" s="59">
        <f>SUM(I7025:K7025)</f>
        <v>0</v>
      </c>
      <c r="I7025" s="119" t="str">
        <f>IFERROR(IF(H7022="Nein",VLOOKUP(H7021,'1 - Strom Erdgas Wärme 2021'!H:AA,20,FALSE)/12,""),"")</f>
        <v/>
      </c>
      <c r="J7025" s="119" t="str">
        <f>IFERROR(IF(H7022="Nein",VLOOKUP(H7021,'1 - Strom Erdgas Wärme 2021'!H:AB,20,FALSE)/12,""),"")</f>
        <v/>
      </c>
      <c r="K7025" s="119" t="str">
        <f>IFERROR(IF(H7022="Nein",VLOOKUP(H7021,'1 - Strom Erdgas Wärme 2021'!H:AC,20,FALSE)/12,""),"")</f>
        <v/>
      </c>
      <c r="L7025" s="48" t="s">
        <v>5</v>
      </c>
      <c r="M7025" s="76" t="str">
        <f>IFERROR(IF(H7022="Nein","Vorbefüllte Verbrauchswerte wurden aliquot (d.h. 1/12) aus dem Jahr 2021 übernommen.","Bitte ergänzen Sie die monatlichen Verbrauchswerte gem. Lastprofilzähler"),"")</f>
        <v>Bitte ergänzen Sie die monatlichen Verbrauchswerte gem. Lastprofilzähler</v>
      </c>
      <c r="N7025" s="77"/>
      <c r="O7025" s="77"/>
      <c r="P7025" s="77"/>
      <c r="Q7025" s="77"/>
      <c r="R7025" s="77"/>
      <c r="S7025" s="77"/>
    </row>
    <row r="7026" spans="2:19" x14ac:dyDescent="0.3">
      <c r="B7026" s="47" t="str">
        <f>IF(H7023="Wärme/Kälte","Energiemix: Anteil in % der aus Strom oder Erdgas erzeugten Wärme/Kälte","")</f>
        <v/>
      </c>
      <c r="C7026" s="46"/>
      <c r="D7026" s="46"/>
      <c r="E7026" s="46"/>
      <c r="F7026" s="74">
        <f>IFERROR(SUMPRODUCT(I7026:K7026,I7025:K7025),"")</f>
        <v>0</v>
      </c>
      <c r="G7026" s="74"/>
      <c r="H7026" s="46"/>
      <c r="I7026" s="120"/>
      <c r="J7026" s="121"/>
      <c r="K7026" s="121"/>
      <c r="L7026" s="48" t="str">
        <f>IF(H7023="Wärme/Kälte","i","")</f>
        <v/>
      </c>
      <c r="M7026" s="47" t="str">
        <f>IF(H7023="Wärme/Kälte","Bitte geben Sie den Anteil in % (von 0 bis 100, ohne Prozentzeichen) der  direkt aus Strom oder Erdgas erzeugten Wärme/Kälte.","")</f>
        <v/>
      </c>
      <c r="N7026" s="46"/>
      <c r="O7026" s="46"/>
      <c r="P7026" s="46"/>
      <c r="Q7026" s="46"/>
      <c r="R7026" s="46"/>
      <c r="S7026" s="46"/>
    </row>
    <row r="7027" spans="2:19" x14ac:dyDescent="0.3">
      <c r="B7027" s="46"/>
      <c r="C7027" s="46"/>
      <c r="D7027" s="46"/>
      <c r="E7027" s="46"/>
      <c r="F7027" s="46"/>
      <c r="G7027" s="46"/>
      <c r="H7027" s="46"/>
      <c r="I7027" s="98"/>
      <c r="J7027" s="46"/>
      <c r="K7027" s="46"/>
      <c r="L7027" s="48"/>
      <c r="M7027" s="47"/>
      <c r="N7027" s="46"/>
      <c r="O7027" s="46"/>
      <c r="P7027" s="46"/>
      <c r="Q7027" s="46"/>
      <c r="R7027" s="46"/>
      <c r="S7027" s="46"/>
    </row>
    <row r="7028" spans="2:19" ht="18" thickBot="1" x14ac:dyDescent="0.5">
      <c r="B7028" s="56" t="s">
        <v>10</v>
      </c>
      <c r="C7028" s="47"/>
      <c r="D7028" s="47"/>
      <c r="E7028" s="47"/>
      <c r="F7028" s="47"/>
      <c r="G7028" s="47"/>
      <c r="H7028" s="47"/>
      <c r="I7028" s="68">
        <v>44835</v>
      </c>
      <c r="J7028" s="68">
        <v>44866</v>
      </c>
      <c r="K7028" s="68">
        <v>44896</v>
      </c>
      <c r="L7028" s="47"/>
      <c r="M7028" s="69"/>
      <c r="N7028" s="69"/>
      <c r="O7028" s="69"/>
      <c r="P7028" s="69"/>
      <c r="Q7028" s="69"/>
      <c r="R7028" s="69"/>
      <c r="S7028" s="47"/>
    </row>
    <row r="7029" spans="2:19" ht="15" thickBot="1" x14ac:dyDescent="0.35">
      <c r="B7029" s="47" t="s">
        <v>28</v>
      </c>
      <c r="C7029" s="47"/>
      <c r="D7029" s="47"/>
      <c r="E7029" s="47"/>
      <c r="F7029" s="47"/>
      <c r="G7029" s="47"/>
      <c r="H7029" s="117"/>
      <c r="I7029" s="70"/>
      <c r="J7029" s="71"/>
      <c r="K7029" s="71"/>
      <c r="L7029" s="48" t="s">
        <v>5</v>
      </c>
      <c r="M7029" s="47" t="s">
        <v>29</v>
      </c>
      <c r="N7029" s="69"/>
      <c r="O7029" s="69"/>
      <c r="P7029" s="69"/>
      <c r="Q7029" s="69"/>
      <c r="R7029" s="69"/>
      <c r="S7029" s="47"/>
    </row>
    <row r="7030" spans="2:19" ht="15" thickBot="1" x14ac:dyDescent="0.35">
      <c r="B7030" s="47" t="s">
        <v>13</v>
      </c>
      <c r="C7030" s="47"/>
      <c r="D7030" s="47"/>
      <c r="E7030" s="47"/>
      <c r="F7030" s="47"/>
      <c r="G7030" s="47"/>
      <c r="H7030" s="138">
        <f>IFERROR(VLOOKUP(H7029,'1 - Strom Erdgas Wärme 2021'!H:AA,17,FALSE),"")</f>
        <v>0</v>
      </c>
      <c r="I7030" s="70"/>
      <c r="J7030" s="71"/>
      <c r="K7030" s="71"/>
      <c r="L7030" s="48"/>
      <c r="M7030" s="47"/>
      <c r="N7030" s="69"/>
      <c r="O7030" s="69"/>
      <c r="P7030" s="69"/>
      <c r="Q7030" s="69"/>
      <c r="R7030" s="69"/>
      <c r="S7030" s="47"/>
    </row>
    <row r="7031" spans="2:19" ht="15" thickBot="1" x14ac:dyDescent="0.35">
      <c r="B7031" s="47" t="s">
        <v>16</v>
      </c>
      <c r="C7031" s="47"/>
      <c r="D7031" s="47"/>
      <c r="E7031" s="47"/>
      <c r="F7031" s="47"/>
      <c r="G7031" s="47"/>
      <c r="H7031" s="139"/>
      <c r="I7031" s="72"/>
      <c r="J7031" s="73"/>
      <c r="K7031" s="73"/>
      <c r="L7031" s="48" t="s">
        <v>5</v>
      </c>
      <c r="M7031" s="47" t="s">
        <v>17</v>
      </c>
      <c r="N7031" s="69"/>
      <c r="O7031" s="69"/>
      <c r="P7031" s="69"/>
      <c r="Q7031" s="69"/>
      <c r="R7031" s="69"/>
      <c r="S7031" s="47"/>
    </row>
    <row r="7032" spans="2:19" ht="16.8" thickBot="1" x14ac:dyDescent="0.45">
      <c r="B7032" s="47" t="str">
        <f>IF(H7031="Erdgas","Arbeitspreis pro kWh Erdgas in EUR",IF(H7031="Strom","Arbeitspreis pro kWh Strom in EUR",IF(H7031="Wärme/Kälte","Arbeitspreis pro kWh Wärme-/Kälteverbrauch in EUR","Bitte Energieart auswählen!")))</f>
        <v>Bitte Energieart auswählen!</v>
      </c>
      <c r="C7032" s="47"/>
      <c r="D7032" s="47"/>
      <c r="E7032" s="47"/>
      <c r="F7032" s="47"/>
      <c r="G7032" s="74">
        <f>IFERROR(SUMPRODUCT(I7032:K7032,I7033:K7033),"")</f>
        <v>0</v>
      </c>
      <c r="H7032" s="47"/>
      <c r="I7032" s="118"/>
      <c r="J7032" s="118"/>
      <c r="K7032" s="118"/>
      <c r="L7032" s="48" t="s">
        <v>5</v>
      </c>
      <c r="M7032" s="47" t="str">
        <f>IF(H7031="Erdgas","Erdgaskosten exkl. Steuern, Abgaben, Netzentgelte, etc.",IF(H7031="Strom","Stromkosten exkl. Steuern, Abgaben, Netzentgelte, etc.",IF(H7031="Wärme/Kälte","Wärme-/Kältekosten exkl. Steuern, Abgaben, Netzentgelte, etc.", "Bitte Energieart auswählen!")))</f>
        <v>Bitte Energieart auswählen!</v>
      </c>
      <c r="N7032" s="47"/>
      <c r="O7032" s="47"/>
      <c r="P7032" s="75"/>
      <c r="Q7032" s="61"/>
      <c r="R7032" s="62"/>
      <c r="S7032" s="47"/>
    </row>
    <row r="7033" spans="2:19" ht="15" thickBot="1" x14ac:dyDescent="0.35">
      <c r="B7033" s="47" t="str">
        <f>IF(AND(H7031="Erdgas",H7030="Nein"),"Aliquoter Erdgasverbrauch in kWh von 1. Oktober 2022 bis 31. Dezember 2022",IF(H7031="Erdgas","Erdgasverbrauch in kWh von 1. Oktober 2022 bis 31. Dezember 2022",IF(AND(H7031="Strom",H7030="Nein"),"Aliquoter Stromverbrauch in kWh von 1. Oktober 2022 bis 31. Dezember 2022",IF(H7031="Strom","Stromverbrauch in kWh von 1. Oktober 2022 bis 31. Dezember 2022",IF(AND(H7031="Wärme/Kälte",H7030="Nein"),"Aliquoter Wärme-/Kälteverbrauch in kWh von 1. Oktober 2022 bis 31. Dezember 2022",IF(H7031="Wärme/Kälte","Wärme-/Kälteverbrauch in kWh von 1. Oktober 2022 bis 31. Dezember 2022","Bitte Energieart auswählen!"))))))</f>
        <v>Bitte Energieart auswählen!</v>
      </c>
      <c r="C7033" s="47"/>
      <c r="D7033" s="47"/>
      <c r="E7033" s="47"/>
      <c r="F7033" s="47"/>
      <c r="G7033" s="47"/>
      <c r="H7033" s="59">
        <f>SUM(I7033:K7033)</f>
        <v>0</v>
      </c>
      <c r="I7033" s="119" t="str">
        <f>IFERROR(IF(H7030="Nein",VLOOKUP(H7029,'1 - Strom Erdgas Wärme 2021'!H:AA,20,FALSE)/12,""),"")</f>
        <v/>
      </c>
      <c r="J7033" s="119" t="str">
        <f>IFERROR(IF(H7030="Nein",VLOOKUP(H7029,'1 - Strom Erdgas Wärme 2021'!H:AB,20,FALSE)/12,""),"")</f>
        <v/>
      </c>
      <c r="K7033" s="119" t="str">
        <f>IFERROR(IF(H7030="Nein",VLOOKUP(H7029,'1 - Strom Erdgas Wärme 2021'!H:AC,20,FALSE)/12,""),"")</f>
        <v/>
      </c>
      <c r="L7033" s="48" t="s">
        <v>5</v>
      </c>
      <c r="M7033" s="76" t="str">
        <f>IFERROR(IF(H7030="Nein","Vorbefüllte Verbrauchswerte wurden aliquot (d.h. 1/12) aus dem Jahr 2021 übernommen.","Bitte ergänzen Sie die monatlichen Verbrauchswerte gem. Lastprofilzähler"),"")</f>
        <v>Bitte ergänzen Sie die monatlichen Verbrauchswerte gem. Lastprofilzähler</v>
      </c>
      <c r="N7033" s="77"/>
      <c r="O7033" s="77"/>
      <c r="P7033" s="77"/>
      <c r="Q7033" s="77"/>
      <c r="R7033" s="77"/>
      <c r="S7033" s="77"/>
    </row>
    <row r="7034" spans="2:19" x14ac:dyDescent="0.3">
      <c r="B7034" s="47" t="str">
        <f>IF(H7031="Wärme/Kälte","Energiemix: Anteil in % der aus Strom oder Erdgas erzeugten Wärme/Kälte","")</f>
        <v/>
      </c>
      <c r="C7034" s="46"/>
      <c r="D7034" s="46"/>
      <c r="E7034" s="46"/>
      <c r="F7034" s="74">
        <f>IFERROR(SUMPRODUCT(I7034:K7034,I7033:K7033),"")</f>
        <v>0</v>
      </c>
      <c r="G7034" s="74"/>
      <c r="H7034" s="46"/>
      <c r="I7034" s="120"/>
      <c r="J7034" s="121"/>
      <c r="K7034" s="121"/>
      <c r="L7034" s="48" t="str">
        <f>IF(H7031="Wärme/Kälte","i","")</f>
        <v/>
      </c>
      <c r="M7034" s="47" t="str">
        <f>IF(H7031="Wärme/Kälte","Bitte geben Sie den Anteil in % (von 0 bis 100, ohne Prozentzeichen) der  direkt aus Strom oder Erdgas erzeugten Wärme/Kälte.","")</f>
        <v/>
      </c>
      <c r="N7034" s="46"/>
      <c r="O7034" s="46"/>
      <c r="P7034" s="46"/>
      <c r="Q7034" s="46"/>
      <c r="R7034" s="46"/>
      <c r="S7034" s="46"/>
    </row>
    <row r="7035" spans="2:19" x14ac:dyDescent="0.3">
      <c r="B7035" s="46"/>
      <c r="C7035" s="46"/>
      <c r="D7035" s="46"/>
      <c r="E7035" s="46"/>
      <c r="F7035" s="46"/>
      <c r="G7035" s="46"/>
      <c r="H7035" s="46"/>
      <c r="I7035" s="98"/>
      <c r="J7035" s="46"/>
      <c r="K7035" s="46"/>
      <c r="L7035" s="48"/>
      <c r="M7035" s="47"/>
      <c r="N7035" s="46"/>
      <c r="O7035" s="46"/>
      <c r="P7035" s="46"/>
      <c r="Q7035" s="46"/>
      <c r="R7035" s="46"/>
      <c r="S7035" s="46"/>
    </row>
    <row r="7036" spans="2:19" ht="18" thickBot="1" x14ac:dyDescent="0.5">
      <c r="B7036" s="56" t="s">
        <v>10</v>
      </c>
      <c r="C7036" s="47"/>
      <c r="D7036" s="47"/>
      <c r="E7036" s="47"/>
      <c r="F7036" s="47"/>
      <c r="G7036" s="47"/>
      <c r="H7036" s="47"/>
      <c r="I7036" s="68">
        <v>44835</v>
      </c>
      <c r="J7036" s="68">
        <v>44866</v>
      </c>
      <c r="K7036" s="68">
        <v>44896</v>
      </c>
      <c r="L7036" s="47"/>
      <c r="M7036" s="69"/>
      <c r="N7036" s="69"/>
      <c r="O7036" s="69"/>
      <c r="P7036" s="69"/>
      <c r="Q7036" s="69"/>
      <c r="R7036" s="69"/>
      <c r="S7036" s="47"/>
    </row>
    <row r="7037" spans="2:19" ht="15" thickBot="1" x14ac:dyDescent="0.35">
      <c r="B7037" s="47" t="s">
        <v>28</v>
      </c>
      <c r="C7037" s="47"/>
      <c r="D7037" s="47"/>
      <c r="E7037" s="47"/>
      <c r="F7037" s="47"/>
      <c r="G7037" s="47"/>
      <c r="H7037" s="117"/>
      <c r="I7037" s="70"/>
      <c r="J7037" s="71"/>
      <c r="K7037" s="71"/>
      <c r="L7037" s="48" t="s">
        <v>5</v>
      </c>
      <c r="M7037" s="47" t="s">
        <v>29</v>
      </c>
      <c r="N7037" s="69"/>
      <c r="O7037" s="69"/>
      <c r="P7037" s="69"/>
      <c r="Q7037" s="69"/>
      <c r="R7037" s="69"/>
      <c r="S7037" s="47"/>
    </row>
    <row r="7038" spans="2:19" ht="15" thickBot="1" x14ac:dyDescent="0.35">
      <c r="B7038" s="47" t="s">
        <v>13</v>
      </c>
      <c r="C7038" s="47"/>
      <c r="D7038" s="47"/>
      <c r="E7038" s="47"/>
      <c r="F7038" s="47"/>
      <c r="G7038" s="47"/>
      <c r="H7038" s="138">
        <f>IFERROR(VLOOKUP(H7037,'1 - Strom Erdgas Wärme 2021'!H:AA,17,FALSE),"")</f>
        <v>0</v>
      </c>
      <c r="I7038" s="70"/>
      <c r="J7038" s="71"/>
      <c r="K7038" s="71"/>
      <c r="L7038" s="48"/>
      <c r="M7038" s="47"/>
      <c r="N7038" s="69"/>
      <c r="O7038" s="69"/>
      <c r="P7038" s="69"/>
      <c r="Q7038" s="69"/>
      <c r="R7038" s="69"/>
      <c r="S7038" s="47"/>
    </row>
    <row r="7039" spans="2:19" ht="15" thickBot="1" x14ac:dyDescent="0.35">
      <c r="B7039" s="47" t="s">
        <v>16</v>
      </c>
      <c r="C7039" s="47"/>
      <c r="D7039" s="47"/>
      <c r="E7039" s="47"/>
      <c r="F7039" s="47"/>
      <c r="G7039" s="47"/>
      <c r="H7039" s="139"/>
      <c r="I7039" s="72"/>
      <c r="J7039" s="73"/>
      <c r="K7039" s="73"/>
      <c r="L7039" s="48" t="s">
        <v>5</v>
      </c>
      <c r="M7039" s="47" t="s">
        <v>17</v>
      </c>
      <c r="N7039" s="69"/>
      <c r="O7039" s="69"/>
      <c r="P7039" s="69"/>
      <c r="Q7039" s="69"/>
      <c r="R7039" s="69"/>
      <c r="S7039" s="47"/>
    </row>
    <row r="7040" spans="2:19" ht="16.8" thickBot="1" x14ac:dyDescent="0.45">
      <c r="B7040" s="47" t="str">
        <f>IF(H7039="Erdgas","Arbeitspreis pro kWh Erdgas in EUR",IF(H7039="Strom","Arbeitspreis pro kWh Strom in EUR",IF(H7039="Wärme/Kälte","Arbeitspreis pro kWh Wärme-/Kälteverbrauch in EUR","Bitte Energieart auswählen!")))</f>
        <v>Bitte Energieart auswählen!</v>
      </c>
      <c r="C7040" s="47"/>
      <c r="D7040" s="47"/>
      <c r="E7040" s="47"/>
      <c r="F7040" s="47"/>
      <c r="G7040" s="74">
        <f>IFERROR(SUMPRODUCT(I7040:K7040,I7041:K7041),"")</f>
        <v>0</v>
      </c>
      <c r="H7040" s="47"/>
      <c r="I7040" s="118"/>
      <c r="J7040" s="118"/>
      <c r="K7040" s="118"/>
      <c r="L7040" s="48" t="s">
        <v>5</v>
      </c>
      <c r="M7040" s="47" t="str">
        <f>IF(H7039="Erdgas","Erdgaskosten exkl. Steuern, Abgaben, Netzentgelte, etc.",IF(H7039="Strom","Stromkosten exkl. Steuern, Abgaben, Netzentgelte, etc.",IF(H7039="Wärme/Kälte","Wärme-/Kältekosten exkl. Steuern, Abgaben, Netzentgelte, etc.", "Bitte Energieart auswählen!")))</f>
        <v>Bitte Energieart auswählen!</v>
      </c>
      <c r="N7040" s="47"/>
      <c r="O7040" s="47"/>
      <c r="P7040" s="75"/>
      <c r="Q7040" s="61"/>
      <c r="R7040" s="62"/>
      <c r="S7040" s="47"/>
    </row>
    <row r="7041" spans="2:19" ht="15" thickBot="1" x14ac:dyDescent="0.35">
      <c r="B7041" s="47" t="str">
        <f>IF(AND(H7039="Erdgas",H7038="Nein"),"Aliquoter Erdgasverbrauch in kWh von 1. Oktober 2022 bis 31. Dezember 2022",IF(H7039="Erdgas","Erdgasverbrauch in kWh von 1. Oktober 2022 bis 31. Dezember 2022",IF(AND(H7039="Strom",H7038="Nein"),"Aliquoter Stromverbrauch in kWh von 1. Oktober 2022 bis 31. Dezember 2022",IF(H7039="Strom","Stromverbrauch in kWh von 1. Oktober 2022 bis 31. Dezember 2022",IF(AND(H7039="Wärme/Kälte",H7038="Nein"),"Aliquoter Wärme-/Kälteverbrauch in kWh von 1. Oktober 2022 bis 31. Dezember 2022",IF(H7039="Wärme/Kälte","Wärme-/Kälteverbrauch in kWh von 1. Oktober 2022 bis 31. Dezember 2022","Bitte Energieart auswählen!"))))))</f>
        <v>Bitte Energieart auswählen!</v>
      </c>
      <c r="C7041" s="47"/>
      <c r="D7041" s="47"/>
      <c r="E7041" s="47"/>
      <c r="F7041" s="47"/>
      <c r="G7041" s="47"/>
      <c r="H7041" s="59">
        <f>SUM(I7041:K7041)</f>
        <v>0</v>
      </c>
      <c r="I7041" s="119" t="str">
        <f>IFERROR(IF(H7038="Nein",VLOOKUP(H7037,'1 - Strom Erdgas Wärme 2021'!H:AA,20,FALSE)/12,""),"")</f>
        <v/>
      </c>
      <c r="J7041" s="119" t="str">
        <f>IFERROR(IF(H7038="Nein",VLOOKUP(H7037,'1 - Strom Erdgas Wärme 2021'!H:AB,20,FALSE)/12,""),"")</f>
        <v/>
      </c>
      <c r="K7041" s="119" t="str">
        <f>IFERROR(IF(H7038="Nein",VLOOKUP(H7037,'1 - Strom Erdgas Wärme 2021'!H:AC,20,FALSE)/12,""),"")</f>
        <v/>
      </c>
      <c r="L7041" s="48" t="s">
        <v>5</v>
      </c>
      <c r="M7041" s="76" t="str">
        <f>IFERROR(IF(H7038="Nein","Vorbefüllte Verbrauchswerte wurden aliquot (d.h. 1/12) aus dem Jahr 2021 übernommen.","Bitte ergänzen Sie die monatlichen Verbrauchswerte gem. Lastprofilzähler"),"")</f>
        <v>Bitte ergänzen Sie die monatlichen Verbrauchswerte gem. Lastprofilzähler</v>
      </c>
      <c r="N7041" s="77"/>
      <c r="O7041" s="77"/>
      <c r="P7041" s="77"/>
      <c r="Q7041" s="77"/>
      <c r="R7041" s="77"/>
      <c r="S7041" s="77"/>
    </row>
    <row r="7042" spans="2:19" x14ac:dyDescent="0.3">
      <c r="B7042" s="47" t="str">
        <f>IF(H7039="Wärme/Kälte","Energiemix: Anteil in % der aus Strom oder Erdgas erzeugten Wärme/Kälte","")</f>
        <v/>
      </c>
      <c r="C7042" s="46"/>
      <c r="D7042" s="46"/>
      <c r="E7042" s="46"/>
      <c r="F7042" s="74">
        <f>IFERROR(SUMPRODUCT(I7042:K7042,I7041:K7041),"")</f>
        <v>0</v>
      </c>
      <c r="G7042" s="74"/>
      <c r="H7042" s="46"/>
      <c r="I7042" s="120"/>
      <c r="J7042" s="121"/>
      <c r="K7042" s="121"/>
      <c r="L7042" s="48" t="str">
        <f>IF(H7039="Wärme/Kälte","i","")</f>
        <v/>
      </c>
      <c r="M7042" s="47" t="str">
        <f>IF(H7039="Wärme/Kälte","Bitte geben Sie den Anteil in % (von 0 bis 100, ohne Prozentzeichen) der  direkt aus Strom oder Erdgas erzeugten Wärme/Kälte.","")</f>
        <v/>
      </c>
      <c r="N7042" s="46"/>
      <c r="O7042" s="46"/>
      <c r="P7042" s="46"/>
      <c r="Q7042" s="46"/>
      <c r="R7042" s="46"/>
      <c r="S7042" s="46"/>
    </row>
    <row r="7043" spans="2:19" x14ac:dyDescent="0.3">
      <c r="B7043" s="46"/>
      <c r="C7043" s="46"/>
      <c r="D7043" s="46"/>
      <c r="E7043" s="46"/>
      <c r="F7043" s="46"/>
      <c r="G7043" s="46"/>
      <c r="H7043" s="46"/>
      <c r="I7043" s="98"/>
      <c r="J7043" s="46"/>
      <c r="K7043" s="46"/>
      <c r="L7043" s="48"/>
      <c r="M7043" s="47"/>
      <c r="N7043" s="46"/>
      <c r="O7043" s="46"/>
      <c r="P7043" s="46"/>
      <c r="Q7043" s="46"/>
      <c r="R7043" s="46"/>
      <c r="S7043" s="46"/>
    </row>
    <row r="7044" spans="2:19" ht="18" thickBot="1" x14ac:dyDescent="0.5">
      <c r="B7044" s="56" t="s">
        <v>10</v>
      </c>
      <c r="C7044" s="47"/>
      <c r="D7044" s="47"/>
      <c r="E7044" s="47"/>
      <c r="F7044" s="47"/>
      <c r="G7044" s="47"/>
      <c r="H7044" s="47"/>
      <c r="I7044" s="68">
        <v>44835</v>
      </c>
      <c r="J7044" s="68">
        <v>44866</v>
      </c>
      <c r="K7044" s="68">
        <v>44896</v>
      </c>
      <c r="L7044" s="47"/>
      <c r="M7044" s="69"/>
      <c r="N7044" s="69"/>
      <c r="O7044" s="69"/>
      <c r="P7044" s="69"/>
      <c r="Q7044" s="69"/>
      <c r="R7044" s="69"/>
      <c r="S7044" s="47"/>
    </row>
    <row r="7045" spans="2:19" ht="15" thickBot="1" x14ac:dyDescent="0.35">
      <c r="B7045" s="47" t="s">
        <v>28</v>
      </c>
      <c r="C7045" s="47"/>
      <c r="D7045" s="47"/>
      <c r="E7045" s="47"/>
      <c r="F7045" s="47"/>
      <c r="G7045" s="47"/>
      <c r="H7045" s="117"/>
      <c r="I7045" s="70"/>
      <c r="J7045" s="71"/>
      <c r="K7045" s="71"/>
      <c r="L7045" s="48" t="s">
        <v>5</v>
      </c>
      <c r="M7045" s="47" t="s">
        <v>29</v>
      </c>
      <c r="N7045" s="69"/>
      <c r="O7045" s="69"/>
      <c r="P7045" s="69"/>
      <c r="Q7045" s="69"/>
      <c r="R7045" s="69"/>
      <c r="S7045" s="47"/>
    </row>
    <row r="7046" spans="2:19" ht="15" thickBot="1" x14ac:dyDescent="0.35">
      <c r="B7046" s="47" t="s">
        <v>13</v>
      </c>
      <c r="C7046" s="47"/>
      <c r="D7046" s="47"/>
      <c r="E7046" s="47"/>
      <c r="F7046" s="47"/>
      <c r="G7046" s="47"/>
      <c r="H7046" s="138">
        <f>IFERROR(VLOOKUP(H7045,'1 - Strom Erdgas Wärme 2021'!H:AA,17,FALSE),"")</f>
        <v>0</v>
      </c>
      <c r="I7046" s="70"/>
      <c r="J7046" s="71"/>
      <c r="K7046" s="71"/>
      <c r="L7046" s="48"/>
      <c r="M7046" s="47"/>
      <c r="N7046" s="69"/>
      <c r="O7046" s="69"/>
      <c r="P7046" s="69"/>
      <c r="Q7046" s="69"/>
      <c r="R7046" s="69"/>
      <c r="S7046" s="47"/>
    </row>
    <row r="7047" spans="2:19" ht="15" thickBot="1" x14ac:dyDescent="0.35">
      <c r="B7047" s="47" t="s">
        <v>16</v>
      </c>
      <c r="C7047" s="47"/>
      <c r="D7047" s="47"/>
      <c r="E7047" s="47"/>
      <c r="F7047" s="47"/>
      <c r="G7047" s="47"/>
      <c r="H7047" s="139"/>
      <c r="I7047" s="72"/>
      <c r="J7047" s="73"/>
      <c r="K7047" s="73"/>
      <c r="L7047" s="48" t="s">
        <v>5</v>
      </c>
      <c r="M7047" s="47" t="s">
        <v>17</v>
      </c>
      <c r="N7047" s="69"/>
      <c r="O7047" s="69"/>
      <c r="P7047" s="69"/>
      <c r="Q7047" s="69"/>
      <c r="R7047" s="69"/>
      <c r="S7047" s="47"/>
    </row>
    <row r="7048" spans="2:19" ht="16.8" thickBot="1" x14ac:dyDescent="0.45">
      <c r="B7048" s="47" t="str">
        <f>IF(H7047="Erdgas","Arbeitspreis pro kWh Erdgas in EUR",IF(H7047="Strom","Arbeitspreis pro kWh Strom in EUR",IF(H7047="Wärme/Kälte","Arbeitspreis pro kWh Wärme-/Kälteverbrauch in EUR","Bitte Energieart auswählen!")))</f>
        <v>Bitte Energieart auswählen!</v>
      </c>
      <c r="C7048" s="47"/>
      <c r="D7048" s="47"/>
      <c r="E7048" s="47"/>
      <c r="F7048" s="47"/>
      <c r="G7048" s="74">
        <f>IFERROR(SUMPRODUCT(I7048:K7048,I7049:K7049),"")</f>
        <v>0</v>
      </c>
      <c r="H7048" s="47"/>
      <c r="I7048" s="118"/>
      <c r="J7048" s="118"/>
      <c r="K7048" s="118"/>
      <c r="L7048" s="48" t="s">
        <v>5</v>
      </c>
      <c r="M7048" s="47" t="str">
        <f>IF(H7047="Erdgas","Erdgaskosten exkl. Steuern, Abgaben, Netzentgelte, etc.",IF(H7047="Strom","Stromkosten exkl. Steuern, Abgaben, Netzentgelte, etc.",IF(H7047="Wärme/Kälte","Wärme-/Kältekosten exkl. Steuern, Abgaben, Netzentgelte, etc.", "Bitte Energieart auswählen!")))</f>
        <v>Bitte Energieart auswählen!</v>
      </c>
      <c r="N7048" s="47"/>
      <c r="O7048" s="47"/>
      <c r="P7048" s="75"/>
      <c r="Q7048" s="61"/>
      <c r="R7048" s="62"/>
      <c r="S7048" s="47"/>
    </row>
    <row r="7049" spans="2:19" ht="15" thickBot="1" x14ac:dyDescent="0.35">
      <c r="B7049" s="47" t="str">
        <f>IF(AND(H7047="Erdgas",H7046="Nein"),"Aliquoter Erdgasverbrauch in kWh von 1. Oktober 2022 bis 31. Dezember 2022",IF(H7047="Erdgas","Erdgasverbrauch in kWh von 1. Oktober 2022 bis 31. Dezember 2022",IF(AND(H7047="Strom",H7046="Nein"),"Aliquoter Stromverbrauch in kWh von 1. Oktober 2022 bis 31. Dezember 2022",IF(H7047="Strom","Stromverbrauch in kWh von 1. Oktober 2022 bis 31. Dezember 2022",IF(AND(H7047="Wärme/Kälte",H7046="Nein"),"Aliquoter Wärme-/Kälteverbrauch in kWh von 1. Oktober 2022 bis 31. Dezember 2022",IF(H7047="Wärme/Kälte","Wärme-/Kälteverbrauch in kWh von 1. Oktober 2022 bis 31. Dezember 2022","Bitte Energieart auswählen!"))))))</f>
        <v>Bitte Energieart auswählen!</v>
      </c>
      <c r="C7049" s="47"/>
      <c r="D7049" s="47"/>
      <c r="E7049" s="47"/>
      <c r="F7049" s="47"/>
      <c r="G7049" s="47"/>
      <c r="H7049" s="59">
        <f>SUM(I7049:K7049)</f>
        <v>0</v>
      </c>
      <c r="I7049" s="119" t="str">
        <f>IFERROR(IF(H7046="Nein",VLOOKUP(H7045,'1 - Strom Erdgas Wärme 2021'!H:AA,20,FALSE)/12,""),"")</f>
        <v/>
      </c>
      <c r="J7049" s="119" t="str">
        <f>IFERROR(IF(H7046="Nein",VLOOKUP(H7045,'1 - Strom Erdgas Wärme 2021'!H:AB,20,FALSE)/12,""),"")</f>
        <v/>
      </c>
      <c r="K7049" s="119" t="str">
        <f>IFERROR(IF(H7046="Nein",VLOOKUP(H7045,'1 - Strom Erdgas Wärme 2021'!H:AC,20,FALSE)/12,""),"")</f>
        <v/>
      </c>
      <c r="L7049" s="48" t="s">
        <v>5</v>
      </c>
      <c r="M7049" s="76" t="str">
        <f>IFERROR(IF(H7046="Nein","Vorbefüllte Verbrauchswerte wurden aliquot (d.h. 1/12) aus dem Jahr 2021 übernommen.","Bitte ergänzen Sie die monatlichen Verbrauchswerte gem. Lastprofilzähler"),"")</f>
        <v>Bitte ergänzen Sie die monatlichen Verbrauchswerte gem. Lastprofilzähler</v>
      </c>
      <c r="N7049" s="77"/>
      <c r="O7049" s="77"/>
      <c r="P7049" s="77"/>
      <c r="Q7049" s="77"/>
      <c r="R7049" s="77"/>
      <c r="S7049" s="77"/>
    </row>
    <row r="7050" spans="2:19" x14ac:dyDescent="0.3">
      <c r="B7050" s="47" t="str">
        <f>IF(H7047="Wärme/Kälte","Energiemix: Anteil in % der aus Strom oder Erdgas erzeugten Wärme/Kälte","")</f>
        <v/>
      </c>
      <c r="C7050" s="46"/>
      <c r="D7050" s="46"/>
      <c r="E7050" s="46"/>
      <c r="F7050" s="74">
        <f>IFERROR(SUMPRODUCT(I7050:K7050,I7049:K7049),"")</f>
        <v>0</v>
      </c>
      <c r="G7050" s="74"/>
      <c r="H7050" s="46"/>
      <c r="I7050" s="120"/>
      <c r="J7050" s="121"/>
      <c r="K7050" s="121"/>
      <c r="L7050" s="48" t="str">
        <f>IF(H7047="Wärme/Kälte","i","")</f>
        <v/>
      </c>
      <c r="M7050" s="47" t="str">
        <f>IF(H7047="Wärme/Kälte","Bitte geben Sie den Anteil in % (von 0 bis 100, ohne Prozentzeichen) der  direkt aus Strom oder Erdgas erzeugten Wärme/Kälte.","")</f>
        <v/>
      </c>
      <c r="N7050" s="46"/>
      <c r="O7050" s="46"/>
      <c r="P7050" s="46"/>
      <c r="Q7050" s="46"/>
      <c r="R7050" s="46"/>
      <c r="S7050" s="46"/>
    </row>
    <row r="7051" spans="2:19" x14ac:dyDescent="0.3">
      <c r="B7051" s="46"/>
      <c r="C7051" s="46"/>
      <c r="D7051" s="46"/>
      <c r="E7051" s="46"/>
      <c r="F7051" s="46"/>
      <c r="G7051" s="46"/>
      <c r="H7051" s="46"/>
      <c r="I7051" s="98"/>
      <c r="J7051" s="46"/>
      <c r="K7051" s="46"/>
      <c r="L7051" s="48"/>
      <c r="M7051" s="47"/>
      <c r="N7051" s="46"/>
      <c r="O7051" s="46"/>
      <c r="P7051" s="46"/>
      <c r="Q7051" s="46"/>
      <c r="R7051" s="46"/>
      <c r="S7051" s="46"/>
    </row>
    <row r="7052" spans="2:19" ht="18" thickBot="1" x14ac:dyDescent="0.5">
      <c r="B7052" s="56" t="s">
        <v>10</v>
      </c>
      <c r="C7052" s="47"/>
      <c r="D7052" s="47"/>
      <c r="E7052" s="47"/>
      <c r="F7052" s="47"/>
      <c r="G7052" s="47"/>
      <c r="H7052" s="47"/>
      <c r="I7052" s="68">
        <v>44835</v>
      </c>
      <c r="J7052" s="68">
        <v>44866</v>
      </c>
      <c r="K7052" s="68">
        <v>44896</v>
      </c>
      <c r="L7052" s="47"/>
      <c r="M7052" s="69"/>
      <c r="N7052" s="69"/>
      <c r="O7052" s="69"/>
      <c r="P7052" s="69"/>
      <c r="Q7052" s="69"/>
      <c r="R7052" s="69"/>
      <c r="S7052" s="47"/>
    </row>
    <row r="7053" spans="2:19" ht="15" thickBot="1" x14ac:dyDescent="0.35">
      <c r="B7053" s="47" t="s">
        <v>28</v>
      </c>
      <c r="C7053" s="47"/>
      <c r="D7053" s="47"/>
      <c r="E7053" s="47"/>
      <c r="F7053" s="47"/>
      <c r="G7053" s="47"/>
      <c r="H7053" s="117"/>
      <c r="I7053" s="70"/>
      <c r="J7053" s="71"/>
      <c r="K7053" s="71"/>
      <c r="L7053" s="48" t="s">
        <v>5</v>
      </c>
      <c r="M7053" s="47" t="s">
        <v>29</v>
      </c>
      <c r="N7053" s="69"/>
      <c r="O7053" s="69"/>
      <c r="P7053" s="69"/>
      <c r="Q7053" s="69"/>
      <c r="R7053" s="69"/>
      <c r="S7053" s="47"/>
    </row>
    <row r="7054" spans="2:19" ht="15" thickBot="1" x14ac:dyDescent="0.35">
      <c r="B7054" s="47" t="s">
        <v>13</v>
      </c>
      <c r="C7054" s="47"/>
      <c r="D7054" s="47"/>
      <c r="E7054" s="47"/>
      <c r="F7054" s="47"/>
      <c r="G7054" s="47"/>
      <c r="H7054" s="138">
        <f>IFERROR(VLOOKUP(H7053,'1 - Strom Erdgas Wärme 2021'!H:AA,17,FALSE),"")</f>
        <v>0</v>
      </c>
      <c r="I7054" s="70"/>
      <c r="J7054" s="71"/>
      <c r="K7054" s="71"/>
      <c r="L7054" s="48"/>
      <c r="M7054" s="47"/>
      <c r="N7054" s="69"/>
      <c r="O7054" s="69"/>
      <c r="P7054" s="69"/>
      <c r="Q7054" s="69"/>
      <c r="R7054" s="69"/>
      <c r="S7054" s="47"/>
    </row>
    <row r="7055" spans="2:19" ht="15" thickBot="1" x14ac:dyDescent="0.35">
      <c r="B7055" s="47" t="s">
        <v>16</v>
      </c>
      <c r="C7055" s="47"/>
      <c r="D7055" s="47"/>
      <c r="E7055" s="47"/>
      <c r="F7055" s="47"/>
      <c r="G7055" s="47"/>
      <c r="H7055" s="139"/>
      <c r="I7055" s="72"/>
      <c r="J7055" s="73"/>
      <c r="K7055" s="73"/>
      <c r="L7055" s="48" t="s">
        <v>5</v>
      </c>
      <c r="M7055" s="47" t="s">
        <v>17</v>
      </c>
      <c r="N7055" s="69"/>
      <c r="O7055" s="69"/>
      <c r="P7055" s="69"/>
      <c r="Q7055" s="69"/>
      <c r="R7055" s="69"/>
      <c r="S7055" s="47"/>
    </row>
    <row r="7056" spans="2:19" ht="16.8" thickBot="1" x14ac:dyDescent="0.45">
      <c r="B7056" s="47" t="str">
        <f>IF(H7055="Erdgas","Arbeitspreis pro kWh Erdgas in EUR",IF(H7055="Strom","Arbeitspreis pro kWh Strom in EUR",IF(H7055="Wärme/Kälte","Arbeitspreis pro kWh Wärme-/Kälteverbrauch in EUR","Bitte Energieart auswählen!")))</f>
        <v>Bitte Energieart auswählen!</v>
      </c>
      <c r="C7056" s="47"/>
      <c r="D7056" s="47"/>
      <c r="E7056" s="47"/>
      <c r="F7056" s="47"/>
      <c r="G7056" s="74">
        <f>IFERROR(SUMPRODUCT(I7056:K7056,I7057:K7057),"")</f>
        <v>0</v>
      </c>
      <c r="H7056" s="47"/>
      <c r="I7056" s="118"/>
      <c r="J7056" s="118"/>
      <c r="K7056" s="118"/>
      <c r="L7056" s="48" t="s">
        <v>5</v>
      </c>
      <c r="M7056" s="47" t="str">
        <f>IF(H7055="Erdgas","Erdgaskosten exkl. Steuern, Abgaben, Netzentgelte, etc.",IF(H7055="Strom","Stromkosten exkl. Steuern, Abgaben, Netzentgelte, etc.",IF(H7055="Wärme/Kälte","Wärme-/Kältekosten exkl. Steuern, Abgaben, Netzentgelte, etc.", "Bitte Energieart auswählen!")))</f>
        <v>Bitte Energieart auswählen!</v>
      </c>
      <c r="N7056" s="47"/>
      <c r="O7056" s="47"/>
      <c r="P7056" s="75"/>
      <c r="Q7056" s="61"/>
      <c r="R7056" s="62"/>
      <c r="S7056" s="47"/>
    </row>
    <row r="7057" spans="2:19" ht="15" thickBot="1" x14ac:dyDescent="0.35">
      <c r="B7057" s="47" t="str">
        <f>IF(AND(H7055="Erdgas",H7054="Nein"),"Aliquoter Erdgasverbrauch in kWh von 1. Oktober 2022 bis 31. Dezember 2022",IF(H7055="Erdgas","Erdgasverbrauch in kWh von 1. Oktober 2022 bis 31. Dezember 2022",IF(AND(H7055="Strom",H7054="Nein"),"Aliquoter Stromverbrauch in kWh von 1. Oktober 2022 bis 31. Dezember 2022",IF(H7055="Strom","Stromverbrauch in kWh von 1. Oktober 2022 bis 31. Dezember 2022",IF(AND(H7055="Wärme/Kälte",H7054="Nein"),"Aliquoter Wärme-/Kälteverbrauch in kWh von 1. Oktober 2022 bis 31. Dezember 2022",IF(H7055="Wärme/Kälte","Wärme-/Kälteverbrauch in kWh von 1. Oktober 2022 bis 31. Dezember 2022","Bitte Energieart auswählen!"))))))</f>
        <v>Bitte Energieart auswählen!</v>
      </c>
      <c r="C7057" s="47"/>
      <c r="D7057" s="47"/>
      <c r="E7057" s="47"/>
      <c r="F7057" s="47"/>
      <c r="G7057" s="47"/>
      <c r="H7057" s="59">
        <f>SUM(I7057:K7057)</f>
        <v>0</v>
      </c>
      <c r="I7057" s="119" t="str">
        <f>IFERROR(IF(H7054="Nein",VLOOKUP(H7053,'1 - Strom Erdgas Wärme 2021'!H:AA,20,FALSE)/12,""),"")</f>
        <v/>
      </c>
      <c r="J7057" s="119" t="str">
        <f>IFERROR(IF(H7054="Nein",VLOOKUP(H7053,'1 - Strom Erdgas Wärme 2021'!H:AB,20,FALSE)/12,""),"")</f>
        <v/>
      </c>
      <c r="K7057" s="119" t="str">
        <f>IFERROR(IF(H7054="Nein",VLOOKUP(H7053,'1 - Strom Erdgas Wärme 2021'!H:AC,20,FALSE)/12,""),"")</f>
        <v/>
      </c>
      <c r="L7057" s="48" t="s">
        <v>5</v>
      </c>
      <c r="M7057" s="76" t="str">
        <f>IFERROR(IF(H7054="Nein","Vorbefüllte Verbrauchswerte wurden aliquot (d.h. 1/12) aus dem Jahr 2021 übernommen.","Bitte ergänzen Sie die monatlichen Verbrauchswerte gem. Lastprofilzähler"),"")</f>
        <v>Bitte ergänzen Sie die monatlichen Verbrauchswerte gem. Lastprofilzähler</v>
      </c>
      <c r="N7057" s="77"/>
      <c r="O7057" s="77"/>
      <c r="P7057" s="77"/>
      <c r="Q7057" s="77"/>
      <c r="R7057" s="77"/>
      <c r="S7057" s="77"/>
    </row>
    <row r="7058" spans="2:19" x14ac:dyDescent="0.3">
      <c r="B7058" s="47" t="str">
        <f>IF(H7055="Wärme/Kälte","Energiemix: Anteil in % der aus Strom oder Erdgas erzeugten Wärme/Kälte","")</f>
        <v/>
      </c>
      <c r="C7058" s="46"/>
      <c r="D7058" s="46"/>
      <c r="E7058" s="46"/>
      <c r="F7058" s="74">
        <f>IFERROR(SUMPRODUCT(I7058:K7058,I7057:K7057),"")</f>
        <v>0</v>
      </c>
      <c r="G7058" s="74"/>
      <c r="H7058" s="46"/>
      <c r="I7058" s="120"/>
      <c r="J7058" s="121"/>
      <c r="K7058" s="121"/>
      <c r="L7058" s="48" t="str">
        <f>IF(H7055="Wärme/Kälte","i","")</f>
        <v/>
      </c>
      <c r="M7058" s="47" t="str">
        <f>IF(H7055="Wärme/Kälte","Bitte geben Sie den Anteil in % (von 0 bis 100, ohne Prozentzeichen) der  direkt aus Strom oder Erdgas erzeugten Wärme/Kälte.","")</f>
        <v/>
      </c>
      <c r="N7058" s="46"/>
      <c r="O7058" s="46"/>
      <c r="P7058" s="46"/>
      <c r="Q7058" s="46"/>
      <c r="R7058" s="46"/>
      <c r="S7058" s="46"/>
    </row>
    <row r="7059" spans="2:19" x14ac:dyDescent="0.3">
      <c r="B7059" s="46"/>
      <c r="C7059" s="46"/>
      <c r="D7059" s="46"/>
      <c r="E7059" s="46"/>
      <c r="F7059" s="46"/>
      <c r="G7059" s="46"/>
      <c r="H7059" s="46"/>
      <c r="I7059" s="98"/>
      <c r="J7059" s="46"/>
      <c r="K7059" s="46"/>
      <c r="L7059" s="48"/>
      <c r="M7059" s="47"/>
      <c r="N7059" s="46"/>
      <c r="O7059" s="46"/>
      <c r="P7059" s="46"/>
      <c r="Q7059" s="46"/>
      <c r="R7059" s="46"/>
      <c r="S7059" s="46"/>
    </row>
    <row r="7060" spans="2:19" ht="18" thickBot="1" x14ac:dyDescent="0.5">
      <c r="B7060" s="56" t="s">
        <v>10</v>
      </c>
      <c r="C7060" s="47"/>
      <c r="D7060" s="47"/>
      <c r="E7060" s="47"/>
      <c r="F7060" s="47"/>
      <c r="G7060" s="47"/>
      <c r="H7060" s="47"/>
      <c r="I7060" s="68">
        <v>44835</v>
      </c>
      <c r="J7060" s="68">
        <v>44866</v>
      </c>
      <c r="K7060" s="68">
        <v>44896</v>
      </c>
      <c r="L7060" s="47"/>
      <c r="M7060" s="69"/>
      <c r="N7060" s="69"/>
      <c r="O7060" s="69"/>
      <c r="P7060" s="69"/>
      <c r="Q7060" s="69"/>
      <c r="R7060" s="69"/>
      <c r="S7060" s="47"/>
    </row>
    <row r="7061" spans="2:19" ht="15" thickBot="1" x14ac:dyDescent="0.35">
      <c r="B7061" s="47" t="s">
        <v>28</v>
      </c>
      <c r="C7061" s="47"/>
      <c r="D7061" s="47"/>
      <c r="E7061" s="47"/>
      <c r="F7061" s="47"/>
      <c r="G7061" s="47"/>
      <c r="H7061" s="117"/>
      <c r="I7061" s="70"/>
      <c r="J7061" s="71"/>
      <c r="K7061" s="71"/>
      <c r="L7061" s="48" t="s">
        <v>5</v>
      </c>
      <c r="M7061" s="47" t="s">
        <v>29</v>
      </c>
      <c r="N7061" s="69"/>
      <c r="O7061" s="69"/>
      <c r="P7061" s="69"/>
      <c r="Q7061" s="69"/>
      <c r="R7061" s="69"/>
      <c r="S7061" s="47"/>
    </row>
    <row r="7062" spans="2:19" ht="15" thickBot="1" x14ac:dyDescent="0.35">
      <c r="B7062" s="47" t="s">
        <v>13</v>
      </c>
      <c r="C7062" s="47"/>
      <c r="D7062" s="47"/>
      <c r="E7062" s="47"/>
      <c r="F7062" s="47"/>
      <c r="G7062" s="47"/>
      <c r="H7062" s="138">
        <f>IFERROR(VLOOKUP(H7061,'1 - Strom Erdgas Wärme 2021'!H:AA,17,FALSE),"")</f>
        <v>0</v>
      </c>
      <c r="I7062" s="70"/>
      <c r="J7062" s="71"/>
      <c r="K7062" s="71"/>
      <c r="L7062" s="48"/>
      <c r="M7062" s="47"/>
      <c r="N7062" s="69"/>
      <c r="O7062" s="69"/>
      <c r="P7062" s="69"/>
      <c r="Q7062" s="69"/>
      <c r="R7062" s="69"/>
      <c r="S7062" s="47"/>
    </row>
    <row r="7063" spans="2:19" ht="15" thickBot="1" x14ac:dyDescent="0.35">
      <c r="B7063" s="47" t="s">
        <v>16</v>
      </c>
      <c r="C7063" s="47"/>
      <c r="D7063" s="47"/>
      <c r="E7063" s="47"/>
      <c r="F7063" s="47"/>
      <c r="G7063" s="47"/>
      <c r="H7063" s="139"/>
      <c r="I7063" s="72"/>
      <c r="J7063" s="73"/>
      <c r="K7063" s="73"/>
      <c r="L7063" s="48" t="s">
        <v>5</v>
      </c>
      <c r="M7063" s="47" t="s">
        <v>17</v>
      </c>
      <c r="N7063" s="69"/>
      <c r="O7063" s="69"/>
      <c r="P7063" s="69"/>
      <c r="Q7063" s="69"/>
      <c r="R7063" s="69"/>
      <c r="S7063" s="47"/>
    </row>
    <row r="7064" spans="2:19" ht="16.8" thickBot="1" x14ac:dyDescent="0.45">
      <c r="B7064" s="47" t="str">
        <f>IF(H7063="Erdgas","Arbeitspreis pro kWh Erdgas in EUR",IF(H7063="Strom","Arbeitspreis pro kWh Strom in EUR",IF(H7063="Wärme/Kälte","Arbeitspreis pro kWh Wärme-/Kälteverbrauch in EUR","Bitte Energieart auswählen!")))</f>
        <v>Bitte Energieart auswählen!</v>
      </c>
      <c r="C7064" s="47"/>
      <c r="D7064" s="47"/>
      <c r="E7064" s="47"/>
      <c r="F7064" s="47"/>
      <c r="G7064" s="74">
        <f>IFERROR(SUMPRODUCT(I7064:K7064,I7065:K7065),"")</f>
        <v>0</v>
      </c>
      <c r="H7064" s="47"/>
      <c r="I7064" s="118"/>
      <c r="J7064" s="118"/>
      <c r="K7064" s="118"/>
      <c r="L7064" s="48" t="s">
        <v>5</v>
      </c>
      <c r="M7064" s="47" t="str">
        <f>IF(H7063="Erdgas","Erdgaskosten exkl. Steuern, Abgaben, Netzentgelte, etc.",IF(H7063="Strom","Stromkosten exkl. Steuern, Abgaben, Netzentgelte, etc.",IF(H7063="Wärme/Kälte","Wärme-/Kältekosten exkl. Steuern, Abgaben, Netzentgelte, etc.", "Bitte Energieart auswählen!")))</f>
        <v>Bitte Energieart auswählen!</v>
      </c>
      <c r="N7064" s="47"/>
      <c r="O7064" s="47"/>
      <c r="P7064" s="75"/>
      <c r="Q7064" s="61"/>
      <c r="R7064" s="62"/>
      <c r="S7064" s="47"/>
    </row>
    <row r="7065" spans="2:19" ht="15" thickBot="1" x14ac:dyDescent="0.35">
      <c r="B7065" s="47" t="str">
        <f>IF(AND(H7063="Erdgas",H7062="Nein"),"Aliquoter Erdgasverbrauch in kWh von 1. Oktober 2022 bis 31. Dezember 2022",IF(H7063="Erdgas","Erdgasverbrauch in kWh von 1. Oktober 2022 bis 31. Dezember 2022",IF(AND(H7063="Strom",H7062="Nein"),"Aliquoter Stromverbrauch in kWh von 1. Oktober 2022 bis 31. Dezember 2022",IF(H7063="Strom","Stromverbrauch in kWh von 1. Oktober 2022 bis 31. Dezember 2022",IF(AND(H7063="Wärme/Kälte",H7062="Nein"),"Aliquoter Wärme-/Kälteverbrauch in kWh von 1. Oktober 2022 bis 31. Dezember 2022",IF(H7063="Wärme/Kälte","Wärme-/Kälteverbrauch in kWh von 1. Oktober 2022 bis 31. Dezember 2022","Bitte Energieart auswählen!"))))))</f>
        <v>Bitte Energieart auswählen!</v>
      </c>
      <c r="C7065" s="47"/>
      <c r="D7065" s="47"/>
      <c r="E7065" s="47"/>
      <c r="F7065" s="47"/>
      <c r="G7065" s="47"/>
      <c r="H7065" s="59">
        <f>SUM(I7065:K7065)</f>
        <v>0</v>
      </c>
      <c r="I7065" s="119" t="str">
        <f>IFERROR(IF(H7062="Nein",VLOOKUP(H7061,'1 - Strom Erdgas Wärme 2021'!H:AA,20,FALSE)/12,""),"")</f>
        <v/>
      </c>
      <c r="J7065" s="119" t="str">
        <f>IFERROR(IF(H7062="Nein",VLOOKUP(H7061,'1 - Strom Erdgas Wärme 2021'!H:AB,20,FALSE)/12,""),"")</f>
        <v/>
      </c>
      <c r="K7065" s="119" t="str">
        <f>IFERROR(IF(H7062="Nein",VLOOKUP(H7061,'1 - Strom Erdgas Wärme 2021'!H:AC,20,FALSE)/12,""),"")</f>
        <v/>
      </c>
      <c r="L7065" s="48" t="s">
        <v>5</v>
      </c>
      <c r="M7065" s="76" t="str">
        <f>IFERROR(IF(H7062="Nein","Vorbefüllte Verbrauchswerte wurden aliquot (d.h. 1/12) aus dem Jahr 2021 übernommen.","Bitte ergänzen Sie die monatlichen Verbrauchswerte gem. Lastprofilzähler"),"")</f>
        <v>Bitte ergänzen Sie die monatlichen Verbrauchswerte gem. Lastprofilzähler</v>
      </c>
      <c r="N7065" s="77"/>
      <c r="O7065" s="77"/>
      <c r="P7065" s="77"/>
      <c r="Q7065" s="77"/>
      <c r="R7065" s="77"/>
      <c r="S7065" s="77"/>
    </row>
    <row r="7066" spans="2:19" x14ac:dyDescent="0.3">
      <c r="B7066" s="47" t="str">
        <f>IF(H7063="Wärme/Kälte","Energiemix: Anteil in % der aus Strom oder Erdgas erzeugten Wärme/Kälte","")</f>
        <v/>
      </c>
      <c r="C7066" s="46"/>
      <c r="D7066" s="46"/>
      <c r="E7066" s="46"/>
      <c r="F7066" s="74">
        <f>IFERROR(SUMPRODUCT(I7066:K7066,I7065:K7065),"")</f>
        <v>0</v>
      </c>
      <c r="G7066" s="74"/>
      <c r="H7066" s="46"/>
      <c r="I7066" s="120"/>
      <c r="J7066" s="121"/>
      <c r="K7066" s="121"/>
      <c r="L7066" s="48" t="str">
        <f>IF(H7063="Wärme/Kälte","i","")</f>
        <v/>
      </c>
      <c r="M7066" s="47" t="str">
        <f>IF(H7063="Wärme/Kälte","Bitte geben Sie den Anteil in % (von 0 bis 100, ohne Prozentzeichen) der  direkt aus Strom oder Erdgas erzeugten Wärme/Kälte.","")</f>
        <v/>
      </c>
      <c r="N7066" s="46"/>
      <c r="O7066" s="46"/>
      <c r="P7066" s="46"/>
      <c r="Q7066" s="46"/>
      <c r="R7066" s="46"/>
      <c r="S7066" s="46"/>
    </row>
    <row r="7067" spans="2:19" x14ac:dyDescent="0.3">
      <c r="B7067" s="46"/>
      <c r="C7067" s="46"/>
      <c r="D7067" s="46"/>
      <c r="E7067" s="46"/>
      <c r="F7067" s="46"/>
      <c r="G7067" s="46"/>
      <c r="H7067" s="46"/>
      <c r="I7067" s="98"/>
      <c r="J7067" s="46"/>
      <c r="K7067" s="46"/>
      <c r="L7067" s="48"/>
      <c r="M7067" s="47"/>
      <c r="N7067" s="46"/>
      <c r="O7067" s="46"/>
      <c r="P7067" s="46"/>
      <c r="Q7067" s="46"/>
      <c r="R7067" s="46"/>
      <c r="S7067" s="46"/>
    </row>
    <row r="7068" spans="2:19" ht="18" thickBot="1" x14ac:dyDescent="0.5">
      <c r="B7068" s="56" t="s">
        <v>10</v>
      </c>
      <c r="C7068" s="47"/>
      <c r="D7068" s="47"/>
      <c r="E7068" s="47"/>
      <c r="F7068" s="47"/>
      <c r="G7068" s="47"/>
      <c r="H7068" s="47"/>
      <c r="I7068" s="68">
        <v>44835</v>
      </c>
      <c r="J7068" s="68">
        <v>44866</v>
      </c>
      <c r="K7068" s="68">
        <v>44896</v>
      </c>
      <c r="L7068" s="47"/>
      <c r="M7068" s="69"/>
      <c r="N7068" s="69"/>
      <c r="O7068" s="69"/>
      <c r="P7068" s="69"/>
      <c r="Q7068" s="69"/>
      <c r="R7068" s="69"/>
      <c r="S7068" s="47"/>
    </row>
    <row r="7069" spans="2:19" ht="15" thickBot="1" x14ac:dyDescent="0.35">
      <c r="B7069" s="47" t="s">
        <v>28</v>
      </c>
      <c r="C7069" s="47"/>
      <c r="D7069" s="47"/>
      <c r="E7069" s="47"/>
      <c r="F7069" s="47"/>
      <c r="G7069" s="47"/>
      <c r="H7069" s="117"/>
      <c r="I7069" s="70"/>
      <c r="J7069" s="71"/>
      <c r="K7069" s="71"/>
      <c r="L7069" s="48" t="s">
        <v>5</v>
      </c>
      <c r="M7069" s="47" t="s">
        <v>29</v>
      </c>
      <c r="N7069" s="69"/>
      <c r="O7069" s="69"/>
      <c r="P7069" s="69"/>
      <c r="Q7069" s="69"/>
      <c r="R7069" s="69"/>
      <c r="S7069" s="47"/>
    </row>
    <row r="7070" spans="2:19" ht="15" thickBot="1" x14ac:dyDescent="0.35">
      <c r="B7070" s="47" t="s">
        <v>13</v>
      </c>
      <c r="C7070" s="47"/>
      <c r="D7070" s="47"/>
      <c r="E7070" s="47"/>
      <c r="F7070" s="47"/>
      <c r="G7070" s="47"/>
      <c r="H7070" s="138">
        <f>IFERROR(VLOOKUP(H7069,'1 - Strom Erdgas Wärme 2021'!H:AA,17,FALSE),"")</f>
        <v>0</v>
      </c>
      <c r="I7070" s="70"/>
      <c r="J7070" s="71"/>
      <c r="K7070" s="71"/>
      <c r="L7070" s="48"/>
      <c r="M7070" s="47"/>
      <c r="N7070" s="69"/>
      <c r="O7070" s="69"/>
      <c r="P7070" s="69"/>
      <c r="Q7070" s="69"/>
      <c r="R7070" s="69"/>
      <c r="S7070" s="47"/>
    </row>
    <row r="7071" spans="2:19" ht="15" thickBot="1" x14ac:dyDescent="0.35">
      <c r="B7071" s="47" t="s">
        <v>16</v>
      </c>
      <c r="C7071" s="47"/>
      <c r="D7071" s="47"/>
      <c r="E7071" s="47"/>
      <c r="F7071" s="47"/>
      <c r="G7071" s="47"/>
      <c r="H7071" s="139"/>
      <c r="I7071" s="72"/>
      <c r="J7071" s="73"/>
      <c r="K7071" s="73"/>
      <c r="L7071" s="48" t="s">
        <v>5</v>
      </c>
      <c r="M7071" s="47" t="s">
        <v>17</v>
      </c>
      <c r="N7071" s="69"/>
      <c r="O7071" s="69"/>
      <c r="P7071" s="69"/>
      <c r="Q7071" s="69"/>
      <c r="R7071" s="69"/>
      <c r="S7071" s="47"/>
    </row>
    <row r="7072" spans="2:19" ht="16.8" thickBot="1" x14ac:dyDescent="0.45">
      <c r="B7072" s="47" t="str">
        <f>IF(H7071="Erdgas","Arbeitspreis pro kWh Erdgas in EUR",IF(H7071="Strom","Arbeitspreis pro kWh Strom in EUR",IF(H7071="Wärme/Kälte","Arbeitspreis pro kWh Wärme-/Kälteverbrauch in EUR","Bitte Energieart auswählen!")))</f>
        <v>Bitte Energieart auswählen!</v>
      </c>
      <c r="C7072" s="47"/>
      <c r="D7072" s="47"/>
      <c r="E7072" s="47"/>
      <c r="F7072" s="47"/>
      <c r="G7072" s="74">
        <f>IFERROR(SUMPRODUCT(I7072:K7072,I7073:K7073),"")</f>
        <v>0</v>
      </c>
      <c r="H7072" s="47"/>
      <c r="I7072" s="118"/>
      <c r="J7072" s="118"/>
      <c r="K7072" s="118"/>
      <c r="L7072" s="48" t="s">
        <v>5</v>
      </c>
      <c r="M7072" s="47" t="str">
        <f>IF(H7071="Erdgas","Erdgaskosten exkl. Steuern, Abgaben, Netzentgelte, etc.",IF(H7071="Strom","Stromkosten exkl. Steuern, Abgaben, Netzentgelte, etc.",IF(H7071="Wärme/Kälte","Wärme-/Kältekosten exkl. Steuern, Abgaben, Netzentgelte, etc.", "Bitte Energieart auswählen!")))</f>
        <v>Bitte Energieart auswählen!</v>
      </c>
      <c r="N7072" s="47"/>
      <c r="O7072" s="47"/>
      <c r="P7072" s="75"/>
      <c r="Q7072" s="61"/>
      <c r="R7072" s="62"/>
      <c r="S7072" s="47"/>
    </row>
    <row r="7073" spans="2:19" ht="15" thickBot="1" x14ac:dyDescent="0.35">
      <c r="B7073" s="47" t="str">
        <f>IF(AND(H7071="Erdgas",H7070="Nein"),"Aliquoter Erdgasverbrauch in kWh von 1. Oktober 2022 bis 31. Dezember 2022",IF(H7071="Erdgas","Erdgasverbrauch in kWh von 1. Oktober 2022 bis 31. Dezember 2022",IF(AND(H7071="Strom",H7070="Nein"),"Aliquoter Stromverbrauch in kWh von 1. Oktober 2022 bis 31. Dezember 2022",IF(H7071="Strom","Stromverbrauch in kWh von 1. Oktober 2022 bis 31. Dezember 2022",IF(AND(H7071="Wärme/Kälte",H7070="Nein"),"Aliquoter Wärme-/Kälteverbrauch in kWh von 1. Oktober 2022 bis 31. Dezember 2022",IF(H7071="Wärme/Kälte","Wärme-/Kälteverbrauch in kWh von 1. Oktober 2022 bis 31. Dezember 2022","Bitte Energieart auswählen!"))))))</f>
        <v>Bitte Energieart auswählen!</v>
      </c>
      <c r="C7073" s="47"/>
      <c r="D7073" s="47"/>
      <c r="E7073" s="47"/>
      <c r="F7073" s="47"/>
      <c r="G7073" s="47"/>
      <c r="H7073" s="59">
        <f>SUM(I7073:K7073)</f>
        <v>0</v>
      </c>
      <c r="I7073" s="119" t="str">
        <f>IFERROR(IF(H7070="Nein",VLOOKUP(H7069,'1 - Strom Erdgas Wärme 2021'!H:AA,20,FALSE)/12,""),"")</f>
        <v/>
      </c>
      <c r="J7073" s="119" t="str">
        <f>IFERROR(IF(H7070="Nein",VLOOKUP(H7069,'1 - Strom Erdgas Wärme 2021'!H:AB,20,FALSE)/12,""),"")</f>
        <v/>
      </c>
      <c r="K7073" s="119" t="str">
        <f>IFERROR(IF(H7070="Nein",VLOOKUP(H7069,'1 - Strom Erdgas Wärme 2021'!H:AC,20,FALSE)/12,""),"")</f>
        <v/>
      </c>
      <c r="L7073" s="48" t="s">
        <v>5</v>
      </c>
      <c r="M7073" s="76" t="str">
        <f>IFERROR(IF(H7070="Nein","Vorbefüllte Verbrauchswerte wurden aliquot (d.h. 1/12) aus dem Jahr 2021 übernommen.","Bitte ergänzen Sie die monatlichen Verbrauchswerte gem. Lastprofilzähler"),"")</f>
        <v>Bitte ergänzen Sie die monatlichen Verbrauchswerte gem. Lastprofilzähler</v>
      </c>
      <c r="N7073" s="77"/>
      <c r="O7073" s="77"/>
      <c r="P7073" s="77"/>
      <c r="Q7073" s="77"/>
      <c r="R7073" s="77"/>
      <c r="S7073" s="77"/>
    </row>
    <row r="7074" spans="2:19" x14ac:dyDescent="0.3">
      <c r="B7074" s="47" t="str">
        <f>IF(H7071="Wärme/Kälte","Energiemix: Anteil in % der aus Strom oder Erdgas erzeugten Wärme/Kälte","")</f>
        <v/>
      </c>
      <c r="C7074" s="46"/>
      <c r="D7074" s="46"/>
      <c r="E7074" s="46"/>
      <c r="F7074" s="74">
        <f>IFERROR(SUMPRODUCT(I7074:K7074,I7073:K7073),"")</f>
        <v>0</v>
      </c>
      <c r="G7074" s="74"/>
      <c r="H7074" s="46"/>
      <c r="I7074" s="120"/>
      <c r="J7074" s="121"/>
      <c r="K7074" s="121"/>
      <c r="L7074" s="48" t="str">
        <f>IF(H7071="Wärme/Kälte","i","")</f>
        <v/>
      </c>
      <c r="M7074" s="47" t="str">
        <f>IF(H7071="Wärme/Kälte","Bitte geben Sie den Anteil in % (von 0 bis 100, ohne Prozentzeichen) der  direkt aus Strom oder Erdgas erzeugten Wärme/Kälte.","")</f>
        <v/>
      </c>
      <c r="N7074" s="46"/>
      <c r="O7074" s="46"/>
      <c r="P7074" s="46"/>
      <c r="Q7074" s="46"/>
      <c r="R7074" s="46"/>
      <c r="S7074" s="46"/>
    </row>
    <row r="7075" spans="2:19" x14ac:dyDescent="0.3">
      <c r="B7075" s="46"/>
      <c r="C7075" s="46"/>
      <c r="D7075" s="46"/>
      <c r="E7075" s="46"/>
      <c r="F7075" s="46"/>
      <c r="G7075" s="46"/>
      <c r="H7075" s="46"/>
      <c r="I7075" s="98"/>
      <c r="J7075" s="46"/>
      <c r="K7075" s="46"/>
      <c r="L7075" s="48"/>
      <c r="M7075" s="47"/>
      <c r="N7075" s="46"/>
      <c r="O7075" s="46"/>
      <c r="P7075" s="46"/>
      <c r="Q7075" s="46"/>
      <c r="R7075" s="46"/>
      <c r="S7075" s="46"/>
    </row>
    <row r="7076" spans="2:19" ht="18" thickBot="1" x14ac:dyDescent="0.5">
      <c r="B7076" s="56" t="s">
        <v>10</v>
      </c>
      <c r="C7076" s="47"/>
      <c r="D7076" s="47"/>
      <c r="E7076" s="47"/>
      <c r="F7076" s="47"/>
      <c r="G7076" s="47"/>
      <c r="H7076" s="47"/>
      <c r="I7076" s="68">
        <v>44835</v>
      </c>
      <c r="J7076" s="68">
        <v>44866</v>
      </c>
      <c r="K7076" s="68">
        <v>44896</v>
      </c>
      <c r="L7076" s="47"/>
      <c r="M7076" s="69"/>
      <c r="N7076" s="69"/>
      <c r="O7076" s="69"/>
      <c r="P7076" s="69"/>
      <c r="Q7076" s="69"/>
      <c r="R7076" s="69"/>
      <c r="S7076" s="47"/>
    </row>
    <row r="7077" spans="2:19" ht="15" thickBot="1" x14ac:dyDescent="0.35">
      <c r="B7077" s="47" t="s">
        <v>28</v>
      </c>
      <c r="C7077" s="47"/>
      <c r="D7077" s="47"/>
      <c r="E7077" s="47"/>
      <c r="F7077" s="47"/>
      <c r="G7077" s="47"/>
      <c r="H7077" s="117"/>
      <c r="I7077" s="70"/>
      <c r="J7077" s="71"/>
      <c r="K7077" s="71"/>
      <c r="L7077" s="48" t="s">
        <v>5</v>
      </c>
      <c r="M7077" s="47" t="s">
        <v>29</v>
      </c>
      <c r="N7077" s="69"/>
      <c r="O7077" s="69"/>
      <c r="P7077" s="69"/>
      <c r="Q7077" s="69"/>
      <c r="R7077" s="69"/>
      <c r="S7077" s="47"/>
    </row>
    <row r="7078" spans="2:19" ht="15" thickBot="1" x14ac:dyDescent="0.35">
      <c r="B7078" s="47" t="s">
        <v>13</v>
      </c>
      <c r="C7078" s="47"/>
      <c r="D7078" s="47"/>
      <c r="E7078" s="47"/>
      <c r="F7078" s="47"/>
      <c r="G7078" s="47"/>
      <c r="H7078" s="138">
        <f>IFERROR(VLOOKUP(H7077,'1 - Strom Erdgas Wärme 2021'!H:AA,17,FALSE),"")</f>
        <v>0</v>
      </c>
      <c r="I7078" s="70"/>
      <c r="J7078" s="71"/>
      <c r="K7078" s="71"/>
      <c r="L7078" s="48"/>
      <c r="M7078" s="47"/>
      <c r="N7078" s="69"/>
      <c r="O7078" s="69"/>
      <c r="P7078" s="69"/>
      <c r="Q7078" s="69"/>
      <c r="R7078" s="69"/>
      <c r="S7078" s="47"/>
    </row>
    <row r="7079" spans="2:19" ht="15" thickBot="1" x14ac:dyDescent="0.35">
      <c r="B7079" s="47" t="s">
        <v>16</v>
      </c>
      <c r="C7079" s="47"/>
      <c r="D7079" s="47"/>
      <c r="E7079" s="47"/>
      <c r="F7079" s="47"/>
      <c r="G7079" s="47"/>
      <c r="H7079" s="139"/>
      <c r="I7079" s="72"/>
      <c r="J7079" s="73"/>
      <c r="K7079" s="73"/>
      <c r="L7079" s="48" t="s">
        <v>5</v>
      </c>
      <c r="M7079" s="47" t="s">
        <v>17</v>
      </c>
      <c r="N7079" s="69"/>
      <c r="O7079" s="69"/>
      <c r="P7079" s="69"/>
      <c r="Q7079" s="69"/>
      <c r="R7079" s="69"/>
      <c r="S7079" s="47"/>
    </row>
    <row r="7080" spans="2:19" ht="16.8" thickBot="1" x14ac:dyDescent="0.45">
      <c r="B7080" s="47" t="str">
        <f>IF(H7079="Erdgas","Arbeitspreis pro kWh Erdgas in EUR",IF(H7079="Strom","Arbeitspreis pro kWh Strom in EUR",IF(H7079="Wärme/Kälte","Arbeitspreis pro kWh Wärme-/Kälteverbrauch in EUR","Bitte Energieart auswählen!")))</f>
        <v>Bitte Energieart auswählen!</v>
      </c>
      <c r="C7080" s="47"/>
      <c r="D7080" s="47"/>
      <c r="E7080" s="47"/>
      <c r="F7080" s="47"/>
      <c r="G7080" s="74">
        <f>IFERROR(SUMPRODUCT(I7080:K7080,I7081:K7081),"")</f>
        <v>0</v>
      </c>
      <c r="H7080" s="47"/>
      <c r="I7080" s="118"/>
      <c r="J7080" s="118"/>
      <c r="K7080" s="118"/>
      <c r="L7080" s="48" t="s">
        <v>5</v>
      </c>
      <c r="M7080" s="47" t="str">
        <f>IF(H7079="Erdgas","Erdgaskosten exkl. Steuern, Abgaben, Netzentgelte, etc.",IF(H7079="Strom","Stromkosten exkl. Steuern, Abgaben, Netzentgelte, etc.",IF(H7079="Wärme/Kälte","Wärme-/Kältekosten exkl. Steuern, Abgaben, Netzentgelte, etc.", "Bitte Energieart auswählen!")))</f>
        <v>Bitte Energieart auswählen!</v>
      </c>
      <c r="N7080" s="47"/>
      <c r="O7080" s="47"/>
      <c r="P7080" s="75"/>
      <c r="Q7080" s="61"/>
      <c r="R7080" s="62"/>
      <c r="S7080" s="47"/>
    </row>
    <row r="7081" spans="2:19" ht="15" thickBot="1" x14ac:dyDescent="0.35">
      <c r="B7081" s="47" t="str">
        <f>IF(AND(H7079="Erdgas",H7078="Nein"),"Aliquoter Erdgasverbrauch in kWh von 1. Oktober 2022 bis 31. Dezember 2022",IF(H7079="Erdgas","Erdgasverbrauch in kWh von 1. Oktober 2022 bis 31. Dezember 2022",IF(AND(H7079="Strom",H7078="Nein"),"Aliquoter Stromverbrauch in kWh von 1. Oktober 2022 bis 31. Dezember 2022",IF(H7079="Strom","Stromverbrauch in kWh von 1. Oktober 2022 bis 31. Dezember 2022",IF(AND(H7079="Wärme/Kälte",H7078="Nein"),"Aliquoter Wärme-/Kälteverbrauch in kWh von 1. Oktober 2022 bis 31. Dezember 2022",IF(H7079="Wärme/Kälte","Wärme-/Kälteverbrauch in kWh von 1. Oktober 2022 bis 31. Dezember 2022","Bitte Energieart auswählen!"))))))</f>
        <v>Bitte Energieart auswählen!</v>
      </c>
      <c r="C7081" s="47"/>
      <c r="D7081" s="47"/>
      <c r="E7081" s="47"/>
      <c r="F7081" s="47"/>
      <c r="G7081" s="47"/>
      <c r="H7081" s="59">
        <f>SUM(I7081:K7081)</f>
        <v>0</v>
      </c>
      <c r="I7081" s="119" t="str">
        <f>IFERROR(IF(H7078="Nein",VLOOKUP(H7077,'1 - Strom Erdgas Wärme 2021'!H:AA,20,FALSE)/12,""),"")</f>
        <v/>
      </c>
      <c r="J7081" s="119" t="str">
        <f>IFERROR(IF(H7078="Nein",VLOOKUP(H7077,'1 - Strom Erdgas Wärme 2021'!H:AB,20,FALSE)/12,""),"")</f>
        <v/>
      </c>
      <c r="K7081" s="119" t="str">
        <f>IFERROR(IF(H7078="Nein",VLOOKUP(H7077,'1 - Strom Erdgas Wärme 2021'!H:AC,20,FALSE)/12,""),"")</f>
        <v/>
      </c>
      <c r="L7081" s="48" t="s">
        <v>5</v>
      </c>
      <c r="M7081" s="76" t="str">
        <f>IFERROR(IF(H7078="Nein","Vorbefüllte Verbrauchswerte wurden aliquot (d.h. 1/12) aus dem Jahr 2021 übernommen.","Bitte ergänzen Sie die monatlichen Verbrauchswerte gem. Lastprofilzähler"),"")</f>
        <v>Bitte ergänzen Sie die monatlichen Verbrauchswerte gem. Lastprofilzähler</v>
      </c>
      <c r="N7081" s="77"/>
      <c r="O7081" s="77"/>
      <c r="P7081" s="77"/>
      <c r="Q7081" s="77"/>
      <c r="R7081" s="77"/>
      <c r="S7081" s="77"/>
    </row>
    <row r="7082" spans="2:19" x14ac:dyDescent="0.3">
      <c r="B7082" s="47" t="str">
        <f>IF(H7079="Wärme/Kälte","Energiemix: Anteil in % der aus Strom oder Erdgas erzeugten Wärme/Kälte","")</f>
        <v/>
      </c>
      <c r="C7082" s="46"/>
      <c r="D7082" s="46"/>
      <c r="E7082" s="46"/>
      <c r="F7082" s="74">
        <f>IFERROR(SUMPRODUCT(I7082:K7082,I7081:K7081),"")</f>
        <v>0</v>
      </c>
      <c r="G7082" s="74"/>
      <c r="H7082" s="46"/>
      <c r="I7082" s="120"/>
      <c r="J7082" s="121"/>
      <c r="K7082" s="121"/>
      <c r="L7082" s="48" t="str">
        <f>IF(H7079="Wärme/Kälte","i","")</f>
        <v/>
      </c>
      <c r="M7082" s="47" t="str">
        <f>IF(H7079="Wärme/Kälte","Bitte geben Sie den Anteil in % (von 0 bis 100, ohne Prozentzeichen) der  direkt aus Strom oder Erdgas erzeugten Wärme/Kälte.","")</f>
        <v/>
      </c>
      <c r="N7082" s="46"/>
      <c r="O7082" s="46"/>
      <c r="P7082" s="46"/>
      <c r="Q7082" s="46"/>
      <c r="R7082" s="46"/>
      <c r="S7082" s="46"/>
    </row>
    <row r="7083" spans="2:19" x14ac:dyDescent="0.3">
      <c r="B7083" s="46"/>
      <c r="C7083" s="46"/>
      <c r="D7083" s="46"/>
      <c r="E7083" s="46"/>
      <c r="F7083" s="46"/>
      <c r="G7083" s="46"/>
      <c r="H7083" s="46"/>
      <c r="I7083" s="98"/>
      <c r="J7083" s="46"/>
      <c r="K7083" s="46"/>
      <c r="L7083" s="48"/>
      <c r="M7083" s="47"/>
      <c r="N7083" s="46"/>
      <c r="O7083" s="46"/>
      <c r="P7083" s="46"/>
      <c r="Q7083" s="46"/>
      <c r="R7083" s="46"/>
      <c r="S7083" s="46"/>
    </row>
    <row r="7084" spans="2:19" ht="18" thickBot="1" x14ac:dyDescent="0.5">
      <c r="B7084" s="56" t="s">
        <v>10</v>
      </c>
      <c r="C7084" s="47"/>
      <c r="D7084" s="47"/>
      <c r="E7084" s="47"/>
      <c r="F7084" s="47"/>
      <c r="G7084" s="47"/>
      <c r="H7084" s="47"/>
      <c r="I7084" s="68">
        <v>44835</v>
      </c>
      <c r="J7084" s="68">
        <v>44866</v>
      </c>
      <c r="K7084" s="68">
        <v>44896</v>
      </c>
      <c r="L7084" s="47"/>
      <c r="M7084" s="69"/>
      <c r="N7084" s="69"/>
      <c r="O7084" s="69"/>
      <c r="P7084" s="69"/>
      <c r="Q7084" s="69"/>
      <c r="R7084" s="69"/>
      <c r="S7084" s="47"/>
    </row>
    <row r="7085" spans="2:19" ht="15" thickBot="1" x14ac:dyDescent="0.35">
      <c r="B7085" s="47" t="s">
        <v>28</v>
      </c>
      <c r="C7085" s="47"/>
      <c r="D7085" s="47"/>
      <c r="E7085" s="47"/>
      <c r="F7085" s="47"/>
      <c r="G7085" s="47"/>
      <c r="H7085" s="117"/>
      <c r="I7085" s="70"/>
      <c r="J7085" s="71"/>
      <c r="K7085" s="71"/>
      <c r="L7085" s="48" t="s">
        <v>5</v>
      </c>
      <c r="M7085" s="47" t="s">
        <v>29</v>
      </c>
      <c r="N7085" s="69"/>
      <c r="O7085" s="69"/>
      <c r="P7085" s="69"/>
      <c r="Q7085" s="69"/>
      <c r="R7085" s="69"/>
      <c r="S7085" s="47"/>
    </row>
    <row r="7086" spans="2:19" ht="15" thickBot="1" x14ac:dyDescent="0.35">
      <c r="B7086" s="47" t="s">
        <v>13</v>
      </c>
      <c r="C7086" s="47"/>
      <c r="D7086" s="47"/>
      <c r="E7086" s="47"/>
      <c r="F7086" s="47"/>
      <c r="G7086" s="47"/>
      <c r="H7086" s="138">
        <f>IFERROR(VLOOKUP(H7085,'1 - Strom Erdgas Wärme 2021'!H:AA,17,FALSE),"")</f>
        <v>0</v>
      </c>
      <c r="I7086" s="70"/>
      <c r="J7086" s="71"/>
      <c r="K7086" s="71"/>
      <c r="L7086" s="48"/>
      <c r="M7086" s="47"/>
      <c r="N7086" s="69"/>
      <c r="O7086" s="69"/>
      <c r="P7086" s="69"/>
      <c r="Q7086" s="69"/>
      <c r="R7086" s="69"/>
      <c r="S7086" s="47"/>
    </row>
    <row r="7087" spans="2:19" ht="15" thickBot="1" x14ac:dyDescent="0.35">
      <c r="B7087" s="47" t="s">
        <v>16</v>
      </c>
      <c r="C7087" s="47"/>
      <c r="D7087" s="47"/>
      <c r="E7087" s="47"/>
      <c r="F7087" s="47"/>
      <c r="G7087" s="47"/>
      <c r="H7087" s="139"/>
      <c r="I7087" s="72"/>
      <c r="J7087" s="73"/>
      <c r="K7087" s="73"/>
      <c r="L7087" s="48" t="s">
        <v>5</v>
      </c>
      <c r="M7087" s="47" t="s">
        <v>17</v>
      </c>
      <c r="N7087" s="69"/>
      <c r="O7087" s="69"/>
      <c r="P7087" s="69"/>
      <c r="Q7087" s="69"/>
      <c r="R7087" s="69"/>
      <c r="S7087" s="47"/>
    </row>
    <row r="7088" spans="2:19" ht="16.8" thickBot="1" x14ac:dyDescent="0.45">
      <c r="B7088" s="47" t="str">
        <f>IF(H7087="Erdgas","Arbeitspreis pro kWh Erdgas in EUR",IF(H7087="Strom","Arbeitspreis pro kWh Strom in EUR",IF(H7087="Wärme/Kälte","Arbeitspreis pro kWh Wärme-/Kälteverbrauch in EUR","Bitte Energieart auswählen!")))</f>
        <v>Bitte Energieart auswählen!</v>
      </c>
      <c r="C7088" s="47"/>
      <c r="D7088" s="47"/>
      <c r="E7088" s="47"/>
      <c r="F7088" s="47"/>
      <c r="G7088" s="74">
        <f>IFERROR(SUMPRODUCT(I7088:K7088,I7089:K7089),"")</f>
        <v>0</v>
      </c>
      <c r="H7088" s="47"/>
      <c r="I7088" s="118"/>
      <c r="J7088" s="118"/>
      <c r="K7088" s="118"/>
      <c r="L7088" s="48" t="s">
        <v>5</v>
      </c>
      <c r="M7088" s="47" t="str">
        <f>IF(H7087="Erdgas","Erdgaskosten exkl. Steuern, Abgaben, Netzentgelte, etc.",IF(H7087="Strom","Stromkosten exkl. Steuern, Abgaben, Netzentgelte, etc.",IF(H7087="Wärme/Kälte","Wärme-/Kältekosten exkl. Steuern, Abgaben, Netzentgelte, etc.", "Bitte Energieart auswählen!")))</f>
        <v>Bitte Energieart auswählen!</v>
      </c>
      <c r="N7088" s="47"/>
      <c r="O7088" s="47"/>
      <c r="P7088" s="75"/>
      <c r="Q7088" s="61"/>
      <c r="R7088" s="62"/>
      <c r="S7088" s="47"/>
    </row>
    <row r="7089" spans="2:19" ht="15" thickBot="1" x14ac:dyDescent="0.35">
      <c r="B7089" s="47" t="str">
        <f>IF(AND(H7087="Erdgas",H7086="Nein"),"Aliquoter Erdgasverbrauch in kWh von 1. Oktober 2022 bis 31. Dezember 2022",IF(H7087="Erdgas","Erdgasverbrauch in kWh von 1. Oktober 2022 bis 31. Dezember 2022",IF(AND(H7087="Strom",H7086="Nein"),"Aliquoter Stromverbrauch in kWh von 1. Oktober 2022 bis 31. Dezember 2022",IF(H7087="Strom","Stromverbrauch in kWh von 1. Oktober 2022 bis 31. Dezember 2022",IF(AND(H7087="Wärme/Kälte",H7086="Nein"),"Aliquoter Wärme-/Kälteverbrauch in kWh von 1. Oktober 2022 bis 31. Dezember 2022",IF(H7087="Wärme/Kälte","Wärme-/Kälteverbrauch in kWh von 1. Oktober 2022 bis 31. Dezember 2022","Bitte Energieart auswählen!"))))))</f>
        <v>Bitte Energieart auswählen!</v>
      </c>
      <c r="C7089" s="47"/>
      <c r="D7089" s="47"/>
      <c r="E7089" s="47"/>
      <c r="F7089" s="47"/>
      <c r="G7089" s="47"/>
      <c r="H7089" s="59">
        <f>SUM(I7089:K7089)</f>
        <v>0</v>
      </c>
      <c r="I7089" s="119" t="str">
        <f>IFERROR(IF(H7086="Nein",VLOOKUP(H7085,'1 - Strom Erdgas Wärme 2021'!H:AA,20,FALSE)/12,""),"")</f>
        <v/>
      </c>
      <c r="J7089" s="119" t="str">
        <f>IFERROR(IF(H7086="Nein",VLOOKUP(H7085,'1 - Strom Erdgas Wärme 2021'!H:AB,20,FALSE)/12,""),"")</f>
        <v/>
      </c>
      <c r="K7089" s="119" t="str">
        <f>IFERROR(IF(H7086="Nein",VLOOKUP(H7085,'1 - Strom Erdgas Wärme 2021'!H:AC,20,FALSE)/12,""),"")</f>
        <v/>
      </c>
      <c r="L7089" s="48" t="s">
        <v>5</v>
      </c>
      <c r="M7089" s="76" t="str">
        <f>IFERROR(IF(H7086="Nein","Vorbefüllte Verbrauchswerte wurden aliquot (d.h. 1/12) aus dem Jahr 2021 übernommen.","Bitte ergänzen Sie die monatlichen Verbrauchswerte gem. Lastprofilzähler"),"")</f>
        <v>Bitte ergänzen Sie die monatlichen Verbrauchswerte gem. Lastprofilzähler</v>
      </c>
      <c r="N7089" s="77"/>
      <c r="O7089" s="77"/>
      <c r="P7089" s="77"/>
      <c r="Q7089" s="77"/>
      <c r="R7089" s="77"/>
      <c r="S7089" s="77"/>
    </row>
    <row r="7090" spans="2:19" x14ac:dyDescent="0.3">
      <c r="B7090" s="47" t="str">
        <f>IF(H7087="Wärme/Kälte","Energiemix: Anteil in % der aus Strom oder Erdgas erzeugten Wärme/Kälte","")</f>
        <v/>
      </c>
      <c r="C7090" s="46"/>
      <c r="D7090" s="46"/>
      <c r="E7090" s="46"/>
      <c r="F7090" s="74">
        <f>IFERROR(SUMPRODUCT(I7090:K7090,I7089:K7089),"")</f>
        <v>0</v>
      </c>
      <c r="G7090" s="74"/>
      <c r="H7090" s="46"/>
      <c r="I7090" s="120"/>
      <c r="J7090" s="121"/>
      <c r="K7090" s="121"/>
      <c r="L7090" s="48" t="str">
        <f>IF(H7087="Wärme/Kälte","i","")</f>
        <v/>
      </c>
      <c r="M7090" s="47" t="str">
        <f>IF(H7087="Wärme/Kälte","Bitte geben Sie den Anteil in % (von 0 bis 100, ohne Prozentzeichen) der  direkt aus Strom oder Erdgas erzeugten Wärme/Kälte.","")</f>
        <v/>
      </c>
      <c r="N7090" s="46"/>
      <c r="O7090" s="46"/>
      <c r="P7090" s="46"/>
      <c r="Q7090" s="46"/>
      <c r="R7090" s="46"/>
      <c r="S7090" s="46"/>
    </row>
    <row r="7091" spans="2:19" x14ac:dyDescent="0.3">
      <c r="B7091" s="46"/>
      <c r="C7091" s="46"/>
      <c r="D7091" s="46"/>
      <c r="E7091" s="46"/>
      <c r="F7091" s="46"/>
      <c r="G7091" s="46"/>
      <c r="H7091" s="46"/>
      <c r="I7091" s="98"/>
      <c r="J7091" s="46"/>
      <c r="K7091" s="46"/>
      <c r="L7091" s="48"/>
      <c r="M7091" s="47"/>
      <c r="N7091" s="46"/>
      <c r="O7091" s="46"/>
      <c r="P7091" s="46"/>
      <c r="Q7091" s="46"/>
      <c r="R7091" s="46"/>
      <c r="S7091" s="46"/>
    </row>
    <row r="7092" spans="2:19" ht="18" thickBot="1" x14ac:dyDescent="0.5">
      <c r="B7092" s="56" t="s">
        <v>10</v>
      </c>
      <c r="C7092" s="47"/>
      <c r="D7092" s="47"/>
      <c r="E7092" s="47"/>
      <c r="F7092" s="47"/>
      <c r="G7092" s="47"/>
      <c r="H7092" s="47"/>
      <c r="I7092" s="68">
        <v>44835</v>
      </c>
      <c r="J7092" s="68">
        <v>44866</v>
      </c>
      <c r="K7092" s="68">
        <v>44896</v>
      </c>
      <c r="L7092" s="47"/>
      <c r="M7092" s="69"/>
      <c r="N7092" s="69"/>
      <c r="O7092" s="69"/>
      <c r="P7092" s="69"/>
      <c r="Q7092" s="69"/>
      <c r="R7092" s="69"/>
      <c r="S7092" s="47"/>
    </row>
    <row r="7093" spans="2:19" ht="15" thickBot="1" x14ac:dyDescent="0.35">
      <c r="B7093" s="47" t="s">
        <v>28</v>
      </c>
      <c r="C7093" s="47"/>
      <c r="D7093" s="47"/>
      <c r="E7093" s="47"/>
      <c r="F7093" s="47"/>
      <c r="G7093" s="47"/>
      <c r="H7093" s="117"/>
      <c r="I7093" s="70"/>
      <c r="J7093" s="71"/>
      <c r="K7093" s="71"/>
      <c r="L7093" s="48" t="s">
        <v>5</v>
      </c>
      <c r="M7093" s="47" t="s">
        <v>29</v>
      </c>
      <c r="N7093" s="69"/>
      <c r="O7093" s="69"/>
      <c r="P7093" s="69"/>
      <c r="Q7093" s="69"/>
      <c r="R7093" s="69"/>
      <c r="S7093" s="47"/>
    </row>
    <row r="7094" spans="2:19" ht="15" thickBot="1" x14ac:dyDescent="0.35">
      <c r="B7094" s="47" t="s">
        <v>13</v>
      </c>
      <c r="C7094" s="47"/>
      <c r="D7094" s="47"/>
      <c r="E7094" s="47"/>
      <c r="F7094" s="47"/>
      <c r="G7094" s="47"/>
      <c r="H7094" s="138">
        <f>IFERROR(VLOOKUP(H7093,'1 - Strom Erdgas Wärme 2021'!H:AA,17,FALSE),"")</f>
        <v>0</v>
      </c>
      <c r="I7094" s="70"/>
      <c r="J7094" s="71"/>
      <c r="K7094" s="71"/>
      <c r="L7094" s="48"/>
      <c r="M7094" s="47"/>
      <c r="N7094" s="69"/>
      <c r="O7094" s="69"/>
      <c r="P7094" s="69"/>
      <c r="Q7094" s="69"/>
      <c r="R7094" s="69"/>
      <c r="S7094" s="47"/>
    </row>
    <row r="7095" spans="2:19" ht="15" thickBot="1" x14ac:dyDescent="0.35">
      <c r="B7095" s="47" t="s">
        <v>16</v>
      </c>
      <c r="C7095" s="47"/>
      <c r="D7095" s="47"/>
      <c r="E7095" s="47"/>
      <c r="F7095" s="47"/>
      <c r="G7095" s="47"/>
      <c r="H7095" s="139"/>
      <c r="I7095" s="72"/>
      <c r="J7095" s="73"/>
      <c r="K7095" s="73"/>
      <c r="L7095" s="48" t="s">
        <v>5</v>
      </c>
      <c r="M7095" s="47" t="s">
        <v>17</v>
      </c>
      <c r="N7095" s="69"/>
      <c r="O7095" s="69"/>
      <c r="P7095" s="69"/>
      <c r="Q7095" s="69"/>
      <c r="R7095" s="69"/>
      <c r="S7095" s="47"/>
    </row>
    <row r="7096" spans="2:19" ht="16.8" thickBot="1" x14ac:dyDescent="0.45">
      <c r="B7096" s="47" t="str">
        <f>IF(H7095="Erdgas","Arbeitspreis pro kWh Erdgas in EUR",IF(H7095="Strom","Arbeitspreis pro kWh Strom in EUR",IF(H7095="Wärme/Kälte","Arbeitspreis pro kWh Wärme-/Kälteverbrauch in EUR","Bitte Energieart auswählen!")))</f>
        <v>Bitte Energieart auswählen!</v>
      </c>
      <c r="C7096" s="47"/>
      <c r="D7096" s="47"/>
      <c r="E7096" s="47"/>
      <c r="F7096" s="47"/>
      <c r="G7096" s="74">
        <f>IFERROR(SUMPRODUCT(I7096:K7096,I7097:K7097),"")</f>
        <v>0</v>
      </c>
      <c r="H7096" s="47"/>
      <c r="I7096" s="118"/>
      <c r="J7096" s="118"/>
      <c r="K7096" s="118"/>
      <c r="L7096" s="48" t="s">
        <v>5</v>
      </c>
      <c r="M7096" s="47" t="str">
        <f>IF(H7095="Erdgas","Erdgaskosten exkl. Steuern, Abgaben, Netzentgelte, etc.",IF(H7095="Strom","Stromkosten exkl. Steuern, Abgaben, Netzentgelte, etc.",IF(H7095="Wärme/Kälte","Wärme-/Kältekosten exkl. Steuern, Abgaben, Netzentgelte, etc.", "Bitte Energieart auswählen!")))</f>
        <v>Bitte Energieart auswählen!</v>
      </c>
      <c r="N7096" s="47"/>
      <c r="O7096" s="47"/>
      <c r="P7096" s="75"/>
      <c r="Q7096" s="61"/>
      <c r="R7096" s="62"/>
      <c r="S7096" s="47"/>
    </row>
    <row r="7097" spans="2:19" ht="15" thickBot="1" x14ac:dyDescent="0.35">
      <c r="B7097" s="47" t="str">
        <f>IF(AND(H7095="Erdgas",H7094="Nein"),"Aliquoter Erdgasverbrauch in kWh von 1. Oktober 2022 bis 31. Dezember 2022",IF(H7095="Erdgas","Erdgasverbrauch in kWh von 1. Oktober 2022 bis 31. Dezember 2022",IF(AND(H7095="Strom",H7094="Nein"),"Aliquoter Stromverbrauch in kWh von 1. Oktober 2022 bis 31. Dezember 2022",IF(H7095="Strom","Stromverbrauch in kWh von 1. Oktober 2022 bis 31. Dezember 2022",IF(AND(H7095="Wärme/Kälte",H7094="Nein"),"Aliquoter Wärme-/Kälteverbrauch in kWh von 1. Oktober 2022 bis 31. Dezember 2022",IF(H7095="Wärme/Kälte","Wärme-/Kälteverbrauch in kWh von 1. Oktober 2022 bis 31. Dezember 2022","Bitte Energieart auswählen!"))))))</f>
        <v>Bitte Energieart auswählen!</v>
      </c>
      <c r="C7097" s="47"/>
      <c r="D7097" s="47"/>
      <c r="E7097" s="47"/>
      <c r="F7097" s="47"/>
      <c r="G7097" s="47"/>
      <c r="H7097" s="59">
        <f>SUM(I7097:K7097)</f>
        <v>0</v>
      </c>
      <c r="I7097" s="119" t="str">
        <f>IFERROR(IF(H7094="Nein",VLOOKUP(H7093,'1 - Strom Erdgas Wärme 2021'!H:AA,20,FALSE)/12,""),"")</f>
        <v/>
      </c>
      <c r="J7097" s="119" t="str">
        <f>IFERROR(IF(H7094="Nein",VLOOKUP(H7093,'1 - Strom Erdgas Wärme 2021'!H:AB,20,FALSE)/12,""),"")</f>
        <v/>
      </c>
      <c r="K7097" s="119" t="str">
        <f>IFERROR(IF(H7094="Nein",VLOOKUP(H7093,'1 - Strom Erdgas Wärme 2021'!H:AC,20,FALSE)/12,""),"")</f>
        <v/>
      </c>
      <c r="L7097" s="48" t="s">
        <v>5</v>
      </c>
      <c r="M7097" s="76" t="str">
        <f>IFERROR(IF(H7094="Nein","Vorbefüllte Verbrauchswerte wurden aliquot (d.h. 1/12) aus dem Jahr 2021 übernommen.","Bitte ergänzen Sie die monatlichen Verbrauchswerte gem. Lastprofilzähler"),"")</f>
        <v>Bitte ergänzen Sie die monatlichen Verbrauchswerte gem. Lastprofilzähler</v>
      </c>
      <c r="N7097" s="77"/>
      <c r="O7097" s="77"/>
      <c r="P7097" s="77"/>
      <c r="Q7097" s="77"/>
      <c r="R7097" s="77"/>
      <c r="S7097" s="77"/>
    </row>
    <row r="7098" spans="2:19" x14ac:dyDescent="0.3">
      <c r="B7098" s="47" t="str">
        <f>IF(H7095="Wärme/Kälte","Energiemix: Anteil in % der aus Strom oder Erdgas erzeugten Wärme/Kälte","")</f>
        <v/>
      </c>
      <c r="C7098" s="46"/>
      <c r="D7098" s="46"/>
      <c r="E7098" s="46"/>
      <c r="F7098" s="74">
        <f>IFERROR(SUMPRODUCT(I7098:K7098,I7097:K7097),"")</f>
        <v>0</v>
      </c>
      <c r="G7098" s="74"/>
      <c r="H7098" s="46"/>
      <c r="I7098" s="120"/>
      <c r="J7098" s="121"/>
      <c r="K7098" s="121"/>
      <c r="L7098" s="48" t="str">
        <f>IF(H7095="Wärme/Kälte","i","")</f>
        <v/>
      </c>
      <c r="M7098" s="47" t="str">
        <f>IF(H7095="Wärme/Kälte","Bitte geben Sie den Anteil in % (von 0 bis 100, ohne Prozentzeichen) der  direkt aus Strom oder Erdgas erzeugten Wärme/Kälte.","")</f>
        <v/>
      </c>
      <c r="N7098" s="46"/>
      <c r="O7098" s="46"/>
      <c r="P7098" s="46"/>
      <c r="Q7098" s="46"/>
      <c r="R7098" s="46"/>
      <c r="S7098" s="46"/>
    </row>
    <row r="7099" spans="2:19" x14ac:dyDescent="0.3">
      <c r="B7099" s="46"/>
      <c r="C7099" s="46"/>
      <c r="D7099" s="46"/>
      <c r="E7099" s="46"/>
      <c r="F7099" s="46"/>
      <c r="G7099" s="46"/>
      <c r="H7099" s="46"/>
      <c r="I7099" s="98"/>
      <c r="J7099" s="46"/>
      <c r="K7099" s="46"/>
      <c r="L7099" s="48"/>
      <c r="M7099" s="47"/>
      <c r="N7099" s="46"/>
      <c r="O7099" s="46"/>
      <c r="P7099" s="46"/>
      <c r="Q7099" s="46"/>
      <c r="R7099" s="46"/>
      <c r="S7099" s="46"/>
    </row>
    <row r="7100" spans="2:19" ht="18" thickBot="1" x14ac:dyDescent="0.5">
      <c r="B7100" s="56" t="s">
        <v>10</v>
      </c>
      <c r="C7100" s="47"/>
      <c r="D7100" s="47"/>
      <c r="E7100" s="47"/>
      <c r="F7100" s="47"/>
      <c r="G7100" s="47"/>
      <c r="H7100" s="47"/>
      <c r="I7100" s="68">
        <v>44835</v>
      </c>
      <c r="J7100" s="68">
        <v>44866</v>
      </c>
      <c r="K7100" s="68">
        <v>44896</v>
      </c>
      <c r="L7100" s="47"/>
      <c r="M7100" s="69"/>
      <c r="N7100" s="69"/>
      <c r="O7100" s="69"/>
      <c r="P7100" s="69"/>
      <c r="Q7100" s="69"/>
      <c r="R7100" s="69"/>
      <c r="S7100" s="47"/>
    </row>
    <row r="7101" spans="2:19" ht="15" thickBot="1" x14ac:dyDescent="0.35">
      <c r="B7101" s="47" t="s">
        <v>28</v>
      </c>
      <c r="C7101" s="47"/>
      <c r="D7101" s="47"/>
      <c r="E7101" s="47"/>
      <c r="F7101" s="47"/>
      <c r="G7101" s="47"/>
      <c r="H7101" s="117"/>
      <c r="I7101" s="70"/>
      <c r="J7101" s="71"/>
      <c r="K7101" s="71"/>
      <c r="L7101" s="48" t="s">
        <v>5</v>
      </c>
      <c r="M7101" s="47" t="s">
        <v>29</v>
      </c>
      <c r="N7101" s="69"/>
      <c r="O7101" s="69"/>
      <c r="P7101" s="69"/>
      <c r="Q7101" s="69"/>
      <c r="R7101" s="69"/>
      <c r="S7101" s="47"/>
    </row>
    <row r="7102" spans="2:19" ht="15" thickBot="1" x14ac:dyDescent="0.35">
      <c r="B7102" s="47" t="s">
        <v>13</v>
      </c>
      <c r="C7102" s="47"/>
      <c r="D7102" s="47"/>
      <c r="E7102" s="47"/>
      <c r="F7102" s="47"/>
      <c r="G7102" s="47"/>
      <c r="H7102" s="138">
        <f>IFERROR(VLOOKUP(H7101,'1 - Strom Erdgas Wärme 2021'!H:AA,17,FALSE),"")</f>
        <v>0</v>
      </c>
      <c r="I7102" s="70"/>
      <c r="J7102" s="71"/>
      <c r="K7102" s="71"/>
      <c r="L7102" s="48"/>
      <c r="M7102" s="47"/>
      <c r="N7102" s="69"/>
      <c r="O7102" s="69"/>
      <c r="P7102" s="69"/>
      <c r="Q7102" s="69"/>
      <c r="R7102" s="69"/>
      <c r="S7102" s="47"/>
    </row>
    <row r="7103" spans="2:19" ht="15" thickBot="1" x14ac:dyDescent="0.35">
      <c r="B7103" s="47" t="s">
        <v>16</v>
      </c>
      <c r="C7103" s="47"/>
      <c r="D7103" s="47"/>
      <c r="E7103" s="47"/>
      <c r="F7103" s="47"/>
      <c r="G7103" s="47"/>
      <c r="H7103" s="139"/>
      <c r="I7103" s="72"/>
      <c r="J7103" s="73"/>
      <c r="K7103" s="73"/>
      <c r="L7103" s="48" t="s">
        <v>5</v>
      </c>
      <c r="M7103" s="47" t="s">
        <v>17</v>
      </c>
      <c r="N7103" s="69"/>
      <c r="O7103" s="69"/>
      <c r="P7103" s="69"/>
      <c r="Q7103" s="69"/>
      <c r="R7103" s="69"/>
      <c r="S7103" s="47"/>
    </row>
    <row r="7104" spans="2:19" ht="16.8" thickBot="1" x14ac:dyDescent="0.45">
      <c r="B7104" s="47" t="str">
        <f>IF(H7103="Erdgas","Arbeitspreis pro kWh Erdgas in EUR",IF(H7103="Strom","Arbeitspreis pro kWh Strom in EUR",IF(H7103="Wärme/Kälte","Arbeitspreis pro kWh Wärme-/Kälteverbrauch in EUR","Bitte Energieart auswählen!")))</f>
        <v>Bitte Energieart auswählen!</v>
      </c>
      <c r="C7104" s="47"/>
      <c r="D7104" s="47"/>
      <c r="E7104" s="47"/>
      <c r="F7104" s="47"/>
      <c r="G7104" s="74">
        <f>IFERROR(SUMPRODUCT(I7104:K7104,I7105:K7105),"")</f>
        <v>0</v>
      </c>
      <c r="H7104" s="47"/>
      <c r="I7104" s="118"/>
      <c r="J7104" s="118"/>
      <c r="K7104" s="118"/>
      <c r="L7104" s="48" t="s">
        <v>5</v>
      </c>
      <c r="M7104" s="47" t="str">
        <f>IF(H7103="Erdgas","Erdgaskosten exkl. Steuern, Abgaben, Netzentgelte, etc.",IF(H7103="Strom","Stromkosten exkl. Steuern, Abgaben, Netzentgelte, etc.",IF(H7103="Wärme/Kälte","Wärme-/Kältekosten exkl. Steuern, Abgaben, Netzentgelte, etc.", "Bitte Energieart auswählen!")))</f>
        <v>Bitte Energieart auswählen!</v>
      </c>
      <c r="N7104" s="47"/>
      <c r="O7104" s="47"/>
      <c r="P7104" s="75"/>
      <c r="Q7104" s="61"/>
      <c r="R7104" s="62"/>
      <c r="S7104" s="47"/>
    </row>
    <row r="7105" spans="2:19" ht="15" thickBot="1" x14ac:dyDescent="0.35">
      <c r="B7105" s="47" t="str">
        <f>IF(AND(H7103="Erdgas",H7102="Nein"),"Aliquoter Erdgasverbrauch in kWh von 1. Oktober 2022 bis 31. Dezember 2022",IF(H7103="Erdgas","Erdgasverbrauch in kWh von 1. Oktober 2022 bis 31. Dezember 2022",IF(AND(H7103="Strom",H7102="Nein"),"Aliquoter Stromverbrauch in kWh von 1. Oktober 2022 bis 31. Dezember 2022",IF(H7103="Strom","Stromverbrauch in kWh von 1. Oktober 2022 bis 31. Dezember 2022",IF(AND(H7103="Wärme/Kälte",H7102="Nein"),"Aliquoter Wärme-/Kälteverbrauch in kWh von 1. Oktober 2022 bis 31. Dezember 2022",IF(H7103="Wärme/Kälte","Wärme-/Kälteverbrauch in kWh von 1. Oktober 2022 bis 31. Dezember 2022","Bitte Energieart auswählen!"))))))</f>
        <v>Bitte Energieart auswählen!</v>
      </c>
      <c r="C7105" s="47"/>
      <c r="D7105" s="47"/>
      <c r="E7105" s="47"/>
      <c r="F7105" s="47"/>
      <c r="G7105" s="47"/>
      <c r="H7105" s="59">
        <f>SUM(I7105:K7105)</f>
        <v>0</v>
      </c>
      <c r="I7105" s="119" t="str">
        <f>IFERROR(IF(H7102="Nein",VLOOKUP(H7101,'1 - Strom Erdgas Wärme 2021'!H:AA,20,FALSE)/12,""),"")</f>
        <v/>
      </c>
      <c r="J7105" s="119" t="str">
        <f>IFERROR(IF(H7102="Nein",VLOOKUP(H7101,'1 - Strom Erdgas Wärme 2021'!H:AB,20,FALSE)/12,""),"")</f>
        <v/>
      </c>
      <c r="K7105" s="119" t="str">
        <f>IFERROR(IF(H7102="Nein",VLOOKUP(H7101,'1 - Strom Erdgas Wärme 2021'!H:AC,20,FALSE)/12,""),"")</f>
        <v/>
      </c>
      <c r="L7105" s="48" t="s">
        <v>5</v>
      </c>
      <c r="M7105" s="76" t="str">
        <f>IFERROR(IF(H7102="Nein","Vorbefüllte Verbrauchswerte wurden aliquot (d.h. 1/12) aus dem Jahr 2021 übernommen.","Bitte ergänzen Sie die monatlichen Verbrauchswerte gem. Lastprofilzähler"),"")</f>
        <v>Bitte ergänzen Sie die monatlichen Verbrauchswerte gem. Lastprofilzähler</v>
      </c>
      <c r="N7105" s="77"/>
      <c r="O7105" s="77"/>
      <c r="P7105" s="77"/>
      <c r="Q7105" s="77"/>
      <c r="R7105" s="77"/>
      <c r="S7105" s="77"/>
    </row>
    <row r="7106" spans="2:19" x14ac:dyDescent="0.3">
      <c r="B7106" s="47" t="str">
        <f>IF(H7103="Wärme/Kälte","Energiemix: Anteil in % der aus Strom oder Erdgas erzeugten Wärme/Kälte","")</f>
        <v/>
      </c>
      <c r="C7106" s="46"/>
      <c r="D7106" s="46"/>
      <c r="E7106" s="46"/>
      <c r="F7106" s="74">
        <f>IFERROR(SUMPRODUCT(I7106:K7106,I7105:K7105),"")</f>
        <v>0</v>
      </c>
      <c r="G7106" s="74"/>
      <c r="H7106" s="46"/>
      <c r="I7106" s="120"/>
      <c r="J7106" s="121"/>
      <c r="K7106" s="121"/>
      <c r="L7106" s="48" t="str">
        <f>IF(H7103="Wärme/Kälte","i","")</f>
        <v/>
      </c>
      <c r="M7106" s="47" t="str">
        <f>IF(H7103="Wärme/Kälte","Bitte geben Sie den Anteil in % (von 0 bis 100, ohne Prozentzeichen) der  direkt aus Strom oder Erdgas erzeugten Wärme/Kälte.","")</f>
        <v/>
      </c>
      <c r="N7106" s="46"/>
      <c r="O7106" s="46"/>
      <c r="P7106" s="46"/>
      <c r="Q7106" s="46"/>
      <c r="R7106" s="46"/>
      <c r="S7106" s="46"/>
    </row>
    <row r="7107" spans="2:19" x14ac:dyDescent="0.3">
      <c r="B7107" s="46"/>
      <c r="C7107" s="46"/>
      <c r="D7107" s="46"/>
      <c r="E7107" s="46"/>
      <c r="F7107" s="46"/>
      <c r="G7107" s="46"/>
      <c r="H7107" s="46"/>
      <c r="I7107" s="98"/>
      <c r="J7107" s="46"/>
      <c r="K7107" s="46"/>
      <c r="L7107" s="48"/>
      <c r="M7107" s="47"/>
      <c r="N7107" s="46"/>
      <c r="O7107" s="46"/>
      <c r="P7107" s="46"/>
      <c r="Q7107" s="46"/>
      <c r="R7107" s="46"/>
      <c r="S7107" s="46"/>
    </row>
    <row r="7108" spans="2:19" ht="18" thickBot="1" x14ac:dyDescent="0.5">
      <c r="B7108" s="56" t="s">
        <v>10</v>
      </c>
      <c r="C7108" s="47"/>
      <c r="D7108" s="47"/>
      <c r="E7108" s="47"/>
      <c r="F7108" s="47"/>
      <c r="G7108" s="47"/>
      <c r="H7108" s="47"/>
      <c r="I7108" s="68">
        <v>44835</v>
      </c>
      <c r="J7108" s="68">
        <v>44866</v>
      </c>
      <c r="K7108" s="68">
        <v>44896</v>
      </c>
      <c r="L7108" s="47"/>
      <c r="M7108" s="69"/>
      <c r="N7108" s="69"/>
      <c r="O7108" s="69"/>
      <c r="P7108" s="69"/>
      <c r="Q7108" s="69"/>
      <c r="R7108" s="69"/>
      <c r="S7108" s="47"/>
    </row>
    <row r="7109" spans="2:19" ht="15" thickBot="1" x14ac:dyDescent="0.35">
      <c r="B7109" s="47" t="s">
        <v>28</v>
      </c>
      <c r="C7109" s="47"/>
      <c r="D7109" s="47"/>
      <c r="E7109" s="47"/>
      <c r="F7109" s="47"/>
      <c r="G7109" s="47"/>
      <c r="H7109" s="117"/>
      <c r="I7109" s="70"/>
      <c r="J7109" s="71"/>
      <c r="K7109" s="71"/>
      <c r="L7109" s="48" t="s">
        <v>5</v>
      </c>
      <c r="M7109" s="47" t="s">
        <v>29</v>
      </c>
      <c r="N7109" s="69"/>
      <c r="O7109" s="69"/>
      <c r="P7109" s="69"/>
      <c r="Q7109" s="69"/>
      <c r="R7109" s="69"/>
      <c r="S7109" s="47"/>
    </row>
    <row r="7110" spans="2:19" ht="15" thickBot="1" x14ac:dyDescent="0.35">
      <c r="B7110" s="47" t="s">
        <v>13</v>
      </c>
      <c r="C7110" s="47"/>
      <c r="D7110" s="47"/>
      <c r="E7110" s="47"/>
      <c r="F7110" s="47"/>
      <c r="G7110" s="47"/>
      <c r="H7110" s="138">
        <f>IFERROR(VLOOKUP(H7109,'1 - Strom Erdgas Wärme 2021'!H:AA,17,FALSE),"")</f>
        <v>0</v>
      </c>
      <c r="I7110" s="70"/>
      <c r="J7110" s="71"/>
      <c r="K7110" s="71"/>
      <c r="L7110" s="48"/>
      <c r="M7110" s="47"/>
      <c r="N7110" s="69"/>
      <c r="O7110" s="69"/>
      <c r="P7110" s="69"/>
      <c r="Q7110" s="69"/>
      <c r="R7110" s="69"/>
      <c r="S7110" s="47"/>
    </row>
    <row r="7111" spans="2:19" ht="15" thickBot="1" x14ac:dyDescent="0.35">
      <c r="B7111" s="47" t="s">
        <v>16</v>
      </c>
      <c r="C7111" s="47"/>
      <c r="D7111" s="47"/>
      <c r="E7111" s="47"/>
      <c r="F7111" s="47"/>
      <c r="G7111" s="47"/>
      <c r="H7111" s="139"/>
      <c r="I7111" s="72"/>
      <c r="J7111" s="73"/>
      <c r="K7111" s="73"/>
      <c r="L7111" s="48" t="s">
        <v>5</v>
      </c>
      <c r="M7111" s="47" t="s">
        <v>17</v>
      </c>
      <c r="N7111" s="69"/>
      <c r="O7111" s="69"/>
      <c r="P7111" s="69"/>
      <c r="Q7111" s="69"/>
      <c r="R7111" s="69"/>
      <c r="S7111" s="47"/>
    </row>
    <row r="7112" spans="2:19" ht="16.8" thickBot="1" x14ac:dyDescent="0.45">
      <c r="B7112" s="47" t="str">
        <f>IF(H7111="Erdgas","Arbeitspreis pro kWh Erdgas in EUR",IF(H7111="Strom","Arbeitspreis pro kWh Strom in EUR",IF(H7111="Wärme/Kälte","Arbeitspreis pro kWh Wärme-/Kälteverbrauch in EUR","Bitte Energieart auswählen!")))</f>
        <v>Bitte Energieart auswählen!</v>
      </c>
      <c r="C7112" s="47"/>
      <c r="D7112" s="47"/>
      <c r="E7112" s="47"/>
      <c r="F7112" s="47"/>
      <c r="G7112" s="74">
        <f>IFERROR(SUMPRODUCT(I7112:K7112,I7113:K7113),"")</f>
        <v>0</v>
      </c>
      <c r="H7112" s="47"/>
      <c r="I7112" s="118"/>
      <c r="J7112" s="118"/>
      <c r="K7112" s="118"/>
      <c r="L7112" s="48" t="s">
        <v>5</v>
      </c>
      <c r="M7112" s="47" t="str">
        <f>IF(H7111="Erdgas","Erdgaskosten exkl. Steuern, Abgaben, Netzentgelte, etc.",IF(H7111="Strom","Stromkosten exkl. Steuern, Abgaben, Netzentgelte, etc.",IF(H7111="Wärme/Kälte","Wärme-/Kältekosten exkl. Steuern, Abgaben, Netzentgelte, etc.", "Bitte Energieart auswählen!")))</f>
        <v>Bitte Energieart auswählen!</v>
      </c>
      <c r="N7112" s="47"/>
      <c r="O7112" s="47"/>
      <c r="P7112" s="75"/>
      <c r="Q7112" s="61"/>
      <c r="R7112" s="62"/>
      <c r="S7112" s="47"/>
    </row>
    <row r="7113" spans="2:19" ht="15" thickBot="1" x14ac:dyDescent="0.35">
      <c r="B7113" s="47" t="str">
        <f>IF(AND(H7111="Erdgas",H7110="Nein"),"Aliquoter Erdgasverbrauch in kWh von 1. Oktober 2022 bis 31. Dezember 2022",IF(H7111="Erdgas","Erdgasverbrauch in kWh von 1. Oktober 2022 bis 31. Dezember 2022",IF(AND(H7111="Strom",H7110="Nein"),"Aliquoter Stromverbrauch in kWh von 1. Oktober 2022 bis 31. Dezember 2022",IF(H7111="Strom","Stromverbrauch in kWh von 1. Oktober 2022 bis 31. Dezember 2022",IF(AND(H7111="Wärme/Kälte",H7110="Nein"),"Aliquoter Wärme-/Kälteverbrauch in kWh von 1. Oktober 2022 bis 31. Dezember 2022",IF(H7111="Wärme/Kälte","Wärme-/Kälteverbrauch in kWh von 1. Oktober 2022 bis 31. Dezember 2022","Bitte Energieart auswählen!"))))))</f>
        <v>Bitte Energieart auswählen!</v>
      </c>
      <c r="C7113" s="47"/>
      <c r="D7113" s="47"/>
      <c r="E7113" s="47"/>
      <c r="F7113" s="47"/>
      <c r="G7113" s="47"/>
      <c r="H7113" s="59">
        <f>SUM(I7113:K7113)</f>
        <v>0</v>
      </c>
      <c r="I7113" s="119" t="str">
        <f>IFERROR(IF(H7110="Nein",VLOOKUP(H7109,'1 - Strom Erdgas Wärme 2021'!H:AA,20,FALSE)/12,""),"")</f>
        <v/>
      </c>
      <c r="J7113" s="119" t="str">
        <f>IFERROR(IF(H7110="Nein",VLOOKUP(H7109,'1 - Strom Erdgas Wärme 2021'!H:AB,20,FALSE)/12,""),"")</f>
        <v/>
      </c>
      <c r="K7113" s="119" t="str">
        <f>IFERROR(IF(H7110="Nein",VLOOKUP(H7109,'1 - Strom Erdgas Wärme 2021'!H:AC,20,FALSE)/12,""),"")</f>
        <v/>
      </c>
      <c r="L7113" s="48" t="s">
        <v>5</v>
      </c>
      <c r="M7113" s="76" t="str">
        <f>IFERROR(IF(H7110="Nein","Vorbefüllte Verbrauchswerte wurden aliquot (d.h. 1/12) aus dem Jahr 2021 übernommen.","Bitte ergänzen Sie die monatlichen Verbrauchswerte gem. Lastprofilzähler"),"")</f>
        <v>Bitte ergänzen Sie die monatlichen Verbrauchswerte gem. Lastprofilzähler</v>
      </c>
      <c r="N7113" s="77"/>
      <c r="O7113" s="77"/>
      <c r="P7113" s="77"/>
      <c r="Q7113" s="77"/>
      <c r="R7113" s="77"/>
      <c r="S7113" s="77"/>
    </row>
    <row r="7114" spans="2:19" x14ac:dyDescent="0.3">
      <c r="B7114" s="47" t="str">
        <f>IF(H7111="Wärme/Kälte","Energiemix: Anteil in % der aus Strom oder Erdgas erzeugten Wärme/Kälte","")</f>
        <v/>
      </c>
      <c r="C7114" s="46"/>
      <c r="D7114" s="46"/>
      <c r="E7114" s="46"/>
      <c r="F7114" s="74">
        <f>IFERROR(SUMPRODUCT(I7114:K7114,I7113:K7113),"")</f>
        <v>0</v>
      </c>
      <c r="G7114" s="74"/>
      <c r="H7114" s="46"/>
      <c r="I7114" s="120"/>
      <c r="J7114" s="121"/>
      <c r="K7114" s="121"/>
      <c r="L7114" s="48" t="str">
        <f>IF(H7111="Wärme/Kälte","i","")</f>
        <v/>
      </c>
      <c r="M7114" s="47" t="str">
        <f>IF(H7111="Wärme/Kälte","Bitte geben Sie den Anteil in % (von 0 bis 100, ohne Prozentzeichen) der  direkt aus Strom oder Erdgas erzeugten Wärme/Kälte.","")</f>
        <v/>
      </c>
      <c r="N7114" s="46"/>
      <c r="O7114" s="46"/>
      <c r="P7114" s="46"/>
      <c r="Q7114" s="46"/>
      <c r="R7114" s="46"/>
      <c r="S7114" s="46"/>
    </row>
    <row r="7115" spans="2:19" x14ac:dyDescent="0.3">
      <c r="B7115" s="46"/>
      <c r="C7115" s="46"/>
      <c r="D7115" s="46"/>
      <c r="E7115" s="46"/>
      <c r="F7115" s="46"/>
      <c r="G7115" s="46"/>
      <c r="H7115" s="46"/>
      <c r="I7115" s="98"/>
      <c r="J7115" s="46"/>
      <c r="K7115" s="46"/>
      <c r="L7115" s="48"/>
      <c r="M7115" s="47"/>
      <c r="N7115" s="46"/>
      <c r="O7115" s="46"/>
      <c r="P7115" s="46"/>
      <c r="Q7115" s="46"/>
      <c r="R7115" s="46"/>
      <c r="S7115" s="46"/>
    </row>
    <row r="7116" spans="2:19" ht="18" thickBot="1" x14ac:dyDescent="0.5">
      <c r="B7116" s="56" t="s">
        <v>10</v>
      </c>
      <c r="C7116" s="47"/>
      <c r="D7116" s="47"/>
      <c r="E7116" s="47"/>
      <c r="F7116" s="47"/>
      <c r="G7116" s="47"/>
      <c r="H7116" s="47"/>
      <c r="I7116" s="68">
        <v>44835</v>
      </c>
      <c r="J7116" s="68">
        <v>44866</v>
      </c>
      <c r="K7116" s="68">
        <v>44896</v>
      </c>
      <c r="L7116" s="47"/>
      <c r="M7116" s="69"/>
      <c r="N7116" s="69"/>
      <c r="O7116" s="69"/>
      <c r="P7116" s="69"/>
      <c r="Q7116" s="69"/>
      <c r="R7116" s="69"/>
      <c r="S7116" s="47"/>
    </row>
    <row r="7117" spans="2:19" ht="15" thickBot="1" x14ac:dyDescent="0.35">
      <c r="B7117" s="47" t="s">
        <v>28</v>
      </c>
      <c r="C7117" s="47"/>
      <c r="D7117" s="47"/>
      <c r="E7117" s="47"/>
      <c r="F7117" s="47"/>
      <c r="G7117" s="47"/>
      <c r="H7117" s="117"/>
      <c r="I7117" s="70"/>
      <c r="J7117" s="71"/>
      <c r="K7117" s="71"/>
      <c r="L7117" s="48" t="s">
        <v>5</v>
      </c>
      <c r="M7117" s="47" t="s">
        <v>29</v>
      </c>
      <c r="N7117" s="69"/>
      <c r="O7117" s="69"/>
      <c r="P7117" s="69"/>
      <c r="Q7117" s="69"/>
      <c r="R7117" s="69"/>
      <c r="S7117" s="47"/>
    </row>
    <row r="7118" spans="2:19" ht="15" thickBot="1" x14ac:dyDescent="0.35">
      <c r="B7118" s="47" t="s">
        <v>13</v>
      </c>
      <c r="C7118" s="47"/>
      <c r="D7118" s="47"/>
      <c r="E7118" s="47"/>
      <c r="F7118" s="47"/>
      <c r="G7118" s="47"/>
      <c r="H7118" s="138">
        <f>IFERROR(VLOOKUP(H7117,'1 - Strom Erdgas Wärme 2021'!H:AA,17,FALSE),"")</f>
        <v>0</v>
      </c>
      <c r="I7118" s="70"/>
      <c r="J7118" s="71"/>
      <c r="K7118" s="71"/>
      <c r="L7118" s="48"/>
      <c r="M7118" s="47"/>
      <c r="N7118" s="69"/>
      <c r="O7118" s="69"/>
      <c r="P7118" s="69"/>
      <c r="Q7118" s="69"/>
      <c r="R7118" s="69"/>
      <c r="S7118" s="47"/>
    </row>
    <row r="7119" spans="2:19" ht="15" thickBot="1" x14ac:dyDescent="0.35">
      <c r="B7119" s="47" t="s">
        <v>16</v>
      </c>
      <c r="C7119" s="47"/>
      <c r="D7119" s="47"/>
      <c r="E7119" s="47"/>
      <c r="F7119" s="47"/>
      <c r="G7119" s="47"/>
      <c r="H7119" s="139"/>
      <c r="I7119" s="72"/>
      <c r="J7119" s="73"/>
      <c r="K7119" s="73"/>
      <c r="L7119" s="48" t="s">
        <v>5</v>
      </c>
      <c r="M7119" s="47" t="s">
        <v>17</v>
      </c>
      <c r="N7119" s="69"/>
      <c r="O7119" s="69"/>
      <c r="P7119" s="69"/>
      <c r="Q7119" s="69"/>
      <c r="R7119" s="69"/>
      <c r="S7119" s="47"/>
    </row>
    <row r="7120" spans="2:19" ht="16.8" thickBot="1" x14ac:dyDescent="0.45">
      <c r="B7120" s="47" t="str">
        <f>IF(H7119="Erdgas","Arbeitspreis pro kWh Erdgas in EUR",IF(H7119="Strom","Arbeitspreis pro kWh Strom in EUR",IF(H7119="Wärme/Kälte","Arbeitspreis pro kWh Wärme-/Kälteverbrauch in EUR","Bitte Energieart auswählen!")))</f>
        <v>Bitte Energieart auswählen!</v>
      </c>
      <c r="C7120" s="47"/>
      <c r="D7120" s="47"/>
      <c r="E7120" s="47"/>
      <c r="F7120" s="47"/>
      <c r="G7120" s="74">
        <f>IFERROR(SUMPRODUCT(I7120:K7120,I7121:K7121),"")</f>
        <v>0</v>
      </c>
      <c r="H7120" s="47"/>
      <c r="I7120" s="118"/>
      <c r="J7120" s="118"/>
      <c r="K7120" s="118"/>
      <c r="L7120" s="48" t="s">
        <v>5</v>
      </c>
      <c r="M7120" s="47" t="str">
        <f>IF(H7119="Erdgas","Erdgaskosten exkl. Steuern, Abgaben, Netzentgelte, etc.",IF(H7119="Strom","Stromkosten exkl. Steuern, Abgaben, Netzentgelte, etc.",IF(H7119="Wärme/Kälte","Wärme-/Kältekosten exkl. Steuern, Abgaben, Netzentgelte, etc.", "Bitte Energieart auswählen!")))</f>
        <v>Bitte Energieart auswählen!</v>
      </c>
      <c r="N7120" s="47"/>
      <c r="O7120" s="47"/>
      <c r="P7120" s="75"/>
      <c r="Q7120" s="61"/>
      <c r="R7120" s="62"/>
      <c r="S7120" s="47"/>
    </row>
    <row r="7121" spans="2:19" ht="15" thickBot="1" x14ac:dyDescent="0.35">
      <c r="B7121" s="47" t="str">
        <f>IF(AND(H7119="Erdgas",H7118="Nein"),"Aliquoter Erdgasverbrauch in kWh von 1. Oktober 2022 bis 31. Dezember 2022",IF(H7119="Erdgas","Erdgasverbrauch in kWh von 1. Oktober 2022 bis 31. Dezember 2022",IF(AND(H7119="Strom",H7118="Nein"),"Aliquoter Stromverbrauch in kWh von 1. Oktober 2022 bis 31. Dezember 2022",IF(H7119="Strom","Stromverbrauch in kWh von 1. Oktober 2022 bis 31. Dezember 2022",IF(AND(H7119="Wärme/Kälte",H7118="Nein"),"Aliquoter Wärme-/Kälteverbrauch in kWh von 1. Oktober 2022 bis 31. Dezember 2022",IF(H7119="Wärme/Kälte","Wärme-/Kälteverbrauch in kWh von 1. Oktober 2022 bis 31. Dezember 2022","Bitte Energieart auswählen!"))))))</f>
        <v>Bitte Energieart auswählen!</v>
      </c>
      <c r="C7121" s="47"/>
      <c r="D7121" s="47"/>
      <c r="E7121" s="47"/>
      <c r="F7121" s="47"/>
      <c r="G7121" s="47"/>
      <c r="H7121" s="59">
        <f>SUM(I7121:K7121)</f>
        <v>0</v>
      </c>
      <c r="I7121" s="119" t="str">
        <f>IFERROR(IF(H7118="Nein",VLOOKUP(H7117,'1 - Strom Erdgas Wärme 2021'!H:AA,20,FALSE)/12,""),"")</f>
        <v/>
      </c>
      <c r="J7121" s="119" t="str">
        <f>IFERROR(IF(H7118="Nein",VLOOKUP(H7117,'1 - Strom Erdgas Wärme 2021'!H:AB,20,FALSE)/12,""),"")</f>
        <v/>
      </c>
      <c r="K7121" s="119" t="str">
        <f>IFERROR(IF(H7118="Nein",VLOOKUP(H7117,'1 - Strom Erdgas Wärme 2021'!H:AC,20,FALSE)/12,""),"")</f>
        <v/>
      </c>
      <c r="L7121" s="48" t="s">
        <v>5</v>
      </c>
      <c r="M7121" s="76" t="str">
        <f>IFERROR(IF(H7118="Nein","Vorbefüllte Verbrauchswerte wurden aliquot (d.h. 1/12) aus dem Jahr 2021 übernommen.","Bitte ergänzen Sie die monatlichen Verbrauchswerte gem. Lastprofilzähler"),"")</f>
        <v>Bitte ergänzen Sie die monatlichen Verbrauchswerte gem. Lastprofilzähler</v>
      </c>
      <c r="N7121" s="77"/>
      <c r="O7121" s="77"/>
      <c r="P7121" s="77"/>
      <c r="Q7121" s="77"/>
      <c r="R7121" s="77"/>
      <c r="S7121" s="77"/>
    </row>
    <row r="7122" spans="2:19" x14ac:dyDescent="0.3">
      <c r="B7122" s="47" t="str">
        <f>IF(H7119="Wärme/Kälte","Energiemix: Anteil in % der aus Strom oder Erdgas erzeugten Wärme/Kälte","")</f>
        <v/>
      </c>
      <c r="C7122" s="46"/>
      <c r="D7122" s="46"/>
      <c r="E7122" s="46"/>
      <c r="F7122" s="74">
        <f>IFERROR(SUMPRODUCT(I7122:K7122,I7121:K7121),"")</f>
        <v>0</v>
      </c>
      <c r="G7122" s="74"/>
      <c r="H7122" s="46"/>
      <c r="I7122" s="120"/>
      <c r="J7122" s="121"/>
      <c r="K7122" s="121"/>
      <c r="L7122" s="48" t="str">
        <f>IF(H7119="Wärme/Kälte","i","")</f>
        <v/>
      </c>
      <c r="M7122" s="47" t="str">
        <f>IF(H7119="Wärme/Kälte","Bitte geben Sie den Anteil in % (von 0 bis 100, ohne Prozentzeichen) der  direkt aus Strom oder Erdgas erzeugten Wärme/Kälte.","")</f>
        <v/>
      </c>
      <c r="N7122" s="46"/>
      <c r="O7122" s="46"/>
      <c r="P7122" s="46"/>
      <c r="Q7122" s="46"/>
      <c r="R7122" s="46"/>
      <c r="S7122" s="46"/>
    </row>
    <row r="7123" spans="2:19" x14ac:dyDescent="0.3">
      <c r="B7123" s="46"/>
      <c r="C7123" s="46"/>
      <c r="D7123" s="46"/>
      <c r="E7123" s="46"/>
      <c r="F7123" s="46"/>
      <c r="G7123" s="46"/>
      <c r="H7123" s="46"/>
      <c r="I7123" s="98"/>
      <c r="J7123" s="46"/>
      <c r="K7123" s="46"/>
      <c r="L7123" s="48"/>
      <c r="M7123" s="47"/>
      <c r="N7123" s="46"/>
      <c r="O7123" s="46"/>
      <c r="P7123" s="46"/>
      <c r="Q7123" s="46"/>
      <c r="R7123" s="46"/>
      <c r="S7123" s="46"/>
    </row>
    <row r="7124" spans="2:19" ht="18" thickBot="1" x14ac:dyDescent="0.5">
      <c r="B7124" s="56" t="s">
        <v>10</v>
      </c>
      <c r="C7124" s="47"/>
      <c r="D7124" s="47"/>
      <c r="E7124" s="47"/>
      <c r="F7124" s="47"/>
      <c r="G7124" s="47"/>
      <c r="H7124" s="47"/>
      <c r="I7124" s="68">
        <v>44835</v>
      </c>
      <c r="J7124" s="68">
        <v>44866</v>
      </c>
      <c r="K7124" s="68">
        <v>44896</v>
      </c>
      <c r="L7124" s="47"/>
      <c r="M7124" s="69"/>
      <c r="N7124" s="69"/>
      <c r="O7124" s="69"/>
      <c r="P7124" s="69"/>
      <c r="Q7124" s="69"/>
      <c r="R7124" s="69"/>
      <c r="S7124" s="47"/>
    </row>
    <row r="7125" spans="2:19" ht="15" thickBot="1" x14ac:dyDescent="0.35">
      <c r="B7125" s="47" t="s">
        <v>28</v>
      </c>
      <c r="C7125" s="47"/>
      <c r="D7125" s="47"/>
      <c r="E7125" s="47"/>
      <c r="F7125" s="47"/>
      <c r="G7125" s="47"/>
      <c r="H7125" s="117"/>
      <c r="I7125" s="70"/>
      <c r="J7125" s="71"/>
      <c r="K7125" s="71"/>
      <c r="L7125" s="48" t="s">
        <v>5</v>
      </c>
      <c r="M7125" s="47" t="s">
        <v>29</v>
      </c>
      <c r="N7125" s="69"/>
      <c r="O7125" s="69"/>
      <c r="P7125" s="69"/>
      <c r="Q7125" s="69"/>
      <c r="R7125" s="69"/>
      <c r="S7125" s="47"/>
    </row>
    <row r="7126" spans="2:19" ht="15" thickBot="1" x14ac:dyDescent="0.35">
      <c r="B7126" s="47" t="s">
        <v>13</v>
      </c>
      <c r="C7126" s="47"/>
      <c r="D7126" s="47"/>
      <c r="E7126" s="47"/>
      <c r="F7126" s="47"/>
      <c r="G7126" s="47"/>
      <c r="H7126" s="138">
        <f>IFERROR(VLOOKUP(H7125,'1 - Strom Erdgas Wärme 2021'!H:AA,17,FALSE),"")</f>
        <v>0</v>
      </c>
      <c r="I7126" s="70"/>
      <c r="J7126" s="71"/>
      <c r="K7126" s="71"/>
      <c r="L7126" s="48"/>
      <c r="M7126" s="47"/>
      <c r="N7126" s="69"/>
      <c r="O7126" s="69"/>
      <c r="P7126" s="69"/>
      <c r="Q7126" s="69"/>
      <c r="R7126" s="69"/>
      <c r="S7126" s="47"/>
    </row>
    <row r="7127" spans="2:19" ht="15" thickBot="1" x14ac:dyDescent="0.35">
      <c r="B7127" s="47" t="s">
        <v>16</v>
      </c>
      <c r="C7127" s="47"/>
      <c r="D7127" s="47"/>
      <c r="E7127" s="47"/>
      <c r="F7127" s="47"/>
      <c r="G7127" s="47"/>
      <c r="H7127" s="139"/>
      <c r="I7127" s="72"/>
      <c r="J7127" s="73"/>
      <c r="K7127" s="73"/>
      <c r="L7127" s="48" t="s">
        <v>5</v>
      </c>
      <c r="M7127" s="47" t="s">
        <v>17</v>
      </c>
      <c r="N7127" s="69"/>
      <c r="O7127" s="69"/>
      <c r="P7127" s="69"/>
      <c r="Q7127" s="69"/>
      <c r="R7127" s="69"/>
      <c r="S7127" s="47"/>
    </row>
    <row r="7128" spans="2:19" ht="16.8" thickBot="1" x14ac:dyDescent="0.45">
      <c r="B7128" s="47" t="str">
        <f>IF(H7127="Erdgas","Arbeitspreis pro kWh Erdgas in EUR",IF(H7127="Strom","Arbeitspreis pro kWh Strom in EUR",IF(H7127="Wärme/Kälte","Arbeitspreis pro kWh Wärme-/Kälteverbrauch in EUR","Bitte Energieart auswählen!")))</f>
        <v>Bitte Energieart auswählen!</v>
      </c>
      <c r="C7128" s="47"/>
      <c r="D7128" s="47"/>
      <c r="E7128" s="47"/>
      <c r="F7128" s="47"/>
      <c r="G7128" s="74">
        <f>IFERROR(SUMPRODUCT(I7128:K7128,I7129:K7129),"")</f>
        <v>0</v>
      </c>
      <c r="H7128" s="47"/>
      <c r="I7128" s="118"/>
      <c r="J7128" s="118"/>
      <c r="K7128" s="118"/>
      <c r="L7128" s="48" t="s">
        <v>5</v>
      </c>
      <c r="M7128" s="47" t="str">
        <f>IF(H7127="Erdgas","Erdgaskosten exkl. Steuern, Abgaben, Netzentgelte, etc.",IF(H7127="Strom","Stromkosten exkl. Steuern, Abgaben, Netzentgelte, etc.",IF(H7127="Wärme/Kälte","Wärme-/Kältekosten exkl. Steuern, Abgaben, Netzentgelte, etc.", "Bitte Energieart auswählen!")))</f>
        <v>Bitte Energieart auswählen!</v>
      </c>
      <c r="N7128" s="47"/>
      <c r="O7128" s="47"/>
      <c r="P7128" s="75"/>
      <c r="Q7128" s="61"/>
      <c r="R7128" s="62"/>
      <c r="S7128" s="47"/>
    </row>
    <row r="7129" spans="2:19" ht="15" thickBot="1" x14ac:dyDescent="0.35">
      <c r="B7129" s="47" t="str">
        <f>IF(AND(H7127="Erdgas",H7126="Nein"),"Aliquoter Erdgasverbrauch in kWh von 1. Oktober 2022 bis 31. Dezember 2022",IF(H7127="Erdgas","Erdgasverbrauch in kWh von 1. Oktober 2022 bis 31. Dezember 2022",IF(AND(H7127="Strom",H7126="Nein"),"Aliquoter Stromverbrauch in kWh von 1. Oktober 2022 bis 31. Dezember 2022",IF(H7127="Strom","Stromverbrauch in kWh von 1. Oktober 2022 bis 31. Dezember 2022",IF(AND(H7127="Wärme/Kälte",H7126="Nein"),"Aliquoter Wärme-/Kälteverbrauch in kWh von 1. Oktober 2022 bis 31. Dezember 2022",IF(H7127="Wärme/Kälte","Wärme-/Kälteverbrauch in kWh von 1. Oktober 2022 bis 31. Dezember 2022","Bitte Energieart auswählen!"))))))</f>
        <v>Bitte Energieart auswählen!</v>
      </c>
      <c r="C7129" s="47"/>
      <c r="D7129" s="47"/>
      <c r="E7129" s="47"/>
      <c r="F7129" s="47"/>
      <c r="G7129" s="47"/>
      <c r="H7129" s="59">
        <f>SUM(I7129:K7129)</f>
        <v>0</v>
      </c>
      <c r="I7129" s="119" t="str">
        <f>IFERROR(IF(H7126="Nein",VLOOKUP(H7125,'1 - Strom Erdgas Wärme 2021'!H:AA,20,FALSE)/12,""),"")</f>
        <v/>
      </c>
      <c r="J7129" s="119" t="str">
        <f>IFERROR(IF(H7126="Nein",VLOOKUP(H7125,'1 - Strom Erdgas Wärme 2021'!H:AB,20,FALSE)/12,""),"")</f>
        <v/>
      </c>
      <c r="K7129" s="119" t="str">
        <f>IFERROR(IF(H7126="Nein",VLOOKUP(H7125,'1 - Strom Erdgas Wärme 2021'!H:AC,20,FALSE)/12,""),"")</f>
        <v/>
      </c>
      <c r="L7129" s="48" t="s">
        <v>5</v>
      </c>
      <c r="M7129" s="76" t="str">
        <f>IFERROR(IF(H7126="Nein","Vorbefüllte Verbrauchswerte wurden aliquot (d.h. 1/12) aus dem Jahr 2021 übernommen.","Bitte ergänzen Sie die monatlichen Verbrauchswerte gem. Lastprofilzähler"),"")</f>
        <v>Bitte ergänzen Sie die monatlichen Verbrauchswerte gem. Lastprofilzähler</v>
      </c>
      <c r="N7129" s="77"/>
      <c r="O7129" s="77"/>
      <c r="P7129" s="77"/>
      <c r="Q7129" s="77"/>
      <c r="R7129" s="77"/>
      <c r="S7129" s="77"/>
    </row>
    <row r="7130" spans="2:19" x14ac:dyDescent="0.3">
      <c r="B7130" s="47" t="str">
        <f>IF(H7127="Wärme/Kälte","Energiemix: Anteil in % der aus Strom oder Erdgas erzeugten Wärme/Kälte","")</f>
        <v/>
      </c>
      <c r="C7130" s="46"/>
      <c r="D7130" s="46"/>
      <c r="E7130" s="46"/>
      <c r="F7130" s="74">
        <f>IFERROR(SUMPRODUCT(I7130:K7130,I7129:K7129),"")</f>
        <v>0</v>
      </c>
      <c r="G7130" s="74"/>
      <c r="H7130" s="46"/>
      <c r="I7130" s="120"/>
      <c r="J7130" s="121"/>
      <c r="K7130" s="121"/>
      <c r="L7130" s="48" t="str">
        <f>IF(H7127="Wärme/Kälte","i","")</f>
        <v/>
      </c>
      <c r="M7130" s="47" t="str">
        <f>IF(H7127="Wärme/Kälte","Bitte geben Sie den Anteil in % (von 0 bis 100, ohne Prozentzeichen) der  direkt aus Strom oder Erdgas erzeugten Wärme/Kälte.","")</f>
        <v/>
      </c>
      <c r="N7130" s="46"/>
      <c r="O7130" s="46"/>
      <c r="P7130" s="46"/>
      <c r="Q7130" s="46"/>
      <c r="R7130" s="46"/>
      <c r="S7130" s="46"/>
    </row>
    <row r="7131" spans="2:19" x14ac:dyDescent="0.3">
      <c r="B7131" s="46"/>
      <c r="C7131" s="46"/>
      <c r="D7131" s="46"/>
      <c r="E7131" s="46"/>
      <c r="F7131" s="46"/>
      <c r="G7131" s="46"/>
      <c r="H7131" s="46"/>
      <c r="I7131" s="98"/>
      <c r="J7131" s="46"/>
      <c r="K7131" s="46"/>
      <c r="L7131" s="48"/>
      <c r="M7131" s="47"/>
      <c r="N7131" s="46"/>
      <c r="O7131" s="46"/>
      <c r="P7131" s="46"/>
      <c r="Q7131" s="46"/>
      <c r="R7131" s="46"/>
      <c r="S7131" s="46"/>
    </row>
    <row r="7132" spans="2:19" ht="18" thickBot="1" x14ac:dyDescent="0.5">
      <c r="B7132" s="56" t="s">
        <v>10</v>
      </c>
      <c r="C7132" s="47"/>
      <c r="D7132" s="47"/>
      <c r="E7132" s="47"/>
      <c r="F7132" s="47"/>
      <c r="G7132" s="47"/>
      <c r="H7132" s="47"/>
      <c r="I7132" s="68">
        <v>44835</v>
      </c>
      <c r="J7132" s="68">
        <v>44866</v>
      </c>
      <c r="K7132" s="68">
        <v>44896</v>
      </c>
      <c r="L7132" s="47"/>
      <c r="M7132" s="69"/>
      <c r="N7132" s="69"/>
      <c r="O7132" s="69"/>
      <c r="P7132" s="69"/>
      <c r="Q7132" s="69"/>
      <c r="R7132" s="69"/>
      <c r="S7132" s="47"/>
    </row>
    <row r="7133" spans="2:19" ht="15" thickBot="1" x14ac:dyDescent="0.35">
      <c r="B7133" s="47" t="s">
        <v>28</v>
      </c>
      <c r="C7133" s="47"/>
      <c r="D7133" s="47"/>
      <c r="E7133" s="47"/>
      <c r="F7133" s="47"/>
      <c r="G7133" s="47"/>
      <c r="H7133" s="117"/>
      <c r="I7133" s="70"/>
      <c r="J7133" s="71"/>
      <c r="K7133" s="71"/>
      <c r="L7133" s="48" t="s">
        <v>5</v>
      </c>
      <c r="M7133" s="47" t="s">
        <v>29</v>
      </c>
      <c r="N7133" s="69"/>
      <c r="O7133" s="69"/>
      <c r="P7133" s="69"/>
      <c r="Q7133" s="69"/>
      <c r="R7133" s="69"/>
      <c r="S7133" s="47"/>
    </row>
    <row r="7134" spans="2:19" ht="15" thickBot="1" x14ac:dyDescent="0.35">
      <c r="B7134" s="47" t="s">
        <v>13</v>
      </c>
      <c r="C7134" s="47"/>
      <c r="D7134" s="47"/>
      <c r="E7134" s="47"/>
      <c r="F7134" s="47"/>
      <c r="G7134" s="47"/>
      <c r="H7134" s="138">
        <f>IFERROR(VLOOKUP(H7133,'1 - Strom Erdgas Wärme 2021'!H:AA,17,FALSE),"")</f>
        <v>0</v>
      </c>
      <c r="I7134" s="70"/>
      <c r="J7134" s="71"/>
      <c r="K7134" s="71"/>
      <c r="L7134" s="48"/>
      <c r="M7134" s="47"/>
      <c r="N7134" s="69"/>
      <c r="O7134" s="69"/>
      <c r="P7134" s="69"/>
      <c r="Q7134" s="69"/>
      <c r="R7134" s="69"/>
      <c r="S7134" s="47"/>
    </row>
    <row r="7135" spans="2:19" ht="15" thickBot="1" x14ac:dyDescent="0.35">
      <c r="B7135" s="47" t="s">
        <v>16</v>
      </c>
      <c r="C7135" s="47"/>
      <c r="D7135" s="47"/>
      <c r="E7135" s="47"/>
      <c r="F7135" s="47"/>
      <c r="G7135" s="47"/>
      <c r="H7135" s="139"/>
      <c r="I7135" s="72"/>
      <c r="J7135" s="73"/>
      <c r="K7135" s="73"/>
      <c r="L7135" s="48" t="s">
        <v>5</v>
      </c>
      <c r="M7135" s="47" t="s">
        <v>17</v>
      </c>
      <c r="N7135" s="69"/>
      <c r="O7135" s="69"/>
      <c r="P7135" s="69"/>
      <c r="Q7135" s="69"/>
      <c r="R7135" s="69"/>
      <c r="S7135" s="47"/>
    </row>
    <row r="7136" spans="2:19" ht="16.8" thickBot="1" x14ac:dyDescent="0.45">
      <c r="B7136" s="47" t="str">
        <f>IF(H7135="Erdgas","Arbeitspreis pro kWh Erdgas in EUR",IF(H7135="Strom","Arbeitspreis pro kWh Strom in EUR",IF(H7135="Wärme/Kälte","Arbeitspreis pro kWh Wärme-/Kälteverbrauch in EUR","Bitte Energieart auswählen!")))</f>
        <v>Bitte Energieart auswählen!</v>
      </c>
      <c r="C7136" s="47"/>
      <c r="D7136" s="47"/>
      <c r="E7136" s="47"/>
      <c r="F7136" s="47"/>
      <c r="G7136" s="74">
        <f>IFERROR(SUMPRODUCT(I7136:K7136,I7137:K7137),"")</f>
        <v>0</v>
      </c>
      <c r="H7136" s="47"/>
      <c r="I7136" s="118"/>
      <c r="J7136" s="118"/>
      <c r="K7136" s="118"/>
      <c r="L7136" s="48" t="s">
        <v>5</v>
      </c>
      <c r="M7136" s="47" t="str">
        <f>IF(H7135="Erdgas","Erdgaskosten exkl. Steuern, Abgaben, Netzentgelte, etc.",IF(H7135="Strom","Stromkosten exkl. Steuern, Abgaben, Netzentgelte, etc.",IF(H7135="Wärme/Kälte","Wärme-/Kältekosten exkl. Steuern, Abgaben, Netzentgelte, etc.", "Bitte Energieart auswählen!")))</f>
        <v>Bitte Energieart auswählen!</v>
      </c>
      <c r="N7136" s="47"/>
      <c r="O7136" s="47"/>
      <c r="P7136" s="75"/>
      <c r="Q7136" s="61"/>
      <c r="R7136" s="62"/>
      <c r="S7136" s="47"/>
    </row>
    <row r="7137" spans="2:19" ht="15" thickBot="1" x14ac:dyDescent="0.35">
      <c r="B7137" s="47" t="str">
        <f>IF(AND(H7135="Erdgas",H7134="Nein"),"Aliquoter Erdgasverbrauch in kWh von 1. Oktober 2022 bis 31. Dezember 2022",IF(H7135="Erdgas","Erdgasverbrauch in kWh von 1. Oktober 2022 bis 31. Dezember 2022",IF(AND(H7135="Strom",H7134="Nein"),"Aliquoter Stromverbrauch in kWh von 1. Oktober 2022 bis 31. Dezember 2022",IF(H7135="Strom","Stromverbrauch in kWh von 1. Oktober 2022 bis 31. Dezember 2022",IF(AND(H7135="Wärme/Kälte",H7134="Nein"),"Aliquoter Wärme-/Kälteverbrauch in kWh von 1. Oktober 2022 bis 31. Dezember 2022",IF(H7135="Wärme/Kälte","Wärme-/Kälteverbrauch in kWh von 1. Oktober 2022 bis 31. Dezember 2022","Bitte Energieart auswählen!"))))))</f>
        <v>Bitte Energieart auswählen!</v>
      </c>
      <c r="C7137" s="47"/>
      <c r="D7137" s="47"/>
      <c r="E7137" s="47"/>
      <c r="F7137" s="47"/>
      <c r="G7137" s="47"/>
      <c r="H7137" s="59">
        <f>SUM(I7137:K7137)</f>
        <v>0</v>
      </c>
      <c r="I7137" s="119" t="str">
        <f>IFERROR(IF(H7134="Nein",VLOOKUP(H7133,'1 - Strom Erdgas Wärme 2021'!H:AA,20,FALSE)/12,""),"")</f>
        <v/>
      </c>
      <c r="J7137" s="119" t="str">
        <f>IFERROR(IF(H7134="Nein",VLOOKUP(H7133,'1 - Strom Erdgas Wärme 2021'!H:AB,20,FALSE)/12,""),"")</f>
        <v/>
      </c>
      <c r="K7137" s="119" t="str">
        <f>IFERROR(IF(H7134="Nein",VLOOKUP(H7133,'1 - Strom Erdgas Wärme 2021'!H:AC,20,FALSE)/12,""),"")</f>
        <v/>
      </c>
      <c r="L7137" s="48" t="s">
        <v>5</v>
      </c>
      <c r="M7137" s="76" t="str">
        <f>IFERROR(IF(H7134="Nein","Vorbefüllte Verbrauchswerte wurden aliquot (d.h. 1/12) aus dem Jahr 2021 übernommen.","Bitte ergänzen Sie die monatlichen Verbrauchswerte gem. Lastprofilzähler"),"")</f>
        <v>Bitte ergänzen Sie die monatlichen Verbrauchswerte gem. Lastprofilzähler</v>
      </c>
      <c r="N7137" s="77"/>
      <c r="O7137" s="77"/>
      <c r="P7137" s="77"/>
      <c r="Q7137" s="77"/>
      <c r="R7137" s="77"/>
      <c r="S7137" s="77"/>
    </row>
    <row r="7138" spans="2:19" x14ac:dyDescent="0.3">
      <c r="B7138" s="47" t="str">
        <f>IF(H7135="Wärme/Kälte","Energiemix: Anteil in % der aus Strom oder Erdgas erzeugten Wärme/Kälte","")</f>
        <v/>
      </c>
      <c r="C7138" s="46"/>
      <c r="D7138" s="46"/>
      <c r="E7138" s="46"/>
      <c r="F7138" s="74">
        <f>IFERROR(SUMPRODUCT(I7138:K7138,I7137:K7137),"")</f>
        <v>0</v>
      </c>
      <c r="G7138" s="74"/>
      <c r="H7138" s="46"/>
      <c r="I7138" s="120"/>
      <c r="J7138" s="121"/>
      <c r="K7138" s="121"/>
      <c r="L7138" s="48" t="str">
        <f>IF(H7135="Wärme/Kälte","i","")</f>
        <v/>
      </c>
      <c r="M7138" s="47" t="str">
        <f>IF(H7135="Wärme/Kälte","Bitte geben Sie den Anteil in % (von 0 bis 100, ohne Prozentzeichen) der  direkt aus Strom oder Erdgas erzeugten Wärme/Kälte.","")</f>
        <v/>
      </c>
      <c r="N7138" s="46"/>
      <c r="O7138" s="46"/>
      <c r="P7138" s="46"/>
      <c r="Q7138" s="46"/>
      <c r="R7138" s="46"/>
      <c r="S7138" s="46"/>
    </row>
    <row r="7139" spans="2:19" x14ac:dyDescent="0.3">
      <c r="B7139" s="46"/>
      <c r="C7139" s="46"/>
      <c r="D7139" s="46"/>
      <c r="E7139" s="46"/>
      <c r="F7139" s="46"/>
      <c r="G7139" s="46"/>
      <c r="H7139" s="46"/>
      <c r="I7139" s="98"/>
      <c r="J7139" s="46"/>
      <c r="K7139" s="46"/>
      <c r="L7139" s="48"/>
      <c r="M7139" s="47"/>
      <c r="N7139" s="46"/>
      <c r="O7139" s="46"/>
      <c r="P7139" s="46"/>
      <c r="Q7139" s="46"/>
      <c r="R7139" s="46"/>
      <c r="S7139" s="46"/>
    </row>
    <row r="7140" spans="2:19" ht="18" thickBot="1" x14ac:dyDescent="0.5">
      <c r="B7140" s="56" t="s">
        <v>10</v>
      </c>
      <c r="C7140" s="47"/>
      <c r="D7140" s="47"/>
      <c r="E7140" s="47"/>
      <c r="F7140" s="47"/>
      <c r="G7140" s="47"/>
      <c r="H7140" s="47"/>
      <c r="I7140" s="68">
        <v>44835</v>
      </c>
      <c r="J7140" s="68">
        <v>44866</v>
      </c>
      <c r="K7140" s="68">
        <v>44896</v>
      </c>
      <c r="L7140" s="47"/>
      <c r="M7140" s="69"/>
      <c r="N7140" s="69"/>
      <c r="O7140" s="69"/>
      <c r="P7140" s="69"/>
      <c r="Q7140" s="69"/>
      <c r="R7140" s="69"/>
      <c r="S7140" s="47"/>
    </row>
    <row r="7141" spans="2:19" ht="15" thickBot="1" x14ac:dyDescent="0.35">
      <c r="B7141" s="47" t="s">
        <v>28</v>
      </c>
      <c r="C7141" s="47"/>
      <c r="D7141" s="47"/>
      <c r="E7141" s="47"/>
      <c r="F7141" s="47"/>
      <c r="G7141" s="47"/>
      <c r="H7141" s="117"/>
      <c r="I7141" s="70"/>
      <c r="J7141" s="71"/>
      <c r="K7141" s="71"/>
      <c r="L7141" s="48" t="s">
        <v>5</v>
      </c>
      <c r="M7141" s="47" t="s">
        <v>29</v>
      </c>
      <c r="N7141" s="69"/>
      <c r="O7141" s="69"/>
      <c r="P7141" s="69"/>
      <c r="Q7141" s="69"/>
      <c r="R7141" s="69"/>
      <c r="S7141" s="47"/>
    </row>
    <row r="7142" spans="2:19" ht="15" thickBot="1" x14ac:dyDescent="0.35">
      <c r="B7142" s="47" t="s">
        <v>13</v>
      </c>
      <c r="C7142" s="47"/>
      <c r="D7142" s="47"/>
      <c r="E7142" s="47"/>
      <c r="F7142" s="47"/>
      <c r="G7142" s="47"/>
      <c r="H7142" s="138">
        <f>IFERROR(VLOOKUP(H7141,'1 - Strom Erdgas Wärme 2021'!H:AA,17,FALSE),"")</f>
        <v>0</v>
      </c>
      <c r="I7142" s="70"/>
      <c r="J7142" s="71"/>
      <c r="K7142" s="71"/>
      <c r="L7142" s="48"/>
      <c r="M7142" s="47"/>
      <c r="N7142" s="69"/>
      <c r="O7142" s="69"/>
      <c r="P7142" s="69"/>
      <c r="Q7142" s="69"/>
      <c r="R7142" s="69"/>
      <c r="S7142" s="47"/>
    </row>
    <row r="7143" spans="2:19" ht="15" thickBot="1" x14ac:dyDescent="0.35">
      <c r="B7143" s="47" t="s">
        <v>16</v>
      </c>
      <c r="C7143" s="47"/>
      <c r="D7143" s="47"/>
      <c r="E7143" s="47"/>
      <c r="F7143" s="47"/>
      <c r="G7143" s="47"/>
      <c r="H7143" s="139"/>
      <c r="I7143" s="72"/>
      <c r="J7143" s="73"/>
      <c r="K7143" s="73"/>
      <c r="L7143" s="48" t="s">
        <v>5</v>
      </c>
      <c r="M7143" s="47" t="s">
        <v>17</v>
      </c>
      <c r="N7143" s="69"/>
      <c r="O7143" s="69"/>
      <c r="P7143" s="69"/>
      <c r="Q7143" s="69"/>
      <c r="R7143" s="69"/>
      <c r="S7143" s="47"/>
    </row>
    <row r="7144" spans="2:19" ht="16.8" thickBot="1" x14ac:dyDescent="0.45">
      <c r="B7144" s="47" t="str">
        <f>IF(H7143="Erdgas","Arbeitspreis pro kWh Erdgas in EUR",IF(H7143="Strom","Arbeitspreis pro kWh Strom in EUR",IF(H7143="Wärme/Kälte","Arbeitspreis pro kWh Wärme-/Kälteverbrauch in EUR","Bitte Energieart auswählen!")))</f>
        <v>Bitte Energieart auswählen!</v>
      </c>
      <c r="C7144" s="47"/>
      <c r="D7144" s="47"/>
      <c r="E7144" s="47"/>
      <c r="F7144" s="47"/>
      <c r="G7144" s="74">
        <f>IFERROR(SUMPRODUCT(I7144:K7144,I7145:K7145),"")</f>
        <v>0</v>
      </c>
      <c r="H7144" s="47"/>
      <c r="I7144" s="118"/>
      <c r="J7144" s="118"/>
      <c r="K7144" s="118"/>
      <c r="L7144" s="48" t="s">
        <v>5</v>
      </c>
      <c r="M7144" s="47" t="str">
        <f>IF(H7143="Erdgas","Erdgaskosten exkl. Steuern, Abgaben, Netzentgelte, etc.",IF(H7143="Strom","Stromkosten exkl. Steuern, Abgaben, Netzentgelte, etc.",IF(H7143="Wärme/Kälte","Wärme-/Kältekosten exkl. Steuern, Abgaben, Netzentgelte, etc.", "Bitte Energieart auswählen!")))</f>
        <v>Bitte Energieart auswählen!</v>
      </c>
      <c r="N7144" s="47"/>
      <c r="O7144" s="47"/>
      <c r="P7144" s="75"/>
      <c r="Q7144" s="61"/>
      <c r="R7144" s="62"/>
      <c r="S7144" s="47"/>
    </row>
    <row r="7145" spans="2:19" ht="15" thickBot="1" x14ac:dyDescent="0.35">
      <c r="B7145" s="47" t="str">
        <f>IF(AND(H7143="Erdgas",H7142="Nein"),"Aliquoter Erdgasverbrauch in kWh von 1. Oktober 2022 bis 31. Dezember 2022",IF(H7143="Erdgas","Erdgasverbrauch in kWh von 1. Oktober 2022 bis 31. Dezember 2022",IF(AND(H7143="Strom",H7142="Nein"),"Aliquoter Stromverbrauch in kWh von 1. Oktober 2022 bis 31. Dezember 2022",IF(H7143="Strom","Stromverbrauch in kWh von 1. Oktober 2022 bis 31. Dezember 2022",IF(AND(H7143="Wärme/Kälte",H7142="Nein"),"Aliquoter Wärme-/Kälteverbrauch in kWh von 1. Oktober 2022 bis 31. Dezember 2022",IF(H7143="Wärme/Kälte","Wärme-/Kälteverbrauch in kWh von 1. Oktober 2022 bis 31. Dezember 2022","Bitte Energieart auswählen!"))))))</f>
        <v>Bitte Energieart auswählen!</v>
      </c>
      <c r="C7145" s="47"/>
      <c r="D7145" s="47"/>
      <c r="E7145" s="47"/>
      <c r="F7145" s="47"/>
      <c r="G7145" s="47"/>
      <c r="H7145" s="59">
        <f>SUM(I7145:K7145)</f>
        <v>0</v>
      </c>
      <c r="I7145" s="119" t="str">
        <f>IFERROR(IF(H7142="Nein",VLOOKUP(H7141,'1 - Strom Erdgas Wärme 2021'!H:AA,20,FALSE)/12,""),"")</f>
        <v/>
      </c>
      <c r="J7145" s="119" t="str">
        <f>IFERROR(IF(H7142="Nein",VLOOKUP(H7141,'1 - Strom Erdgas Wärme 2021'!H:AB,20,FALSE)/12,""),"")</f>
        <v/>
      </c>
      <c r="K7145" s="119" t="str">
        <f>IFERROR(IF(H7142="Nein",VLOOKUP(H7141,'1 - Strom Erdgas Wärme 2021'!H:AC,20,FALSE)/12,""),"")</f>
        <v/>
      </c>
      <c r="L7145" s="48" t="s">
        <v>5</v>
      </c>
      <c r="M7145" s="76" t="str">
        <f>IFERROR(IF(H7142="Nein","Vorbefüllte Verbrauchswerte wurden aliquot (d.h. 1/12) aus dem Jahr 2021 übernommen.","Bitte ergänzen Sie die monatlichen Verbrauchswerte gem. Lastprofilzähler"),"")</f>
        <v>Bitte ergänzen Sie die monatlichen Verbrauchswerte gem. Lastprofilzähler</v>
      </c>
      <c r="N7145" s="77"/>
      <c r="O7145" s="77"/>
      <c r="P7145" s="77"/>
      <c r="Q7145" s="77"/>
      <c r="R7145" s="77"/>
      <c r="S7145" s="77"/>
    </row>
    <row r="7146" spans="2:19" x14ac:dyDescent="0.3">
      <c r="B7146" s="47" t="str">
        <f>IF(H7143="Wärme/Kälte","Energiemix: Anteil in % der aus Strom oder Erdgas erzeugten Wärme/Kälte","")</f>
        <v/>
      </c>
      <c r="C7146" s="46"/>
      <c r="D7146" s="46"/>
      <c r="E7146" s="46"/>
      <c r="F7146" s="74">
        <f>IFERROR(SUMPRODUCT(I7146:K7146,I7145:K7145),"")</f>
        <v>0</v>
      </c>
      <c r="G7146" s="74"/>
      <c r="H7146" s="46"/>
      <c r="I7146" s="120"/>
      <c r="J7146" s="121"/>
      <c r="K7146" s="121"/>
      <c r="L7146" s="48" t="str">
        <f>IF(H7143="Wärme/Kälte","i","")</f>
        <v/>
      </c>
      <c r="M7146" s="47" t="str">
        <f>IF(H7143="Wärme/Kälte","Bitte geben Sie den Anteil in % (von 0 bis 100, ohne Prozentzeichen) der  direkt aus Strom oder Erdgas erzeugten Wärme/Kälte.","")</f>
        <v/>
      </c>
      <c r="N7146" s="46"/>
      <c r="O7146" s="46"/>
      <c r="P7146" s="46"/>
      <c r="Q7146" s="46"/>
      <c r="R7146" s="46"/>
      <c r="S7146" s="46"/>
    </row>
    <row r="7147" spans="2:19" x14ac:dyDescent="0.3">
      <c r="B7147" s="46"/>
      <c r="C7147" s="46"/>
      <c r="D7147" s="46"/>
      <c r="E7147" s="46"/>
      <c r="F7147" s="46"/>
      <c r="G7147" s="46"/>
      <c r="H7147" s="46"/>
      <c r="I7147" s="98"/>
      <c r="J7147" s="46"/>
      <c r="K7147" s="46"/>
      <c r="L7147" s="48"/>
      <c r="M7147" s="47"/>
      <c r="N7147" s="46"/>
      <c r="O7147" s="46"/>
      <c r="P7147" s="46"/>
      <c r="Q7147" s="46"/>
      <c r="R7147" s="46"/>
      <c r="S7147" s="46"/>
    </row>
    <row r="7148" spans="2:19" ht="18" thickBot="1" x14ac:dyDescent="0.5">
      <c r="B7148" s="56" t="s">
        <v>10</v>
      </c>
      <c r="C7148" s="47"/>
      <c r="D7148" s="47"/>
      <c r="E7148" s="47"/>
      <c r="F7148" s="47"/>
      <c r="G7148" s="47"/>
      <c r="H7148" s="47"/>
      <c r="I7148" s="68">
        <v>44835</v>
      </c>
      <c r="J7148" s="68">
        <v>44866</v>
      </c>
      <c r="K7148" s="68">
        <v>44896</v>
      </c>
      <c r="L7148" s="47"/>
      <c r="M7148" s="69"/>
      <c r="N7148" s="69"/>
      <c r="O7148" s="69"/>
      <c r="P7148" s="69"/>
      <c r="Q7148" s="69"/>
      <c r="R7148" s="69"/>
      <c r="S7148" s="47"/>
    </row>
    <row r="7149" spans="2:19" ht="15" thickBot="1" x14ac:dyDescent="0.35">
      <c r="B7149" s="47" t="s">
        <v>28</v>
      </c>
      <c r="C7149" s="47"/>
      <c r="D7149" s="47"/>
      <c r="E7149" s="47"/>
      <c r="F7149" s="47"/>
      <c r="G7149" s="47"/>
      <c r="H7149" s="117"/>
      <c r="I7149" s="70"/>
      <c r="J7149" s="71"/>
      <c r="K7149" s="71"/>
      <c r="L7149" s="48" t="s">
        <v>5</v>
      </c>
      <c r="M7149" s="47" t="s">
        <v>29</v>
      </c>
      <c r="N7149" s="69"/>
      <c r="O7149" s="69"/>
      <c r="P7149" s="69"/>
      <c r="Q7149" s="69"/>
      <c r="R7149" s="69"/>
      <c r="S7149" s="47"/>
    </row>
    <row r="7150" spans="2:19" ht="15" thickBot="1" x14ac:dyDescent="0.35">
      <c r="B7150" s="47" t="s">
        <v>13</v>
      </c>
      <c r="C7150" s="47"/>
      <c r="D7150" s="47"/>
      <c r="E7150" s="47"/>
      <c r="F7150" s="47"/>
      <c r="G7150" s="47"/>
      <c r="H7150" s="138">
        <f>IFERROR(VLOOKUP(H7149,'1 - Strom Erdgas Wärme 2021'!H:AA,17,FALSE),"")</f>
        <v>0</v>
      </c>
      <c r="I7150" s="70"/>
      <c r="J7150" s="71"/>
      <c r="K7150" s="71"/>
      <c r="L7150" s="48"/>
      <c r="M7150" s="47"/>
      <c r="N7150" s="69"/>
      <c r="O7150" s="69"/>
      <c r="P7150" s="69"/>
      <c r="Q7150" s="69"/>
      <c r="R7150" s="69"/>
      <c r="S7150" s="47"/>
    </row>
    <row r="7151" spans="2:19" ht="15" thickBot="1" x14ac:dyDescent="0.35">
      <c r="B7151" s="47" t="s">
        <v>16</v>
      </c>
      <c r="C7151" s="47"/>
      <c r="D7151" s="47"/>
      <c r="E7151" s="47"/>
      <c r="F7151" s="47"/>
      <c r="G7151" s="47"/>
      <c r="H7151" s="139"/>
      <c r="I7151" s="72"/>
      <c r="J7151" s="73"/>
      <c r="K7151" s="73"/>
      <c r="L7151" s="48" t="s">
        <v>5</v>
      </c>
      <c r="M7151" s="47" t="s">
        <v>17</v>
      </c>
      <c r="N7151" s="69"/>
      <c r="O7151" s="69"/>
      <c r="P7151" s="69"/>
      <c r="Q7151" s="69"/>
      <c r="R7151" s="69"/>
      <c r="S7151" s="47"/>
    </row>
    <row r="7152" spans="2:19" ht="16.8" thickBot="1" x14ac:dyDescent="0.45">
      <c r="B7152" s="47" t="str">
        <f>IF(H7151="Erdgas","Arbeitspreis pro kWh Erdgas in EUR",IF(H7151="Strom","Arbeitspreis pro kWh Strom in EUR",IF(H7151="Wärme/Kälte","Arbeitspreis pro kWh Wärme-/Kälteverbrauch in EUR","Bitte Energieart auswählen!")))</f>
        <v>Bitte Energieart auswählen!</v>
      </c>
      <c r="C7152" s="47"/>
      <c r="D7152" s="47"/>
      <c r="E7152" s="47"/>
      <c r="F7152" s="47"/>
      <c r="G7152" s="74">
        <f>IFERROR(SUMPRODUCT(I7152:K7152,I7153:K7153),"")</f>
        <v>0</v>
      </c>
      <c r="H7152" s="47"/>
      <c r="I7152" s="118"/>
      <c r="J7152" s="118"/>
      <c r="K7152" s="118"/>
      <c r="L7152" s="48" t="s">
        <v>5</v>
      </c>
      <c r="M7152" s="47" t="str">
        <f>IF(H7151="Erdgas","Erdgaskosten exkl. Steuern, Abgaben, Netzentgelte, etc.",IF(H7151="Strom","Stromkosten exkl. Steuern, Abgaben, Netzentgelte, etc.",IF(H7151="Wärme/Kälte","Wärme-/Kältekosten exkl. Steuern, Abgaben, Netzentgelte, etc.", "Bitte Energieart auswählen!")))</f>
        <v>Bitte Energieart auswählen!</v>
      </c>
      <c r="N7152" s="47"/>
      <c r="O7152" s="47"/>
      <c r="P7152" s="75"/>
      <c r="Q7152" s="61"/>
      <c r="R7152" s="62"/>
      <c r="S7152" s="47"/>
    </row>
    <row r="7153" spans="2:19" ht="15" thickBot="1" x14ac:dyDescent="0.35">
      <c r="B7153" s="47" t="str">
        <f>IF(AND(H7151="Erdgas",H7150="Nein"),"Aliquoter Erdgasverbrauch in kWh von 1. Oktober 2022 bis 31. Dezember 2022",IF(H7151="Erdgas","Erdgasverbrauch in kWh von 1. Oktober 2022 bis 31. Dezember 2022",IF(AND(H7151="Strom",H7150="Nein"),"Aliquoter Stromverbrauch in kWh von 1. Oktober 2022 bis 31. Dezember 2022",IF(H7151="Strom","Stromverbrauch in kWh von 1. Oktober 2022 bis 31. Dezember 2022",IF(AND(H7151="Wärme/Kälte",H7150="Nein"),"Aliquoter Wärme-/Kälteverbrauch in kWh von 1. Oktober 2022 bis 31. Dezember 2022",IF(H7151="Wärme/Kälte","Wärme-/Kälteverbrauch in kWh von 1. Oktober 2022 bis 31. Dezember 2022","Bitte Energieart auswählen!"))))))</f>
        <v>Bitte Energieart auswählen!</v>
      </c>
      <c r="C7153" s="47"/>
      <c r="D7153" s="47"/>
      <c r="E7153" s="47"/>
      <c r="F7153" s="47"/>
      <c r="G7153" s="47"/>
      <c r="H7153" s="59">
        <f>SUM(I7153:K7153)</f>
        <v>0</v>
      </c>
      <c r="I7153" s="119" t="str">
        <f>IFERROR(IF(H7150="Nein",VLOOKUP(H7149,'1 - Strom Erdgas Wärme 2021'!H:AA,20,FALSE)/12,""),"")</f>
        <v/>
      </c>
      <c r="J7153" s="119" t="str">
        <f>IFERROR(IF(H7150="Nein",VLOOKUP(H7149,'1 - Strom Erdgas Wärme 2021'!H:AB,20,FALSE)/12,""),"")</f>
        <v/>
      </c>
      <c r="K7153" s="119" t="str">
        <f>IFERROR(IF(H7150="Nein",VLOOKUP(H7149,'1 - Strom Erdgas Wärme 2021'!H:AC,20,FALSE)/12,""),"")</f>
        <v/>
      </c>
      <c r="L7153" s="48" t="s">
        <v>5</v>
      </c>
      <c r="M7153" s="76" t="str">
        <f>IFERROR(IF(H7150="Nein","Vorbefüllte Verbrauchswerte wurden aliquot (d.h. 1/12) aus dem Jahr 2021 übernommen.","Bitte ergänzen Sie die monatlichen Verbrauchswerte gem. Lastprofilzähler"),"")</f>
        <v>Bitte ergänzen Sie die monatlichen Verbrauchswerte gem. Lastprofilzähler</v>
      </c>
      <c r="N7153" s="77"/>
      <c r="O7153" s="77"/>
      <c r="P7153" s="77"/>
      <c r="Q7153" s="77"/>
      <c r="R7153" s="77"/>
      <c r="S7153" s="77"/>
    </row>
    <row r="7154" spans="2:19" x14ac:dyDescent="0.3">
      <c r="B7154" s="47" t="str">
        <f>IF(H7151="Wärme/Kälte","Energiemix: Anteil in % der aus Strom oder Erdgas erzeugten Wärme/Kälte","")</f>
        <v/>
      </c>
      <c r="C7154" s="46"/>
      <c r="D7154" s="46"/>
      <c r="E7154" s="46"/>
      <c r="F7154" s="74">
        <f>IFERROR(SUMPRODUCT(I7154:K7154,I7153:K7153),"")</f>
        <v>0</v>
      </c>
      <c r="G7154" s="74"/>
      <c r="H7154" s="46"/>
      <c r="I7154" s="120"/>
      <c r="J7154" s="121"/>
      <c r="K7154" s="121"/>
      <c r="L7154" s="48" t="str">
        <f>IF(H7151="Wärme/Kälte","i","")</f>
        <v/>
      </c>
      <c r="M7154" s="47" t="str">
        <f>IF(H7151="Wärme/Kälte","Bitte geben Sie den Anteil in % (von 0 bis 100, ohne Prozentzeichen) der  direkt aus Strom oder Erdgas erzeugten Wärme/Kälte.","")</f>
        <v/>
      </c>
      <c r="N7154" s="46"/>
      <c r="O7154" s="46"/>
      <c r="P7154" s="46"/>
      <c r="Q7154" s="46"/>
      <c r="R7154" s="46"/>
      <c r="S7154" s="46"/>
    </row>
    <row r="7155" spans="2:19" x14ac:dyDescent="0.3">
      <c r="B7155" s="46"/>
      <c r="C7155" s="46"/>
      <c r="D7155" s="46"/>
      <c r="E7155" s="46"/>
      <c r="F7155" s="46"/>
      <c r="G7155" s="46"/>
      <c r="H7155" s="46"/>
      <c r="I7155" s="98"/>
      <c r="J7155" s="46"/>
      <c r="K7155" s="46"/>
      <c r="L7155" s="48"/>
      <c r="M7155" s="47"/>
      <c r="N7155" s="46"/>
      <c r="O7155" s="46"/>
      <c r="P7155" s="46"/>
      <c r="Q7155" s="46"/>
      <c r="R7155" s="46"/>
      <c r="S7155" s="46"/>
    </row>
    <row r="7156" spans="2:19" ht="18" thickBot="1" x14ac:dyDescent="0.5">
      <c r="B7156" s="56" t="s">
        <v>10</v>
      </c>
      <c r="C7156" s="47"/>
      <c r="D7156" s="47"/>
      <c r="E7156" s="47"/>
      <c r="F7156" s="47"/>
      <c r="G7156" s="47"/>
      <c r="H7156" s="47"/>
      <c r="I7156" s="68">
        <v>44835</v>
      </c>
      <c r="J7156" s="68">
        <v>44866</v>
      </c>
      <c r="K7156" s="68">
        <v>44896</v>
      </c>
      <c r="L7156" s="47"/>
      <c r="M7156" s="69"/>
      <c r="N7156" s="69"/>
      <c r="O7156" s="69"/>
      <c r="P7156" s="69"/>
      <c r="Q7156" s="69"/>
      <c r="R7156" s="69"/>
      <c r="S7156" s="47"/>
    </row>
    <row r="7157" spans="2:19" ht="15" thickBot="1" x14ac:dyDescent="0.35">
      <c r="B7157" s="47" t="s">
        <v>28</v>
      </c>
      <c r="C7157" s="47"/>
      <c r="D7157" s="47"/>
      <c r="E7157" s="47"/>
      <c r="F7157" s="47"/>
      <c r="G7157" s="47"/>
      <c r="H7157" s="117"/>
      <c r="I7157" s="70"/>
      <c r="J7157" s="71"/>
      <c r="K7157" s="71"/>
      <c r="L7157" s="48" t="s">
        <v>5</v>
      </c>
      <c r="M7157" s="47" t="s">
        <v>29</v>
      </c>
      <c r="N7157" s="69"/>
      <c r="O7157" s="69"/>
      <c r="P7157" s="69"/>
      <c r="Q7157" s="69"/>
      <c r="R7157" s="69"/>
      <c r="S7157" s="47"/>
    </row>
    <row r="7158" spans="2:19" ht="15" thickBot="1" x14ac:dyDescent="0.35">
      <c r="B7158" s="47" t="s">
        <v>13</v>
      </c>
      <c r="C7158" s="47"/>
      <c r="D7158" s="47"/>
      <c r="E7158" s="47"/>
      <c r="F7158" s="47"/>
      <c r="G7158" s="47"/>
      <c r="H7158" s="138">
        <f>IFERROR(VLOOKUP(H7157,'1 - Strom Erdgas Wärme 2021'!H:AA,17,FALSE),"")</f>
        <v>0</v>
      </c>
      <c r="I7158" s="70"/>
      <c r="J7158" s="71"/>
      <c r="K7158" s="71"/>
      <c r="L7158" s="48"/>
      <c r="M7158" s="47"/>
      <c r="N7158" s="69"/>
      <c r="O7158" s="69"/>
      <c r="P7158" s="69"/>
      <c r="Q7158" s="69"/>
      <c r="R7158" s="69"/>
      <c r="S7158" s="47"/>
    </row>
    <row r="7159" spans="2:19" ht="15" thickBot="1" x14ac:dyDescent="0.35">
      <c r="B7159" s="47" t="s">
        <v>16</v>
      </c>
      <c r="C7159" s="47"/>
      <c r="D7159" s="47"/>
      <c r="E7159" s="47"/>
      <c r="F7159" s="47"/>
      <c r="G7159" s="47"/>
      <c r="H7159" s="139"/>
      <c r="I7159" s="72"/>
      <c r="J7159" s="73"/>
      <c r="K7159" s="73"/>
      <c r="L7159" s="48" t="s">
        <v>5</v>
      </c>
      <c r="M7159" s="47" t="s">
        <v>17</v>
      </c>
      <c r="N7159" s="69"/>
      <c r="O7159" s="69"/>
      <c r="P7159" s="69"/>
      <c r="Q7159" s="69"/>
      <c r="R7159" s="69"/>
      <c r="S7159" s="47"/>
    </row>
    <row r="7160" spans="2:19" ht="16.8" thickBot="1" x14ac:dyDescent="0.45">
      <c r="B7160" s="47" t="str">
        <f>IF(H7159="Erdgas","Arbeitspreis pro kWh Erdgas in EUR",IF(H7159="Strom","Arbeitspreis pro kWh Strom in EUR",IF(H7159="Wärme/Kälte","Arbeitspreis pro kWh Wärme-/Kälteverbrauch in EUR","Bitte Energieart auswählen!")))</f>
        <v>Bitte Energieart auswählen!</v>
      </c>
      <c r="C7160" s="47"/>
      <c r="D7160" s="47"/>
      <c r="E7160" s="47"/>
      <c r="F7160" s="47"/>
      <c r="G7160" s="74">
        <f>IFERROR(SUMPRODUCT(I7160:K7160,I7161:K7161),"")</f>
        <v>0</v>
      </c>
      <c r="H7160" s="47"/>
      <c r="I7160" s="118"/>
      <c r="J7160" s="118"/>
      <c r="K7160" s="118"/>
      <c r="L7160" s="48" t="s">
        <v>5</v>
      </c>
      <c r="M7160" s="47" t="str">
        <f>IF(H7159="Erdgas","Erdgaskosten exkl. Steuern, Abgaben, Netzentgelte, etc.",IF(H7159="Strom","Stromkosten exkl. Steuern, Abgaben, Netzentgelte, etc.",IF(H7159="Wärme/Kälte","Wärme-/Kältekosten exkl. Steuern, Abgaben, Netzentgelte, etc.", "Bitte Energieart auswählen!")))</f>
        <v>Bitte Energieart auswählen!</v>
      </c>
      <c r="N7160" s="47"/>
      <c r="O7160" s="47"/>
      <c r="P7160" s="75"/>
      <c r="Q7160" s="61"/>
      <c r="R7160" s="62"/>
      <c r="S7160" s="47"/>
    </row>
    <row r="7161" spans="2:19" ht="15" thickBot="1" x14ac:dyDescent="0.35">
      <c r="B7161" s="47" t="str">
        <f>IF(AND(H7159="Erdgas",H7158="Nein"),"Aliquoter Erdgasverbrauch in kWh von 1. Oktober 2022 bis 31. Dezember 2022",IF(H7159="Erdgas","Erdgasverbrauch in kWh von 1. Oktober 2022 bis 31. Dezember 2022",IF(AND(H7159="Strom",H7158="Nein"),"Aliquoter Stromverbrauch in kWh von 1. Oktober 2022 bis 31. Dezember 2022",IF(H7159="Strom","Stromverbrauch in kWh von 1. Oktober 2022 bis 31. Dezember 2022",IF(AND(H7159="Wärme/Kälte",H7158="Nein"),"Aliquoter Wärme-/Kälteverbrauch in kWh von 1. Oktober 2022 bis 31. Dezember 2022",IF(H7159="Wärme/Kälte","Wärme-/Kälteverbrauch in kWh von 1. Oktober 2022 bis 31. Dezember 2022","Bitte Energieart auswählen!"))))))</f>
        <v>Bitte Energieart auswählen!</v>
      </c>
      <c r="C7161" s="47"/>
      <c r="D7161" s="47"/>
      <c r="E7161" s="47"/>
      <c r="F7161" s="47"/>
      <c r="G7161" s="47"/>
      <c r="H7161" s="59">
        <f>SUM(I7161:K7161)</f>
        <v>0</v>
      </c>
      <c r="I7161" s="119" t="str">
        <f>IFERROR(IF(H7158="Nein",VLOOKUP(H7157,'1 - Strom Erdgas Wärme 2021'!H:AA,20,FALSE)/12,""),"")</f>
        <v/>
      </c>
      <c r="J7161" s="119" t="str">
        <f>IFERROR(IF(H7158="Nein",VLOOKUP(H7157,'1 - Strom Erdgas Wärme 2021'!H:AB,20,FALSE)/12,""),"")</f>
        <v/>
      </c>
      <c r="K7161" s="119" t="str">
        <f>IFERROR(IF(H7158="Nein",VLOOKUP(H7157,'1 - Strom Erdgas Wärme 2021'!H:AC,20,FALSE)/12,""),"")</f>
        <v/>
      </c>
      <c r="L7161" s="48" t="s">
        <v>5</v>
      </c>
      <c r="M7161" s="76" t="str">
        <f>IFERROR(IF(H7158="Nein","Vorbefüllte Verbrauchswerte wurden aliquot (d.h. 1/12) aus dem Jahr 2021 übernommen.","Bitte ergänzen Sie die monatlichen Verbrauchswerte gem. Lastprofilzähler"),"")</f>
        <v>Bitte ergänzen Sie die monatlichen Verbrauchswerte gem. Lastprofilzähler</v>
      </c>
      <c r="N7161" s="77"/>
      <c r="O7161" s="77"/>
      <c r="P7161" s="77"/>
      <c r="Q7161" s="77"/>
      <c r="R7161" s="77"/>
      <c r="S7161" s="77"/>
    </row>
    <row r="7162" spans="2:19" x14ac:dyDescent="0.3">
      <c r="B7162" s="47" t="str">
        <f>IF(H7159="Wärme/Kälte","Energiemix: Anteil in % der aus Strom oder Erdgas erzeugten Wärme/Kälte","")</f>
        <v/>
      </c>
      <c r="C7162" s="46"/>
      <c r="D7162" s="46"/>
      <c r="E7162" s="46"/>
      <c r="F7162" s="74">
        <f>IFERROR(SUMPRODUCT(I7162:K7162,I7161:K7161),"")</f>
        <v>0</v>
      </c>
      <c r="G7162" s="74"/>
      <c r="H7162" s="46"/>
      <c r="I7162" s="120"/>
      <c r="J7162" s="121"/>
      <c r="K7162" s="121"/>
      <c r="L7162" s="48" t="str">
        <f>IF(H7159="Wärme/Kälte","i","")</f>
        <v/>
      </c>
      <c r="M7162" s="47" t="str">
        <f>IF(H7159="Wärme/Kälte","Bitte geben Sie den Anteil in % (von 0 bis 100, ohne Prozentzeichen) der  direkt aus Strom oder Erdgas erzeugten Wärme/Kälte.","")</f>
        <v/>
      </c>
      <c r="N7162" s="46"/>
      <c r="O7162" s="46"/>
      <c r="P7162" s="46"/>
      <c r="Q7162" s="46"/>
      <c r="R7162" s="46"/>
      <c r="S7162" s="46"/>
    </row>
    <row r="7163" spans="2:19" x14ac:dyDescent="0.3">
      <c r="B7163" s="46"/>
      <c r="C7163" s="46"/>
      <c r="D7163" s="46"/>
      <c r="E7163" s="46"/>
      <c r="F7163" s="46"/>
      <c r="G7163" s="46"/>
      <c r="H7163" s="46"/>
      <c r="I7163" s="98"/>
      <c r="J7163" s="46"/>
      <c r="K7163" s="46"/>
      <c r="L7163" s="48"/>
      <c r="M7163" s="47"/>
      <c r="N7163" s="46"/>
      <c r="O7163" s="46"/>
      <c r="P7163" s="46"/>
      <c r="Q7163" s="46"/>
      <c r="R7163" s="46"/>
      <c r="S7163" s="46"/>
    </row>
    <row r="7164" spans="2:19" ht="18" thickBot="1" x14ac:dyDescent="0.5">
      <c r="B7164" s="56" t="s">
        <v>10</v>
      </c>
      <c r="C7164" s="47"/>
      <c r="D7164" s="47"/>
      <c r="E7164" s="47"/>
      <c r="F7164" s="47"/>
      <c r="G7164" s="47"/>
      <c r="H7164" s="47"/>
      <c r="I7164" s="68">
        <v>44835</v>
      </c>
      <c r="J7164" s="68">
        <v>44866</v>
      </c>
      <c r="K7164" s="68">
        <v>44896</v>
      </c>
      <c r="L7164" s="47"/>
      <c r="M7164" s="69"/>
      <c r="N7164" s="69"/>
      <c r="O7164" s="69"/>
      <c r="P7164" s="69"/>
      <c r="Q7164" s="69"/>
      <c r="R7164" s="69"/>
      <c r="S7164" s="47"/>
    </row>
    <row r="7165" spans="2:19" ht="15" thickBot="1" x14ac:dyDescent="0.35">
      <c r="B7165" s="47" t="s">
        <v>28</v>
      </c>
      <c r="C7165" s="47"/>
      <c r="D7165" s="47"/>
      <c r="E7165" s="47"/>
      <c r="F7165" s="47"/>
      <c r="G7165" s="47"/>
      <c r="H7165" s="117"/>
      <c r="I7165" s="70"/>
      <c r="J7165" s="71"/>
      <c r="K7165" s="71"/>
      <c r="L7165" s="48" t="s">
        <v>5</v>
      </c>
      <c r="M7165" s="47" t="s">
        <v>29</v>
      </c>
      <c r="N7165" s="69"/>
      <c r="O7165" s="69"/>
      <c r="P7165" s="69"/>
      <c r="Q7165" s="69"/>
      <c r="R7165" s="69"/>
      <c r="S7165" s="47"/>
    </row>
    <row r="7166" spans="2:19" ht="15" thickBot="1" x14ac:dyDescent="0.35">
      <c r="B7166" s="47" t="s">
        <v>13</v>
      </c>
      <c r="C7166" s="47"/>
      <c r="D7166" s="47"/>
      <c r="E7166" s="47"/>
      <c r="F7166" s="47"/>
      <c r="G7166" s="47"/>
      <c r="H7166" s="138">
        <f>IFERROR(VLOOKUP(H7165,'1 - Strom Erdgas Wärme 2021'!H:AA,17,FALSE),"")</f>
        <v>0</v>
      </c>
      <c r="I7166" s="70"/>
      <c r="J7166" s="71"/>
      <c r="K7166" s="71"/>
      <c r="L7166" s="48"/>
      <c r="M7166" s="47"/>
      <c r="N7166" s="69"/>
      <c r="O7166" s="69"/>
      <c r="P7166" s="69"/>
      <c r="Q7166" s="69"/>
      <c r="R7166" s="69"/>
      <c r="S7166" s="47"/>
    </row>
    <row r="7167" spans="2:19" ht="15" thickBot="1" x14ac:dyDescent="0.35">
      <c r="B7167" s="47" t="s">
        <v>16</v>
      </c>
      <c r="C7167" s="47"/>
      <c r="D7167" s="47"/>
      <c r="E7167" s="47"/>
      <c r="F7167" s="47"/>
      <c r="G7167" s="47"/>
      <c r="H7167" s="139"/>
      <c r="I7167" s="72"/>
      <c r="J7167" s="73"/>
      <c r="K7167" s="73"/>
      <c r="L7167" s="48" t="s">
        <v>5</v>
      </c>
      <c r="M7167" s="47" t="s">
        <v>17</v>
      </c>
      <c r="N7167" s="69"/>
      <c r="O7167" s="69"/>
      <c r="P7167" s="69"/>
      <c r="Q7167" s="69"/>
      <c r="R7167" s="69"/>
      <c r="S7167" s="47"/>
    </row>
    <row r="7168" spans="2:19" ht="16.8" thickBot="1" x14ac:dyDescent="0.45">
      <c r="B7168" s="47" t="str">
        <f>IF(H7167="Erdgas","Arbeitspreis pro kWh Erdgas in EUR",IF(H7167="Strom","Arbeitspreis pro kWh Strom in EUR",IF(H7167="Wärme/Kälte","Arbeitspreis pro kWh Wärme-/Kälteverbrauch in EUR","Bitte Energieart auswählen!")))</f>
        <v>Bitte Energieart auswählen!</v>
      </c>
      <c r="C7168" s="47"/>
      <c r="D7168" s="47"/>
      <c r="E7168" s="47"/>
      <c r="F7168" s="47"/>
      <c r="G7168" s="74">
        <f>IFERROR(SUMPRODUCT(I7168:K7168,I7169:K7169),"")</f>
        <v>0</v>
      </c>
      <c r="H7168" s="47"/>
      <c r="I7168" s="118"/>
      <c r="J7168" s="118"/>
      <c r="K7168" s="118"/>
      <c r="L7168" s="48" t="s">
        <v>5</v>
      </c>
      <c r="M7168" s="47" t="str">
        <f>IF(H7167="Erdgas","Erdgaskosten exkl. Steuern, Abgaben, Netzentgelte, etc.",IF(H7167="Strom","Stromkosten exkl. Steuern, Abgaben, Netzentgelte, etc.",IF(H7167="Wärme/Kälte","Wärme-/Kältekosten exkl. Steuern, Abgaben, Netzentgelte, etc.", "Bitte Energieart auswählen!")))</f>
        <v>Bitte Energieart auswählen!</v>
      </c>
      <c r="N7168" s="47"/>
      <c r="O7168" s="47"/>
      <c r="P7168" s="75"/>
      <c r="Q7168" s="61"/>
      <c r="R7168" s="62"/>
      <c r="S7168" s="47"/>
    </row>
    <row r="7169" spans="2:19" ht="15" thickBot="1" x14ac:dyDescent="0.35">
      <c r="B7169" s="47" t="str">
        <f>IF(AND(H7167="Erdgas",H7166="Nein"),"Aliquoter Erdgasverbrauch in kWh von 1. Oktober 2022 bis 31. Dezember 2022",IF(H7167="Erdgas","Erdgasverbrauch in kWh von 1. Oktober 2022 bis 31. Dezember 2022",IF(AND(H7167="Strom",H7166="Nein"),"Aliquoter Stromverbrauch in kWh von 1. Oktober 2022 bis 31. Dezember 2022",IF(H7167="Strom","Stromverbrauch in kWh von 1. Oktober 2022 bis 31. Dezember 2022",IF(AND(H7167="Wärme/Kälte",H7166="Nein"),"Aliquoter Wärme-/Kälteverbrauch in kWh von 1. Oktober 2022 bis 31. Dezember 2022",IF(H7167="Wärme/Kälte","Wärme-/Kälteverbrauch in kWh von 1. Oktober 2022 bis 31. Dezember 2022","Bitte Energieart auswählen!"))))))</f>
        <v>Bitte Energieart auswählen!</v>
      </c>
      <c r="C7169" s="47"/>
      <c r="D7169" s="47"/>
      <c r="E7169" s="47"/>
      <c r="F7169" s="47"/>
      <c r="G7169" s="47"/>
      <c r="H7169" s="59">
        <f>SUM(I7169:K7169)</f>
        <v>0</v>
      </c>
      <c r="I7169" s="119" t="str">
        <f>IFERROR(IF(H7166="Nein",VLOOKUP(H7165,'1 - Strom Erdgas Wärme 2021'!H:AA,20,FALSE)/12,""),"")</f>
        <v/>
      </c>
      <c r="J7169" s="119" t="str">
        <f>IFERROR(IF(H7166="Nein",VLOOKUP(H7165,'1 - Strom Erdgas Wärme 2021'!H:AB,20,FALSE)/12,""),"")</f>
        <v/>
      </c>
      <c r="K7169" s="119" t="str">
        <f>IFERROR(IF(H7166="Nein",VLOOKUP(H7165,'1 - Strom Erdgas Wärme 2021'!H:AC,20,FALSE)/12,""),"")</f>
        <v/>
      </c>
      <c r="L7169" s="48" t="s">
        <v>5</v>
      </c>
      <c r="M7169" s="76" t="str">
        <f>IFERROR(IF(H7166="Nein","Vorbefüllte Verbrauchswerte wurden aliquot (d.h. 1/12) aus dem Jahr 2021 übernommen.","Bitte ergänzen Sie die monatlichen Verbrauchswerte gem. Lastprofilzähler"),"")</f>
        <v>Bitte ergänzen Sie die monatlichen Verbrauchswerte gem. Lastprofilzähler</v>
      </c>
      <c r="N7169" s="77"/>
      <c r="O7169" s="77"/>
      <c r="P7169" s="77"/>
      <c r="Q7169" s="77"/>
      <c r="R7169" s="77"/>
      <c r="S7169" s="77"/>
    </row>
    <row r="7170" spans="2:19" x14ac:dyDescent="0.3">
      <c r="B7170" s="47" t="str">
        <f>IF(H7167="Wärme/Kälte","Energiemix: Anteil in % der aus Strom oder Erdgas erzeugten Wärme/Kälte","")</f>
        <v/>
      </c>
      <c r="C7170" s="46"/>
      <c r="D7170" s="46"/>
      <c r="E7170" s="46"/>
      <c r="F7170" s="74">
        <f>IFERROR(SUMPRODUCT(I7170:K7170,I7169:K7169),"")</f>
        <v>0</v>
      </c>
      <c r="G7170" s="74"/>
      <c r="H7170" s="46"/>
      <c r="I7170" s="120"/>
      <c r="J7170" s="121"/>
      <c r="K7170" s="121"/>
      <c r="L7170" s="48" t="str">
        <f>IF(H7167="Wärme/Kälte","i","")</f>
        <v/>
      </c>
      <c r="M7170" s="47" t="str">
        <f>IF(H7167="Wärme/Kälte","Bitte geben Sie den Anteil in % (von 0 bis 100, ohne Prozentzeichen) der  direkt aus Strom oder Erdgas erzeugten Wärme/Kälte.","")</f>
        <v/>
      </c>
      <c r="N7170" s="46"/>
      <c r="O7170" s="46"/>
      <c r="P7170" s="46"/>
      <c r="Q7170" s="46"/>
      <c r="R7170" s="46"/>
      <c r="S7170" s="46"/>
    </row>
    <row r="7171" spans="2:19" x14ac:dyDescent="0.3">
      <c r="B7171" s="46"/>
      <c r="C7171" s="46"/>
      <c r="D7171" s="46"/>
      <c r="E7171" s="46"/>
      <c r="F7171" s="46"/>
      <c r="G7171" s="46"/>
      <c r="H7171" s="46"/>
      <c r="I7171" s="98"/>
      <c r="J7171" s="46"/>
      <c r="K7171" s="46"/>
      <c r="L7171" s="48"/>
      <c r="M7171" s="47"/>
      <c r="N7171" s="46"/>
      <c r="O7171" s="46"/>
      <c r="P7171" s="46"/>
      <c r="Q7171" s="46"/>
      <c r="R7171" s="46"/>
      <c r="S7171" s="46"/>
    </row>
    <row r="7172" spans="2:19" ht="18" thickBot="1" x14ac:dyDescent="0.5">
      <c r="B7172" s="56" t="s">
        <v>10</v>
      </c>
      <c r="C7172" s="47"/>
      <c r="D7172" s="47"/>
      <c r="E7172" s="47"/>
      <c r="F7172" s="47"/>
      <c r="G7172" s="47"/>
      <c r="H7172" s="47"/>
      <c r="I7172" s="68">
        <v>44835</v>
      </c>
      <c r="J7172" s="68">
        <v>44866</v>
      </c>
      <c r="K7172" s="68">
        <v>44896</v>
      </c>
      <c r="L7172" s="47"/>
      <c r="M7172" s="69"/>
      <c r="N7172" s="69"/>
      <c r="O7172" s="69"/>
      <c r="P7172" s="69"/>
      <c r="Q7172" s="69"/>
      <c r="R7172" s="69"/>
      <c r="S7172" s="47"/>
    </row>
    <row r="7173" spans="2:19" ht="15" thickBot="1" x14ac:dyDescent="0.35">
      <c r="B7173" s="47" t="s">
        <v>28</v>
      </c>
      <c r="C7173" s="47"/>
      <c r="D7173" s="47"/>
      <c r="E7173" s="47"/>
      <c r="F7173" s="47"/>
      <c r="G7173" s="47"/>
      <c r="H7173" s="117"/>
      <c r="I7173" s="70"/>
      <c r="J7173" s="71"/>
      <c r="K7173" s="71"/>
      <c r="L7173" s="48" t="s">
        <v>5</v>
      </c>
      <c r="M7173" s="47" t="s">
        <v>29</v>
      </c>
      <c r="N7173" s="69"/>
      <c r="O7173" s="69"/>
      <c r="P7173" s="69"/>
      <c r="Q7173" s="69"/>
      <c r="R7173" s="69"/>
      <c r="S7173" s="47"/>
    </row>
    <row r="7174" spans="2:19" ht="15" thickBot="1" x14ac:dyDescent="0.35">
      <c r="B7174" s="47" t="s">
        <v>13</v>
      </c>
      <c r="C7174" s="47"/>
      <c r="D7174" s="47"/>
      <c r="E7174" s="47"/>
      <c r="F7174" s="47"/>
      <c r="G7174" s="47"/>
      <c r="H7174" s="138">
        <f>IFERROR(VLOOKUP(H7173,'1 - Strom Erdgas Wärme 2021'!H:AA,17,FALSE),"")</f>
        <v>0</v>
      </c>
      <c r="I7174" s="70"/>
      <c r="J7174" s="71"/>
      <c r="K7174" s="71"/>
      <c r="L7174" s="48"/>
      <c r="M7174" s="47"/>
      <c r="N7174" s="69"/>
      <c r="O7174" s="69"/>
      <c r="P7174" s="69"/>
      <c r="Q7174" s="69"/>
      <c r="R7174" s="69"/>
      <c r="S7174" s="47"/>
    </row>
    <row r="7175" spans="2:19" ht="15" thickBot="1" x14ac:dyDescent="0.35">
      <c r="B7175" s="47" t="s">
        <v>16</v>
      </c>
      <c r="C7175" s="47"/>
      <c r="D7175" s="47"/>
      <c r="E7175" s="47"/>
      <c r="F7175" s="47"/>
      <c r="G7175" s="47"/>
      <c r="H7175" s="139"/>
      <c r="I7175" s="72"/>
      <c r="J7175" s="73"/>
      <c r="K7175" s="73"/>
      <c r="L7175" s="48" t="s">
        <v>5</v>
      </c>
      <c r="M7175" s="47" t="s">
        <v>17</v>
      </c>
      <c r="N7175" s="69"/>
      <c r="O7175" s="69"/>
      <c r="P7175" s="69"/>
      <c r="Q7175" s="69"/>
      <c r="R7175" s="69"/>
      <c r="S7175" s="47"/>
    </row>
    <row r="7176" spans="2:19" ht="16.8" thickBot="1" x14ac:dyDescent="0.45">
      <c r="B7176" s="47" t="str">
        <f>IF(H7175="Erdgas","Arbeitspreis pro kWh Erdgas in EUR",IF(H7175="Strom","Arbeitspreis pro kWh Strom in EUR",IF(H7175="Wärme/Kälte","Arbeitspreis pro kWh Wärme-/Kälteverbrauch in EUR","Bitte Energieart auswählen!")))</f>
        <v>Bitte Energieart auswählen!</v>
      </c>
      <c r="C7176" s="47"/>
      <c r="D7176" s="47"/>
      <c r="E7176" s="47"/>
      <c r="F7176" s="47"/>
      <c r="G7176" s="74">
        <f>IFERROR(SUMPRODUCT(I7176:K7176,I7177:K7177),"")</f>
        <v>0</v>
      </c>
      <c r="H7176" s="47"/>
      <c r="I7176" s="118"/>
      <c r="J7176" s="118"/>
      <c r="K7176" s="118"/>
      <c r="L7176" s="48" t="s">
        <v>5</v>
      </c>
      <c r="M7176" s="47" t="str">
        <f>IF(H7175="Erdgas","Erdgaskosten exkl. Steuern, Abgaben, Netzentgelte, etc.",IF(H7175="Strom","Stromkosten exkl. Steuern, Abgaben, Netzentgelte, etc.",IF(H7175="Wärme/Kälte","Wärme-/Kältekosten exkl. Steuern, Abgaben, Netzentgelte, etc.", "Bitte Energieart auswählen!")))</f>
        <v>Bitte Energieart auswählen!</v>
      </c>
      <c r="N7176" s="47"/>
      <c r="O7176" s="47"/>
      <c r="P7176" s="75"/>
      <c r="Q7176" s="61"/>
      <c r="R7176" s="62"/>
      <c r="S7176" s="47"/>
    </row>
    <row r="7177" spans="2:19" ht="15" thickBot="1" x14ac:dyDescent="0.35">
      <c r="B7177" s="47" t="str">
        <f>IF(AND(H7175="Erdgas",H7174="Nein"),"Aliquoter Erdgasverbrauch in kWh von 1. Oktober 2022 bis 31. Dezember 2022",IF(H7175="Erdgas","Erdgasverbrauch in kWh von 1. Oktober 2022 bis 31. Dezember 2022",IF(AND(H7175="Strom",H7174="Nein"),"Aliquoter Stromverbrauch in kWh von 1. Oktober 2022 bis 31. Dezember 2022",IF(H7175="Strom","Stromverbrauch in kWh von 1. Oktober 2022 bis 31. Dezember 2022",IF(AND(H7175="Wärme/Kälte",H7174="Nein"),"Aliquoter Wärme-/Kälteverbrauch in kWh von 1. Oktober 2022 bis 31. Dezember 2022",IF(H7175="Wärme/Kälte","Wärme-/Kälteverbrauch in kWh von 1. Oktober 2022 bis 31. Dezember 2022","Bitte Energieart auswählen!"))))))</f>
        <v>Bitte Energieart auswählen!</v>
      </c>
      <c r="C7177" s="47"/>
      <c r="D7177" s="47"/>
      <c r="E7177" s="47"/>
      <c r="F7177" s="47"/>
      <c r="G7177" s="47"/>
      <c r="H7177" s="59">
        <f>SUM(I7177:K7177)</f>
        <v>0</v>
      </c>
      <c r="I7177" s="119" t="str">
        <f>IFERROR(IF(H7174="Nein",VLOOKUP(H7173,'1 - Strom Erdgas Wärme 2021'!H:AA,20,FALSE)/12,""),"")</f>
        <v/>
      </c>
      <c r="J7177" s="119" t="str">
        <f>IFERROR(IF(H7174="Nein",VLOOKUP(H7173,'1 - Strom Erdgas Wärme 2021'!H:AB,20,FALSE)/12,""),"")</f>
        <v/>
      </c>
      <c r="K7177" s="119" t="str">
        <f>IFERROR(IF(H7174="Nein",VLOOKUP(H7173,'1 - Strom Erdgas Wärme 2021'!H:AC,20,FALSE)/12,""),"")</f>
        <v/>
      </c>
      <c r="L7177" s="48" t="s">
        <v>5</v>
      </c>
      <c r="M7177" s="76" t="str">
        <f>IFERROR(IF(H7174="Nein","Vorbefüllte Verbrauchswerte wurden aliquot (d.h. 1/12) aus dem Jahr 2021 übernommen.","Bitte ergänzen Sie die monatlichen Verbrauchswerte gem. Lastprofilzähler"),"")</f>
        <v>Bitte ergänzen Sie die monatlichen Verbrauchswerte gem. Lastprofilzähler</v>
      </c>
      <c r="N7177" s="77"/>
      <c r="O7177" s="77"/>
      <c r="P7177" s="77"/>
      <c r="Q7177" s="77"/>
      <c r="R7177" s="77"/>
      <c r="S7177" s="77"/>
    </row>
    <row r="7178" spans="2:19" x14ac:dyDescent="0.3">
      <c r="B7178" s="47" t="str">
        <f>IF(H7175="Wärme/Kälte","Energiemix: Anteil in % der aus Strom oder Erdgas erzeugten Wärme/Kälte","")</f>
        <v/>
      </c>
      <c r="C7178" s="46"/>
      <c r="D7178" s="46"/>
      <c r="E7178" s="46"/>
      <c r="F7178" s="74">
        <f>IFERROR(SUMPRODUCT(I7178:K7178,I7177:K7177),"")</f>
        <v>0</v>
      </c>
      <c r="G7178" s="74"/>
      <c r="H7178" s="46"/>
      <c r="I7178" s="120"/>
      <c r="J7178" s="121"/>
      <c r="K7178" s="121"/>
      <c r="L7178" s="48" t="str">
        <f>IF(H7175="Wärme/Kälte","i","")</f>
        <v/>
      </c>
      <c r="M7178" s="47" t="str">
        <f>IF(H7175="Wärme/Kälte","Bitte geben Sie den Anteil in % (von 0 bis 100, ohne Prozentzeichen) der  direkt aus Strom oder Erdgas erzeugten Wärme/Kälte.","")</f>
        <v/>
      </c>
      <c r="N7178" s="46"/>
      <c r="O7178" s="46"/>
      <c r="P7178" s="46"/>
      <c r="Q7178" s="46"/>
      <c r="R7178" s="46"/>
      <c r="S7178" s="46"/>
    </row>
    <row r="7179" spans="2:19" x14ac:dyDescent="0.3">
      <c r="B7179" s="46"/>
      <c r="C7179" s="46"/>
      <c r="D7179" s="46"/>
      <c r="E7179" s="46"/>
      <c r="F7179" s="46"/>
      <c r="G7179" s="46"/>
      <c r="H7179" s="46"/>
      <c r="I7179" s="98"/>
      <c r="J7179" s="46"/>
      <c r="K7179" s="46"/>
      <c r="L7179" s="48"/>
      <c r="M7179" s="47"/>
      <c r="N7179" s="46"/>
      <c r="O7179" s="46"/>
      <c r="P7179" s="46"/>
      <c r="Q7179" s="46"/>
      <c r="R7179" s="46"/>
      <c r="S7179" s="46"/>
    </row>
    <row r="7180" spans="2:19" ht="18" thickBot="1" x14ac:dyDescent="0.5">
      <c r="B7180" s="56" t="s">
        <v>10</v>
      </c>
      <c r="C7180" s="47"/>
      <c r="D7180" s="47"/>
      <c r="E7180" s="47"/>
      <c r="F7180" s="47"/>
      <c r="G7180" s="47"/>
      <c r="H7180" s="47"/>
      <c r="I7180" s="68">
        <v>44835</v>
      </c>
      <c r="J7180" s="68">
        <v>44866</v>
      </c>
      <c r="K7180" s="68">
        <v>44896</v>
      </c>
      <c r="L7180" s="47"/>
      <c r="M7180" s="69"/>
      <c r="N7180" s="69"/>
      <c r="O7180" s="69"/>
      <c r="P7180" s="69"/>
      <c r="Q7180" s="69"/>
      <c r="R7180" s="69"/>
      <c r="S7180" s="47"/>
    </row>
    <row r="7181" spans="2:19" ht="15" thickBot="1" x14ac:dyDescent="0.35">
      <c r="B7181" s="47" t="s">
        <v>28</v>
      </c>
      <c r="C7181" s="47"/>
      <c r="D7181" s="47"/>
      <c r="E7181" s="47"/>
      <c r="F7181" s="47"/>
      <c r="G7181" s="47"/>
      <c r="H7181" s="117"/>
      <c r="I7181" s="70"/>
      <c r="J7181" s="71"/>
      <c r="K7181" s="71"/>
      <c r="L7181" s="48" t="s">
        <v>5</v>
      </c>
      <c r="M7181" s="47" t="s">
        <v>29</v>
      </c>
      <c r="N7181" s="69"/>
      <c r="O7181" s="69"/>
      <c r="P7181" s="69"/>
      <c r="Q7181" s="69"/>
      <c r="R7181" s="69"/>
      <c r="S7181" s="47"/>
    </row>
    <row r="7182" spans="2:19" ht="15" thickBot="1" x14ac:dyDescent="0.35">
      <c r="B7182" s="47" t="s">
        <v>13</v>
      </c>
      <c r="C7182" s="47"/>
      <c r="D7182" s="47"/>
      <c r="E7182" s="47"/>
      <c r="F7182" s="47"/>
      <c r="G7182" s="47"/>
      <c r="H7182" s="138">
        <f>IFERROR(VLOOKUP(H7181,'1 - Strom Erdgas Wärme 2021'!H:AA,17,FALSE),"")</f>
        <v>0</v>
      </c>
      <c r="I7182" s="70"/>
      <c r="J7182" s="71"/>
      <c r="K7182" s="71"/>
      <c r="L7182" s="48"/>
      <c r="M7182" s="47"/>
      <c r="N7182" s="69"/>
      <c r="O7182" s="69"/>
      <c r="P7182" s="69"/>
      <c r="Q7182" s="69"/>
      <c r="R7182" s="69"/>
      <c r="S7182" s="47"/>
    </row>
    <row r="7183" spans="2:19" ht="15" thickBot="1" x14ac:dyDescent="0.35">
      <c r="B7183" s="47" t="s">
        <v>16</v>
      </c>
      <c r="C7183" s="47"/>
      <c r="D7183" s="47"/>
      <c r="E7183" s="47"/>
      <c r="F7183" s="47"/>
      <c r="G7183" s="47"/>
      <c r="H7183" s="139"/>
      <c r="I7183" s="72"/>
      <c r="J7183" s="73"/>
      <c r="K7183" s="73"/>
      <c r="L7183" s="48" t="s">
        <v>5</v>
      </c>
      <c r="M7183" s="47" t="s">
        <v>17</v>
      </c>
      <c r="N7183" s="69"/>
      <c r="O7183" s="69"/>
      <c r="P7183" s="69"/>
      <c r="Q7183" s="69"/>
      <c r="R7183" s="69"/>
      <c r="S7183" s="47"/>
    </row>
    <row r="7184" spans="2:19" ht="16.8" thickBot="1" x14ac:dyDescent="0.45">
      <c r="B7184" s="47" t="str">
        <f>IF(H7183="Erdgas","Arbeitspreis pro kWh Erdgas in EUR",IF(H7183="Strom","Arbeitspreis pro kWh Strom in EUR",IF(H7183="Wärme/Kälte","Arbeitspreis pro kWh Wärme-/Kälteverbrauch in EUR","Bitte Energieart auswählen!")))</f>
        <v>Bitte Energieart auswählen!</v>
      </c>
      <c r="C7184" s="47"/>
      <c r="D7184" s="47"/>
      <c r="E7184" s="47"/>
      <c r="F7184" s="47"/>
      <c r="G7184" s="74">
        <f>IFERROR(SUMPRODUCT(I7184:K7184,I7185:K7185),"")</f>
        <v>0</v>
      </c>
      <c r="H7184" s="47"/>
      <c r="I7184" s="118"/>
      <c r="J7184" s="118"/>
      <c r="K7184" s="118"/>
      <c r="L7184" s="48" t="s">
        <v>5</v>
      </c>
      <c r="M7184" s="47" t="str">
        <f>IF(H7183="Erdgas","Erdgaskosten exkl. Steuern, Abgaben, Netzentgelte, etc.",IF(H7183="Strom","Stromkosten exkl. Steuern, Abgaben, Netzentgelte, etc.",IF(H7183="Wärme/Kälte","Wärme-/Kältekosten exkl. Steuern, Abgaben, Netzentgelte, etc.", "Bitte Energieart auswählen!")))</f>
        <v>Bitte Energieart auswählen!</v>
      </c>
      <c r="N7184" s="47"/>
      <c r="O7184" s="47"/>
      <c r="P7184" s="75"/>
      <c r="Q7184" s="61"/>
      <c r="R7184" s="62"/>
      <c r="S7184" s="47"/>
    </row>
    <row r="7185" spans="2:19" ht="15" thickBot="1" x14ac:dyDescent="0.35">
      <c r="B7185" s="47" t="str">
        <f>IF(AND(H7183="Erdgas",H7182="Nein"),"Aliquoter Erdgasverbrauch in kWh von 1. Oktober 2022 bis 31. Dezember 2022",IF(H7183="Erdgas","Erdgasverbrauch in kWh von 1. Oktober 2022 bis 31. Dezember 2022",IF(AND(H7183="Strom",H7182="Nein"),"Aliquoter Stromverbrauch in kWh von 1. Oktober 2022 bis 31. Dezember 2022",IF(H7183="Strom","Stromverbrauch in kWh von 1. Oktober 2022 bis 31. Dezember 2022",IF(AND(H7183="Wärme/Kälte",H7182="Nein"),"Aliquoter Wärme-/Kälteverbrauch in kWh von 1. Oktober 2022 bis 31. Dezember 2022",IF(H7183="Wärme/Kälte","Wärme-/Kälteverbrauch in kWh von 1. Oktober 2022 bis 31. Dezember 2022","Bitte Energieart auswählen!"))))))</f>
        <v>Bitte Energieart auswählen!</v>
      </c>
      <c r="C7185" s="47"/>
      <c r="D7185" s="47"/>
      <c r="E7185" s="47"/>
      <c r="F7185" s="47"/>
      <c r="G7185" s="47"/>
      <c r="H7185" s="59">
        <f>SUM(I7185:K7185)</f>
        <v>0</v>
      </c>
      <c r="I7185" s="119" t="str">
        <f>IFERROR(IF(H7182="Nein",VLOOKUP(H7181,'1 - Strom Erdgas Wärme 2021'!H:AA,20,FALSE)/12,""),"")</f>
        <v/>
      </c>
      <c r="J7185" s="119" t="str">
        <f>IFERROR(IF(H7182="Nein",VLOOKUP(H7181,'1 - Strom Erdgas Wärme 2021'!H:AB,20,FALSE)/12,""),"")</f>
        <v/>
      </c>
      <c r="K7185" s="119" t="str">
        <f>IFERROR(IF(H7182="Nein",VLOOKUP(H7181,'1 - Strom Erdgas Wärme 2021'!H:AC,20,FALSE)/12,""),"")</f>
        <v/>
      </c>
      <c r="L7185" s="48" t="s">
        <v>5</v>
      </c>
      <c r="M7185" s="76" t="str">
        <f>IFERROR(IF(H7182="Nein","Vorbefüllte Verbrauchswerte wurden aliquot (d.h. 1/12) aus dem Jahr 2021 übernommen.","Bitte ergänzen Sie die monatlichen Verbrauchswerte gem. Lastprofilzähler"),"")</f>
        <v>Bitte ergänzen Sie die monatlichen Verbrauchswerte gem. Lastprofilzähler</v>
      </c>
      <c r="N7185" s="77"/>
      <c r="O7185" s="77"/>
      <c r="P7185" s="77"/>
      <c r="Q7185" s="77"/>
      <c r="R7185" s="77"/>
      <c r="S7185" s="77"/>
    </row>
    <row r="7186" spans="2:19" x14ac:dyDescent="0.3">
      <c r="B7186" s="47" t="str">
        <f>IF(H7183="Wärme/Kälte","Energiemix: Anteil in % der aus Strom oder Erdgas erzeugten Wärme/Kälte","")</f>
        <v/>
      </c>
      <c r="C7186" s="46"/>
      <c r="D7186" s="46"/>
      <c r="E7186" s="46"/>
      <c r="F7186" s="74">
        <f>IFERROR(SUMPRODUCT(I7186:K7186,I7185:K7185),"")</f>
        <v>0</v>
      </c>
      <c r="G7186" s="74"/>
      <c r="H7186" s="46"/>
      <c r="I7186" s="120"/>
      <c r="J7186" s="121"/>
      <c r="K7186" s="121"/>
      <c r="L7186" s="48" t="str">
        <f>IF(H7183="Wärme/Kälte","i","")</f>
        <v/>
      </c>
      <c r="M7186" s="47" t="str">
        <f>IF(H7183="Wärme/Kälte","Bitte geben Sie den Anteil in % (von 0 bis 100, ohne Prozentzeichen) der  direkt aus Strom oder Erdgas erzeugten Wärme/Kälte.","")</f>
        <v/>
      </c>
      <c r="N7186" s="46"/>
      <c r="O7186" s="46"/>
      <c r="P7186" s="46"/>
      <c r="Q7186" s="46"/>
      <c r="R7186" s="46"/>
      <c r="S7186" s="46"/>
    </row>
    <row r="7187" spans="2:19" x14ac:dyDescent="0.3">
      <c r="B7187" s="46"/>
      <c r="C7187" s="46"/>
      <c r="D7187" s="46"/>
      <c r="E7187" s="46"/>
      <c r="F7187" s="46"/>
      <c r="G7187" s="46"/>
      <c r="H7187" s="46"/>
      <c r="I7187" s="98"/>
      <c r="J7187" s="46"/>
      <c r="K7187" s="46"/>
      <c r="L7187" s="48"/>
      <c r="M7187" s="47"/>
      <c r="N7187" s="46"/>
      <c r="O7187" s="46"/>
      <c r="P7187" s="46"/>
      <c r="Q7187" s="46"/>
      <c r="R7187" s="46"/>
      <c r="S7187" s="46"/>
    </row>
    <row r="7188" spans="2:19" ht="18" thickBot="1" x14ac:dyDescent="0.5">
      <c r="B7188" s="56" t="s">
        <v>10</v>
      </c>
      <c r="C7188" s="47"/>
      <c r="D7188" s="47"/>
      <c r="E7188" s="47"/>
      <c r="F7188" s="47"/>
      <c r="G7188" s="47"/>
      <c r="H7188" s="47"/>
      <c r="I7188" s="68">
        <v>44835</v>
      </c>
      <c r="J7188" s="68">
        <v>44866</v>
      </c>
      <c r="K7188" s="68">
        <v>44896</v>
      </c>
      <c r="L7188" s="47"/>
      <c r="M7188" s="69"/>
      <c r="N7188" s="69"/>
      <c r="O7188" s="69"/>
      <c r="P7188" s="69"/>
      <c r="Q7188" s="69"/>
      <c r="R7188" s="69"/>
      <c r="S7188" s="47"/>
    </row>
    <row r="7189" spans="2:19" ht="15" thickBot="1" x14ac:dyDescent="0.35">
      <c r="B7189" s="47" t="s">
        <v>28</v>
      </c>
      <c r="C7189" s="47"/>
      <c r="D7189" s="47"/>
      <c r="E7189" s="47"/>
      <c r="F7189" s="47"/>
      <c r="G7189" s="47"/>
      <c r="H7189" s="117"/>
      <c r="I7189" s="70"/>
      <c r="J7189" s="71"/>
      <c r="K7189" s="71"/>
      <c r="L7189" s="48" t="s">
        <v>5</v>
      </c>
      <c r="M7189" s="47" t="s">
        <v>29</v>
      </c>
      <c r="N7189" s="69"/>
      <c r="O7189" s="69"/>
      <c r="P7189" s="69"/>
      <c r="Q7189" s="69"/>
      <c r="R7189" s="69"/>
      <c r="S7189" s="47"/>
    </row>
    <row r="7190" spans="2:19" ht="15" thickBot="1" x14ac:dyDescent="0.35">
      <c r="B7190" s="47" t="s">
        <v>13</v>
      </c>
      <c r="C7190" s="47"/>
      <c r="D7190" s="47"/>
      <c r="E7190" s="47"/>
      <c r="F7190" s="47"/>
      <c r="G7190" s="47"/>
      <c r="H7190" s="138">
        <f>IFERROR(VLOOKUP(H7189,'1 - Strom Erdgas Wärme 2021'!H:AA,17,FALSE),"")</f>
        <v>0</v>
      </c>
      <c r="I7190" s="70"/>
      <c r="J7190" s="71"/>
      <c r="K7190" s="71"/>
      <c r="L7190" s="48"/>
      <c r="M7190" s="47"/>
      <c r="N7190" s="69"/>
      <c r="O7190" s="69"/>
      <c r="P7190" s="69"/>
      <c r="Q7190" s="69"/>
      <c r="R7190" s="69"/>
      <c r="S7190" s="47"/>
    </row>
    <row r="7191" spans="2:19" ht="15" thickBot="1" x14ac:dyDescent="0.35">
      <c r="B7191" s="47" t="s">
        <v>16</v>
      </c>
      <c r="C7191" s="47"/>
      <c r="D7191" s="47"/>
      <c r="E7191" s="47"/>
      <c r="F7191" s="47"/>
      <c r="G7191" s="47"/>
      <c r="H7191" s="139"/>
      <c r="I7191" s="72"/>
      <c r="J7191" s="73"/>
      <c r="K7191" s="73"/>
      <c r="L7191" s="48" t="s">
        <v>5</v>
      </c>
      <c r="M7191" s="47" t="s">
        <v>17</v>
      </c>
      <c r="N7191" s="69"/>
      <c r="O7191" s="69"/>
      <c r="P7191" s="69"/>
      <c r="Q7191" s="69"/>
      <c r="R7191" s="69"/>
      <c r="S7191" s="47"/>
    </row>
    <row r="7192" spans="2:19" ht="16.8" thickBot="1" x14ac:dyDescent="0.45">
      <c r="B7192" s="47" t="str">
        <f>IF(H7191="Erdgas","Arbeitspreis pro kWh Erdgas in EUR",IF(H7191="Strom","Arbeitspreis pro kWh Strom in EUR",IF(H7191="Wärme/Kälte","Arbeitspreis pro kWh Wärme-/Kälteverbrauch in EUR","Bitte Energieart auswählen!")))</f>
        <v>Bitte Energieart auswählen!</v>
      </c>
      <c r="C7192" s="47"/>
      <c r="D7192" s="47"/>
      <c r="E7192" s="47"/>
      <c r="F7192" s="47"/>
      <c r="G7192" s="74">
        <f>IFERROR(SUMPRODUCT(I7192:K7192,I7193:K7193),"")</f>
        <v>0</v>
      </c>
      <c r="H7192" s="47"/>
      <c r="I7192" s="118"/>
      <c r="J7192" s="118"/>
      <c r="K7192" s="118"/>
      <c r="L7192" s="48" t="s">
        <v>5</v>
      </c>
      <c r="M7192" s="47" t="str">
        <f>IF(H7191="Erdgas","Erdgaskosten exkl. Steuern, Abgaben, Netzentgelte, etc.",IF(H7191="Strom","Stromkosten exkl. Steuern, Abgaben, Netzentgelte, etc.",IF(H7191="Wärme/Kälte","Wärme-/Kältekosten exkl. Steuern, Abgaben, Netzentgelte, etc.", "Bitte Energieart auswählen!")))</f>
        <v>Bitte Energieart auswählen!</v>
      </c>
      <c r="N7192" s="47"/>
      <c r="O7192" s="47"/>
      <c r="P7192" s="75"/>
      <c r="Q7192" s="61"/>
      <c r="R7192" s="62"/>
      <c r="S7192" s="47"/>
    </row>
    <row r="7193" spans="2:19" ht="15" thickBot="1" x14ac:dyDescent="0.35">
      <c r="B7193" s="47" t="str">
        <f>IF(AND(H7191="Erdgas",H7190="Nein"),"Aliquoter Erdgasverbrauch in kWh von 1. Oktober 2022 bis 31. Dezember 2022",IF(H7191="Erdgas","Erdgasverbrauch in kWh von 1. Oktober 2022 bis 31. Dezember 2022",IF(AND(H7191="Strom",H7190="Nein"),"Aliquoter Stromverbrauch in kWh von 1. Oktober 2022 bis 31. Dezember 2022",IF(H7191="Strom","Stromverbrauch in kWh von 1. Oktober 2022 bis 31. Dezember 2022",IF(AND(H7191="Wärme/Kälte",H7190="Nein"),"Aliquoter Wärme-/Kälteverbrauch in kWh von 1. Oktober 2022 bis 31. Dezember 2022",IF(H7191="Wärme/Kälte","Wärme-/Kälteverbrauch in kWh von 1. Oktober 2022 bis 31. Dezember 2022","Bitte Energieart auswählen!"))))))</f>
        <v>Bitte Energieart auswählen!</v>
      </c>
      <c r="C7193" s="47"/>
      <c r="D7193" s="47"/>
      <c r="E7193" s="47"/>
      <c r="F7193" s="47"/>
      <c r="G7193" s="47"/>
      <c r="H7193" s="59">
        <f>SUM(I7193:K7193)</f>
        <v>0</v>
      </c>
      <c r="I7193" s="119" t="str">
        <f>IFERROR(IF(H7190="Nein",VLOOKUP(H7189,'1 - Strom Erdgas Wärme 2021'!H:AA,20,FALSE)/12,""),"")</f>
        <v/>
      </c>
      <c r="J7193" s="119" t="str">
        <f>IFERROR(IF(H7190="Nein",VLOOKUP(H7189,'1 - Strom Erdgas Wärme 2021'!H:AB,20,FALSE)/12,""),"")</f>
        <v/>
      </c>
      <c r="K7193" s="119" t="str">
        <f>IFERROR(IF(H7190="Nein",VLOOKUP(H7189,'1 - Strom Erdgas Wärme 2021'!H:AC,20,FALSE)/12,""),"")</f>
        <v/>
      </c>
      <c r="L7193" s="48" t="s">
        <v>5</v>
      </c>
      <c r="M7193" s="76" t="str">
        <f>IFERROR(IF(H7190="Nein","Vorbefüllte Verbrauchswerte wurden aliquot (d.h. 1/12) aus dem Jahr 2021 übernommen.","Bitte ergänzen Sie die monatlichen Verbrauchswerte gem. Lastprofilzähler"),"")</f>
        <v>Bitte ergänzen Sie die monatlichen Verbrauchswerte gem. Lastprofilzähler</v>
      </c>
      <c r="N7193" s="77"/>
      <c r="O7193" s="77"/>
      <c r="P7193" s="77"/>
      <c r="Q7193" s="77"/>
      <c r="R7193" s="77"/>
      <c r="S7193" s="77"/>
    </row>
    <row r="7194" spans="2:19" x14ac:dyDescent="0.3">
      <c r="B7194" s="47" t="str">
        <f>IF(H7191="Wärme/Kälte","Energiemix: Anteil in % der aus Strom oder Erdgas erzeugten Wärme/Kälte","")</f>
        <v/>
      </c>
      <c r="C7194" s="46"/>
      <c r="D7194" s="46"/>
      <c r="E7194" s="46"/>
      <c r="F7194" s="74">
        <f>IFERROR(SUMPRODUCT(I7194:K7194,I7193:K7193),"")</f>
        <v>0</v>
      </c>
      <c r="G7194" s="74"/>
      <c r="H7194" s="46"/>
      <c r="I7194" s="120"/>
      <c r="J7194" s="121"/>
      <c r="K7194" s="121"/>
      <c r="L7194" s="48" t="str">
        <f>IF(H7191="Wärme/Kälte","i","")</f>
        <v/>
      </c>
      <c r="M7194" s="47" t="str">
        <f>IF(H7191="Wärme/Kälte","Bitte geben Sie den Anteil in % (von 0 bis 100, ohne Prozentzeichen) der  direkt aus Strom oder Erdgas erzeugten Wärme/Kälte.","")</f>
        <v/>
      </c>
      <c r="N7194" s="46"/>
      <c r="O7194" s="46"/>
      <c r="P7194" s="46"/>
      <c r="Q7194" s="46"/>
      <c r="R7194" s="46"/>
      <c r="S7194" s="46"/>
    </row>
    <row r="7195" spans="2:19" x14ac:dyDescent="0.3">
      <c r="B7195" s="46"/>
      <c r="C7195" s="46"/>
      <c r="D7195" s="46"/>
      <c r="E7195" s="46"/>
      <c r="F7195" s="46"/>
      <c r="G7195" s="46"/>
      <c r="H7195" s="46"/>
      <c r="I7195" s="98"/>
      <c r="J7195" s="46"/>
      <c r="K7195" s="46"/>
      <c r="L7195" s="48"/>
      <c r="M7195" s="47"/>
      <c r="N7195" s="46"/>
      <c r="O7195" s="46"/>
      <c r="P7195" s="46"/>
      <c r="Q7195" s="46"/>
      <c r="R7195" s="46"/>
      <c r="S7195" s="46"/>
    </row>
    <row r="7196" spans="2:19" ht="18" thickBot="1" x14ac:dyDescent="0.5">
      <c r="B7196" s="56" t="s">
        <v>10</v>
      </c>
      <c r="C7196" s="47"/>
      <c r="D7196" s="47"/>
      <c r="E7196" s="47"/>
      <c r="F7196" s="47"/>
      <c r="G7196" s="47"/>
      <c r="H7196" s="47"/>
      <c r="I7196" s="68">
        <v>44835</v>
      </c>
      <c r="J7196" s="68">
        <v>44866</v>
      </c>
      <c r="K7196" s="68">
        <v>44896</v>
      </c>
      <c r="L7196" s="47"/>
      <c r="M7196" s="69"/>
      <c r="N7196" s="69"/>
      <c r="O7196" s="69"/>
      <c r="P7196" s="69"/>
      <c r="Q7196" s="69"/>
      <c r="R7196" s="69"/>
      <c r="S7196" s="47"/>
    </row>
    <row r="7197" spans="2:19" ht="15" thickBot="1" x14ac:dyDescent="0.35">
      <c r="B7197" s="47" t="s">
        <v>28</v>
      </c>
      <c r="C7197" s="47"/>
      <c r="D7197" s="47"/>
      <c r="E7197" s="47"/>
      <c r="F7197" s="47"/>
      <c r="G7197" s="47"/>
      <c r="H7197" s="117"/>
      <c r="I7197" s="70"/>
      <c r="J7197" s="71"/>
      <c r="K7197" s="71"/>
      <c r="L7197" s="48" t="s">
        <v>5</v>
      </c>
      <c r="M7197" s="47" t="s">
        <v>29</v>
      </c>
      <c r="N7197" s="69"/>
      <c r="O7197" s="69"/>
      <c r="P7197" s="69"/>
      <c r="Q7197" s="69"/>
      <c r="R7197" s="69"/>
      <c r="S7197" s="47"/>
    </row>
    <row r="7198" spans="2:19" ht="15" thickBot="1" x14ac:dyDescent="0.35">
      <c r="B7198" s="47" t="s">
        <v>13</v>
      </c>
      <c r="C7198" s="47"/>
      <c r="D7198" s="47"/>
      <c r="E7198" s="47"/>
      <c r="F7198" s="47"/>
      <c r="G7198" s="47"/>
      <c r="H7198" s="138">
        <f>IFERROR(VLOOKUP(H7197,'1 - Strom Erdgas Wärme 2021'!H:AA,17,FALSE),"")</f>
        <v>0</v>
      </c>
      <c r="I7198" s="70"/>
      <c r="J7198" s="71"/>
      <c r="K7198" s="71"/>
      <c r="L7198" s="48"/>
      <c r="M7198" s="47"/>
      <c r="N7198" s="69"/>
      <c r="O7198" s="69"/>
      <c r="P7198" s="69"/>
      <c r="Q7198" s="69"/>
      <c r="R7198" s="69"/>
      <c r="S7198" s="47"/>
    </row>
    <row r="7199" spans="2:19" ht="15" thickBot="1" x14ac:dyDescent="0.35">
      <c r="B7199" s="47" t="s">
        <v>16</v>
      </c>
      <c r="C7199" s="47"/>
      <c r="D7199" s="47"/>
      <c r="E7199" s="47"/>
      <c r="F7199" s="47"/>
      <c r="G7199" s="47"/>
      <c r="H7199" s="139"/>
      <c r="I7199" s="72"/>
      <c r="J7199" s="73"/>
      <c r="K7199" s="73"/>
      <c r="L7199" s="48" t="s">
        <v>5</v>
      </c>
      <c r="M7199" s="47" t="s">
        <v>17</v>
      </c>
      <c r="N7199" s="69"/>
      <c r="O7199" s="69"/>
      <c r="P7199" s="69"/>
      <c r="Q7199" s="69"/>
      <c r="R7199" s="69"/>
      <c r="S7199" s="47"/>
    </row>
    <row r="7200" spans="2:19" ht="16.8" thickBot="1" x14ac:dyDescent="0.45">
      <c r="B7200" s="47" t="str">
        <f>IF(H7199="Erdgas","Arbeitspreis pro kWh Erdgas in EUR",IF(H7199="Strom","Arbeitspreis pro kWh Strom in EUR",IF(H7199="Wärme/Kälte","Arbeitspreis pro kWh Wärme-/Kälteverbrauch in EUR","Bitte Energieart auswählen!")))</f>
        <v>Bitte Energieart auswählen!</v>
      </c>
      <c r="C7200" s="47"/>
      <c r="D7200" s="47"/>
      <c r="E7200" s="47"/>
      <c r="F7200" s="47"/>
      <c r="G7200" s="74">
        <f>IFERROR(SUMPRODUCT(I7200:K7200,I7201:K7201),"")</f>
        <v>0</v>
      </c>
      <c r="H7200" s="47"/>
      <c r="I7200" s="118"/>
      <c r="J7200" s="118"/>
      <c r="K7200" s="118"/>
      <c r="L7200" s="48" t="s">
        <v>5</v>
      </c>
      <c r="M7200" s="47" t="str">
        <f>IF(H7199="Erdgas","Erdgaskosten exkl. Steuern, Abgaben, Netzentgelte, etc.",IF(H7199="Strom","Stromkosten exkl. Steuern, Abgaben, Netzentgelte, etc.",IF(H7199="Wärme/Kälte","Wärme-/Kältekosten exkl. Steuern, Abgaben, Netzentgelte, etc.", "Bitte Energieart auswählen!")))</f>
        <v>Bitte Energieart auswählen!</v>
      </c>
      <c r="N7200" s="47"/>
      <c r="O7200" s="47"/>
      <c r="P7200" s="75"/>
      <c r="Q7200" s="61"/>
      <c r="R7200" s="62"/>
      <c r="S7200" s="47"/>
    </row>
    <row r="7201" spans="2:19" ht="15" thickBot="1" x14ac:dyDescent="0.35">
      <c r="B7201" s="47" t="str">
        <f>IF(AND(H7199="Erdgas",H7198="Nein"),"Aliquoter Erdgasverbrauch in kWh von 1. Oktober 2022 bis 31. Dezember 2022",IF(H7199="Erdgas","Erdgasverbrauch in kWh von 1. Oktober 2022 bis 31. Dezember 2022",IF(AND(H7199="Strom",H7198="Nein"),"Aliquoter Stromverbrauch in kWh von 1. Oktober 2022 bis 31. Dezember 2022",IF(H7199="Strom","Stromverbrauch in kWh von 1. Oktober 2022 bis 31. Dezember 2022",IF(AND(H7199="Wärme/Kälte",H7198="Nein"),"Aliquoter Wärme-/Kälteverbrauch in kWh von 1. Oktober 2022 bis 31. Dezember 2022",IF(H7199="Wärme/Kälte","Wärme-/Kälteverbrauch in kWh von 1. Oktober 2022 bis 31. Dezember 2022","Bitte Energieart auswählen!"))))))</f>
        <v>Bitte Energieart auswählen!</v>
      </c>
      <c r="C7201" s="47"/>
      <c r="D7201" s="47"/>
      <c r="E7201" s="47"/>
      <c r="F7201" s="47"/>
      <c r="G7201" s="47"/>
      <c r="H7201" s="59">
        <f>SUM(I7201:K7201)</f>
        <v>0</v>
      </c>
      <c r="I7201" s="119" t="str">
        <f>IFERROR(IF(H7198="Nein",VLOOKUP(H7197,'1 - Strom Erdgas Wärme 2021'!H:AA,20,FALSE)/12,""),"")</f>
        <v/>
      </c>
      <c r="J7201" s="119" t="str">
        <f>IFERROR(IF(H7198="Nein",VLOOKUP(H7197,'1 - Strom Erdgas Wärme 2021'!H:AB,20,FALSE)/12,""),"")</f>
        <v/>
      </c>
      <c r="K7201" s="119" t="str">
        <f>IFERROR(IF(H7198="Nein",VLOOKUP(H7197,'1 - Strom Erdgas Wärme 2021'!H:AC,20,FALSE)/12,""),"")</f>
        <v/>
      </c>
      <c r="L7201" s="48" t="s">
        <v>5</v>
      </c>
      <c r="M7201" s="76" t="str">
        <f>IFERROR(IF(H7198="Nein","Vorbefüllte Verbrauchswerte wurden aliquot (d.h. 1/12) aus dem Jahr 2021 übernommen.","Bitte ergänzen Sie die monatlichen Verbrauchswerte gem. Lastprofilzähler"),"")</f>
        <v>Bitte ergänzen Sie die monatlichen Verbrauchswerte gem. Lastprofilzähler</v>
      </c>
      <c r="N7201" s="77"/>
      <c r="O7201" s="77"/>
      <c r="P7201" s="77"/>
      <c r="Q7201" s="77"/>
      <c r="R7201" s="77"/>
      <c r="S7201" s="77"/>
    </row>
    <row r="7202" spans="2:19" x14ac:dyDescent="0.3">
      <c r="B7202" s="47" t="str">
        <f>IF(H7199="Wärme/Kälte","Energiemix: Anteil in % der aus Strom oder Erdgas erzeugten Wärme/Kälte","")</f>
        <v/>
      </c>
      <c r="C7202" s="46"/>
      <c r="D7202" s="46"/>
      <c r="E7202" s="46"/>
      <c r="F7202" s="74">
        <f>IFERROR(SUMPRODUCT(I7202:K7202,I7201:K7201),"")</f>
        <v>0</v>
      </c>
      <c r="G7202" s="74"/>
      <c r="H7202" s="46"/>
      <c r="I7202" s="120"/>
      <c r="J7202" s="121"/>
      <c r="K7202" s="121"/>
      <c r="L7202" s="48" t="str">
        <f>IF(H7199="Wärme/Kälte","i","")</f>
        <v/>
      </c>
      <c r="M7202" s="47" t="str">
        <f>IF(H7199="Wärme/Kälte","Bitte geben Sie den Anteil in % (von 0 bis 100, ohne Prozentzeichen) der  direkt aus Strom oder Erdgas erzeugten Wärme/Kälte.","")</f>
        <v/>
      </c>
      <c r="N7202" s="46"/>
      <c r="O7202" s="46"/>
      <c r="P7202" s="46"/>
      <c r="Q7202" s="46"/>
      <c r="R7202" s="46"/>
      <c r="S7202" s="46"/>
    </row>
    <row r="7203" spans="2:19" x14ac:dyDescent="0.3">
      <c r="B7203" s="46"/>
      <c r="C7203" s="46"/>
      <c r="D7203" s="46"/>
      <c r="E7203" s="46"/>
      <c r="F7203" s="46"/>
      <c r="G7203" s="46"/>
      <c r="H7203" s="46"/>
      <c r="I7203" s="98"/>
      <c r="J7203" s="46"/>
      <c r="K7203" s="46"/>
      <c r="L7203" s="48"/>
      <c r="M7203" s="47"/>
      <c r="N7203" s="46"/>
      <c r="O7203" s="46"/>
      <c r="P7203" s="46"/>
      <c r="Q7203" s="46"/>
      <c r="R7203" s="46"/>
      <c r="S7203" s="46"/>
    </row>
    <row r="7204" spans="2:19" ht="18" thickBot="1" x14ac:dyDescent="0.5">
      <c r="B7204" s="56" t="s">
        <v>10</v>
      </c>
      <c r="C7204" s="47"/>
      <c r="D7204" s="47"/>
      <c r="E7204" s="47"/>
      <c r="F7204" s="47"/>
      <c r="G7204" s="47"/>
      <c r="H7204" s="47"/>
      <c r="I7204" s="68">
        <v>44835</v>
      </c>
      <c r="J7204" s="68">
        <v>44866</v>
      </c>
      <c r="K7204" s="68">
        <v>44896</v>
      </c>
      <c r="L7204" s="47"/>
      <c r="M7204" s="69"/>
      <c r="N7204" s="69"/>
      <c r="O7204" s="69"/>
      <c r="P7204" s="69"/>
      <c r="Q7204" s="69"/>
      <c r="R7204" s="69"/>
      <c r="S7204" s="47"/>
    </row>
    <row r="7205" spans="2:19" ht="15" thickBot="1" x14ac:dyDescent="0.35">
      <c r="B7205" s="47" t="s">
        <v>28</v>
      </c>
      <c r="C7205" s="47"/>
      <c r="D7205" s="47"/>
      <c r="E7205" s="47"/>
      <c r="F7205" s="47"/>
      <c r="G7205" s="47"/>
      <c r="H7205" s="117"/>
      <c r="I7205" s="70"/>
      <c r="J7205" s="71"/>
      <c r="K7205" s="71"/>
      <c r="L7205" s="48" t="s">
        <v>5</v>
      </c>
      <c r="M7205" s="47" t="s">
        <v>29</v>
      </c>
      <c r="N7205" s="69"/>
      <c r="O7205" s="69"/>
      <c r="P7205" s="69"/>
      <c r="Q7205" s="69"/>
      <c r="R7205" s="69"/>
      <c r="S7205" s="47"/>
    </row>
    <row r="7206" spans="2:19" ht="15" thickBot="1" x14ac:dyDescent="0.35">
      <c r="B7206" s="47" t="s">
        <v>13</v>
      </c>
      <c r="C7206" s="47"/>
      <c r="D7206" s="47"/>
      <c r="E7206" s="47"/>
      <c r="F7206" s="47"/>
      <c r="G7206" s="47"/>
      <c r="H7206" s="138">
        <f>IFERROR(VLOOKUP(H7205,'1 - Strom Erdgas Wärme 2021'!H:AA,17,FALSE),"")</f>
        <v>0</v>
      </c>
      <c r="I7206" s="70"/>
      <c r="J7206" s="71"/>
      <c r="K7206" s="71"/>
      <c r="L7206" s="48"/>
      <c r="M7206" s="47"/>
      <c r="N7206" s="69"/>
      <c r="O7206" s="69"/>
      <c r="P7206" s="69"/>
      <c r="Q7206" s="69"/>
      <c r="R7206" s="69"/>
      <c r="S7206" s="47"/>
    </row>
    <row r="7207" spans="2:19" ht="15" thickBot="1" x14ac:dyDescent="0.35">
      <c r="B7207" s="47" t="s">
        <v>16</v>
      </c>
      <c r="C7207" s="47"/>
      <c r="D7207" s="47"/>
      <c r="E7207" s="47"/>
      <c r="F7207" s="47"/>
      <c r="G7207" s="47"/>
      <c r="H7207" s="139"/>
      <c r="I7207" s="72"/>
      <c r="J7207" s="73"/>
      <c r="K7207" s="73"/>
      <c r="L7207" s="48" t="s">
        <v>5</v>
      </c>
      <c r="M7207" s="47" t="s">
        <v>17</v>
      </c>
      <c r="N7207" s="69"/>
      <c r="O7207" s="69"/>
      <c r="P7207" s="69"/>
      <c r="Q7207" s="69"/>
      <c r="R7207" s="69"/>
      <c r="S7207" s="47"/>
    </row>
    <row r="7208" spans="2:19" ht="16.8" thickBot="1" x14ac:dyDescent="0.45">
      <c r="B7208" s="47" t="str">
        <f>IF(H7207="Erdgas","Arbeitspreis pro kWh Erdgas in EUR",IF(H7207="Strom","Arbeitspreis pro kWh Strom in EUR",IF(H7207="Wärme/Kälte","Arbeitspreis pro kWh Wärme-/Kälteverbrauch in EUR","Bitte Energieart auswählen!")))</f>
        <v>Bitte Energieart auswählen!</v>
      </c>
      <c r="C7208" s="47"/>
      <c r="D7208" s="47"/>
      <c r="E7208" s="47"/>
      <c r="F7208" s="47"/>
      <c r="G7208" s="74">
        <f>IFERROR(SUMPRODUCT(I7208:K7208,I7209:K7209),"")</f>
        <v>0</v>
      </c>
      <c r="H7208" s="47"/>
      <c r="I7208" s="118"/>
      <c r="J7208" s="118"/>
      <c r="K7208" s="118"/>
      <c r="L7208" s="48" t="s">
        <v>5</v>
      </c>
      <c r="M7208" s="47" t="str">
        <f>IF(H7207="Erdgas","Erdgaskosten exkl. Steuern, Abgaben, Netzentgelte, etc.",IF(H7207="Strom","Stromkosten exkl. Steuern, Abgaben, Netzentgelte, etc.",IF(H7207="Wärme/Kälte","Wärme-/Kältekosten exkl. Steuern, Abgaben, Netzentgelte, etc.", "Bitte Energieart auswählen!")))</f>
        <v>Bitte Energieart auswählen!</v>
      </c>
      <c r="N7208" s="47"/>
      <c r="O7208" s="47"/>
      <c r="P7208" s="75"/>
      <c r="Q7208" s="61"/>
      <c r="R7208" s="62"/>
      <c r="S7208" s="47"/>
    </row>
    <row r="7209" spans="2:19" ht="15" thickBot="1" x14ac:dyDescent="0.35">
      <c r="B7209" s="47" t="str">
        <f>IF(AND(H7207="Erdgas",H7206="Nein"),"Aliquoter Erdgasverbrauch in kWh von 1. Oktober 2022 bis 31. Dezember 2022",IF(H7207="Erdgas","Erdgasverbrauch in kWh von 1. Oktober 2022 bis 31. Dezember 2022",IF(AND(H7207="Strom",H7206="Nein"),"Aliquoter Stromverbrauch in kWh von 1. Oktober 2022 bis 31. Dezember 2022",IF(H7207="Strom","Stromverbrauch in kWh von 1. Oktober 2022 bis 31. Dezember 2022",IF(AND(H7207="Wärme/Kälte",H7206="Nein"),"Aliquoter Wärme-/Kälteverbrauch in kWh von 1. Oktober 2022 bis 31. Dezember 2022",IF(H7207="Wärme/Kälte","Wärme-/Kälteverbrauch in kWh von 1. Oktober 2022 bis 31. Dezember 2022","Bitte Energieart auswählen!"))))))</f>
        <v>Bitte Energieart auswählen!</v>
      </c>
      <c r="C7209" s="47"/>
      <c r="D7209" s="47"/>
      <c r="E7209" s="47"/>
      <c r="F7209" s="47"/>
      <c r="G7209" s="47"/>
      <c r="H7209" s="59">
        <f>SUM(I7209:K7209)</f>
        <v>0</v>
      </c>
      <c r="I7209" s="119" t="str">
        <f>IFERROR(IF(H7206="Nein",VLOOKUP(H7205,'1 - Strom Erdgas Wärme 2021'!H:AA,20,FALSE)/12,""),"")</f>
        <v/>
      </c>
      <c r="J7209" s="119" t="str">
        <f>IFERROR(IF(H7206="Nein",VLOOKUP(H7205,'1 - Strom Erdgas Wärme 2021'!H:AB,20,FALSE)/12,""),"")</f>
        <v/>
      </c>
      <c r="K7209" s="119" t="str">
        <f>IFERROR(IF(H7206="Nein",VLOOKUP(H7205,'1 - Strom Erdgas Wärme 2021'!H:AC,20,FALSE)/12,""),"")</f>
        <v/>
      </c>
      <c r="L7209" s="48" t="s">
        <v>5</v>
      </c>
      <c r="M7209" s="76" t="str">
        <f>IFERROR(IF(H7206="Nein","Vorbefüllte Verbrauchswerte wurden aliquot (d.h. 1/12) aus dem Jahr 2021 übernommen.","Bitte ergänzen Sie die monatlichen Verbrauchswerte gem. Lastprofilzähler"),"")</f>
        <v>Bitte ergänzen Sie die monatlichen Verbrauchswerte gem. Lastprofilzähler</v>
      </c>
      <c r="N7209" s="77"/>
      <c r="O7209" s="77"/>
      <c r="P7209" s="77"/>
      <c r="Q7209" s="77"/>
      <c r="R7209" s="77"/>
      <c r="S7209" s="77"/>
    </row>
    <row r="7210" spans="2:19" x14ac:dyDescent="0.3">
      <c r="B7210" s="47" t="str">
        <f>IF(H7207="Wärme/Kälte","Energiemix: Anteil in % der aus Strom oder Erdgas erzeugten Wärme/Kälte","")</f>
        <v/>
      </c>
      <c r="C7210" s="46"/>
      <c r="D7210" s="46"/>
      <c r="E7210" s="46"/>
      <c r="F7210" s="74">
        <f>IFERROR(SUMPRODUCT(I7210:K7210,I7209:K7209),"")</f>
        <v>0</v>
      </c>
      <c r="G7210" s="74"/>
      <c r="H7210" s="46"/>
      <c r="I7210" s="120"/>
      <c r="J7210" s="121"/>
      <c r="K7210" s="121"/>
      <c r="L7210" s="48" t="str">
        <f>IF(H7207="Wärme/Kälte","i","")</f>
        <v/>
      </c>
      <c r="M7210" s="47" t="str">
        <f>IF(H7207="Wärme/Kälte","Bitte geben Sie den Anteil in % (von 0 bis 100, ohne Prozentzeichen) der  direkt aus Strom oder Erdgas erzeugten Wärme/Kälte.","")</f>
        <v/>
      </c>
      <c r="N7210" s="46"/>
      <c r="O7210" s="46"/>
      <c r="P7210" s="46"/>
      <c r="Q7210" s="46"/>
      <c r="R7210" s="46"/>
      <c r="S7210" s="46"/>
    </row>
    <row r="7211" spans="2:19" x14ac:dyDescent="0.3">
      <c r="B7211" s="46"/>
      <c r="C7211" s="46"/>
      <c r="D7211" s="46"/>
      <c r="E7211" s="46"/>
      <c r="F7211" s="46"/>
      <c r="G7211" s="46"/>
      <c r="H7211" s="46"/>
      <c r="I7211" s="98"/>
      <c r="J7211" s="46"/>
      <c r="K7211" s="46"/>
      <c r="L7211" s="48"/>
      <c r="M7211" s="47"/>
      <c r="N7211" s="46"/>
      <c r="O7211" s="46"/>
      <c r="P7211" s="46"/>
      <c r="Q7211" s="46"/>
      <c r="R7211" s="46"/>
      <c r="S7211" s="46"/>
    </row>
    <row r="7212" spans="2:19" ht="18" thickBot="1" x14ac:dyDescent="0.5">
      <c r="B7212" s="56" t="s">
        <v>10</v>
      </c>
      <c r="C7212" s="47"/>
      <c r="D7212" s="47"/>
      <c r="E7212" s="47"/>
      <c r="F7212" s="47"/>
      <c r="G7212" s="47"/>
      <c r="H7212" s="47"/>
      <c r="I7212" s="68">
        <v>44835</v>
      </c>
      <c r="J7212" s="68">
        <v>44866</v>
      </c>
      <c r="K7212" s="68">
        <v>44896</v>
      </c>
      <c r="L7212" s="47"/>
      <c r="M7212" s="69"/>
      <c r="N7212" s="69"/>
      <c r="O7212" s="69"/>
      <c r="P7212" s="69"/>
      <c r="Q7212" s="69"/>
      <c r="R7212" s="69"/>
      <c r="S7212" s="47"/>
    </row>
    <row r="7213" spans="2:19" ht="15" thickBot="1" x14ac:dyDescent="0.35">
      <c r="B7213" s="47" t="s">
        <v>28</v>
      </c>
      <c r="C7213" s="47"/>
      <c r="D7213" s="47"/>
      <c r="E7213" s="47"/>
      <c r="F7213" s="47"/>
      <c r="G7213" s="47"/>
      <c r="H7213" s="117"/>
      <c r="I7213" s="70"/>
      <c r="J7213" s="71"/>
      <c r="K7213" s="71"/>
      <c r="L7213" s="48" t="s">
        <v>5</v>
      </c>
      <c r="M7213" s="47" t="s">
        <v>29</v>
      </c>
      <c r="N7213" s="69"/>
      <c r="O7213" s="69"/>
      <c r="P7213" s="69"/>
      <c r="Q7213" s="69"/>
      <c r="R7213" s="69"/>
      <c r="S7213" s="47"/>
    </row>
    <row r="7214" spans="2:19" ht="15" thickBot="1" x14ac:dyDescent="0.35">
      <c r="B7214" s="47" t="s">
        <v>13</v>
      </c>
      <c r="C7214" s="47"/>
      <c r="D7214" s="47"/>
      <c r="E7214" s="47"/>
      <c r="F7214" s="47"/>
      <c r="G7214" s="47"/>
      <c r="H7214" s="138">
        <f>IFERROR(VLOOKUP(H7213,'1 - Strom Erdgas Wärme 2021'!H:AA,17,FALSE),"")</f>
        <v>0</v>
      </c>
      <c r="I7214" s="70"/>
      <c r="J7214" s="71"/>
      <c r="K7214" s="71"/>
      <c r="L7214" s="48"/>
      <c r="M7214" s="47"/>
      <c r="N7214" s="69"/>
      <c r="O7214" s="69"/>
      <c r="P7214" s="69"/>
      <c r="Q7214" s="69"/>
      <c r="R7214" s="69"/>
      <c r="S7214" s="47"/>
    </row>
    <row r="7215" spans="2:19" ht="15" thickBot="1" x14ac:dyDescent="0.35">
      <c r="B7215" s="47" t="s">
        <v>16</v>
      </c>
      <c r="C7215" s="47"/>
      <c r="D7215" s="47"/>
      <c r="E7215" s="47"/>
      <c r="F7215" s="47"/>
      <c r="G7215" s="47"/>
      <c r="H7215" s="139"/>
      <c r="I7215" s="72"/>
      <c r="J7215" s="73"/>
      <c r="K7215" s="73"/>
      <c r="L7215" s="48" t="s">
        <v>5</v>
      </c>
      <c r="M7215" s="47" t="s">
        <v>17</v>
      </c>
      <c r="N7215" s="69"/>
      <c r="O7215" s="69"/>
      <c r="P7215" s="69"/>
      <c r="Q7215" s="69"/>
      <c r="R7215" s="69"/>
      <c r="S7215" s="47"/>
    </row>
    <row r="7216" spans="2:19" ht="16.8" thickBot="1" x14ac:dyDescent="0.45">
      <c r="B7216" s="47" t="str">
        <f>IF(H7215="Erdgas","Arbeitspreis pro kWh Erdgas in EUR",IF(H7215="Strom","Arbeitspreis pro kWh Strom in EUR",IF(H7215="Wärme/Kälte","Arbeitspreis pro kWh Wärme-/Kälteverbrauch in EUR","Bitte Energieart auswählen!")))</f>
        <v>Bitte Energieart auswählen!</v>
      </c>
      <c r="C7216" s="47"/>
      <c r="D7216" s="47"/>
      <c r="E7216" s="47"/>
      <c r="F7216" s="47"/>
      <c r="G7216" s="74">
        <f>IFERROR(SUMPRODUCT(I7216:K7216,I7217:K7217),"")</f>
        <v>0</v>
      </c>
      <c r="H7216" s="47"/>
      <c r="I7216" s="118"/>
      <c r="J7216" s="118"/>
      <c r="K7216" s="118"/>
      <c r="L7216" s="48" t="s">
        <v>5</v>
      </c>
      <c r="M7216" s="47" t="str">
        <f>IF(H7215="Erdgas","Erdgaskosten exkl. Steuern, Abgaben, Netzentgelte, etc.",IF(H7215="Strom","Stromkosten exkl. Steuern, Abgaben, Netzentgelte, etc.",IF(H7215="Wärme/Kälte","Wärme-/Kältekosten exkl. Steuern, Abgaben, Netzentgelte, etc.", "Bitte Energieart auswählen!")))</f>
        <v>Bitte Energieart auswählen!</v>
      </c>
      <c r="N7216" s="47"/>
      <c r="O7216" s="47"/>
      <c r="P7216" s="75"/>
      <c r="Q7216" s="61"/>
      <c r="R7216" s="62"/>
      <c r="S7216" s="47"/>
    </row>
    <row r="7217" spans="2:19" ht="15" thickBot="1" x14ac:dyDescent="0.35">
      <c r="B7217" s="47" t="str">
        <f>IF(AND(H7215="Erdgas",H7214="Nein"),"Aliquoter Erdgasverbrauch in kWh von 1. Oktober 2022 bis 31. Dezember 2022",IF(H7215="Erdgas","Erdgasverbrauch in kWh von 1. Oktober 2022 bis 31. Dezember 2022",IF(AND(H7215="Strom",H7214="Nein"),"Aliquoter Stromverbrauch in kWh von 1. Oktober 2022 bis 31. Dezember 2022",IF(H7215="Strom","Stromverbrauch in kWh von 1. Oktober 2022 bis 31. Dezember 2022",IF(AND(H7215="Wärme/Kälte",H7214="Nein"),"Aliquoter Wärme-/Kälteverbrauch in kWh von 1. Oktober 2022 bis 31. Dezember 2022",IF(H7215="Wärme/Kälte","Wärme-/Kälteverbrauch in kWh von 1. Oktober 2022 bis 31. Dezember 2022","Bitte Energieart auswählen!"))))))</f>
        <v>Bitte Energieart auswählen!</v>
      </c>
      <c r="C7217" s="47"/>
      <c r="D7217" s="47"/>
      <c r="E7217" s="47"/>
      <c r="F7217" s="47"/>
      <c r="G7217" s="47"/>
      <c r="H7217" s="59">
        <f>SUM(I7217:K7217)</f>
        <v>0</v>
      </c>
      <c r="I7217" s="119" t="str">
        <f>IFERROR(IF(H7214="Nein",VLOOKUP(H7213,'1 - Strom Erdgas Wärme 2021'!H:AA,20,FALSE)/12,""),"")</f>
        <v/>
      </c>
      <c r="J7217" s="119" t="str">
        <f>IFERROR(IF(H7214="Nein",VLOOKUP(H7213,'1 - Strom Erdgas Wärme 2021'!H:AB,20,FALSE)/12,""),"")</f>
        <v/>
      </c>
      <c r="K7217" s="119" t="str">
        <f>IFERROR(IF(H7214="Nein",VLOOKUP(H7213,'1 - Strom Erdgas Wärme 2021'!H:AC,20,FALSE)/12,""),"")</f>
        <v/>
      </c>
      <c r="L7217" s="48" t="s">
        <v>5</v>
      </c>
      <c r="M7217" s="76" t="str">
        <f>IFERROR(IF(H7214="Nein","Vorbefüllte Verbrauchswerte wurden aliquot (d.h. 1/12) aus dem Jahr 2021 übernommen.","Bitte ergänzen Sie die monatlichen Verbrauchswerte gem. Lastprofilzähler"),"")</f>
        <v>Bitte ergänzen Sie die monatlichen Verbrauchswerte gem. Lastprofilzähler</v>
      </c>
      <c r="N7217" s="77"/>
      <c r="O7217" s="77"/>
      <c r="P7217" s="77"/>
      <c r="Q7217" s="77"/>
      <c r="R7217" s="77"/>
      <c r="S7217" s="77"/>
    </row>
    <row r="7218" spans="2:19" x14ac:dyDescent="0.3">
      <c r="B7218" s="47" t="str">
        <f>IF(H7215="Wärme/Kälte","Energiemix: Anteil in % der aus Strom oder Erdgas erzeugten Wärme/Kälte","")</f>
        <v/>
      </c>
      <c r="C7218" s="46"/>
      <c r="D7218" s="46"/>
      <c r="E7218" s="46"/>
      <c r="F7218" s="74">
        <f>IFERROR(SUMPRODUCT(I7218:K7218,I7217:K7217),"")</f>
        <v>0</v>
      </c>
      <c r="G7218" s="74"/>
      <c r="H7218" s="46"/>
      <c r="I7218" s="120"/>
      <c r="J7218" s="121"/>
      <c r="K7218" s="121"/>
      <c r="L7218" s="48" t="str">
        <f>IF(H7215="Wärme/Kälte","i","")</f>
        <v/>
      </c>
      <c r="M7218" s="47" t="str">
        <f>IF(H7215="Wärme/Kälte","Bitte geben Sie den Anteil in % (von 0 bis 100, ohne Prozentzeichen) der  direkt aus Strom oder Erdgas erzeugten Wärme/Kälte.","")</f>
        <v/>
      </c>
      <c r="N7218" s="46"/>
      <c r="O7218" s="46"/>
      <c r="P7218" s="46"/>
      <c r="Q7218" s="46"/>
      <c r="R7218" s="46"/>
      <c r="S7218" s="46"/>
    </row>
    <row r="7219" spans="2:19" x14ac:dyDescent="0.3">
      <c r="B7219" s="46"/>
      <c r="C7219" s="46"/>
      <c r="D7219" s="46"/>
      <c r="E7219" s="46"/>
      <c r="F7219" s="46"/>
      <c r="G7219" s="46"/>
      <c r="H7219" s="46"/>
      <c r="I7219" s="98"/>
      <c r="J7219" s="46"/>
      <c r="K7219" s="46"/>
      <c r="L7219" s="48"/>
      <c r="M7219" s="47"/>
      <c r="N7219" s="46"/>
      <c r="O7219" s="46"/>
      <c r="P7219" s="46"/>
      <c r="Q7219" s="46"/>
      <c r="R7219" s="46"/>
      <c r="S7219" s="46"/>
    </row>
    <row r="7220" spans="2:19" ht="18" thickBot="1" x14ac:dyDescent="0.5">
      <c r="B7220" s="56" t="s">
        <v>10</v>
      </c>
      <c r="C7220" s="47"/>
      <c r="D7220" s="47"/>
      <c r="E7220" s="47"/>
      <c r="F7220" s="47"/>
      <c r="G7220" s="47"/>
      <c r="H7220" s="47"/>
      <c r="I7220" s="68">
        <v>44835</v>
      </c>
      <c r="J7220" s="68">
        <v>44866</v>
      </c>
      <c r="K7220" s="68">
        <v>44896</v>
      </c>
      <c r="L7220" s="47"/>
      <c r="M7220" s="69"/>
      <c r="N7220" s="69"/>
      <c r="O7220" s="69"/>
      <c r="P7220" s="69"/>
      <c r="Q7220" s="69"/>
      <c r="R7220" s="69"/>
      <c r="S7220" s="47"/>
    </row>
    <row r="7221" spans="2:19" ht="15" thickBot="1" x14ac:dyDescent="0.35">
      <c r="B7221" s="47" t="s">
        <v>28</v>
      </c>
      <c r="C7221" s="47"/>
      <c r="D7221" s="47"/>
      <c r="E7221" s="47"/>
      <c r="F7221" s="47"/>
      <c r="G7221" s="47"/>
      <c r="H7221" s="117"/>
      <c r="I7221" s="70"/>
      <c r="J7221" s="71"/>
      <c r="K7221" s="71"/>
      <c r="L7221" s="48" t="s">
        <v>5</v>
      </c>
      <c r="M7221" s="47" t="s">
        <v>29</v>
      </c>
      <c r="N7221" s="69"/>
      <c r="O7221" s="69"/>
      <c r="P7221" s="69"/>
      <c r="Q7221" s="69"/>
      <c r="R7221" s="69"/>
      <c r="S7221" s="47"/>
    </row>
    <row r="7222" spans="2:19" ht="15" thickBot="1" x14ac:dyDescent="0.35">
      <c r="B7222" s="47" t="s">
        <v>13</v>
      </c>
      <c r="C7222" s="47"/>
      <c r="D7222" s="47"/>
      <c r="E7222" s="47"/>
      <c r="F7222" s="47"/>
      <c r="G7222" s="47"/>
      <c r="H7222" s="138">
        <f>IFERROR(VLOOKUP(H7221,'1 - Strom Erdgas Wärme 2021'!H:AA,17,FALSE),"")</f>
        <v>0</v>
      </c>
      <c r="I7222" s="70"/>
      <c r="J7222" s="71"/>
      <c r="K7222" s="71"/>
      <c r="L7222" s="48"/>
      <c r="M7222" s="47"/>
      <c r="N7222" s="69"/>
      <c r="O7222" s="69"/>
      <c r="P7222" s="69"/>
      <c r="Q7222" s="69"/>
      <c r="R7222" s="69"/>
      <c r="S7222" s="47"/>
    </row>
    <row r="7223" spans="2:19" ht="15" thickBot="1" x14ac:dyDescent="0.35">
      <c r="B7223" s="47" t="s">
        <v>16</v>
      </c>
      <c r="C7223" s="47"/>
      <c r="D7223" s="47"/>
      <c r="E7223" s="47"/>
      <c r="F7223" s="47"/>
      <c r="G7223" s="47"/>
      <c r="H7223" s="139"/>
      <c r="I7223" s="72"/>
      <c r="J7223" s="73"/>
      <c r="K7223" s="73"/>
      <c r="L7223" s="48" t="s">
        <v>5</v>
      </c>
      <c r="M7223" s="47" t="s">
        <v>17</v>
      </c>
      <c r="N7223" s="69"/>
      <c r="O7223" s="69"/>
      <c r="P7223" s="69"/>
      <c r="Q7223" s="69"/>
      <c r="R7223" s="69"/>
      <c r="S7223" s="47"/>
    </row>
    <row r="7224" spans="2:19" ht="16.8" thickBot="1" x14ac:dyDescent="0.45">
      <c r="B7224" s="47" t="str">
        <f>IF(H7223="Erdgas","Arbeitspreis pro kWh Erdgas in EUR",IF(H7223="Strom","Arbeitspreis pro kWh Strom in EUR",IF(H7223="Wärme/Kälte","Arbeitspreis pro kWh Wärme-/Kälteverbrauch in EUR","Bitte Energieart auswählen!")))</f>
        <v>Bitte Energieart auswählen!</v>
      </c>
      <c r="C7224" s="47"/>
      <c r="D7224" s="47"/>
      <c r="E7224" s="47"/>
      <c r="F7224" s="47"/>
      <c r="G7224" s="74">
        <f>IFERROR(SUMPRODUCT(I7224:K7224,I7225:K7225),"")</f>
        <v>0</v>
      </c>
      <c r="H7224" s="47"/>
      <c r="I7224" s="118"/>
      <c r="J7224" s="118"/>
      <c r="K7224" s="118"/>
      <c r="L7224" s="48" t="s">
        <v>5</v>
      </c>
      <c r="M7224" s="47" t="str">
        <f>IF(H7223="Erdgas","Erdgaskosten exkl. Steuern, Abgaben, Netzentgelte, etc.",IF(H7223="Strom","Stromkosten exkl. Steuern, Abgaben, Netzentgelte, etc.",IF(H7223="Wärme/Kälte","Wärme-/Kältekosten exkl. Steuern, Abgaben, Netzentgelte, etc.", "Bitte Energieart auswählen!")))</f>
        <v>Bitte Energieart auswählen!</v>
      </c>
      <c r="N7224" s="47"/>
      <c r="O7224" s="47"/>
      <c r="P7224" s="75"/>
      <c r="Q7224" s="61"/>
      <c r="R7224" s="62"/>
      <c r="S7224" s="47"/>
    </row>
    <row r="7225" spans="2:19" ht="15" thickBot="1" x14ac:dyDescent="0.35">
      <c r="B7225" s="47" t="str">
        <f>IF(AND(H7223="Erdgas",H7222="Nein"),"Aliquoter Erdgasverbrauch in kWh von 1. Oktober 2022 bis 31. Dezember 2022",IF(H7223="Erdgas","Erdgasverbrauch in kWh von 1. Oktober 2022 bis 31. Dezember 2022",IF(AND(H7223="Strom",H7222="Nein"),"Aliquoter Stromverbrauch in kWh von 1. Oktober 2022 bis 31. Dezember 2022",IF(H7223="Strom","Stromverbrauch in kWh von 1. Oktober 2022 bis 31. Dezember 2022",IF(AND(H7223="Wärme/Kälte",H7222="Nein"),"Aliquoter Wärme-/Kälteverbrauch in kWh von 1. Oktober 2022 bis 31. Dezember 2022",IF(H7223="Wärme/Kälte","Wärme-/Kälteverbrauch in kWh von 1. Oktober 2022 bis 31. Dezember 2022","Bitte Energieart auswählen!"))))))</f>
        <v>Bitte Energieart auswählen!</v>
      </c>
      <c r="C7225" s="47"/>
      <c r="D7225" s="47"/>
      <c r="E7225" s="47"/>
      <c r="F7225" s="47"/>
      <c r="G7225" s="47"/>
      <c r="H7225" s="59">
        <f>SUM(I7225:K7225)</f>
        <v>0</v>
      </c>
      <c r="I7225" s="119" t="str">
        <f>IFERROR(IF(H7222="Nein",VLOOKUP(H7221,'1 - Strom Erdgas Wärme 2021'!H:AA,20,FALSE)/12,""),"")</f>
        <v/>
      </c>
      <c r="J7225" s="119" t="str">
        <f>IFERROR(IF(H7222="Nein",VLOOKUP(H7221,'1 - Strom Erdgas Wärme 2021'!H:AB,20,FALSE)/12,""),"")</f>
        <v/>
      </c>
      <c r="K7225" s="119" t="str">
        <f>IFERROR(IF(H7222="Nein",VLOOKUP(H7221,'1 - Strom Erdgas Wärme 2021'!H:AC,20,FALSE)/12,""),"")</f>
        <v/>
      </c>
      <c r="L7225" s="48" t="s">
        <v>5</v>
      </c>
      <c r="M7225" s="76" t="str">
        <f>IFERROR(IF(H7222="Nein","Vorbefüllte Verbrauchswerte wurden aliquot (d.h. 1/12) aus dem Jahr 2021 übernommen.","Bitte ergänzen Sie die monatlichen Verbrauchswerte gem. Lastprofilzähler"),"")</f>
        <v>Bitte ergänzen Sie die monatlichen Verbrauchswerte gem. Lastprofilzähler</v>
      </c>
      <c r="N7225" s="77"/>
      <c r="O7225" s="77"/>
      <c r="P7225" s="77"/>
      <c r="Q7225" s="77"/>
      <c r="R7225" s="77"/>
      <c r="S7225" s="77"/>
    </row>
    <row r="7226" spans="2:19" x14ac:dyDescent="0.3">
      <c r="B7226" s="47" t="str">
        <f>IF(H7223="Wärme/Kälte","Energiemix: Anteil in % der aus Strom oder Erdgas erzeugten Wärme/Kälte","")</f>
        <v/>
      </c>
      <c r="C7226" s="46"/>
      <c r="D7226" s="46"/>
      <c r="E7226" s="46"/>
      <c r="F7226" s="74">
        <f>IFERROR(SUMPRODUCT(I7226:K7226,I7225:K7225),"")</f>
        <v>0</v>
      </c>
      <c r="G7226" s="74"/>
      <c r="H7226" s="46"/>
      <c r="I7226" s="120"/>
      <c r="J7226" s="121"/>
      <c r="K7226" s="121"/>
      <c r="L7226" s="48" t="str">
        <f>IF(H7223="Wärme/Kälte","i","")</f>
        <v/>
      </c>
      <c r="M7226" s="47" t="str">
        <f>IF(H7223="Wärme/Kälte","Bitte geben Sie den Anteil in % (von 0 bis 100, ohne Prozentzeichen) der  direkt aus Strom oder Erdgas erzeugten Wärme/Kälte.","")</f>
        <v/>
      </c>
      <c r="N7226" s="46"/>
      <c r="O7226" s="46"/>
      <c r="P7226" s="46"/>
      <c r="Q7226" s="46"/>
      <c r="R7226" s="46"/>
      <c r="S7226" s="46"/>
    </row>
    <row r="7227" spans="2:19" x14ac:dyDescent="0.3">
      <c r="B7227" s="46"/>
      <c r="C7227" s="46"/>
      <c r="D7227" s="46"/>
      <c r="E7227" s="46"/>
      <c r="F7227" s="46"/>
      <c r="G7227" s="46"/>
      <c r="H7227" s="46"/>
      <c r="I7227" s="98"/>
      <c r="J7227" s="46"/>
      <c r="K7227" s="46"/>
      <c r="L7227" s="48"/>
      <c r="M7227" s="47"/>
      <c r="N7227" s="46"/>
      <c r="O7227" s="46"/>
      <c r="P7227" s="46"/>
      <c r="Q7227" s="46"/>
      <c r="R7227" s="46"/>
      <c r="S7227" s="46"/>
    </row>
    <row r="7228" spans="2:19" ht="18" thickBot="1" x14ac:dyDescent="0.5">
      <c r="B7228" s="56" t="s">
        <v>10</v>
      </c>
      <c r="C7228" s="47"/>
      <c r="D7228" s="47"/>
      <c r="E7228" s="47"/>
      <c r="F7228" s="47"/>
      <c r="G7228" s="47"/>
      <c r="H7228" s="47"/>
      <c r="I7228" s="68">
        <v>44835</v>
      </c>
      <c r="J7228" s="68">
        <v>44866</v>
      </c>
      <c r="K7228" s="68">
        <v>44896</v>
      </c>
      <c r="L7228" s="47"/>
      <c r="M7228" s="69"/>
      <c r="N7228" s="69"/>
      <c r="O7228" s="69"/>
      <c r="P7228" s="69"/>
      <c r="Q7228" s="69"/>
      <c r="R7228" s="69"/>
      <c r="S7228" s="47"/>
    </row>
    <row r="7229" spans="2:19" ht="15" thickBot="1" x14ac:dyDescent="0.35">
      <c r="B7229" s="47" t="s">
        <v>28</v>
      </c>
      <c r="C7229" s="47"/>
      <c r="D7229" s="47"/>
      <c r="E7229" s="47"/>
      <c r="F7229" s="47"/>
      <c r="G7229" s="47"/>
      <c r="H7229" s="117"/>
      <c r="I7229" s="70"/>
      <c r="J7229" s="71"/>
      <c r="K7229" s="71"/>
      <c r="L7229" s="48" t="s">
        <v>5</v>
      </c>
      <c r="M7229" s="47" t="s">
        <v>29</v>
      </c>
      <c r="N7229" s="69"/>
      <c r="O7229" s="69"/>
      <c r="P7229" s="69"/>
      <c r="Q7229" s="69"/>
      <c r="R7229" s="69"/>
      <c r="S7229" s="47"/>
    </row>
    <row r="7230" spans="2:19" ht="15" thickBot="1" x14ac:dyDescent="0.35">
      <c r="B7230" s="47" t="s">
        <v>13</v>
      </c>
      <c r="C7230" s="47"/>
      <c r="D7230" s="47"/>
      <c r="E7230" s="47"/>
      <c r="F7230" s="47"/>
      <c r="G7230" s="47"/>
      <c r="H7230" s="138">
        <f>IFERROR(VLOOKUP(H7229,'1 - Strom Erdgas Wärme 2021'!H:AA,17,FALSE),"")</f>
        <v>0</v>
      </c>
      <c r="I7230" s="70"/>
      <c r="J7230" s="71"/>
      <c r="K7230" s="71"/>
      <c r="L7230" s="48"/>
      <c r="M7230" s="47"/>
      <c r="N7230" s="69"/>
      <c r="O7230" s="69"/>
      <c r="P7230" s="69"/>
      <c r="Q7230" s="69"/>
      <c r="R7230" s="69"/>
      <c r="S7230" s="47"/>
    </row>
    <row r="7231" spans="2:19" ht="15" thickBot="1" x14ac:dyDescent="0.35">
      <c r="B7231" s="47" t="s">
        <v>16</v>
      </c>
      <c r="C7231" s="47"/>
      <c r="D7231" s="47"/>
      <c r="E7231" s="47"/>
      <c r="F7231" s="47"/>
      <c r="G7231" s="47"/>
      <c r="H7231" s="139"/>
      <c r="I7231" s="72"/>
      <c r="J7231" s="73"/>
      <c r="K7231" s="73"/>
      <c r="L7231" s="48" t="s">
        <v>5</v>
      </c>
      <c r="M7231" s="47" t="s">
        <v>17</v>
      </c>
      <c r="N7231" s="69"/>
      <c r="O7231" s="69"/>
      <c r="P7231" s="69"/>
      <c r="Q7231" s="69"/>
      <c r="R7231" s="69"/>
      <c r="S7231" s="47"/>
    </row>
    <row r="7232" spans="2:19" ht="16.8" thickBot="1" x14ac:dyDescent="0.45">
      <c r="B7232" s="47" t="str">
        <f>IF(H7231="Erdgas","Arbeitspreis pro kWh Erdgas in EUR",IF(H7231="Strom","Arbeitspreis pro kWh Strom in EUR",IF(H7231="Wärme/Kälte","Arbeitspreis pro kWh Wärme-/Kälteverbrauch in EUR","Bitte Energieart auswählen!")))</f>
        <v>Bitte Energieart auswählen!</v>
      </c>
      <c r="C7232" s="47"/>
      <c r="D7232" s="47"/>
      <c r="E7232" s="47"/>
      <c r="F7232" s="47"/>
      <c r="G7232" s="74">
        <f>IFERROR(SUMPRODUCT(I7232:K7232,I7233:K7233),"")</f>
        <v>0</v>
      </c>
      <c r="H7232" s="47"/>
      <c r="I7232" s="118"/>
      <c r="J7232" s="118"/>
      <c r="K7232" s="118"/>
      <c r="L7232" s="48" t="s">
        <v>5</v>
      </c>
      <c r="M7232" s="47" t="str">
        <f>IF(H7231="Erdgas","Erdgaskosten exkl. Steuern, Abgaben, Netzentgelte, etc.",IF(H7231="Strom","Stromkosten exkl. Steuern, Abgaben, Netzentgelte, etc.",IF(H7231="Wärme/Kälte","Wärme-/Kältekosten exkl. Steuern, Abgaben, Netzentgelte, etc.", "Bitte Energieart auswählen!")))</f>
        <v>Bitte Energieart auswählen!</v>
      </c>
      <c r="N7232" s="47"/>
      <c r="O7232" s="47"/>
      <c r="P7232" s="75"/>
      <c r="Q7232" s="61"/>
      <c r="R7232" s="62"/>
      <c r="S7232" s="47"/>
    </row>
    <row r="7233" spans="2:19" ht="15" thickBot="1" x14ac:dyDescent="0.35">
      <c r="B7233" s="47" t="str">
        <f>IF(AND(H7231="Erdgas",H7230="Nein"),"Aliquoter Erdgasverbrauch in kWh von 1. Oktober 2022 bis 31. Dezember 2022",IF(H7231="Erdgas","Erdgasverbrauch in kWh von 1. Oktober 2022 bis 31. Dezember 2022",IF(AND(H7231="Strom",H7230="Nein"),"Aliquoter Stromverbrauch in kWh von 1. Oktober 2022 bis 31. Dezember 2022",IF(H7231="Strom","Stromverbrauch in kWh von 1. Oktober 2022 bis 31. Dezember 2022",IF(AND(H7231="Wärme/Kälte",H7230="Nein"),"Aliquoter Wärme-/Kälteverbrauch in kWh von 1. Oktober 2022 bis 31. Dezember 2022",IF(H7231="Wärme/Kälte","Wärme-/Kälteverbrauch in kWh von 1. Oktober 2022 bis 31. Dezember 2022","Bitte Energieart auswählen!"))))))</f>
        <v>Bitte Energieart auswählen!</v>
      </c>
      <c r="C7233" s="47"/>
      <c r="D7233" s="47"/>
      <c r="E7233" s="47"/>
      <c r="F7233" s="47"/>
      <c r="G7233" s="47"/>
      <c r="H7233" s="59">
        <f>SUM(I7233:K7233)</f>
        <v>0</v>
      </c>
      <c r="I7233" s="119" t="str">
        <f>IFERROR(IF(H7230="Nein",VLOOKUP(H7229,'1 - Strom Erdgas Wärme 2021'!H:AA,20,FALSE)/12,""),"")</f>
        <v/>
      </c>
      <c r="J7233" s="119" t="str">
        <f>IFERROR(IF(H7230="Nein",VLOOKUP(H7229,'1 - Strom Erdgas Wärme 2021'!H:AB,20,FALSE)/12,""),"")</f>
        <v/>
      </c>
      <c r="K7233" s="119" t="str">
        <f>IFERROR(IF(H7230="Nein",VLOOKUP(H7229,'1 - Strom Erdgas Wärme 2021'!H:AC,20,FALSE)/12,""),"")</f>
        <v/>
      </c>
      <c r="L7233" s="48" t="s">
        <v>5</v>
      </c>
      <c r="M7233" s="76" t="str">
        <f>IFERROR(IF(H7230="Nein","Vorbefüllte Verbrauchswerte wurden aliquot (d.h. 1/12) aus dem Jahr 2021 übernommen.","Bitte ergänzen Sie die monatlichen Verbrauchswerte gem. Lastprofilzähler"),"")</f>
        <v>Bitte ergänzen Sie die monatlichen Verbrauchswerte gem. Lastprofilzähler</v>
      </c>
      <c r="N7233" s="77"/>
      <c r="O7233" s="77"/>
      <c r="P7233" s="77"/>
      <c r="Q7233" s="77"/>
      <c r="R7233" s="77"/>
      <c r="S7233" s="77"/>
    </row>
    <row r="7234" spans="2:19" x14ac:dyDescent="0.3">
      <c r="B7234" s="47" t="str">
        <f>IF(H7231="Wärme/Kälte","Energiemix: Anteil in % der aus Strom oder Erdgas erzeugten Wärme/Kälte","")</f>
        <v/>
      </c>
      <c r="C7234" s="46"/>
      <c r="D7234" s="46"/>
      <c r="E7234" s="46"/>
      <c r="F7234" s="74">
        <f>IFERROR(SUMPRODUCT(I7234:K7234,I7233:K7233),"")</f>
        <v>0</v>
      </c>
      <c r="G7234" s="74"/>
      <c r="H7234" s="46"/>
      <c r="I7234" s="120"/>
      <c r="J7234" s="121"/>
      <c r="K7234" s="121"/>
      <c r="L7234" s="48" t="str">
        <f>IF(H7231="Wärme/Kälte","i","")</f>
        <v/>
      </c>
      <c r="M7234" s="47" t="str">
        <f>IF(H7231="Wärme/Kälte","Bitte geben Sie den Anteil in % (von 0 bis 100, ohne Prozentzeichen) der  direkt aus Strom oder Erdgas erzeugten Wärme/Kälte.","")</f>
        <v/>
      </c>
      <c r="N7234" s="46"/>
      <c r="O7234" s="46"/>
      <c r="P7234" s="46"/>
      <c r="Q7234" s="46"/>
      <c r="R7234" s="46"/>
      <c r="S7234" s="46"/>
    </row>
    <row r="7235" spans="2:19" x14ac:dyDescent="0.3">
      <c r="B7235" s="46"/>
      <c r="C7235" s="46"/>
      <c r="D7235" s="46"/>
      <c r="E7235" s="46"/>
      <c r="F7235" s="46"/>
      <c r="G7235" s="46"/>
      <c r="H7235" s="46"/>
      <c r="I7235" s="98"/>
      <c r="J7235" s="46"/>
      <c r="K7235" s="46"/>
      <c r="L7235" s="48"/>
      <c r="M7235" s="47"/>
      <c r="N7235" s="46"/>
      <c r="O7235" s="46"/>
      <c r="P7235" s="46"/>
      <c r="Q7235" s="46"/>
      <c r="R7235" s="46"/>
      <c r="S7235" s="46"/>
    </row>
    <row r="7236" spans="2:19" ht="18" thickBot="1" x14ac:dyDescent="0.5">
      <c r="B7236" s="56" t="s">
        <v>10</v>
      </c>
      <c r="C7236" s="47"/>
      <c r="D7236" s="47"/>
      <c r="E7236" s="47"/>
      <c r="F7236" s="47"/>
      <c r="G7236" s="47"/>
      <c r="H7236" s="47"/>
      <c r="I7236" s="68">
        <v>44835</v>
      </c>
      <c r="J7236" s="68">
        <v>44866</v>
      </c>
      <c r="K7236" s="68">
        <v>44896</v>
      </c>
      <c r="L7236" s="47"/>
      <c r="M7236" s="69"/>
      <c r="N7236" s="69"/>
      <c r="O7236" s="69"/>
      <c r="P7236" s="69"/>
      <c r="Q7236" s="69"/>
      <c r="R7236" s="69"/>
      <c r="S7236" s="47"/>
    </row>
    <row r="7237" spans="2:19" ht="15" thickBot="1" x14ac:dyDescent="0.35">
      <c r="B7237" s="47" t="s">
        <v>28</v>
      </c>
      <c r="C7237" s="47"/>
      <c r="D7237" s="47"/>
      <c r="E7237" s="47"/>
      <c r="F7237" s="47"/>
      <c r="G7237" s="47"/>
      <c r="H7237" s="117"/>
      <c r="I7237" s="70"/>
      <c r="J7237" s="71"/>
      <c r="K7237" s="71"/>
      <c r="L7237" s="48" t="s">
        <v>5</v>
      </c>
      <c r="M7237" s="47" t="s">
        <v>29</v>
      </c>
      <c r="N7237" s="69"/>
      <c r="O7237" s="69"/>
      <c r="P7237" s="69"/>
      <c r="Q7237" s="69"/>
      <c r="R7237" s="69"/>
      <c r="S7237" s="47"/>
    </row>
    <row r="7238" spans="2:19" ht="15" thickBot="1" x14ac:dyDescent="0.35">
      <c r="B7238" s="47" t="s">
        <v>13</v>
      </c>
      <c r="C7238" s="47"/>
      <c r="D7238" s="47"/>
      <c r="E7238" s="47"/>
      <c r="F7238" s="47"/>
      <c r="G7238" s="47"/>
      <c r="H7238" s="138">
        <f>IFERROR(VLOOKUP(H7237,'1 - Strom Erdgas Wärme 2021'!H:AA,17,FALSE),"")</f>
        <v>0</v>
      </c>
      <c r="I7238" s="70"/>
      <c r="J7238" s="71"/>
      <c r="K7238" s="71"/>
      <c r="L7238" s="48"/>
      <c r="M7238" s="47"/>
      <c r="N7238" s="69"/>
      <c r="O7238" s="69"/>
      <c r="P7238" s="69"/>
      <c r="Q7238" s="69"/>
      <c r="R7238" s="69"/>
      <c r="S7238" s="47"/>
    </row>
    <row r="7239" spans="2:19" ht="15" thickBot="1" x14ac:dyDescent="0.35">
      <c r="B7239" s="47" t="s">
        <v>16</v>
      </c>
      <c r="C7239" s="47"/>
      <c r="D7239" s="47"/>
      <c r="E7239" s="47"/>
      <c r="F7239" s="47"/>
      <c r="G7239" s="47"/>
      <c r="H7239" s="139"/>
      <c r="I7239" s="72"/>
      <c r="J7239" s="73"/>
      <c r="K7239" s="73"/>
      <c r="L7239" s="48" t="s">
        <v>5</v>
      </c>
      <c r="M7239" s="47" t="s">
        <v>17</v>
      </c>
      <c r="N7239" s="69"/>
      <c r="O7239" s="69"/>
      <c r="P7239" s="69"/>
      <c r="Q7239" s="69"/>
      <c r="R7239" s="69"/>
      <c r="S7239" s="47"/>
    </row>
    <row r="7240" spans="2:19" ht="16.8" thickBot="1" x14ac:dyDescent="0.45">
      <c r="B7240" s="47" t="str">
        <f>IF(H7239="Erdgas","Arbeitspreis pro kWh Erdgas in EUR",IF(H7239="Strom","Arbeitspreis pro kWh Strom in EUR",IF(H7239="Wärme/Kälte","Arbeitspreis pro kWh Wärme-/Kälteverbrauch in EUR","Bitte Energieart auswählen!")))</f>
        <v>Bitte Energieart auswählen!</v>
      </c>
      <c r="C7240" s="47"/>
      <c r="D7240" s="47"/>
      <c r="E7240" s="47"/>
      <c r="F7240" s="47"/>
      <c r="G7240" s="74">
        <f>IFERROR(SUMPRODUCT(I7240:K7240,I7241:K7241),"")</f>
        <v>0</v>
      </c>
      <c r="H7240" s="47"/>
      <c r="I7240" s="118"/>
      <c r="J7240" s="118"/>
      <c r="K7240" s="118"/>
      <c r="L7240" s="48" t="s">
        <v>5</v>
      </c>
      <c r="M7240" s="47" t="str">
        <f>IF(H7239="Erdgas","Erdgaskosten exkl. Steuern, Abgaben, Netzentgelte, etc.",IF(H7239="Strom","Stromkosten exkl. Steuern, Abgaben, Netzentgelte, etc.",IF(H7239="Wärme/Kälte","Wärme-/Kältekosten exkl. Steuern, Abgaben, Netzentgelte, etc.", "Bitte Energieart auswählen!")))</f>
        <v>Bitte Energieart auswählen!</v>
      </c>
      <c r="N7240" s="47"/>
      <c r="O7240" s="47"/>
      <c r="P7240" s="75"/>
      <c r="Q7240" s="61"/>
      <c r="R7240" s="62"/>
      <c r="S7240" s="47"/>
    </row>
    <row r="7241" spans="2:19" ht="15" thickBot="1" x14ac:dyDescent="0.35">
      <c r="B7241" s="47" t="str">
        <f>IF(AND(H7239="Erdgas",H7238="Nein"),"Aliquoter Erdgasverbrauch in kWh von 1. Oktober 2022 bis 31. Dezember 2022",IF(H7239="Erdgas","Erdgasverbrauch in kWh von 1. Oktober 2022 bis 31. Dezember 2022",IF(AND(H7239="Strom",H7238="Nein"),"Aliquoter Stromverbrauch in kWh von 1. Oktober 2022 bis 31. Dezember 2022",IF(H7239="Strom","Stromverbrauch in kWh von 1. Oktober 2022 bis 31. Dezember 2022",IF(AND(H7239="Wärme/Kälte",H7238="Nein"),"Aliquoter Wärme-/Kälteverbrauch in kWh von 1. Oktober 2022 bis 31. Dezember 2022",IF(H7239="Wärme/Kälte","Wärme-/Kälteverbrauch in kWh von 1. Oktober 2022 bis 31. Dezember 2022","Bitte Energieart auswählen!"))))))</f>
        <v>Bitte Energieart auswählen!</v>
      </c>
      <c r="C7241" s="47"/>
      <c r="D7241" s="47"/>
      <c r="E7241" s="47"/>
      <c r="F7241" s="47"/>
      <c r="G7241" s="47"/>
      <c r="H7241" s="59">
        <f>SUM(I7241:K7241)</f>
        <v>0</v>
      </c>
      <c r="I7241" s="119" t="str">
        <f>IFERROR(IF(H7238="Nein",VLOOKUP(H7237,'1 - Strom Erdgas Wärme 2021'!H:AA,20,FALSE)/12,""),"")</f>
        <v/>
      </c>
      <c r="J7241" s="119" t="str">
        <f>IFERROR(IF(H7238="Nein",VLOOKUP(H7237,'1 - Strom Erdgas Wärme 2021'!H:AB,20,FALSE)/12,""),"")</f>
        <v/>
      </c>
      <c r="K7241" s="119" t="str">
        <f>IFERROR(IF(H7238="Nein",VLOOKUP(H7237,'1 - Strom Erdgas Wärme 2021'!H:AC,20,FALSE)/12,""),"")</f>
        <v/>
      </c>
      <c r="L7241" s="48" t="s">
        <v>5</v>
      </c>
      <c r="M7241" s="76" t="str">
        <f>IFERROR(IF(H7238="Nein","Vorbefüllte Verbrauchswerte wurden aliquot (d.h. 1/12) aus dem Jahr 2021 übernommen.","Bitte ergänzen Sie die monatlichen Verbrauchswerte gem. Lastprofilzähler"),"")</f>
        <v>Bitte ergänzen Sie die monatlichen Verbrauchswerte gem. Lastprofilzähler</v>
      </c>
      <c r="N7241" s="77"/>
      <c r="O7241" s="77"/>
      <c r="P7241" s="77"/>
      <c r="Q7241" s="77"/>
      <c r="R7241" s="77"/>
      <c r="S7241" s="77"/>
    </row>
    <row r="7242" spans="2:19" x14ac:dyDescent="0.3">
      <c r="B7242" s="47" t="str">
        <f>IF(H7239="Wärme/Kälte","Energiemix: Anteil in % der aus Strom oder Erdgas erzeugten Wärme/Kälte","")</f>
        <v/>
      </c>
      <c r="C7242" s="46"/>
      <c r="D7242" s="46"/>
      <c r="E7242" s="46"/>
      <c r="F7242" s="74">
        <f>IFERROR(SUMPRODUCT(I7242:K7242,I7241:K7241),"")</f>
        <v>0</v>
      </c>
      <c r="G7242" s="74"/>
      <c r="H7242" s="46"/>
      <c r="I7242" s="120"/>
      <c r="J7242" s="121"/>
      <c r="K7242" s="121"/>
      <c r="L7242" s="48" t="str">
        <f>IF(H7239="Wärme/Kälte","i","")</f>
        <v/>
      </c>
      <c r="M7242" s="47" t="str">
        <f>IF(H7239="Wärme/Kälte","Bitte geben Sie den Anteil in % (von 0 bis 100, ohne Prozentzeichen) der  direkt aus Strom oder Erdgas erzeugten Wärme/Kälte.","")</f>
        <v/>
      </c>
      <c r="N7242" s="46"/>
      <c r="O7242" s="46"/>
      <c r="P7242" s="46"/>
      <c r="Q7242" s="46"/>
      <c r="R7242" s="46"/>
      <c r="S7242" s="46"/>
    </row>
    <row r="7243" spans="2:19" x14ac:dyDescent="0.3">
      <c r="B7243" s="46"/>
      <c r="C7243" s="46"/>
      <c r="D7243" s="46"/>
      <c r="E7243" s="46"/>
      <c r="F7243" s="46"/>
      <c r="G7243" s="46"/>
      <c r="H7243" s="46"/>
      <c r="I7243" s="98"/>
      <c r="J7243" s="46"/>
      <c r="K7243" s="46"/>
      <c r="L7243" s="48"/>
      <c r="M7243" s="47"/>
      <c r="N7243" s="46"/>
      <c r="O7243" s="46"/>
      <c r="P7243" s="46"/>
      <c r="Q7243" s="46"/>
      <c r="R7243" s="46"/>
      <c r="S7243" s="46"/>
    </row>
    <row r="7244" spans="2:19" ht="18" thickBot="1" x14ac:dyDescent="0.5">
      <c r="B7244" s="56" t="s">
        <v>10</v>
      </c>
      <c r="C7244" s="47"/>
      <c r="D7244" s="47"/>
      <c r="E7244" s="47"/>
      <c r="F7244" s="47"/>
      <c r="G7244" s="47"/>
      <c r="H7244" s="47"/>
      <c r="I7244" s="68">
        <v>44835</v>
      </c>
      <c r="J7244" s="68">
        <v>44866</v>
      </c>
      <c r="K7244" s="68">
        <v>44896</v>
      </c>
      <c r="L7244" s="47"/>
      <c r="M7244" s="69"/>
      <c r="N7244" s="69"/>
      <c r="O7244" s="69"/>
      <c r="P7244" s="69"/>
      <c r="Q7244" s="69"/>
      <c r="R7244" s="69"/>
      <c r="S7244" s="47"/>
    </row>
    <row r="7245" spans="2:19" ht="15" thickBot="1" x14ac:dyDescent="0.35">
      <c r="B7245" s="47" t="s">
        <v>28</v>
      </c>
      <c r="C7245" s="47"/>
      <c r="D7245" s="47"/>
      <c r="E7245" s="47"/>
      <c r="F7245" s="47"/>
      <c r="G7245" s="47"/>
      <c r="H7245" s="117"/>
      <c r="I7245" s="70"/>
      <c r="J7245" s="71"/>
      <c r="K7245" s="71"/>
      <c r="L7245" s="48" t="s">
        <v>5</v>
      </c>
      <c r="M7245" s="47" t="s">
        <v>29</v>
      </c>
      <c r="N7245" s="69"/>
      <c r="O7245" s="69"/>
      <c r="P7245" s="69"/>
      <c r="Q7245" s="69"/>
      <c r="R7245" s="69"/>
      <c r="S7245" s="47"/>
    </row>
    <row r="7246" spans="2:19" ht="15" thickBot="1" x14ac:dyDescent="0.35">
      <c r="B7246" s="47" t="s">
        <v>13</v>
      </c>
      <c r="C7246" s="47"/>
      <c r="D7246" s="47"/>
      <c r="E7246" s="47"/>
      <c r="F7246" s="47"/>
      <c r="G7246" s="47"/>
      <c r="H7246" s="138">
        <f>IFERROR(VLOOKUP(H7245,'1 - Strom Erdgas Wärme 2021'!H:AA,17,FALSE),"")</f>
        <v>0</v>
      </c>
      <c r="I7246" s="70"/>
      <c r="J7246" s="71"/>
      <c r="K7246" s="71"/>
      <c r="L7246" s="48"/>
      <c r="M7246" s="47"/>
      <c r="N7246" s="69"/>
      <c r="O7246" s="69"/>
      <c r="P7246" s="69"/>
      <c r="Q7246" s="69"/>
      <c r="R7246" s="69"/>
      <c r="S7246" s="47"/>
    </row>
    <row r="7247" spans="2:19" ht="15" thickBot="1" x14ac:dyDescent="0.35">
      <c r="B7247" s="47" t="s">
        <v>16</v>
      </c>
      <c r="C7247" s="47"/>
      <c r="D7247" s="47"/>
      <c r="E7247" s="47"/>
      <c r="F7247" s="47"/>
      <c r="G7247" s="47"/>
      <c r="H7247" s="139"/>
      <c r="I7247" s="72"/>
      <c r="J7247" s="73"/>
      <c r="K7247" s="73"/>
      <c r="L7247" s="48" t="s">
        <v>5</v>
      </c>
      <c r="M7247" s="47" t="s">
        <v>17</v>
      </c>
      <c r="N7247" s="69"/>
      <c r="O7247" s="69"/>
      <c r="P7247" s="69"/>
      <c r="Q7247" s="69"/>
      <c r="R7247" s="69"/>
      <c r="S7247" s="47"/>
    </row>
    <row r="7248" spans="2:19" ht="16.8" thickBot="1" x14ac:dyDescent="0.45">
      <c r="B7248" s="47" t="str">
        <f>IF(H7247="Erdgas","Arbeitspreis pro kWh Erdgas in EUR",IF(H7247="Strom","Arbeitspreis pro kWh Strom in EUR",IF(H7247="Wärme/Kälte","Arbeitspreis pro kWh Wärme-/Kälteverbrauch in EUR","Bitte Energieart auswählen!")))</f>
        <v>Bitte Energieart auswählen!</v>
      </c>
      <c r="C7248" s="47"/>
      <c r="D7248" s="47"/>
      <c r="E7248" s="47"/>
      <c r="F7248" s="47"/>
      <c r="G7248" s="74">
        <f>IFERROR(SUMPRODUCT(I7248:K7248,I7249:K7249),"")</f>
        <v>0</v>
      </c>
      <c r="H7248" s="47"/>
      <c r="I7248" s="118"/>
      <c r="J7248" s="118"/>
      <c r="K7248" s="118"/>
      <c r="L7248" s="48" t="s">
        <v>5</v>
      </c>
      <c r="M7248" s="47" t="str">
        <f>IF(H7247="Erdgas","Erdgaskosten exkl. Steuern, Abgaben, Netzentgelte, etc.",IF(H7247="Strom","Stromkosten exkl. Steuern, Abgaben, Netzentgelte, etc.",IF(H7247="Wärme/Kälte","Wärme-/Kältekosten exkl. Steuern, Abgaben, Netzentgelte, etc.", "Bitte Energieart auswählen!")))</f>
        <v>Bitte Energieart auswählen!</v>
      </c>
      <c r="N7248" s="47"/>
      <c r="O7248" s="47"/>
      <c r="P7248" s="75"/>
      <c r="Q7248" s="61"/>
      <c r="R7248" s="62"/>
      <c r="S7248" s="47"/>
    </row>
    <row r="7249" spans="2:19" ht="15" thickBot="1" x14ac:dyDescent="0.35">
      <c r="B7249" s="47" t="str">
        <f>IF(AND(H7247="Erdgas",H7246="Nein"),"Aliquoter Erdgasverbrauch in kWh von 1. Oktober 2022 bis 31. Dezember 2022",IF(H7247="Erdgas","Erdgasverbrauch in kWh von 1. Oktober 2022 bis 31. Dezember 2022",IF(AND(H7247="Strom",H7246="Nein"),"Aliquoter Stromverbrauch in kWh von 1. Oktober 2022 bis 31. Dezember 2022",IF(H7247="Strom","Stromverbrauch in kWh von 1. Oktober 2022 bis 31. Dezember 2022",IF(AND(H7247="Wärme/Kälte",H7246="Nein"),"Aliquoter Wärme-/Kälteverbrauch in kWh von 1. Oktober 2022 bis 31. Dezember 2022",IF(H7247="Wärme/Kälte","Wärme-/Kälteverbrauch in kWh von 1. Oktober 2022 bis 31. Dezember 2022","Bitte Energieart auswählen!"))))))</f>
        <v>Bitte Energieart auswählen!</v>
      </c>
      <c r="C7249" s="47"/>
      <c r="D7249" s="47"/>
      <c r="E7249" s="47"/>
      <c r="F7249" s="47"/>
      <c r="G7249" s="47"/>
      <c r="H7249" s="59">
        <f>SUM(I7249:K7249)</f>
        <v>0</v>
      </c>
      <c r="I7249" s="119" t="str">
        <f>IFERROR(IF(H7246="Nein",VLOOKUP(H7245,'1 - Strom Erdgas Wärme 2021'!H:AA,20,FALSE)/12,""),"")</f>
        <v/>
      </c>
      <c r="J7249" s="119" t="str">
        <f>IFERROR(IF(H7246="Nein",VLOOKUP(H7245,'1 - Strom Erdgas Wärme 2021'!H:AB,20,FALSE)/12,""),"")</f>
        <v/>
      </c>
      <c r="K7249" s="119" t="str">
        <f>IFERROR(IF(H7246="Nein",VLOOKUP(H7245,'1 - Strom Erdgas Wärme 2021'!H:AC,20,FALSE)/12,""),"")</f>
        <v/>
      </c>
      <c r="L7249" s="48" t="s">
        <v>5</v>
      </c>
      <c r="M7249" s="76" t="str">
        <f>IFERROR(IF(H7246="Nein","Vorbefüllte Verbrauchswerte wurden aliquot (d.h. 1/12) aus dem Jahr 2021 übernommen.","Bitte ergänzen Sie die monatlichen Verbrauchswerte gem. Lastprofilzähler"),"")</f>
        <v>Bitte ergänzen Sie die monatlichen Verbrauchswerte gem. Lastprofilzähler</v>
      </c>
      <c r="N7249" s="77"/>
      <c r="O7249" s="77"/>
      <c r="P7249" s="77"/>
      <c r="Q7249" s="77"/>
      <c r="R7249" s="77"/>
      <c r="S7249" s="77"/>
    </row>
    <row r="7250" spans="2:19" x14ac:dyDescent="0.3">
      <c r="B7250" s="47" t="str">
        <f>IF(H7247="Wärme/Kälte","Energiemix: Anteil in % der aus Strom oder Erdgas erzeugten Wärme/Kälte","")</f>
        <v/>
      </c>
      <c r="C7250" s="46"/>
      <c r="D7250" s="46"/>
      <c r="E7250" s="46"/>
      <c r="F7250" s="74">
        <f>IFERROR(SUMPRODUCT(I7250:K7250,I7249:K7249),"")</f>
        <v>0</v>
      </c>
      <c r="G7250" s="74"/>
      <c r="H7250" s="46"/>
      <c r="I7250" s="120"/>
      <c r="J7250" s="121"/>
      <c r="K7250" s="121"/>
      <c r="L7250" s="48" t="str">
        <f>IF(H7247="Wärme/Kälte","i","")</f>
        <v/>
      </c>
      <c r="M7250" s="47" t="str">
        <f>IF(H7247="Wärme/Kälte","Bitte geben Sie den Anteil in % (von 0 bis 100, ohne Prozentzeichen) der  direkt aus Strom oder Erdgas erzeugten Wärme/Kälte.","")</f>
        <v/>
      </c>
      <c r="N7250" s="46"/>
      <c r="O7250" s="46"/>
      <c r="P7250" s="46"/>
      <c r="Q7250" s="46"/>
      <c r="R7250" s="46"/>
      <c r="S7250" s="46"/>
    </row>
    <row r="7251" spans="2:19" x14ac:dyDescent="0.3">
      <c r="B7251" s="46"/>
      <c r="C7251" s="46"/>
      <c r="D7251" s="46"/>
      <c r="E7251" s="46"/>
      <c r="F7251" s="46"/>
      <c r="G7251" s="46"/>
      <c r="H7251" s="46"/>
      <c r="I7251" s="98"/>
      <c r="J7251" s="46"/>
      <c r="K7251" s="46"/>
      <c r="L7251" s="48"/>
      <c r="M7251" s="47"/>
      <c r="N7251" s="46"/>
      <c r="O7251" s="46"/>
      <c r="P7251" s="46"/>
      <c r="Q7251" s="46"/>
      <c r="R7251" s="46"/>
      <c r="S7251" s="46"/>
    </row>
    <row r="7252" spans="2:19" ht="18" thickBot="1" x14ac:dyDescent="0.5">
      <c r="B7252" s="56" t="s">
        <v>10</v>
      </c>
      <c r="C7252" s="47"/>
      <c r="D7252" s="47"/>
      <c r="E7252" s="47"/>
      <c r="F7252" s="47"/>
      <c r="G7252" s="47"/>
      <c r="H7252" s="47"/>
      <c r="I7252" s="68">
        <v>44835</v>
      </c>
      <c r="J7252" s="68">
        <v>44866</v>
      </c>
      <c r="K7252" s="68">
        <v>44896</v>
      </c>
      <c r="L7252" s="47"/>
      <c r="M7252" s="69"/>
      <c r="N7252" s="69"/>
      <c r="O7252" s="69"/>
      <c r="P7252" s="69"/>
      <c r="Q7252" s="69"/>
      <c r="R7252" s="69"/>
      <c r="S7252" s="47"/>
    </row>
    <row r="7253" spans="2:19" ht="15" thickBot="1" x14ac:dyDescent="0.35">
      <c r="B7253" s="47" t="s">
        <v>28</v>
      </c>
      <c r="C7253" s="47"/>
      <c r="D7253" s="47"/>
      <c r="E7253" s="47"/>
      <c r="F7253" s="47"/>
      <c r="G7253" s="47"/>
      <c r="H7253" s="117"/>
      <c r="I7253" s="70"/>
      <c r="J7253" s="71"/>
      <c r="K7253" s="71"/>
      <c r="L7253" s="48" t="s">
        <v>5</v>
      </c>
      <c r="M7253" s="47" t="s">
        <v>29</v>
      </c>
      <c r="N7253" s="69"/>
      <c r="O7253" s="69"/>
      <c r="P7253" s="69"/>
      <c r="Q7253" s="69"/>
      <c r="R7253" s="69"/>
      <c r="S7253" s="47"/>
    </row>
    <row r="7254" spans="2:19" ht="15" thickBot="1" x14ac:dyDescent="0.35">
      <c r="B7254" s="47" t="s">
        <v>13</v>
      </c>
      <c r="C7254" s="47"/>
      <c r="D7254" s="47"/>
      <c r="E7254" s="47"/>
      <c r="F7254" s="47"/>
      <c r="G7254" s="47"/>
      <c r="H7254" s="138">
        <f>IFERROR(VLOOKUP(H7253,'1 - Strom Erdgas Wärme 2021'!H:AA,17,FALSE),"")</f>
        <v>0</v>
      </c>
      <c r="I7254" s="70"/>
      <c r="J7254" s="71"/>
      <c r="K7254" s="71"/>
      <c r="L7254" s="48"/>
      <c r="M7254" s="47"/>
      <c r="N7254" s="69"/>
      <c r="O7254" s="69"/>
      <c r="P7254" s="69"/>
      <c r="Q7254" s="69"/>
      <c r="R7254" s="69"/>
      <c r="S7254" s="47"/>
    </row>
    <row r="7255" spans="2:19" ht="15" thickBot="1" x14ac:dyDescent="0.35">
      <c r="B7255" s="47" t="s">
        <v>16</v>
      </c>
      <c r="C7255" s="47"/>
      <c r="D7255" s="47"/>
      <c r="E7255" s="47"/>
      <c r="F7255" s="47"/>
      <c r="G7255" s="47"/>
      <c r="H7255" s="139"/>
      <c r="I7255" s="72"/>
      <c r="J7255" s="73"/>
      <c r="K7255" s="73"/>
      <c r="L7255" s="48" t="s">
        <v>5</v>
      </c>
      <c r="M7255" s="47" t="s">
        <v>17</v>
      </c>
      <c r="N7255" s="69"/>
      <c r="O7255" s="69"/>
      <c r="P7255" s="69"/>
      <c r="Q7255" s="69"/>
      <c r="R7255" s="69"/>
      <c r="S7255" s="47"/>
    </row>
    <row r="7256" spans="2:19" ht="16.8" thickBot="1" x14ac:dyDescent="0.45">
      <c r="B7256" s="47" t="str">
        <f>IF(H7255="Erdgas","Arbeitspreis pro kWh Erdgas in EUR",IF(H7255="Strom","Arbeitspreis pro kWh Strom in EUR",IF(H7255="Wärme/Kälte","Arbeitspreis pro kWh Wärme-/Kälteverbrauch in EUR","Bitte Energieart auswählen!")))</f>
        <v>Bitte Energieart auswählen!</v>
      </c>
      <c r="C7256" s="47"/>
      <c r="D7256" s="47"/>
      <c r="E7256" s="47"/>
      <c r="F7256" s="47"/>
      <c r="G7256" s="74">
        <f>IFERROR(SUMPRODUCT(I7256:K7256,I7257:K7257),"")</f>
        <v>0</v>
      </c>
      <c r="H7256" s="47"/>
      <c r="I7256" s="118"/>
      <c r="J7256" s="118"/>
      <c r="K7256" s="118"/>
      <c r="L7256" s="48" t="s">
        <v>5</v>
      </c>
      <c r="M7256" s="47" t="str">
        <f>IF(H7255="Erdgas","Erdgaskosten exkl. Steuern, Abgaben, Netzentgelte, etc.",IF(H7255="Strom","Stromkosten exkl. Steuern, Abgaben, Netzentgelte, etc.",IF(H7255="Wärme/Kälte","Wärme-/Kältekosten exkl. Steuern, Abgaben, Netzentgelte, etc.", "Bitte Energieart auswählen!")))</f>
        <v>Bitte Energieart auswählen!</v>
      </c>
      <c r="N7256" s="47"/>
      <c r="O7256" s="47"/>
      <c r="P7256" s="75"/>
      <c r="Q7256" s="61"/>
      <c r="R7256" s="62"/>
      <c r="S7256" s="47"/>
    </row>
    <row r="7257" spans="2:19" ht="15" thickBot="1" x14ac:dyDescent="0.35">
      <c r="B7257" s="47" t="str">
        <f>IF(AND(H7255="Erdgas",H7254="Nein"),"Aliquoter Erdgasverbrauch in kWh von 1. Oktober 2022 bis 31. Dezember 2022",IF(H7255="Erdgas","Erdgasverbrauch in kWh von 1. Oktober 2022 bis 31. Dezember 2022",IF(AND(H7255="Strom",H7254="Nein"),"Aliquoter Stromverbrauch in kWh von 1. Oktober 2022 bis 31. Dezember 2022",IF(H7255="Strom","Stromverbrauch in kWh von 1. Oktober 2022 bis 31. Dezember 2022",IF(AND(H7255="Wärme/Kälte",H7254="Nein"),"Aliquoter Wärme-/Kälteverbrauch in kWh von 1. Oktober 2022 bis 31. Dezember 2022",IF(H7255="Wärme/Kälte","Wärme-/Kälteverbrauch in kWh von 1. Oktober 2022 bis 31. Dezember 2022","Bitte Energieart auswählen!"))))))</f>
        <v>Bitte Energieart auswählen!</v>
      </c>
      <c r="C7257" s="47"/>
      <c r="D7257" s="47"/>
      <c r="E7257" s="47"/>
      <c r="F7257" s="47"/>
      <c r="G7257" s="47"/>
      <c r="H7257" s="59">
        <f>SUM(I7257:K7257)</f>
        <v>0</v>
      </c>
      <c r="I7257" s="119" t="str">
        <f>IFERROR(IF(H7254="Nein",VLOOKUP(H7253,'1 - Strom Erdgas Wärme 2021'!H:AA,20,FALSE)/12,""),"")</f>
        <v/>
      </c>
      <c r="J7257" s="119" t="str">
        <f>IFERROR(IF(H7254="Nein",VLOOKUP(H7253,'1 - Strom Erdgas Wärme 2021'!H:AB,20,FALSE)/12,""),"")</f>
        <v/>
      </c>
      <c r="K7257" s="119" t="str">
        <f>IFERROR(IF(H7254="Nein",VLOOKUP(H7253,'1 - Strom Erdgas Wärme 2021'!H:AC,20,FALSE)/12,""),"")</f>
        <v/>
      </c>
      <c r="L7257" s="48" t="s">
        <v>5</v>
      </c>
      <c r="M7257" s="76" t="str">
        <f>IFERROR(IF(H7254="Nein","Vorbefüllte Verbrauchswerte wurden aliquot (d.h. 1/12) aus dem Jahr 2021 übernommen.","Bitte ergänzen Sie die monatlichen Verbrauchswerte gem. Lastprofilzähler"),"")</f>
        <v>Bitte ergänzen Sie die monatlichen Verbrauchswerte gem. Lastprofilzähler</v>
      </c>
      <c r="N7257" s="77"/>
      <c r="O7257" s="77"/>
      <c r="P7257" s="77"/>
      <c r="Q7257" s="77"/>
      <c r="R7257" s="77"/>
      <c r="S7257" s="77"/>
    </row>
    <row r="7258" spans="2:19" x14ac:dyDescent="0.3">
      <c r="B7258" s="47" t="str">
        <f>IF(H7255="Wärme/Kälte","Energiemix: Anteil in % der aus Strom oder Erdgas erzeugten Wärme/Kälte","")</f>
        <v/>
      </c>
      <c r="C7258" s="46"/>
      <c r="D7258" s="46"/>
      <c r="E7258" s="46"/>
      <c r="F7258" s="74">
        <f>IFERROR(SUMPRODUCT(I7258:K7258,I7257:K7257),"")</f>
        <v>0</v>
      </c>
      <c r="G7258" s="74"/>
      <c r="H7258" s="46"/>
      <c r="I7258" s="120"/>
      <c r="J7258" s="121"/>
      <c r="K7258" s="121"/>
      <c r="L7258" s="48" t="str">
        <f>IF(H7255="Wärme/Kälte","i","")</f>
        <v/>
      </c>
      <c r="M7258" s="47" t="str">
        <f>IF(H7255="Wärme/Kälte","Bitte geben Sie den Anteil in % (von 0 bis 100, ohne Prozentzeichen) der  direkt aus Strom oder Erdgas erzeugten Wärme/Kälte.","")</f>
        <v/>
      </c>
      <c r="N7258" s="46"/>
      <c r="O7258" s="46"/>
      <c r="P7258" s="46"/>
      <c r="Q7258" s="46"/>
      <c r="R7258" s="46"/>
      <c r="S7258" s="46"/>
    </row>
    <row r="7259" spans="2:19" x14ac:dyDescent="0.3">
      <c r="B7259" s="46"/>
      <c r="C7259" s="46"/>
      <c r="D7259" s="46"/>
      <c r="E7259" s="46"/>
      <c r="F7259" s="46"/>
      <c r="G7259" s="46"/>
      <c r="H7259" s="46"/>
      <c r="I7259" s="98"/>
      <c r="J7259" s="46"/>
      <c r="K7259" s="46"/>
      <c r="L7259" s="48"/>
      <c r="M7259" s="47"/>
      <c r="N7259" s="46"/>
      <c r="O7259" s="46"/>
      <c r="P7259" s="46"/>
      <c r="Q7259" s="46"/>
      <c r="R7259" s="46"/>
      <c r="S7259" s="46"/>
    </row>
    <row r="7260" spans="2:19" ht="18" thickBot="1" x14ac:dyDescent="0.5">
      <c r="B7260" s="56" t="s">
        <v>10</v>
      </c>
      <c r="C7260" s="47"/>
      <c r="D7260" s="47"/>
      <c r="E7260" s="47"/>
      <c r="F7260" s="47"/>
      <c r="G7260" s="47"/>
      <c r="H7260" s="47"/>
      <c r="I7260" s="68">
        <v>44835</v>
      </c>
      <c r="J7260" s="68">
        <v>44866</v>
      </c>
      <c r="K7260" s="68">
        <v>44896</v>
      </c>
      <c r="L7260" s="47"/>
      <c r="M7260" s="69"/>
      <c r="N7260" s="69"/>
      <c r="O7260" s="69"/>
      <c r="P7260" s="69"/>
      <c r="Q7260" s="69"/>
      <c r="R7260" s="69"/>
      <c r="S7260" s="47"/>
    </row>
    <row r="7261" spans="2:19" ht="15" thickBot="1" x14ac:dyDescent="0.35">
      <c r="B7261" s="47" t="s">
        <v>28</v>
      </c>
      <c r="C7261" s="47"/>
      <c r="D7261" s="47"/>
      <c r="E7261" s="47"/>
      <c r="F7261" s="47"/>
      <c r="G7261" s="47"/>
      <c r="H7261" s="117"/>
      <c r="I7261" s="70"/>
      <c r="J7261" s="71"/>
      <c r="K7261" s="71"/>
      <c r="L7261" s="48" t="s">
        <v>5</v>
      </c>
      <c r="M7261" s="47" t="s">
        <v>29</v>
      </c>
      <c r="N7261" s="69"/>
      <c r="O7261" s="69"/>
      <c r="P7261" s="69"/>
      <c r="Q7261" s="69"/>
      <c r="R7261" s="69"/>
      <c r="S7261" s="47"/>
    </row>
    <row r="7262" spans="2:19" ht="15" thickBot="1" x14ac:dyDescent="0.35">
      <c r="B7262" s="47" t="s">
        <v>13</v>
      </c>
      <c r="C7262" s="47"/>
      <c r="D7262" s="47"/>
      <c r="E7262" s="47"/>
      <c r="F7262" s="47"/>
      <c r="G7262" s="47"/>
      <c r="H7262" s="138">
        <f>IFERROR(VLOOKUP(H7261,'1 - Strom Erdgas Wärme 2021'!H:AA,17,FALSE),"")</f>
        <v>0</v>
      </c>
      <c r="I7262" s="70"/>
      <c r="J7262" s="71"/>
      <c r="K7262" s="71"/>
      <c r="L7262" s="48"/>
      <c r="M7262" s="47"/>
      <c r="N7262" s="69"/>
      <c r="O7262" s="69"/>
      <c r="P7262" s="69"/>
      <c r="Q7262" s="69"/>
      <c r="R7262" s="69"/>
      <c r="S7262" s="47"/>
    </row>
    <row r="7263" spans="2:19" ht="15" thickBot="1" x14ac:dyDescent="0.35">
      <c r="B7263" s="47" t="s">
        <v>16</v>
      </c>
      <c r="C7263" s="47"/>
      <c r="D7263" s="47"/>
      <c r="E7263" s="47"/>
      <c r="F7263" s="47"/>
      <c r="G7263" s="47"/>
      <c r="H7263" s="139"/>
      <c r="I7263" s="72"/>
      <c r="J7263" s="73"/>
      <c r="K7263" s="73"/>
      <c r="L7263" s="48" t="s">
        <v>5</v>
      </c>
      <c r="M7263" s="47" t="s">
        <v>17</v>
      </c>
      <c r="N7263" s="69"/>
      <c r="O7263" s="69"/>
      <c r="P7263" s="69"/>
      <c r="Q7263" s="69"/>
      <c r="R7263" s="69"/>
      <c r="S7263" s="47"/>
    </row>
    <row r="7264" spans="2:19" ht="16.8" thickBot="1" x14ac:dyDescent="0.45">
      <c r="B7264" s="47" t="str">
        <f>IF(H7263="Erdgas","Arbeitspreis pro kWh Erdgas in EUR",IF(H7263="Strom","Arbeitspreis pro kWh Strom in EUR",IF(H7263="Wärme/Kälte","Arbeitspreis pro kWh Wärme-/Kälteverbrauch in EUR","Bitte Energieart auswählen!")))</f>
        <v>Bitte Energieart auswählen!</v>
      </c>
      <c r="C7264" s="47"/>
      <c r="D7264" s="47"/>
      <c r="E7264" s="47"/>
      <c r="F7264" s="47"/>
      <c r="G7264" s="74">
        <f>IFERROR(SUMPRODUCT(I7264:K7264,I7265:K7265),"")</f>
        <v>0</v>
      </c>
      <c r="H7264" s="47"/>
      <c r="I7264" s="118"/>
      <c r="J7264" s="118"/>
      <c r="K7264" s="118"/>
      <c r="L7264" s="48" t="s">
        <v>5</v>
      </c>
      <c r="M7264" s="47" t="str">
        <f>IF(H7263="Erdgas","Erdgaskosten exkl. Steuern, Abgaben, Netzentgelte, etc.",IF(H7263="Strom","Stromkosten exkl. Steuern, Abgaben, Netzentgelte, etc.",IF(H7263="Wärme/Kälte","Wärme-/Kältekosten exkl. Steuern, Abgaben, Netzentgelte, etc.", "Bitte Energieart auswählen!")))</f>
        <v>Bitte Energieart auswählen!</v>
      </c>
      <c r="N7264" s="47"/>
      <c r="O7264" s="47"/>
      <c r="P7264" s="75"/>
      <c r="Q7264" s="61"/>
      <c r="R7264" s="62"/>
      <c r="S7264" s="47"/>
    </row>
    <row r="7265" spans="2:19" ht="15" thickBot="1" x14ac:dyDescent="0.35">
      <c r="B7265" s="47" t="str">
        <f>IF(AND(H7263="Erdgas",H7262="Nein"),"Aliquoter Erdgasverbrauch in kWh von 1. Oktober 2022 bis 31. Dezember 2022",IF(H7263="Erdgas","Erdgasverbrauch in kWh von 1. Oktober 2022 bis 31. Dezember 2022",IF(AND(H7263="Strom",H7262="Nein"),"Aliquoter Stromverbrauch in kWh von 1. Oktober 2022 bis 31. Dezember 2022",IF(H7263="Strom","Stromverbrauch in kWh von 1. Oktober 2022 bis 31. Dezember 2022",IF(AND(H7263="Wärme/Kälte",H7262="Nein"),"Aliquoter Wärme-/Kälteverbrauch in kWh von 1. Oktober 2022 bis 31. Dezember 2022",IF(H7263="Wärme/Kälte","Wärme-/Kälteverbrauch in kWh von 1. Oktober 2022 bis 31. Dezember 2022","Bitte Energieart auswählen!"))))))</f>
        <v>Bitte Energieart auswählen!</v>
      </c>
      <c r="C7265" s="47"/>
      <c r="D7265" s="47"/>
      <c r="E7265" s="47"/>
      <c r="F7265" s="47"/>
      <c r="G7265" s="47"/>
      <c r="H7265" s="59">
        <f>SUM(I7265:K7265)</f>
        <v>0</v>
      </c>
      <c r="I7265" s="119" t="str">
        <f>IFERROR(IF(H7262="Nein",VLOOKUP(H7261,'1 - Strom Erdgas Wärme 2021'!H:AA,20,FALSE)/12,""),"")</f>
        <v/>
      </c>
      <c r="J7265" s="119" t="str">
        <f>IFERROR(IF(H7262="Nein",VLOOKUP(H7261,'1 - Strom Erdgas Wärme 2021'!H:AB,20,FALSE)/12,""),"")</f>
        <v/>
      </c>
      <c r="K7265" s="119" t="str">
        <f>IFERROR(IF(H7262="Nein",VLOOKUP(H7261,'1 - Strom Erdgas Wärme 2021'!H:AC,20,FALSE)/12,""),"")</f>
        <v/>
      </c>
      <c r="L7265" s="48" t="s">
        <v>5</v>
      </c>
      <c r="M7265" s="76" t="str">
        <f>IFERROR(IF(H7262="Nein","Vorbefüllte Verbrauchswerte wurden aliquot (d.h. 1/12) aus dem Jahr 2021 übernommen.","Bitte ergänzen Sie die monatlichen Verbrauchswerte gem. Lastprofilzähler"),"")</f>
        <v>Bitte ergänzen Sie die monatlichen Verbrauchswerte gem. Lastprofilzähler</v>
      </c>
      <c r="N7265" s="77"/>
      <c r="O7265" s="77"/>
      <c r="P7265" s="77"/>
      <c r="Q7265" s="77"/>
      <c r="R7265" s="77"/>
      <c r="S7265" s="77"/>
    </row>
    <row r="7266" spans="2:19" x14ac:dyDescent="0.3">
      <c r="B7266" s="47" t="str">
        <f>IF(H7263="Wärme/Kälte","Energiemix: Anteil in % der aus Strom oder Erdgas erzeugten Wärme/Kälte","")</f>
        <v/>
      </c>
      <c r="C7266" s="46"/>
      <c r="D7266" s="46"/>
      <c r="E7266" s="46"/>
      <c r="F7266" s="74">
        <f>IFERROR(SUMPRODUCT(I7266:K7266,I7265:K7265),"")</f>
        <v>0</v>
      </c>
      <c r="G7266" s="74"/>
      <c r="H7266" s="46"/>
      <c r="I7266" s="120"/>
      <c r="J7266" s="121"/>
      <c r="K7266" s="121"/>
      <c r="L7266" s="48" t="str">
        <f>IF(H7263="Wärme/Kälte","i","")</f>
        <v/>
      </c>
      <c r="M7266" s="47" t="str">
        <f>IF(H7263="Wärme/Kälte","Bitte geben Sie den Anteil in % (von 0 bis 100, ohne Prozentzeichen) der  direkt aus Strom oder Erdgas erzeugten Wärme/Kälte.","")</f>
        <v/>
      </c>
      <c r="N7266" s="46"/>
      <c r="O7266" s="46"/>
      <c r="P7266" s="46"/>
      <c r="Q7266" s="46"/>
      <c r="R7266" s="46"/>
      <c r="S7266" s="46"/>
    </row>
    <row r="7267" spans="2:19" x14ac:dyDescent="0.3">
      <c r="B7267" s="46"/>
      <c r="C7267" s="46"/>
      <c r="D7267" s="46"/>
      <c r="E7267" s="46"/>
      <c r="F7267" s="46"/>
      <c r="G7267" s="46"/>
      <c r="H7267" s="46"/>
      <c r="I7267" s="98"/>
      <c r="J7267" s="46"/>
      <c r="K7267" s="46"/>
      <c r="L7267" s="48"/>
      <c r="M7267" s="47"/>
      <c r="N7267" s="46"/>
      <c r="O7267" s="46"/>
      <c r="P7267" s="46"/>
      <c r="Q7267" s="46"/>
      <c r="R7267" s="46"/>
      <c r="S7267" s="46"/>
    </row>
    <row r="7268" spans="2:19" ht="18" thickBot="1" x14ac:dyDescent="0.5">
      <c r="B7268" s="56" t="s">
        <v>10</v>
      </c>
      <c r="C7268" s="47"/>
      <c r="D7268" s="47"/>
      <c r="E7268" s="47"/>
      <c r="F7268" s="47"/>
      <c r="G7268" s="47"/>
      <c r="H7268" s="47"/>
      <c r="I7268" s="68">
        <v>44835</v>
      </c>
      <c r="J7268" s="68">
        <v>44866</v>
      </c>
      <c r="K7268" s="68">
        <v>44896</v>
      </c>
      <c r="L7268" s="47"/>
      <c r="M7268" s="69"/>
      <c r="N7268" s="69"/>
      <c r="O7268" s="69"/>
      <c r="P7268" s="69"/>
      <c r="Q7268" s="69"/>
      <c r="R7268" s="69"/>
      <c r="S7268" s="47"/>
    </row>
    <row r="7269" spans="2:19" ht="15" thickBot="1" x14ac:dyDescent="0.35">
      <c r="B7269" s="47" t="s">
        <v>28</v>
      </c>
      <c r="C7269" s="47"/>
      <c r="D7269" s="47"/>
      <c r="E7269" s="47"/>
      <c r="F7269" s="47"/>
      <c r="G7269" s="47"/>
      <c r="H7269" s="117"/>
      <c r="I7269" s="70"/>
      <c r="J7269" s="71"/>
      <c r="K7269" s="71"/>
      <c r="L7269" s="48" t="s">
        <v>5</v>
      </c>
      <c r="M7269" s="47" t="s">
        <v>29</v>
      </c>
      <c r="N7269" s="69"/>
      <c r="O7269" s="69"/>
      <c r="P7269" s="69"/>
      <c r="Q7269" s="69"/>
      <c r="R7269" s="69"/>
      <c r="S7269" s="47"/>
    </row>
    <row r="7270" spans="2:19" ht="15" thickBot="1" x14ac:dyDescent="0.35">
      <c r="B7270" s="47" t="s">
        <v>13</v>
      </c>
      <c r="C7270" s="47"/>
      <c r="D7270" s="47"/>
      <c r="E7270" s="47"/>
      <c r="F7270" s="47"/>
      <c r="G7270" s="47"/>
      <c r="H7270" s="138">
        <f>IFERROR(VLOOKUP(H7269,'1 - Strom Erdgas Wärme 2021'!H:AA,17,FALSE),"")</f>
        <v>0</v>
      </c>
      <c r="I7270" s="70"/>
      <c r="J7270" s="71"/>
      <c r="K7270" s="71"/>
      <c r="L7270" s="48"/>
      <c r="M7270" s="47"/>
      <c r="N7270" s="69"/>
      <c r="O7270" s="69"/>
      <c r="P7270" s="69"/>
      <c r="Q7270" s="69"/>
      <c r="R7270" s="69"/>
      <c r="S7270" s="47"/>
    </row>
    <row r="7271" spans="2:19" ht="15" thickBot="1" x14ac:dyDescent="0.35">
      <c r="B7271" s="47" t="s">
        <v>16</v>
      </c>
      <c r="C7271" s="47"/>
      <c r="D7271" s="47"/>
      <c r="E7271" s="47"/>
      <c r="F7271" s="47"/>
      <c r="G7271" s="47"/>
      <c r="H7271" s="139"/>
      <c r="I7271" s="72"/>
      <c r="J7271" s="73"/>
      <c r="K7271" s="73"/>
      <c r="L7271" s="48" t="s">
        <v>5</v>
      </c>
      <c r="M7271" s="47" t="s">
        <v>17</v>
      </c>
      <c r="N7271" s="69"/>
      <c r="O7271" s="69"/>
      <c r="P7271" s="69"/>
      <c r="Q7271" s="69"/>
      <c r="R7271" s="69"/>
      <c r="S7271" s="47"/>
    </row>
    <row r="7272" spans="2:19" ht="16.8" thickBot="1" x14ac:dyDescent="0.45">
      <c r="B7272" s="47" t="str">
        <f>IF(H7271="Erdgas","Arbeitspreis pro kWh Erdgas in EUR",IF(H7271="Strom","Arbeitspreis pro kWh Strom in EUR",IF(H7271="Wärme/Kälte","Arbeitspreis pro kWh Wärme-/Kälteverbrauch in EUR","Bitte Energieart auswählen!")))</f>
        <v>Bitte Energieart auswählen!</v>
      </c>
      <c r="C7272" s="47"/>
      <c r="D7272" s="47"/>
      <c r="E7272" s="47"/>
      <c r="F7272" s="47"/>
      <c r="G7272" s="74">
        <f>IFERROR(SUMPRODUCT(I7272:K7272,I7273:K7273),"")</f>
        <v>0</v>
      </c>
      <c r="H7272" s="47"/>
      <c r="I7272" s="118"/>
      <c r="J7272" s="118"/>
      <c r="K7272" s="118"/>
      <c r="L7272" s="48" t="s">
        <v>5</v>
      </c>
      <c r="M7272" s="47" t="str">
        <f>IF(H7271="Erdgas","Erdgaskosten exkl. Steuern, Abgaben, Netzentgelte, etc.",IF(H7271="Strom","Stromkosten exkl. Steuern, Abgaben, Netzentgelte, etc.",IF(H7271="Wärme/Kälte","Wärme-/Kältekosten exkl. Steuern, Abgaben, Netzentgelte, etc.", "Bitte Energieart auswählen!")))</f>
        <v>Bitte Energieart auswählen!</v>
      </c>
      <c r="N7272" s="47"/>
      <c r="O7272" s="47"/>
      <c r="P7272" s="75"/>
      <c r="Q7272" s="61"/>
      <c r="R7272" s="62"/>
      <c r="S7272" s="47"/>
    </row>
    <row r="7273" spans="2:19" ht="15" thickBot="1" x14ac:dyDescent="0.35">
      <c r="B7273" s="47" t="str">
        <f>IF(AND(H7271="Erdgas",H7270="Nein"),"Aliquoter Erdgasverbrauch in kWh von 1. Oktober 2022 bis 31. Dezember 2022",IF(H7271="Erdgas","Erdgasverbrauch in kWh von 1. Oktober 2022 bis 31. Dezember 2022",IF(AND(H7271="Strom",H7270="Nein"),"Aliquoter Stromverbrauch in kWh von 1. Oktober 2022 bis 31. Dezember 2022",IF(H7271="Strom","Stromverbrauch in kWh von 1. Oktober 2022 bis 31. Dezember 2022",IF(AND(H7271="Wärme/Kälte",H7270="Nein"),"Aliquoter Wärme-/Kälteverbrauch in kWh von 1. Oktober 2022 bis 31. Dezember 2022",IF(H7271="Wärme/Kälte","Wärme-/Kälteverbrauch in kWh von 1. Oktober 2022 bis 31. Dezember 2022","Bitte Energieart auswählen!"))))))</f>
        <v>Bitte Energieart auswählen!</v>
      </c>
      <c r="C7273" s="47"/>
      <c r="D7273" s="47"/>
      <c r="E7273" s="47"/>
      <c r="F7273" s="47"/>
      <c r="G7273" s="47"/>
      <c r="H7273" s="59">
        <f>SUM(I7273:K7273)</f>
        <v>0</v>
      </c>
      <c r="I7273" s="119" t="str">
        <f>IFERROR(IF(H7270="Nein",VLOOKUP(H7269,'1 - Strom Erdgas Wärme 2021'!H:AA,20,FALSE)/12,""),"")</f>
        <v/>
      </c>
      <c r="J7273" s="119" t="str">
        <f>IFERROR(IF(H7270="Nein",VLOOKUP(H7269,'1 - Strom Erdgas Wärme 2021'!H:AB,20,FALSE)/12,""),"")</f>
        <v/>
      </c>
      <c r="K7273" s="119" t="str">
        <f>IFERROR(IF(H7270="Nein",VLOOKUP(H7269,'1 - Strom Erdgas Wärme 2021'!H:AC,20,FALSE)/12,""),"")</f>
        <v/>
      </c>
      <c r="L7273" s="48" t="s">
        <v>5</v>
      </c>
      <c r="M7273" s="76" t="str">
        <f>IFERROR(IF(H7270="Nein","Vorbefüllte Verbrauchswerte wurden aliquot (d.h. 1/12) aus dem Jahr 2021 übernommen.","Bitte ergänzen Sie die monatlichen Verbrauchswerte gem. Lastprofilzähler"),"")</f>
        <v>Bitte ergänzen Sie die monatlichen Verbrauchswerte gem. Lastprofilzähler</v>
      </c>
      <c r="N7273" s="77"/>
      <c r="O7273" s="77"/>
      <c r="P7273" s="77"/>
      <c r="Q7273" s="77"/>
      <c r="R7273" s="77"/>
      <c r="S7273" s="77"/>
    </row>
    <row r="7274" spans="2:19" x14ac:dyDescent="0.3">
      <c r="B7274" s="47" t="str">
        <f>IF(H7271="Wärme/Kälte","Energiemix: Anteil in % der aus Strom oder Erdgas erzeugten Wärme/Kälte","")</f>
        <v/>
      </c>
      <c r="C7274" s="46"/>
      <c r="D7274" s="46"/>
      <c r="E7274" s="46"/>
      <c r="F7274" s="74">
        <f>IFERROR(SUMPRODUCT(I7274:K7274,I7273:K7273),"")</f>
        <v>0</v>
      </c>
      <c r="G7274" s="74"/>
      <c r="H7274" s="46"/>
      <c r="I7274" s="120"/>
      <c r="J7274" s="121"/>
      <c r="K7274" s="121"/>
      <c r="L7274" s="48" t="str">
        <f>IF(H7271="Wärme/Kälte","i","")</f>
        <v/>
      </c>
      <c r="M7274" s="47" t="str">
        <f>IF(H7271="Wärme/Kälte","Bitte geben Sie den Anteil in % (von 0 bis 100, ohne Prozentzeichen) der  direkt aus Strom oder Erdgas erzeugten Wärme/Kälte.","")</f>
        <v/>
      </c>
      <c r="N7274" s="46"/>
      <c r="O7274" s="46"/>
      <c r="P7274" s="46"/>
      <c r="Q7274" s="46"/>
      <c r="R7274" s="46"/>
      <c r="S7274" s="46"/>
    </row>
    <row r="7275" spans="2:19" x14ac:dyDescent="0.3">
      <c r="B7275" s="46"/>
      <c r="C7275" s="46"/>
      <c r="D7275" s="46"/>
      <c r="E7275" s="46"/>
      <c r="F7275" s="46"/>
      <c r="G7275" s="46"/>
      <c r="H7275" s="46"/>
      <c r="I7275" s="98"/>
      <c r="J7275" s="46"/>
      <c r="K7275" s="46"/>
      <c r="L7275" s="48"/>
      <c r="M7275" s="47"/>
      <c r="N7275" s="46"/>
      <c r="O7275" s="46"/>
      <c r="P7275" s="46"/>
      <c r="Q7275" s="46"/>
      <c r="R7275" s="46"/>
      <c r="S7275" s="46"/>
    </row>
    <row r="7276" spans="2:19" ht="18" thickBot="1" x14ac:dyDescent="0.5">
      <c r="B7276" s="56" t="s">
        <v>10</v>
      </c>
      <c r="C7276" s="47"/>
      <c r="D7276" s="47"/>
      <c r="E7276" s="47"/>
      <c r="F7276" s="47"/>
      <c r="G7276" s="47"/>
      <c r="H7276" s="47"/>
      <c r="I7276" s="68">
        <v>44835</v>
      </c>
      <c r="J7276" s="68">
        <v>44866</v>
      </c>
      <c r="K7276" s="68">
        <v>44896</v>
      </c>
      <c r="L7276" s="47"/>
      <c r="M7276" s="69"/>
      <c r="N7276" s="69"/>
      <c r="O7276" s="69"/>
      <c r="P7276" s="69"/>
      <c r="Q7276" s="69"/>
      <c r="R7276" s="69"/>
      <c r="S7276" s="47"/>
    </row>
    <row r="7277" spans="2:19" ht="15" thickBot="1" x14ac:dyDescent="0.35">
      <c r="B7277" s="47" t="s">
        <v>28</v>
      </c>
      <c r="C7277" s="47"/>
      <c r="D7277" s="47"/>
      <c r="E7277" s="47"/>
      <c r="F7277" s="47"/>
      <c r="G7277" s="47"/>
      <c r="H7277" s="117"/>
      <c r="I7277" s="70"/>
      <c r="J7277" s="71"/>
      <c r="K7277" s="71"/>
      <c r="L7277" s="48" t="s">
        <v>5</v>
      </c>
      <c r="M7277" s="47" t="s">
        <v>29</v>
      </c>
      <c r="N7277" s="69"/>
      <c r="O7277" s="69"/>
      <c r="P7277" s="69"/>
      <c r="Q7277" s="69"/>
      <c r="R7277" s="69"/>
      <c r="S7277" s="47"/>
    </row>
    <row r="7278" spans="2:19" ht="15" thickBot="1" x14ac:dyDescent="0.35">
      <c r="B7278" s="47" t="s">
        <v>13</v>
      </c>
      <c r="C7278" s="47"/>
      <c r="D7278" s="47"/>
      <c r="E7278" s="47"/>
      <c r="F7278" s="47"/>
      <c r="G7278" s="47"/>
      <c r="H7278" s="138">
        <f>IFERROR(VLOOKUP(H7277,'1 - Strom Erdgas Wärme 2021'!H:AA,17,FALSE),"")</f>
        <v>0</v>
      </c>
      <c r="I7278" s="70"/>
      <c r="J7278" s="71"/>
      <c r="K7278" s="71"/>
      <c r="L7278" s="48"/>
      <c r="M7278" s="47"/>
      <c r="N7278" s="69"/>
      <c r="O7278" s="69"/>
      <c r="P7278" s="69"/>
      <c r="Q7278" s="69"/>
      <c r="R7278" s="69"/>
      <c r="S7278" s="47"/>
    </row>
    <row r="7279" spans="2:19" ht="15" thickBot="1" x14ac:dyDescent="0.35">
      <c r="B7279" s="47" t="s">
        <v>16</v>
      </c>
      <c r="C7279" s="47"/>
      <c r="D7279" s="47"/>
      <c r="E7279" s="47"/>
      <c r="F7279" s="47"/>
      <c r="G7279" s="47"/>
      <c r="H7279" s="139"/>
      <c r="I7279" s="72"/>
      <c r="J7279" s="73"/>
      <c r="K7279" s="73"/>
      <c r="L7279" s="48" t="s">
        <v>5</v>
      </c>
      <c r="M7279" s="47" t="s">
        <v>17</v>
      </c>
      <c r="N7279" s="69"/>
      <c r="O7279" s="69"/>
      <c r="P7279" s="69"/>
      <c r="Q7279" s="69"/>
      <c r="R7279" s="69"/>
      <c r="S7279" s="47"/>
    </row>
    <row r="7280" spans="2:19" ht="16.8" thickBot="1" x14ac:dyDescent="0.45">
      <c r="B7280" s="47" t="str">
        <f>IF(H7279="Erdgas","Arbeitspreis pro kWh Erdgas in EUR",IF(H7279="Strom","Arbeitspreis pro kWh Strom in EUR",IF(H7279="Wärme/Kälte","Arbeitspreis pro kWh Wärme-/Kälteverbrauch in EUR","Bitte Energieart auswählen!")))</f>
        <v>Bitte Energieart auswählen!</v>
      </c>
      <c r="C7280" s="47"/>
      <c r="D7280" s="47"/>
      <c r="E7280" s="47"/>
      <c r="F7280" s="47"/>
      <c r="G7280" s="74">
        <f>IFERROR(SUMPRODUCT(I7280:K7280,I7281:K7281),"")</f>
        <v>0</v>
      </c>
      <c r="H7280" s="47"/>
      <c r="I7280" s="118"/>
      <c r="J7280" s="118"/>
      <c r="K7280" s="118"/>
      <c r="L7280" s="48" t="s">
        <v>5</v>
      </c>
      <c r="M7280" s="47" t="str">
        <f>IF(H7279="Erdgas","Erdgaskosten exkl. Steuern, Abgaben, Netzentgelte, etc.",IF(H7279="Strom","Stromkosten exkl. Steuern, Abgaben, Netzentgelte, etc.",IF(H7279="Wärme/Kälte","Wärme-/Kältekosten exkl. Steuern, Abgaben, Netzentgelte, etc.", "Bitte Energieart auswählen!")))</f>
        <v>Bitte Energieart auswählen!</v>
      </c>
      <c r="N7280" s="47"/>
      <c r="O7280" s="47"/>
      <c r="P7280" s="75"/>
      <c r="Q7280" s="61"/>
      <c r="R7280" s="62"/>
      <c r="S7280" s="47"/>
    </row>
    <row r="7281" spans="2:19" ht="15" thickBot="1" x14ac:dyDescent="0.35">
      <c r="B7281" s="47" t="str">
        <f>IF(AND(H7279="Erdgas",H7278="Nein"),"Aliquoter Erdgasverbrauch in kWh von 1. Oktober 2022 bis 31. Dezember 2022",IF(H7279="Erdgas","Erdgasverbrauch in kWh von 1. Oktober 2022 bis 31. Dezember 2022",IF(AND(H7279="Strom",H7278="Nein"),"Aliquoter Stromverbrauch in kWh von 1. Oktober 2022 bis 31. Dezember 2022",IF(H7279="Strom","Stromverbrauch in kWh von 1. Oktober 2022 bis 31. Dezember 2022",IF(AND(H7279="Wärme/Kälte",H7278="Nein"),"Aliquoter Wärme-/Kälteverbrauch in kWh von 1. Oktober 2022 bis 31. Dezember 2022",IF(H7279="Wärme/Kälte","Wärme-/Kälteverbrauch in kWh von 1. Oktober 2022 bis 31. Dezember 2022","Bitte Energieart auswählen!"))))))</f>
        <v>Bitte Energieart auswählen!</v>
      </c>
      <c r="C7281" s="47"/>
      <c r="D7281" s="47"/>
      <c r="E7281" s="47"/>
      <c r="F7281" s="47"/>
      <c r="G7281" s="47"/>
      <c r="H7281" s="59">
        <f>SUM(I7281:K7281)</f>
        <v>0</v>
      </c>
      <c r="I7281" s="119" t="str">
        <f>IFERROR(IF(H7278="Nein",VLOOKUP(H7277,'1 - Strom Erdgas Wärme 2021'!H:AA,20,FALSE)/12,""),"")</f>
        <v/>
      </c>
      <c r="J7281" s="119" t="str">
        <f>IFERROR(IF(H7278="Nein",VLOOKUP(H7277,'1 - Strom Erdgas Wärme 2021'!H:AB,20,FALSE)/12,""),"")</f>
        <v/>
      </c>
      <c r="K7281" s="119" t="str">
        <f>IFERROR(IF(H7278="Nein",VLOOKUP(H7277,'1 - Strom Erdgas Wärme 2021'!H:AC,20,FALSE)/12,""),"")</f>
        <v/>
      </c>
      <c r="L7281" s="48" t="s">
        <v>5</v>
      </c>
      <c r="M7281" s="76" t="str">
        <f>IFERROR(IF(H7278="Nein","Vorbefüllte Verbrauchswerte wurden aliquot (d.h. 1/12) aus dem Jahr 2021 übernommen.","Bitte ergänzen Sie die monatlichen Verbrauchswerte gem. Lastprofilzähler"),"")</f>
        <v>Bitte ergänzen Sie die monatlichen Verbrauchswerte gem. Lastprofilzähler</v>
      </c>
      <c r="N7281" s="77"/>
      <c r="O7281" s="77"/>
      <c r="P7281" s="77"/>
      <c r="Q7281" s="77"/>
      <c r="R7281" s="77"/>
      <c r="S7281" s="77"/>
    </row>
    <row r="7282" spans="2:19" x14ac:dyDescent="0.3">
      <c r="B7282" s="47" t="str">
        <f>IF(H7279="Wärme/Kälte","Energiemix: Anteil in % der aus Strom oder Erdgas erzeugten Wärme/Kälte","")</f>
        <v/>
      </c>
      <c r="C7282" s="46"/>
      <c r="D7282" s="46"/>
      <c r="E7282" s="46"/>
      <c r="F7282" s="74">
        <f>IFERROR(SUMPRODUCT(I7282:K7282,I7281:K7281),"")</f>
        <v>0</v>
      </c>
      <c r="G7282" s="74"/>
      <c r="H7282" s="46"/>
      <c r="I7282" s="120"/>
      <c r="J7282" s="121"/>
      <c r="K7282" s="121"/>
      <c r="L7282" s="48" t="str">
        <f>IF(H7279="Wärme/Kälte","i","")</f>
        <v/>
      </c>
      <c r="M7282" s="47" t="str">
        <f>IF(H7279="Wärme/Kälte","Bitte geben Sie den Anteil in % (von 0 bis 100, ohne Prozentzeichen) der  direkt aus Strom oder Erdgas erzeugten Wärme/Kälte.","")</f>
        <v/>
      </c>
      <c r="N7282" s="46"/>
      <c r="O7282" s="46"/>
      <c r="P7282" s="46"/>
      <c r="Q7282" s="46"/>
      <c r="R7282" s="46"/>
      <c r="S7282" s="46"/>
    </row>
    <row r="7283" spans="2:19" x14ac:dyDescent="0.3">
      <c r="B7283" s="46"/>
      <c r="C7283" s="46"/>
      <c r="D7283" s="46"/>
      <c r="E7283" s="46"/>
      <c r="F7283" s="46"/>
      <c r="G7283" s="46"/>
      <c r="H7283" s="46"/>
      <c r="I7283" s="98"/>
      <c r="J7283" s="46"/>
      <c r="K7283" s="46"/>
      <c r="L7283" s="48"/>
      <c r="M7283" s="47"/>
      <c r="N7283" s="46"/>
      <c r="O7283" s="46"/>
      <c r="P7283" s="46"/>
      <c r="Q7283" s="46"/>
      <c r="R7283" s="46"/>
      <c r="S7283" s="46"/>
    </row>
    <row r="7284" spans="2:19" ht="18" thickBot="1" x14ac:dyDescent="0.5">
      <c r="B7284" s="56" t="s">
        <v>10</v>
      </c>
      <c r="C7284" s="47"/>
      <c r="D7284" s="47"/>
      <c r="E7284" s="47"/>
      <c r="F7284" s="47"/>
      <c r="G7284" s="47"/>
      <c r="H7284" s="47"/>
      <c r="I7284" s="68">
        <v>44835</v>
      </c>
      <c r="J7284" s="68">
        <v>44866</v>
      </c>
      <c r="K7284" s="68">
        <v>44896</v>
      </c>
      <c r="L7284" s="47"/>
      <c r="M7284" s="69"/>
      <c r="N7284" s="69"/>
      <c r="O7284" s="69"/>
      <c r="P7284" s="69"/>
      <c r="Q7284" s="69"/>
      <c r="R7284" s="69"/>
      <c r="S7284" s="47"/>
    </row>
    <row r="7285" spans="2:19" ht="15" thickBot="1" x14ac:dyDescent="0.35">
      <c r="B7285" s="47" t="s">
        <v>28</v>
      </c>
      <c r="C7285" s="47"/>
      <c r="D7285" s="47"/>
      <c r="E7285" s="47"/>
      <c r="F7285" s="47"/>
      <c r="G7285" s="47"/>
      <c r="H7285" s="117"/>
      <c r="I7285" s="70"/>
      <c r="J7285" s="71"/>
      <c r="K7285" s="71"/>
      <c r="L7285" s="48" t="s">
        <v>5</v>
      </c>
      <c r="M7285" s="47" t="s">
        <v>29</v>
      </c>
      <c r="N7285" s="69"/>
      <c r="O7285" s="69"/>
      <c r="P7285" s="69"/>
      <c r="Q7285" s="69"/>
      <c r="R7285" s="69"/>
      <c r="S7285" s="47"/>
    </row>
    <row r="7286" spans="2:19" ht="15" thickBot="1" x14ac:dyDescent="0.35">
      <c r="B7286" s="47" t="s">
        <v>13</v>
      </c>
      <c r="C7286" s="47"/>
      <c r="D7286" s="47"/>
      <c r="E7286" s="47"/>
      <c r="F7286" s="47"/>
      <c r="G7286" s="47"/>
      <c r="H7286" s="138">
        <f>IFERROR(VLOOKUP(H7285,'1 - Strom Erdgas Wärme 2021'!H:AA,17,FALSE),"")</f>
        <v>0</v>
      </c>
      <c r="I7286" s="70"/>
      <c r="J7286" s="71"/>
      <c r="K7286" s="71"/>
      <c r="L7286" s="48"/>
      <c r="M7286" s="47"/>
      <c r="N7286" s="69"/>
      <c r="O7286" s="69"/>
      <c r="P7286" s="69"/>
      <c r="Q7286" s="69"/>
      <c r="R7286" s="69"/>
      <c r="S7286" s="47"/>
    </row>
    <row r="7287" spans="2:19" ht="15" thickBot="1" x14ac:dyDescent="0.35">
      <c r="B7287" s="47" t="s">
        <v>16</v>
      </c>
      <c r="C7287" s="47"/>
      <c r="D7287" s="47"/>
      <c r="E7287" s="47"/>
      <c r="F7287" s="47"/>
      <c r="G7287" s="47"/>
      <c r="H7287" s="139"/>
      <c r="I7287" s="72"/>
      <c r="J7287" s="73"/>
      <c r="K7287" s="73"/>
      <c r="L7287" s="48" t="s">
        <v>5</v>
      </c>
      <c r="M7287" s="47" t="s">
        <v>17</v>
      </c>
      <c r="N7287" s="69"/>
      <c r="O7287" s="69"/>
      <c r="P7287" s="69"/>
      <c r="Q7287" s="69"/>
      <c r="R7287" s="69"/>
      <c r="S7287" s="47"/>
    </row>
    <row r="7288" spans="2:19" ht="16.8" thickBot="1" x14ac:dyDescent="0.45">
      <c r="B7288" s="47" t="str">
        <f>IF(H7287="Erdgas","Arbeitspreis pro kWh Erdgas in EUR",IF(H7287="Strom","Arbeitspreis pro kWh Strom in EUR",IF(H7287="Wärme/Kälte","Arbeitspreis pro kWh Wärme-/Kälteverbrauch in EUR","Bitte Energieart auswählen!")))</f>
        <v>Bitte Energieart auswählen!</v>
      </c>
      <c r="C7288" s="47"/>
      <c r="D7288" s="47"/>
      <c r="E7288" s="47"/>
      <c r="F7288" s="47"/>
      <c r="G7288" s="74">
        <f>IFERROR(SUMPRODUCT(I7288:K7288,I7289:K7289),"")</f>
        <v>0</v>
      </c>
      <c r="H7288" s="47"/>
      <c r="I7288" s="118"/>
      <c r="J7288" s="118"/>
      <c r="K7288" s="118"/>
      <c r="L7288" s="48" t="s">
        <v>5</v>
      </c>
      <c r="M7288" s="47" t="str">
        <f>IF(H7287="Erdgas","Erdgaskosten exkl. Steuern, Abgaben, Netzentgelte, etc.",IF(H7287="Strom","Stromkosten exkl. Steuern, Abgaben, Netzentgelte, etc.",IF(H7287="Wärme/Kälte","Wärme-/Kältekosten exkl. Steuern, Abgaben, Netzentgelte, etc.", "Bitte Energieart auswählen!")))</f>
        <v>Bitte Energieart auswählen!</v>
      </c>
      <c r="N7288" s="47"/>
      <c r="O7288" s="47"/>
      <c r="P7288" s="75"/>
      <c r="Q7288" s="61"/>
      <c r="R7288" s="62"/>
      <c r="S7288" s="47"/>
    </row>
    <row r="7289" spans="2:19" ht="15" thickBot="1" x14ac:dyDescent="0.35">
      <c r="B7289" s="47" t="str">
        <f>IF(AND(H7287="Erdgas",H7286="Nein"),"Aliquoter Erdgasverbrauch in kWh von 1. Oktober 2022 bis 31. Dezember 2022",IF(H7287="Erdgas","Erdgasverbrauch in kWh von 1. Oktober 2022 bis 31. Dezember 2022",IF(AND(H7287="Strom",H7286="Nein"),"Aliquoter Stromverbrauch in kWh von 1. Oktober 2022 bis 31. Dezember 2022",IF(H7287="Strom","Stromverbrauch in kWh von 1. Oktober 2022 bis 31. Dezember 2022",IF(AND(H7287="Wärme/Kälte",H7286="Nein"),"Aliquoter Wärme-/Kälteverbrauch in kWh von 1. Oktober 2022 bis 31. Dezember 2022",IF(H7287="Wärme/Kälte","Wärme-/Kälteverbrauch in kWh von 1. Oktober 2022 bis 31. Dezember 2022","Bitte Energieart auswählen!"))))))</f>
        <v>Bitte Energieart auswählen!</v>
      </c>
      <c r="C7289" s="47"/>
      <c r="D7289" s="47"/>
      <c r="E7289" s="47"/>
      <c r="F7289" s="47"/>
      <c r="G7289" s="47"/>
      <c r="H7289" s="59">
        <f>SUM(I7289:K7289)</f>
        <v>0</v>
      </c>
      <c r="I7289" s="119" t="str">
        <f>IFERROR(IF(H7286="Nein",VLOOKUP(H7285,'1 - Strom Erdgas Wärme 2021'!H:AA,20,FALSE)/12,""),"")</f>
        <v/>
      </c>
      <c r="J7289" s="119" t="str">
        <f>IFERROR(IF(H7286="Nein",VLOOKUP(H7285,'1 - Strom Erdgas Wärme 2021'!H:AB,20,FALSE)/12,""),"")</f>
        <v/>
      </c>
      <c r="K7289" s="119" t="str">
        <f>IFERROR(IF(H7286="Nein",VLOOKUP(H7285,'1 - Strom Erdgas Wärme 2021'!H:AC,20,FALSE)/12,""),"")</f>
        <v/>
      </c>
      <c r="L7289" s="48" t="s">
        <v>5</v>
      </c>
      <c r="M7289" s="76" t="str">
        <f>IFERROR(IF(H7286="Nein","Vorbefüllte Verbrauchswerte wurden aliquot (d.h. 1/12) aus dem Jahr 2021 übernommen.","Bitte ergänzen Sie die monatlichen Verbrauchswerte gem. Lastprofilzähler"),"")</f>
        <v>Bitte ergänzen Sie die monatlichen Verbrauchswerte gem. Lastprofilzähler</v>
      </c>
      <c r="N7289" s="77"/>
      <c r="O7289" s="77"/>
      <c r="P7289" s="77"/>
      <c r="Q7289" s="77"/>
      <c r="R7289" s="77"/>
      <c r="S7289" s="77"/>
    </row>
    <row r="7290" spans="2:19" x14ac:dyDescent="0.3">
      <c r="B7290" s="47" t="str">
        <f>IF(H7287="Wärme/Kälte","Energiemix: Anteil in % der aus Strom oder Erdgas erzeugten Wärme/Kälte","")</f>
        <v/>
      </c>
      <c r="C7290" s="46"/>
      <c r="D7290" s="46"/>
      <c r="E7290" s="46"/>
      <c r="F7290" s="74">
        <f>IFERROR(SUMPRODUCT(I7290:K7290,I7289:K7289),"")</f>
        <v>0</v>
      </c>
      <c r="G7290" s="74"/>
      <c r="H7290" s="46"/>
      <c r="I7290" s="120"/>
      <c r="J7290" s="121"/>
      <c r="K7290" s="121"/>
      <c r="L7290" s="48" t="str">
        <f>IF(H7287="Wärme/Kälte","i","")</f>
        <v/>
      </c>
      <c r="M7290" s="47" t="str">
        <f>IF(H7287="Wärme/Kälte","Bitte geben Sie den Anteil in % (von 0 bis 100, ohne Prozentzeichen) der  direkt aus Strom oder Erdgas erzeugten Wärme/Kälte.","")</f>
        <v/>
      </c>
      <c r="N7290" s="46"/>
      <c r="O7290" s="46"/>
      <c r="P7290" s="46"/>
      <c r="Q7290" s="46"/>
      <c r="R7290" s="46"/>
      <c r="S7290" s="46"/>
    </row>
    <row r="7291" spans="2:19" x14ac:dyDescent="0.3">
      <c r="B7291" s="46"/>
      <c r="C7291" s="46"/>
      <c r="D7291" s="46"/>
      <c r="E7291" s="46"/>
      <c r="F7291" s="46"/>
      <c r="G7291" s="46"/>
      <c r="H7291" s="46"/>
      <c r="I7291" s="98"/>
      <c r="J7291" s="46"/>
      <c r="K7291" s="46"/>
      <c r="L7291" s="48"/>
      <c r="M7291" s="47"/>
      <c r="N7291" s="46"/>
      <c r="O7291" s="46"/>
      <c r="P7291" s="46"/>
      <c r="Q7291" s="46"/>
      <c r="R7291" s="46"/>
      <c r="S7291" s="46"/>
    </row>
    <row r="7292" spans="2:19" ht="18" thickBot="1" x14ac:dyDescent="0.5">
      <c r="B7292" s="56" t="s">
        <v>10</v>
      </c>
      <c r="C7292" s="47"/>
      <c r="D7292" s="47"/>
      <c r="E7292" s="47"/>
      <c r="F7292" s="47"/>
      <c r="G7292" s="47"/>
      <c r="H7292" s="47"/>
      <c r="I7292" s="68">
        <v>44835</v>
      </c>
      <c r="J7292" s="68">
        <v>44866</v>
      </c>
      <c r="K7292" s="68">
        <v>44896</v>
      </c>
      <c r="L7292" s="47"/>
      <c r="M7292" s="69"/>
      <c r="N7292" s="69"/>
      <c r="O7292" s="69"/>
      <c r="P7292" s="69"/>
      <c r="Q7292" s="69"/>
      <c r="R7292" s="69"/>
      <c r="S7292" s="47"/>
    </row>
    <row r="7293" spans="2:19" ht="15" thickBot="1" x14ac:dyDescent="0.35">
      <c r="B7293" s="47" t="s">
        <v>28</v>
      </c>
      <c r="C7293" s="47"/>
      <c r="D7293" s="47"/>
      <c r="E7293" s="47"/>
      <c r="F7293" s="47"/>
      <c r="G7293" s="47"/>
      <c r="H7293" s="117"/>
      <c r="I7293" s="70"/>
      <c r="J7293" s="71"/>
      <c r="K7293" s="71"/>
      <c r="L7293" s="48" t="s">
        <v>5</v>
      </c>
      <c r="M7293" s="47" t="s">
        <v>29</v>
      </c>
      <c r="N7293" s="69"/>
      <c r="O7293" s="69"/>
      <c r="P7293" s="69"/>
      <c r="Q7293" s="69"/>
      <c r="R7293" s="69"/>
      <c r="S7293" s="47"/>
    </row>
    <row r="7294" spans="2:19" ht="15" thickBot="1" x14ac:dyDescent="0.35">
      <c r="B7294" s="47" t="s">
        <v>13</v>
      </c>
      <c r="C7294" s="47"/>
      <c r="D7294" s="47"/>
      <c r="E7294" s="47"/>
      <c r="F7294" s="47"/>
      <c r="G7294" s="47"/>
      <c r="H7294" s="138">
        <f>IFERROR(VLOOKUP(H7293,'1 - Strom Erdgas Wärme 2021'!H:AA,17,FALSE),"")</f>
        <v>0</v>
      </c>
      <c r="I7294" s="70"/>
      <c r="J7294" s="71"/>
      <c r="K7294" s="71"/>
      <c r="L7294" s="48"/>
      <c r="M7294" s="47"/>
      <c r="N7294" s="69"/>
      <c r="O7294" s="69"/>
      <c r="P7294" s="69"/>
      <c r="Q7294" s="69"/>
      <c r="R7294" s="69"/>
      <c r="S7294" s="47"/>
    </row>
    <row r="7295" spans="2:19" ht="15" thickBot="1" x14ac:dyDescent="0.35">
      <c r="B7295" s="47" t="s">
        <v>16</v>
      </c>
      <c r="C7295" s="47"/>
      <c r="D7295" s="47"/>
      <c r="E7295" s="47"/>
      <c r="F7295" s="47"/>
      <c r="G7295" s="47"/>
      <c r="H7295" s="139"/>
      <c r="I7295" s="72"/>
      <c r="J7295" s="73"/>
      <c r="K7295" s="73"/>
      <c r="L7295" s="48" t="s">
        <v>5</v>
      </c>
      <c r="M7295" s="47" t="s">
        <v>17</v>
      </c>
      <c r="N7295" s="69"/>
      <c r="O7295" s="69"/>
      <c r="P7295" s="69"/>
      <c r="Q7295" s="69"/>
      <c r="R7295" s="69"/>
      <c r="S7295" s="47"/>
    </row>
    <row r="7296" spans="2:19" ht="16.8" thickBot="1" x14ac:dyDescent="0.45">
      <c r="B7296" s="47" t="str">
        <f>IF(H7295="Erdgas","Arbeitspreis pro kWh Erdgas in EUR",IF(H7295="Strom","Arbeitspreis pro kWh Strom in EUR",IF(H7295="Wärme/Kälte","Arbeitspreis pro kWh Wärme-/Kälteverbrauch in EUR","Bitte Energieart auswählen!")))</f>
        <v>Bitte Energieart auswählen!</v>
      </c>
      <c r="C7296" s="47"/>
      <c r="D7296" s="47"/>
      <c r="E7296" s="47"/>
      <c r="F7296" s="47"/>
      <c r="G7296" s="74">
        <f>IFERROR(SUMPRODUCT(I7296:K7296,I7297:K7297),"")</f>
        <v>0</v>
      </c>
      <c r="H7296" s="47"/>
      <c r="I7296" s="118"/>
      <c r="J7296" s="118"/>
      <c r="K7296" s="118"/>
      <c r="L7296" s="48" t="s">
        <v>5</v>
      </c>
      <c r="M7296" s="47" t="str">
        <f>IF(H7295="Erdgas","Erdgaskosten exkl. Steuern, Abgaben, Netzentgelte, etc.",IF(H7295="Strom","Stromkosten exkl. Steuern, Abgaben, Netzentgelte, etc.",IF(H7295="Wärme/Kälte","Wärme-/Kältekosten exkl. Steuern, Abgaben, Netzentgelte, etc.", "Bitte Energieart auswählen!")))</f>
        <v>Bitte Energieart auswählen!</v>
      </c>
      <c r="N7296" s="47"/>
      <c r="O7296" s="47"/>
      <c r="P7296" s="75"/>
      <c r="Q7296" s="61"/>
      <c r="R7296" s="62"/>
      <c r="S7296" s="47"/>
    </row>
    <row r="7297" spans="2:19" ht="15" thickBot="1" x14ac:dyDescent="0.35">
      <c r="B7297" s="47" t="str">
        <f>IF(AND(H7295="Erdgas",H7294="Nein"),"Aliquoter Erdgasverbrauch in kWh von 1. Oktober 2022 bis 31. Dezember 2022",IF(H7295="Erdgas","Erdgasverbrauch in kWh von 1. Oktober 2022 bis 31. Dezember 2022",IF(AND(H7295="Strom",H7294="Nein"),"Aliquoter Stromverbrauch in kWh von 1. Oktober 2022 bis 31. Dezember 2022",IF(H7295="Strom","Stromverbrauch in kWh von 1. Oktober 2022 bis 31. Dezember 2022",IF(AND(H7295="Wärme/Kälte",H7294="Nein"),"Aliquoter Wärme-/Kälteverbrauch in kWh von 1. Oktober 2022 bis 31. Dezember 2022",IF(H7295="Wärme/Kälte","Wärme-/Kälteverbrauch in kWh von 1. Oktober 2022 bis 31. Dezember 2022","Bitte Energieart auswählen!"))))))</f>
        <v>Bitte Energieart auswählen!</v>
      </c>
      <c r="C7297" s="47"/>
      <c r="D7297" s="47"/>
      <c r="E7297" s="47"/>
      <c r="F7297" s="47"/>
      <c r="G7297" s="47"/>
      <c r="H7297" s="59">
        <f>SUM(I7297:K7297)</f>
        <v>0</v>
      </c>
      <c r="I7297" s="119" t="str">
        <f>IFERROR(IF(H7294="Nein",VLOOKUP(H7293,'1 - Strom Erdgas Wärme 2021'!H:AA,20,FALSE)/12,""),"")</f>
        <v/>
      </c>
      <c r="J7297" s="119" t="str">
        <f>IFERROR(IF(H7294="Nein",VLOOKUP(H7293,'1 - Strom Erdgas Wärme 2021'!H:AB,20,FALSE)/12,""),"")</f>
        <v/>
      </c>
      <c r="K7297" s="119" t="str">
        <f>IFERROR(IF(H7294="Nein",VLOOKUP(H7293,'1 - Strom Erdgas Wärme 2021'!H:AC,20,FALSE)/12,""),"")</f>
        <v/>
      </c>
      <c r="L7297" s="48" t="s">
        <v>5</v>
      </c>
      <c r="M7297" s="76" t="str">
        <f>IFERROR(IF(H7294="Nein","Vorbefüllte Verbrauchswerte wurden aliquot (d.h. 1/12) aus dem Jahr 2021 übernommen.","Bitte ergänzen Sie die monatlichen Verbrauchswerte gem. Lastprofilzähler"),"")</f>
        <v>Bitte ergänzen Sie die monatlichen Verbrauchswerte gem. Lastprofilzähler</v>
      </c>
      <c r="N7297" s="77"/>
      <c r="O7297" s="77"/>
      <c r="P7297" s="77"/>
      <c r="Q7297" s="77"/>
      <c r="R7297" s="77"/>
      <c r="S7297" s="77"/>
    </row>
    <row r="7298" spans="2:19" x14ac:dyDescent="0.3">
      <c r="B7298" s="47" t="str">
        <f>IF(H7295="Wärme/Kälte","Energiemix: Anteil in % der aus Strom oder Erdgas erzeugten Wärme/Kälte","")</f>
        <v/>
      </c>
      <c r="C7298" s="46"/>
      <c r="D7298" s="46"/>
      <c r="E7298" s="46"/>
      <c r="F7298" s="74">
        <f>IFERROR(SUMPRODUCT(I7298:K7298,I7297:K7297),"")</f>
        <v>0</v>
      </c>
      <c r="G7298" s="74"/>
      <c r="H7298" s="46"/>
      <c r="I7298" s="120"/>
      <c r="J7298" s="121"/>
      <c r="K7298" s="121"/>
      <c r="L7298" s="48" t="str">
        <f>IF(H7295="Wärme/Kälte","i","")</f>
        <v/>
      </c>
      <c r="M7298" s="47" t="str">
        <f>IF(H7295="Wärme/Kälte","Bitte geben Sie den Anteil in % (von 0 bis 100, ohne Prozentzeichen) der  direkt aus Strom oder Erdgas erzeugten Wärme/Kälte.","")</f>
        <v/>
      </c>
      <c r="N7298" s="46"/>
      <c r="O7298" s="46"/>
      <c r="P7298" s="46"/>
      <c r="Q7298" s="46"/>
      <c r="R7298" s="46"/>
      <c r="S7298" s="46"/>
    </row>
    <row r="7299" spans="2:19" x14ac:dyDescent="0.3">
      <c r="B7299" s="46"/>
      <c r="C7299" s="46"/>
      <c r="D7299" s="46"/>
      <c r="E7299" s="46"/>
      <c r="F7299" s="46"/>
      <c r="G7299" s="46"/>
      <c r="H7299" s="46"/>
      <c r="I7299" s="98"/>
      <c r="J7299" s="46"/>
      <c r="K7299" s="46"/>
      <c r="L7299" s="48"/>
      <c r="M7299" s="47"/>
      <c r="N7299" s="46"/>
      <c r="O7299" s="46"/>
      <c r="P7299" s="46"/>
      <c r="Q7299" s="46"/>
      <c r="R7299" s="46"/>
      <c r="S7299" s="46"/>
    </row>
    <row r="7300" spans="2:19" ht="18" thickBot="1" x14ac:dyDescent="0.5">
      <c r="B7300" s="56" t="s">
        <v>10</v>
      </c>
      <c r="C7300" s="47"/>
      <c r="D7300" s="47"/>
      <c r="E7300" s="47"/>
      <c r="F7300" s="47"/>
      <c r="G7300" s="47"/>
      <c r="H7300" s="47"/>
      <c r="I7300" s="68">
        <v>44835</v>
      </c>
      <c r="J7300" s="68">
        <v>44866</v>
      </c>
      <c r="K7300" s="68">
        <v>44896</v>
      </c>
      <c r="L7300" s="47"/>
      <c r="M7300" s="69"/>
      <c r="N7300" s="69"/>
      <c r="O7300" s="69"/>
      <c r="P7300" s="69"/>
      <c r="Q7300" s="69"/>
      <c r="R7300" s="69"/>
      <c r="S7300" s="47"/>
    </row>
    <row r="7301" spans="2:19" ht="15" thickBot="1" x14ac:dyDescent="0.35">
      <c r="B7301" s="47" t="s">
        <v>28</v>
      </c>
      <c r="C7301" s="47"/>
      <c r="D7301" s="47"/>
      <c r="E7301" s="47"/>
      <c r="F7301" s="47"/>
      <c r="G7301" s="47"/>
      <c r="H7301" s="117"/>
      <c r="I7301" s="70"/>
      <c r="J7301" s="71"/>
      <c r="K7301" s="71"/>
      <c r="L7301" s="48" t="s">
        <v>5</v>
      </c>
      <c r="M7301" s="47" t="s">
        <v>29</v>
      </c>
      <c r="N7301" s="69"/>
      <c r="O7301" s="69"/>
      <c r="P7301" s="69"/>
      <c r="Q7301" s="69"/>
      <c r="R7301" s="69"/>
      <c r="S7301" s="47"/>
    </row>
    <row r="7302" spans="2:19" ht="15" thickBot="1" x14ac:dyDescent="0.35">
      <c r="B7302" s="47" t="s">
        <v>13</v>
      </c>
      <c r="C7302" s="47"/>
      <c r="D7302" s="47"/>
      <c r="E7302" s="47"/>
      <c r="F7302" s="47"/>
      <c r="G7302" s="47"/>
      <c r="H7302" s="138">
        <f>IFERROR(VLOOKUP(H7301,'1 - Strom Erdgas Wärme 2021'!H:AA,17,FALSE),"")</f>
        <v>0</v>
      </c>
      <c r="I7302" s="70"/>
      <c r="J7302" s="71"/>
      <c r="K7302" s="71"/>
      <c r="L7302" s="48"/>
      <c r="M7302" s="47"/>
      <c r="N7302" s="69"/>
      <c r="O7302" s="69"/>
      <c r="P7302" s="69"/>
      <c r="Q7302" s="69"/>
      <c r="R7302" s="69"/>
      <c r="S7302" s="47"/>
    </row>
    <row r="7303" spans="2:19" ht="15" thickBot="1" x14ac:dyDescent="0.35">
      <c r="B7303" s="47" t="s">
        <v>16</v>
      </c>
      <c r="C7303" s="47"/>
      <c r="D7303" s="47"/>
      <c r="E7303" s="47"/>
      <c r="F7303" s="47"/>
      <c r="G7303" s="47"/>
      <c r="H7303" s="139"/>
      <c r="I7303" s="72"/>
      <c r="J7303" s="73"/>
      <c r="K7303" s="73"/>
      <c r="L7303" s="48" t="s">
        <v>5</v>
      </c>
      <c r="M7303" s="47" t="s">
        <v>17</v>
      </c>
      <c r="N7303" s="69"/>
      <c r="O7303" s="69"/>
      <c r="P7303" s="69"/>
      <c r="Q7303" s="69"/>
      <c r="R7303" s="69"/>
      <c r="S7303" s="47"/>
    </row>
    <row r="7304" spans="2:19" ht="16.8" thickBot="1" x14ac:dyDescent="0.45">
      <c r="B7304" s="47" t="str">
        <f>IF(H7303="Erdgas","Arbeitspreis pro kWh Erdgas in EUR",IF(H7303="Strom","Arbeitspreis pro kWh Strom in EUR",IF(H7303="Wärme/Kälte","Arbeitspreis pro kWh Wärme-/Kälteverbrauch in EUR","Bitte Energieart auswählen!")))</f>
        <v>Bitte Energieart auswählen!</v>
      </c>
      <c r="C7304" s="47"/>
      <c r="D7304" s="47"/>
      <c r="E7304" s="47"/>
      <c r="F7304" s="47"/>
      <c r="G7304" s="74">
        <f>IFERROR(SUMPRODUCT(I7304:K7304,I7305:K7305),"")</f>
        <v>0</v>
      </c>
      <c r="H7304" s="47"/>
      <c r="I7304" s="118"/>
      <c r="J7304" s="118"/>
      <c r="K7304" s="118"/>
      <c r="L7304" s="48" t="s">
        <v>5</v>
      </c>
      <c r="M7304" s="47" t="str">
        <f>IF(H7303="Erdgas","Erdgaskosten exkl. Steuern, Abgaben, Netzentgelte, etc.",IF(H7303="Strom","Stromkosten exkl. Steuern, Abgaben, Netzentgelte, etc.",IF(H7303="Wärme/Kälte","Wärme-/Kältekosten exkl. Steuern, Abgaben, Netzentgelte, etc.", "Bitte Energieart auswählen!")))</f>
        <v>Bitte Energieart auswählen!</v>
      </c>
      <c r="N7304" s="47"/>
      <c r="O7304" s="47"/>
      <c r="P7304" s="75"/>
      <c r="Q7304" s="61"/>
      <c r="R7304" s="62"/>
      <c r="S7304" s="47"/>
    </row>
    <row r="7305" spans="2:19" ht="15" thickBot="1" x14ac:dyDescent="0.35">
      <c r="B7305" s="47" t="str">
        <f>IF(AND(H7303="Erdgas",H7302="Nein"),"Aliquoter Erdgasverbrauch in kWh von 1. Oktober 2022 bis 31. Dezember 2022",IF(H7303="Erdgas","Erdgasverbrauch in kWh von 1. Oktober 2022 bis 31. Dezember 2022",IF(AND(H7303="Strom",H7302="Nein"),"Aliquoter Stromverbrauch in kWh von 1. Oktober 2022 bis 31. Dezember 2022",IF(H7303="Strom","Stromverbrauch in kWh von 1. Oktober 2022 bis 31. Dezember 2022",IF(AND(H7303="Wärme/Kälte",H7302="Nein"),"Aliquoter Wärme-/Kälteverbrauch in kWh von 1. Oktober 2022 bis 31. Dezember 2022",IF(H7303="Wärme/Kälte","Wärme-/Kälteverbrauch in kWh von 1. Oktober 2022 bis 31. Dezember 2022","Bitte Energieart auswählen!"))))))</f>
        <v>Bitte Energieart auswählen!</v>
      </c>
      <c r="C7305" s="47"/>
      <c r="D7305" s="47"/>
      <c r="E7305" s="47"/>
      <c r="F7305" s="47"/>
      <c r="G7305" s="47"/>
      <c r="H7305" s="59">
        <f>SUM(I7305:K7305)</f>
        <v>0</v>
      </c>
      <c r="I7305" s="119" t="str">
        <f>IFERROR(IF(H7302="Nein",VLOOKUP(H7301,'1 - Strom Erdgas Wärme 2021'!H:AA,20,FALSE)/12,""),"")</f>
        <v/>
      </c>
      <c r="J7305" s="119" t="str">
        <f>IFERROR(IF(H7302="Nein",VLOOKUP(H7301,'1 - Strom Erdgas Wärme 2021'!H:AB,20,FALSE)/12,""),"")</f>
        <v/>
      </c>
      <c r="K7305" s="119" t="str">
        <f>IFERROR(IF(H7302="Nein",VLOOKUP(H7301,'1 - Strom Erdgas Wärme 2021'!H:AC,20,FALSE)/12,""),"")</f>
        <v/>
      </c>
      <c r="L7305" s="48" t="s">
        <v>5</v>
      </c>
      <c r="M7305" s="76" t="str">
        <f>IFERROR(IF(H7302="Nein","Vorbefüllte Verbrauchswerte wurden aliquot (d.h. 1/12) aus dem Jahr 2021 übernommen.","Bitte ergänzen Sie die monatlichen Verbrauchswerte gem. Lastprofilzähler"),"")</f>
        <v>Bitte ergänzen Sie die monatlichen Verbrauchswerte gem. Lastprofilzähler</v>
      </c>
      <c r="N7305" s="77"/>
      <c r="O7305" s="77"/>
      <c r="P7305" s="77"/>
      <c r="Q7305" s="77"/>
      <c r="R7305" s="77"/>
      <c r="S7305" s="77"/>
    </row>
    <row r="7306" spans="2:19" x14ac:dyDescent="0.3">
      <c r="B7306" s="47" t="str">
        <f>IF(H7303="Wärme/Kälte","Energiemix: Anteil in % der aus Strom oder Erdgas erzeugten Wärme/Kälte","")</f>
        <v/>
      </c>
      <c r="C7306" s="46"/>
      <c r="D7306" s="46"/>
      <c r="E7306" s="46"/>
      <c r="F7306" s="74">
        <f>IFERROR(SUMPRODUCT(I7306:K7306,I7305:K7305),"")</f>
        <v>0</v>
      </c>
      <c r="G7306" s="74"/>
      <c r="H7306" s="46"/>
      <c r="I7306" s="120"/>
      <c r="J7306" s="121"/>
      <c r="K7306" s="121"/>
      <c r="L7306" s="48" t="str">
        <f>IF(H7303="Wärme/Kälte","i","")</f>
        <v/>
      </c>
      <c r="M7306" s="47" t="str">
        <f>IF(H7303="Wärme/Kälte","Bitte geben Sie den Anteil in % (von 0 bis 100, ohne Prozentzeichen) der  direkt aus Strom oder Erdgas erzeugten Wärme/Kälte.","")</f>
        <v/>
      </c>
      <c r="N7306" s="46"/>
      <c r="O7306" s="46"/>
      <c r="P7306" s="46"/>
      <c r="Q7306" s="46"/>
      <c r="R7306" s="46"/>
      <c r="S7306" s="46"/>
    </row>
    <row r="7307" spans="2:19" x14ac:dyDescent="0.3">
      <c r="B7307" s="46"/>
      <c r="C7307" s="46"/>
      <c r="D7307" s="46"/>
      <c r="E7307" s="46"/>
      <c r="F7307" s="46"/>
      <c r="G7307" s="46"/>
      <c r="H7307" s="46"/>
      <c r="I7307" s="98"/>
      <c r="J7307" s="46"/>
      <c r="K7307" s="46"/>
      <c r="L7307" s="48"/>
      <c r="M7307" s="47"/>
      <c r="N7307" s="46"/>
      <c r="O7307" s="46"/>
      <c r="P7307" s="46"/>
      <c r="Q7307" s="46"/>
      <c r="R7307" s="46"/>
      <c r="S7307" s="46"/>
    </row>
    <row r="7308" spans="2:19" ht="18" thickBot="1" x14ac:dyDescent="0.5">
      <c r="B7308" s="56" t="s">
        <v>10</v>
      </c>
      <c r="C7308" s="47"/>
      <c r="D7308" s="47"/>
      <c r="E7308" s="47"/>
      <c r="F7308" s="47"/>
      <c r="G7308" s="47"/>
      <c r="H7308" s="47"/>
      <c r="I7308" s="68">
        <v>44835</v>
      </c>
      <c r="J7308" s="68">
        <v>44866</v>
      </c>
      <c r="K7308" s="68">
        <v>44896</v>
      </c>
      <c r="L7308" s="47"/>
      <c r="M7308" s="69"/>
      <c r="N7308" s="69"/>
      <c r="O7308" s="69"/>
      <c r="P7308" s="69"/>
      <c r="Q7308" s="69"/>
      <c r="R7308" s="69"/>
      <c r="S7308" s="47"/>
    </row>
    <row r="7309" spans="2:19" ht="15" thickBot="1" x14ac:dyDescent="0.35">
      <c r="B7309" s="47" t="s">
        <v>28</v>
      </c>
      <c r="C7309" s="47"/>
      <c r="D7309" s="47"/>
      <c r="E7309" s="47"/>
      <c r="F7309" s="47"/>
      <c r="G7309" s="47"/>
      <c r="H7309" s="117"/>
      <c r="I7309" s="70"/>
      <c r="J7309" s="71"/>
      <c r="K7309" s="71"/>
      <c r="L7309" s="48" t="s">
        <v>5</v>
      </c>
      <c r="M7309" s="47" t="s">
        <v>29</v>
      </c>
      <c r="N7309" s="69"/>
      <c r="O7309" s="69"/>
      <c r="P7309" s="69"/>
      <c r="Q7309" s="69"/>
      <c r="R7309" s="69"/>
      <c r="S7309" s="47"/>
    </row>
    <row r="7310" spans="2:19" ht="15" thickBot="1" x14ac:dyDescent="0.35">
      <c r="B7310" s="47" t="s">
        <v>13</v>
      </c>
      <c r="C7310" s="47"/>
      <c r="D7310" s="47"/>
      <c r="E7310" s="47"/>
      <c r="F7310" s="47"/>
      <c r="G7310" s="47"/>
      <c r="H7310" s="138">
        <f>IFERROR(VLOOKUP(H7309,'1 - Strom Erdgas Wärme 2021'!H:AA,17,FALSE),"")</f>
        <v>0</v>
      </c>
      <c r="I7310" s="70"/>
      <c r="J7310" s="71"/>
      <c r="K7310" s="71"/>
      <c r="L7310" s="48"/>
      <c r="M7310" s="47"/>
      <c r="N7310" s="69"/>
      <c r="O7310" s="69"/>
      <c r="P7310" s="69"/>
      <c r="Q7310" s="69"/>
      <c r="R7310" s="69"/>
      <c r="S7310" s="47"/>
    </row>
    <row r="7311" spans="2:19" ht="15" thickBot="1" x14ac:dyDescent="0.35">
      <c r="B7311" s="47" t="s">
        <v>16</v>
      </c>
      <c r="C7311" s="47"/>
      <c r="D7311" s="47"/>
      <c r="E7311" s="47"/>
      <c r="F7311" s="47"/>
      <c r="G7311" s="47"/>
      <c r="H7311" s="139"/>
      <c r="I7311" s="72"/>
      <c r="J7311" s="73"/>
      <c r="K7311" s="73"/>
      <c r="L7311" s="48" t="s">
        <v>5</v>
      </c>
      <c r="M7311" s="47" t="s">
        <v>17</v>
      </c>
      <c r="N7311" s="69"/>
      <c r="O7311" s="69"/>
      <c r="P7311" s="69"/>
      <c r="Q7311" s="69"/>
      <c r="R7311" s="69"/>
      <c r="S7311" s="47"/>
    </row>
    <row r="7312" spans="2:19" ht="16.8" thickBot="1" x14ac:dyDescent="0.45">
      <c r="B7312" s="47" t="str">
        <f>IF(H7311="Erdgas","Arbeitspreis pro kWh Erdgas in EUR",IF(H7311="Strom","Arbeitspreis pro kWh Strom in EUR",IF(H7311="Wärme/Kälte","Arbeitspreis pro kWh Wärme-/Kälteverbrauch in EUR","Bitte Energieart auswählen!")))</f>
        <v>Bitte Energieart auswählen!</v>
      </c>
      <c r="C7312" s="47"/>
      <c r="D7312" s="47"/>
      <c r="E7312" s="47"/>
      <c r="F7312" s="47"/>
      <c r="G7312" s="74">
        <f>IFERROR(SUMPRODUCT(I7312:K7312,I7313:K7313),"")</f>
        <v>0</v>
      </c>
      <c r="H7312" s="47"/>
      <c r="I7312" s="118"/>
      <c r="J7312" s="118"/>
      <c r="K7312" s="118"/>
      <c r="L7312" s="48" t="s">
        <v>5</v>
      </c>
      <c r="M7312" s="47" t="str">
        <f>IF(H7311="Erdgas","Erdgaskosten exkl. Steuern, Abgaben, Netzentgelte, etc.",IF(H7311="Strom","Stromkosten exkl. Steuern, Abgaben, Netzentgelte, etc.",IF(H7311="Wärme/Kälte","Wärme-/Kältekosten exkl. Steuern, Abgaben, Netzentgelte, etc.", "Bitte Energieart auswählen!")))</f>
        <v>Bitte Energieart auswählen!</v>
      </c>
      <c r="N7312" s="47"/>
      <c r="O7312" s="47"/>
      <c r="P7312" s="75"/>
      <c r="Q7312" s="61"/>
      <c r="R7312" s="62"/>
      <c r="S7312" s="47"/>
    </row>
    <row r="7313" spans="2:19" ht="15" thickBot="1" x14ac:dyDescent="0.35">
      <c r="B7313" s="47" t="str">
        <f>IF(AND(H7311="Erdgas",H7310="Nein"),"Aliquoter Erdgasverbrauch in kWh von 1. Oktober 2022 bis 31. Dezember 2022",IF(H7311="Erdgas","Erdgasverbrauch in kWh von 1. Oktober 2022 bis 31. Dezember 2022",IF(AND(H7311="Strom",H7310="Nein"),"Aliquoter Stromverbrauch in kWh von 1. Oktober 2022 bis 31. Dezember 2022",IF(H7311="Strom","Stromverbrauch in kWh von 1. Oktober 2022 bis 31. Dezember 2022",IF(AND(H7311="Wärme/Kälte",H7310="Nein"),"Aliquoter Wärme-/Kälteverbrauch in kWh von 1. Oktober 2022 bis 31. Dezember 2022",IF(H7311="Wärme/Kälte","Wärme-/Kälteverbrauch in kWh von 1. Oktober 2022 bis 31. Dezember 2022","Bitte Energieart auswählen!"))))))</f>
        <v>Bitte Energieart auswählen!</v>
      </c>
      <c r="C7313" s="47"/>
      <c r="D7313" s="47"/>
      <c r="E7313" s="47"/>
      <c r="F7313" s="47"/>
      <c r="G7313" s="47"/>
      <c r="H7313" s="59">
        <f>SUM(I7313:K7313)</f>
        <v>0</v>
      </c>
      <c r="I7313" s="119" t="str">
        <f>IFERROR(IF(H7310="Nein",VLOOKUP(H7309,'1 - Strom Erdgas Wärme 2021'!H:AA,20,FALSE)/12,""),"")</f>
        <v/>
      </c>
      <c r="J7313" s="119" t="str">
        <f>IFERROR(IF(H7310="Nein",VLOOKUP(H7309,'1 - Strom Erdgas Wärme 2021'!H:AB,20,FALSE)/12,""),"")</f>
        <v/>
      </c>
      <c r="K7313" s="119" t="str">
        <f>IFERROR(IF(H7310="Nein",VLOOKUP(H7309,'1 - Strom Erdgas Wärme 2021'!H:AC,20,FALSE)/12,""),"")</f>
        <v/>
      </c>
      <c r="L7313" s="48" t="s">
        <v>5</v>
      </c>
      <c r="M7313" s="76" t="str">
        <f>IFERROR(IF(H7310="Nein","Vorbefüllte Verbrauchswerte wurden aliquot (d.h. 1/12) aus dem Jahr 2021 übernommen.","Bitte ergänzen Sie die monatlichen Verbrauchswerte gem. Lastprofilzähler"),"")</f>
        <v>Bitte ergänzen Sie die monatlichen Verbrauchswerte gem. Lastprofilzähler</v>
      </c>
      <c r="N7313" s="77"/>
      <c r="O7313" s="77"/>
      <c r="P7313" s="77"/>
      <c r="Q7313" s="77"/>
      <c r="R7313" s="77"/>
      <c r="S7313" s="77"/>
    </row>
    <row r="7314" spans="2:19" x14ac:dyDescent="0.3">
      <c r="B7314" s="47" t="str">
        <f>IF(H7311="Wärme/Kälte","Energiemix: Anteil in % der aus Strom oder Erdgas erzeugten Wärme/Kälte","")</f>
        <v/>
      </c>
      <c r="C7314" s="46"/>
      <c r="D7314" s="46"/>
      <c r="E7314" s="46"/>
      <c r="F7314" s="74">
        <f>IFERROR(SUMPRODUCT(I7314:K7314,I7313:K7313),"")</f>
        <v>0</v>
      </c>
      <c r="G7314" s="74"/>
      <c r="H7314" s="46"/>
      <c r="I7314" s="120"/>
      <c r="J7314" s="121"/>
      <c r="K7314" s="121"/>
      <c r="L7314" s="48" t="str">
        <f>IF(H7311="Wärme/Kälte","i","")</f>
        <v/>
      </c>
      <c r="M7314" s="47" t="str">
        <f>IF(H7311="Wärme/Kälte","Bitte geben Sie den Anteil in % (von 0 bis 100, ohne Prozentzeichen) der  direkt aus Strom oder Erdgas erzeugten Wärme/Kälte.","")</f>
        <v/>
      </c>
      <c r="N7314" s="46"/>
      <c r="O7314" s="46"/>
      <c r="P7314" s="46"/>
      <c r="Q7314" s="46"/>
      <c r="R7314" s="46"/>
      <c r="S7314" s="46"/>
    </row>
    <row r="7315" spans="2:19" x14ac:dyDescent="0.3">
      <c r="B7315" s="46"/>
      <c r="C7315" s="46"/>
      <c r="D7315" s="46"/>
      <c r="E7315" s="46"/>
      <c r="F7315" s="46"/>
      <c r="G7315" s="46"/>
      <c r="H7315" s="46"/>
      <c r="I7315" s="98"/>
      <c r="J7315" s="46"/>
      <c r="K7315" s="46"/>
      <c r="L7315" s="48"/>
      <c r="M7315" s="47"/>
      <c r="N7315" s="46"/>
      <c r="O7315" s="46"/>
      <c r="P7315" s="46"/>
      <c r="Q7315" s="46"/>
      <c r="R7315" s="46"/>
      <c r="S7315" s="46"/>
    </row>
    <row r="7316" spans="2:19" ht="18" thickBot="1" x14ac:dyDescent="0.5">
      <c r="B7316" s="56" t="s">
        <v>10</v>
      </c>
      <c r="C7316" s="47"/>
      <c r="D7316" s="47"/>
      <c r="E7316" s="47"/>
      <c r="F7316" s="47"/>
      <c r="G7316" s="47"/>
      <c r="H7316" s="47"/>
      <c r="I7316" s="68">
        <v>44835</v>
      </c>
      <c r="J7316" s="68">
        <v>44866</v>
      </c>
      <c r="K7316" s="68">
        <v>44896</v>
      </c>
      <c r="L7316" s="47"/>
      <c r="M7316" s="69"/>
      <c r="N7316" s="69"/>
      <c r="O7316" s="69"/>
      <c r="P7316" s="69"/>
      <c r="Q7316" s="69"/>
      <c r="R7316" s="69"/>
      <c r="S7316" s="47"/>
    </row>
    <row r="7317" spans="2:19" ht="15" thickBot="1" x14ac:dyDescent="0.35">
      <c r="B7317" s="47" t="s">
        <v>28</v>
      </c>
      <c r="C7317" s="47"/>
      <c r="D7317" s="47"/>
      <c r="E7317" s="47"/>
      <c r="F7317" s="47"/>
      <c r="G7317" s="47"/>
      <c r="H7317" s="117"/>
      <c r="I7317" s="70"/>
      <c r="J7317" s="71"/>
      <c r="K7317" s="71"/>
      <c r="L7317" s="48" t="s">
        <v>5</v>
      </c>
      <c r="M7317" s="47" t="s">
        <v>29</v>
      </c>
      <c r="N7317" s="69"/>
      <c r="O7317" s="69"/>
      <c r="P7317" s="69"/>
      <c r="Q7317" s="69"/>
      <c r="R7317" s="69"/>
      <c r="S7317" s="47"/>
    </row>
    <row r="7318" spans="2:19" ht="15" thickBot="1" x14ac:dyDescent="0.35">
      <c r="B7318" s="47" t="s">
        <v>13</v>
      </c>
      <c r="C7318" s="47"/>
      <c r="D7318" s="47"/>
      <c r="E7318" s="47"/>
      <c r="F7318" s="47"/>
      <c r="G7318" s="47"/>
      <c r="H7318" s="138">
        <f>IFERROR(VLOOKUP(H7317,'1 - Strom Erdgas Wärme 2021'!H:AA,17,FALSE),"")</f>
        <v>0</v>
      </c>
      <c r="I7318" s="70"/>
      <c r="J7318" s="71"/>
      <c r="K7318" s="71"/>
      <c r="L7318" s="48"/>
      <c r="M7318" s="47"/>
      <c r="N7318" s="69"/>
      <c r="O7318" s="69"/>
      <c r="P7318" s="69"/>
      <c r="Q7318" s="69"/>
      <c r="R7318" s="69"/>
      <c r="S7318" s="47"/>
    </row>
    <row r="7319" spans="2:19" ht="15" thickBot="1" x14ac:dyDescent="0.35">
      <c r="B7319" s="47" t="s">
        <v>16</v>
      </c>
      <c r="C7319" s="47"/>
      <c r="D7319" s="47"/>
      <c r="E7319" s="47"/>
      <c r="F7319" s="47"/>
      <c r="G7319" s="47"/>
      <c r="H7319" s="139"/>
      <c r="I7319" s="72"/>
      <c r="J7319" s="73"/>
      <c r="K7319" s="73"/>
      <c r="L7319" s="48" t="s">
        <v>5</v>
      </c>
      <c r="M7319" s="47" t="s">
        <v>17</v>
      </c>
      <c r="N7319" s="69"/>
      <c r="O7319" s="69"/>
      <c r="P7319" s="69"/>
      <c r="Q7319" s="69"/>
      <c r="R7319" s="69"/>
      <c r="S7319" s="47"/>
    </row>
    <row r="7320" spans="2:19" ht="16.8" thickBot="1" x14ac:dyDescent="0.45">
      <c r="B7320" s="47" t="str">
        <f>IF(H7319="Erdgas","Arbeitspreis pro kWh Erdgas in EUR",IF(H7319="Strom","Arbeitspreis pro kWh Strom in EUR",IF(H7319="Wärme/Kälte","Arbeitspreis pro kWh Wärme-/Kälteverbrauch in EUR","Bitte Energieart auswählen!")))</f>
        <v>Bitte Energieart auswählen!</v>
      </c>
      <c r="C7320" s="47"/>
      <c r="D7320" s="47"/>
      <c r="E7320" s="47"/>
      <c r="F7320" s="47"/>
      <c r="G7320" s="74">
        <f>IFERROR(SUMPRODUCT(I7320:K7320,I7321:K7321),"")</f>
        <v>0</v>
      </c>
      <c r="H7320" s="47"/>
      <c r="I7320" s="118"/>
      <c r="J7320" s="118"/>
      <c r="K7320" s="118"/>
      <c r="L7320" s="48" t="s">
        <v>5</v>
      </c>
      <c r="M7320" s="47" t="str">
        <f>IF(H7319="Erdgas","Erdgaskosten exkl. Steuern, Abgaben, Netzentgelte, etc.",IF(H7319="Strom","Stromkosten exkl. Steuern, Abgaben, Netzentgelte, etc.",IF(H7319="Wärme/Kälte","Wärme-/Kältekosten exkl. Steuern, Abgaben, Netzentgelte, etc.", "Bitte Energieart auswählen!")))</f>
        <v>Bitte Energieart auswählen!</v>
      </c>
      <c r="N7320" s="47"/>
      <c r="O7320" s="47"/>
      <c r="P7320" s="75"/>
      <c r="Q7320" s="61"/>
      <c r="R7320" s="62"/>
      <c r="S7320" s="47"/>
    </row>
    <row r="7321" spans="2:19" ht="15" thickBot="1" x14ac:dyDescent="0.35">
      <c r="B7321" s="47" t="str">
        <f>IF(AND(H7319="Erdgas",H7318="Nein"),"Aliquoter Erdgasverbrauch in kWh von 1. Oktober 2022 bis 31. Dezember 2022",IF(H7319="Erdgas","Erdgasverbrauch in kWh von 1. Oktober 2022 bis 31. Dezember 2022",IF(AND(H7319="Strom",H7318="Nein"),"Aliquoter Stromverbrauch in kWh von 1. Oktober 2022 bis 31. Dezember 2022",IF(H7319="Strom","Stromverbrauch in kWh von 1. Oktober 2022 bis 31. Dezember 2022",IF(AND(H7319="Wärme/Kälte",H7318="Nein"),"Aliquoter Wärme-/Kälteverbrauch in kWh von 1. Oktober 2022 bis 31. Dezember 2022",IF(H7319="Wärme/Kälte","Wärme-/Kälteverbrauch in kWh von 1. Oktober 2022 bis 31. Dezember 2022","Bitte Energieart auswählen!"))))))</f>
        <v>Bitte Energieart auswählen!</v>
      </c>
      <c r="C7321" s="47"/>
      <c r="D7321" s="47"/>
      <c r="E7321" s="47"/>
      <c r="F7321" s="47"/>
      <c r="G7321" s="47"/>
      <c r="H7321" s="59">
        <f>SUM(I7321:K7321)</f>
        <v>0</v>
      </c>
      <c r="I7321" s="119" t="str">
        <f>IFERROR(IF(H7318="Nein",VLOOKUP(H7317,'1 - Strom Erdgas Wärme 2021'!H:AA,20,FALSE)/12,""),"")</f>
        <v/>
      </c>
      <c r="J7321" s="119" t="str">
        <f>IFERROR(IF(H7318="Nein",VLOOKUP(H7317,'1 - Strom Erdgas Wärme 2021'!H:AB,20,FALSE)/12,""),"")</f>
        <v/>
      </c>
      <c r="K7321" s="119" t="str">
        <f>IFERROR(IF(H7318="Nein",VLOOKUP(H7317,'1 - Strom Erdgas Wärme 2021'!H:AC,20,FALSE)/12,""),"")</f>
        <v/>
      </c>
      <c r="L7321" s="48" t="s">
        <v>5</v>
      </c>
      <c r="M7321" s="76" t="str">
        <f>IFERROR(IF(H7318="Nein","Vorbefüllte Verbrauchswerte wurden aliquot (d.h. 1/12) aus dem Jahr 2021 übernommen.","Bitte ergänzen Sie die monatlichen Verbrauchswerte gem. Lastprofilzähler"),"")</f>
        <v>Bitte ergänzen Sie die monatlichen Verbrauchswerte gem. Lastprofilzähler</v>
      </c>
      <c r="N7321" s="77"/>
      <c r="O7321" s="77"/>
      <c r="P7321" s="77"/>
      <c r="Q7321" s="77"/>
      <c r="R7321" s="77"/>
      <c r="S7321" s="77"/>
    </row>
    <row r="7322" spans="2:19" x14ac:dyDescent="0.3">
      <c r="B7322" s="47" t="str">
        <f>IF(H7319="Wärme/Kälte","Energiemix: Anteil in % der aus Strom oder Erdgas erzeugten Wärme/Kälte","")</f>
        <v/>
      </c>
      <c r="C7322" s="46"/>
      <c r="D7322" s="46"/>
      <c r="E7322" s="46"/>
      <c r="F7322" s="74">
        <f>IFERROR(SUMPRODUCT(I7322:K7322,I7321:K7321),"")</f>
        <v>0</v>
      </c>
      <c r="G7322" s="74"/>
      <c r="H7322" s="46"/>
      <c r="I7322" s="120"/>
      <c r="J7322" s="121"/>
      <c r="K7322" s="121"/>
      <c r="L7322" s="48" t="str">
        <f>IF(H7319="Wärme/Kälte","i","")</f>
        <v/>
      </c>
      <c r="M7322" s="47" t="str">
        <f>IF(H7319="Wärme/Kälte","Bitte geben Sie den Anteil in % (von 0 bis 100, ohne Prozentzeichen) der  direkt aus Strom oder Erdgas erzeugten Wärme/Kälte.","")</f>
        <v/>
      </c>
      <c r="N7322" s="46"/>
      <c r="O7322" s="46"/>
      <c r="P7322" s="46"/>
      <c r="Q7322" s="46"/>
      <c r="R7322" s="46"/>
      <c r="S7322" s="46"/>
    </row>
    <row r="7323" spans="2:19" x14ac:dyDescent="0.3">
      <c r="B7323" s="46"/>
      <c r="C7323" s="46"/>
      <c r="D7323" s="46"/>
      <c r="E7323" s="46"/>
      <c r="F7323" s="46"/>
      <c r="G7323" s="46"/>
      <c r="H7323" s="46"/>
      <c r="I7323" s="98"/>
      <c r="J7323" s="46"/>
      <c r="K7323" s="46"/>
      <c r="L7323" s="48"/>
      <c r="M7323" s="47"/>
      <c r="N7323" s="46"/>
      <c r="O7323" s="46"/>
      <c r="P7323" s="46"/>
      <c r="Q7323" s="46"/>
      <c r="R7323" s="46"/>
      <c r="S7323" s="46"/>
    </row>
    <row r="7324" spans="2:19" ht="18" thickBot="1" x14ac:dyDescent="0.5">
      <c r="B7324" s="56" t="s">
        <v>10</v>
      </c>
      <c r="C7324" s="47"/>
      <c r="D7324" s="47"/>
      <c r="E7324" s="47"/>
      <c r="F7324" s="47"/>
      <c r="G7324" s="47"/>
      <c r="H7324" s="47"/>
      <c r="I7324" s="68">
        <v>44835</v>
      </c>
      <c r="J7324" s="68">
        <v>44866</v>
      </c>
      <c r="K7324" s="68">
        <v>44896</v>
      </c>
      <c r="L7324" s="47"/>
      <c r="M7324" s="69"/>
      <c r="N7324" s="69"/>
      <c r="O7324" s="69"/>
      <c r="P7324" s="69"/>
      <c r="Q7324" s="69"/>
      <c r="R7324" s="69"/>
      <c r="S7324" s="47"/>
    </row>
    <row r="7325" spans="2:19" ht="15" thickBot="1" x14ac:dyDescent="0.35">
      <c r="B7325" s="47" t="s">
        <v>28</v>
      </c>
      <c r="C7325" s="47"/>
      <c r="D7325" s="47"/>
      <c r="E7325" s="47"/>
      <c r="F7325" s="47"/>
      <c r="G7325" s="47"/>
      <c r="H7325" s="117"/>
      <c r="I7325" s="70"/>
      <c r="J7325" s="71"/>
      <c r="K7325" s="71"/>
      <c r="L7325" s="48" t="s">
        <v>5</v>
      </c>
      <c r="M7325" s="47" t="s">
        <v>29</v>
      </c>
      <c r="N7325" s="69"/>
      <c r="O7325" s="69"/>
      <c r="P7325" s="69"/>
      <c r="Q7325" s="69"/>
      <c r="R7325" s="69"/>
      <c r="S7325" s="47"/>
    </row>
    <row r="7326" spans="2:19" ht="15" thickBot="1" x14ac:dyDescent="0.35">
      <c r="B7326" s="47" t="s">
        <v>13</v>
      </c>
      <c r="C7326" s="47"/>
      <c r="D7326" s="47"/>
      <c r="E7326" s="47"/>
      <c r="F7326" s="47"/>
      <c r="G7326" s="47"/>
      <c r="H7326" s="138">
        <f>IFERROR(VLOOKUP(H7325,'1 - Strom Erdgas Wärme 2021'!H:AA,17,FALSE),"")</f>
        <v>0</v>
      </c>
      <c r="I7326" s="70"/>
      <c r="J7326" s="71"/>
      <c r="K7326" s="71"/>
      <c r="L7326" s="48"/>
      <c r="M7326" s="47"/>
      <c r="N7326" s="69"/>
      <c r="O7326" s="69"/>
      <c r="P7326" s="69"/>
      <c r="Q7326" s="69"/>
      <c r="R7326" s="69"/>
      <c r="S7326" s="47"/>
    </row>
    <row r="7327" spans="2:19" ht="15" thickBot="1" x14ac:dyDescent="0.35">
      <c r="B7327" s="47" t="s">
        <v>16</v>
      </c>
      <c r="C7327" s="47"/>
      <c r="D7327" s="47"/>
      <c r="E7327" s="47"/>
      <c r="F7327" s="47"/>
      <c r="G7327" s="47"/>
      <c r="H7327" s="139"/>
      <c r="I7327" s="72"/>
      <c r="J7327" s="73"/>
      <c r="K7327" s="73"/>
      <c r="L7327" s="48" t="s">
        <v>5</v>
      </c>
      <c r="M7327" s="47" t="s">
        <v>17</v>
      </c>
      <c r="N7327" s="69"/>
      <c r="O7327" s="69"/>
      <c r="P7327" s="69"/>
      <c r="Q7327" s="69"/>
      <c r="R7327" s="69"/>
      <c r="S7327" s="47"/>
    </row>
    <row r="7328" spans="2:19" ht="16.8" thickBot="1" x14ac:dyDescent="0.45">
      <c r="B7328" s="47" t="str">
        <f>IF(H7327="Erdgas","Arbeitspreis pro kWh Erdgas in EUR",IF(H7327="Strom","Arbeitspreis pro kWh Strom in EUR",IF(H7327="Wärme/Kälte","Arbeitspreis pro kWh Wärme-/Kälteverbrauch in EUR","Bitte Energieart auswählen!")))</f>
        <v>Bitte Energieart auswählen!</v>
      </c>
      <c r="C7328" s="47"/>
      <c r="D7328" s="47"/>
      <c r="E7328" s="47"/>
      <c r="F7328" s="47"/>
      <c r="G7328" s="74">
        <f>IFERROR(SUMPRODUCT(I7328:K7328,I7329:K7329),"")</f>
        <v>0</v>
      </c>
      <c r="H7328" s="47"/>
      <c r="I7328" s="118"/>
      <c r="J7328" s="118"/>
      <c r="K7328" s="118"/>
      <c r="L7328" s="48" t="s">
        <v>5</v>
      </c>
      <c r="M7328" s="47" t="str">
        <f>IF(H7327="Erdgas","Erdgaskosten exkl. Steuern, Abgaben, Netzentgelte, etc.",IF(H7327="Strom","Stromkosten exkl. Steuern, Abgaben, Netzentgelte, etc.",IF(H7327="Wärme/Kälte","Wärme-/Kältekosten exkl. Steuern, Abgaben, Netzentgelte, etc.", "Bitte Energieart auswählen!")))</f>
        <v>Bitte Energieart auswählen!</v>
      </c>
      <c r="N7328" s="47"/>
      <c r="O7328" s="47"/>
      <c r="P7328" s="75"/>
      <c r="Q7328" s="61"/>
      <c r="R7328" s="62"/>
      <c r="S7328" s="47"/>
    </row>
    <row r="7329" spans="2:19" ht="15" thickBot="1" x14ac:dyDescent="0.35">
      <c r="B7329" s="47" t="str">
        <f>IF(AND(H7327="Erdgas",H7326="Nein"),"Aliquoter Erdgasverbrauch in kWh von 1. Oktober 2022 bis 31. Dezember 2022",IF(H7327="Erdgas","Erdgasverbrauch in kWh von 1. Oktober 2022 bis 31. Dezember 2022",IF(AND(H7327="Strom",H7326="Nein"),"Aliquoter Stromverbrauch in kWh von 1. Oktober 2022 bis 31. Dezember 2022",IF(H7327="Strom","Stromverbrauch in kWh von 1. Oktober 2022 bis 31. Dezember 2022",IF(AND(H7327="Wärme/Kälte",H7326="Nein"),"Aliquoter Wärme-/Kälteverbrauch in kWh von 1. Oktober 2022 bis 31. Dezember 2022",IF(H7327="Wärme/Kälte","Wärme-/Kälteverbrauch in kWh von 1. Oktober 2022 bis 31. Dezember 2022","Bitte Energieart auswählen!"))))))</f>
        <v>Bitte Energieart auswählen!</v>
      </c>
      <c r="C7329" s="47"/>
      <c r="D7329" s="47"/>
      <c r="E7329" s="47"/>
      <c r="F7329" s="47"/>
      <c r="G7329" s="47"/>
      <c r="H7329" s="59">
        <f>SUM(I7329:K7329)</f>
        <v>0</v>
      </c>
      <c r="I7329" s="119" t="str">
        <f>IFERROR(IF(H7326="Nein",VLOOKUP(H7325,'1 - Strom Erdgas Wärme 2021'!H:AA,20,FALSE)/12,""),"")</f>
        <v/>
      </c>
      <c r="J7329" s="119" t="str">
        <f>IFERROR(IF(H7326="Nein",VLOOKUP(H7325,'1 - Strom Erdgas Wärme 2021'!H:AB,20,FALSE)/12,""),"")</f>
        <v/>
      </c>
      <c r="K7329" s="119" t="str">
        <f>IFERROR(IF(H7326="Nein",VLOOKUP(H7325,'1 - Strom Erdgas Wärme 2021'!H:AC,20,FALSE)/12,""),"")</f>
        <v/>
      </c>
      <c r="L7329" s="48" t="s">
        <v>5</v>
      </c>
      <c r="M7329" s="76" t="str">
        <f>IFERROR(IF(H7326="Nein","Vorbefüllte Verbrauchswerte wurden aliquot (d.h. 1/12) aus dem Jahr 2021 übernommen.","Bitte ergänzen Sie die monatlichen Verbrauchswerte gem. Lastprofilzähler"),"")</f>
        <v>Bitte ergänzen Sie die monatlichen Verbrauchswerte gem. Lastprofilzähler</v>
      </c>
      <c r="N7329" s="77"/>
      <c r="O7329" s="77"/>
      <c r="P7329" s="77"/>
      <c r="Q7329" s="77"/>
      <c r="R7329" s="77"/>
      <c r="S7329" s="77"/>
    </row>
    <row r="7330" spans="2:19" x14ac:dyDescent="0.3">
      <c r="B7330" s="47" t="str">
        <f>IF(H7327="Wärme/Kälte","Energiemix: Anteil in % der aus Strom oder Erdgas erzeugten Wärme/Kälte","")</f>
        <v/>
      </c>
      <c r="C7330" s="46"/>
      <c r="D7330" s="46"/>
      <c r="E7330" s="46"/>
      <c r="F7330" s="74">
        <f>IFERROR(SUMPRODUCT(I7330:K7330,I7329:K7329),"")</f>
        <v>0</v>
      </c>
      <c r="G7330" s="74"/>
      <c r="H7330" s="46"/>
      <c r="I7330" s="120"/>
      <c r="J7330" s="121"/>
      <c r="K7330" s="121"/>
      <c r="L7330" s="48" t="str">
        <f>IF(H7327="Wärme/Kälte","i","")</f>
        <v/>
      </c>
      <c r="M7330" s="47" t="str">
        <f>IF(H7327="Wärme/Kälte","Bitte geben Sie den Anteil in % (von 0 bis 100, ohne Prozentzeichen) der  direkt aus Strom oder Erdgas erzeugten Wärme/Kälte.","")</f>
        <v/>
      </c>
      <c r="N7330" s="46"/>
      <c r="O7330" s="46"/>
      <c r="P7330" s="46"/>
      <c r="Q7330" s="46"/>
      <c r="R7330" s="46"/>
      <c r="S7330" s="46"/>
    </row>
    <row r="7331" spans="2:19" x14ac:dyDescent="0.3">
      <c r="B7331" s="46"/>
      <c r="C7331" s="46"/>
      <c r="D7331" s="46"/>
      <c r="E7331" s="46"/>
      <c r="F7331" s="46"/>
      <c r="G7331" s="46"/>
      <c r="H7331" s="46"/>
      <c r="I7331" s="98"/>
      <c r="J7331" s="46"/>
      <c r="K7331" s="46"/>
      <c r="L7331" s="48"/>
      <c r="M7331" s="47"/>
      <c r="N7331" s="46"/>
      <c r="O7331" s="46"/>
      <c r="P7331" s="46"/>
      <c r="Q7331" s="46"/>
      <c r="R7331" s="46"/>
      <c r="S7331" s="46"/>
    </row>
    <row r="7332" spans="2:19" ht="18" thickBot="1" x14ac:dyDescent="0.5">
      <c r="B7332" s="56" t="s">
        <v>10</v>
      </c>
      <c r="C7332" s="47"/>
      <c r="D7332" s="47"/>
      <c r="E7332" s="47"/>
      <c r="F7332" s="47"/>
      <c r="G7332" s="47"/>
      <c r="H7332" s="47"/>
      <c r="I7332" s="68">
        <v>44835</v>
      </c>
      <c r="J7332" s="68">
        <v>44866</v>
      </c>
      <c r="K7332" s="68">
        <v>44896</v>
      </c>
      <c r="L7332" s="47"/>
      <c r="M7332" s="69"/>
      <c r="N7332" s="69"/>
      <c r="O7332" s="69"/>
      <c r="P7332" s="69"/>
      <c r="Q7332" s="69"/>
      <c r="R7332" s="69"/>
      <c r="S7332" s="47"/>
    </row>
    <row r="7333" spans="2:19" ht="15" thickBot="1" x14ac:dyDescent="0.35">
      <c r="B7333" s="47" t="s">
        <v>28</v>
      </c>
      <c r="C7333" s="47"/>
      <c r="D7333" s="47"/>
      <c r="E7333" s="47"/>
      <c r="F7333" s="47"/>
      <c r="G7333" s="47"/>
      <c r="H7333" s="117"/>
      <c r="I7333" s="70"/>
      <c r="J7333" s="71"/>
      <c r="K7333" s="71"/>
      <c r="L7333" s="48" t="s">
        <v>5</v>
      </c>
      <c r="M7333" s="47" t="s">
        <v>29</v>
      </c>
      <c r="N7333" s="69"/>
      <c r="O7333" s="69"/>
      <c r="P7333" s="69"/>
      <c r="Q7333" s="69"/>
      <c r="R7333" s="69"/>
      <c r="S7333" s="47"/>
    </row>
    <row r="7334" spans="2:19" ht="15" thickBot="1" x14ac:dyDescent="0.35">
      <c r="B7334" s="47" t="s">
        <v>13</v>
      </c>
      <c r="C7334" s="47"/>
      <c r="D7334" s="47"/>
      <c r="E7334" s="47"/>
      <c r="F7334" s="47"/>
      <c r="G7334" s="47"/>
      <c r="H7334" s="138">
        <f>IFERROR(VLOOKUP(H7333,'1 - Strom Erdgas Wärme 2021'!H:AA,17,FALSE),"")</f>
        <v>0</v>
      </c>
      <c r="I7334" s="70"/>
      <c r="J7334" s="71"/>
      <c r="K7334" s="71"/>
      <c r="L7334" s="48"/>
      <c r="M7334" s="47"/>
      <c r="N7334" s="69"/>
      <c r="O7334" s="69"/>
      <c r="P7334" s="69"/>
      <c r="Q7334" s="69"/>
      <c r="R7334" s="69"/>
      <c r="S7334" s="47"/>
    </row>
    <row r="7335" spans="2:19" ht="15" thickBot="1" x14ac:dyDescent="0.35">
      <c r="B7335" s="47" t="s">
        <v>16</v>
      </c>
      <c r="C7335" s="47"/>
      <c r="D7335" s="47"/>
      <c r="E7335" s="47"/>
      <c r="F7335" s="47"/>
      <c r="G7335" s="47"/>
      <c r="H7335" s="139"/>
      <c r="I7335" s="72"/>
      <c r="J7335" s="73"/>
      <c r="K7335" s="73"/>
      <c r="L7335" s="48" t="s">
        <v>5</v>
      </c>
      <c r="M7335" s="47" t="s">
        <v>17</v>
      </c>
      <c r="N7335" s="69"/>
      <c r="O7335" s="69"/>
      <c r="P7335" s="69"/>
      <c r="Q7335" s="69"/>
      <c r="R7335" s="69"/>
      <c r="S7335" s="47"/>
    </row>
    <row r="7336" spans="2:19" ht="16.8" thickBot="1" x14ac:dyDescent="0.45">
      <c r="B7336" s="47" t="str">
        <f>IF(H7335="Erdgas","Arbeitspreis pro kWh Erdgas in EUR",IF(H7335="Strom","Arbeitspreis pro kWh Strom in EUR",IF(H7335="Wärme/Kälte","Arbeitspreis pro kWh Wärme-/Kälteverbrauch in EUR","Bitte Energieart auswählen!")))</f>
        <v>Bitte Energieart auswählen!</v>
      </c>
      <c r="C7336" s="47"/>
      <c r="D7336" s="47"/>
      <c r="E7336" s="47"/>
      <c r="F7336" s="47"/>
      <c r="G7336" s="74">
        <f>IFERROR(SUMPRODUCT(I7336:K7336,I7337:K7337),"")</f>
        <v>0</v>
      </c>
      <c r="H7336" s="47"/>
      <c r="I7336" s="118"/>
      <c r="J7336" s="118"/>
      <c r="K7336" s="118"/>
      <c r="L7336" s="48" t="s">
        <v>5</v>
      </c>
      <c r="M7336" s="47" t="str">
        <f>IF(H7335="Erdgas","Erdgaskosten exkl. Steuern, Abgaben, Netzentgelte, etc.",IF(H7335="Strom","Stromkosten exkl. Steuern, Abgaben, Netzentgelte, etc.",IF(H7335="Wärme/Kälte","Wärme-/Kältekosten exkl. Steuern, Abgaben, Netzentgelte, etc.", "Bitte Energieart auswählen!")))</f>
        <v>Bitte Energieart auswählen!</v>
      </c>
      <c r="N7336" s="47"/>
      <c r="O7336" s="47"/>
      <c r="P7336" s="75"/>
      <c r="Q7336" s="61"/>
      <c r="R7336" s="62"/>
      <c r="S7336" s="47"/>
    </row>
    <row r="7337" spans="2:19" ht="15" thickBot="1" x14ac:dyDescent="0.35">
      <c r="B7337" s="47" t="str">
        <f>IF(AND(H7335="Erdgas",H7334="Nein"),"Aliquoter Erdgasverbrauch in kWh von 1. Oktober 2022 bis 31. Dezember 2022",IF(H7335="Erdgas","Erdgasverbrauch in kWh von 1. Oktober 2022 bis 31. Dezember 2022",IF(AND(H7335="Strom",H7334="Nein"),"Aliquoter Stromverbrauch in kWh von 1. Oktober 2022 bis 31. Dezember 2022",IF(H7335="Strom","Stromverbrauch in kWh von 1. Oktober 2022 bis 31. Dezember 2022",IF(AND(H7335="Wärme/Kälte",H7334="Nein"),"Aliquoter Wärme-/Kälteverbrauch in kWh von 1. Oktober 2022 bis 31. Dezember 2022",IF(H7335="Wärme/Kälte","Wärme-/Kälteverbrauch in kWh von 1. Oktober 2022 bis 31. Dezember 2022","Bitte Energieart auswählen!"))))))</f>
        <v>Bitte Energieart auswählen!</v>
      </c>
      <c r="C7337" s="47"/>
      <c r="D7337" s="47"/>
      <c r="E7337" s="47"/>
      <c r="F7337" s="47"/>
      <c r="G7337" s="47"/>
      <c r="H7337" s="59">
        <f>SUM(I7337:K7337)</f>
        <v>0</v>
      </c>
      <c r="I7337" s="119" t="str">
        <f>IFERROR(IF(H7334="Nein",VLOOKUP(H7333,'1 - Strom Erdgas Wärme 2021'!H:AA,20,FALSE)/12,""),"")</f>
        <v/>
      </c>
      <c r="J7337" s="119" t="str">
        <f>IFERROR(IF(H7334="Nein",VLOOKUP(H7333,'1 - Strom Erdgas Wärme 2021'!H:AB,20,FALSE)/12,""),"")</f>
        <v/>
      </c>
      <c r="K7337" s="119" t="str">
        <f>IFERROR(IF(H7334="Nein",VLOOKUP(H7333,'1 - Strom Erdgas Wärme 2021'!H:AC,20,FALSE)/12,""),"")</f>
        <v/>
      </c>
      <c r="L7337" s="48" t="s">
        <v>5</v>
      </c>
      <c r="M7337" s="76" t="str">
        <f>IFERROR(IF(H7334="Nein","Vorbefüllte Verbrauchswerte wurden aliquot (d.h. 1/12) aus dem Jahr 2021 übernommen.","Bitte ergänzen Sie die monatlichen Verbrauchswerte gem. Lastprofilzähler"),"")</f>
        <v>Bitte ergänzen Sie die monatlichen Verbrauchswerte gem. Lastprofilzähler</v>
      </c>
      <c r="N7337" s="77"/>
      <c r="O7337" s="77"/>
      <c r="P7337" s="77"/>
      <c r="Q7337" s="77"/>
      <c r="R7337" s="77"/>
      <c r="S7337" s="77"/>
    </row>
    <row r="7338" spans="2:19" x14ac:dyDescent="0.3">
      <c r="B7338" s="47" t="str">
        <f>IF(H7335="Wärme/Kälte","Energiemix: Anteil in % der aus Strom oder Erdgas erzeugten Wärme/Kälte","")</f>
        <v/>
      </c>
      <c r="C7338" s="46"/>
      <c r="D7338" s="46"/>
      <c r="E7338" s="46"/>
      <c r="F7338" s="74">
        <f>IFERROR(SUMPRODUCT(I7338:K7338,I7337:K7337),"")</f>
        <v>0</v>
      </c>
      <c r="G7338" s="74"/>
      <c r="H7338" s="46"/>
      <c r="I7338" s="120"/>
      <c r="J7338" s="121"/>
      <c r="K7338" s="121"/>
      <c r="L7338" s="48" t="str">
        <f>IF(H7335="Wärme/Kälte","i","")</f>
        <v/>
      </c>
      <c r="M7338" s="47" t="str">
        <f>IF(H7335="Wärme/Kälte","Bitte geben Sie den Anteil in % (von 0 bis 100, ohne Prozentzeichen) der  direkt aus Strom oder Erdgas erzeugten Wärme/Kälte.","")</f>
        <v/>
      </c>
      <c r="N7338" s="46"/>
      <c r="O7338" s="46"/>
      <c r="P7338" s="46"/>
      <c r="Q7338" s="46"/>
      <c r="R7338" s="46"/>
      <c r="S7338" s="46"/>
    </row>
    <row r="7339" spans="2:19" x14ac:dyDescent="0.3">
      <c r="B7339" s="46"/>
      <c r="C7339" s="46"/>
      <c r="D7339" s="46"/>
      <c r="E7339" s="46"/>
      <c r="F7339" s="46"/>
      <c r="G7339" s="46"/>
      <c r="H7339" s="46"/>
      <c r="I7339" s="98"/>
      <c r="J7339" s="46"/>
      <c r="K7339" s="46"/>
      <c r="L7339" s="48"/>
      <c r="M7339" s="47"/>
      <c r="N7339" s="46"/>
      <c r="O7339" s="46"/>
      <c r="P7339" s="46"/>
      <c r="Q7339" s="46"/>
      <c r="R7339" s="46"/>
      <c r="S7339" s="46"/>
    </row>
    <row r="7340" spans="2:19" ht="18" thickBot="1" x14ac:dyDescent="0.5">
      <c r="B7340" s="56" t="s">
        <v>10</v>
      </c>
      <c r="C7340" s="47"/>
      <c r="D7340" s="47"/>
      <c r="E7340" s="47"/>
      <c r="F7340" s="47"/>
      <c r="G7340" s="47"/>
      <c r="H7340" s="47"/>
      <c r="I7340" s="68">
        <v>44835</v>
      </c>
      <c r="J7340" s="68">
        <v>44866</v>
      </c>
      <c r="K7340" s="68">
        <v>44896</v>
      </c>
      <c r="L7340" s="47"/>
      <c r="M7340" s="69"/>
      <c r="N7340" s="69"/>
      <c r="O7340" s="69"/>
      <c r="P7340" s="69"/>
      <c r="Q7340" s="69"/>
      <c r="R7340" s="69"/>
      <c r="S7340" s="47"/>
    </row>
    <row r="7341" spans="2:19" ht="15" thickBot="1" x14ac:dyDescent="0.35">
      <c r="B7341" s="47" t="s">
        <v>28</v>
      </c>
      <c r="C7341" s="47"/>
      <c r="D7341" s="47"/>
      <c r="E7341" s="47"/>
      <c r="F7341" s="47"/>
      <c r="G7341" s="47"/>
      <c r="H7341" s="117"/>
      <c r="I7341" s="70"/>
      <c r="J7341" s="71"/>
      <c r="K7341" s="71"/>
      <c r="L7341" s="48" t="s">
        <v>5</v>
      </c>
      <c r="M7341" s="47" t="s">
        <v>29</v>
      </c>
      <c r="N7341" s="69"/>
      <c r="O7341" s="69"/>
      <c r="P7341" s="69"/>
      <c r="Q7341" s="69"/>
      <c r="R7341" s="69"/>
      <c r="S7341" s="47"/>
    </row>
    <row r="7342" spans="2:19" ht="15" thickBot="1" x14ac:dyDescent="0.35">
      <c r="B7342" s="47" t="s">
        <v>13</v>
      </c>
      <c r="C7342" s="47"/>
      <c r="D7342" s="47"/>
      <c r="E7342" s="47"/>
      <c r="F7342" s="47"/>
      <c r="G7342" s="47"/>
      <c r="H7342" s="138">
        <f>IFERROR(VLOOKUP(H7341,'1 - Strom Erdgas Wärme 2021'!H:AA,17,FALSE),"")</f>
        <v>0</v>
      </c>
      <c r="I7342" s="70"/>
      <c r="J7342" s="71"/>
      <c r="K7342" s="71"/>
      <c r="L7342" s="48"/>
      <c r="M7342" s="47"/>
      <c r="N7342" s="69"/>
      <c r="O7342" s="69"/>
      <c r="P7342" s="69"/>
      <c r="Q7342" s="69"/>
      <c r="R7342" s="69"/>
      <c r="S7342" s="47"/>
    </row>
    <row r="7343" spans="2:19" ht="15" thickBot="1" x14ac:dyDescent="0.35">
      <c r="B7343" s="47" t="s">
        <v>16</v>
      </c>
      <c r="C7343" s="47"/>
      <c r="D7343" s="47"/>
      <c r="E7343" s="47"/>
      <c r="F7343" s="47"/>
      <c r="G7343" s="47"/>
      <c r="H7343" s="139"/>
      <c r="I7343" s="72"/>
      <c r="J7343" s="73"/>
      <c r="K7343" s="73"/>
      <c r="L7343" s="48" t="s">
        <v>5</v>
      </c>
      <c r="M7343" s="47" t="s">
        <v>17</v>
      </c>
      <c r="N7343" s="69"/>
      <c r="O7343" s="69"/>
      <c r="P7343" s="69"/>
      <c r="Q7343" s="69"/>
      <c r="R7343" s="69"/>
      <c r="S7343" s="47"/>
    </row>
    <row r="7344" spans="2:19" ht="16.8" thickBot="1" x14ac:dyDescent="0.45">
      <c r="B7344" s="47" t="str">
        <f>IF(H7343="Erdgas","Arbeitspreis pro kWh Erdgas in EUR",IF(H7343="Strom","Arbeitspreis pro kWh Strom in EUR",IF(H7343="Wärme/Kälte","Arbeitspreis pro kWh Wärme-/Kälteverbrauch in EUR","Bitte Energieart auswählen!")))</f>
        <v>Bitte Energieart auswählen!</v>
      </c>
      <c r="C7344" s="47"/>
      <c r="D7344" s="47"/>
      <c r="E7344" s="47"/>
      <c r="F7344" s="47"/>
      <c r="G7344" s="74">
        <f>IFERROR(SUMPRODUCT(I7344:K7344,I7345:K7345),"")</f>
        <v>0</v>
      </c>
      <c r="H7344" s="47"/>
      <c r="I7344" s="118"/>
      <c r="J7344" s="118"/>
      <c r="K7344" s="118"/>
      <c r="L7344" s="48" t="s">
        <v>5</v>
      </c>
      <c r="M7344" s="47" t="str">
        <f>IF(H7343="Erdgas","Erdgaskosten exkl. Steuern, Abgaben, Netzentgelte, etc.",IF(H7343="Strom","Stromkosten exkl. Steuern, Abgaben, Netzentgelte, etc.",IF(H7343="Wärme/Kälte","Wärme-/Kältekosten exkl. Steuern, Abgaben, Netzentgelte, etc.", "Bitte Energieart auswählen!")))</f>
        <v>Bitte Energieart auswählen!</v>
      </c>
      <c r="N7344" s="47"/>
      <c r="O7344" s="47"/>
      <c r="P7344" s="75"/>
      <c r="Q7344" s="61"/>
      <c r="R7344" s="62"/>
      <c r="S7344" s="47"/>
    </row>
    <row r="7345" spans="2:19" ht="15" thickBot="1" x14ac:dyDescent="0.35">
      <c r="B7345" s="47" t="str">
        <f>IF(AND(H7343="Erdgas",H7342="Nein"),"Aliquoter Erdgasverbrauch in kWh von 1. Oktober 2022 bis 31. Dezember 2022",IF(H7343="Erdgas","Erdgasverbrauch in kWh von 1. Oktober 2022 bis 31. Dezember 2022",IF(AND(H7343="Strom",H7342="Nein"),"Aliquoter Stromverbrauch in kWh von 1. Oktober 2022 bis 31. Dezember 2022",IF(H7343="Strom","Stromverbrauch in kWh von 1. Oktober 2022 bis 31. Dezember 2022",IF(AND(H7343="Wärme/Kälte",H7342="Nein"),"Aliquoter Wärme-/Kälteverbrauch in kWh von 1. Oktober 2022 bis 31. Dezember 2022",IF(H7343="Wärme/Kälte","Wärme-/Kälteverbrauch in kWh von 1. Oktober 2022 bis 31. Dezember 2022","Bitte Energieart auswählen!"))))))</f>
        <v>Bitte Energieart auswählen!</v>
      </c>
      <c r="C7345" s="47"/>
      <c r="D7345" s="47"/>
      <c r="E7345" s="47"/>
      <c r="F7345" s="47"/>
      <c r="G7345" s="47"/>
      <c r="H7345" s="59">
        <f>SUM(I7345:K7345)</f>
        <v>0</v>
      </c>
      <c r="I7345" s="119" t="str">
        <f>IFERROR(IF(H7342="Nein",VLOOKUP(H7341,'1 - Strom Erdgas Wärme 2021'!H:AA,20,FALSE)/12,""),"")</f>
        <v/>
      </c>
      <c r="J7345" s="119" t="str">
        <f>IFERROR(IF(H7342="Nein",VLOOKUP(H7341,'1 - Strom Erdgas Wärme 2021'!H:AB,20,FALSE)/12,""),"")</f>
        <v/>
      </c>
      <c r="K7345" s="119" t="str">
        <f>IFERROR(IF(H7342="Nein",VLOOKUP(H7341,'1 - Strom Erdgas Wärme 2021'!H:AC,20,FALSE)/12,""),"")</f>
        <v/>
      </c>
      <c r="L7345" s="48" t="s">
        <v>5</v>
      </c>
      <c r="M7345" s="76" t="str">
        <f>IFERROR(IF(H7342="Nein","Vorbefüllte Verbrauchswerte wurden aliquot (d.h. 1/12) aus dem Jahr 2021 übernommen.","Bitte ergänzen Sie die monatlichen Verbrauchswerte gem. Lastprofilzähler"),"")</f>
        <v>Bitte ergänzen Sie die monatlichen Verbrauchswerte gem. Lastprofilzähler</v>
      </c>
      <c r="N7345" s="77"/>
      <c r="O7345" s="77"/>
      <c r="P7345" s="77"/>
      <c r="Q7345" s="77"/>
      <c r="R7345" s="77"/>
      <c r="S7345" s="77"/>
    </row>
    <row r="7346" spans="2:19" x14ac:dyDescent="0.3">
      <c r="B7346" s="47" t="str">
        <f>IF(H7343="Wärme/Kälte","Energiemix: Anteil in % der aus Strom oder Erdgas erzeugten Wärme/Kälte","")</f>
        <v/>
      </c>
      <c r="C7346" s="46"/>
      <c r="D7346" s="46"/>
      <c r="E7346" s="46"/>
      <c r="F7346" s="74">
        <f>IFERROR(SUMPRODUCT(I7346:K7346,I7345:K7345),"")</f>
        <v>0</v>
      </c>
      <c r="G7346" s="74"/>
      <c r="H7346" s="46"/>
      <c r="I7346" s="120"/>
      <c r="J7346" s="121"/>
      <c r="K7346" s="121"/>
      <c r="L7346" s="48" t="str">
        <f>IF(H7343="Wärme/Kälte","i","")</f>
        <v/>
      </c>
      <c r="M7346" s="47" t="str">
        <f>IF(H7343="Wärme/Kälte","Bitte geben Sie den Anteil in % (von 0 bis 100, ohne Prozentzeichen) der  direkt aus Strom oder Erdgas erzeugten Wärme/Kälte.","")</f>
        <v/>
      </c>
      <c r="N7346" s="46"/>
      <c r="O7346" s="46"/>
      <c r="P7346" s="46"/>
      <c r="Q7346" s="46"/>
      <c r="R7346" s="46"/>
      <c r="S7346" s="46"/>
    </row>
    <row r="7347" spans="2:19" x14ac:dyDescent="0.3">
      <c r="B7347" s="46"/>
      <c r="C7347" s="46"/>
      <c r="D7347" s="46"/>
      <c r="E7347" s="46"/>
      <c r="F7347" s="46"/>
      <c r="G7347" s="46"/>
      <c r="H7347" s="46"/>
      <c r="I7347" s="98"/>
      <c r="J7347" s="46"/>
      <c r="K7347" s="46"/>
      <c r="L7347" s="48"/>
      <c r="M7347" s="47"/>
      <c r="N7347" s="46"/>
      <c r="O7347" s="46"/>
      <c r="P7347" s="46"/>
      <c r="Q7347" s="46"/>
      <c r="R7347" s="46"/>
      <c r="S7347" s="46"/>
    </row>
    <row r="7348" spans="2:19" ht="18" thickBot="1" x14ac:dyDescent="0.5">
      <c r="B7348" s="56" t="s">
        <v>10</v>
      </c>
      <c r="C7348" s="47"/>
      <c r="D7348" s="47"/>
      <c r="E7348" s="47"/>
      <c r="F7348" s="47"/>
      <c r="G7348" s="47"/>
      <c r="H7348" s="47"/>
      <c r="I7348" s="68">
        <v>44835</v>
      </c>
      <c r="J7348" s="68">
        <v>44866</v>
      </c>
      <c r="K7348" s="68">
        <v>44896</v>
      </c>
      <c r="L7348" s="47"/>
      <c r="M7348" s="69"/>
      <c r="N7348" s="69"/>
      <c r="O7348" s="69"/>
      <c r="P7348" s="69"/>
      <c r="Q7348" s="69"/>
      <c r="R7348" s="69"/>
      <c r="S7348" s="47"/>
    </row>
    <row r="7349" spans="2:19" ht="15" thickBot="1" x14ac:dyDescent="0.35">
      <c r="B7349" s="47" t="s">
        <v>28</v>
      </c>
      <c r="C7349" s="47"/>
      <c r="D7349" s="47"/>
      <c r="E7349" s="47"/>
      <c r="F7349" s="47"/>
      <c r="G7349" s="47"/>
      <c r="H7349" s="117"/>
      <c r="I7349" s="70"/>
      <c r="J7349" s="71"/>
      <c r="K7349" s="71"/>
      <c r="L7349" s="48" t="s">
        <v>5</v>
      </c>
      <c r="M7349" s="47" t="s">
        <v>29</v>
      </c>
      <c r="N7349" s="69"/>
      <c r="O7349" s="69"/>
      <c r="P7349" s="69"/>
      <c r="Q7349" s="69"/>
      <c r="R7349" s="69"/>
      <c r="S7349" s="47"/>
    </row>
    <row r="7350" spans="2:19" ht="15" thickBot="1" x14ac:dyDescent="0.35">
      <c r="B7350" s="47" t="s">
        <v>13</v>
      </c>
      <c r="C7350" s="47"/>
      <c r="D7350" s="47"/>
      <c r="E7350" s="47"/>
      <c r="F7350" s="47"/>
      <c r="G7350" s="47"/>
      <c r="H7350" s="138">
        <f>IFERROR(VLOOKUP(H7349,'1 - Strom Erdgas Wärme 2021'!H:AA,17,FALSE),"")</f>
        <v>0</v>
      </c>
      <c r="I7350" s="70"/>
      <c r="J7350" s="71"/>
      <c r="K7350" s="71"/>
      <c r="L7350" s="48"/>
      <c r="M7350" s="47"/>
      <c r="N7350" s="69"/>
      <c r="O7350" s="69"/>
      <c r="P7350" s="69"/>
      <c r="Q7350" s="69"/>
      <c r="R7350" s="69"/>
      <c r="S7350" s="47"/>
    </row>
    <row r="7351" spans="2:19" ht="15" thickBot="1" x14ac:dyDescent="0.35">
      <c r="B7351" s="47" t="s">
        <v>16</v>
      </c>
      <c r="C7351" s="47"/>
      <c r="D7351" s="47"/>
      <c r="E7351" s="47"/>
      <c r="F7351" s="47"/>
      <c r="G7351" s="47"/>
      <c r="H7351" s="139"/>
      <c r="I7351" s="72"/>
      <c r="J7351" s="73"/>
      <c r="K7351" s="73"/>
      <c r="L7351" s="48" t="s">
        <v>5</v>
      </c>
      <c r="M7351" s="47" t="s">
        <v>17</v>
      </c>
      <c r="N7351" s="69"/>
      <c r="O7351" s="69"/>
      <c r="P7351" s="69"/>
      <c r="Q7351" s="69"/>
      <c r="R7351" s="69"/>
      <c r="S7351" s="47"/>
    </row>
    <row r="7352" spans="2:19" ht="16.8" thickBot="1" x14ac:dyDescent="0.45">
      <c r="B7352" s="47" t="str">
        <f>IF(H7351="Erdgas","Arbeitspreis pro kWh Erdgas in EUR",IF(H7351="Strom","Arbeitspreis pro kWh Strom in EUR",IF(H7351="Wärme/Kälte","Arbeitspreis pro kWh Wärme-/Kälteverbrauch in EUR","Bitte Energieart auswählen!")))</f>
        <v>Bitte Energieart auswählen!</v>
      </c>
      <c r="C7352" s="47"/>
      <c r="D7352" s="47"/>
      <c r="E7352" s="47"/>
      <c r="F7352" s="47"/>
      <c r="G7352" s="74">
        <f>IFERROR(SUMPRODUCT(I7352:K7352,I7353:K7353),"")</f>
        <v>0</v>
      </c>
      <c r="H7352" s="47"/>
      <c r="I7352" s="118"/>
      <c r="J7352" s="118"/>
      <c r="K7352" s="118"/>
      <c r="L7352" s="48" t="s">
        <v>5</v>
      </c>
      <c r="M7352" s="47" t="str">
        <f>IF(H7351="Erdgas","Erdgaskosten exkl. Steuern, Abgaben, Netzentgelte, etc.",IF(H7351="Strom","Stromkosten exkl. Steuern, Abgaben, Netzentgelte, etc.",IF(H7351="Wärme/Kälte","Wärme-/Kältekosten exkl. Steuern, Abgaben, Netzentgelte, etc.", "Bitte Energieart auswählen!")))</f>
        <v>Bitte Energieart auswählen!</v>
      </c>
      <c r="N7352" s="47"/>
      <c r="O7352" s="47"/>
      <c r="P7352" s="75"/>
      <c r="Q7352" s="61"/>
      <c r="R7352" s="62"/>
      <c r="S7352" s="47"/>
    </row>
    <row r="7353" spans="2:19" ht="15" thickBot="1" x14ac:dyDescent="0.35">
      <c r="B7353" s="47" t="str">
        <f>IF(AND(H7351="Erdgas",H7350="Nein"),"Aliquoter Erdgasverbrauch in kWh von 1. Oktober 2022 bis 31. Dezember 2022",IF(H7351="Erdgas","Erdgasverbrauch in kWh von 1. Oktober 2022 bis 31. Dezember 2022",IF(AND(H7351="Strom",H7350="Nein"),"Aliquoter Stromverbrauch in kWh von 1. Oktober 2022 bis 31. Dezember 2022",IF(H7351="Strom","Stromverbrauch in kWh von 1. Oktober 2022 bis 31. Dezember 2022",IF(AND(H7351="Wärme/Kälte",H7350="Nein"),"Aliquoter Wärme-/Kälteverbrauch in kWh von 1. Oktober 2022 bis 31. Dezember 2022",IF(H7351="Wärme/Kälte","Wärme-/Kälteverbrauch in kWh von 1. Oktober 2022 bis 31. Dezember 2022","Bitte Energieart auswählen!"))))))</f>
        <v>Bitte Energieart auswählen!</v>
      </c>
      <c r="C7353" s="47"/>
      <c r="D7353" s="47"/>
      <c r="E7353" s="47"/>
      <c r="F7353" s="47"/>
      <c r="G7353" s="47"/>
      <c r="H7353" s="59">
        <f>SUM(I7353:K7353)</f>
        <v>0</v>
      </c>
      <c r="I7353" s="119" t="str">
        <f>IFERROR(IF(H7350="Nein",VLOOKUP(H7349,'1 - Strom Erdgas Wärme 2021'!H:AA,20,FALSE)/12,""),"")</f>
        <v/>
      </c>
      <c r="J7353" s="119" t="str">
        <f>IFERROR(IF(H7350="Nein",VLOOKUP(H7349,'1 - Strom Erdgas Wärme 2021'!H:AB,20,FALSE)/12,""),"")</f>
        <v/>
      </c>
      <c r="K7353" s="119" t="str">
        <f>IFERROR(IF(H7350="Nein",VLOOKUP(H7349,'1 - Strom Erdgas Wärme 2021'!H:AC,20,FALSE)/12,""),"")</f>
        <v/>
      </c>
      <c r="L7353" s="48" t="s">
        <v>5</v>
      </c>
      <c r="M7353" s="76" t="str">
        <f>IFERROR(IF(H7350="Nein","Vorbefüllte Verbrauchswerte wurden aliquot (d.h. 1/12) aus dem Jahr 2021 übernommen.","Bitte ergänzen Sie die monatlichen Verbrauchswerte gem. Lastprofilzähler"),"")</f>
        <v>Bitte ergänzen Sie die monatlichen Verbrauchswerte gem. Lastprofilzähler</v>
      </c>
      <c r="N7353" s="77"/>
      <c r="O7353" s="77"/>
      <c r="P7353" s="77"/>
      <c r="Q7353" s="77"/>
      <c r="R7353" s="77"/>
      <c r="S7353" s="77"/>
    </row>
    <row r="7354" spans="2:19" x14ac:dyDescent="0.3">
      <c r="B7354" s="47" t="str">
        <f>IF(H7351="Wärme/Kälte","Energiemix: Anteil in % der aus Strom oder Erdgas erzeugten Wärme/Kälte","")</f>
        <v/>
      </c>
      <c r="C7354" s="46"/>
      <c r="D7354" s="46"/>
      <c r="E7354" s="46"/>
      <c r="F7354" s="74">
        <f>IFERROR(SUMPRODUCT(I7354:K7354,I7353:K7353),"")</f>
        <v>0</v>
      </c>
      <c r="G7354" s="74"/>
      <c r="H7354" s="46"/>
      <c r="I7354" s="120"/>
      <c r="J7354" s="121"/>
      <c r="K7354" s="121"/>
      <c r="L7354" s="48" t="str">
        <f>IF(H7351="Wärme/Kälte","i","")</f>
        <v/>
      </c>
      <c r="M7354" s="47" t="str">
        <f>IF(H7351="Wärme/Kälte","Bitte geben Sie den Anteil in % (von 0 bis 100, ohne Prozentzeichen) der  direkt aus Strom oder Erdgas erzeugten Wärme/Kälte.","")</f>
        <v/>
      </c>
      <c r="N7354" s="46"/>
      <c r="O7354" s="46"/>
      <c r="P7354" s="46"/>
      <c r="Q7354" s="46"/>
      <c r="R7354" s="46"/>
      <c r="S7354" s="46"/>
    </row>
    <row r="7355" spans="2:19" x14ac:dyDescent="0.3">
      <c r="B7355" s="46"/>
      <c r="C7355" s="46"/>
      <c r="D7355" s="46"/>
      <c r="E7355" s="46"/>
      <c r="F7355" s="46"/>
      <c r="G7355" s="46"/>
      <c r="H7355" s="46"/>
      <c r="I7355" s="98"/>
      <c r="J7355" s="46"/>
      <c r="K7355" s="46"/>
      <c r="L7355" s="48"/>
      <c r="M7355" s="47"/>
      <c r="N7355" s="46"/>
      <c r="O7355" s="46"/>
      <c r="P7355" s="46"/>
      <c r="Q7355" s="46"/>
      <c r="R7355" s="46"/>
      <c r="S7355" s="46"/>
    </row>
    <row r="7356" spans="2:19" ht="18" thickBot="1" x14ac:dyDescent="0.5">
      <c r="B7356" s="56" t="s">
        <v>10</v>
      </c>
      <c r="C7356" s="47"/>
      <c r="D7356" s="47"/>
      <c r="E7356" s="47"/>
      <c r="F7356" s="47"/>
      <c r="G7356" s="47"/>
      <c r="H7356" s="47"/>
      <c r="I7356" s="68">
        <v>44835</v>
      </c>
      <c r="J7356" s="68">
        <v>44866</v>
      </c>
      <c r="K7356" s="68">
        <v>44896</v>
      </c>
      <c r="L7356" s="47"/>
      <c r="M7356" s="69"/>
      <c r="N7356" s="69"/>
      <c r="O7356" s="69"/>
      <c r="P7356" s="69"/>
      <c r="Q7356" s="69"/>
      <c r="R7356" s="69"/>
      <c r="S7356" s="47"/>
    </row>
    <row r="7357" spans="2:19" ht="15" thickBot="1" x14ac:dyDescent="0.35">
      <c r="B7357" s="47" t="s">
        <v>28</v>
      </c>
      <c r="C7357" s="47"/>
      <c r="D7357" s="47"/>
      <c r="E7357" s="47"/>
      <c r="F7357" s="47"/>
      <c r="G7357" s="47"/>
      <c r="H7357" s="117"/>
      <c r="I7357" s="70"/>
      <c r="J7357" s="71"/>
      <c r="K7357" s="71"/>
      <c r="L7357" s="48" t="s">
        <v>5</v>
      </c>
      <c r="M7357" s="47" t="s">
        <v>29</v>
      </c>
      <c r="N7357" s="69"/>
      <c r="O7357" s="69"/>
      <c r="P7357" s="69"/>
      <c r="Q7357" s="69"/>
      <c r="R7357" s="69"/>
      <c r="S7357" s="47"/>
    </row>
    <row r="7358" spans="2:19" ht="15" thickBot="1" x14ac:dyDescent="0.35">
      <c r="B7358" s="47" t="s">
        <v>13</v>
      </c>
      <c r="C7358" s="47"/>
      <c r="D7358" s="47"/>
      <c r="E7358" s="47"/>
      <c r="F7358" s="47"/>
      <c r="G7358" s="47"/>
      <c r="H7358" s="138">
        <f>IFERROR(VLOOKUP(H7357,'1 - Strom Erdgas Wärme 2021'!H:AA,17,FALSE),"")</f>
        <v>0</v>
      </c>
      <c r="I7358" s="70"/>
      <c r="J7358" s="71"/>
      <c r="K7358" s="71"/>
      <c r="L7358" s="48"/>
      <c r="M7358" s="47"/>
      <c r="N7358" s="69"/>
      <c r="O7358" s="69"/>
      <c r="P7358" s="69"/>
      <c r="Q7358" s="69"/>
      <c r="R7358" s="69"/>
      <c r="S7358" s="47"/>
    </row>
    <row r="7359" spans="2:19" ht="15" thickBot="1" x14ac:dyDescent="0.35">
      <c r="B7359" s="47" t="s">
        <v>16</v>
      </c>
      <c r="C7359" s="47"/>
      <c r="D7359" s="47"/>
      <c r="E7359" s="47"/>
      <c r="F7359" s="47"/>
      <c r="G7359" s="47"/>
      <c r="H7359" s="139"/>
      <c r="I7359" s="72"/>
      <c r="J7359" s="73"/>
      <c r="K7359" s="73"/>
      <c r="L7359" s="48" t="s">
        <v>5</v>
      </c>
      <c r="M7359" s="47" t="s">
        <v>17</v>
      </c>
      <c r="N7359" s="69"/>
      <c r="O7359" s="69"/>
      <c r="P7359" s="69"/>
      <c r="Q7359" s="69"/>
      <c r="R7359" s="69"/>
      <c r="S7359" s="47"/>
    </row>
    <row r="7360" spans="2:19" ht="16.8" thickBot="1" x14ac:dyDescent="0.45">
      <c r="B7360" s="47" t="str">
        <f>IF(H7359="Erdgas","Arbeitspreis pro kWh Erdgas in EUR",IF(H7359="Strom","Arbeitspreis pro kWh Strom in EUR",IF(H7359="Wärme/Kälte","Arbeitspreis pro kWh Wärme-/Kälteverbrauch in EUR","Bitte Energieart auswählen!")))</f>
        <v>Bitte Energieart auswählen!</v>
      </c>
      <c r="C7360" s="47"/>
      <c r="D7360" s="47"/>
      <c r="E7360" s="47"/>
      <c r="F7360" s="47"/>
      <c r="G7360" s="74">
        <f>IFERROR(SUMPRODUCT(I7360:K7360,I7361:K7361),"")</f>
        <v>0</v>
      </c>
      <c r="H7360" s="47"/>
      <c r="I7360" s="118"/>
      <c r="J7360" s="118"/>
      <c r="K7360" s="118"/>
      <c r="L7360" s="48" t="s">
        <v>5</v>
      </c>
      <c r="M7360" s="47" t="str">
        <f>IF(H7359="Erdgas","Erdgaskosten exkl. Steuern, Abgaben, Netzentgelte, etc.",IF(H7359="Strom","Stromkosten exkl. Steuern, Abgaben, Netzentgelte, etc.",IF(H7359="Wärme/Kälte","Wärme-/Kältekosten exkl. Steuern, Abgaben, Netzentgelte, etc.", "Bitte Energieart auswählen!")))</f>
        <v>Bitte Energieart auswählen!</v>
      </c>
      <c r="N7360" s="47"/>
      <c r="O7360" s="47"/>
      <c r="P7360" s="75"/>
      <c r="Q7360" s="61"/>
      <c r="R7360" s="62"/>
      <c r="S7360" s="47"/>
    </row>
    <row r="7361" spans="2:19" ht="15" thickBot="1" x14ac:dyDescent="0.35">
      <c r="B7361" s="47" t="str">
        <f>IF(AND(H7359="Erdgas",H7358="Nein"),"Aliquoter Erdgasverbrauch in kWh von 1. Oktober 2022 bis 31. Dezember 2022",IF(H7359="Erdgas","Erdgasverbrauch in kWh von 1. Oktober 2022 bis 31. Dezember 2022",IF(AND(H7359="Strom",H7358="Nein"),"Aliquoter Stromverbrauch in kWh von 1. Oktober 2022 bis 31. Dezember 2022",IF(H7359="Strom","Stromverbrauch in kWh von 1. Oktober 2022 bis 31. Dezember 2022",IF(AND(H7359="Wärme/Kälte",H7358="Nein"),"Aliquoter Wärme-/Kälteverbrauch in kWh von 1. Oktober 2022 bis 31. Dezember 2022",IF(H7359="Wärme/Kälte","Wärme-/Kälteverbrauch in kWh von 1. Oktober 2022 bis 31. Dezember 2022","Bitte Energieart auswählen!"))))))</f>
        <v>Bitte Energieart auswählen!</v>
      </c>
      <c r="C7361" s="47"/>
      <c r="D7361" s="47"/>
      <c r="E7361" s="47"/>
      <c r="F7361" s="47"/>
      <c r="G7361" s="47"/>
      <c r="H7361" s="59">
        <f>SUM(I7361:K7361)</f>
        <v>0</v>
      </c>
      <c r="I7361" s="119" t="str">
        <f>IFERROR(IF(H7358="Nein",VLOOKUP(H7357,'1 - Strom Erdgas Wärme 2021'!H:AA,20,FALSE)/12,""),"")</f>
        <v/>
      </c>
      <c r="J7361" s="119" t="str">
        <f>IFERROR(IF(H7358="Nein",VLOOKUP(H7357,'1 - Strom Erdgas Wärme 2021'!H:AB,20,FALSE)/12,""),"")</f>
        <v/>
      </c>
      <c r="K7361" s="119" t="str">
        <f>IFERROR(IF(H7358="Nein",VLOOKUP(H7357,'1 - Strom Erdgas Wärme 2021'!H:AC,20,FALSE)/12,""),"")</f>
        <v/>
      </c>
      <c r="L7361" s="48" t="s">
        <v>5</v>
      </c>
      <c r="M7361" s="76" t="str">
        <f>IFERROR(IF(H7358="Nein","Vorbefüllte Verbrauchswerte wurden aliquot (d.h. 1/12) aus dem Jahr 2021 übernommen.","Bitte ergänzen Sie die monatlichen Verbrauchswerte gem. Lastprofilzähler"),"")</f>
        <v>Bitte ergänzen Sie die monatlichen Verbrauchswerte gem. Lastprofilzähler</v>
      </c>
      <c r="N7361" s="77"/>
      <c r="O7361" s="77"/>
      <c r="P7361" s="77"/>
      <c r="Q7361" s="77"/>
      <c r="R7361" s="77"/>
      <c r="S7361" s="77"/>
    </row>
    <row r="7362" spans="2:19" x14ac:dyDescent="0.3">
      <c r="B7362" s="47" t="str">
        <f>IF(H7359="Wärme/Kälte","Energiemix: Anteil in % der aus Strom oder Erdgas erzeugten Wärme/Kälte","")</f>
        <v/>
      </c>
      <c r="C7362" s="46"/>
      <c r="D7362" s="46"/>
      <c r="E7362" s="46"/>
      <c r="F7362" s="74">
        <f>IFERROR(SUMPRODUCT(I7362:K7362,I7361:K7361),"")</f>
        <v>0</v>
      </c>
      <c r="G7362" s="74"/>
      <c r="H7362" s="46"/>
      <c r="I7362" s="120"/>
      <c r="J7362" s="121"/>
      <c r="K7362" s="121"/>
      <c r="L7362" s="48" t="str">
        <f>IF(H7359="Wärme/Kälte","i","")</f>
        <v/>
      </c>
      <c r="M7362" s="47" t="str">
        <f>IF(H7359="Wärme/Kälte","Bitte geben Sie den Anteil in % (von 0 bis 100, ohne Prozentzeichen) der  direkt aus Strom oder Erdgas erzeugten Wärme/Kälte.","")</f>
        <v/>
      </c>
      <c r="N7362" s="46"/>
      <c r="O7362" s="46"/>
      <c r="P7362" s="46"/>
      <c r="Q7362" s="46"/>
      <c r="R7362" s="46"/>
      <c r="S7362" s="46"/>
    </row>
    <row r="7363" spans="2:19" x14ac:dyDescent="0.3">
      <c r="B7363" s="46"/>
      <c r="C7363" s="46"/>
      <c r="D7363" s="46"/>
      <c r="E7363" s="46"/>
      <c r="F7363" s="46"/>
      <c r="G7363" s="46"/>
      <c r="H7363" s="46"/>
      <c r="I7363" s="98"/>
      <c r="J7363" s="46"/>
      <c r="K7363" s="46"/>
      <c r="L7363" s="48"/>
      <c r="M7363" s="47"/>
      <c r="N7363" s="46"/>
      <c r="O7363" s="46"/>
      <c r="P7363" s="46"/>
      <c r="Q7363" s="46"/>
      <c r="R7363" s="46"/>
      <c r="S7363" s="46"/>
    </row>
    <row r="7364" spans="2:19" ht="18" thickBot="1" x14ac:dyDescent="0.5">
      <c r="B7364" s="56" t="s">
        <v>10</v>
      </c>
      <c r="C7364" s="47"/>
      <c r="D7364" s="47"/>
      <c r="E7364" s="47"/>
      <c r="F7364" s="47"/>
      <c r="G7364" s="47"/>
      <c r="H7364" s="47"/>
      <c r="I7364" s="68">
        <v>44835</v>
      </c>
      <c r="J7364" s="68">
        <v>44866</v>
      </c>
      <c r="K7364" s="68">
        <v>44896</v>
      </c>
      <c r="L7364" s="47"/>
      <c r="M7364" s="69"/>
      <c r="N7364" s="69"/>
      <c r="O7364" s="69"/>
      <c r="P7364" s="69"/>
      <c r="Q7364" s="69"/>
      <c r="R7364" s="69"/>
      <c r="S7364" s="47"/>
    </row>
    <row r="7365" spans="2:19" ht="15" thickBot="1" x14ac:dyDescent="0.35">
      <c r="B7365" s="47" t="s">
        <v>28</v>
      </c>
      <c r="C7365" s="47"/>
      <c r="D7365" s="47"/>
      <c r="E7365" s="47"/>
      <c r="F7365" s="47"/>
      <c r="G7365" s="47"/>
      <c r="H7365" s="117"/>
      <c r="I7365" s="70"/>
      <c r="J7365" s="71"/>
      <c r="K7365" s="71"/>
      <c r="L7365" s="48" t="s">
        <v>5</v>
      </c>
      <c r="M7365" s="47" t="s">
        <v>29</v>
      </c>
      <c r="N7365" s="69"/>
      <c r="O7365" s="69"/>
      <c r="P7365" s="69"/>
      <c r="Q7365" s="69"/>
      <c r="R7365" s="69"/>
      <c r="S7365" s="47"/>
    </row>
    <row r="7366" spans="2:19" ht="15" thickBot="1" x14ac:dyDescent="0.35">
      <c r="B7366" s="47" t="s">
        <v>13</v>
      </c>
      <c r="C7366" s="47"/>
      <c r="D7366" s="47"/>
      <c r="E7366" s="47"/>
      <c r="F7366" s="47"/>
      <c r="G7366" s="47"/>
      <c r="H7366" s="138">
        <f>IFERROR(VLOOKUP(H7365,'1 - Strom Erdgas Wärme 2021'!H:AA,17,FALSE),"")</f>
        <v>0</v>
      </c>
      <c r="I7366" s="70"/>
      <c r="J7366" s="71"/>
      <c r="K7366" s="71"/>
      <c r="L7366" s="48"/>
      <c r="M7366" s="47"/>
      <c r="N7366" s="69"/>
      <c r="O7366" s="69"/>
      <c r="P7366" s="69"/>
      <c r="Q7366" s="69"/>
      <c r="R7366" s="69"/>
      <c r="S7366" s="47"/>
    </row>
    <row r="7367" spans="2:19" ht="15" thickBot="1" x14ac:dyDescent="0.35">
      <c r="B7367" s="47" t="s">
        <v>16</v>
      </c>
      <c r="C7367" s="47"/>
      <c r="D7367" s="47"/>
      <c r="E7367" s="47"/>
      <c r="F7367" s="47"/>
      <c r="G7367" s="47"/>
      <c r="H7367" s="139"/>
      <c r="I7367" s="72"/>
      <c r="J7367" s="73"/>
      <c r="K7367" s="73"/>
      <c r="L7367" s="48" t="s">
        <v>5</v>
      </c>
      <c r="M7367" s="47" t="s">
        <v>17</v>
      </c>
      <c r="N7367" s="69"/>
      <c r="O7367" s="69"/>
      <c r="P7367" s="69"/>
      <c r="Q7367" s="69"/>
      <c r="R7367" s="69"/>
      <c r="S7367" s="47"/>
    </row>
    <row r="7368" spans="2:19" ht="16.8" thickBot="1" x14ac:dyDescent="0.45">
      <c r="B7368" s="47" t="str">
        <f>IF(H7367="Erdgas","Arbeitspreis pro kWh Erdgas in EUR",IF(H7367="Strom","Arbeitspreis pro kWh Strom in EUR",IF(H7367="Wärme/Kälte","Arbeitspreis pro kWh Wärme-/Kälteverbrauch in EUR","Bitte Energieart auswählen!")))</f>
        <v>Bitte Energieart auswählen!</v>
      </c>
      <c r="C7368" s="47"/>
      <c r="D7368" s="47"/>
      <c r="E7368" s="47"/>
      <c r="F7368" s="47"/>
      <c r="G7368" s="74">
        <f>IFERROR(SUMPRODUCT(I7368:K7368,I7369:K7369),"")</f>
        <v>0</v>
      </c>
      <c r="H7368" s="47"/>
      <c r="I7368" s="118"/>
      <c r="J7368" s="118"/>
      <c r="K7368" s="118"/>
      <c r="L7368" s="48" t="s">
        <v>5</v>
      </c>
      <c r="M7368" s="47" t="str">
        <f>IF(H7367="Erdgas","Erdgaskosten exkl. Steuern, Abgaben, Netzentgelte, etc.",IF(H7367="Strom","Stromkosten exkl. Steuern, Abgaben, Netzentgelte, etc.",IF(H7367="Wärme/Kälte","Wärme-/Kältekosten exkl. Steuern, Abgaben, Netzentgelte, etc.", "Bitte Energieart auswählen!")))</f>
        <v>Bitte Energieart auswählen!</v>
      </c>
      <c r="N7368" s="47"/>
      <c r="O7368" s="47"/>
      <c r="P7368" s="75"/>
      <c r="Q7368" s="61"/>
      <c r="R7368" s="62"/>
      <c r="S7368" s="47"/>
    </row>
    <row r="7369" spans="2:19" ht="15" thickBot="1" x14ac:dyDescent="0.35">
      <c r="B7369" s="47" t="str">
        <f>IF(AND(H7367="Erdgas",H7366="Nein"),"Aliquoter Erdgasverbrauch in kWh von 1. Oktober 2022 bis 31. Dezember 2022",IF(H7367="Erdgas","Erdgasverbrauch in kWh von 1. Oktober 2022 bis 31. Dezember 2022",IF(AND(H7367="Strom",H7366="Nein"),"Aliquoter Stromverbrauch in kWh von 1. Oktober 2022 bis 31. Dezember 2022",IF(H7367="Strom","Stromverbrauch in kWh von 1. Oktober 2022 bis 31. Dezember 2022",IF(AND(H7367="Wärme/Kälte",H7366="Nein"),"Aliquoter Wärme-/Kälteverbrauch in kWh von 1. Oktober 2022 bis 31. Dezember 2022",IF(H7367="Wärme/Kälte","Wärme-/Kälteverbrauch in kWh von 1. Oktober 2022 bis 31. Dezember 2022","Bitte Energieart auswählen!"))))))</f>
        <v>Bitte Energieart auswählen!</v>
      </c>
      <c r="C7369" s="47"/>
      <c r="D7369" s="47"/>
      <c r="E7369" s="47"/>
      <c r="F7369" s="47"/>
      <c r="G7369" s="47"/>
      <c r="H7369" s="59">
        <f>SUM(I7369:K7369)</f>
        <v>0</v>
      </c>
      <c r="I7369" s="119" t="str">
        <f>IFERROR(IF(H7366="Nein",VLOOKUP(H7365,'1 - Strom Erdgas Wärme 2021'!H:AA,20,FALSE)/12,""),"")</f>
        <v/>
      </c>
      <c r="J7369" s="119" t="str">
        <f>IFERROR(IF(H7366="Nein",VLOOKUP(H7365,'1 - Strom Erdgas Wärme 2021'!H:AB,20,FALSE)/12,""),"")</f>
        <v/>
      </c>
      <c r="K7369" s="119" t="str">
        <f>IFERROR(IF(H7366="Nein",VLOOKUP(H7365,'1 - Strom Erdgas Wärme 2021'!H:AC,20,FALSE)/12,""),"")</f>
        <v/>
      </c>
      <c r="L7369" s="48" t="s">
        <v>5</v>
      </c>
      <c r="M7369" s="76" t="str">
        <f>IFERROR(IF(H7366="Nein","Vorbefüllte Verbrauchswerte wurden aliquot (d.h. 1/12) aus dem Jahr 2021 übernommen.","Bitte ergänzen Sie die monatlichen Verbrauchswerte gem. Lastprofilzähler"),"")</f>
        <v>Bitte ergänzen Sie die monatlichen Verbrauchswerte gem. Lastprofilzähler</v>
      </c>
      <c r="N7369" s="77"/>
      <c r="O7369" s="77"/>
      <c r="P7369" s="77"/>
      <c r="Q7369" s="77"/>
      <c r="R7369" s="77"/>
      <c r="S7369" s="77"/>
    </row>
    <row r="7370" spans="2:19" x14ac:dyDescent="0.3">
      <c r="B7370" s="47" t="str">
        <f>IF(H7367="Wärme/Kälte","Energiemix: Anteil in % der aus Strom oder Erdgas erzeugten Wärme/Kälte","")</f>
        <v/>
      </c>
      <c r="C7370" s="46"/>
      <c r="D7370" s="46"/>
      <c r="E7370" s="46"/>
      <c r="F7370" s="74">
        <f>IFERROR(SUMPRODUCT(I7370:K7370,I7369:K7369),"")</f>
        <v>0</v>
      </c>
      <c r="G7370" s="74"/>
      <c r="H7370" s="46"/>
      <c r="I7370" s="120"/>
      <c r="J7370" s="121"/>
      <c r="K7370" s="121"/>
      <c r="L7370" s="48" t="str">
        <f>IF(H7367="Wärme/Kälte","i","")</f>
        <v/>
      </c>
      <c r="M7370" s="47" t="str">
        <f>IF(H7367="Wärme/Kälte","Bitte geben Sie den Anteil in % (von 0 bis 100, ohne Prozentzeichen) der  direkt aus Strom oder Erdgas erzeugten Wärme/Kälte.","")</f>
        <v/>
      </c>
      <c r="N7370" s="46"/>
      <c r="O7370" s="46"/>
      <c r="P7370" s="46"/>
      <c r="Q7370" s="46"/>
      <c r="R7370" s="46"/>
      <c r="S7370" s="46"/>
    </row>
    <row r="7371" spans="2:19" x14ac:dyDescent="0.3">
      <c r="B7371" s="46"/>
      <c r="C7371" s="46"/>
      <c r="D7371" s="46"/>
      <c r="E7371" s="46"/>
      <c r="F7371" s="46"/>
      <c r="G7371" s="46"/>
      <c r="H7371" s="46"/>
      <c r="I7371" s="98"/>
      <c r="J7371" s="46"/>
      <c r="K7371" s="46"/>
      <c r="L7371" s="48"/>
      <c r="M7371" s="47"/>
      <c r="N7371" s="46"/>
      <c r="O7371" s="46"/>
      <c r="P7371" s="46"/>
      <c r="Q7371" s="46"/>
      <c r="R7371" s="46"/>
      <c r="S7371" s="46"/>
    </row>
    <row r="7372" spans="2:19" ht="18" thickBot="1" x14ac:dyDescent="0.5">
      <c r="B7372" s="56" t="s">
        <v>10</v>
      </c>
      <c r="C7372" s="47"/>
      <c r="D7372" s="47"/>
      <c r="E7372" s="47"/>
      <c r="F7372" s="47"/>
      <c r="G7372" s="47"/>
      <c r="H7372" s="47"/>
      <c r="I7372" s="68">
        <v>44835</v>
      </c>
      <c r="J7372" s="68">
        <v>44866</v>
      </c>
      <c r="K7372" s="68">
        <v>44896</v>
      </c>
      <c r="L7372" s="47"/>
      <c r="M7372" s="69"/>
      <c r="N7372" s="69"/>
      <c r="O7372" s="69"/>
      <c r="P7372" s="69"/>
      <c r="Q7372" s="69"/>
      <c r="R7372" s="69"/>
      <c r="S7372" s="47"/>
    </row>
    <row r="7373" spans="2:19" ht="15" thickBot="1" x14ac:dyDescent="0.35">
      <c r="B7373" s="47" t="s">
        <v>28</v>
      </c>
      <c r="C7373" s="47"/>
      <c r="D7373" s="47"/>
      <c r="E7373" s="47"/>
      <c r="F7373" s="47"/>
      <c r="G7373" s="47"/>
      <c r="H7373" s="117"/>
      <c r="I7373" s="70"/>
      <c r="J7373" s="71"/>
      <c r="K7373" s="71"/>
      <c r="L7373" s="48" t="s">
        <v>5</v>
      </c>
      <c r="M7373" s="47" t="s">
        <v>29</v>
      </c>
      <c r="N7373" s="69"/>
      <c r="O7373" s="69"/>
      <c r="P7373" s="69"/>
      <c r="Q7373" s="69"/>
      <c r="R7373" s="69"/>
      <c r="S7373" s="47"/>
    </row>
    <row r="7374" spans="2:19" ht="15" thickBot="1" x14ac:dyDescent="0.35">
      <c r="B7374" s="47" t="s">
        <v>13</v>
      </c>
      <c r="C7374" s="47"/>
      <c r="D7374" s="47"/>
      <c r="E7374" s="47"/>
      <c r="F7374" s="47"/>
      <c r="G7374" s="47"/>
      <c r="H7374" s="138">
        <f>IFERROR(VLOOKUP(H7373,'1 - Strom Erdgas Wärme 2021'!H:AA,17,FALSE),"")</f>
        <v>0</v>
      </c>
      <c r="I7374" s="70"/>
      <c r="J7374" s="71"/>
      <c r="K7374" s="71"/>
      <c r="L7374" s="48"/>
      <c r="M7374" s="47"/>
      <c r="N7374" s="69"/>
      <c r="O7374" s="69"/>
      <c r="P7374" s="69"/>
      <c r="Q7374" s="69"/>
      <c r="R7374" s="69"/>
      <c r="S7374" s="47"/>
    </row>
    <row r="7375" spans="2:19" ht="15" thickBot="1" x14ac:dyDescent="0.35">
      <c r="B7375" s="47" t="s">
        <v>16</v>
      </c>
      <c r="C7375" s="47"/>
      <c r="D7375" s="47"/>
      <c r="E7375" s="47"/>
      <c r="F7375" s="47"/>
      <c r="G7375" s="47"/>
      <c r="H7375" s="139"/>
      <c r="I7375" s="72"/>
      <c r="J7375" s="73"/>
      <c r="K7375" s="73"/>
      <c r="L7375" s="48" t="s">
        <v>5</v>
      </c>
      <c r="M7375" s="47" t="s">
        <v>17</v>
      </c>
      <c r="N7375" s="69"/>
      <c r="O7375" s="69"/>
      <c r="P7375" s="69"/>
      <c r="Q7375" s="69"/>
      <c r="R7375" s="69"/>
      <c r="S7375" s="47"/>
    </row>
    <row r="7376" spans="2:19" ht="16.8" thickBot="1" x14ac:dyDescent="0.45">
      <c r="B7376" s="47" t="str">
        <f>IF(H7375="Erdgas","Arbeitspreis pro kWh Erdgas in EUR",IF(H7375="Strom","Arbeitspreis pro kWh Strom in EUR",IF(H7375="Wärme/Kälte","Arbeitspreis pro kWh Wärme-/Kälteverbrauch in EUR","Bitte Energieart auswählen!")))</f>
        <v>Bitte Energieart auswählen!</v>
      </c>
      <c r="C7376" s="47"/>
      <c r="D7376" s="47"/>
      <c r="E7376" s="47"/>
      <c r="F7376" s="47"/>
      <c r="G7376" s="74">
        <f>IFERROR(SUMPRODUCT(I7376:K7376,I7377:K7377),"")</f>
        <v>0</v>
      </c>
      <c r="H7376" s="47"/>
      <c r="I7376" s="118"/>
      <c r="J7376" s="118"/>
      <c r="K7376" s="118"/>
      <c r="L7376" s="48" t="s">
        <v>5</v>
      </c>
      <c r="M7376" s="47" t="str">
        <f>IF(H7375="Erdgas","Erdgaskosten exkl. Steuern, Abgaben, Netzentgelte, etc.",IF(H7375="Strom","Stromkosten exkl. Steuern, Abgaben, Netzentgelte, etc.",IF(H7375="Wärme/Kälte","Wärme-/Kältekosten exkl. Steuern, Abgaben, Netzentgelte, etc.", "Bitte Energieart auswählen!")))</f>
        <v>Bitte Energieart auswählen!</v>
      </c>
      <c r="N7376" s="47"/>
      <c r="O7376" s="47"/>
      <c r="P7376" s="75"/>
      <c r="Q7376" s="61"/>
      <c r="R7376" s="62"/>
      <c r="S7376" s="47"/>
    </row>
    <row r="7377" spans="2:19" ht="15" thickBot="1" x14ac:dyDescent="0.35">
      <c r="B7377" s="47" t="str">
        <f>IF(AND(H7375="Erdgas",H7374="Nein"),"Aliquoter Erdgasverbrauch in kWh von 1. Oktober 2022 bis 31. Dezember 2022",IF(H7375="Erdgas","Erdgasverbrauch in kWh von 1. Oktober 2022 bis 31. Dezember 2022",IF(AND(H7375="Strom",H7374="Nein"),"Aliquoter Stromverbrauch in kWh von 1. Oktober 2022 bis 31. Dezember 2022",IF(H7375="Strom","Stromverbrauch in kWh von 1. Oktober 2022 bis 31. Dezember 2022",IF(AND(H7375="Wärme/Kälte",H7374="Nein"),"Aliquoter Wärme-/Kälteverbrauch in kWh von 1. Oktober 2022 bis 31. Dezember 2022",IF(H7375="Wärme/Kälte","Wärme-/Kälteverbrauch in kWh von 1. Oktober 2022 bis 31. Dezember 2022","Bitte Energieart auswählen!"))))))</f>
        <v>Bitte Energieart auswählen!</v>
      </c>
      <c r="C7377" s="47"/>
      <c r="D7377" s="47"/>
      <c r="E7377" s="47"/>
      <c r="F7377" s="47"/>
      <c r="G7377" s="47"/>
      <c r="H7377" s="59">
        <f>SUM(I7377:K7377)</f>
        <v>0</v>
      </c>
      <c r="I7377" s="119" t="str">
        <f>IFERROR(IF(H7374="Nein",VLOOKUP(H7373,'1 - Strom Erdgas Wärme 2021'!H:AA,20,FALSE)/12,""),"")</f>
        <v/>
      </c>
      <c r="J7377" s="119" t="str">
        <f>IFERROR(IF(H7374="Nein",VLOOKUP(H7373,'1 - Strom Erdgas Wärme 2021'!H:AB,20,FALSE)/12,""),"")</f>
        <v/>
      </c>
      <c r="K7377" s="119" t="str">
        <f>IFERROR(IF(H7374="Nein",VLOOKUP(H7373,'1 - Strom Erdgas Wärme 2021'!H:AC,20,FALSE)/12,""),"")</f>
        <v/>
      </c>
      <c r="L7377" s="48" t="s">
        <v>5</v>
      </c>
      <c r="M7377" s="76" t="str">
        <f>IFERROR(IF(H7374="Nein","Vorbefüllte Verbrauchswerte wurden aliquot (d.h. 1/12) aus dem Jahr 2021 übernommen.","Bitte ergänzen Sie die monatlichen Verbrauchswerte gem. Lastprofilzähler"),"")</f>
        <v>Bitte ergänzen Sie die monatlichen Verbrauchswerte gem. Lastprofilzähler</v>
      </c>
      <c r="N7377" s="77"/>
      <c r="O7377" s="77"/>
      <c r="P7377" s="77"/>
      <c r="Q7377" s="77"/>
      <c r="R7377" s="77"/>
      <c r="S7377" s="77"/>
    </row>
    <row r="7378" spans="2:19" x14ac:dyDescent="0.3">
      <c r="B7378" s="47" t="str">
        <f>IF(H7375="Wärme/Kälte","Energiemix: Anteil in % der aus Strom oder Erdgas erzeugten Wärme/Kälte","")</f>
        <v/>
      </c>
      <c r="C7378" s="46"/>
      <c r="D7378" s="46"/>
      <c r="E7378" s="46"/>
      <c r="F7378" s="74">
        <f>IFERROR(SUMPRODUCT(I7378:K7378,I7377:K7377),"")</f>
        <v>0</v>
      </c>
      <c r="G7378" s="74"/>
      <c r="H7378" s="46"/>
      <c r="I7378" s="120"/>
      <c r="J7378" s="121"/>
      <c r="K7378" s="121"/>
      <c r="L7378" s="48" t="str">
        <f>IF(H7375="Wärme/Kälte","i","")</f>
        <v/>
      </c>
      <c r="M7378" s="47" t="str">
        <f>IF(H7375="Wärme/Kälte","Bitte geben Sie den Anteil in % (von 0 bis 100, ohne Prozentzeichen) der  direkt aus Strom oder Erdgas erzeugten Wärme/Kälte.","")</f>
        <v/>
      </c>
      <c r="N7378" s="46"/>
      <c r="O7378" s="46"/>
      <c r="P7378" s="46"/>
      <c r="Q7378" s="46"/>
      <c r="R7378" s="46"/>
      <c r="S7378" s="46"/>
    </row>
    <row r="7379" spans="2:19" x14ac:dyDescent="0.3">
      <c r="B7379" s="46"/>
      <c r="C7379" s="46"/>
      <c r="D7379" s="46"/>
      <c r="E7379" s="46"/>
      <c r="F7379" s="46"/>
      <c r="G7379" s="46"/>
      <c r="H7379" s="46"/>
      <c r="I7379" s="98"/>
      <c r="J7379" s="46"/>
      <c r="K7379" s="46"/>
      <c r="L7379" s="48"/>
      <c r="M7379" s="47"/>
      <c r="N7379" s="46"/>
      <c r="O7379" s="46"/>
      <c r="P7379" s="46"/>
      <c r="Q7379" s="46"/>
      <c r="R7379" s="46"/>
      <c r="S7379" s="46"/>
    </row>
    <row r="7380" spans="2:19" ht="18" thickBot="1" x14ac:dyDescent="0.5">
      <c r="B7380" s="56" t="s">
        <v>10</v>
      </c>
      <c r="C7380" s="47"/>
      <c r="D7380" s="47"/>
      <c r="E7380" s="47"/>
      <c r="F7380" s="47"/>
      <c r="G7380" s="47"/>
      <c r="H7380" s="47"/>
      <c r="I7380" s="68">
        <v>44835</v>
      </c>
      <c r="J7380" s="68">
        <v>44866</v>
      </c>
      <c r="K7380" s="68">
        <v>44896</v>
      </c>
      <c r="L7380" s="47"/>
      <c r="M7380" s="69"/>
      <c r="N7380" s="69"/>
      <c r="O7380" s="69"/>
      <c r="P7380" s="69"/>
      <c r="Q7380" s="69"/>
      <c r="R7380" s="69"/>
      <c r="S7380" s="47"/>
    </row>
    <row r="7381" spans="2:19" ht="15" thickBot="1" x14ac:dyDescent="0.35">
      <c r="B7381" s="47" t="s">
        <v>28</v>
      </c>
      <c r="C7381" s="47"/>
      <c r="D7381" s="47"/>
      <c r="E7381" s="47"/>
      <c r="F7381" s="47"/>
      <c r="G7381" s="47"/>
      <c r="H7381" s="117"/>
      <c r="I7381" s="70"/>
      <c r="J7381" s="71"/>
      <c r="K7381" s="71"/>
      <c r="L7381" s="48" t="s">
        <v>5</v>
      </c>
      <c r="M7381" s="47" t="s">
        <v>29</v>
      </c>
      <c r="N7381" s="69"/>
      <c r="O7381" s="69"/>
      <c r="P7381" s="69"/>
      <c r="Q7381" s="69"/>
      <c r="R7381" s="69"/>
      <c r="S7381" s="47"/>
    </row>
    <row r="7382" spans="2:19" ht="15" thickBot="1" x14ac:dyDescent="0.35">
      <c r="B7382" s="47" t="s">
        <v>13</v>
      </c>
      <c r="C7382" s="47"/>
      <c r="D7382" s="47"/>
      <c r="E7382" s="47"/>
      <c r="F7382" s="47"/>
      <c r="G7382" s="47"/>
      <c r="H7382" s="138">
        <f>IFERROR(VLOOKUP(H7381,'1 - Strom Erdgas Wärme 2021'!H:AA,17,FALSE),"")</f>
        <v>0</v>
      </c>
      <c r="I7382" s="70"/>
      <c r="J7382" s="71"/>
      <c r="K7382" s="71"/>
      <c r="L7382" s="48"/>
      <c r="M7382" s="47"/>
      <c r="N7382" s="69"/>
      <c r="O7382" s="69"/>
      <c r="P7382" s="69"/>
      <c r="Q7382" s="69"/>
      <c r="R7382" s="69"/>
      <c r="S7382" s="47"/>
    </row>
    <row r="7383" spans="2:19" ht="15" thickBot="1" x14ac:dyDescent="0.35">
      <c r="B7383" s="47" t="s">
        <v>16</v>
      </c>
      <c r="C7383" s="47"/>
      <c r="D7383" s="47"/>
      <c r="E7383" s="47"/>
      <c r="F7383" s="47"/>
      <c r="G7383" s="47"/>
      <c r="H7383" s="139"/>
      <c r="I7383" s="72"/>
      <c r="J7383" s="73"/>
      <c r="K7383" s="73"/>
      <c r="L7383" s="48" t="s">
        <v>5</v>
      </c>
      <c r="M7383" s="47" t="s">
        <v>17</v>
      </c>
      <c r="N7383" s="69"/>
      <c r="O7383" s="69"/>
      <c r="P7383" s="69"/>
      <c r="Q7383" s="69"/>
      <c r="R7383" s="69"/>
      <c r="S7383" s="47"/>
    </row>
    <row r="7384" spans="2:19" ht="16.8" thickBot="1" x14ac:dyDescent="0.45">
      <c r="B7384" s="47" t="str">
        <f>IF(H7383="Erdgas","Arbeitspreis pro kWh Erdgas in EUR",IF(H7383="Strom","Arbeitspreis pro kWh Strom in EUR",IF(H7383="Wärme/Kälte","Arbeitspreis pro kWh Wärme-/Kälteverbrauch in EUR","Bitte Energieart auswählen!")))</f>
        <v>Bitte Energieart auswählen!</v>
      </c>
      <c r="C7384" s="47"/>
      <c r="D7384" s="47"/>
      <c r="E7384" s="47"/>
      <c r="F7384" s="47"/>
      <c r="G7384" s="74">
        <f>IFERROR(SUMPRODUCT(I7384:K7384,I7385:K7385),"")</f>
        <v>0</v>
      </c>
      <c r="H7384" s="47"/>
      <c r="I7384" s="118"/>
      <c r="J7384" s="118"/>
      <c r="K7384" s="118"/>
      <c r="L7384" s="48" t="s">
        <v>5</v>
      </c>
      <c r="M7384" s="47" t="str">
        <f>IF(H7383="Erdgas","Erdgaskosten exkl. Steuern, Abgaben, Netzentgelte, etc.",IF(H7383="Strom","Stromkosten exkl. Steuern, Abgaben, Netzentgelte, etc.",IF(H7383="Wärme/Kälte","Wärme-/Kältekosten exkl. Steuern, Abgaben, Netzentgelte, etc.", "Bitte Energieart auswählen!")))</f>
        <v>Bitte Energieart auswählen!</v>
      </c>
      <c r="N7384" s="47"/>
      <c r="O7384" s="47"/>
      <c r="P7384" s="75"/>
      <c r="Q7384" s="61"/>
      <c r="R7384" s="62"/>
      <c r="S7384" s="47"/>
    </row>
    <row r="7385" spans="2:19" ht="15" thickBot="1" x14ac:dyDescent="0.35">
      <c r="B7385" s="47" t="str">
        <f>IF(AND(H7383="Erdgas",H7382="Nein"),"Aliquoter Erdgasverbrauch in kWh von 1. Oktober 2022 bis 31. Dezember 2022",IF(H7383="Erdgas","Erdgasverbrauch in kWh von 1. Oktober 2022 bis 31. Dezember 2022",IF(AND(H7383="Strom",H7382="Nein"),"Aliquoter Stromverbrauch in kWh von 1. Oktober 2022 bis 31. Dezember 2022",IF(H7383="Strom","Stromverbrauch in kWh von 1. Oktober 2022 bis 31. Dezember 2022",IF(AND(H7383="Wärme/Kälte",H7382="Nein"),"Aliquoter Wärme-/Kälteverbrauch in kWh von 1. Oktober 2022 bis 31. Dezember 2022",IF(H7383="Wärme/Kälte","Wärme-/Kälteverbrauch in kWh von 1. Oktober 2022 bis 31. Dezember 2022","Bitte Energieart auswählen!"))))))</f>
        <v>Bitte Energieart auswählen!</v>
      </c>
      <c r="C7385" s="47"/>
      <c r="D7385" s="47"/>
      <c r="E7385" s="47"/>
      <c r="F7385" s="47"/>
      <c r="G7385" s="47"/>
      <c r="H7385" s="59">
        <f>SUM(I7385:K7385)</f>
        <v>0</v>
      </c>
      <c r="I7385" s="119" t="str">
        <f>IFERROR(IF(H7382="Nein",VLOOKUP(H7381,'1 - Strom Erdgas Wärme 2021'!H:AA,20,FALSE)/12,""),"")</f>
        <v/>
      </c>
      <c r="J7385" s="119" t="str">
        <f>IFERROR(IF(H7382="Nein",VLOOKUP(H7381,'1 - Strom Erdgas Wärme 2021'!H:AB,20,FALSE)/12,""),"")</f>
        <v/>
      </c>
      <c r="K7385" s="119" t="str">
        <f>IFERROR(IF(H7382="Nein",VLOOKUP(H7381,'1 - Strom Erdgas Wärme 2021'!H:AC,20,FALSE)/12,""),"")</f>
        <v/>
      </c>
      <c r="L7385" s="48" t="s">
        <v>5</v>
      </c>
      <c r="M7385" s="76" t="str">
        <f>IFERROR(IF(H7382="Nein","Vorbefüllte Verbrauchswerte wurden aliquot (d.h. 1/12) aus dem Jahr 2021 übernommen.","Bitte ergänzen Sie die monatlichen Verbrauchswerte gem. Lastprofilzähler"),"")</f>
        <v>Bitte ergänzen Sie die monatlichen Verbrauchswerte gem. Lastprofilzähler</v>
      </c>
      <c r="N7385" s="77"/>
      <c r="O7385" s="77"/>
      <c r="P7385" s="77"/>
      <c r="Q7385" s="77"/>
      <c r="R7385" s="77"/>
      <c r="S7385" s="77"/>
    </row>
    <row r="7386" spans="2:19" x14ac:dyDescent="0.3">
      <c r="B7386" s="47" t="str">
        <f>IF(H7383="Wärme/Kälte","Energiemix: Anteil in % der aus Strom oder Erdgas erzeugten Wärme/Kälte","")</f>
        <v/>
      </c>
      <c r="C7386" s="46"/>
      <c r="D7386" s="46"/>
      <c r="E7386" s="46"/>
      <c r="F7386" s="74">
        <f>IFERROR(SUMPRODUCT(I7386:K7386,I7385:K7385),"")</f>
        <v>0</v>
      </c>
      <c r="G7386" s="74"/>
      <c r="H7386" s="46"/>
      <c r="I7386" s="120"/>
      <c r="J7386" s="121"/>
      <c r="K7386" s="121"/>
      <c r="L7386" s="48" t="str">
        <f>IF(H7383="Wärme/Kälte","i","")</f>
        <v/>
      </c>
      <c r="M7386" s="47" t="str">
        <f>IF(H7383="Wärme/Kälte","Bitte geben Sie den Anteil in % (von 0 bis 100, ohne Prozentzeichen) der  direkt aus Strom oder Erdgas erzeugten Wärme/Kälte.","")</f>
        <v/>
      </c>
      <c r="N7386" s="46"/>
      <c r="O7386" s="46"/>
      <c r="P7386" s="46"/>
      <c r="Q7386" s="46"/>
      <c r="R7386" s="46"/>
      <c r="S7386" s="46"/>
    </row>
    <row r="7387" spans="2:19" x14ac:dyDescent="0.3">
      <c r="B7387" s="46"/>
      <c r="C7387" s="46"/>
      <c r="D7387" s="46"/>
      <c r="E7387" s="46"/>
      <c r="F7387" s="46"/>
      <c r="G7387" s="46"/>
      <c r="H7387" s="46"/>
      <c r="I7387" s="98"/>
      <c r="J7387" s="46"/>
      <c r="K7387" s="46"/>
      <c r="L7387" s="48"/>
      <c r="M7387" s="47"/>
      <c r="N7387" s="46"/>
      <c r="O7387" s="46"/>
      <c r="P7387" s="46"/>
      <c r="Q7387" s="46"/>
      <c r="R7387" s="46"/>
      <c r="S7387" s="46"/>
    </row>
    <row r="7388" spans="2:19" ht="18" thickBot="1" x14ac:dyDescent="0.5">
      <c r="B7388" s="56" t="s">
        <v>10</v>
      </c>
      <c r="C7388" s="47"/>
      <c r="D7388" s="47"/>
      <c r="E7388" s="47"/>
      <c r="F7388" s="47"/>
      <c r="G7388" s="47"/>
      <c r="H7388" s="47"/>
      <c r="I7388" s="68">
        <v>44835</v>
      </c>
      <c r="J7388" s="68">
        <v>44866</v>
      </c>
      <c r="K7388" s="68">
        <v>44896</v>
      </c>
      <c r="L7388" s="47"/>
      <c r="M7388" s="69"/>
      <c r="N7388" s="69"/>
      <c r="O7388" s="69"/>
      <c r="P7388" s="69"/>
      <c r="Q7388" s="69"/>
      <c r="R7388" s="69"/>
      <c r="S7388" s="47"/>
    </row>
    <row r="7389" spans="2:19" ht="15" thickBot="1" x14ac:dyDescent="0.35">
      <c r="B7389" s="47" t="s">
        <v>28</v>
      </c>
      <c r="C7389" s="47"/>
      <c r="D7389" s="47"/>
      <c r="E7389" s="47"/>
      <c r="F7389" s="47"/>
      <c r="G7389" s="47"/>
      <c r="H7389" s="117"/>
      <c r="I7389" s="70"/>
      <c r="J7389" s="71"/>
      <c r="K7389" s="71"/>
      <c r="L7389" s="48" t="s">
        <v>5</v>
      </c>
      <c r="M7389" s="47" t="s">
        <v>29</v>
      </c>
      <c r="N7389" s="69"/>
      <c r="O7389" s="69"/>
      <c r="P7389" s="69"/>
      <c r="Q7389" s="69"/>
      <c r="R7389" s="69"/>
      <c r="S7389" s="47"/>
    </row>
    <row r="7390" spans="2:19" ht="15" thickBot="1" x14ac:dyDescent="0.35">
      <c r="B7390" s="47" t="s">
        <v>13</v>
      </c>
      <c r="C7390" s="47"/>
      <c r="D7390" s="47"/>
      <c r="E7390" s="47"/>
      <c r="F7390" s="47"/>
      <c r="G7390" s="47"/>
      <c r="H7390" s="138">
        <f>IFERROR(VLOOKUP(H7389,'1 - Strom Erdgas Wärme 2021'!H:AA,17,FALSE),"")</f>
        <v>0</v>
      </c>
      <c r="I7390" s="70"/>
      <c r="J7390" s="71"/>
      <c r="K7390" s="71"/>
      <c r="L7390" s="48"/>
      <c r="M7390" s="47"/>
      <c r="N7390" s="69"/>
      <c r="O7390" s="69"/>
      <c r="P7390" s="69"/>
      <c r="Q7390" s="69"/>
      <c r="R7390" s="69"/>
      <c r="S7390" s="47"/>
    </row>
    <row r="7391" spans="2:19" ht="15" thickBot="1" x14ac:dyDescent="0.35">
      <c r="B7391" s="47" t="s">
        <v>16</v>
      </c>
      <c r="C7391" s="47"/>
      <c r="D7391" s="47"/>
      <c r="E7391" s="47"/>
      <c r="F7391" s="47"/>
      <c r="G7391" s="47"/>
      <c r="H7391" s="139"/>
      <c r="I7391" s="72"/>
      <c r="J7391" s="73"/>
      <c r="K7391" s="73"/>
      <c r="L7391" s="48" t="s">
        <v>5</v>
      </c>
      <c r="M7391" s="47" t="s">
        <v>17</v>
      </c>
      <c r="N7391" s="69"/>
      <c r="O7391" s="69"/>
      <c r="P7391" s="69"/>
      <c r="Q7391" s="69"/>
      <c r="R7391" s="69"/>
      <c r="S7391" s="47"/>
    </row>
    <row r="7392" spans="2:19" ht="16.8" thickBot="1" x14ac:dyDescent="0.45">
      <c r="B7392" s="47" t="str">
        <f>IF(H7391="Erdgas","Arbeitspreis pro kWh Erdgas in EUR",IF(H7391="Strom","Arbeitspreis pro kWh Strom in EUR",IF(H7391="Wärme/Kälte","Arbeitspreis pro kWh Wärme-/Kälteverbrauch in EUR","Bitte Energieart auswählen!")))</f>
        <v>Bitte Energieart auswählen!</v>
      </c>
      <c r="C7392" s="47"/>
      <c r="D7392" s="47"/>
      <c r="E7392" s="47"/>
      <c r="F7392" s="47"/>
      <c r="G7392" s="74">
        <f>IFERROR(SUMPRODUCT(I7392:K7392,I7393:K7393),"")</f>
        <v>0</v>
      </c>
      <c r="H7392" s="47"/>
      <c r="I7392" s="118"/>
      <c r="J7392" s="118"/>
      <c r="K7392" s="118"/>
      <c r="L7392" s="48" t="s">
        <v>5</v>
      </c>
      <c r="M7392" s="47" t="str">
        <f>IF(H7391="Erdgas","Erdgaskosten exkl. Steuern, Abgaben, Netzentgelte, etc.",IF(H7391="Strom","Stromkosten exkl. Steuern, Abgaben, Netzentgelte, etc.",IF(H7391="Wärme/Kälte","Wärme-/Kältekosten exkl. Steuern, Abgaben, Netzentgelte, etc.", "Bitte Energieart auswählen!")))</f>
        <v>Bitte Energieart auswählen!</v>
      </c>
      <c r="N7392" s="47"/>
      <c r="O7392" s="47"/>
      <c r="P7392" s="75"/>
      <c r="Q7392" s="61"/>
      <c r="R7392" s="62"/>
      <c r="S7392" s="47"/>
    </row>
    <row r="7393" spans="2:19" ht="15" thickBot="1" x14ac:dyDescent="0.35">
      <c r="B7393" s="47" t="str">
        <f>IF(AND(H7391="Erdgas",H7390="Nein"),"Aliquoter Erdgasverbrauch in kWh von 1. Oktober 2022 bis 31. Dezember 2022",IF(H7391="Erdgas","Erdgasverbrauch in kWh von 1. Oktober 2022 bis 31. Dezember 2022",IF(AND(H7391="Strom",H7390="Nein"),"Aliquoter Stromverbrauch in kWh von 1. Oktober 2022 bis 31. Dezember 2022",IF(H7391="Strom","Stromverbrauch in kWh von 1. Oktober 2022 bis 31. Dezember 2022",IF(AND(H7391="Wärme/Kälte",H7390="Nein"),"Aliquoter Wärme-/Kälteverbrauch in kWh von 1. Oktober 2022 bis 31. Dezember 2022",IF(H7391="Wärme/Kälte","Wärme-/Kälteverbrauch in kWh von 1. Oktober 2022 bis 31. Dezember 2022","Bitte Energieart auswählen!"))))))</f>
        <v>Bitte Energieart auswählen!</v>
      </c>
      <c r="C7393" s="47"/>
      <c r="D7393" s="47"/>
      <c r="E7393" s="47"/>
      <c r="F7393" s="47"/>
      <c r="G7393" s="47"/>
      <c r="H7393" s="59">
        <f>SUM(I7393:K7393)</f>
        <v>0</v>
      </c>
      <c r="I7393" s="119" t="str">
        <f>IFERROR(IF(H7390="Nein",VLOOKUP(H7389,'1 - Strom Erdgas Wärme 2021'!H:AA,20,FALSE)/12,""),"")</f>
        <v/>
      </c>
      <c r="J7393" s="119" t="str">
        <f>IFERROR(IF(H7390="Nein",VLOOKUP(H7389,'1 - Strom Erdgas Wärme 2021'!H:AB,20,FALSE)/12,""),"")</f>
        <v/>
      </c>
      <c r="K7393" s="119" t="str">
        <f>IFERROR(IF(H7390="Nein",VLOOKUP(H7389,'1 - Strom Erdgas Wärme 2021'!H:AC,20,FALSE)/12,""),"")</f>
        <v/>
      </c>
      <c r="L7393" s="48" t="s">
        <v>5</v>
      </c>
      <c r="M7393" s="76" t="str">
        <f>IFERROR(IF(H7390="Nein","Vorbefüllte Verbrauchswerte wurden aliquot (d.h. 1/12) aus dem Jahr 2021 übernommen.","Bitte ergänzen Sie die monatlichen Verbrauchswerte gem. Lastprofilzähler"),"")</f>
        <v>Bitte ergänzen Sie die monatlichen Verbrauchswerte gem. Lastprofilzähler</v>
      </c>
      <c r="N7393" s="77"/>
      <c r="O7393" s="77"/>
      <c r="P7393" s="77"/>
      <c r="Q7393" s="77"/>
      <c r="R7393" s="77"/>
      <c r="S7393" s="77"/>
    </row>
    <row r="7394" spans="2:19" x14ac:dyDescent="0.3">
      <c r="B7394" s="47" t="str">
        <f>IF(H7391="Wärme/Kälte","Energiemix: Anteil in % der aus Strom oder Erdgas erzeugten Wärme/Kälte","")</f>
        <v/>
      </c>
      <c r="C7394" s="46"/>
      <c r="D7394" s="46"/>
      <c r="E7394" s="46"/>
      <c r="F7394" s="74">
        <f>IFERROR(SUMPRODUCT(I7394:K7394,I7393:K7393),"")</f>
        <v>0</v>
      </c>
      <c r="G7394" s="74"/>
      <c r="H7394" s="46"/>
      <c r="I7394" s="120"/>
      <c r="J7394" s="121"/>
      <c r="K7394" s="121"/>
      <c r="L7394" s="48" t="str">
        <f>IF(H7391="Wärme/Kälte","i","")</f>
        <v/>
      </c>
      <c r="M7394" s="47" t="str">
        <f>IF(H7391="Wärme/Kälte","Bitte geben Sie den Anteil in % (von 0 bis 100, ohne Prozentzeichen) der  direkt aus Strom oder Erdgas erzeugten Wärme/Kälte.","")</f>
        <v/>
      </c>
      <c r="N7394" s="46"/>
      <c r="O7394" s="46"/>
      <c r="P7394" s="46"/>
      <c r="Q7394" s="46"/>
      <c r="R7394" s="46"/>
      <c r="S7394" s="46"/>
    </row>
    <row r="7395" spans="2:19" x14ac:dyDescent="0.3">
      <c r="B7395" s="46"/>
      <c r="C7395" s="46"/>
      <c r="D7395" s="46"/>
      <c r="E7395" s="46"/>
      <c r="F7395" s="46"/>
      <c r="G7395" s="46"/>
      <c r="H7395" s="46"/>
      <c r="I7395" s="98"/>
      <c r="J7395" s="46"/>
      <c r="K7395" s="46"/>
      <c r="L7395" s="48"/>
      <c r="M7395" s="47"/>
      <c r="N7395" s="46"/>
      <c r="O7395" s="46"/>
      <c r="P7395" s="46"/>
      <c r="Q7395" s="46"/>
      <c r="R7395" s="46"/>
      <c r="S7395" s="46"/>
    </row>
    <row r="7396" spans="2:19" ht="18" thickBot="1" x14ac:dyDescent="0.5">
      <c r="B7396" s="56" t="s">
        <v>10</v>
      </c>
      <c r="C7396" s="47"/>
      <c r="D7396" s="47"/>
      <c r="E7396" s="47"/>
      <c r="F7396" s="47"/>
      <c r="G7396" s="47"/>
      <c r="H7396" s="47"/>
      <c r="I7396" s="68">
        <v>44835</v>
      </c>
      <c r="J7396" s="68">
        <v>44866</v>
      </c>
      <c r="K7396" s="68">
        <v>44896</v>
      </c>
      <c r="L7396" s="47"/>
      <c r="M7396" s="69"/>
      <c r="N7396" s="69"/>
      <c r="O7396" s="69"/>
      <c r="P7396" s="69"/>
      <c r="Q7396" s="69"/>
      <c r="R7396" s="69"/>
      <c r="S7396" s="47"/>
    </row>
    <row r="7397" spans="2:19" ht="15" thickBot="1" x14ac:dyDescent="0.35">
      <c r="B7397" s="47" t="s">
        <v>28</v>
      </c>
      <c r="C7397" s="47"/>
      <c r="D7397" s="47"/>
      <c r="E7397" s="47"/>
      <c r="F7397" s="47"/>
      <c r="G7397" s="47"/>
      <c r="H7397" s="117"/>
      <c r="I7397" s="70"/>
      <c r="J7397" s="71"/>
      <c r="K7397" s="71"/>
      <c r="L7397" s="48" t="s">
        <v>5</v>
      </c>
      <c r="M7397" s="47" t="s">
        <v>29</v>
      </c>
      <c r="N7397" s="69"/>
      <c r="O7397" s="69"/>
      <c r="P7397" s="69"/>
      <c r="Q7397" s="69"/>
      <c r="R7397" s="69"/>
      <c r="S7397" s="47"/>
    </row>
    <row r="7398" spans="2:19" ht="15" thickBot="1" x14ac:dyDescent="0.35">
      <c r="B7398" s="47" t="s">
        <v>13</v>
      </c>
      <c r="C7398" s="47"/>
      <c r="D7398" s="47"/>
      <c r="E7398" s="47"/>
      <c r="F7398" s="47"/>
      <c r="G7398" s="47"/>
      <c r="H7398" s="138">
        <f>IFERROR(VLOOKUP(H7397,'1 - Strom Erdgas Wärme 2021'!H:AA,17,FALSE),"")</f>
        <v>0</v>
      </c>
      <c r="I7398" s="70"/>
      <c r="J7398" s="71"/>
      <c r="K7398" s="71"/>
      <c r="L7398" s="48"/>
      <c r="M7398" s="47"/>
      <c r="N7398" s="69"/>
      <c r="O7398" s="69"/>
      <c r="P7398" s="69"/>
      <c r="Q7398" s="69"/>
      <c r="R7398" s="69"/>
      <c r="S7398" s="47"/>
    </row>
    <row r="7399" spans="2:19" ht="15" thickBot="1" x14ac:dyDescent="0.35">
      <c r="B7399" s="47" t="s">
        <v>16</v>
      </c>
      <c r="C7399" s="47"/>
      <c r="D7399" s="47"/>
      <c r="E7399" s="47"/>
      <c r="F7399" s="47"/>
      <c r="G7399" s="47"/>
      <c r="H7399" s="139"/>
      <c r="I7399" s="72"/>
      <c r="J7399" s="73"/>
      <c r="K7399" s="73"/>
      <c r="L7399" s="48" t="s">
        <v>5</v>
      </c>
      <c r="M7399" s="47" t="s">
        <v>17</v>
      </c>
      <c r="N7399" s="69"/>
      <c r="O7399" s="69"/>
      <c r="P7399" s="69"/>
      <c r="Q7399" s="69"/>
      <c r="R7399" s="69"/>
      <c r="S7399" s="47"/>
    </row>
    <row r="7400" spans="2:19" ht="16.8" thickBot="1" x14ac:dyDescent="0.45">
      <c r="B7400" s="47" t="str">
        <f>IF(H7399="Erdgas","Arbeitspreis pro kWh Erdgas in EUR",IF(H7399="Strom","Arbeitspreis pro kWh Strom in EUR",IF(H7399="Wärme/Kälte","Arbeitspreis pro kWh Wärme-/Kälteverbrauch in EUR","Bitte Energieart auswählen!")))</f>
        <v>Bitte Energieart auswählen!</v>
      </c>
      <c r="C7400" s="47"/>
      <c r="D7400" s="47"/>
      <c r="E7400" s="47"/>
      <c r="F7400" s="47"/>
      <c r="G7400" s="74">
        <f>IFERROR(SUMPRODUCT(I7400:K7400,I7401:K7401),"")</f>
        <v>0</v>
      </c>
      <c r="H7400" s="47"/>
      <c r="I7400" s="118"/>
      <c r="J7400" s="118"/>
      <c r="K7400" s="118"/>
      <c r="L7400" s="48" t="s">
        <v>5</v>
      </c>
      <c r="M7400" s="47" t="str">
        <f>IF(H7399="Erdgas","Erdgaskosten exkl. Steuern, Abgaben, Netzentgelte, etc.",IF(H7399="Strom","Stromkosten exkl. Steuern, Abgaben, Netzentgelte, etc.",IF(H7399="Wärme/Kälte","Wärme-/Kältekosten exkl. Steuern, Abgaben, Netzentgelte, etc.", "Bitte Energieart auswählen!")))</f>
        <v>Bitte Energieart auswählen!</v>
      </c>
      <c r="N7400" s="47"/>
      <c r="O7400" s="47"/>
      <c r="P7400" s="75"/>
      <c r="Q7400" s="61"/>
      <c r="R7400" s="62"/>
      <c r="S7400" s="47"/>
    </row>
    <row r="7401" spans="2:19" ht="15" thickBot="1" x14ac:dyDescent="0.35">
      <c r="B7401" s="47" t="str">
        <f>IF(AND(H7399="Erdgas",H7398="Nein"),"Aliquoter Erdgasverbrauch in kWh von 1. Oktober 2022 bis 31. Dezember 2022",IF(H7399="Erdgas","Erdgasverbrauch in kWh von 1. Oktober 2022 bis 31. Dezember 2022",IF(AND(H7399="Strom",H7398="Nein"),"Aliquoter Stromverbrauch in kWh von 1. Oktober 2022 bis 31. Dezember 2022",IF(H7399="Strom","Stromverbrauch in kWh von 1. Oktober 2022 bis 31. Dezember 2022",IF(AND(H7399="Wärme/Kälte",H7398="Nein"),"Aliquoter Wärme-/Kälteverbrauch in kWh von 1. Oktober 2022 bis 31. Dezember 2022",IF(H7399="Wärme/Kälte","Wärme-/Kälteverbrauch in kWh von 1. Oktober 2022 bis 31. Dezember 2022","Bitte Energieart auswählen!"))))))</f>
        <v>Bitte Energieart auswählen!</v>
      </c>
      <c r="C7401" s="47"/>
      <c r="D7401" s="47"/>
      <c r="E7401" s="47"/>
      <c r="F7401" s="47"/>
      <c r="G7401" s="47"/>
      <c r="H7401" s="59">
        <f>SUM(I7401:K7401)</f>
        <v>0</v>
      </c>
      <c r="I7401" s="119" t="str">
        <f>IFERROR(IF(H7398="Nein",VLOOKUP(H7397,'1 - Strom Erdgas Wärme 2021'!H:AA,20,FALSE)/12,""),"")</f>
        <v/>
      </c>
      <c r="J7401" s="119" t="str">
        <f>IFERROR(IF(H7398="Nein",VLOOKUP(H7397,'1 - Strom Erdgas Wärme 2021'!H:AB,20,FALSE)/12,""),"")</f>
        <v/>
      </c>
      <c r="K7401" s="119" t="str">
        <f>IFERROR(IF(H7398="Nein",VLOOKUP(H7397,'1 - Strom Erdgas Wärme 2021'!H:AC,20,FALSE)/12,""),"")</f>
        <v/>
      </c>
      <c r="L7401" s="48" t="s">
        <v>5</v>
      </c>
      <c r="M7401" s="76" t="str">
        <f>IFERROR(IF(H7398="Nein","Vorbefüllte Verbrauchswerte wurden aliquot (d.h. 1/12) aus dem Jahr 2021 übernommen.","Bitte ergänzen Sie die monatlichen Verbrauchswerte gem. Lastprofilzähler"),"")</f>
        <v>Bitte ergänzen Sie die monatlichen Verbrauchswerte gem. Lastprofilzähler</v>
      </c>
      <c r="N7401" s="77"/>
      <c r="O7401" s="77"/>
      <c r="P7401" s="77"/>
      <c r="Q7401" s="77"/>
      <c r="R7401" s="77"/>
      <c r="S7401" s="77"/>
    </row>
    <row r="7402" spans="2:19" x14ac:dyDescent="0.3">
      <c r="B7402" s="47" t="str">
        <f>IF(H7399="Wärme/Kälte","Energiemix: Anteil in % der aus Strom oder Erdgas erzeugten Wärme/Kälte","")</f>
        <v/>
      </c>
      <c r="C7402" s="46"/>
      <c r="D7402" s="46"/>
      <c r="E7402" s="46"/>
      <c r="F7402" s="74">
        <f>IFERROR(SUMPRODUCT(I7402:K7402,I7401:K7401),"")</f>
        <v>0</v>
      </c>
      <c r="G7402" s="74"/>
      <c r="H7402" s="46"/>
      <c r="I7402" s="120"/>
      <c r="J7402" s="121"/>
      <c r="K7402" s="121"/>
      <c r="L7402" s="48" t="str">
        <f>IF(H7399="Wärme/Kälte","i","")</f>
        <v/>
      </c>
      <c r="M7402" s="47" t="str">
        <f>IF(H7399="Wärme/Kälte","Bitte geben Sie den Anteil in % (von 0 bis 100, ohne Prozentzeichen) der  direkt aus Strom oder Erdgas erzeugten Wärme/Kälte.","")</f>
        <v/>
      </c>
      <c r="N7402" s="46"/>
      <c r="O7402" s="46"/>
      <c r="P7402" s="46"/>
      <c r="Q7402" s="46"/>
      <c r="R7402" s="46"/>
      <c r="S7402" s="46"/>
    </row>
    <row r="7403" spans="2:19" x14ac:dyDescent="0.3">
      <c r="B7403" s="46"/>
      <c r="C7403" s="46"/>
      <c r="D7403" s="46"/>
      <c r="E7403" s="46"/>
      <c r="F7403" s="46"/>
      <c r="G7403" s="46"/>
      <c r="H7403" s="46"/>
      <c r="I7403" s="98"/>
      <c r="J7403" s="46"/>
      <c r="K7403" s="46"/>
      <c r="L7403" s="48"/>
      <c r="M7403" s="47"/>
      <c r="N7403" s="46"/>
      <c r="O7403" s="46"/>
      <c r="P7403" s="46"/>
      <c r="Q7403" s="46"/>
      <c r="R7403" s="46"/>
      <c r="S7403" s="46"/>
    </row>
    <row r="7404" spans="2:19" ht="18" thickBot="1" x14ac:dyDescent="0.5">
      <c r="B7404" s="56" t="s">
        <v>10</v>
      </c>
      <c r="C7404" s="47"/>
      <c r="D7404" s="47"/>
      <c r="E7404" s="47"/>
      <c r="F7404" s="47"/>
      <c r="G7404" s="47"/>
      <c r="H7404" s="47"/>
      <c r="I7404" s="68">
        <v>44835</v>
      </c>
      <c r="J7404" s="68">
        <v>44866</v>
      </c>
      <c r="K7404" s="68">
        <v>44896</v>
      </c>
      <c r="L7404" s="47"/>
      <c r="M7404" s="69"/>
      <c r="N7404" s="69"/>
      <c r="O7404" s="69"/>
      <c r="P7404" s="69"/>
      <c r="Q7404" s="69"/>
      <c r="R7404" s="69"/>
      <c r="S7404" s="47"/>
    </row>
    <row r="7405" spans="2:19" ht="15" thickBot="1" x14ac:dyDescent="0.35">
      <c r="B7405" s="47" t="s">
        <v>28</v>
      </c>
      <c r="C7405" s="47"/>
      <c r="D7405" s="47"/>
      <c r="E7405" s="47"/>
      <c r="F7405" s="47"/>
      <c r="G7405" s="47"/>
      <c r="H7405" s="117"/>
      <c r="I7405" s="70"/>
      <c r="J7405" s="71"/>
      <c r="K7405" s="71"/>
      <c r="L7405" s="48" t="s">
        <v>5</v>
      </c>
      <c r="M7405" s="47" t="s">
        <v>29</v>
      </c>
      <c r="N7405" s="69"/>
      <c r="O7405" s="69"/>
      <c r="P7405" s="69"/>
      <c r="Q7405" s="69"/>
      <c r="R7405" s="69"/>
      <c r="S7405" s="47"/>
    </row>
    <row r="7406" spans="2:19" ht="15" thickBot="1" x14ac:dyDescent="0.35">
      <c r="B7406" s="47" t="s">
        <v>13</v>
      </c>
      <c r="C7406" s="47"/>
      <c r="D7406" s="47"/>
      <c r="E7406" s="47"/>
      <c r="F7406" s="47"/>
      <c r="G7406" s="47"/>
      <c r="H7406" s="138">
        <f>IFERROR(VLOOKUP(H7405,'1 - Strom Erdgas Wärme 2021'!H:AA,17,FALSE),"")</f>
        <v>0</v>
      </c>
      <c r="I7406" s="70"/>
      <c r="J7406" s="71"/>
      <c r="K7406" s="71"/>
      <c r="L7406" s="48"/>
      <c r="M7406" s="47"/>
      <c r="N7406" s="69"/>
      <c r="O7406" s="69"/>
      <c r="P7406" s="69"/>
      <c r="Q7406" s="69"/>
      <c r="R7406" s="69"/>
      <c r="S7406" s="47"/>
    </row>
    <row r="7407" spans="2:19" ht="15" thickBot="1" x14ac:dyDescent="0.35">
      <c r="B7407" s="47" t="s">
        <v>16</v>
      </c>
      <c r="C7407" s="47"/>
      <c r="D7407" s="47"/>
      <c r="E7407" s="47"/>
      <c r="F7407" s="47"/>
      <c r="G7407" s="47"/>
      <c r="H7407" s="139"/>
      <c r="I7407" s="72"/>
      <c r="J7407" s="73"/>
      <c r="K7407" s="73"/>
      <c r="L7407" s="48" t="s">
        <v>5</v>
      </c>
      <c r="M7407" s="47" t="s">
        <v>17</v>
      </c>
      <c r="N7407" s="69"/>
      <c r="O7407" s="69"/>
      <c r="P7407" s="69"/>
      <c r="Q7407" s="69"/>
      <c r="R7407" s="69"/>
      <c r="S7407" s="47"/>
    </row>
    <row r="7408" spans="2:19" ht="16.8" thickBot="1" x14ac:dyDescent="0.45">
      <c r="B7408" s="47" t="str">
        <f>IF(H7407="Erdgas","Arbeitspreis pro kWh Erdgas in EUR",IF(H7407="Strom","Arbeitspreis pro kWh Strom in EUR",IF(H7407="Wärme/Kälte","Arbeitspreis pro kWh Wärme-/Kälteverbrauch in EUR","Bitte Energieart auswählen!")))</f>
        <v>Bitte Energieart auswählen!</v>
      </c>
      <c r="C7408" s="47"/>
      <c r="D7408" s="47"/>
      <c r="E7408" s="47"/>
      <c r="F7408" s="47"/>
      <c r="G7408" s="74">
        <f>IFERROR(SUMPRODUCT(I7408:K7408,I7409:K7409),"")</f>
        <v>0</v>
      </c>
      <c r="H7408" s="47"/>
      <c r="I7408" s="118"/>
      <c r="J7408" s="118"/>
      <c r="K7408" s="118"/>
      <c r="L7408" s="48" t="s">
        <v>5</v>
      </c>
      <c r="M7408" s="47" t="str">
        <f>IF(H7407="Erdgas","Erdgaskosten exkl. Steuern, Abgaben, Netzentgelte, etc.",IF(H7407="Strom","Stromkosten exkl. Steuern, Abgaben, Netzentgelte, etc.",IF(H7407="Wärme/Kälte","Wärme-/Kältekosten exkl. Steuern, Abgaben, Netzentgelte, etc.", "Bitte Energieart auswählen!")))</f>
        <v>Bitte Energieart auswählen!</v>
      </c>
      <c r="N7408" s="47"/>
      <c r="O7408" s="47"/>
      <c r="P7408" s="75"/>
      <c r="Q7408" s="61"/>
      <c r="R7408" s="62"/>
      <c r="S7408" s="47"/>
    </row>
    <row r="7409" spans="2:19" ht="15" thickBot="1" x14ac:dyDescent="0.35">
      <c r="B7409" s="47" t="str">
        <f>IF(AND(H7407="Erdgas",H7406="Nein"),"Aliquoter Erdgasverbrauch in kWh von 1. Oktober 2022 bis 31. Dezember 2022",IF(H7407="Erdgas","Erdgasverbrauch in kWh von 1. Oktober 2022 bis 31. Dezember 2022",IF(AND(H7407="Strom",H7406="Nein"),"Aliquoter Stromverbrauch in kWh von 1. Oktober 2022 bis 31. Dezember 2022",IF(H7407="Strom","Stromverbrauch in kWh von 1. Oktober 2022 bis 31. Dezember 2022",IF(AND(H7407="Wärme/Kälte",H7406="Nein"),"Aliquoter Wärme-/Kälteverbrauch in kWh von 1. Oktober 2022 bis 31. Dezember 2022",IF(H7407="Wärme/Kälte","Wärme-/Kälteverbrauch in kWh von 1. Oktober 2022 bis 31. Dezember 2022","Bitte Energieart auswählen!"))))))</f>
        <v>Bitte Energieart auswählen!</v>
      </c>
      <c r="C7409" s="47"/>
      <c r="D7409" s="47"/>
      <c r="E7409" s="47"/>
      <c r="F7409" s="47"/>
      <c r="G7409" s="47"/>
      <c r="H7409" s="59">
        <f>SUM(I7409:K7409)</f>
        <v>0</v>
      </c>
      <c r="I7409" s="119" t="str">
        <f>IFERROR(IF(H7406="Nein",VLOOKUP(H7405,'1 - Strom Erdgas Wärme 2021'!H:AA,20,FALSE)/12,""),"")</f>
        <v/>
      </c>
      <c r="J7409" s="119" t="str">
        <f>IFERROR(IF(H7406="Nein",VLOOKUP(H7405,'1 - Strom Erdgas Wärme 2021'!H:AB,20,FALSE)/12,""),"")</f>
        <v/>
      </c>
      <c r="K7409" s="119" t="str">
        <f>IFERROR(IF(H7406="Nein",VLOOKUP(H7405,'1 - Strom Erdgas Wärme 2021'!H:AC,20,FALSE)/12,""),"")</f>
        <v/>
      </c>
      <c r="L7409" s="48" t="s">
        <v>5</v>
      </c>
      <c r="M7409" s="76" t="str">
        <f>IFERROR(IF(H7406="Nein","Vorbefüllte Verbrauchswerte wurden aliquot (d.h. 1/12) aus dem Jahr 2021 übernommen.","Bitte ergänzen Sie die monatlichen Verbrauchswerte gem. Lastprofilzähler"),"")</f>
        <v>Bitte ergänzen Sie die monatlichen Verbrauchswerte gem. Lastprofilzähler</v>
      </c>
      <c r="N7409" s="77"/>
      <c r="O7409" s="77"/>
      <c r="P7409" s="77"/>
      <c r="Q7409" s="77"/>
      <c r="R7409" s="77"/>
      <c r="S7409" s="77"/>
    </row>
    <row r="7410" spans="2:19" x14ac:dyDescent="0.3">
      <c r="B7410" s="47" t="str">
        <f>IF(H7407="Wärme/Kälte","Energiemix: Anteil in % der aus Strom oder Erdgas erzeugten Wärme/Kälte","")</f>
        <v/>
      </c>
      <c r="C7410" s="46"/>
      <c r="D7410" s="46"/>
      <c r="E7410" s="46"/>
      <c r="F7410" s="74">
        <f>IFERROR(SUMPRODUCT(I7410:K7410,I7409:K7409),"")</f>
        <v>0</v>
      </c>
      <c r="G7410" s="74"/>
      <c r="H7410" s="46"/>
      <c r="I7410" s="120"/>
      <c r="J7410" s="121"/>
      <c r="K7410" s="121"/>
      <c r="L7410" s="48" t="str">
        <f>IF(H7407="Wärme/Kälte","i","")</f>
        <v/>
      </c>
      <c r="M7410" s="47" t="str">
        <f>IF(H7407="Wärme/Kälte","Bitte geben Sie den Anteil in % (von 0 bis 100, ohne Prozentzeichen) der  direkt aus Strom oder Erdgas erzeugten Wärme/Kälte.","")</f>
        <v/>
      </c>
      <c r="N7410" s="46"/>
      <c r="O7410" s="46"/>
      <c r="P7410" s="46"/>
      <c r="Q7410" s="46"/>
      <c r="R7410" s="46"/>
      <c r="S7410" s="46"/>
    </row>
    <row r="7411" spans="2:19" x14ac:dyDescent="0.3">
      <c r="B7411" s="46"/>
      <c r="C7411" s="46"/>
      <c r="D7411" s="46"/>
      <c r="E7411" s="46"/>
      <c r="F7411" s="46"/>
      <c r="G7411" s="46"/>
      <c r="H7411" s="46"/>
      <c r="I7411" s="98"/>
      <c r="J7411" s="46"/>
      <c r="K7411" s="46"/>
      <c r="L7411" s="48"/>
      <c r="M7411" s="47"/>
      <c r="N7411" s="46"/>
      <c r="O7411" s="46"/>
      <c r="P7411" s="46"/>
      <c r="Q7411" s="46"/>
      <c r="R7411" s="46"/>
      <c r="S7411" s="46"/>
    </row>
    <row r="7412" spans="2:19" ht="18" thickBot="1" x14ac:dyDescent="0.5">
      <c r="B7412" s="56" t="s">
        <v>10</v>
      </c>
      <c r="C7412" s="47"/>
      <c r="D7412" s="47"/>
      <c r="E7412" s="47"/>
      <c r="F7412" s="47"/>
      <c r="G7412" s="47"/>
      <c r="H7412" s="47"/>
      <c r="I7412" s="68">
        <v>44835</v>
      </c>
      <c r="J7412" s="68">
        <v>44866</v>
      </c>
      <c r="K7412" s="68">
        <v>44896</v>
      </c>
      <c r="L7412" s="47"/>
      <c r="M7412" s="69"/>
      <c r="N7412" s="69"/>
      <c r="O7412" s="69"/>
      <c r="P7412" s="69"/>
      <c r="Q7412" s="69"/>
      <c r="R7412" s="69"/>
      <c r="S7412" s="47"/>
    </row>
    <row r="7413" spans="2:19" ht="15" thickBot="1" x14ac:dyDescent="0.35">
      <c r="B7413" s="47" t="s">
        <v>28</v>
      </c>
      <c r="C7413" s="47"/>
      <c r="D7413" s="47"/>
      <c r="E7413" s="47"/>
      <c r="F7413" s="47"/>
      <c r="G7413" s="47"/>
      <c r="H7413" s="117"/>
      <c r="I7413" s="70"/>
      <c r="J7413" s="71"/>
      <c r="K7413" s="71"/>
      <c r="L7413" s="48" t="s">
        <v>5</v>
      </c>
      <c r="M7413" s="47" t="s">
        <v>29</v>
      </c>
      <c r="N7413" s="69"/>
      <c r="O7413" s="69"/>
      <c r="P7413" s="69"/>
      <c r="Q7413" s="69"/>
      <c r="R7413" s="69"/>
      <c r="S7413" s="47"/>
    </row>
    <row r="7414" spans="2:19" ht="15" thickBot="1" x14ac:dyDescent="0.35">
      <c r="B7414" s="47" t="s">
        <v>13</v>
      </c>
      <c r="C7414" s="47"/>
      <c r="D7414" s="47"/>
      <c r="E7414" s="47"/>
      <c r="F7414" s="47"/>
      <c r="G7414" s="47"/>
      <c r="H7414" s="138">
        <f>IFERROR(VLOOKUP(H7413,'1 - Strom Erdgas Wärme 2021'!H:AA,17,FALSE),"")</f>
        <v>0</v>
      </c>
      <c r="I7414" s="70"/>
      <c r="J7414" s="71"/>
      <c r="K7414" s="71"/>
      <c r="L7414" s="48"/>
      <c r="M7414" s="47"/>
      <c r="N7414" s="69"/>
      <c r="O7414" s="69"/>
      <c r="P7414" s="69"/>
      <c r="Q7414" s="69"/>
      <c r="R7414" s="69"/>
      <c r="S7414" s="47"/>
    </row>
    <row r="7415" spans="2:19" ht="15" thickBot="1" x14ac:dyDescent="0.35">
      <c r="B7415" s="47" t="s">
        <v>16</v>
      </c>
      <c r="C7415" s="47"/>
      <c r="D7415" s="47"/>
      <c r="E7415" s="47"/>
      <c r="F7415" s="47"/>
      <c r="G7415" s="47"/>
      <c r="H7415" s="139"/>
      <c r="I7415" s="72"/>
      <c r="J7415" s="73"/>
      <c r="K7415" s="73"/>
      <c r="L7415" s="48" t="s">
        <v>5</v>
      </c>
      <c r="M7415" s="47" t="s">
        <v>17</v>
      </c>
      <c r="N7415" s="69"/>
      <c r="O7415" s="69"/>
      <c r="P7415" s="69"/>
      <c r="Q7415" s="69"/>
      <c r="R7415" s="69"/>
      <c r="S7415" s="47"/>
    </row>
    <row r="7416" spans="2:19" ht="16.8" thickBot="1" x14ac:dyDescent="0.45">
      <c r="B7416" s="47" t="str">
        <f>IF(H7415="Erdgas","Arbeitspreis pro kWh Erdgas in EUR",IF(H7415="Strom","Arbeitspreis pro kWh Strom in EUR",IF(H7415="Wärme/Kälte","Arbeitspreis pro kWh Wärme-/Kälteverbrauch in EUR","Bitte Energieart auswählen!")))</f>
        <v>Bitte Energieart auswählen!</v>
      </c>
      <c r="C7416" s="47"/>
      <c r="D7416" s="47"/>
      <c r="E7416" s="47"/>
      <c r="F7416" s="47"/>
      <c r="G7416" s="74">
        <f>IFERROR(SUMPRODUCT(I7416:K7416,I7417:K7417),"")</f>
        <v>0</v>
      </c>
      <c r="H7416" s="47"/>
      <c r="I7416" s="118"/>
      <c r="J7416" s="118"/>
      <c r="K7416" s="118"/>
      <c r="L7416" s="48" t="s">
        <v>5</v>
      </c>
      <c r="M7416" s="47" t="str">
        <f>IF(H7415="Erdgas","Erdgaskosten exkl. Steuern, Abgaben, Netzentgelte, etc.",IF(H7415="Strom","Stromkosten exkl. Steuern, Abgaben, Netzentgelte, etc.",IF(H7415="Wärme/Kälte","Wärme-/Kältekosten exkl. Steuern, Abgaben, Netzentgelte, etc.", "Bitte Energieart auswählen!")))</f>
        <v>Bitte Energieart auswählen!</v>
      </c>
      <c r="N7416" s="47"/>
      <c r="O7416" s="47"/>
      <c r="P7416" s="75"/>
      <c r="Q7416" s="61"/>
      <c r="R7416" s="62"/>
      <c r="S7416" s="47"/>
    </row>
    <row r="7417" spans="2:19" ht="15" thickBot="1" x14ac:dyDescent="0.35">
      <c r="B7417" s="47" t="str">
        <f>IF(AND(H7415="Erdgas",H7414="Nein"),"Aliquoter Erdgasverbrauch in kWh von 1. Oktober 2022 bis 31. Dezember 2022",IF(H7415="Erdgas","Erdgasverbrauch in kWh von 1. Oktober 2022 bis 31. Dezember 2022",IF(AND(H7415="Strom",H7414="Nein"),"Aliquoter Stromverbrauch in kWh von 1. Oktober 2022 bis 31. Dezember 2022",IF(H7415="Strom","Stromverbrauch in kWh von 1. Oktober 2022 bis 31. Dezember 2022",IF(AND(H7415="Wärme/Kälte",H7414="Nein"),"Aliquoter Wärme-/Kälteverbrauch in kWh von 1. Oktober 2022 bis 31. Dezember 2022",IF(H7415="Wärme/Kälte","Wärme-/Kälteverbrauch in kWh von 1. Oktober 2022 bis 31. Dezember 2022","Bitte Energieart auswählen!"))))))</f>
        <v>Bitte Energieart auswählen!</v>
      </c>
      <c r="C7417" s="47"/>
      <c r="D7417" s="47"/>
      <c r="E7417" s="47"/>
      <c r="F7417" s="47"/>
      <c r="G7417" s="47"/>
      <c r="H7417" s="59">
        <f>SUM(I7417:K7417)</f>
        <v>0</v>
      </c>
      <c r="I7417" s="119" t="str">
        <f>IFERROR(IF(H7414="Nein",VLOOKUP(H7413,'1 - Strom Erdgas Wärme 2021'!H:AA,20,FALSE)/12,""),"")</f>
        <v/>
      </c>
      <c r="J7417" s="119" t="str">
        <f>IFERROR(IF(H7414="Nein",VLOOKUP(H7413,'1 - Strom Erdgas Wärme 2021'!H:AB,20,FALSE)/12,""),"")</f>
        <v/>
      </c>
      <c r="K7417" s="119" t="str">
        <f>IFERROR(IF(H7414="Nein",VLOOKUP(H7413,'1 - Strom Erdgas Wärme 2021'!H:AC,20,FALSE)/12,""),"")</f>
        <v/>
      </c>
      <c r="L7417" s="48" t="s">
        <v>5</v>
      </c>
      <c r="M7417" s="76" t="str">
        <f>IFERROR(IF(H7414="Nein","Vorbefüllte Verbrauchswerte wurden aliquot (d.h. 1/12) aus dem Jahr 2021 übernommen.","Bitte ergänzen Sie die monatlichen Verbrauchswerte gem. Lastprofilzähler"),"")</f>
        <v>Bitte ergänzen Sie die monatlichen Verbrauchswerte gem. Lastprofilzähler</v>
      </c>
      <c r="N7417" s="77"/>
      <c r="O7417" s="77"/>
      <c r="P7417" s="77"/>
      <c r="Q7417" s="77"/>
      <c r="R7417" s="77"/>
      <c r="S7417" s="77"/>
    </row>
    <row r="7418" spans="2:19" x14ac:dyDescent="0.3">
      <c r="B7418" s="47" t="str">
        <f>IF(H7415="Wärme/Kälte","Energiemix: Anteil in % der aus Strom oder Erdgas erzeugten Wärme/Kälte","")</f>
        <v/>
      </c>
      <c r="C7418" s="46"/>
      <c r="D7418" s="46"/>
      <c r="E7418" s="46"/>
      <c r="F7418" s="74">
        <f>IFERROR(SUMPRODUCT(I7418:K7418,I7417:K7417),"")</f>
        <v>0</v>
      </c>
      <c r="G7418" s="74"/>
      <c r="H7418" s="46"/>
      <c r="I7418" s="120"/>
      <c r="J7418" s="121"/>
      <c r="K7418" s="121"/>
      <c r="L7418" s="48" t="str">
        <f>IF(H7415="Wärme/Kälte","i","")</f>
        <v/>
      </c>
      <c r="M7418" s="47" t="str">
        <f>IF(H7415="Wärme/Kälte","Bitte geben Sie den Anteil in % (von 0 bis 100, ohne Prozentzeichen) der  direkt aus Strom oder Erdgas erzeugten Wärme/Kälte.","")</f>
        <v/>
      </c>
      <c r="N7418" s="46"/>
      <c r="O7418" s="46"/>
      <c r="P7418" s="46"/>
      <c r="Q7418" s="46"/>
      <c r="R7418" s="46"/>
      <c r="S7418" s="46"/>
    </row>
    <row r="7419" spans="2:19" x14ac:dyDescent="0.3">
      <c r="B7419" s="46"/>
      <c r="C7419" s="46"/>
      <c r="D7419" s="46"/>
      <c r="E7419" s="46"/>
      <c r="F7419" s="46"/>
      <c r="G7419" s="46"/>
      <c r="H7419" s="46"/>
      <c r="I7419" s="98"/>
      <c r="J7419" s="46"/>
      <c r="K7419" s="46"/>
      <c r="L7419" s="48"/>
      <c r="M7419" s="47"/>
      <c r="N7419" s="46"/>
      <c r="O7419" s="46"/>
      <c r="P7419" s="46"/>
      <c r="Q7419" s="46"/>
      <c r="R7419" s="46"/>
      <c r="S7419" s="46"/>
    </row>
    <row r="7420" spans="2:19" ht="18" thickBot="1" x14ac:dyDescent="0.5">
      <c r="B7420" s="56" t="s">
        <v>10</v>
      </c>
      <c r="C7420" s="47"/>
      <c r="D7420" s="47"/>
      <c r="E7420" s="47"/>
      <c r="F7420" s="47"/>
      <c r="G7420" s="47"/>
      <c r="H7420" s="47"/>
      <c r="I7420" s="68">
        <v>44835</v>
      </c>
      <c r="J7420" s="68">
        <v>44866</v>
      </c>
      <c r="K7420" s="68">
        <v>44896</v>
      </c>
      <c r="L7420" s="47"/>
      <c r="M7420" s="69"/>
      <c r="N7420" s="69"/>
      <c r="O7420" s="69"/>
      <c r="P7420" s="69"/>
      <c r="Q7420" s="69"/>
      <c r="R7420" s="69"/>
      <c r="S7420" s="47"/>
    </row>
    <row r="7421" spans="2:19" ht="15" thickBot="1" x14ac:dyDescent="0.35">
      <c r="B7421" s="47" t="s">
        <v>28</v>
      </c>
      <c r="C7421" s="47"/>
      <c r="D7421" s="47"/>
      <c r="E7421" s="47"/>
      <c r="F7421" s="47"/>
      <c r="G7421" s="47"/>
      <c r="H7421" s="117"/>
      <c r="I7421" s="70"/>
      <c r="J7421" s="71"/>
      <c r="K7421" s="71"/>
      <c r="L7421" s="48" t="s">
        <v>5</v>
      </c>
      <c r="M7421" s="47" t="s">
        <v>29</v>
      </c>
      <c r="N7421" s="69"/>
      <c r="O7421" s="69"/>
      <c r="P7421" s="69"/>
      <c r="Q7421" s="69"/>
      <c r="R7421" s="69"/>
      <c r="S7421" s="47"/>
    </row>
    <row r="7422" spans="2:19" ht="15" thickBot="1" x14ac:dyDescent="0.35">
      <c r="B7422" s="47" t="s">
        <v>13</v>
      </c>
      <c r="C7422" s="47"/>
      <c r="D7422" s="47"/>
      <c r="E7422" s="47"/>
      <c r="F7422" s="47"/>
      <c r="G7422" s="47"/>
      <c r="H7422" s="138">
        <f>IFERROR(VLOOKUP(H7421,'1 - Strom Erdgas Wärme 2021'!H:AA,17,FALSE),"")</f>
        <v>0</v>
      </c>
      <c r="I7422" s="70"/>
      <c r="J7422" s="71"/>
      <c r="K7422" s="71"/>
      <c r="L7422" s="48"/>
      <c r="M7422" s="47"/>
      <c r="N7422" s="69"/>
      <c r="O7422" s="69"/>
      <c r="P7422" s="69"/>
      <c r="Q7422" s="69"/>
      <c r="R7422" s="69"/>
      <c r="S7422" s="47"/>
    </row>
    <row r="7423" spans="2:19" ht="15" thickBot="1" x14ac:dyDescent="0.35">
      <c r="B7423" s="47" t="s">
        <v>16</v>
      </c>
      <c r="C7423" s="47"/>
      <c r="D7423" s="47"/>
      <c r="E7423" s="47"/>
      <c r="F7423" s="47"/>
      <c r="G7423" s="47"/>
      <c r="H7423" s="139"/>
      <c r="I7423" s="72"/>
      <c r="J7423" s="73"/>
      <c r="K7423" s="73"/>
      <c r="L7423" s="48" t="s">
        <v>5</v>
      </c>
      <c r="M7423" s="47" t="s">
        <v>17</v>
      </c>
      <c r="N7423" s="69"/>
      <c r="O7423" s="69"/>
      <c r="P7423" s="69"/>
      <c r="Q7423" s="69"/>
      <c r="R7423" s="69"/>
      <c r="S7423" s="47"/>
    </row>
    <row r="7424" spans="2:19" ht="16.8" thickBot="1" x14ac:dyDescent="0.45">
      <c r="B7424" s="47" t="str">
        <f>IF(H7423="Erdgas","Arbeitspreis pro kWh Erdgas in EUR",IF(H7423="Strom","Arbeitspreis pro kWh Strom in EUR",IF(H7423="Wärme/Kälte","Arbeitspreis pro kWh Wärme-/Kälteverbrauch in EUR","Bitte Energieart auswählen!")))</f>
        <v>Bitte Energieart auswählen!</v>
      </c>
      <c r="C7424" s="47"/>
      <c r="D7424" s="47"/>
      <c r="E7424" s="47"/>
      <c r="F7424" s="47"/>
      <c r="G7424" s="74">
        <f>IFERROR(SUMPRODUCT(I7424:K7424,I7425:K7425),"")</f>
        <v>0</v>
      </c>
      <c r="H7424" s="47"/>
      <c r="I7424" s="118"/>
      <c r="J7424" s="118"/>
      <c r="K7424" s="118"/>
      <c r="L7424" s="48" t="s">
        <v>5</v>
      </c>
      <c r="M7424" s="47" t="str">
        <f>IF(H7423="Erdgas","Erdgaskosten exkl. Steuern, Abgaben, Netzentgelte, etc.",IF(H7423="Strom","Stromkosten exkl. Steuern, Abgaben, Netzentgelte, etc.",IF(H7423="Wärme/Kälte","Wärme-/Kältekosten exkl. Steuern, Abgaben, Netzentgelte, etc.", "Bitte Energieart auswählen!")))</f>
        <v>Bitte Energieart auswählen!</v>
      </c>
      <c r="N7424" s="47"/>
      <c r="O7424" s="47"/>
      <c r="P7424" s="75"/>
      <c r="Q7424" s="61"/>
      <c r="R7424" s="62"/>
      <c r="S7424" s="47"/>
    </row>
    <row r="7425" spans="2:19" ht="15" thickBot="1" x14ac:dyDescent="0.35">
      <c r="B7425" s="47" t="str">
        <f>IF(AND(H7423="Erdgas",H7422="Nein"),"Aliquoter Erdgasverbrauch in kWh von 1. Oktober 2022 bis 31. Dezember 2022",IF(H7423="Erdgas","Erdgasverbrauch in kWh von 1. Oktober 2022 bis 31. Dezember 2022",IF(AND(H7423="Strom",H7422="Nein"),"Aliquoter Stromverbrauch in kWh von 1. Oktober 2022 bis 31. Dezember 2022",IF(H7423="Strom","Stromverbrauch in kWh von 1. Oktober 2022 bis 31. Dezember 2022",IF(AND(H7423="Wärme/Kälte",H7422="Nein"),"Aliquoter Wärme-/Kälteverbrauch in kWh von 1. Oktober 2022 bis 31. Dezember 2022",IF(H7423="Wärme/Kälte","Wärme-/Kälteverbrauch in kWh von 1. Oktober 2022 bis 31. Dezember 2022","Bitte Energieart auswählen!"))))))</f>
        <v>Bitte Energieart auswählen!</v>
      </c>
      <c r="C7425" s="47"/>
      <c r="D7425" s="47"/>
      <c r="E7425" s="47"/>
      <c r="F7425" s="47"/>
      <c r="G7425" s="47"/>
      <c r="H7425" s="59">
        <f>SUM(I7425:K7425)</f>
        <v>0</v>
      </c>
      <c r="I7425" s="119" t="str">
        <f>IFERROR(IF(H7422="Nein",VLOOKUP(H7421,'1 - Strom Erdgas Wärme 2021'!H:AA,20,FALSE)/12,""),"")</f>
        <v/>
      </c>
      <c r="J7425" s="119" t="str">
        <f>IFERROR(IF(H7422="Nein",VLOOKUP(H7421,'1 - Strom Erdgas Wärme 2021'!H:AB,20,FALSE)/12,""),"")</f>
        <v/>
      </c>
      <c r="K7425" s="119" t="str">
        <f>IFERROR(IF(H7422="Nein",VLOOKUP(H7421,'1 - Strom Erdgas Wärme 2021'!H:AC,20,FALSE)/12,""),"")</f>
        <v/>
      </c>
      <c r="L7425" s="48" t="s">
        <v>5</v>
      </c>
      <c r="M7425" s="76" t="str">
        <f>IFERROR(IF(H7422="Nein","Vorbefüllte Verbrauchswerte wurden aliquot (d.h. 1/12) aus dem Jahr 2021 übernommen.","Bitte ergänzen Sie die monatlichen Verbrauchswerte gem. Lastprofilzähler"),"")</f>
        <v>Bitte ergänzen Sie die monatlichen Verbrauchswerte gem. Lastprofilzähler</v>
      </c>
      <c r="N7425" s="77"/>
      <c r="O7425" s="77"/>
      <c r="P7425" s="77"/>
      <c r="Q7425" s="77"/>
      <c r="R7425" s="77"/>
      <c r="S7425" s="77"/>
    </row>
    <row r="7426" spans="2:19" x14ac:dyDescent="0.3">
      <c r="B7426" s="47" t="str">
        <f>IF(H7423="Wärme/Kälte","Energiemix: Anteil in % der aus Strom oder Erdgas erzeugten Wärme/Kälte","")</f>
        <v/>
      </c>
      <c r="C7426" s="46"/>
      <c r="D7426" s="46"/>
      <c r="E7426" s="46"/>
      <c r="F7426" s="74">
        <f>IFERROR(SUMPRODUCT(I7426:K7426,I7425:K7425),"")</f>
        <v>0</v>
      </c>
      <c r="G7426" s="74"/>
      <c r="H7426" s="46"/>
      <c r="I7426" s="120"/>
      <c r="J7426" s="121"/>
      <c r="K7426" s="121"/>
      <c r="L7426" s="48" t="str">
        <f>IF(H7423="Wärme/Kälte","i","")</f>
        <v/>
      </c>
      <c r="M7426" s="47" t="str">
        <f>IF(H7423="Wärme/Kälte","Bitte geben Sie den Anteil in % (von 0 bis 100, ohne Prozentzeichen) der  direkt aus Strom oder Erdgas erzeugten Wärme/Kälte.","")</f>
        <v/>
      </c>
      <c r="N7426" s="46"/>
      <c r="O7426" s="46"/>
      <c r="P7426" s="46"/>
      <c r="Q7426" s="46"/>
      <c r="R7426" s="46"/>
      <c r="S7426" s="46"/>
    </row>
    <row r="7427" spans="2:19" x14ac:dyDescent="0.3">
      <c r="B7427" s="46"/>
      <c r="C7427" s="46"/>
      <c r="D7427" s="46"/>
      <c r="E7427" s="46"/>
      <c r="F7427" s="46"/>
      <c r="G7427" s="46"/>
      <c r="H7427" s="46"/>
      <c r="I7427" s="98"/>
      <c r="J7427" s="46"/>
      <c r="K7427" s="46"/>
      <c r="L7427" s="48"/>
      <c r="M7427" s="47"/>
      <c r="N7427" s="46"/>
      <c r="O7427" s="46"/>
      <c r="P7427" s="46"/>
      <c r="Q7427" s="46"/>
      <c r="R7427" s="46"/>
      <c r="S7427" s="46"/>
    </row>
    <row r="7428" spans="2:19" ht="18" thickBot="1" x14ac:dyDescent="0.5">
      <c r="B7428" s="56" t="s">
        <v>10</v>
      </c>
      <c r="C7428" s="47"/>
      <c r="D7428" s="47"/>
      <c r="E7428" s="47"/>
      <c r="F7428" s="47"/>
      <c r="G7428" s="47"/>
      <c r="H7428" s="47"/>
      <c r="I7428" s="68">
        <v>44835</v>
      </c>
      <c r="J7428" s="68">
        <v>44866</v>
      </c>
      <c r="K7428" s="68">
        <v>44896</v>
      </c>
      <c r="L7428" s="47"/>
      <c r="M7428" s="69"/>
      <c r="N7428" s="69"/>
      <c r="O7428" s="69"/>
      <c r="P7428" s="69"/>
      <c r="Q7428" s="69"/>
      <c r="R7428" s="69"/>
      <c r="S7428" s="47"/>
    </row>
    <row r="7429" spans="2:19" ht="15" thickBot="1" x14ac:dyDescent="0.35">
      <c r="B7429" s="47" t="s">
        <v>28</v>
      </c>
      <c r="C7429" s="47"/>
      <c r="D7429" s="47"/>
      <c r="E7429" s="47"/>
      <c r="F7429" s="47"/>
      <c r="G7429" s="47"/>
      <c r="H7429" s="117"/>
      <c r="I7429" s="70"/>
      <c r="J7429" s="71"/>
      <c r="K7429" s="71"/>
      <c r="L7429" s="48" t="s">
        <v>5</v>
      </c>
      <c r="M7429" s="47" t="s">
        <v>29</v>
      </c>
      <c r="N7429" s="69"/>
      <c r="O7429" s="69"/>
      <c r="P7429" s="69"/>
      <c r="Q7429" s="69"/>
      <c r="R7429" s="69"/>
      <c r="S7429" s="47"/>
    </row>
    <row r="7430" spans="2:19" ht="15" thickBot="1" x14ac:dyDescent="0.35">
      <c r="B7430" s="47" t="s">
        <v>13</v>
      </c>
      <c r="C7430" s="47"/>
      <c r="D7430" s="47"/>
      <c r="E7430" s="47"/>
      <c r="F7430" s="47"/>
      <c r="G7430" s="47"/>
      <c r="H7430" s="138">
        <f>IFERROR(VLOOKUP(H7429,'1 - Strom Erdgas Wärme 2021'!H:AA,17,FALSE),"")</f>
        <v>0</v>
      </c>
      <c r="I7430" s="70"/>
      <c r="J7430" s="71"/>
      <c r="K7430" s="71"/>
      <c r="L7430" s="48"/>
      <c r="M7430" s="47"/>
      <c r="N7430" s="69"/>
      <c r="O7430" s="69"/>
      <c r="P7430" s="69"/>
      <c r="Q7430" s="69"/>
      <c r="R7430" s="69"/>
      <c r="S7430" s="47"/>
    </row>
    <row r="7431" spans="2:19" ht="15" thickBot="1" x14ac:dyDescent="0.35">
      <c r="B7431" s="47" t="s">
        <v>16</v>
      </c>
      <c r="C7431" s="47"/>
      <c r="D7431" s="47"/>
      <c r="E7431" s="47"/>
      <c r="F7431" s="47"/>
      <c r="G7431" s="47"/>
      <c r="H7431" s="139"/>
      <c r="I7431" s="72"/>
      <c r="J7431" s="73"/>
      <c r="K7431" s="73"/>
      <c r="L7431" s="48" t="s">
        <v>5</v>
      </c>
      <c r="M7431" s="47" t="s">
        <v>17</v>
      </c>
      <c r="N7431" s="69"/>
      <c r="O7431" s="69"/>
      <c r="P7431" s="69"/>
      <c r="Q7431" s="69"/>
      <c r="R7431" s="69"/>
      <c r="S7431" s="47"/>
    </row>
    <row r="7432" spans="2:19" ht="16.8" thickBot="1" x14ac:dyDescent="0.45">
      <c r="B7432" s="47" t="str">
        <f>IF(H7431="Erdgas","Arbeitspreis pro kWh Erdgas in EUR",IF(H7431="Strom","Arbeitspreis pro kWh Strom in EUR",IF(H7431="Wärme/Kälte","Arbeitspreis pro kWh Wärme-/Kälteverbrauch in EUR","Bitte Energieart auswählen!")))</f>
        <v>Bitte Energieart auswählen!</v>
      </c>
      <c r="C7432" s="47"/>
      <c r="D7432" s="47"/>
      <c r="E7432" s="47"/>
      <c r="F7432" s="47"/>
      <c r="G7432" s="74">
        <f>IFERROR(SUMPRODUCT(I7432:K7432,I7433:K7433),"")</f>
        <v>0</v>
      </c>
      <c r="H7432" s="47"/>
      <c r="I7432" s="118"/>
      <c r="J7432" s="118"/>
      <c r="K7432" s="118"/>
      <c r="L7432" s="48" t="s">
        <v>5</v>
      </c>
      <c r="M7432" s="47" t="str">
        <f>IF(H7431="Erdgas","Erdgaskosten exkl. Steuern, Abgaben, Netzentgelte, etc.",IF(H7431="Strom","Stromkosten exkl. Steuern, Abgaben, Netzentgelte, etc.",IF(H7431="Wärme/Kälte","Wärme-/Kältekosten exkl. Steuern, Abgaben, Netzentgelte, etc.", "Bitte Energieart auswählen!")))</f>
        <v>Bitte Energieart auswählen!</v>
      </c>
      <c r="N7432" s="47"/>
      <c r="O7432" s="47"/>
      <c r="P7432" s="75"/>
      <c r="Q7432" s="61"/>
      <c r="R7432" s="62"/>
      <c r="S7432" s="47"/>
    </row>
    <row r="7433" spans="2:19" ht="15" thickBot="1" x14ac:dyDescent="0.35">
      <c r="B7433" s="47" t="str">
        <f>IF(AND(H7431="Erdgas",H7430="Nein"),"Aliquoter Erdgasverbrauch in kWh von 1. Oktober 2022 bis 31. Dezember 2022",IF(H7431="Erdgas","Erdgasverbrauch in kWh von 1. Oktober 2022 bis 31. Dezember 2022",IF(AND(H7431="Strom",H7430="Nein"),"Aliquoter Stromverbrauch in kWh von 1. Oktober 2022 bis 31. Dezember 2022",IF(H7431="Strom","Stromverbrauch in kWh von 1. Oktober 2022 bis 31. Dezember 2022",IF(AND(H7431="Wärme/Kälte",H7430="Nein"),"Aliquoter Wärme-/Kälteverbrauch in kWh von 1. Oktober 2022 bis 31. Dezember 2022",IF(H7431="Wärme/Kälte","Wärme-/Kälteverbrauch in kWh von 1. Oktober 2022 bis 31. Dezember 2022","Bitte Energieart auswählen!"))))))</f>
        <v>Bitte Energieart auswählen!</v>
      </c>
      <c r="C7433" s="47"/>
      <c r="D7433" s="47"/>
      <c r="E7433" s="47"/>
      <c r="F7433" s="47"/>
      <c r="G7433" s="47"/>
      <c r="H7433" s="59">
        <f>SUM(I7433:K7433)</f>
        <v>0</v>
      </c>
      <c r="I7433" s="119" t="str">
        <f>IFERROR(IF(H7430="Nein",VLOOKUP(H7429,'1 - Strom Erdgas Wärme 2021'!H:AA,20,FALSE)/12,""),"")</f>
        <v/>
      </c>
      <c r="J7433" s="119" t="str">
        <f>IFERROR(IF(H7430="Nein",VLOOKUP(H7429,'1 - Strom Erdgas Wärme 2021'!H:AB,20,FALSE)/12,""),"")</f>
        <v/>
      </c>
      <c r="K7433" s="119" t="str">
        <f>IFERROR(IF(H7430="Nein",VLOOKUP(H7429,'1 - Strom Erdgas Wärme 2021'!H:AC,20,FALSE)/12,""),"")</f>
        <v/>
      </c>
      <c r="L7433" s="48" t="s">
        <v>5</v>
      </c>
      <c r="M7433" s="76" t="str">
        <f>IFERROR(IF(H7430="Nein","Vorbefüllte Verbrauchswerte wurden aliquot (d.h. 1/12) aus dem Jahr 2021 übernommen.","Bitte ergänzen Sie die monatlichen Verbrauchswerte gem. Lastprofilzähler"),"")</f>
        <v>Bitte ergänzen Sie die monatlichen Verbrauchswerte gem. Lastprofilzähler</v>
      </c>
      <c r="N7433" s="77"/>
      <c r="O7433" s="77"/>
      <c r="P7433" s="77"/>
      <c r="Q7433" s="77"/>
      <c r="R7433" s="77"/>
      <c r="S7433" s="77"/>
    </row>
    <row r="7434" spans="2:19" x14ac:dyDescent="0.3">
      <c r="B7434" s="47" t="str">
        <f>IF(H7431="Wärme/Kälte","Energiemix: Anteil in % der aus Strom oder Erdgas erzeugten Wärme/Kälte","")</f>
        <v/>
      </c>
      <c r="C7434" s="46"/>
      <c r="D7434" s="46"/>
      <c r="E7434" s="46"/>
      <c r="F7434" s="74">
        <f>IFERROR(SUMPRODUCT(I7434:K7434,I7433:K7433),"")</f>
        <v>0</v>
      </c>
      <c r="G7434" s="74"/>
      <c r="H7434" s="46"/>
      <c r="I7434" s="120"/>
      <c r="J7434" s="121"/>
      <c r="K7434" s="121"/>
      <c r="L7434" s="48" t="str">
        <f>IF(H7431="Wärme/Kälte","i","")</f>
        <v/>
      </c>
      <c r="M7434" s="47" t="str">
        <f>IF(H7431="Wärme/Kälte","Bitte geben Sie den Anteil in % (von 0 bis 100, ohne Prozentzeichen) der  direkt aus Strom oder Erdgas erzeugten Wärme/Kälte.","")</f>
        <v/>
      </c>
      <c r="N7434" s="46"/>
      <c r="O7434" s="46"/>
      <c r="P7434" s="46"/>
      <c r="Q7434" s="46"/>
      <c r="R7434" s="46"/>
      <c r="S7434" s="46"/>
    </row>
    <row r="7435" spans="2:19" x14ac:dyDescent="0.3">
      <c r="B7435" s="46"/>
      <c r="C7435" s="46"/>
      <c r="D7435" s="46"/>
      <c r="E7435" s="46"/>
      <c r="F7435" s="46"/>
      <c r="G7435" s="46"/>
      <c r="H7435" s="46"/>
      <c r="I7435" s="98"/>
      <c r="J7435" s="46"/>
      <c r="K7435" s="46"/>
      <c r="L7435" s="48"/>
      <c r="M7435" s="47"/>
      <c r="N7435" s="46"/>
      <c r="O7435" s="46"/>
      <c r="P7435" s="46"/>
      <c r="Q7435" s="46"/>
      <c r="R7435" s="46"/>
      <c r="S7435" s="46"/>
    </row>
    <row r="7436" spans="2:19" ht="18" thickBot="1" x14ac:dyDescent="0.5">
      <c r="B7436" s="56" t="s">
        <v>10</v>
      </c>
      <c r="C7436" s="47"/>
      <c r="D7436" s="47"/>
      <c r="E7436" s="47"/>
      <c r="F7436" s="47"/>
      <c r="G7436" s="47"/>
      <c r="H7436" s="47"/>
      <c r="I7436" s="68">
        <v>44835</v>
      </c>
      <c r="J7436" s="68">
        <v>44866</v>
      </c>
      <c r="K7436" s="68">
        <v>44896</v>
      </c>
      <c r="L7436" s="47"/>
      <c r="M7436" s="69"/>
      <c r="N7436" s="69"/>
      <c r="O7436" s="69"/>
      <c r="P7436" s="69"/>
      <c r="Q7436" s="69"/>
      <c r="R7436" s="69"/>
      <c r="S7436" s="47"/>
    </row>
    <row r="7437" spans="2:19" ht="15" thickBot="1" x14ac:dyDescent="0.35">
      <c r="B7437" s="47" t="s">
        <v>28</v>
      </c>
      <c r="C7437" s="47"/>
      <c r="D7437" s="47"/>
      <c r="E7437" s="47"/>
      <c r="F7437" s="47"/>
      <c r="G7437" s="47"/>
      <c r="H7437" s="117"/>
      <c r="I7437" s="70"/>
      <c r="J7437" s="71"/>
      <c r="K7437" s="71"/>
      <c r="L7437" s="48" t="s">
        <v>5</v>
      </c>
      <c r="M7437" s="47" t="s">
        <v>29</v>
      </c>
      <c r="N7437" s="69"/>
      <c r="O7437" s="69"/>
      <c r="P7437" s="69"/>
      <c r="Q7437" s="69"/>
      <c r="R7437" s="69"/>
      <c r="S7437" s="47"/>
    </row>
    <row r="7438" spans="2:19" ht="15" thickBot="1" x14ac:dyDescent="0.35">
      <c r="B7438" s="47" t="s">
        <v>13</v>
      </c>
      <c r="C7438" s="47"/>
      <c r="D7438" s="47"/>
      <c r="E7438" s="47"/>
      <c r="F7438" s="47"/>
      <c r="G7438" s="47"/>
      <c r="H7438" s="138">
        <f>IFERROR(VLOOKUP(H7437,'1 - Strom Erdgas Wärme 2021'!H:AA,17,FALSE),"")</f>
        <v>0</v>
      </c>
      <c r="I7438" s="70"/>
      <c r="J7438" s="71"/>
      <c r="K7438" s="71"/>
      <c r="L7438" s="48"/>
      <c r="M7438" s="47"/>
      <c r="N7438" s="69"/>
      <c r="O7438" s="69"/>
      <c r="P7438" s="69"/>
      <c r="Q7438" s="69"/>
      <c r="R7438" s="69"/>
      <c r="S7438" s="47"/>
    </row>
    <row r="7439" spans="2:19" ht="15" thickBot="1" x14ac:dyDescent="0.35">
      <c r="B7439" s="47" t="s">
        <v>16</v>
      </c>
      <c r="C7439" s="47"/>
      <c r="D7439" s="47"/>
      <c r="E7439" s="47"/>
      <c r="F7439" s="47"/>
      <c r="G7439" s="47"/>
      <c r="H7439" s="139"/>
      <c r="I7439" s="72"/>
      <c r="J7439" s="73"/>
      <c r="K7439" s="73"/>
      <c r="L7439" s="48" t="s">
        <v>5</v>
      </c>
      <c r="M7439" s="47" t="s">
        <v>17</v>
      </c>
      <c r="N7439" s="69"/>
      <c r="O7439" s="69"/>
      <c r="P7439" s="69"/>
      <c r="Q7439" s="69"/>
      <c r="R7439" s="69"/>
      <c r="S7439" s="47"/>
    </row>
    <row r="7440" spans="2:19" ht="16.8" thickBot="1" x14ac:dyDescent="0.45">
      <c r="B7440" s="47" t="str">
        <f>IF(H7439="Erdgas","Arbeitspreis pro kWh Erdgas in EUR",IF(H7439="Strom","Arbeitspreis pro kWh Strom in EUR",IF(H7439="Wärme/Kälte","Arbeitspreis pro kWh Wärme-/Kälteverbrauch in EUR","Bitte Energieart auswählen!")))</f>
        <v>Bitte Energieart auswählen!</v>
      </c>
      <c r="C7440" s="47"/>
      <c r="D7440" s="47"/>
      <c r="E7440" s="47"/>
      <c r="F7440" s="47"/>
      <c r="G7440" s="74">
        <f>IFERROR(SUMPRODUCT(I7440:K7440,I7441:K7441),"")</f>
        <v>0</v>
      </c>
      <c r="H7440" s="47"/>
      <c r="I7440" s="118"/>
      <c r="J7440" s="118"/>
      <c r="K7440" s="118"/>
      <c r="L7440" s="48" t="s">
        <v>5</v>
      </c>
      <c r="M7440" s="47" t="str">
        <f>IF(H7439="Erdgas","Erdgaskosten exkl. Steuern, Abgaben, Netzentgelte, etc.",IF(H7439="Strom","Stromkosten exkl. Steuern, Abgaben, Netzentgelte, etc.",IF(H7439="Wärme/Kälte","Wärme-/Kältekosten exkl. Steuern, Abgaben, Netzentgelte, etc.", "Bitte Energieart auswählen!")))</f>
        <v>Bitte Energieart auswählen!</v>
      </c>
      <c r="N7440" s="47"/>
      <c r="O7440" s="47"/>
      <c r="P7440" s="75"/>
      <c r="Q7440" s="61"/>
      <c r="R7440" s="62"/>
      <c r="S7440" s="47"/>
    </row>
    <row r="7441" spans="2:19" ht="15" thickBot="1" x14ac:dyDescent="0.35">
      <c r="B7441" s="47" t="str">
        <f>IF(AND(H7439="Erdgas",H7438="Nein"),"Aliquoter Erdgasverbrauch in kWh von 1. Oktober 2022 bis 31. Dezember 2022",IF(H7439="Erdgas","Erdgasverbrauch in kWh von 1. Oktober 2022 bis 31. Dezember 2022",IF(AND(H7439="Strom",H7438="Nein"),"Aliquoter Stromverbrauch in kWh von 1. Oktober 2022 bis 31. Dezember 2022",IF(H7439="Strom","Stromverbrauch in kWh von 1. Oktober 2022 bis 31. Dezember 2022",IF(AND(H7439="Wärme/Kälte",H7438="Nein"),"Aliquoter Wärme-/Kälteverbrauch in kWh von 1. Oktober 2022 bis 31. Dezember 2022",IF(H7439="Wärme/Kälte","Wärme-/Kälteverbrauch in kWh von 1. Oktober 2022 bis 31. Dezember 2022","Bitte Energieart auswählen!"))))))</f>
        <v>Bitte Energieart auswählen!</v>
      </c>
      <c r="C7441" s="47"/>
      <c r="D7441" s="47"/>
      <c r="E7441" s="47"/>
      <c r="F7441" s="47"/>
      <c r="G7441" s="47"/>
      <c r="H7441" s="59">
        <f>SUM(I7441:K7441)</f>
        <v>0</v>
      </c>
      <c r="I7441" s="119" t="str">
        <f>IFERROR(IF(H7438="Nein",VLOOKUP(H7437,'1 - Strom Erdgas Wärme 2021'!H:AA,20,FALSE)/12,""),"")</f>
        <v/>
      </c>
      <c r="J7441" s="119" t="str">
        <f>IFERROR(IF(H7438="Nein",VLOOKUP(H7437,'1 - Strom Erdgas Wärme 2021'!H:AB,20,FALSE)/12,""),"")</f>
        <v/>
      </c>
      <c r="K7441" s="119" t="str">
        <f>IFERROR(IF(H7438="Nein",VLOOKUP(H7437,'1 - Strom Erdgas Wärme 2021'!H:AC,20,FALSE)/12,""),"")</f>
        <v/>
      </c>
      <c r="L7441" s="48" t="s">
        <v>5</v>
      </c>
      <c r="M7441" s="76" t="str">
        <f>IFERROR(IF(H7438="Nein","Vorbefüllte Verbrauchswerte wurden aliquot (d.h. 1/12) aus dem Jahr 2021 übernommen.","Bitte ergänzen Sie die monatlichen Verbrauchswerte gem. Lastprofilzähler"),"")</f>
        <v>Bitte ergänzen Sie die monatlichen Verbrauchswerte gem. Lastprofilzähler</v>
      </c>
      <c r="N7441" s="77"/>
      <c r="O7441" s="77"/>
      <c r="P7441" s="77"/>
      <c r="Q7441" s="77"/>
      <c r="R7441" s="77"/>
      <c r="S7441" s="77"/>
    </row>
    <row r="7442" spans="2:19" x14ac:dyDescent="0.3">
      <c r="B7442" s="47" t="str">
        <f>IF(H7439="Wärme/Kälte","Energiemix: Anteil in % der aus Strom oder Erdgas erzeugten Wärme/Kälte","")</f>
        <v/>
      </c>
      <c r="C7442" s="46"/>
      <c r="D7442" s="46"/>
      <c r="E7442" s="46"/>
      <c r="F7442" s="74">
        <f>IFERROR(SUMPRODUCT(I7442:K7442,I7441:K7441),"")</f>
        <v>0</v>
      </c>
      <c r="G7442" s="74"/>
      <c r="H7442" s="46"/>
      <c r="I7442" s="120"/>
      <c r="J7442" s="121"/>
      <c r="K7442" s="121"/>
      <c r="L7442" s="48" t="str">
        <f>IF(H7439="Wärme/Kälte","i","")</f>
        <v/>
      </c>
      <c r="M7442" s="47" t="str">
        <f>IF(H7439="Wärme/Kälte","Bitte geben Sie den Anteil in % (von 0 bis 100, ohne Prozentzeichen) der  direkt aus Strom oder Erdgas erzeugten Wärme/Kälte.","")</f>
        <v/>
      </c>
      <c r="N7442" s="46"/>
      <c r="O7442" s="46"/>
      <c r="P7442" s="46"/>
      <c r="Q7442" s="46"/>
      <c r="R7442" s="46"/>
      <c r="S7442" s="46"/>
    </row>
    <row r="7443" spans="2:19" x14ac:dyDescent="0.3">
      <c r="B7443" s="46"/>
      <c r="C7443" s="46"/>
      <c r="D7443" s="46"/>
      <c r="E7443" s="46"/>
      <c r="F7443" s="46"/>
      <c r="G7443" s="46"/>
      <c r="H7443" s="46"/>
      <c r="I7443" s="98"/>
      <c r="J7443" s="46"/>
      <c r="K7443" s="46"/>
      <c r="L7443" s="48"/>
      <c r="M7443" s="47"/>
      <c r="N7443" s="46"/>
      <c r="O7443" s="46"/>
      <c r="P7443" s="46"/>
      <c r="Q7443" s="46"/>
      <c r="R7443" s="46"/>
      <c r="S7443" s="46"/>
    </row>
    <row r="7444" spans="2:19" ht="18" thickBot="1" x14ac:dyDescent="0.5">
      <c r="B7444" s="56" t="s">
        <v>10</v>
      </c>
      <c r="C7444" s="47"/>
      <c r="D7444" s="47"/>
      <c r="E7444" s="47"/>
      <c r="F7444" s="47"/>
      <c r="G7444" s="47"/>
      <c r="H7444" s="47"/>
      <c r="I7444" s="68">
        <v>44835</v>
      </c>
      <c r="J7444" s="68">
        <v>44866</v>
      </c>
      <c r="K7444" s="68">
        <v>44896</v>
      </c>
      <c r="L7444" s="47"/>
      <c r="M7444" s="69"/>
      <c r="N7444" s="69"/>
      <c r="O7444" s="69"/>
      <c r="P7444" s="69"/>
      <c r="Q7444" s="69"/>
      <c r="R7444" s="69"/>
      <c r="S7444" s="47"/>
    </row>
    <row r="7445" spans="2:19" ht="15" thickBot="1" x14ac:dyDescent="0.35">
      <c r="B7445" s="47" t="s">
        <v>28</v>
      </c>
      <c r="C7445" s="47"/>
      <c r="D7445" s="47"/>
      <c r="E7445" s="47"/>
      <c r="F7445" s="47"/>
      <c r="G7445" s="47"/>
      <c r="H7445" s="117"/>
      <c r="I7445" s="70"/>
      <c r="J7445" s="71"/>
      <c r="K7445" s="71"/>
      <c r="L7445" s="48" t="s">
        <v>5</v>
      </c>
      <c r="M7445" s="47" t="s">
        <v>29</v>
      </c>
      <c r="N7445" s="69"/>
      <c r="O7445" s="69"/>
      <c r="P7445" s="69"/>
      <c r="Q7445" s="69"/>
      <c r="R7445" s="69"/>
      <c r="S7445" s="47"/>
    </row>
    <row r="7446" spans="2:19" ht="15" thickBot="1" x14ac:dyDescent="0.35">
      <c r="B7446" s="47" t="s">
        <v>13</v>
      </c>
      <c r="C7446" s="47"/>
      <c r="D7446" s="47"/>
      <c r="E7446" s="47"/>
      <c r="F7446" s="47"/>
      <c r="G7446" s="47"/>
      <c r="H7446" s="138">
        <f>IFERROR(VLOOKUP(H7445,'1 - Strom Erdgas Wärme 2021'!H:AA,17,FALSE),"")</f>
        <v>0</v>
      </c>
      <c r="I7446" s="70"/>
      <c r="J7446" s="71"/>
      <c r="K7446" s="71"/>
      <c r="L7446" s="48"/>
      <c r="M7446" s="47"/>
      <c r="N7446" s="69"/>
      <c r="O7446" s="69"/>
      <c r="P7446" s="69"/>
      <c r="Q7446" s="69"/>
      <c r="R7446" s="69"/>
      <c r="S7446" s="47"/>
    </row>
    <row r="7447" spans="2:19" ht="15" thickBot="1" x14ac:dyDescent="0.35">
      <c r="B7447" s="47" t="s">
        <v>16</v>
      </c>
      <c r="C7447" s="47"/>
      <c r="D7447" s="47"/>
      <c r="E7447" s="47"/>
      <c r="F7447" s="47"/>
      <c r="G7447" s="47"/>
      <c r="H7447" s="139"/>
      <c r="I7447" s="72"/>
      <c r="J7447" s="73"/>
      <c r="K7447" s="73"/>
      <c r="L7447" s="48" t="s">
        <v>5</v>
      </c>
      <c r="M7447" s="47" t="s">
        <v>17</v>
      </c>
      <c r="N7447" s="69"/>
      <c r="O7447" s="69"/>
      <c r="P7447" s="69"/>
      <c r="Q7447" s="69"/>
      <c r="R7447" s="69"/>
      <c r="S7447" s="47"/>
    </row>
    <row r="7448" spans="2:19" ht="16.8" thickBot="1" x14ac:dyDescent="0.45">
      <c r="B7448" s="47" t="str">
        <f>IF(H7447="Erdgas","Arbeitspreis pro kWh Erdgas in EUR",IF(H7447="Strom","Arbeitspreis pro kWh Strom in EUR",IF(H7447="Wärme/Kälte","Arbeitspreis pro kWh Wärme-/Kälteverbrauch in EUR","Bitte Energieart auswählen!")))</f>
        <v>Bitte Energieart auswählen!</v>
      </c>
      <c r="C7448" s="47"/>
      <c r="D7448" s="47"/>
      <c r="E7448" s="47"/>
      <c r="F7448" s="47"/>
      <c r="G7448" s="74">
        <f>IFERROR(SUMPRODUCT(I7448:K7448,I7449:K7449),"")</f>
        <v>0</v>
      </c>
      <c r="H7448" s="47"/>
      <c r="I7448" s="118"/>
      <c r="J7448" s="118"/>
      <c r="K7448" s="118"/>
      <c r="L7448" s="48" t="s">
        <v>5</v>
      </c>
      <c r="M7448" s="47" t="str">
        <f>IF(H7447="Erdgas","Erdgaskosten exkl. Steuern, Abgaben, Netzentgelte, etc.",IF(H7447="Strom","Stromkosten exkl. Steuern, Abgaben, Netzentgelte, etc.",IF(H7447="Wärme/Kälte","Wärme-/Kältekosten exkl. Steuern, Abgaben, Netzentgelte, etc.", "Bitte Energieart auswählen!")))</f>
        <v>Bitte Energieart auswählen!</v>
      </c>
      <c r="N7448" s="47"/>
      <c r="O7448" s="47"/>
      <c r="P7448" s="75"/>
      <c r="Q7448" s="61"/>
      <c r="R7448" s="62"/>
      <c r="S7448" s="47"/>
    </row>
    <row r="7449" spans="2:19" ht="15" thickBot="1" x14ac:dyDescent="0.35">
      <c r="B7449" s="47" t="str">
        <f>IF(AND(H7447="Erdgas",H7446="Nein"),"Aliquoter Erdgasverbrauch in kWh von 1. Oktober 2022 bis 31. Dezember 2022",IF(H7447="Erdgas","Erdgasverbrauch in kWh von 1. Oktober 2022 bis 31. Dezember 2022",IF(AND(H7447="Strom",H7446="Nein"),"Aliquoter Stromverbrauch in kWh von 1. Oktober 2022 bis 31. Dezember 2022",IF(H7447="Strom","Stromverbrauch in kWh von 1. Oktober 2022 bis 31. Dezember 2022",IF(AND(H7447="Wärme/Kälte",H7446="Nein"),"Aliquoter Wärme-/Kälteverbrauch in kWh von 1. Oktober 2022 bis 31. Dezember 2022",IF(H7447="Wärme/Kälte","Wärme-/Kälteverbrauch in kWh von 1. Oktober 2022 bis 31. Dezember 2022","Bitte Energieart auswählen!"))))))</f>
        <v>Bitte Energieart auswählen!</v>
      </c>
      <c r="C7449" s="47"/>
      <c r="D7449" s="47"/>
      <c r="E7449" s="47"/>
      <c r="F7449" s="47"/>
      <c r="G7449" s="47"/>
      <c r="H7449" s="59">
        <f>SUM(I7449:K7449)</f>
        <v>0</v>
      </c>
      <c r="I7449" s="119" t="str">
        <f>IFERROR(IF(H7446="Nein",VLOOKUP(H7445,'1 - Strom Erdgas Wärme 2021'!H:AA,20,FALSE)/12,""),"")</f>
        <v/>
      </c>
      <c r="J7449" s="119" t="str">
        <f>IFERROR(IF(H7446="Nein",VLOOKUP(H7445,'1 - Strom Erdgas Wärme 2021'!H:AB,20,FALSE)/12,""),"")</f>
        <v/>
      </c>
      <c r="K7449" s="119" t="str">
        <f>IFERROR(IF(H7446="Nein",VLOOKUP(H7445,'1 - Strom Erdgas Wärme 2021'!H:AC,20,FALSE)/12,""),"")</f>
        <v/>
      </c>
      <c r="L7449" s="48" t="s">
        <v>5</v>
      </c>
      <c r="M7449" s="76" t="str">
        <f>IFERROR(IF(H7446="Nein","Vorbefüllte Verbrauchswerte wurden aliquot (d.h. 1/12) aus dem Jahr 2021 übernommen.","Bitte ergänzen Sie die monatlichen Verbrauchswerte gem. Lastprofilzähler"),"")</f>
        <v>Bitte ergänzen Sie die monatlichen Verbrauchswerte gem. Lastprofilzähler</v>
      </c>
      <c r="N7449" s="77"/>
      <c r="O7449" s="77"/>
      <c r="P7449" s="77"/>
      <c r="Q7449" s="77"/>
      <c r="R7449" s="77"/>
      <c r="S7449" s="77"/>
    </row>
    <row r="7450" spans="2:19" x14ac:dyDescent="0.3">
      <c r="B7450" s="47" t="str">
        <f>IF(H7447="Wärme/Kälte","Energiemix: Anteil in % der aus Strom oder Erdgas erzeugten Wärme/Kälte","")</f>
        <v/>
      </c>
      <c r="C7450" s="46"/>
      <c r="D7450" s="46"/>
      <c r="E7450" s="46"/>
      <c r="F7450" s="74">
        <f>IFERROR(SUMPRODUCT(I7450:K7450,I7449:K7449),"")</f>
        <v>0</v>
      </c>
      <c r="G7450" s="74"/>
      <c r="H7450" s="46"/>
      <c r="I7450" s="120"/>
      <c r="J7450" s="121"/>
      <c r="K7450" s="121"/>
      <c r="L7450" s="48" t="str">
        <f>IF(H7447="Wärme/Kälte","i","")</f>
        <v/>
      </c>
      <c r="M7450" s="47" t="str">
        <f>IF(H7447="Wärme/Kälte","Bitte geben Sie den Anteil in % (von 0 bis 100, ohne Prozentzeichen) der  direkt aus Strom oder Erdgas erzeugten Wärme/Kälte.","")</f>
        <v/>
      </c>
      <c r="N7450" s="46"/>
      <c r="O7450" s="46"/>
      <c r="P7450" s="46"/>
      <c r="Q7450" s="46"/>
      <c r="R7450" s="46"/>
      <c r="S7450" s="46"/>
    </row>
    <row r="7451" spans="2:19" x14ac:dyDescent="0.3">
      <c r="B7451" s="46"/>
      <c r="C7451" s="46"/>
      <c r="D7451" s="46"/>
      <c r="E7451" s="46"/>
      <c r="F7451" s="46"/>
      <c r="G7451" s="46"/>
      <c r="H7451" s="46"/>
      <c r="I7451" s="98"/>
      <c r="J7451" s="46"/>
      <c r="K7451" s="46"/>
      <c r="L7451" s="48"/>
      <c r="M7451" s="47"/>
      <c r="N7451" s="46"/>
      <c r="O7451" s="46"/>
      <c r="P7451" s="46"/>
      <c r="Q7451" s="46"/>
      <c r="R7451" s="46"/>
      <c r="S7451" s="46"/>
    </row>
    <row r="7452" spans="2:19" ht="18" thickBot="1" x14ac:dyDescent="0.5">
      <c r="B7452" s="56" t="s">
        <v>10</v>
      </c>
      <c r="C7452" s="47"/>
      <c r="D7452" s="47"/>
      <c r="E7452" s="47"/>
      <c r="F7452" s="47"/>
      <c r="G7452" s="47"/>
      <c r="H7452" s="47"/>
      <c r="I7452" s="68">
        <v>44835</v>
      </c>
      <c r="J7452" s="68">
        <v>44866</v>
      </c>
      <c r="K7452" s="68">
        <v>44896</v>
      </c>
      <c r="L7452" s="47"/>
      <c r="M7452" s="69"/>
      <c r="N7452" s="69"/>
      <c r="O7452" s="69"/>
      <c r="P7452" s="69"/>
      <c r="Q7452" s="69"/>
      <c r="R7452" s="69"/>
      <c r="S7452" s="47"/>
    </row>
    <row r="7453" spans="2:19" ht="15" thickBot="1" x14ac:dyDescent="0.35">
      <c r="B7453" s="47" t="s">
        <v>28</v>
      </c>
      <c r="C7453" s="47"/>
      <c r="D7453" s="47"/>
      <c r="E7453" s="47"/>
      <c r="F7453" s="47"/>
      <c r="G7453" s="47"/>
      <c r="H7453" s="117"/>
      <c r="I7453" s="70"/>
      <c r="J7453" s="71"/>
      <c r="K7453" s="71"/>
      <c r="L7453" s="48" t="s">
        <v>5</v>
      </c>
      <c r="M7453" s="47" t="s">
        <v>29</v>
      </c>
      <c r="N7453" s="69"/>
      <c r="O7453" s="69"/>
      <c r="P7453" s="69"/>
      <c r="Q7453" s="69"/>
      <c r="R7453" s="69"/>
      <c r="S7453" s="47"/>
    </row>
    <row r="7454" spans="2:19" ht="15" thickBot="1" x14ac:dyDescent="0.35">
      <c r="B7454" s="47" t="s">
        <v>13</v>
      </c>
      <c r="C7454" s="47"/>
      <c r="D7454" s="47"/>
      <c r="E7454" s="47"/>
      <c r="F7454" s="47"/>
      <c r="G7454" s="47"/>
      <c r="H7454" s="138">
        <f>IFERROR(VLOOKUP(H7453,'1 - Strom Erdgas Wärme 2021'!H:AA,17,FALSE),"")</f>
        <v>0</v>
      </c>
      <c r="I7454" s="70"/>
      <c r="J7454" s="71"/>
      <c r="K7454" s="71"/>
      <c r="L7454" s="48"/>
      <c r="M7454" s="47"/>
      <c r="N7454" s="69"/>
      <c r="O7454" s="69"/>
      <c r="P7454" s="69"/>
      <c r="Q7454" s="69"/>
      <c r="R7454" s="69"/>
      <c r="S7454" s="47"/>
    </row>
    <row r="7455" spans="2:19" ht="15" thickBot="1" x14ac:dyDescent="0.35">
      <c r="B7455" s="47" t="s">
        <v>16</v>
      </c>
      <c r="C7455" s="47"/>
      <c r="D7455" s="47"/>
      <c r="E7455" s="47"/>
      <c r="F7455" s="47"/>
      <c r="G7455" s="47"/>
      <c r="H7455" s="139"/>
      <c r="I7455" s="72"/>
      <c r="J7455" s="73"/>
      <c r="K7455" s="73"/>
      <c r="L7455" s="48" t="s">
        <v>5</v>
      </c>
      <c r="M7455" s="47" t="s">
        <v>17</v>
      </c>
      <c r="N7455" s="69"/>
      <c r="O7455" s="69"/>
      <c r="P7455" s="69"/>
      <c r="Q7455" s="69"/>
      <c r="R7455" s="69"/>
      <c r="S7455" s="47"/>
    </row>
    <row r="7456" spans="2:19" ht="16.8" thickBot="1" x14ac:dyDescent="0.45">
      <c r="B7456" s="47" t="str">
        <f>IF(H7455="Erdgas","Arbeitspreis pro kWh Erdgas in EUR",IF(H7455="Strom","Arbeitspreis pro kWh Strom in EUR",IF(H7455="Wärme/Kälte","Arbeitspreis pro kWh Wärme-/Kälteverbrauch in EUR","Bitte Energieart auswählen!")))</f>
        <v>Bitte Energieart auswählen!</v>
      </c>
      <c r="C7456" s="47"/>
      <c r="D7456" s="47"/>
      <c r="E7456" s="47"/>
      <c r="F7456" s="47"/>
      <c r="G7456" s="74">
        <f>IFERROR(SUMPRODUCT(I7456:K7456,I7457:K7457),"")</f>
        <v>0</v>
      </c>
      <c r="H7456" s="47"/>
      <c r="I7456" s="118"/>
      <c r="J7456" s="118"/>
      <c r="K7456" s="118"/>
      <c r="L7456" s="48" t="s">
        <v>5</v>
      </c>
      <c r="M7456" s="47" t="str">
        <f>IF(H7455="Erdgas","Erdgaskosten exkl. Steuern, Abgaben, Netzentgelte, etc.",IF(H7455="Strom","Stromkosten exkl. Steuern, Abgaben, Netzentgelte, etc.",IF(H7455="Wärme/Kälte","Wärme-/Kältekosten exkl. Steuern, Abgaben, Netzentgelte, etc.", "Bitte Energieart auswählen!")))</f>
        <v>Bitte Energieart auswählen!</v>
      </c>
      <c r="N7456" s="47"/>
      <c r="O7456" s="47"/>
      <c r="P7456" s="75"/>
      <c r="Q7456" s="61"/>
      <c r="R7456" s="62"/>
      <c r="S7456" s="47"/>
    </row>
    <row r="7457" spans="2:19" ht="15" thickBot="1" x14ac:dyDescent="0.35">
      <c r="B7457" s="47" t="str">
        <f>IF(AND(H7455="Erdgas",H7454="Nein"),"Aliquoter Erdgasverbrauch in kWh von 1. Oktober 2022 bis 31. Dezember 2022",IF(H7455="Erdgas","Erdgasverbrauch in kWh von 1. Oktober 2022 bis 31. Dezember 2022",IF(AND(H7455="Strom",H7454="Nein"),"Aliquoter Stromverbrauch in kWh von 1. Oktober 2022 bis 31. Dezember 2022",IF(H7455="Strom","Stromverbrauch in kWh von 1. Oktober 2022 bis 31. Dezember 2022",IF(AND(H7455="Wärme/Kälte",H7454="Nein"),"Aliquoter Wärme-/Kälteverbrauch in kWh von 1. Oktober 2022 bis 31. Dezember 2022",IF(H7455="Wärme/Kälte","Wärme-/Kälteverbrauch in kWh von 1. Oktober 2022 bis 31. Dezember 2022","Bitte Energieart auswählen!"))))))</f>
        <v>Bitte Energieart auswählen!</v>
      </c>
      <c r="C7457" s="47"/>
      <c r="D7457" s="47"/>
      <c r="E7457" s="47"/>
      <c r="F7457" s="47"/>
      <c r="G7457" s="47"/>
      <c r="H7457" s="59">
        <f>SUM(I7457:K7457)</f>
        <v>0</v>
      </c>
      <c r="I7457" s="119" t="str">
        <f>IFERROR(IF(H7454="Nein",VLOOKUP(H7453,'1 - Strom Erdgas Wärme 2021'!H:AA,20,FALSE)/12,""),"")</f>
        <v/>
      </c>
      <c r="J7457" s="119" t="str">
        <f>IFERROR(IF(H7454="Nein",VLOOKUP(H7453,'1 - Strom Erdgas Wärme 2021'!H:AB,20,FALSE)/12,""),"")</f>
        <v/>
      </c>
      <c r="K7457" s="119" t="str">
        <f>IFERROR(IF(H7454="Nein",VLOOKUP(H7453,'1 - Strom Erdgas Wärme 2021'!H:AC,20,FALSE)/12,""),"")</f>
        <v/>
      </c>
      <c r="L7457" s="48" t="s">
        <v>5</v>
      </c>
      <c r="M7457" s="76" t="str">
        <f>IFERROR(IF(H7454="Nein","Vorbefüllte Verbrauchswerte wurden aliquot (d.h. 1/12) aus dem Jahr 2021 übernommen.","Bitte ergänzen Sie die monatlichen Verbrauchswerte gem. Lastprofilzähler"),"")</f>
        <v>Bitte ergänzen Sie die monatlichen Verbrauchswerte gem. Lastprofilzähler</v>
      </c>
      <c r="N7457" s="77"/>
      <c r="O7457" s="77"/>
      <c r="P7457" s="77"/>
      <c r="Q7457" s="77"/>
      <c r="R7457" s="77"/>
      <c r="S7457" s="77"/>
    </row>
    <row r="7458" spans="2:19" x14ac:dyDescent="0.3">
      <c r="B7458" s="47" t="str">
        <f>IF(H7455="Wärme/Kälte","Energiemix: Anteil in % der aus Strom oder Erdgas erzeugten Wärme/Kälte","")</f>
        <v/>
      </c>
      <c r="C7458" s="46"/>
      <c r="D7458" s="46"/>
      <c r="E7458" s="46"/>
      <c r="F7458" s="74">
        <f>IFERROR(SUMPRODUCT(I7458:K7458,I7457:K7457),"")</f>
        <v>0</v>
      </c>
      <c r="G7458" s="74"/>
      <c r="H7458" s="46"/>
      <c r="I7458" s="120"/>
      <c r="J7458" s="121"/>
      <c r="K7458" s="121"/>
      <c r="L7458" s="48" t="str">
        <f>IF(H7455="Wärme/Kälte","i","")</f>
        <v/>
      </c>
      <c r="M7458" s="47" t="str">
        <f>IF(H7455="Wärme/Kälte","Bitte geben Sie den Anteil in % (von 0 bis 100, ohne Prozentzeichen) der  direkt aus Strom oder Erdgas erzeugten Wärme/Kälte.","")</f>
        <v/>
      </c>
      <c r="N7458" s="46"/>
      <c r="O7458" s="46"/>
      <c r="P7458" s="46"/>
      <c r="Q7458" s="46"/>
      <c r="R7458" s="46"/>
      <c r="S7458" s="46"/>
    </row>
    <row r="7459" spans="2:19" x14ac:dyDescent="0.3">
      <c r="B7459" s="46"/>
      <c r="C7459" s="46"/>
      <c r="D7459" s="46"/>
      <c r="E7459" s="46"/>
      <c r="F7459" s="46"/>
      <c r="G7459" s="46"/>
      <c r="H7459" s="46"/>
      <c r="I7459" s="98"/>
      <c r="J7459" s="46"/>
      <c r="K7459" s="46"/>
      <c r="L7459" s="48"/>
      <c r="M7459" s="47"/>
      <c r="N7459" s="46"/>
      <c r="O7459" s="46"/>
      <c r="P7459" s="46"/>
      <c r="Q7459" s="46"/>
      <c r="R7459" s="46"/>
      <c r="S7459" s="46"/>
    </row>
    <row r="7460" spans="2:19" ht="18" thickBot="1" x14ac:dyDescent="0.5">
      <c r="B7460" s="56" t="s">
        <v>10</v>
      </c>
      <c r="C7460" s="47"/>
      <c r="D7460" s="47"/>
      <c r="E7460" s="47"/>
      <c r="F7460" s="47"/>
      <c r="G7460" s="47"/>
      <c r="H7460" s="47"/>
      <c r="I7460" s="68">
        <v>44835</v>
      </c>
      <c r="J7460" s="68">
        <v>44866</v>
      </c>
      <c r="K7460" s="68">
        <v>44896</v>
      </c>
      <c r="L7460" s="47"/>
      <c r="M7460" s="69"/>
      <c r="N7460" s="69"/>
      <c r="O7460" s="69"/>
      <c r="P7460" s="69"/>
      <c r="Q7460" s="69"/>
      <c r="R7460" s="69"/>
      <c r="S7460" s="47"/>
    </row>
    <row r="7461" spans="2:19" ht="15" thickBot="1" x14ac:dyDescent="0.35">
      <c r="B7461" s="47" t="s">
        <v>28</v>
      </c>
      <c r="C7461" s="47"/>
      <c r="D7461" s="47"/>
      <c r="E7461" s="47"/>
      <c r="F7461" s="47"/>
      <c r="G7461" s="47"/>
      <c r="H7461" s="117"/>
      <c r="I7461" s="70"/>
      <c r="J7461" s="71"/>
      <c r="K7461" s="71"/>
      <c r="L7461" s="48" t="s">
        <v>5</v>
      </c>
      <c r="M7461" s="47" t="s">
        <v>29</v>
      </c>
      <c r="N7461" s="69"/>
      <c r="O7461" s="69"/>
      <c r="P7461" s="69"/>
      <c r="Q7461" s="69"/>
      <c r="R7461" s="69"/>
      <c r="S7461" s="47"/>
    </row>
    <row r="7462" spans="2:19" ht="15" thickBot="1" x14ac:dyDescent="0.35">
      <c r="B7462" s="47" t="s">
        <v>13</v>
      </c>
      <c r="C7462" s="47"/>
      <c r="D7462" s="47"/>
      <c r="E7462" s="47"/>
      <c r="F7462" s="47"/>
      <c r="G7462" s="47"/>
      <c r="H7462" s="138">
        <f>IFERROR(VLOOKUP(H7461,'1 - Strom Erdgas Wärme 2021'!H:AA,17,FALSE),"")</f>
        <v>0</v>
      </c>
      <c r="I7462" s="70"/>
      <c r="J7462" s="71"/>
      <c r="K7462" s="71"/>
      <c r="L7462" s="48"/>
      <c r="M7462" s="47"/>
      <c r="N7462" s="69"/>
      <c r="O7462" s="69"/>
      <c r="P7462" s="69"/>
      <c r="Q7462" s="69"/>
      <c r="R7462" s="69"/>
      <c r="S7462" s="47"/>
    </row>
    <row r="7463" spans="2:19" ht="15" thickBot="1" x14ac:dyDescent="0.35">
      <c r="B7463" s="47" t="s">
        <v>16</v>
      </c>
      <c r="C7463" s="47"/>
      <c r="D7463" s="47"/>
      <c r="E7463" s="47"/>
      <c r="F7463" s="47"/>
      <c r="G7463" s="47"/>
      <c r="H7463" s="139"/>
      <c r="I7463" s="72"/>
      <c r="J7463" s="73"/>
      <c r="K7463" s="73"/>
      <c r="L7463" s="48" t="s">
        <v>5</v>
      </c>
      <c r="M7463" s="47" t="s">
        <v>17</v>
      </c>
      <c r="N7463" s="69"/>
      <c r="O7463" s="69"/>
      <c r="P7463" s="69"/>
      <c r="Q7463" s="69"/>
      <c r="R7463" s="69"/>
      <c r="S7463" s="47"/>
    </row>
    <row r="7464" spans="2:19" ht="16.8" thickBot="1" x14ac:dyDescent="0.45">
      <c r="B7464" s="47" t="str">
        <f>IF(H7463="Erdgas","Arbeitspreis pro kWh Erdgas in EUR",IF(H7463="Strom","Arbeitspreis pro kWh Strom in EUR",IF(H7463="Wärme/Kälte","Arbeitspreis pro kWh Wärme-/Kälteverbrauch in EUR","Bitte Energieart auswählen!")))</f>
        <v>Bitte Energieart auswählen!</v>
      </c>
      <c r="C7464" s="47"/>
      <c r="D7464" s="47"/>
      <c r="E7464" s="47"/>
      <c r="F7464" s="47"/>
      <c r="G7464" s="74">
        <f>IFERROR(SUMPRODUCT(I7464:K7464,I7465:K7465),"")</f>
        <v>0</v>
      </c>
      <c r="H7464" s="47"/>
      <c r="I7464" s="118"/>
      <c r="J7464" s="118"/>
      <c r="K7464" s="118"/>
      <c r="L7464" s="48" t="s">
        <v>5</v>
      </c>
      <c r="M7464" s="47" t="str">
        <f>IF(H7463="Erdgas","Erdgaskosten exkl. Steuern, Abgaben, Netzentgelte, etc.",IF(H7463="Strom","Stromkosten exkl. Steuern, Abgaben, Netzentgelte, etc.",IF(H7463="Wärme/Kälte","Wärme-/Kältekosten exkl. Steuern, Abgaben, Netzentgelte, etc.", "Bitte Energieart auswählen!")))</f>
        <v>Bitte Energieart auswählen!</v>
      </c>
      <c r="N7464" s="47"/>
      <c r="O7464" s="47"/>
      <c r="P7464" s="75"/>
      <c r="Q7464" s="61"/>
      <c r="R7464" s="62"/>
      <c r="S7464" s="47"/>
    </row>
    <row r="7465" spans="2:19" ht="15" thickBot="1" x14ac:dyDescent="0.35">
      <c r="B7465" s="47" t="str">
        <f>IF(AND(H7463="Erdgas",H7462="Nein"),"Aliquoter Erdgasverbrauch in kWh von 1. Oktober 2022 bis 31. Dezember 2022",IF(H7463="Erdgas","Erdgasverbrauch in kWh von 1. Oktober 2022 bis 31. Dezember 2022",IF(AND(H7463="Strom",H7462="Nein"),"Aliquoter Stromverbrauch in kWh von 1. Oktober 2022 bis 31. Dezember 2022",IF(H7463="Strom","Stromverbrauch in kWh von 1. Oktober 2022 bis 31. Dezember 2022",IF(AND(H7463="Wärme/Kälte",H7462="Nein"),"Aliquoter Wärme-/Kälteverbrauch in kWh von 1. Oktober 2022 bis 31. Dezember 2022",IF(H7463="Wärme/Kälte","Wärme-/Kälteverbrauch in kWh von 1. Oktober 2022 bis 31. Dezember 2022","Bitte Energieart auswählen!"))))))</f>
        <v>Bitte Energieart auswählen!</v>
      </c>
      <c r="C7465" s="47"/>
      <c r="D7465" s="47"/>
      <c r="E7465" s="47"/>
      <c r="F7465" s="47"/>
      <c r="G7465" s="47"/>
      <c r="H7465" s="59">
        <f>SUM(I7465:K7465)</f>
        <v>0</v>
      </c>
      <c r="I7465" s="119" t="str">
        <f>IFERROR(IF(H7462="Nein",VLOOKUP(H7461,'1 - Strom Erdgas Wärme 2021'!H:AA,20,FALSE)/12,""),"")</f>
        <v/>
      </c>
      <c r="J7465" s="119" t="str">
        <f>IFERROR(IF(H7462="Nein",VLOOKUP(H7461,'1 - Strom Erdgas Wärme 2021'!H:AB,20,FALSE)/12,""),"")</f>
        <v/>
      </c>
      <c r="K7465" s="119" t="str">
        <f>IFERROR(IF(H7462="Nein",VLOOKUP(H7461,'1 - Strom Erdgas Wärme 2021'!H:AC,20,FALSE)/12,""),"")</f>
        <v/>
      </c>
      <c r="L7465" s="48" t="s">
        <v>5</v>
      </c>
      <c r="M7465" s="76" t="str">
        <f>IFERROR(IF(H7462="Nein","Vorbefüllte Verbrauchswerte wurden aliquot (d.h. 1/12) aus dem Jahr 2021 übernommen.","Bitte ergänzen Sie die monatlichen Verbrauchswerte gem. Lastprofilzähler"),"")</f>
        <v>Bitte ergänzen Sie die monatlichen Verbrauchswerte gem. Lastprofilzähler</v>
      </c>
      <c r="N7465" s="77"/>
      <c r="O7465" s="77"/>
      <c r="P7465" s="77"/>
      <c r="Q7465" s="77"/>
      <c r="R7465" s="77"/>
      <c r="S7465" s="77"/>
    </row>
    <row r="7466" spans="2:19" x14ac:dyDescent="0.3">
      <c r="B7466" s="47" t="str">
        <f>IF(H7463="Wärme/Kälte","Energiemix: Anteil in % der aus Strom oder Erdgas erzeugten Wärme/Kälte","")</f>
        <v/>
      </c>
      <c r="C7466" s="46"/>
      <c r="D7466" s="46"/>
      <c r="E7466" s="46"/>
      <c r="F7466" s="74">
        <f>IFERROR(SUMPRODUCT(I7466:K7466,I7465:K7465),"")</f>
        <v>0</v>
      </c>
      <c r="G7466" s="74"/>
      <c r="H7466" s="46"/>
      <c r="I7466" s="120"/>
      <c r="J7466" s="121"/>
      <c r="K7466" s="121"/>
      <c r="L7466" s="48" t="str">
        <f>IF(H7463="Wärme/Kälte","i","")</f>
        <v/>
      </c>
      <c r="M7466" s="47" t="str">
        <f>IF(H7463="Wärme/Kälte","Bitte geben Sie den Anteil in % (von 0 bis 100, ohne Prozentzeichen) der  direkt aus Strom oder Erdgas erzeugten Wärme/Kälte.","")</f>
        <v/>
      </c>
      <c r="N7466" s="46"/>
      <c r="O7466" s="46"/>
      <c r="P7466" s="46"/>
      <c r="Q7466" s="46"/>
      <c r="R7466" s="46"/>
      <c r="S7466" s="46"/>
    </row>
    <row r="7467" spans="2:19" x14ac:dyDescent="0.3">
      <c r="B7467" s="46"/>
      <c r="C7467" s="46"/>
      <c r="D7467" s="46"/>
      <c r="E7467" s="46"/>
      <c r="F7467" s="46"/>
      <c r="G7467" s="46"/>
      <c r="H7467" s="46"/>
      <c r="I7467" s="98"/>
      <c r="J7467" s="46"/>
      <c r="K7467" s="46"/>
      <c r="L7467" s="48"/>
      <c r="M7467" s="47"/>
      <c r="N7467" s="46"/>
      <c r="O7467" s="46"/>
      <c r="P7467" s="46"/>
      <c r="Q7467" s="46"/>
      <c r="R7467" s="46"/>
      <c r="S7467" s="46"/>
    </row>
    <row r="7468" spans="2:19" ht="18" thickBot="1" x14ac:dyDescent="0.5">
      <c r="B7468" s="56" t="s">
        <v>10</v>
      </c>
      <c r="C7468" s="47"/>
      <c r="D7468" s="47"/>
      <c r="E7468" s="47"/>
      <c r="F7468" s="47"/>
      <c r="G7468" s="47"/>
      <c r="H7468" s="47"/>
      <c r="I7468" s="68">
        <v>44835</v>
      </c>
      <c r="J7468" s="68">
        <v>44866</v>
      </c>
      <c r="K7468" s="68">
        <v>44896</v>
      </c>
      <c r="L7468" s="47"/>
      <c r="M7468" s="69"/>
      <c r="N7468" s="69"/>
      <c r="O7468" s="69"/>
      <c r="P7468" s="69"/>
      <c r="Q7468" s="69"/>
      <c r="R7468" s="69"/>
      <c r="S7468" s="47"/>
    </row>
    <row r="7469" spans="2:19" ht="15" thickBot="1" x14ac:dyDescent="0.35">
      <c r="B7469" s="47" t="s">
        <v>28</v>
      </c>
      <c r="C7469" s="47"/>
      <c r="D7469" s="47"/>
      <c r="E7469" s="47"/>
      <c r="F7469" s="47"/>
      <c r="G7469" s="47"/>
      <c r="H7469" s="117"/>
      <c r="I7469" s="70"/>
      <c r="J7469" s="71"/>
      <c r="K7469" s="71"/>
      <c r="L7469" s="48" t="s">
        <v>5</v>
      </c>
      <c r="M7469" s="47" t="s">
        <v>29</v>
      </c>
      <c r="N7469" s="69"/>
      <c r="O7469" s="69"/>
      <c r="P7469" s="69"/>
      <c r="Q7469" s="69"/>
      <c r="R7469" s="69"/>
      <c r="S7469" s="47"/>
    </row>
    <row r="7470" spans="2:19" ht="15" thickBot="1" x14ac:dyDescent="0.35">
      <c r="B7470" s="47" t="s">
        <v>13</v>
      </c>
      <c r="C7470" s="47"/>
      <c r="D7470" s="47"/>
      <c r="E7470" s="47"/>
      <c r="F7470" s="47"/>
      <c r="G7470" s="47"/>
      <c r="H7470" s="138">
        <f>IFERROR(VLOOKUP(H7469,'1 - Strom Erdgas Wärme 2021'!H:AA,17,FALSE),"")</f>
        <v>0</v>
      </c>
      <c r="I7470" s="70"/>
      <c r="J7470" s="71"/>
      <c r="K7470" s="71"/>
      <c r="L7470" s="48"/>
      <c r="M7470" s="47"/>
      <c r="N7470" s="69"/>
      <c r="O7470" s="69"/>
      <c r="P7470" s="69"/>
      <c r="Q7470" s="69"/>
      <c r="R7470" s="69"/>
      <c r="S7470" s="47"/>
    </row>
    <row r="7471" spans="2:19" ht="15" thickBot="1" x14ac:dyDescent="0.35">
      <c r="B7471" s="47" t="s">
        <v>16</v>
      </c>
      <c r="C7471" s="47"/>
      <c r="D7471" s="47"/>
      <c r="E7471" s="47"/>
      <c r="F7471" s="47"/>
      <c r="G7471" s="47"/>
      <c r="H7471" s="139"/>
      <c r="I7471" s="72"/>
      <c r="J7471" s="73"/>
      <c r="K7471" s="73"/>
      <c r="L7471" s="48" t="s">
        <v>5</v>
      </c>
      <c r="M7471" s="47" t="s">
        <v>17</v>
      </c>
      <c r="N7471" s="69"/>
      <c r="O7471" s="69"/>
      <c r="P7471" s="69"/>
      <c r="Q7471" s="69"/>
      <c r="R7471" s="69"/>
      <c r="S7471" s="47"/>
    </row>
    <row r="7472" spans="2:19" ht="16.8" thickBot="1" x14ac:dyDescent="0.45">
      <c r="B7472" s="47" t="str">
        <f>IF(H7471="Erdgas","Arbeitspreis pro kWh Erdgas in EUR",IF(H7471="Strom","Arbeitspreis pro kWh Strom in EUR",IF(H7471="Wärme/Kälte","Arbeitspreis pro kWh Wärme-/Kälteverbrauch in EUR","Bitte Energieart auswählen!")))</f>
        <v>Bitte Energieart auswählen!</v>
      </c>
      <c r="C7472" s="47"/>
      <c r="D7472" s="47"/>
      <c r="E7472" s="47"/>
      <c r="F7472" s="47"/>
      <c r="G7472" s="74">
        <f>IFERROR(SUMPRODUCT(I7472:K7472,I7473:K7473),"")</f>
        <v>0</v>
      </c>
      <c r="H7472" s="47"/>
      <c r="I7472" s="118"/>
      <c r="J7472" s="118"/>
      <c r="K7472" s="118"/>
      <c r="L7472" s="48" t="s">
        <v>5</v>
      </c>
      <c r="M7472" s="47" t="str">
        <f>IF(H7471="Erdgas","Erdgaskosten exkl. Steuern, Abgaben, Netzentgelte, etc.",IF(H7471="Strom","Stromkosten exkl. Steuern, Abgaben, Netzentgelte, etc.",IF(H7471="Wärme/Kälte","Wärme-/Kältekosten exkl. Steuern, Abgaben, Netzentgelte, etc.", "Bitte Energieart auswählen!")))</f>
        <v>Bitte Energieart auswählen!</v>
      </c>
      <c r="N7472" s="47"/>
      <c r="O7472" s="47"/>
      <c r="P7472" s="75"/>
      <c r="Q7472" s="61"/>
      <c r="R7472" s="62"/>
      <c r="S7472" s="47"/>
    </row>
    <row r="7473" spans="2:19" ht="15" thickBot="1" x14ac:dyDescent="0.35">
      <c r="B7473" s="47" t="str">
        <f>IF(AND(H7471="Erdgas",H7470="Nein"),"Aliquoter Erdgasverbrauch in kWh von 1. Oktober 2022 bis 31. Dezember 2022",IF(H7471="Erdgas","Erdgasverbrauch in kWh von 1. Oktober 2022 bis 31. Dezember 2022",IF(AND(H7471="Strom",H7470="Nein"),"Aliquoter Stromverbrauch in kWh von 1. Oktober 2022 bis 31. Dezember 2022",IF(H7471="Strom","Stromverbrauch in kWh von 1. Oktober 2022 bis 31. Dezember 2022",IF(AND(H7471="Wärme/Kälte",H7470="Nein"),"Aliquoter Wärme-/Kälteverbrauch in kWh von 1. Oktober 2022 bis 31. Dezember 2022",IF(H7471="Wärme/Kälte","Wärme-/Kälteverbrauch in kWh von 1. Oktober 2022 bis 31. Dezember 2022","Bitte Energieart auswählen!"))))))</f>
        <v>Bitte Energieart auswählen!</v>
      </c>
      <c r="C7473" s="47"/>
      <c r="D7473" s="47"/>
      <c r="E7473" s="47"/>
      <c r="F7473" s="47"/>
      <c r="G7473" s="47"/>
      <c r="H7473" s="59">
        <f>SUM(I7473:K7473)</f>
        <v>0</v>
      </c>
      <c r="I7473" s="119" t="str">
        <f>IFERROR(IF(H7470="Nein",VLOOKUP(H7469,'1 - Strom Erdgas Wärme 2021'!H:AA,20,FALSE)/12,""),"")</f>
        <v/>
      </c>
      <c r="J7473" s="119" t="str">
        <f>IFERROR(IF(H7470="Nein",VLOOKUP(H7469,'1 - Strom Erdgas Wärme 2021'!H:AB,20,FALSE)/12,""),"")</f>
        <v/>
      </c>
      <c r="K7473" s="119" t="str">
        <f>IFERROR(IF(H7470="Nein",VLOOKUP(H7469,'1 - Strom Erdgas Wärme 2021'!H:AC,20,FALSE)/12,""),"")</f>
        <v/>
      </c>
      <c r="L7473" s="48" t="s">
        <v>5</v>
      </c>
      <c r="M7473" s="76" t="str">
        <f>IFERROR(IF(H7470="Nein","Vorbefüllte Verbrauchswerte wurden aliquot (d.h. 1/12) aus dem Jahr 2021 übernommen.","Bitte ergänzen Sie die monatlichen Verbrauchswerte gem. Lastprofilzähler"),"")</f>
        <v>Bitte ergänzen Sie die monatlichen Verbrauchswerte gem. Lastprofilzähler</v>
      </c>
      <c r="N7473" s="77"/>
      <c r="O7473" s="77"/>
      <c r="P7473" s="77"/>
      <c r="Q7473" s="77"/>
      <c r="R7473" s="77"/>
      <c r="S7473" s="77"/>
    </row>
    <row r="7474" spans="2:19" x14ac:dyDescent="0.3">
      <c r="B7474" s="47" t="str">
        <f>IF(H7471="Wärme/Kälte","Energiemix: Anteil in % der aus Strom oder Erdgas erzeugten Wärme/Kälte","")</f>
        <v/>
      </c>
      <c r="C7474" s="46"/>
      <c r="D7474" s="46"/>
      <c r="E7474" s="46"/>
      <c r="F7474" s="74">
        <f>IFERROR(SUMPRODUCT(I7474:K7474,I7473:K7473),"")</f>
        <v>0</v>
      </c>
      <c r="G7474" s="74"/>
      <c r="H7474" s="46"/>
      <c r="I7474" s="120"/>
      <c r="J7474" s="121"/>
      <c r="K7474" s="121"/>
      <c r="L7474" s="48" t="str">
        <f>IF(H7471="Wärme/Kälte","i","")</f>
        <v/>
      </c>
      <c r="M7474" s="47" t="str">
        <f>IF(H7471="Wärme/Kälte","Bitte geben Sie den Anteil in % (von 0 bis 100, ohne Prozentzeichen) der  direkt aus Strom oder Erdgas erzeugten Wärme/Kälte.","")</f>
        <v/>
      </c>
      <c r="N7474" s="46"/>
      <c r="O7474" s="46"/>
      <c r="P7474" s="46"/>
      <c r="Q7474" s="46"/>
      <c r="R7474" s="46"/>
      <c r="S7474" s="46"/>
    </row>
    <row r="7475" spans="2:19" x14ac:dyDescent="0.3">
      <c r="B7475" s="46"/>
      <c r="C7475" s="46"/>
      <c r="D7475" s="46"/>
      <c r="E7475" s="46"/>
      <c r="F7475" s="46"/>
      <c r="G7475" s="46"/>
      <c r="H7475" s="46"/>
      <c r="I7475" s="98"/>
      <c r="J7475" s="46"/>
      <c r="K7475" s="46"/>
      <c r="L7475" s="48"/>
      <c r="M7475" s="47"/>
      <c r="N7475" s="46"/>
      <c r="O7475" s="46"/>
      <c r="P7475" s="46"/>
      <c r="Q7475" s="46"/>
      <c r="R7475" s="46"/>
      <c r="S7475" s="46"/>
    </row>
    <row r="7476" spans="2:19" ht="18" thickBot="1" x14ac:dyDescent="0.5">
      <c r="B7476" s="56" t="s">
        <v>10</v>
      </c>
      <c r="C7476" s="47"/>
      <c r="D7476" s="47"/>
      <c r="E7476" s="47"/>
      <c r="F7476" s="47"/>
      <c r="G7476" s="47"/>
      <c r="H7476" s="47"/>
      <c r="I7476" s="68">
        <v>44835</v>
      </c>
      <c r="J7476" s="68">
        <v>44866</v>
      </c>
      <c r="K7476" s="68">
        <v>44896</v>
      </c>
      <c r="L7476" s="47"/>
      <c r="M7476" s="69"/>
      <c r="N7476" s="69"/>
      <c r="O7476" s="69"/>
      <c r="P7476" s="69"/>
      <c r="Q7476" s="69"/>
      <c r="R7476" s="69"/>
      <c r="S7476" s="47"/>
    </row>
    <row r="7477" spans="2:19" ht="15" thickBot="1" x14ac:dyDescent="0.35">
      <c r="B7477" s="47" t="s">
        <v>28</v>
      </c>
      <c r="C7477" s="47"/>
      <c r="D7477" s="47"/>
      <c r="E7477" s="47"/>
      <c r="F7477" s="47"/>
      <c r="G7477" s="47"/>
      <c r="H7477" s="117"/>
      <c r="I7477" s="70"/>
      <c r="J7477" s="71"/>
      <c r="K7477" s="71"/>
      <c r="L7477" s="48" t="s">
        <v>5</v>
      </c>
      <c r="M7477" s="47" t="s">
        <v>29</v>
      </c>
      <c r="N7477" s="69"/>
      <c r="O7477" s="69"/>
      <c r="P7477" s="69"/>
      <c r="Q7477" s="69"/>
      <c r="R7477" s="69"/>
      <c r="S7477" s="47"/>
    </row>
    <row r="7478" spans="2:19" ht="15" thickBot="1" x14ac:dyDescent="0.35">
      <c r="B7478" s="47" t="s">
        <v>13</v>
      </c>
      <c r="C7478" s="47"/>
      <c r="D7478" s="47"/>
      <c r="E7478" s="47"/>
      <c r="F7478" s="47"/>
      <c r="G7478" s="47"/>
      <c r="H7478" s="138">
        <f>IFERROR(VLOOKUP(H7477,'1 - Strom Erdgas Wärme 2021'!H:AA,17,FALSE),"")</f>
        <v>0</v>
      </c>
      <c r="I7478" s="70"/>
      <c r="J7478" s="71"/>
      <c r="K7478" s="71"/>
      <c r="L7478" s="48"/>
      <c r="M7478" s="47"/>
      <c r="N7478" s="69"/>
      <c r="O7478" s="69"/>
      <c r="P7478" s="69"/>
      <c r="Q7478" s="69"/>
      <c r="R7478" s="69"/>
      <c r="S7478" s="47"/>
    </row>
    <row r="7479" spans="2:19" ht="15" thickBot="1" x14ac:dyDescent="0.35">
      <c r="B7479" s="47" t="s">
        <v>16</v>
      </c>
      <c r="C7479" s="47"/>
      <c r="D7479" s="47"/>
      <c r="E7479" s="47"/>
      <c r="F7479" s="47"/>
      <c r="G7479" s="47"/>
      <c r="H7479" s="139"/>
      <c r="I7479" s="72"/>
      <c r="J7479" s="73"/>
      <c r="K7479" s="73"/>
      <c r="L7479" s="48" t="s">
        <v>5</v>
      </c>
      <c r="M7479" s="47" t="s">
        <v>17</v>
      </c>
      <c r="N7479" s="69"/>
      <c r="O7479" s="69"/>
      <c r="P7479" s="69"/>
      <c r="Q7479" s="69"/>
      <c r="R7479" s="69"/>
      <c r="S7479" s="47"/>
    </row>
    <row r="7480" spans="2:19" ht="16.8" thickBot="1" x14ac:dyDescent="0.45">
      <c r="B7480" s="47" t="str">
        <f>IF(H7479="Erdgas","Arbeitspreis pro kWh Erdgas in EUR",IF(H7479="Strom","Arbeitspreis pro kWh Strom in EUR",IF(H7479="Wärme/Kälte","Arbeitspreis pro kWh Wärme-/Kälteverbrauch in EUR","Bitte Energieart auswählen!")))</f>
        <v>Bitte Energieart auswählen!</v>
      </c>
      <c r="C7480" s="47"/>
      <c r="D7480" s="47"/>
      <c r="E7480" s="47"/>
      <c r="F7480" s="47"/>
      <c r="G7480" s="74">
        <f>IFERROR(SUMPRODUCT(I7480:K7480,I7481:K7481),"")</f>
        <v>0</v>
      </c>
      <c r="H7480" s="47"/>
      <c r="I7480" s="118"/>
      <c r="J7480" s="118"/>
      <c r="K7480" s="118"/>
      <c r="L7480" s="48" t="s">
        <v>5</v>
      </c>
      <c r="M7480" s="47" t="str">
        <f>IF(H7479="Erdgas","Erdgaskosten exkl. Steuern, Abgaben, Netzentgelte, etc.",IF(H7479="Strom","Stromkosten exkl. Steuern, Abgaben, Netzentgelte, etc.",IF(H7479="Wärme/Kälte","Wärme-/Kältekosten exkl. Steuern, Abgaben, Netzentgelte, etc.", "Bitte Energieart auswählen!")))</f>
        <v>Bitte Energieart auswählen!</v>
      </c>
      <c r="N7480" s="47"/>
      <c r="O7480" s="47"/>
      <c r="P7480" s="75"/>
      <c r="Q7480" s="61"/>
      <c r="R7480" s="62"/>
      <c r="S7480" s="47"/>
    </row>
    <row r="7481" spans="2:19" ht="15" thickBot="1" x14ac:dyDescent="0.35">
      <c r="B7481" s="47" t="str">
        <f>IF(AND(H7479="Erdgas",H7478="Nein"),"Aliquoter Erdgasverbrauch in kWh von 1. Oktober 2022 bis 31. Dezember 2022",IF(H7479="Erdgas","Erdgasverbrauch in kWh von 1. Oktober 2022 bis 31. Dezember 2022",IF(AND(H7479="Strom",H7478="Nein"),"Aliquoter Stromverbrauch in kWh von 1. Oktober 2022 bis 31. Dezember 2022",IF(H7479="Strom","Stromverbrauch in kWh von 1. Oktober 2022 bis 31. Dezember 2022",IF(AND(H7479="Wärme/Kälte",H7478="Nein"),"Aliquoter Wärme-/Kälteverbrauch in kWh von 1. Oktober 2022 bis 31. Dezember 2022",IF(H7479="Wärme/Kälte","Wärme-/Kälteverbrauch in kWh von 1. Oktober 2022 bis 31. Dezember 2022","Bitte Energieart auswählen!"))))))</f>
        <v>Bitte Energieart auswählen!</v>
      </c>
      <c r="C7481" s="47"/>
      <c r="D7481" s="47"/>
      <c r="E7481" s="47"/>
      <c r="F7481" s="47"/>
      <c r="G7481" s="47"/>
      <c r="H7481" s="59">
        <f>SUM(I7481:K7481)</f>
        <v>0</v>
      </c>
      <c r="I7481" s="119" t="str">
        <f>IFERROR(IF(H7478="Nein",VLOOKUP(H7477,'1 - Strom Erdgas Wärme 2021'!H:AA,20,FALSE)/12,""),"")</f>
        <v/>
      </c>
      <c r="J7481" s="119" t="str">
        <f>IFERROR(IF(H7478="Nein",VLOOKUP(H7477,'1 - Strom Erdgas Wärme 2021'!H:AB,20,FALSE)/12,""),"")</f>
        <v/>
      </c>
      <c r="K7481" s="119" t="str">
        <f>IFERROR(IF(H7478="Nein",VLOOKUP(H7477,'1 - Strom Erdgas Wärme 2021'!H:AC,20,FALSE)/12,""),"")</f>
        <v/>
      </c>
      <c r="L7481" s="48" t="s">
        <v>5</v>
      </c>
      <c r="M7481" s="76" t="str">
        <f>IFERROR(IF(H7478="Nein","Vorbefüllte Verbrauchswerte wurden aliquot (d.h. 1/12) aus dem Jahr 2021 übernommen.","Bitte ergänzen Sie die monatlichen Verbrauchswerte gem. Lastprofilzähler"),"")</f>
        <v>Bitte ergänzen Sie die monatlichen Verbrauchswerte gem. Lastprofilzähler</v>
      </c>
      <c r="N7481" s="77"/>
      <c r="O7481" s="77"/>
      <c r="P7481" s="77"/>
      <c r="Q7481" s="77"/>
      <c r="R7481" s="77"/>
      <c r="S7481" s="77"/>
    </row>
    <row r="7482" spans="2:19" x14ac:dyDescent="0.3">
      <c r="B7482" s="47" t="str">
        <f>IF(H7479="Wärme/Kälte","Energiemix: Anteil in % der aus Strom oder Erdgas erzeugten Wärme/Kälte","")</f>
        <v/>
      </c>
      <c r="C7482" s="46"/>
      <c r="D7482" s="46"/>
      <c r="E7482" s="46"/>
      <c r="F7482" s="74">
        <f>IFERROR(SUMPRODUCT(I7482:K7482,I7481:K7481),"")</f>
        <v>0</v>
      </c>
      <c r="G7482" s="74"/>
      <c r="H7482" s="46"/>
      <c r="I7482" s="120"/>
      <c r="J7482" s="121"/>
      <c r="K7482" s="121"/>
      <c r="L7482" s="48" t="str">
        <f>IF(H7479="Wärme/Kälte","i","")</f>
        <v/>
      </c>
      <c r="M7482" s="47" t="str">
        <f>IF(H7479="Wärme/Kälte","Bitte geben Sie den Anteil in % (von 0 bis 100, ohne Prozentzeichen) der  direkt aus Strom oder Erdgas erzeugten Wärme/Kälte.","")</f>
        <v/>
      </c>
      <c r="N7482" s="46"/>
      <c r="O7482" s="46"/>
      <c r="P7482" s="46"/>
      <c r="Q7482" s="46"/>
      <c r="R7482" s="46"/>
      <c r="S7482" s="46"/>
    </row>
    <row r="7483" spans="2:19" x14ac:dyDescent="0.3">
      <c r="B7483" s="46"/>
      <c r="C7483" s="46"/>
      <c r="D7483" s="46"/>
      <c r="E7483" s="46"/>
      <c r="F7483" s="46"/>
      <c r="G7483" s="46"/>
      <c r="H7483" s="46"/>
      <c r="I7483" s="98"/>
      <c r="J7483" s="46"/>
      <c r="K7483" s="46"/>
      <c r="L7483" s="48"/>
      <c r="M7483" s="47"/>
      <c r="N7483" s="46"/>
      <c r="O7483" s="46"/>
      <c r="P7483" s="46"/>
      <c r="Q7483" s="46"/>
      <c r="R7483" s="46"/>
      <c r="S7483" s="46"/>
    </row>
    <row r="7484" spans="2:19" ht="18" thickBot="1" x14ac:dyDescent="0.5">
      <c r="B7484" s="56" t="s">
        <v>10</v>
      </c>
      <c r="C7484" s="47"/>
      <c r="D7484" s="47"/>
      <c r="E7484" s="47"/>
      <c r="F7484" s="47"/>
      <c r="G7484" s="47"/>
      <c r="H7484" s="47"/>
      <c r="I7484" s="68">
        <v>44835</v>
      </c>
      <c r="J7484" s="68">
        <v>44866</v>
      </c>
      <c r="K7484" s="68">
        <v>44896</v>
      </c>
      <c r="L7484" s="47"/>
      <c r="M7484" s="69"/>
      <c r="N7484" s="69"/>
      <c r="O7484" s="69"/>
      <c r="P7484" s="69"/>
      <c r="Q7484" s="69"/>
      <c r="R7484" s="69"/>
      <c r="S7484" s="47"/>
    </row>
    <row r="7485" spans="2:19" ht="15" thickBot="1" x14ac:dyDescent="0.35">
      <c r="B7485" s="47" t="s">
        <v>28</v>
      </c>
      <c r="C7485" s="47"/>
      <c r="D7485" s="47"/>
      <c r="E7485" s="47"/>
      <c r="F7485" s="47"/>
      <c r="G7485" s="47"/>
      <c r="H7485" s="117"/>
      <c r="I7485" s="70"/>
      <c r="J7485" s="71"/>
      <c r="K7485" s="71"/>
      <c r="L7485" s="48" t="s">
        <v>5</v>
      </c>
      <c r="M7485" s="47" t="s">
        <v>29</v>
      </c>
      <c r="N7485" s="69"/>
      <c r="O7485" s="69"/>
      <c r="P7485" s="69"/>
      <c r="Q7485" s="69"/>
      <c r="R7485" s="69"/>
      <c r="S7485" s="47"/>
    </row>
    <row r="7486" spans="2:19" ht="15" thickBot="1" x14ac:dyDescent="0.35">
      <c r="B7486" s="47" t="s">
        <v>13</v>
      </c>
      <c r="C7486" s="47"/>
      <c r="D7486" s="47"/>
      <c r="E7486" s="47"/>
      <c r="F7486" s="47"/>
      <c r="G7486" s="47"/>
      <c r="H7486" s="138">
        <f>IFERROR(VLOOKUP(H7485,'1 - Strom Erdgas Wärme 2021'!H:AA,17,FALSE),"")</f>
        <v>0</v>
      </c>
      <c r="I7486" s="70"/>
      <c r="J7486" s="71"/>
      <c r="K7486" s="71"/>
      <c r="L7486" s="48"/>
      <c r="M7486" s="47"/>
      <c r="N7486" s="69"/>
      <c r="O7486" s="69"/>
      <c r="P7486" s="69"/>
      <c r="Q7486" s="69"/>
      <c r="R7486" s="69"/>
      <c r="S7486" s="47"/>
    </row>
    <row r="7487" spans="2:19" ht="15" thickBot="1" x14ac:dyDescent="0.35">
      <c r="B7487" s="47" t="s">
        <v>16</v>
      </c>
      <c r="C7487" s="47"/>
      <c r="D7487" s="47"/>
      <c r="E7487" s="47"/>
      <c r="F7487" s="47"/>
      <c r="G7487" s="47"/>
      <c r="H7487" s="139"/>
      <c r="I7487" s="72"/>
      <c r="J7487" s="73"/>
      <c r="K7487" s="73"/>
      <c r="L7487" s="48" t="s">
        <v>5</v>
      </c>
      <c r="M7487" s="47" t="s">
        <v>17</v>
      </c>
      <c r="N7487" s="69"/>
      <c r="O7487" s="69"/>
      <c r="P7487" s="69"/>
      <c r="Q7487" s="69"/>
      <c r="R7487" s="69"/>
      <c r="S7487" s="47"/>
    </row>
    <row r="7488" spans="2:19" ht="16.8" thickBot="1" x14ac:dyDescent="0.45">
      <c r="B7488" s="47" t="str">
        <f>IF(H7487="Erdgas","Arbeitspreis pro kWh Erdgas in EUR",IF(H7487="Strom","Arbeitspreis pro kWh Strom in EUR",IF(H7487="Wärme/Kälte","Arbeitspreis pro kWh Wärme-/Kälteverbrauch in EUR","Bitte Energieart auswählen!")))</f>
        <v>Bitte Energieart auswählen!</v>
      </c>
      <c r="C7488" s="47"/>
      <c r="D7488" s="47"/>
      <c r="E7488" s="47"/>
      <c r="F7488" s="47"/>
      <c r="G7488" s="74">
        <f>IFERROR(SUMPRODUCT(I7488:K7488,I7489:K7489),"")</f>
        <v>0</v>
      </c>
      <c r="H7488" s="47"/>
      <c r="I7488" s="118"/>
      <c r="J7488" s="118"/>
      <c r="K7488" s="118"/>
      <c r="L7488" s="48" t="s">
        <v>5</v>
      </c>
      <c r="M7488" s="47" t="str">
        <f>IF(H7487="Erdgas","Erdgaskosten exkl. Steuern, Abgaben, Netzentgelte, etc.",IF(H7487="Strom","Stromkosten exkl. Steuern, Abgaben, Netzentgelte, etc.",IF(H7487="Wärme/Kälte","Wärme-/Kältekosten exkl. Steuern, Abgaben, Netzentgelte, etc.", "Bitte Energieart auswählen!")))</f>
        <v>Bitte Energieart auswählen!</v>
      </c>
      <c r="N7488" s="47"/>
      <c r="O7488" s="47"/>
      <c r="P7488" s="75"/>
      <c r="Q7488" s="61"/>
      <c r="R7488" s="62"/>
      <c r="S7488" s="47"/>
    </row>
    <row r="7489" spans="2:19" ht="15" thickBot="1" x14ac:dyDescent="0.35">
      <c r="B7489" s="47" t="str">
        <f>IF(AND(H7487="Erdgas",H7486="Nein"),"Aliquoter Erdgasverbrauch in kWh von 1. Oktober 2022 bis 31. Dezember 2022",IF(H7487="Erdgas","Erdgasverbrauch in kWh von 1. Oktober 2022 bis 31. Dezember 2022",IF(AND(H7487="Strom",H7486="Nein"),"Aliquoter Stromverbrauch in kWh von 1. Oktober 2022 bis 31. Dezember 2022",IF(H7487="Strom","Stromverbrauch in kWh von 1. Oktober 2022 bis 31. Dezember 2022",IF(AND(H7487="Wärme/Kälte",H7486="Nein"),"Aliquoter Wärme-/Kälteverbrauch in kWh von 1. Oktober 2022 bis 31. Dezember 2022",IF(H7487="Wärme/Kälte","Wärme-/Kälteverbrauch in kWh von 1. Oktober 2022 bis 31. Dezember 2022","Bitte Energieart auswählen!"))))))</f>
        <v>Bitte Energieart auswählen!</v>
      </c>
      <c r="C7489" s="47"/>
      <c r="D7489" s="47"/>
      <c r="E7489" s="47"/>
      <c r="F7489" s="47"/>
      <c r="G7489" s="47"/>
      <c r="H7489" s="59">
        <f>SUM(I7489:K7489)</f>
        <v>0</v>
      </c>
      <c r="I7489" s="119" t="str">
        <f>IFERROR(IF(H7486="Nein",VLOOKUP(H7485,'1 - Strom Erdgas Wärme 2021'!H:AA,20,FALSE)/12,""),"")</f>
        <v/>
      </c>
      <c r="J7489" s="119" t="str">
        <f>IFERROR(IF(H7486="Nein",VLOOKUP(H7485,'1 - Strom Erdgas Wärme 2021'!H:AB,20,FALSE)/12,""),"")</f>
        <v/>
      </c>
      <c r="K7489" s="119" t="str">
        <f>IFERROR(IF(H7486="Nein",VLOOKUP(H7485,'1 - Strom Erdgas Wärme 2021'!H:AC,20,FALSE)/12,""),"")</f>
        <v/>
      </c>
      <c r="L7489" s="48" t="s">
        <v>5</v>
      </c>
      <c r="M7489" s="76" t="str">
        <f>IFERROR(IF(H7486="Nein","Vorbefüllte Verbrauchswerte wurden aliquot (d.h. 1/12) aus dem Jahr 2021 übernommen.","Bitte ergänzen Sie die monatlichen Verbrauchswerte gem. Lastprofilzähler"),"")</f>
        <v>Bitte ergänzen Sie die monatlichen Verbrauchswerte gem. Lastprofilzähler</v>
      </c>
      <c r="N7489" s="77"/>
      <c r="O7489" s="77"/>
      <c r="P7489" s="77"/>
      <c r="Q7489" s="77"/>
      <c r="R7489" s="77"/>
      <c r="S7489" s="77"/>
    </row>
    <row r="7490" spans="2:19" x14ac:dyDescent="0.3">
      <c r="B7490" s="47" t="str">
        <f>IF(H7487="Wärme/Kälte","Energiemix: Anteil in % der aus Strom oder Erdgas erzeugten Wärme/Kälte","")</f>
        <v/>
      </c>
      <c r="C7490" s="46"/>
      <c r="D7490" s="46"/>
      <c r="E7490" s="46"/>
      <c r="F7490" s="74">
        <f>IFERROR(SUMPRODUCT(I7490:K7490,I7489:K7489),"")</f>
        <v>0</v>
      </c>
      <c r="G7490" s="74"/>
      <c r="H7490" s="46"/>
      <c r="I7490" s="120"/>
      <c r="J7490" s="121"/>
      <c r="K7490" s="121"/>
      <c r="L7490" s="48" t="str">
        <f>IF(H7487="Wärme/Kälte","i","")</f>
        <v/>
      </c>
      <c r="M7490" s="47" t="str">
        <f>IF(H7487="Wärme/Kälte","Bitte geben Sie den Anteil in % (von 0 bis 100, ohne Prozentzeichen) der  direkt aus Strom oder Erdgas erzeugten Wärme/Kälte.","")</f>
        <v/>
      </c>
      <c r="N7490" s="46"/>
      <c r="O7490" s="46"/>
      <c r="P7490" s="46"/>
      <c r="Q7490" s="46"/>
      <c r="R7490" s="46"/>
      <c r="S7490" s="46"/>
    </row>
    <row r="7491" spans="2:19" x14ac:dyDescent="0.3">
      <c r="B7491" s="46"/>
      <c r="C7491" s="46"/>
      <c r="D7491" s="46"/>
      <c r="E7491" s="46"/>
      <c r="F7491" s="46"/>
      <c r="G7491" s="46"/>
      <c r="H7491" s="46"/>
      <c r="I7491" s="98"/>
      <c r="J7491" s="46"/>
      <c r="K7491" s="46"/>
      <c r="L7491" s="48"/>
      <c r="M7491" s="47"/>
      <c r="N7491" s="46"/>
      <c r="O7491" s="46"/>
      <c r="P7491" s="46"/>
      <c r="Q7491" s="46"/>
      <c r="R7491" s="46"/>
      <c r="S7491" s="46"/>
    </row>
    <row r="7492" spans="2:19" ht="18" thickBot="1" x14ac:dyDescent="0.5">
      <c r="B7492" s="56" t="s">
        <v>10</v>
      </c>
      <c r="C7492" s="47"/>
      <c r="D7492" s="47"/>
      <c r="E7492" s="47"/>
      <c r="F7492" s="47"/>
      <c r="G7492" s="47"/>
      <c r="H7492" s="47"/>
      <c r="I7492" s="68">
        <v>44835</v>
      </c>
      <c r="J7492" s="68">
        <v>44866</v>
      </c>
      <c r="K7492" s="68">
        <v>44896</v>
      </c>
      <c r="L7492" s="47"/>
      <c r="M7492" s="69"/>
      <c r="N7492" s="69"/>
      <c r="O7492" s="69"/>
      <c r="P7492" s="69"/>
      <c r="Q7492" s="69"/>
      <c r="R7492" s="69"/>
      <c r="S7492" s="47"/>
    </row>
    <row r="7493" spans="2:19" ht="15" thickBot="1" x14ac:dyDescent="0.35">
      <c r="B7493" s="47" t="s">
        <v>28</v>
      </c>
      <c r="C7493" s="47"/>
      <c r="D7493" s="47"/>
      <c r="E7493" s="47"/>
      <c r="F7493" s="47"/>
      <c r="G7493" s="47"/>
      <c r="H7493" s="117"/>
      <c r="I7493" s="70"/>
      <c r="J7493" s="71"/>
      <c r="K7493" s="71"/>
      <c r="L7493" s="48" t="s">
        <v>5</v>
      </c>
      <c r="M7493" s="47" t="s">
        <v>29</v>
      </c>
      <c r="N7493" s="69"/>
      <c r="O7493" s="69"/>
      <c r="P7493" s="69"/>
      <c r="Q7493" s="69"/>
      <c r="R7493" s="69"/>
      <c r="S7493" s="47"/>
    </row>
    <row r="7494" spans="2:19" ht="15" thickBot="1" x14ac:dyDescent="0.35">
      <c r="B7494" s="47" t="s">
        <v>13</v>
      </c>
      <c r="C7494" s="47"/>
      <c r="D7494" s="47"/>
      <c r="E7494" s="47"/>
      <c r="F7494" s="47"/>
      <c r="G7494" s="47"/>
      <c r="H7494" s="138">
        <f>IFERROR(VLOOKUP(H7493,'1 - Strom Erdgas Wärme 2021'!H:AA,17,FALSE),"")</f>
        <v>0</v>
      </c>
      <c r="I7494" s="70"/>
      <c r="J7494" s="71"/>
      <c r="K7494" s="71"/>
      <c r="L7494" s="48"/>
      <c r="M7494" s="47"/>
      <c r="N7494" s="69"/>
      <c r="O7494" s="69"/>
      <c r="P7494" s="69"/>
      <c r="Q7494" s="69"/>
      <c r="R7494" s="69"/>
      <c r="S7494" s="47"/>
    </row>
    <row r="7495" spans="2:19" ht="15" thickBot="1" x14ac:dyDescent="0.35">
      <c r="B7495" s="47" t="s">
        <v>16</v>
      </c>
      <c r="C7495" s="47"/>
      <c r="D7495" s="47"/>
      <c r="E7495" s="47"/>
      <c r="F7495" s="47"/>
      <c r="G7495" s="47"/>
      <c r="H7495" s="139"/>
      <c r="I7495" s="72"/>
      <c r="J7495" s="73"/>
      <c r="K7495" s="73"/>
      <c r="L7495" s="48" t="s">
        <v>5</v>
      </c>
      <c r="M7495" s="47" t="s">
        <v>17</v>
      </c>
      <c r="N7495" s="69"/>
      <c r="O7495" s="69"/>
      <c r="P7495" s="69"/>
      <c r="Q7495" s="69"/>
      <c r="R7495" s="69"/>
      <c r="S7495" s="47"/>
    </row>
    <row r="7496" spans="2:19" ht="16.8" thickBot="1" x14ac:dyDescent="0.45">
      <c r="B7496" s="47" t="str">
        <f>IF(H7495="Erdgas","Arbeitspreis pro kWh Erdgas in EUR",IF(H7495="Strom","Arbeitspreis pro kWh Strom in EUR",IF(H7495="Wärme/Kälte","Arbeitspreis pro kWh Wärme-/Kälteverbrauch in EUR","Bitte Energieart auswählen!")))</f>
        <v>Bitte Energieart auswählen!</v>
      </c>
      <c r="C7496" s="47"/>
      <c r="D7496" s="47"/>
      <c r="E7496" s="47"/>
      <c r="F7496" s="47"/>
      <c r="G7496" s="74">
        <f>IFERROR(SUMPRODUCT(I7496:K7496,I7497:K7497),"")</f>
        <v>0</v>
      </c>
      <c r="H7496" s="47"/>
      <c r="I7496" s="118"/>
      <c r="J7496" s="118"/>
      <c r="K7496" s="118"/>
      <c r="L7496" s="48" t="s">
        <v>5</v>
      </c>
      <c r="M7496" s="47" t="str">
        <f>IF(H7495="Erdgas","Erdgaskosten exkl. Steuern, Abgaben, Netzentgelte, etc.",IF(H7495="Strom","Stromkosten exkl. Steuern, Abgaben, Netzentgelte, etc.",IF(H7495="Wärme/Kälte","Wärme-/Kältekosten exkl. Steuern, Abgaben, Netzentgelte, etc.", "Bitte Energieart auswählen!")))</f>
        <v>Bitte Energieart auswählen!</v>
      </c>
      <c r="N7496" s="47"/>
      <c r="O7496" s="47"/>
      <c r="P7496" s="75"/>
      <c r="Q7496" s="61"/>
      <c r="R7496" s="62"/>
      <c r="S7496" s="47"/>
    </row>
    <row r="7497" spans="2:19" ht="15" thickBot="1" x14ac:dyDescent="0.35">
      <c r="B7497" s="47" t="str">
        <f>IF(AND(H7495="Erdgas",H7494="Nein"),"Aliquoter Erdgasverbrauch in kWh von 1. Oktober 2022 bis 31. Dezember 2022",IF(H7495="Erdgas","Erdgasverbrauch in kWh von 1. Oktober 2022 bis 31. Dezember 2022",IF(AND(H7495="Strom",H7494="Nein"),"Aliquoter Stromverbrauch in kWh von 1. Oktober 2022 bis 31. Dezember 2022",IF(H7495="Strom","Stromverbrauch in kWh von 1. Oktober 2022 bis 31. Dezember 2022",IF(AND(H7495="Wärme/Kälte",H7494="Nein"),"Aliquoter Wärme-/Kälteverbrauch in kWh von 1. Oktober 2022 bis 31. Dezember 2022",IF(H7495="Wärme/Kälte","Wärme-/Kälteverbrauch in kWh von 1. Oktober 2022 bis 31. Dezember 2022","Bitte Energieart auswählen!"))))))</f>
        <v>Bitte Energieart auswählen!</v>
      </c>
      <c r="C7497" s="47"/>
      <c r="D7497" s="47"/>
      <c r="E7497" s="47"/>
      <c r="F7497" s="47"/>
      <c r="G7497" s="47"/>
      <c r="H7497" s="59">
        <f>SUM(I7497:K7497)</f>
        <v>0</v>
      </c>
      <c r="I7497" s="119" t="str">
        <f>IFERROR(IF(H7494="Nein",VLOOKUP(H7493,'1 - Strom Erdgas Wärme 2021'!H:AA,20,FALSE)/12,""),"")</f>
        <v/>
      </c>
      <c r="J7497" s="119" t="str">
        <f>IFERROR(IF(H7494="Nein",VLOOKUP(H7493,'1 - Strom Erdgas Wärme 2021'!H:AB,20,FALSE)/12,""),"")</f>
        <v/>
      </c>
      <c r="K7497" s="119" t="str">
        <f>IFERROR(IF(H7494="Nein",VLOOKUP(H7493,'1 - Strom Erdgas Wärme 2021'!H:AC,20,FALSE)/12,""),"")</f>
        <v/>
      </c>
      <c r="L7497" s="48" t="s">
        <v>5</v>
      </c>
      <c r="M7497" s="76" t="str">
        <f>IFERROR(IF(H7494="Nein","Vorbefüllte Verbrauchswerte wurden aliquot (d.h. 1/12) aus dem Jahr 2021 übernommen.","Bitte ergänzen Sie die monatlichen Verbrauchswerte gem. Lastprofilzähler"),"")</f>
        <v>Bitte ergänzen Sie die monatlichen Verbrauchswerte gem. Lastprofilzähler</v>
      </c>
      <c r="N7497" s="77"/>
      <c r="O7497" s="77"/>
      <c r="P7497" s="77"/>
      <c r="Q7497" s="77"/>
      <c r="R7497" s="77"/>
      <c r="S7497" s="77"/>
    </row>
    <row r="7498" spans="2:19" x14ac:dyDescent="0.3">
      <c r="B7498" s="47" t="str">
        <f>IF(H7495="Wärme/Kälte","Energiemix: Anteil in % der aus Strom oder Erdgas erzeugten Wärme/Kälte","")</f>
        <v/>
      </c>
      <c r="C7498" s="46"/>
      <c r="D7498" s="46"/>
      <c r="E7498" s="46"/>
      <c r="F7498" s="74">
        <f>IFERROR(SUMPRODUCT(I7498:K7498,I7497:K7497),"")</f>
        <v>0</v>
      </c>
      <c r="G7498" s="74"/>
      <c r="H7498" s="46"/>
      <c r="I7498" s="120"/>
      <c r="J7498" s="121"/>
      <c r="K7498" s="121"/>
      <c r="L7498" s="48" t="str">
        <f>IF(H7495="Wärme/Kälte","i","")</f>
        <v/>
      </c>
      <c r="M7498" s="47" t="str">
        <f>IF(H7495="Wärme/Kälte","Bitte geben Sie den Anteil in % (von 0 bis 100, ohne Prozentzeichen) der  direkt aus Strom oder Erdgas erzeugten Wärme/Kälte.","")</f>
        <v/>
      </c>
      <c r="N7498" s="46"/>
      <c r="O7498" s="46"/>
      <c r="P7498" s="46"/>
      <c r="Q7498" s="46"/>
      <c r="R7498" s="46"/>
      <c r="S7498" s="46"/>
    </row>
    <row r="7499" spans="2:19" x14ac:dyDescent="0.3">
      <c r="B7499" s="46"/>
      <c r="C7499" s="46"/>
      <c r="D7499" s="46"/>
      <c r="E7499" s="46"/>
      <c r="F7499" s="46"/>
      <c r="G7499" s="46"/>
      <c r="H7499" s="46"/>
      <c r="I7499" s="98"/>
      <c r="J7499" s="46"/>
      <c r="K7499" s="46"/>
      <c r="L7499" s="48"/>
      <c r="M7499" s="47"/>
      <c r="N7499" s="46"/>
      <c r="O7499" s="46"/>
      <c r="P7499" s="46"/>
      <c r="Q7499" s="46"/>
      <c r="R7499" s="46"/>
      <c r="S7499" s="46"/>
    </row>
    <row r="7500" spans="2:19" ht="18" thickBot="1" x14ac:dyDescent="0.5">
      <c r="B7500" s="56" t="s">
        <v>10</v>
      </c>
      <c r="C7500" s="47"/>
      <c r="D7500" s="47"/>
      <c r="E7500" s="47"/>
      <c r="F7500" s="47"/>
      <c r="G7500" s="47"/>
      <c r="H7500" s="47"/>
      <c r="I7500" s="68">
        <v>44835</v>
      </c>
      <c r="J7500" s="68">
        <v>44866</v>
      </c>
      <c r="K7500" s="68">
        <v>44896</v>
      </c>
      <c r="L7500" s="47"/>
      <c r="M7500" s="69"/>
      <c r="N7500" s="69"/>
      <c r="O7500" s="69"/>
      <c r="P7500" s="69"/>
      <c r="Q7500" s="69"/>
      <c r="R7500" s="69"/>
      <c r="S7500" s="47"/>
    </row>
    <row r="7501" spans="2:19" ht="15" thickBot="1" x14ac:dyDescent="0.35">
      <c r="B7501" s="47" t="s">
        <v>28</v>
      </c>
      <c r="C7501" s="47"/>
      <c r="D7501" s="47"/>
      <c r="E7501" s="47"/>
      <c r="F7501" s="47"/>
      <c r="G7501" s="47"/>
      <c r="H7501" s="117"/>
      <c r="I7501" s="70"/>
      <c r="J7501" s="71"/>
      <c r="K7501" s="71"/>
      <c r="L7501" s="48" t="s">
        <v>5</v>
      </c>
      <c r="M7501" s="47" t="s">
        <v>29</v>
      </c>
      <c r="N7501" s="69"/>
      <c r="O7501" s="69"/>
      <c r="P7501" s="69"/>
      <c r="Q7501" s="69"/>
      <c r="R7501" s="69"/>
      <c r="S7501" s="47"/>
    </row>
    <row r="7502" spans="2:19" ht="15" thickBot="1" x14ac:dyDescent="0.35">
      <c r="B7502" s="47" t="s">
        <v>13</v>
      </c>
      <c r="C7502" s="47"/>
      <c r="D7502" s="47"/>
      <c r="E7502" s="47"/>
      <c r="F7502" s="47"/>
      <c r="G7502" s="47"/>
      <c r="H7502" s="138">
        <f>IFERROR(VLOOKUP(H7501,'1 - Strom Erdgas Wärme 2021'!H:AA,17,FALSE),"")</f>
        <v>0</v>
      </c>
      <c r="I7502" s="70"/>
      <c r="J7502" s="71"/>
      <c r="K7502" s="71"/>
      <c r="L7502" s="48"/>
      <c r="M7502" s="47"/>
      <c r="N7502" s="69"/>
      <c r="O7502" s="69"/>
      <c r="P7502" s="69"/>
      <c r="Q7502" s="69"/>
      <c r="R7502" s="69"/>
      <c r="S7502" s="47"/>
    </row>
    <row r="7503" spans="2:19" ht="15" thickBot="1" x14ac:dyDescent="0.35">
      <c r="B7503" s="47" t="s">
        <v>16</v>
      </c>
      <c r="C7503" s="47"/>
      <c r="D7503" s="47"/>
      <c r="E7503" s="47"/>
      <c r="F7503" s="47"/>
      <c r="G7503" s="47"/>
      <c r="H7503" s="139"/>
      <c r="I7503" s="72"/>
      <c r="J7503" s="73"/>
      <c r="K7503" s="73"/>
      <c r="L7503" s="48" t="s">
        <v>5</v>
      </c>
      <c r="M7503" s="47" t="s">
        <v>17</v>
      </c>
      <c r="N7503" s="69"/>
      <c r="O7503" s="69"/>
      <c r="P7503" s="69"/>
      <c r="Q7503" s="69"/>
      <c r="R7503" s="69"/>
      <c r="S7503" s="47"/>
    </row>
    <row r="7504" spans="2:19" ht="16.8" thickBot="1" x14ac:dyDescent="0.45">
      <c r="B7504" s="47" t="str">
        <f>IF(H7503="Erdgas","Arbeitspreis pro kWh Erdgas in EUR",IF(H7503="Strom","Arbeitspreis pro kWh Strom in EUR",IF(H7503="Wärme/Kälte","Arbeitspreis pro kWh Wärme-/Kälteverbrauch in EUR","Bitte Energieart auswählen!")))</f>
        <v>Bitte Energieart auswählen!</v>
      </c>
      <c r="C7504" s="47"/>
      <c r="D7504" s="47"/>
      <c r="E7504" s="47"/>
      <c r="F7504" s="47"/>
      <c r="G7504" s="74">
        <f>IFERROR(SUMPRODUCT(I7504:K7504,I7505:K7505),"")</f>
        <v>0</v>
      </c>
      <c r="H7504" s="47"/>
      <c r="I7504" s="118"/>
      <c r="J7504" s="118"/>
      <c r="K7504" s="118"/>
      <c r="L7504" s="48" t="s">
        <v>5</v>
      </c>
      <c r="M7504" s="47" t="str">
        <f>IF(H7503="Erdgas","Erdgaskosten exkl. Steuern, Abgaben, Netzentgelte, etc.",IF(H7503="Strom","Stromkosten exkl. Steuern, Abgaben, Netzentgelte, etc.",IF(H7503="Wärme/Kälte","Wärme-/Kältekosten exkl. Steuern, Abgaben, Netzentgelte, etc.", "Bitte Energieart auswählen!")))</f>
        <v>Bitte Energieart auswählen!</v>
      </c>
      <c r="N7504" s="47"/>
      <c r="O7504" s="47"/>
      <c r="P7504" s="75"/>
      <c r="Q7504" s="61"/>
      <c r="R7504" s="62"/>
      <c r="S7504" s="47"/>
    </row>
    <row r="7505" spans="2:19" ht="15" thickBot="1" x14ac:dyDescent="0.35">
      <c r="B7505" s="47" t="str">
        <f>IF(AND(H7503="Erdgas",H7502="Nein"),"Aliquoter Erdgasverbrauch in kWh von 1. Oktober 2022 bis 31. Dezember 2022",IF(H7503="Erdgas","Erdgasverbrauch in kWh von 1. Oktober 2022 bis 31. Dezember 2022",IF(AND(H7503="Strom",H7502="Nein"),"Aliquoter Stromverbrauch in kWh von 1. Oktober 2022 bis 31. Dezember 2022",IF(H7503="Strom","Stromverbrauch in kWh von 1. Oktober 2022 bis 31. Dezember 2022",IF(AND(H7503="Wärme/Kälte",H7502="Nein"),"Aliquoter Wärme-/Kälteverbrauch in kWh von 1. Oktober 2022 bis 31. Dezember 2022",IF(H7503="Wärme/Kälte","Wärme-/Kälteverbrauch in kWh von 1. Oktober 2022 bis 31. Dezember 2022","Bitte Energieart auswählen!"))))))</f>
        <v>Bitte Energieart auswählen!</v>
      </c>
      <c r="C7505" s="47"/>
      <c r="D7505" s="47"/>
      <c r="E7505" s="47"/>
      <c r="F7505" s="47"/>
      <c r="G7505" s="47"/>
      <c r="H7505" s="59">
        <f>SUM(I7505:K7505)</f>
        <v>0</v>
      </c>
      <c r="I7505" s="119" t="str">
        <f>IFERROR(IF(H7502="Nein",VLOOKUP(H7501,'1 - Strom Erdgas Wärme 2021'!H:AA,20,FALSE)/12,""),"")</f>
        <v/>
      </c>
      <c r="J7505" s="119" t="str">
        <f>IFERROR(IF(H7502="Nein",VLOOKUP(H7501,'1 - Strom Erdgas Wärme 2021'!H:AB,20,FALSE)/12,""),"")</f>
        <v/>
      </c>
      <c r="K7505" s="119" t="str">
        <f>IFERROR(IF(H7502="Nein",VLOOKUP(H7501,'1 - Strom Erdgas Wärme 2021'!H:AC,20,FALSE)/12,""),"")</f>
        <v/>
      </c>
      <c r="L7505" s="48" t="s">
        <v>5</v>
      </c>
      <c r="M7505" s="76" t="str">
        <f>IFERROR(IF(H7502="Nein","Vorbefüllte Verbrauchswerte wurden aliquot (d.h. 1/12) aus dem Jahr 2021 übernommen.","Bitte ergänzen Sie die monatlichen Verbrauchswerte gem. Lastprofilzähler"),"")</f>
        <v>Bitte ergänzen Sie die monatlichen Verbrauchswerte gem. Lastprofilzähler</v>
      </c>
      <c r="N7505" s="77"/>
      <c r="O7505" s="77"/>
      <c r="P7505" s="77"/>
      <c r="Q7505" s="77"/>
      <c r="R7505" s="77"/>
      <c r="S7505" s="77"/>
    </row>
    <row r="7506" spans="2:19" x14ac:dyDescent="0.3">
      <c r="B7506" s="47" t="str">
        <f>IF(H7503="Wärme/Kälte","Energiemix: Anteil in % der aus Strom oder Erdgas erzeugten Wärme/Kälte","")</f>
        <v/>
      </c>
      <c r="C7506" s="46"/>
      <c r="D7506" s="46"/>
      <c r="E7506" s="46"/>
      <c r="F7506" s="74">
        <f>IFERROR(SUMPRODUCT(I7506:K7506,I7505:K7505),"")</f>
        <v>0</v>
      </c>
      <c r="G7506" s="74"/>
      <c r="H7506" s="46"/>
      <c r="I7506" s="120"/>
      <c r="J7506" s="121"/>
      <c r="K7506" s="121"/>
      <c r="L7506" s="48" t="str">
        <f>IF(H7503="Wärme/Kälte","i","")</f>
        <v/>
      </c>
      <c r="M7506" s="47" t="str">
        <f>IF(H7503="Wärme/Kälte","Bitte geben Sie den Anteil in % (von 0 bis 100, ohne Prozentzeichen) der  direkt aus Strom oder Erdgas erzeugten Wärme/Kälte.","")</f>
        <v/>
      </c>
      <c r="N7506" s="46"/>
      <c r="O7506" s="46"/>
      <c r="P7506" s="46"/>
      <c r="Q7506" s="46"/>
      <c r="R7506" s="46"/>
      <c r="S7506" s="46"/>
    </row>
    <row r="7507" spans="2:19" x14ac:dyDescent="0.3">
      <c r="B7507" s="46"/>
      <c r="C7507" s="46"/>
      <c r="D7507" s="46"/>
      <c r="E7507" s="46"/>
      <c r="F7507" s="46"/>
      <c r="G7507" s="46"/>
      <c r="H7507" s="46"/>
      <c r="I7507" s="98"/>
      <c r="J7507" s="46"/>
      <c r="K7507" s="46"/>
      <c r="L7507" s="48"/>
      <c r="M7507" s="47"/>
      <c r="N7507" s="46"/>
      <c r="O7507" s="46"/>
      <c r="P7507" s="46"/>
      <c r="Q7507" s="46"/>
      <c r="R7507" s="46"/>
      <c r="S7507" s="46"/>
    </row>
    <row r="7508" spans="2:19" ht="18" thickBot="1" x14ac:dyDescent="0.5">
      <c r="B7508" s="56" t="s">
        <v>10</v>
      </c>
      <c r="C7508" s="47"/>
      <c r="D7508" s="47"/>
      <c r="E7508" s="47"/>
      <c r="F7508" s="47"/>
      <c r="G7508" s="47"/>
      <c r="H7508" s="47"/>
      <c r="I7508" s="68">
        <v>44835</v>
      </c>
      <c r="J7508" s="68">
        <v>44866</v>
      </c>
      <c r="K7508" s="68">
        <v>44896</v>
      </c>
      <c r="L7508" s="47"/>
      <c r="M7508" s="69"/>
      <c r="N7508" s="69"/>
      <c r="O7508" s="69"/>
      <c r="P7508" s="69"/>
      <c r="Q7508" s="69"/>
      <c r="R7508" s="69"/>
      <c r="S7508" s="47"/>
    </row>
    <row r="7509" spans="2:19" ht="15" thickBot="1" x14ac:dyDescent="0.35">
      <c r="B7509" s="47" t="s">
        <v>28</v>
      </c>
      <c r="C7509" s="47"/>
      <c r="D7509" s="47"/>
      <c r="E7509" s="47"/>
      <c r="F7509" s="47"/>
      <c r="G7509" s="47"/>
      <c r="H7509" s="117"/>
      <c r="I7509" s="70"/>
      <c r="J7509" s="71"/>
      <c r="K7509" s="71"/>
      <c r="L7509" s="48" t="s">
        <v>5</v>
      </c>
      <c r="M7509" s="47" t="s">
        <v>29</v>
      </c>
      <c r="N7509" s="69"/>
      <c r="O7509" s="69"/>
      <c r="P7509" s="69"/>
      <c r="Q7509" s="69"/>
      <c r="R7509" s="69"/>
      <c r="S7509" s="47"/>
    </row>
    <row r="7510" spans="2:19" ht="15" thickBot="1" x14ac:dyDescent="0.35">
      <c r="B7510" s="47" t="s">
        <v>13</v>
      </c>
      <c r="C7510" s="47"/>
      <c r="D7510" s="47"/>
      <c r="E7510" s="47"/>
      <c r="F7510" s="47"/>
      <c r="G7510" s="47"/>
      <c r="H7510" s="138">
        <f>IFERROR(VLOOKUP(H7509,'1 - Strom Erdgas Wärme 2021'!H:AA,17,FALSE),"")</f>
        <v>0</v>
      </c>
      <c r="I7510" s="70"/>
      <c r="J7510" s="71"/>
      <c r="K7510" s="71"/>
      <c r="L7510" s="48"/>
      <c r="M7510" s="47"/>
      <c r="N7510" s="69"/>
      <c r="O7510" s="69"/>
      <c r="P7510" s="69"/>
      <c r="Q7510" s="69"/>
      <c r="R7510" s="69"/>
      <c r="S7510" s="47"/>
    </row>
    <row r="7511" spans="2:19" ht="15" thickBot="1" x14ac:dyDescent="0.35">
      <c r="B7511" s="47" t="s">
        <v>16</v>
      </c>
      <c r="C7511" s="47"/>
      <c r="D7511" s="47"/>
      <c r="E7511" s="47"/>
      <c r="F7511" s="47"/>
      <c r="G7511" s="47"/>
      <c r="H7511" s="139"/>
      <c r="I7511" s="72"/>
      <c r="J7511" s="73"/>
      <c r="K7511" s="73"/>
      <c r="L7511" s="48" t="s">
        <v>5</v>
      </c>
      <c r="M7511" s="47" t="s">
        <v>17</v>
      </c>
      <c r="N7511" s="69"/>
      <c r="O7511" s="69"/>
      <c r="P7511" s="69"/>
      <c r="Q7511" s="69"/>
      <c r="R7511" s="69"/>
      <c r="S7511" s="47"/>
    </row>
    <row r="7512" spans="2:19" ht="16.8" thickBot="1" x14ac:dyDescent="0.45">
      <c r="B7512" s="47" t="str">
        <f>IF(H7511="Erdgas","Arbeitspreis pro kWh Erdgas in EUR",IF(H7511="Strom","Arbeitspreis pro kWh Strom in EUR",IF(H7511="Wärme/Kälte","Arbeitspreis pro kWh Wärme-/Kälteverbrauch in EUR","Bitte Energieart auswählen!")))</f>
        <v>Bitte Energieart auswählen!</v>
      </c>
      <c r="C7512" s="47"/>
      <c r="D7512" s="47"/>
      <c r="E7512" s="47"/>
      <c r="F7512" s="47"/>
      <c r="G7512" s="74">
        <f>IFERROR(SUMPRODUCT(I7512:K7512,I7513:K7513),"")</f>
        <v>0</v>
      </c>
      <c r="H7512" s="47"/>
      <c r="I7512" s="118"/>
      <c r="J7512" s="118"/>
      <c r="K7512" s="118"/>
      <c r="L7512" s="48" t="s">
        <v>5</v>
      </c>
      <c r="M7512" s="47" t="str">
        <f>IF(H7511="Erdgas","Erdgaskosten exkl. Steuern, Abgaben, Netzentgelte, etc.",IF(H7511="Strom","Stromkosten exkl. Steuern, Abgaben, Netzentgelte, etc.",IF(H7511="Wärme/Kälte","Wärme-/Kältekosten exkl. Steuern, Abgaben, Netzentgelte, etc.", "Bitte Energieart auswählen!")))</f>
        <v>Bitte Energieart auswählen!</v>
      </c>
      <c r="N7512" s="47"/>
      <c r="O7512" s="47"/>
      <c r="P7512" s="75"/>
      <c r="Q7512" s="61"/>
      <c r="R7512" s="62"/>
      <c r="S7512" s="47"/>
    </row>
    <row r="7513" spans="2:19" ht="15" thickBot="1" x14ac:dyDescent="0.35">
      <c r="B7513" s="47" t="str">
        <f>IF(AND(H7511="Erdgas",H7510="Nein"),"Aliquoter Erdgasverbrauch in kWh von 1. Oktober 2022 bis 31. Dezember 2022",IF(H7511="Erdgas","Erdgasverbrauch in kWh von 1. Oktober 2022 bis 31. Dezember 2022",IF(AND(H7511="Strom",H7510="Nein"),"Aliquoter Stromverbrauch in kWh von 1. Oktober 2022 bis 31. Dezember 2022",IF(H7511="Strom","Stromverbrauch in kWh von 1. Oktober 2022 bis 31. Dezember 2022",IF(AND(H7511="Wärme/Kälte",H7510="Nein"),"Aliquoter Wärme-/Kälteverbrauch in kWh von 1. Oktober 2022 bis 31. Dezember 2022",IF(H7511="Wärme/Kälte","Wärme-/Kälteverbrauch in kWh von 1. Oktober 2022 bis 31. Dezember 2022","Bitte Energieart auswählen!"))))))</f>
        <v>Bitte Energieart auswählen!</v>
      </c>
      <c r="C7513" s="47"/>
      <c r="D7513" s="47"/>
      <c r="E7513" s="47"/>
      <c r="F7513" s="47"/>
      <c r="G7513" s="47"/>
      <c r="H7513" s="59">
        <f>SUM(I7513:K7513)</f>
        <v>0</v>
      </c>
      <c r="I7513" s="119" t="str">
        <f>IFERROR(IF(H7510="Nein",VLOOKUP(H7509,'1 - Strom Erdgas Wärme 2021'!H:AA,20,FALSE)/12,""),"")</f>
        <v/>
      </c>
      <c r="J7513" s="119" t="str">
        <f>IFERROR(IF(H7510="Nein",VLOOKUP(H7509,'1 - Strom Erdgas Wärme 2021'!H:AB,20,FALSE)/12,""),"")</f>
        <v/>
      </c>
      <c r="K7513" s="119" t="str">
        <f>IFERROR(IF(H7510="Nein",VLOOKUP(H7509,'1 - Strom Erdgas Wärme 2021'!H:AC,20,FALSE)/12,""),"")</f>
        <v/>
      </c>
      <c r="L7513" s="48" t="s">
        <v>5</v>
      </c>
      <c r="M7513" s="76" t="str">
        <f>IFERROR(IF(H7510="Nein","Vorbefüllte Verbrauchswerte wurden aliquot (d.h. 1/12) aus dem Jahr 2021 übernommen.","Bitte ergänzen Sie die monatlichen Verbrauchswerte gem. Lastprofilzähler"),"")</f>
        <v>Bitte ergänzen Sie die monatlichen Verbrauchswerte gem. Lastprofilzähler</v>
      </c>
      <c r="N7513" s="77"/>
      <c r="O7513" s="77"/>
      <c r="P7513" s="77"/>
      <c r="Q7513" s="77"/>
      <c r="R7513" s="77"/>
      <c r="S7513" s="77"/>
    </row>
    <row r="7514" spans="2:19" x14ac:dyDescent="0.3">
      <c r="B7514" s="47" t="str">
        <f>IF(H7511="Wärme/Kälte","Energiemix: Anteil in % der aus Strom oder Erdgas erzeugten Wärme/Kälte","")</f>
        <v/>
      </c>
      <c r="C7514" s="46"/>
      <c r="D7514" s="46"/>
      <c r="E7514" s="46"/>
      <c r="F7514" s="74">
        <f>IFERROR(SUMPRODUCT(I7514:K7514,I7513:K7513),"")</f>
        <v>0</v>
      </c>
      <c r="G7514" s="74"/>
      <c r="H7514" s="46"/>
      <c r="I7514" s="120"/>
      <c r="J7514" s="121"/>
      <c r="K7514" s="121"/>
      <c r="L7514" s="48" t="str">
        <f>IF(H7511="Wärme/Kälte","i","")</f>
        <v/>
      </c>
      <c r="M7514" s="47" t="str">
        <f>IF(H7511="Wärme/Kälte","Bitte geben Sie den Anteil in % (von 0 bis 100, ohne Prozentzeichen) der  direkt aus Strom oder Erdgas erzeugten Wärme/Kälte.","")</f>
        <v/>
      </c>
      <c r="N7514" s="46"/>
      <c r="O7514" s="46"/>
      <c r="P7514" s="46"/>
      <c r="Q7514" s="46"/>
      <c r="R7514" s="46"/>
      <c r="S7514" s="46"/>
    </row>
    <row r="7515" spans="2:19" x14ac:dyDescent="0.3">
      <c r="B7515" s="46"/>
      <c r="C7515" s="46"/>
      <c r="D7515" s="46"/>
      <c r="E7515" s="46"/>
      <c r="F7515" s="46"/>
      <c r="G7515" s="46"/>
      <c r="H7515" s="46"/>
      <c r="I7515" s="98"/>
      <c r="J7515" s="46"/>
      <c r="K7515" s="46"/>
      <c r="L7515" s="48"/>
      <c r="M7515" s="47"/>
      <c r="N7515" s="46"/>
      <c r="O7515" s="46"/>
      <c r="P7515" s="46"/>
      <c r="Q7515" s="46"/>
      <c r="R7515" s="46"/>
      <c r="S7515" s="46"/>
    </row>
    <row r="7516" spans="2:19" ht="18" thickBot="1" x14ac:dyDescent="0.5">
      <c r="B7516" s="56" t="s">
        <v>10</v>
      </c>
      <c r="C7516" s="47"/>
      <c r="D7516" s="47"/>
      <c r="E7516" s="47"/>
      <c r="F7516" s="47"/>
      <c r="G7516" s="47"/>
      <c r="H7516" s="47"/>
      <c r="I7516" s="68">
        <v>44835</v>
      </c>
      <c r="J7516" s="68">
        <v>44866</v>
      </c>
      <c r="K7516" s="68">
        <v>44896</v>
      </c>
      <c r="L7516" s="47"/>
      <c r="M7516" s="69"/>
      <c r="N7516" s="69"/>
      <c r="O7516" s="69"/>
      <c r="P7516" s="69"/>
      <c r="Q7516" s="69"/>
      <c r="R7516" s="69"/>
      <c r="S7516" s="47"/>
    </row>
    <row r="7517" spans="2:19" ht="15" thickBot="1" x14ac:dyDescent="0.35">
      <c r="B7517" s="47" t="s">
        <v>28</v>
      </c>
      <c r="C7517" s="47"/>
      <c r="D7517" s="47"/>
      <c r="E7517" s="47"/>
      <c r="F7517" s="47"/>
      <c r="G7517" s="47"/>
      <c r="H7517" s="117"/>
      <c r="I7517" s="70"/>
      <c r="J7517" s="71"/>
      <c r="K7517" s="71"/>
      <c r="L7517" s="48" t="s">
        <v>5</v>
      </c>
      <c r="M7517" s="47" t="s">
        <v>29</v>
      </c>
      <c r="N7517" s="69"/>
      <c r="O7517" s="69"/>
      <c r="P7517" s="69"/>
      <c r="Q7517" s="69"/>
      <c r="R7517" s="69"/>
      <c r="S7517" s="47"/>
    </row>
    <row r="7518" spans="2:19" ht="15" thickBot="1" x14ac:dyDescent="0.35">
      <c r="B7518" s="47" t="s">
        <v>13</v>
      </c>
      <c r="C7518" s="47"/>
      <c r="D7518" s="47"/>
      <c r="E7518" s="47"/>
      <c r="F7518" s="47"/>
      <c r="G7518" s="47"/>
      <c r="H7518" s="138">
        <f>IFERROR(VLOOKUP(H7517,'1 - Strom Erdgas Wärme 2021'!H:AA,17,FALSE),"")</f>
        <v>0</v>
      </c>
      <c r="I7518" s="70"/>
      <c r="J7518" s="71"/>
      <c r="K7518" s="71"/>
      <c r="L7518" s="48"/>
      <c r="M7518" s="47"/>
      <c r="N7518" s="69"/>
      <c r="O7518" s="69"/>
      <c r="P7518" s="69"/>
      <c r="Q7518" s="69"/>
      <c r="R7518" s="69"/>
      <c r="S7518" s="47"/>
    </row>
    <row r="7519" spans="2:19" ht="15" thickBot="1" x14ac:dyDescent="0.35">
      <c r="B7519" s="47" t="s">
        <v>16</v>
      </c>
      <c r="C7519" s="47"/>
      <c r="D7519" s="47"/>
      <c r="E7519" s="47"/>
      <c r="F7519" s="47"/>
      <c r="G7519" s="47"/>
      <c r="H7519" s="139"/>
      <c r="I7519" s="72"/>
      <c r="J7519" s="73"/>
      <c r="K7519" s="73"/>
      <c r="L7519" s="48" t="s">
        <v>5</v>
      </c>
      <c r="M7519" s="47" t="s">
        <v>17</v>
      </c>
      <c r="N7519" s="69"/>
      <c r="O7519" s="69"/>
      <c r="P7519" s="69"/>
      <c r="Q7519" s="69"/>
      <c r="R7519" s="69"/>
      <c r="S7519" s="47"/>
    </row>
    <row r="7520" spans="2:19" ht="16.8" thickBot="1" x14ac:dyDescent="0.45">
      <c r="B7520" s="47" t="str">
        <f>IF(H7519="Erdgas","Arbeitspreis pro kWh Erdgas in EUR",IF(H7519="Strom","Arbeitspreis pro kWh Strom in EUR",IF(H7519="Wärme/Kälte","Arbeitspreis pro kWh Wärme-/Kälteverbrauch in EUR","Bitte Energieart auswählen!")))</f>
        <v>Bitte Energieart auswählen!</v>
      </c>
      <c r="C7520" s="47"/>
      <c r="D7520" s="47"/>
      <c r="E7520" s="47"/>
      <c r="F7520" s="47"/>
      <c r="G7520" s="74">
        <f>IFERROR(SUMPRODUCT(I7520:K7520,I7521:K7521),"")</f>
        <v>0</v>
      </c>
      <c r="H7520" s="47"/>
      <c r="I7520" s="118"/>
      <c r="J7520" s="118"/>
      <c r="K7520" s="118"/>
      <c r="L7520" s="48" t="s">
        <v>5</v>
      </c>
      <c r="M7520" s="47" t="str">
        <f>IF(H7519="Erdgas","Erdgaskosten exkl. Steuern, Abgaben, Netzentgelte, etc.",IF(H7519="Strom","Stromkosten exkl. Steuern, Abgaben, Netzentgelte, etc.",IF(H7519="Wärme/Kälte","Wärme-/Kältekosten exkl. Steuern, Abgaben, Netzentgelte, etc.", "Bitte Energieart auswählen!")))</f>
        <v>Bitte Energieart auswählen!</v>
      </c>
      <c r="N7520" s="47"/>
      <c r="O7520" s="47"/>
      <c r="P7520" s="75"/>
      <c r="Q7520" s="61"/>
      <c r="R7520" s="62"/>
      <c r="S7520" s="47"/>
    </row>
    <row r="7521" spans="2:19" ht="15" thickBot="1" x14ac:dyDescent="0.35">
      <c r="B7521" s="47" t="str">
        <f>IF(AND(H7519="Erdgas",H7518="Nein"),"Aliquoter Erdgasverbrauch in kWh von 1. Oktober 2022 bis 31. Dezember 2022",IF(H7519="Erdgas","Erdgasverbrauch in kWh von 1. Oktober 2022 bis 31. Dezember 2022",IF(AND(H7519="Strom",H7518="Nein"),"Aliquoter Stromverbrauch in kWh von 1. Oktober 2022 bis 31. Dezember 2022",IF(H7519="Strom","Stromverbrauch in kWh von 1. Oktober 2022 bis 31. Dezember 2022",IF(AND(H7519="Wärme/Kälte",H7518="Nein"),"Aliquoter Wärme-/Kälteverbrauch in kWh von 1. Oktober 2022 bis 31. Dezember 2022",IF(H7519="Wärme/Kälte","Wärme-/Kälteverbrauch in kWh von 1. Oktober 2022 bis 31. Dezember 2022","Bitte Energieart auswählen!"))))))</f>
        <v>Bitte Energieart auswählen!</v>
      </c>
      <c r="C7521" s="47"/>
      <c r="D7521" s="47"/>
      <c r="E7521" s="47"/>
      <c r="F7521" s="47"/>
      <c r="G7521" s="47"/>
      <c r="H7521" s="59">
        <f>SUM(I7521:K7521)</f>
        <v>0</v>
      </c>
      <c r="I7521" s="119" t="str">
        <f>IFERROR(IF(H7518="Nein",VLOOKUP(H7517,'1 - Strom Erdgas Wärme 2021'!H:AA,20,FALSE)/12,""),"")</f>
        <v/>
      </c>
      <c r="J7521" s="119" t="str">
        <f>IFERROR(IF(H7518="Nein",VLOOKUP(H7517,'1 - Strom Erdgas Wärme 2021'!H:AB,20,FALSE)/12,""),"")</f>
        <v/>
      </c>
      <c r="K7521" s="119" t="str">
        <f>IFERROR(IF(H7518="Nein",VLOOKUP(H7517,'1 - Strom Erdgas Wärme 2021'!H:AC,20,FALSE)/12,""),"")</f>
        <v/>
      </c>
      <c r="L7521" s="48" t="s">
        <v>5</v>
      </c>
      <c r="M7521" s="76" t="str">
        <f>IFERROR(IF(H7518="Nein","Vorbefüllte Verbrauchswerte wurden aliquot (d.h. 1/12) aus dem Jahr 2021 übernommen.","Bitte ergänzen Sie die monatlichen Verbrauchswerte gem. Lastprofilzähler"),"")</f>
        <v>Bitte ergänzen Sie die monatlichen Verbrauchswerte gem. Lastprofilzähler</v>
      </c>
      <c r="N7521" s="77"/>
      <c r="O7521" s="77"/>
      <c r="P7521" s="77"/>
      <c r="Q7521" s="77"/>
      <c r="R7521" s="77"/>
      <c r="S7521" s="77"/>
    </row>
    <row r="7522" spans="2:19" x14ac:dyDescent="0.3">
      <c r="B7522" s="47" t="str">
        <f>IF(H7519="Wärme/Kälte","Energiemix: Anteil in % der aus Strom oder Erdgas erzeugten Wärme/Kälte","")</f>
        <v/>
      </c>
      <c r="C7522" s="46"/>
      <c r="D7522" s="46"/>
      <c r="E7522" s="46"/>
      <c r="F7522" s="74">
        <f>IFERROR(SUMPRODUCT(I7522:K7522,I7521:K7521),"")</f>
        <v>0</v>
      </c>
      <c r="G7522" s="74"/>
      <c r="H7522" s="46"/>
      <c r="I7522" s="120"/>
      <c r="J7522" s="121"/>
      <c r="K7522" s="121"/>
      <c r="L7522" s="48" t="str">
        <f>IF(H7519="Wärme/Kälte","i","")</f>
        <v/>
      </c>
      <c r="M7522" s="47" t="str">
        <f>IF(H7519="Wärme/Kälte","Bitte geben Sie den Anteil in % (von 0 bis 100, ohne Prozentzeichen) der  direkt aus Strom oder Erdgas erzeugten Wärme/Kälte.","")</f>
        <v/>
      </c>
      <c r="N7522" s="46"/>
      <c r="O7522" s="46"/>
      <c r="P7522" s="46"/>
      <c r="Q7522" s="46"/>
      <c r="R7522" s="46"/>
      <c r="S7522" s="46"/>
    </row>
    <row r="7523" spans="2:19" x14ac:dyDescent="0.3">
      <c r="B7523" s="46"/>
      <c r="C7523" s="46"/>
      <c r="D7523" s="46"/>
      <c r="E7523" s="46"/>
      <c r="F7523" s="46"/>
      <c r="G7523" s="46"/>
      <c r="H7523" s="46"/>
      <c r="I7523" s="98"/>
      <c r="J7523" s="46"/>
      <c r="K7523" s="46"/>
      <c r="L7523" s="48"/>
      <c r="M7523" s="47"/>
      <c r="N7523" s="46"/>
      <c r="O7523" s="46"/>
      <c r="P7523" s="46"/>
      <c r="Q7523" s="46"/>
      <c r="R7523" s="46"/>
      <c r="S7523" s="46"/>
    </row>
    <row r="7524" spans="2:19" ht="18" thickBot="1" x14ac:dyDescent="0.5">
      <c r="B7524" s="56" t="s">
        <v>10</v>
      </c>
      <c r="C7524" s="47"/>
      <c r="D7524" s="47"/>
      <c r="E7524" s="47"/>
      <c r="F7524" s="47"/>
      <c r="G7524" s="47"/>
      <c r="H7524" s="47"/>
      <c r="I7524" s="68">
        <v>44835</v>
      </c>
      <c r="J7524" s="68">
        <v>44866</v>
      </c>
      <c r="K7524" s="68">
        <v>44896</v>
      </c>
      <c r="L7524" s="47"/>
      <c r="M7524" s="69"/>
      <c r="N7524" s="69"/>
      <c r="O7524" s="69"/>
      <c r="P7524" s="69"/>
      <c r="Q7524" s="69"/>
      <c r="R7524" s="69"/>
      <c r="S7524" s="47"/>
    </row>
    <row r="7525" spans="2:19" ht="15" thickBot="1" x14ac:dyDescent="0.35">
      <c r="B7525" s="47" t="s">
        <v>28</v>
      </c>
      <c r="C7525" s="47"/>
      <c r="D7525" s="47"/>
      <c r="E7525" s="47"/>
      <c r="F7525" s="47"/>
      <c r="G7525" s="47"/>
      <c r="H7525" s="117"/>
      <c r="I7525" s="70"/>
      <c r="J7525" s="71"/>
      <c r="K7525" s="71"/>
      <c r="L7525" s="48" t="s">
        <v>5</v>
      </c>
      <c r="M7525" s="47" t="s">
        <v>29</v>
      </c>
      <c r="N7525" s="69"/>
      <c r="O7525" s="69"/>
      <c r="P7525" s="69"/>
      <c r="Q7525" s="69"/>
      <c r="R7525" s="69"/>
      <c r="S7525" s="47"/>
    </row>
    <row r="7526" spans="2:19" ht="15" thickBot="1" x14ac:dyDescent="0.35">
      <c r="B7526" s="47" t="s">
        <v>13</v>
      </c>
      <c r="C7526" s="47"/>
      <c r="D7526" s="47"/>
      <c r="E7526" s="47"/>
      <c r="F7526" s="47"/>
      <c r="G7526" s="47"/>
      <c r="H7526" s="138">
        <f>IFERROR(VLOOKUP(H7525,'1 - Strom Erdgas Wärme 2021'!H:AA,17,FALSE),"")</f>
        <v>0</v>
      </c>
      <c r="I7526" s="70"/>
      <c r="J7526" s="71"/>
      <c r="K7526" s="71"/>
      <c r="L7526" s="48"/>
      <c r="M7526" s="47"/>
      <c r="N7526" s="69"/>
      <c r="O7526" s="69"/>
      <c r="P7526" s="69"/>
      <c r="Q7526" s="69"/>
      <c r="R7526" s="69"/>
      <c r="S7526" s="47"/>
    </row>
    <row r="7527" spans="2:19" ht="15" thickBot="1" x14ac:dyDescent="0.35">
      <c r="B7527" s="47" t="s">
        <v>16</v>
      </c>
      <c r="C7527" s="47"/>
      <c r="D7527" s="47"/>
      <c r="E7527" s="47"/>
      <c r="F7527" s="47"/>
      <c r="G7527" s="47"/>
      <c r="H7527" s="139"/>
      <c r="I7527" s="72"/>
      <c r="J7527" s="73"/>
      <c r="K7527" s="73"/>
      <c r="L7527" s="48" t="s">
        <v>5</v>
      </c>
      <c r="M7527" s="47" t="s">
        <v>17</v>
      </c>
      <c r="N7527" s="69"/>
      <c r="O7527" s="69"/>
      <c r="P7527" s="69"/>
      <c r="Q7527" s="69"/>
      <c r="R7527" s="69"/>
      <c r="S7527" s="47"/>
    </row>
    <row r="7528" spans="2:19" ht="16.8" thickBot="1" x14ac:dyDescent="0.45">
      <c r="B7528" s="47" t="str">
        <f>IF(H7527="Erdgas","Arbeitspreis pro kWh Erdgas in EUR",IF(H7527="Strom","Arbeitspreis pro kWh Strom in EUR",IF(H7527="Wärme/Kälte","Arbeitspreis pro kWh Wärme-/Kälteverbrauch in EUR","Bitte Energieart auswählen!")))</f>
        <v>Bitte Energieart auswählen!</v>
      </c>
      <c r="C7528" s="47"/>
      <c r="D7528" s="47"/>
      <c r="E7528" s="47"/>
      <c r="F7528" s="47"/>
      <c r="G7528" s="74">
        <f>IFERROR(SUMPRODUCT(I7528:K7528,I7529:K7529),"")</f>
        <v>0</v>
      </c>
      <c r="H7528" s="47"/>
      <c r="I7528" s="118"/>
      <c r="J7528" s="118"/>
      <c r="K7528" s="118"/>
      <c r="L7528" s="48" t="s">
        <v>5</v>
      </c>
      <c r="M7528" s="47" t="str">
        <f>IF(H7527="Erdgas","Erdgaskosten exkl. Steuern, Abgaben, Netzentgelte, etc.",IF(H7527="Strom","Stromkosten exkl. Steuern, Abgaben, Netzentgelte, etc.",IF(H7527="Wärme/Kälte","Wärme-/Kältekosten exkl. Steuern, Abgaben, Netzentgelte, etc.", "Bitte Energieart auswählen!")))</f>
        <v>Bitte Energieart auswählen!</v>
      </c>
      <c r="N7528" s="47"/>
      <c r="O7528" s="47"/>
      <c r="P7528" s="75"/>
      <c r="Q7528" s="61"/>
      <c r="R7528" s="62"/>
      <c r="S7528" s="47"/>
    </row>
    <row r="7529" spans="2:19" ht="15" thickBot="1" x14ac:dyDescent="0.35">
      <c r="B7529" s="47" t="str">
        <f>IF(AND(H7527="Erdgas",H7526="Nein"),"Aliquoter Erdgasverbrauch in kWh von 1. Oktober 2022 bis 31. Dezember 2022",IF(H7527="Erdgas","Erdgasverbrauch in kWh von 1. Oktober 2022 bis 31. Dezember 2022",IF(AND(H7527="Strom",H7526="Nein"),"Aliquoter Stromverbrauch in kWh von 1. Oktober 2022 bis 31. Dezember 2022",IF(H7527="Strom","Stromverbrauch in kWh von 1. Oktober 2022 bis 31. Dezember 2022",IF(AND(H7527="Wärme/Kälte",H7526="Nein"),"Aliquoter Wärme-/Kälteverbrauch in kWh von 1. Oktober 2022 bis 31. Dezember 2022",IF(H7527="Wärme/Kälte","Wärme-/Kälteverbrauch in kWh von 1. Oktober 2022 bis 31. Dezember 2022","Bitte Energieart auswählen!"))))))</f>
        <v>Bitte Energieart auswählen!</v>
      </c>
      <c r="C7529" s="47"/>
      <c r="D7529" s="47"/>
      <c r="E7529" s="47"/>
      <c r="F7529" s="47"/>
      <c r="G7529" s="47"/>
      <c r="H7529" s="59">
        <f>SUM(I7529:K7529)</f>
        <v>0</v>
      </c>
      <c r="I7529" s="119" t="str">
        <f>IFERROR(IF(H7526="Nein",VLOOKUP(H7525,'1 - Strom Erdgas Wärme 2021'!H:AA,20,FALSE)/12,""),"")</f>
        <v/>
      </c>
      <c r="J7529" s="119" t="str">
        <f>IFERROR(IF(H7526="Nein",VLOOKUP(H7525,'1 - Strom Erdgas Wärme 2021'!H:AB,20,FALSE)/12,""),"")</f>
        <v/>
      </c>
      <c r="K7529" s="119" t="str">
        <f>IFERROR(IF(H7526="Nein",VLOOKUP(H7525,'1 - Strom Erdgas Wärme 2021'!H:AC,20,FALSE)/12,""),"")</f>
        <v/>
      </c>
      <c r="L7529" s="48" t="s">
        <v>5</v>
      </c>
      <c r="M7529" s="76" t="str">
        <f>IFERROR(IF(H7526="Nein","Vorbefüllte Verbrauchswerte wurden aliquot (d.h. 1/12) aus dem Jahr 2021 übernommen.","Bitte ergänzen Sie die monatlichen Verbrauchswerte gem. Lastprofilzähler"),"")</f>
        <v>Bitte ergänzen Sie die monatlichen Verbrauchswerte gem. Lastprofilzähler</v>
      </c>
      <c r="N7529" s="77"/>
      <c r="O7529" s="77"/>
      <c r="P7529" s="77"/>
      <c r="Q7529" s="77"/>
      <c r="R7529" s="77"/>
      <c r="S7529" s="77"/>
    </row>
    <row r="7530" spans="2:19" x14ac:dyDescent="0.3">
      <c r="B7530" s="47" t="str">
        <f>IF(H7527="Wärme/Kälte","Energiemix: Anteil in % der aus Strom oder Erdgas erzeugten Wärme/Kälte","")</f>
        <v/>
      </c>
      <c r="C7530" s="46"/>
      <c r="D7530" s="46"/>
      <c r="E7530" s="46"/>
      <c r="F7530" s="74">
        <f>IFERROR(SUMPRODUCT(I7530:K7530,I7529:K7529),"")</f>
        <v>0</v>
      </c>
      <c r="G7530" s="74"/>
      <c r="H7530" s="46"/>
      <c r="I7530" s="120"/>
      <c r="J7530" s="121"/>
      <c r="K7530" s="121"/>
      <c r="L7530" s="48" t="str">
        <f>IF(H7527="Wärme/Kälte","i","")</f>
        <v/>
      </c>
      <c r="M7530" s="47" t="str">
        <f>IF(H7527="Wärme/Kälte","Bitte geben Sie den Anteil in % (von 0 bis 100, ohne Prozentzeichen) der  direkt aus Strom oder Erdgas erzeugten Wärme/Kälte.","")</f>
        <v/>
      </c>
      <c r="N7530" s="46"/>
      <c r="O7530" s="46"/>
      <c r="P7530" s="46"/>
      <c r="Q7530" s="46"/>
      <c r="R7530" s="46"/>
      <c r="S7530" s="46"/>
    </row>
    <row r="7531" spans="2:19" x14ac:dyDescent="0.3">
      <c r="B7531" s="46"/>
      <c r="C7531" s="46"/>
      <c r="D7531" s="46"/>
      <c r="E7531" s="46"/>
      <c r="F7531" s="46"/>
      <c r="G7531" s="46"/>
      <c r="H7531" s="46"/>
      <c r="I7531" s="98"/>
      <c r="J7531" s="46"/>
      <c r="K7531" s="46"/>
      <c r="L7531" s="48"/>
      <c r="M7531" s="47"/>
      <c r="N7531" s="46"/>
      <c r="O7531" s="46"/>
      <c r="P7531" s="46"/>
      <c r="Q7531" s="46"/>
      <c r="R7531" s="46"/>
      <c r="S7531" s="46"/>
    </row>
    <row r="7532" spans="2:19" ht="18" thickBot="1" x14ac:dyDescent="0.5">
      <c r="B7532" s="56" t="s">
        <v>10</v>
      </c>
      <c r="C7532" s="47"/>
      <c r="D7532" s="47"/>
      <c r="E7532" s="47"/>
      <c r="F7532" s="47"/>
      <c r="G7532" s="47"/>
      <c r="H7532" s="47"/>
      <c r="I7532" s="68">
        <v>44835</v>
      </c>
      <c r="J7532" s="68">
        <v>44866</v>
      </c>
      <c r="K7532" s="68">
        <v>44896</v>
      </c>
      <c r="L7532" s="47"/>
      <c r="M7532" s="69"/>
      <c r="N7532" s="69"/>
      <c r="O7532" s="69"/>
      <c r="P7532" s="69"/>
      <c r="Q7532" s="69"/>
      <c r="R7532" s="69"/>
      <c r="S7532" s="47"/>
    </row>
    <row r="7533" spans="2:19" ht="15" thickBot="1" x14ac:dyDescent="0.35">
      <c r="B7533" s="47" t="s">
        <v>28</v>
      </c>
      <c r="C7533" s="47"/>
      <c r="D7533" s="47"/>
      <c r="E7533" s="47"/>
      <c r="F7533" s="47"/>
      <c r="G7533" s="47"/>
      <c r="H7533" s="117"/>
      <c r="I7533" s="70"/>
      <c r="J7533" s="71"/>
      <c r="K7533" s="71"/>
      <c r="L7533" s="48" t="s">
        <v>5</v>
      </c>
      <c r="M7533" s="47" t="s">
        <v>29</v>
      </c>
      <c r="N7533" s="69"/>
      <c r="O7533" s="69"/>
      <c r="P7533" s="69"/>
      <c r="Q7533" s="69"/>
      <c r="R7533" s="69"/>
      <c r="S7533" s="47"/>
    </row>
    <row r="7534" spans="2:19" ht="15" thickBot="1" x14ac:dyDescent="0.35">
      <c r="B7534" s="47" t="s">
        <v>13</v>
      </c>
      <c r="C7534" s="47"/>
      <c r="D7534" s="47"/>
      <c r="E7534" s="47"/>
      <c r="F7534" s="47"/>
      <c r="G7534" s="47"/>
      <c r="H7534" s="138">
        <f>IFERROR(VLOOKUP(H7533,'1 - Strom Erdgas Wärme 2021'!H:AA,17,FALSE),"")</f>
        <v>0</v>
      </c>
      <c r="I7534" s="70"/>
      <c r="J7534" s="71"/>
      <c r="K7534" s="71"/>
      <c r="L7534" s="48"/>
      <c r="M7534" s="47"/>
      <c r="N7534" s="69"/>
      <c r="O7534" s="69"/>
      <c r="P7534" s="69"/>
      <c r="Q7534" s="69"/>
      <c r="R7534" s="69"/>
      <c r="S7534" s="47"/>
    </row>
    <row r="7535" spans="2:19" ht="15" thickBot="1" x14ac:dyDescent="0.35">
      <c r="B7535" s="47" t="s">
        <v>16</v>
      </c>
      <c r="C7535" s="47"/>
      <c r="D7535" s="47"/>
      <c r="E7535" s="47"/>
      <c r="F7535" s="47"/>
      <c r="G7535" s="47"/>
      <c r="H7535" s="139"/>
      <c r="I7535" s="72"/>
      <c r="J7535" s="73"/>
      <c r="K7535" s="73"/>
      <c r="L7535" s="48" t="s">
        <v>5</v>
      </c>
      <c r="M7535" s="47" t="s">
        <v>17</v>
      </c>
      <c r="N7535" s="69"/>
      <c r="O7535" s="69"/>
      <c r="P7535" s="69"/>
      <c r="Q7535" s="69"/>
      <c r="R7535" s="69"/>
      <c r="S7535" s="47"/>
    </row>
    <row r="7536" spans="2:19" ht="16.8" thickBot="1" x14ac:dyDescent="0.45">
      <c r="B7536" s="47" t="str">
        <f>IF(H7535="Erdgas","Arbeitspreis pro kWh Erdgas in EUR",IF(H7535="Strom","Arbeitspreis pro kWh Strom in EUR",IF(H7535="Wärme/Kälte","Arbeitspreis pro kWh Wärme-/Kälteverbrauch in EUR","Bitte Energieart auswählen!")))</f>
        <v>Bitte Energieart auswählen!</v>
      </c>
      <c r="C7536" s="47"/>
      <c r="D7536" s="47"/>
      <c r="E7536" s="47"/>
      <c r="F7536" s="47"/>
      <c r="G7536" s="74">
        <f>IFERROR(SUMPRODUCT(I7536:K7536,I7537:K7537),"")</f>
        <v>0</v>
      </c>
      <c r="H7536" s="47"/>
      <c r="I7536" s="118"/>
      <c r="J7536" s="118"/>
      <c r="K7536" s="118"/>
      <c r="L7536" s="48" t="s">
        <v>5</v>
      </c>
      <c r="M7536" s="47" t="str">
        <f>IF(H7535="Erdgas","Erdgaskosten exkl. Steuern, Abgaben, Netzentgelte, etc.",IF(H7535="Strom","Stromkosten exkl. Steuern, Abgaben, Netzentgelte, etc.",IF(H7535="Wärme/Kälte","Wärme-/Kältekosten exkl. Steuern, Abgaben, Netzentgelte, etc.", "Bitte Energieart auswählen!")))</f>
        <v>Bitte Energieart auswählen!</v>
      </c>
      <c r="N7536" s="47"/>
      <c r="O7536" s="47"/>
      <c r="P7536" s="75"/>
      <c r="Q7536" s="61"/>
      <c r="R7536" s="62"/>
      <c r="S7536" s="47"/>
    </row>
    <row r="7537" spans="2:19" ht="15" thickBot="1" x14ac:dyDescent="0.35">
      <c r="B7537" s="47" t="str">
        <f>IF(AND(H7535="Erdgas",H7534="Nein"),"Aliquoter Erdgasverbrauch in kWh von 1. Oktober 2022 bis 31. Dezember 2022",IF(H7535="Erdgas","Erdgasverbrauch in kWh von 1. Oktober 2022 bis 31. Dezember 2022",IF(AND(H7535="Strom",H7534="Nein"),"Aliquoter Stromverbrauch in kWh von 1. Oktober 2022 bis 31. Dezember 2022",IF(H7535="Strom","Stromverbrauch in kWh von 1. Oktober 2022 bis 31. Dezember 2022",IF(AND(H7535="Wärme/Kälte",H7534="Nein"),"Aliquoter Wärme-/Kälteverbrauch in kWh von 1. Oktober 2022 bis 31. Dezember 2022",IF(H7535="Wärme/Kälte","Wärme-/Kälteverbrauch in kWh von 1. Oktober 2022 bis 31. Dezember 2022","Bitte Energieart auswählen!"))))))</f>
        <v>Bitte Energieart auswählen!</v>
      </c>
      <c r="C7537" s="47"/>
      <c r="D7537" s="47"/>
      <c r="E7537" s="47"/>
      <c r="F7537" s="47"/>
      <c r="G7537" s="47"/>
      <c r="H7537" s="59">
        <f>SUM(I7537:K7537)</f>
        <v>0</v>
      </c>
      <c r="I7537" s="119" t="str">
        <f>IFERROR(IF(H7534="Nein",VLOOKUP(H7533,'1 - Strom Erdgas Wärme 2021'!H:AA,20,FALSE)/12,""),"")</f>
        <v/>
      </c>
      <c r="J7537" s="119" t="str">
        <f>IFERROR(IF(H7534="Nein",VLOOKUP(H7533,'1 - Strom Erdgas Wärme 2021'!H:AB,20,FALSE)/12,""),"")</f>
        <v/>
      </c>
      <c r="K7537" s="119" t="str">
        <f>IFERROR(IF(H7534="Nein",VLOOKUP(H7533,'1 - Strom Erdgas Wärme 2021'!H:AC,20,FALSE)/12,""),"")</f>
        <v/>
      </c>
      <c r="L7537" s="48" t="s">
        <v>5</v>
      </c>
      <c r="M7537" s="76" t="str">
        <f>IFERROR(IF(H7534="Nein","Vorbefüllte Verbrauchswerte wurden aliquot (d.h. 1/12) aus dem Jahr 2021 übernommen.","Bitte ergänzen Sie die monatlichen Verbrauchswerte gem. Lastprofilzähler"),"")</f>
        <v>Bitte ergänzen Sie die monatlichen Verbrauchswerte gem. Lastprofilzähler</v>
      </c>
      <c r="N7537" s="77"/>
      <c r="O7537" s="77"/>
      <c r="P7537" s="77"/>
      <c r="Q7537" s="77"/>
      <c r="R7537" s="77"/>
      <c r="S7537" s="77"/>
    </row>
    <row r="7538" spans="2:19" x14ac:dyDescent="0.3">
      <c r="B7538" s="47" t="str">
        <f>IF(H7535="Wärme/Kälte","Energiemix: Anteil in % der aus Strom oder Erdgas erzeugten Wärme/Kälte","")</f>
        <v/>
      </c>
      <c r="C7538" s="46"/>
      <c r="D7538" s="46"/>
      <c r="E7538" s="46"/>
      <c r="F7538" s="74">
        <f>IFERROR(SUMPRODUCT(I7538:K7538,I7537:K7537),"")</f>
        <v>0</v>
      </c>
      <c r="G7538" s="74"/>
      <c r="H7538" s="46"/>
      <c r="I7538" s="120"/>
      <c r="J7538" s="121"/>
      <c r="K7538" s="121"/>
      <c r="L7538" s="48" t="str">
        <f>IF(H7535="Wärme/Kälte","i","")</f>
        <v/>
      </c>
      <c r="M7538" s="47" t="str">
        <f>IF(H7535="Wärme/Kälte","Bitte geben Sie den Anteil in % (von 0 bis 100, ohne Prozentzeichen) der  direkt aus Strom oder Erdgas erzeugten Wärme/Kälte.","")</f>
        <v/>
      </c>
      <c r="N7538" s="46"/>
      <c r="O7538" s="46"/>
      <c r="P7538" s="46"/>
      <c r="Q7538" s="46"/>
      <c r="R7538" s="46"/>
      <c r="S7538" s="46"/>
    </row>
    <row r="7539" spans="2:19" x14ac:dyDescent="0.3">
      <c r="B7539" s="46"/>
      <c r="C7539" s="46"/>
      <c r="D7539" s="46"/>
      <c r="E7539" s="46"/>
      <c r="F7539" s="46"/>
      <c r="G7539" s="46"/>
      <c r="H7539" s="46"/>
      <c r="I7539" s="98"/>
      <c r="J7539" s="46"/>
      <c r="K7539" s="46"/>
      <c r="L7539" s="48"/>
      <c r="M7539" s="47"/>
      <c r="N7539" s="46"/>
      <c r="O7539" s="46"/>
      <c r="P7539" s="46"/>
      <c r="Q7539" s="46"/>
      <c r="R7539" s="46"/>
      <c r="S7539" s="46"/>
    </row>
    <row r="7540" spans="2:19" ht="18" thickBot="1" x14ac:dyDescent="0.5">
      <c r="B7540" s="56" t="s">
        <v>10</v>
      </c>
      <c r="C7540" s="47"/>
      <c r="D7540" s="47"/>
      <c r="E7540" s="47"/>
      <c r="F7540" s="47"/>
      <c r="G7540" s="47"/>
      <c r="H7540" s="47"/>
      <c r="I7540" s="68">
        <v>44835</v>
      </c>
      <c r="J7540" s="68">
        <v>44866</v>
      </c>
      <c r="K7540" s="68">
        <v>44896</v>
      </c>
      <c r="L7540" s="47"/>
      <c r="M7540" s="69"/>
      <c r="N7540" s="69"/>
      <c r="O7540" s="69"/>
      <c r="P7540" s="69"/>
      <c r="Q7540" s="69"/>
      <c r="R7540" s="69"/>
      <c r="S7540" s="47"/>
    </row>
    <row r="7541" spans="2:19" ht="15" thickBot="1" x14ac:dyDescent="0.35">
      <c r="B7541" s="47" t="s">
        <v>28</v>
      </c>
      <c r="C7541" s="47"/>
      <c r="D7541" s="47"/>
      <c r="E7541" s="47"/>
      <c r="F7541" s="47"/>
      <c r="G7541" s="47"/>
      <c r="H7541" s="117"/>
      <c r="I7541" s="70"/>
      <c r="J7541" s="71"/>
      <c r="K7541" s="71"/>
      <c r="L7541" s="48" t="s">
        <v>5</v>
      </c>
      <c r="M7541" s="47" t="s">
        <v>29</v>
      </c>
      <c r="N7541" s="69"/>
      <c r="O7541" s="69"/>
      <c r="P7541" s="69"/>
      <c r="Q7541" s="69"/>
      <c r="R7541" s="69"/>
      <c r="S7541" s="47"/>
    </row>
    <row r="7542" spans="2:19" ht="15" thickBot="1" x14ac:dyDescent="0.35">
      <c r="B7542" s="47" t="s">
        <v>13</v>
      </c>
      <c r="C7542" s="47"/>
      <c r="D7542" s="47"/>
      <c r="E7542" s="47"/>
      <c r="F7542" s="47"/>
      <c r="G7542" s="47"/>
      <c r="H7542" s="138">
        <f>IFERROR(VLOOKUP(H7541,'1 - Strom Erdgas Wärme 2021'!H:AA,17,FALSE),"")</f>
        <v>0</v>
      </c>
      <c r="I7542" s="70"/>
      <c r="J7542" s="71"/>
      <c r="K7542" s="71"/>
      <c r="L7542" s="48"/>
      <c r="M7542" s="47"/>
      <c r="N7542" s="69"/>
      <c r="O7542" s="69"/>
      <c r="P7542" s="69"/>
      <c r="Q7542" s="69"/>
      <c r="R7542" s="69"/>
      <c r="S7542" s="47"/>
    </row>
    <row r="7543" spans="2:19" ht="15" thickBot="1" x14ac:dyDescent="0.35">
      <c r="B7543" s="47" t="s">
        <v>16</v>
      </c>
      <c r="C7543" s="47"/>
      <c r="D7543" s="47"/>
      <c r="E7543" s="47"/>
      <c r="F7543" s="47"/>
      <c r="G7543" s="47"/>
      <c r="H7543" s="139"/>
      <c r="I7543" s="72"/>
      <c r="J7543" s="73"/>
      <c r="K7543" s="73"/>
      <c r="L7543" s="48" t="s">
        <v>5</v>
      </c>
      <c r="M7543" s="47" t="s">
        <v>17</v>
      </c>
      <c r="N7543" s="69"/>
      <c r="O7543" s="69"/>
      <c r="P7543" s="69"/>
      <c r="Q7543" s="69"/>
      <c r="R7543" s="69"/>
      <c r="S7543" s="47"/>
    </row>
    <row r="7544" spans="2:19" ht="16.8" thickBot="1" x14ac:dyDescent="0.45">
      <c r="B7544" s="47" t="str">
        <f>IF(H7543="Erdgas","Arbeitspreis pro kWh Erdgas in EUR",IF(H7543="Strom","Arbeitspreis pro kWh Strom in EUR",IF(H7543="Wärme/Kälte","Arbeitspreis pro kWh Wärme-/Kälteverbrauch in EUR","Bitte Energieart auswählen!")))</f>
        <v>Bitte Energieart auswählen!</v>
      </c>
      <c r="C7544" s="47"/>
      <c r="D7544" s="47"/>
      <c r="E7544" s="47"/>
      <c r="F7544" s="47"/>
      <c r="G7544" s="74">
        <f>IFERROR(SUMPRODUCT(I7544:K7544,I7545:K7545),"")</f>
        <v>0</v>
      </c>
      <c r="H7544" s="47"/>
      <c r="I7544" s="118"/>
      <c r="J7544" s="118"/>
      <c r="K7544" s="118"/>
      <c r="L7544" s="48" t="s">
        <v>5</v>
      </c>
      <c r="M7544" s="47" t="str">
        <f>IF(H7543="Erdgas","Erdgaskosten exkl. Steuern, Abgaben, Netzentgelte, etc.",IF(H7543="Strom","Stromkosten exkl. Steuern, Abgaben, Netzentgelte, etc.",IF(H7543="Wärme/Kälte","Wärme-/Kältekosten exkl. Steuern, Abgaben, Netzentgelte, etc.", "Bitte Energieart auswählen!")))</f>
        <v>Bitte Energieart auswählen!</v>
      </c>
      <c r="N7544" s="47"/>
      <c r="O7544" s="47"/>
      <c r="P7544" s="75"/>
      <c r="Q7544" s="61"/>
      <c r="R7544" s="62"/>
      <c r="S7544" s="47"/>
    </row>
    <row r="7545" spans="2:19" ht="15" thickBot="1" x14ac:dyDescent="0.35">
      <c r="B7545" s="47" t="str">
        <f>IF(AND(H7543="Erdgas",H7542="Nein"),"Aliquoter Erdgasverbrauch in kWh von 1. Oktober 2022 bis 31. Dezember 2022",IF(H7543="Erdgas","Erdgasverbrauch in kWh von 1. Oktober 2022 bis 31. Dezember 2022",IF(AND(H7543="Strom",H7542="Nein"),"Aliquoter Stromverbrauch in kWh von 1. Oktober 2022 bis 31. Dezember 2022",IF(H7543="Strom","Stromverbrauch in kWh von 1. Oktober 2022 bis 31. Dezember 2022",IF(AND(H7543="Wärme/Kälte",H7542="Nein"),"Aliquoter Wärme-/Kälteverbrauch in kWh von 1. Oktober 2022 bis 31. Dezember 2022",IF(H7543="Wärme/Kälte","Wärme-/Kälteverbrauch in kWh von 1. Oktober 2022 bis 31. Dezember 2022","Bitte Energieart auswählen!"))))))</f>
        <v>Bitte Energieart auswählen!</v>
      </c>
      <c r="C7545" s="47"/>
      <c r="D7545" s="47"/>
      <c r="E7545" s="47"/>
      <c r="F7545" s="47"/>
      <c r="G7545" s="47"/>
      <c r="H7545" s="59">
        <f>SUM(I7545:K7545)</f>
        <v>0</v>
      </c>
      <c r="I7545" s="119" t="str">
        <f>IFERROR(IF(H7542="Nein",VLOOKUP(H7541,'1 - Strom Erdgas Wärme 2021'!H:AA,20,FALSE)/12,""),"")</f>
        <v/>
      </c>
      <c r="J7545" s="119" t="str">
        <f>IFERROR(IF(H7542="Nein",VLOOKUP(H7541,'1 - Strom Erdgas Wärme 2021'!H:AB,20,FALSE)/12,""),"")</f>
        <v/>
      </c>
      <c r="K7545" s="119" t="str">
        <f>IFERROR(IF(H7542="Nein",VLOOKUP(H7541,'1 - Strom Erdgas Wärme 2021'!H:AC,20,FALSE)/12,""),"")</f>
        <v/>
      </c>
      <c r="L7545" s="48" t="s">
        <v>5</v>
      </c>
      <c r="M7545" s="76" t="str">
        <f>IFERROR(IF(H7542="Nein","Vorbefüllte Verbrauchswerte wurden aliquot (d.h. 1/12) aus dem Jahr 2021 übernommen.","Bitte ergänzen Sie die monatlichen Verbrauchswerte gem. Lastprofilzähler"),"")</f>
        <v>Bitte ergänzen Sie die monatlichen Verbrauchswerte gem. Lastprofilzähler</v>
      </c>
      <c r="N7545" s="77"/>
      <c r="O7545" s="77"/>
      <c r="P7545" s="77"/>
      <c r="Q7545" s="77"/>
      <c r="R7545" s="77"/>
      <c r="S7545" s="77"/>
    </row>
    <row r="7546" spans="2:19" x14ac:dyDescent="0.3">
      <c r="B7546" s="47" t="str">
        <f>IF(H7543="Wärme/Kälte","Energiemix: Anteil in % der aus Strom oder Erdgas erzeugten Wärme/Kälte","")</f>
        <v/>
      </c>
      <c r="C7546" s="46"/>
      <c r="D7546" s="46"/>
      <c r="E7546" s="46"/>
      <c r="F7546" s="74">
        <f>IFERROR(SUMPRODUCT(I7546:K7546,I7545:K7545),"")</f>
        <v>0</v>
      </c>
      <c r="G7546" s="74"/>
      <c r="H7546" s="46"/>
      <c r="I7546" s="120"/>
      <c r="J7546" s="121"/>
      <c r="K7546" s="121"/>
      <c r="L7546" s="48" t="str">
        <f>IF(H7543="Wärme/Kälte","i","")</f>
        <v/>
      </c>
      <c r="M7546" s="47" t="str">
        <f>IF(H7543="Wärme/Kälte","Bitte geben Sie den Anteil in % (von 0 bis 100, ohne Prozentzeichen) der  direkt aus Strom oder Erdgas erzeugten Wärme/Kälte.","")</f>
        <v/>
      </c>
      <c r="N7546" s="46"/>
      <c r="O7546" s="46"/>
      <c r="P7546" s="46"/>
      <c r="Q7546" s="46"/>
      <c r="R7546" s="46"/>
      <c r="S7546" s="46"/>
    </row>
    <row r="7547" spans="2:19" x14ac:dyDescent="0.3">
      <c r="B7547" s="46"/>
      <c r="C7547" s="46"/>
      <c r="D7547" s="46"/>
      <c r="E7547" s="46"/>
      <c r="F7547" s="46"/>
      <c r="G7547" s="46"/>
      <c r="H7547" s="46"/>
      <c r="I7547" s="98"/>
      <c r="J7547" s="46"/>
      <c r="K7547" s="46"/>
      <c r="L7547" s="48"/>
      <c r="M7547" s="47"/>
      <c r="N7547" s="46"/>
      <c r="O7547" s="46"/>
      <c r="P7547" s="46"/>
      <c r="Q7547" s="46"/>
      <c r="R7547" s="46"/>
      <c r="S7547" s="46"/>
    </row>
    <row r="7548" spans="2:19" ht="18" thickBot="1" x14ac:dyDescent="0.5">
      <c r="B7548" s="56" t="s">
        <v>10</v>
      </c>
      <c r="C7548" s="47"/>
      <c r="D7548" s="47"/>
      <c r="E7548" s="47"/>
      <c r="F7548" s="47"/>
      <c r="G7548" s="47"/>
      <c r="H7548" s="47"/>
      <c r="I7548" s="68">
        <v>44835</v>
      </c>
      <c r="J7548" s="68">
        <v>44866</v>
      </c>
      <c r="K7548" s="68">
        <v>44896</v>
      </c>
      <c r="L7548" s="47"/>
      <c r="M7548" s="69"/>
      <c r="N7548" s="69"/>
      <c r="O7548" s="69"/>
      <c r="P7548" s="69"/>
      <c r="Q7548" s="69"/>
      <c r="R7548" s="69"/>
      <c r="S7548" s="47"/>
    </row>
    <row r="7549" spans="2:19" ht="15" thickBot="1" x14ac:dyDescent="0.35">
      <c r="B7549" s="47" t="s">
        <v>28</v>
      </c>
      <c r="C7549" s="47"/>
      <c r="D7549" s="47"/>
      <c r="E7549" s="47"/>
      <c r="F7549" s="47"/>
      <c r="G7549" s="47"/>
      <c r="H7549" s="117"/>
      <c r="I7549" s="70"/>
      <c r="J7549" s="71"/>
      <c r="K7549" s="71"/>
      <c r="L7549" s="48" t="s">
        <v>5</v>
      </c>
      <c r="M7549" s="47" t="s">
        <v>29</v>
      </c>
      <c r="N7549" s="69"/>
      <c r="O7549" s="69"/>
      <c r="P7549" s="69"/>
      <c r="Q7549" s="69"/>
      <c r="R7549" s="69"/>
      <c r="S7549" s="47"/>
    </row>
    <row r="7550" spans="2:19" ht="15" thickBot="1" x14ac:dyDescent="0.35">
      <c r="B7550" s="47" t="s">
        <v>13</v>
      </c>
      <c r="C7550" s="47"/>
      <c r="D7550" s="47"/>
      <c r="E7550" s="47"/>
      <c r="F7550" s="47"/>
      <c r="G7550" s="47"/>
      <c r="H7550" s="138">
        <f>IFERROR(VLOOKUP(H7549,'1 - Strom Erdgas Wärme 2021'!H:AA,17,FALSE),"")</f>
        <v>0</v>
      </c>
      <c r="I7550" s="70"/>
      <c r="J7550" s="71"/>
      <c r="K7550" s="71"/>
      <c r="L7550" s="48"/>
      <c r="M7550" s="47"/>
      <c r="N7550" s="69"/>
      <c r="O7550" s="69"/>
      <c r="P7550" s="69"/>
      <c r="Q7550" s="69"/>
      <c r="R7550" s="69"/>
      <c r="S7550" s="47"/>
    </row>
    <row r="7551" spans="2:19" ht="15" thickBot="1" x14ac:dyDescent="0.35">
      <c r="B7551" s="47" t="s">
        <v>16</v>
      </c>
      <c r="C7551" s="47"/>
      <c r="D7551" s="47"/>
      <c r="E7551" s="47"/>
      <c r="F7551" s="47"/>
      <c r="G7551" s="47"/>
      <c r="H7551" s="139"/>
      <c r="I7551" s="72"/>
      <c r="J7551" s="73"/>
      <c r="K7551" s="73"/>
      <c r="L7551" s="48" t="s">
        <v>5</v>
      </c>
      <c r="M7551" s="47" t="s">
        <v>17</v>
      </c>
      <c r="N7551" s="69"/>
      <c r="O7551" s="69"/>
      <c r="P7551" s="69"/>
      <c r="Q7551" s="69"/>
      <c r="R7551" s="69"/>
      <c r="S7551" s="47"/>
    </row>
    <row r="7552" spans="2:19" ht="16.8" thickBot="1" x14ac:dyDescent="0.45">
      <c r="B7552" s="47" t="str">
        <f>IF(H7551="Erdgas","Arbeitspreis pro kWh Erdgas in EUR",IF(H7551="Strom","Arbeitspreis pro kWh Strom in EUR",IF(H7551="Wärme/Kälte","Arbeitspreis pro kWh Wärme-/Kälteverbrauch in EUR","Bitte Energieart auswählen!")))</f>
        <v>Bitte Energieart auswählen!</v>
      </c>
      <c r="C7552" s="47"/>
      <c r="D7552" s="47"/>
      <c r="E7552" s="47"/>
      <c r="F7552" s="47"/>
      <c r="G7552" s="74">
        <f>IFERROR(SUMPRODUCT(I7552:K7552,I7553:K7553),"")</f>
        <v>0</v>
      </c>
      <c r="H7552" s="47"/>
      <c r="I7552" s="118"/>
      <c r="J7552" s="118"/>
      <c r="K7552" s="118"/>
      <c r="L7552" s="48" t="s">
        <v>5</v>
      </c>
      <c r="M7552" s="47" t="str">
        <f>IF(H7551="Erdgas","Erdgaskosten exkl. Steuern, Abgaben, Netzentgelte, etc.",IF(H7551="Strom","Stromkosten exkl. Steuern, Abgaben, Netzentgelte, etc.",IF(H7551="Wärme/Kälte","Wärme-/Kältekosten exkl. Steuern, Abgaben, Netzentgelte, etc.", "Bitte Energieart auswählen!")))</f>
        <v>Bitte Energieart auswählen!</v>
      </c>
      <c r="N7552" s="47"/>
      <c r="O7552" s="47"/>
      <c r="P7552" s="75"/>
      <c r="Q7552" s="61"/>
      <c r="R7552" s="62"/>
      <c r="S7552" s="47"/>
    </row>
    <row r="7553" spans="2:19" ht="15" thickBot="1" x14ac:dyDescent="0.35">
      <c r="B7553" s="47" t="str">
        <f>IF(AND(H7551="Erdgas",H7550="Nein"),"Aliquoter Erdgasverbrauch in kWh von 1. Oktober 2022 bis 31. Dezember 2022",IF(H7551="Erdgas","Erdgasverbrauch in kWh von 1. Oktober 2022 bis 31. Dezember 2022",IF(AND(H7551="Strom",H7550="Nein"),"Aliquoter Stromverbrauch in kWh von 1. Oktober 2022 bis 31. Dezember 2022",IF(H7551="Strom","Stromverbrauch in kWh von 1. Oktober 2022 bis 31. Dezember 2022",IF(AND(H7551="Wärme/Kälte",H7550="Nein"),"Aliquoter Wärme-/Kälteverbrauch in kWh von 1. Oktober 2022 bis 31. Dezember 2022",IF(H7551="Wärme/Kälte","Wärme-/Kälteverbrauch in kWh von 1. Oktober 2022 bis 31. Dezember 2022","Bitte Energieart auswählen!"))))))</f>
        <v>Bitte Energieart auswählen!</v>
      </c>
      <c r="C7553" s="47"/>
      <c r="D7553" s="47"/>
      <c r="E7553" s="47"/>
      <c r="F7553" s="47"/>
      <c r="G7553" s="47"/>
      <c r="H7553" s="59">
        <f>SUM(I7553:K7553)</f>
        <v>0</v>
      </c>
      <c r="I7553" s="119" t="str">
        <f>IFERROR(IF(H7550="Nein",VLOOKUP(H7549,'1 - Strom Erdgas Wärme 2021'!H:AA,20,FALSE)/12,""),"")</f>
        <v/>
      </c>
      <c r="J7553" s="119" t="str">
        <f>IFERROR(IF(H7550="Nein",VLOOKUP(H7549,'1 - Strom Erdgas Wärme 2021'!H:AB,20,FALSE)/12,""),"")</f>
        <v/>
      </c>
      <c r="K7553" s="119" t="str">
        <f>IFERROR(IF(H7550="Nein",VLOOKUP(H7549,'1 - Strom Erdgas Wärme 2021'!H:AC,20,FALSE)/12,""),"")</f>
        <v/>
      </c>
      <c r="L7553" s="48" t="s">
        <v>5</v>
      </c>
      <c r="M7553" s="76" t="str">
        <f>IFERROR(IF(H7550="Nein","Vorbefüllte Verbrauchswerte wurden aliquot (d.h. 1/12) aus dem Jahr 2021 übernommen.","Bitte ergänzen Sie die monatlichen Verbrauchswerte gem. Lastprofilzähler"),"")</f>
        <v>Bitte ergänzen Sie die monatlichen Verbrauchswerte gem. Lastprofilzähler</v>
      </c>
      <c r="N7553" s="77"/>
      <c r="O7553" s="77"/>
      <c r="P7553" s="77"/>
      <c r="Q7553" s="77"/>
      <c r="R7553" s="77"/>
      <c r="S7553" s="77"/>
    </row>
    <row r="7554" spans="2:19" x14ac:dyDescent="0.3">
      <c r="B7554" s="47" t="str">
        <f>IF(H7551="Wärme/Kälte","Energiemix: Anteil in % der aus Strom oder Erdgas erzeugten Wärme/Kälte","")</f>
        <v/>
      </c>
      <c r="C7554" s="46"/>
      <c r="D7554" s="46"/>
      <c r="E7554" s="46"/>
      <c r="F7554" s="74">
        <f>IFERROR(SUMPRODUCT(I7554:K7554,I7553:K7553),"")</f>
        <v>0</v>
      </c>
      <c r="G7554" s="74"/>
      <c r="H7554" s="46"/>
      <c r="I7554" s="120"/>
      <c r="J7554" s="121"/>
      <c r="K7554" s="121"/>
      <c r="L7554" s="48" t="str">
        <f>IF(H7551="Wärme/Kälte","i","")</f>
        <v/>
      </c>
      <c r="M7554" s="47" t="str">
        <f>IF(H7551="Wärme/Kälte","Bitte geben Sie den Anteil in % (von 0 bis 100, ohne Prozentzeichen) der  direkt aus Strom oder Erdgas erzeugten Wärme/Kälte.","")</f>
        <v/>
      </c>
      <c r="N7554" s="46"/>
      <c r="O7554" s="46"/>
      <c r="P7554" s="46"/>
      <c r="Q7554" s="46"/>
      <c r="R7554" s="46"/>
      <c r="S7554" s="46"/>
    </row>
    <row r="7555" spans="2:19" x14ac:dyDescent="0.3">
      <c r="B7555" s="46"/>
      <c r="C7555" s="46"/>
      <c r="D7555" s="46"/>
      <c r="E7555" s="46"/>
      <c r="F7555" s="46"/>
      <c r="G7555" s="46"/>
      <c r="H7555" s="46"/>
      <c r="I7555" s="98"/>
      <c r="J7555" s="46"/>
      <c r="K7555" s="46"/>
      <c r="L7555" s="48"/>
      <c r="M7555" s="47"/>
      <c r="N7555" s="46"/>
      <c r="O7555" s="46"/>
      <c r="P7555" s="46"/>
      <c r="Q7555" s="46"/>
      <c r="R7555" s="46"/>
      <c r="S7555" s="46"/>
    </row>
    <row r="7556" spans="2:19" ht="18" thickBot="1" x14ac:dyDescent="0.5">
      <c r="B7556" s="56" t="s">
        <v>10</v>
      </c>
      <c r="C7556" s="47"/>
      <c r="D7556" s="47"/>
      <c r="E7556" s="47"/>
      <c r="F7556" s="47"/>
      <c r="G7556" s="47"/>
      <c r="H7556" s="47"/>
      <c r="I7556" s="68">
        <v>44835</v>
      </c>
      <c r="J7556" s="68">
        <v>44866</v>
      </c>
      <c r="K7556" s="68">
        <v>44896</v>
      </c>
      <c r="L7556" s="47"/>
      <c r="M7556" s="69"/>
      <c r="N7556" s="69"/>
      <c r="O7556" s="69"/>
      <c r="P7556" s="69"/>
      <c r="Q7556" s="69"/>
      <c r="R7556" s="69"/>
      <c r="S7556" s="47"/>
    </row>
    <row r="7557" spans="2:19" ht="15" thickBot="1" x14ac:dyDescent="0.35">
      <c r="B7557" s="47" t="s">
        <v>28</v>
      </c>
      <c r="C7557" s="47"/>
      <c r="D7557" s="47"/>
      <c r="E7557" s="47"/>
      <c r="F7557" s="47"/>
      <c r="G7557" s="47"/>
      <c r="H7557" s="117"/>
      <c r="I7557" s="70"/>
      <c r="J7557" s="71"/>
      <c r="K7557" s="71"/>
      <c r="L7557" s="48" t="s">
        <v>5</v>
      </c>
      <c r="M7557" s="47" t="s">
        <v>29</v>
      </c>
      <c r="N7557" s="69"/>
      <c r="O7557" s="69"/>
      <c r="P7557" s="69"/>
      <c r="Q7557" s="69"/>
      <c r="R7557" s="69"/>
      <c r="S7557" s="47"/>
    </row>
    <row r="7558" spans="2:19" ht="15" thickBot="1" x14ac:dyDescent="0.35">
      <c r="B7558" s="47" t="s">
        <v>13</v>
      </c>
      <c r="C7558" s="47"/>
      <c r="D7558" s="47"/>
      <c r="E7558" s="47"/>
      <c r="F7558" s="47"/>
      <c r="G7558" s="47"/>
      <c r="H7558" s="138">
        <f>IFERROR(VLOOKUP(H7557,'1 - Strom Erdgas Wärme 2021'!H:AA,17,FALSE),"")</f>
        <v>0</v>
      </c>
      <c r="I7558" s="70"/>
      <c r="J7558" s="71"/>
      <c r="K7558" s="71"/>
      <c r="L7558" s="48"/>
      <c r="M7558" s="47"/>
      <c r="N7558" s="69"/>
      <c r="O7558" s="69"/>
      <c r="P7558" s="69"/>
      <c r="Q7558" s="69"/>
      <c r="R7558" s="69"/>
      <c r="S7558" s="47"/>
    </row>
    <row r="7559" spans="2:19" ht="15" thickBot="1" x14ac:dyDescent="0.35">
      <c r="B7559" s="47" t="s">
        <v>16</v>
      </c>
      <c r="C7559" s="47"/>
      <c r="D7559" s="47"/>
      <c r="E7559" s="47"/>
      <c r="F7559" s="47"/>
      <c r="G7559" s="47"/>
      <c r="H7559" s="139"/>
      <c r="I7559" s="72"/>
      <c r="J7559" s="73"/>
      <c r="K7559" s="73"/>
      <c r="L7559" s="48" t="s">
        <v>5</v>
      </c>
      <c r="M7559" s="47" t="s">
        <v>17</v>
      </c>
      <c r="N7559" s="69"/>
      <c r="O7559" s="69"/>
      <c r="P7559" s="69"/>
      <c r="Q7559" s="69"/>
      <c r="R7559" s="69"/>
      <c r="S7559" s="47"/>
    </row>
    <row r="7560" spans="2:19" ht="16.8" thickBot="1" x14ac:dyDescent="0.45">
      <c r="B7560" s="47" t="str">
        <f>IF(H7559="Erdgas","Arbeitspreis pro kWh Erdgas in EUR",IF(H7559="Strom","Arbeitspreis pro kWh Strom in EUR",IF(H7559="Wärme/Kälte","Arbeitspreis pro kWh Wärme-/Kälteverbrauch in EUR","Bitte Energieart auswählen!")))</f>
        <v>Bitte Energieart auswählen!</v>
      </c>
      <c r="C7560" s="47"/>
      <c r="D7560" s="47"/>
      <c r="E7560" s="47"/>
      <c r="F7560" s="47"/>
      <c r="G7560" s="74">
        <f>IFERROR(SUMPRODUCT(I7560:K7560,I7561:K7561),"")</f>
        <v>0</v>
      </c>
      <c r="H7560" s="47"/>
      <c r="I7560" s="118"/>
      <c r="J7560" s="118"/>
      <c r="K7560" s="118"/>
      <c r="L7560" s="48" t="s">
        <v>5</v>
      </c>
      <c r="M7560" s="47" t="str">
        <f>IF(H7559="Erdgas","Erdgaskosten exkl. Steuern, Abgaben, Netzentgelte, etc.",IF(H7559="Strom","Stromkosten exkl. Steuern, Abgaben, Netzentgelte, etc.",IF(H7559="Wärme/Kälte","Wärme-/Kältekosten exkl. Steuern, Abgaben, Netzentgelte, etc.", "Bitte Energieart auswählen!")))</f>
        <v>Bitte Energieart auswählen!</v>
      </c>
      <c r="N7560" s="47"/>
      <c r="O7560" s="47"/>
      <c r="P7560" s="75"/>
      <c r="Q7560" s="61"/>
      <c r="R7560" s="62"/>
      <c r="S7560" s="47"/>
    </row>
    <row r="7561" spans="2:19" ht="15" thickBot="1" x14ac:dyDescent="0.35">
      <c r="B7561" s="47" t="str">
        <f>IF(AND(H7559="Erdgas",H7558="Nein"),"Aliquoter Erdgasverbrauch in kWh von 1. Oktober 2022 bis 31. Dezember 2022",IF(H7559="Erdgas","Erdgasverbrauch in kWh von 1. Oktober 2022 bis 31. Dezember 2022",IF(AND(H7559="Strom",H7558="Nein"),"Aliquoter Stromverbrauch in kWh von 1. Oktober 2022 bis 31. Dezember 2022",IF(H7559="Strom","Stromverbrauch in kWh von 1. Oktober 2022 bis 31. Dezember 2022",IF(AND(H7559="Wärme/Kälte",H7558="Nein"),"Aliquoter Wärme-/Kälteverbrauch in kWh von 1. Oktober 2022 bis 31. Dezember 2022",IF(H7559="Wärme/Kälte","Wärme-/Kälteverbrauch in kWh von 1. Oktober 2022 bis 31. Dezember 2022","Bitte Energieart auswählen!"))))))</f>
        <v>Bitte Energieart auswählen!</v>
      </c>
      <c r="C7561" s="47"/>
      <c r="D7561" s="47"/>
      <c r="E7561" s="47"/>
      <c r="F7561" s="47"/>
      <c r="G7561" s="47"/>
      <c r="H7561" s="59">
        <f>SUM(I7561:K7561)</f>
        <v>0</v>
      </c>
      <c r="I7561" s="119" t="str">
        <f>IFERROR(IF(H7558="Nein",VLOOKUP(H7557,'1 - Strom Erdgas Wärme 2021'!H:AA,20,FALSE)/12,""),"")</f>
        <v/>
      </c>
      <c r="J7561" s="119" t="str">
        <f>IFERROR(IF(H7558="Nein",VLOOKUP(H7557,'1 - Strom Erdgas Wärme 2021'!H:AB,20,FALSE)/12,""),"")</f>
        <v/>
      </c>
      <c r="K7561" s="119" t="str">
        <f>IFERROR(IF(H7558="Nein",VLOOKUP(H7557,'1 - Strom Erdgas Wärme 2021'!H:AC,20,FALSE)/12,""),"")</f>
        <v/>
      </c>
      <c r="L7561" s="48" t="s">
        <v>5</v>
      </c>
      <c r="M7561" s="76" t="str">
        <f>IFERROR(IF(H7558="Nein","Vorbefüllte Verbrauchswerte wurden aliquot (d.h. 1/12) aus dem Jahr 2021 übernommen.","Bitte ergänzen Sie die monatlichen Verbrauchswerte gem. Lastprofilzähler"),"")</f>
        <v>Bitte ergänzen Sie die monatlichen Verbrauchswerte gem. Lastprofilzähler</v>
      </c>
      <c r="N7561" s="77"/>
      <c r="O7561" s="77"/>
      <c r="P7561" s="77"/>
      <c r="Q7561" s="77"/>
      <c r="R7561" s="77"/>
      <c r="S7561" s="77"/>
    </row>
    <row r="7562" spans="2:19" x14ac:dyDescent="0.3">
      <c r="B7562" s="47" t="str">
        <f>IF(H7559="Wärme/Kälte","Energiemix: Anteil in % der aus Strom oder Erdgas erzeugten Wärme/Kälte","")</f>
        <v/>
      </c>
      <c r="C7562" s="46"/>
      <c r="D7562" s="46"/>
      <c r="E7562" s="46"/>
      <c r="F7562" s="74">
        <f>IFERROR(SUMPRODUCT(I7562:K7562,I7561:K7561),"")</f>
        <v>0</v>
      </c>
      <c r="G7562" s="74"/>
      <c r="H7562" s="46"/>
      <c r="I7562" s="120"/>
      <c r="J7562" s="121"/>
      <c r="K7562" s="121"/>
      <c r="L7562" s="48" t="str">
        <f>IF(H7559="Wärme/Kälte","i","")</f>
        <v/>
      </c>
      <c r="M7562" s="47" t="str">
        <f>IF(H7559="Wärme/Kälte","Bitte geben Sie den Anteil in % (von 0 bis 100, ohne Prozentzeichen) der  direkt aus Strom oder Erdgas erzeugten Wärme/Kälte.","")</f>
        <v/>
      </c>
      <c r="N7562" s="46"/>
      <c r="O7562" s="46"/>
      <c r="P7562" s="46"/>
      <c r="Q7562" s="46"/>
      <c r="R7562" s="46"/>
      <c r="S7562" s="46"/>
    </row>
    <row r="7563" spans="2:19" x14ac:dyDescent="0.3">
      <c r="B7563" s="46"/>
      <c r="C7563" s="46"/>
      <c r="D7563" s="46"/>
      <c r="E7563" s="46"/>
      <c r="F7563" s="46"/>
      <c r="G7563" s="46"/>
      <c r="H7563" s="46"/>
      <c r="I7563" s="98"/>
      <c r="J7563" s="46"/>
      <c r="K7563" s="46"/>
      <c r="L7563" s="48"/>
      <c r="M7563" s="47"/>
      <c r="N7563" s="46"/>
      <c r="O7563" s="46"/>
      <c r="P7563" s="46"/>
      <c r="Q7563" s="46"/>
      <c r="R7563" s="46"/>
      <c r="S7563" s="46"/>
    </row>
    <row r="7564" spans="2:19" ht="18" thickBot="1" x14ac:dyDescent="0.5">
      <c r="B7564" s="56" t="s">
        <v>10</v>
      </c>
      <c r="C7564" s="47"/>
      <c r="D7564" s="47"/>
      <c r="E7564" s="47"/>
      <c r="F7564" s="47"/>
      <c r="G7564" s="47"/>
      <c r="H7564" s="47"/>
      <c r="I7564" s="68">
        <v>44835</v>
      </c>
      <c r="J7564" s="68">
        <v>44866</v>
      </c>
      <c r="K7564" s="68">
        <v>44896</v>
      </c>
      <c r="L7564" s="47"/>
      <c r="M7564" s="69"/>
      <c r="N7564" s="69"/>
      <c r="O7564" s="69"/>
      <c r="P7564" s="69"/>
      <c r="Q7564" s="69"/>
      <c r="R7564" s="69"/>
      <c r="S7564" s="47"/>
    </row>
    <row r="7565" spans="2:19" ht="15" thickBot="1" x14ac:dyDescent="0.35">
      <c r="B7565" s="47" t="s">
        <v>28</v>
      </c>
      <c r="C7565" s="47"/>
      <c r="D7565" s="47"/>
      <c r="E7565" s="47"/>
      <c r="F7565" s="47"/>
      <c r="G7565" s="47"/>
      <c r="H7565" s="117"/>
      <c r="I7565" s="70"/>
      <c r="J7565" s="71"/>
      <c r="K7565" s="71"/>
      <c r="L7565" s="48" t="s">
        <v>5</v>
      </c>
      <c r="M7565" s="47" t="s">
        <v>29</v>
      </c>
      <c r="N7565" s="69"/>
      <c r="O7565" s="69"/>
      <c r="P7565" s="69"/>
      <c r="Q7565" s="69"/>
      <c r="R7565" s="69"/>
      <c r="S7565" s="47"/>
    </row>
    <row r="7566" spans="2:19" ht="15" thickBot="1" x14ac:dyDescent="0.35">
      <c r="B7566" s="47" t="s">
        <v>13</v>
      </c>
      <c r="C7566" s="47"/>
      <c r="D7566" s="47"/>
      <c r="E7566" s="47"/>
      <c r="F7566" s="47"/>
      <c r="G7566" s="47"/>
      <c r="H7566" s="138">
        <f>IFERROR(VLOOKUP(H7565,'1 - Strom Erdgas Wärme 2021'!H:AA,17,FALSE),"")</f>
        <v>0</v>
      </c>
      <c r="I7566" s="70"/>
      <c r="J7566" s="71"/>
      <c r="K7566" s="71"/>
      <c r="L7566" s="48"/>
      <c r="M7566" s="47"/>
      <c r="N7566" s="69"/>
      <c r="O7566" s="69"/>
      <c r="P7566" s="69"/>
      <c r="Q7566" s="69"/>
      <c r="R7566" s="69"/>
      <c r="S7566" s="47"/>
    </row>
    <row r="7567" spans="2:19" ht="15" thickBot="1" x14ac:dyDescent="0.35">
      <c r="B7567" s="47" t="s">
        <v>16</v>
      </c>
      <c r="C7567" s="47"/>
      <c r="D7567" s="47"/>
      <c r="E7567" s="47"/>
      <c r="F7567" s="47"/>
      <c r="G7567" s="47"/>
      <c r="H7567" s="139"/>
      <c r="I7567" s="72"/>
      <c r="J7567" s="73"/>
      <c r="K7567" s="73"/>
      <c r="L7567" s="48" t="s">
        <v>5</v>
      </c>
      <c r="M7567" s="47" t="s">
        <v>17</v>
      </c>
      <c r="N7567" s="69"/>
      <c r="O7567" s="69"/>
      <c r="P7567" s="69"/>
      <c r="Q7567" s="69"/>
      <c r="R7567" s="69"/>
      <c r="S7567" s="47"/>
    </row>
    <row r="7568" spans="2:19" ht="16.8" thickBot="1" x14ac:dyDescent="0.45">
      <c r="B7568" s="47" t="str">
        <f>IF(H7567="Erdgas","Arbeitspreis pro kWh Erdgas in EUR",IF(H7567="Strom","Arbeitspreis pro kWh Strom in EUR",IF(H7567="Wärme/Kälte","Arbeitspreis pro kWh Wärme-/Kälteverbrauch in EUR","Bitte Energieart auswählen!")))</f>
        <v>Bitte Energieart auswählen!</v>
      </c>
      <c r="C7568" s="47"/>
      <c r="D7568" s="47"/>
      <c r="E7568" s="47"/>
      <c r="F7568" s="47"/>
      <c r="G7568" s="74">
        <f>IFERROR(SUMPRODUCT(I7568:K7568,I7569:K7569),"")</f>
        <v>0</v>
      </c>
      <c r="H7568" s="47"/>
      <c r="I7568" s="118"/>
      <c r="J7568" s="118"/>
      <c r="K7568" s="118"/>
      <c r="L7568" s="48" t="s">
        <v>5</v>
      </c>
      <c r="M7568" s="47" t="str">
        <f>IF(H7567="Erdgas","Erdgaskosten exkl. Steuern, Abgaben, Netzentgelte, etc.",IF(H7567="Strom","Stromkosten exkl. Steuern, Abgaben, Netzentgelte, etc.",IF(H7567="Wärme/Kälte","Wärme-/Kältekosten exkl. Steuern, Abgaben, Netzentgelte, etc.", "Bitte Energieart auswählen!")))</f>
        <v>Bitte Energieart auswählen!</v>
      </c>
      <c r="N7568" s="47"/>
      <c r="O7568" s="47"/>
      <c r="P7568" s="75"/>
      <c r="Q7568" s="61"/>
      <c r="R7568" s="62"/>
      <c r="S7568" s="47"/>
    </row>
    <row r="7569" spans="2:19" ht="15" thickBot="1" x14ac:dyDescent="0.35">
      <c r="B7569" s="47" t="str">
        <f>IF(AND(H7567="Erdgas",H7566="Nein"),"Aliquoter Erdgasverbrauch in kWh von 1. Oktober 2022 bis 31. Dezember 2022",IF(H7567="Erdgas","Erdgasverbrauch in kWh von 1. Oktober 2022 bis 31. Dezember 2022",IF(AND(H7567="Strom",H7566="Nein"),"Aliquoter Stromverbrauch in kWh von 1. Oktober 2022 bis 31. Dezember 2022",IF(H7567="Strom","Stromverbrauch in kWh von 1. Oktober 2022 bis 31. Dezember 2022",IF(AND(H7567="Wärme/Kälte",H7566="Nein"),"Aliquoter Wärme-/Kälteverbrauch in kWh von 1. Oktober 2022 bis 31. Dezember 2022",IF(H7567="Wärme/Kälte","Wärme-/Kälteverbrauch in kWh von 1. Oktober 2022 bis 31. Dezember 2022","Bitte Energieart auswählen!"))))))</f>
        <v>Bitte Energieart auswählen!</v>
      </c>
      <c r="C7569" s="47"/>
      <c r="D7569" s="47"/>
      <c r="E7569" s="47"/>
      <c r="F7569" s="47"/>
      <c r="G7569" s="47"/>
      <c r="H7569" s="59">
        <f>SUM(I7569:K7569)</f>
        <v>0</v>
      </c>
      <c r="I7569" s="119" t="str">
        <f>IFERROR(IF(H7566="Nein",VLOOKUP(H7565,'1 - Strom Erdgas Wärme 2021'!H:AA,20,FALSE)/12,""),"")</f>
        <v/>
      </c>
      <c r="J7569" s="119" t="str">
        <f>IFERROR(IF(H7566="Nein",VLOOKUP(H7565,'1 - Strom Erdgas Wärme 2021'!H:AB,20,FALSE)/12,""),"")</f>
        <v/>
      </c>
      <c r="K7569" s="119" t="str">
        <f>IFERROR(IF(H7566="Nein",VLOOKUP(H7565,'1 - Strom Erdgas Wärme 2021'!H:AC,20,FALSE)/12,""),"")</f>
        <v/>
      </c>
      <c r="L7569" s="48" t="s">
        <v>5</v>
      </c>
      <c r="M7569" s="76" t="str">
        <f>IFERROR(IF(H7566="Nein","Vorbefüllte Verbrauchswerte wurden aliquot (d.h. 1/12) aus dem Jahr 2021 übernommen.","Bitte ergänzen Sie die monatlichen Verbrauchswerte gem. Lastprofilzähler"),"")</f>
        <v>Bitte ergänzen Sie die monatlichen Verbrauchswerte gem. Lastprofilzähler</v>
      </c>
      <c r="N7569" s="77"/>
      <c r="O7569" s="77"/>
      <c r="P7569" s="77"/>
      <c r="Q7569" s="77"/>
      <c r="R7569" s="77"/>
      <c r="S7569" s="77"/>
    </row>
    <row r="7570" spans="2:19" x14ac:dyDescent="0.3">
      <c r="B7570" s="47" t="str">
        <f>IF(H7567="Wärme/Kälte","Energiemix: Anteil in % der aus Strom oder Erdgas erzeugten Wärme/Kälte","")</f>
        <v/>
      </c>
      <c r="C7570" s="46"/>
      <c r="D7570" s="46"/>
      <c r="E7570" s="46"/>
      <c r="F7570" s="74">
        <f>IFERROR(SUMPRODUCT(I7570:K7570,I7569:K7569),"")</f>
        <v>0</v>
      </c>
      <c r="G7570" s="74"/>
      <c r="H7570" s="46"/>
      <c r="I7570" s="120"/>
      <c r="J7570" s="121"/>
      <c r="K7570" s="121"/>
      <c r="L7570" s="48" t="str">
        <f>IF(H7567="Wärme/Kälte","i","")</f>
        <v/>
      </c>
      <c r="M7570" s="47" t="str">
        <f>IF(H7567="Wärme/Kälte","Bitte geben Sie den Anteil in % (von 0 bis 100, ohne Prozentzeichen) der  direkt aus Strom oder Erdgas erzeugten Wärme/Kälte.","")</f>
        <v/>
      </c>
      <c r="N7570" s="46"/>
      <c r="O7570" s="46"/>
      <c r="P7570" s="46"/>
      <c r="Q7570" s="46"/>
      <c r="R7570" s="46"/>
      <c r="S7570" s="46"/>
    </row>
    <row r="7571" spans="2:19" x14ac:dyDescent="0.3">
      <c r="B7571" s="46"/>
      <c r="C7571" s="46"/>
      <c r="D7571" s="46"/>
      <c r="E7571" s="46"/>
      <c r="F7571" s="46"/>
      <c r="G7571" s="46"/>
      <c r="H7571" s="46"/>
      <c r="I7571" s="98"/>
      <c r="J7571" s="46"/>
      <c r="K7571" s="46"/>
      <c r="L7571" s="48"/>
      <c r="M7571" s="47"/>
      <c r="N7571" s="46"/>
      <c r="O7571" s="46"/>
      <c r="P7571" s="46"/>
      <c r="Q7571" s="46"/>
      <c r="R7571" s="46"/>
      <c r="S7571" s="46"/>
    </row>
    <row r="7572" spans="2:19" ht="18" thickBot="1" x14ac:dyDescent="0.5">
      <c r="B7572" s="56" t="s">
        <v>10</v>
      </c>
      <c r="C7572" s="47"/>
      <c r="D7572" s="47"/>
      <c r="E7572" s="47"/>
      <c r="F7572" s="47"/>
      <c r="G7572" s="47"/>
      <c r="H7572" s="47"/>
      <c r="I7572" s="68">
        <v>44835</v>
      </c>
      <c r="J7572" s="68">
        <v>44866</v>
      </c>
      <c r="K7572" s="68">
        <v>44896</v>
      </c>
      <c r="L7572" s="47"/>
      <c r="M7572" s="69"/>
      <c r="N7572" s="69"/>
      <c r="O7572" s="69"/>
      <c r="P7572" s="69"/>
      <c r="Q7572" s="69"/>
      <c r="R7572" s="69"/>
      <c r="S7572" s="47"/>
    </row>
    <row r="7573" spans="2:19" ht="15" thickBot="1" x14ac:dyDescent="0.35">
      <c r="B7573" s="47" t="s">
        <v>28</v>
      </c>
      <c r="C7573" s="47"/>
      <c r="D7573" s="47"/>
      <c r="E7573" s="47"/>
      <c r="F7573" s="47"/>
      <c r="G7573" s="47"/>
      <c r="H7573" s="117"/>
      <c r="I7573" s="70"/>
      <c r="J7573" s="71"/>
      <c r="K7573" s="71"/>
      <c r="L7573" s="48" t="s">
        <v>5</v>
      </c>
      <c r="M7573" s="47" t="s">
        <v>29</v>
      </c>
      <c r="N7573" s="69"/>
      <c r="O7573" s="69"/>
      <c r="P7573" s="69"/>
      <c r="Q7573" s="69"/>
      <c r="R7573" s="69"/>
      <c r="S7573" s="47"/>
    </row>
    <row r="7574" spans="2:19" ht="15" thickBot="1" x14ac:dyDescent="0.35">
      <c r="B7574" s="47" t="s">
        <v>13</v>
      </c>
      <c r="C7574" s="47"/>
      <c r="D7574" s="47"/>
      <c r="E7574" s="47"/>
      <c r="F7574" s="47"/>
      <c r="G7574" s="47"/>
      <c r="H7574" s="138">
        <f>IFERROR(VLOOKUP(H7573,'1 - Strom Erdgas Wärme 2021'!H:AA,17,FALSE),"")</f>
        <v>0</v>
      </c>
      <c r="I7574" s="70"/>
      <c r="J7574" s="71"/>
      <c r="K7574" s="71"/>
      <c r="L7574" s="48"/>
      <c r="M7574" s="47"/>
      <c r="N7574" s="69"/>
      <c r="O7574" s="69"/>
      <c r="P7574" s="69"/>
      <c r="Q7574" s="69"/>
      <c r="R7574" s="69"/>
      <c r="S7574" s="47"/>
    </row>
    <row r="7575" spans="2:19" ht="15" thickBot="1" x14ac:dyDescent="0.35">
      <c r="B7575" s="47" t="s">
        <v>16</v>
      </c>
      <c r="C7575" s="47"/>
      <c r="D7575" s="47"/>
      <c r="E7575" s="47"/>
      <c r="F7575" s="47"/>
      <c r="G7575" s="47"/>
      <c r="H7575" s="139"/>
      <c r="I7575" s="72"/>
      <c r="J7575" s="73"/>
      <c r="K7575" s="73"/>
      <c r="L7575" s="48" t="s">
        <v>5</v>
      </c>
      <c r="M7575" s="47" t="s">
        <v>17</v>
      </c>
      <c r="N7575" s="69"/>
      <c r="O7575" s="69"/>
      <c r="P7575" s="69"/>
      <c r="Q7575" s="69"/>
      <c r="R7575" s="69"/>
      <c r="S7575" s="47"/>
    </row>
    <row r="7576" spans="2:19" ht="16.8" thickBot="1" x14ac:dyDescent="0.45">
      <c r="B7576" s="47" t="str">
        <f>IF(H7575="Erdgas","Arbeitspreis pro kWh Erdgas in EUR",IF(H7575="Strom","Arbeitspreis pro kWh Strom in EUR",IF(H7575="Wärme/Kälte","Arbeitspreis pro kWh Wärme-/Kälteverbrauch in EUR","Bitte Energieart auswählen!")))</f>
        <v>Bitte Energieart auswählen!</v>
      </c>
      <c r="C7576" s="47"/>
      <c r="D7576" s="47"/>
      <c r="E7576" s="47"/>
      <c r="F7576" s="47"/>
      <c r="G7576" s="74">
        <f>IFERROR(SUMPRODUCT(I7576:K7576,I7577:K7577),"")</f>
        <v>0</v>
      </c>
      <c r="H7576" s="47"/>
      <c r="I7576" s="118"/>
      <c r="J7576" s="118"/>
      <c r="K7576" s="118"/>
      <c r="L7576" s="48" t="s">
        <v>5</v>
      </c>
      <c r="M7576" s="47" t="str">
        <f>IF(H7575="Erdgas","Erdgaskosten exkl. Steuern, Abgaben, Netzentgelte, etc.",IF(H7575="Strom","Stromkosten exkl. Steuern, Abgaben, Netzentgelte, etc.",IF(H7575="Wärme/Kälte","Wärme-/Kältekosten exkl. Steuern, Abgaben, Netzentgelte, etc.", "Bitte Energieart auswählen!")))</f>
        <v>Bitte Energieart auswählen!</v>
      </c>
      <c r="N7576" s="47"/>
      <c r="O7576" s="47"/>
      <c r="P7576" s="75"/>
      <c r="Q7576" s="61"/>
      <c r="R7576" s="62"/>
      <c r="S7576" s="47"/>
    </row>
    <row r="7577" spans="2:19" ht="15" thickBot="1" x14ac:dyDescent="0.35">
      <c r="B7577" s="47" t="str">
        <f>IF(AND(H7575="Erdgas",H7574="Nein"),"Aliquoter Erdgasverbrauch in kWh von 1. Oktober 2022 bis 31. Dezember 2022",IF(H7575="Erdgas","Erdgasverbrauch in kWh von 1. Oktober 2022 bis 31. Dezember 2022",IF(AND(H7575="Strom",H7574="Nein"),"Aliquoter Stromverbrauch in kWh von 1. Oktober 2022 bis 31. Dezember 2022",IF(H7575="Strom","Stromverbrauch in kWh von 1. Oktober 2022 bis 31. Dezember 2022",IF(AND(H7575="Wärme/Kälte",H7574="Nein"),"Aliquoter Wärme-/Kälteverbrauch in kWh von 1. Oktober 2022 bis 31. Dezember 2022",IF(H7575="Wärme/Kälte","Wärme-/Kälteverbrauch in kWh von 1. Oktober 2022 bis 31. Dezember 2022","Bitte Energieart auswählen!"))))))</f>
        <v>Bitte Energieart auswählen!</v>
      </c>
      <c r="C7577" s="47"/>
      <c r="D7577" s="47"/>
      <c r="E7577" s="47"/>
      <c r="F7577" s="47"/>
      <c r="G7577" s="47"/>
      <c r="H7577" s="59">
        <f>SUM(I7577:K7577)</f>
        <v>0</v>
      </c>
      <c r="I7577" s="119" t="str">
        <f>IFERROR(IF(H7574="Nein",VLOOKUP(H7573,'1 - Strom Erdgas Wärme 2021'!H:AA,20,FALSE)/12,""),"")</f>
        <v/>
      </c>
      <c r="J7577" s="119" t="str">
        <f>IFERROR(IF(H7574="Nein",VLOOKUP(H7573,'1 - Strom Erdgas Wärme 2021'!H:AB,20,FALSE)/12,""),"")</f>
        <v/>
      </c>
      <c r="K7577" s="119" t="str">
        <f>IFERROR(IF(H7574="Nein",VLOOKUP(H7573,'1 - Strom Erdgas Wärme 2021'!H:AC,20,FALSE)/12,""),"")</f>
        <v/>
      </c>
      <c r="L7577" s="48" t="s">
        <v>5</v>
      </c>
      <c r="M7577" s="76" t="str">
        <f>IFERROR(IF(H7574="Nein","Vorbefüllte Verbrauchswerte wurden aliquot (d.h. 1/12) aus dem Jahr 2021 übernommen.","Bitte ergänzen Sie die monatlichen Verbrauchswerte gem. Lastprofilzähler"),"")</f>
        <v>Bitte ergänzen Sie die monatlichen Verbrauchswerte gem. Lastprofilzähler</v>
      </c>
      <c r="N7577" s="77"/>
      <c r="O7577" s="77"/>
      <c r="P7577" s="77"/>
      <c r="Q7577" s="77"/>
      <c r="R7577" s="77"/>
      <c r="S7577" s="77"/>
    </row>
    <row r="7578" spans="2:19" x14ac:dyDescent="0.3">
      <c r="B7578" s="47" t="str">
        <f>IF(H7575="Wärme/Kälte","Energiemix: Anteil in % der aus Strom oder Erdgas erzeugten Wärme/Kälte","")</f>
        <v/>
      </c>
      <c r="C7578" s="46"/>
      <c r="D7578" s="46"/>
      <c r="E7578" s="46"/>
      <c r="F7578" s="74">
        <f>IFERROR(SUMPRODUCT(I7578:K7578,I7577:K7577),"")</f>
        <v>0</v>
      </c>
      <c r="G7578" s="74"/>
      <c r="H7578" s="46"/>
      <c r="I7578" s="120"/>
      <c r="J7578" s="121"/>
      <c r="K7578" s="121"/>
      <c r="L7578" s="48" t="str">
        <f>IF(H7575="Wärme/Kälte","i","")</f>
        <v/>
      </c>
      <c r="M7578" s="47" t="str">
        <f>IF(H7575="Wärme/Kälte","Bitte geben Sie den Anteil in % (von 0 bis 100, ohne Prozentzeichen) der  direkt aus Strom oder Erdgas erzeugten Wärme/Kälte.","")</f>
        <v/>
      </c>
      <c r="N7578" s="46"/>
      <c r="O7578" s="46"/>
      <c r="P7578" s="46"/>
      <c r="Q7578" s="46"/>
      <c r="R7578" s="46"/>
      <c r="S7578" s="46"/>
    </row>
    <row r="7579" spans="2:19" x14ac:dyDescent="0.3">
      <c r="B7579" s="46"/>
      <c r="C7579" s="46"/>
      <c r="D7579" s="46"/>
      <c r="E7579" s="46"/>
      <c r="F7579" s="46"/>
      <c r="G7579" s="46"/>
      <c r="H7579" s="46"/>
      <c r="I7579" s="98"/>
      <c r="J7579" s="46"/>
      <c r="K7579" s="46"/>
      <c r="L7579" s="48"/>
      <c r="M7579" s="47"/>
      <c r="N7579" s="46"/>
      <c r="O7579" s="46"/>
      <c r="P7579" s="46"/>
      <c r="Q7579" s="46"/>
      <c r="R7579" s="46"/>
      <c r="S7579" s="46"/>
    </row>
    <row r="7580" spans="2:19" ht="18" thickBot="1" x14ac:dyDescent="0.5">
      <c r="B7580" s="56" t="s">
        <v>10</v>
      </c>
      <c r="C7580" s="47"/>
      <c r="D7580" s="47"/>
      <c r="E7580" s="47"/>
      <c r="F7580" s="47"/>
      <c r="G7580" s="47"/>
      <c r="H7580" s="47"/>
      <c r="I7580" s="68">
        <v>44835</v>
      </c>
      <c r="J7580" s="68">
        <v>44866</v>
      </c>
      <c r="K7580" s="68">
        <v>44896</v>
      </c>
      <c r="L7580" s="47"/>
      <c r="M7580" s="69"/>
      <c r="N7580" s="69"/>
      <c r="O7580" s="69"/>
      <c r="P7580" s="69"/>
      <c r="Q7580" s="69"/>
      <c r="R7580" s="69"/>
      <c r="S7580" s="47"/>
    </row>
    <row r="7581" spans="2:19" ht="15" thickBot="1" x14ac:dyDescent="0.35">
      <c r="B7581" s="47" t="s">
        <v>28</v>
      </c>
      <c r="C7581" s="47"/>
      <c r="D7581" s="47"/>
      <c r="E7581" s="47"/>
      <c r="F7581" s="47"/>
      <c r="G7581" s="47"/>
      <c r="H7581" s="117"/>
      <c r="I7581" s="70"/>
      <c r="J7581" s="71"/>
      <c r="K7581" s="71"/>
      <c r="L7581" s="48" t="s">
        <v>5</v>
      </c>
      <c r="M7581" s="47" t="s">
        <v>29</v>
      </c>
      <c r="N7581" s="69"/>
      <c r="O7581" s="69"/>
      <c r="P7581" s="69"/>
      <c r="Q7581" s="69"/>
      <c r="R7581" s="69"/>
      <c r="S7581" s="47"/>
    </row>
    <row r="7582" spans="2:19" ht="15" thickBot="1" x14ac:dyDescent="0.35">
      <c r="B7582" s="47" t="s">
        <v>13</v>
      </c>
      <c r="C7582" s="47"/>
      <c r="D7582" s="47"/>
      <c r="E7582" s="47"/>
      <c r="F7582" s="47"/>
      <c r="G7582" s="47"/>
      <c r="H7582" s="138">
        <f>IFERROR(VLOOKUP(H7581,'1 - Strom Erdgas Wärme 2021'!H:AA,17,FALSE),"")</f>
        <v>0</v>
      </c>
      <c r="I7582" s="70"/>
      <c r="J7582" s="71"/>
      <c r="K7582" s="71"/>
      <c r="L7582" s="48"/>
      <c r="M7582" s="47"/>
      <c r="N7582" s="69"/>
      <c r="O7582" s="69"/>
      <c r="P7582" s="69"/>
      <c r="Q7582" s="69"/>
      <c r="R7582" s="69"/>
      <c r="S7582" s="47"/>
    </row>
    <row r="7583" spans="2:19" ht="15" thickBot="1" x14ac:dyDescent="0.35">
      <c r="B7583" s="47" t="s">
        <v>16</v>
      </c>
      <c r="C7583" s="47"/>
      <c r="D7583" s="47"/>
      <c r="E7583" s="47"/>
      <c r="F7583" s="47"/>
      <c r="G7583" s="47"/>
      <c r="H7583" s="139"/>
      <c r="I7583" s="72"/>
      <c r="J7583" s="73"/>
      <c r="K7583" s="73"/>
      <c r="L7583" s="48" t="s">
        <v>5</v>
      </c>
      <c r="M7583" s="47" t="s">
        <v>17</v>
      </c>
      <c r="N7583" s="69"/>
      <c r="O7583" s="69"/>
      <c r="P7583" s="69"/>
      <c r="Q7583" s="69"/>
      <c r="R7583" s="69"/>
      <c r="S7583" s="47"/>
    </row>
    <row r="7584" spans="2:19" ht="16.8" thickBot="1" x14ac:dyDescent="0.45">
      <c r="B7584" s="47" t="str">
        <f>IF(H7583="Erdgas","Arbeitspreis pro kWh Erdgas in EUR",IF(H7583="Strom","Arbeitspreis pro kWh Strom in EUR",IF(H7583="Wärme/Kälte","Arbeitspreis pro kWh Wärme-/Kälteverbrauch in EUR","Bitte Energieart auswählen!")))</f>
        <v>Bitte Energieart auswählen!</v>
      </c>
      <c r="C7584" s="47"/>
      <c r="D7584" s="47"/>
      <c r="E7584" s="47"/>
      <c r="F7584" s="47"/>
      <c r="G7584" s="74">
        <f>IFERROR(SUMPRODUCT(I7584:K7584,I7585:K7585),"")</f>
        <v>0</v>
      </c>
      <c r="H7584" s="47"/>
      <c r="I7584" s="118"/>
      <c r="J7584" s="118"/>
      <c r="K7584" s="118"/>
      <c r="L7584" s="48" t="s">
        <v>5</v>
      </c>
      <c r="M7584" s="47" t="str">
        <f>IF(H7583="Erdgas","Erdgaskosten exkl. Steuern, Abgaben, Netzentgelte, etc.",IF(H7583="Strom","Stromkosten exkl. Steuern, Abgaben, Netzentgelte, etc.",IF(H7583="Wärme/Kälte","Wärme-/Kältekosten exkl. Steuern, Abgaben, Netzentgelte, etc.", "Bitte Energieart auswählen!")))</f>
        <v>Bitte Energieart auswählen!</v>
      </c>
      <c r="N7584" s="47"/>
      <c r="O7584" s="47"/>
      <c r="P7584" s="75"/>
      <c r="Q7584" s="61"/>
      <c r="R7584" s="62"/>
      <c r="S7584" s="47"/>
    </row>
    <row r="7585" spans="2:19" ht="15" thickBot="1" x14ac:dyDescent="0.35">
      <c r="B7585" s="47" t="str">
        <f>IF(AND(H7583="Erdgas",H7582="Nein"),"Aliquoter Erdgasverbrauch in kWh von 1. Oktober 2022 bis 31. Dezember 2022",IF(H7583="Erdgas","Erdgasverbrauch in kWh von 1. Oktober 2022 bis 31. Dezember 2022",IF(AND(H7583="Strom",H7582="Nein"),"Aliquoter Stromverbrauch in kWh von 1. Oktober 2022 bis 31. Dezember 2022",IF(H7583="Strom","Stromverbrauch in kWh von 1. Oktober 2022 bis 31. Dezember 2022",IF(AND(H7583="Wärme/Kälte",H7582="Nein"),"Aliquoter Wärme-/Kälteverbrauch in kWh von 1. Oktober 2022 bis 31. Dezember 2022",IF(H7583="Wärme/Kälte","Wärme-/Kälteverbrauch in kWh von 1. Oktober 2022 bis 31. Dezember 2022","Bitte Energieart auswählen!"))))))</f>
        <v>Bitte Energieart auswählen!</v>
      </c>
      <c r="C7585" s="47"/>
      <c r="D7585" s="47"/>
      <c r="E7585" s="47"/>
      <c r="F7585" s="47"/>
      <c r="G7585" s="47"/>
      <c r="H7585" s="59">
        <f>SUM(I7585:K7585)</f>
        <v>0</v>
      </c>
      <c r="I7585" s="119" t="str">
        <f>IFERROR(IF(H7582="Nein",VLOOKUP(H7581,'1 - Strom Erdgas Wärme 2021'!H:AA,20,FALSE)/12,""),"")</f>
        <v/>
      </c>
      <c r="J7585" s="119" t="str">
        <f>IFERROR(IF(H7582="Nein",VLOOKUP(H7581,'1 - Strom Erdgas Wärme 2021'!H:AB,20,FALSE)/12,""),"")</f>
        <v/>
      </c>
      <c r="K7585" s="119" t="str">
        <f>IFERROR(IF(H7582="Nein",VLOOKUP(H7581,'1 - Strom Erdgas Wärme 2021'!H:AC,20,FALSE)/12,""),"")</f>
        <v/>
      </c>
      <c r="L7585" s="48" t="s">
        <v>5</v>
      </c>
      <c r="M7585" s="76" t="str">
        <f>IFERROR(IF(H7582="Nein","Vorbefüllte Verbrauchswerte wurden aliquot (d.h. 1/12) aus dem Jahr 2021 übernommen.","Bitte ergänzen Sie die monatlichen Verbrauchswerte gem. Lastprofilzähler"),"")</f>
        <v>Bitte ergänzen Sie die monatlichen Verbrauchswerte gem. Lastprofilzähler</v>
      </c>
      <c r="N7585" s="77"/>
      <c r="O7585" s="77"/>
      <c r="P7585" s="77"/>
      <c r="Q7585" s="77"/>
      <c r="R7585" s="77"/>
      <c r="S7585" s="77"/>
    </row>
    <row r="7586" spans="2:19" x14ac:dyDescent="0.3">
      <c r="B7586" s="47" t="str">
        <f>IF(H7583="Wärme/Kälte","Energiemix: Anteil in % der aus Strom oder Erdgas erzeugten Wärme/Kälte","")</f>
        <v/>
      </c>
      <c r="C7586" s="46"/>
      <c r="D7586" s="46"/>
      <c r="E7586" s="46"/>
      <c r="F7586" s="74">
        <f>IFERROR(SUMPRODUCT(I7586:K7586,I7585:K7585),"")</f>
        <v>0</v>
      </c>
      <c r="G7586" s="74"/>
      <c r="H7586" s="46"/>
      <c r="I7586" s="120"/>
      <c r="J7586" s="121"/>
      <c r="K7586" s="121"/>
      <c r="L7586" s="48" t="str">
        <f>IF(H7583="Wärme/Kälte","i","")</f>
        <v/>
      </c>
      <c r="M7586" s="47" t="str">
        <f>IF(H7583="Wärme/Kälte","Bitte geben Sie den Anteil in % (von 0 bis 100, ohne Prozentzeichen) der  direkt aus Strom oder Erdgas erzeugten Wärme/Kälte.","")</f>
        <v/>
      </c>
      <c r="N7586" s="46"/>
      <c r="O7586" s="46"/>
      <c r="P7586" s="46"/>
      <c r="Q7586" s="46"/>
      <c r="R7586" s="46"/>
      <c r="S7586" s="46"/>
    </row>
    <row r="7587" spans="2:19" x14ac:dyDescent="0.3">
      <c r="B7587" s="46"/>
      <c r="C7587" s="46"/>
      <c r="D7587" s="46"/>
      <c r="E7587" s="46"/>
      <c r="F7587" s="46"/>
      <c r="G7587" s="46"/>
      <c r="H7587" s="46"/>
      <c r="I7587" s="98"/>
      <c r="J7587" s="46"/>
      <c r="K7587" s="46"/>
      <c r="L7587" s="48"/>
      <c r="M7587" s="47"/>
      <c r="N7587" s="46"/>
      <c r="O7587" s="46"/>
      <c r="P7587" s="46"/>
      <c r="Q7587" s="46"/>
      <c r="R7587" s="46"/>
      <c r="S7587" s="46"/>
    </row>
    <row r="7588" spans="2:19" ht="18" thickBot="1" x14ac:dyDescent="0.5">
      <c r="B7588" s="56" t="s">
        <v>10</v>
      </c>
      <c r="C7588" s="47"/>
      <c r="D7588" s="47"/>
      <c r="E7588" s="47"/>
      <c r="F7588" s="47"/>
      <c r="G7588" s="47"/>
      <c r="H7588" s="47"/>
      <c r="I7588" s="68">
        <v>44835</v>
      </c>
      <c r="J7588" s="68">
        <v>44866</v>
      </c>
      <c r="K7588" s="68">
        <v>44896</v>
      </c>
      <c r="L7588" s="47"/>
      <c r="M7588" s="69"/>
      <c r="N7588" s="69"/>
      <c r="O7588" s="69"/>
      <c r="P7588" s="69"/>
      <c r="Q7588" s="69"/>
      <c r="R7588" s="69"/>
      <c r="S7588" s="47"/>
    </row>
    <row r="7589" spans="2:19" ht="15" thickBot="1" x14ac:dyDescent="0.35">
      <c r="B7589" s="47" t="s">
        <v>28</v>
      </c>
      <c r="C7589" s="47"/>
      <c r="D7589" s="47"/>
      <c r="E7589" s="47"/>
      <c r="F7589" s="47"/>
      <c r="G7589" s="47"/>
      <c r="H7589" s="117"/>
      <c r="I7589" s="70"/>
      <c r="J7589" s="71"/>
      <c r="K7589" s="71"/>
      <c r="L7589" s="48" t="s">
        <v>5</v>
      </c>
      <c r="M7589" s="47" t="s">
        <v>29</v>
      </c>
      <c r="N7589" s="69"/>
      <c r="O7589" s="69"/>
      <c r="P7589" s="69"/>
      <c r="Q7589" s="69"/>
      <c r="R7589" s="69"/>
      <c r="S7589" s="47"/>
    </row>
    <row r="7590" spans="2:19" ht="15" thickBot="1" x14ac:dyDescent="0.35">
      <c r="B7590" s="47" t="s">
        <v>13</v>
      </c>
      <c r="C7590" s="47"/>
      <c r="D7590" s="47"/>
      <c r="E7590" s="47"/>
      <c r="F7590" s="47"/>
      <c r="G7590" s="47"/>
      <c r="H7590" s="138">
        <f>IFERROR(VLOOKUP(H7589,'1 - Strom Erdgas Wärme 2021'!H:AA,17,FALSE),"")</f>
        <v>0</v>
      </c>
      <c r="I7590" s="70"/>
      <c r="J7590" s="71"/>
      <c r="K7590" s="71"/>
      <c r="L7590" s="48"/>
      <c r="M7590" s="47"/>
      <c r="N7590" s="69"/>
      <c r="O7590" s="69"/>
      <c r="P7590" s="69"/>
      <c r="Q7590" s="69"/>
      <c r="R7590" s="69"/>
      <c r="S7590" s="47"/>
    </row>
    <row r="7591" spans="2:19" ht="15" thickBot="1" x14ac:dyDescent="0.35">
      <c r="B7591" s="47" t="s">
        <v>16</v>
      </c>
      <c r="C7591" s="47"/>
      <c r="D7591" s="47"/>
      <c r="E7591" s="47"/>
      <c r="F7591" s="47"/>
      <c r="G7591" s="47"/>
      <c r="H7591" s="139"/>
      <c r="I7591" s="72"/>
      <c r="J7591" s="73"/>
      <c r="K7591" s="73"/>
      <c r="L7591" s="48" t="s">
        <v>5</v>
      </c>
      <c r="M7591" s="47" t="s">
        <v>17</v>
      </c>
      <c r="N7591" s="69"/>
      <c r="O7591" s="69"/>
      <c r="P7591" s="69"/>
      <c r="Q7591" s="69"/>
      <c r="R7591" s="69"/>
      <c r="S7591" s="47"/>
    </row>
    <row r="7592" spans="2:19" ht="16.8" thickBot="1" x14ac:dyDescent="0.45">
      <c r="B7592" s="47" t="str">
        <f>IF(H7591="Erdgas","Arbeitspreis pro kWh Erdgas in EUR",IF(H7591="Strom","Arbeitspreis pro kWh Strom in EUR",IF(H7591="Wärme/Kälte","Arbeitspreis pro kWh Wärme-/Kälteverbrauch in EUR","Bitte Energieart auswählen!")))</f>
        <v>Bitte Energieart auswählen!</v>
      </c>
      <c r="C7592" s="47"/>
      <c r="D7592" s="47"/>
      <c r="E7592" s="47"/>
      <c r="F7592" s="47"/>
      <c r="G7592" s="74">
        <f>IFERROR(SUMPRODUCT(I7592:K7592,I7593:K7593),"")</f>
        <v>0</v>
      </c>
      <c r="H7592" s="47"/>
      <c r="I7592" s="118"/>
      <c r="J7592" s="118"/>
      <c r="K7592" s="118"/>
      <c r="L7592" s="48" t="s">
        <v>5</v>
      </c>
      <c r="M7592" s="47" t="str">
        <f>IF(H7591="Erdgas","Erdgaskosten exkl. Steuern, Abgaben, Netzentgelte, etc.",IF(H7591="Strom","Stromkosten exkl. Steuern, Abgaben, Netzentgelte, etc.",IF(H7591="Wärme/Kälte","Wärme-/Kältekosten exkl. Steuern, Abgaben, Netzentgelte, etc.", "Bitte Energieart auswählen!")))</f>
        <v>Bitte Energieart auswählen!</v>
      </c>
      <c r="N7592" s="47"/>
      <c r="O7592" s="47"/>
      <c r="P7592" s="75"/>
      <c r="Q7592" s="61"/>
      <c r="R7592" s="62"/>
      <c r="S7592" s="47"/>
    </row>
    <row r="7593" spans="2:19" ht="15" thickBot="1" x14ac:dyDescent="0.35">
      <c r="B7593" s="47" t="str">
        <f>IF(AND(H7591="Erdgas",H7590="Nein"),"Aliquoter Erdgasverbrauch in kWh von 1. Oktober 2022 bis 31. Dezember 2022",IF(H7591="Erdgas","Erdgasverbrauch in kWh von 1. Oktober 2022 bis 31. Dezember 2022",IF(AND(H7591="Strom",H7590="Nein"),"Aliquoter Stromverbrauch in kWh von 1. Oktober 2022 bis 31. Dezember 2022",IF(H7591="Strom","Stromverbrauch in kWh von 1. Oktober 2022 bis 31. Dezember 2022",IF(AND(H7591="Wärme/Kälte",H7590="Nein"),"Aliquoter Wärme-/Kälteverbrauch in kWh von 1. Oktober 2022 bis 31. Dezember 2022",IF(H7591="Wärme/Kälte","Wärme-/Kälteverbrauch in kWh von 1. Oktober 2022 bis 31. Dezember 2022","Bitte Energieart auswählen!"))))))</f>
        <v>Bitte Energieart auswählen!</v>
      </c>
      <c r="C7593" s="47"/>
      <c r="D7593" s="47"/>
      <c r="E7593" s="47"/>
      <c r="F7593" s="47"/>
      <c r="G7593" s="47"/>
      <c r="H7593" s="59">
        <f>SUM(I7593:K7593)</f>
        <v>0</v>
      </c>
      <c r="I7593" s="119" t="str">
        <f>IFERROR(IF(H7590="Nein",VLOOKUP(H7589,'1 - Strom Erdgas Wärme 2021'!H:AA,20,FALSE)/12,""),"")</f>
        <v/>
      </c>
      <c r="J7593" s="119" t="str">
        <f>IFERROR(IF(H7590="Nein",VLOOKUP(H7589,'1 - Strom Erdgas Wärme 2021'!H:AB,20,FALSE)/12,""),"")</f>
        <v/>
      </c>
      <c r="K7593" s="119" t="str">
        <f>IFERROR(IF(H7590="Nein",VLOOKUP(H7589,'1 - Strom Erdgas Wärme 2021'!H:AC,20,FALSE)/12,""),"")</f>
        <v/>
      </c>
      <c r="L7593" s="48" t="s">
        <v>5</v>
      </c>
      <c r="M7593" s="76" t="str">
        <f>IFERROR(IF(H7590="Nein","Vorbefüllte Verbrauchswerte wurden aliquot (d.h. 1/12) aus dem Jahr 2021 übernommen.","Bitte ergänzen Sie die monatlichen Verbrauchswerte gem. Lastprofilzähler"),"")</f>
        <v>Bitte ergänzen Sie die monatlichen Verbrauchswerte gem. Lastprofilzähler</v>
      </c>
      <c r="N7593" s="77"/>
      <c r="O7593" s="77"/>
      <c r="P7593" s="77"/>
      <c r="Q7593" s="77"/>
      <c r="R7593" s="77"/>
      <c r="S7593" s="77"/>
    </row>
    <row r="7594" spans="2:19" x14ac:dyDescent="0.3">
      <c r="B7594" s="47" t="str">
        <f>IF(H7591="Wärme/Kälte","Energiemix: Anteil in % der aus Strom oder Erdgas erzeugten Wärme/Kälte","")</f>
        <v/>
      </c>
      <c r="C7594" s="46"/>
      <c r="D7594" s="46"/>
      <c r="E7594" s="46"/>
      <c r="F7594" s="74">
        <f>IFERROR(SUMPRODUCT(I7594:K7594,I7593:K7593),"")</f>
        <v>0</v>
      </c>
      <c r="G7594" s="74"/>
      <c r="H7594" s="46"/>
      <c r="I7594" s="120"/>
      <c r="J7594" s="121"/>
      <c r="K7594" s="121"/>
      <c r="L7594" s="48" t="str">
        <f>IF(H7591="Wärme/Kälte","i","")</f>
        <v/>
      </c>
      <c r="M7594" s="47" t="str">
        <f>IF(H7591="Wärme/Kälte","Bitte geben Sie den Anteil in % (von 0 bis 100, ohne Prozentzeichen) der  direkt aus Strom oder Erdgas erzeugten Wärme/Kälte.","")</f>
        <v/>
      </c>
      <c r="N7594" s="46"/>
      <c r="O7594" s="46"/>
      <c r="P7594" s="46"/>
      <c r="Q7594" s="46"/>
      <c r="R7594" s="46"/>
      <c r="S7594" s="46"/>
    </row>
    <row r="7595" spans="2:19" x14ac:dyDescent="0.3">
      <c r="B7595" s="46"/>
      <c r="C7595" s="46"/>
      <c r="D7595" s="46"/>
      <c r="E7595" s="46"/>
      <c r="F7595" s="46"/>
      <c r="G7595" s="46"/>
      <c r="H7595" s="46"/>
      <c r="I7595" s="98"/>
      <c r="J7595" s="46"/>
      <c r="K7595" s="46"/>
      <c r="L7595" s="48"/>
      <c r="M7595" s="47"/>
      <c r="N7595" s="46"/>
      <c r="O7595" s="46"/>
      <c r="P7595" s="46"/>
      <c r="Q7595" s="46"/>
      <c r="R7595" s="46"/>
      <c r="S7595" s="46"/>
    </row>
    <row r="7596" spans="2:19" ht="18" thickBot="1" x14ac:dyDescent="0.5">
      <c r="B7596" s="56" t="s">
        <v>10</v>
      </c>
      <c r="C7596" s="47"/>
      <c r="D7596" s="47"/>
      <c r="E7596" s="47"/>
      <c r="F7596" s="47"/>
      <c r="G7596" s="47"/>
      <c r="H7596" s="47"/>
      <c r="I7596" s="68">
        <v>44835</v>
      </c>
      <c r="J7596" s="68">
        <v>44866</v>
      </c>
      <c r="K7596" s="68">
        <v>44896</v>
      </c>
      <c r="L7596" s="47"/>
      <c r="M7596" s="69"/>
      <c r="N7596" s="69"/>
      <c r="O7596" s="69"/>
      <c r="P7596" s="69"/>
      <c r="Q7596" s="69"/>
      <c r="R7596" s="69"/>
      <c r="S7596" s="47"/>
    </row>
    <row r="7597" spans="2:19" ht="15" thickBot="1" x14ac:dyDescent="0.35">
      <c r="B7597" s="47" t="s">
        <v>28</v>
      </c>
      <c r="C7597" s="47"/>
      <c r="D7597" s="47"/>
      <c r="E7597" s="47"/>
      <c r="F7597" s="47"/>
      <c r="G7597" s="47"/>
      <c r="H7597" s="117"/>
      <c r="I7597" s="70"/>
      <c r="J7597" s="71"/>
      <c r="K7597" s="71"/>
      <c r="L7597" s="48" t="s">
        <v>5</v>
      </c>
      <c r="M7597" s="47" t="s">
        <v>29</v>
      </c>
      <c r="N7597" s="69"/>
      <c r="O7597" s="69"/>
      <c r="P7597" s="69"/>
      <c r="Q7597" s="69"/>
      <c r="R7597" s="69"/>
      <c r="S7597" s="47"/>
    </row>
    <row r="7598" spans="2:19" ht="15" thickBot="1" x14ac:dyDescent="0.35">
      <c r="B7598" s="47" t="s">
        <v>13</v>
      </c>
      <c r="C7598" s="47"/>
      <c r="D7598" s="47"/>
      <c r="E7598" s="47"/>
      <c r="F7598" s="47"/>
      <c r="G7598" s="47"/>
      <c r="H7598" s="138">
        <f>IFERROR(VLOOKUP(H7597,'1 - Strom Erdgas Wärme 2021'!H:AA,17,FALSE),"")</f>
        <v>0</v>
      </c>
      <c r="I7598" s="70"/>
      <c r="J7598" s="71"/>
      <c r="K7598" s="71"/>
      <c r="L7598" s="48"/>
      <c r="M7598" s="47"/>
      <c r="N7598" s="69"/>
      <c r="O7598" s="69"/>
      <c r="P7598" s="69"/>
      <c r="Q7598" s="69"/>
      <c r="R7598" s="69"/>
      <c r="S7598" s="47"/>
    </row>
    <row r="7599" spans="2:19" ht="15" thickBot="1" x14ac:dyDescent="0.35">
      <c r="B7599" s="47" t="s">
        <v>16</v>
      </c>
      <c r="C7599" s="47"/>
      <c r="D7599" s="47"/>
      <c r="E7599" s="47"/>
      <c r="F7599" s="47"/>
      <c r="G7599" s="47"/>
      <c r="H7599" s="139"/>
      <c r="I7599" s="72"/>
      <c r="J7599" s="73"/>
      <c r="K7599" s="73"/>
      <c r="L7599" s="48" t="s">
        <v>5</v>
      </c>
      <c r="M7599" s="47" t="s">
        <v>17</v>
      </c>
      <c r="N7599" s="69"/>
      <c r="O7599" s="69"/>
      <c r="P7599" s="69"/>
      <c r="Q7599" s="69"/>
      <c r="R7599" s="69"/>
      <c r="S7599" s="47"/>
    </row>
    <row r="7600" spans="2:19" ht="16.8" thickBot="1" x14ac:dyDescent="0.45">
      <c r="B7600" s="47" t="str">
        <f>IF(H7599="Erdgas","Arbeitspreis pro kWh Erdgas in EUR",IF(H7599="Strom","Arbeitspreis pro kWh Strom in EUR",IF(H7599="Wärme/Kälte","Arbeitspreis pro kWh Wärme-/Kälteverbrauch in EUR","Bitte Energieart auswählen!")))</f>
        <v>Bitte Energieart auswählen!</v>
      </c>
      <c r="C7600" s="47"/>
      <c r="D7600" s="47"/>
      <c r="E7600" s="47"/>
      <c r="F7600" s="47"/>
      <c r="G7600" s="74">
        <f>IFERROR(SUMPRODUCT(I7600:K7600,I7601:K7601),"")</f>
        <v>0</v>
      </c>
      <c r="H7600" s="47"/>
      <c r="I7600" s="118"/>
      <c r="J7600" s="118"/>
      <c r="K7600" s="118"/>
      <c r="L7600" s="48" t="s">
        <v>5</v>
      </c>
      <c r="M7600" s="47" t="str">
        <f>IF(H7599="Erdgas","Erdgaskosten exkl. Steuern, Abgaben, Netzentgelte, etc.",IF(H7599="Strom","Stromkosten exkl. Steuern, Abgaben, Netzentgelte, etc.",IF(H7599="Wärme/Kälte","Wärme-/Kältekosten exkl. Steuern, Abgaben, Netzentgelte, etc.", "Bitte Energieart auswählen!")))</f>
        <v>Bitte Energieart auswählen!</v>
      </c>
      <c r="N7600" s="47"/>
      <c r="O7600" s="47"/>
      <c r="P7600" s="75"/>
      <c r="Q7600" s="61"/>
      <c r="R7600" s="62"/>
      <c r="S7600" s="47"/>
    </row>
    <row r="7601" spans="2:19" ht="15" thickBot="1" x14ac:dyDescent="0.35">
      <c r="B7601" s="47" t="str">
        <f>IF(AND(H7599="Erdgas",H7598="Nein"),"Aliquoter Erdgasverbrauch in kWh von 1. Oktober 2022 bis 31. Dezember 2022",IF(H7599="Erdgas","Erdgasverbrauch in kWh von 1. Oktober 2022 bis 31. Dezember 2022",IF(AND(H7599="Strom",H7598="Nein"),"Aliquoter Stromverbrauch in kWh von 1. Oktober 2022 bis 31. Dezember 2022",IF(H7599="Strom","Stromverbrauch in kWh von 1. Oktober 2022 bis 31. Dezember 2022",IF(AND(H7599="Wärme/Kälte",H7598="Nein"),"Aliquoter Wärme-/Kälteverbrauch in kWh von 1. Oktober 2022 bis 31. Dezember 2022",IF(H7599="Wärme/Kälte","Wärme-/Kälteverbrauch in kWh von 1. Oktober 2022 bis 31. Dezember 2022","Bitte Energieart auswählen!"))))))</f>
        <v>Bitte Energieart auswählen!</v>
      </c>
      <c r="C7601" s="47"/>
      <c r="D7601" s="47"/>
      <c r="E7601" s="47"/>
      <c r="F7601" s="47"/>
      <c r="G7601" s="47"/>
      <c r="H7601" s="59">
        <f>SUM(I7601:K7601)</f>
        <v>0</v>
      </c>
      <c r="I7601" s="119" t="str">
        <f>IFERROR(IF(H7598="Nein",VLOOKUP(H7597,'1 - Strom Erdgas Wärme 2021'!H:AA,20,FALSE)/12,""),"")</f>
        <v/>
      </c>
      <c r="J7601" s="119" t="str">
        <f>IFERROR(IF(H7598="Nein",VLOOKUP(H7597,'1 - Strom Erdgas Wärme 2021'!H:AB,20,FALSE)/12,""),"")</f>
        <v/>
      </c>
      <c r="K7601" s="119" t="str">
        <f>IFERROR(IF(H7598="Nein",VLOOKUP(H7597,'1 - Strom Erdgas Wärme 2021'!H:AC,20,FALSE)/12,""),"")</f>
        <v/>
      </c>
      <c r="L7601" s="48" t="s">
        <v>5</v>
      </c>
      <c r="M7601" s="76" t="str">
        <f>IFERROR(IF(H7598="Nein","Vorbefüllte Verbrauchswerte wurden aliquot (d.h. 1/12) aus dem Jahr 2021 übernommen.","Bitte ergänzen Sie die monatlichen Verbrauchswerte gem. Lastprofilzähler"),"")</f>
        <v>Bitte ergänzen Sie die monatlichen Verbrauchswerte gem. Lastprofilzähler</v>
      </c>
      <c r="N7601" s="77"/>
      <c r="O7601" s="77"/>
      <c r="P7601" s="77"/>
      <c r="Q7601" s="77"/>
      <c r="R7601" s="77"/>
      <c r="S7601" s="77"/>
    </row>
    <row r="7602" spans="2:19" x14ac:dyDescent="0.3">
      <c r="B7602" s="47" t="str">
        <f>IF(H7599="Wärme/Kälte","Energiemix: Anteil in % der aus Strom oder Erdgas erzeugten Wärme/Kälte","")</f>
        <v/>
      </c>
      <c r="C7602" s="46"/>
      <c r="D7602" s="46"/>
      <c r="E7602" s="46"/>
      <c r="F7602" s="74">
        <f>IFERROR(SUMPRODUCT(I7602:K7602,I7601:K7601),"")</f>
        <v>0</v>
      </c>
      <c r="G7602" s="74"/>
      <c r="H7602" s="46"/>
      <c r="I7602" s="120"/>
      <c r="J7602" s="121"/>
      <c r="K7602" s="121"/>
      <c r="L7602" s="48" t="str">
        <f>IF(H7599="Wärme/Kälte","i","")</f>
        <v/>
      </c>
      <c r="M7602" s="47" t="str">
        <f>IF(H7599="Wärme/Kälte","Bitte geben Sie den Anteil in % (von 0 bis 100, ohne Prozentzeichen) der  direkt aus Strom oder Erdgas erzeugten Wärme/Kälte.","")</f>
        <v/>
      </c>
      <c r="N7602" s="46"/>
      <c r="O7602" s="46"/>
      <c r="P7602" s="46"/>
      <c r="Q7602" s="46"/>
      <c r="R7602" s="46"/>
      <c r="S7602" s="46"/>
    </row>
    <row r="7603" spans="2:19" x14ac:dyDescent="0.3">
      <c r="B7603" s="46"/>
      <c r="C7603" s="46"/>
      <c r="D7603" s="46"/>
      <c r="E7603" s="46"/>
      <c r="F7603" s="46"/>
      <c r="G7603" s="46"/>
      <c r="H7603" s="46"/>
      <c r="I7603" s="98"/>
      <c r="J7603" s="46"/>
      <c r="K7603" s="46"/>
      <c r="L7603" s="48"/>
      <c r="M7603" s="47"/>
      <c r="N7603" s="46"/>
      <c r="O7603" s="46"/>
      <c r="P7603" s="46"/>
      <c r="Q7603" s="46"/>
      <c r="R7603" s="46"/>
      <c r="S7603" s="46"/>
    </row>
    <row r="7604" spans="2:19" ht="18" thickBot="1" x14ac:dyDescent="0.5">
      <c r="B7604" s="56" t="s">
        <v>10</v>
      </c>
      <c r="C7604" s="47"/>
      <c r="D7604" s="47"/>
      <c r="E7604" s="47"/>
      <c r="F7604" s="47"/>
      <c r="G7604" s="47"/>
      <c r="H7604" s="47"/>
      <c r="I7604" s="68">
        <v>44835</v>
      </c>
      <c r="J7604" s="68">
        <v>44866</v>
      </c>
      <c r="K7604" s="68">
        <v>44896</v>
      </c>
      <c r="L7604" s="47"/>
      <c r="M7604" s="69"/>
      <c r="N7604" s="69"/>
      <c r="O7604" s="69"/>
      <c r="P7604" s="69"/>
      <c r="Q7604" s="69"/>
      <c r="R7604" s="69"/>
      <c r="S7604" s="47"/>
    </row>
    <row r="7605" spans="2:19" ht="15" thickBot="1" x14ac:dyDescent="0.35">
      <c r="B7605" s="47" t="s">
        <v>28</v>
      </c>
      <c r="C7605" s="47"/>
      <c r="D7605" s="47"/>
      <c r="E7605" s="47"/>
      <c r="F7605" s="47"/>
      <c r="G7605" s="47"/>
      <c r="H7605" s="117"/>
      <c r="I7605" s="70"/>
      <c r="J7605" s="71"/>
      <c r="K7605" s="71"/>
      <c r="L7605" s="48" t="s">
        <v>5</v>
      </c>
      <c r="M7605" s="47" t="s">
        <v>29</v>
      </c>
      <c r="N7605" s="69"/>
      <c r="O7605" s="69"/>
      <c r="P7605" s="69"/>
      <c r="Q7605" s="69"/>
      <c r="R7605" s="69"/>
      <c r="S7605" s="47"/>
    </row>
    <row r="7606" spans="2:19" ht="15" thickBot="1" x14ac:dyDescent="0.35">
      <c r="B7606" s="47" t="s">
        <v>13</v>
      </c>
      <c r="C7606" s="47"/>
      <c r="D7606" s="47"/>
      <c r="E7606" s="47"/>
      <c r="F7606" s="47"/>
      <c r="G7606" s="47"/>
      <c r="H7606" s="138">
        <f>IFERROR(VLOOKUP(H7605,'1 - Strom Erdgas Wärme 2021'!H:AA,17,FALSE),"")</f>
        <v>0</v>
      </c>
      <c r="I7606" s="70"/>
      <c r="J7606" s="71"/>
      <c r="K7606" s="71"/>
      <c r="L7606" s="48"/>
      <c r="M7606" s="47"/>
      <c r="N7606" s="69"/>
      <c r="O7606" s="69"/>
      <c r="P7606" s="69"/>
      <c r="Q7606" s="69"/>
      <c r="R7606" s="69"/>
      <c r="S7606" s="47"/>
    </row>
    <row r="7607" spans="2:19" ht="15" thickBot="1" x14ac:dyDescent="0.35">
      <c r="B7607" s="47" t="s">
        <v>16</v>
      </c>
      <c r="C7607" s="47"/>
      <c r="D7607" s="47"/>
      <c r="E7607" s="47"/>
      <c r="F7607" s="47"/>
      <c r="G7607" s="47"/>
      <c r="H7607" s="139"/>
      <c r="I7607" s="72"/>
      <c r="J7607" s="73"/>
      <c r="K7607" s="73"/>
      <c r="L7607" s="48" t="s">
        <v>5</v>
      </c>
      <c r="M7607" s="47" t="s">
        <v>17</v>
      </c>
      <c r="N7607" s="69"/>
      <c r="O7607" s="69"/>
      <c r="P7607" s="69"/>
      <c r="Q7607" s="69"/>
      <c r="R7607" s="69"/>
      <c r="S7607" s="47"/>
    </row>
    <row r="7608" spans="2:19" ht="16.8" thickBot="1" x14ac:dyDescent="0.45">
      <c r="B7608" s="47" t="str">
        <f>IF(H7607="Erdgas","Arbeitspreis pro kWh Erdgas in EUR",IF(H7607="Strom","Arbeitspreis pro kWh Strom in EUR",IF(H7607="Wärme/Kälte","Arbeitspreis pro kWh Wärme-/Kälteverbrauch in EUR","Bitte Energieart auswählen!")))</f>
        <v>Bitte Energieart auswählen!</v>
      </c>
      <c r="C7608" s="47"/>
      <c r="D7608" s="47"/>
      <c r="E7608" s="47"/>
      <c r="F7608" s="47"/>
      <c r="G7608" s="74">
        <f>IFERROR(SUMPRODUCT(I7608:K7608,I7609:K7609),"")</f>
        <v>0</v>
      </c>
      <c r="H7608" s="47"/>
      <c r="I7608" s="118"/>
      <c r="J7608" s="118"/>
      <c r="K7608" s="118"/>
      <c r="L7608" s="48" t="s">
        <v>5</v>
      </c>
      <c r="M7608" s="47" t="str">
        <f>IF(H7607="Erdgas","Erdgaskosten exkl. Steuern, Abgaben, Netzentgelte, etc.",IF(H7607="Strom","Stromkosten exkl. Steuern, Abgaben, Netzentgelte, etc.",IF(H7607="Wärme/Kälte","Wärme-/Kältekosten exkl. Steuern, Abgaben, Netzentgelte, etc.", "Bitte Energieart auswählen!")))</f>
        <v>Bitte Energieart auswählen!</v>
      </c>
      <c r="N7608" s="47"/>
      <c r="O7608" s="47"/>
      <c r="P7608" s="75"/>
      <c r="Q7608" s="61"/>
      <c r="R7608" s="62"/>
      <c r="S7608" s="47"/>
    </row>
    <row r="7609" spans="2:19" ht="15" thickBot="1" x14ac:dyDescent="0.35">
      <c r="B7609" s="47" t="str">
        <f>IF(AND(H7607="Erdgas",H7606="Nein"),"Aliquoter Erdgasverbrauch in kWh von 1. Oktober 2022 bis 31. Dezember 2022",IF(H7607="Erdgas","Erdgasverbrauch in kWh von 1. Oktober 2022 bis 31. Dezember 2022",IF(AND(H7607="Strom",H7606="Nein"),"Aliquoter Stromverbrauch in kWh von 1. Oktober 2022 bis 31. Dezember 2022",IF(H7607="Strom","Stromverbrauch in kWh von 1. Oktober 2022 bis 31. Dezember 2022",IF(AND(H7607="Wärme/Kälte",H7606="Nein"),"Aliquoter Wärme-/Kälteverbrauch in kWh von 1. Oktober 2022 bis 31. Dezember 2022",IF(H7607="Wärme/Kälte","Wärme-/Kälteverbrauch in kWh von 1. Oktober 2022 bis 31. Dezember 2022","Bitte Energieart auswählen!"))))))</f>
        <v>Bitte Energieart auswählen!</v>
      </c>
      <c r="C7609" s="47"/>
      <c r="D7609" s="47"/>
      <c r="E7609" s="47"/>
      <c r="F7609" s="47"/>
      <c r="G7609" s="47"/>
      <c r="H7609" s="59">
        <f>SUM(I7609:K7609)</f>
        <v>0</v>
      </c>
      <c r="I7609" s="119" t="str">
        <f>IFERROR(IF(H7606="Nein",VLOOKUP(H7605,'1 - Strom Erdgas Wärme 2021'!H:AA,20,FALSE)/12,""),"")</f>
        <v/>
      </c>
      <c r="J7609" s="119" t="str">
        <f>IFERROR(IF(H7606="Nein",VLOOKUP(H7605,'1 - Strom Erdgas Wärme 2021'!H:AB,20,FALSE)/12,""),"")</f>
        <v/>
      </c>
      <c r="K7609" s="119" t="str">
        <f>IFERROR(IF(H7606="Nein",VLOOKUP(H7605,'1 - Strom Erdgas Wärme 2021'!H:AC,20,FALSE)/12,""),"")</f>
        <v/>
      </c>
      <c r="L7609" s="48" t="s">
        <v>5</v>
      </c>
      <c r="M7609" s="76" t="str">
        <f>IFERROR(IF(H7606="Nein","Vorbefüllte Verbrauchswerte wurden aliquot (d.h. 1/12) aus dem Jahr 2021 übernommen.","Bitte ergänzen Sie die monatlichen Verbrauchswerte gem. Lastprofilzähler"),"")</f>
        <v>Bitte ergänzen Sie die monatlichen Verbrauchswerte gem. Lastprofilzähler</v>
      </c>
      <c r="N7609" s="77"/>
      <c r="O7609" s="77"/>
      <c r="P7609" s="77"/>
      <c r="Q7609" s="77"/>
      <c r="R7609" s="77"/>
      <c r="S7609" s="77"/>
    </row>
    <row r="7610" spans="2:19" x14ac:dyDescent="0.3">
      <c r="B7610" s="47" t="str">
        <f>IF(H7607="Wärme/Kälte","Energiemix: Anteil in % der aus Strom oder Erdgas erzeugten Wärme/Kälte","")</f>
        <v/>
      </c>
      <c r="C7610" s="46"/>
      <c r="D7610" s="46"/>
      <c r="E7610" s="46"/>
      <c r="F7610" s="74">
        <f>IFERROR(SUMPRODUCT(I7610:K7610,I7609:K7609),"")</f>
        <v>0</v>
      </c>
      <c r="G7610" s="74"/>
      <c r="H7610" s="46"/>
      <c r="I7610" s="120"/>
      <c r="J7610" s="121"/>
      <c r="K7610" s="121"/>
      <c r="L7610" s="48" t="str">
        <f>IF(H7607="Wärme/Kälte","i","")</f>
        <v/>
      </c>
      <c r="M7610" s="47" t="str">
        <f>IF(H7607="Wärme/Kälte","Bitte geben Sie den Anteil in % (von 0 bis 100, ohne Prozentzeichen) der  direkt aus Strom oder Erdgas erzeugten Wärme/Kälte.","")</f>
        <v/>
      </c>
      <c r="N7610" s="46"/>
      <c r="O7610" s="46"/>
      <c r="P7610" s="46"/>
      <c r="Q7610" s="46"/>
      <c r="R7610" s="46"/>
      <c r="S7610" s="46"/>
    </row>
    <row r="7611" spans="2:19" x14ac:dyDescent="0.3">
      <c r="B7611" s="46"/>
      <c r="C7611" s="46"/>
      <c r="D7611" s="46"/>
      <c r="E7611" s="46"/>
      <c r="F7611" s="46"/>
      <c r="G7611" s="46"/>
      <c r="H7611" s="46"/>
      <c r="I7611" s="98"/>
      <c r="J7611" s="46"/>
      <c r="K7611" s="46"/>
      <c r="L7611" s="48"/>
      <c r="M7611" s="47"/>
      <c r="N7611" s="46"/>
      <c r="O7611" s="46"/>
      <c r="P7611" s="46"/>
      <c r="Q7611" s="46"/>
      <c r="R7611" s="46"/>
      <c r="S7611" s="46"/>
    </row>
    <row r="7612" spans="2:19" ht="18" thickBot="1" x14ac:dyDescent="0.5">
      <c r="B7612" s="56" t="s">
        <v>10</v>
      </c>
      <c r="C7612" s="47"/>
      <c r="D7612" s="47"/>
      <c r="E7612" s="47"/>
      <c r="F7612" s="47"/>
      <c r="G7612" s="47"/>
      <c r="H7612" s="47"/>
      <c r="I7612" s="68">
        <v>44835</v>
      </c>
      <c r="J7612" s="68">
        <v>44866</v>
      </c>
      <c r="K7612" s="68">
        <v>44896</v>
      </c>
      <c r="L7612" s="47"/>
      <c r="M7612" s="69"/>
      <c r="N7612" s="69"/>
      <c r="O7612" s="69"/>
      <c r="P7612" s="69"/>
      <c r="Q7612" s="69"/>
      <c r="R7612" s="69"/>
      <c r="S7612" s="47"/>
    </row>
    <row r="7613" spans="2:19" ht="15" thickBot="1" x14ac:dyDescent="0.35">
      <c r="B7613" s="47" t="s">
        <v>28</v>
      </c>
      <c r="C7613" s="47"/>
      <c r="D7613" s="47"/>
      <c r="E7613" s="47"/>
      <c r="F7613" s="47"/>
      <c r="G7613" s="47"/>
      <c r="H7613" s="117"/>
      <c r="I7613" s="70"/>
      <c r="J7613" s="71"/>
      <c r="K7613" s="71"/>
      <c r="L7613" s="48" t="s">
        <v>5</v>
      </c>
      <c r="M7613" s="47" t="s">
        <v>29</v>
      </c>
      <c r="N7613" s="69"/>
      <c r="O7613" s="69"/>
      <c r="P7613" s="69"/>
      <c r="Q7613" s="69"/>
      <c r="R7613" s="69"/>
      <c r="S7613" s="47"/>
    </row>
    <row r="7614" spans="2:19" ht="15" thickBot="1" x14ac:dyDescent="0.35">
      <c r="B7614" s="47" t="s">
        <v>13</v>
      </c>
      <c r="C7614" s="47"/>
      <c r="D7614" s="47"/>
      <c r="E7614" s="47"/>
      <c r="F7614" s="47"/>
      <c r="G7614" s="47"/>
      <c r="H7614" s="138">
        <f>IFERROR(VLOOKUP(H7613,'1 - Strom Erdgas Wärme 2021'!H:AA,17,FALSE),"")</f>
        <v>0</v>
      </c>
      <c r="I7614" s="70"/>
      <c r="J7614" s="71"/>
      <c r="K7614" s="71"/>
      <c r="L7614" s="48"/>
      <c r="M7614" s="47"/>
      <c r="N7614" s="69"/>
      <c r="O7614" s="69"/>
      <c r="P7614" s="69"/>
      <c r="Q7614" s="69"/>
      <c r="R7614" s="69"/>
      <c r="S7614" s="47"/>
    </row>
    <row r="7615" spans="2:19" ht="15" thickBot="1" x14ac:dyDescent="0.35">
      <c r="B7615" s="47" t="s">
        <v>16</v>
      </c>
      <c r="C7615" s="47"/>
      <c r="D7615" s="47"/>
      <c r="E7615" s="47"/>
      <c r="F7615" s="47"/>
      <c r="G7615" s="47"/>
      <c r="H7615" s="139"/>
      <c r="I7615" s="72"/>
      <c r="J7615" s="73"/>
      <c r="K7615" s="73"/>
      <c r="L7615" s="48" t="s">
        <v>5</v>
      </c>
      <c r="M7615" s="47" t="s">
        <v>17</v>
      </c>
      <c r="N7615" s="69"/>
      <c r="O7615" s="69"/>
      <c r="P7615" s="69"/>
      <c r="Q7615" s="69"/>
      <c r="R7615" s="69"/>
      <c r="S7615" s="47"/>
    </row>
    <row r="7616" spans="2:19" ht="16.8" thickBot="1" x14ac:dyDescent="0.45">
      <c r="B7616" s="47" t="str">
        <f>IF(H7615="Erdgas","Arbeitspreis pro kWh Erdgas in EUR",IF(H7615="Strom","Arbeitspreis pro kWh Strom in EUR",IF(H7615="Wärme/Kälte","Arbeitspreis pro kWh Wärme-/Kälteverbrauch in EUR","Bitte Energieart auswählen!")))</f>
        <v>Bitte Energieart auswählen!</v>
      </c>
      <c r="C7616" s="47"/>
      <c r="D7616" s="47"/>
      <c r="E7616" s="47"/>
      <c r="F7616" s="47"/>
      <c r="G7616" s="74">
        <f>IFERROR(SUMPRODUCT(I7616:K7616,I7617:K7617),"")</f>
        <v>0</v>
      </c>
      <c r="H7616" s="47"/>
      <c r="I7616" s="118"/>
      <c r="J7616" s="118"/>
      <c r="K7616" s="118"/>
      <c r="L7616" s="48" t="s">
        <v>5</v>
      </c>
      <c r="M7616" s="47" t="str">
        <f>IF(H7615="Erdgas","Erdgaskosten exkl. Steuern, Abgaben, Netzentgelte, etc.",IF(H7615="Strom","Stromkosten exkl. Steuern, Abgaben, Netzentgelte, etc.",IF(H7615="Wärme/Kälte","Wärme-/Kältekosten exkl. Steuern, Abgaben, Netzentgelte, etc.", "Bitte Energieart auswählen!")))</f>
        <v>Bitte Energieart auswählen!</v>
      </c>
      <c r="N7616" s="47"/>
      <c r="O7616" s="47"/>
      <c r="P7616" s="75"/>
      <c r="Q7616" s="61"/>
      <c r="R7616" s="62"/>
      <c r="S7616" s="47"/>
    </row>
    <row r="7617" spans="2:19" ht="15" thickBot="1" x14ac:dyDescent="0.35">
      <c r="B7617" s="47" t="str">
        <f>IF(AND(H7615="Erdgas",H7614="Nein"),"Aliquoter Erdgasverbrauch in kWh von 1. Oktober 2022 bis 31. Dezember 2022",IF(H7615="Erdgas","Erdgasverbrauch in kWh von 1. Oktober 2022 bis 31. Dezember 2022",IF(AND(H7615="Strom",H7614="Nein"),"Aliquoter Stromverbrauch in kWh von 1. Oktober 2022 bis 31. Dezember 2022",IF(H7615="Strom","Stromverbrauch in kWh von 1. Oktober 2022 bis 31. Dezember 2022",IF(AND(H7615="Wärme/Kälte",H7614="Nein"),"Aliquoter Wärme-/Kälteverbrauch in kWh von 1. Oktober 2022 bis 31. Dezember 2022",IF(H7615="Wärme/Kälte","Wärme-/Kälteverbrauch in kWh von 1. Oktober 2022 bis 31. Dezember 2022","Bitte Energieart auswählen!"))))))</f>
        <v>Bitte Energieart auswählen!</v>
      </c>
      <c r="C7617" s="47"/>
      <c r="D7617" s="47"/>
      <c r="E7617" s="47"/>
      <c r="F7617" s="47"/>
      <c r="G7617" s="47"/>
      <c r="H7617" s="59">
        <f>SUM(I7617:K7617)</f>
        <v>0</v>
      </c>
      <c r="I7617" s="119" t="str">
        <f>IFERROR(IF(H7614="Nein",VLOOKUP(H7613,'1 - Strom Erdgas Wärme 2021'!H:AA,20,FALSE)/12,""),"")</f>
        <v/>
      </c>
      <c r="J7617" s="119" t="str">
        <f>IFERROR(IF(H7614="Nein",VLOOKUP(H7613,'1 - Strom Erdgas Wärme 2021'!H:AB,20,FALSE)/12,""),"")</f>
        <v/>
      </c>
      <c r="K7617" s="119" t="str">
        <f>IFERROR(IF(H7614="Nein",VLOOKUP(H7613,'1 - Strom Erdgas Wärme 2021'!H:AC,20,FALSE)/12,""),"")</f>
        <v/>
      </c>
      <c r="L7617" s="48" t="s">
        <v>5</v>
      </c>
      <c r="M7617" s="76" t="str">
        <f>IFERROR(IF(H7614="Nein","Vorbefüllte Verbrauchswerte wurden aliquot (d.h. 1/12) aus dem Jahr 2021 übernommen.","Bitte ergänzen Sie die monatlichen Verbrauchswerte gem. Lastprofilzähler"),"")</f>
        <v>Bitte ergänzen Sie die monatlichen Verbrauchswerte gem. Lastprofilzähler</v>
      </c>
      <c r="N7617" s="77"/>
      <c r="O7617" s="77"/>
      <c r="P7617" s="77"/>
      <c r="Q7617" s="77"/>
      <c r="R7617" s="77"/>
      <c r="S7617" s="77"/>
    </row>
    <row r="7618" spans="2:19" x14ac:dyDescent="0.3">
      <c r="B7618" s="47" t="str">
        <f>IF(H7615="Wärme/Kälte","Energiemix: Anteil in % der aus Strom oder Erdgas erzeugten Wärme/Kälte","")</f>
        <v/>
      </c>
      <c r="C7618" s="46"/>
      <c r="D7618" s="46"/>
      <c r="E7618" s="46"/>
      <c r="F7618" s="74">
        <f>IFERROR(SUMPRODUCT(I7618:K7618,I7617:K7617),"")</f>
        <v>0</v>
      </c>
      <c r="G7618" s="74"/>
      <c r="H7618" s="46"/>
      <c r="I7618" s="120"/>
      <c r="J7618" s="121"/>
      <c r="K7618" s="121"/>
      <c r="L7618" s="48" t="str">
        <f>IF(H7615="Wärme/Kälte","i","")</f>
        <v/>
      </c>
      <c r="M7618" s="47" t="str">
        <f>IF(H7615="Wärme/Kälte","Bitte geben Sie den Anteil in % (von 0 bis 100, ohne Prozentzeichen) der  direkt aus Strom oder Erdgas erzeugten Wärme/Kälte.","")</f>
        <v/>
      </c>
      <c r="N7618" s="46"/>
      <c r="O7618" s="46"/>
      <c r="P7618" s="46"/>
      <c r="Q7618" s="46"/>
      <c r="R7618" s="46"/>
      <c r="S7618" s="46"/>
    </row>
    <row r="7619" spans="2:19" x14ac:dyDescent="0.3">
      <c r="B7619" s="46"/>
      <c r="C7619" s="46"/>
      <c r="D7619" s="46"/>
      <c r="E7619" s="46"/>
      <c r="F7619" s="46"/>
      <c r="G7619" s="46"/>
      <c r="H7619" s="46"/>
      <c r="I7619" s="98"/>
      <c r="J7619" s="46"/>
      <c r="K7619" s="46"/>
      <c r="L7619" s="48"/>
      <c r="M7619" s="47"/>
      <c r="N7619" s="46"/>
      <c r="O7619" s="46"/>
      <c r="P7619" s="46"/>
      <c r="Q7619" s="46"/>
      <c r="R7619" s="46"/>
      <c r="S7619" s="46"/>
    </row>
    <row r="7620" spans="2:19" ht="18" thickBot="1" x14ac:dyDescent="0.5">
      <c r="B7620" s="56" t="s">
        <v>10</v>
      </c>
      <c r="C7620" s="47"/>
      <c r="D7620" s="47"/>
      <c r="E7620" s="47"/>
      <c r="F7620" s="47"/>
      <c r="G7620" s="47"/>
      <c r="H7620" s="47"/>
      <c r="I7620" s="68">
        <v>44835</v>
      </c>
      <c r="J7620" s="68">
        <v>44866</v>
      </c>
      <c r="K7620" s="68">
        <v>44896</v>
      </c>
      <c r="L7620" s="47"/>
      <c r="M7620" s="69"/>
      <c r="N7620" s="69"/>
      <c r="O7620" s="69"/>
      <c r="P7620" s="69"/>
      <c r="Q7620" s="69"/>
      <c r="R7620" s="69"/>
      <c r="S7620" s="47"/>
    </row>
    <row r="7621" spans="2:19" ht="15" thickBot="1" x14ac:dyDescent="0.35">
      <c r="B7621" s="47" t="s">
        <v>28</v>
      </c>
      <c r="C7621" s="47"/>
      <c r="D7621" s="47"/>
      <c r="E7621" s="47"/>
      <c r="F7621" s="47"/>
      <c r="G7621" s="47"/>
      <c r="H7621" s="117"/>
      <c r="I7621" s="70"/>
      <c r="J7621" s="71"/>
      <c r="K7621" s="71"/>
      <c r="L7621" s="48" t="s">
        <v>5</v>
      </c>
      <c r="M7621" s="47" t="s">
        <v>29</v>
      </c>
      <c r="N7621" s="69"/>
      <c r="O7621" s="69"/>
      <c r="P7621" s="69"/>
      <c r="Q7621" s="69"/>
      <c r="R7621" s="69"/>
      <c r="S7621" s="47"/>
    </row>
    <row r="7622" spans="2:19" ht="15" thickBot="1" x14ac:dyDescent="0.35">
      <c r="B7622" s="47" t="s">
        <v>13</v>
      </c>
      <c r="C7622" s="47"/>
      <c r="D7622" s="47"/>
      <c r="E7622" s="47"/>
      <c r="F7622" s="47"/>
      <c r="G7622" s="47"/>
      <c r="H7622" s="138">
        <f>IFERROR(VLOOKUP(H7621,'1 - Strom Erdgas Wärme 2021'!H:AA,17,FALSE),"")</f>
        <v>0</v>
      </c>
      <c r="I7622" s="70"/>
      <c r="J7622" s="71"/>
      <c r="K7622" s="71"/>
      <c r="L7622" s="48"/>
      <c r="M7622" s="47"/>
      <c r="N7622" s="69"/>
      <c r="O7622" s="69"/>
      <c r="P7622" s="69"/>
      <c r="Q7622" s="69"/>
      <c r="R7622" s="69"/>
      <c r="S7622" s="47"/>
    </row>
    <row r="7623" spans="2:19" ht="15" thickBot="1" x14ac:dyDescent="0.35">
      <c r="B7623" s="47" t="s">
        <v>16</v>
      </c>
      <c r="C7623" s="47"/>
      <c r="D7623" s="47"/>
      <c r="E7623" s="47"/>
      <c r="F7623" s="47"/>
      <c r="G7623" s="47"/>
      <c r="H7623" s="139"/>
      <c r="I7623" s="72"/>
      <c r="J7623" s="73"/>
      <c r="K7623" s="73"/>
      <c r="L7623" s="48" t="s">
        <v>5</v>
      </c>
      <c r="M7623" s="47" t="s">
        <v>17</v>
      </c>
      <c r="N7623" s="69"/>
      <c r="O7623" s="69"/>
      <c r="P7623" s="69"/>
      <c r="Q7623" s="69"/>
      <c r="R7623" s="69"/>
      <c r="S7623" s="47"/>
    </row>
    <row r="7624" spans="2:19" ht="16.8" thickBot="1" x14ac:dyDescent="0.45">
      <c r="B7624" s="47" t="str">
        <f>IF(H7623="Erdgas","Arbeitspreis pro kWh Erdgas in EUR",IF(H7623="Strom","Arbeitspreis pro kWh Strom in EUR",IF(H7623="Wärme/Kälte","Arbeitspreis pro kWh Wärme-/Kälteverbrauch in EUR","Bitte Energieart auswählen!")))</f>
        <v>Bitte Energieart auswählen!</v>
      </c>
      <c r="C7624" s="47"/>
      <c r="D7624" s="47"/>
      <c r="E7624" s="47"/>
      <c r="F7624" s="47"/>
      <c r="G7624" s="74">
        <f>IFERROR(SUMPRODUCT(I7624:K7624,I7625:K7625),"")</f>
        <v>0</v>
      </c>
      <c r="H7624" s="47"/>
      <c r="I7624" s="118"/>
      <c r="J7624" s="118"/>
      <c r="K7624" s="118"/>
      <c r="L7624" s="48" t="s">
        <v>5</v>
      </c>
      <c r="M7624" s="47" t="str">
        <f>IF(H7623="Erdgas","Erdgaskosten exkl. Steuern, Abgaben, Netzentgelte, etc.",IF(H7623="Strom","Stromkosten exkl. Steuern, Abgaben, Netzentgelte, etc.",IF(H7623="Wärme/Kälte","Wärme-/Kältekosten exkl. Steuern, Abgaben, Netzentgelte, etc.", "Bitte Energieart auswählen!")))</f>
        <v>Bitte Energieart auswählen!</v>
      </c>
      <c r="N7624" s="47"/>
      <c r="O7624" s="47"/>
      <c r="P7624" s="75"/>
      <c r="Q7624" s="61"/>
      <c r="R7624" s="62"/>
      <c r="S7624" s="47"/>
    </row>
    <row r="7625" spans="2:19" ht="15" thickBot="1" x14ac:dyDescent="0.35">
      <c r="B7625" s="47" t="str">
        <f>IF(AND(H7623="Erdgas",H7622="Nein"),"Aliquoter Erdgasverbrauch in kWh von 1. Oktober 2022 bis 31. Dezember 2022",IF(H7623="Erdgas","Erdgasverbrauch in kWh von 1. Oktober 2022 bis 31. Dezember 2022",IF(AND(H7623="Strom",H7622="Nein"),"Aliquoter Stromverbrauch in kWh von 1. Oktober 2022 bis 31. Dezember 2022",IF(H7623="Strom","Stromverbrauch in kWh von 1. Oktober 2022 bis 31. Dezember 2022",IF(AND(H7623="Wärme/Kälte",H7622="Nein"),"Aliquoter Wärme-/Kälteverbrauch in kWh von 1. Oktober 2022 bis 31. Dezember 2022",IF(H7623="Wärme/Kälte","Wärme-/Kälteverbrauch in kWh von 1. Oktober 2022 bis 31. Dezember 2022","Bitte Energieart auswählen!"))))))</f>
        <v>Bitte Energieart auswählen!</v>
      </c>
      <c r="C7625" s="47"/>
      <c r="D7625" s="47"/>
      <c r="E7625" s="47"/>
      <c r="F7625" s="47"/>
      <c r="G7625" s="47"/>
      <c r="H7625" s="59">
        <f>SUM(I7625:K7625)</f>
        <v>0</v>
      </c>
      <c r="I7625" s="119" t="str">
        <f>IFERROR(IF(H7622="Nein",VLOOKUP(H7621,'1 - Strom Erdgas Wärme 2021'!H:AA,20,FALSE)/12,""),"")</f>
        <v/>
      </c>
      <c r="J7625" s="119" t="str">
        <f>IFERROR(IF(H7622="Nein",VLOOKUP(H7621,'1 - Strom Erdgas Wärme 2021'!H:AB,20,FALSE)/12,""),"")</f>
        <v/>
      </c>
      <c r="K7625" s="119" t="str">
        <f>IFERROR(IF(H7622="Nein",VLOOKUP(H7621,'1 - Strom Erdgas Wärme 2021'!H:AC,20,FALSE)/12,""),"")</f>
        <v/>
      </c>
      <c r="L7625" s="48" t="s">
        <v>5</v>
      </c>
      <c r="M7625" s="76" t="str">
        <f>IFERROR(IF(H7622="Nein","Vorbefüllte Verbrauchswerte wurden aliquot (d.h. 1/12) aus dem Jahr 2021 übernommen.","Bitte ergänzen Sie die monatlichen Verbrauchswerte gem. Lastprofilzähler"),"")</f>
        <v>Bitte ergänzen Sie die monatlichen Verbrauchswerte gem. Lastprofilzähler</v>
      </c>
      <c r="N7625" s="77"/>
      <c r="O7625" s="77"/>
      <c r="P7625" s="77"/>
      <c r="Q7625" s="77"/>
      <c r="R7625" s="77"/>
      <c r="S7625" s="77"/>
    </row>
    <row r="7626" spans="2:19" x14ac:dyDescent="0.3">
      <c r="B7626" s="47" t="str">
        <f>IF(H7623="Wärme/Kälte","Energiemix: Anteil in % der aus Strom oder Erdgas erzeugten Wärme/Kälte","")</f>
        <v/>
      </c>
      <c r="C7626" s="46"/>
      <c r="D7626" s="46"/>
      <c r="E7626" s="46"/>
      <c r="F7626" s="74">
        <f>IFERROR(SUMPRODUCT(I7626:K7626,I7625:K7625),"")</f>
        <v>0</v>
      </c>
      <c r="G7626" s="74"/>
      <c r="H7626" s="46"/>
      <c r="I7626" s="120"/>
      <c r="J7626" s="121"/>
      <c r="K7626" s="121"/>
      <c r="L7626" s="48" t="str">
        <f>IF(H7623="Wärme/Kälte","i","")</f>
        <v/>
      </c>
      <c r="M7626" s="47" t="str">
        <f>IF(H7623="Wärme/Kälte","Bitte geben Sie den Anteil in % (von 0 bis 100, ohne Prozentzeichen) der  direkt aus Strom oder Erdgas erzeugten Wärme/Kälte.","")</f>
        <v/>
      </c>
      <c r="N7626" s="46"/>
      <c r="O7626" s="46"/>
      <c r="P7626" s="46"/>
      <c r="Q7626" s="46"/>
      <c r="R7626" s="46"/>
      <c r="S7626" s="46"/>
    </row>
    <row r="7627" spans="2:19" x14ac:dyDescent="0.3">
      <c r="B7627" s="46"/>
      <c r="C7627" s="46"/>
      <c r="D7627" s="46"/>
      <c r="E7627" s="46"/>
      <c r="F7627" s="46"/>
      <c r="G7627" s="46"/>
      <c r="H7627" s="46"/>
      <c r="I7627" s="98"/>
      <c r="J7627" s="46"/>
      <c r="K7627" s="46"/>
      <c r="L7627" s="48"/>
      <c r="M7627" s="47"/>
      <c r="N7627" s="46"/>
      <c r="O7627" s="46"/>
      <c r="P7627" s="46"/>
      <c r="Q7627" s="46"/>
      <c r="R7627" s="46"/>
      <c r="S7627" s="46"/>
    </row>
    <row r="7628" spans="2:19" ht="18" thickBot="1" x14ac:dyDescent="0.5">
      <c r="B7628" s="56" t="s">
        <v>10</v>
      </c>
      <c r="C7628" s="47"/>
      <c r="D7628" s="47"/>
      <c r="E7628" s="47"/>
      <c r="F7628" s="47"/>
      <c r="G7628" s="47"/>
      <c r="H7628" s="47"/>
      <c r="I7628" s="68">
        <v>44835</v>
      </c>
      <c r="J7628" s="68">
        <v>44866</v>
      </c>
      <c r="K7628" s="68">
        <v>44896</v>
      </c>
      <c r="L7628" s="47"/>
      <c r="M7628" s="69"/>
      <c r="N7628" s="69"/>
      <c r="O7628" s="69"/>
      <c r="P7628" s="69"/>
      <c r="Q7628" s="69"/>
      <c r="R7628" s="69"/>
      <c r="S7628" s="47"/>
    </row>
    <row r="7629" spans="2:19" ht="15" thickBot="1" x14ac:dyDescent="0.35">
      <c r="B7629" s="47" t="s">
        <v>28</v>
      </c>
      <c r="C7629" s="47"/>
      <c r="D7629" s="47"/>
      <c r="E7629" s="47"/>
      <c r="F7629" s="47"/>
      <c r="G7629" s="47"/>
      <c r="H7629" s="117"/>
      <c r="I7629" s="70"/>
      <c r="J7629" s="71"/>
      <c r="K7629" s="71"/>
      <c r="L7629" s="48" t="s">
        <v>5</v>
      </c>
      <c r="M7629" s="47" t="s">
        <v>29</v>
      </c>
      <c r="N7629" s="69"/>
      <c r="O7629" s="69"/>
      <c r="P7629" s="69"/>
      <c r="Q7629" s="69"/>
      <c r="R7629" s="69"/>
      <c r="S7629" s="47"/>
    </row>
    <row r="7630" spans="2:19" ht="15" thickBot="1" x14ac:dyDescent="0.35">
      <c r="B7630" s="47" t="s">
        <v>13</v>
      </c>
      <c r="C7630" s="47"/>
      <c r="D7630" s="47"/>
      <c r="E7630" s="47"/>
      <c r="F7630" s="47"/>
      <c r="G7630" s="47"/>
      <c r="H7630" s="138">
        <f>IFERROR(VLOOKUP(H7629,'1 - Strom Erdgas Wärme 2021'!H:AA,17,FALSE),"")</f>
        <v>0</v>
      </c>
      <c r="I7630" s="70"/>
      <c r="J7630" s="71"/>
      <c r="K7630" s="71"/>
      <c r="L7630" s="48"/>
      <c r="M7630" s="47"/>
      <c r="N7630" s="69"/>
      <c r="O7630" s="69"/>
      <c r="P7630" s="69"/>
      <c r="Q7630" s="69"/>
      <c r="R7630" s="69"/>
      <c r="S7630" s="47"/>
    </row>
    <row r="7631" spans="2:19" ht="15" thickBot="1" x14ac:dyDescent="0.35">
      <c r="B7631" s="47" t="s">
        <v>16</v>
      </c>
      <c r="C7631" s="47"/>
      <c r="D7631" s="47"/>
      <c r="E7631" s="47"/>
      <c r="F7631" s="47"/>
      <c r="G7631" s="47"/>
      <c r="H7631" s="139"/>
      <c r="I7631" s="72"/>
      <c r="J7631" s="73"/>
      <c r="K7631" s="73"/>
      <c r="L7631" s="48" t="s">
        <v>5</v>
      </c>
      <c r="M7631" s="47" t="s">
        <v>17</v>
      </c>
      <c r="N7631" s="69"/>
      <c r="O7631" s="69"/>
      <c r="P7631" s="69"/>
      <c r="Q7631" s="69"/>
      <c r="R7631" s="69"/>
      <c r="S7631" s="47"/>
    </row>
    <row r="7632" spans="2:19" ht="16.8" thickBot="1" x14ac:dyDescent="0.45">
      <c r="B7632" s="47" t="str">
        <f>IF(H7631="Erdgas","Arbeitspreis pro kWh Erdgas in EUR",IF(H7631="Strom","Arbeitspreis pro kWh Strom in EUR",IF(H7631="Wärme/Kälte","Arbeitspreis pro kWh Wärme-/Kälteverbrauch in EUR","Bitte Energieart auswählen!")))</f>
        <v>Bitte Energieart auswählen!</v>
      </c>
      <c r="C7632" s="47"/>
      <c r="D7632" s="47"/>
      <c r="E7632" s="47"/>
      <c r="F7632" s="47"/>
      <c r="G7632" s="74">
        <f>IFERROR(SUMPRODUCT(I7632:K7632,I7633:K7633),"")</f>
        <v>0</v>
      </c>
      <c r="H7632" s="47"/>
      <c r="I7632" s="118"/>
      <c r="J7632" s="118"/>
      <c r="K7632" s="118"/>
      <c r="L7632" s="48" t="s">
        <v>5</v>
      </c>
      <c r="M7632" s="47" t="str">
        <f>IF(H7631="Erdgas","Erdgaskosten exkl. Steuern, Abgaben, Netzentgelte, etc.",IF(H7631="Strom","Stromkosten exkl. Steuern, Abgaben, Netzentgelte, etc.",IF(H7631="Wärme/Kälte","Wärme-/Kältekosten exkl. Steuern, Abgaben, Netzentgelte, etc.", "Bitte Energieart auswählen!")))</f>
        <v>Bitte Energieart auswählen!</v>
      </c>
      <c r="N7632" s="47"/>
      <c r="O7632" s="47"/>
      <c r="P7632" s="75"/>
      <c r="Q7632" s="61"/>
      <c r="R7632" s="62"/>
      <c r="S7632" s="47"/>
    </row>
    <row r="7633" spans="2:19" ht="15" thickBot="1" x14ac:dyDescent="0.35">
      <c r="B7633" s="47" t="str">
        <f>IF(AND(H7631="Erdgas",H7630="Nein"),"Aliquoter Erdgasverbrauch in kWh von 1. Oktober 2022 bis 31. Dezember 2022",IF(H7631="Erdgas","Erdgasverbrauch in kWh von 1. Oktober 2022 bis 31. Dezember 2022",IF(AND(H7631="Strom",H7630="Nein"),"Aliquoter Stromverbrauch in kWh von 1. Oktober 2022 bis 31. Dezember 2022",IF(H7631="Strom","Stromverbrauch in kWh von 1. Oktober 2022 bis 31. Dezember 2022",IF(AND(H7631="Wärme/Kälte",H7630="Nein"),"Aliquoter Wärme-/Kälteverbrauch in kWh von 1. Oktober 2022 bis 31. Dezember 2022",IF(H7631="Wärme/Kälte","Wärme-/Kälteverbrauch in kWh von 1. Oktober 2022 bis 31. Dezember 2022","Bitte Energieart auswählen!"))))))</f>
        <v>Bitte Energieart auswählen!</v>
      </c>
      <c r="C7633" s="47"/>
      <c r="D7633" s="47"/>
      <c r="E7633" s="47"/>
      <c r="F7633" s="47"/>
      <c r="G7633" s="47"/>
      <c r="H7633" s="59">
        <f>SUM(I7633:K7633)</f>
        <v>0</v>
      </c>
      <c r="I7633" s="119" t="str">
        <f>IFERROR(IF(H7630="Nein",VLOOKUP(H7629,'1 - Strom Erdgas Wärme 2021'!H:AA,20,FALSE)/12,""),"")</f>
        <v/>
      </c>
      <c r="J7633" s="119" t="str">
        <f>IFERROR(IF(H7630="Nein",VLOOKUP(H7629,'1 - Strom Erdgas Wärme 2021'!H:AB,20,FALSE)/12,""),"")</f>
        <v/>
      </c>
      <c r="K7633" s="119" t="str">
        <f>IFERROR(IF(H7630="Nein",VLOOKUP(H7629,'1 - Strom Erdgas Wärme 2021'!H:AC,20,FALSE)/12,""),"")</f>
        <v/>
      </c>
      <c r="L7633" s="48" t="s">
        <v>5</v>
      </c>
      <c r="M7633" s="76" t="str">
        <f>IFERROR(IF(H7630="Nein","Vorbefüllte Verbrauchswerte wurden aliquot (d.h. 1/12) aus dem Jahr 2021 übernommen.","Bitte ergänzen Sie die monatlichen Verbrauchswerte gem. Lastprofilzähler"),"")</f>
        <v>Bitte ergänzen Sie die monatlichen Verbrauchswerte gem. Lastprofilzähler</v>
      </c>
      <c r="N7633" s="77"/>
      <c r="O7633" s="77"/>
      <c r="P7633" s="77"/>
      <c r="Q7633" s="77"/>
      <c r="R7633" s="77"/>
      <c r="S7633" s="77"/>
    </row>
    <row r="7634" spans="2:19" x14ac:dyDescent="0.3">
      <c r="B7634" s="47" t="str">
        <f>IF(H7631="Wärme/Kälte","Energiemix: Anteil in % der aus Strom oder Erdgas erzeugten Wärme/Kälte","")</f>
        <v/>
      </c>
      <c r="C7634" s="46"/>
      <c r="D7634" s="46"/>
      <c r="E7634" s="46"/>
      <c r="F7634" s="74">
        <f>IFERROR(SUMPRODUCT(I7634:K7634,I7633:K7633),"")</f>
        <v>0</v>
      </c>
      <c r="G7634" s="74"/>
      <c r="H7634" s="46"/>
      <c r="I7634" s="120"/>
      <c r="J7634" s="121"/>
      <c r="K7634" s="121"/>
      <c r="L7634" s="48" t="str">
        <f>IF(H7631="Wärme/Kälte","i","")</f>
        <v/>
      </c>
      <c r="M7634" s="47" t="str">
        <f>IF(H7631="Wärme/Kälte","Bitte geben Sie den Anteil in % (von 0 bis 100, ohne Prozentzeichen) der  direkt aus Strom oder Erdgas erzeugten Wärme/Kälte.","")</f>
        <v/>
      </c>
      <c r="N7634" s="46"/>
      <c r="O7634" s="46"/>
      <c r="P7634" s="46"/>
      <c r="Q7634" s="46"/>
      <c r="R7634" s="46"/>
      <c r="S7634" s="46"/>
    </row>
    <row r="7635" spans="2:19" x14ac:dyDescent="0.3">
      <c r="B7635" s="46"/>
      <c r="C7635" s="46"/>
      <c r="D7635" s="46"/>
      <c r="E7635" s="46"/>
      <c r="F7635" s="46"/>
      <c r="G7635" s="46"/>
      <c r="H7635" s="46"/>
      <c r="I7635" s="98"/>
      <c r="J7635" s="46"/>
      <c r="K7635" s="46"/>
      <c r="L7635" s="48"/>
      <c r="M7635" s="47"/>
      <c r="N7635" s="46"/>
      <c r="O7635" s="46"/>
      <c r="P7635" s="46"/>
      <c r="Q7635" s="46"/>
      <c r="R7635" s="46"/>
      <c r="S7635" s="46"/>
    </row>
    <row r="7636" spans="2:19" ht="18" thickBot="1" x14ac:dyDescent="0.5">
      <c r="B7636" s="56" t="s">
        <v>10</v>
      </c>
      <c r="C7636" s="47"/>
      <c r="D7636" s="47"/>
      <c r="E7636" s="47"/>
      <c r="F7636" s="47"/>
      <c r="G7636" s="47"/>
      <c r="H7636" s="47"/>
      <c r="I7636" s="68">
        <v>44835</v>
      </c>
      <c r="J7636" s="68">
        <v>44866</v>
      </c>
      <c r="K7636" s="68">
        <v>44896</v>
      </c>
      <c r="L7636" s="47"/>
      <c r="M7636" s="69"/>
      <c r="N7636" s="69"/>
      <c r="O7636" s="69"/>
      <c r="P7636" s="69"/>
      <c r="Q7636" s="69"/>
      <c r="R7636" s="69"/>
      <c r="S7636" s="47"/>
    </row>
    <row r="7637" spans="2:19" ht="15" thickBot="1" x14ac:dyDescent="0.35">
      <c r="B7637" s="47" t="s">
        <v>28</v>
      </c>
      <c r="C7637" s="47"/>
      <c r="D7637" s="47"/>
      <c r="E7637" s="47"/>
      <c r="F7637" s="47"/>
      <c r="G7637" s="47"/>
      <c r="H7637" s="117"/>
      <c r="I7637" s="70"/>
      <c r="J7637" s="71"/>
      <c r="K7637" s="71"/>
      <c r="L7637" s="48" t="s">
        <v>5</v>
      </c>
      <c r="M7637" s="47" t="s">
        <v>29</v>
      </c>
      <c r="N7637" s="69"/>
      <c r="O7637" s="69"/>
      <c r="P7637" s="69"/>
      <c r="Q7637" s="69"/>
      <c r="R7637" s="69"/>
      <c r="S7637" s="47"/>
    </row>
    <row r="7638" spans="2:19" ht="15" thickBot="1" x14ac:dyDescent="0.35">
      <c r="B7638" s="47" t="s">
        <v>13</v>
      </c>
      <c r="C7638" s="47"/>
      <c r="D7638" s="47"/>
      <c r="E7638" s="47"/>
      <c r="F7638" s="47"/>
      <c r="G7638" s="47"/>
      <c r="H7638" s="138">
        <f>IFERROR(VLOOKUP(H7637,'1 - Strom Erdgas Wärme 2021'!H:AA,17,FALSE),"")</f>
        <v>0</v>
      </c>
      <c r="I7638" s="70"/>
      <c r="J7638" s="71"/>
      <c r="K7638" s="71"/>
      <c r="L7638" s="48"/>
      <c r="M7638" s="47"/>
      <c r="N7638" s="69"/>
      <c r="O7638" s="69"/>
      <c r="P7638" s="69"/>
      <c r="Q7638" s="69"/>
      <c r="R7638" s="69"/>
      <c r="S7638" s="47"/>
    </row>
    <row r="7639" spans="2:19" ht="15" thickBot="1" x14ac:dyDescent="0.35">
      <c r="B7639" s="47" t="s">
        <v>16</v>
      </c>
      <c r="C7639" s="47"/>
      <c r="D7639" s="47"/>
      <c r="E7639" s="47"/>
      <c r="F7639" s="47"/>
      <c r="G7639" s="47"/>
      <c r="H7639" s="139"/>
      <c r="I7639" s="72"/>
      <c r="J7639" s="73"/>
      <c r="K7639" s="73"/>
      <c r="L7639" s="48" t="s">
        <v>5</v>
      </c>
      <c r="M7639" s="47" t="s">
        <v>17</v>
      </c>
      <c r="N7639" s="69"/>
      <c r="O7639" s="69"/>
      <c r="P7639" s="69"/>
      <c r="Q7639" s="69"/>
      <c r="R7639" s="69"/>
      <c r="S7639" s="47"/>
    </row>
    <row r="7640" spans="2:19" ht="16.8" thickBot="1" x14ac:dyDescent="0.45">
      <c r="B7640" s="47" t="str">
        <f>IF(H7639="Erdgas","Arbeitspreis pro kWh Erdgas in EUR",IF(H7639="Strom","Arbeitspreis pro kWh Strom in EUR",IF(H7639="Wärme/Kälte","Arbeitspreis pro kWh Wärme-/Kälteverbrauch in EUR","Bitte Energieart auswählen!")))</f>
        <v>Bitte Energieart auswählen!</v>
      </c>
      <c r="C7640" s="47"/>
      <c r="D7640" s="47"/>
      <c r="E7640" s="47"/>
      <c r="F7640" s="47"/>
      <c r="G7640" s="74">
        <f>IFERROR(SUMPRODUCT(I7640:K7640,I7641:K7641),"")</f>
        <v>0</v>
      </c>
      <c r="H7640" s="47"/>
      <c r="I7640" s="118"/>
      <c r="J7640" s="118"/>
      <c r="K7640" s="118"/>
      <c r="L7640" s="48" t="s">
        <v>5</v>
      </c>
      <c r="M7640" s="47" t="str">
        <f>IF(H7639="Erdgas","Erdgaskosten exkl. Steuern, Abgaben, Netzentgelte, etc.",IF(H7639="Strom","Stromkosten exkl. Steuern, Abgaben, Netzentgelte, etc.",IF(H7639="Wärme/Kälte","Wärme-/Kältekosten exkl. Steuern, Abgaben, Netzentgelte, etc.", "Bitte Energieart auswählen!")))</f>
        <v>Bitte Energieart auswählen!</v>
      </c>
      <c r="N7640" s="47"/>
      <c r="O7640" s="47"/>
      <c r="P7640" s="75"/>
      <c r="Q7640" s="61"/>
      <c r="R7640" s="62"/>
      <c r="S7640" s="47"/>
    </row>
    <row r="7641" spans="2:19" ht="15" thickBot="1" x14ac:dyDescent="0.35">
      <c r="B7641" s="47" t="str">
        <f>IF(AND(H7639="Erdgas",H7638="Nein"),"Aliquoter Erdgasverbrauch in kWh von 1. Oktober 2022 bis 31. Dezember 2022",IF(H7639="Erdgas","Erdgasverbrauch in kWh von 1. Oktober 2022 bis 31. Dezember 2022",IF(AND(H7639="Strom",H7638="Nein"),"Aliquoter Stromverbrauch in kWh von 1. Oktober 2022 bis 31. Dezember 2022",IF(H7639="Strom","Stromverbrauch in kWh von 1. Oktober 2022 bis 31. Dezember 2022",IF(AND(H7639="Wärme/Kälte",H7638="Nein"),"Aliquoter Wärme-/Kälteverbrauch in kWh von 1. Oktober 2022 bis 31. Dezember 2022",IF(H7639="Wärme/Kälte","Wärme-/Kälteverbrauch in kWh von 1. Oktober 2022 bis 31. Dezember 2022","Bitte Energieart auswählen!"))))))</f>
        <v>Bitte Energieart auswählen!</v>
      </c>
      <c r="C7641" s="47"/>
      <c r="D7641" s="47"/>
      <c r="E7641" s="47"/>
      <c r="F7641" s="47"/>
      <c r="G7641" s="47"/>
      <c r="H7641" s="59">
        <f>SUM(I7641:K7641)</f>
        <v>0</v>
      </c>
      <c r="I7641" s="119" t="str">
        <f>IFERROR(IF(H7638="Nein",VLOOKUP(H7637,'1 - Strom Erdgas Wärme 2021'!H:AA,20,FALSE)/12,""),"")</f>
        <v/>
      </c>
      <c r="J7641" s="119" t="str">
        <f>IFERROR(IF(H7638="Nein",VLOOKUP(H7637,'1 - Strom Erdgas Wärme 2021'!H:AB,20,FALSE)/12,""),"")</f>
        <v/>
      </c>
      <c r="K7641" s="119" t="str">
        <f>IFERROR(IF(H7638="Nein",VLOOKUP(H7637,'1 - Strom Erdgas Wärme 2021'!H:AC,20,FALSE)/12,""),"")</f>
        <v/>
      </c>
      <c r="L7641" s="48" t="s">
        <v>5</v>
      </c>
      <c r="M7641" s="76" t="str">
        <f>IFERROR(IF(H7638="Nein","Vorbefüllte Verbrauchswerte wurden aliquot (d.h. 1/12) aus dem Jahr 2021 übernommen.","Bitte ergänzen Sie die monatlichen Verbrauchswerte gem. Lastprofilzähler"),"")</f>
        <v>Bitte ergänzen Sie die monatlichen Verbrauchswerte gem. Lastprofilzähler</v>
      </c>
      <c r="N7641" s="77"/>
      <c r="O7641" s="77"/>
      <c r="P7641" s="77"/>
      <c r="Q7641" s="77"/>
      <c r="R7641" s="77"/>
      <c r="S7641" s="77"/>
    </row>
    <row r="7642" spans="2:19" x14ac:dyDescent="0.3">
      <c r="B7642" s="47" t="str">
        <f>IF(H7639="Wärme/Kälte","Energiemix: Anteil in % der aus Strom oder Erdgas erzeugten Wärme/Kälte","")</f>
        <v/>
      </c>
      <c r="C7642" s="46"/>
      <c r="D7642" s="46"/>
      <c r="E7642" s="46"/>
      <c r="F7642" s="74">
        <f>IFERROR(SUMPRODUCT(I7642:K7642,I7641:K7641),"")</f>
        <v>0</v>
      </c>
      <c r="G7642" s="74"/>
      <c r="H7642" s="46"/>
      <c r="I7642" s="120"/>
      <c r="J7642" s="121"/>
      <c r="K7642" s="121"/>
      <c r="L7642" s="48" t="str">
        <f>IF(H7639="Wärme/Kälte","i","")</f>
        <v/>
      </c>
      <c r="M7642" s="47" t="str">
        <f>IF(H7639="Wärme/Kälte","Bitte geben Sie den Anteil in % (von 0 bis 100, ohne Prozentzeichen) der  direkt aus Strom oder Erdgas erzeugten Wärme/Kälte.","")</f>
        <v/>
      </c>
      <c r="N7642" s="46"/>
      <c r="O7642" s="46"/>
      <c r="P7642" s="46"/>
      <c r="Q7642" s="46"/>
      <c r="R7642" s="46"/>
      <c r="S7642" s="46"/>
    </row>
    <row r="7643" spans="2:19" x14ac:dyDescent="0.3">
      <c r="B7643" s="46"/>
      <c r="C7643" s="46"/>
      <c r="D7643" s="46"/>
      <c r="E7643" s="46"/>
      <c r="F7643" s="46"/>
      <c r="G7643" s="46"/>
      <c r="H7643" s="46"/>
      <c r="I7643" s="98"/>
      <c r="J7643" s="46"/>
      <c r="K7643" s="46"/>
      <c r="L7643" s="48"/>
      <c r="M7643" s="47"/>
      <c r="N7643" s="46"/>
      <c r="O7643" s="46"/>
      <c r="P7643" s="46"/>
      <c r="Q7643" s="46"/>
      <c r="R7643" s="46"/>
      <c r="S7643" s="46"/>
    </row>
    <row r="7644" spans="2:19" ht="18" thickBot="1" x14ac:dyDescent="0.5">
      <c r="B7644" s="56" t="s">
        <v>10</v>
      </c>
      <c r="C7644" s="47"/>
      <c r="D7644" s="47"/>
      <c r="E7644" s="47"/>
      <c r="F7644" s="47"/>
      <c r="G7644" s="47"/>
      <c r="H7644" s="47"/>
      <c r="I7644" s="68">
        <v>44835</v>
      </c>
      <c r="J7644" s="68">
        <v>44866</v>
      </c>
      <c r="K7644" s="68">
        <v>44896</v>
      </c>
      <c r="L7644" s="47"/>
      <c r="M7644" s="69"/>
      <c r="N7644" s="69"/>
      <c r="O7644" s="69"/>
      <c r="P7644" s="69"/>
      <c r="Q7644" s="69"/>
      <c r="R7644" s="69"/>
      <c r="S7644" s="47"/>
    </row>
    <row r="7645" spans="2:19" ht="15" thickBot="1" x14ac:dyDescent="0.35">
      <c r="B7645" s="47" t="s">
        <v>28</v>
      </c>
      <c r="C7645" s="47"/>
      <c r="D7645" s="47"/>
      <c r="E7645" s="47"/>
      <c r="F7645" s="47"/>
      <c r="G7645" s="47"/>
      <c r="H7645" s="117"/>
      <c r="I7645" s="70"/>
      <c r="J7645" s="71"/>
      <c r="K7645" s="71"/>
      <c r="L7645" s="48" t="s">
        <v>5</v>
      </c>
      <c r="M7645" s="47" t="s">
        <v>29</v>
      </c>
      <c r="N7645" s="69"/>
      <c r="O7645" s="69"/>
      <c r="P7645" s="69"/>
      <c r="Q7645" s="69"/>
      <c r="R7645" s="69"/>
      <c r="S7645" s="47"/>
    </row>
    <row r="7646" spans="2:19" ht="15" thickBot="1" x14ac:dyDescent="0.35">
      <c r="B7646" s="47" t="s">
        <v>13</v>
      </c>
      <c r="C7646" s="47"/>
      <c r="D7646" s="47"/>
      <c r="E7646" s="47"/>
      <c r="F7646" s="47"/>
      <c r="G7646" s="47"/>
      <c r="H7646" s="138">
        <f>IFERROR(VLOOKUP(H7645,'1 - Strom Erdgas Wärme 2021'!H:AA,17,FALSE),"")</f>
        <v>0</v>
      </c>
      <c r="I7646" s="70"/>
      <c r="J7646" s="71"/>
      <c r="K7646" s="71"/>
      <c r="L7646" s="48"/>
      <c r="M7646" s="47"/>
      <c r="N7646" s="69"/>
      <c r="O7646" s="69"/>
      <c r="P7646" s="69"/>
      <c r="Q7646" s="69"/>
      <c r="R7646" s="69"/>
      <c r="S7646" s="47"/>
    </row>
    <row r="7647" spans="2:19" ht="15" thickBot="1" x14ac:dyDescent="0.35">
      <c r="B7647" s="47" t="s">
        <v>16</v>
      </c>
      <c r="C7647" s="47"/>
      <c r="D7647" s="47"/>
      <c r="E7647" s="47"/>
      <c r="F7647" s="47"/>
      <c r="G7647" s="47"/>
      <c r="H7647" s="139"/>
      <c r="I7647" s="72"/>
      <c r="J7647" s="73"/>
      <c r="K7647" s="73"/>
      <c r="L7647" s="48" t="s">
        <v>5</v>
      </c>
      <c r="M7647" s="47" t="s">
        <v>17</v>
      </c>
      <c r="N7647" s="69"/>
      <c r="O7647" s="69"/>
      <c r="P7647" s="69"/>
      <c r="Q7647" s="69"/>
      <c r="R7647" s="69"/>
      <c r="S7647" s="47"/>
    </row>
    <row r="7648" spans="2:19" ht="16.8" thickBot="1" x14ac:dyDescent="0.45">
      <c r="B7648" s="47" t="str">
        <f>IF(H7647="Erdgas","Arbeitspreis pro kWh Erdgas in EUR",IF(H7647="Strom","Arbeitspreis pro kWh Strom in EUR",IF(H7647="Wärme/Kälte","Arbeitspreis pro kWh Wärme-/Kälteverbrauch in EUR","Bitte Energieart auswählen!")))</f>
        <v>Bitte Energieart auswählen!</v>
      </c>
      <c r="C7648" s="47"/>
      <c r="D7648" s="47"/>
      <c r="E7648" s="47"/>
      <c r="F7648" s="47"/>
      <c r="G7648" s="74">
        <f>IFERROR(SUMPRODUCT(I7648:K7648,I7649:K7649),"")</f>
        <v>0</v>
      </c>
      <c r="H7648" s="47"/>
      <c r="I7648" s="118"/>
      <c r="J7648" s="118"/>
      <c r="K7648" s="118"/>
      <c r="L7648" s="48" t="s">
        <v>5</v>
      </c>
      <c r="M7648" s="47" t="str">
        <f>IF(H7647="Erdgas","Erdgaskosten exkl. Steuern, Abgaben, Netzentgelte, etc.",IF(H7647="Strom","Stromkosten exkl. Steuern, Abgaben, Netzentgelte, etc.",IF(H7647="Wärme/Kälte","Wärme-/Kältekosten exkl. Steuern, Abgaben, Netzentgelte, etc.", "Bitte Energieart auswählen!")))</f>
        <v>Bitte Energieart auswählen!</v>
      </c>
      <c r="N7648" s="47"/>
      <c r="O7648" s="47"/>
      <c r="P7648" s="75"/>
      <c r="Q7648" s="61"/>
      <c r="R7648" s="62"/>
      <c r="S7648" s="47"/>
    </row>
    <row r="7649" spans="2:19" ht="15" thickBot="1" x14ac:dyDescent="0.35">
      <c r="B7649" s="47" t="str">
        <f>IF(AND(H7647="Erdgas",H7646="Nein"),"Aliquoter Erdgasverbrauch in kWh von 1. Oktober 2022 bis 31. Dezember 2022",IF(H7647="Erdgas","Erdgasverbrauch in kWh von 1. Oktober 2022 bis 31. Dezember 2022",IF(AND(H7647="Strom",H7646="Nein"),"Aliquoter Stromverbrauch in kWh von 1. Oktober 2022 bis 31. Dezember 2022",IF(H7647="Strom","Stromverbrauch in kWh von 1. Oktober 2022 bis 31. Dezember 2022",IF(AND(H7647="Wärme/Kälte",H7646="Nein"),"Aliquoter Wärme-/Kälteverbrauch in kWh von 1. Oktober 2022 bis 31. Dezember 2022",IF(H7647="Wärme/Kälte","Wärme-/Kälteverbrauch in kWh von 1. Oktober 2022 bis 31. Dezember 2022","Bitte Energieart auswählen!"))))))</f>
        <v>Bitte Energieart auswählen!</v>
      </c>
      <c r="C7649" s="47"/>
      <c r="D7649" s="47"/>
      <c r="E7649" s="47"/>
      <c r="F7649" s="47"/>
      <c r="G7649" s="47"/>
      <c r="H7649" s="59">
        <f>SUM(I7649:K7649)</f>
        <v>0</v>
      </c>
      <c r="I7649" s="119" t="str">
        <f>IFERROR(IF(H7646="Nein",VLOOKUP(H7645,'1 - Strom Erdgas Wärme 2021'!H:AA,20,FALSE)/12,""),"")</f>
        <v/>
      </c>
      <c r="J7649" s="119" t="str">
        <f>IFERROR(IF(H7646="Nein",VLOOKUP(H7645,'1 - Strom Erdgas Wärme 2021'!H:AB,20,FALSE)/12,""),"")</f>
        <v/>
      </c>
      <c r="K7649" s="119" t="str">
        <f>IFERROR(IF(H7646="Nein",VLOOKUP(H7645,'1 - Strom Erdgas Wärme 2021'!H:AC,20,FALSE)/12,""),"")</f>
        <v/>
      </c>
      <c r="L7649" s="48" t="s">
        <v>5</v>
      </c>
      <c r="M7649" s="76" t="str">
        <f>IFERROR(IF(H7646="Nein","Vorbefüllte Verbrauchswerte wurden aliquot (d.h. 1/12) aus dem Jahr 2021 übernommen.","Bitte ergänzen Sie die monatlichen Verbrauchswerte gem. Lastprofilzähler"),"")</f>
        <v>Bitte ergänzen Sie die monatlichen Verbrauchswerte gem. Lastprofilzähler</v>
      </c>
      <c r="N7649" s="77"/>
      <c r="O7649" s="77"/>
      <c r="P7649" s="77"/>
      <c r="Q7649" s="77"/>
      <c r="R7649" s="77"/>
      <c r="S7649" s="77"/>
    </row>
    <row r="7650" spans="2:19" x14ac:dyDescent="0.3">
      <c r="B7650" s="47" t="str">
        <f>IF(H7647="Wärme/Kälte","Energiemix: Anteil in % der aus Strom oder Erdgas erzeugten Wärme/Kälte","")</f>
        <v/>
      </c>
      <c r="C7650" s="46"/>
      <c r="D7650" s="46"/>
      <c r="E7650" s="46"/>
      <c r="F7650" s="74">
        <f>IFERROR(SUMPRODUCT(I7650:K7650,I7649:K7649),"")</f>
        <v>0</v>
      </c>
      <c r="G7650" s="74"/>
      <c r="H7650" s="46"/>
      <c r="I7650" s="120"/>
      <c r="J7650" s="121"/>
      <c r="K7650" s="121"/>
      <c r="L7650" s="48" t="str">
        <f>IF(H7647="Wärme/Kälte","i","")</f>
        <v/>
      </c>
      <c r="M7650" s="47" t="str">
        <f>IF(H7647="Wärme/Kälte","Bitte geben Sie den Anteil in % (von 0 bis 100, ohne Prozentzeichen) der  direkt aus Strom oder Erdgas erzeugten Wärme/Kälte.","")</f>
        <v/>
      </c>
      <c r="N7650" s="46"/>
      <c r="O7650" s="46"/>
      <c r="P7650" s="46"/>
      <c r="Q7650" s="46"/>
      <c r="R7650" s="46"/>
      <c r="S7650" s="46"/>
    </row>
    <row r="7651" spans="2:19" x14ac:dyDescent="0.3">
      <c r="B7651" s="46"/>
      <c r="C7651" s="46"/>
      <c r="D7651" s="46"/>
      <c r="E7651" s="46"/>
      <c r="F7651" s="46"/>
      <c r="G7651" s="46"/>
      <c r="H7651" s="46"/>
      <c r="I7651" s="98"/>
      <c r="J7651" s="46"/>
      <c r="K7651" s="46"/>
      <c r="L7651" s="48"/>
      <c r="M7651" s="47"/>
      <c r="N7651" s="46"/>
      <c r="O7651" s="46"/>
      <c r="P7651" s="46"/>
      <c r="Q7651" s="46"/>
      <c r="R7651" s="46"/>
      <c r="S7651" s="46"/>
    </row>
    <row r="7652" spans="2:19" ht="18" thickBot="1" x14ac:dyDescent="0.5">
      <c r="B7652" s="56" t="s">
        <v>10</v>
      </c>
      <c r="C7652" s="47"/>
      <c r="D7652" s="47"/>
      <c r="E7652" s="47"/>
      <c r="F7652" s="47"/>
      <c r="G7652" s="47"/>
      <c r="H7652" s="47"/>
      <c r="I7652" s="68">
        <v>44835</v>
      </c>
      <c r="J7652" s="68">
        <v>44866</v>
      </c>
      <c r="K7652" s="68">
        <v>44896</v>
      </c>
      <c r="L7652" s="47"/>
      <c r="M7652" s="69"/>
      <c r="N7652" s="69"/>
      <c r="O7652" s="69"/>
      <c r="P7652" s="69"/>
      <c r="Q7652" s="69"/>
      <c r="R7652" s="69"/>
      <c r="S7652" s="47"/>
    </row>
    <row r="7653" spans="2:19" ht="15" thickBot="1" x14ac:dyDescent="0.35">
      <c r="B7653" s="47" t="s">
        <v>28</v>
      </c>
      <c r="C7653" s="47"/>
      <c r="D7653" s="47"/>
      <c r="E7653" s="47"/>
      <c r="F7653" s="47"/>
      <c r="G7653" s="47"/>
      <c r="H7653" s="117"/>
      <c r="I7653" s="70"/>
      <c r="J7653" s="71"/>
      <c r="K7653" s="71"/>
      <c r="L7653" s="48" t="s">
        <v>5</v>
      </c>
      <c r="M7653" s="47" t="s">
        <v>29</v>
      </c>
      <c r="N7653" s="69"/>
      <c r="O7653" s="69"/>
      <c r="P7653" s="69"/>
      <c r="Q7653" s="69"/>
      <c r="R7653" s="69"/>
      <c r="S7653" s="47"/>
    </row>
    <row r="7654" spans="2:19" ht="15" thickBot="1" x14ac:dyDescent="0.35">
      <c r="B7654" s="47" t="s">
        <v>13</v>
      </c>
      <c r="C7654" s="47"/>
      <c r="D7654" s="47"/>
      <c r="E7654" s="47"/>
      <c r="F7654" s="47"/>
      <c r="G7654" s="47"/>
      <c r="H7654" s="138">
        <f>IFERROR(VLOOKUP(H7653,'1 - Strom Erdgas Wärme 2021'!H:AA,17,FALSE),"")</f>
        <v>0</v>
      </c>
      <c r="I7654" s="70"/>
      <c r="J7654" s="71"/>
      <c r="K7654" s="71"/>
      <c r="L7654" s="48"/>
      <c r="M7654" s="47"/>
      <c r="N7654" s="69"/>
      <c r="O7654" s="69"/>
      <c r="P7654" s="69"/>
      <c r="Q7654" s="69"/>
      <c r="R7654" s="69"/>
      <c r="S7654" s="47"/>
    </row>
    <row r="7655" spans="2:19" ht="15" thickBot="1" x14ac:dyDescent="0.35">
      <c r="B7655" s="47" t="s">
        <v>16</v>
      </c>
      <c r="C7655" s="47"/>
      <c r="D7655" s="47"/>
      <c r="E7655" s="47"/>
      <c r="F7655" s="47"/>
      <c r="G7655" s="47"/>
      <c r="H7655" s="139"/>
      <c r="I7655" s="72"/>
      <c r="J7655" s="73"/>
      <c r="K7655" s="73"/>
      <c r="L7655" s="48" t="s">
        <v>5</v>
      </c>
      <c r="M7655" s="47" t="s">
        <v>17</v>
      </c>
      <c r="N7655" s="69"/>
      <c r="O7655" s="69"/>
      <c r="P7655" s="69"/>
      <c r="Q7655" s="69"/>
      <c r="R7655" s="69"/>
      <c r="S7655" s="47"/>
    </row>
    <row r="7656" spans="2:19" ht="16.8" thickBot="1" x14ac:dyDescent="0.45">
      <c r="B7656" s="47" t="str">
        <f>IF(H7655="Erdgas","Arbeitspreis pro kWh Erdgas in EUR",IF(H7655="Strom","Arbeitspreis pro kWh Strom in EUR",IF(H7655="Wärme/Kälte","Arbeitspreis pro kWh Wärme-/Kälteverbrauch in EUR","Bitte Energieart auswählen!")))</f>
        <v>Bitte Energieart auswählen!</v>
      </c>
      <c r="C7656" s="47"/>
      <c r="D7656" s="47"/>
      <c r="E7656" s="47"/>
      <c r="F7656" s="47"/>
      <c r="G7656" s="74">
        <f>IFERROR(SUMPRODUCT(I7656:K7656,I7657:K7657),"")</f>
        <v>0</v>
      </c>
      <c r="H7656" s="47"/>
      <c r="I7656" s="118"/>
      <c r="J7656" s="118"/>
      <c r="K7656" s="118"/>
      <c r="L7656" s="48" t="s">
        <v>5</v>
      </c>
      <c r="M7656" s="47" t="str">
        <f>IF(H7655="Erdgas","Erdgaskosten exkl. Steuern, Abgaben, Netzentgelte, etc.",IF(H7655="Strom","Stromkosten exkl. Steuern, Abgaben, Netzentgelte, etc.",IF(H7655="Wärme/Kälte","Wärme-/Kältekosten exkl. Steuern, Abgaben, Netzentgelte, etc.", "Bitte Energieart auswählen!")))</f>
        <v>Bitte Energieart auswählen!</v>
      </c>
      <c r="N7656" s="47"/>
      <c r="O7656" s="47"/>
      <c r="P7656" s="75"/>
      <c r="Q7656" s="61"/>
      <c r="R7656" s="62"/>
      <c r="S7656" s="47"/>
    </row>
    <row r="7657" spans="2:19" ht="15" thickBot="1" x14ac:dyDescent="0.35">
      <c r="B7657" s="47" t="str">
        <f>IF(AND(H7655="Erdgas",H7654="Nein"),"Aliquoter Erdgasverbrauch in kWh von 1. Oktober 2022 bis 31. Dezember 2022",IF(H7655="Erdgas","Erdgasverbrauch in kWh von 1. Oktober 2022 bis 31. Dezember 2022",IF(AND(H7655="Strom",H7654="Nein"),"Aliquoter Stromverbrauch in kWh von 1. Oktober 2022 bis 31. Dezember 2022",IF(H7655="Strom","Stromverbrauch in kWh von 1. Oktober 2022 bis 31. Dezember 2022",IF(AND(H7655="Wärme/Kälte",H7654="Nein"),"Aliquoter Wärme-/Kälteverbrauch in kWh von 1. Oktober 2022 bis 31. Dezember 2022",IF(H7655="Wärme/Kälte","Wärme-/Kälteverbrauch in kWh von 1. Oktober 2022 bis 31. Dezember 2022","Bitte Energieart auswählen!"))))))</f>
        <v>Bitte Energieart auswählen!</v>
      </c>
      <c r="C7657" s="47"/>
      <c r="D7657" s="47"/>
      <c r="E7657" s="47"/>
      <c r="F7657" s="47"/>
      <c r="G7657" s="47"/>
      <c r="H7657" s="59">
        <f>SUM(I7657:K7657)</f>
        <v>0</v>
      </c>
      <c r="I7657" s="119" t="str">
        <f>IFERROR(IF(H7654="Nein",VLOOKUP(H7653,'1 - Strom Erdgas Wärme 2021'!H:AA,20,FALSE)/12,""),"")</f>
        <v/>
      </c>
      <c r="J7657" s="119" t="str">
        <f>IFERROR(IF(H7654="Nein",VLOOKUP(H7653,'1 - Strom Erdgas Wärme 2021'!H:AB,20,FALSE)/12,""),"")</f>
        <v/>
      </c>
      <c r="K7657" s="119" t="str">
        <f>IFERROR(IF(H7654="Nein",VLOOKUP(H7653,'1 - Strom Erdgas Wärme 2021'!H:AC,20,FALSE)/12,""),"")</f>
        <v/>
      </c>
      <c r="L7657" s="48" t="s">
        <v>5</v>
      </c>
      <c r="M7657" s="76" t="str">
        <f>IFERROR(IF(H7654="Nein","Vorbefüllte Verbrauchswerte wurden aliquot (d.h. 1/12) aus dem Jahr 2021 übernommen.","Bitte ergänzen Sie die monatlichen Verbrauchswerte gem. Lastprofilzähler"),"")</f>
        <v>Bitte ergänzen Sie die monatlichen Verbrauchswerte gem. Lastprofilzähler</v>
      </c>
      <c r="N7657" s="77"/>
      <c r="O7657" s="77"/>
      <c r="P7657" s="77"/>
      <c r="Q7657" s="77"/>
      <c r="R7657" s="77"/>
      <c r="S7657" s="77"/>
    </row>
    <row r="7658" spans="2:19" x14ac:dyDescent="0.3">
      <c r="B7658" s="47" t="str">
        <f>IF(H7655="Wärme/Kälte","Energiemix: Anteil in % der aus Strom oder Erdgas erzeugten Wärme/Kälte","")</f>
        <v/>
      </c>
      <c r="C7658" s="46"/>
      <c r="D7658" s="46"/>
      <c r="E7658" s="46"/>
      <c r="F7658" s="74">
        <f>IFERROR(SUMPRODUCT(I7658:K7658,I7657:K7657),"")</f>
        <v>0</v>
      </c>
      <c r="G7658" s="74"/>
      <c r="H7658" s="46"/>
      <c r="I7658" s="120"/>
      <c r="J7658" s="121"/>
      <c r="K7658" s="121"/>
      <c r="L7658" s="48" t="str">
        <f>IF(H7655="Wärme/Kälte","i","")</f>
        <v/>
      </c>
      <c r="M7658" s="47" t="str">
        <f>IF(H7655="Wärme/Kälte","Bitte geben Sie den Anteil in % (von 0 bis 100, ohne Prozentzeichen) der  direkt aus Strom oder Erdgas erzeugten Wärme/Kälte.","")</f>
        <v/>
      </c>
      <c r="N7658" s="46"/>
      <c r="O7658" s="46"/>
      <c r="P7658" s="46"/>
      <c r="Q7658" s="46"/>
      <c r="R7658" s="46"/>
      <c r="S7658" s="46"/>
    </row>
    <row r="7659" spans="2:19" x14ac:dyDescent="0.3">
      <c r="B7659" s="46"/>
      <c r="C7659" s="46"/>
      <c r="D7659" s="46"/>
      <c r="E7659" s="46"/>
      <c r="F7659" s="46"/>
      <c r="G7659" s="46"/>
      <c r="H7659" s="46"/>
      <c r="I7659" s="98"/>
      <c r="J7659" s="46"/>
      <c r="K7659" s="46"/>
      <c r="L7659" s="48"/>
      <c r="M7659" s="47"/>
      <c r="N7659" s="46"/>
      <c r="O7659" s="46"/>
      <c r="P7659" s="46"/>
      <c r="Q7659" s="46"/>
      <c r="R7659" s="46"/>
      <c r="S7659" s="46"/>
    </row>
    <row r="7660" spans="2:19" ht="18" thickBot="1" x14ac:dyDescent="0.5">
      <c r="B7660" s="56" t="s">
        <v>10</v>
      </c>
      <c r="C7660" s="47"/>
      <c r="D7660" s="47"/>
      <c r="E7660" s="47"/>
      <c r="F7660" s="47"/>
      <c r="G7660" s="47"/>
      <c r="H7660" s="47"/>
      <c r="I7660" s="68">
        <v>44835</v>
      </c>
      <c r="J7660" s="68">
        <v>44866</v>
      </c>
      <c r="K7660" s="68">
        <v>44896</v>
      </c>
      <c r="L7660" s="47"/>
      <c r="M7660" s="69"/>
      <c r="N7660" s="69"/>
      <c r="O7660" s="69"/>
      <c r="P7660" s="69"/>
      <c r="Q7660" s="69"/>
      <c r="R7660" s="69"/>
      <c r="S7660" s="47"/>
    </row>
    <row r="7661" spans="2:19" ht="15" thickBot="1" x14ac:dyDescent="0.35">
      <c r="B7661" s="47" t="s">
        <v>28</v>
      </c>
      <c r="C7661" s="47"/>
      <c r="D7661" s="47"/>
      <c r="E7661" s="47"/>
      <c r="F7661" s="47"/>
      <c r="G7661" s="47"/>
      <c r="H7661" s="117"/>
      <c r="I7661" s="70"/>
      <c r="J7661" s="71"/>
      <c r="K7661" s="71"/>
      <c r="L7661" s="48" t="s">
        <v>5</v>
      </c>
      <c r="M7661" s="47" t="s">
        <v>29</v>
      </c>
      <c r="N7661" s="69"/>
      <c r="O7661" s="69"/>
      <c r="P7661" s="69"/>
      <c r="Q7661" s="69"/>
      <c r="R7661" s="69"/>
      <c r="S7661" s="47"/>
    </row>
    <row r="7662" spans="2:19" ht="15" thickBot="1" x14ac:dyDescent="0.35">
      <c r="B7662" s="47" t="s">
        <v>13</v>
      </c>
      <c r="C7662" s="47"/>
      <c r="D7662" s="47"/>
      <c r="E7662" s="47"/>
      <c r="F7662" s="47"/>
      <c r="G7662" s="47"/>
      <c r="H7662" s="138">
        <f>IFERROR(VLOOKUP(H7661,'1 - Strom Erdgas Wärme 2021'!H:AA,17,FALSE),"")</f>
        <v>0</v>
      </c>
      <c r="I7662" s="70"/>
      <c r="J7662" s="71"/>
      <c r="K7662" s="71"/>
      <c r="L7662" s="48"/>
      <c r="M7662" s="47"/>
      <c r="N7662" s="69"/>
      <c r="O7662" s="69"/>
      <c r="P7662" s="69"/>
      <c r="Q7662" s="69"/>
      <c r="R7662" s="69"/>
      <c r="S7662" s="47"/>
    </row>
    <row r="7663" spans="2:19" ht="15" thickBot="1" x14ac:dyDescent="0.35">
      <c r="B7663" s="47" t="s">
        <v>16</v>
      </c>
      <c r="C7663" s="47"/>
      <c r="D7663" s="47"/>
      <c r="E7663" s="47"/>
      <c r="F7663" s="47"/>
      <c r="G7663" s="47"/>
      <c r="H7663" s="139"/>
      <c r="I7663" s="72"/>
      <c r="J7663" s="73"/>
      <c r="K7663" s="73"/>
      <c r="L7663" s="48" t="s">
        <v>5</v>
      </c>
      <c r="M7663" s="47" t="s">
        <v>17</v>
      </c>
      <c r="N7663" s="69"/>
      <c r="O7663" s="69"/>
      <c r="P7663" s="69"/>
      <c r="Q7663" s="69"/>
      <c r="R7663" s="69"/>
      <c r="S7663" s="47"/>
    </row>
    <row r="7664" spans="2:19" ht="16.8" thickBot="1" x14ac:dyDescent="0.45">
      <c r="B7664" s="47" t="str">
        <f>IF(H7663="Erdgas","Arbeitspreis pro kWh Erdgas in EUR",IF(H7663="Strom","Arbeitspreis pro kWh Strom in EUR",IF(H7663="Wärme/Kälte","Arbeitspreis pro kWh Wärme-/Kälteverbrauch in EUR","Bitte Energieart auswählen!")))</f>
        <v>Bitte Energieart auswählen!</v>
      </c>
      <c r="C7664" s="47"/>
      <c r="D7664" s="47"/>
      <c r="E7664" s="47"/>
      <c r="F7664" s="47"/>
      <c r="G7664" s="74">
        <f>IFERROR(SUMPRODUCT(I7664:K7664,I7665:K7665),"")</f>
        <v>0</v>
      </c>
      <c r="H7664" s="47"/>
      <c r="I7664" s="118"/>
      <c r="J7664" s="118"/>
      <c r="K7664" s="118"/>
      <c r="L7664" s="48" t="s">
        <v>5</v>
      </c>
      <c r="M7664" s="47" t="str">
        <f>IF(H7663="Erdgas","Erdgaskosten exkl. Steuern, Abgaben, Netzentgelte, etc.",IF(H7663="Strom","Stromkosten exkl. Steuern, Abgaben, Netzentgelte, etc.",IF(H7663="Wärme/Kälte","Wärme-/Kältekosten exkl. Steuern, Abgaben, Netzentgelte, etc.", "Bitte Energieart auswählen!")))</f>
        <v>Bitte Energieart auswählen!</v>
      </c>
      <c r="N7664" s="47"/>
      <c r="O7664" s="47"/>
      <c r="P7664" s="75"/>
      <c r="Q7664" s="61"/>
      <c r="R7664" s="62"/>
      <c r="S7664" s="47"/>
    </row>
    <row r="7665" spans="2:19" ht="15" thickBot="1" x14ac:dyDescent="0.35">
      <c r="B7665" s="47" t="str">
        <f>IF(AND(H7663="Erdgas",H7662="Nein"),"Aliquoter Erdgasverbrauch in kWh von 1. Oktober 2022 bis 31. Dezember 2022",IF(H7663="Erdgas","Erdgasverbrauch in kWh von 1. Oktober 2022 bis 31. Dezember 2022",IF(AND(H7663="Strom",H7662="Nein"),"Aliquoter Stromverbrauch in kWh von 1. Oktober 2022 bis 31. Dezember 2022",IF(H7663="Strom","Stromverbrauch in kWh von 1. Oktober 2022 bis 31. Dezember 2022",IF(AND(H7663="Wärme/Kälte",H7662="Nein"),"Aliquoter Wärme-/Kälteverbrauch in kWh von 1. Oktober 2022 bis 31. Dezember 2022",IF(H7663="Wärme/Kälte","Wärme-/Kälteverbrauch in kWh von 1. Oktober 2022 bis 31. Dezember 2022","Bitte Energieart auswählen!"))))))</f>
        <v>Bitte Energieart auswählen!</v>
      </c>
      <c r="C7665" s="47"/>
      <c r="D7665" s="47"/>
      <c r="E7665" s="47"/>
      <c r="F7665" s="47"/>
      <c r="G7665" s="47"/>
      <c r="H7665" s="59">
        <f>SUM(I7665:K7665)</f>
        <v>0</v>
      </c>
      <c r="I7665" s="119" t="str">
        <f>IFERROR(IF(H7662="Nein",VLOOKUP(H7661,'1 - Strom Erdgas Wärme 2021'!H:AA,20,FALSE)/12,""),"")</f>
        <v/>
      </c>
      <c r="J7665" s="119" t="str">
        <f>IFERROR(IF(H7662="Nein",VLOOKUP(H7661,'1 - Strom Erdgas Wärme 2021'!H:AB,20,FALSE)/12,""),"")</f>
        <v/>
      </c>
      <c r="K7665" s="119" t="str">
        <f>IFERROR(IF(H7662="Nein",VLOOKUP(H7661,'1 - Strom Erdgas Wärme 2021'!H:AC,20,FALSE)/12,""),"")</f>
        <v/>
      </c>
      <c r="L7665" s="48" t="s">
        <v>5</v>
      </c>
      <c r="M7665" s="76" t="str">
        <f>IFERROR(IF(H7662="Nein","Vorbefüllte Verbrauchswerte wurden aliquot (d.h. 1/12) aus dem Jahr 2021 übernommen.","Bitte ergänzen Sie die monatlichen Verbrauchswerte gem. Lastprofilzähler"),"")</f>
        <v>Bitte ergänzen Sie die monatlichen Verbrauchswerte gem. Lastprofilzähler</v>
      </c>
      <c r="N7665" s="77"/>
      <c r="O7665" s="77"/>
      <c r="P7665" s="77"/>
      <c r="Q7665" s="77"/>
      <c r="R7665" s="77"/>
      <c r="S7665" s="77"/>
    </row>
    <row r="7666" spans="2:19" x14ac:dyDescent="0.3">
      <c r="B7666" s="47" t="str">
        <f>IF(H7663="Wärme/Kälte","Energiemix: Anteil in % der aus Strom oder Erdgas erzeugten Wärme/Kälte","")</f>
        <v/>
      </c>
      <c r="C7666" s="46"/>
      <c r="D7666" s="46"/>
      <c r="E7666" s="46"/>
      <c r="F7666" s="74">
        <f>IFERROR(SUMPRODUCT(I7666:K7666,I7665:K7665),"")</f>
        <v>0</v>
      </c>
      <c r="G7666" s="74"/>
      <c r="H7666" s="46"/>
      <c r="I7666" s="120"/>
      <c r="J7666" s="121"/>
      <c r="K7666" s="121"/>
      <c r="L7666" s="48" t="str">
        <f>IF(H7663="Wärme/Kälte","i","")</f>
        <v/>
      </c>
      <c r="M7666" s="47" t="str">
        <f>IF(H7663="Wärme/Kälte","Bitte geben Sie den Anteil in % (von 0 bis 100, ohne Prozentzeichen) der  direkt aus Strom oder Erdgas erzeugten Wärme/Kälte.","")</f>
        <v/>
      </c>
      <c r="N7666" s="46"/>
      <c r="O7666" s="46"/>
      <c r="P7666" s="46"/>
      <c r="Q7666" s="46"/>
      <c r="R7666" s="46"/>
      <c r="S7666" s="46"/>
    </row>
    <row r="7667" spans="2:19" x14ac:dyDescent="0.3">
      <c r="B7667" s="46"/>
      <c r="C7667" s="46"/>
      <c r="D7667" s="46"/>
      <c r="E7667" s="46"/>
      <c r="F7667" s="46"/>
      <c r="G7667" s="46"/>
      <c r="H7667" s="46"/>
      <c r="I7667" s="98"/>
      <c r="J7667" s="46"/>
      <c r="K7667" s="46"/>
      <c r="L7667" s="48"/>
      <c r="M7667" s="47"/>
      <c r="N7667" s="46"/>
      <c r="O7667" s="46"/>
      <c r="P7667" s="46"/>
      <c r="Q7667" s="46"/>
      <c r="R7667" s="46"/>
      <c r="S7667" s="46"/>
    </row>
    <row r="7668" spans="2:19" ht="18" thickBot="1" x14ac:dyDescent="0.5">
      <c r="B7668" s="56" t="s">
        <v>10</v>
      </c>
      <c r="C7668" s="47"/>
      <c r="D7668" s="47"/>
      <c r="E7668" s="47"/>
      <c r="F7668" s="47"/>
      <c r="G7668" s="47"/>
      <c r="H7668" s="47"/>
      <c r="I7668" s="68">
        <v>44835</v>
      </c>
      <c r="J7668" s="68">
        <v>44866</v>
      </c>
      <c r="K7668" s="68">
        <v>44896</v>
      </c>
      <c r="L7668" s="47"/>
      <c r="M7668" s="69"/>
      <c r="N7668" s="69"/>
      <c r="O7668" s="69"/>
      <c r="P7668" s="69"/>
      <c r="Q7668" s="69"/>
      <c r="R7668" s="69"/>
      <c r="S7668" s="47"/>
    </row>
    <row r="7669" spans="2:19" ht="15" thickBot="1" x14ac:dyDescent="0.35">
      <c r="B7669" s="47" t="s">
        <v>28</v>
      </c>
      <c r="C7669" s="47"/>
      <c r="D7669" s="47"/>
      <c r="E7669" s="47"/>
      <c r="F7669" s="47"/>
      <c r="G7669" s="47"/>
      <c r="H7669" s="117"/>
      <c r="I7669" s="70"/>
      <c r="J7669" s="71"/>
      <c r="K7669" s="71"/>
      <c r="L7669" s="48" t="s">
        <v>5</v>
      </c>
      <c r="M7669" s="47" t="s">
        <v>29</v>
      </c>
      <c r="N7669" s="69"/>
      <c r="O7669" s="69"/>
      <c r="P7669" s="69"/>
      <c r="Q7669" s="69"/>
      <c r="R7669" s="69"/>
      <c r="S7669" s="47"/>
    </row>
    <row r="7670" spans="2:19" ht="15" thickBot="1" x14ac:dyDescent="0.35">
      <c r="B7670" s="47" t="s">
        <v>13</v>
      </c>
      <c r="C7670" s="47"/>
      <c r="D7670" s="47"/>
      <c r="E7670" s="47"/>
      <c r="F7670" s="47"/>
      <c r="G7670" s="47"/>
      <c r="H7670" s="138">
        <f>IFERROR(VLOOKUP(H7669,'1 - Strom Erdgas Wärme 2021'!H:AA,17,FALSE),"")</f>
        <v>0</v>
      </c>
      <c r="I7670" s="70"/>
      <c r="J7670" s="71"/>
      <c r="K7670" s="71"/>
      <c r="L7670" s="48"/>
      <c r="M7670" s="47"/>
      <c r="N7670" s="69"/>
      <c r="O7670" s="69"/>
      <c r="P7670" s="69"/>
      <c r="Q7670" s="69"/>
      <c r="R7670" s="69"/>
      <c r="S7670" s="47"/>
    </row>
    <row r="7671" spans="2:19" ht="15" thickBot="1" x14ac:dyDescent="0.35">
      <c r="B7671" s="47" t="s">
        <v>16</v>
      </c>
      <c r="C7671" s="47"/>
      <c r="D7671" s="47"/>
      <c r="E7671" s="47"/>
      <c r="F7671" s="47"/>
      <c r="G7671" s="47"/>
      <c r="H7671" s="139"/>
      <c r="I7671" s="72"/>
      <c r="J7671" s="73"/>
      <c r="K7671" s="73"/>
      <c r="L7671" s="48" t="s">
        <v>5</v>
      </c>
      <c r="M7671" s="47" t="s">
        <v>17</v>
      </c>
      <c r="N7671" s="69"/>
      <c r="O7671" s="69"/>
      <c r="P7671" s="69"/>
      <c r="Q7671" s="69"/>
      <c r="R7671" s="69"/>
      <c r="S7671" s="47"/>
    </row>
    <row r="7672" spans="2:19" ht="16.8" thickBot="1" x14ac:dyDescent="0.45">
      <c r="B7672" s="47" t="str">
        <f>IF(H7671="Erdgas","Arbeitspreis pro kWh Erdgas in EUR",IF(H7671="Strom","Arbeitspreis pro kWh Strom in EUR",IF(H7671="Wärme/Kälte","Arbeitspreis pro kWh Wärme-/Kälteverbrauch in EUR","Bitte Energieart auswählen!")))</f>
        <v>Bitte Energieart auswählen!</v>
      </c>
      <c r="C7672" s="47"/>
      <c r="D7672" s="47"/>
      <c r="E7672" s="47"/>
      <c r="F7672" s="47"/>
      <c r="G7672" s="74">
        <f>IFERROR(SUMPRODUCT(I7672:K7672,I7673:K7673),"")</f>
        <v>0</v>
      </c>
      <c r="H7672" s="47"/>
      <c r="I7672" s="118"/>
      <c r="J7672" s="118"/>
      <c r="K7672" s="118"/>
      <c r="L7672" s="48" t="s">
        <v>5</v>
      </c>
      <c r="M7672" s="47" t="str">
        <f>IF(H7671="Erdgas","Erdgaskosten exkl. Steuern, Abgaben, Netzentgelte, etc.",IF(H7671="Strom","Stromkosten exkl. Steuern, Abgaben, Netzentgelte, etc.",IF(H7671="Wärme/Kälte","Wärme-/Kältekosten exkl. Steuern, Abgaben, Netzentgelte, etc.", "Bitte Energieart auswählen!")))</f>
        <v>Bitte Energieart auswählen!</v>
      </c>
      <c r="N7672" s="47"/>
      <c r="O7672" s="47"/>
      <c r="P7672" s="75"/>
      <c r="Q7672" s="61"/>
      <c r="R7672" s="62"/>
      <c r="S7672" s="47"/>
    </row>
    <row r="7673" spans="2:19" ht="15" thickBot="1" x14ac:dyDescent="0.35">
      <c r="B7673" s="47" t="str">
        <f>IF(AND(H7671="Erdgas",H7670="Nein"),"Aliquoter Erdgasverbrauch in kWh von 1. Oktober 2022 bis 31. Dezember 2022",IF(H7671="Erdgas","Erdgasverbrauch in kWh von 1. Oktober 2022 bis 31. Dezember 2022",IF(AND(H7671="Strom",H7670="Nein"),"Aliquoter Stromverbrauch in kWh von 1. Oktober 2022 bis 31. Dezember 2022",IF(H7671="Strom","Stromverbrauch in kWh von 1. Oktober 2022 bis 31. Dezember 2022",IF(AND(H7671="Wärme/Kälte",H7670="Nein"),"Aliquoter Wärme-/Kälteverbrauch in kWh von 1. Oktober 2022 bis 31. Dezember 2022",IF(H7671="Wärme/Kälte","Wärme-/Kälteverbrauch in kWh von 1. Oktober 2022 bis 31. Dezember 2022","Bitte Energieart auswählen!"))))))</f>
        <v>Bitte Energieart auswählen!</v>
      </c>
      <c r="C7673" s="47"/>
      <c r="D7673" s="47"/>
      <c r="E7673" s="47"/>
      <c r="F7673" s="47"/>
      <c r="G7673" s="47"/>
      <c r="H7673" s="59">
        <f>SUM(I7673:K7673)</f>
        <v>0</v>
      </c>
      <c r="I7673" s="119" t="str">
        <f>IFERROR(IF(H7670="Nein",VLOOKUP(H7669,'1 - Strom Erdgas Wärme 2021'!H:AA,20,FALSE)/12,""),"")</f>
        <v/>
      </c>
      <c r="J7673" s="119" t="str">
        <f>IFERROR(IF(H7670="Nein",VLOOKUP(H7669,'1 - Strom Erdgas Wärme 2021'!H:AB,20,FALSE)/12,""),"")</f>
        <v/>
      </c>
      <c r="K7673" s="119" t="str">
        <f>IFERROR(IF(H7670="Nein",VLOOKUP(H7669,'1 - Strom Erdgas Wärme 2021'!H:AC,20,FALSE)/12,""),"")</f>
        <v/>
      </c>
      <c r="L7673" s="48" t="s">
        <v>5</v>
      </c>
      <c r="M7673" s="76" t="str">
        <f>IFERROR(IF(H7670="Nein","Vorbefüllte Verbrauchswerte wurden aliquot (d.h. 1/12) aus dem Jahr 2021 übernommen.","Bitte ergänzen Sie die monatlichen Verbrauchswerte gem. Lastprofilzähler"),"")</f>
        <v>Bitte ergänzen Sie die monatlichen Verbrauchswerte gem. Lastprofilzähler</v>
      </c>
      <c r="N7673" s="77"/>
      <c r="O7673" s="77"/>
      <c r="P7673" s="77"/>
      <c r="Q7673" s="77"/>
      <c r="R7673" s="77"/>
      <c r="S7673" s="77"/>
    </row>
    <row r="7674" spans="2:19" x14ac:dyDescent="0.3">
      <c r="B7674" s="47" t="str">
        <f>IF(H7671="Wärme/Kälte","Energiemix: Anteil in % der aus Strom oder Erdgas erzeugten Wärme/Kälte","")</f>
        <v/>
      </c>
      <c r="C7674" s="46"/>
      <c r="D7674" s="46"/>
      <c r="E7674" s="46"/>
      <c r="F7674" s="74">
        <f>IFERROR(SUMPRODUCT(I7674:K7674,I7673:K7673),"")</f>
        <v>0</v>
      </c>
      <c r="G7674" s="74"/>
      <c r="H7674" s="46"/>
      <c r="I7674" s="120"/>
      <c r="J7674" s="121"/>
      <c r="K7674" s="121"/>
      <c r="L7674" s="48" t="str">
        <f>IF(H7671="Wärme/Kälte","i","")</f>
        <v/>
      </c>
      <c r="M7674" s="47" t="str">
        <f>IF(H7671="Wärme/Kälte","Bitte geben Sie den Anteil in % (von 0 bis 100, ohne Prozentzeichen) der  direkt aus Strom oder Erdgas erzeugten Wärme/Kälte.","")</f>
        <v/>
      </c>
      <c r="N7674" s="46"/>
      <c r="O7674" s="46"/>
      <c r="P7674" s="46"/>
      <c r="Q7674" s="46"/>
      <c r="R7674" s="46"/>
      <c r="S7674" s="46"/>
    </row>
    <row r="7675" spans="2:19" x14ac:dyDescent="0.3">
      <c r="B7675" s="46"/>
      <c r="C7675" s="46"/>
      <c r="D7675" s="46"/>
      <c r="E7675" s="46"/>
      <c r="F7675" s="46"/>
      <c r="G7675" s="46"/>
      <c r="H7675" s="46"/>
      <c r="I7675" s="98"/>
      <c r="J7675" s="46"/>
      <c r="K7675" s="46"/>
      <c r="L7675" s="48"/>
      <c r="M7675" s="47"/>
      <c r="N7675" s="46"/>
      <c r="O7675" s="46"/>
      <c r="P7675" s="46"/>
      <c r="Q7675" s="46"/>
      <c r="R7675" s="46"/>
      <c r="S7675" s="46"/>
    </row>
    <row r="7676" spans="2:19" ht="18" thickBot="1" x14ac:dyDescent="0.5">
      <c r="B7676" s="56" t="s">
        <v>10</v>
      </c>
      <c r="C7676" s="47"/>
      <c r="D7676" s="47"/>
      <c r="E7676" s="47"/>
      <c r="F7676" s="47"/>
      <c r="G7676" s="47"/>
      <c r="H7676" s="47"/>
      <c r="I7676" s="68">
        <v>44835</v>
      </c>
      <c r="J7676" s="68">
        <v>44866</v>
      </c>
      <c r="K7676" s="68">
        <v>44896</v>
      </c>
      <c r="L7676" s="47"/>
      <c r="M7676" s="69"/>
      <c r="N7676" s="69"/>
      <c r="O7676" s="69"/>
      <c r="P7676" s="69"/>
      <c r="Q7676" s="69"/>
      <c r="R7676" s="69"/>
      <c r="S7676" s="47"/>
    </row>
    <row r="7677" spans="2:19" ht="15" thickBot="1" x14ac:dyDescent="0.35">
      <c r="B7677" s="47" t="s">
        <v>28</v>
      </c>
      <c r="C7677" s="47"/>
      <c r="D7677" s="47"/>
      <c r="E7677" s="47"/>
      <c r="F7677" s="47"/>
      <c r="G7677" s="47"/>
      <c r="H7677" s="117"/>
      <c r="I7677" s="70"/>
      <c r="J7677" s="71"/>
      <c r="K7677" s="71"/>
      <c r="L7677" s="48" t="s">
        <v>5</v>
      </c>
      <c r="M7677" s="47" t="s">
        <v>29</v>
      </c>
      <c r="N7677" s="69"/>
      <c r="O7677" s="69"/>
      <c r="P7677" s="69"/>
      <c r="Q7677" s="69"/>
      <c r="R7677" s="69"/>
      <c r="S7677" s="47"/>
    </row>
    <row r="7678" spans="2:19" ht="15" thickBot="1" x14ac:dyDescent="0.35">
      <c r="B7678" s="47" t="s">
        <v>13</v>
      </c>
      <c r="C7678" s="47"/>
      <c r="D7678" s="47"/>
      <c r="E7678" s="47"/>
      <c r="F7678" s="47"/>
      <c r="G7678" s="47"/>
      <c r="H7678" s="138">
        <f>IFERROR(VLOOKUP(H7677,'1 - Strom Erdgas Wärme 2021'!H:AA,17,FALSE),"")</f>
        <v>0</v>
      </c>
      <c r="I7678" s="70"/>
      <c r="J7678" s="71"/>
      <c r="K7678" s="71"/>
      <c r="L7678" s="48"/>
      <c r="M7678" s="47"/>
      <c r="N7678" s="69"/>
      <c r="O7678" s="69"/>
      <c r="P7678" s="69"/>
      <c r="Q7678" s="69"/>
      <c r="R7678" s="69"/>
      <c r="S7678" s="47"/>
    </row>
    <row r="7679" spans="2:19" ht="15" thickBot="1" x14ac:dyDescent="0.35">
      <c r="B7679" s="47" t="s">
        <v>16</v>
      </c>
      <c r="C7679" s="47"/>
      <c r="D7679" s="47"/>
      <c r="E7679" s="47"/>
      <c r="F7679" s="47"/>
      <c r="G7679" s="47"/>
      <c r="H7679" s="139"/>
      <c r="I7679" s="72"/>
      <c r="J7679" s="73"/>
      <c r="K7679" s="73"/>
      <c r="L7679" s="48" t="s">
        <v>5</v>
      </c>
      <c r="M7679" s="47" t="s">
        <v>17</v>
      </c>
      <c r="N7679" s="69"/>
      <c r="O7679" s="69"/>
      <c r="P7679" s="69"/>
      <c r="Q7679" s="69"/>
      <c r="R7679" s="69"/>
      <c r="S7679" s="47"/>
    </row>
    <row r="7680" spans="2:19" ht="16.8" thickBot="1" x14ac:dyDescent="0.45">
      <c r="B7680" s="47" t="str">
        <f>IF(H7679="Erdgas","Arbeitspreis pro kWh Erdgas in EUR",IF(H7679="Strom","Arbeitspreis pro kWh Strom in EUR",IF(H7679="Wärme/Kälte","Arbeitspreis pro kWh Wärme-/Kälteverbrauch in EUR","Bitte Energieart auswählen!")))</f>
        <v>Bitte Energieart auswählen!</v>
      </c>
      <c r="C7680" s="47"/>
      <c r="D7680" s="47"/>
      <c r="E7680" s="47"/>
      <c r="F7680" s="47"/>
      <c r="G7680" s="74">
        <f>IFERROR(SUMPRODUCT(I7680:K7680,I7681:K7681),"")</f>
        <v>0</v>
      </c>
      <c r="H7680" s="47"/>
      <c r="I7680" s="118"/>
      <c r="J7680" s="118"/>
      <c r="K7680" s="118"/>
      <c r="L7680" s="48" t="s">
        <v>5</v>
      </c>
      <c r="M7680" s="47" t="str">
        <f>IF(H7679="Erdgas","Erdgaskosten exkl. Steuern, Abgaben, Netzentgelte, etc.",IF(H7679="Strom","Stromkosten exkl. Steuern, Abgaben, Netzentgelte, etc.",IF(H7679="Wärme/Kälte","Wärme-/Kältekosten exkl. Steuern, Abgaben, Netzentgelte, etc.", "Bitte Energieart auswählen!")))</f>
        <v>Bitte Energieart auswählen!</v>
      </c>
      <c r="N7680" s="47"/>
      <c r="O7680" s="47"/>
      <c r="P7680" s="75"/>
      <c r="Q7680" s="61"/>
      <c r="R7680" s="62"/>
      <c r="S7680" s="47"/>
    </row>
    <row r="7681" spans="2:19" ht="15" thickBot="1" x14ac:dyDescent="0.35">
      <c r="B7681" s="47" t="str">
        <f>IF(AND(H7679="Erdgas",H7678="Nein"),"Aliquoter Erdgasverbrauch in kWh von 1. Oktober 2022 bis 31. Dezember 2022",IF(H7679="Erdgas","Erdgasverbrauch in kWh von 1. Oktober 2022 bis 31. Dezember 2022",IF(AND(H7679="Strom",H7678="Nein"),"Aliquoter Stromverbrauch in kWh von 1. Oktober 2022 bis 31. Dezember 2022",IF(H7679="Strom","Stromverbrauch in kWh von 1. Oktober 2022 bis 31. Dezember 2022",IF(AND(H7679="Wärme/Kälte",H7678="Nein"),"Aliquoter Wärme-/Kälteverbrauch in kWh von 1. Oktober 2022 bis 31. Dezember 2022",IF(H7679="Wärme/Kälte","Wärme-/Kälteverbrauch in kWh von 1. Oktober 2022 bis 31. Dezember 2022","Bitte Energieart auswählen!"))))))</f>
        <v>Bitte Energieart auswählen!</v>
      </c>
      <c r="C7681" s="47"/>
      <c r="D7681" s="47"/>
      <c r="E7681" s="47"/>
      <c r="F7681" s="47"/>
      <c r="G7681" s="47"/>
      <c r="H7681" s="59">
        <f>SUM(I7681:K7681)</f>
        <v>0</v>
      </c>
      <c r="I7681" s="119" t="str">
        <f>IFERROR(IF(H7678="Nein",VLOOKUP(H7677,'1 - Strom Erdgas Wärme 2021'!H:AA,20,FALSE)/12,""),"")</f>
        <v/>
      </c>
      <c r="J7681" s="119" t="str">
        <f>IFERROR(IF(H7678="Nein",VLOOKUP(H7677,'1 - Strom Erdgas Wärme 2021'!H:AB,20,FALSE)/12,""),"")</f>
        <v/>
      </c>
      <c r="K7681" s="119" t="str">
        <f>IFERROR(IF(H7678="Nein",VLOOKUP(H7677,'1 - Strom Erdgas Wärme 2021'!H:AC,20,FALSE)/12,""),"")</f>
        <v/>
      </c>
      <c r="L7681" s="48" t="s">
        <v>5</v>
      </c>
      <c r="M7681" s="76" t="str">
        <f>IFERROR(IF(H7678="Nein","Vorbefüllte Verbrauchswerte wurden aliquot (d.h. 1/12) aus dem Jahr 2021 übernommen.","Bitte ergänzen Sie die monatlichen Verbrauchswerte gem. Lastprofilzähler"),"")</f>
        <v>Bitte ergänzen Sie die monatlichen Verbrauchswerte gem. Lastprofilzähler</v>
      </c>
      <c r="N7681" s="77"/>
      <c r="O7681" s="77"/>
      <c r="P7681" s="77"/>
      <c r="Q7681" s="77"/>
      <c r="R7681" s="77"/>
      <c r="S7681" s="77"/>
    </row>
    <row r="7682" spans="2:19" x14ac:dyDescent="0.3">
      <c r="B7682" s="47" t="str">
        <f>IF(H7679="Wärme/Kälte","Energiemix: Anteil in % der aus Strom oder Erdgas erzeugten Wärme/Kälte","")</f>
        <v/>
      </c>
      <c r="C7682" s="46"/>
      <c r="D7682" s="46"/>
      <c r="E7682" s="46"/>
      <c r="F7682" s="74">
        <f>IFERROR(SUMPRODUCT(I7682:K7682,I7681:K7681),"")</f>
        <v>0</v>
      </c>
      <c r="G7682" s="74"/>
      <c r="H7682" s="46"/>
      <c r="I7682" s="120"/>
      <c r="J7682" s="121"/>
      <c r="K7682" s="121"/>
      <c r="L7682" s="48" t="str">
        <f>IF(H7679="Wärme/Kälte","i","")</f>
        <v/>
      </c>
      <c r="M7682" s="47" t="str">
        <f>IF(H7679="Wärme/Kälte","Bitte geben Sie den Anteil in % (von 0 bis 100, ohne Prozentzeichen) der  direkt aus Strom oder Erdgas erzeugten Wärme/Kälte.","")</f>
        <v/>
      </c>
      <c r="N7682" s="46"/>
      <c r="O7682" s="46"/>
      <c r="P7682" s="46"/>
      <c r="Q7682" s="46"/>
      <c r="R7682" s="46"/>
      <c r="S7682" s="46"/>
    </row>
    <row r="7683" spans="2:19" x14ac:dyDescent="0.3">
      <c r="B7683" s="46"/>
      <c r="C7683" s="46"/>
      <c r="D7683" s="46"/>
      <c r="E7683" s="46"/>
      <c r="F7683" s="46"/>
      <c r="G7683" s="46"/>
      <c r="H7683" s="46"/>
      <c r="I7683" s="98"/>
      <c r="J7683" s="46"/>
      <c r="K7683" s="46"/>
      <c r="L7683" s="48"/>
      <c r="M7683" s="47"/>
      <c r="N7683" s="46"/>
      <c r="O7683" s="46"/>
      <c r="P7683" s="46"/>
      <c r="Q7683" s="46"/>
      <c r="R7683" s="46"/>
      <c r="S7683" s="46"/>
    </row>
    <row r="7684" spans="2:19" ht="18" thickBot="1" x14ac:dyDescent="0.5">
      <c r="B7684" s="56" t="s">
        <v>10</v>
      </c>
      <c r="C7684" s="47"/>
      <c r="D7684" s="47"/>
      <c r="E7684" s="47"/>
      <c r="F7684" s="47"/>
      <c r="G7684" s="47"/>
      <c r="H7684" s="47"/>
      <c r="I7684" s="68">
        <v>44835</v>
      </c>
      <c r="J7684" s="68">
        <v>44866</v>
      </c>
      <c r="K7684" s="68">
        <v>44896</v>
      </c>
      <c r="L7684" s="47"/>
      <c r="M7684" s="69"/>
      <c r="N7684" s="69"/>
      <c r="O7684" s="69"/>
      <c r="P7684" s="69"/>
      <c r="Q7684" s="69"/>
      <c r="R7684" s="69"/>
      <c r="S7684" s="47"/>
    </row>
    <row r="7685" spans="2:19" ht="15" thickBot="1" x14ac:dyDescent="0.35">
      <c r="B7685" s="47" t="s">
        <v>28</v>
      </c>
      <c r="C7685" s="47"/>
      <c r="D7685" s="47"/>
      <c r="E7685" s="47"/>
      <c r="F7685" s="47"/>
      <c r="G7685" s="47"/>
      <c r="H7685" s="117"/>
      <c r="I7685" s="70"/>
      <c r="J7685" s="71"/>
      <c r="K7685" s="71"/>
      <c r="L7685" s="48" t="s">
        <v>5</v>
      </c>
      <c r="M7685" s="47" t="s">
        <v>29</v>
      </c>
      <c r="N7685" s="69"/>
      <c r="O7685" s="69"/>
      <c r="P7685" s="69"/>
      <c r="Q7685" s="69"/>
      <c r="R7685" s="69"/>
      <c r="S7685" s="47"/>
    </row>
    <row r="7686" spans="2:19" ht="15" thickBot="1" x14ac:dyDescent="0.35">
      <c r="B7686" s="47" t="s">
        <v>13</v>
      </c>
      <c r="C7686" s="47"/>
      <c r="D7686" s="47"/>
      <c r="E7686" s="47"/>
      <c r="F7686" s="47"/>
      <c r="G7686" s="47"/>
      <c r="H7686" s="138">
        <f>IFERROR(VLOOKUP(H7685,'1 - Strom Erdgas Wärme 2021'!H:AA,17,FALSE),"")</f>
        <v>0</v>
      </c>
      <c r="I7686" s="70"/>
      <c r="J7686" s="71"/>
      <c r="K7686" s="71"/>
      <c r="L7686" s="48"/>
      <c r="M7686" s="47"/>
      <c r="N7686" s="69"/>
      <c r="O7686" s="69"/>
      <c r="P7686" s="69"/>
      <c r="Q7686" s="69"/>
      <c r="R7686" s="69"/>
      <c r="S7686" s="47"/>
    </row>
    <row r="7687" spans="2:19" ht="15" thickBot="1" x14ac:dyDescent="0.35">
      <c r="B7687" s="47" t="s">
        <v>16</v>
      </c>
      <c r="C7687" s="47"/>
      <c r="D7687" s="47"/>
      <c r="E7687" s="47"/>
      <c r="F7687" s="47"/>
      <c r="G7687" s="47"/>
      <c r="H7687" s="139"/>
      <c r="I7687" s="72"/>
      <c r="J7687" s="73"/>
      <c r="K7687" s="73"/>
      <c r="L7687" s="48" t="s">
        <v>5</v>
      </c>
      <c r="M7687" s="47" t="s">
        <v>17</v>
      </c>
      <c r="N7687" s="69"/>
      <c r="O7687" s="69"/>
      <c r="P7687" s="69"/>
      <c r="Q7687" s="69"/>
      <c r="R7687" s="69"/>
      <c r="S7687" s="47"/>
    </row>
    <row r="7688" spans="2:19" ht="16.8" thickBot="1" x14ac:dyDescent="0.45">
      <c r="B7688" s="47" t="str">
        <f>IF(H7687="Erdgas","Arbeitspreis pro kWh Erdgas in EUR",IF(H7687="Strom","Arbeitspreis pro kWh Strom in EUR",IF(H7687="Wärme/Kälte","Arbeitspreis pro kWh Wärme-/Kälteverbrauch in EUR","Bitte Energieart auswählen!")))</f>
        <v>Bitte Energieart auswählen!</v>
      </c>
      <c r="C7688" s="47"/>
      <c r="D7688" s="47"/>
      <c r="E7688" s="47"/>
      <c r="F7688" s="47"/>
      <c r="G7688" s="74">
        <f>IFERROR(SUMPRODUCT(I7688:K7688,I7689:K7689),"")</f>
        <v>0</v>
      </c>
      <c r="H7688" s="47"/>
      <c r="I7688" s="118"/>
      <c r="J7688" s="118"/>
      <c r="K7688" s="118"/>
      <c r="L7688" s="48" t="s">
        <v>5</v>
      </c>
      <c r="M7688" s="47" t="str">
        <f>IF(H7687="Erdgas","Erdgaskosten exkl. Steuern, Abgaben, Netzentgelte, etc.",IF(H7687="Strom","Stromkosten exkl. Steuern, Abgaben, Netzentgelte, etc.",IF(H7687="Wärme/Kälte","Wärme-/Kältekosten exkl. Steuern, Abgaben, Netzentgelte, etc.", "Bitte Energieart auswählen!")))</f>
        <v>Bitte Energieart auswählen!</v>
      </c>
      <c r="N7688" s="47"/>
      <c r="O7688" s="47"/>
      <c r="P7688" s="75"/>
      <c r="Q7688" s="61"/>
      <c r="R7688" s="62"/>
      <c r="S7688" s="47"/>
    </row>
    <row r="7689" spans="2:19" ht="15" thickBot="1" x14ac:dyDescent="0.35">
      <c r="B7689" s="47" t="str">
        <f>IF(AND(H7687="Erdgas",H7686="Nein"),"Aliquoter Erdgasverbrauch in kWh von 1. Oktober 2022 bis 31. Dezember 2022",IF(H7687="Erdgas","Erdgasverbrauch in kWh von 1. Oktober 2022 bis 31. Dezember 2022",IF(AND(H7687="Strom",H7686="Nein"),"Aliquoter Stromverbrauch in kWh von 1. Oktober 2022 bis 31. Dezember 2022",IF(H7687="Strom","Stromverbrauch in kWh von 1. Oktober 2022 bis 31. Dezember 2022",IF(AND(H7687="Wärme/Kälte",H7686="Nein"),"Aliquoter Wärme-/Kälteverbrauch in kWh von 1. Oktober 2022 bis 31. Dezember 2022",IF(H7687="Wärme/Kälte","Wärme-/Kälteverbrauch in kWh von 1. Oktober 2022 bis 31. Dezember 2022","Bitte Energieart auswählen!"))))))</f>
        <v>Bitte Energieart auswählen!</v>
      </c>
      <c r="C7689" s="47"/>
      <c r="D7689" s="47"/>
      <c r="E7689" s="47"/>
      <c r="F7689" s="47"/>
      <c r="G7689" s="47"/>
      <c r="H7689" s="59">
        <f>SUM(I7689:K7689)</f>
        <v>0</v>
      </c>
      <c r="I7689" s="119" t="str">
        <f>IFERROR(IF(H7686="Nein",VLOOKUP(H7685,'1 - Strom Erdgas Wärme 2021'!H:AA,20,FALSE)/12,""),"")</f>
        <v/>
      </c>
      <c r="J7689" s="119" t="str">
        <f>IFERROR(IF(H7686="Nein",VLOOKUP(H7685,'1 - Strom Erdgas Wärme 2021'!H:AB,20,FALSE)/12,""),"")</f>
        <v/>
      </c>
      <c r="K7689" s="119" t="str">
        <f>IFERROR(IF(H7686="Nein",VLOOKUP(H7685,'1 - Strom Erdgas Wärme 2021'!H:AC,20,FALSE)/12,""),"")</f>
        <v/>
      </c>
      <c r="L7689" s="48" t="s">
        <v>5</v>
      </c>
      <c r="M7689" s="76" t="str">
        <f>IFERROR(IF(H7686="Nein","Vorbefüllte Verbrauchswerte wurden aliquot (d.h. 1/12) aus dem Jahr 2021 übernommen.","Bitte ergänzen Sie die monatlichen Verbrauchswerte gem. Lastprofilzähler"),"")</f>
        <v>Bitte ergänzen Sie die monatlichen Verbrauchswerte gem. Lastprofilzähler</v>
      </c>
      <c r="N7689" s="77"/>
      <c r="O7689" s="77"/>
      <c r="P7689" s="77"/>
      <c r="Q7689" s="77"/>
      <c r="R7689" s="77"/>
      <c r="S7689" s="77"/>
    </row>
    <row r="7690" spans="2:19" x14ac:dyDescent="0.3">
      <c r="B7690" s="47" t="str">
        <f>IF(H7687="Wärme/Kälte","Energiemix: Anteil in % der aus Strom oder Erdgas erzeugten Wärme/Kälte","")</f>
        <v/>
      </c>
      <c r="C7690" s="46"/>
      <c r="D7690" s="46"/>
      <c r="E7690" s="46"/>
      <c r="F7690" s="74">
        <f>IFERROR(SUMPRODUCT(I7690:K7690,I7689:K7689),"")</f>
        <v>0</v>
      </c>
      <c r="G7690" s="74"/>
      <c r="H7690" s="46"/>
      <c r="I7690" s="120"/>
      <c r="J7690" s="121"/>
      <c r="K7690" s="121"/>
      <c r="L7690" s="48" t="str">
        <f>IF(H7687="Wärme/Kälte","i","")</f>
        <v/>
      </c>
      <c r="M7690" s="47" t="str">
        <f>IF(H7687="Wärme/Kälte","Bitte geben Sie den Anteil in % (von 0 bis 100, ohne Prozentzeichen) der  direkt aus Strom oder Erdgas erzeugten Wärme/Kälte.","")</f>
        <v/>
      </c>
      <c r="N7690" s="46"/>
      <c r="O7690" s="46"/>
      <c r="P7690" s="46"/>
      <c r="Q7690" s="46"/>
      <c r="R7690" s="46"/>
      <c r="S7690" s="46"/>
    </row>
    <row r="7691" spans="2:19" x14ac:dyDescent="0.3">
      <c r="B7691" s="46"/>
      <c r="C7691" s="46"/>
      <c r="D7691" s="46"/>
      <c r="E7691" s="46"/>
      <c r="F7691" s="46"/>
      <c r="G7691" s="46"/>
      <c r="H7691" s="46"/>
      <c r="I7691" s="98"/>
      <c r="J7691" s="46"/>
      <c r="K7691" s="46"/>
      <c r="L7691" s="48"/>
      <c r="M7691" s="47"/>
      <c r="N7691" s="46"/>
      <c r="O7691" s="46"/>
      <c r="P7691" s="46"/>
      <c r="Q7691" s="46"/>
      <c r="R7691" s="46"/>
      <c r="S7691" s="46"/>
    </row>
    <row r="7692" spans="2:19" ht="18" thickBot="1" x14ac:dyDescent="0.5">
      <c r="B7692" s="56" t="s">
        <v>10</v>
      </c>
      <c r="C7692" s="47"/>
      <c r="D7692" s="47"/>
      <c r="E7692" s="47"/>
      <c r="F7692" s="47"/>
      <c r="G7692" s="47"/>
      <c r="H7692" s="47"/>
      <c r="I7692" s="68">
        <v>44835</v>
      </c>
      <c r="J7692" s="68">
        <v>44866</v>
      </c>
      <c r="K7692" s="68">
        <v>44896</v>
      </c>
      <c r="L7692" s="47"/>
      <c r="M7692" s="69"/>
      <c r="N7692" s="69"/>
      <c r="O7692" s="69"/>
      <c r="P7692" s="69"/>
      <c r="Q7692" s="69"/>
      <c r="R7692" s="69"/>
      <c r="S7692" s="47"/>
    </row>
    <row r="7693" spans="2:19" ht="15" thickBot="1" x14ac:dyDescent="0.35">
      <c r="B7693" s="47" t="s">
        <v>28</v>
      </c>
      <c r="C7693" s="47"/>
      <c r="D7693" s="47"/>
      <c r="E7693" s="47"/>
      <c r="F7693" s="47"/>
      <c r="G7693" s="47"/>
      <c r="H7693" s="117"/>
      <c r="I7693" s="70"/>
      <c r="J7693" s="71"/>
      <c r="K7693" s="71"/>
      <c r="L7693" s="48" t="s">
        <v>5</v>
      </c>
      <c r="M7693" s="47" t="s">
        <v>29</v>
      </c>
      <c r="N7693" s="69"/>
      <c r="O7693" s="69"/>
      <c r="P7693" s="69"/>
      <c r="Q7693" s="69"/>
      <c r="R7693" s="69"/>
      <c r="S7693" s="47"/>
    </row>
    <row r="7694" spans="2:19" ht="15" thickBot="1" x14ac:dyDescent="0.35">
      <c r="B7694" s="47" t="s">
        <v>13</v>
      </c>
      <c r="C7694" s="47"/>
      <c r="D7694" s="47"/>
      <c r="E7694" s="47"/>
      <c r="F7694" s="47"/>
      <c r="G7694" s="47"/>
      <c r="H7694" s="138">
        <f>IFERROR(VLOOKUP(H7693,'1 - Strom Erdgas Wärme 2021'!H:AA,17,FALSE),"")</f>
        <v>0</v>
      </c>
      <c r="I7694" s="70"/>
      <c r="J7694" s="71"/>
      <c r="K7694" s="71"/>
      <c r="L7694" s="48"/>
      <c r="M7694" s="47"/>
      <c r="N7694" s="69"/>
      <c r="O7694" s="69"/>
      <c r="P7694" s="69"/>
      <c r="Q7694" s="69"/>
      <c r="R7694" s="69"/>
      <c r="S7694" s="47"/>
    </row>
    <row r="7695" spans="2:19" ht="15" thickBot="1" x14ac:dyDescent="0.35">
      <c r="B7695" s="47" t="s">
        <v>16</v>
      </c>
      <c r="C7695" s="47"/>
      <c r="D7695" s="47"/>
      <c r="E7695" s="47"/>
      <c r="F7695" s="47"/>
      <c r="G7695" s="47"/>
      <c r="H7695" s="139"/>
      <c r="I7695" s="72"/>
      <c r="J7695" s="73"/>
      <c r="K7695" s="73"/>
      <c r="L7695" s="48" t="s">
        <v>5</v>
      </c>
      <c r="M7695" s="47" t="s">
        <v>17</v>
      </c>
      <c r="N7695" s="69"/>
      <c r="O7695" s="69"/>
      <c r="P7695" s="69"/>
      <c r="Q7695" s="69"/>
      <c r="R7695" s="69"/>
      <c r="S7695" s="47"/>
    </row>
    <row r="7696" spans="2:19" ht="16.8" thickBot="1" x14ac:dyDescent="0.45">
      <c r="B7696" s="47" t="str">
        <f>IF(H7695="Erdgas","Arbeitspreis pro kWh Erdgas in EUR",IF(H7695="Strom","Arbeitspreis pro kWh Strom in EUR",IF(H7695="Wärme/Kälte","Arbeitspreis pro kWh Wärme-/Kälteverbrauch in EUR","Bitte Energieart auswählen!")))</f>
        <v>Bitte Energieart auswählen!</v>
      </c>
      <c r="C7696" s="47"/>
      <c r="D7696" s="47"/>
      <c r="E7696" s="47"/>
      <c r="F7696" s="47"/>
      <c r="G7696" s="74">
        <f>IFERROR(SUMPRODUCT(I7696:K7696,I7697:K7697),"")</f>
        <v>0</v>
      </c>
      <c r="H7696" s="47"/>
      <c r="I7696" s="118"/>
      <c r="J7696" s="118"/>
      <c r="K7696" s="118"/>
      <c r="L7696" s="48" t="s">
        <v>5</v>
      </c>
      <c r="M7696" s="47" t="str">
        <f>IF(H7695="Erdgas","Erdgaskosten exkl. Steuern, Abgaben, Netzentgelte, etc.",IF(H7695="Strom","Stromkosten exkl. Steuern, Abgaben, Netzentgelte, etc.",IF(H7695="Wärme/Kälte","Wärme-/Kältekosten exkl. Steuern, Abgaben, Netzentgelte, etc.", "Bitte Energieart auswählen!")))</f>
        <v>Bitte Energieart auswählen!</v>
      </c>
      <c r="N7696" s="47"/>
      <c r="O7696" s="47"/>
      <c r="P7696" s="75"/>
      <c r="Q7696" s="61"/>
      <c r="R7696" s="62"/>
      <c r="S7696" s="47"/>
    </row>
    <row r="7697" spans="2:19" ht="15" thickBot="1" x14ac:dyDescent="0.35">
      <c r="B7697" s="47" t="str">
        <f>IF(AND(H7695="Erdgas",H7694="Nein"),"Aliquoter Erdgasverbrauch in kWh von 1. Oktober 2022 bis 31. Dezember 2022",IF(H7695="Erdgas","Erdgasverbrauch in kWh von 1. Oktober 2022 bis 31. Dezember 2022",IF(AND(H7695="Strom",H7694="Nein"),"Aliquoter Stromverbrauch in kWh von 1. Oktober 2022 bis 31. Dezember 2022",IF(H7695="Strom","Stromverbrauch in kWh von 1. Oktober 2022 bis 31. Dezember 2022",IF(AND(H7695="Wärme/Kälte",H7694="Nein"),"Aliquoter Wärme-/Kälteverbrauch in kWh von 1. Oktober 2022 bis 31. Dezember 2022",IF(H7695="Wärme/Kälte","Wärme-/Kälteverbrauch in kWh von 1. Oktober 2022 bis 31. Dezember 2022","Bitte Energieart auswählen!"))))))</f>
        <v>Bitte Energieart auswählen!</v>
      </c>
      <c r="C7697" s="47"/>
      <c r="D7697" s="47"/>
      <c r="E7697" s="47"/>
      <c r="F7697" s="47"/>
      <c r="G7697" s="47"/>
      <c r="H7697" s="59">
        <f>SUM(I7697:K7697)</f>
        <v>0</v>
      </c>
      <c r="I7697" s="119" t="str">
        <f>IFERROR(IF(H7694="Nein",VLOOKUP(H7693,'1 - Strom Erdgas Wärme 2021'!H:AA,20,FALSE)/12,""),"")</f>
        <v/>
      </c>
      <c r="J7697" s="119" t="str">
        <f>IFERROR(IF(H7694="Nein",VLOOKUP(H7693,'1 - Strom Erdgas Wärme 2021'!H:AB,20,FALSE)/12,""),"")</f>
        <v/>
      </c>
      <c r="K7697" s="119" t="str">
        <f>IFERROR(IF(H7694="Nein",VLOOKUP(H7693,'1 - Strom Erdgas Wärme 2021'!H:AC,20,FALSE)/12,""),"")</f>
        <v/>
      </c>
      <c r="L7697" s="48" t="s">
        <v>5</v>
      </c>
      <c r="M7697" s="76" t="str">
        <f>IFERROR(IF(H7694="Nein","Vorbefüllte Verbrauchswerte wurden aliquot (d.h. 1/12) aus dem Jahr 2021 übernommen.","Bitte ergänzen Sie die monatlichen Verbrauchswerte gem. Lastprofilzähler"),"")</f>
        <v>Bitte ergänzen Sie die monatlichen Verbrauchswerte gem. Lastprofilzähler</v>
      </c>
      <c r="N7697" s="77"/>
      <c r="O7697" s="77"/>
      <c r="P7697" s="77"/>
      <c r="Q7697" s="77"/>
      <c r="R7697" s="77"/>
      <c r="S7697" s="77"/>
    </row>
    <row r="7698" spans="2:19" x14ac:dyDescent="0.3">
      <c r="B7698" s="47" t="str">
        <f>IF(H7695="Wärme/Kälte","Energiemix: Anteil in % der aus Strom oder Erdgas erzeugten Wärme/Kälte","")</f>
        <v/>
      </c>
      <c r="C7698" s="46"/>
      <c r="D7698" s="46"/>
      <c r="E7698" s="46"/>
      <c r="F7698" s="74">
        <f>IFERROR(SUMPRODUCT(I7698:K7698,I7697:K7697),"")</f>
        <v>0</v>
      </c>
      <c r="G7698" s="74"/>
      <c r="H7698" s="46"/>
      <c r="I7698" s="120"/>
      <c r="J7698" s="121"/>
      <c r="K7698" s="121"/>
      <c r="L7698" s="48" t="str">
        <f>IF(H7695="Wärme/Kälte","i","")</f>
        <v/>
      </c>
      <c r="M7698" s="47" t="str">
        <f>IF(H7695="Wärme/Kälte","Bitte geben Sie den Anteil in % (von 0 bis 100, ohne Prozentzeichen) der  direkt aus Strom oder Erdgas erzeugten Wärme/Kälte.","")</f>
        <v/>
      </c>
      <c r="N7698" s="46"/>
      <c r="O7698" s="46"/>
      <c r="P7698" s="46"/>
      <c r="Q7698" s="46"/>
      <c r="R7698" s="46"/>
      <c r="S7698" s="46"/>
    </row>
    <row r="7699" spans="2:19" x14ac:dyDescent="0.3">
      <c r="B7699" s="46"/>
      <c r="C7699" s="46"/>
      <c r="D7699" s="46"/>
      <c r="E7699" s="46"/>
      <c r="F7699" s="46"/>
      <c r="G7699" s="46"/>
      <c r="H7699" s="46"/>
      <c r="I7699" s="98"/>
      <c r="J7699" s="46"/>
      <c r="K7699" s="46"/>
      <c r="L7699" s="48"/>
      <c r="M7699" s="47"/>
      <c r="N7699" s="46"/>
      <c r="O7699" s="46"/>
      <c r="P7699" s="46"/>
      <c r="Q7699" s="46"/>
      <c r="R7699" s="46"/>
      <c r="S7699" s="46"/>
    </row>
    <row r="7700" spans="2:19" ht="18" thickBot="1" x14ac:dyDescent="0.5">
      <c r="B7700" s="56" t="s">
        <v>10</v>
      </c>
      <c r="C7700" s="47"/>
      <c r="D7700" s="47"/>
      <c r="E7700" s="47"/>
      <c r="F7700" s="47"/>
      <c r="G7700" s="47"/>
      <c r="H7700" s="47"/>
      <c r="I7700" s="68">
        <v>44835</v>
      </c>
      <c r="J7700" s="68">
        <v>44866</v>
      </c>
      <c r="K7700" s="68">
        <v>44896</v>
      </c>
      <c r="L7700" s="47"/>
      <c r="M7700" s="69"/>
      <c r="N7700" s="69"/>
      <c r="O7700" s="69"/>
      <c r="P7700" s="69"/>
      <c r="Q7700" s="69"/>
      <c r="R7700" s="69"/>
      <c r="S7700" s="47"/>
    </row>
    <row r="7701" spans="2:19" ht="15" thickBot="1" x14ac:dyDescent="0.35">
      <c r="B7701" s="47" t="s">
        <v>28</v>
      </c>
      <c r="C7701" s="47"/>
      <c r="D7701" s="47"/>
      <c r="E7701" s="47"/>
      <c r="F7701" s="47"/>
      <c r="G7701" s="47"/>
      <c r="H7701" s="117"/>
      <c r="I7701" s="70"/>
      <c r="J7701" s="71"/>
      <c r="K7701" s="71"/>
      <c r="L7701" s="48" t="s">
        <v>5</v>
      </c>
      <c r="M7701" s="47" t="s">
        <v>29</v>
      </c>
      <c r="N7701" s="69"/>
      <c r="O7701" s="69"/>
      <c r="P7701" s="69"/>
      <c r="Q7701" s="69"/>
      <c r="R7701" s="69"/>
      <c r="S7701" s="47"/>
    </row>
    <row r="7702" spans="2:19" ht="15" thickBot="1" x14ac:dyDescent="0.35">
      <c r="B7702" s="47" t="s">
        <v>13</v>
      </c>
      <c r="C7702" s="47"/>
      <c r="D7702" s="47"/>
      <c r="E7702" s="47"/>
      <c r="F7702" s="47"/>
      <c r="G7702" s="47"/>
      <c r="H7702" s="138">
        <f>IFERROR(VLOOKUP(H7701,'1 - Strom Erdgas Wärme 2021'!H:AA,17,FALSE),"")</f>
        <v>0</v>
      </c>
      <c r="I7702" s="70"/>
      <c r="J7702" s="71"/>
      <c r="K7702" s="71"/>
      <c r="L7702" s="48"/>
      <c r="M7702" s="47"/>
      <c r="N7702" s="69"/>
      <c r="O7702" s="69"/>
      <c r="P7702" s="69"/>
      <c r="Q7702" s="69"/>
      <c r="R7702" s="69"/>
      <c r="S7702" s="47"/>
    </row>
    <row r="7703" spans="2:19" ht="15" thickBot="1" x14ac:dyDescent="0.35">
      <c r="B7703" s="47" t="s">
        <v>16</v>
      </c>
      <c r="C7703" s="47"/>
      <c r="D7703" s="47"/>
      <c r="E7703" s="47"/>
      <c r="F7703" s="47"/>
      <c r="G7703" s="47"/>
      <c r="H7703" s="139"/>
      <c r="I7703" s="72"/>
      <c r="J7703" s="73"/>
      <c r="K7703" s="73"/>
      <c r="L7703" s="48" t="s">
        <v>5</v>
      </c>
      <c r="M7703" s="47" t="s">
        <v>17</v>
      </c>
      <c r="N7703" s="69"/>
      <c r="O7703" s="69"/>
      <c r="P7703" s="69"/>
      <c r="Q7703" s="69"/>
      <c r="R7703" s="69"/>
      <c r="S7703" s="47"/>
    </row>
    <row r="7704" spans="2:19" ht="16.8" thickBot="1" x14ac:dyDescent="0.45">
      <c r="B7704" s="47" t="str">
        <f>IF(H7703="Erdgas","Arbeitspreis pro kWh Erdgas in EUR",IF(H7703="Strom","Arbeitspreis pro kWh Strom in EUR",IF(H7703="Wärme/Kälte","Arbeitspreis pro kWh Wärme-/Kälteverbrauch in EUR","Bitte Energieart auswählen!")))</f>
        <v>Bitte Energieart auswählen!</v>
      </c>
      <c r="C7704" s="47"/>
      <c r="D7704" s="47"/>
      <c r="E7704" s="47"/>
      <c r="F7704" s="47"/>
      <c r="G7704" s="74">
        <f>IFERROR(SUMPRODUCT(I7704:K7704,I7705:K7705),"")</f>
        <v>0</v>
      </c>
      <c r="H7704" s="47"/>
      <c r="I7704" s="118"/>
      <c r="J7704" s="118"/>
      <c r="K7704" s="118"/>
      <c r="L7704" s="48" t="s">
        <v>5</v>
      </c>
      <c r="M7704" s="47" t="str">
        <f>IF(H7703="Erdgas","Erdgaskosten exkl. Steuern, Abgaben, Netzentgelte, etc.",IF(H7703="Strom","Stromkosten exkl. Steuern, Abgaben, Netzentgelte, etc.",IF(H7703="Wärme/Kälte","Wärme-/Kältekosten exkl. Steuern, Abgaben, Netzentgelte, etc.", "Bitte Energieart auswählen!")))</f>
        <v>Bitte Energieart auswählen!</v>
      </c>
      <c r="N7704" s="47"/>
      <c r="O7704" s="47"/>
      <c r="P7704" s="75"/>
      <c r="Q7704" s="61"/>
      <c r="R7704" s="62"/>
      <c r="S7704" s="47"/>
    </row>
    <row r="7705" spans="2:19" ht="15" thickBot="1" x14ac:dyDescent="0.35">
      <c r="B7705" s="47" t="str">
        <f>IF(AND(H7703="Erdgas",H7702="Nein"),"Aliquoter Erdgasverbrauch in kWh von 1. Oktober 2022 bis 31. Dezember 2022",IF(H7703="Erdgas","Erdgasverbrauch in kWh von 1. Oktober 2022 bis 31. Dezember 2022",IF(AND(H7703="Strom",H7702="Nein"),"Aliquoter Stromverbrauch in kWh von 1. Oktober 2022 bis 31. Dezember 2022",IF(H7703="Strom","Stromverbrauch in kWh von 1. Oktober 2022 bis 31. Dezember 2022",IF(AND(H7703="Wärme/Kälte",H7702="Nein"),"Aliquoter Wärme-/Kälteverbrauch in kWh von 1. Oktober 2022 bis 31. Dezember 2022",IF(H7703="Wärme/Kälte","Wärme-/Kälteverbrauch in kWh von 1. Oktober 2022 bis 31. Dezember 2022","Bitte Energieart auswählen!"))))))</f>
        <v>Bitte Energieart auswählen!</v>
      </c>
      <c r="C7705" s="47"/>
      <c r="D7705" s="47"/>
      <c r="E7705" s="47"/>
      <c r="F7705" s="47"/>
      <c r="G7705" s="47"/>
      <c r="H7705" s="59">
        <f>SUM(I7705:K7705)</f>
        <v>0</v>
      </c>
      <c r="I7705" s="119" t="str">
        <f>IFERROR(IF(H7702="Nein",VLOOKUP(H7701,'1 - Strom Erdgas Wärme 2021'!H:AA,20,FALSE)/12,""),"")</f>
        <v/>
      </c>
      <c r="J7705" s="119" t="str">
        <f>IFERROR(IF(H7702="Nein",VLOOKUP(H7701,'1 - Strom Erdgas Wärme 2021'!H:AB,20,FALSE)/12,""),"")</f>
        <v/>
      </c>
      <c r="K7705" s="119" t="str">
        <f>IFERROR(IF(H7702="Nein",VLOOKUP(H7701,'1 - Strom Erdgas Wärme 2021'!H:AC,20,FALSE)/12,""),"")</f>
        <v/>
      </c>
      <c r="L7705" s="48" t="s">
        <v>5</v>
      </c>
      <c r="M7705" s="76" t="str">
        <f>IFERROR(IF(H7702="Nein","Vorbefüllte Verbrauchswerte wurden aliquot (d.h. 1/12) aus dem Jahr 2021 übernommen.","Bitte ergänzen Sie die monatlichen Verbrauchswerte gem. Lastprofilzähler"),"")</f>
        <v>Bitte ergänzen Sie die monatlichen Verbrauchswerte gem. Lastprofilzähler</v>
      </c>
      <c r="N7705" s="77"/>
      <c r="O7705" s="77"/>
      <c r="P7705" s="77"/>
      <c r="Q7705" s="77"/>
      <c r="R7705" s="77"/>
      <c r="S7705" s="77"/>
    </row>
    <row r="7706" spans="2:19" x14ac:dyDescent="0.3">
      <c r="B7706" s="47" t="str">
        <f>IF(H7703="Wärme/Kälte","Energiemix: Anteil in % der aus Strom oder Erdgas erzeugten Wärme/Kälte","")</f>
        <v/>
      </c>
      <c r="C7706" s="46"/>
      <c r="D7706" s="46"/>
      <c r="E7706" s="46"/>
      <c r="F7706" s="74">
        <f>IFERROR(SUMPRODUCT(I7706:K7706,I7705:K7705),"")</f>
        <v>0</v>
      </c>
      <c r="G7706" s="74"/>
      <c r="H7706" s="46"/>
      <c r="I7706" s="120"/>
      <c r="J7706" s="121"/>
      <c r="K7706" s="121"/>
      <c r="L7706" s="48" t="str">
        <f>IF(H7703="Wärme/Kälte","i","")</f>
        <v/>
      </c>
      <c r="M7706" s="47" t="str">
        <f>IF(H7703="Wärme/Kälte","Bitte geben Sie den Anteil in % (von 0 bis 100, ohne Prozentzeichen) der  direkt aus Strom oder Erdgas erzeugten Wärme/Kälte.","")</f>
        <v/>
      </c>
      <c r="N7706" s="46"/>
      <c r="O7706" s="46"/>
      <c r="P7706" s="46"/>
      <c r="Q7706" s="46"/>
      <c r="R7706" s="46"/>
      <c r="S7706" s="46"/>
    </row>
    <row r="7707" spans="2:19" x14ac:dyDescent="0.3">
      <c r="B7707" s="46"/>
      <c r="C7707" s="46"/>
      <c r="D7707" s="46"/>
      <c r="E7707" s="46"/>
      <c r="F7707" s="46"/>
      <c r="G7707" s="46"/>
      <c r="H7707" s="46"/>
      <c r="I7707" s="98"/>
      <c r="J7707" s="46"/>
      <c r="K7707" s="46"/>
      <c r="L7707" s="48"/>
      <c r="M7707" s="47"/>
      <c r="N7707" s="46"/>
      <c r="O7707" s="46"/>
      <c r="P7707" s="46"/>
      <c r="Q7707" s="46"/>
      <c r="R7707" s="46"/>
      <c r="S7707" s="46"/>
    </row>
    <row r="7708" spans="2:19" ht="18" thickBot="1" x14ac:dyDescent="0.5">
      <c r="B7708" s="56" t="s">
        <v>10</v>
      </c>
      <c r="C7708" s="47"/>
      <c r="D7708" s="47"/>
      <c r="E7708" s="47"/>
      <c r="F7708" s="47"/>
      <c r="G7708" s="47"/>
      <c r="H7708" s="47"/>
      <c r="I7708" s="68">
        <v>44835</v>
      </c>
      <c r="J7708" s="68">
        <v>44866</v>
      </c>
      <c r="K7708" s="68">
        <v>44896</v>
      </c>
      <c r="L7708" s="47"/>
      <c r="M7708" s="69"/>
      <c r="N7708" s="69"/>
      <c r="O7708" s="69"/>
      <c r="P7708" s="69"/>
      <c r="Q7708" s="69"/>
      <c r="R7708" s="69"/>
      <c r="S7708" s="47"/>
    </row>
    <row r="7709" spans="2:19" ht="15" thickBot="1" x14ac:dyDescent="0.35">
      <c r="B7709" s="47" t="s">
        <v>28</v>
      </c>
      <c r="C7709" s="47"/>
      <c r="D7709" s="47"/>
      <c r="E7709" s="47"/>
      <c r="F7709" s="47"/>
      <c r="G7709" s="47"/>
      <c r="H7709" s="117"/>
      <c r="I7709" s="70"/>
      <c r="J7709" s="71"/>
      <c r="K7709" s="71"/>
      <c r="L7709" s="48" t="s">
        <v>5</v>
      </c>
      <c r="M7709" s="47" t="s">
        <v>29</v>
      </c>
      <c r="N7709" s="69"/>
      <c r="O7709" s="69"/>
      <c r="P7709" s="69"/>
      <c r="Q7709" s="69"/>
      <c r="R7709" s="69"/>
      <c r="S7709" s="47"/>
    </row>
    <row r="7710" spans="2:19" ht="15" thickBot="1" x14ac:dyDescent="0.35">
      <c r="B7710" s="47" t="s">
        <v>13</v>
      </c>
      <c r="C7710" s="47"/>
      <c r="D7710" s="47"/>
      <c r="E7710" s="47"/>
      <c r="F7710" s="47"/>
      <c r="G7710" s="47"/>
      <c r="H7710" s="138">
        <f>IFERROR(VLOOKUP(H7709,'1 - Strom Erdgas Wärme 2021'!H:AA,17,FALSE),"")</f>
        <v>0</v>
      </c>
      <c r="I7710" s="70"/>
      <c r="J7710" s="71"/>
      <c r="K7710" s="71"/>
      <c r="L7710" s="48"/>
      <c r="M7710" s="47"/>
      <c r="N7710" s="69"/>
      <c r="O7710" s="69"/>
      <c r="P7710" s="69"/>
      <c r="Q7710" s="69"/>
      <c r="R7710" s="69"/>
      <c r="S7710" s="47"/>
    </row>
    <row r="7711" spans="2:19" ht="15" thickBot="1" x14ac:dyDescent="0.35">
      <c r="B7711" s="47" t="s">
        <v>16</v>
      </c>
      <c r="C7711" s="47"/>
      <c r="D7711" s="47"/>
      <c r="E7711" s="47"/>
      <c r="F7711" s="47"/>
      <c r="G7711" s="47"/>
      <c r="H7711" s="139"/>
      <c r="I7711" s="72"/>
      <c r="J7711" s="73"/>
      <c r="K7711" s="73"/>
      <c r="L7711" s="48" t="s">
        <v>5</v>
      </c>
      <c r="M7711" s="47" t="s">
        <v>17</v>
      </c>
      <c r="N7711" s="69"/>
      <c r="O7711" s="69"/>
      <c r="P7711" s="69"/>
      <c r="Q7711" s="69"/>
      <c r="R7711" s="69"/>
      <c r="S7711" s="47"/>
    </row>
    <row r="7712" spans="2:19" ht="16.8" thickBot="1" x14ac:dyDescent="0.45">
      <c r="B7712" s="47" t="str">
        <f>IF(H7711="Erdgas","Arbeitspreis pro kWh Erdgas in EUR",IF(H7711="Strom","Arbeitspreis pro kWh Strom in EUR",IF(H7711="Wärme/Kälte","Arbeitspreis pro kWh Wärme-/Kälteverbrauch in EUR","Bitte Energieart auswählen!")))</f>
        <v>Bitte Energieart auswählen!</v>
      </c>
      <c r="C7712" s="47"/>
      <c r="D7712" s="47"/>
      <c r="E7712" s="47"/>
      <c r="F7712" s="47"/>
      <c r="G7712" s="74">
        <f>IFERROR(SUMPRODUCT(I7712:K7712,I7713:K7713),"")</f>
        <v>0</v>
      </c>
      <c r="H7712" s="47"/>
      <c r="I7712" s="118"/>
      <c r="J7712" s="118"/>
      <c r="K7712" s="118"/>
      <c r="L7712" s="48" t="s">
        <v>5</v>
      </c>
      <c r="M7712" s="47" t="str">
        <f>IF(H7711="Erdgas","Erdgaskosten exkl. Steuern, Abgaben, Netzentgelte, etc.",IF(H7711="Strom","Stromkosten exkl. Steuern, Abgaben, Netzentgelte, etc.",IF(H7711="Wärme/Kälte","Wärme-/Kältekosten exkl. Steuern, Abgaben, Netzentgelte, etc.", "Bitte Energieart auswählen!")))</f>
        <v>Bitte Energieart auswählen!</v>
      </c>
      <c r="N7712" s="47"/>
      <c r="O7712" s="47"/>
      <c r="P7712" s="75"/>
      <c r="Q7712" s="61"/>
      <c r="R7712" s="62"/>
      <c r="S7712" s="47"/>
    </row>
    <row r="7713" spans="2:19" ht="15" thickBot="1" x14ac:dyDescent="0.35">
      <c r="B7713" s="47" t="str">
        <f>IF(AND(H7711="Erdgas",H7710="Nein"),"Aliquoter Erdgasverbrauch in kWh von 1. Oktober 2022 bis 31. Dezember 2022",IF(H7711="Erdgas","Erdgasverbrauch in kWh von 1. Oktober 2022 bis 31. Dezember 2022",IF(AND(H7711="Strom",H7710="Nein"),"Aliquoter Stromverbrauch in kWh von 1. Oktober 2022 bis 31. Dezember 2022",IF(H7711="Strom","Stromverbrauch in kWh von 1. Oktober 2022 bis 31. Dezember 2022",IF(AND(H7711="Wärme/Kälte",H7710="Nein"),"Aliquoter Wärme-/Kälteverbrauch in kWh von 1. Oktober 2022 bis 31. Dezember 2022",IF(H7711="Wärme/Kälte","Wärme-/Kälteverbrauch in kWh von 1. Oktober 2022 bis 31. Dezember 2022","Bitte Energieart auswählen!"))))))</f>
        <v>Bitte Energieart auswählen!</v>
      </c>
      <c r="C7713" s="47"/>
      <c r="D7713" s="47"/>
      <c r="E7713" s="47"/>
      <c r="F7713" s="47"/>
      <c r="G7713" s="47"/>
      <c r="H7713" s="59">
        <f>SUM(I7713:K7713)</f>
        <v>0</v>
      </c>
      <c r="I7713" s="119" t="str">
        <f>IFERROR(IF(H7710="Nein",VLOOKUP(H7709,'1 - Strom Erdgas Wärme 2021'!H:AA,20,FALSE)/12,""),"")</f>
        <v/>
      </c>
      <c r="J7713" s="119" t="str">
        <f>IFERROR(IF(H7710="Nein",VLOOKUP(H7709,'1 - Strom Erdgas Wärme 2021'!H:AB,20,FALSE)/12,""),"")</f>
        <v/>
      </c>
      <c r="K7713" s="119" t="str">
        <f>IFERROR(IF(H7710="Nein",VLOOKUP(H7709,'1 - Strom Erdgas Wärme 2021'!H:AC,20,FALSE)/12,""),"")</f>
        <v/>
      </c>
      <c r="L7713" s="48" t="s">
        <v>5</v>
      </c>
      <c r="M7713" s="76" t="str">
        <f>IFERROR(IF(H7710="Nein","Vorbefüllte Verbrauchswerte wurden aliquot (d.h. 1/12) aus dem Jahr 2021 übernommen.","Bitte ergänzen Sie die monatlichen Verbrauchswerte gem. Lastprofilzähler"),"")</f>
        <v>Bitte ergänzen Sie die monatlichen Verbrauchswerte gem. Lastprofilzähler</v>
      </c>
      <c r="N7713" s="77"/>
      <c r="O7713" s="77"/>
      <c r="P7713" s="77"/>
      <c r="Q7713" s="77"/>
      <c r="R7713" s="77"/>
      <c r="S7713" s="77"/>
    </row>
    <row r="7714" spans="2:19" x14ac:dyDescent="0.3">
      <c r="B7714" s="47" t="str">
        <f>IF(H7711="Wärme/Kälte","Energiemix: Anteil in % der aus Strom oder Erdgas erzeugten Wärme/Kälte","")</f>
        <v/>
      </c>
      <c r="C7714" s="46"/>
      <c r="D7714" s="46"/>
      <c r="E7714" s="46"/>
      <c r="F7714" s="74">
        <f>IFERROR(SUMPRODUCT(I7714:K7714,I7713:K7713),"")</f>
        <v>0</v>
      </c>
      <c r="G7714" s="74"/>
      <c r="H7714" s="46"/>
      <c r="I7714" s="120"/>
      <c r="J7714" s="121"/>
      <c r="K7714" s="121"/>
      <c r="L7714" s="48" t="str">
        <f>IF(H7711="Wärme/Kälte","i","")</f>
        <v/>
      </c>
      <c r="M7714" s="47" t="str">
        <f>IF(H7711="Wärme/Kälte","Bitte geben Sie den Anteil in % (von 0 bis 100, ohne Prozentzeichen) der  direkt aus Strom oder Erdgas erzeugten Wärme/Kälte.","")</f>
        <v/>
      </c>
      <c r="N7714" s="46"/>
      <c r="O7714" s="46"/>
      <c r="P7714" s="46"/>
      <c r="Q7714" s="46"/>
      <c r="R7714" s="46"/>
      <c r="S7714" s="46"/>
    </row>
    <row r="7715" spans="2:19" x14ac:dyDescent="0.3">
      <c r="B7715" s="46"/>
      <c r="C7715" s="46"/>
      <c r="D7715" s="46"/>
      <c r="E7715" s="46"/>
      <c r="F7715" s="46"/>
      <c r="G7715" s="46"/>
      <c r="H7715" s="46"/>
      <c r="I7715" s="98"/>
      <c r="J7715" s="46"/>
      <c r="K7715" s="46"/>
      <c r="L7715" s="48"/>
      <c r="M7715" s="47"/>
      <c r="N7715" s="46"/>
      <c r="O7715" s="46"/>
      <c r="P7715" s="46"/>
      <c r="Q7715" s="46"/>
      <c r="R7715" s="46"/>
      <c r="S7715" s="46"/>
    </row>
    <row r="7716" spans="2:19" ht="18" thickBot="1" x14ac:dyDescent="0.5">
      <c r="B7716" s="56" t="s">
        <v>10</v>
      </c>
      <c r="C7716" s="47"/>
      <c r="D7716" s="47"/>
      <c r="E7716" s="47"/>
      <c r="F7716" s="47"/>
      <c r="G7716" s="47"/>
      <c r="H7716" s="47"/>
      <c r="I7716" s="68">
        <v>44835</v>
      </c>
      <c r="J7716" s="68">
        <v>44866</v>
      </c>
      <c r="K7716" s="68">
        <v>44896</v>
      </c>
      <c r="L7716" s="47"/>
      <c r="M7716" s="69"/>
      <c r="N7716" s="69"/>
      <c r="O7716" s="69"/>
      <c r="P7716" s="69"/>
      <c r="Q7716" s="69"/>
      <c r="R7716" s="69"/>
      <c r="S7716" s="47"/>
    </row>
    <row r="7717" spans="2:19" ht="15" thickBot="1" x14ac:dyDescent="0.35">
      <c r="B7717" s="47" t="s">
        <v>28</v>
      </c>
      <c r="C7717" s="47"/>
      <c r="D7717" s="47"/>
      <c r="E7717" s="47"/>
      <c r="F7717" s="47"/>
      <c r="G7717" s="47"/>
      <c r="H7717" s="117"/>
      <c r="I7717" s="70"/>
      <c r="J7717" s="71"/>
      <c r="K7717" s="71"/>
      <c r="L7717" s="48" t="s">
        <v>5</v>
      </c>
      <c r="M7717" s="47" t="s">
        <v>29</v>
      </c>
      <c r="N7717" s="69"/>
      <c r="O7717" s="69"/>
      <c r="P7717" s="69"/>
      <c r="Q7717" s="69"/>
      <c r="R7717" s="69"/>
      <c r="S7717" s="47"/>
    </row>
    <row r="7718" spans="2:19" ht="15" thickBot="1" x14ac:dyDescent="0.35">
      <c r="B7718" s="47" t="s">
        <v>13</v>
      </c>
      <c r="C7718" s="47"/>
      <c r="D7718" s="47"/>
      <c r="E7718" s="47"/>
      <c r="F7718" s="47"/>
      <c r="G7718" s="47"/>
      <c r="H7718" s="138">
        <f>IFERROR(VLOOKUP(H7717,'1 - Strom Erdgas Wärme 2021'!H:AA,17,FALSE),"")</f>
        <v>0</v>
      </c>
      <c r="I7718" s="70"/>
      <c r="J7718" s="71"/>
      <c r="K7718" s="71"/>
      <c r="L7718" s="48"/>
      <c r="M7718" s="47"/>
      <c r="N7718" s="69"/>
      <c r="O7718" s="69"/>
      <c r="P7718" s="69"/>
      <c r="Q7718" s="69"/>
      <c r="R7718" s="69"/>
      <c r="S7718" s="47"/>
    </row>
    <row r="7719" spans="2:19" ht="15" thickBot="1" x14ac:dyDescent="0.35">
      <c r="B7719" s="47" t="s">
        <v>16</v>
      </c>
      <c r="C7719" s="47"/>
      <c r="D7719" s="47"/>
      <c r="E7719" s="47"/>
      <c r="F7719" s="47"/>
      <c r="G7719" s="47"/>
      <c r="H7719" s="139"/>
      <c r="I7719" s="72"/>
      <c r="J7719" s="73"/>
      <c r="K7719" s="73"/>
      <c r="L7719" s="48" t="s">
        <v>5</v>
      </c>
      <c r="M7719" s="47" t="s">
        <v>17</v>
      </c>
      <c r="N7719" s="69"/>
      <c r="O7719" s="69"/>
      <c r="P7719" s="69"/>
      <c r="Q7719" s="69"/>
      <c r="R7719" s="69"/>
      <c r="S7719" s="47"/>
    </row>
    <row r="7720" spans="2:19" ht="16.8" thickBot="1" x14ac:dyDescent="0.45">
      <c r="B7720" s="47" t="str">
        <f>IF(H7719="Erdgas","Arbeitspreis pro kWh Erdgas in EUR",IF(H7719="Strom","Arbeitspreis pro kWh Strom in EUR",IF(H7719="Wärme/Kälte","Arbeitspreis pro kWh Wärme-/Kälteverbrauch in EUR","Bitte Energieart auswählen!")))</f>
        <v>Bitte Energieart auswählen!</v>
      </c>
      <c r="C7720" s="47"/>
      <c r="D7720" s="47"/>
      <c r="E7720" s="47"/>
      <c r="F7720" s="47"/>
      <c r="G7720" s="74">
        <f>IFERROR(SUMPRODUCT(I7720:K7720,I7721:K7721),"")</f>
        <v>0</v>
      </c>
      <c r="H7720" s="47"/>
      <c r="I7720" s="118"/>
      <c r="J7720" s="118"/>
      <c r="K7720" s="118"/>
      <c r="L7720" s="48" t="s">
        <v>5</v>
      </c>
      <c r="M7720" s="47" t="str">
        <f>IF(H7719="Erdgas","Erdgaskosten exkl. Steuern, Abgaben, Netzentgelte, etc.",IF(H7719="Strom","Stromkosten exkl. Steuern, Abgaben, Netzentgelte, etc.",IF(H7719="Wärme/Kälte","Wärme-/Kältekosten exkl. Steuern, Abgaben, Netzentgelte, etc.", "Bitte Energieart auswählen!")))</f>
        <v>Bitte Energieart auswählen!</v>
      </c>
      <c r="N7720" s="47"/>
      <c r="O7720" s="47"/>
      <c r="P7720" s="75"/>
      <c r="Q7720" s="61"/>
      <c r="R7720" s="62"/>
      <c r="S7720" s="47"/>
    </row>
    <row r="7721" spans="2:19" ht="15" thickBot="1" x14ac:dyDescent="0.35">
      <c r="B7721" s="47" t="str">
        <f>IF(AND(H7719="Erdgas",H7718="Nein"),"Aliquoter Erdgasverbrauch in kWh von 1. Oktober 2022 bis 31. Dezember 2022",IF(H7719="Erdgas","Erdgasverbrauch in kWh von 1. Oktober 2022 bis 31. Dezember 2022",IF(AND(H7719="Strom",H7718="Nein"),"Aliquoter Stromverbrauch in kWh von 1. Oktober 2022 bis 31. Dezember 2022",IF(H7719="Strom","Stromverbrauch in kWh von 1. Oktober 2022 bis 31. Dezember 2022",IF(AND(H7719="Wärme/Kälte",H7718="Nein"),"Aliquoter Wärme-/Kälteverbrauch in kWh von 1. Oktober 2022 bis 31. Dezember 2022",IF(H7719="Wärme/Kälte","Wärme-/Kälteverbrauch in kWh von 1. Oktober 2022 bis 31. Dezember 2022","Bitte Energieart auswählen!"))))))</f>
        <v>Bitte Energieart auswählen!</v>
      </c>
      <c r="C7721" s="47"/>
      <c r="D7721" s="47"/>
      <c r="E7721" s="47"/>
      <c r="F7721" s="47"/>
      <c r="G7721" s="47"/>
      <c r="H7721" s="59">
        <f>SUM(I7721:K7721)</f>
        <v>0</v>
      </c>
      <c r="I7721" s="119" t="str">
        <f>IFERROR(IF(H7718="Nein",VLOOKUP(H7717,'1 - Strom Erdgas Wärme 2021'!H:AA,20,FALSE)/12,""),"")</f>
        <v/>
      </c>
      <c r="J7721" s="119" t="str">
        <f>IFERROR(IF(H7718="Nein",VLOOKUP(H7717,'1 - Strom Erdgas Wärme 2021'!H:AB,20,FALSE)/12,""),"")</f>
        <v/>
      </c>
      <c r="K7721" s="119" t="str">
        <f>IFERROR(IF(H7718="Nein",VLOOKUP(H7717,'1 - Strom Erdgas Wärme 2021'!H:AC,20,FALSE)/12,""),"")</f>
        <v/>
      </c>
      <c r="L7721" s="48" t="s">
        <v>5</v>
      </c>
      <c r="M7721" s="76" t="str">
        <f>IFERROR(IF(H7718="Nein","Vorbefüllte Verbrauchswerte wurden aliquot (d.h. 1/12) aus dem Jahr 2021 übernommen.","Bitte ergänzen Sie die monatlichen Verbrauchswerte gem. Lastprofilzähler"),"")</f>
        <v>Bitte ergänzen Sie die monatlichen Verbrauchswerte gem. Lastprofilzähler</v>
      </c>
      <c r="N7721" s="77"/>
      <c r="O7721" s="77"/>
      <c r="P7721" s="77"/>
      <c r="Q7721" s="77"/>
      <c r="R7721" s="77"/>
      <c r="S7721" s="77"/>
    </row>
    <row r="7722" spans="2:19" x14ac:dyDescent="0.3">
      <c r="B7722" s="47" t="str">
        <f>IF(H7719="Wärme/Kälte","Energiemix: Anteil in % der aus Strom oder Erdgas erzeugten Wärme/Kälte","")</f>
        <v/>
      </c>
      <c r="C7722" s="46"/>
      <c r="D7722" s="46"/>
      <c r="E7722" s="46"/>
      <c r="F7722" s="74">
        <f>IFERROR(SUMPRODUCT(I7722:K7722,I7721:K7721),"")</f>
        <v>0</v>
      </c>
      <c r="G7722" s="74"/>
      <c r="H7722" s="46"/>
      <c r="I7722" s="120"/>
      <c r="J7722" s="121"/>
      <c r="K7722" s="121"/>
      <c r="L7722" s="48" t="str">
        <f>IF(H7719="Wärme/Kälte","i","")</f>
        <v/>
      </c>
      <c r="M7722" s="47" t="str">
        <f>IF(H7719="Wärme/Kälte","Bitte geben Sie den Anteil in % (von 0 bis 100, ohne Prozentzeichen) der  direkt aus Strom oder Erdgas erzeugten Wärme/Kälte.","")</f>
        <v/>
      </c>
      <c r="N7722" s="46"/>
      <c r="O7722" s="46"/>
      <c r="P7722" s="46"/>
      <c r="Q7722" s="46"/>
      <c r="R7722" s="46"/>
      <c r="S7722" s="46"/>
    </row>
    <row r="7723" spans="2:19" x14ac:dyDescent="0.3">
      <c r="B7723" s="46"/>
      <c r="C7723" s="46"/>
      <c r="D7723" s="46"/>
      <c r="E7723" s="46"/>
      <c r="F7723" s="46"/>
      <c r="G7723" s="46"/>
      <c r="H7723" s="46"/>
      <c r="I7723" s="98"/>
      <c r="J7723" s="46"/>
      <c r="K7723" s="46"/>
      <c r="L7723" s="48"/>
      <c r="M7723" s="47"/>
      <c r="N7723" s="46"/>
      <c r="O7723" s="46"/>
      <c r="P7723" s="46"/>
      <c r="Q7723" s="46"/>
      <c r="R7723" s="46"/>
      <c r="S7723" s="46"/>
    </row>
    <row r="7724" spans="2:19" ht="18" thickBot="1" x14ac:dyDescent="0.5">
      <c r="B7724" s="56" t="s">
        <v>10</v>
      </c>
      <c r="C7724" s="47"/>
      <c r="D7724" s="47"/>
      <c r="E7724" s="47"/>
      <c r="F7724" s="47"/>
      <c r="G7724" s="47"/>
      <c r="H7724" s="47"/>
      <c r="I7724" s="68">
        <v>44835</v>
      </c>
      <c r="J7724" s="68">
        <v>44866</v>
      </c>
      <c r="K7724" s="68">
        <v>44896</v>
      </c>
      <c r="L7724" s="47"/>
      <c r="M7724" s="69"/>
      <c r="N7724" s="69"/>
      <c r="O7724" s="69"/>
      <c r="P7724" s="69"/>
      <c r="Q7724" s="69"/>
      <c r="R7724" s="69"/>
      <c r="S7724" s="47"/>
    </row>
    <row r="7725" spans="2:19" ht="15" thickBot="1" x14ac:dyDescent="0.35">
      <c r="B7725" s="47" t="s">
        <v>28</v>
      </c>
      <c r="C7725" s="47"/>
      <c r="D7725" s="47"/>
      <c r="E7725" s="47"/>
      <c r="F7725" s="47"/>
      <c r="G7725" s="47"/>
      <c r="H7725" s="117"/>
      <c r="I7725" s="70"/>
      <c r="J7725" s="71"/>
      <c r="K7725" s="71"/>
      <c r="L7725" s="48" t="s">
        <v>5</v>
      </c>
      <c r="M7725" s="47" t="s">
        <v>29</v>
      </c>
      <c r="N7725" s="69"/>
      <c r="O7725" s="69"/>
      <c r="P7725" s="69"/>
      <c r="Q7725" s="69"/>
      <c r="R7725" s="69"/>
      <c r="S7725" s="47"/>
    </row>
    <row r="7726" spans="2:19" ht="15" thickBot="1" x14ac:dyDescent="0.35">
      <c r="B7726" s="47" t="s">
        <v>13</v>
      </c>
      <c r="C7726" s="47"/>
      <c r="D7726" s="47"/>
      <c r="E7726" s="47"/>
      <c r="F7726" s="47"/>
      <c r="G7726" s="47"/>
      <c r="H7726" s="138">
        <f>IFERROR(VLOOKUP(H7725,'1 - Strom Erdgas Wärme 2021'!H:AA,17,FALSE),"")</f>
        <v>0</v>
      </c>
      <c r="I7726" s="70"/>
      <c r="J7726" s="71"/>
      <c r="K7726" s="71"/>
      <c r="L7726" s="48"/>
      <c r="M7726" s="47"/>
      <c r="N7726" s="69"/>
      <c r="O7726" s="69"/>
      <c r="P7726" s="69"/>
      <c r="Q7726" s="69"/>
      <c r="R7726" s="69"/>
      <c r="S7726" s="47"/>
    </row>
    <row r="7727" spans="2:19" ht="15" thickBot="1" x14ac:dyDescent="0.35">
      <c r="B7727" s="47" t="s">
        <v>16</v>
      </c>
      <c r="C7727" s="47"/>
      <c r="D7727" s="47"/>
      <c r="E7727" s="47"/>
      <c r="F7727" s="47"/>
      <c r="G7727" s="47"/>
      <c r="H7727" s="139"/>
      <c r="I7727" s="72"/>
      <c r="J7727" s="73"/>
      <c r="K7727" s="73"/>
      <c r="L7727" s="48" t="s">
        <v>5</v>
      </c>
      <c r="M7727" s="47" t="s">
        <v>17</v>
      </c>
      <c r="N7727" s="69"/>
      <c r="O7727" s="69"/>
      <c r="P7727" s="69"/>
      <c r="Q7727" s="69"/>
      <c r="R7727" s="69"/>
      <c r="S7727" s="47"/>
    </row>
    <row r="7728" spans="2:19" ht="16.8" thickBot="1" x14ac:dyDescent="0.45">
      <c r="B7728" s="47" t="str">
        <f>IF(H7727="Erdgas","Arbeitspreis pro kWh Erdgas in EUR",IF(H7727="Strom","Arbeitspreis pro kWh Strom in EUR",IF(H7727="Wärme/Kälte","Arbeitspreis pro kWh Wärme-/Kälteverbrauch in EUR","Bitte Energieart auswählen!")))</f>
        <v>Bitte Energieart auswählen!</v>
      </c>
      <c r="C7728" s="47"/>
      <c r="D7728" s="47"/>
      <c r="E7728" s="47"/>
      <c r="F7728" s="47"/>
      <c r="G7728" s="74">
        <f>IFERROR(SUMPRODUCT(I7728:K7728,I7729:K7729),"")</f>
        <v>0</v>
      </c>
      <c r="H7728" s="47"/>
      <c r="I7728" s="118"/>
      <c r="J7728" s="118"/>
      <c r="K7728" s="118"/>
      <c r="L7728" s="48" t="s">
        <v>5</v>
      </c>
      <c r="M7728" s="47" t="str">
        <f>IF(H7727="Erdgas","Erdgaskosten exkl. Steuern, Abgaben, Netzentgelte, etc.",IF(H7727="Strom","Stromkosten exkl. Steuern, Abgaben, Netzentgelte, etc.",IF(H7727="Wärme/Kälte","Wärme-/Kältekosten exkl. Steuern, Abgaben, Netzentgelte, etc.", "Bitte Energieart auswählen!")))</f>
        <v>Bitte Energieart auswählen!</v>
      </c>
      <c r="N7728" s="47"/>
      <c r="O7728" s="47"/>
      <c r="P7728" s="75"/>
      <c r="Q7728" s="61"/>
      <c r="R7728" s="62"/>
      <c r="S7728" s="47"/>
    </row>
    <row r="7729" spans="2:19" ht="15" thickBot="1" x14ac:dyDescent="0.35">
      <c r="B7729" s="47" t="str">
        <f>IF(AND(H7727="Erdgas",H7726="Nein"),"Aliquoter Erdgasverbrauch in kWh von 1. Oktober 2022 bis 31. Dezember 2022",IF(H7727="Erdgas","Erdgasverbrauch in kWh von 1. Oktober 2022 bis 31. Dezember 2022",IF(AND(H7727="Strom",H7726="Nein"),"Aliquoter Stromverbrauch in kWh von 1. Oktober 2022 bis 31. Dezember 2022",IF(H7727="Strom","Stromverbrauch in kWh von 1. Oktober 2022 bis 31. Dezember 2022",IF(AND(H7727="Wärme/Kälte",H7726="Nein"),"Aliquoter Wärme-/Kälteverbrauch in kWh von 1. Oktober 2022 bis 31. Dezember 2022",IF(H7727="Wärme/Kälte","Wärme-/Kälteverbrauch in kWh von 1. Oktober 2022 bis 31. Dezember 2022","Bitte Energieart auswählen!"))))))</f>
        <v>Bitte Energieart auswählen!</v>
      </c>
      <c r="C7729" s="47"/>
      <c r="D7729" s="47"/>
      <c r="E7729" s="47"/>
      <c r="F7729" s="47"/>
      <c r="G7729" s="47"/>
      <c r="H7729" s="59">
        <f>SUM(I7729:K7729)</f>
        <v>0</v>
      </c>
      <c r="I7729" s="119" t="str">
        <f>IFERROR(IF(H7726="Nein",VLOOKUP(H7725,'1 - Strom Erdgas Wärme 2021'!H:AA,20,FALSE)/12,""),"")</f>
        <v/>
      </c>
      <c r="J7729" s="119" t="str">
        <f>IFERROR(IF(H7726="Nein",VLOOKUP(H7725,'1 - Strom Erdgas Wärme 2021'!H:AB,20,FALSE)/12,""),"")</f>
        <v/>
      </c>
      <c r="K7729" s="119" t="str">
        <f>IFERROR(IF(H7726="Nein",VLOOKUP(H7725,'1 - Strom Erdgas Wärme 2021'!H:AC,20,FALSE)/12,""),"")</f>
        <v/>
      </c>
      <c r="L7729" s="48" t="s">
        <v>5</v>
      </c>
      <c r="M7729" s="76" t="str">
        <f>IFERROR(IF(H7726="Nein","Vorbefüllte Verbrauchswerte wurden aliquot (d.h. 1/12) aus dem Jahr 2021 übernommen.","Bitte ergänzen Sie die monatlichen Verbrauchswerte gem. Lastprofilzähler"),"")</f>
        <v>Bitte ergänzen Sie die monatlichen Verbrauchswerte gem. Lastprofilzähler</v>
      </c>
      <c r="N7729" s="77"/>
      <c r="O7729" s="77"/>
      <c r="P7729" s="77"/>
      <c r="Q7729" s="77"/>
      <c r="R7729" s="77"/>
      <c r="S7729" s="77"/>
    </row>
    <row r="7730" spans="2:19" x14ac:dyDescent="0.3">
      <c r="B7730" s="47" t="str">
        <f>IF(H7727="Wärme/Kälte","Energiemix: Anteil in % der aus Strom oder Erdgas erzeugten Wärme/Kälte","")</f>
        <v/>
      </c>
      <c r="C7730" s="46"/>
      <c r="D7730" s="46"/>
      <c r="E7730" s="46"/>
      <c r="F7730" s="74">
        <f>IFERROR(SUMPRODUCT(I7730:K7730,I7729:K7729),"")</f>
        <v>0</v>
      </c>
      <c r="G7730" s="74"/>
      <c r="H7730" s="46"/>
      <c r="I7730" s="120"/>
      <c r="J7730" s="121"/>
      <c r="K7730" s="121"/>
      <c r="L7730" s="48" t="str">
        <f>IF(H7727="Wärme/Kälte","i","")</f>
        <v/>
      </c>
      <c r="M7730" s="47" t="str">
        <f>IF(H7727="Wärme/Kälte","Bitte geben Sie den Anteil in % (von 0 bis 100, ohne Prozentzeichen) der  direkt aus Strom oder Erdgas erzeugten Wärme/Kälte.","")</f>
        <v/>
      </c>
      <c r="N7730" s="46"/>
      <c r="O7730" s="46"/>
      <c r="P7730" s="46"/>
      <c r="Q7730" s="46"/>
      <c r="R7730" s="46"/>
      <c r="S7730" s="46"/>
    </row>
    <row r="7731" spans="2:19" x14ac:dyDescent="0.3">
      <c r="B7731" s="46"/>
      <c r="C7731" s="46"/>
      <c r="D7731" s="46"/>
      <c r="E7731" s="46"/>
      <c r="F7731" s="46"/>
      <c r="G7731" s="46"/>
      <c r="H7731" s="46"/>
      <c r="I7731" s="98"/>
      <c r="J7731" s="46"/>
      <c r="K7731" s="46"/>
      <c r="L7731" s="48"/>
      <c r="M7731" s="47"/>
      <c r="N7731" s="46"/>
      <c r="O7731" s="46"/>
      <c r="P7731" s="46"/>
      <c r="Q7731" s="46"/>
      <c r="R7731" s="46"/>
      <c r="S7731" s="46"/>
    </row>
    <row r="7732" spans="2:19" ht="18" thickBot="1" x14ac:dyDescent="0.5">
      <c r="B7732" s="56" t="s">
        <v>10</v>
      </c>
      <c r="C7732" s="47"/>
      <c r="D7732" s="47"/>
      <c r="E7732" s="47"/>
      <c r="F7732" s="47"/>
      <c r="G7732" s="47"/>
      <c r="H7732" s="47"/>
      <c r="I7732" s="68">
        <v>44835</v>
      </c>
      <c r="J7732" s="68">
        <v>44866</v>
      </c>
      <c r="K7732" s="68">
        <v>44896</v>
      </c>
      <c r="L7732" s="47"/>
      <c r="M7732" s="69"/>
      <c r="N7732" s="69"/>
      <c r="O7732" s="69"/>
      <c r="P7732" s="69"/>
      <c r="Q7732" s="69"/>
      <c r="R7732" s="69"/>
      <c r="S7732" s="47"/>
    </row>
    <row r="7733" spans="2:19" ht="15" thickBot="1" x14ac:dyDescent="0.35">
      <c r="B7733" s="47" t="s">
        <v>28</v>
      </c>
      <c r="C7733" s="47"/>
      <c r="D7733" s="47"/>
      <c r="E7733" s="47"/>
      <c r="F7733" s="47"/>
      <c r="G7733" s="47"/>
      <c r="H7733" s="117"/>
      <c r="I7733" s="70"/>
      <c r="J7733" s="71"/>
      <c r="K7733" s="71"/>
      <c r="L7733" s="48" t="s">
        <v>5</v>
      </c>
      <c r="M7733" s="47" t="s">
        <v>29</v>
      </c>
      <c r="N7733" s="69"/>
      <c r="O7733" s="69"/>
      <c r="P7733" s="69"/>
      <c r="Q7733" s="69"/>
      <c r="R7733" s="69"/>
      <c r="S7733" s="47"/>
    </row>
    <row r="7734" spans="2:19" ht="15" thickBot="1" x14ac:dyDescent="0.35">
      <c r="B7734" s="47" t="s">
        <v>13</v>
      </c>
      <c r="C7734" s="47"/>
      <c r="D7734" s="47"/>
      <c r="E7734" s="47"/>
      <c r="F7734" s="47"/>
      <c r="G7734" s="47"/>
      <c r="H7734" s="138">
        <f>IFERROR(VLOOKUP(H7733,'1 - Strom Erdgas Wärme 2021'!H:AA,17,FALSE),"")</f>
        <v>0</v>
      </c>
      <c r="I7734" s="70"/>
      <c r="J7734" s="71"/>
      <c r="K7734" s="71"/>
      <c r="L7734" s="48"/>
      <c r="M7734" s="47"/>
      <c r="N7734" s="69"/>
      <c r="O7734" s="69"/>
      <c r="P7734" s="69"/>
      <c r="Q7734" s="69"/>
      <c r="R7734" s="69"/>
      <c r="S7734" s="47"/>
    </row>
    <row r="7735" spans="2:19" ht="15" thickBot="1" x14ac:dyDescent="0.35">
      <c r="B7735" s="47" t="s">
        <v>16</v>
      </c>
      <c r="C7735" s="47"/>
      <c r="D7735" s="47"/>
      <c r="E7735" s="47"/>
      <c r="F7735" s="47"/>
      <c r="G7735" s="47"/>
      <c r="H7735" s="139"/>
      <c r="I7735" s="72"/>
      <c r="J7735" s="73"/>
      <c r="K7735" s="73"/>
      <c r="L7735" s="48" t="s">
        <v>5</v>
      </c>
      <c r="M7735" s="47" t="s">
        <v>17</v>
      </c>
      <c r="N7735" s="69"/>
      <c r="O7735" s="69"/>
      <c r="P7735" s="69"/>
      <c r="Q7735" s="69"/>
      <c r="R7735" s="69"/>
      <c r="S7735" s="47"/>
    </row>
    <row r="7736" spans="2:19" ht="16.8" thickBot="1" x14ac:dyDescent="0.45">
      <c r="B7736" s="47" t="str">
        <f>IF(H7735="Erdgas","Arbeitspreis pro kWh Erdgas in EUR",IF(H7735="Strom","Arbeitspreis pro kWh Strom in EUR",IF(H7735="Wärme/Kälte","Arbeitspreis pro kWh Wärme-/Kälteverbrauch in EUR","Bitte Energieart auswählen!")))</f>
        <v>Bitte Energieart auswählen!</v>
      </c>
      <c r="C7736" s="47"/>
      <c r="D7736" s="47"/>
      <c r="E7736" s="47"/>
      <c r="F7736" s="47"/>
      <c r="G7736" s="74">
        <f>IFERROR(SUMPRODUCT(I7736:K7736,I7737:K7737),"")</f>
        <v>0</v>
      </c>
      <c r="H7736" s="47"/>
      <c r="I7736" s="118"/>
      <c r="J7736" s="118"/>
      <c r="K7736" s="118"/>
      <c r="L7736" s="48" t="s">
        <v>5</v>
      </c>
      <c r="M7736" s="47" t="str">
        <f>IF(H7735="Erdgas","Erdgaskosten exkl. Steuern, Abgaben, Netzentgelte, etc.",IF(H7735="Strom","Stromkosten exkl. Steuern, Abgaben, Netzentgelte, etc.",IF(H7735="Wärme/Kälte","Wärme-/Kältekosten exkl. Steuern, Abgaben, Netzentgelte, etc.", "Bitte Energieart auswählen!")))</f>
        <v>Bitte Energieart auswählen!</v>
      </c>
      <c r="N7736" s="47"/>
      <c r="O7736" s="47"/>
      <c r="P7736" s="75"/>
      <c r="Q7736" s="61"/>
      <c r="R7736" s="62"/>
      <c r="S7736" s="47"/>
    </row>
    <row r="7737" spans="2:19" ht="15" thickBot="1" x14ac:dyDescent="0.35">
      <c r="B7737" s="47" t="str">
        <f>IF(AND(H7735="Erdgas",H7734="Nein"),"Aliquoter Erdgasverbrauch in kWh von 1. Oktober 2022 bis 31. Dezember 2022",IF(H7735="Erdgas","Erdgasverbrauch in kWh von 1. Oktober 2022 bis 31. Dezember 2022",IF(AND(H7735="Strom",H7734="Nein"),"Aliquoter Stromverbrauch in kWh von 1. Oktober 2022 bis 31. Dezember 2022",IF(H7735="Strom","Stromverbrauch in kWh von 1. Oktober 2022 bis 31. Dezember 2022",IF(AND(H7735="Wärme/Kälte",H7734="Nein"),"Aliquoter Wärme-/Kälteverbrauch in kWh von 1. Oktober 2022 bis 31. Dezember 2022",IF(H7735="Wärme/Kälte","Wärme-/Kälteverbrauch in kWh von 1. Oktober 2022 bis 31. Dezember 2022","Bitte Energieart auswählen!"))))))</f>
        <v>Bitte Energieart auswählen!</v>
      </c>
      <c r="C7737" s="47"/>
      <c r="D7737" s="47"/>
      <c r="E7737" s="47"/>
      <c r="F7737" s="47"/>
      <c r="G7737" s="47"/>
      <c r="H7737" s="59">
        <f>SUM(I7737:K7737)</f>
        <v>0</v>
      </c>
      <c r="I7737" s="119" t="str">
        <f>IFERROR(IF(H7734="Nein",VLOOKUP(H7733,'1 - Strom Erdgas Wärme 2021'!H:AA,20,FALSE)/12,""),"")</f>
        <v/>
      </c>
      <c r="J7737" s="119" t="str">
        <f>IFERROR(IF(H7734="Nein",VLOOKUP(H7733,'1 - Strom Erdgas Wärme 2021'!H:AB,20,FALSE)/12,""),"")</f>
        <v/>
      </c>
      <c r="K7737" s="119" t="str">
        <f>IFERROR(IF(H7734="Nein",VLOOKUP(H7733,'1 - Strom Erdgas Wärme 2021'!H:AC,20,FALSE)/12,""),"")</f>
        <v/>
      </c>
      <c r="L7737" s="48" t="s">
        <v>5</v>
      </c>
      <c r="M7737" s="76" t="str">
        <f>IFERROR(IF(H7734="Nein","Vorbefüllte Verbrauchswerte wurden aliquot (d.h. 1/12) aus dem Jahr 2021 übernommen.","Bitte ergänzen Sie die monatlichen Verbrauchswerte gem. Lastprofilzähler"),"")</f>
        <v>Bitte ergänzen Sie die monatlichen Verbrauchswerte gem. Lastprofilzähler</v>
      </c>
      <c r="N7737" s="77"/>
      <c r="O7737" s="77"/>
      <c r="P7737" s="77"/>
      <c r="Q7737" s="77"/>
      <c r="R7737" s="77"/>
      <c r="S7737" s="77"/>
    </row>
    <row r="7738" spans="2:19" x14ac:dyDescent="0.3">
      <c r="B7738" s="47" t="str">
        <f>IF(H7735="Wärme/Kälte","Energiemix: Anteil in % der aus Strom oder Erdgas erzeugten Wärme/Kälte","")</f>
        <v/>
      </c>
      <c r="C7738" s="46"/>
      <c r="D7738" s="46"/>
      <c r="E7738" s="46"/>
      <c r="F7738" s="74">
        <f>IFERROR(SUMPRODUCT(I7738:K7738,I7737:K7737),"")</f>
        <v>0</v>
      </c>
      <c r="G7738" s="74"/>
      <c r="H7738" s="46"/>
      <c r="I7738" s="120"/>
      <c r="J7738" s="121"/>
      <c r="K7738" s="121"/>
      <c r="L7738" s="48" t="str">
        <f>IF(H7735="Wärme/Kälte","i","")</f>
        <v/>
      </c>
      <c r="M7738" s="47" t="str">
        <f>IF(H7735="Wärme/Kälte","Bitte geben Sie den Anteil in % (von 0 bis 100, ohne Prozentzeichen) der  direkt aus Strom oder Erdgas erzeugten Wärme/Kälte.","")</f>
        <v/>
      </c>
      <c r="N7738" s="46"/>
      <c r="O7738" s="46"/>
      <c r="P7738" s="46"/>
      <c r="Q7738" s="46"/>
      <c r="R7738" s="46"/>
      <c r="S7738" s="46"/>
    </row>
    <row r="7739" spans="2:19" x14ac:dyDescent="0.3">
      <c r="B7739" s="46"/>
      <c r="C7739" s="46"/>
      <c r="D7739" s="46"/>
      <c r="E7739" s="46"/>
      <c r="F7739" s="46"/>
      <c r="G7739" s="46"/>
      <c r="H7739" s="46"/>
      <c r="I7739" s="98"/>
      <c r="J7739" s="46"/>
      <c r="K7739" s="46"/>
      <c r="L7739" s="48"/>
      <c r="M7739" s="47"/>
      <c r="N7739" s="46"/>
      <c r="O7739" s="46"/>
      <c r="P7739" s="46"/>
      <c r="Q7739" s="46"/>
      <c r="R7739" s="46"/>
      <c r="S7739" s="46"/>
    </row>
    <row r="7740" spans="2:19" ht="18" thickBot="1" x14ac:dyDescent="0.5">
      <c r="B7740" s="56" t="s">
        <v>10</v>
      </c>
      <c r="C7740" s="47"/>
      <c r="D7740" s="47"/>
      <c r="E7740" s="47"/>
      <c r="F7740" s="47"/>
      <c r="G7740" s="47"/>
      <c r="H7740" s="47"/>
      <c r="I7740" s="68">
        <v>44835</v>
      </c>
      <c r="J7740" s="68">
        <v>44866</v>
      </c>
      <c r="K7740" s="68">
        <v>44896</v>
      </c>
      <c r="L7740" s="47"/>
      <c r="M7740" s="69"/>
      <c r="N7740" s="69"/>
      <c r="O7740" s="69"/>
      <c r="P7740" s="69"/>
      <c r="Q7740" s="69"/>
      <c r="R7740" s="69"/>
      <c r="S7740" s="47"/>
    </row>
    <row r="7741" spans="2:19" ht="15" thickBot="1" x14ac:dyDescent="0.35">
      <c r="B7741" s="47" t="s">
        <v>28</v>
      </c>
      <c r="C7741" s="47"/>
      <c r="D7741" s="47"/>
      <c r="E7741" s="47"/>
      <c r="F7741" s="47"/>
      <c r="G7741" s="47"/>
      <c r="H7741" s="117"/>
      <c r="I7741" s="70"/>
      <c r="J7741" s="71"/>
      <c r="K7741" s="71"/>
      <c r="L7741" s="48" t="s">
        <v>5</v>
      </c>
      <c r="M7741" s="47" t="s">
        <v>29</v>
      </c>
      <c r="N7741" s="69"/>
      <c r="O7741" s="69"/>
      <c r="P7741" s="69"/>
      <c r="Q7741" s="69"/>
      <c r="R7741" s="69"/>
      <c r="S7741" s="47"/>
    </row>
    <row r="7742" spans="2:19" ht="15" thickBot="1" x14ac:dyDescent="0.35">
      <c r="B7742" s="47" t="s">
        <v>13</v>
      </c>
      <c r="C7742" s="47"/>
      <c r="D7742" s="47"/>
      <c r="E7742" s="47"/>
      <c r="F7742" s="47"/>
      <c r="G7742" s="47"/>
      <c r="H7742" s="138">
        <f>IFERROR(VLOOKUP(H7741,'1 - Strom Erdgas Wärme 2021'!H:AA,17,FALSE),"")</f>
        <v>0</v>
      </c>
      <c r="I7742" s="70"/>
      <c r="J7742" s="71"/>
      <c r="K7742" s="71"/>
      <c r="L7742" s="48"/>
      <c r="M7742" s="47"/>
      <c r="N7742" s="69"/>
      <c r="O7742" s="69"/>
      <c r="P7742" s="69"/>
      <c r="Q7742" s="69"/>
      <c r="R7742" s="69"/>
      <c r="S7742" s="47"/>
    </row>
    <row r="7743" spans="2:19" ht="15" thickBot="1" x14ac:dyDescent="0.35">
      <c r="B7743" s="47" t="s">
        <v>16</v>
      </c>
      <c r="C7743" s="47"/>
      <c r="D7743" s="47"/>
      <c r="E7743" s="47"/>
      <c r="F7743" s="47"/>
      <c r="G7743" s="47"/>
      <c r="H7743" s="139"/>
      <c r="I7743" s="72"/>
      <c r="J7743" s="73"/>
      <c r="K7743" s="73"/>
      <c r="L7743" s="48" t="s">
        <v>5</v>
      </c>
      <c r="M7743" s="47" t="s">
        <v>17</v>
      </c>
      <c r="N7743" s="69"/>
      <c r="O7743" s="69"/>
      <c r="P7743" s="69"/>
      <c r="Q7743" s="69"/>
      <c r="R7743" s="69"/>
      <c r="S7743" s="47"/>
    </row>
    <row r="7744" spans="2:19" ht="16.8" thickBot="1" x14ac:dyDescent="0.45">
      <c r="B7744" s="47" t="str">
        <f>IF(H7743="Erdgas","Arbeitspreis pro kWh Erdgas in EUR",IF(H7743="Strom","Arbeitspreis pro kWh Strom in EUR",IF(H7743="Wärme/Kälte","Arbeitspreis pro kWh Wärme-/Kälteverbrauch in EUR","Bitte Energieart auswählen!")))</f>
        <v>Bitte Energieart auswählen!</v>
      </c>
      <c r="C7744" s="47"/>
      <c r="D7744" s="47"/>
      <c r="E7744" s="47"/>
      <c r="F7744" s="47"/>
      <c r="G7744" s="74">
        <f>IFERROR(SUMPRODUCT(I7744:K7744,I7745:K7745),"")</f>
        <v>0</v>
      </c>
      <c r="H7744" s="47"/>
      <c r="I7744" s="118"/>
      <c r="J7744" s="118"/>
      <c r="K7744" s="118"/>
      <c r="L7744" s="48" t="s">
        <v>5</v>
      </c>
      <c r="M7744" s="47" t="str">
        <f>IF(H7743="Erdgas","Erdgaskosten exkl. Steuern, Abgaben, Netzentgelte, etc.",IF(H7743="Strom","Stromkosten exkl. Steuern, Abgaben, Netzentgelte, etc.",IF(H7743="Wärme/Kälte","Wärme-/Kältekosten exkl. Steuern, Abgaben, Netzentgelte, etc.", "Bitte Energieart auswählen!")))</f>
        <v>Bitte Energieart auswählen!</v>
      </c>
      <c r="N7744" s="47"/>
      <c r="O7744" s="47"/>
      <c r="P7744" s="75"/>
      <c r="Q7744" s="61"/>
      <c r="R7744" s="62"/>
      <c r="S7744" s="47"/>
    </row>
    <row r="7745" spans="2:19" ht="15" thickBot="1" x14ac:dyDescent="0.35">
      <c r="B7745" s="47" t="str">
        <f>IF(AND(H7743="Erdgas",H7742="Nein"),"Aliquoter Erdgasverbrauch in kWh von 1. Oktober 2022 bis 31. Dezember 2022",IF(H7743="Erdgas","Erdgasverbrauch in kWh von 1. Oktober 2022 bis 31. Dezember 2022",IF(AND(H7743="Strom",H7742="Nein"),"Aliquoter Stromverbrauch in kWh von 1. Oktober 2022 bis 31. Dezember 2022",IF(H7743="Strom","Stromverbrauch in kWh von 1. Oktober 2022 bis 31. Dezember 2022",IF(AND(H7743="Wärme/Kälte",H7742="Nein"),"Aliquoter Wärme-/Kälteverbrauch in kWh von 1. Oktober 2022 bis 31. Dezember 2022",IF(H7743="Wärme/Kälte","Wärme-/Kälteverbrauch in kWh von 1. Oktober 2022 bis 31. Dezember 2022","Bitte Energieart auswählen!"))))))</f>
        <v>Bitte Energieart auswählen!</v>
      </c>
      <c r="C7745" s="47"/>
      <c r="D7745" s="47"/>
      <c r="E7745" s="47"/>
      <c r="F7745" s="47"/>
      <c r="G7745" s="47"/>
      <c r="H7745" s="59">
        <f>SUM(I7745:K7745)</f>
        <v>0</v>
      </c>
      <c r="I7745" s="119" t="str">
        <f>IFERROR(IF(H7742="Nein",VLOOKUP(H7741,'1 - Strom Erdgas Wärme 2021'!H:AA,20,FALSE)/12,""),"")</f>
        <v/>
      </c>
      <c r="J7745" s="119" t="str">
        <f>IFERROR(IF(H7742="Nein",VLOOKUP(H7741,'1 - Strom Erdgas Wärme 2021'!H:AB,20,FALSE)/12,""),"")</f>
        <v/>
      </c>
      <c r="K7745" s="119" t="str">
        <f>IFERROR(IF(H7742="Nein",VLOOKUP(H7741,'1 - Strom Erdgas Wärme 2021'!H:AC,20,FALSE)/12,""),"")</f>
        <v/>
      </c>
      <c r="L7745" s="48" t="s">
        <v>5</v>
      </c>
      <c r="M7745" s="76" t="str">
        <f>IFERROR(IF(H7742="Nein","Vorbefüllte Verbrauchswerte wurden aliquot (d.h. 1/12) aus dem Jahr 2021 übernommen.","Bitte ergänzen Sie die monatlichen Verbrauchswerte gem. Lastprofilzähler"),"")</f>
        <v>Bitte ergänzen Sie die monatlichen Verbrauchswerte gem. Lastprofilzähler</v>
      </c>
      <c r="N7745" s="77"/>
      <c r="O7745" s="77"/>
      <c r="P7745" s="77"/>
      <c r="Q7745" s="77"/>
      <c r="R7745" s="77"/>
      <c r="S7745" s="77"/>
    </row>
    <row r="7746" spans="2:19" x14ac:dyDescent="0.3">
      <c r="B7746" s="47" t="str">
        <f>IF(H7743="Wärme/Kälte","Energiemix: Anteil in % der aus Strom oder Erdgas erzeugten Wärme/Kälte","")</f>
        <v/>
      </c>
      <c r="C7746" s="46"/>
      <c r="D7746" s="46"/>
      <c r="E7746" s="46"/>
      <c r="F7746" s="74">
        <f>IFERROR(SUMPRODUCT(I7746:K7746,I7745:K7745),"")</f>
        <v>0</v>
      </c>
      <c r="G7746" s="74"/>
      <c r="H7746" s="46"/>
      <c r="I7746" s="120"/>
      <c r="J7746" s="121"/>
      <c r="K7746" s="121"/>
      <c r="L7746" s="48" t="str">
        <f>IF(H7743="Wärme/Kälte","i","")</f>
        <v/>
      </c>
      <c r="M7746" s="47" t="str">
        <f>IF(H7743="Wärme/Kälte","Bitte geben Sie den Anteil in % (von 0 bis 100, ohne Prozentzeichen) der  direkt aus Strom oder Erdgas erzeugten Wärme/Kälte.","")</f>
        <v/>
      </c>
      <c r="N7746" s="46"/>
      <c r="O7746" s="46"/>
      <c r="P7746" s="46"/>
      <c r="Q7746" s="46"/>
      <c r="R7746" s="46"/>
      <c r="S7746" s="46"/>
    </row>
    <row r="7747" spans="2:19" x14ac:dyDescent="0.3">
      <c r="B7747" s="46"/>
      <c r="C7747" s="46"/>
      <c r="D7747" s="46"/>
      <c r="E7747" s="46"/>
      <c r="F7747" s="46"/>
      <c r="G7747" s="46"/>
      <c r="H7747" s="46"/>
      <c r="I7747" s="98"/>
      <c r="J7747" s="46"/>
      <c r="K7747" s="46"/>
      <c r="L7747" s="48"/>
      <c r="M7747" s="47"/>
      <c r="N7747" s="46"/>
      <c r="O7747" s="46"/>
      <c r="P7747" s="46"/>
      <c r="Q7747" s="46"/>
      <c r="R7747" s="46"/>
      <c r="S7747" s="46"/>
    </row>
    <row r="7748" spans="2:19" ht="18" thickBot="1" x14ac:dyDescent="0.5">
      <c r="B7748" s="56" t="s">
        <v>10</v>
      </c>
      <c r="C7748" s="47"/>
      <c r="D7748" s="47"/>
      <c r="E7748" s="47"/>
      <c r="F7748" s="47"/>
      <c r="G7748" s="47"/>
      <c r="H7748" s="47"/>
      <c r="I7748" s="68">
        <v>44835</v>
      </c>
      <c r="J7748" s="68">
        <v>44866</v>
      </c>
      <c r="K7748" s="68">
        <v>44896</v>
      </c>
      <c r="L7748" s="47"/>
      <c r="M7748" s="69"/>
      <c r="N7748" s="69"/>
      <c r="O7748" s="69"/>
      <c r="P7748" s="69"/>
      <c r="Q7748" s="69"/>
      <c r="R7748" s="69"/>
      <c r="S7748" s="47"/>
    </row>
    <row r="7749" spans="2:19" ht="15" thickBot="1" x14ac:dyDescent="0.35">
      <c r="B7749" s="47" t="s">
        <v>28</v>
      </c>
      <c r="C7749" s="47"/>
      <c r="D7749" s="47"/>
      <c r="E7749" s="47"/>
      <c r="F7749" s="47"/>
      <c r="G7749" s="47"/>
      <c r="H7749" s="117"/>
      <c r="I7749" s="70"/>
      <c r="J7749" s="71"/>
      <c r="K7749" s="71"/>
      <c r="L7749" s="48" t="s">
        <v>5</v>
      </c>
      <c r="M7749" s="47" t="s">
        <v>29</v>
      </c>
      <c r="N7749" s="69"/>
      <c r="O7749" s="69"/>
      <c r="P7749" s="69"/>
      <c r="Q7749" s="69"/>
      <c r="R7749" s="69"/>
      <c r="S7749" s="47"/>
    </row>
    <row r="7750" spans="2:19" ht="15" thickBot="1" x14ac:dyDescent="0.35">
      <c r="B7750" s="47" t="s">
        <v>13</v>
      </c>
      <c r="C7750" s="47"/>
      <c r="D7750" s="47"/>
      <c r="E7750" s="47"/>
      <c r="F7750" s="47"/>
      <c r="G7750" s="47"/>
      <c r="H7750" s="138">
        <f>IFERROR(VLOOKUP(H7749,'1 - Strom Erdgas Wärme 2021'!H:AA,17,FALSE),"")</f>
        <v>0</v>
      </c>
      <c r="I7750" s="70"/>
      <c r="J7750" s="71"/>
      <c r="K7750" s="71"/>
      <c r="L7750" s="48"/>
      <c r="M7750" s="47"/>
      <c r="N7750" s="69"/>
      <c r="O7750" s="69"/>
      <c r="P7750" s="69"/>
      <c r="Q7750" s="69"/>
      <c r="R7750" s="69"/>
      <c r="S7750" s="47"/>
    </row>
    <row r="7751" spans="2:19" ht="15" thickBot="1" x14ac:dyDescent="0.35">
      <c r="B7751" s="47" t="s">
        <v>16</v>
      </c>
      <c r="C7751" s="47"/>
      <c r="D7751" s="47"/>
      <c r="E7751" s="47"/>
      <c r="F7751" s="47"/>
      <c r="G7751" s="47"/>
      <c r="H7751" s="139"/>
      <c r="I7751" s="72"/>
      <c r="J7751" s="73"/>
      <c r="K7751" s="73"/>
      <c r="L7751" s="48" t="s">
        <v>5</v>
      </c>
      <c r="M7751" s="47" t="s">
        <v>17</v>
      </c>
      <c r="N7751" s="69"/>
      <c r="O7751" s="69"/>
      <c r="P7751" s="69"/>
      <c r="Q7751" s="69"/>
      <c r="R7751" s="69"/>
      <c r="S7751" s="47"/>
    </row>
    <row r="7752" spans="2:19" ht="16.8" thickBot="1" x14ac:dyDescent="0.45">
      <c r="B7752" s="47" t="str">
        <f>IF(H7751="Erdgas","Arbeitspreis pro kWh Erdgas in EUR",IF(H7751="Strom","Arbeitspreis pro kWh Strom in EUR",IF(H7751="Wärme/Kälte","Arbeitspreis pro kWh Wärme-/Kälteverbrauch in EUR","Bitte Energieart auswählen!")))</f>
        <v>Bitte Energieart auswählen!</v>
      </c>
      <c r="C7752" s="47"/>
      <c r="D7752" s="47"/>
      <c r="E7752" s="47"/>
      <c r="F7752" s="47"/>
      <c r="G7752" s="74">
        <f>IFERROR(SUMPRODUCT(I7752:K7752,I7753:K7753),"")</f>
        <v>0</v>
      </c>
      <c r="H7752" s="47"/>
      <c r="I7752" s="118"/>
      <c r="J7752" s="118"/>
      <c r="K7752" s="118"/>
      <c r="L7752" s="48" t="s">
        <v>5</v>
      </c>
      <c r="M7752" s="47" t="str">
        <f>IF(H7751="Erdgas","Erdgaskosten exkl. Steuern, Abgaben, Netzentgelte, etc.",IF(H7751="Strom","Stromkosten exkl. Steuern, Abgaben, Netzentgelte, etc.",IF(H7751="Wärme/Kälte","Wärme-/Kältekosten exkl. Steuern, Abgaben, Netzentgelte, etc.", "Bitte Energieart auswählen!")))</f>
        <v>Bitte Energieart auswählen!</v>
      </c>
      <c r="N7752" s="47"/>
      <c r="O7752" s="47"/>
      <c r="P7752" s="75"/>
      <c r="Q7752" s="61"/>
      <c r="R7752" s="62"/>
      <c r="S7752" s="47"/>
    </row>
    <row r="7753" spans="2:19" ht="15" thickBot="1" x14ac:dyDescent="0.35">
      <c r="B7753" s="47" t="str">
        <f>IF(AND(H7751="Erdgas",H7750="Nein"),"Aliquoter Erdgasverbrauch in kWh von 1. Oktober 2022 bis 31. Dezember 2022",IF(H7751="Erdgas","Erdgasverbrauch in kWh von 1. Oktober 2022 bis 31. Dezember 2022",IF(AND(H7751="Strom",H7750="Nein"),"Aliquoter Stromverbrauch in kWh von 1. Oktober 2022 bis 31. Dezember 2022",IF(H7751="Strom","Stromverbrauch in kWh von 1. Oktober 2022 bis 31. Dezember 2022",IF(AND(H7751="Wärme/Kälte",H7750="Nein"),"Aliquoter Wärme-/Kälteverbrauch in kWh von 1. Oktober 2022 bis 31. Dezember 2022",IF(H7751="Wärme/Kälte","Wärme-/Kälteverbrauch in kWh von 1. Oktober 2022 bis 31. Dezember 2022","Bitte Energieart auswählen!"))))))</f>
        <v>Bitte Energieart auswählen!</v>
      </c>
      <c r="C7753" s="47"/>
      <c r="D7753" s="47"/>
      <c r="E7753" s="47"/>
      <c r="F7753" s="47"/>
      <c r="G7753" s="47"/>
      <c r="H7753" s="59">
        <f>SUM(I7753:K7753)</f>
        <v>0</v>
      </c>
      <c r="I7753" s="119" t="str">
        <f>IFERROR(IF(H7750="Nein",VLOOKUP(H7749,'1 - Strom Erdgas Wärme 2021'!H:AA,20,FALSE)/12,""),"")</f>
        <v/>
      </c>
      <c r="J7753" s="119" t="str">
        <f>IFERROR(IF(H7750="Nein",VLOOKUP(H7749,'1 - Strom Erdgas Wärme 2021'!H:AB,20,FALSE)/12,""),"")</f>
        <v/>
      </c>
      <c r="K7753" s="119" t="str">
        <f>IFERROR(IF(H7750="Nein",VLOOKUP(H7749,'1 - Strom Erdgas Wärme 2021'!H:AC,20,FALSE)/12,""),"")</f>
        <v/>
      </c>
      <c r="L7753" s="48" t="s">
        <v>5</v>
      </c>
      <c r="M7753" s="76" t="str">
        <f>IFERROR(IF(H7750="Nein","Vorbefüllte Verbrauchswerte wurden aliquot (d.h. 1/12) aus dem Jahr 2021 übernommen.","Bitte ergänzen Sie die monatlichen Verbrauchswerte gem. Lastprofilzähler"),"")</f>
        <v>Bitte ergänzen Sie die monatlichen Verbrauchswerte gem. Lastprofilzähler</v>
      </c>
      <c r="N7753" s="77"/>
      <c r="O7753" s="77"/>
      <c r="P7753" s="77"/>
      <c r="Q7753" s="77"/>
      <c r="R7753" s="77"/>
      <c r="S7753" s="77"/>
    </row>
    <row r="7754" spans="2:19" x14ac:dyDescent="0.3">
      <c r="B7754" s="47" t="str">
        <f>IF(H7751="Wärme/Kälte","Energiemix: Anteil in % der aus Strom oder Erdgas erzeugten Wärme/Kälte","")</f>
        <v/>
      </c>
      <c r="C7754" s="46"/>
      <c r="D7754" s="46"/>
      <c r="E7754" s="46"/>
      <c r="F7754" s="74">
        <f>IFERROR(SUMPRODUCT(I7754:K7754,I7753:K7753),"")</f>
        <v>0</v>
      </c>
      <c r="G7754" s="74"/>
      <c r="H7754" s="46"/>
      <c r="I7754" s="120"/>
      <c r="J7754" s="121"/>
      <c r="K7754" s="121"/>
      <c r="L7754" s="48" t="str">
        <f>IF(H7751="Wärme/Kälte","i","")</f>
        <v/>
      </c>
      <c r="M7754" s="47" t="str">
        <f>IF(H7751="Wärme/Kälte","Bitte geben Sie den Anteil in % (von 0 bis 100, ohne Prozentzeichen) der  direkt aus Strom oder Erdgas erzeugten Wärme/Kälte.","")</f>
        <v/>
      </c>
      <c r="N7754" s="46"/>
      <c r="O7754" s="46"/>
      <c r="P7754" s="46"/>
      <c r="Q7754" s="46"/>
      <c r="R7754" s="46"/>
      <c r="S7754" s="46"/>
    </row>
    <row r="7755" spans="2:19" x14ac:dyDescent="0.3">
      <c r="B7755" s="46"/>
      <c r="C7755" s="46"/>
      <c r="D7755" s="46"/>
      <c r="E7755" s="46"/>
      <c r="F7755" s="46"/>
      <c r="G7755" s="46"/>
      <c r="H7755" s="46"/>
      <c r="I7755" s="98"/>
      <c r="J7755" s="46"/>
      <c r="K7755" s="46"/>
      <c r="L7755" s="48"/>
      <c r="M7755" s="47"/>
      <c r="N7755" s="46"/>
      <c r="O7755" s="46"/>
      <c r="P7755" s="46"/>
      <c r="Q7755" s="46"/>
      <c r="R7755" s="46"/>
      <c r="S7755" s="46"/>
    </row>
    <row r="7756" spans="2:19" ht="18" thickBot="1" x14ac:dyDescent="0.5">
      <c r="B7756" s="56" t="s">
        <v>10</v>
      </c>
      <c r="C7756" s="47"/>
      <c r="D7756" s="47"/>
      <c r="E7756" s="47"/>
      <c r="F7756" s="47"/>
      <c r="G7756" s="47"/>
      <c r="H7756" s="47"/>
      <c r="I7756" s="68">
        <v>44835</v>
      </c>
      <c r="J7756" s="68">
        <v>44866</v>
      </c>
      <c r="K7756" s="68">
        <v>44896</v>
      </c>
      <c r="L7756" s="47"/>
      <c r="M7756" s="69"/>
      <c r="N7756" s="69"/>
      <c r="O7756" s="69"/>
      <c r="P7756" s="69"/>
      <c r="Q7756" s="69"/>
      <c r="R7756" s="69"/>
      <c r="S7756" s="47"/>
    </row>
    <row r="7757" spans="2:19" ht="15" thickBot="1" x14ac:dyDescent="0.35">
      <c r="B7757" s="47" t="s">
        <v>28</v>
      </c>
      <c r="C7757" s="47"/>
      <c r="D7757" s="47"/>
      <c r="E7757" s="47"/>
      <c r="F7757" s="47"/>
      <c r="G7757" s="47"/>
      <c r="H7757" s="117"/>
      <c r="I7757" s="70"/>
      <c r="J7757" s="71"/>
      <c r="K7757" s="71"/>
      <c r="L7757" s="48" t="s">
        <v>5</v>
      </c>
      <c r="M7757" s="47" t="s">
        <v>29</v>
      </c>
      <c r="N7757" s="69"/>
      <c r="O7757" s="69"/>
      <c r="P7757" s="69"/>
      <c r="Q7757" s="69"/>
      <c r="R7757" s="69"/>
      <c r="S7757" s="47"/>
    </row>
    <row r="7758" spans="2:19" ht="15" thickBot="1" x14ac:dyDescent="0.35">
      <c r="B7758" s="47" t="s">
        <v>13</v>
      </c>
      <c r="C7758" s="47"/>
      <c r="D7758" s="47"/>
      <c r="E7758" s="47"/>
      <c r="F7758" s="47"/>
      <c r="G7758" s="47"/>
      <c r="H7758" s="138">
        <f>IFERROR(VLOOKUP(H7757,'1 - Strom Erdgas Wärme 2021'!H:AA,17,FALSE),"")</f>
        <v>0</v>
      </c>
      <c r="I7758" s="70"/>
      <c r="J7758" s="71"/>
      <c r="K7758" s="71"/>
      <c r="L7758" s="48"/>
      <c r="M7758" s="47"/>
      <c r="N7758" s="69"/>
      <c r="O7758" s="69"/>
      <c r="P7758" s="69"/>
      <c r="Q7758" s="69"/>
      <c r="R7758" s="69"/>
      <c r="S7758" s="47"/>
    </row>
    <row r="7759" spans="2:19" ht="15" thickBot="1" x14ac:dyDescent="0.35">
      <c r="B7759" s="47" t="s">
        <v>16</v>
      </c>
      <c r="C7759" s="47"/>
      <c r="D7759" s="47"/>
      <c r="E7759" s="47"/>
      <c r="F7759" s="47"/>
      <c r="G7759" s="47"/>
      <c r="H7759" s="139"/>
      <c r="I7759" s="72"/>
      <c r="J7759" s="73"/>
      <c r="K7759" s="73"/>
      <c r="L7759" s="48" t="s">
        <v>5</v>
      </c>
      <c r="M7759" s="47" t="s">
        <v>17</v>
      </c>
      <c r="N7759" s="69"/>
      <c r="O7759" s="69"/>
      <c r="P7759" s="69"/>
      <c r="Q7759" s="69"/>
      <c r="R7759" s="69"/>
      <c r="S7759" s="47"/>
    </row>
    <row r="7760" spans="2:19" ht="16.8" thickBot="1" x14ac:dyDescent="0.45">
      <c r="B7760" s="47" t="str">
        <f>IF(H7759="Erdgas","Arbeitspreis pro kWh Erdgas in EUR",IF(H7759="Strom","Arbeitspreis pro kWh Strom in EUR",IF(H7759="Wärme/Kälte","Arbeitspreis pro kWh Wärme-/Kälteverbrauch in EUR","Bitte Energieart auswählen!")))</f>
        <v>Bitte Energieart auswählen!</v>
      </c>
      <c r="C7760" s="47"/>
      <c r="D7760" s="47"/>
      <c r="E7760" s="47"/>
      <c r="F7760" s="47"/>
      <c r="G7760" s="74">
        <f>IFERROR(SUMPRODUCT(I7760:K7760,I7761:K7761),"")</f>
        <v>0</v>
      </c>
      <c r="H7760" s="47"/>
      <c r="I7760" s="118"/>
      <c r="J7760" s="118"/>
      <c r="K7760" s="118"/>
      <c r="L7760" s="48" t="s">
        <v>5</v>
      </c>
      <c r="M7760" s="47" t="str">
        <f>IF(H7759="Erdgas","Erdgaskosten exkl. Steuern, Abgaben, Netzentgelte, etc.",IF(H7759="Strom","Stromkosten exkl. Steuern, Abgaben, Netzentgelte, etc.",IF(H7759="Wärme/Kälte","Wärme-/Kältekosten exkl. Steuern, Abgaben, Netzentgelte, etc.", "Bitte Energieart auswählen!")))</f>
        <v>Bitte Energieart auswählen!</v>
      </c>
      <c r="N7760" s="47"/>
      <c r="O7760" s="47"/>
      <c r="P7760" s="75"/>
      <c r="Q7760" s="61"/>
      <c r="R7760" s="62"/>
      <c r="S7760" s="47"/>
    </row>
    <row r="7761" spans="2:19" ht="15" thickBot="1" x14ac:dyDescent="0.35">
      <c r="B7761" s="47" t="str">
        <f>IF(AND(H7759="Erdgas",H7758="Nein"),"Aliquoter Erdgasverbrauch in kWh von 1. Oktober 2022 bis 31. Dezember 2022",IF(H7759="Erdgas","Erdgasverbrauch in kWh von 1. Oktober 2022 bis 31. Dezember 2022",IF(AND(H7759="Strom",H7758="Nein"),"Aliquoter Stromverbrauch in kWh von 1. Oktober 2022 bis 31. Dezember 2022",IF(H7759="Strom","Stromverbrauch in kWh von 1. Oktober 2022 bis 31. Dezember 2022",IF(AND(H7759="Wärme/Kälte",H7758="Nein"),"Aliquoter Wärme-/Kälteverbrauch in kWh von 1. Oktober 2022 bis 31. Dezember 2022",IF(H7759="Wärme/Kälte","Wärme-/Kälteverbrauch in kWh von 1. Oktober 2022 bis 31. Dezember 2022","Bitte Energieart auswählen!"))))))</f>
        <v>Bitte Energieart auswählen!</v>
      </c>
      <c r="C7761" s="47"/>
      <c r="D7761" s="47"/>
      <c r="E7761" s="47"/>
      <c r="F7761" s="47"/>
      <c r="G7761" s="47"/>
      <c r="H7761" s="59">
        <f>SUM(I7761:K7761)</f>
        <v>0</v>
      </c>
      <c r="I7761" s="119" t="str">
        <f>IFERROR(IF(H7758="Nein",VLOOKUP(H7757,'1 - Strom Erdgas Wärme 2021'!H:AA,20,FALSE)/12,""),"")</f>
        <v/>
      </c>
      <c r="J7761" s="119" t="str">
        <f>IFERROR(IF(H7758="Nein",VLOOKUP(H7757,'1 - Strom Erdgas Wärme 2021'!H:AB,20,FALSE)/12,""),"")</f>
        <v/>
      </c>
      <c r="K7761" s="119" t="str">
        <f>IFERROR(IF(H7758="Nein",VLOOKUP(H7757,'1 - Strom Erdgas Wärme 2021'!H:AC,20,FALSE)/12,""),"")</f>
        <v/>
      </c>
      <c r="L7761" s="48" t="s">
        <v>5</v>
      </c>
      <c r="M7761" s="76" t="str">
        <f>IFERROR(IF(H7758="Nein","Vorbefüllte Verbrauchswerte wurden aliquot (d.h. 1/12) aus dem Jahr 2021 übernommen.","Bitte ergänzen Sie die monatlichen Verbrauchswerte gem. Lastprofilzähler"),"")</f>
        <v>Bitte ergänzen Sie die monatlichen Verbrauchswerte gem. Lastprofilzähler</v>
      </c>
      <c r="N7761" s="77"/>
      <c r="O7761" s="77"/>
      <c r="P7761" s="77"/>
      <c r="Q7761" s="77"/>
      <c r="R7761" s="77"/>
      <c r="S7761" s="77"/>
    </row>
    <row r="7762" spans="2:19" x14ac:dyDescent="0.3">
      <c r="B7762" s="47" t="str">
        <f>IF(H7759="Wärme/Kälte","Energiemix: Anteil in % der aus Strom oder Erdgas erzeugten Wärme/Kälte","")</f>
        <v/>
      </c>
      <c r="C7762" s="46"/>
      <c r="D7762" s="46"/>
      <c r="E7762" s="46"/>
      <c r="F7762" s="74">
        <f>IFERROR(SUMPRODUCT(I7762:K7762,I7761:K7761),"")</f>
        <v>0</v>
      </c>
      <c r="G7762" s="74"/>
      <c r="H7762" s="46"/>
      <c r="I7762" s="120"/>
      <c r="J7762" s="121"/>
      <c r="K7762" s="121"/>
      <c r="L7762" s="48" t="str">
        <f>IF(H7759="Wärme/Kälte","i","")</f>
        <v/>
      </c>
      <c r="M7762" s="47" t="str">
        <f>IF(H7759="Wärme/Kälte","Bitte geben Sie den Anteil in % (von 0 bis 100, ohne Prozentzeichen) der  direkt aus Strom oder Erdgas erzeugten Wärme/Kälte.","")</f>
        <v/>
      </c>
      <c r="N7762" s="46"/>
      <c r="O7762" s="46"/>
      <c r="P7762" s="46"/>
      <c r="Q7762" s="46"/>
      <c r="R7762" s="46"/>
      <c r="S7762" s="46"/>
    </row>
    <row r="7763" spans="2:19" x14ac:dyDescent="0.3">
      <c r="B7763" s="46"/>
      <c r="C7763" s="46"/>
      <c r="D7763" s="46"/>
      <c r="E7763" s="46"/>
      <c r="F7763" s="46"/>
      <c r="G7763" s="46"/>
      <c r="H7763" s="46"/>
      <c r="I7763" s="98"/>
      <c r="J7763" s="46"/>
      <c r="K7763" s="46"/>
      <c r="L7763" s="48"/>
      <c r="M7763" s="47"/>
      <c r="N7763" s="46"/>
      <c r="O7763" s="46"/>
      <c r="P7763" s="46"/>
      <c r="Q7763" s="46"/>
      <c r="R7763" s="46"/>
      <c r="S7763" s="46"/>
    </row>
    <row r="7764" spans="2:19" ht="18" thickBot="1" x14ac:dyDescent="0.5">
      <c r="B7764" s="56" t="s">
        <v>10</v>
      </c>
      <c r="C7764" s="47"/>
      <c r="D7764" s="47"/>
      <c r="E7764" s="47"/>
      <c r="F7764" s="47"/>
      <c r="G7764" s="47"/>
      <c r="H7764" s="47"/>
      <c r="I7764" s="68">
        <v>44835</v>
      </c>
      <c r="J7764" s="68">
        <v>44866</v>
      </c>
      <c r="K7764" s="68">
        <v>44896</v>
      </c>
      <c r="L7764" s="47"/>
      <c r="M7764" s="69"/>
      <c r="N7764" s="69"/>
      <c r="O7764" s="69"/>
      <c r="P7764" s="69"/>
      <c r="Q7764" s="69"/>
      <c r="R7764" s="69"/>
      <c r="S7764" s="47"/>
    </row>
    <row r="7765" spans="2:19" ht="15" thickBot="1" x14ac:dyDescent="0.35">
      <c r="B7765" s="47" t="s">
        <v>28</v>
      </c>
      <c r="C7765" s="47"/>
      <c r="D7765" s="47"/>
      <c r="E7765" s="47"/>
      <c r="F7765" s="47"/>
      <c r="G7765" s="47"/>
      <c r="H7765" s="117"/>
      <c r="I7765" s="70"/>
      <c r="J7765" s="71"/>
      <c r="K7765" s="71"/>
      <c r="L7765" s="48" t="s">
        <v>5</v>
      </c>
      <c r="M7765" s="47" t="s">
        <v>29</v>
      </c>
      <c r="N7765" s="69"/>
      <c r="O7765" s="69"/>
      <c r="P7765" s="69"/>
      <c r="Q7765" s="69"/>
      <c r="R7765" s="69"/>
      <c r="S7765" s="47"/>
    </row>
    <row r="7766" spans="2:19" ht="15" thickBot="1" x14ac:dyDescent="0.35">
      <c r="B7766" s="47" t="s">
        <v>13</v>
      </c>
      <c r="C7766" s="47"/>
      <c r="D7766" s="47"/>
      <c r="E7766" s="47"/>
      <c r="F7766" s="47"/>
      <c r="G7766" s="47"/>
      <c r="H7766" s="138">
        <f>IFERROR(VLOOKUP(H7765,'1 - Strom Erdgas Wärme 2021'!H:AA,17,FALSE),"")</f>
        <v>0</v>
      </c>
      <c r="I7766" s="70"/>
      <c r="J7766" s="71"/>
      <c r="K7766" s="71"/>
      <c r="L7766" s="48"/>
      <c r="M7766" s="47"/>
      <c r="N7766" s="69"/>
      <c r="O7766" s="69"/>
      <c r="P7766" s="69"/>
      <c r="Q7766" s="69"/>
      <c r="R7766" s="69"/>
      <c r="S7766" s="47"/>
    </row>
    <row r="7767" spans="2:19" ht="15" thickBot="1" x14ac:dyDescent="0.35">
      <c r="B7767" s="47" t="s">
        <v>16</v>
      </c>
      <c r="C7767" s="47"/>
      <c r="D7767" s="47"/>
      <c r="E7767" s="47"/>
      <c r="F7767" s="47"/>
      <c r="G7767" s="47"/>
      <c r="H7767" s="139"/>
      <c r="I7767" s="72"/>
      <c r="J7767" s="73"/>
      <c r="K7767" s="73"/>
      <c r="L7767" s="48" t="s">
        <v>5</v>
      </c>
      <c r="M7767" s="47" t="s">
        <v>17</v>
      </c>
      <c r="N7767" s="69"/>
      <c r="O7767" s="69"/>
      <c r="P7767" s="69"/>
      <c r="Q7767" s="69"/>
      <c r="R7767" s="69"/>
      <c r="S7767" s="47"/>
    </row>
    <row r="7768" spans="2:19" ht="16.8" thickBot="1" x14ac:dyDescent="0.45">
      <c r="B7768" s="47" t="str">
        <f>IF(H7767="Erdgas","Arbeitspreis pro kWh Erdgas in EUR",IF(H7767="Strom","Arbeitspreis pro kWh Strom in EUR",IF(H7767="Wärme/Kälte","Arbeitspreis pro kWh Wärme-/Kälteverbrauch in EUR","Bitte Energieart auswählen!")))</f>
        <v>Bitte Energieart auswählen!</v>
      </c>
      <c r="C7768" s="47"/>
      <c r="D7768" s="47"/>
      <c r="E7768" s="47"/>
      <c r="F7768" s="47"/>
      <c r="G7768" s="74">
        <f>IFERROR(SUMPRODUCT(I7768:K7768,I7769:K7769),"")</f>
        <v>0</v>
      </c>
      <c r="H7768" s="47"/>
      <c r="I7768" s="118"/>
      <c r="J7768" s="118"/>
      <c r="K7768" s="118"/>
      <c r="L7768" s="48" t="s">
        <v>5</v>
      </c>
      <c r="M7768" s="47" t="str">
        <f>IF(H7767="Erdgas","Erdgaskosten exkl. Steuern, Abgaben, Netzentgelte, etc.",IF(H7767="Strom","Stromkosten exkl. Steuern, Abgaben, Netzentgelte, etc.",IF(H7767="Wärme/Kälte","Wärme-/Kältekosten exkl. Steuern, Abgaben, Netzentgelte, etc.", "Bitte Energieart auswählen!")))</f>
        <v>Bitte Energieart auswählen!</v>
      </c>
      <c r="N7768" s="47"/>
      <c r="O7768" s="47"/>
      <c r="P7768" s="75"/>
      <c r="Q7768" s="61"/>
      <c r="R7768" s="62"/>
      <c r="S7768" s="47"/>
    </row>
    <row r="7769" spans="2:19" ht="15" thickBot="1" x14ac:dyDescent="0.35">
      <c r="B7769" s="47" t="str">
        <f>IF(AND(H7767="Erdgas",H7766="Nein"),"Aliquoter Erdgasverbrauch in kWh von 1. Oktober 2022 bis 31. Dezember 2022",IF(H7767="Erdgas","Erdgasverbrauch in kWh von 1. Oktober 2022 bis 31. Dezember 2022",IF(AND(H7767="Strom",H7766="Nein"),"Aliquoter Stromverbrauch in kWh von 1. Oktober 2022 bis 31. Dezember 2022",IF(H7767="Strom","Stromverbrauch in kWh von 1. Oktober 2022 bis 31. Dezember 2022",IF(AND(H7767="Wärme/Kälte",H7766="Nein"),"Aliquoter Wärme-/Kälteverbrauch in kWh von 1. Oktober 2022 bis 31. Dezember 2022",IF(H7767="Wärme/Kälte","Wärme-/Kälteverbrauch in kWh von 1. Oktober 2022 bis 31. Dezember 2022","Bitte Energieart auswählen!"))))))</f>
        <v>Bitte Energieart auswählen!</v>
      </c>
      <c r="C7769" s="47"/>
      <c r="D7769" s="47"/>
      <c r="E7769" s="47"/>
      <c r="F7769" s="47"/>
      <c r="G7769" s="47"/>
      <c r="H7769" s="59">
        <f>SUM(I7769:K7769)</f>
        <v>0</v>
      </c>
      <c r="I7769" s="119" t="str">
        <f>IFERROR(IF(H7766="Nein",VLOOKUP(H7765,'1 - Strom Erdgas Wärme 2021'!H:AA,20,FALSE)/12,""),"")</f>
        <v/>
      </c>
      <c r="J7769" s="119" t="str">
        <f>IFERROR(IF(H7766="Nein",VLOOKUP(H7765,'1 - Strom Erdgas Wärme 2021'!H:AB,20,FALSE)/12,""),"")</f>
        <v/>
      </c>
      <c r="K7769" s="119" t="str">
        <f>IFERROR(IF(H7766="Nein",VLOOKUP(H7765,'1 - Strom Erdgas Wärme 2021'!H:AC,20,FALSE)/12,""),"")</f>
        <v/>
      </c>
      <c r="L7769" s="48" t="s">
        <v>5</v>
      </c>
      <c r="M7769" s="76" t="str">
        <f>IFERROR(IF(H7766="Nein","Vorbefüllte Verbrauchswerte wurden aliquot (d.h. 1/12) aus dem Jahr 2021 übernommen.","Bitte ergänzen Sie die monatlichen Verbrauchswerte gem. Lastprofilzähler"),"")</f>
        <v>Bitte ergänzen Sie die monatlichen Verbrauchswerte gem. Lastprofilzähler</v>
      </c>
      <c r="N7769" s="77"/>
      <c r="O7769" s="77"/>
      <c r="P7769" s="77"/>
      <c r="Q7769" s="77"/>
      <c r="R7769" s="77"/>
      <c r="S7769" s="77"/>
    </row>
    <row r="7770" spans="2:19" x14ac:dyDescent="0.3">
      <c r="B7770" s="47" t="str">
        <f>IF(H7767="Wärme/Kälte","Energiemix: Anteil in % der aus Strom oder Erdgas erzeugten Wärme/Kälte","")</f>
        <v/>
      </c>
      <c r="C7770" s="46"/>
      <c r="D7770" s="46"/>
      <c r="E7770" s="46"/>
      <c r="F7770" s="74">
        <f>IFERROR(SUMPRODUCT(I7770:K7770,I7769:K7769),"")</f>
        <v>0</v>
      </c>
      <c r="G7770" s="74"/>
      <c r="H7770" s="46"/>
      <c r="I7770" s="120"/>
      <c r="J7770" s="121"/>
      <c r="K7770" s="121"/>
      <c r="L7770" s="48" t="str">
        <f>IF(H7767="Wärme/Kälte","i","")</f>
        <v/>
      </c>
      <c r="M7770" s="47" t="str">
        <f>IF(H7767="Wärme/Kälte","Bitte geben Sie den Anteil in % (von 0 bis 100, ohne Prozentzeichen) der  direkt aus Strom oder Erdgas erzeugten Wärme/Kälte.","")</f>
        <v/>
      </c>
      <c r="N7770" s="46"/>
      <c r="O7770" s="46"/>
      <c r="P7770" s="46"/>
      <c r="Q7770" s="46"/>
      <c r="R7770" s="46"/>
      <c r="S7770" s="46"/>
    </row>
    <row r="7771" spans="2:19" x14ac:dyDescent="0.3">
      <c r="B7771" s="46"/>
      <c r="C7771" s="46"/>
      <c r="D7771" s="46"/>
      <c r="E7771" s="46"/>
      <c r="F7771" s="46"/>
      <c r="G7771" s="46"/>
      <c r="H7771" s="46"/>
      <c r="I7771" s="98"/>
      <c r="J7771" s="46"/>
      <c r="K7771" s="46"/>
      <c r="L7771" s="48"/>
      <c r="M7771" s="47"/>
      <c r="N7771" s="46"/>
      <c r="O7771" s="46"/>
      <c r="P7771" s="46"/>
      <c r="Q7771" s="46"/>
      <c r="R7771" s="46"/>
      <c r="S7771" s="46"/>
    </row>
    <row r="7772" spans="2:19" ht="18" thickBot="1" x14ac:dyDescent="0.5">
      <c r="B7772" s="56" t="s">
        <v>10</v>
      </c>
      <c r="C7772" s="47"/>
      <c r="D7772" s="47"/>
      <c r="E7772" s="47"/>
      <c r="F7772" s="47"/>
      <c r="G7772" s="47"/>
      <c r="H7772" s="47"/>
      <c r="I7772" s="68">
        <v>44835</v>
      </c>
      <c r="J7772" s="68">
        <v>44866</v>
      </c>
      <c r="K7772" s="68">
        <v>44896</v>
      </c>
      <c r="L7772" s="47"/>
      <c r="M7772" s="69"/>
      <c r="N7772" s="69"/>
      <c r="O7772" s="69"/>
      <c r="P7772" s="69"/>
      <c r="Q7772" s="69"/>
      <c r="R7772" s="69"/>
      <c r="S7772" s="47"/>
    </row>
    <row r="7773" spans="2:19" ht="15" thickBot="1" x14ac:dyDescent="0.35">
      <c r="B7773" s="47" t="s">
        <v>28</v>
      </c>
      <c r="C7773" s="47"/>
      <c r="D7773" s="47"/>
      <c r="E7773" s="47"/>
      <c r="F7773" s="47"/>
      <c r="G7773" s="47"/>
      <c r="H7773" s="117"/>
      <c r="I7773" s="70"/>
      <c r="J7773" s="71"/>
      <c r="K7773" s="71"/>
      <c r="L7773" s="48" t="s">
        <v>5</v>
      </c>
      <c r="M7773" s="47" t="s">
        <v>29</v>
      </c>
      <c r="N7773" s="69"/>
      <c r="O7773" s="69"/>
      <c r="P7773" s="69"/>
      <c r="Q7773" s="69"/>
      <c r="R7773" s="69"/>
      <c r="S7773" s="47"/>
    </row>
    <row r="7774" spans="2:19" ht="15" thickBot="1" x14ac:dyDescent="0.35">
      <c r="B7774" s="47" t="s">
        <v>13</v>
      </c>
      <c r="C7774" s="47"/>
      <c r="D7774" s="47"/>
      <c r="E7774" s="47"/>
      <c r="F7774" s="47"/>
      <c r="G7774" s="47"/>
      <c r="H7774" s="138">
        <f>IFERROR(VLOOKUP(H7773,'1 - Strom Erdgas Wärme 2021'!H:AA,17,FALSE),"")</f>
        <v>0</v>
      </c>
      <c r="I7774" s="70"/>
      <c r="J7774" s="71"/>
      <c r="K7774" s="71"/>
      <c r="L7774" s="48"/>
      <c r="M7774" s="47"/>
      <c r="N7774" s="69"/>
      <c r="O7774" s="69"/>
      <c r="P7774" s="69"/>
      <c r="Q7774" s="69"/>
      <c r="R7774" s="69"/>
      <c r="S7774" s="47"/>
    </row>
    <row r="7775" spans="2:19" ht="15" thickBot="1" x14ac:dyDescent="0.35">
      <c r="B7775" s="47" t="s">
        <v>16</v>
      </c>
      <c r="C7775" s="47"/>
      <c r="D7775" s="47"/>
      <c r="E7775" s="47"/>
      <c r="F7775" s="47"/>
      <c r="G7775" s="47"/>
      <c r="H7775" s="139"/>
      <c r="I7775" s="72"/>
      <c r="J7775" s="73"/>
      <c r="K7775" s="73"/>
      <c r="L7775" s="48" t="s">
        <v>5</v>
      </c>
      <c r="M7775" s="47" t="s">
        <v>17</v>
      </c>
      <c r="N7775" s="69"/>
      <c r="O7775" s="69"/>
      <c r="P7775" s="69"/>
      <c r="Q7775" s="69"/>
      <c r="R7775" s="69"/>
      <c r="S7775" s="47"/>
    </row>
    <row r="7776" spans="2:19" ht="16.8" thickBot="1" x14ac:dyDescent="0.45">
      <c r="B7776" s="47" t="str">
        <f>IF(H7775="Erdgas","Arbeitspreis pro kWh Erdgas in EUR",IF(H7775="Strom","Arbeitspreis pro kWh Strom in EUR",IF(H7775="Wärme/Kälte","Arbeitspreis pro kWh Wärme-/Kälteverbrauch in EUR","Bitte Energieart auswählen!")))</f>
        <v>Bitte Energieart auswählen!</v>
      </c>
      <c r="C7776" s="47"/>
      <c r="D7776" s="47"/>
      <c r="E7776" s="47"/>
      <c r="F7776" s="47"/>
      <c r="G7776" s="74">
        <f>IFERROR(SUMPRODUCT(I7776:K7776,I7777:K7777),"")</f>
        <v>0</v>
      </c>
      <c r="H7776" s="47"/>
      <c r="I7776" s="118"/>
      <c r="J7776" s="118"/>
      <c r="K7776" s="118"/>
      <c r="L7776" s="48" t="s">
        <v>5</v>
      </c>
      <c r="M7776" s="47" t="str">
        <f>IF(H7775="Erdgas","Erdgaskosten exkl. Steuern, Abgaben, Netzentgelte, etc.",IF(H7775="Strom","Stromkosten exkl. Steuern, Abgaben, Netzentgelte, etc.",IF(H7775="Wärme/Kälte","Wärme-/Kältekosten exkl. Steuern, Abgaben, Netzentgelte, etc.", "Bitte Energieart auswählen!")))</f>
        <v>Bitte Energieart auswählen!</v>
      </c>
      <c r="N7776" s="47"/>
      <c r="O7776" s="47"/>
      <c r="P7776" s="75"/>
      <c r="Q7776" s="61"/>
      <c r="R7776" s="62"/>
      <c r="S7776" s="47"/>
    </row>
    <row r="7777" spans="2:19" ht="15" thickBot="1" x14ac:dyDescent="0.35">
      <c r="B7777" s="47" t="str">
        <f>IF(AND(H7775="Erdgas",H7774="Nein"),"Aliquoter Erdgasverbrauch in kWh von 1. Oktober 2022 bis 31. Dezember 2022",IF(H7775="Erdgas","Erdgasverbrauch in kWh von 1. Oktober 2022 bis 31. Dezember 2022",IF(AND(H7775="Strom",H7774="Nein"),"Aliquoter Stromverbrauch in kWh von 1. Oktober 2022 bis 31. Dezember 2022",IF(H7775="Strom","Stromverbrauch in kWh von 1. Oktober 2022 bis 31. Dezember 2022",IF(AND(H7775="Wärme/Kälte",H7774="Nein"),"Aliquoter Wärme-/Kälteverbrauch in kWh von 1. Oktober 2022 bis 31. Dezember 2022",IF(H7775="Wärme/Kälte","Wärme-/Kälteverbrauch in kWh von 1. Oktober 2022 bis 31. Dezember 2022","Bitte Energieart auswählen!"))))))</f>
        <v>Bitte Energieart auswählen!</v>
      </c>
      <c r="C7777" s="47"/>
      <c r="D7777" s="47"/>
      <c r="E7777" s="47"/>
      <c r="F7777" s="47"/>
      <c r="G7777" s="47"/>
      <c r="H7777" s="59">
        <f>SUM(I7777:K7777)</f>
        <v>0</v>
      </c>
      <c r="I7777" s="119" t="str">
        <f>IFERROR(IF(H7774="Nein",VLOOKUP(H7773,'1 - Strom Erdgas Wärme 2021'!H:AA,20,FALSE)/12,""),"")</f>
        <v/>
      </c>
      <c r="J7777" s="119" t="str">
        <f>IFERROR(IF(H7774="Nein",VLOOKUP(H7773,'1 - Strom Erdgas Wärme 2021'!H:AB,20,FALSE)/12,""),"")</f>
        <v/>
      </c>
      <c r="K7777" s="119" t="str">
        <f>IFERROR(IF(H7774="Nein",VLOOKUP(H7773,'1 - Strom Erdgas Wärme 2021'!H:AC,20,FALSE)/12,""),"")</f>
        <v/>
      </c>
      <c r="L7777" s="48" t="s">
        <v>5</v>
      </c>
      <c r="M7777" s="76" t="str">
        <f>IFERROR(IF(H7774="Nein","Vorbefüllte Verbrauchswerte wurden aliquot (d.h. 1/12) aus dem Jahr 2021 übernommen.","Bitte ergänzen Sie die monatlichen Verbrauchswerte gem. Lastprofilzähler"),"")</f>
        <v>Bitte ergänzen Sie die monatlichen Verbrauchswerte gem. Lastprofilzähler</v>
      </c>
      <c r="N7777" s="77"/>
      <c r="O7777" s="77"/>
      <c r="P7777" s="77"/>
      <c r="Q7777" s="77"/>
      <c r="R7777" s="77"/>
      <c r="S7777" s="77"/>
    </row>
    <row r="7778" spans="2:19" x14ac:dyDescent="0.3">
      <c r="B7778" s="47" t="str">
        <f>IF(H7775="Wärme/Kälte","Energiemix: Anteil in % der aus Strom oder Erdgas erzeugten Wärme/Kälte","")</f>
        <v/>
      </c>
      <c r="C7778" s="46"/>
      <c r="D7778" s="46"/>
      <c r="E7778" s="46"/>
      <c r="F7778" s="74">
        <f>IFERROR(SUMPRODUCT(I7778:K7778,I7777:K7777),"")</f>
        <v>0</v>
      </c>
      <c r="G7778" s="74"/>
      <c r="H7778" s="46"/>
      <c r="I7778" s="120"/>
      <c r="J7778" s="121"/>
      <c r="K7778" s="121"/>
      <c r="L7778" s="48" t="str">
        <f>IF(H7775="Wärme/Kälte","i","")</f>
        <v/>
      </c>
      <c r="M7778" s="47" t="str">
        <f>IF(H7775="Wärme/Kälte","Bitte geben Sie den Anteil in % (von 0 bis 100, ohne Prozentzeichen) der  direkt aus Strom oder Erdgas erzeugten Wärme/Kälte.","")</f>
        <v/>
      </c>
      <c r="N7778" s="46"/>
      <c r="O7778" s="46"/>
      <c r="P7778" s="46"/>
      <c r="Q7778" s="46"/>
      <c r="R7778" s="46"/>
      <c r="S7778" s="46"/>
    </row>
    <row r="7779" spans="2:19" x14ac:dyDescent="0.3">
      <c r="B7779" s="46"/>
      <c r="C7779" s="46"/>
      <c r="D7779" s="46"/>
      <c r="E7779" s="46"/>
      <c r="F7779" s="46"/>
      <c r="G7779" s="46"/>
      <c r="H7779" s="46"/>
      <c r="I7779" s="98"/>
      <c r="J7779" s="46"/>
      <c r="K7779" s="46"/>
      <c r="L7779" s="48"/>
      <c r="M7779" s="47"/>
      <c r="N7779" s="46"/>
      <c r="O7779" s="46"/>
      <c r="P7779" s="46"/>
      <c r="Q7779" s="46"/>
      <c r="R7779" s="46"/>
      <c r="S7779" s="46"/>
    </row>
    <row r="7780" spans="2:19" ht="18" thickBot="1" x14ac:dyDescent="0.5">
      <c r="B7780" s="56" t="s">
        <v>10</v>
      </c>
      <c r="C7780" s="47"/>
      <c r="D7780" s="47"/>
      <c r="E7780" s="47"/>
      <c r="F7780" s="47"/>
      <c r="G7780" s="47"/>
      <c r="H7780" s="47"/>
      <c r="I7780" s="68">
        <v>44835</v>
      </c>
      <c r="J7780" s="68">
        <v>44866</v>
      </c>
      <c r="K7780" s="68">
        <v>44896</v>
      </c>
      <c r="L7780" s="47"/>
      <c r="M7780" s="69"/>
      <c r="N7780" s="69"/>
      <c r="O7780" s="69"/>
      <c r="P7780" s="69"/>
      <c r="Q7780" s="69"/>
      <c r="R7780" s="69"/>
      <c r="S7780" s="47"/>
    </row>
    <row r="7781" spans="2:19" ht="15" thickBot="1" x14ac:dyDescent="0.35">
      <c r="B7781" s="47" t="s">
        <v>28</v>
      </c>
      <c r="C7781" s="47"/>
      <c r="D7781" s="47"/>
      <c r="E7781" s="47"/>
      <c r="F7781" s="47"/>
      <c r="G7781" s="47"/>
      <c r="H7781" s="117"/>
      <c r="I7781" s="70"/>
      <c r="J7781" s="71"/>
      <c r="K7781" s="71"/>
      <c r="L7781" s="48" t="s">
        <v>5</v>
      </c>
      <c r="M7781" s="47" t="s">
        <v>29</v>
      </c>
      <c r="N7781" s="69"/>
      <c r="O7781" s="69"/>
      <c r="P7781" s="69"/>
      <c r="Q7781" s="69"/>
      <c r="R7781" s="69"/>
      <c r="S7781" s="47"/>
    </row>
    <row r="7782" spans="2:19" ht="15" thickBot="1" x14ac:dyDescent="0.35">
      <c r="B7782" s="47" t="s">
        <v>13</v>
      </c>
      <c r="C7782" s="47"/>
      <c r="D7782" s="47"/>
      <c r="E7782" s="47"/>
      <c r="F7782" s="47"/>
      <c r="G7782" s="47"/>
      <c r="H7782" s="138">
        <f>IFERROR(VLOOKUP(H7781,'1 - Strom Erdgas Wärme 2021'!H:AA,17,FALSE),"")</f>
        <v>0</v>
      </c>
      <c r="I7782" s="70"/>
      <c r="J7782" s="71"/>
      <c r="K7782" s="71"/>
      <c r="L7782" s="48"/>
      <c r="M7782" s="47"/>
      <c r="N7782" s="69"/>
      <c r="O7782" s="69"/>
      <c r="P7782" s="69"/>
      <c r="Q7782" s="69"/>
      <c r="R7782" s="69"/>
      <c r="S7782" s="47"/>
    </row>
    <row r="7783" spans="2:19" ht="15" thickBot="1" x14ac:dyDescent="0.35">
      <c r="B7783" s="47" t="s">
        <v>16</v>
      </c>
      <c r="C7783" s="47"/>
      <c r="D7783" s="47"/>
      <c r="E7783" s="47"/>
      <c r="F7783" s="47"/>
      <c r="G7783" s="47"/>
      <c r="H7783" s="139"/>
      <c r="I7783" s="72"/>
      <c r="J7783" s="73"/>
      <c r="K7783" s="73"/>
      <c r="L7783" s="48" t="s">
        <v>5</v>
      </c>
      <c r="M7783" s="47" t="s">
        <v>17</v>
      </c>
      <c r="N7783" s="69"/>
      <c r="O7783" s="69"/>
      <c r="P7783" s="69"/>
      <c r="Q7783" s="69"/>
      <c r="R7783" s="69"/>
      <c r="S7783" s="47"/>
    </row>
    <row r="7784" spans="2:19" ht="16.8" thickBot="1" x14ac:dyDescent="0.45">
      <c r="B7784" s="47" t="str">
        <f>IF(H7783="Erdgas","Arbeitspreis pro kWh Erdgas in EUR",IF(H7783="Strom","Arbeitspreis pro kWh Strom in EUR",IF(H7783="Wärme/Kälte","Arbeitspreis pro kWh Wärme-/Kälteverbrauch in EUR","Bitte Energieart auswählen!")))</f>
        <v>Bitte Energieart auswählen!</v>
      </c>
      <c r="C7784" s="47"/>
      <c r="D7784" s="47"/>
      <c r="E7784" s="47"/>
      <c r="F7784" s="47"/>
      <c r="G7784" s="74">
        <f>IFERROR(SUMPRODUCT(I7784:K7784,I7785:K7785),"")</f>
        <v>0</v>
      </c>
      <c r="H7784" s="47"/>
      <c r="I7784" s="118"/>
      <c r="J7784" s="118"/>
      <c r="K7784" s="118"/>
      <c r="L7784" s="48" t="s">
        <v>5</v>
      </c>
      <c r="M7784" s="47" t="str">
        <f>IF(H7783="Erdgas","Erdgaskosten exkl. Steuern, Abgaben, Netzentgelte, etc.",IF(H7783="Strom","Stromkosten exkl. Steuern, Abgaben, Netzentgelte, etc.",IF(H7783="Wärme/Kälte","Wärme-/Kältekosten exkl. Steuern, Abgaben, Netzentgelte, etc.", "Bitte Energieart auswählen!")))</f>
        <v>Bitte Energieart auswählen!</v>
      </c>
      <c r="N7784" s="47"/>
      <c r="O7784" s="47"/>
      <c r="P7784" s="75"/>
      <c r="Q7784" s="61"/>
      <c r="R7784" s="62"/>
      <c r="S7784" s="47"/>
    </row>
    <row r="7785" spans="2:19" ht="15" thickBot="1" x14ac:dyDescent="0.35">
      <c r="B7785" s="47" t="str">
        <f>IF(AND(H7783="Erdgas",H7782="Nein"),"Aliquoter Erdgasverbrauch in kWh von 1. Oktober 2022 bis 31. Dezember 2022",IF(H7783="Erdgas","Erdgasverbrauch in kWh von 1. Oktober 2022 bis 31. Dezember 2022",IF(AND(H7783="Strom",H7782="Nein"),"Aliquoter Stromverbrauch in kWh von 1. Oktober 2022 bis 31. Dezember 2022",IF(H7783="Strom","Stromverbrauch in kWh von 1. Oktober 2022 bis 31. Dezember 2022",IF(AND(H7783="Wärme/Kälte",H7782="Nein"),"Aliquoter Wärme-/Kälteverbrauch in kWh von 1. Oktober 2022 bis 31. Dezember 2022",IF(H7783="Wärme/Kälte","Wärme-/Kälteverbrauch in kWh von 1. Oktober 2022 bis 31. Dezember 2022","Bitte Energieart auswählen!"))))))</f>
        <v>Bitte Energieart auswählen!</v>
      </c>
      <c r="C7785" s="47"/>
      <c r="D7785" s="47"/>
      <c r="E7785" s="47"/>
      <c r="F7785" s="47"/>
      <c r="G7785" s="47"/>
      <c r="H7785" s="59">
        <f>SUM(I7785:K7785)</f>
        <v>0</v>
      </c>
      <c r="I7785" s="119" t="str">
        <f>IFERROR(IF(H7782="Nein",VLOOKUP(H7781,'1 - Strom Erdgas Wärme 2021'!H:AA,20,FALSE)/12,""),"")</f>
        <v/>
      </c>
      <c r="J7785" s="119" t="str">
        <f>IFERROR(IF(H7782="Nein",VLOOKUP(H7781,'1 - Strom Erdgas Wärme 2021'!H:AB,20,FALSE)/12,""),"")</f>
        <v/>
      </c>
      <c r="K7785" s="119" t="str">
        <f>IFERROR(IF(H7782="Nein",VLOOKUP(H7781,'1 - Strom Erdgas Wärme 2021'!H:AC,20,FALSE)/12,""),"")</f>
        <v/>
      </c>
      <c r="L7785" s="48" t="s">
        <v>5</v>
      </c>
      <c r="M7785" s="76" t="str">
        <f>IFERROR(IF(H7782="Nein","Vorbefüllte Verbrauchswerte wurden aliquot (d.h. 1/12) aus dem Jahr 2021 übernommen.","Bitte ergänzen Sie die monatlichen Verbrauchswerte gem. Lastprofilzähler"),"")</f>
        <v>Bitte ergänzen Sie die monatlichen Verbrauchswerte gem. Lastprofilzähler</v>
      </c>
      <c r="N7785" s="77"/>
      <c r="O7785" s="77"/>
      <c r="P7785" s="77"/>
      <c r="Q7785" s="77"/>
      <c r="R7785" s="77"/>
      <c r="S7785" s="77"/>
    </row>
    <row r="7786" spans="2:19" x14ac:dyDescent="0.3">
      <c r="B7786" s="47" t="str">
        <f>IF(H7783="Wärme/Kälte","Energiemix: Anteil in % der aus Strom oder Erdgas erzeugten Wärme/Kälte","")</f>
        <v/>
      </c>
      <c r="C7786" s="46"/>
      <c r="D7786" s="46"/>
      <c r="E7786" s="46"/>
      <c r="F7786" s="74">
        <f>IFERROR(SUMPRODUCT(I7786:K7786,I7785:K7785),"")</f>
        <v>0</v>
      </c>
      <c r="G7786" s="74"/>
      <c r="H7786" s="46"/>
      <c r="I7786" s="120"/>
      <c r="J7786" s="121"/>
      <c r="K7786" s="121"/>
      <c r="L7786" s="48" t="str">
        <f>IF(H7783="Wärme/Kälte","i","")</f>
        <v/>
      </c>
      <c r="M7786" s="47" t="str">
        <f>IF(H7783="Wärme/Kälte","Bitte geben Sie den Anteil in % (von 0 bis 100, ohne Prozentzeichen) der  direkt aus Strom oder Erdgas erzeugten Wärme/Kälte.","")</f>
        <v/>
      </c>
      <c r="N7786" s="46"/>
      <c r="O7786" s="46"/>
      <c r="P7786" s="46"/>
      <c r="Q7786" s="46"/>
      <c r="R7786" s="46"/>
      <c r="S7786" s="46"/>
    </row>
    <row r="7787" spans="2:19" x14ac:dyDescent="0.3">
      <c r="B7787" s="46"/>
      <c r="C7787" s="46"/>
      <c r="D7787" s="46"/>
      <c r="E7787" s="46"/>
      <c r="F7787" s="46"/>
      <c r="G7787" s="46"/>
      <c r="H7787" s="46"/>
      <c r="I7787" s="98"/>
      <c r="J7787" s="46"/>
      <c r="K7787" s="46"/>
      <c r="L7787" s="48"/>
      <c r="M7787" s="47"/>
      <c r="N7787" s="46"/>
      <c r="O7787" s="46"/>
      <c r="P7787" s="46"/>
      <c r="Q7787" s="46"/>
      <c r="R7787" s="46"/>
      <c r="S7787" s="46"/>
    </row>
    <row r="7788" spans="2:19" ht="18" thickBot="1" x14ac:dyDescent="0.5">
      <c r="B7788" s="56" t="s">
        <v>10</v>
      </c>
      <c r="C7788" s="47"/>
      <c r="D7788" s="47"/>
      <c r="E7788" s="47"/>
      <c r="F7788" s="47"/>
      <c r="G7788" s="47"/>
      <c r="H7788" s="47"/>
      <c r="I7788" s="68">
        <v>44835</v>
      </c>
      <c r="J7788" s="68">
        <v>44866</v>
      </c>
      <c r="K7788" s="68">
        <v>44896</v>
      </c>
      <c r="L7788" s="47"/>
      <c r="M7788" s="69"/>
      <c r="N7788" s="69"/>
      <c r="O7788" s="69"/>
      <c r="P7788" s="69"/>
      <c r="Q7788" s="69"/>
      <c r="R7788" s="69"/>
      <c r="S7788" s="47"/>
    </row>
    <row r="7789" spans="2:19" ht="15" thickBot="1" x14ac:dyDescent="0.35">
      <c r="B7789" s="47" t="s">
        <v>28</v>
      </c>
      <c r="C7789" s="47"/>
      <c r="D7789" s="47"/>
      <c r="E7789" s="47"/>
      <c r="F7789" s="47"/>
      <c r="G7789" s="47"/>
      <c r="H7789" s="117"/>
      <c r="I7789" s="70"/>
      <c r="J7789" s="71"/>
      <c r="K7789" s="71"/>
      <c r="L7789" s="48" t="s">
        <v>5</v>
      </c>
      <c r="M7789" s="47" t="s">
        <v>29</v>
      </c>
      <c r="N7789" s="69"/>
      <c r="O7789" s="69"/>
      <c r="P7789" s="69"/>
      <c r="Q7789" s="69"/>
      <c r="R7789" s="69"/>
      <c r="S7789" s="47"/>
    </row>
    <row r="7790" spans="2:19" ht="15" thickBot="1" x14ac:dyDescent="0.35">
      <c r="B7790" s="47" t="s">
        <v>13</v>
      </c>
      <c r="C7790" s="47"/>
      <c r="D7790" s="47"/>
      <c r="E7790" s="47"/>
      <c r="F7790" s="47"/>
      <c r="G7790" s="47"/>
      <c r="H7790" s="138">
        <f>IFERROR(VLOOKUP(H7789,'1 - Strom Erdgas Wärme 2021'!H:AA,17,FALSE),"")</f>
        <v>0</v>
      </c>
      <c r="I7790" s="70"/>
      <c r="J7790" s="71"/>
      <c r="K7790" s="71"/>
      <c r="L7790" s="48"/>
      <c r="M7790" s="47"/>
      <c r="N7790" s="69"/>
      <c r="O7790" s="69"/>
      <c r="P7790" s="69"/>
      <c r="Q7790" s="69"/>
      <c r="R7790" s="69"/>
      <c r="S7790" s="47"/>
    </row>
    <row r="7791" spans="2:19" ht="15" thickBot="1" x14ac:dyDescent="0.35">
      <c r="B7791" s="47" t="s">
        <v>16</v>
      </c>
      <c r="C7791" s="47"/>
      <c r="D7791" s="47"/>
      <c r="E7791" s="47"/>
      <c r="F7791" s="47"/>
      <c r="G7791" s="47"/>
      <c r="H7791" s="139"/>
      <c r="I7791" s="72"/>
      <c r="J7791" s="73"/>
      <c r="K7791" s="73"/>
      <c r="L7791" s="48" t="s">
        <v>5</v>
      </c>
      <c r="M7791" s="47" t="s">
        <v>17</v>
      </c>
      <c r="N7791" s="69"/>
      <c r="O7791" s="69"/>
      <c r="P7791" s="69"/>
      <c r="Q7791" s="69"/>
      <c r="R7791" s="69"/>
      <c r="S7791" s="47"/>
    </row>
    <row r="7792" spans="2:19" ht="16.8" thickBot="1" x14ac:dyDescent="0.45">
      <c r="B7792" s="47" t="str">
        <f>IF(H7791="Erdgas","Arbeitspreis pro kWh Erdgas in EUR",IF(H7791="Strom","Arbeitspreis pro kWh Strom in EUR",IF(H7791="Wärme/Kälte","Arbeitspreis pro kWh Wärme-/Kälteverbrauch in EUR","Bitte Energieart auswählen!")))</f>
        <v>Bitte Energieart auswählen!</v>
      </c>
      <c r="C7792" s="47"/>
      <c r="D7792" s="47"/>
      <c r="E7792" s="47"/>
      <c r="F7792" s="47"/>
      <c r="G7792" s="74">
        <f>IFERROR(SUMPRODUCT(I7792:K7792,I7793:K7793),"")</f>
        <v>0</v>
      </c>
      <c r="H7792" s="47"/>
      <c r="I7792" s="118"/>
      <c r="J7792" s="118"/>
      <c r="K7792" s="118"/>
      <c r="L7792" s="48" t="s">
        <v>5</v>
      </c>
      <c r="M7792" s="47" t="str">
        <f>IF(H7791="Erdgas","Erdgaskosten exkl. Steuern, Abgaben, Netzentgelte, etc.",IF(H7791="Strom","Stromkosten exkl. Steuern, Abgaben, Netzentgelte, etc.",IF(H7791="Wärme/Kälte","Wärme-/Kältekosten exkl. Steuern, Abgaben, Netzentgelte, etc.", "Bitte Energieart auswählen!")))</f>
        <v>Bitte Energieart auswählen!</v>
      </c>
      <c r="N7792" s="47"/>
      <c r="O7792" s="47"/>
      <c r="P7792" s="75"/>
      <c r="Q7792" s="61"/>
      <c r="R7792" s="62"/>
      <c r="S7792" s="47"/>
    </row>
    <row r="7793" spans="2:19" ht="15" thickBot="1" x14ac:dyDescent="0.35">
      <c r="B7793" s="47" t="str">
        <f>IF(AND(H7791="Erdgas",H7790="Nein"),"Aliquoter Erdgasverbrauch in kWh von 1. Oktober 2022 bis 31. Dezember 2022",IF(H7791="Erdgas","Erdgasverbrauch in kWh von 1. Oktober 2022 bis 31. Dezember 2022",IF(AND(H7791="Strom",H7790="Nein"),"Aliquoter Stromverbrauch in kWh von 1. Oktober 2022 bis 31. Dezember 2022",IF(H7791="Strom","Stromverbrauch in kWh von 1. Oktober 2022 bis 31. Dezember 2022",IF(AND(H7791="Wärme/Kälte",H7790="Nein"),"Aliquoter Wärme-/Kälteverbrauch in kWh von 1. Oktober 2022 bis 31. Dezember 2022",IF(H7791="Wärme/Kälte","Wärme-/Kälteverbrauch in kWh von 1. Oktober 2022 bis 31. Dezember 2022","Bitte Energieart auswählen!"))))))</f>
        <v>Bitte Energieart auswählen!</v>
      </c>
      <c r="C7793" s="47"/>
      <c r="D7793" s="47"/>
      <c r="E7793" s="47"/>
      <c r="F7793" s="47"/>
      <c r="G7793" s="47"/>
      <c r="H7793" s="59">
        <f>SUM(I7793:K7793)</f>
        <v>0</v>
      </c>
      <c r="I7793" s="119" t="str">
        <f>IFERROR(IF(H7790="Nein",VLOOKUP(H7789,'1 - Strom Erdgas Wärme 2021'!H:AA,20,FALSE)/12,""),"")</f>
        <v/>
      </c>
      <c r="J7793" s="119" t="str">
        <f>IFERROR(IF(H7790="Nein",VLOOKUP(H7789,'1 - Strom Erdgas Wärme 2021'!H:AB,20,FALSE)/12,""),"")</f>
        <v/>
      </c>
      <c r="K7793" s="119" t="str">
        <f>IFERROR(IF(H7790="Nein",VLOOKUP(H7789,'1 - Strom Erdgas Wärme 2021'!H:AC,20,FALSE)/12,""),"")</f>
        <v/>
      </c>
      <c r="L7793" s="48" t="s">
        <v>5</v>
      </c>
      <c r="M7793" s="76" t="str">
        <f>IFERROR(IF(H7790="Nein","Vorbefüllte Verbrauchswerte wurden aliquot (d.h. 1/12) aus dem Jahr 2021 übernommen.","Bitte ergänzen Sie die monatlichen Verbrauchswerte gem. Lastprofilzähler"),"")</f>
        <v>Bitte ergänzen Sie die monatlichen Verbrauchswerte gem. Lastprofilzähler</v>
      </c>
      <c r="N7793" s="77"/>
      <c r="O7793" s="77"/>
      <c r="P7793" s="77"/>
      <c r="Q7793" s="77"/>
      <c r="R7793" s="77"/>
      <c r="S7793" s="77"/>
    </row>
    <row r="7794" spans="2:19" x14ac:dyDescent="0.3">
      <c r="B7794" s="47" t="str">
        <f>IF(H7791="Wärme/Kälte","Energiemix: Anteil in % der aus Strom oder Erdgas erzeugten Wärme/Kälte","")</f>
        <v/>
      </c>
      <c r="C7794" s="46"/>
      <c r="D7794" s="46"/>
      <c r="E7794" s="46"/>
      <c r="F7794" s="74">
        <f>IFERROR(SUMPRODUCT(I7794:K7794,I7793:K7793),"")</f>
        <v>0</v>
      </c>
      <c r="G7794" s="74"/>
      <c r="H7794" s="46"/>
      <c r="I7794" s="120"/>
      <c r="J7794" s="121"/>
      <c r="K7794" s="121"/>
      <c r="L7794" s="48" t="str">
        <f>IF(H7791="Wärme/Kälte","i","")</f>
        <v/>
      </c>
      <c r="M7794" s="47" t="str">
        <f>IF(H7791="Wärme/Kälte","Bitte geben Sie den Anteil in % (von 0 bis 100, ohne Prozentzeichen) der  direkt aus Strom oder Erdgas erzeugten Wärme/Kälte.","")</f>
        <v/>
      </c>
      <c r="N7794" s="46"/>
      <c r="O7794" s="46"/>
      <c r="P7794" s="46"/>
      <c r="Q7794" s="46"/>
      <c r="R7794" s="46"/>
      <c r="S7794" s="46"/>
    </row>
    <row r="7795" spans="2:19" x14ac:dyDescent="0.3">
      <c r="B7795" s="46"/>
      <c r="C7795" s="46"/>
      <c r="D7795" s="46"/>
      <c r="E7795" s="46"/>
      <c r="F7795" s="46"/>
      <c r="G7795" s="46"/>
      <c r="H7795" s="46"/>
      <c r="I7795" s="98"/>
      <c r="J7795" s="46"/>
      <c r="K7795" s="46"/>
      <c r="L7795" s="48"/>
      <c r="M7795" s="47"/>
      <c r="N7795" s="46"/>
      <c r="O7795" s="46"/>
      <c r="P7795" s="46"/>
      <c r="Q7795" s="46"/>
      <c r="R7795" s="46"/>
      <c r="S7795" s="46"/>
    </row>
    <row r="7796" spans="2:19" ht="18" thickBot="1" x14ac:dyDescent="0.5">
      <c r="B7796" s="56" t="s">
        <v>10</v>
      </c>
      <c r="C7796" s="47"/>
      <c r="D7796" s="47"/>
      <c r="E7796" s="47"/>
      <c r="F7796" s="47"/>
      <c r="G7796" s="47"/>
      <c r="H7796" s="47"/>
      <c r="I7796" s="68">
        <v>44835</v>
      </c>
      <c r="J7796" s="68">
        <v>44866</v>
      </c>
      <c r="K7796" s="68">
        <v>44896</v>
      </c>
      <c r="L7796" s="47"/>
      <c r="M7796" s="69"/>
      <c r="N7796" s="69"/>
      <c r="O7796" s="69"/>
      <c r="P7796" s="69"/>
      <c r="Q7796" s="69"/>
      <c r="R7796" s="69"/>
      <c r="S7796" s="47"/>
    </row>
    <row r="7797" spans="2:19" ht="15" thickBot="1" x14ac:dyDescent="0.35">
      <c r="B7797" s="47" t="s">
        <v>28</v>
      </c>
      <c r="C7797" s="47"/>
      <c r="D7797" s="47"/>
      <c r="E7797" s="47"/>
      <c r="F7797" s="47"/>
      <c r="G7797" s="47"/>
      <c r="H7797" s="117"/>
      <c r="I7797" s="70"/>
      <c r="J7797" s="71"/>
      <c r="K7797" s="71"/>
      <c r="L7797" s="48" t="s">
        <v>5</v>
      </c>
      <c r="M7797" s="47" t="s">
        <v>29</v>
      </c>
      <c r="N7797" s="69"/>
      <c r="O7797" s="69"/>
      <c r="P7797" s="69"/>
      <c r="Q7797" s="69"/>
      <c r="R7797" s="69"/>
      <c r="S7797" s="47"/>
    </row>
    <row r="7798" spans="2:19" ht="15" thickBot="1" x14ac:dyDescent="0.35">
      <c r="B7798" s="47" t="s">
        <v>13</v>
      </c>
      <c r="C7798" s="47"/>
      <c r="D7798" s="47"/>
      <c r="E7798" s="47"/>
      <c r="F7798" s="47"/>
      <c r="G7798" s="47"/>
      <c r="H7798" s="138">
        <f>IFERROR(VLOOKUP(H7797,'1 - Strom Erdgas Wärme 2021'!H:AA,17,FALSE),"")</f>
        <v>0</v>
      </c>
      <c r="I7798" s="70"/>
      <c r="J7798" s="71"/>
      <c r="K7798" s="71"/>
      <c r="L7798" s="48"/>
      <c r="M7798" s="47"/>
      <c r="N7798" s="69"/>
      <c r="O7798" s="69"/>
      <c r="P7798" s="69"/>
      <c r="Q7798" s="69"/>
      <c r="R7798" s="69"/>
      <c r="S7798" s="47"/>
    </row>
    <row r="7799" spans="2:19" ht="15" thickBot="1" x14ac:dyDescent="0.35">
      <c r="B7799" s="47" t="s">
        <v>16</v>
      </c>
      <c r="C7799" s="47"/>
      <c r="D7799" s="47"/>
      <c r="E7799" s="47"/>
      <c r="F7799" s="47"/>
      <c r="G7799" s="47"/>
      <c r="H7799" s="139"/>
      <c r="I7799" s="72"/>
      <c r="J7799" s="73"/>
      <c r="K7799" s="73"/>
      <c r="L7799" s="48" t="s">
        <v>5</v>
      </c>
      <c r="M7799" s="47" t="s">
        <v>17</v>
      </c>
      <c r="N7799" s="69"/>
      <c r="O7799" s="69"/>
      <c r="P7799" s="69"/>
      <c r="Q7799" s="69"/>
      <c r="R7799" s="69"/>
      <c r="S7799" s="47"/>
    </row>
    <row r="7800" spans="2:19" ht="16.8" thickBot="1" x14ac:dyDescent="0.45">
      <c r="B7800" s="47" t="str">
        <f>IF(H7799="Erdgas","Arbeitspreis pro kWh Erdgas in EUR",IF(H7799="Strom","Arbeitspreis pro kWh Strom in EUR",IF(H7799="Wärme/Kälte","Arbeitspreis pro kWh Wärme-/Kälteverbrauch in EUR","Bitte Energieart auswählen!")))</f>
        <v>Bitte Energieart auswählen!</v>
      </c>
      <c r="C7800" s="47"/>
      <c r="D7800" s="47"/>
      <c r="E7800" s="47"/>
      <c r="F7800" s="47"/>
      <c r="G7800" s="74">
        <f>IFERROR(SUMPRODUCT(I7800:K7800,I7801:K7801),"")</f>
        <v>0</v>
      </c>
      <c r="H7800" s="47"/>
      <c r="I7800" s="118"/>
      <c r="J7800" s="118"/>
      <c r="K7800" s="118"/>
      <c r="L7800" s="48" t="s">
        <v>5</v>
      </c>
      <c r="M7800" s="47" t="str">
        <f>IF(H7799="Erdgas","Erdgaskosten exkl. Steuern, Abgaben, Netzentgelte, etc.",IF(H7799="Strom","Stromkosten exkl. Steuern, Abgaben, Netzentgelte, etc.",IF(H7799="Wärme/Kälte","Wärme-/Kältekosten exkl. Steuern, Abgaben, Netzentgelte, etc.", "Bitte Energieart auswählen!")))</f>
        <v>Bitte Energieart auswählen!</v>
      </c>
      <c r="N7800" s="47"/>
      <c r="O7800" s="47"/>
      <c r="P7800" s="75"/>
      <c r="Q7800" s="61"/>
      <c r="R7800" s="62"/>
      <c r="S7800" s="47"/>
    </row>
    <row r="7801" spans="2:19" ht="15" thickBot="1" x14ac:dyDescent="0.35">
      <c r="B7801" s="47" t="str">
        <f>IF(AND(H7799="Erdgas",H7798="Nein"),"Aliquoter Erdgasverbrauch in kWh von 1. Oktober 2022 bis 31. Dezember 2022",IF(H7799="Erdgas","Erdgasverbrauch in kWh von 1. Oktober 2022 bis 31. Dezember 2022",IF(AND(H7799="Strom",H7798="Nein"),"Aliquoter Stromverbrauch in kWh von 1. Oktober 2022 bis 31. Dezember 2022",IF(H7799="Strom","Stromverbrauch in kWh von 1. Oktober 2022 bis 31. Dezember 2022",IF(AND(H7799="Wärme/Kälte",H7798="Nein"),"Aliquoter Wärme-/Kälteverbrauch in kWh von 1. Oktober 2022 bis 31. Dezember 2022",IF(H7799="Wärme/Kälte","Wärme-/Kälteverbrauch in kWh von 1. Oktober 2022 bis 31. Dezember 2022","Bitte Energieart auswählen!"))))))</f>
        <v>Bitte Energieart auswählen!</v>
      </c>
      <c r="C7801" s="47"/>
      <c r="D7801" s="47"/>
      <c r="E7801" s="47"/>
      <c r="F7801" s="47"/>
      <c r="G7801" s="47"/>
      <c r="H7801" s="59">
        <f>SUM(I7801:K7801)</f>
        <v>0</v>
      </c>
      <c r="I7801" s="119" t="str">
        <f>IFERROR(IF(H7798="Nein",VLOOKUP(H7797,'1 - Strom Erdgas Wärme 2021'!H:AA,20,FALSE)/12,""),"")</f>
        <v/>
      </c>
      <c r="J7801" s="119" t="str">
        <f>IFERROR(IF(H7798="Nein",VLOOKUP(H7797,'1 - Strom Erdgas Wärme 2021'!H:AB,20,FALSE)/12,""),"")</f>
        <v/>
      </c>
      <c r="K7801" s="119" t="str">
        <f>IFERROR(IF(H7798="Nein",VLOOKUP(H7797,'1 - Strom Erdgas Wärme 2021'!H:AC,20,FALSE)/12,""),"")</f>
        <v/>
      </c>
      <c r="L7801" s="48" t="s">
        <v>5</v>
      </c>
      <c r="M7801" s="76" t="str">
        <f>IFERROR(IF(H7798="Nein","Vorbefüllte Verbrauchswerte wurden aliquot (d.h. 1/12) aus dem Jahr 2021 übernommen.","Bitte ergänzen Sie die monatlichen Verbrauchswerte gem. Lastprofilzähler"),"")</f>
        <v>Bitte ergänzen Sie die monatlichen Verbrauchswerte gem. Lastprofilzähler</v>
      </c>
      <c r="N7801" s="77"/>
      <c r="O7801" s="77"/>
      <c r="P7801" s="77"/>
      <c r="Q7801" s="77"/>
      <c r="R7801" s="77"/>
      <c r="S7801" s="77"/>
    </row>
    <row r="7802" spans="2:19" x14ac:dyDescent="0.3">
      <c r="B7802" s="47" t="str">
        <f>IF(H7799="Wärme/Kälte","Energiemix: Anteil in % der aus Strom oder Erdgas erzeugten Wärme/Kälte","")</f>
        <v/>
      </c>
      <c r="C7802" s="46"/>
      <c r="D7802" s="46"/>
      <c r="E7802" s="46"/>
      <c r="F7802" s="74">
        <f>IFERROR(SUMPRODUCT(I7802:K7802,I7801:K7801),"")</f>
        <v>0</v>
      </c>
      <c r="G7802" s="74"/>
      <c r="H7802" s="46"/>
      <c r="I7802" s="120"/>
      <c r="J7802" s="121"/>
      <c r="K7802" s="121"/>
      <c r="L7802" s="48" t="str">
        <f>IF(H7799="Wärme/Kälte","i","")</f>
        <v/>
      </c>
      <c r="M7802" s="47" t="str">
        <f>IF(H7799="Wärme/Kälte","Bitte geben Sie den Anteil in % (von 0 bis 100, ohne Prozentzeichen) der  direkt aus Strom oder Erdgas erzeugten Wärme/Kälte.","")</f>
        <v/>
      </c>
      <c r="N7802" s="46"/>
      <c r="O7802" s="46"/>
      <c r="P7802" s="46"/>
      <c r="Q7802" s="46"/>
      <c r="R7802" s="46"/>
      <c r="S7802" s="46"/>
    </row>
    <row r="7803" spans="2:19" x14ac:dyDescent="0.3">
      <c r="B7803" s="46"/>
      <c r="C7803" s="46"/>
      <c r="D7803" s="46"/>
      <c r="E7803" s="46"/>
      <c r="F7803" s="46"/>
      <c r="G7803" s="46"/>
      <c r="H7803" s="46"/>
      <c r="I7803" s="98"/>
      <c r="J7803" s="46"/>
      <c r="K7803" s="46"/>
      <c r="L7803" s="48"/>
      <c r="M7803" s="47"/>
      <c r="N7803" s="46"/>
      <c r="O7803" s="46"/>
      <c r="P7803" s="46"/>
      <c r="Q7803" s="46"/>
      <c r="R7803" s="46"/>
      <c r="S7803" s="46"/>
    </row>
    <row r="7804" spans="2:19" ht="18" thickBot="1" x14ac:dyDescent="0.5">
      <c r="B7804" s="56" t="s">
        <v>10</v>
      </c>
      <c r="C7804" s="47"/>
      <c r="D7804" s="47"/>
      <c r="E7804" s="47"/>
      <c r="F7804" s="47"/>
      <c r="G7804" s="47"/>
      <c r="H7804" s="47"/>
      <c r="I7804" s="68">
        <v>44835</v>
      </c>
      <c r="J7804" s="68">
        <v>44866</v>
      </c>
      <c r="K7804" s="68">
        <v>44896</v>
      </c>
      <c r="L7804" s="47"/>
      <c r="M7804" s="69"/>
      <c r="N7804" s="69"/>
      <c r="O7804" s="69"/>
      <c r="P7804" s="69"/>
      <c r="Q7804" s="69"/>
      <c r="R7804" s="69"/>
      <c r="S7804" s="47"/>
    </row>
    <row r="7805" spans="2:19" ht="15" thickBot="1" x14ac:dyDescent="0.35">
      <c r="B7805" s="47" t="s">
        <v>28</v>
      </c>
      <c r="C7805" s="47"/>
      <c r="D7805" s="47"/>
      <c r="E7805" s="47"/>
      <c r="F7805" s="47"/>
      <c r="G7805" s="47"/>
      <c r="H7805" s="117"/>
      <c r="I7805" s="70"/>
      <c r="J7805" s="71"/>
      <c r="K7805" s="71"/>
      <c r="L7805" s="48" t="s">
        <v>5</v>
      </c>
      <c r="M7805" s="47" t="s">
        <v>29</v>
      </c>
      <c r="N7805" s="69"/>
      <c r="O7805" s="69"/>
      <c r="P7805" s="69"/>
      <c r="Q7805" s="69"/>
      <c r="R7805" s="69"/>
      <c r="S7805" s="47"/>
    </row>
    <row r="7806" spans="2:19" ht="15" thickBot="1" x14ac:dyDescent="0.35">
      <c r="B7806" s="47" t="s">
        <v>13</v>
      </c>
      <c r="C7806" s="47"/>
      <c r="D7806" s="47"/>
      <c r="E7806" s="47"/>
      <c r="F7806" s="47"/>
      <c r="G7806" s="47"/>
      <c r="H7806" s="138">
        <f>IFERROR(VLOOKUP(H7805,'1 - Strom Erdgas Wärme 2021'!H:AA,17,FALSE),"")</f>
        <v>0</v>
      </c>
      <c r="I7806" s="70"/>
      <c r="J7806" s="71"/>
      <c r="K7806" s="71"/>
      <c r="L7806" s="48"/>
      <c r="M7806" s="47"/>
      <c r="N7806" s="69"/>
      <c r="O7806" s="69"/>
      <c r="P7806" s="69"/>
      <c r="Q7806" s="69"/>
      <c r="R7806" s="69"/>
      <c r="S7806" s="47"/>
    </row>
    <row r="7807" spans="2:19" ht="15" thickBot="1" x14ac:dyDescent="0.35">
      <c r="B7807" s="47" t="s">
        <v>16</v>
      </c>
      <c r="C7807" s="47"/>
      <c r="D7807" s="47"/>
      <c r="E7807" s="47"/>
      <c r="F7807" s="47"/>
      <c r="G7807" s="47"/>
      <c r="H7807" s="139"/>
      <c r="I7807" s="72"/>
      <c r="J7807" s="73"/>
      <c r="K7807" s="73"/>
      <c r="L7807" s="48" t="s">
        <v>5</v>
      </c>
      <c r="M7807" s="47" t="s">
        <v>17</v>
      </c>
      <c r="N7807" s="69"/>
      <c r="O7807" s="69"/>
      <c r="P7807" s="69"/>
      <c r="Q7807" s="69"/>
      <c r="R7807" s="69"/>
      <c r="S7807" s="47"/>
    </row>
    <row r="7808" spans="2:19" ht="16.8" thickBot="1" x14ac:dyDescent="0.45">
      <c r="B7808" s="47" t="str">
        <f>IF(H7807="Erdgas","Arbeitspreis pro kWh Erdgas in EUR",IF(H7807="Strom","Arbeitspreis pro kWh Strom in EUR",IF(H7807="Wärme/Kälte","Arbeitspreis pro kWh Wärme-/Kälteverbrauch in EUR","Bitte Energieart auswählen!")))</f>
        <v>Bitte Energieart auswählen!</v>
      </c>
      <c r="C7808" s="47"/>
      <c r="D7808" s="47"/>
      <c r="E7808" s="47"/>
      <c r="F7808" s="47"/>
      <c r="G7808" s="74">
        <f>IFERROR(SUMPRODUCT(I7808:K7808,I7809:K7809),"")</f>
        <v>0</v>
      </c>
      <c r="H7808" s="47"/>
      <c r="I7808" s="118"/>
      <c r="J7808" s="118"/>
      <c r="K7808" s="118"/>
      <c r="L7808" s="48" t="s">
        <v>5</v>
      </c>
      <c r="M7808" s="47" t="str">
        <f>IF(H7807="Erdgas","Erdgaskosten exkl. Steuern, Abgaben, Netzentgelte, etc.",IF(H7807="Strom","Stromkosten exkl. Steuern, Abgaben, Netzentgelte, etc.",IF(H7807="Wärme/Kälte","Wärme-/Kältekosten exkl. Steuern, Abgaben, Netzentgelte, etc.", "Bitte Energieart auswählen!")))</f>
        <v>Bitte Energieart auswählen!</v>
      </c>
      <c r="N7808" s="47"/>
      <c r="O7808" s="47"/>
      <c r="P7808" s="75"/>
      <c r="Q7808" s="61"/>
      <c r="R7808" s="62"/>
      <c r="S7808" s="47"/>
    </row>
    <row r="7809" spans="2:19" ht="15" thickBot="1" x14ac:dyDescent="0.35">
      <c r="B7809" s="47" t="str">
        <f>IF(AND(H7807="Erdgas",H7806="Nein"),"Aliquoter Erdgasverbrauch in kWh von 1. Oktober 2022 bis 31. Dezember 2022",IF(H7807="Erdgas","Erdgasverbrauch in kWh von 1. Oktober 2022 bis 31. Dezember 2022",IF(AND(H7807="Strom",H7806="Nein"),"Aliquoter Stromverbrauch in kWh von 1. Oktober 2022 bis 31. Dezember 2022",IF(H7807="Strom","Stromverbrauch in kWh von 1. Oktober 2022 bis 31. Dezember 2022",IF(AND(H7807="Wärme/Kälte",H7806="Nein"),"Aliquoter Wärme-/Kälteverbrauch in kWh von 1. Oktober 2022 bis 31. Dezember 2022",IF(H7807="Wärme/Kälte","Wärme-/Kälteverbrauch in kWh von 1. Oktober 2022 bis 31. Dezember 2022","Bitte Energieart auswählen!"))))))</f>
        <v>Bitte Energieart auswählen!</v>
      </c>
      <c r="C7809" s="47"/>
      <c r="D7809" s="47"/>
      <c r="E7809" s="47"/>
      <c r="F7809" s="47"/>
      <c r="G7809" s="47"/>
      <c r="H7809" s="59">
        <f>SUM(I7809:K7809)</f>
        <v>0</v>
      </c>
      <c r="I7809" s="119" t="str">
        <f>IFERROR(IF(H7806="Nein",VLOOKUP(H7805,'1 - Strom Erdgas Wärme 2021'!H:AA,20,FALSE)/12,""),"")</f>
        <v/>
      </c>
      <c r="J7809" s="119" t="str">
        <f>IFERROR(IF(H7806="Nein",VLOOKUP(H7805,'1 - Strom Erdgas Wärme 2021'!H:AB,20,FALSE)/12,""),"")</f>
        <v/>
      </c>
      <c r="K7809" s="119" t="str">
        <f>IFERROR(IF(H7806="Nein",VLOOKUP(H7805,'1 - Strom Erdgas Wärme 2021'!H:AC,20,FALSE)/12,""),"")</f>
        <v/>
      </c>
      <c r="L7809" s="48" t="s">
        <v>5</v>
      </c>
      <c r="M7809" s="76" t="str">
        <f>IFERROR(IF(H7806="Nein","Vorbefüllte Verbrauchswerte wurden aliquot (d.h. 1/12) aus dem Jahr 2021 übernommen.","Bitte ergänzen Sie die monatlichen Verbrauchswerte gem. Lastprofilzähler"),"")</f>
        <v>Bitte ergänzen Sie die monatlichen Verbrauchswerte gem. Lastprofilzähler</v>
      </c>
      <c r="N7809" s="77"/>
      <c r="O7809" s="77"/>
      <c r="P7809" s="77"/>
      <c r="Q7809" s="77"/>
      <c r="R7809" s="77"/>
      <c r="S7809" s="77"/>
    </row>
    <row r="7810" spans="2:19" x14ac:dyDescent="0.3">
      <c r="B7810" s="47" t="str">
        <f>IF(H7807="Wärme/Kälte","Energiemix: Anteil in % der aus Strom oder Erdgas erzeugten Wärme/Kälte","")</f>
        <v/>
      </c>
      <c r="C7810" s="46"/>
      <c r="D7810" s="46"/>
      <c r="E7810" s="46"/>
      <c r="F7810" s="74">
        <f>IFERROR(SUMPRODUCT(I7810:K7810,I7809:K7809),"")</f>
        <v>0</v>
      </c>
      <c r="G7810" s="74"/>
      <c r="H7810" s="46"/>
      <c r="I7810" s="120"/>
      <c r="J7810" s="121"/>
      <c r="K7810" s="121"/>
      <c r="L7810" s="48" t="str">
        <f>IF(H7807="Wärme/Kälte","i","")</f>
        <v/>
      </c>
      <c r="M7810" s="47" t="str">
        <f>IF(H7807="Wärme/Kälte","Bitte geben Sie den Anteil in % (von 0 bis 100, ohne Prozentzeichen) der  direkt aus Strom oder Erdgas erzeugten Wärme/Kälte.","")</f>
        <v/>
      </c>
      <c r="N7810" s="46"/>
      <c r="O7810" s="46"/>
      <c r="P7810" s="46"/>
      <c r="Q7810" s="46"/>
      <c r="R7810" s="46"/>
      <c r="S7810" s="46"/>
    </row>
    <row r="7811" spans="2:19" x14ac:dyDescent="0.3">
      <c r="B7811" s="46"/>
      <c r="C7811" s="46"/>
      <c r="D7811" s="46"/>
      <c r="E7811" s="46"/>
      <c r="F7811" s="46"/>
      <c r="G7811" s="46"/>
      <c r="H7811" s="46"/>
      <c r="I7811" s="98"/>
      <c r="J7811" s="46"/>
      <c r="K7811" s="46"/>
      <c r="L7811" s="48"/>
      <c r="M7811" s="47"/>
      <c r="N7811" s="46"/>
      <c r="O7811" s="46"/>
      <c r="P7811" s="46"/>
      <c r="Q7811" s="46"/>
      <c r="R7811" s="46"/>
      <c r="S7811" s="46"/>
    </row>
    <row r="7812" spans="2:19" ht="18" thickBot="1" x14ac:dyDescent="0.5">
      <c r="B7812" s="56" t="s">
        <v>10</v>
      </c>
      <c r="C7812" s="47"/>
      <c r="D7812" s="47"/>
      <c r="E7812" s="47"/>
      <c r="F7812" s="47"/>
      <c r="G7812" s="47"/>
      <c r="H7812" s="47"/>
      <c r="I7812" s="68">
        <v>44835</v>
      </c>
      <c r="J7812" s="68">
        <v>44866</v>
      </c>
      <c r="K7812" s="68">
        <v>44896</v>
      </c>
      <c r="L7812" s="47"/>
      <c r="M7812" s="69"/>
      <c r="N7812" s="69"/>
      <c r="O7812" s="69"/>
      <c r="P7812" s="69"/>
      <c r="Q7812" s="69"/>
      <c r="R7812" s="69"/>
      <c r="S7812" s="47"/>
    </row>
    <row r="7813" spans="2:19" ht="15" thickBot="1" x14ac:dyDescent="0.35">
      <c r="B7813" s="47" t="s">
        <v>28</v>
      </c>
      <c r="C7813" s="47"/>
      <c r="D7813" s="47"/>
      <c r="E7813" s="47"/>
      <c r="F7813" s="47"/>
      <c r="G7813" s="47"/>
      <c r="H7813" s="117"/>
      <c r="I7813" s="70"/>
      <c r="J7813" s="71"/>
      <c r="K7813" s="71"/>
      <c r="L7813" s="48" t="s">
        <v>5</v>
      </c>
      <c r="M7813" s="47" t="s">
        <v>29</v>
      </c>
      <c r="N7813" s="69"/>
      <c r="O7813" s="69"/>
      <c r="P7813" s="69"/>
      <c r="Q7813" s="69"/>
      <c r="R7813" s="69"/>
      <c r="S7813" s="47"/>
    </row>
    <row r="7814" spans="2:19" ht="15" thickBot="1" x14ac:dyDescent="0.35">
      <c r="B7814" s="47" t="s">
        <v>13</v>
      </c>
      <c r="C7814" s="47"/>
      <c r="D7814" s="47"/>
      <c r="E7814" s="47"/>
      <c r="F7814" s="47"/>
      <c r="G7814" s="47"/>
      <c r="H7814" s="138">
        <f>IFERROR(VLOOKUP(H7813,'1 - Strom Erdgas Wärme 2021'!H:AA,17,FALSE),"")</f>
        <v>0</v>
      </c>
      <c r="I7814" s="70"/>
      <c r="J7814" s="71"/>
      <c r="K7814" s="71"/>
      <c r="L7814" s="48"/>
      <c r="M7814" s="47"/>
      <c r="N7814" s="69"/>
      <c r="O7814" s="69"/>
      <c r="P7814" s="69"/>
      <c r="Q7814" s="69"/>
      <c r="R7814" s="69"/>
      <c r="S7814" s="47"/>
    </row>
    <row r="7815" spans="2:19" ht="15" thickBot="1" x14ac:dyDescent="0.35">
      <c r="B7815" s="47" t="s">
        <v>16</v>
      </c>
      <c r="C7815" s="47"/>
      <c r="D7815" s="47"/>
      <c r="E7815" s="47"/>
      <c r="F7815" s="47"/>
      <c r="G7815" s="47"/>
      <c r="H7815" s="139"/>
      <c r="I7815" s="72"/>
      <c r="J7815" s="73"/>
      <c r="K7815" s="73"/>
      <c r="L7815" s="48" t="s">
        <v>5</v>
      </c>
      <c r="M7815" s="47" t="s">
        <v>17</v>
      </c>
      <c r="N7815" s="69"/>
      <c r="O7815" s="69"/>
      <c r="P7815" s="69"/>
      <c r="Q7815" s="69"/>
      <c r="R7815" s="69"/>
      <c r="S7815" s="47"/>
    </row>
    <row r="7816" spans="2:19" ht="16.8" thickBot="1" x14ac:dyDescent="0.45">
      <c r="B7816" s="47" t="str">
        <f>IF(H7815="Erdgas","Arbeitspreis pro kWh Erdgas in EUR",IF(H7815="Strom","Arbeitspreis pro kWh Strom in EUR",IF(H7815="Wärme/Kälte","Arbeitspreis pro kWh Wärme-/Kälteverbrauch in EUR","Bitte Energieart auswählen!")))</f>
        <v>Bitte Energieart auswählen!</v>
      </c>
      <c r="C7816" s="47"/>
      <c r="D7816" s="47"/>
      <c r="E7816" s="47"/>
      <c r="F7816" s="47"/>
      <c r="G7816" s="74">
        <f>IFERROR(SUMPRODUCT(I7816:K7816,I7817:K7817),"")</f>
        <v>0</v>
      </c>
      <c r="H7816" s="47"/>
      <c r="I7816" s="118"/>
      <c r="J7816" s="118"/>
      <c r="K7816" s="118"/>
      <c r="L7816" s="48" t="s">
        <v>5</v>
      </c>
      <c r="M7816" s="47" t="str">
        <f>IF(H7815="Erdgas","Erdgaskosten exkl. Steuern, Abgaben, Netzentgelte, etc.",IF(H7815="Strom","Stromkosten exkl. Steuern, Abgaben, Netzentgelte, etc.",IF(H7815="Wärme/Kälte","Wärme-/Kältekosten exkl. Steuern, Abgaben, Netzentgelte, etc.", "Bitte Energieart auswählen!")))</f>
        <v>Bitte Energieart auswählen!</v>
      </c>
      <c r="N7816" s="47"/>
      <c r="O7816" s="47"/>
      <c r="P7816" s="75"/>
      <c r="Q7816" s="61"/>
      <c r="R7816" s="62"/>
      <c r="S7816" s="47"/>
    </row>
    <row r="7817" spans="2:19" ht="15" thickBot="1" x14ac:dyDescent="0.35">
      <c r="B7817" s="47" t="str">
        <f>IF(AND(H7815="Erdgas",H7814="Nein"),"Aliquoter Erdgasverbrauch in kWh von 1. Oktober 2022 bis 31. Dezember 2022",IF(H7815="Erdgas","Erdgasverbrauch in kWh von 1. Oktober 2022 bis 31. Dezember 2022",IF(AND(H7815="Strom",H7814="Nein"),"Aliquoter Stromverbrauch in kWh von 1. Oktober 2022 bis 31. Dezember 2022",IF(H7815="Strom","Stromverbrauch in kWh von 1. Oktober 2022 bis 31. Dezember 2022",IF(AND(H7815="Wärme/Kälte",H7814="Nein"),"Aliquoter Wärme-/Kälteverbrauch in kWh von 1. Oktober 2022 bis 31. Dezember 2022",IF(H7815="Wärme/Kälte","Wärme-/Kälteverbrauch in kWh von 1. Oktober 2022 bis 31. Dezember 2022","Bitte Energieart auswählen!"))))))</f>
        <v>Bitte Energieart auswählen!</v>
      </c>
      <c r="C7817" s="47"/>
      <c r="D7817" s="47"/>
      <c r="E7817" s="47"/>
      <c r="F7817" s="47"/>
      <c r="G7817" s="47"/>
      <c r="H7817" s="59">
        <f>SUM(I7817:K7817)</f>
        <v>0</v>
      </c>
      <c r="I7817" s="119" t="str">
        <f>IFERROR(IF(H7814="Nein",VLOOKUP(H7813,'1 - Strom Erdgas Wärme 2021'!H:AA,20,FALSE)/12,""),"")</f>
        <v/>
      </c>
      <c r="J7817" s="119" t="str">
        <f>IFERROR(IF(H7814="Nein",VLOOKUP(H7813,'1 - Strom Erdgas Wärme 2021'!H:AB,20,FALSE)/12,""),"")</f>
        <v/>
      </c>
      <c r="K7817" s="119" t="str">
        <f>IFERROR(IF(H7814="Nein",VLOOKUP(H7813,'1 - Strom Erdgas Wärme 2021'!H:AC,20,FALSE)/12,""),"")</f>
        <v/>
      </c>
      <c r="L7817" s="48" t="s">
        <v>5</v>
      </c>
      <c r="M7817" s="76" t="str">
        <f>IFERROR(IF(H7814="Nein","Vorbefüllte Verbrauchswerte wurden aliquot (d.h. 1/12) aus dem Jahr 2021 übernommen.","Bitte ergänzen Sie die monatlichen Verbrauchswerte gem. Lastprofilzähler"),"")</f>
        <v>Bitte ergänzen Sie die monatlichen Verbrauchswerte gem. Lastprofilzähler</v>
      </c>
      <c r="N7817" s="77"/>
      <c r="O7817" s="77"/>
      <c r="P7817" s="77"/>
      <c r="Q7817" s="77"/>
      <c r="R7817" s="77"/>
      <c r="S7817" s="77"/>
    </row>
    <row r="7818" spans="2:19" x14ac:dyDescent="0.3">
      <c r="B7818" s="47" t="str">
        <f>IF(H7815="Wärme/Kälte","Energiemix: Anteil in % der aus Strom oder Erdgas erzeugten Wärme/Kälte","")</f>
        <v/>
      </c>
      <c r="C7818" s="46"/>
      <c r="D7818" s="46"/>
      <c r="E7818" s="46"/>
      <c r="F7818" s="74">
        <f>IFERROR(SUMPRODUCT(I7818:K7818,I7817:K7817),"")</f>
        <v>0</v>
      </c>
      <c r="G7818" s="74"/>
      <c r="H7818" s="46"/>
      <c r="I7818" s="120"/>
      <c r="J7818" s="121"/>
      <c r="K7818" s="121"/>
      <c r="L7818" s="48" t="str">
        <f>IF(H7815="Wärme/Kälte","i","")</f>
        <v/>
      </c>
      <c r="M7818" s="47" t="str">
        <f>IF(H7815="Wärme/Kälte","Bitte geben Sie den Anteil in % (von 0 bis 100, ohne Prozentzeichen) der  direkt aus Strom oder Erdgas erzeugten Wärme/Kälte.","")</f>
        <v/>
      </c>
      <c r="N7818" s="46"/>
      <c r="O7818" s="46"/>
      <c r="P7818" s="46"/>
      <c r="Q7818" s="46"/>
      <c r="R7818" s="46"/>
      <c r="S7818" s="46"/>
    </row>
    <row r="7819" spans="2:19" x14ac:dyDescent="0.3">
      <c r="B7819" s="46"/>
      <c r="C7819" s="46"/>
      <c r="D7819" s="46"/>
      <c r="E7819" s="46"/>
      <c r="F7819" s="46"/>
      <c r="G7819" s="46"/>
      <c r="H7819" s="46"/>
      <c r="I7819" s="98"/>
      <c r="J7819" s="46"/>
      <c r="K7819" s="46"/>
      <c r="L7819" s="48"/>
      <c r="M7819" s="47"/>
      <c r="N7819" s="46"/>
      <c r="O7819" s="46"/>
      <c r="P7819" s="46"/>
      <c r="Q7819" s="46"/>
      <c r="R7819" s="46"/>
      <c r="S7819" s="46"/>
    </row>
    <row r="7820" spans="2:19" ht="18" thickBot="1" x14ac:dyDescent="0.5">
      <c r="B7820" s="56" t="s">
        <v>10</v>
      </c>
      <c r="C7820" s="47"/>
      <c r="D7820" s="47"/>
      <c r="E7820" s="47"/>
      <c r="F7820" s="47"/>
      <c r="G7820" s="47"/>
      <c r="H7820" s="47"/>
      <c r="I7820" s="68">
        <v>44835</v>
      </c>
      <c r="J7820" s="68">
        <v>44866</v>
      </c>
      <c r="K7820" s="68">
        <v>44896</v>
      </c>
      <c r="L7820" s="47"/>
      <c r="M7820" s="69"/>
      <c r="N7820" s="69"/>
      <c r="O7820" s="69"/>
      <c r="P7820" s="69"/>
      <c r="Q7820" s="69"/>
      <c r="R7820" s="69"/>
      <c r="S7820" s="47"/>
    </row>
    <row r="7821" spans="2:19" ht="15" thickBot="1" x14ac:dyDescent="0.35">
      <c r="B7821" s="47" t="s">
        <v>28</v>
      </c>
      <c r="C7821" s="47"/>
      <c r="D7821" s="47"/>
      <c r="E7821" s="47"/>
      <c r="F7821" s="47"/>
      <c r="G7821" s="47"/>
      <c r="H7821" s="117"/>
      <c r="I7821" s="70"/>
      <c r="J7821" s="71"/>
      <c r="K7821" s="71"/>
      <c r="L7821" s="48" t="s">
        <v>5</v>
      </c>
      <c r="M7821" s="47" t="s">
        <v>29</v>
      </c>
      <c r="N7821" s="69"/>
      <c r="O7821" s="69"/>
      <c r="P7821" s="69"/>
      <c r="Q7821" s="69"/>
      <c r="R7821" s="69"/>
      <c r="S7821" s="47"/>
    </row>
    <row r="7822" spans="2:19" ht="15" thickBot="1" x14ac:dyDescent="0.35">
      <c r="B7822" s="47" t="s">
        <v>13</v>
      </c>
      <c r="C7822" s="47"/>
      <c r="D7822" s="47"/>
      <c r="E7822" s="47"/>
      <c r="F7822" s="47"/>
      <c r="G7822" s="47"/>
      <c r="H7822" s="138">
        <f>IFERROR(VLOOKUP(H7821,'1 - Strom Erdgas Wärme 2021'!H:AA,17,FALSE),"")</f>
        <v>0</v>
      </c>
      <c r="I7822" s="70"/>
      <c r="J7822" s="71"/>
      <c r="K7822" s="71"/>
      <c r="L7822" s="48"/>
      <c r="M7822" s="47"/>
      <c r="N7822" s="69"/>
      <c r="O7822" s="69"/>
      <c r="P7822" s="69"/>
      <c r="Q7822" s="69"/>
      <c r="R7822" s="69"/>
      <c r="S7822" s="47"/>
    </row>
    <row r="7823" spans="2:19" ht="15" thickBot="1" x14ac:dyDescent="0.35">
      <c r="B7823" s="47" t="s">
        <v>16</v>
      </c>
      <c r="C7823" s="47"/>
      <c r="D7823" s="47"/>
      <c r="E7823" s="47"/>
      <c r="F7823" s="47"/>
      <c r="G7823" s="47"/>
      <c r="H7823" s="139"/>
      <c r="I7823" s="72"/>
      <c r="J7823" s="73"/>
      <c r="K7823" s="73"/>
      <c r="L7823" s="48" t="s">
        <v>5</v>
      </c>
      <c r="M7823" s="47" t="s">
        <v>17</v>
      </c>
      <c r="N7823" s="69"/>
      <c r="O7823" s="69"/>
      <c r="P7823" s="69"/>
      <c r="Q7823" s="69"/>
      <c r="R7823" s="69"/>
      <c r="S7823" s="47"/>
    </row>
    <row r="7824" spans="2:19" ht="16.8" thickBot="1" x14ac:dyDescent="0.45">
      <c r="B7824" s="47" t="str">
        <f>IF(H7823="Erdgas","Arbeitspreis pro kWh Erdgas in EUR",IF(H7823="Strom","Arbeitspreis pro kWh Strom in EUR",IF(H7823="Wärme/Kälte","Arbeitspreis pro kWh Wärme-/Kälteverbrauch in EUR","Bitte Energieart auswählen!")))</f>
        <v>Bitte Energieart auswählen!</v>
      </c>
      <c r="C7824" s="47"/>
      <c r="D7824" s="47"/>
      <c r="E7824" s="47"/>
      <c r="F7824" s="47"/>
      <c r="G7824" s="74">
        <f>IFERROR(SUMPRODUCT(I7824:K7824,I7825:K7825),"")</f>
        <v>0</v>
      </c>
      <c r="H7824" s="47"/>
      <c r="I7824" s="118"/>
      <c r="J7824" s="118"/>
      <c r="K7824" s="118"/>
      <c r="L7824" s="48" t="s">
        <v>5</v>
      </c>
      <c r="M7824" s="47" t="str">
        <f>IF(H7823="Erdgas","Erdgaskosten exkl. Steuern, Abgaben, Netzentgelte, etc.",IF(H7823="Strom","Stromkosten exkl. Steuern, Abgaben, Netzentgelte, etc.",IF(H7823="Wärme/Kälte","Wärme-/Kältekosten exkl. Steuern, Abgaben, Netzentgelte, etc.", "Bitte Energieart auswählen!")))</f>
        <v>Bitte Energieart auswählen!</v>
      </c>
      <c r="N7824" s="47"/>
      <c r="O7824" s="47"/>
      <c r="P7824" s="75"/>
      <c r="Q7824" s="61"/>
      <c r="R7824" s="62"/>
      <c r="S7824" s="47"/>
    </row>
    <row r="7825" spans="2:19" ht="15" thickBot="1" x14ac:dyDescent="0.35">
      <c r="B7825" s="47" t="str">
        <f>IF(AND(H7823="Erdgas",H7822="Nein"),"Aliquoter Erdgasverbrauch in kWh von 1. Oktober 2022 bis 31. Dezember 2022",IF(H7823="Erdgas","Erdgasverbrauch in kWh von 1. Oktober 2022 bis 31. Dezember 2022",IF(AND(H7823="Strom",H7822="Nein"),"Aliquoter Stromverbrauch in kWh von 1. Oktober 2022 bis 31. Dezember 2022",IF(H7823="Strom","Stromverbrauch in kWh von 1. Oktober 2022 bis 31. Dezember 2022",IF(AND(H7823="Wärme/Kälte",H7822="Nein"),"Aliquoter Wärme-/Kälteverbrauch in kWh von 1. Oktober 2022 bis 31. Dezember 2022",IF(H7823="Wärme/Kälte","Wärme-/Kälteverbrauch in kWh von 1. Oktober 2022 bis 31. Dezember 2022","Bitte Energieart auswählen!"))))))</f>
        <v>Bitte Energieart auswählen!</v>
      </c>
      <c r="C7825" s="47"/>
      <c r="D7825" s="47"/>
      <c r="E7825" s="47"/>
      <c r="F7825" s="47"/>
      <c r="G7825" s="47"/>
      <c r="H7825" s="59">
        <f>SUM(I7825:K7825)</f>
        <v>0</v>
      </c>
      <c r="I7825" s="119" t="str">
        <f>IFERROR(IF(H7822="Nein",VLOOKUP(H7821,'1 - Strom Erdgas Wärme 2021'!H:AA,20,FALSE)/12,""),"")</f>
        <v/>
      </c>
      <c r="J7825" s="119" t="str">
        <f>IFERROR(IF(H7822="Nein",VLOOKUP(H7821,'1 - Strom Erdgas Wärme 2021'!H:AB,20,FALSE)/12,""),"")</f>
        <v/>
      </c>
      <c r="K7825" s="119" t="str">
        <f>IFERROR(IF(H7822="Nein",VLOOKUP(H7821,'1 - Strom Erdgas Wärme 2021'!H:AC,20,FALSE)/12,""),"")</f>
        <v/>
      </c>
      <c r="L7825" s="48" t="s">
        <v>5</v>
      </c>
      <c r="M7825" s="76" t="str">
        <f>IFERROR(IF(H7822="Nein","Vorbefüllte Verbrauchswerte wurden aliquot (d.h. 1/12) aus dem Jahr 2021 übernommen.","Bitte ergänzen Sie die monatlichen Verbrauchswerte gem. Lastprofilzähler"),"")</f>
        <v>Bitte ergänzen Sie die monatlichen Verbrauchswerte gem. Lastprofilzähler</v>
      </c>
      <c r="N7825" s="77"/>
      <c r="O7825" s="77"/>
      <c r="P7825" s="77"/>
      <c r="Q7825" s="77"/>
      <c r="R7825" s="77"/>
      <c r="S7825" s="77"/>
    </row>
    <row r="7826" spans="2:19" x14ac:dyDescent="0.3">
      <c r="B7826" s="47" t="str">
        <f>IF(H7823="Wärme/Kälte","Energiemix: Anteil in % der aus Strom oder Erdgas erzeugten Wärme/Kälte","")</f>
        <v/>
      </c>
      <c r="C7826" s="46"/>
      <c r="D7826" s="46"/>
      <c r="E7826" s="46"/>
      <c r="F7826" s="74">
        <f>IFERROR(SUMPRODUCT(I7826:K7826,I7825:K7825),"")</f>
        <v>0</v>
      </c>
      <c r="G7826" s="74"/>
      <c r="H7826" s="46"/>
      <c r="I7826" s="120"/>
      <c r="J7826" s="121"/>
      <c r="K7826" s="121"/>
      <c r="L7826" s="48" t="str">
        <f>IF(H7823="Wärme/Kälte","i","")</f>
        <v/>
      </c>
      <c r="M7826" s="47" t="str">
        <f>IF(H7823="Wärme/Kälte","Bitte geben Sie den Anteil in % (von 0 bis 100, ohne Prozentzeichen) der  direkt aus Strom oder Erdgas erzeugten Wärme/Kälte.","")</f>
        <v/>
      </c>
      <c r="N7826" s="46"/>
      <c r="O7826" s="46"/>
      <c r="P7826" s="46"/>
      <c r="Q7826" s="46"/>
      <c r="R7826" s="46"/>
      <c r="S7826" s="46"/>
    </row>
    <row r="7827" spans="2:19" x14ac:dyDescent="0.3">
      <c r="B7827" s="46"/>
      <c r="C7827" s="46"/>
      <c r="D7827" s="46"/>
      <c r="E7827" s="46"/>
      <c r="F7827" s="46"/>
      <c r="G7827" s="46"/>
      <c r="H7827" s="46"/>
      <c r="I7827" s="98"/>
      <c r="J7827" s="46"/>
      <c r="K7827" s="46"/>
      <c r="L7827" s="48"/>
      <c r="M7827" s="47"/>
      <c r="N7827" s="46"/>
      <c r="O7827" s="46"/>
      <c r="P7827" s="46"/>
      <c r="Q7827" s="46"/>
      <c r="R7827" s="46"/>
      <c r="S7827" s="46"/>
    </row>
    <row r="7828" spans="2:19" ht="18" thickBot="1" x14ac:dyDescent="0.5">
      <c r="B7828" s="56" t="s">
        <v>10</v>
      </c>
      <c r="C7828" s="47"/>
      <c r="D7828" s="47"/>
      <c r="E7828" s="47"/>
      <c r="F7828" s="47"/>
      <c r="G7828" s="47"/>
      <c r="H7828" s="47"/>
      <c r="I7828" s="68">
        <v>44835</v>
      </c>
      <c r="J7828" s="68">
        <v>44866</v>
      </c>
      <c r="K7828" s="68">
        <v>44896</v>
      </c>
      <c r="L7828" s="47"/>
      <c r="M7828" s="69"/>
      <c r="N7828" s="69"/>
      <c r="O7828" s="69"/>
      <c r="P7828" s="69"/>
      <c r="Q7828" s="69"/>
      <c r="R7828" s="69"/>
      <c r="S7828" s="47"/>
    </row>
    <row r="7829" spans="2:19" ht="15" thickBot="1" x14ac:dyDescent="0.35">
      <c r="B7829" s="47" t="s">
        <v>28</v>
      </c>
      <c r="C7829" s="47"/>
      <c r="D7829" s="47"/>
      <c r="E7829" s="47"/>
      <c r="F7829" s="47"/>
      <c r="G7829" s="47"/>
      <c r="H7829" s="117"/>
      <c r="I7829" s="70"/>
      <c r="J7829" s="71"/>
      <c r="K7829" s="71"/>
      <c r="L7829" s="48" t="s">
        <v>5</v>
      </c>
      <c r="M7829" s="47" t="s">
        <v>29</v>
      </c>
      <c r="N7829" s="69"/>
      <c r="O7829" s="69"/>
      <c r="P7829" s="69"/>
      <c r="Q7829" s="69"/>
      <c r="R7829" s="69"/>
      <c r="S7829" s="47"/>
    </row>
    <row r="7830" spans="2:19" ht="15" thickBot="1" x14ac:dyDescent="0.35">
      <c r="B7830" s="47" t="s">
        <v>13</v>
      </c>
      <c r="C7830" s="47"/>
      <c r="D7830" s="47"/>
      <c r="E7830" s="47"/>
      <c r="F7830" s="47"/>
      <c r="G7830" s="47"/>
      <c r="H7830" s="138">
        <f>IFERROR(VLOOKUP(H7829,'1 - Strom Erdgas Wärme 2021'!H:AA,17,FALSE),"")</f>
        <v>0</v>
      </c>
      <c r="I7830" s="70"/>
      <c r="J7830" s="71"/>
      <c r="K7830" s="71"/>
      <c r="L7830" s="48"/>
      <c r="M7830" s="47"/>
      <c r="N7830" s="69"/>
      <c r="O7830" s="69"/>
      <c r="P7830" s="69"/>
      <c r="Q7830" s="69"/>
      <c r="R7830" s="69"/>
      <c r="S7830" s="47"/>
    </row>
    <row r="7831" spans="2:19" ht="15" thickBot="1" x14ac:dyDescent="0.35">
      <c r="B7831" s="47" t="s">
        <v>16</v>
      </c>
      <c r="C7831" s="47"/>
      <c r="D7831" s="47"/>
      <c r="E7831" s="47"/>
      <c r="F7831" s="47"/>
      <c r="G7831" s="47"/>
      <c r="H7831" s="139"/>
      <c r="I7831" s="72"/>
      <c r="J7831" s="73"/>
      <c r="K7831" s="73"/>
      <c r="L7831" s="48" t="s">
        <v>5</v>
      </c>
      <c r="M7831" s="47" t="s">
        <v>17</v>
      </c>
      <c r="N7831" s="69"/>
      <c r="O7831" s="69"/>
      <c r="P7831" s="69"/>
      <c r="Q7831" s="69"/>
      <c r="R7831" s="69"/>
      <c r="S7831" s="47"/>
    </row>
    <row r="7832" spans="2:19" ht="16.8" thickBot="1" x14ac:dyDescent="0.45">
      <c r="B7832" s="47" t="str">
        <f>IF(H7831="Erdgas","Arbeitspreis pro kWh Erdgas in EUR",IF(H7831="Strom","Arbeitspreis pro kWh Strom in EUR",IF(H7831="Wärme/Kälte","Arbeitspreis pro kWh Wärme-/Kälteverbrauch in EUR","Bitte Energieart auswählen!")))</f>
        <v>Bitte Energieart auswählen!</v>
      </c>
      <c r="C7832" s="47"/>
      <c r="D7832" s="47"/>
      <c r="E7832" s="47"/>
      <c r="F7832" s="47"/>
      <c r="G7832" s="74">
        <f>IFERROR(SUMPRODUCT(I7832:K7832,I7833:K7833),"")</f>
        <v>0</v>
      </c>
      <c r="H7832" s="47"/>
      <c r="I7832" s="118"/>
      <c r="J7832" s="118"/>
      <c r="K7832" s="118"/>
      <c r="L7832" s="48" t="s">
        <v>5</v>
      </c>
      <c r="M7832" s="47" t="str">
        <f>IF(H7831="Erdgas","Erdgaskosten exkl. Steuern, Abgaben, Netzentgelte, etc.",IF(H7831="Strom","Stromkosten exkl. Steuern, Abgaben, Netzentgelte, etc.",IF(H7831="Wärme/Kälte","Wärme-/Kältekosten exkl. Steuern, Abgaben, Netzentgelte, etc.", "Bitte Energieart auswählen!")))</f>
        <v>Bitte Energieart auswählen!</v>
      </c>
      <c r="N7832" s="47"/>
      <c r="O7832" s="47"/>
      <c r="P7832" s="75"/>
      <c r="Q7832" s="61"/>
      <c r="R7832" s="62"/>
      <c r="S7832" s="47"/>
    </row>
    <row r="7833" spans="2:19" ht="15" thickBot="1" x14ac:dyDescent="0.35">
      <c r="B7833" s="47" t="str">
        <f>IF(AND(H7831="Erdgas",H7830="Nein"),"Aliquoter Erdgasverbrauch in kWh von 1. Oktober 2022 bis 31. Dezember 2022",IF(H7831="Erdgas","Erdgasverbrauch in kWh von 1. Oktober 2022 bis 31. Dezember 2022",IF(AND(H7831="Strom",H7830="Nein"),"Aliquoter Stromverbrauch in kWh von 1. Oktober 2022 bis 31. Dezember 2022",IF(H7831="Strom","Stromverbrauch in kWh von 1. Oktober 2022 bis 31. Dezember 2022",IF(AND(H7831="Wärme/Kälte",H7830="Nein"),"Aliquoter Wärme-/Kälteverbrauch in kWh von 1. Oktober 2022 bis 31. Dezember 2022",IF(H7831="Wärme/Kälte","Wärme-/Kälteverbrauch in kWh von 1. Oktober 2022 bis 31. Dezember 2022","Bitte Energieart auswählen!"))))))</f>
        <v>Bitte Energieart auswählen!</v>
      </c>
      <c r="C7833" s="47"/>
      <c r="D7833" s="47"/>
      <c r="E7833" s="47"/>
      <c r="F7833" s="47"/>
      <c r="G7833" s="47"/>
      <c r="H7833" s="59">
        <f>SUM(I7833:K7833)</f>
        <v>0</v>
      </c>
      <c r="I7833" s="119" t="str">
        <f>IFERROR(IF(H7830="Nein",VLOOKUP(H7829,'1 - Strom Erdgas Wärme 2021'!H:AA,20,FALSE)/12,""),"")</f>
        <v/>
      </c>
      <c r="J7833" s="119" t="str">
        <f>IFERROR(IF(H7830="Nein",VLOOKUP(H7829,'1 - Strom Erdgas Wärme 2021'!H:AB,20,FALSE)/12,""),"")</f>
        <v/>
      </c>
      <c r="K7833" s="119" t="str">
        <f>IFERROR(IF(H7830="Nein",VLOOKUP(H7829,'1 - Strom Erdgas Wärme 2021'!H:AC,20,FALSE)/12,""),"")</f>
        <v/>
      </c>
      <c r="L7833" s="48" t="s">
        <v>5</v>
      </c>
      <c r="M7833" s="76" t="str">
        <f>IFERROR(IF(H7830="Nein","Vorbefüllte Verbrauchswerte wurden aliquot (d.h. 1/12) aus dem Jahr 2021 übernommen.","Bitte ergänzen Sie die monatlichen Verbrauchswerte gem. Lastprofilzähler"),"")</f>
        <v>Bitte ergänzen Sie die monatlichen Verbrauchswerte gem. Lastprofilzähler</v>
      </c>
      <c r="N7833" s="77"/>
      <c r="O7833" s="77"/>
      <c r="P7833" s="77"/>
      <c r="Q7833" s="77"/>
      <c r="R7833" s="77"/>
      <c r="S7833" s="77"/>
    </row>
    <row r="7834" spans="2:19" x14ac:dyDescent="0.3">
      <c r="B7834" s="47" t="str">
        <f>IF(H7831="Wärme/Kälte","Energiemix: Anteil in % der aus Strom oder Erdgas erzeugten Wärme/Kälte","")</f>
        <v/>
      </c>
      <c r="C7834" s="46"/>
      <c r="D7834" s="46"/>
      <c r="E7834" s="46"/>
      <c r="F7834" s="74">
        <f>IFERROR(SUMPRODUCT(I7834:K7834,I7833:K7833),"")</f>
        <v>0</v>
      </c>
      <c r="G7834" s="74"/>
      <c r="H7834" s="46"/>
      <c r="I7834" s="120"/>
      <c r="J7834" s="121"/>
      <c r="K7834" s="121"/>
      <c r="L7834" s="48" t="str">
        <f>IF(H7831="Wärme/Kälte","i","")</f>
        <v/>
      </c>
      <c r="M7834" s="47" t="str">
        <f>IF(H7831="Wärme/Kälte","Bitte geben Sie den Anteil in % (von 0 bis 100, ohne Prozentzeichen) der  direkt aus Strom oder Erdgas erzeugten Wärme/Kälte.","")</f>
        <v/>
      </c>
      <c r="N7834" s="46"/>
      <c r="O7834" s="46"/>
      <c r="P7834" s="46"/>
      <c r="Q7834" s="46"/>
      <c r="R7834" s="46"/>
      <c r="S7834" s="46"/>
    </row>
    <row r="7835" spans="2:19" x14ac:dyDescent="0.3">
      <c r="B7835" s="46"/>
      <c r="C7835" s="46"/>
      <c r="D7835" s="46"/>
      <c r="E7835" s="46"/>
      <c r="F7835" s="46"/>
      <c r="G7835" s="46"/>
      <c r="H7835" s="46"/>
      <c r="I7835" s="98"/>
      <c r="J7835" s="46"/>
      <c r="K7835" s="46"/>
      <c r="L7835" s="48"/>
      <c r="M7835" s="47"/>
      <c r="N7835" s="46"/>
      <c r="O7835" s="46"/>
      <c r="P7835" s="46"/>
      <c r="Q7835" s="46"/>
      <c r="R7835" s="46"/>
      <c r="S7835" s="46"/>
    </row>
    <row r="7836" spans="2:19" ht="18" thickBot="1" x14ac:dyDescent="0.5">
      <c r="B7836" s="56" t="s">
        <v>10</v>
      </c>
      <c r="C7836" s="47"/>
      <c r="D7836" s="47"/>
      <c r="E7836" s="47"/>
      <c r="F7836" s="47"/>
      <c r="G7836" s="47"/>
      <c r="H7836" s="47"/>
      <c r="I7836" s="68">
        <v>44835</v>
      </c>
      <c r="J7836" s="68">
        <v>44866</v>
      </c>
      <c r="K7836" s="68">
        <v>44896</v>
      </c>
      <c r="L7836" s="47"/>
      <c r="M7836" s="69"/>
      <c r="N7836" s="69"/>
      <c r="O7836" s="69"/>
      <c r="P7836" s="69"/>
      <c r="Q7836" s="69"/>
      <c r="R7836" s="69"/>
      <c r="S7836" s="47"/>
    </row>
    <row r="7837" spans="2:19" ht="15" thickBot="1" x14ac:dyDescent="0.35">
      <c r="B7837" s="47" t="s">
        <v>28</v>
      </c>
      <c r="C7837" s="47"/>
      <c r="D7837" s="47"/>
      <c r="E7837" s="47"/>
      <c r="F7837" s="47"/>
      <c r="G7837" s="47"/>
      <c r="H7837" s="117"/>
      <c r="I7837" s="70"/>
      <c r="J7837" s="71"/>
      <c r="K7837" s="71"/>
      <c r="L7837" s="48" t="s">
        <v>5</v>
      </c>
      <c r="M7837" s="47" t="s">
        <v>29</v>
      </c>
      <c r="N7837" s="69"/>
      <c r="O7837" s="69"/>
      <c r="P7837" s="69"/>
      <c r="Q7837" s="69"/>
      <c r="R7837" s="69"/>
      <c r="S7837" s="47"/>
    </row>
    <row r="7838" spans="2:19" ht="15" thickBot="1" x14ac:dyDescent="0.35">
      <c r="B7838" s="47" t="s">
        <v>13</v>
      </c>
      <c r="C7838" s="47"/>
      <c r="D7838" s="47"/>
      <c r="E7838" s="47"/>
      <c r="F7838" s="47"/>
      <c r="G7838" s="47"/>
      <c r="H7838" s="138">
        <f>IFERROR(VLOOKUP(H7837,'1 - Strom Erdgas Wärme 2021'!H:AA,17,FALSE),"")</f>
        <v>0</v>
      </c>
      <c r="I7838" s="70"/>
      <c r="J7838" s="71"/>
      <c r="K7838" s="71"/>
      <c r="L7838" s="48"/>
      <c r="M7838" s="47"/>
      <c r="N7838" s="69"/>
      <c r="O7838" s="69"/>
      <c r="P7838" s="69"/>
      <c r="Q7838" s="69"/>
      <c r="R7838" s="69"/>
      <c r="S7838" s="47"/>
    </row>
    <row r="7839" spans="2:19" ht="15" thickBot="1" x14ac:dyDescent="0.35">
      <c r="B7839" s="47" t="s">
        <v>16</v>
      </c>
      <c r="C7839" s="47"/>
      <c r="D7839" s="47"/>
      <c r="E7839" s="47"/>
      <c r="F7839" s="47"/>
      <c r="G7839" s="47"/>
      <c r="H7839" s="139"/>
      <c r="I7839" s="72"/>
      <c r="J7839" s="73"/>
      <c r="K7839" s="73"/>
      <c r="L7839" s="48" t="s">
        <v>5</v>
      </c>
      <c r="M7839" s="47" t="s">
        <v>17</v>
      </c>
      <c r="N7839" s="69"/>
      <c r="O7839" s="69"/>
      <c r="P7839" s="69"/>
      <c r="Q7839" s="69"/>
      <c r="R7839" s="69"/>
      <c r="S7839" s="47"/>
    </row>
    <row r="7840" spans="2:19" ht="16.8" thickBot="1" x14ac:dyDescent="0.45">
      <c r="B7840" s="47" t="str">
        <f>IF(H7839="Erdgas","Arbeitspreis pro kWh Erdgas in EUR",IF(H7839="Strom","Arbeitspreis pro kWh Strom in EUR",IF(H7839="Wärme/Kälte","Arbeitspreis pro kWh Wärme-/Kälteverbrauch in EUR","Bitte Energieart auswählen!")))</f>
        <v>Bitte Energieart auswählen!</v>
      </c>
      <c r="C7840" s="47"/>
      <c r="D7840" s="47"/>
      <c r="E7840" s="47"/>
      <c r="F7840" s="47"/>
      <c r="G7840" s="74">
        <f>IFERROR(SUMPRODUCT(I7840:K7840,I7841:K7841),"")</f>
        <v>0</v>
      </c>
      <c r="H7840" s="47"/>
      <c r="I7840" s="118"/>
      <c r="J7840" s="118"/>
      <c r="K7840" s="118"/>
      <c r="L7840" s="48" t="s">
        <v>5</v>
      </c>
      <c r="M7840" s="47" t="str">
        <f>IF(H7839="Erdgas","Erdgaskosten exkl. Steuern, Abgaben, Netzentgelte, etc.",IF(H7839="Strom","Stromkosten exkl. Steuern, Abgaben, Netzentgelte, etc.",IF(H7839="Wärme/Kälte","Wärme-/Kältekosten exkl. Steuern, Abgaben, Netzentgelte, etc.", "Bitte Energieart auswählen!")))</f>
        <v>Bitte Energieart auswählen!</v>
      </c>
      <c r="N7840" s="47"/>
      <c r="O7840" s="47"/>
      <c r="P7840" s="75"/>
      <c r="Q7840" s="61"/>
      <c r="R7840" s="62"/>
      <c r="S7840" s="47"/>
    </row>
    <row r="7841" spans="2:19" ht="15" thickBot="1" x14ac:dyDescent="0.35">
      <c r="B7841" s="47" t="str">
        <f>IF(AND(H7839="Erdgas",H7838="Nein"),"Aliquoter Erdgasverbrauch in kWh von 1. Oktober 2022 bis 31. Dezember 2022",IF(H7839="Erdgas","Erdgasverbrauch in kWh von 1. Oktober 2022 bis 31. Dezember 2022",IF(AND(H7839="Strom",H7838="Nein"),"Aliquoter Stromverbrauch in kWh von 1. Oktober 2022 bis 31. Dezember 2022",IF(H7839="Strom","Stromverbrauch in kWh von 1. Oktober 2022 bis 31. Dezember 2022",IF(AND(H7839="Wärme/Kälte",H7838="Nein"),"Aliquoter Wärme-/Kälteverbrauch in kWh von 1. Oktober 2022 bis 31. Dezember 2022",IF(H7839="Wärme/Kälte","Wärme-/Kälteverbrauch in kWh von 1. Oktober 2022 bis 31. Dezember 2022","Bitte Energieart auswählen!"))))))</f>
        <v>Bitte Energieart auswählen!</v>
      </c>
      <c r="C7841" s="47"/>
      <c r="D7841" s="47"/>
      <c r="E7841" s="47"/>
      <c r="F7841" s="47"/>
      <c r="G7841" s="47"/>
      <c r="H7841" s="59">
        <f>SUM(I7841:K7841)</f>
        <v>0</v>
      </c>
      <c r="I7841" s="119" t="str">
        <f>IFERROR(IF(H7838="Nein",VLOOKUP(H7837,'1 - Strom Erdgas Wärme 2021'!H:AA,20,FALSE)/12,""),"")</f>
        <v/>
      </c>
      <c r="J7841" s="119" t="str">
        <f>IFERROR(IF(H7838="Nein",VLOOKUP(H7837,'1 - Strom Erdgas Wärme 2021'!H:AB,20,FALSE)/12,""),"")</f>
        <v/>
      </c>
      <c r="K7841" s="119" t="str">
        <f>IFERROR(IF(H7838="Nein",VLOOKUP(H7837,'1 - Strom Erdgas Wärme 2021'!H:AC,20,FALSE)/12,""),"")</f>
        <v/>
      </c>
      <c r="L7841" s="48" t="s">
        <v>5</v>
      </c>
      <c r="M7841" s="76" t="str">
        <f>IFERROR(IF(H7838="Nein","Vorbefüllte Verbrauchswerte wurden aliquot (d.h. 1/12) aus dem Jahr 2021 übernommen.","Bitte ergänzen Sie die monatlichen Verbrauchswerte gem. Lastprofilzähler"),"")</f>
        <v>Bitte ergänzen Sie die monatlichen Verbrauchswerte gem. Lastprofilzähler</v>
      </c>
      <c r="N7841" s="77"/>
      <c r="O7841" s="77"/>
      <c r="P7841" s="77"/>
      <c r="Q7841" s="77"/>
      <c r="R7841" s="77"/>
      <c r="S7841" s="77"/>
    </row>
    <row r="7842" spans="2:19" x14ac:dyDescent="0.3">
      <c r="B7842" s="47" t="str">
        <f>IF(H7839="Wärme/Kälte","Energiemix: Anteil in % der aus Strom oder Erdgas erzeugten Wärme/Kälte","")</f>
        <v/>
      </c>
      <c r="C7842" s="46"/>
      <c r="D7842" s="46"/>
      <c r="E7842" s="46"/>
      <c r="F7842" s="74">
        <f>IFERROR(SUMPRODUCT(I7842:K7842,I7841:K7841),"")</f>
        <v>0</v>
      </c>
      <c r="G7842" s="74"/>
      <c r="H7842" s="46"/>
      <c r="I7842" s="120"/>
      <c r="J7842" s="121"/>
      <c r="K7842" s="121"/>
      <c r="L7842" s="48" t="str">
        <f>IF(H7839="Wärme/Kälte","i","")</f>
        <v/>
      </c>
      <c r="M7842" s="47" t="str">
        <f>IF(H7839="Wärme/Kälte","Bitte geben Sie den Anteil in % (von 0 bis 100, ohne Prozentzeichen) der  direkt aus Strom oder Erdgas erzeugten Wärme/Kälte.","")</f>
        <v/>
      </c>
      <c r="N7842" s="46"/>
      <c r="O7842" s="46"/>
      <c r="P7842" s="46"/>
      <c r="Q7842" s="46"/>
      <c r="R7842" s="46"/>
      <c r="S7842" s="46"/>
    </row>
    <row r="7843" spans="2:19" x14ac:dyDescent="0.3">
      <c r="B7843" s="46"/>
      <c r="C7843" s="46"/>
      <c r="D7843" s="46"/>
      <c r="E7843" s="46"/>
      <c r="F7843" s="46"/>
      <c r="G7843" s="46"/>
      <c r="H7843" s="46"/>
      <c r="I7843" s="98"/>
      <c r="J7843" s="46"/>
      <c r="K7843" s="46"/>
      <c r="L7843" s="48"/>
      <c r="M7843" s="47"/>
      <c r="N7843" s="46"/>
      <c r="O7843" s="46"/>
      <c r="P7843" s="46"/>
      <c r="Q7843" s="46"/>
      <c r="R7843" s="46"/>
      <c r="S7843" s="46"/>
    </row>
    <row r="7844" spans="2:19" ht="18" thickBot="1" x14ac:dyDescent="0.5">
      <c r="B7844" s="56" t="s">
        <v>10</v>
      </c>
      <c r="C7844" s="47"/>
      <c r="D7844" s="47"/>
      <c r="E7844" s="47"/>
      <c r="F7844" s="47"/>
      <c r="G7844" s="47"/>
      <c r="H7844" s="47"/>
      <c r="I7844" s="68">
        <v>44835</v>
      </c>
      <c r="J7844" s="68">
        <v>44866</v>
      </c>
      <c r="K7844" s="68">
        <v>44896</v>
      </c>
      <c r="L7844" s="47"/>
      <c r="M7844" s="69"/>
      <c r="N7844" s="69"/>
      <c r="O7844" s="69"/>
      <c r="P7844" s="69"/>
      <c r="Q7844" s="69"/>
      <c r="R7844" s="69"/>
      <c r="S7844" s="47"/>
    </row>
    <row r="7845" spans="2:19" ht="15" thickBot="1" x14ac:dyDescent="0.35">
      <c r="B7845" s="47" t="s">
        <v>28</v>
      </c>
      <c r="C7845" s="47"/>
      <c r="D7845" s="47"/>
      <c r="E7845" s="47"/>
      <c r="F7845" s="47"/>
      <c r="G7845" s="47"/>
      <c r="H7845" s="117"/>
      <c r="I7845" s="70"/>
      <c r="J7845" s="71"/>
      <c r="K7845" s="71"/>
      <c r="L7845" s="48" t="s">
        <v>5</v>
      </c>
      <c r="M7845" s="47" t="s">
        <v>29</v>
      </c>
      <c r="N7845" s="69"/>
      <c r="O7845" s="69"/>
      <c r="P7845" s="69"/>
      <c r="Q7845" s="69"/>
      <c r="R7845" s="69"/>
      <c r="S7845" s="47"/>
    </row>
    <row r="7846" spans="2:19" ht="15" thickBot="1" x14ac:dyDescent="0.35">
      <c r="B7846" s="47" t="s">
        <v>13</v>
      </c>
      <c r="C7846" s="47"/>
      <c r="D7846" s="47"/>
      <c r="E7846" s="47"/>
      <c r="F7846" s="47"/>
      <c r="G7846" s="47"/>
      <c r="H7846" s="138">
        <f>IFERROR(VLOOKUP(H7845,'1 - Strom Erdgas Wärme 2021'!H:AA,17,FALSE),"")</f>
        <v>0</v>
      </c>
      <c r="I7846" s="70"/>
      <c r="J7846" s="71"/>
      <c r="K7846" s="71"/>
      <c r="L7846" s="48"/>
      <c r="M7846" s="47"/>
      <c r="N7846" s="69"/>
      <c r="O7846" s="69"/>
      <c r="P7846" s="69"/>
      <c r="Q7846" s="69"/>
      <c r="R7846" s="69"/>
      <c r="S7846" s="47"/>
    </row>
    <row r="7847" spans="2:19" ht="15" thickBot="1" x14ac:dyDescent="0.35">
      <c r="B7847" s="47" t="s">
        <v>16</v>
      </c>
      <c r="C7847" s="47"/>
      <c r="D7847" s="47"/>
      <c r="E7847" s="47"/>
      <c r="F7847" s="47"/>
      <c r="G7847" s="47"/>
      <c r="H7847" s="139"/>
      <c r="I7847" s="72"/>
      <c r="J7847" s="73"/>
      <c r="K7847" s="73"/>
      <c r="L7847" s="48" t="s">
        <v>5</v>
      </c>
      <c r="M7847" s="47" t="s">
        <v>17</v>
      </c>
      <c r="N7847" s="69"/>
      <c r="O7847" s="69"/>
      <c r="P7847" s="69"/>
      <c r="Q7847" s="69"/>
      <c r="R7847" s="69"/>
      <c r="S7847" s="47"/>
    </row>
    <row r="7848" spans="2:19" ht="16.8" thickBot="1" x14ac:dyDescent="0.45">
      <c r="B7848" s="47" t="str">
        <f>IF(H7847="Erdgas","Arbeitspreis pro kWh Erdgas in EUR",IF(H7847="Strom","Arbeitspreis pro kWh Strom in EUR",IF(H7847="Wärme/Kälte","Arbeitspreis pro kWh Wärme-/Kälteverbrauch in EUR","Bitte Energieart auswählen!")))</f>
        <v>Bitte Energieart auswählen!</v>
      </c>
      <c r="C7848" s="47"/>
      <c r="D7848" s="47"/>
      <c r="E7848" s="47"/>
      <c r="F7848" s="47"/>
      <c r="G7848" s="74">
        <f>IFERROR(SUMPRODUCT(I7848:K7848,I7849:K7849),"")</f>
        <v>0</v>
      </c>
      <c r="H7848" s="47"/>
      <c r="I7848" s="118"/>
      <c r="J7848" s="118"/>
      <c r="K7848" s="118"/>
      <c r="L7848" s="48" t="s">
        <v>5</v>
      </c>
      <c r="M7848" s="47" t="str">
        <f>IF(H7847="Erdgas","Erdgaskosten exkl. Steuern, Abgaben, Netzentgelte, etc.",IF(H7847="Strom","Stromkosten exkl. Steuern, Abgaben, Netzentgelte, etc.",IF(H7847="Wärme/Kälte","Wärme-/Kältekosten exkl. Steuern, Abgaben, Netzentgelte, etc.", "Bitte Energieart auswählen!")))</f>
        <v>Bitte Energieart auswählen!</v>
      </c>
      <c r="N7848" s="47"/>
      <c r="O7848" s="47"/>
      <c r="P7848" s="75"/>
      <c r="Q7848" s="61"/>
      <c r="R7848" s="62"/>
      <c r="S7848" s="47"/>
    </row>
    <row r="7849" spans="2:19" ht="15" thickBot="1" x14ac:dyDescent="0.35">
      <c r="B7849" s="47" t="str">
        <f>IF(AND(H7847="Erdgas",H7846="Nein"),"Aliquoter Erdgasverbrauch in kWh von 1. Oktober 2022 bis 31. Dezember 2022",IF(H7847="Erdgas","Erdgasverbrauch in kWh von 1. Oktober 2022 bis 31. Dezember 2022",IF(AND(H7847="Strom",H7846="Nein"),"Aliquoter Stromverbrauch in kWh von 1. Oktober 2022 bis 31. Dezember 2022",IF(H7847="Strom","Stromverbrauch in kWh von 1. Oktober 2022 bis 31. Dezember 2022",IF(AND(H7847="Wärme/Kälte",H7846="Nein"),"Aliquoter Wärme-/Kälteverbrauch in kWh von 1. Oktober 2022 bis 31. Dezember 2022",IF(H7847="Wärme/Kälte","Wärme-/Kälteverbrauch in kWh von 1. Oktober 2022 bis 31. Dezember 2022","Bitte Energieart auswählen!"))))))</f>
        <v>Bitte Energieart auswählen!</v>
      </c>
      <c r="C7849" s="47"/>
      <c r="D7849" s="47"/>
      <c r="E7849" s="47"/>
      <c r="F7849" s="47"/>
      <c r="G7849" s="47"/>
      <c r="H7849" s="59">
        <f>SUM(I7849:K7849)</f>
        <v>0</v>
      </c>
      <c r="I7849" s="119" t="str">
        <f>IFERROR(IF(H7846="Nein",VLOOKUP(H7845,'1 - Strom Erdgas Wärme 2021'!H:AA,20,FALSE)/12,""),"")</f>
        <v/>
      </c>
      <c r="J7849" s="119" t="str">
        <f>IFERROR(IF(H7846="Nein",VLOOKUP(H7845,'1 - Strom Erdgas Wärme 2021'!H:AB,20,FALSE)/12,""),"")</f>
        <v/>
      </c>
      <c r="K7849" s="119" t="str">
        <f>IFERROR(IF(H7846="Nein",VLOOKUP(H7845,'1 - Strom Erdgas Wärme 2021'!H:AC,20,FALSE)/12,""),"")</f>
        <v/>
      </c>
      <c r="L7849" s="48" t="s">
        <v>5</v>
      </c>
      <c r="M7849" s="76" t="str">
        <f>IFERROR(IF(H7846="Nein","Vorbefüllte Verbrauchswerte wurden aliquot (d.h. 1/12) aus dem Jahr 2021 übernommen.","Bitte ergänzen Sie die monatlichen Verbrauchswerte gem. Lastprofilzähler"),"")</f>
        <v>Bitte ergänzen Sie die monatlichen Verbrauchswerte gem. Lastprofilzähler</v>
      </c>
      <c r="N7849" s="77"/>
      <c r="O7849" s="77"/>
      <c r="P7849" s="77"/>
      <c r="Q7849" s="77"/>
      <c r="R7849" s="77"/>
      <c r="S7849" s="77"/>
    </row>
    <row r="7850" spans="2:19" x14ac:dyDescent="0.3">
      <c r="B7850" s="47" t="str">
        <f>IF(H7847="Wärme/Kälte","Energiemix: Anteil in % der aus Strom oder Erdgas erzeugten Wärme/Kälte","")</f>
        <v/>
      </c>
      <c r="C7850" s="46"/>
      <c r="D7850" s="46"/>
      <c r="E7850" s="46"/>
      <c r="F7850" s="74">
        <f>IFERROR(SUMPRODUCT(I7850:K7850,I7849:K7849),"")</f>
        <v>0</v>
      </c>
      <c r="G7850" s="74"/>
      <c r="H7850" s="46"/>
      <c r="I7850" s="120"/>
      <c r="J7850" s="121"/>
      <c r="K7850" s="121"/>
      <c r="L7850" s="48" t="str">
        <f>IF(H7847="Wärme/Kälte","i","")</f>
        <v/>
      </c>
      <c r="M7850" s="47" t="str">
        <f>IF(H7847="Wärme/Kälte","Bitte geben Sie den Anteil in % (von 0 bis 100, ohne Prozentzeichen) der  direkt aus Strom oder Erdgas erzeugten Wärme/Kälte.","")</f>
        <v/>
      </c>
      <c r="N7850" s="46"/>
      <c r="O7850" s="46"/>
      <c r="P7850" s="46"/>
      <c r="Q7850" s="46"/>
      <c r="R7850" s="46"/>
      <c r="S7850" s="46"/>
    </row>
    <row r="7851" spans="2:19" x14ac:dyDescent="0.3">
      <c r="B7851" s="46"/>
      <c r="C7851" s="46"/>
      <c r="D7851" s="46"/>
      <c r="E7851" s="46"/>
      <c r="F7851" s="46"/>
      <c r="G7851" s="46"/>
      <c r="H7851" s="46"/>
      <c r="I7851" s="98"/>
      <c r="J7851" s="46"/>
      <c r="K7851" s="46"/>
      <c r="L7851" s="48"/>
      <c r="M7851" s="47"/>
      <c r="N7851" s="46"/>
      <c r="O7851" s="46"/>
      <c r="P7851" s="46"/>
      <c r="Q7851" s="46"/>
      <c r="R7851" s="46"/>
      <c r="S7851" s="46"/>
    </row>
    <row r="7852" spans="2:19" ht="18" thickBot="1" x14ac:dyDescent="0.5">
      <c r="B7852" s="56" t="s">
        <v>10</v>
      </c>
      <c r="C7852" s="47"/>
      <c r="D7852" s="47"/>
      <c r="E7852" s="47"/>
      <c r="F7852" s="47"/>
      <c r="G7852" s="47"/>
      <c r="H7852" s="47"/>
      <c r="I7852" s="68">
        <v>44835</v>
      </c>
      <c r="J7852" s="68">
        <v>44866</v>
      </c>
      <c r="K7852" s="68">
        <v>44896</v>
      </c>
      <c r="L7852" s="47"/>
      <c r="M7852" s="69"/>
      <c r="N7852" s="69"/>
      <c r="O7852" s="69"/>
      <c r="P7852" s="69"/>
      <c r="Q7852" s="69"/>
      <c r="R7852" s="69"/>
      <c r="S7852" s="47"/>
    </row>
    <row r="7853" spans="2:19" ht="15" thickBot="1" x14ac:dyDescent="0.35">
      <c r="B7853" s="47" t="s">
        <v>28</v>
      </c>
      <c r="C7853" s="47"/>
      <c r="D7853" s="47"/>
      <c r="E7853" s="47"/>
      <c r="F7853" s="47"/>
      <c r="G7853" s="47"/>
      <c r="H7853" s="117"/>
      <c r="I7853" s="70"/>
      <c r="J7853" s="71"/>
      <c r="K7853" s="71"/>
      <c r="L7853" s="48" t="s">
        <v>5</v>
      </c>
      <c r="M7853" s="47" t="s">
        <v>29</v>
      </c>
      <c r="N7853" s="69"/>
      <c r="O7853" s="69"/>
      <c r="P7853" s="69"/>
      <c r="Q7853" s="69"/>
      <c r="R7853" s="69"/>
      <c r="S7853" s="47"/>
    </row>
    <row r="7854" spans="2:19" ht="15" thickBot="1" x14ac:dyDescent="0.35">
      <c r="B7854" s="47" t="s">
        <v>13</v>
      </c>
      <c r="C7854" s="47"/>
      <c r="D7854" s="47"/>
      <c r="E7854" s="47"/>
      <c r="F7854" s="47"/>
      <c r="G7854" s="47"/>
      <c r="H7854" s="138">
        <f>IFERROR(VLOOKUP(H7853,'1 - Strom Erdgas Wärme 2021'!H:AA,17,FALSE),"")</f>
        <v>0</v>
      </c>
      <c r="I7854" s="70"/>
      <c r="J7854" s="71"/>
      <c r="K7854" s="71"/>
      <c r="L7854" s="48"/>
      <c r="M7854" s="47"/>
      <c r="N7854" s="69"/>
      <c r="O7854" s="69"/>
      <c r="P7854" s="69"/>
      <c r="Q7854" s="69"/>
      <c r="R7854" s="69"/>
      <c r="S7854" s="47"/>
    </row>
    <row r="7855" spans="2:19" ht="15" thickBot="1" x14ac:dyDescent="0.35">
      <c r="B7855" s="47" t="s">
        <v>16</v>
      </c>
      <c r="C7855" s="47"/>
      <c r="D7855" s="47"/>
      <c r="E7855" s="47"/>
      <c r="F7855" s="47"/>
      <c r="G7855" s="47"/>
      <c r="H7855" s="139"/>
      <c r="I7855" s="72"/>
      <c r="J7855" s="73"/>
      <c r="K7855" s="73"/>
      <c r="L7855" s="48" t="s">
        <v>5</v>
      </c>
      <c r="M7855" s="47" t="s">
        <v>17</v>
      </c>
      <c r="N7855" s="69"/>
      <c r="O7855" s="69"/>
      <c r="P7855" s="69"/>
      <c r="Q7855" s="69"/>
      <c r="R7855" s="69"/>
      <c r="S7855" s="47"/>
    </row>
    <row r="7856" spans="2:19" ht="16.8" thickBot="1" x14ac:dyDescent="0.45">
      <c r="B7856" s="47" t="str">
        <f>IF(H7855="Erdgas","Arbeitspreis pro kWh Erdgas in EUR",IF(H7855="Strom","Arbeitspreis pro kWh Strom in EUR",IF(H7855="Wärme/Kälte","Arbeitspreis pro kWh Wärme-/Kälteverbrauch in EUR","Bitte Energieart auswählen!")))</f>
        <v>Bitte Energieart auswählen!</v>
      </c>
      <c r="C7856" s="47"/>
      <c r="D7856" s="47"/>
      <c r="E7856" s="47"/>
      <c r="F7856" s="47"/>
      <c r="G7856" s="74">
        <f>IFERROR(SUMPRODUCT(I7856:K7856,I7857:K7857),"")</f>
        <v>0</v>
      </c>
      <c r="H7856" s="47"/>
      <c r="I7856" s="118"/>
      <c r="J7856" s="118"/>
      <c r="K7856" s="118"/>
      <c r="L7856" s="48" t="s">
        <v>5</v>
      </c>
      <c r="M7856" s="47" t="str">
        <f>IF(H7855="Erdgas","Erdgaskosten exkl. Steuern, Abgaben, Netzentgelte, etc.",IF(H7855="Strom","Stromkosten exkl. Steuern, Abgaben, Netzentgelte, etc.",IF(H7855="Wärme/Kälte","Wärme-/Kältekosten exkl. Steuern, Abgaben, Netzentgelte, etc.", "Bitte Energieart auswählen!")))</f>
        <v>Bitte Energieart auswählen!</v>
      </c>
      <c r="N7856" s="47"/>
      <c r="O7856" s="47"/>
      <c r="P7856" s="75"/>
      <c r="Q7856" s="61"/>
      <c r="R7856" s="62"/>
      <c r="S7856" s="47"/>
    </row>
    <row r="7857" spans="2:19" ht="15" thickBot="1" x14ac:dyDescent="0.35">
      <c r="B7857" s="47" t="str">
        <f>IF(AND(H7855="Erdgas",H7854="Nein"),"Aliquoter Erdgasverbrauch in kWh von 1. Oktober 2022 bis 31. Dezember 2022",IF(H7855="Erdgas","Erdgasverbrauch in kWh von 1. Oktober 2022 bis 31. Dezember 2022",IF(AND(H7855="Strom",H7854="Nein"),"Aliquoter Stromverbrauch in kWh von 1. Oktober 2022 bis 31. Dezember 2022",IF(H7855="Strom","Stromverbrauch in kWh von 1. Oktober 2022 bis 31. Dezember 2022",IF(AND(H7855="Wärme/Kälte",H7854="Nein"),"Aliquoter Wärme-/Kälteverbrauch in kWh von 1. Oktober 2022 bis 31. Dezember 2022",IF(H7855="Wärme/Kälte","Wärme-/Kälteverbrauch in kWh von 1. Oktober 2022 bis 31. Dezember 2022","Bitte Energieart auswählen!"))))))</f>
        <v>Bitte Energieart auswählen!</v>
      </c>
      <c r="C7857" s="47"/>
      <c r="D7857" s="47"/>
      <c r="E7857" s="47"/>
      <c r="F7857" s="47"/>
      <c r="G7857" s="47"/>
      <c r="H7857" s="59">
        <f>SUM(I7857:K7857)</f>
        <v>0</v>
      </c>
      <c r="I7857" s="119" t="str">
        <f>IFERROR(IF(H7854="Nein",VLOOKUP(H7853,'1 - Strom Erdgas Wärme 2021'!H:AA,20,FALSE)/12,""),"")</f>
        <v/>
      </c>
      <c r="J7857" s="119" t="str">
        <f>IFERROR(IF(H7854="Nein",VLOOKUP(H7853,'1 - Strom Erdgas Wärme 2021'!H:AB,20,FALSE)/12,""),"")</f>
        <v/>
      </c>
      <c r="K7857" s="119" t="str">
        <f>IFERROR(IF(H7854="Nein",VLOOKUP(H7853,'1 - Strom Erdgas Wärme 2021'!H:AC,20,FALSE)/12,""),"")</f>
        <v/>
      </c>
      <c r="L7857" s="48" t="s">
        <v>5</v>
      </c>
      <c r="M7857" s="76" t="str">
        <f>IFERROR(IF(H7854="Nein","Vorbefüllte Verbrauchswerte wurden aliquot (d.h. 1/12) aus dem Jahr 2021 übernommen.","Bitte ergänzen Sie die monatlichen Verbrauchswerte gem. Lastprofilzähler"),"")</f>
        <v>Bitte ergänzen Sie die monatlichen Verbrauchswerte gem. Lastprofilzähler</v>
      </c>
      <c r="N7857" s="77"/>
      <c r="O7857" s="77"/>
      <c r="P7857" s="77"/>
      <c r="Q7857" s="77"/>
      <c r="R7857" s="77"/>
      <c r="S7857" s="77"/>
    </row>
    <row r="7858" spans="2:19" x14ac:dyDescent="0.3">
      <c r="B7858" s="47" t="str">
        <f>IF(H7855="Wärme/Kälte","Energiemix: Anteil in % der aus Strom oder Erdgas erzeugten Wärme/Kälte","")</f>
        <v/>
      </c>
      <c r="C7858" s="46"/>
      <c r="D7858" s="46"/>
      <c r="E7858" s="46"/>
      <c r="F7858" s="74">
        <f>IFERROR(SUMPRODUCT(I7858:K7858,I7857:K7857),"")</f>
        <v>0</v>
      </c>
      <c r="G7858" s="74"/>
      <c r="H7858" s="46"/>
      <c r="I7858" s="120"/>
      <c r="J7858" s="121"/>
      <c r="K7858" s="121"/>
      <c r="L7858" s="48" t="str">
        <f>IF(H7855="Wärme/Kälte","i","")</f>
        <v/>
      </c>
      <c r="M7858" s="47" t="str">
        <f>IF(H7855="Wärme/Kälte","Bitte geben Sie den Anteil in % (von 0 bis 100, ohne Prozentzeichen) der  direkt aus Strom oder Erdgas erzeugten Wärme/Kälte.","")</f>
        <v/>
      </c>
      <c r="N7858" s="46"/>
      <c r="O7858" s="46"/>
      <c r="P7858" s="46"/>
      <c r="Q7858" s="46"/>
      <c r="R7858" s="46"/>
      <c r="S7858" s="46"/>
    </row>
    <row r="7859" spans="2:19" x14ac:dyDescent="0.3">
      <c r="B7859" s="46"/>
      <c r="C7859" s="46"/>
      <c r="D7859" s="46"/>
      <c r="E7859" s="46"/>
      <c r="F7859" s="46"/>
      <c r="G7859" s="46"/>
      <c r="H7859" s="46"/>
      <c r="I7859" s="98"/>
      <c r="J7859" s="46"/>
      <c r="K7859" s="46"/>
      <c r="L7859" s="48"/>
      <c r="M7859" s="47"/>
      <c r="N7859" s="46"/>
      <c r="O7859" s="46"/>
      <c r="P7859" s="46"/>
      <c r="Q7859" s="46"/>
      <c r="R7859" s="46"/>
      <c r="S7859" s="46"/>
    </row>
    <row r="7860" spans="2:19" ht="18" thickBot="1" x14ac:dyDescent="0.5">
      <c r="B7860" s="56" t="s">
        <v>10</v>
      </c>
      <c r="C7860" s="47"/>
      <c r="D7860" s="47"/>
      <c r="E7860" s="47"/>
      <c r="F7860" s="47"/>
      <c r="G7860" s="47"/>
      <c r="H7860" s="47"/>
      <c r="I7860" s="68">
        <v>44835</v>
      </c>
      <c r="J7860" s="68">
        <v>44866</v>
      </c>
      <c r="K7860" s="68">
        <v>44896</v>
      </c>
      <c r="L7860" s="47"/>
      <c r="M7860" s="69"/>
      <c r="N7860" s="69"/>
      <c r="O7860" s="69"/>
      <c r="P7860" s="69"/>
      <c r="Q7860" s="69"/>
      <c r="R7860" s="69"/>
      <c r="S7860" s="47"/>
    </row>
    <row r="7861" spans="2:19" ht="15" thickBot="1" x14ac:dyDescent="0.35">
      <c r="B7861" s="47" t="s">
        <v>28</v>
      </c>
      <c r="C7861" s="47"/>
      <c r="D7861" s="47"/>
      <c r="E7861" s="47"/>
      <c r="F7861" s="47"/>
      <c r="G7861" s="47"/>
      <c r="H7861" s="117"/>
      <c r="I7861" s="70"/>
      <c r="J7861" s="71"/>
      <c r="K7861" s="71"/>
      <c r="L7861" s="48" t="s">
        <v>5</v>
      </c>
      <c r="M7861" s="47" t="s">
        <v>29</v>
      </c>
      <c r="N7861" s="69"/>
      <c r="O7861" s="69"/>
      <c r="P7861" s="69"/>
      <c r="Q7861" s="69"/>
      <c r="R7861" s="69"/>
      <c r="S7861" s="47"/>
    </row>
    <row r="7862" spans="2:19" ht="15" thickBot="1" x14ac:dyDescent="0.35">
      <c r="B7862" s="47" t="s">
        <v>13</v>
      </c>
      <c r="C7862" s="47"/>
      <c r="D7862" s="47"/>
      <c r="E7862" s="47"/>
      <c r="F7862" s="47"/>
      <c r="G7862" s="47"/>
      <c r="H7862" s="138">
        <f>IFERROR(VLOOKUP(H7861,'1 - Strom Erdgas Wärme 2021'!H:AA,17,FALSE),"")</f>
        <v>0</v>
      </c>
      <c r="I7862" s="70"/>
      <c r="J7862" s="71"/>
      <c r="K7862" s="71"/>
      <c r="L7862" s="48"/>
      <c r="M7862" s="47"/>
      <c r="N7862" s="69"/>
      <c r="O7862" s="69"/>
      <c r="P7862" s="69"/>
      <c r="Q7862" s="69"/>
      <c r="R7862" s="69"/>
      <c r="S7862" s="47"/>
    </row>
    <row r="7863" spans="2:19" ht="15" thickBot="1" x14ac:dyDescent="0.35">
      <c r="B7863" s="47" t="s">
        <v>16</v>
      </c>
      <c r="C7863" s="47"/>
      <c r="D7863" s="47"/>
      <c r="E7863" s="47"/>
      <c r="F7863" s="47"/>
      <c r="G7863" s="47"/>
      <c r="H7863" s="139"/>
      <c r="I7863" s="72"/>
      <c r="J7863" s="73"/>
      <c r="K7863" s="73"/>
      <c r="L7863" s="48" t="s">
        <v>5</v>
      </c>
      <c r="M7863" s="47" t="s">
        <v>17</v>
      </c>
      <c r="N7863" s="69"/>
      <c r="O7863" s="69"/>
      <c r="P7863" s="69"/>
      <c r="Q7863" s="69"/>
      <c r="R7863" s="69"/>
      <c r="S7863" s="47"/>
    </row>
    <row r="7864" spans="2:19" ht="16.8" thickBot="1" x14ac:dyDescent="0.45">
      <c r="B7864" s="47" t="str">
        <f>IF(H7863="Erdgas","Arbeitspreis pro kWh Erdgas in EUR",IF(H7863="Strom","Arbeitspreis pro kWh Strom in EUR",IF(H7863="Wärme/Kälte","Arbeitspreis pro kWh Wärme-/Kälteverbrauch in EUR","Bitte Energieart auswählen!")))</f>
        <v>Bitte Energieart auswählen!</v>
      </c>
      <c r="C7864" s="47"/>
      <c r="D7864" s="47"/>
      <c r="E7864" s="47"/>
      <c r="F7864" s="47"/>
      <c r="G7864" s="74">
        <f>IFERROR(SUMPRODUCT(I7864:K7864,I7865:K7865),"")</f>
        <v>0</v>
      </c>
      <c r="H7864" s="47"/>
      <c r="I7864" s="118"/>
      <c r="J7864" s="118"/>
      <c r="K7864" s="118"/>
      <c r="L7864" s="48" t="s">
        <v>5</v>
      </c>
      <c r="M7864" s="47" t="str">
        <f>IF(H7863="Erdgas","Erdgaskosten exkl. Steuern, Abgaben, Netzentgelte, etc.",IF(H7863="Strom","Stromkosten exkl. Steuern, Abgaben, Netzentgelte, etc.",IF(H7863="Wärme/Kälte","Wärme-/Kältekosten exkl. Steuern, Abgaben, Netzentgelte, etc.", "Bitte Energieart auswählen!")))</f>
        <v>Bitte Energieart auswählen!</v>
      </c>
      <c r="N7864" s="47"/>
      <c r="O7864" s="47"/>
      <c r="P7864" s="75"/>
      <c r="Q7864" s="61"/>
      <c r="R7864" s="62"/>
      <c r="S7864" s="47"/>
    </row>
    <row r="7865" spans="2:19" ht="15" thickBot="1" x14ac:dyDescent="0.35">
      <c r="B7865" s="47" t="str">
        <f>IF(AND(H7863="Erdgas",H7862="Nein"),"Aliquoter Erdgasverbrauch in kWh von 1. Oktober 2022 bis 31. Dezember 2022",IF(H7863="Erdgas","Erdgasverbrauch in kWh von 1. Oktober 2022 bis 31. Dezember 2022",IF(AND(H7863="Strom",H7862="Nein"),"Aliquoter Stromverbrauch in kWh von 1. Oktober 2022 bis 31. Dezember 2022",IF(H7863="Strom","Stromverbrauch in kWh von 1. Oktober 2022 bis 31. Dezember 2022",IF(AND(H7863="Wärme/Kälte",H7862="Nein"),"Aliquoter Wärme-/Kälteverbrauch in kWh von 1. Oktober 2022 bis 31. Dezember 2022",IF(H7863="Wärme/Kälte","Wärme-/Kälteverbrauch in kWh von 1. Oktober 2022 bis 31. Dezember 2022","Bitte Energieart auswählen!"))))))</f>
        <v>Bitte Energieart auswählen!</v>
      </c>
      <c r="C7865" s="47"/>
      <c r="D7865" s="47"/>
      <c r="E7865" s="47"/>
      <c r="F7865" s="47"/>
      <c r="G7865" s="47"/>
      <c r="H7865" s="59">
        <f>SUM(I7865:K7865)</f>
        <v>0</v>
      </c>
      <c r="I7865" s="119" t="str">
        <f>IFERROR(IF(H7862="Nein",VLOOKUP(H7861,'1 - Strom Erdgas Wärme 2021'!H:AA,20,FALSE)/12,""),"")</f>
        <v/>
      </c>
      <c r="J7865" s="119" t="str">
        <f>IFERROR(IF(H7862="Nein",VLOOKUP(H7861,'1 - Strom Erdgas Wärme 2021'!H:AB,20,FALSE)/12,""),"")</f>
        <v/>
      </c>
      <c r="K7865" s="119" t="str">
        <f>IFERROR(IF(H7862="Nein",VLOOKUP(H7861,'1 - Strom Erdgas Wärme 2021'!H:AC,20,FALSE)/12,""),"")</f>
        <v/>
      </c>
      <c r="L7865" s="48" t="s">
        <v>5</v>
      </c>
      <c r="M7865" s="76" t="str">
        <f>IFERROR(IF(H7862="Nein","Vorbefüllte Verbrauchswerte wurden aliquot (d.h. 1/12) aus dem Jahr 2021 übernommen.","Bitte ergänzen Sie die monatlichen Verbrauchswerte gem. Lastprofilzähler"),"")</f>
        <v>Bitte ergänzen Sie die monatlichen Verbrauchswerte gem. Lastprofilzähler</v>
      </c>
      <c r="N7865" s="77"/>
      <c r="O7865" s="77"/>
      <c r="P7865" s="77"/>
      <c r="Q7865" s="77"/>
      <c r="R7865" s="77"/>
      <c r="S7865" s="77"/>
    </row>
    <row r="7866" spans="2:19" x14ac:dyDescent="0.3">
      <c r="B7866" s="47" t="str">
        <f>IF(H7863="Wärme/Kälte","Energiemix: Anteil in % der aus Strom oder Erdgas erzeugten Wärme/Kälte","")</f>
        <v/>
      </c>
      <c r="C7866" s="46"/>
      <c r="D7866" s="46"/>
      <c r="E7866" s="46"/>
      <c r="F7866" s="74">
        <f>IFERROR(SUMPRODUCT(I7866:K7866,I7865:K7865),"")</f>
        <v>0</v>
      </c>
      <c r="G7866" s="74"/>
      <c r="H7866" s="46"/>
      <c r="I7866" s="120"/>
      <c r="J7866" s="121"/>
      <c r="K7866" s="121"/>
      <c r="L7866" s="48" t="str">
        <f>IF(H7863="Wärme/Kälte","i","")</f>
        <v/>
      </c>
      <c r="M7866" s="47" t="str">
        <f>IF(H7863="Wärme/Kälte","Bitte geben Sie den Anteil in % (von 0 bis 100, ohne Prozentzeichen) der  direkt aus Strom oder Erdgas erzeugten Wärme/Kälte.","")</f>
        <v/>
      </c>
      <c r="N7866" s="46"/>
      <c r="O7866" s="46"/>
      <c r="P7866" s="46"/>
      <c r="Q7866" s="46"/>
      <c r="R7866" s="46"/>
      <c r="S7866" s="46"/>
    </row>
    <row r="7867" spans="2:19" x14ac:dyDescent="0.3">
      <c r="B7867" s="46"/>
      <c r="C7867" s="46"/>
      <c r="D7867" s="46"/>
      <c r="E7867" s="46"/>
      <c r="F7867" s="46"/>
      <c r="G7867" s="46"/>
      <c r="H7867" s="46"/>
      <c r="I7867" s="98"/>
      <c r="J7867" s="46"/>
      <c r="K7867" s="46"/>
      <c r="L7867" s="48"/>
      <c r="M7867" s="47"/>
      <c r="N7867" s="46"/>
      <c r="O7867" s="46"/>
      <c r="P7867" s="46"/>
      <c r="Q7867" s="46"/>
      <c r="R7867" s="46"/>
      <c r="S7867" s="46"/>
    </row>
    <row r="7868" spans="2:19" ht="18" thickBot="1" x14ac:dyDescent="0.5">
      <c r="B7868" s="56" t="s">
        <v>10</v>
      </c>
      <c r="C7868" s="47"/>
      <c r="D7868" s="47"/>
      <c r="E7868" s="47"/>
      <c r="F7868" s="47"/>
      <c r="G7868" s="47"/>
      <c r="H7868" s="47"/>
      <c r="I7868" s="68">
        <v>44835</v>
      </c>
      <c r="J7868" s="68">
        <v>44866</v>
      </c>
      <c r="K7868" s="68">
        <v>44896</v>
      </c>
      <c r="L7868" s="47"/>
      <c r="M7868" s="69"/>
      <c r="N7868" s="69"/>
      <c r="O7868" s="69"/>
      <c r="P7868" s="69"/>
      <c r="Q7868" s="69"/>
      <c r="R7868" s="69"/>
      <c r="S7868" s="47"/>
    </row>
    <row r="7869" spans="2:19" ht="15" thickBot="1" x14ac:dyDescent="0.35">
      <c r="B7869" s="47" t="s">
        <v>28</v>
      </c>
      <c r="C7869" s="47"/>
      <c r="D7869" s="47"/>
      <c r="E7869" s="47"/>
      <c r="F7869" s="47"/>
      <c r="G7869" s="47"/>
      <c r="H7869" s="117"/>
      <c r="I7869" s="70"/>
      <c r="J7869" s="71"/>
      <c r="K7869" s="71"/>
      <c r="L7869" s="48" t="s">
        <v>5</v>
      </c>
      <c r="M7869" s="47" t="s">
        <v>29</v>
      </c>
      <c r="N7869" s="69"/>
      <c r="O7869" s="69"/>
      <c r="P7869" s="69"/>
      <c r="Q7869" s="69"/>
      <c r="R7869" s="69"/>
      <c r="S7869" s="47"/>
    </row>
    <row r="7870" spans="2:19" ht="15" thickBot="1" x14ac:dyDescent="0.35">
      <c r="B7870" s="47" t="s">
        <v>13</v>
      </c>
      <c r="C7870" s="47"/>
      <c r="D7870" s="47"/>
      <c r="E7870" s="47"/>
      <c r="F7870" s="47"/>
      <c r="G7870" s="47"/>
      <c r="H7870" s="138">
        <f>IFERROR(VLOOKUP(H7869,'1 - Strom Erdgas Wärme 2021'!H:AA,17,FALSE),"")</f>
        <v>0</v>
      </c>
      <c r="I7870" s="70"/>
      <c r="J7870" s="71"/>
      <c r="K7870" s="71"/>
      <c r="L7870" s="48"/>
      <c r="M7870" s="47"/>
      <c r="N7870" s="69"/>
      <c r="O7870" s="69"/>
      <c r="P7870" s="69"/>
      <c r="Q7870" s="69"/>
      <c r="R7870" s="69"/>
      <c r="S7870" s="47"/>
    </row>
    <row r="7871" spans="2:19" ht="15" thickBot="1" x14ac:dyDescent="0.35">
      <c r="B7871" s="47" t="s">
        <v>16</v>
      </c>
      <c r="C7871" s="47"/>
      <c r="D7871" s="47"/>
      <c r="E7871" s="47"/>
      <c r="F7871" s="47"/>
      <c r="G7871" s="47"/>
      <c r="H7871" s="139"/>
      <c r="I7871" s="72"/>
      <c r="J7871" s="73"/>
      <c r="K7871" s="73"/>
      <c r="L7871" s="48" t="s">
        <v>5</v>
      </c>
      <c r="M7871" s="47" t="s">
        <v>17</v>
      </c>
      <c r="N7871" s="69"/>
      <c r="O7871" s="69"/>
      <c r="P7871" s="69"/>
      <c r="Q7871" s="69"/>
      <c r="R7871" s="69"/>
      <c r="S7871" s="47"/>
    </row>
    <row r="7872" spans="2:19" ht="16.8" thickBot="1" x14ac:dyDescent="0.45">
      <c r="B7872" s="47" t="str">
        <f>IF(H7871="Erdgas","Arbeitspreis pro kWh Erdgas in EUR",IF(H7871="Strom","Arbeitspreis pro kWh Strom in EUR",IF(H7871="Wärme/Kälte","Arbeitspreis pro kWh Wärme-/Kälteverbrauch in EUR","Bitte Energieart auswählen!")))</f>
        <v>Bitte Energieart auswählen!</v>
      </c>
      <c r="C7872" s="47"/>
      <c r="D7872" s="47"/>
      <c r="E7872" s="47"/>
      <c r="F7872" s="47"/>
      <c r="G7872" s="74">
        <f>IFERROR(SUMPRODUCT(I7872:K7872,I7873:K7873),"")</f>
        <v>0</v>
      </c>
      <c r="H7872" s="47"/>
      <c r="I7872" s="118"/>
      <c r="J7872" s="118"/>
      <c r="K7872" s="118"/>
      <c r="L7872" s="48" t="s">
        <v>5</v>
      </c>
      <c r="M7872" s="47" t="str">
        <f>IF(H7871="Erdgas","Erdgaskosten exkl. Steuern, Abgaben, Netzentgelte, etc.",IF(H7871="Strom","Stromkosten exkl. Steuern, Abgaben, Netzentgelte, etc.",IF(H7871="Wärme/Kälte","Wärme-/Kältekosten exkl. Steuern, Abgaben, Netzentgelte, etc.", "Bitte Energieart auswählen!")))</f>
        <v>Bitte Energieart auswählen!</v>
      </c>
      <c r="N7872" s="47"/>
      <c r="O7872" s="47"/>
      <c r="P7872" s="75"/>
      <c r="Q7872" s="61"/>
      <c r="R7872" s="62"/>
      <c r="S7872" s="47"/>
    </row>
    <row r="7873" spans="2:19" ht="15" thickBot="1" x14ac:dyDescent="0.35">
      <c r="B7873" s="47" t="str">
        <f>IF(AND(H7871="Erdgas",H7870="Nein"),"Aliquoter Erdgasverbrauch in kWh von 1. Oktober 2022 bis 31. Dezember 2022",IF(H7871="Erdgas","Erdgasverbrauch in kWh von 1. Oktober 2022 bis 31. Dezember 2022",IF(AND(H7871="Strom",H7870="Nein"),"Aliquoter Stromverbrauch in kWh von 1. Oktober 2022 bis 31. Dezember 2022",IF(H7871="Strom","Stromverbrauch in kWh von 1. Oktober 2022 bis 31. Dezember 2022",IF(AND(H7871="Wärme/Kälte",H7870="Nein"),"Aliquoter Wärme-/Kälteverbrauch in kWh von 1. Oktober 2022 bis 31. Dezember 2022",IF(H7871="Wärme/Kälte","Wärme-/Kälteverbrauch in kWh von 1. Oktober 2022 bis 31. Dezember 2022","Bitte Energieart auswählen!"))))))</f>
        <v>Bitte Energieart auswählen!</v>
      </c>
      <c r="C7873" s="47"/>
      <c r="D7873" s="47"/>
      <c r="E7873" s="47"/>
      <c r="F7873" s="47"/>
      <c r="G7873" s="47"/>
      <c r="H7873" s="59">
        <f>SUM(I7873:K7873)</f>
        <v>0</v>
      </c>
      <c r="I7873" s="119" t="str">
        <f>IFERROR(IF(H7870="Nein",VLOOKUP(H7869,'1 - Strom Erdgas Wärme 2021'!H:AA,20,FALSE)/12,""),"")</f>
        <v/>
      </c>
      <c r="J7873" s="119" t="str">
        <f>IFERROR(IF(H7870="Nein",VLOOKUP(H7869,'1 - Strom Erdgas Wärme 2021'!H:AB,20,FALSE)/12,""),"")</f>
        <v/>
      </c>
      <c r="K7873" s="119" t="str">
        <f>IFERROR(IF(H7870="Nein",VLOOKUP(H7869,'1 - Strom Erdgas Wärme 2021'!H:AC,20,FALSE)/12,""),"")</f>
        <v/>
      </c>
      <c r="L7873" s="48" t="s">
        <v>5</v>
      </c>
      <c r="M7873" s="76" t="str">
        <f>IFERROR(IF(H7870="Nein","Vorbefüllte Verbrauchswerte wurden aliquot (d.h. 1/12) aus dem Jahr 2021 übernommen.","Bitte ergänzen Sie die monatlichen Verbrauchswerte gem. Lastprofilzähler"),"")</f>
        <v>Bitte ergänzen Sie die monatlichen Verbrauchswerte gem. Lastprofilzähler</v>
      </c>
      <c r="N7873" s="77"/>
      <c r="O7873" s="77"/>
      <c r="P7873" s="77"/>
      <c r="Q7873" s="77"/>
      <c r="R7873" s="77"/>
      <c r="S7873" s="77"/>
    </row>
    <row r="7874" spans="2:19" x14ac:dyDescent="0.3">
      <c r="B7874" s="47" t="str">
        <f>IF(H7871="Wärme/Kälte","Energiemix: Anteil in % der aus Strom oder Erdgas erzeugten Wärme/Kälte","")</f>
        <v/>
      </c>
      <c r="C7874" s="46"/>
      <c r="D7874" s="46"/>
      <c r="E7874" s="46"/>
      <c r="F7874" s="74">
        <f>IFERROR(SUMPRODUCT(I7874:K7874,I7873:K7873),"")</f>
        <v>0</v>
      </c>
      <c r="G7874" s="74"/>
      <c r="H7874" s="46"/>
      <c r="I7874" s="120"/>
      <c r="J7874" s="121"/>
      <c r="K7874" s="121"/>
      <c r="L7874" s="48" t="str">
        <f>IF(H7871="Wärme/Kälte","i","")</f>
        <v/>
      </c>
      <c r="M7874" s="47" t="str">
        <f>IF(H7871="Wärme/Kälte","Bitte geben Sie den Anteil in % (von 0 bis 100, ohne Prozentzeichen) der  direkt aus Strom oder Erdgas erzeugten Wärme/Kälte.","")</f>
        <v/>
      </c>
      <c r="N7874" s="46"/>
      <c r="O7874" s="46"/>
      <c r="P7874" s="46"/>
      <c r="Q7874" s="46"/>
      <c r="R7874" s="46"/>
      <c r="S7874" s="46"/>
    </row>
    <row r="7875" spans="2:19" x14ac:dyDescent="0.3">
      <c r="B7875" s="46"/>
      <c r="C7875" s="46"/>
      <c r="D7875" s="46"/>
      <c r="E7875" s="46"/>
      <c r="F7875" s="46"/>
      <c r="G7875" s="46"/>
      <c r="H7875" s="46"/>
      <c r="I7875" s="98"/>
      <c r="J7875" s="46"/>
      <c r="K7875" s="46"/>
      <c r="L7875" s="48"/>
      <c r="M7875" s="47"/>
      <c r="N7875" s="46"/>
      <c r="O7875" s="46"/>
      <c r="P7875" s="46"/>
      <c r="Q7875" s="46"/>
      <c r="R7875" s="46"/>
      <c r="S7875" s="46"/>
    </row>
    <row r="7876" spans="2:19" ht="18" thickBot="1" x14ac:dyDescent="0.5">
      <c r="B7876" s="56" t="s">
        <v>10</v>
      </c>
      <c r="C7876" s="47"/>
      <c r="D7876" s="47"/>
      <c r="E7876" s="47"/>
      <c r="F7876" s="47"/>
      <c r="G7876" s="47"/>
      <c r="H7876" s="47"/>
      <c r="I7876" s="68">
        <v>44835</v>
      </c>
      <c r="J7876" s="68">
        <v>44866</v>
      </c>
      <c r="K7876" s="68">
        <v>44896</v>
      </c>
      <c r="L7876" s="47"/>
      <c r="M7876" s="69"/>
      <c r="N7876" s="69"/>
      <c r="O7876" s="69"/>
      <c r="P7876" s="69"/>
      <c r="Q7876" s="69"/>
      <c r="R7876" s="69"/>
      <c r="S7876" s="47"/>
    </row>
    <row r="7877" spans="2:19" ht="15" thickBot="1" x14ac:dyDescent="0.35">
      <c r="B7877" s="47" t="s">
        <v>28</v>
      </c>
      <c r="C7877" s="47"/>
      <c r="D7877" s="47"/>
      <c r="E7877" s="47"/>
      <c r="F7877" s="47"/>
      <c r="G7877" s="47"/>
      <c r="H7877" s="117"/>
      <c r="I7877" s="70"/>
      <c r="J7877" s="71"/>
      <c r="K7877" s="71"/>
      <c r="L7877" s="48" t="s">
        <v>5</v>
      </c>
      <c r="M7877" s="47" t="s">
        <v>29</v>
      </c>
      <c r="N7877" s="69"/>
      <c r="O7877" s="69"/>
      <c r="P7877" s="69"/>
      <c r="Q7877" s="69"/>
      <c r="R7877" s="69"/>
      <c r="S7877" s="47"/>
    </row>
    <row r="7878" spans="2:19" ht="15" thickBot="1" x14ac:dyDescent="0.35">
      <c r="B7878" s="47" t="s">
        <v>13</v>
      </c>
      <c r="C7878" s="47"/>
      <c r="D7878" s="47"/>
      <c r="E7878" s="47"/>
      <c r="F7878" s="47"/>
      <c r="G7878" s="47"/>
      <c r="H7878" s="138">
        <f>IFERROR(VLOOKUP(H7877,'1 - Strom Erdgas Wärme 2021'!H:AA,17,FALSE),"")</f>
        <v>0</v>
      </c>
      <c r="I7878" s="70"/>
      <c r="J7878" s="71"/>
      <c r="K7878" s="71"/>
      <c r="L7878" s="48"/>
      <c r="M7878" s="47"/>
      <c r="N7878" s="69"/>
      <c r="O7878" s="69"/>
      <c r="P7878" s="69"/>
      <c r="Q7878" s="69"/>
      <c r="R7878" s="69"/>
      <c r="S7878" s="47"/>
    </row>
    <row r="7879" spans="2:19" ht="15" thickBot="1" x14ac:dyDescent="0.35">
      <c r="B7879" s="47" t="s">
        <v>16</v>
      </c>
      <c r="C7879" s="47"/>
      <c r="D7879" s="47"/>
      <c r="E7879" s="47"/>
      <c r="F7879" s="47"/>
      <c r="G7879" s="47"/>
      <c r="H7879" s="139"/>
      <c r="I7879" s="72"/>
      <c r="J7879" s="73"/>
      <c r="K7879" s="73"/>
      <c r="L7879" s="48" t="s">
        <v>5</v>
      </c>
      <c r="M7879" s="47" t="s">
        <v>17</v>
      </c>
      <c r="N7879" s="69"/>
      <c r="O7879" s="69"/>
      <c r="P7879" s="69"/>
      <c r="Q7879" s="69"/>
      <c r="R7879" s="69"/>
      <c r="S7879" s="47"/>
    </row>
    <row r="7880" spans="2:19" ht="16.8" thickBot="1" x14ac:dyDescent="0.45">
      <c r="B7880" s="47" t="str">
        <f>IF(H7879="Erdgas","Arbeitspreis pro kWh Erdgas in EUR",IF(H7879="Strom","Arbeitspreis pro kWh Strom in EUR",IF(H7879="Wärme/Kälte","Arbeitspreis pro kWh Wärme-/Kälteverbrauch in EUR","Bitte Energieart auswählen!")))</f>
        <v>Bitte Energieart auswählen!</v>
      </c>
      <c r="C7880" s="47"/>
      <c r="D7880" s="47"/>
      <c r="E7880" s="47"/>
      <c r="F7880" s="47"/>
      <c r="G7880" s="74">
        <f>IFERROR(SUMPRODUCT(I7880:K7880,I7881:K7881),"")</f>
        <v>0</v>
      </c>
      <c r="H7880" s="47"/>
      <c r="I7880" s="118"/>
      <c r="J7880" s="118"/>
      <c r="K7880" s="118"/>
      <c r="L7880" s="48" t="s">
        <v>5</v>
      </c>
      <c r="M7880" s="47" t="str">
        <f>IF(H7879="Erdgas","Erdgaskosten exkl. Steuern, Abgaben, Netzentgelte, etc.",IF(H7879="Strom","Stromkosten exkl. Steuern, Abgaben, Netzentgelte, etc.",IF(H7879="Wärme/Kälte","Wärme-/Kältekosten exkl. Steuern, Abgaben, Netzentgelte, etc.", "Bitte Energieart auswählen!")))</f>
        <v>Bitte Energieart auswählen!</v>
      </c>
      <c r="N7880" s="47"/>
      <c r="O7880" s="47"/>
      <c r="P7880" s="75"/>
      <c r="Q7880" s="61"/>
      <c r="R7880" s="62"/>
      <c r="S7880" s="47"/>
    </row>
    <row r="7881" spans="2:19" ht="15" thickBot="1" x14ac:dyDescent="0.35">
      <c r="B7881" s="47" t="str">
        <f>IF(AND(H7879="Erdgas",H7878="Nein"),"Aliquoter Erdgasverbrauch in kWh von 1. Oktober 2022 bis 31. Dezember 2022",IF(H7879="Erdgas","Erdgasverbrauch in kWh von 1. Oktober 2022 bis 31. Dezember 2022",IF(AND(H7879="Strom",H7878="Nein"),"Aliquoter Stromverbrauch in kWh von 1. Oktober 2022 bis 31. Dezember 2022",IF(H7879="Strom","Stromverbrauch in kWh von 1. Oktober 2022 bis 31. Dezember 2022",IF(AND(H7879="Wärme/Kälte",H7878="Nein"),"Aliquoter Wärme-/Kälteverbrauch in kWh von 1. Oktober 2022 bis 31. Dezember 2022",IF(H7879="Wärme/Kälte","Wärme-/Kälteverbrauch in kWh von 1. Oktober 2022 bis 31. Dezember 2022","Bitte Energieart auswählen!"))))))</f>
        <v>Bitte Energieart auswählen!</v>
      </c>
      <c r="C7881" s="47"/>
      <c r="D7881" s="47"/>
      <c r="E7881" s="47"/>
      <c r="F7881" s="47"/>
      <c r="G7881" s="47"/>
      <c r="H7881" s="59">
        <f>SUM(I7881:K7881)</f>
        <v>0</v>
      </c>
      <c r="I7881" s="119" t="str">
        <f>IFERROR(IF(H7878="Nein",VLOOKUP(H7877,'1 - Strom Erdgas Wärme 2021'!H:AA,20,FALSE)/12,""),"")</f>
        <v/>
      </c>
      <c r="J7881" s="119" t="str">
        <f>IFERROR(IF(H7878="Nein",VLOOKUP(H7877,'1 - Strom Erdgas Wärme 2021'!H:AB,20,FALSE)/12,""),"")</f>
        <v/>
      </c>
      <c r="K7881" s="119" t="str">
        <f>IFERROR(IF(H7878="Nein",VLOOKUP(H7877,'1 - Strom Erdgas Wärme 2021'!H:AC,20,FALSE)/12,""),"")</f>
        <v/>
      </c>
      <c r="L7881" s="48" t="s">
        <v>5</v>
      </c>
      <c r="M7881" s="76" t="str">
        <f>IFERROR(IF(H7878="Nein","Vorbefüllte Verbrauchswerte wurden aliquot (d.h. 1/12) aus dem Jahr 2021 übernommen.","Bitte ergänzen Sie die monatlichen Verbrauchswerte gem. Lastprofilzähler"),"")</f>
        <v>Bitte ergänzen Sie die monatlichen Verbrauchswerte gem. Lastprofilzähler</v>
      </c>
      <c r="N7881" s="77"/>
      <c r="O7881" s="77"/>
      <c r="P7881" s="77"/>
      <c r="Q7881" s="77"/>
      <c r="R7881" s="77"/>
      <c r="S7881" s="77"/>
    </row>
    <row r="7882" spans="2:19" x14ac:dyDescent="0.3">
      <c r="B7882" s="47" t="str">
        <f>IF(H7879="Wärme/Kälte","Energiemix: Anteil in % der aus Strom oder Erdgas erzeugten Wärme/Kälte","")</f>
        <v/>
      </c>
      <c r="C7882" s="46"/>
      <c r="D7882" s="46"/>
      <c r="E7882" s="46"/>
      <c r="F7882" s="74">
        <f>IFERROR(SUMPRODUCT(I7882:K7882,I7881:K7881),"")</f>
        <v>0</v>
      </c>
      <c r="G7882" s="74"/>
      <c r="H7882" s="46"/>
      <c r="I7882" s="120"/>
      <c r="J7882" s="121"/>
      <c r="K7882" s="121"/>
      <c r="L7882" s="48" t="str">
        <f>IF(H7879="Wärme/Kälte","i","")</f>
        <v/>
      </c>
      <c r="M7882" s="47" t="str">
        <f>IF(H7879="Wärme/Kälte","Bitte geben Sie den Anteil in % (von 0 bis 100, ohne Prozentzeichen) der  direkt aus Strom oder Erdgas erzeugten Wärme/Kälte.","")</f>
        <v/>
      </c>
      <c r="N7882" s="46"/>
      <c r="O7882" s="46"/>
      <c r="P7882" s="46"/>
      <c r="Q7882" s="46"/>
      <c r="R7882" s="46"/>
      <c r="S7882" s="46"/>
    </row>
    <row r="7883" spans="2:19" x14ac:dyDescent="0.3">
      <c r="B7883" s="46"/>
      <c r="C7883" s="46"/>
      <c r="D7883" s="46"/>
      <c r="E7883" s="46"/>
      <c r="F7883" s="46"/>
      <c r="G7883" s="46"/>
      <c r="H7883" s="46"/>
      <c r="I7883" s="98"/>
      <c r="J7883" s="46"/>
      <c r="K7883" s="46"/>
      <c r="L7883" s="48"/>
      <c r="M7883" s="47"/>
      <c r="N7883" s="46"/>
      <c r="O7883" s="46"/>
      <c r="P7883" s="46"/>
      <c r="Q7883" s="46"/>
      <c r="R7883" s="46"/>
      <c r="S7883" s="46"/>
    </row>
    <row r="7884" spans="2:19" ht="18" thickBot="1" x14ac:dyDescent="0.5">
      <c r="B7884" s="56" t="s">
        <v>10</v>
      </c>
      <c r="C7884" s="47"/>
      <c r="D7884" s="47"/>
      <c r="E7884" s="47"/>
      <c r="F7884" s="47"/>
      <c r="G7884" s="47"/>
      <c r="H7884" s="47"/>
      <c r="I7884" s="68">
        <v>44835</v>
      </c>
      <c r="J7884" s="68">
        <v>44866</v>
      </c>
      <c r="K7884" s="68">
        <v>44896</v>
      </c>
      <c r="L7884" s="47"/>
      <c r="M7884" s="69"/>
      <c r="N7884" s="69"/>
      <c r="O7884" s="69"/>
      <c r="P7884" s="69"/>
      <c r="Q7884" s="69"/>
      <c r="R7884" s="69"/>
      <c r="S7884" s="47"/>
    </row>
    <row r="7885" spans="2:19" ht="15" thickBot="1" x14ac:dyDescent="0.35">
      <c r="B7885" s="47" t="s">
        <v>28</v>
      </c>
      <c r="C7885" s="47"/>
      <c r="D7885" s="47"/>
      <c r="E7885" s="47"/>
      <c r="F7885" s="47"/>
      <c r="G7885" s="47"/>
      <c r="H7885" s="117"/>
      <c r="I7885" s="70"/>
      <c r="J7885" s="71"/>
      <c r="K7885" s="71"/>
      <c r="L7885" s="48" t="s">
        <v>5</v>
      </c>
      <c r="M7885" s="47" t="s">
        <v>29</v>
      </c>
      <c r="N7885" s="69"/>
      <c r="O7885" s="69"/>
      <c r="P7885" s="69"/>
      <c r="Q7885" s="69"/>
      <c r="R7885" s="69"/>
      <c r="S7885" s="47"/>
    </row>
    <row r="7886" spans="2:19" ht="15" thickBot="1" x14ac:dyDescent="0.35">
      <c r="B7886" s="47" t="s">
        <v>13</v>
      </c>
      <c r="C7886" s="47"/>
      <c r="D7886" s="47"/>
      <c r="E7886" s="47"/>
      <c r="F7886" s="47"/>
      <c r="G7886" s="47"/>
      <c r="H7886" s="138">
        <f>IFERROR(VLOOKUP(H7885,'1 - Strom Erdgas Wärme 2021'!H:AA,17,FALSE),"")</f>
        <v>0</v>
      </c>
      <c r="I7886" s="70"/>
      <c r="J7886" s="71"/>
      <c r="K7886" s="71"/>
      <c r="L7886" s="48"/>
      <c r="M7886" s="47"/>
      <c r="N7886" s="69"/>
      <c r="O7886" s="69"/>
      <c r="P7886" s="69"/>
      <c r="Q7886" s="69"/>
      <c r="R7886" s="69"/>
      <c r="S7886" s="47"/>
    </row>
    <row r="7887" spans="2:19" ht="15" thickBot="1" x14ac:dyDescent="0.35">
      <c r="B7887" s="47" t="s">
        <v>16</v>
      </c>
      <c r="C7887" s="47"/>
      <c r="D7887" s="47"/>
      <c r="E7887" s="47"/>
      <c r="F7887" s="47"/>
      <c r="G7887" s="47"/>
      <c r="H7887" s="139"/>
      <c r="I7887" s="72"/>
      <c r="J7887" s="73"/>
      <c r="K7887" s="73"/>
      <c r="L7887" s="48" t="s">
        <v>5</v>
      </c>
      <c r="M7887" s="47" t="s">
        <v>17</v>
      </c>
      <c r="N7887" s="69"/>
      <c r="O7887" s="69"/>
      <c r="P7887" s="69"/>
      <c r="Q7887" s="69"/>
      <c r="R7887" s="69"/>
      <c r="S7887" s="47"/>
    </row>
    <row r="7888" spans="2:19" ht="16.8" thickBot="1" x14ac:dyDescent="0.45">
      <c r="B7888" s="47" t="str">
        <f>IF(H7887="Erdgas","Arbeitspreis pro kWh Erdgas in EUR",IF(H7887="Strom","Arbeitspreis pro kWh Strom in EUR",IF(H7887="Wärme/Kälte","Arbeitspreis pro kWh Wärme-/Kälteverbrauch in EUR","Bitte Energieart auswählen!")))</f>
        <v>Bitte Energieart auswählen!</v>
      </c>
      <c r="C7888" s="47"/>
      <c r="D7888" s="47"/>
      <c r="E7888" s="47"/>
      <c r="F7888" s="47"/>
      <c r="G7888" s="74">
        <f>IFERROR(SUMPRODUCT(I7888:K7888,I7889:K7889),"")</f>
        <v>0</v>
      </c>
      <c r="H7888" s="47"/>
      <c r="I7888" s="118"/>
      <c r="J7888" s="118"/>
      <c r="K7888" s="118"/>
      <c r="L7888" s="48" t="s">
        <v>5</v>
      </c>
      <c r="M7888" s="47" t="str">
        <f>IF(H7887="Erdgas","Erdgaskosten exkl. Steuern, Abgaben, Netzentgelte, etc.",IF(H7887="Strom","Stromkosten exkl. Steuern, Abgaben, Netzentgelte, etc.",IF(H7887="Wärme/Kälte","Wärme-/Kältekosten exkl. Steuern, Abgaben, Netzentgelte, etc.", "Bitte Energieart auswählen!")))</f>
        <v>Bitte Energieart auswählen!</v>
      </c>
      <c r="N7888" s="47"/>
      <c r="O7888" s="47"/>
      <c r="P7888" s="75"/>
      <c r="Q7888" s="61"/>
      <c r="R7888" s="62"/>
      <c r="S7888" s="47"/>
    </row>
    <row r="7889" spans="2:19" ht="15" thickBot="1" x14ac:dyDescent="0.35">
      <c r="B7889" s="47" t="str">
        <f>IF(AND(H7887="Erdgas",H7886="Nein"),"Aliquoter Erdgasverbrauch in kWh von 1. Oktober 2022 bis 31. Dezember 2022",IF(H7887="Erdgas","Erdgasverbrauch in kWh von 1. Oktober 2022 bis 31. Dezember 2022",IF(AND(H7887="Strom",H7886="Nein"),"Aliquoter Stromverbrauch in kWh von 1. Oktober 2022 bis 31. Dezember 2022",IF(H7887="Strom","Stromverbrauch in kWh von 1. Oktober 2022 bis 31. Dezember 2022",IF(AND(H7887="Wärme/Kälte",H7886="Nein"),"Aliquoter Wärme-/Kälteverbrauch in kWh von 1. Oktober 2022 bis 31. Dezember 2022",IF(H7887="Wärme/Kälte","Wärme-/Kälteverbrauch in kWh von 1. Oktober 2022 bis 31. Dezember 2022","Bitte Energieart auswählen!"))))))</f>
        <v>Bitte Energieart auswählen!</v>
      </c>
      <c r="C7889" s="47"/>
      <c r="D7889" s="47"/>
      <c r="E7889" s="47"/>
      <c r="F7889" s="47"/>
      <c r="G7889" s="47"/>
      <c r="H7889" s="59">
        <f>SUM(I7889:K7889)</f>
        <v>0</v>
      </c>
      <c r="I7889" s="119" t="str">
        <f>IFERROR(IF(H7886="Nein",VLOOKUP(H7885,'1 - Strom Erdgas Wärme 2021'!H:AA,20,FALSE)/12,""),"")</f>
        <v/>
      </c>
      <c r="J7889" s="119" t="str">
        <f>IFERROR(IF(H7886="Nein",VLOOKUP(H7885,'1 - Strom Erdgas Wärme 2021'!H:AB,20,FALSE)/12,""),"")</f>
        <v/>
      </c>
      <c r="K7889" s="119" t="str">
        <f>IFERROR(IF(H7886="Nein",VLOOKUP(H7885,'1 - Strom Erdgas Wärme 2021'!H:AC,20,FALSE)/12,""),"")</f>
        <v/>
      </c>
      <c r="L7889" s="48" t="s">
        <v>5</v>
      </c>
      <c r="M7889" s="76" t="str">
        <f>IFERROR(IF(H7886="Nein","Vorbefüllte Verbrauchswerte wurden aliquot (d.h. 1/12) aus dem Jahr 2021 übernommen.","Bitte ergänzen Sie die monatlichen Verbrauchswerte gem. Lastprofilzähler"),"")</f>
        <v>Bitte ergänzen Sie die monatlichen Verbrauchswerte gem. Lastprofilzähler</v>
      </c>
      <c r="N7889" s="77"/>
      <c r="O7889" s="77"/>
      <c r="P7889" s="77"/>
      <c r="Q7889" s="77"/>
      <c r="R7889" s="77"/>
      <c r="S7889" s="77"/>
    </row>
    <row r="7890" spans="2:19" x14ac:dyDescent="0.3">
      <c r="B7890" s="47" t="str">
        <f>IF(H7887="Wärme/Kälte","Energiemix: Anteil in % der aus Strom oder Erdgas erzeugten Wärme/Kälte","")</f>
        <v/>
      </c>
      <c r="C7890" s="46"/>
      <c r="D7890" s="46"/>
      <c r="E7890" s="46"/>
      <c r="F7890" s="74">
        <f>IFERROR(SUMPRODUCT(I7890:K7890,I7889:K7889),"")</f>
        <v>0</v>
      </c>
      <c r="G7890" s="74"/>
      <c r="H7890" s="46"/>
      <c r="I7890" s="120"/>
      <c r="J7890" s="121"/>
      <c r="K7890" s="121"/>
      <c r="L7890" s="48" t="str">
        <f>IF(H7887="Wärme/Kälte","i","")</f>
        <v/>
      </c>
      <c r="M7890" s="47" t="str">
        <f>IF(H7887="Wärme/Kälte","Bitte geben Sie den Anteil in % (von 0 bis 100, ohne Prozentzeichen) der  direkt aus Strom oder Erdgas erzeugten Wärme/Kälte.","")</f>
        <v/>
      </c>
      <c r="N7890" s="46"/>
      <c r="O7890" s="46"/>
      <c r="P7890" s="46"/>
      <c r="Q7890" s="46"/>
      <c r="R7890" s="46"/>
      <c r="S7890" s="46"/>
    </row>
    <row r="7891" spans="2:19" x14ac:dyDescent="0.3">
      <c r="B7891" s="46"/>
      <c r="C7891" s="46"/>
      <c r="D7891" s="46"/>
      <c r="E7891" s="46"/>
      <c r="F7891" s="46"/>
      <c r="G7891" s="46"/>
      <c r="H7891" s="46"/>
      <c r="I7891" s="98"/>
      <c r="J7891" s="46"/>
      <c r="K7891" s="46"/>
      <c r="L7891" s="48"/>
      <c r="M7891" s="47"/>
      <c r="N7891" s="46"/>
      <c r="O7891" s="46"/>
      <c r="P7891" s="46"/>
      <c r="Q7891" s="46"/>
      <c r="R7891" s="46"/>
      <c r="S7891" s="46"/>
    </row>
    <row r="7892" spans="2:19" ht="18" thickBot="1" x14ac:dyDescent="0.5">
      <c r="B7892" s="56" t="s">
        <v>10</v>
      </c>
      <c r="C7892" s="47"/>
      <c r="D7892" s="47"/>
      <c r="E7892" s="47"/>
      <c r="F7892" s="47"/>
      <c r="G7892" s="47"/>
      <c r="H7892" s="47"/>
      <c r="I7892" s="68">
        <v>44835</v>
      </c>
      <c r="J7892" s="68">
        <v>44866</v>
      </c>
      <c r="K7892" s="68">
        <v>44896</v>
      </c>
      <c r="L7892" s="47"/>
      <c r="M7892" s="69"/>
      <c r="N7892" s="69"/>
      <c r="O7892" s="69"/>
      <c r="P7892" s="69"/>
      <c r="Q7892" s="69"/>
      <c r="R7892" s="69"/>
      <c r="S7892" s="47"/>
    </row>
    <row r="7893" spans="2:19" ht="15" thickBot="1" x14ac:dyDescent="0.35">
      <c r="B7893" s="47" t="s">
        <v>28</v>
      </c>
      <c r="C7893" s="47"/>
      <c r="D7893" s="47"/>
      <c r="E7893" s="47"/>
      <c r="F7893" s="47"/>
      <c r="G7893" s="47"/>
      <c r="H7893" s="117"/>
      <c r="I7893" s="70"/>
      <c r="J7893" s="71"/>
      <c r="K7893" s="71"/>
      <c r="L7893" s="48" t="s">
        <v>5</v>
      </c>
      <c r="M7893" s="47" t="s">
        <v>29</v>
      </c>
      <c r="N7893" s="69"/>
      <c r="O7893" s="69"/>
      <c r="P7893" s="69"/>
      <c r="Q7893" s="69"/>
      <c r="R7893" s="69"/>
      <c r="S7893" s="47"/>
    </row>
    <row r="7894" spans="2:19" ht="15" thickBot="1" x14ac:dyDescent="0.35">
      <c r="B7894" s="47" t="s">
        <v>13</v>
      </c>
      <c r="C7894" s="47"/>
      <c r="D7894" s="47"/>
      <c r="E7894" s="47"/>
      <c r="F7894" s="47"/>
      <c r="G7894" s="47"/>
      <c r="H7894" s="138">
        <f>IFERROR(VLOOKUP(H7893,'1 - Strom Erdgas Wärme 2021'!H:AA,17,FALSE),"")</f>
        <v>0</v>
      </c>
      <c r="I7894" s="70"/>
      <c r="J7894" s="71"/>
      <c r="K7894" s="71"/>
      <c r="L7894" s="48"/>
      <c r="M7894" s="47"/>
      <c r="N7894" s="69"/>
      <c r="O7894" s="69"/>
      <c r="P7894" s="69"/>
      <c r="Q7894" s="69"/>
      <c r="R7894" s="69"/>
      <c r="S7894" s="47"/>
    </row>
    <row r="7895" spans="2:19" ht="15" thickBot="1" x14ac:dyDescent="0.35">
      <c r="B7895" s="47" t="s">
        <v>16</v>
      </c>
      <c r="C7895" s="47"/>
      <c r="D7895" s="47"/>
      <c r="E7895" s="47"/>
      <c r="F7895" s="47"/>
      <c r="G7895" s="47"/>
      <c r="H7895" s="139"/>
      <c r="I7895" s="72"/>
      <c r="J7895" s="73"/>
      <c r="K7895" s="73"/>
      <c r="L7895" s="48" t="s">
        <v>5</v>
      </c>
      <c r="M7895" s="47" t="s">
        <v>17</v>
      </c>
      <c r="N7895" s="69"/>
      <c r="O7895" s="69"/>
      <c r="P7895" s="69"/>
      <c r="Q7895" s="69"/>
      <c r="R7895" s="69"/>
      <c r="S7895" s="47"/>
    </row>
    <row r="7896" spans="2:19" ht="16.8" thickBot="1" x14ac:dyDescent="0.45">
      <c r="B7896" s="47" t="str">
        <f>IF(H7895="Erdgas","Arbeitspreis pro kWh Erdgas in EUR",IF(H7895="Strom","Arbeitspreis pro kWh Strom in EUR",IF(H7895="Wärme/Kälte","Arbeitspreis pro kWh Wärme-/Kälteverbrauch in EUR","Bitte Energieart auswählen!")))</f>
        <v>Bitte Energieart auswählen!</v>
      </c>
      <c r="C7896" s="47"/>
      <c r="D7896" s="47"/>
      <c r="E7896" s="47"/>
      <c r="F7896" s="47"/>
      <c r="G7896" s="74">
        <f>IFERROR(SUMPRODUCT(I7896:K7896,I7897:K7897),"")</f>
        <v>0</v>
      </c>
      <c r="H7896" s="47"/>
      <c r="I7896" s="118"/>
      <c r="J7896" s="118"/>
      <c r="K7896" s="118"/>
      <c r="L7896" s="48" t="s">
        <v>5</v>
      </c>
      <c r="M7896" s="47" t="str">
        <f>IF(H7895="Erdgas","Erdgaskosten exkl. Steuern, Abgaben, Netzentgelte, etc.",IF(H7895="Strom","Stromkosten exkl. Steuern, Abgaben, Netzentgelte, etc.",IF(H7895="Wärme/Kälte","Wärme-/Kältekosten exkl. Steuern, Abgaben, Netzentgelte, etc.", "Bitte Energieart auswählen!")))</f>
        <v>Bitte Energieart auswählen!</v>
      </c>
      <c r="N7896" s="47"/>
      <c r="O7896" s="47"/>
      <c r="P7896" s="75"/>
      <c r="Q7896" s="61"/>
      <c r="R7896" s="62"/>
      <c r="S7896" s="47"/>
    </row>
    <row r="7897" spans="2:19" ht="15" thickBot="1" x14ac:dyDescent="0.35">
      <c r="B7897" s="47" t="str">
        <f>IF(AND(H7895="Erdgas",H7894="Nein"),"Aliquoter Erdgasverbrauch in kWh von 1. Oktober 2022 bis 31. Dezember 2022",IF(H7895="Erdgas","Erdgasverbrauch in kWh von 1. Oktober 2022 bis 31. Dezember 2022",IF(AND(H7895="Strom",H7894="Nein"),"Aliquoter Stromverbrauch in kWh von 1. Oktober 2022 bis 31. Dezember 2022",IF(H7895="Strom","Stromverbrauch in kWh von 1. Oktober 2022 bis 31. Dezember 2022",IF(AND(H7895="Wärme/Kälte",H7894="Nein"),"Aliquoter Wärme-/Kälteverbrauch in kWh von 1. Oktober 2022 bis 31. Dezember 2022",IF(H7895="Wärme/Kälte","Wärme-/Kälteverbrauch in kWh von 1. Oktober 2022 bis 31. Dezember 2022","Bitte Energieart auswählen!"))))))</f>
        <v>Bitte Energieart auswählen!</v>
      </c>
      <c r="C7897" s="47"/>
      <c r="D7897" s="47"/>
      <c r="E7897" s="47"/>
      <c r="F7897" s="47"/>
      <c r="G7897" s="47"/>
      <c r="H7897" s="59">
        <f>SUM(I7897:K7897)</f>
        <v>0</v>
      </c>
      <c r="I7897" s="119" t="str">
        <f>IFERROR(IF(H7894="Nein",VLOOKUP(H7893,'1 - Strom Erdgas Wärme 2021'!H:AA,20,FALSE)/12,""),"")</f>
        <v/>
      </c>
      <c r="J7897" s="119" t="str">
        <f>IFERROR(IF(H7894="Nein",VLOOKUP(H7893,'1 - Strom Erdgas Wärme 2021'!H:AB,20,FALSE)/12,""),"")</f>
        <v/>
      </c>
      <c r="K7897" s="119" t="str">
        <f>IFERROR(IF(H7894="Nein",VLOOKUP(H7893,'1 - Strom Erdgas Wärme 2021'!H:AC,20,FALSE)/12,""),"")</f>
        <v/>
      </c>
      <c r="L7897" s="48" t="s">
        <v>5</v>
      </c>
      <c r="M7897" s="76" t="str">
        <f>IFERROR(IF(H7894="Nein","Vorbefüllte Verbrauchswerte wurden aliquot (d.h. 1/12) aus dem Jahr 2021 übernommen.","Bitte ergänzen Sie die monatlichen Verbrauchswerte gem. Lastprofilzähler"),"")</f>
        <v>Bitte ergänzen Sie die monatlichen Verbrauchswerte gem. Lastprofilzähler</v>
      </c>
      <c r="N7897" s="77"/>
      <c r="O7897" s="77"/>
      <c r="P7897" s="77"/>
      <c r="Q7897" s="77"/>
      <c r="R7897" s="77"/>
      <c r="S7897" s="77"/>
    </row>
    <row r="7898" spans="2:19" x14ac:dyDescent="0.3">
      <c r="B7898" s="47" t="str">
        <f>IF(H7895="Wärme/Kälte","Energiemix: Anteil in % der aus Strom oder Erdgas erzeugten Wärme/Kälte","")</f>
        <v/>
      </c>
      <c r="C7898" s="46"/>
      <c r="D7898" s="46"/>
      <c r="E7898" s="46"/>
      <c r="F7898" s="74">
        <f>IFERROR(SUMPRODUCT(I7898:K7898,I7897:K7897),"")</f>
        <v>0</v>
      </c>
      <c r="G7898" s="74"/>
      <c r="H7898" s="46"/>
      <c r="I7898" s="120"/>
      <c r="J7898" s="121"/>
      <c r="K7898" s="121"/>
      <c r="L7898" s="48" t="str">
        <f>IF(H7895="Wärme/Kälte","i","")</f>
        <v/>
      </c>
      <c r="M7898" s="47" t="str">
        <f>IF(H7895="Wärme/Kälte","Bitte geben Sie den Anteil in % (von 0 bis 100, ohne Prozentzeichen) der  direkt aus Strom oder Erdgas erzeugten Wärme/Kälte.","")</f>
        <v/>
      </c>
      <c r="N7898" s="46"/>
      <c r="O7898" s="46"/>
      <c r="P7898" s="46"/>
      <c r="Q7898" s="46"/>
      <c r="R7898" s="46"/>
      <c r="S7898" s="46"/>
    </row>
    <row r="7899" spans="2:19" x14ac:dyDescent="0.3">
      <c r="B7899" s="46"/>
      <c r="C7899" s="46"/>
      <c r="D7899" s="46"/>
      <c r="E7899" s="46"/>
      <c r="F7899" s="46"/>
      <c r="G7899" s="46"/>
      <c r="H7899" s="46"/>
      <c r="I7899" s="98"/>
      <c r="J7899" s="46"/>
      <c r="K7899" s="46"/>
      <c r="L7899" s="48"/>
      <c r="M7899" s="47"/>
      <c r="N7899" s="46"/>
      <c r="O7899" s="46"/>
      <c r="P7899" s="46"/>
      <c r="Q7899" s="46"/>
      <c r="R7899" s="46"/>
      <c r="S7899" s="46"/>
    </row>
    <row r="7900" spans="2:19" ht="18" thickBot="1" x14ac:dyDescent="0.5">
      <c r="B7900" s="56" t="s">
        <v>10</v>
      </c>
      <c r="C7900" s="47"/>
      <c r="D7900" s="47"/>
      <c r="E7900" s="47"/>
      <c r="F7900" s="47"/>
      <c r="G7900" s="47"/>
      <c r="H7900" s="47"/>
      <c r="I7900" s="68">
        <v>44835</v>
      </c>
      <c r="J7900" s="68">
        <v>44866</v>
      </c>
      <c r="K7900" s="68">
        <v>44896</v>
      </c>
      <c r="L7900" s="47"/>
      <c r="M7900" s="69"/>
      <c r="N7900" s="69"/>
      <c r="O7900" s="69"/>
      <c r="P7900" s="69"/>
      <c r="Q7900" s="69"/>
      <c r="R7900" s="69"/>
      <c r="S7900" s="47"/>
    </row>
    <row r="7901" spans="2:19" ht="15" thickBot="1" x14ac:dyDescent="0.35">
      <c r="B7901" s="47" t="s">
        <v>28</v>
      </c>
      <c r="C7901" s="47"/>
      <c r="D7901" s="47"/>
      <c r="E7901" s="47"/>
      <c r="F7901" s="47"/>
      <c r="G7901" s="47"/>
      <c r="H7901" s="117"/>
      <c r="I7901" s="70"/>
      <c r="J7901" s="71"/>
      <c r="K7901" s="71"/>
      <c r="L7901" s="48" t="s">
        <v>5</v>
      </c>
      <c r="M7901" s="47" t="s">
        <v>29</v>
      </c>
      <c r="N7901" s="69"/>
      <c r="O7901" s="69"/>
      <c r="P7901" s="69"/>
      <c r="Q7901" s="69"/>
      <c r="R7901" s="69"/>
      <c r="S7901" s="47"/>
    </row>
    <row r="7902" spans="2:19" ht="15" thickBot="1" x14ac:dyDescent="0.35">
      <c r="B7902" s="47" t="s">
        <v>13</v>
      </c>
      <c r="C7902" s="47"/>
      <c r="D7902" s="47"/>
      <c r="E7902" s="47"/>
      <c r="F7902" s="47"/>
      <c r="G7902" s="47"/>
      <c r="H7902" s="138">
        <f>IFERROR(VLOOKUP(H7901,'1 - Strom Erdgas Wärme 2021'!H:AA,17,FALSE),"")</f>
        <v>0</v>
      </c>
      <c r="I7902" s="70"/>
      <c r="J7902" s="71"/>
      <c r="K7902" s="71"/>
      <c r="L7902" s="48"/>
      <c r="M7902" s="47"/>
      <c r="N7902" s="69"/>
      <c r="O7902" s="69"/>
      <c r="P7902" s="69"/>
      <c r="Q7902" s="69"/>
      <c r="R7902" s="69"/>
      <c r="S7902" s="47"/>
    </row>
    <row r="7903" spans="2:19" ht="15" thickBot="1" x14ac:dyDescent="0.35">
      <c r="B7903" s="47" t="s">
        <v>16</v>
      </c>
      <c r="C7903" s="47"/>
      <c r="D7903" s="47"/>
      <c r="E7903" s="47"/>
      <c r="F7903" s="47"/>
      <c r="G7903" s="47"/>
      <c r="H7903" s="139"/>
      <c r="I7903" s="72"/>
      <c r="J7903" s="73"/>
      <c r="K7903" s="73"/>
      <c r="L7903" s="48" t="s">
        <v>5</v>
      </c>
      <c r="M7903" s="47" t="s">
        <v>17</v>
      </c>
      <c r="N7903" s="69"/>
      <c r="O7903" s="69"/>
      <c r="P7903" s="69"/>
      <c r="Q7903" s="69"/>
      <c r="R7903" s="69"/>
      <c r="S7903" s="47"/>
    </row>
    <row r="7904" spans="2:19" ht="16.8" thickBot="1" x14ac:dyDescent="0.45">
      <c r="B7904" s="47" t="str">
        <f>IF(H7903="Erdgas","Arbeitspreis pro kWh Erdgas in EUR",IF(H7903="Strom","Arbeitspreis pro kWh Strom in EUR",IF(H7903="Wärme/Kälte","Arbeitspreis pro kWh Wärme-/Kälteverbrauch in EUR","Bitte Energieart auswählen!")))</f>
        <v>Bitte Energieart auswählen!</v>
      </c>
      <c r="C7904" s="47"/>
      <c r="D7904" s="47"/>
      <c r="E7904" s="47"/>
      <c r="F7904" s="47"/>
      <c r="G7904" s="74">
        <f>IFERROR(SUMPRODUCT(I7904:K7904,I7905:K7905),"")</f>
        <v>0</v>
      </c>
      <c r="H7904" s="47"/>
      <c r="I7904" s="118"/>
      <c r="J7904" s="118"/>
      <c r="K7904" s="118"/>
      <c r="L7904" s="48" t="s">
        <v>5</v>
      </c>
      <c r="M7904" s="47" t="str">
        <f>IF(H7903="Erdgas","Erdgaskosten exkl. Steuern, Abgaben, Netzentgelte, etc.",IF(H7903="Strom","Stromkosten exkl. Steuern, Abgaben, Netzentgelte, etc.",IF(H7903="Wärme/Kälte","Wärme-/Kältekosten exkl. Steuern, Abgaben, Netzentgelte, etc.", "Bitte Energieart auswählen!")))</f>
        <v>Bitte Energieart auswählen!</v>
      </c>
      <c r="N7904" s="47"/>
      <c r="O7904" s="47"/>
      <c r="P7904" s="75"/>
      <c r="Q7904" s="61"/>
      <c r="R7904" s="62"/>
      <c r="S7904" s="47"/>
    </row>
    <row r="7905" spans="2:19" ht="15" thickBot="1" x14ac:dyDescent="0.35">
      <c r="B7905" s="47" t="str">
        <f>IF(AND(H7903="Erdgas",H7902="Nein"),"Aliquoter Erdgasverbrauch in kWh von 1. Oktober 2022 bis 31. Dezember 2022",IF(H7903="Erdgas","Erdgasverbrauch in kWh von 1. Oktober 2022 bis 31. Dezember 2022",IF(AND(H7903="Strom",H7902="Nein"),"Aliquoter Stromverbrauch in kWh von 1. Oktober 2022 bis 31. Dezember 2022",IF(H7903="Strom","Stromverbrauch in kWh von 1. Oktober 2022 bis 31. Dezember 2022",IF(AND(H7903="Wärme/Kälte",H7902="Nein"),"Aliquoter Wärme-/Kälteverbrauch in kWh von 1. Oktober 2022 bis 31. Dezember 2022",IF(H7903="Wärme/Kälte","Wärme-/Kälteverbrauch in kWh von 1. Oktober 2022 bis 31. Dezember 2022","Bitte Energieart auswählen!"))))))</f>
        <v>Bitte Energieart auswählen!</v>
      </c>
      <c r="C7905" s="47"/>
      <c r="D7905" s="47"/>
      <c r="E7905" s="47"/>
      <c r="F7905" s="47"/>
      <c r="G7905" s="47"/>
      <c r="H7905" s="59">
        <f>SUM(I7905:K7905)</f>
        <v>0</v>
      </c>
      <c r="I7905" s="119" t="str">
        <f>IFERROR(IF(H7902="Nein",VLOOKUP(H7901,'1 - Strom Erdgas Wärme 2021'!H:AA,20,FALSE)/12,""),"")</f>
        <v/>
      </c>
      <c r="J7905" s="119" t="str">
        <f>IFERROR(IF(H7902="Nein",VLOOKUP(H7901,'1 - Strom Erdgas Wärme 2021'!H:AB,20,FALSE)/12,""),"")</f>
        <v/>
      </c>
      <c r="K7905" s="119" t="str">
        <f>IFERROR(IF(H7902="Nein",VLOOKUP(H7901,'1 - Strom Erdgas Wärme 2021'!H:AC,20,FALSE)/12,""),"")</f>
        <v/>
      </c>
      <c r="L7905" s="48" t="s">
        <v>5</v>
      </c>
      <c r="M7905" s="76" t="str">
        <f>IFERROR(IF(H7902="Nein","Vorbefüllte Verbrauchswerte wurden aliquot (d.h. 1/12) aus dem Jahr 2021 übernommen.","Bitte ergänzen Sie die monatlichen Verbrauchswerte gem. Lastprofilzähler"),"")</f>
        <v>Bitte ergänzen Sie die monatlichen Verbrauchswerte gem. Lastprofilzähler</v>
      </c>
      <c r="N7905" s="77"/>
      <c r="O7905" s="77"/>
      <c r="P7905" s="77"/>
      <c r="Q7905" s="77"/>
      <c r="R7905" s="77"/>
      <c r="S7905" s="77"/>
    </row>
    <row r="7906" spans="2:19" x14ac:dyDescent="0.3">
      <c r="B7906" s="47" t="str">
        <f>IF(H7903="Wärme/Kälte","Energiemix: Anteil in % der aus Strom oder Erdgas erzeugten Wärme/Kälte","")</f>
        <v/>
      </c>
      <c r="C7906" s="46"/>
      <c r="D7906" s="46"/>
      <c r="E7906" s="46"/>
      <c r="F7906" s="74">
        <f>IFERROR(SUMPRODUCT(I7906:K7906,I7905:K7905),"")</f>
        <v>0</v>
      </c>
      <c r="G7906" s="74"/>
      <c r="H7906" s="46"/>
      <c r="I7906" s="120"/>
      <c r="J7906" s="121"/>
      <c r="K7906" s="121"/>
      <c r="L7906" s="48" t="str">
        <f>IF(H7903="Wärme/Kälte","i","")</f>
        <v/>
      </c>
      <c r="M7906" s="47" t="str">
        <f>IF(H7903="Wärme/Kälte","Bitte geben Sie den Anteil in % (von 0 bis 100, ohne Prozentzeichen) der  direkt aus Strom oder Erdgas erzeugten Wärme/Kälte.","")</f>
        <v/>
      </c>
      <c r="N7906" s="46"/>
      <c r="O7906" s="46"/>
      <c r="P7906" s="46"/>
      <c r="Q7906" s="46"/>
      <c r="R7906" s="46"/>
      <c r="S7906" s="46"/>
    </row>
    <row r="7907" spans="2:19" x14ac:dyDescent="0.3">
      <c r="B7907" s="46"/>
      <c r="C7907" s="46"/>
      <c r="D7907" s="46"/>
      <c r="E7907" s="46"/>
      <c r="F7907" s="46"/>
      <c r="G7907" s="46"/>
      <c r="H7907" s="46"/>
      <c r="I7907" s="98"/>
      <c r="J7907" s="46"/>
      <c r="K7907" s="46"/>
      <c r="L7907" s="48"/>
      <c r="M7907" s="47"/>
      <c r="N7907" s="46"/>
      <c r="O7907" s="46"/>
      <c r="P7907" s="46"/>
      <c r="Q7907" s="46"/>
      <c r="R7907" s="46"/>
      <c r="S7907" s="46"/>
    </row>
    <row r="7908" spans="2:19" ht="18" thickBot="1" x14ac:dyDescent="0.5">
      <c r="B7908" s="56" t="s">
        <v>10</v>
      </c>
      <c r="C7908" s="47"/>
      <c r="D7908" s="47"/>
      <c r="E7908" s="47"/>
      <c r="F7908" s="47"/>
      <c r="G7908" s="47"/>
      <c r="H7908" s="47"/>
      <c r="I7908" s="68">
        <v>44835</v>
      </c>
      <c r="J7908" s="68">
        <v>44866</v>
      </c>
      <c r="K7908" s="68">
        <v>44896</v>
      </c>
      <c r="L7908" s="47"/>
      <c r="M7908" s="69"/>
      <c r="N7908" s="69"/>
      <c r="O7908" s="69"/>
      <c r="P7908" s="69"/>
      <c r="Q7908" s="69"/>
      <c r="R7908" s="69"/>
      <c r="S7908" s="47"/>
    </row>
    <row r="7909" spans="2:19" ht="15" thickBot="1" x14ac:dyDescent="0.35">
      <c r="B7909" s="47" t="s">
        <v>28</v>
      </c>
      <c r="C7909" s="47"/>
      <c r="D7909" s="47"/>
      <c r="E7909" s="47"/>
      <c r="F7909" s="47"/>
      <c r="G7909" s="47"/>
      <c r="H7909" s="117"/>
      <c r="I7909" s="70"/>
      <c r="J7909" s="71"/>
      <c r="K7909" s="71"/>
      <c r="L7909" s="48" t="s">
        <v>5</v>
      </c>
      <c r="M7909" s="47" t="s">
        <v>29</v>
      </c>
      <c r="N7909" s="69"/>
      <c r="O7909" s="69"/>
      <c r="P7909" s="69"/>
      <c r="Q7909" s="69"/>
      <c r="R7909" s="69"/>
      <c r="S7909" s="47"/>
    </row>
    <row r="7910" spans="2:19" ht="15" thickBot="1" x14ac:dyDescent="0.35">
      <c r="B7910" s="47" t="s">
        <v>13</v>
      </c>
      <c r="C7910" s="47"/>
      <c r="D7910" s="47"/>
      <c r="E7910" s="47"/>
      <c r="F7910" s="47"/>
      <c r="G7910" s="47"/>
      <c r="H7910" s="138">
        <f>IFERROR(VLOOKUP(H7909,'1 - Strom Erdgas Wärme 2021'!H:AA,17,FALSE),"")</f>
        <v>0</v>
      </c>
      <c r="I7910" s="70"/>
      <c r="J7910" s="71"/>
      <c r="K7910" s="71"/>
      <c r="L7910" s="48"/>
      <c r="M7910" s="47"/>
      <c r="N7910" s="69"/>
      <c r="O7910" s="69"/>
      <c r="P7910" s="69"/>
      <c r="Q7910" s="69"/>
      <c r="R7910" s="69"/>
      <c r="S7910" s="47"/>
    </row>
    <row r="7911" spans="2:19" ht="15" thickBot="1" x14ac:dyDescent="0.35">
      <c r="B7911" s="47" t="s">
        <v>16</v>
      </c>
      <c r="C7911" s="47"/>
      <c r="D7911" s="47"/>
      <c r="E7911" s="47"/>
      <c r="F7911" s="47"/>
      <c r="G7911" s="47"/>
      <c r="H7911" s="139"/>
      <c r="I7911" s="72"/>
      <c r="J7911" s="73"/>
      <c r="K7911" s="73"/>
      <c r="L7911" s="48" t="s">
        <v>5</v>
      </c>
      <c r="M7911" s="47" t="s">
        <v>17</v>
      </c>
      <c r="N7911" s="69"/>
      <c r="O7911" s="69"/>
      <c r="P7911" s="69"/>
      <c r="Q7911" s="69"/>
      <c r="R7911" s="69"/>
      <c r="S7911" s="47"/>
    </row>
    <row r="7912" spans="2:19" ht="16.8" thickBot="1" x14ac:dyDescent="0.45">
      <c r="B7912" s="47" t="str">
        <f>IF(H7911="Erdgas","Arbeitspreis pro kWh Erdgas in EUR",IF(H7911="Strom","Arbeitspreis pro kWh Strom in EUR",IF(H7911="Wärme/Kälte","Arbeitspreis pro kWh Wärme-/Kälteverbrauch in EUR","Bitte Energieart auswählen!")))</f>
        <v>Bitte Energieart auswählen!</v>
      </c>
      <c r="C7912" s="47"/>
      <c r="D7912" s="47"/>
      <c r="E7912" s="47"/>
      <c r="F7912" s="47"/>
      <c r="G7912" s="74">
        <f>IFERROR(SUMPRODUCT(I7912:K7912,I7913:K7913),"")</f>
        <v>0</v>
      </c>
      <c r="H7912" s="47"/>
      <c r="I7912" s="118"/>
      <c r="J7912" s="118"/>
      <c r="K7912" s="118"/>
      <c r="L7912" s="48" t="s">
        <v>5</v>
      </c>
      <c r="M7912" s="47" t="str">
        <f>IF(H7911="Erdgas","Erdgaskosten exkl. Steuern, Abgaben, Netzentgelte, etc.",IF(H7911="Strom","Stromkosten exkl. Steuern, Abgaben, Netzentgelte, etc.",IF(H7911="Wärme/Kälte","Wärme-/Kältekosten exkl. Steuern, Abgaben, Netzentgelte, etc.", "Bitte Energieart auswählen!")))</f>
        <v>Bitte Energieart auswählen!</v>
      </c>
      <c r="N7912" s="47"/>
      <c r="O7912" s="47"/>
      <c r="P7912" s="75"/>
      <c r="Q7912" s="61"/>
      <c r="R7912" s="62"/>
      <c r="S7912" s="47"/>
    </row>
    <row r="7913" spans="2:19" ht="15" thickBot="1" x14ac:dyDescent="0.35">
      <c r="B7913" s="47" t="str">
        <f>IF(AND(H7911="Erdgas",H7910="Nein"),"Aliquoter Erdgasverbrauch in kWh von 1. Oktober 2022 bis 31. Dezember 2022",IF(H7911="Erdgas","Erdgasverbrauch in kWh von 1. Oktober 2022 bis 31. Dezember 2022",IF(AND(H7911="Strom",H7910="Nein"),"Aliquoter Stromverbrauch in kWh von 1. Oktober 2022 bis 31. Dezember 2022",IF(H7911="Strom","Stromverbrauch in kWh von 1. Oktober 2022 bis 31. Dezember 2022",IF(AND(H7911="Wärme/Kälte",H7910="Nein"),"Aliquoter Wärme-/Kälteverbrauch in kWh von 1. Oktober 2022 bis 31. Dezember 2022",IF(H7911="Wärme/Kälte","Wärme-/Kälteverbrauch in kWh von 1. Oktober 2022 bis 31. Dezember 2022","Bitte Energieart auswählen!"))))))</f>
        <v>Bitte Energieart auswählen!</v>
      </c>
      <c r="C7913" s="47"/>
      <c r="D7913" s="47"/>
      <c r="E7913" s="47"/>
      <c r="F7913" s="47"/>
      <c r="G7913" s="47"/>
      <c r="H7913" s="59">
        <f>SUM(I7913:K7913)</f>
        <v>0</v>
      </c>
      <c r="I7913" s="119" t="str">
        <f>IFERROR(IF(H7910="Nein",VLOOKUP(H7909,'1 - Strom Erdgas Wärme 2021'!H:AA,20,FALSE)/12,""),"")</f>
        <v/>
      </c>
      <c r="J7913" s="119" t="str">
        <f>IFERROR(IF(H7910="Nein",VLOOKUP(H7909,'1 - Strom Erdgas Wärme 2021'!H:AB,20,FALSE)/12,""),"")</f>
        <v/>
      </c>
      <c r="K7913" s="119" t="str">
        <f>IFERROR(IF(H7910="Nein",VLOOKUP(H7909,'1 - Strom Erdgas Wärme 2021'!H:AC,20,FALSE)/12,""),"")</f>
        <v/>
      </c>
      <c r="L7913" s="48" t="s">
        <v>5</v>
      </c>
      <c r="M7913" s="76" t="str">
        <f>IFERROR(IF(H7910="Nein","Vorbefüllte Verbrauchswerte wurden aliquot (d.h. 1/12) aus dem Jahr 2021 übernommen.","Bitte ergänzen Sie die monatlichen Verbrauchswerte gem. Lastprofilzähler"),"")</f>
        <v>Bitte ergänzen Sie die monatlichen Verbrauchswerte gem. Lastprofilzähler</v>
      </c>
      <c r="N7913" s="77"/>
      <c r="O7913" s="77"/>
      <c r="P7913" s="77"/>
      <c r="Q7913" s="77"/>
      <c r="R7913" s="77"/>
      <c r="S7913" s="77"/>
    </row>
    <row r="7914" spans="2:19" x14ac:dyDescent="0.3">
      <c r="B7914" s="47" t="str">
        <f>IF(H7911="Wärme/Kälte","Energiemix: Anteil in % der aus Strom oder Erdgas erzeugten Wärme/Kälte","")</f>
        <v/>
      </c>
      <c r="C7914" s="46"/>
      <c r="D7914" s="46"/>
      <c r="E7914" s="46"/>
      <c r="F7914" s="74">
        <f>IFERROR(SUMPRODUCT(I7914:K7914,I7913:K7913),"")</f>
        <v>0</v>
      </c>
      <c r="G7914" s="74"/>
      <c r="H7914" s="46"/>
      <c r="I7914" s="120"/>
      <c r="J7914" s="121"/>
      <c r="K7914" s="121"/>
      <c r="L7914" s="48" t="str">
        <f>IF(H7911="Wärme/Kälte","i","")</f>
        <v/>
      </c>
      <c r="M7914" s="47" t="str">
        <f>IF(H7911="Wärme/Kälte","Bitte geben Sie den Anteil in % (von 0 bis 100, ohne Prozentzeichen) der  direkt aus Strom oder Erdgas erzeugten Wärme/Kälte.","")</f>
        <v/>
      </c>
      <c r="N7914" s="46"/>
      <c r="O7914" s="46"/>
      <c r="P7914" s="46"/>
      <c r="Q7914" s="46"/>
      <c r="R7914" s="46"/>
      <c r="S7914" s="46"/>
    </row>
    <row r="7915" spans="2:19" x14ac:dyDescent="0.3">
      <c r="B7915" s="46"/>
      <c r="C7915" s="46"/>
      <c r="D7915" s="46"/>
      <c r="E7915" s="46"/>
      <c r="F7915" s="46"/>
      <c r="G7915" s="46"/>
      <c r="H7915" s="46"/>
      <c r="I7915" s="98"/>
      <c r="J7915" s="46"/>
      <c r="K7915" s="46"/>
      <c r="L7915" s="48"/>
      <c r="M7915" s="47"/>
      <c r="N7915" s="46"/>
      <c r="O7915" s="46"/>
      <c r="P7915" s="46"/>
      <c r="Q7915" s="46"/>
      <c r="R7915" s="46"/>
      <c r="S7915" s="46"/>
    </row>
    <row r="7916" spans="2:19" ht="18" thickBot="1" x14ac:dyDescent="0.5">
      <c r="B7916" s="56" t="s">
        <v>10</v>
      </c>
      <c r="C7916" s="47"/>
      <c r="D7916" s="47"/>
      <c r="E7916" s="47"/>
      <c r="F7916" s="47"/>
      <c r="G7916" s="47"/>
      <c r="H7916" s="47"/>
      <c r="I7916" s="68">
        <v>44835</v>
      </c>
      <c r="J7916" s="68">
        <v>44866</v>
      </c>
      <c r="K7916" s="68">
        <v>44896</v>
      </c>
      <c r="L7916" s="47"/>
      <c r="M7916" s="69"/>
      <c r="N7916" s="69"/>
      <c r="O7916" s="69"/>
      <c r="P7916" s="69"/>
      <c r="Q7916" s="69"/>
      <c r="R7916" s="69"/>
      <c r="S7916" s="47"/>
    </row>
    <row r="7917" spans="2:19" ht="15" thickBot="1" x14ac:dyDescent="0.35">
      <c r="B7917" s="47" t="s">
        <v>28</v>
      </c>
      <c r="C7917" s="47"/>
      <c r="D7917" s="47"/>
      <c r="E7917" s="47"/>
      <c r="F7917" s="47"/>
      <c r="G7917" s="47"/>
      <c r="H7917" s="117"/>
      <c r="I7917" s="70"/>
      <c r="J7917" s="71"/>
      <c r="K7917" s="71"/>
      <c r="L7917" s="48" t="s">
        <v>5</v>
      </c>
      <c r="M7917" s="47" t="s">
        <v>29</v>
      </c>
      <c r="N7917" s="69"/>
      <c r="O7917" s="69"/>
      <c r="P7917" s="69"/>
      <c r="Q7917" s="69"/>
      <c r="R7917" s="69"/>
      <c r="S7917" s="47"/>
    </row>
    <row r="7918" spans="2:19" ht="15" thickBot="1" x14ac:dyDescent="0.35">
      <c r="B7918" s="47" t="s">
        <v>13</v>
      </c>
      <c r="C7918" s="47"/>
      <c r="D7918" s="47"/>
      <c r="E7918" s="47"/>
      <c r="F7918" s="47"/>
      <c r="G7918" s="47"/>
      <c r="H7918" s="138">
        <f>IFERROR(VLOOKUP(H7917,'1 - Strom Erdgas Wärme 2021'!H:AA,17,FALSE),"")</f>
        <v>0</v>
      </c>
      <c r="I7918" s="70"/>
      <c r="J7918" s="71"/>
      <c r="K7918" s="71"/>
      <c r="L7918" s="48"/>
      <c r="M7918" s="47"/>
      <c r="N7918" s="69"/>
      <c r="O7918" s="69"/>
      <c r="P7918" s="69"/>
      <c r="Q7918" s="69"/>
      <c r="R7918" s="69"/>
      <c r="S7918" s="47"/>
    </row>
    <row r="7919" spans="2:19" ht="15" thickBot="1" x14ac:dyDescent="0.35">
      <c r="B7919" s="47" t="s">
        <v>16</v>
      </c>
      <c r="C7919" s="47"/>
      <c r="D7919" s="47"/>
      <c r="E7919" s="47"/>
      <c r="F7919" s="47"/>
      <c r="G7919" s="47"/>
      <c r="H7919" s="139"/>
      <c r="I7919" s="72"/>
      <c r="J7919" s="73"/>
      <c r="K7919" s="73"/>
      <c r="L7919" s="48" t="s">
        <v>5</v>
      </c>
      <c r="M7919" s="47" t="s">
        <v>17</v>
      </c>
      <c r="N7919" s="69"/>
      <c r="O7919" s="69"/>
      <c r="P7919" s="69"/>
      <c r="Q7919" s="69"/>
      <c r="R7919" s="69"/>
      <c r="S7919" s="47"/>
    </row>
    <row r="7920" spans="2:19" ht="16.8" thickBot="1" x14ac:dyDescent="0.45">
      <c r="B7920" s="47" t="str">
        <f>IF(H7919="Erdgas","Arbeitspreis pro kWh Erdgas in EUR",IF(H7919="Strom","Arbeitspreis pro kWh Strom in EUR",IF(H7919="Wärme/Kälte","Arbeitspreis pro kWh Wärme-/Kälteverbrauch in EUR","Bitte Energieart auswählen!")))</f>
        <v>Bitte Energieart auswählen!</v>
      </c>
      <c r="C7920" s="47"/>
      <c r="D7920" s="47"/>
      <c r="E7920" s="47"/>
      <c r="F7920" s="47"/>
      <c r="G7920" s="74">
        <f>IFERROR(SUMPRODUCT(I7920:K7920,I7921:K7921),"")</f>
        <v>0</v>
      </c>
      <c r="H7920" s="47"/>
      <c r="I7920" s="118"/>
      <c r="J7920" s="118"/>
      <c r="K7920" s="118"/>
      <c r="L7920" s="48" t="s">
        <v>5</v>
      </c>
      <c r="M7920" s="47" t="str">
        <f>IF(H7919="Erdgas","Erdgaskosten exkl. Steuern, Abgaben, Netzentgelte, etc.",IF(H7919="Strom","Stromkosten exkl. Steuern, Abgaben, Netzentgelte, etc.",IF(H7919="Wärme/Kälte","Wärme-/Kältekosten exkl. Steuern, Abgaben, Netzentgelte, etc.", "Bitte Energieart auswählen!")))</f>
        <v>Bitte Energieart auswählen!</v>
      </c>
      <c r="N7920" s="47"/>
      <c r="O7920" s="47"/>
      <c r="P7920" s="75"/>
      <c r="Q7920" s="61"/>
      <c r="R7920" s="62"/>
      <c r="S7920" s="47"/>
    </row>
    <row r="7921" spans="2:19" ht="15" thickBot="1" x14ac:dyDescent="0.35">
      <c r="B7921" s="47" t="str">
        <f>IF(AND(H7919="Erdgas",H7918="Nein"),"Aliquoter Erdgasverbrauch in kWh von 1. Oktober 2022 bis 31. Dezember 2022",IF(H7919="Erdgas","Erdgasverbrauch in kWh von 1. Oktober 2022 bis 31. Dezember 2022",IF(AND(H7919="Strom",H7918="Nein"),"Aliquoter Stromverbrauch in kWh von 1. Oktober 2022 bis 31. Dezember 2022",IF(H7919="Strom","Stromverbrauch in kWh von 1. Oktober 2022 bis 31. Dezember 2022",IF(AND(H7919="Wärme/Kälte",H7918="Nein"),"Aliquoter Wärme-/Kälteverbrauch in kWh von 1. Oktober 2022 bis 31. Dezember 2022",IF(H7919="Wärme/Kälte","Wärme-/Kälteverbrauch in kWh von 1. Oktober 2022 bis 31. Dezember 2022","Bitte Energieart auswählen!"))))))</f>
        <v>Bitte Energieart auswählen!</v>
      </c>
      <c r="C7921" s="47"/>
      <c r="D7921" s="47"/>
      <c r="E7921" s="47"/>
      <c r="F7921" s="47"/>
      <c r="G7921" s="47"/>
      <c r="H7921" s="59">
        <f>SUM(I7921:K7921)</f>
        <v>0</v>
      </c>
      <c r="I7921" s="119" t="str">
        <f>IFERROR(IF(H7918="Nein",VLOOKUP(H7917,'1 - Strom Erdgas Wärme 2021'!H:AA,20,FALSE)/12,""),"")</f>
        <v/>
      </c>
      <c r="J7921" s="119" t="str">
        <f>IFERROR(IF(H7918="Nein",VLOOKUP(H7917,'1 - Strom Erdgas Wärme 2021'!H:AB,20,FALSE)/12,""),"")</f>
        <v/>
      </c>
      <c r="K7921" s="119" t="str">
        <f>IFERROR(IF(H7918="Nein",VLOOKUP(H7917,'1 - Strom Erdgas Wärme 2021'!H:AC,20,FALSE)/12,""),"")</f>
        <v/>
      </c>
      <c r="L7921" s="48" t="s">
        <v>5</v>
      </c>
      <c r="M7921" s="76" t="str">
        <f>IFERROR(IF(H7918="Nein","Vorbefüllte Verbrauchswerte wurden aliquot (d.h. 1/12) aus dem Jahr 2021 übernommen.","Bitte ergänzen Sie die monatlichen Verbrauchswerte gem. Lastprofilzähler"),"")</f>
        <v>Bitte ergänzen Sie die monatlichen Verbrauchswerte gem. Lastprofilzähler</v>
      </c>
      <c r="N7921" s="77"/>
      <c r="O7921" s="77"/>
      <c r="P7921" s="77"/>
      <c r="Q7921" s="77"/>
      <c r="R7921" s="77"/>
      <c r="S7921" s="77"/>
    </row>
    <row r="7922" spans="2:19" x14ac:dyDescent="0.3">
      <c r="B7922" s="47" t="str">
        <f>IF(H7919="Wärme/Kälte","Energiemix: Anteil in % der aus Strom oder Erdgas erzeugten Wärme/Kälte","")</f>
        <v/>
      </c>
      <c r="C7922" s="46"/>
      <c r="D7922" s="46"/>
      <c r="E7922" s="46"/>
      <c r="F7922" s="74">
        <f>IFERROR(SUMPRODUCT(I7922:K7922,I7921:K7921),"")</f>
        <v>0</v>
      </c>
      <c r="G7922" s="74"/>
      <c r="H7922" s="46"/>
      <c r="I7922" s="120"/>
      <c r="J7922" s="121"/>
      <c r="K7922" s="121"/>
      <c r="L7922" s="48" t="str">
        <f>IF(H7919="Wärme/Kälte","i","")</f>
        <v/>
      </c>
      <c r="M7922" s="47" t="str">
        <f>IF(H7919="Wärme/Kälte","Bitte geben Sie den Anteil in % (von 0 bis 100, ohne Prozentzeichen) der  direkt aus Strom oder Erdgas erzeugten Wärme/Kälte.","")</f>
        <v/>
      </c>
      <c r="N7922" s="46"/>
      <c r="O7922" s="46"/>
      <c r="P7922" s="46"/>
      <c r="Q7922" s="46"/>
      <c r="R7922" s="46"/>
      <c r="S7922" s="46"/>
    </row>
    <row r="7923" spans="2:19" x14ac:dyDescent="0.3">
      <c r="B7923" s="46"/>
      <c r="C7923" s="46"/>
      <c r="D7923" s="46"/>
      <c r="E7923" s="46"/>
      <c r="F7923" s="46"/>
      <c r="G7923" s="46"/>
      <c r="H7923" s="46"/>
      <c r="I7923" s="98"/>
      <c r="J7923" s="46"/>
      <c r="K7923" s="46"/>
      <c r="L7923" s="48"/>
      <c r="M7923" s="47"/>
      <c r="N7923" s="46"/>
      <c r="O7923" s="46"/>
      <c r="P7923" s="46"/>
      <c r="Q7923" s="46"/>
      <c r="R7923" s="46"/>
      <c r="S7923" s="46"/>
    </row>
    <row r="7924" spans="2:19" ht="18" thickBot="1" x14ac:dyDescent="0.5">
      <c r="B7924" s="56" t="s">
        <v>10</v>
      </c>
      <c r="C7924" s="47"/>
      <c r="D7924" s="47"/>
      <c r="E7924" s="47"/>
      <c r="F7924" s="47"/>
      <c r="G7924" s="47"/>
      <c r="H7924" s="47"/>
      <c r="I7924" s="68">
        <v>44835</v>
      </c>
      <c r="J7924" s="68">
        <v>44866</v>
      </c>
      <c r="K7924" s="68">
        <v>44896</v>
      </c>
      <c r="L7924" s="47"/>
      <c r="M7924" s="69"/>
      <c r="N7924" s="69"/>
      <c r="O7924" s="69"/>
      <c r="P7924" s="69"/>
      <c r="Q7924" s="69"/>
      <c r="R7924" s="69"/>
      <c r="S7924" s="47"/>
    </row>
    <row r="7925" spans="2:19" ht="15" thickBot="1" x14ac:dyDescent="0.35">
      <c r="B7925" s="47" t="s">
        <v>28</v>
      </c>
      <c r="C7925" s="47"/>
      <c r="D7925" s="47"/>
      <c r="E7925" s="47"/>
      <c r="F7925" s="47"/>
      <c r="G7925" s="47"/>
      <c r="H7925" s="117"/>
      <c r="I7925" s="70"/>
      <c r="J7925" s="71"/>
      <c r="K7925" s="71"/>
      <c r="L7925" s="48" t="s">
        <v>5</v>
      </c>
      <c r="M7925" s="47" t="s">
        <v>29</v>
      </c>
      <c r="N7925" s="69"/>
      <c r="O7925" s="69"/>
      <c r="P7925" s="69"/>
      <c r="Q7925" s="69"/>
      <c r="R7925" s="69"/>
      <c r="S7925" s="47"/>
    </row>
    <row r="7926" spans="2:19" ht="15" thickBot="1" x14ac:dyDescent="0.35">
      <c r="B7926" s="47" t="s">
        <v>13</v>
      </c>
      <c r="C7926" s="47"/>
      <c r="D7926" s="47"/>
      <c r="E7926" s="47"/>
      <c r="F7926" s="47"/>
      <c r="G7926" s="47"/>
      <c r="H7926" s="138">
        <f>IFERROR(VLOOKUP(H7925,'1 - Strom Erdgas Wärme 2021'!H:AA,17,FALSE),"")</f>
        <v>0</v>
      </c>
      <c r="I7926" s="70"/>
      <c r="J7926" s="71"/>
      <c r="K7926" s="71"/>
      <c r="L7926" s="48"/>
      <c r="M7926" s="47"/>
      <c r="N7926" s="69"/>
      <c r="O7926" s="69"/>
      <c r="P7926" s="69"/>
      <c r="Q7926" s="69"/>
      <c r="R7926" s="69"/>
      <c r="S7926" s="47"/>
    </row>
    <row r="7927" spans="2:19" ht="15" thickBot="1" x14ac:dyDescent="0.35">
      <c r="B7927" s="47" t="s">
        <v>16</v>
      </c>
      <c r="C7927" s="47"/>
      <c r="D7927" s="47"/>
      <c r="E7927" s="47"/>
      <c r="F7927" s="47"/>
      <c r="G7927" s="47"/>
      <c r="H7927" s="139"/>
      <c r="I7927" s="72"/>
      <c r="J7927" s="73"/>
      <c r="K7927" s="73"/>
      <c r="L7927" s="48" t="s">
        <v>5</v>
      </c>
      <c r="M7927" s="47" t="s">
        <v>17</v>
      </c>
      <c r="N7927" s="69"/>
      <c r="O7927" s="69"/>
      <c r="P7927" s="69"/>
      <c r="Q7927" s="69"/>
      <c r="R7927" s="69"/>
      <c r="S7927" s="47"/>
    </row>
    <row r="7928" spans="2:19" ht="16.8" thickBot="1" x14ac:dyDescent="0.45">
      <c r="B7928" s="47" t="str">
        <f>IF(H7927="Erdgas","Arbeitspreis pro kWh Erdgas in EUR",IF(H7927="Strom","Arbeitspreis pro kWh Strom in EUR",IF(H7927="Wärme/Kälte","Arbeitspreis pro kWh Wärme-/Kälteverbrauch in EUR","Bitte Energieart auswählen!")))</f>
        <v>Bitte Energieart auswählen!</v>
      </c>
      <c r="C7928" s="47"/>
      <c r="D7928" s="47"/>
      <c r="E7928" s="47"/>
      <c r="F7928" s="47"/>
      <c r="G7928" s="74">
        <f>IFERROR(SUMPRODUCT(I7928:K7928,I7929:K7929),"")</f>
        <v>0</v>
      </c>
      <c r="H7928" s="47"/>
      <c r="I7928" s="118"/>
      <c r="J7928" s="118"/>
      <c r="K7928" s="118"/>
      <c r="L7928" s="48" t="s">
        <v>5</v>
      </c>
      <c r="M7928" s="47" t="str">
        <f>IF(H7927="Erdgas","Erdgaskosten exkl. Steuern, Abgaben, Netzentgelte, etc.",IF(H7927="Strom","Stromkosten exkl. Steuern, Abgaben, Netzentgelte, etc.",IF(H7927="Wärme/Kälte","Wärme-/Kältekosten exkl. Steuern, Abgaben, Netzentgelte, etc.", "Bitte Energieart auswählen!")))</f>
        <v>Bitte Energieart auswählen!</v>
      </c>
      <c r="N7928" s="47"/>
      <c r="O7928" s="47"/>
      <c r="P7928" s="75"/>
      <c r="Q7928" s="61"/>
      <c r="R7928" s="62"/>
      <c r="S7928" s="47"/>
    </row>
    <row r="7929" spans="2:19" ht="15" thickBot="1" x14ac:dyDescent="0.35">
      <c r="B7929" s="47" t="str">
        <f>IF(AND(H7927="Erdgas",H7926="Nein"),"Aliquoter Erdgasverbrauch in kWh von 1. Oktober 2022 bis 31. Dezember 2022",IF(H7927="Erdgas","Erdgasverbrauch in kWh von 1. Oktober 2022 bis 31. Dezember 2022",IF(AND(H7927="Strom",H7926="Nein"),"Aliquoter Stromverbrauch in kWh von 1. Oktober 2022 bis 31. Dezember 2022",IF(H7927="Strom","Stromverbrauch in kWh von 1. Oktober 2022 bis 31. Dezember 2022",IF(AND(H7927="Wärme/Kälte",H7926="Nein"),"Aliquoter Wärme-/Kälteverbrauch in kWh von 1. Oktober 2022 bis 31. Dezember 2022",IF(H7927="Wärme/Kälte","Wärme-/Kälteverbrauch in kWh von 1. Oktober 2022 bis 31. Dezember 2022","Bitte Energieart auswählen!"))))))</f>
        <v>Bitte Energieart auswählen!</v>
      </c>
      <c r="C7929" s="47"/>
      <c r="D7929" s="47"/>
      <c r="E7929" s="47"/>
      <c r="F7929" s="47"/>
      <c r="G7929" s="47"/>
      <c r="H7929" s="59">
        <f>SUM(I7929:K7929)</f>
        <v>0</v>
      </c>
      <c r="I7929" s="119" t="str">
        <f>IFERROR(IF(H7926="Nein",VLOOKUP(H7925,'1 - Strom Erdgas Wärme 2021'!H:AA,20,FALSE)/12,""),"")</f>
        <v/>
      </c>
      <c r="J7929" s="119" t="str">
        <f>IFERROR(IF(H7926="Nein",VLOOKUP(H7925,'1 - Strom Erdgas Wärme 2021'!H:AB,20,FALSE)/12,""),"")</f>
        <v/>
      </c>
      <c r="K7929" s="119" t="str">
        <f>IFERROR(IF(H7926="Nein",VLOOKUP(H7925,'1 - Strom Erdgas Wärme 2021'!H:AC,20,FALSE)/12,""),"")</f>
        <v/>
      </c>
      <c r="L7929" s="48" t="s">
        <v>5</v>
      </c>
      <c r="M7929" s="76" t="str">
        <f>IFERROR(IF(H7926="Nein","Vorbefüllte Verbrauchswerte wurden aliquot (d.h. 1/12) aus dem Jahr 2021 übernommen.","Bitte ergänzen Sie die monatlichen Verbrauchswerte gem. Lastprofilzähler"),"")</f>
        <v>Bitte ergänzen Sie die monatlichen Verbrauchswerte gem. Lastprofilzähler</v>
      </c>
      <c r="N7929" s="77"/>
      <c r="O7929" s="77"/>
      <c r="P7929" s="77"/>
      <c r="Q7929" s="77"/>
      <c r="R7929" s="77"/>
      <c r="S7929" s="77"/>
    </row>
    <row r="7930" spans="2:19" x14ac:dyDescent="0.3">
      <c r="B7930" s="47" t="str">
        <f>IF(H7927="Wärme/Kälte","Energiemix: Anteil in % der aus Strom oder Erdgas erzeugten Wärme/Kälte","")</f>
        <v/>
      </c>
      <c r="C7930" s="46"/>
      <c r="D7930" s="46"/>
      <c r="E7930" s="46"/>
      <c r="F7930" s="74">
        <f>IFERROR(SUMPRODUCT(I7930:K7930,I7929:K7929),"")</f>
        <v>0</v>
      </c>
      <c r="G7930" s="74"/>
      <c r="H7930" s="46"/>
      <c r="I7930" s="120"/>
      <c r="J7930" s="121"/>
      <c r="K7930" s="121"/>
      <c r="L7930" s="48" t="str">
        <f>IF(H7927="Wärme/Kälte","i","")</f>
        <v/>
      </c>
      <c r="M7930" s="47" t="str">
        <f>IF(H7927="Wärme/Kälte","Bitte geben Sie den Anteil in % (von 0 bis 100, ohne Prozentzeichen) der  direkt aus Strom oder Erdgas erzeugten Wärme/Kälte.","")</f>
        <v/>
      </c>
      <c r="N7930" s="46"/>
      <c r="O7930" s="46"/>
      <c r="P7930" s="46"/>
      <c r="Q7930" s="46"/>
      <c r="R7930" s="46"/>
      <c r="S7930" s="46"/>
    </row>
    <row r="7931" spans="2:19" x14ac:dyDescent="0.3">
      <c r="B7931" s="46"/>
      <c r="C7931" s="46"/>
      <c r="D7931" s="46"/>
      <c r="E7931" s="46"/>
      <c r="F7931" s="46"/>
      <c r="G7931" s="46"/>
      <c r="H7931" s="46"/>
      <c r="I7931" s="98"/>
      <c r="J7931" s="46"/>
      <c r="K7931" s="46"/>
      <c r="L7931" s="48"/>
      <c r="M7931" s="47"/>
      <c r="N7931" s="46"/>
      <c r="O7931" s="46"/>
      <c r="P7931" s="46"/>
      <c r="Q7931" s="46"/>
      <c r="R7931" s="46"/>
      <c r="S7931" s="46"/>
    </row>
    <row r="7932" spans="2:19" ht="18" thickBot="1" x14ac:dyDescent="0.5">
      <c r="B7932" s="56" t="s">
        <v>10</v>
      </c>
      <c r="C7932" s="47"/>
      <c r="D7932" s="47"/>
      <c r="E7932" s="47"/>
      <c r="F7932" s="47"/>
      <c r="G7932" s="47"/>
      <c r="H7932" s="47"/>
      <c r="I7932" s="68">
        <v>44835</v>
      </c>
      <c r="J7932" s="68">
        <v>44866</v>
      </c>
      <c r="K7932" s="68">
        <v>44896</v>
      </c>
      <c r="L7932" s="47"/>
      <c r="M7932" s="69"/>
      <c r="N7932" s="69"/>
      <c r="O7932" s="69"/>
      <c r="P7932" s="69"/>
      <c r="Q7932" s="69"/>
      <c r="R7932" s="69"/>
      <c r="S7932" s="47"/>
    </row>
    <row r="7933" spans="2:19" ht="15" thickBot="1" x14ac:dyDescent="0.35">
      <c r="B7933" s="47" t="s">
        <v>28</v>
      </c>
      <c r="C7933" s="47"/>
      <c r="D7933" s="47"/>
      <c r="E7933" s="47"/>
      <c r="F7933" s="47"/>
      <c r="G7933" s="47"/>
      <c r="H7933" s="117"/>
      <c r="I7933" s="70"/>
      <c r="J7933" s="71"/>
      <c r="K7933" s="71"/>
      <c r="L7933" s="48" t="s">
        <v>5</v>
      </c>
      <c r="M7933" s="47" t="s">
        <v>29</v>
      </c>
      <c r="N7933" s="69"/>
      <c r="O7933" s="69"/>
      <c r="P7933" s="69"/>
      <c r="Q7933" s="69"/>
      <c r="R7933" s="69"/>
      <c r="S7933" s="47"/>
    </row>
    <row r="7934" spans="2:19" ht="15" thickBot="1" x14ac:dyDescent="0.35">
      <c r="B7934" s="47" t="s">
        <v>13</v>
      </c>
      <c r="C7934" s="47"/>
      <c r="D7934" s="47"/>
      <c r="E7934" s="47"/>
      <c r="F7934" s="47"/>
      <c r="G7934" s="47"/>
      <c r="H7934" s="138">
        <f>IFERROR(VLOOKUP(H7933,'1 - Strom Erdgas Wärme 2021'!H:AA,17,FALSE),"")</f>
        <v>0</v>
      </c>
      <c r="I7934" s="70"/>
      <c r="J7934" s="71"/>
      <c r="K7934" s="71"/>
      <c r="L7934" s="48"/>
      <c r="M7934" s="47"/>
      <c r="N7934" s="69"/>
      <c r="O7934" s="69"/>
      <c r="P7934" s="69"/>
      <c r="Q7934" s="69"/>
      <c r="R7934" s="69"/>
      <c r="S7934" s="47"/>
    </row>
    <row r="7935" spans="2:19" ht="15" thickBot="1" x14ac:dyDescent="0.35">
      <c r="B7935" s="47" t="s">
        <v>16</v>
      </c>
      <c r="C7935" s="47"/>
      <c r="D7935" s="47"/>
      <c r="E7935" s="47"/>
      <c r="F7935" s="47"/>
      <c r="G7935" s="47"/>
      <c r="H7935" s="139"/>
      <c r="I7935" s="72"/>
      <c r="J7935" s="73"/>
      <c r="K7935" s="73"/>
      <c r="L7935" s="48" t="s">
        <v>5</v>
      </c>
      <c r="M7935" s="47" t="s">
        <v>17</v>
      </c>
      <c r="N7935" s="69"/>
      <c r="O7935" s="69"/>
      <c r="P7935" s="69"/>
      <c r="Q7935" s="69"/>
      <c r="R7935" s="69"/>
      <c r="S7935" s="47"/>
    </row>
    <row r="7936" spans="2:19" ht="16.8" thickBot="1" x14ac:dyDescent="0.45">
      <c r="B7936" s="47" t="str">
        <f>IF(H7935="Erdgas","Arbeitspreis pro kWh Erdgas in EUR",IF(H7935="Strom","Arbeitspreis pro kWh Strom in EUR",IF(H7935="Wärme/Kälte","Arbeitspreis pro kWh Wärme-/Kälteverbrauch in EUR","Bitte Energieart auswählen!")))</f>
        <v>Bitte Energieart auswählen!</v>
      </c>
      <c r="C7936" s="47"/>
      <c r="D7936" s="47"/>
      <c r="E7936" s="47"/>
      <c r="F7936" s="47"/>
      <c r="G7936" s="74">
        <f>IFERROR(SUMPRODUCT(I7936:K7936,I7937:K7937),"")</f>
        <v>0</v>
      </c>
      <c r="H7936" s="47"/>
      <c r="I7936" s="118"/>
      <c r="J7936" s="118"/>
      <c r="K7936" s="118"/>
      <c r="L7936" s="48" t="s">
        <v>5</v>
      </c>
      <c r="M7936" s="47" t="str">
        <f>IF(H7935="Erdgas","Erdgaskosten exkl. Steuern, Abgaben, Netzentgelte, etc.",IF(H7935="Strom","Stromkosten exkl. Steuern, Abgaben, Netzentgelte, etc.",IF(H7935="Wärme/Kälte","Wärme-/Kältekosten exkl. Steuern, Abgaben, Netzentgelte, etc.", "Bitte Energieart auswählen!")))</f>
        <v>Bitte Energieart auswählen!</v>
      </c>
      <c r="N7936" s="47"/>
      <c r="O7936" s="47"/>
      <c r="P7936" s="75"/>
      <c r="Q7936" s="61"/>
      <c r="R7936" s="62"/>
      <c r="S7936" s="47"/>
    </row>
    <row r="7937" spans="2:19" ht="15" thickBot="1" x14ac:dyDescent="0.35">
      <c r="B7937" s="47" t="str">
        <f>IF(AND(H7935="Erdgas",H7934="Nein"),"Aliquoter Erdgasverbrauch in kWh von 1. Oktober 2022 bis 31. Dezember 2022",IF(H7935="Erdgas","Erdgasverbrauch in kWh von 1. Oktober 2022 bis 31. Dezember 2022",IF(AND(H7935="Strom",H7934="Nein"),"Aliquoter Stromverbrauch in kWh von 1. Oktober 2022 bis 31. Dezember 2022",IF(H7935="Strom","Stromverbrauch in kWh von 1. Oktober 2022 bis 31. Dezember 2022",IF(AND(H7935="Wärme/Kälte",H7934="Nein"),"Aliquoter Wärme-/Kälteverbrauch in kWh von 1. Oktober 2022 bis 31. Dezember 2022",IF(H7935="Wärme/Kälte","Wärme-/Kälteverbrauch in kWh von 1. Oktober 2022 bis 31. Dezember 2022","Bitte Energieart auswählen!"))))))</f>
        <v>Bitte Energieart auswählen!</v>
      </c>
      <c r="C7937" s="47"/>
      <c r="D7937" s="47"/>
      <c r="E7937" s="47"/>
      <c r="F7937" s="47"/>
      <c r="G7937" s="47"/>
      <c r="H7937" s="59">
        <f>SUM(I7937:K7937)</f>
        <v>0</v>
      </c>
      <c r="I7937" s="119" t="str">
        <f>IFERROR(IF(H7934="Nein",VLOOKUP(H7933,'1 - Strom Erdgas Wärme 2021'!H:AA,20,FALSE)/12,""),"")</f>
        <v/>
      </c>
      <c r="J7937" s="119" t="str">
        <f>IFERROR(IF(H7934="Nein",VLOOKUP(H7933,'1 - Strom Erdgas Wärme 2021'!H:AB,20,FALSE)/12,""),"")</f>
        <v/>
      </c>
      <c r="K7937" s="119" t="str">
        <f>IFERROR(IF(H7934="Nein",VLOOKUP(H7933,'1 - Strom Erdgas Wärme 2021'!H:AC,20,FALSE)/12,""),"")</f>
        <v/>
      </c>
      <c r="L7937" s="48" t="s">
        <v>5</v>
      </c>
      <c r="M7937" s="76" t="str">
        <f>IFERROR(IF(H7934="Nein","Vorbefüllte Verbrauchswerte wurden aliquot (d.h. 1/12) aus dem Jahr 2021 übernommen.","Bitte ergänzen Sie die monatlichen Verbrauchswerte gem. Lastprofilzähler"),"")</f>
        <v>Bitte ergänzen Sie die monatlichen Verbrauchswerte gem. Lastprofilzähler</v>
      </c>
      <c r="N7937" s="77"/>
      <c r="O7937" s="77"/>
      <c r="P7937" s="77"/>
      <c r="Q7937" s="77"/>
      <c r="R7937" s="77"/>
      <c r="S7937" s="77"/>
    </row>
    <row r="7938" spans="2:19" x14ac:dyDescent="0.3">
      <c r="B7938" s="47" t="str">
        <f>IF(H7935="Wärme/Kälte","Energiemix: Anteil in % der aus Strom oder Erdgas erzeugten Wärme/Kälte","")</f>
        <v/>
      </c>
      <c r="C7938" s="46"/>
      <c r="D7938" s="46"/>
      <c r="E7938" s="46"/>
      <c r="F7938" s="74">
        <f>IFERROR(SUMPRODUCT(I7938:K7938,I7937:K7937),"")</f>
        <v>0</v>
      </c>
      <c r="G7938" s="74"/>
      <c r="H7938" s="46"/>
      <c r="I7938" s="120"/>
      <c r="J7938" s="121"/>
      <c r="K7938" s="121"/>
      <c r="L7938" s="48" t="str">
        <f>IF(H7935="Wärme/Kälte","i","")</f>
        <v/>
      </c>
      <c r="M7938" s="47" t="str">
        <f>IF(H7935="Wärme/Kälte","Bitte geben Sie den Anteil in % (von 0 bis 100, ohne Prozentzeichen) der  direkt aus Strom oder Erdgas erzeugten Wärme/Kälte.","")</f>
        <v/>
      </c>
      <c r="N7938" s="46"/>
      <c r="O7938" s="46"/>
      <c r="P7938" s="46"/>
      <c r="Q7938" s="46"/>
      <c r="R7938" s="46"/>
      <c r="S7938" s="46"/>
    </row>
    <row r="7939" spans="2:19" x14ac:dyDescent="0.3">
      <c r="B7939" s="46"/>
      <c r="C7939" s="46"/>
      <c r="D7939" s="46"/>
      <c r="E7939" s="46"/>
      <c r="F7939" s="46"/>
      <c r="G7939" s="46"/>
      <c r="H7939" s="46"/>
      <c r="I7939" s="98"/>
      <c r="J7939" s="46"/>
      <c r="K7939" s="46"/>
      <c r="L7939" s="48"/>
      <c r="M7939" s="47"/>
      <c r="N7939" s="46"/>
      <c r="O7939" s="46"/>
      <c r="P7939" s="46"/>
      <c r="Q7939" s="46"/>
      <c r="R7939" s="46"/>
      <c r="S7939" s="46"/>
    </row>
    <row r="7940" spans="2:19" ht="18" thickBot="1" x14ac:dyDescent="0.5">
      <c r="B7940" s="56" t="s">
        <v>10</v>
      </c>
      <c r="C7940" s="47"/>
      <c r="D7940" s="47"/>
      <c r="E7940" s="47"/>
      <c r="F7940" s="47"/>
      <c r="G7940" s="47"/>
      <c r="H7940" s="47"/>
      <c r="I7940" s="68">
        <v>44835</v>
      </c>
      <c r="J7940" s="68">
        <v>44866</v>
      </c>
      <c r="K7940" s="68">
        <v>44896</v>
      </c>
      <c r="L7940" s="47"/>
      <c r="M7940" s="69"/>
      <c r="N7940" s="69"/>
      <c r="O7940" s="69"/>
      <c r="P7940" s="69"/>
      <c r="Q7940" s="69"/>
      <c r="R7940" s="69"/>
      <c r="S7940" s="47"/>
    </row>
    <row r="7941" spans="2:19" ht="15" thickBot="1" x14ac:dyDescent="0.35">
      <c r="B7941" s="47" t="s">
        <v>28</v>
      </c>
      <c r="C7941" s="47"/>
      <c r="D7941" s="47"/>
      <c r="E7941" s="47"/>
      <c r="F7941" s="47"/>
      <c r="G7941" s="47"/>
      <c r="H7941" s="117"/>
      <c r="I7941" s="70"/>
      <c r="J7941" s="71"/>
      <c r="K7941" s="71"/>
      <c r="L7941" s="48" t="s">
        <v>5</v>
      </c>
      <c r="M7941" s="47" t="s">
        <v>29</v>
      </c>
      <c r="N7941" s="69"/>
      <c r="O7941" s="69"/>
      <c r="P7941" s="69"/>
      <c r="Q7941" s="69"/>
      <c r="R7941" s="69"/>
      <c r="S7941" s="47"/>
    </row>
    <row r="7942" spans="2:19" ht="15" thickBot="1" x14ac:dyDescent="0.35">
      <c r="B7942" s="47" t="s">
        <v>13</v>
      </c>
      <c r="C7942" s="47"/>
      <c r="D7942" s="47"/>
      <c r="E7942" s="47"/>
      <c r="F7942" s="47"/>
      <c r="G7942" s="47"/>
      <c r="H7942" s="138">
        <f>IFERROR(VLOOKUP(H7941,'1 - Strom Erdgas Wärme 2021'!H:AA,17,FALSE),"")</f>
        <v>0</v>
      </c>
      <c r="I7942" s="70"/>
      <c r="J7942" s="71"/>
      <c r="K7942" s="71"/>
      <c r="L7942" s="48"/>
      <c r="M7942" s="47"/>
      <c r="N7942" s="69"/>
      <c r="O7942" s="69"/>
      <c r="P7942" s="69"/>
      <c r="Q7942" s="69"/>
      <c r="R7942" s="69"/>
      <c r="S7942" s="47"/>
    </row>
    <row r="7943" spans="2:19" ht="15" thickBot="1" x14ac:dyDescent="0.35">
      <c r="B7943" s="47" t="s">
        <v>16</v>
      </c>
      <c r="C7943" s="47"/>
      <c r="D7943" s="47"/>
      <c r="E7943" s="47"/>
      <c r="F7943" s="47"/>
      <c r="G7943" s="47"/>
      <c r="H7943" s="139"/>
      <c r="I7943" s="72"/>
      <c r="J7943" s="73"/>
      <c r="K7943" s="73"/>
      <c r="L7943" s="48" t="s">
        <v>5</v>
      </c>
      <c r="M7943" s="47" t="s">
        <v>17</v>
      </c>
      <c r="N7943" s="69"/>
      <c r="O7943" s="69"/>
      <c r="P7943" s="69"/>
      <c r="Q7943" s="69"/>
      <c r="R7943" s="69"/>
      <c r="S7943" s="47"/>
    </row>
    <row r="7944" spans="2:19" ht="16.8" thickBot="1" x14ac:dyDescent="0.45">
      <c r="B7944" s="47" t="str">
        <f>IF(H7943="Erdgas","Arbeitspreis pro kWh Erdgas in EUR",IF(H7943="Strom","Arbeitspreis pro kWh Strom in EUR",IF(H7943="Wärme/Kälte","Arbeitspreis pro kWh Wärme-/Kälteverbrauch in EUR","Bitte Energieart auswählen!")))</f>
        <v>Bitte Energieart auswählen!</v>
      </c>
      <c r="C7944" s="47"/>
      <c r="D7944" s="47"/>
      <c r="E7944" s="47"/>
      <c r="F7944" s="47"/>
      <c r="G7944" s="74">
        <f>IFERROR(SUMPRODUCT(I7944:K7944,I7945:K7945),"")</f>
        <v>0</v>
      </c>
      <c r="H7944" s="47"/>
      <c r="I7944" s="118"/>
      <c r="J7944" s="118"/>
      <c r="K7944" s="118"/>
      <c r="L7944" s="48" t="s">
        <v>5</v>
      </c>
      <c r="M7944" s="47" t="str">
        <f>IF(H7943="Erdgas","Erdgaskosten exkl. Steuern, Abgaben, Netzentgelte, etc.",IF(H7943="Strom","Stromkosten exkl. Steuern, Abgaben, Netzentgelte, etc.",IF(H7943="Wärme/Kälte","Wärme-/Kältekosten exkl. Steuern, Abgaben, Netzentgelte, etc.", "Bitte Energieart auswählen!")))</f>
        <v>Bitte Energieart auswählen!</v>
      </c>
      <c r="N7944" s="47"/>
      <c r="O7944" s="47"/>
      <c r="P7944" s="75"/>
      <c r="Q7944" s="61"/>
      <c r="R7944" s="62"/>
      <c r="S7944" s="47"/>
    </row>
    <row r="7945" spans="2:19" ht="15" thickBot="1" x14ac:dyDescent="0.35">
      <c r="B7945" s="47" t="str">
        <f>IF(AND(H7943="Erdgas",H7942="Nein"),"Aliquoter Erdgasverbrauch in kWh von 1. Oktober 2022 bis 31. Dezember 2022",IF(H7943="Erdgas","Erdgasverbrauch in kWh von 1. Oktober 2022 bis 31. Dezember 2022",IF(AND(H7943="Strom",H7942="Nein"),"Aliquoter Stromverbrauch in kWh von 1. Oktober 2022 bis 31. Dezember 2022",IF(H7943="Strom","Stromverbrauch in kWh von 1. Oktober 2022 bis 31. Dezember 2022",IF(AND(H7943="Wärme/Kälte",H7942="Nein"),"Aliquoter Wärme-/Kälteverbrauch in kWh von 1. Oktober 2022 bis 31. Dezember 2022",IF(H7943="Wärme/Kälte","Wärme-/Kälteverbrauch in kWh von 1. Oktober 2022 bis 31. Dezember 2022","Bitte Energieart auswählen!"))))))</f>
        <v>Bitte Energieart auswählen!</v>
      </c>
      <c r="C7945" s="47"/>
      <c r="D7945" s="47"/>
      <c r="E7945" s="47"/>
      <c r="F7945" s="47"/>
      <c r="G7945" s="47"/>
      <c r="H7945" s="59">
        <f>SUM(I7945:K7945)</f>
        <v>0</v>
      </c>
      <c r="I7945" s="119" t="str">
        <f>IFERROR(IF(H7942="Nein",VLOOKUP(H7941,'1 - Strom Erdgas Wärme 2021'!H:AA,20,FALSE)/12,""),"")</f>
        <v/>
      </c>
      <c r="J7945" s="119" t="str">
        <f>IFERROR(IF(H7942="Nein",VLOOKUP(H7941,'1 - Strom Erdgas Wärme 2021'!H:AB,20,FALSE)/12,""),"")</f>
        <v/>
      </c>
      <c r="K7945" s="119" t="str">
        <f>IFERROR(IF(H7942="Nein",VLOOKUP(H7941,'1 - Strom Erdgas Wärme 2021'!H:AC,20,FALSE)/12,""),"")</f>
        <v/>
      </c>
      <c r="L7945" s="48" t="s">
        <v>5</v>
      </c>
      <c r="M7945" s="76" t="str">
        <f>IFERROR(IF(H7942="Nein","Vorbefüllte Verbrauchswerte wurden aliquot (d.h. 1/12) aus dem Jahr 2021 übernommen.","Bitte ergänzen Sie die monatlichen Verbrauchswerte gem. Lastprofilzähler"),"")</f>
        <v>Bitte ergänzen Sie die monatlichen Verbrauchswerte gem. Lastprofilzähler</v>
      </c>
      <c r="N7945" s="77"/>
      <c r="O7945" s="77"/>
      <c r="P7945" s="77"/>
      <c r="Q7945" s="77"/>
      <c r="R7945" s="77"/>
      <c r="S7945" s="77"/>
    </row>
    <row r="7946" spans="2:19" x14ac:dyDescent="0.3">
      <c r="B7946" s="47" t="str">
        <f>IF(H7943="Wärme/Kälte","Energiemix: Anteil in % der aus Strom oder Erdgas erzeugten Wärme/Kälte","")</f>
        <v/>
      </c>
      <c r="C7946" s="46"/>
      <c r="D7946" s="46"/>
      <c r="E7946" s="46"/>
      <c r="F7946" s="74">
        <f>IFERROR(SUMPRODUCT(I7946:K7946,I7945:K7945),"")</f>
        <v>0</v>
      </c>
      <c r="G7946" s="74"/>
      <c r="H7946" s="46"/>
      <c r="I7946" s="120"/>
      <c r="J7946" s="121"/>
      <c r="K7946" s="121"/>
      <c r="L7946" s="48" t="str">
        <f>IF(H7943="Wärme/Kälte","i","")</f>
        <v/>
      </c>
      <c r="M7946" s="47" t="str">
        <f>IF(H7943="Wärme/Kälte","Bitte geben Sie den Anteil in % (von 0 bis 100, ohne Prozentzeichen) der  direkt aus Strom oder Erdgas erzeugten Wärme/Kälte.","")</f>
        <v/>
      </c>
      <c r="N7946" s="46"/>
      <c r="O7946" s="46"/>
      <c r="P7946" s="46"/>
      <c r="Q7946" s="46"/>
      <c r="R7946" s="46"/>
      <c r="S7946" s="46"/>
    </row>
    <row r="7947" spans="2:19" x14ac:dyDescent="0.3">
      <c r="B7947" s="46"/>
      <c r="C7947" s="46"/>
      <c r="D7947" s="46"/>
      <c r="E7947" s="46"/>
      <c r="F7947" s="46"/>
      <c r="G7947" s="46"/>
      <c r="H7947" s="46"/>
      <c r="I7947" s="98"/>
      <c r="J7947" s="46"/>
      <c r="K7947" s="46"/>
      <c r="L7947" s="48"/>
      <c r="M7947" s="47"/>
      <c r="N7947" s="46"/>
      <c r="O7947" s="46"/>
      <c r="P7947" s="46"/>
      <c r="Q7947" s="46"/>
      <c r="R7947" s="46"/>
      <c r="S7947" s="46"/>
    </row>
    <row r="7948" spans="2:19" ht="18" thickBot="1" x14ac:dyDescent="0.5">
      <c r="B7948" s="56" t="s">
        <v>10</v>
      </c>
      <c r="C7948" s="47"/>
      <c r="D7948" s="47"/>
      <c r="E7948" s="47"/>
      <c r="F7948" s="47"/>
      <c r="G7948" s="47"/>
      <c r="H7948" s="47"/>
      <c r="I7948" s="68">
        <v>44835</v>
      </c>
      <c r="J7948" s="68">
        <v>44866</v>
      </c>
      <c r="K7948" s="68">
        <v>44896</v>
      </c>
      <c r="L7948" s="47"/>
      <c r="M7948" s="69"/>
      <c r="N7948" s="69"/>
      <c r="O7948" s="69"/>
      <c r="P7948" s="69"/>
      <c r="Q7948" s="69"/>
      <c r="R7948" s="69"/>
      <c r="S7948" s="47"/>
    </row>
    <row r="7949" spans="2:19" ht="15" thickBot="1" x14ac:dyDescent="0.35">
      <c r="B7949" s="47" t="s">
        <v>28</v>
      </c>
      <c r="C7949" s="47"/>
      <c r="D7949" s="47"/>
      <c r="E7949" s="47"/>
      <c r="F7949" s="47"/>
      <c r="G7949" s="47"/>
      <c r="H7949" s="117"/>
      <c r="I7949" s="70"/>
      <c r="J7949" s="71"/>
      <c r="K7949" s="71"/>
      <c r="L7949" s="48" t="s">
        <v>5</v>
      </c>
      <c r="M7949" s="47" t="s">
        <v>29</v>
      </c>
      <c r="N7949" s="69"/>
      <c r="O7949" s="69"/>
      <c r="P7949" s="69"/>
      <c r="Q7949" s="69"/>
      <c r="R7949" s="69"/>
      <c r="S7949" s="47"/>
    </row>
    <row r="7950" spans="2:19" ht="15" thickBot="1" x14ac:dyDescent="0.35">
      <c r="B7950" s="47" t="s">
        <v>13</v>
      </c>
      <c r="C7950" s="47"/>
      <c r="D7950" s="47"/>
      <c r="E7950" s="47"/>
      <c r="F7950" s="47"/>
      <c r="G7950" s="47"/>
      <c r="H7950" s="138">
        <f>IFERROR(VLOOKUP(H7949,'1 - Strom Erdgas Wärme 2021'!H:AA,17,FALSE),"")</f>
        <v>0</v>
      </c>
      <c r="I7950" s="70"/>
      <c r="J7950" s="71"/>
      <c r="K7950" s="71"/>
      <c r="L7950" s="48"/>
      <c r="M7950" s="47"/>
      <c r="N7950" s="69"/>
      <c r="O7950" s="69"/>
      <c r="P7950" s="69"/>
      <c r="Q7950" s="69"/>
      <c r="R7950" s="69"/>
      <c r="S7950" s="47"/>
    </row>
    <row r="7951" spans="2:19" ht="15" thickBot="1" x14ac:dyDescent="0.35">
      <c r="B7951" s="47" t="s">
        <v>16</v>
      </c>
      <c r="C7951" s="47"/>
      <c r="D7951" s="47"/>
      <c r="E7951" s="47"/>
      <c r="F7951" s="47"/>
      <c r="G7951" s="47"/>
      <c r="H7951" s="139"/>
      <c r="I7951" s="72"/>
      <c r="J7951" s="73"/>
      <c r="K7951" s="73"/>
      <c r="L7951" s="48" t="s">
        <v>5</v>
      </c>
      <c r="M7951" s="47" t="s">
        <v>17</v>
      </c>
      <c r="N7951" s="69"/>
      <c r="O7951" s="69"/>
      <c r="P7951" s="69"/>
      <c r="Q7951" s="69"/>
      <c r="R7951" s="69"/>
      <c r="S7951" s="47"/>
    </row>
    <row r="7952" spans="2:19" ht="16.8" thickBot="1" x14ac:dyDescent="0.45">
      <c r="B7952" s="47" t="str">
        <f>IF(H7951="Erdgas","Arbeitspreis pro kWh Erdgas in EUR",IF(H7951="Strom","Arbeitspreis pro kWh Strom in EUR",IF(H7951="Wärme/Kälte","Arbeitspreis pro kWh Wärme-/Kälteverbrauch in EUR","Bitte Energieart auswählen!")))</f>
        <v>Bitte Energieart auswählen!</v>
      </c>
      <c r="C7952" s="47"/>
      <c r="D7952" s="47"/>
      <c r="E7952" s="47"/>
      <c r="F7952" s="47"/>
      <c r="G7952" s="74">
        <f>IFERROR(SUMPRODUCT(I7952:K7952,I7953:K7953),"")</f>
        <v>0</v>
      </c>
      <c r="H7952" s="47"/>
      <c r="I7952" s="118"/>
      <c r="J7952" s="118"/>
      <c r="K7952" s="118"/>
      <c r="L7952" s="48" t="s">
        <v>5</v>
      </c>
      <c r="M7952" s="47" t="str">
        <f>IF(H7951="Erdgas","Erdgaskosten exkl. Steuern, Abgaben, Netzentgelte, etc.",IF(H7951="Strom","Stromkosten exkl. Steuern, Abgaben, Netzentgelte, etc.",IF(H7951="Wärme/Kälte","Wärme-/Kältekosten exkl. Steuern, Abgaben, Netzentgelte, etc.", "Bitte Energieart auswählen!")))</f>
        <v>Bitte Energieart auswählen!</v>
      </c>
      <c r="N7952" s="47"/>
      <c r="O7952" s="47"/>
      <c r="P7952" s="75"/>
      <c r="Q7952" s="61"/>
      <c r="R7952" s="62"/>
      <c r="S7952" s="47"/>
    </row>
    <row r="7953" spans="2:19" ht="15" thickBot="1" x14ac:dyDescent="0.35">
      <c r="B7953" s="47" t="str">
        <f>IF(AND(H7951="Erdgas",H7950="Nein"),"Aliquoter Erdgasverbrauch in kWh von 1. Oktober 2022 bis 31. Dezember 2022",IF(H7951="Erdgas","Erdgasverbrauch in kWh von 1. Oktober 2022 bis 31. Dezember 2022",IF(AND(H7951="Strom",H7950="Nein"),"Aliquoter Stromverbrauch in kWh von 1. Oktober 2022 bis 31. Dezember 2022",IF(H7951="Strom","Stromverbrauch in kWh von 1. Oktober 2022 bis 31. Dezember 2022",IF(AND(H7951="Wärme/Kälte",H7950="Nein"),"Aliquoter Wärme-/Kälteverbrauch in kWh von 1. Oktober 2022 bis 31. Dezember 2022",IF(H7951="Wärme/Kälte","Wärme-/Kälteverbrauch in kWh von 1. Oktober 2022 bis 31. Dezember 2022","Bitte Energieart auswählen!"))))))</f>
        <v>Bitte Energieart auswählen!</v>
      </c>
      <c r="C7953" s="47"/>
      <c r="D7953" s="47"/>
      <c r="E7953" s="47"/>
      <c r="F7953" s="47"/>
      <c r="G7953" s="47"/>
      <c r="H7953" s="59">
        <f>SUM(I7953:K7953)</f>
        <v>0</v>
      </c>
      <c r="I7953" s="119" t="str">
        <f>IFERROR(IF(H7950="Nein",VLOOKUP(H7949,'1 - Strom Erdgas Wärme 2021'!H:AA,20,FALSE)/12,""),"")</f>
        <v/>
      </c>
      <c r="J7953" s="119" t="str">
        <f>IFERROR(IF(H7950="Nein",VLOOKUP(H7949,'1 - Strom Erdgas Wärme 2021'!H:AB,20,FALSE)/12,""),"")</f>
        <v/>
      </c>
      <c r="K7953" s="119" t="str">
        <f>IFERROR(IF(H7950="Nein",VLOOKUP(H7949,'1 - Strom Erdgas Wärme 2021'!H:AC,20,FALSE)/12,""),"")</f>
        <v/>
      </c>
      <c r="L7953" s="48" t="s">
        <v>5</v>
      </c>
      <c r="M7953" s="76" t="str">
        <f>IFERROR(IF(H7950="Nein","Vorbefüllte Verbrauchswerte wurden aliquot (d.h. 1/12) aus dem Jahr 2021 übernommen.","Bitte ergänzen Sie die monatlichen Verbrauchswerte gem. Lastprofilzähler"),"")</f>
        <v>Bitte ergänzen Sie die monatlichen Verbrauchswerte gem. Lastprofilzähler</v>
      </c>
      <c r="N7953" s="77"/>
      <c r="O7953" s="77"/>
      <c r="P7953" s="77"/>
      <c r="Q7953" s="77"/>
      <c r="R7953" s="77"/>
      <c r="S7953" s="77"/>
    </row>
    <row r="7954" spans="2:19" x14ac:dyDescent="0.3">
      <c r="B7954" s="47" t="str">
        <f>IF(H7951="Wärme/Kälte","Energiemix: Anteil in % der aus Strom oder Erdgas erzeugten Wärme/Kälte","")</f>
        <v/>
      </c>
      <c r="C7954" s="46"/>
      <c r="D7954" s="46"/>
      <c r="E7954" s="46"/>
      <c r="F7954" s="74">
        <f>IFERROR(SUMPRODUCT(I7954:K7954,I7953:K7953),"")</f>
        <v>0</v>
      </c>
      <c r="G7954" s="74"/>
      <c r="H7954" s="46"/>
      <c r="I7954" s="120"/>
      <c r="J7954" s="121"/>
      <c r="K7954" s="121"/>
      <c r="L7954" s="48" t="str">
        <f>IF(H7951="Wärme/Kälte","i","")</f>
        <v/>
      </c>
      <c r="M7954" s="47" t="str">
        <f>IF(H7951="Wärme/Kälte","Bitte geben Sie den Anteil in % (von 0 bis 100, ohne Prozentzeichen) der  direkt aus Strom oder Erdgas erzeugten Wärme/Kälte.","")</f>
        <v/>
      </c>
      <c r="N7954" s="46"/>
      <c r="O7954" s="46"/>
      <c r="P7954" s="46"/>
      <c r="Q7954" s="46"/>
      <c r="R7954" s="46"/>
      <c r="S7954" s="46"/>
    </row>
    <row r="7955" spans="2:19" x14ac:dyDescent="0.3">
      <c r="B7955" s="46"/>
      <c r="C7955" s="46"/>
      <c r="D7955" s="46"/>
      <c r="E7955" s="46"/>
      <c r="F7955" s="46"/>
      <c r="G7955" s="46"/>
      <c r="H7955" s="46"/>
      <c r="I7955" s="98"/>
      <c r="J7955" s="46"/>
      <c r="K7955" s="46"/>
      <c r="L7955" s="48"/>
      <c r="M7955" s="47"/>
      <c r="N7955" s="46"/>
      <c r="O7955" s="46"/>
      <c r="P7955" s="46"/>
      <c r="Q7955" s="46"/>
      <c r="R7955" s="46"/>
      <c r="S7955" s="46"/>
    </row>
    <row r="7956" spans="2:19" ht="18" thickBot="1" x14ac:dyDescent="0.5">
      <c r="B7956" s="56" t="s">
        <v>10</v>
      </c>
      <c r="C7956" s="47"/>
      <c r="D7956" s="47"/>
      <c r="E7956" s="47"/>
      <c r="F7956" s="47"/>
      <c r="G7956" s="47"/>
      <c r="H7956" s="47"/>
      <c r="I7956" s="68">
        <v>44835</v>
      </c>
      <c r="J7956" s="68">
        <v>44866</v>
      </c>
      <c r="K7956" s="68">
        <v>44896</v>
      </c>
      <c r="L7956" s="47"/>
      <c r="M7956" s="69"/>
      <c r="N7956" s="69"/>
      <c r="O7956" s="69"/>
      <c r="P7956" s="69"/>
      <c r="Q7956" s="69"/>
      <c r="R7956" s="69"/>
      <c r="S7956" s="47"/>
    </row>
    <row r="7957" spans="2:19" ht="15" thickBot="1" x14ac:dyDescent="0.35">
      <c r="B7957" s="47" t="s">
        <v>28</v>
      </c>
      <c r="C7957" s="47"/>
      <c r="D7957" s="47"/>
      <c r="E7957" s="47"/>
      <c r="F7957" s="47"/>
      <c r="G7957" s="47"/>
      <c r="H7957" s="117"/>
      <c r="I7957" s="70"/>
      <c r="J7957" s="71"/>
      <c r="K7957" s="71"/>
      <c r="L7957" s="48" t="s">
        <v>5</v>
      </c>
      <c r="M7957" s="47" t="s">
        <v>29</v>
      </c>
      <c r="N7957" s="69"/>
      <c r="O7957" s="69"/>
      <c r="P7957" s="69"/>
      <c r="Q7957" s="69"/>
      <c r="R7957" s="69"/>
      <c r="S7957" s="47"/>
    </row>
    <row r="7958" spans="2:19" ht="15" thickBot="1" x14ac:dyDescent="0.35">
      <c r="B7958" s="47" t="s">
        <v>13</v>
      </c>
      <c r="C7958" s="47"/>
      <c r="D7958" s="47"/>
      <c r="E7958" s="47"/>
      <c r="F7958" s="47"/>
      <c r="G7958" s="47"/>
      <c r="H7958" s="138">
        <f>IFERROR(VLOOKUP(H7957,'1 - Strom Erdgas Wärme 2021'!H:AA,17,FALSE),"")</f>
        <v>0</v>
      </c>
      <c r="I7958" s="70"/>
      <c r="J7958" s="71"/>
      <c r="K7958" s="71"/>
      <c r="L7958" s="48"/>
      <c r="M7958" s="47"/>
      <c r="N7958" s="69"/>
      <c r="O7958" s="69"/>
      <c r="P7958" s="69"/>
      <c r="Q7958" s="69"/>
      <c r="R7958" s="69"/>
      <c r="S7958" s="47"/>
    </row>
    <row r="7959" spans="2:19" ht="15" thickBot="1" x14ac:dyDescent="0.35">
      <c r="B7959" s="47" t="s">
        <v>16</v>
      </c>
      <c r="C7959" s="47"/>
      <c r="D7959" s="47"/>
      <c r="E7959" s="47"/>
      <c r="F7959" s="47"/>
      <c r="G7959" s="47"/>
      <c r="H7959" s="139"/>
      <c r="I7959" s="72"/>
      <c r="J7959" s="73"/>
      <c r="K7959" s="73"/>
      <c r="L7959" s="48" t="s">
        <v>5</v>
      </c>
      <c r="M7959" s="47" t="s">
        <v>17</v>
      </c>
      <c r="N7959" s="69"/>
      <c r="O7959" s="69"/>
      <c r="P7959" s="69"/>
      <c r="Q7959" s="69"/>
      <c r="R7959" s="69"/>
      <c r="S7959" s="47"/>
    </row>
    <row r="7960" spans="2:19" ht="16.8" thickBot="1" x14ac:dyDescent="0.45">
      <c r="B7960" s="47" t="str">
        <f>IF(H7959="Erdgas","Arbeitspreis pro kWh Erdgas in EUR",IF(H7959="Strom","Arbeitspreis pro kWh Strom in EUR",IF(H7959="Wärme/Kälte","Arbeitspreis pro kWh Wärme-/Kälteverbrauch in EUR","Bitte Energieart auswählen!")))</f>
        <v>Bitte Energieart auswählen!</v>
      </c>
      <c r="C7960" s="47"/>
      <c r="D7960" s="47"/>
      <c r="E7960" s="47"/>
      <c r="F7960" s="47"/>
      <c r="G7960" s="74">
        <f>IFERROR(SUMPRODUCT(I7960:K7960,I7961:K7961),"")</f>
        <v>0</v>
      </c>
      <c r="H7960" s="47"/>
      <c r="I7960" s="118"/>
      <c r="J7960" s="118"/>
      <c r="K7960" s="118"/>
      <c r="L7960" s="48" t="s">
        <v>5</v>
      </c>
      <c r="M7960" s="47" t="str">
        <f>IF(H7959="Erdgas","Erdgaskosten exkl. Steuern, Abgaben, Netzentgelte, etc.",IF(H7959="Strom","Stromkosten exkl. Steuern, Abgaben, Netzentgelte, etc.",IF(H7959="Wärme/Kälte","Wärme-/Kältekosten exkl. Steuern, Abgaben, Netzentgelte, etc.", "Bitte Energieart auswählen!")))</f>
        <v>Bitte Energieart auswählen!</v>
      </c>
      <c r="N7960" s="47"/>
      <c r="O7960" s="47"/>
      <c r="P7960" s="75"/>
      <c r="Q7960" s="61"/>
      <c r="R7960" s="62"/>
      <c r="S7960" s="47"/>
    </row>
    <row r="7961" spans="2:19" ht="15" thickBot="1" x14ac:dyDescent="0.35">
      <c r="B7961" s="47" t="str">
        <f>IF(AND(H7959="Erdgas",H7958="Nein"),"Aliquoter Erdgasverbrauch in kWh von 1. Oktober 2022 bis 31. Dezember 2022",IF(H7959="Erdgas","Erdgasverbrauch in kWh von 1. Oktober 2022 bis 31. Dezember 2022",IF(AND(H7959="Strom",H7958="Nein"),"Aliquoter Stromverbrauch in kWh von 1. Oktober 2022 bis 31. Dezember 2022",IF(H7959="Strom","Stromverbrauch in kWh von 1. Oktober 2022 bis 31. Dezember 2022",IF(AND(H7959="Wärme/Kälte",H7958="Nein"),"Aliquoter Wärme-/Kälteverbrauch in kWh von 1. Oktober 2022 bis 31. Dezember 2022",IF(H7959="Wärme/Kälte","Wärme-/Kälteverbrauch in kWh von 1. Oktober 2022 bis 31. Dezember 2022","Bitte Energieart auswählen!"))))))</f>
        <v>Bitte Energieart auswählen!</v>
      </c>
      <c r="C7961" s="47"/>
      <c r="D7961" s="47"/>
      <c r="E7961" s="47"/>
      <c r="F7961" s="47"/>
      <c r="G7961" s="47"/>
      <c r="H7961" s="59">
        <f>SUM(I7961:K7961)</f>
        <v>0</v>
      </c>
      <c r="I7961" s="119" t="str">
        <f>IFERROR(IF(H7958="Nein",VLOOKUP(H7957,'1 - Strom Erdgas Wärme 2021'!H:AA,20,FALSE)/12,""),"")</f>
        <v/>
      </c>
      <c r="J7961" s="119" t="str">
        <f>IFERROR(IF(H7958="Nein",VLOOKUP(H7957,'1 - Strom Erdgas Wärme 2021'!H:AB,20,FALSE)/12,""),"")</f>
        <v/>
      </c>
      <c r="K7961" s="119" t="str">
        <f>IFERROR(IF(H7958="Nein",VLOOKUP(H7957,'1 - Strom Erdgas Wärme 2021'!H:AC,20,FALSE)/12,""),"")</f>
        <v/>
      </c>
      <c r="L7961" s="48" t="s">
        <v>5</v>
      </c>
      <c r="M7961" s="76" t="str">
        <f>IFERROR(IF(H7958="Nein","Vorbefüllte Verbrauchswerte wurden aliquot (d.h. 1/12) aus dem Jahr 2021 übernommen.","Bitte ergänzen Sie die monatlichen Verbrauchswerte gem. Lastprofilzähler"),"")</f>
        <v>Bitte ergänzen Sie die monatlichen Verbrauchswerte gem. Lastprofilzähler</v>
      </c>
      <c r="N7961" s="77"/>
      <c r="O7961" s="77"/>
      <c r="P7961" s="77"/>
      <c r="Q7961" s="77"/>
      <c r="R7961" s="77"/>
      <c r="S7961" s="77"/>
    </row>
    <row r="7962" spans="2:19" x14ac:dyDescent="0.3">
      <c r="B7962" s="47" t="str">
        <f>IF(H7959="Wärme/Kälte","Energiemix: Anteil in % der aus Strom oder Erdgas erzeugten Wärme/Kälte","")</f>
        <v/>
      </c>
      <c r="C7962" s="46"/>
      <c r="D7962" s="46"/>
      <c r="E7962" s="46"/>
      <c r="F7962" s="74">
        <f>IFERROR(SUMPRODUCT(I7962:K7962,I7961:K7961),"")</f>
        <v>0</v>
      </c>
      <c r="G7962" s="74"/>
      <c r="H7962" s="46"/>
      <c r="I7962" s="120"/>
      <c r="J7962" s="121"/>
      <c r="K7962" s="121"/>
      <c r="L7962" s="48" t="str">
        <f>IF(H7959="Wärme/Kälte","i","")</f>
        <v/>
      </c>
      <c r="M7962" s="47" t="str">
        <f>IF(H7959="Wärme/Kälte","Bitte geben Sie den Anteil in % (von 0 bis 100, ohne Prozentzeichen) der  direkt aus Strom oder Erdgas erzeugten Wärme/Kälte.","")</f>
        <v/>
      </c>
      <c r="N7962" s="46"/>
      <c r="O7962" s="46"/>
      <c r="P7962" s="46"/>
      <c r="Q7962" s="46"/>
      <c r="R7962" s="46"/>
      <c r="S7962" s="46"/>
    </row>
    <row r="7963" spans="2:19" x14ac:dyDescent="0.3">
      <c r="B7963" s="46"/>
      <c r="C7963" s="46"/>
      <c r="D7963" s="46"/>
      <c r="E7963" s="46"/>
      <c r="F7963" s="46"/>
      <c r="G7963" s="46"/>
      <c r="H7963" s="46"/>
      <c r="I7963" s="98"/>
      <c r="J7963" s="46"/>
      <c r="K7963" s="46"/>
      <c r="L7963" s="48"/>
      <c r="M7963" s="47"/>
      <c r="N7963" s="46"/>
      <c r="O7963" s="46"/>
      <c r="P7963" s="46"/>
      <c r="Q7963" s="46"/>
      <c r="R7963" s="46"/>
      <c r="S7963" s="46"/>
    </row>
    <row r="7964" spans="2:19" ht="18" thickBot="1" x14ac:dyDescent="0.5">
      <c r="B7964" s="56" t="s">
        <v>10</v>
      </c>
      <c r="C7964" s="47"/>
      <c r="D7964" s="47"/>
      <c r="E7964" s="47"/>
      <c r="F7964" s="47"/>
      <c r="G7964" s="47"/>
      <c r="H7964" s="47"/>
      <c r="I7964" s="68">
        <v>44835</v>
      </c>
      <c r="J7964" s="68">
        <v>44866</v>
      </c>
      <c r="K7964" s="68">
        <v>44896</v>
      </c>
      <c r="L7964" s="47"/>
      <c r="M7964" s="69"/>
      <c r="N7964" s="69"/>
      <c r="O7964" s="69"/>
      <c r="P7964" s="69"/>
      <c r="Q7964" s="69"/>
      <c r="R7964" s="69"/>
      <c r="S7964" s="47"/>
    </row>
    <row r="7965" spans="2:19" ht="15" thickBot="1" x14ac:dyDescent="0.35">
      <c r="B7965" s="47" t="s">
        <v>28</v>
      </c>
      <c r="C7965" s="47"/>
      <c r="D7965" s="47"/>
      <c r="E7965" s="47"/>
      <c r="F7965" s="47"/>
      <c r="G7965" s="47"/>
      <c r="H7965" s="117"/>
      <c r="I7965" s="70"/>
      <c r="J7965" s="71"/>
      <c r="K7965" s="71"/>
      <c r="L7965" s="48" t="s">
        <v>5</v>
      </c>
      <c r="M7965" s="47" t="s">
        <v>29</v>
      </c>
      <c r="N7965" s="69"/>
      <c r="O7965" s="69"/>
      <c r="P7965" s="69"/>
      <c r="Q7965" s="69"/>
      <c r="R7965" s="69"/>
      <c r="S7965" s="47"/>
    </row>
    <row r="7966" spans="2:19" ht="15" thickBot="1" x14ac:dyDescent="0.35">
      <c r="B7966" s="47" t="s">
        <v>13</v>
      </c>
      <c r="C7966" s="47"/>
      <c r="D7966" s="47"/>
      <c r="E7966" s="47"/>
      <c r="F7966" s="47"/>
      <c r="G7966" s="47"/>
      <c r="H7966" s="138">
        <f>IFERROR(VLOOKUP(H7965,'1 - Strom Erdgas Wärme 2021'!H:AA,17,FALSE),"")</f>
        <v>0</v>
      </c>
      <c r="I7966" s="70"/>
      <c r="J7966" s="71"/>
      <c r="K7966" s="71"/>
      <c r="L7966" s="48"/>
      <c r="M7966" s="47"/>
      <c r="N7966" s="69"/>
      <c r="O7966" s="69"/>
      <c r="P7966" s="69"/>
      <c r="Q7966" s="69"/>
      <c r="R7966" s="69"/>
      <c r="S7966" s="47"/>
    </row>
    <row r="7967" spans="2:19" ht="15" thickBot="1" x14ac:dyDescent="0.35">
      <c r="B7967" s="47" t="s">
        <v>16</v>
      </c>
      <c r="C7967" s="47"/>
      <c r="D7967" s="47"/>
      <c r="E7967" s="47"/>
      <c r="F7967" s="47"/>
      <c r="G7967" s="47"/>
      <c r="H7967" s="139"/>
      <c r="I7967" s="72"/>
      <c r="J7967" s="73"/>
      <c r="K7967" s="73"/>
      <c r="L7967" s="48" t="s">
        <v>5</v>
      </c>
      <c r="M7967" s="47" t="s">
        <v>17</v>
      </c>
      <c r="N7967" s="69"/>
      <c r="O7967" s="69"/>
      <c r="P7967" s="69"/>
      <c r="Q7967" s="69"/>
      <c r="R7967" s="69"/>
      <c r="S7967" s="47"/>
    </row>
    <row r="7968" spans="2:19" ht="16.8" thickBot="1" x14ac:dyDescent="0.45">
      <c r="B7968" s="47" t="str">
        <f>IF(H7967="Erdgas","Arbeitspreis pro kWh Erdgas in EUR",IF(H7967="Strom","Arbeitspreis pro kWh Strom in EUR",IF(H7967="Wärme/Kälte","Arbeitspreis pro kWh Wärme-/Kälteverbrauch in EUR","Bitte Energieart auswählen!")))</f>
        <v>Bitte Energieart auswählen!</v>
      </c>
      <c r="C7968" s="47"/>
      <c r="D7968" s="47"/>
      <c r="E7968" s="47"/>
      <c r="F7968" s="47"/>
      <c r="G7968" s="74">
        <f>IFERROR(SUMPRODUCT(I7968:K7968,I7969:K7969),"")</f>
        <v>0</v>
      </c>
      <c r="H7968" s="47"/>
      <c r="I7968" s="118"/>
      <c r="J7968" s="118"/>
      <c r="K7968" s="118"/>
      <c r="L7968" s="48" t="s">
        <v>5</v>
      </c>
      <c r="M7968" s="47" t="str">
        <f>IF(H7967="Erdgas","Erdgaskosten exkl. Steuern, Abgaben, Netzentgelte, etc.",IF(H7967="Strom","Stromkosten exkl. Steuern, Abgaben, Netzentgelte, etc.",IF(H7967="Wärme/Kälte","Wärme-/Kältekosten exkl. Steuern, Abgaben, Netzentgelte, etc.", "Bitte Energieart auswählen!")))</f>
        <v>Bitte Energieart auswählen!</v>
      </c>
      <c r="N7968" s="47"/>
      <c r="O7968" s="47"/>
      <c r="P7968" s="75"/>
      <c r="Q7968" s="61"/>
      <c r="R7968" s="62"/>
      <c r="S7968" s="47"/>
    </row>
    <row r="7969" spans="2:19" ht="15" thickBot="1" x14ac:dyDescent="0.35">
      <c r="B7969" s="47" t="str">
        <f>IF(AND(H7967="Erdgas",H7966="Nein"),"Aliquoter Erdgasverbrauch in kWh von 1. Oktober 2022 bis 31. Dezember 2022",IF(H7967="Erdgas","Erdgasverbrauch in kWh von 1. Oktober 2022 bis 31. Dezember 2022",IF(AND(H7967="Strom",H7966="Nein"),"Aliquoter Stromverbrauch in kWh von 1. Oktober 2022 bis 31. Dezember 2022",IF(H7967="Strom","Stromverbrauch in kWh von 1. Oktober 2022 bis 31. Dezember 2022",IF(AND(H7967="Wärme/Kälte",H7966="Nein"),"Aliquoter Wärme-/Kälteverbrauch in kWh von 1. Oktober 2022 bis 31. Dezember 2022",IF(H7967="Wärme/Kälte","Wärme-/Kälteverbrauch in kWh von 1. Oktober 2022 bis 31. Dezember 2022","Bitte Energieart auswählen!"))))))</f>
        <v>Bitte Energieart auswählen!</v>
      </c>
      <c r="C7969" s="47"/>
      <c r="D7969" s="47"/>
      <c r="E7969" s="47"/>
      <c r="F7969" s="47"/>
      <c r="G7969" s="47"/>
      <c r="H7969" s="59">
        <f>SUM(I7969:K7969)</f>
        <v>0</v>
      </c>
      <c r="I7969" s="119" t="str">
        <f>IFERROR(IF(H7966="Nein",VLOOKUP(H7965,'1 - Strom Erdgas Wärme 2021'!H:AA,20,FALSE)/12,""),"")</f>
        <v/>
      </c>
      <c r="J7969" s="119" t="str">
        <f>IFERROR(IF(H7966="Nein",VLOOKUP(H7965,'1 - Strom Erdgas Wärme 2021'!H:AB,20,FALSE)/12,""),"")</f>
        <v/>
      </c>
      <c r="K7969" s="119" t="str">
        <f>IFERROR(IF(H7966="Nein",VLOOKUP(H7965,'1 - Strom Erdgas Wärme 2021'!H:AC,20,FALSE)/12,""),"")</f>
        <v/>
      </c>
      <c r="L7969" s="48" t="s">
        <v>5</v>
      </c>
      <c r="M7969" s="76" t="str">
        <f>IFERROR(IF(H7966="Nein","Vorbefüllte Verbrauchswerte wurden aliquot (d.h. 1/12) aus dem Jahr 2021 übernommen.","Bitte ergänzen Sie die monatlichen Verbrauchswerte gem. Lastprofilzähler"),"")</f>
        <v>Bitte ergänzen Sie die monatlichen Verbrauchswerte gem. Lastprofilzähler</v>
      </c>
      <c r="N7969" s="77"/>
      <c r="O7969" s="77"/>
      <c r="P7969" s="77"/>
      <c r="Q7969" s="77"/>
      <c r="R7969" s="77"/>
      <c r="S7969" s="77"/>
    </row>
    <row r="7970" spans="2:19" x14ac:dyDescent="0.3">
      <c r="B7970" s="47" t="str">
        <f>IF(H7967="Wärme/Kälte","Energiemix: Anteil in % der aus Strom oder Erdgas erzeugten Wärme/Kälte","")</f>
        <v/>
      </c>
      <c r="C7970" s="46"/>
      <c r="D7970" s="46"/>
      <c r="E7970" s="46"/>
      <c r="F7970" s="74">
        <f>IFERROR(SUMPRODUCT(I7970:K7970,I7969:K7969),"")</f>
        <v>0</v>
      </c>
      <c r="G7970" s="74"/>
      <c r="H7970" s="46"/>
      <c r="I7970" s="120"/>
      <c r="J7970" s="121"/>
      <c r="K7970" s="121"/>
      <c r="L7970" s="48" t="str">
        <f>IF(H7967="Wärme/Kälte","i","")</f>
        <v/>
      </c>
      <c r="M7970" s="47" t="str">
        <f>IF(H7967="Wärme/Kälte","Bitte geben Sie den Anteil in % (von 0 bis 100, ohne Prozentzeichen) der  direkt aus Strom oder Erdgas erzeugten Wärme/Kälte.","")</f>
        <v/>
      </c>
      <c r="N7970" s="46"/>
      <c r="O7970" s="46"/>
      <c r="P7970" s="46"/>
      <c r="Q7970" s="46"/>
      <c r="R7970" s="46"/>
      <c r="S7970" s="46"/>
    </row>
    <row r="7971" spans="2:19" x14ac:dyDescent="0.3">
      <c r="B7971" s="46"/>
      <c r="C7971" s="46"/>
      <c r="D7971" s="46"/>
      <c r="E7971" s="46"/>
      <c r="F7971" s="46"/>
      <c r="G7971" s="46"/>
      <c r="H7971" s="46"/>
      <c r="I7971" s="98"/>
      <c r="J7971" s="46"/>
      <c r="K7971" s="46"/>
      <c r="L7971" s="48"/>
      <c r="M7971" s="47"/>
      <c r="N7971" s="46"/>
      <c r="O7971" s="46"/>
      <c r="P7971" s="46"/>
      <c r="Q7971" s="46"/>
      <c r="R7971" s="46"/>
      <c r="S7971" s="46"/>
    </row>
    <row r="7972" spans="2:19" ht="18" thickBot="1" x14ac:dyDescent="0.5">
      <c r="B7972" s="56" t="s">
        <v>10</v>
      </c>
      <c r="C7972" s="47"/>
      <c r="D7972" s="47"/>
      <c r="E7972" s="47"/>
      <c r="F7972" s="47"/>
      <c r="G7972" s="47"/>
      <c r="H7972" s="47"/>
      <c r="I7972" s="68">
        <v>44835</v>
      </c>
      <c r="J7972" s="68">
        <v>44866</v>
      </c>
      <c r="K7972" s="68">
        <v>44896</v>
      </c>
      <c r="L7972" s="47"/>
      <c r="M7972" s="69"/>
      <c r="N7972" s="69"/>
      <c r="O7972" s="69"/>
      <c r="P7972" s="69"/>
      <c r="Q7972" s="69"/>
      <c r="R7972" s="69"/>
      <c r="S7972" s="47"/>
    </row>
    <row r="7973" spans="2:19" ht="15" thickBot="1" x14ac:dyDescent="0.35">
      <c r="B7973" s="47" t="s">
        <v>28</v>
      </c>
      <c r="C7973" s="47"/>
      <c r="D7973" s="47"/>
      <c r="E7973" s="47"/>
      <c r="F7973" s="47"/>
      <c r="G7973" s="47"/>
      <c r="H7973" s="117"/>
      <c r="I7973" s="70"/>
      <c r="J7973" s="71"/>
      <c r="K7973" s="71"/>
      <c r="L7973" s="48" t="s">
        <v>5</v>
      </c>
      <c r="M7973" s="47" t="s">
        <v>29</v>
      </c>
      <c r="N7973" s="69"/>
      <c r="O7973" s="69"/>
      <c r="P7973" s="69"/>
      <c r="Q7973" s="69"/>
      <c r="R7973" s="69"/>
      <c r="S7973" s="47"/>
    </row>
    <row r="7974" spans="2:19" ht="15" thickBot="1" x14ac:dyDescent="0.35">
      <c r="B7974" s="47" t="s">
        <v>13</v>
      </c>
      <c r="C7974" s="47"/>
      <c r="D7974" s="47"/>
      <c r="E7974" s="47"/>
      <c r="F7974" s="47"/>
      <c r="G7974" s="47"/>
      <c r="H7974" s="138">
        <f>IFERROR(VLOOKUP(H7973,'1 - Strom Erdgas Wärme 2021'!H:AA,17,FALSE),"")</f>
        <v>0</v>
      </c>
      <c r="I7974" s="70"/>
      <c r="J7974" s="71"/>
      <c r="K7974" s="71"/>
      <c r="L7974" s="48"/>
      <c r="M7974" s="47"/>
      <c r="N7974" s="69"/>
      <c r="O7974" s="69"/>
      <c r="P7974" s="69"/>
      <c r="Q7974" s="69"/>
      <c r="R7974" s="69"/>
      <c r="S7974" s="47"/>
    </row>
    <row r="7975" spans="2:19" ht="15" thickBot="1" x14ac:dyDescent="0.35">
      <c r="B7975" s="47" t="s">
        <v>16</v>
      </c>
      <c r="C7975" s="47"/>
      <c r="D7975" s="47"/>
      <c r="E7975" s="47"/>
      <c r="F7975" s="47"/>
      <c r="G7975" s="47"/>
      <c r="H7975" s="139"/>
      <c r="I7975" s="72"/>
      <c r="J7975" s="73"/>
      <c r="K7975" s="73"/>
      <c r="L7975" s="48" t="s">
        <v>5</v>
      </c>
      <c r="M7975" s="47" t="s">
        <v>17</v>
      </c>
      <c r="N7975" s="69"/>
      <c r="O7975" s="69"/>
      <c r="P7975" s="69"/>
      <c r="Q7975" s="69"/>
      <c r="R7975" s="69"/>
      <c r="S7975" s="47"/>
    </row>
    <row r="7976" spans="2:19" ht="16.8" thickBot="1" x14ac:dyDescent="0.45">
      <c r="B7976" s="47" t="str">
        <f>IF(H7975="Erdgas","Arbeitspreis pro kWh Erdgas in EUR",IF(H7975="Strom","Arbeitspreis pro kWh Strom in EUR",IF(H7975="Wärme/Kälte","Arbeitspreis pro kWh Wärme-/Kälteverbrauch in EUR","Bitte Energieart auswählen!")))</f>
        <v>Bitte Energieart auswählen!</v>
      </c>
      <c r="C7976" s="47"/>
      <c r="D7976" s="47"/>
      <c r="E7976" s="47"/>
      <c r="F7976" s="47"/>
      <c r="G7976" s="74">
        <f>IFERROR(SUMPRODUCT(I7976:K7976,I7977:K7977),"")</f>
        <v>0</v>
      </c>
      <c r="H7976" s="47"/>
      <c r="I7976" s="118"/>
      <c r="J7976" s="118"/>
      <c r="K7976" s="118"/>
      <c r="L7976" s="48" t="s">
        <v>5</v>
      </c>
      <c r="M7976" s="47" t="str">
        <f>IF(H7975="Erdgas","Erdgaskosten exkl. Steuern, Abgaben, Netzentgelte, etc.",IF(H7975="Strom","Stromkosten exkl. Steuern, Abgaben, Netzentgelte, etc.",IF(H7975="Wärme/Kälte","Wärme-/Kältekosten exkl. Steuern, Abgaben, Netzentgelte, etc.", "Bitte Energieart auswählen!")))</f>
        <v>Bitte Energieart auswählen!</v>
      </c>
      <c r="N7976" s="47"/>
      <c r="O7976" s="47"/>
      <c r="P7976" s="75"/>
      <c r="Q7976" s="61"/>
      <c r="R7976" s="62"/>
      <c r="S7976" s="47"/>
    </row>
    <row r="7977" spans="2:19" ht="15" thickBot="1" x14ac:dyDescent="0.35">
      <c r="B7977" s="47" t="str">
        <f>IF(AND(H7975="Erdgas",H7974="Nein"),"Aliquoter Erdgasverbrauch in kWh von 1. Oktober 2022 bis 31. Dezember 2022",IF(H7975="Erdgas","Erdgasverbrauch in kWh von 1. Oktober 2022 bis 31. Dezember 2022",IF(AND(H7975="Strom",H7974="Nein"),"Aliquoter Stromverbrauch in kWh von 1. Oktober 2022 bis 31. Dezember 2022",IF(H7975="Strom","Stromverbrauch in kWh von 1. Oktober 2022 bis 31. Dezember 2022",IF(AND(H7975="Wärme/Kälte",H7974="Nein"),"Aliquoter Wärme-/Kälteverbrauch in kWh von 1. Oktober 2022 bis 31. Dezember 2022",IF(H7975="Wärme/Kälte","Wärme-/Kälteverbrauch in kWh von 1. Oktober 2022 bis 31. Dezember 2022","Bitte Energieart auswählen!"))))))</f>
        <v>Bitte Energieart auswählen!</v>
      </c>
      <c r="C7977" s="47"/>
      <c r="D7977" s="47"/>
      <c r="E7977" s="47"/>
      <c r="F7977" s="47"/>
      <c r="G7977" s="47"/>
      <c r="H7977" s="59">
        <f>SUM(I7977:K7977)</f>
        <v>0</v>
      </c>
      <c r="I7977" s="119" t="str">
        <f>IFERROR(IF(H7974="Nein",VLOOKUP(H7973,'1 - Strom Erdgas Wärme 2021'!H:AA,20,FALSE)/12,""),"")</f>
        <v/>
      </c>
      <c r="J7977" s="119" t="str">
        <f>IFERROR(IF(H7974="Nein",VLOOKUP(H7973,'1 - Strom Erdgas Wärme 2021'!H:AB,20,FALSE)/12,""),"")</f>
        <v/>
      </c>
      <c r="K7977" s="119" t="str">
        <f>IFERROR(IF(H7974="Nein",VLOOKUP(H7973,'1 - Strom Erdgas Wärme 2021'!H:AC,20,FALSE)/12,""),"")</f>
        <v/>
      </c>
      <c r="L7977" s="48" t="s">
        <v>5</v>
      </c>
      <c r="M7977" s="76" t="str">
        <f>IFERROR(IF(H7974="Nein","Vorbefüllte Verbrauchswerte wurden aliquot (d.h. 1/12) aus dem Jahr 2021 übernommen.","Bitte ergänzen Sie die monatlichen Verbrauchswerte gem. Lastprofilzähler"),"")</f>
        <v>Bitte ergänzen Sie die monatlichen Verbrauchswerte gem. Lastprofilzähler</v>
      </c>
      <c r="N7977" s="77"/>
      <c r="O7977" s="77"/>
      <c r="P7977" s="77"/>
      <c r="Q7977" s="77"/>
      <c r="R7977" s="77"/>
      <c r="S7977" s="77"/>
    </row>
    <row r="7978" spans="2:19" x14ac:dyDescent="0.3">
      <c r="B7978" s="47" t="str">
        <f>IF(H7975="Wärme/Kälte","Energiemix: Anteil in % der aus Strom oder Erdgas erzeugten Wärme/Kälte","")</f>
        <v/>
      </c>
      <c r="C7978" s="46"/>
      <c r="D7978" s="46"/>
      <c r="E7978" s="46"/>
      <c r="F7978" s="74">
        <f>IFERROR(SUMPRODUCT(I7978:K7978,I7977:K7977),"")</f>
        <v>0</v>
      </c>
      <c r="G7978" s="74"/>
      <c r="H7978" s="46"/>
      <c r="I7978" s="120"/>
      <c r="J7978" s="121"/>
      <c r="K7978" s="121"/>
      <c r="L7978" s="48" t="str">
        <f>IF(H7975="Wärme/Kälte","i","")</f>
        <v/>
      </c>
      <c r="M7978" s="47" t="str">
        <f>IF(H7975="Wärme/Kälte","Bitte geben Sie den Anteil in % (von 0 bis 100, ohne Prozentzeichen) der  direkt aus Strom oder Erdgas erzeugten Wärme/Kälte.","")</f>
        <v/>
      </c>
      <c r="N7978" s="46"/>
      <c r="O7978" s="46"/>
      <c r="P7978" s="46"/>
      <c r="Q7978" s="46"/>
      <c r="R7978" s="46"/>
      <c r="S7978" s="46"/>
    </row>
    <row r="7979" spans="2:19" x14ac:dyDescent="0.3">
      <c r="B7979" s="46"/>
      <c r="C7979" s="46"/>
      <c r="D7979" s="46"/>
      <c r="E7979" s="46"/>
      <c r="F7979" s="46"/>
      <c r="G7979" s="46"/>
      <c r="H7979" s="46"/>
      <c r="I7979" s="98"/>
      <c r="J7979" s="46"/>
      <c r="K7979" s="46"/>
      <c r="L7979" s="48"/>
      <c r="M7979" s="47"/>
      <c r="N7979" s="46"/>
      <c r="O7979" s="46"/>
      <c r="P7979" s="46"/>
      <c r="Q7979" s="46"/>
      <c r="R7979" s="46"/>
      <c r="S7979" s="46"/>
    </row>
    <row r="7980" spans="2:19" ht="18" thickBot="1" x14ac:dyDescent="0.5">
      <c r="B7980" s="56" t="s">
        <v>10</v>
      </c>
      <c r="C7980" s="47"/>
      <c r="D7980" s="47"/>
      <c r="E7980" s="47"/>
      <c r="F7980" s="47"/>
      <c r="G7980" s="47"/>
      <c r="H7980" s="47"/>
      <c r="I7980" s="68">
        <v>44835</v>
      </c>
      <c r="J7980" s="68">
        <v>44866</v>
      </c>
      <c r="K7980" s="68">
        <v>44896</v>
      </c>
      <c r="L7980" s="47"/>
      <c r="M7980" s="69"/>
      <c r="N7980" s="69"/>
      <c r="O7980" s="69"/>
      <c r="P7980" s="69"/>
      <c r="Q7980" s="69"/>
      <c r="R7980" s="69"/>
      <c r="S7980" s="47"/>
    </row>
    <row r="7981" spans="2:19" ht="15" thickBot="1" x14ac:dyDescent="0.35">
      <c r="B7981" s="47" t="s">
        <v>28</v>
      </c>
      <c r="C7981" s="47"/>
      <c r="D7981" s="47"/>
      <c r="E7981" s="47"/>
      <c r="F7981" s="47"/>
      <c r="G7981" s="47"/>
      <c r="H7981" s="117"/>
      <c r="I7981" s="70"/>
      <c r="J7981" s="71"/>
      <c r="K7981" s="71"/>
      <c r="L7981" s="48" t="s">
        <v>5</v>
      </c>
      <c r="M7981" s="47" t="s">
        <v>29</v>
      </c>
      <c r="N7981" s="69"/>
      <c r="O7981" s="69"/>
      <c r="P7981" s="69"/>
      <c r="Q7981" s="69"/>
      <c r="R7981" s="69"/>
      <c r="S7981" s="47"/>
    </row>
    <row r="7982" spans="2:19" ht="15" thickBot="1" x14ac:dyDescent="0.35">
      <c r="B7982" s="47" t="s">
        <v>13</v>
      </c>
      <c r="C7982" s="47"/>
      <c r="D7982" s="47"/>
      <c r="E7982" s="47"/>
      <c r="F7982" s="47"/>
      <c r="G7982" s="47"/>
      <c r="H7982" s="138">
        <f>IFERROR(VLOOKUP(H7981,'1 - Strom Erdgas Wärme 2021'!H:AA,17,FALSE),"")</f>
        <v>0</v>
      </c>
      <c r="I7982" s="70"/>
      <c r="J7982" s="71"/>
      <c r="K7982" s="71"/>
      <c r="L7982" s="48"/>
      <c r="M7982" s="47"/>
      <c r="N7982" s="69"/>
      <c r="O7982" s="69"/>
      <c r="P7982" s="69"/>
      <c r="Q7982" s="69"/>
      <c r="R7982" s="69"/>
      <c r="S7982" s="47"/>
    </row>
    <row r="7983" spans="2:19" ht="15" thickBot="1" x14ac:dyDescent="0.35">
      <c r="B7983" s="47" t="s">
        <v>16</v>
      </c>
      <c r="C7983" s="47"/>
      <c r="D7983" s="47"/>
      <c r="E7983" s="47"/>
      <c r="F7983" s="47"/>
      <c r="G7983" s="47"/>
      <c r="H7983" s="139"/>
      <c r="I7983" s="72"/>
      <c r="J7983" s="73"/>
      <c r="K7983" s="73"/>
      <c r="L7983" s="48" t="s">
        <v>5</v>
      </c>
      <c r="M7983" s="47" t="s">
        <v>17</v>
      </c>
      <c r="N7983" s="69"/>
      <c r="O7983" s="69"/>
      <c r="P7983" s="69"/>
      <c r="Q7983" s="69"/>
      <c r="R7983" s="69"/>
      <c r="S7983" s="47"/>
    </row>
    <row r="7984" spans="2:19" ht="16.8" thickBot="1" x14ac:dyDescent="0.45">
      <c r="B7984" s="47" t="str">
        <f>IF(H7983="Erdgas","Arbeitspreis pro kWh Erdgas in EUR",IF(H7983="Strom","Arbeitspreis pro kWh Strom in EUR",IF(H7983="Wärme/Kälte","Arbeitspreis pro kWh Wärme-/Kälteverbrauch in EUR","Bitte Energieart auswählen!")))</f>
        <v>Bitte Energieart auswählen!</v>
      </c>
      <c r="C7984" s="47"/>
      <c r="D7984" s="47"/>
      <c r="E7984" s="47"/>
      <c r="F7984" s="47"/>
      <c r="G7984" s="74">
        <f>IFERROR(SUMPRODUCT(I7984:K7984,I7985:K7985),"")</f>
        <v>0</v>
      </c>
      <c r="H7984" s="47"/>
      <c r="I7984" s="118"/>
      <c r="J7984" s="118"/>
      <c r="K7984" s="118"/>
      <c r="L7984" s="48" t="s">
        <v>5</v>
      </c>
      <c r="M7984" s="47" t="str">
        <f>IF(H7983="Erdgas","Erdgaskosten exkl. Steuern, Abgaben, Netzentgelte, etc.",IF(H7983="Strom","Stromkosten exkl. Steuern, Abgaben, Netzentgelte, etc.",IF(H7983="Wärme/Kälte","Wärme-/Kältekosten exkl. Steuern, Abgaben, Netzentgelte, etc.", "Bitte Energieart auswählen!")))</f>
        <v>Bitte Energieart auswählen!</v>
      </c>
      <c r="N7984" s="47"/>
      <c r="O7984" s="47"/>
      <c r="P7984" s="75"/>
      <c r="Q7984" s="61"/>
      <c r="R7984" s="62"/>
      <c r="S7984" s="47"/>
    </row>
    <row r="7985" spans="2:19" ht="15" thickBot="1" x14ac:dyDescent="0.35">
      <c r="B7985" s="47" t="str">
        <f>IF(AND(H7983="Erdgas",H7982="Nein"),"Aliquoter Erdgasverbrauch in kWh von 1. Oktober 2022 bis 31. Dezember 2022",IF(H7983="Erdgas","Erdgasverbrauch in kWh von 1. Oktober 2022 bis 31. Dezember 2022",IF(AND(H7983="Strom",H7982="Nein"),"Aliquoter Stromverbrauch in kWh von 1. Oktober 2022 bis 31. Dezember 2022",IF(H7983="Strom","Stromverbrauch in kWh von 1. Oktober 2022 bis 31. Dezember 2022",IF(AND(H7983="Wärme/Kälte",H7982="Nein"),"Aliquoter Wärme-/Kälteverbrauch in kWh von 1. Oktober 2022 bis 31. Dezember 2022",IF(H7983="Wärme/Kälte","Wärme-/Kälteverbrauch in kWh von 1. Oktober 2022 bis 31. Dezember 2022","Bitte Energieart auswählen!"))))))</f>
        <v>Bitte Energieart auswählen!</v>
      </c>
      <c r="C7985" s="47"/>
      <c r="D7985" s="47"/>
      <c r="E7985" s="47"/>
      <c r="F7985" s="47"/>
      <c r="G7985" s="47"/>
      <c r="H7985" s="59">
        <f>SUM(I7985:K7985)</f>
        <v>0</v>
      </c>
      <c r="I7985" s="119" t="str">
        <f>IFERROR(IF(H7982="Nein",VLOOKUP(H7981,'1 - Strom Erdgas Wärme 2021'!H:AA,20,FALSE)/12,""),"")</f>
        <v/>
      </c>
      <c r="J7985" s="119" t="str">
        <f>IFERROR(IF(H7982="Nein",VLOOKUP(H7981,'1 - Strom Erdgas Wärme 2021'!H:AB,20,FALSE)/12,""),"")</f>
        <v/>
      </c>
      <c r="K7985" s="119" t="str">
        <f>IFERROR(IF(H7982="Nein",VLOOKUP(H7981,'1 - Strom Erdgas Wärme 2021'!H:AC,20,FALSE)/12,""),"")</f>
        <v/>
      </c>
      <c r="L7985" s="48" t="s">
        <v>5</v>
      </c>
      <c r="M7985" s="76" t="str">
        <f>IFERROR(IF(H7982="Nein","Vorbefüllte Verbrauchswerte wurden aliquot (d.h. 1/12) aus dem Jahr 2021 übernommen.","Bitte ergänzen Sie die monatlichen Verbrauchswerte gem. Lastprofilzähler"),"")</f>
        <v>Bitte ergänzen Sie die monatlichen Verbrauchswerte gem. Lastprofilzähler</v>
      </c>
      <c r="N7985" s="77"/>
      <c r="O7985" s="77"/>
      <c r="P7985" s="77"/>
      <c r="Q7985" s="77"/>
      <c r="R7985" s="77"/>
      <c r="S7985" s="77"/>
    </row>
    <row r="7986" spans="2:19" x14ac:dyDescent="0.3">
      <c r="B7986" s="47" t="str">
        <f>IF(H7983="Wärme/Kälte","Energiemix: Anteil in % der aus Strom oder Erdgas erzeugten Wärme/Kälte","")</f>
        <v/>
      </c>
      <c r="C7986" s="46"/>
      <c r="D7986" s="46"/>
      <c r="E7986" s="46"/>
      <c r="F7986" s="74">
        <f>IFERROR(SUMPRODUCT(I7986:K7986,I7985:K7985),"")</f>
        <v>0</v>
      </c>
      <c r="G7986" s="74"/>
      <c r="H7986" s="46"/>
      <c r="I7986" s="120"/>
      <c r="J7986" s="121"/>
      <c r="K7986" s="121"/>
      <c r="L7986" s="48" t="str">
        <f>IF(H7983="Wärme/Kälte","i","")</f>
        <v/>
      </c>
      <c r="M7986" s="47" t="str">
        <f>IF(H7983="Wärme/Kälte","Bitte geben Sie den Anteil in % (von 0 bis 100, ohne Prozentzeichen) der  direkt aus Strom oder Erdgas erzeugten Wärme/Kälte.","")</f>
        <v/>
      </c>
      <c r="N7986" s="46"/>
      <c r="O7986" s="46"/>
      <c r="P7986" s="46"/>
      <c r="Q7986" s="46"/>
      <c r="R7986" s="46"/>
      <c r="S7986" s="46"/>
    </row>
    <row r="7987" spans="2:19" x14ac:dyDescent="0.3">
      <c r="B7987" s="46"/>
      <c r="C7987" s="46"/>
      <c r="D7987" s="46"/>
      <c r="E7987" s="46"/>
      <c r="F7987" s="46"/>
      <c r="G7987" s="46"/>
      <c r="H7987" s="46"/>
      <c r="I7987" s="98"/>
      <c r="J7987" s="46"/>
      <c r="K7987" s="46"/>
      <c r="L7987" s="48"/>
      <c r="M7987" s="47"/>
      <c r="N7987" s="46"/>
      <c r="O7987" s="46"/>
      <c r="P7987" s="46"/>
      <c r="Q7987" s="46"/>
      <c r="R7987" s="46"/>
      <c r="S7987" s="46"/>
    </row>
    <row r="7988" spans="2:19" ht="18" thickBot="1" x14ac:dyDescent="0.5">
      <c r="B7988" s="56" t="s">
        <v>10</v>
      </c>
      <c r="C7988" s="47"/>
      <c r="D7988" s="47"/>
      <c r="E7988" s="47"/>
      <c r="F7988" s="47"/>
      <c r="G7988" s="47"/>
      <c r="H7988" s="47"/>
      <c r="I7988" s="68">
        <v>44835</v>
      </c>
      <c r="J7988" s="68">
        <v>44866</v>
      </c>
      <c r="K7988" s="68">
        <v>44896</v>
      </c>
      <c r="L7988" s="47"/>
      <c r="M7988" s="69"/>
      <c r="N7988" s="69"/>
      <c r="O7988" s="69"/>
      <c r="P7988" s="69"/>
      <c r="Q7988" s="69"/>
      <c r="R7988" s="69"/>
      <c r="S7988" s="47"/>
    </row>
    <row r="7989" spans="2:19" ht="15" thickBot="1" x14ac:dyDescent="0.35">
      <c r="B7989" s="47" t="s">
        <v>28</v>
      </c>
      <c r="C7989" s="47"/>
      <c r="D7989" s="47"/>
      <c r="E7989" s="47"/>
      <c r="F7989" s="47"/>
      <c r="G7989" s="47"/>
      <c r="H7989" s="117"/>
      <c r="I7989" s="70"/>
      <c r="J7989" s="71"/>
      <c r="K7989" s="71"/>
      <c r="L7989" s="48" t="s">
        <v>5</v>
      </c>
      <c r="M7989" s="47" t="s">
        <v>29</v>
      </c>
      <c r="N7989" s="69"/>
      <c r="O7989" s="69"/>
      <c r="P7989" s="69"/>
      <c r="Q7989" s="69"/>
      <c r="R7989" s="69"/>
      <c r="S7989" s="47"/>
    </row>
    <row r="7990" spans="2:19" ht="15" thickBot="1" x14ac:dyDescent="0.35">
      <c r="B7990" s="47" t="s">
        <v>13</v>
      </c>
      <c r="C7990" s="47"/>
      <c r="D7990" s="47"/>
      <c r="E7990" s="47"/>
      <c r="F7990" s="47"/>
      <c r="G7990" s="47"/>
      <c r="H7990" s="138">
        <f>IFERROR(VLOOKUP(H7989,'1 - Strom Erdgas Wärme 2021'!H:AA,17,FALSE),"")</f>
        <v>0</v>
      </c>
      <c r="I7990" s="70"/>
      <c r="J7990" s="71"/>
      <c r="K7990" s="71"/>
      <c r="L7990" s="48"/>
      <c r="M7990" s="47"/>
      <c r="N7990" s="69"/>
      <c r="O7990" s="69"/>
      <c r="P7990" s="69"/>
      <c r="Q7990" s="69"/>
      <c r="R7990" s="69"/>
      <c r="S7990" s="47"/>
    </row>
    <row r="7991" spans="2:19" ht="15" thickBot="1" x14ac:dyDescent="0.35">
      <c r="B7991" s="47" t="s">
        <v>16</v>
      </c>
      <c r="C7991" s="47"/>
      <c r="D7991" s="47"/>
      <c r="E7991" s="47"/>
      <c r="F7991" s="47"/>
      <c r="G7991" s="47"/>
      <c r="H7991" s="139"/>
      <c r="I7991" s="72"/>
      <c r="J7991" s="73"/>
      <c r="K7991" s="73"/>
      <c r="L7991" s="48" t="s">
        <v>5</v>
      </c>
      <c r="M7991" s="47" t="s">
        <v>17</v>
      </c>
      <c r="N7991" s="69"/>
      <c r="O7991" s="69"/>
      <c r="P7991" s="69"/>
      <c r="Q7991" s="69"/>
      <c r="R7991" s="69"/>
      <c r="S7991" s="47"/>
    </row>
    <row r="7992" spans="2:19" ht="16.8" thickBot="1" x14ac:dyDescent="0.45">
      <c r="B7992" s="47" t="str">
        <f>IF(H7991="Erdgas","Arbeitspreis pro kWh Erdgas in EUR",IF(H7991="Strom","Arbeitspreis pro kWh Strom in EUR",IF(H7991="Wärme/Kälte","Arbeitspreis pro kWh Wärme-/Kälteverbrauch in EUR","Bitte Energieart auswählen!")))</f>
        <v>Bitte Energieart auswählen!</v>
      </c>
      <c r="C7992" s="47"/>
      <c r="D7992" s="47"/>
      <c r="E7992" s="47"/>
      <c r="F7992" s="47"/>
      <c r="G7992" s="74">
        <f>IFERROR(SUMPRODUCT(I7992:K7992,I7993:K7993),"")</f>
        <v>0</v>
      </c>
      <c r="H7992" s="47"/>
      <c r="I7992" s="118"/>
      <c r="J7992" s="118"/>
      <c r="K7992" s="118"/>
      <c r="L7992" s="48" t="s">
        <v>5</v>
      </c>
      <c r="M7992" s="47" t="str">
        <f>IF(H7991="Erdgas","Erdgaskosten exkl. Steuern, Abgaben, Netzentgelte, etc.",IF(H7991="Strom","Stromkosten exkl. Steuern, Abgaben, Netzentgelte, etc.",IF(H7991="Wärme/Kälte","Wärme-/Kältekosten exkl. Steuern, Abgaben, Netzentgelte, etc.", "Bitte Energieart auswählen!")))</f>
        <v>Bitte Energieart auswählen!</v>
      </c>
      <c r="N7992" s="47"/>
      <c r="O7992" s="47"/>
      <c r="P7992" s="75"/>
      <c r="Q7992" s="61"/>
      <c r="R7992" s="62"/>
      <c r="S7992" s="47"/>
    </row>
    <row r="7993" spans="2:19" ht="15" thickBot="1" x14ac:dyDescent="0.35">
      <c r="B7993" s="47" t="str">
        <f>IF(AND(H7991="Erdgas",H7990="Nein"),"Aliquoter Erdgasverbrauch in kWh von 1. Oktober 2022 bis 31. Dezember 2022",IF(H7991="Erdgas","Erdgasverbrauch in kWh von 1. Oktober 2022 bis 31. Dezember 2022",IF(AND(H7991="Strom",H7990="Nein"),"Aliquoter Stromverbrauch in kWh von 1. Oktober 2022 bis 31. Dezember 2022",IF(H7991="Strom","Stromverbrauch in kWh von 1. Oktober 2022 bis 31. Dezember 2022",IF(AND(H7991="Wärme/Kälte",H7990="Nein"),"Aliquoter Wärme-/Kälteverbrauch in kWh von 1. Oktober 2022 bis 31. Dezember 2022",IF(H7991="Wärme/Kälte","Wärme-/Kälteverbrauch in kWh von 1. Oktober 2022 bis 31. Dezember 2022","Bitte Energieart auswählen!"))))))</f>
        <v>Bitte Energieart auswählen!</v>
      </c>
      <c r="C7993" s="47"/>
      <c r="D7993" s="47"/>
      <c r="E7993" s="47"/>
      <c r="F7993" s="47"/>
      <c r="G7993" s="47"/>
      <c r="H7993" s="59">
        <f>SUM(I7993:K7993)</f>
        <v>0</v>
      </c>
      <c r="I7993" s="119" t="str">
        <f>IFERROR(IF(H7990="Nein",VLOOKUP(H7989,'1 - Strom Erdgas Wärme 2021'!H:AA,20,FALSE)/12,""),"")</f>
        <v/>
      </c>
      <c r="J7993" s="119" t="str">
        <f>IFERROR(IF(H7990="Nein",VLOOKUP(H7989,'1 - Strom Erdgas Wärme 2021'!H:AB,20,FALSE)/12,""),"")</f>
        <v/>
      </c>
      <c r="K7993" s="119" t="str">
        <f>IFERROR(IF(H7990="Nein",VLOOKUP(H7989,'1 - Strom Erdgas Wärme 2021'!H:AC,20,FALSE)/12,""),"")</f>
        <v/>
      </c>
      <c r="L7993" s="48" t="s">
        <v>5</v>
      </c>
      <c r="M7993" s="76" t="str">
        <f>IFERROR(IF(H7990="Nein","Vorbefüllte Verbrauchswerte wurden aliquot (d.h. 1/12) aus dem Jahr 2021 übernommen.","Bitte ergänzen Sie die monatlichen Verbrauchswerte gem. Lastprofilzähler"),"")</f>
        <v>Bitte ergänzen Sie die monatlichen Verbrauchswerte gem. Lastprofilzähler</v>
      </c>
      <c r="N7993" s="77"/>
      <c r="O7993" s="77"/>
      <c r="P7993" s="77"/>
      <c r="Q7993" s="77"/>
      <c r="R7993" s="77"/>
      <c r="S7993" s="77"/>
    </row>
    <row r="7994" spans="2:19" x14ac:dyDescent="0.3">
      <c r="B7994" s="47" t="str">
        <f>IF(H7991="Wärme/Kälte","Energiemix: Anteil in % der aus Strom oder Erdgas erzeugten Wärme/Kälte","")</f>
        <v/>
      </c>
      <c r="C7994" s="46"/>
      <c r="D7994" s="46"/>
      <c r="E7994" s="46"/>
      <c r="F7994" s="74">
        <f>IFERROR(SUMPRODUCT(I7994:K7994,I7993:K7993),"")</f>
        <v>0</v>
      </c>
      <c r="G7994" s="74"/>
      <c r="H7994" s="46"/>
      <c r="I7994" s="120"/>
      <c r="J7994" s="121"/>
      <c r="K7994" s="121"/>
      <c r="L7994" s="48" t="str">
        <f>IF(H7991="Wärme/Kälte","i","")</f>
        <v/>
      </c>
      <c r="M7994" s="47" t="str">
        <f>IF(H7991="Wärme/Kälte","Bitte geben Sie den Anteil in % (von 0 bis 100, ohne Prozentzeichen) der  direkt aus Strom oder Erdgas erzeugten Wärme/Kälte.","")</f>
        <v/>
      </c>
      <c r="N7994" s="46"/>
      <c r="O7994" s="46"/>
      <c r="P7994" s="46"/>
      <c r="Q7994" s="46"/>
      <c r="R7994" s="46"/>
      <c r="S7994" s="46"/>
    </row>
    <row r="7995" spans="2:19" x14ac:dyDescent="0.3">
      <c r="B7995" s="46"/>
      <c r="C7995" s="46"/>
      <c r="D7995" s="46"/>
      <c r="E7995" s="46"/>
      <c r="F7995" s="46"/>
      <c r="G7995" s="46"/>
      <c r="H7995" s="46"/>
      <c r="I7995" s="98"/>
      <c r="J7995" s="46"/>
      <c r="K7995" s="46"/>
      <c r="L7995" s="48"/>
      <c r="M7995" s="47"/>
      <c r="N7995" s="46"/>
      <c r="O7995" s="46"/>
      <c r="P7995" s="46"/>
      <c r="Q7995" s="46"/>
      <c r="R7995" s="46"/>
      <c r="S7995" s="46"/>
    </row>
    <row r="7996" spans="2:19" ht="18" thickBot="1" x14ac:dyDescent="0.5">
      <c r="B7996" s="56" t="s">
        <v>10</v>
      </c>
      <c r="C7996" s="47"/>
      <c r="D7996" s="47"/>
      <c r="E7996" s="47"/>
      <c r="F7996" s="47"/>
      <c r="G7996" s="47"/>
      <c r="H7996" s="47"/>
      <c r="I7996" s="68">
        <v>44835</v>
      </c>
      <c r="J7996" s="68">
        <v>44866</v>
      </c>
      <c r="K7996" s="68">
        <v>44896</v>
      </c>
      <c r="L7996" s="47"/>
      <c r="M7996" s="69"/>
      <c r="N7996" s="69"/>
      <c r="O7996" s="69"/>
      <c r="P7996" s="69"/>
      <c r="Q7996" s="69"/>
      <c r="R7996" s="69"/>
      <c r="S7996" s="47"/>
    </row>
    <row r="7997" spans="2:19" ht="15" thickBot="1" x14ac:dyDescent="0.35">
      <c r="B7997" s="47" t="s">
        <v>28</v>
      </c>
      <c r="C7997" s="47"/>
      <c r="D7997" s="47"/>
      <c r="E7997" s="47"/>
      <c r="F7997" s="47"/>
      <c r="G7997" s="47"/>
      <c r="H7997" s="117"/>
      <c r="I7997" s="70"/>
      <c r="J7997" s="71"/>
      <c r="K7997" s="71"/>
      <c r="L7997" s="48" t="s">
        <v>5</v>
      </c>
      <c r="M7997" s="47" t="s">
        <v>29</v>
      </c>
      <c r="N7997" s="69"/>
      <c r="O7997" s="69"/>
      <c r="P7997" s="69"/>
      <c r="Q7997" s="69"/>
      <c r="R7997" s="69"/>
      <c r="S7997" s="47"/>
    </row>
    <row r="7998" spans="2:19" ht="15" thickBot="1" x14ac:dyDescent="0.35">
      <c r="B7998" s="47" t="s">
        <v>13</v>
      </c>
      <c r="C7998" s="47"/>
      <c r="D7998" s="47"/>
      <c r="E7998" s="47"/>
      <c r="F7998" s="47"/>
      <c r="G7998" s="47"/>
      <c r="H7998" s="138">
        <f>IFERROR(VLOOKUP(H7997,'1 - Strom Erdgas Wärme 2021'!H:AA,17,FALSE),"")</f>
        <v>0</v>
      </c>
      <c r="I7998" s="70"/>
      <c r="J7998" s="71"/>
      <c r="K7998" s="71"/>
      <c r="L7998" s="48"/>
      <c r="M7998" s="47"/>
      <c r="N7998" s="69"/>
      <c r="O7998" s="69"/>
      <c r="P7998" s="69"/>
      <c r="Q7998" s="69"/>
      <c r="R7998" s="69"/>
      <c r="S7998" s="47"/>
    </row>
    <row r="7999" spans="2:19" ht="15" thickBot="1" x14ac:dyDescent="0.35">
      <c r="B7999" s="47" t="s">
        <v>16</v>
      </c>
      <c r="C7999" s="47"/>
      <c r="D7999" s="47"/>
      <c r="E7999" s="47"/>
      <c r="F7999" s="47"/>
      <c r="G7999" s="47"/>
      <c r="H7999" s="139"/>
      <c r="I7999" s="72"/>
      <c r="J7999" s="73"/>
      <c r="K7999" s="73"/>
      <c r="L7999" s="48" t="s">
        <v>5</v>
      </c>
      <c r="M7999" s="47" t="s">
        <v>17</v>
      </c>
      <c r="N7999" s="69"/>
      <c r="O7999" s="69"/>
      <c r="P7999" s="69"/>
      <c r="Q7999" s="69"/>
      <c r="R7999" s="69"/>
      <c r="S7999" s="47"/>
    </row>
    <row r="8000" spans="2:19" ht="16.8" thickBot="1" x14ac:dyDescent="0.45">
      <c r="B8000" s="47" t="str">
        <f>IF(H7999="Erdgas","Arbeitspreis pro kWh Erdgas in EUR",IF(H7999="Strom","Arbeitspreis pro kWh Strom in EUR",IF(H7999="Wärme/Kälte","Arbeitspreis pro kWh Wärme-/Kälteverbrauch in EUR","Bitte Energieart auswählen!")))</f>
        <v>Bitte Energieart auswählen!</v>
      </c>
      <c r="C8000" s="47"/>
      <c r="D8000" s="47"/>
      <c r="E8000" s="47"/>
      <c r="F8000" s="47"/>
      <c r="G8000" s="74">
        <f>IFERROR(SUMPRODUCT(I8000:K8000,I8001:K8001),"")</f>
        <v>0</v>
      </c>
      <c r="H8000" s="47"/>
      <c r="I8000" s="118"/>
      <c r="J8000" s="118"/>
      <c r="K8000" s="118"/>
      <c r="L8000" s="48" t="s">
        <v>5</v>
      </c>
      <c r="M8000" s="47" t="str">
        <f>IF(H7999="Erdgas","Erdgaskosten exkl. Steuern, Abgaben, Netzentgelte, etc.",IF(H7999="Strom","Stromkosten exkl. Steuern, Abgaben, Netzentgelte, etc.",IF(H7999="Wärme/Kälte","Wärme-/Kältekosten exkl. Steuern, Abgaben, Netzentgelte, etc.", "Bitte Energieart auswählen!")))</f>
        <v>Bitte Energieart auswählen!</v>
      </c>
      <c r="N8000" s="47"/>
      <c r="O8000" s="47"/>
      <c r="P8000" s="75"/>
      <c r="Q8000" s="61"/>
      <c r="R8000" s="62"/>
      <c r="S8000" s="47"/>
    </row>
    <row r="8001" spans="2:19" ht="15" thickBot="1" x14ac:dyDescent="0.35">
      <c r="B8001" s="47" t="str">
        <f>IF(AND(H7999="Erdgas",H7998="Nein"),"Aliquoter Erdgasverbrauch in kWh von 1. Oktober 2022 bis 31. Dezember 2022",IF(H7999="Erdgas","Erdgasverbrauch in kWh von 1. Oktober 2022 bis 31. Dezember 2022",IF(AND(H7999="Strom",H7998="Nein"),"Aliquoter Stromverbrauch in kWh von 1. Oktober 2022 bis 31. Dezember 2022",IF(H7999="Strom","Stromverbrauch in kWh von 1. Oktober 2022 bis 31. Dezember 2022",IF(AND(H7999="Wärme/Kälte",H7998="Nein"),"Aliquoter Wärme-/Kälteverbrauch in kWh von 1. Oktober 2022 bis 31. Dezember 2022",IF(H7999="Wärme/Kälte","Wärme-/Kälteverbrauch in kWh von 1. Oktober 2022 bis 31. Dezember 2022","Bitte Energieart auswählen!"))))))</f>
        <v>Bitte Energieart auswählen!</v>
      </c>
      <c r="C8001" s="47"/>
      <c r="D8001" s="47"/>
      <c r="E8001" s="47"/>
      <c r="F8001" s="47"/>
      <c r="G8001" s="47"/>
      <c r="H8001" s="59">
        <f>SUM(I8001:K8001)</f>
        <v>0</v>
      </c>
      <c r="I8001" s="119" t="str">
        <f>IFERROR(IF(H7998="Nein",VLOOKUP(H7997,'1 - Strom Erdgas Wärme 2021'!H:AA,20,FALSE)/12,""),"")</f>
        <v/>
      </c>
      <c r="J8001" s="119" t="str">
        <f>IFERROR(IF(H7998="Nein",VLOOKUP(H7997,'1 - Strom Erdgas Wärme 2021'!H:AB,20,FALSE)/12,""),"")</f>
        <v/>
      </c>
      <c r="K8001" s="119" t="str">
        <f>IFERROR(IF(H7998="Nein",VLOOKUP(H7997,'1 - Strom Erdgas Wärme 2021'!H:AC,20,FALSE)/12,""),"")</f>
        <v/>
      </c>
      <c r="L8001" s="48" t="s">
        <v>5</v>
      </c>
      <c r="M8001" s="76" t="str">
        <f>IFERROR(IF(H7998="Nein","Vorbefüllte Verbrauchswerte wurden aliquot (d.h. 1/12) aus dem Jahr 2021 übernommen.","Bitte ergänzen Sie die monatlichen Verbrauchswerte gem. Lastprofilzähler"),"")</f>
        <v>Bitte ergänzen Sie die monatlichen Verbrauchswerte gem. Lastprofilzähler</v>
      </c>
      <c r="N8001" s="77"/>
      <c r="O8001" s="77"/>
      <c r="P8001" s="77"/>
      <c r="Q8001" s="77"/>
      <c r="R8001" s="77"/>
      <c r="S8001" s="77"/>
    </row>
    <row r="8002" spans="2:19" x14ac:dyDescent="0.3">
      <c r="B8002" s="47" t="str">
        <f>IF(H7999="Wärme/Kälte","Energiemix: Anteil in % der aus Strom oder Erdgas erzeugten Wärme/Kälte","")</f>
        <v/>
      </c>
      <c r="C8002" s="46"/>
      <c r="D8002" s="46"/>
      <c r="E8002" s="46"/>
      <c r="F8002" s="74">
        <f>IFERROR(SUMPRODUCT(I8002:K8002,I8001:K8001),"")</f>
        <v>0</v>
      </c>
      <c r="G8002" s="74"/>
      <c r="H8002" s="46"/>
      <c r="I8002" s="120"/>
      <c r="J8002" s="121"/>
      <c r="K8002" s="121"/>
      <c r="L8002" s="48" t="str">
        <f>IF(H7999="Wärme/Kälte","i","")</f>
        <v/>
      </c>
      <c r="M8002" s="47" t="str">
        <f>IF(H7999="Wärme/Kälte","Bitte geben Sie den Anteil in % (von 0 bis 100, ohne Prozentzeichen) der  direkt aus Strom oder Erdgas erzeugten Wärme/Kälte.","")</f>
        <v/>
      </c>
      <c r="N8002" s="46"/>
      <c r="O8002" s="46"/>
      <c r="P8002" s="46"/>
      <c r="Q8002" s="46"/>
      <c r="R8002" s="46"/>
      <c r="S8002" s="46"/>
    </row>
    <row r="8003" spans="2:19" x14ac:dyDescent="0.3">
      <c r="B8003" s="46"/>
      <c r="C8003" s="46"/>
      <c r="D8003" s="46"/>
      <c r="E8003" s="46"/>
      <c r="F8003" s="46"/>
      <c r="G8003" s="46"/>
      <c r="H8003" s="46"/>
      <c r="I8003" s="98"/>
      <c r="J8003" s="46"/>
      <c r="K8003" s="46"/>
      <c r="L8003" s="48"/>
      <c r="M8003" s="47"/>
      <c r="N8003" s="46"/>
      <c r="O8003" s="46"/>
      <c r="P8003" s="46"/>
      <c r="Q8003" s="46"/>
      <c r="R8003" s="46"/>
      <c r="S8003" s="46"/>
    </row>
    <row r="8004" spans="2:19" ht="18" thickBot="1" x14ac:dyDescent="0.5">
      <c r="B8004" s="56" t="s">
        <v>10</v>
      </c>
      <c r="C8004" s="47"/>
      <c r="D8004" s="47"/>
      <c r="E8004" s="47"/>
      <c r="F8004" s="47"/>
      <c r="G8004" s="47"/>
      <c r="H8004" s="47"/>
      <c r="I8004" s="68">
        <v>44835</v>
      </c>
      <c r="J8004" s="68">
        <v>44866</v>
      </c>
      <c r="K8004" s="68">
        <v>44896</v>
      </c>
      <c r="L8004" s="47"/>
      <c r="M8004" s="69"/>
      <c r="N8004" s="69"/>
      <c r="O8004" s="69"/>
      <c r="P8004" s="69"/>
      <c r="Q8004" s="69"/>
      <c r="R8004" s="69"/>
      <c r="S8004" s="47"/>
    </row>
    <row r="8005" spans="2:19" ht="15" thickBot="1" x14ac:dyDescent="0.35">
      <c r="B8005" s="47" t="s">
        <v>28</v>
      </c>
      <c r="C8005" s="47"/>
      <c r="D8005" s="47"/>
      <c r="E8005" s="47"/>
      <c r="F8005" s="47"/>
      <c r="G8005" s="47"/>
      <c r="H8005" s="117"/>
      <c r="I8005" s="70"/>
      <c r="J8005" s="71"/>
      <c r="K8005" s="71"/>
      <c r="L8005" s="48" t="s">
        <v>5</v>
      </c>
      <c r="M8005" s="47" t="s">
        <v>29</v>
      </c>
      <c r="N8005" s="69"/>
      <c r="O8005" s="69"/>
      <c r="P8005" s="69"/>
      <c r="Q8005" s="69"/>
      <c r="R8005" s="69"/>
      <c r="S8005" s="47"/>
    </row>
    <row r="8006" spans="2:19" ht="15" thickBot="1" x14ac:dyDescent="0.35">
      <c r="B8006" s="47" t="s">
        <v>13</v>
      </c>
      <c r="C8006" s="47"/>
      <c r="D8006" s="47"/>
      <c r="E8006" s="47"/>
      <c r="F8006" s="47"/>
      <c r="G8006" s="47"/>
      <c r="H8006" s="138">
        <f>IFERROR(VLOOKUP(H8005,'1 - Strom Erdgas Wärme 2021'!H:AA,17,FALSE),"")</f>
        <v>0</v>
      </c>
      <c r="I8006" s="70"/>
      <c r="J8006" s="71"/>
      <c r="K8006" s="71"/>
      <c r="L8006" s="48"/>
      <c r="M8006" s="47"/>
      <c r="N8006" s="69"/>
      <c r="O8006" s="69"/>
      <c r="P8006" s="69"/>
      <c r="Q8006" s="69"/>
      <c r="R8006" s="69"/>
      <c r="S8006" s="47"/>
    </row>
    <row r="8007" spans="2:19" ht="15" thickBot="1" x14ac:dyDescent="0.35">
      <c r="B8007" s="47" t="s">
        <v>16</v>
      </c>
      <c r="C8007" s="47"/>
      <c r="D8007" s="47"/>
      <c r="E8007" s="47"/>
      <c r="F8007" s="47"/>
      <c r="G8007" s="47"/>
      <c r="H8007" s="139"/>
      <c r="I8007" s="72"/>
      <c r="J8007" s="73"/>
      <c r="K8007" s="73"/>
      <c r="L8007" s="48" t="s">
        <v>5</v>
      </c>
      <c r="M8007" s="47" t="s">
        <v>17</v>
      </c>
      <c r="N8007" s="69"/>
      <c r="O8007" s="69"/>
      <c r="P8007" s="69"/>
      <c r="Q8007" s="69"/>
      <c r="R8007" s="69"/>
      <c r="S8007" s="47"/>
    </row>
    <row r="8008" spans="2:19" ht="16.8" thickBot="1" x14ac:dyDescent="0.45">
      <c r="B8008" s="47" t="str">
        <f>IF(H8007="Erdgas","Arbeitspreis pro kWh Erdgas in EUR",IF(H8007="Strom","Arbeitspreis pro kWh Strom in EUR",IF(H8007="Wärme/Kälte","Arbeitspreis pro kWh Wärme-/Kälteverbrauch in EUR","Bitte Energieart auswählen!")))</f>
        <v>Bitte Energieart auswählen!</v>
      </c>
      <c r="C8008" s="47"/>
      <c r="D8008" s="47"/>
      <c r="E8008" s="47"/>
      <c r="F8008" s="47"/>
      <c r="G8008" s="74">
        <f>IFERROR(SUMPRODUCT(I8008:K8008,I8009:K8009),"")</f>
        <v>0</v>
      </c>
      <c r="H8008" s="47"/>
      <c r="I8008" s="118"/>
      <c r="J8008" s="118"/>
      <c r="K8008" s="118"/>
      <c r="L8008" s="48" t="s">
        <v>5</v>
      </c>
      <c r="M8008" s="47" t="str">
        <f>IF(H8007="Erdgas","Erdgaskosten exkl. Steuern, Abgaben, Netzentgelte, etc.",IF(H8007="Strom","Stromkosten exkl. Steuern, Abgaben, Netzentgelte, etc.",IF(H8007="Wärme/Kälte","Wärme-/Kältekosten exkl. Steuern, Abgaben, Netzentgelte, etc.", "Bitte Energieart auswählen!")))</f>
        <v>Bitte Energieart auswählen!</v>
      </c>
      <c r="N8008" s="47"/>
      <c r="O8008" s="47"/>
      <c r="P8008" s="75"/>
      <c r="Q8008" s="61"/>
      <c r="R8008" s="62"/>
      <c r="S8008" s="47"/>
    </row>
    <row r="8009" spans="2:19" ht="15" thickBot="1" x14ac:dyDescent="0.35">
      <c r="B8009" s="47" t="str">
        <f>IF(AND(H8007="Erdgas",H8006="Nein"),"Aliquoter Erdgasverbrauch in kWh von 1. Oktober 2022 bis 31. Dezember 2022",IF(H8007="Erdgas","Erdgasverbrauch in kWh von 1. Oktober 2022 bis 31. Dezember 2022",IF(AND(H8007="Strom",H8006="Nein"),"Aliquoter Stromverbrauch in kWh von 1. Oktober 2022 bis 31. Dezember 2022",IF(H8007="Strom","Stromverbrauch in kWh von 1. Oktober 2022 bis 31. Dezember 2022",IF(AND(H8007="Wärme/Kälte",H8006="Nein"),"Aliquoter Wärme-/Kälteverbrauch in kWh von 1. Oktober 2022 bis 31. Dezember 2022",IF(H8007="Wärme/Kälte","Wärme-/Kälteverbrauch in kWh von 1. Oktober 2022 bis 31. Dezember 2022","Bitte Energieart auswählen!"))))))</f>
        <v>Bitte Energieart auswählen!</v>
      </c>
      <c r="C8009" s="47"/>
      <c r="D8009" s="47"/>
      <c r="E8009" s="47"/>
      <c r="F8009" s="47"/>
      <c r="G8009" s="47"/>
      <c r="H8009" s="59">
        <f>SUM(I8009:K8009)</f>
        <v>0</v>
      </c>
      <c r="I8009" s="119" t="str">
        <f>IFERROR(IF(H8006="Nein",VLOOKUP(H8005,'1 - Strom Erdgas Wärme 2021'!H:AA,20,FALSE)/12,""),"")</f>
        <v/>
      </c>
      <c r="J8009" s="119" t="str">
        <f>IFERROR(IF(H8006="Nein",VLOOKUP(H8005,'1 - Strom Erdgas Wärme 2021'!H:AB,20,FALSE)/12,""),"")</f>
        <v/>
      </c>
      <c r="K8009" s="119" t="str">
        <f>IFERROR(IF(H8006="Nein",VLOOKUP(H8005,'1 - Strom Erdgas Wärme 2021'!H:AC,20,FALSE)/12,""),"")</f>
        <v/>
      </c>
      <c r="L8009" s="48" t="s">
        <v>5</v>
      </c>
      <c r="M8009" s="76" t="str">
        <f>IFERROR(IF(H8006="Nein","Vorbefüllte Verbrauchswerte wurden aliquot (d.h. 1/12) aus dem Jahr 2021 übernommen.","Bitte ergänzen Sie die monatlichen Verbrauchswerte gem. Lastprofilzähler"),"")</f>
        <v>Bitte ergänzen Sie die monatlichen Verbrauchswerte gem. Lastprofilzähler</v>
      </c>
      <c r="N8009" s="77"/>
      <c r="O8009" s="77"/>
      <c r="P8009" s="77"/>
      <c r="Q8009" s="77"/>
      <c r="R8009" s="77"/>
      <c r="S8009" s="77"/>
    </row>
    <row r="8010" spans="2:19" x14ac:dyDescent="0.3">
      <c r="B8010" s="47" t="str">
        <f>IF(H8007="Wärme/Kälte","Energiemix: Anteil in % der aus Strom oder Erdgas erzeugten Wärme/Kälte","")</f>
        <v/>
      </c>
      <c r="C8010" s="46"/>
      <c r="D8010" s="46"/>
      <c r="E8010" s="46"/>
      <c r="F8010" s="74">
        <f>IFERROR(SUMPRODUCT(I8010:K8010,I8009:K8009),"")</f>
        <v>0</v>
      </c>
      <c r="G8010" s="74"/>
      <c r="H8010" s="46"/>
      <c r="I8010" s="120"/>
      <c r="J8010" s="121"/>
      <c r="K8010" s="121"/>
      <c r="L8010" s="48" t="str">
        <f>IF(H8007="Wärme/Kälte","i","")</f>
        <v/>
      </c>
      <c r="M8010" s="47" t="str">
        <f>IF(H8007="Wärme/Kälte","Bitte geben Sie den Anteil in % (von 0 bis 100, ohne Prozentzeichen) der  direkt aus Strom oder Erdgas erzeugten Wärme/Kälte.","")</f>
        <v/>
      </c>
      <c r="N8010" s="46"/>
      <c r="O8010" s="46"/>
      <c r="P8010" s="46"/>
      <c r="Q8010" s="46"/>
      <c r="R8010" s="46"/>
      <c r="S8010" s="46"/>
    </row>
    <row r="8011" spans="2:19" x14ac:dyDescent="0.3">
      <c r="B8011" s="46"/>
      <c r="C8011" s="46"/>
      <c r="D8011" s="46"/>
      <c r="E8011" s="46"/>
      <c r="F8011" s="46"/>
      <c r="G8011" s="46"/>
      <c r="H8011" s="46"/>
      <c r="I8011" s="98"/>
      <c r="J8011" s="46"/>
      <c r="K8011" s="46"/>
      <c r="L8011" s="48"/>
      <c r="M8011" s="47"/>
      <c r="N8011" s="46"/>
      <c r="O8011" s="46"/>
      <c r="P8011" s="46"/>
      <c r="Q8011" s="46"/>
      <c r="R8011" s="46"/>
      <c r="S8011" s="46"/>
    </row>
    <row r="8012" spans="2:19" ht="18" thickBot="1" x14ac:dyDescent="0.5">
      <c r="B8012" s="56" t="s">
        <v>10</v>
      </c>
      <c r="C8012" s="47"/>
      <c r="D8012" s="47"/>
      <c r="E8012" s="47"/>
      <c r="F8012" s="47"/>
      <c r="G8012" s="47"/>
      <c r="H8012" s="47"/>
      <c r="I8012" s="68">
        <v>44835</v>
      </c>
      <c r="J8012" s="68">
        <v>44866</v>
      </c>
      <c r="K8012" s="68">
        <v>44896</v>
      </c>
      <c r="L8012" s="47"/>
      <c r="M8012" s="69"/>
      <c r="N8012" s="69"/>
      <c r="O8012" s="69"/>
      <c r="P8012" s="69"/>
      <c r="Q8012" s="69"/>
      <c r="R8012" s="69"/>
      <c r="S8012" s="47"/>
    </row>
    <row r="8013" spans="2:19" ht="15" thickBot="1" x14ac:dyDescent="0.35">
      <c r="B8013" s="47" t="s">
        <v>28</v>
      </c>
      <c r="C8013" s="47"/>
      <c r="D8013" s="47"/>
      <c r="E8013" s="47"/>
      <c r="F8013" s="47"/>
      <c r="G8013" s="47"/>
      <c r="H8013" s="117"/>
      <c r="I8013" s="70"/>
      <c r="J8013" s="71"/>
      <c r="K8013" s="71"/>
      <c r="L8013" s="48" t="s">
        <v>5</v>
      </c>
      <c r="M8013" s="47" t="s">
        <v>29</v>
      </c>
      <c r="N8013" s="69"/>
      <c r="O8013" s="69"/>
      <c r="P8013" s="69"/>
      <c r="Q8013" s="69"/>
      <c r="R8013" s="69"/>
      <c r="S8013" s="47"/>
    </row>
    <row r="8014" spans="2:19" ht="15" thickBot="1" x14ac:dyDescent="0.35">
      <c r="B8014" s="47" t="s">
        <v>13</v>
      </c>
      <c r="C8014" s="47"/>
      <c r="D8014" s="47"/>
      <c r="E8014" s="47"/>
      <c r="F8014" s="47"/>
      <c r="G8014" s="47"/>
      <c r="H8014" s="138">
        <f>IFERROR(VLOOKUP(H8013,'1 - Strom Erdgas Wärme 2021'!H:AA,17,FALSE),"")</f>
        <v>0</v>
      </c>
      <c r="I8014" s="70"/>
      <c r="J8014" s="71"/>
      <c r="K8014" s="71"/>
      <c r="L8014" s="48"/>
      <c r="M8014" s="47"/>
      <c r="N8014" s="69"/>
      <c r="O8014" s="69"/>
      <c r="P8014" s="69"/>
      <c r="Q8014" s="69"/>
      <c r="R8014" s="69"/>
      <c r="S8014" s="47"/>
    </row>
    <row r="8015" spans="2:19" ht="15" thickBot="1" x14ac:dyDescent="0.35">
      <c r="B8015" s="47" t="s">
        <v>16</v>
      </c>
      <c r="C8015" s="47"/>
      <c r="D8015" s="47"/>
      <c r="E8015" s="47"/>
      <c r="F8015" s="47"/>
      <c r="G8015" s="47"/>
      <c r="H8015" s="139"/>
      <c r="I8015" s="72"/>
      <c r="J8015" s="73"/>
      <c r="K8015" s="73"/>
      <c r="L8015" s="48" t="s">
        <v>5</v>
      </c>
      <c r="M8015" s="47" t="s">
        <v>17</v>
      </c>
      <c r="N8015" s="69"/>
      <c r="O8015" s="69"/>
      <c r="P8015" s="69"/>
      <c r="Q8015" s="69"/>
      <c r="R8015" s="69"/>
      <c r="S8015" s="47"/>
    </row>
    <row r="8016" spans="2:19" ht="16.8" thickBot="1" x14ac:dyDescent="0.45">
      <c r="B8016" s="47" t="str">
        <f>IF(H8015="Erdgas","Arbeitspreis pro kWh Erdgas in EUR",IF(H8015="Strom","Arbeitspreis pro kWh Strom in EUR",IF(H8015="Wärme/Kälte","Arbeitspreis pro kWh Wärme-/Kälteverbrauch in EUR","Bitte Energieart auswählen!")))</f>
        <v>Bitte Energieart auswählen!</v>
      </c>
      <c r="C8016" s="47"/>
      <c r="D8016" s="47"/>
      <c r="E8016" s="47"/>
      <c r="F8016" s="47"/>
      <c r="G8016" s="74">
        <f>IFERROR(SUMPRODUCT(I8016:K8016,I8017:K8017),"")</f>
        <v>0</v>
      </c>
      <c r="H8016" s="47"/>
      <c r="I8016" s="118"/>
      <c r="J8016" s="118"/>
      <c r="K8016" s="118"/>
      <c r="L8016" s="48" t="s">
        <v>5</v>
      </c>
      <c r="M8016" s="47" t="str">
        <f>IF(H8015="Erdgas","Erdgaskosten exkl. Steuern, Abgaben, Netzentgelte, etc.",IF(H8015="Strom","Stromkosten exkl. Steuern, Abgaben, Netzentgelte, etc.",IF(H8015="Wärme/Kälte","Wärme-/Kältekosten exkl. Steuern, Abgaben, Netzentgelte, etc.", "Bitte Energieart auswählen!")))</f>
        <v>Bitte Energieart auswählen!</v>
      </c>
      <c r="N8016" s="47"/>
      <c r="O8016" s="47"/>
      <c r="P8016" s="75"/>
      <c r="Q8016" s="61"/>
      <c r="R8016" s="62"/>
      <c r="S8016" s="47"/>
    </row>
    <row r="8017" spans="2:19" ht="15" thickBot="1" x14ac:dyDescent="0.35">
      <c r="B8017" s="47" t="str">
        <f>IF(AND(H8015="Erdgas",H8014="Nein"),"Aliquoter Erdgasverbrauch in kWh von 1. Oktober 2022 bis 31. Dezember 2022",IF(H8015="Erdgas","Erdgasverbrauch in kWh von 1. Oktober 2022 bis 31. Dezember 2022",IF(AND(H8015="Strom",H8014="Nein"),"Aliquoter Stromverbrauch in kWh von 1. Oktober 2022 bis 31. Dezember 2022",IF(H8015="Strom","Stromverbrauch in kWh von 1. Oktober 2022 bis 31. Dezember 2022",IF(AND(H8015="Wärme/Kälte",H8014="Nein"),"Aliquoter Wärme-/Kälteverbrauch in kWh von 1. Oktober 2022 bis 31. Dezember 2022",IF(H8015="Wärme/Kälte","Wärme-/Kälteverbrauch in kWh von 1. Oktober 2022 bis 31. Dezember 2022","Bitte Energieart auswählen!"))))))</f>
        <v>Bitte Energieart auswählen!</v>
      </c>
      <c r="C8017" s="47"/>
      <c r="D8017" s="47"/>
      <c r="E8017" s="47"/>
      <c r="F8017" s="47"/>
      <c r="G8017" s="47"/>
      <c r="H8017" s="59">
        <f>SUM(I8017:K8017)</f>
        <v>0</v>
      </c>
      <c r="I8017" s="119" t="str">
        <f>IFERROR(IF(H8014="Nein",VLOOKUP(H8013,'1 - Strom Erdgas Wärme 2021'!H:AA,20,FALSE)/12,""),"")</f>
        <v/>
      </c>
      <c r="J8017" s="119" t="str">
        <f>IFERROR(IF(H8014="Nein",VLOOKUP(H8013,'1 - Strom Erdgas Wärme 2021'!H:AB,20,FALSE)/12,""),"")</f>
        <v/>
      </c>
      <c r="K8017" s="119" t="str">
        <f>IFERROR(IF(H8014="Nein",VLOOKUP(H8013,'1 - Strom Erdgas Wärme 2021'!H:AC,20,FALSE)/12,""),"")</f>
        <v/>
      </c>
      <c r="L8017" s="48" t="s">
        <v>5</v>
      </c>
      <c r="M8017" s="76" t="str">
        <f>IFERROR(IF(H8014="Nein","Vorbefüllte Verbrauchswerte wurden aliquot (d.h. 1/12) aus dem Jahr 2021 übernommen.","Bitte ergänzen Sie die monatlichen Verbrauchswerte gem. Lastprofilzähler"),"")</f>
        <v>Bitte ergänzen Sie die monatlichen Verbrauchswerte gem. Lastprofilzähler</v>
      </c>
      <c r="N8017" s="77"/>
      <c r="O8017" s="77"/>
      <c r="P8017" s="77"/>
      <c r="Q8017" s="77"/>
      <c r="R8017" s="77"/>
      <c r="S8017" s="77"/>
    </row>
    <row r="8018" spans="2:19" x14ac:dyDescent="0.3">
      <c r="B8018" s="47" t="str">
        <f>IF(H8015="Wärme/Kälte","Energiemix: Anteil in % der aus Strom oder Erdgas erzeugten Wärme/Kälte","")</f>
        <v/>
      </c>
      <c r="C8018" s="46"/>
      <c r="D8018" s="46"/>
      <c r="E8018" s="46"/>
      <c r="F8018" s="74">
        <f>IFERROR(SUMPRODUCT(I8018:K8018,I8017:K8017),"")</f>
        <v>0</v>
      </c>
      <c r="G8018" s="74"/>
      <c r="H8018" s="46"/>
      <c r="I8018" s="120"/>
      <c r="J8018" s="121"/>
      <c r="K8018" s="121"/>
      <c r="L8018" s="48" t="str">
        <f>IF(H8015="Wärme/Kälte","i","")</f>
        <v/>
      </c>
      <c r="M8018" s="47" t="str">
        <f>IF(H8015="Wärme/Kälte","Bitte geben Sie den Anteil in % (von 0 bis 100, ohne Prozentzeichen) der  direkt aus Strom oder Erdgas erzeugten Wärme/Kälte.","")</f>
        <v/>
      </c>
      <c r="N8018" s="46"/>
      <c r="O8018" s="46"/>
      <c r="P8018" s="46"/>
      <c r="Q8018" s="46"/>
      <c r="R8018" s="46"/>
      <c r="S8018" s="46"/>
    </row>
    <row r="8019" spans="2:19" x14ac:dyDescent="0.3">
      <c r="B8019" s="46"/>
      <c r="C8019" s="46"/>
      <c r="D8019" s="46"/>
      <c r="E8019" s="46"/>
      <c r="F8019" s="46"/>
      <c r="G8019" s="46"/>
      <c r="H8019" s="46"/>
      <c r="I8019" s="98"/>
      <c r="J8019" s="46"/>
      <c r="K8019" s="46"/>
      <c r="L8019" s="48"/>
      <c r="M8019" s="47"/>
      <c r="N8019" s="46"/>
      <c r="O8019" s="46"/>
      <c r="P8019" s="46"/>
      <c r="Q8019" s="46"/>
      <c r="R8019" s="46"/>
      <c r="S8019" s="46"/>
    </row>
    <row r="8020" spans="2:19" ht="18" thickBot="1" x14ac:dyDescent="0.5">
      <c r="B8020" s="56" t="s">
        <v>10</v>
      </c>
      <c r="C8020" s="47"/>
      <c r="D8020" s="47"/>
      <c r="E8020" s="47"/>
      <c r="F8020" s="47"/>
      <c r="G8020" s="47"/>
      <c r="H8020" s="47"/>
      <c r="I8020" s="68">
        <v>44835</v>
      </c>
      <c r="J8020" s="68">
        <v>44866</v>
      </c>
      <c r="K8020" s="68">
        <v>44896</v>
      </c>
      <c r="L8020" s="47"/>
      <c r="M8020" s="69"/>
      <c r="N8020" s="69"/>
      <c r="O8020" s="69"/>
      <c r="P8020" s="69"/>
      <c r="Q8020" s="69"/>
      <c r="R8020" s="69"/>
      <c r="S8020" s="47"/>
    </row>
    <row r="8021" spans="2:19" ht="15" thickBot="1" x14ac:dyDescent="0.35">
      <c r="B8021" s="47" t="s">
        <v>28</v>
      </c>
      <c r="C8021" s="47"/>
      <c r="D8021" s="47"/>
      <c r="E8021" s="47"/>
      <c r="F8021" s="47"/>
      <c r="G8021" s="47"/>
      <c r="H8021" s="117"/>
      <c r="I8021" s="70"/>
      <c r="J8021" s="71"/>
      <c r="K8021" s="71"/>
      <c r="L8021" s="48" t="s">
        <v>5</v>
      </c>
      <c r="M8021" s="47" t="s">
        <v>29</v>
      </c>
      <c r="N8021" s="69"/>
      <c r="O8021" s="69"/>
      <c r="P8021" s="69"/>
      <c r="Q8021" s="69"/>
      <c r="R8021" s="69"/>
      <c r="S8021" s="47"/>
    </row>
    <row r="8022" spans="2:19" ht="15" thickBot="1" x14ac:dyDescent="0.35">
      <c r="B8022" s="47" t="s">
        <v>13</v>
      </c>
      <c r="C8022" s="47"/>
      <c r="D8022" s="47"/>
      <c r="E8022" s="47"/>
      <c r="F8022" s="47"/>
      <c r="G8022" s="47"/>
      <c r="H8022" s="138">
        <f>IFERROR(VLOOKUP(H8021,'1 - Strom Erdgas Wärme 2021'!H:AA,17,FALSE),"")</f>
        <v>0</v>
      </c>
      <c r="I8022" s="70"/>
      <c r="J8022" s="71"/>
      <c r="K8022" s="71"/>
      <c r="L8022" s="48"/>
      <c r="M8022" s="47"/>
      <c r="N8022" s="69"/>
      <c r="O8022" s="69"/>
      <c r="P8022" s="69"/>
      <c r="Q8022" s="69"/>
      <c r="R8022" s="69"/>
      <c r="S8022" s="47"/>
    </row>
    <row r="8023" spans="2:19" ht="15" thickBot="1" x14ac:dyDescent="0.35">
      <c r="B8023" s="47" t="s">
        <v>16</v>
      </c>
      <c r="C8023" s="47"/>
      <c r="D8023" s="47"/>
      <c r="E8023" s="47"/>
      <c r="F8023" s="47"/>
      <c r="G8023" s="47"/>
      <c r="H8023" s="139"/>
      <c r="I8023" s="72"/>
      <c r="J8023" s="73"/>
      <c r="K8023" s="73"/>
      <c r="L8023" s="48" t="s">
        <v>5</v>
      </c>
      <c r="M8023" s="47" t="s">
        <v>17</v>
      </c>
      <c r="N8023" s="69"/>
      <c r="O8023" s="69"/>
      <c r="P8023" s="69"/>
      <c r="Q8023" s="69"/>
      <c r="R8023" s="69"/>
      <c r="S8023" s="47"/>
    </row>
    <row r="8024" spans="2:19" ht="16.8" thickBot="1" x14ac:dyDescent="0.45">
      <c r="B8024" s="47" t="str">
        <f>IF(H8023="Erdgas","Arbeitspreis pro kWh Erdgas in EUR",IF(H8023="Strom","Arbeitspreis pro kWh Strom in EUR",IF(H8023="Wärme/Kälte","Arbeitspreis pro kWh Wärme-/Kälteverbrauch in EUR","Bitte Energieart auswählen!")))</f>
        <v>Bitte Energieart auswählen!</v>
      </c>
      <c r="C8024" s="47"/>
      <c r="D8024" s="47"/>
      <c r="E8024" s="47"/>
      <c r="F8024" s="47"/>
      <c r="G8024" s="74">
        <f>IFERROR(SUMPRODUCT(I8024:K8024,I8025:K8025),"")</f>
        <v>0</v>
      </c>
      <c r="H8024" s="47"/>
      <c r="I8024" s="118"/>
      <c r="J8024" s="118"/>
      <c r="K8024" s="118"/>
      <c r="L8024" s="48" t="s">
        <v>5</v>
      </c>
      <c r="M8024" s="47" t="str">
        <f>IF(H8023="Erdgas","Erdgaskosten exkl. Steuern, Abgaben, Netzentgelte, etc.",IF(H8023="Strom","Stromkosten exkl. Steuern, Abgaben, Netzentgelte, etc.",IF(H8023="Wärme/Kälte","Wärme-/Kältekosten exkl. Steuern, Abgaben, Netzentgelte, etc.", "Bitte Energieart auswählen!")))</f>
        <v>Bitte Energieart auswählen!</v>
      </c>
      <c r="N8024" s="47"/>
      <c r="O8024" s="47"/>
      <c r="P8024" s="75"/>
      <c r="Q8024" s="61"/>
      <c r="R8024" s="62"/>
      <c r="S8024" s="47"/>
    </row>
    <row r="8025" spans="2:19" ht="15" thickBot="1" x14ac:dyDescent="0.35">
      <c r="B8025" s="47" t="str">
        <f>IF(AND(H8023="Erdgas",H8022="Nein"),"Aliquoter Erdgasverbrauch in kWh von 1. Oktober 2022 bis 31. Dezember 2022",IF(H8023="Erdgas","Erdgasverbrauch in kWh von 1. Oktober 2022 bis 31. Dezember 2022",IF(AND(H8023="Strom",H8022="Nein"),"Aliquoter Stromverbrauch in kWh von 1. Oktober 2022 bis 31. Dezember 2022",IF(H8023="Strom","Stromverbrauch in kWh von 1. Oktober 2022 bis 31. Dezember 2022",IF(AND(H8023="Wärme/Kälte",H8022="Nein"),"Aliquoter Wärme-/Kälteverbrauch in kWh von 1. Oktober 2022 bis 31. Dezember 2022",IF(H8023="Wärme/Kälte","Wärme-/Kälteverbrauch in kWh von 1. Oktober 2022 bis 31. Dezember 2022","Bitte Energieart auswählen!"))))))</f>
        <v>Bitte Energieart auswählen!</v>
      </c>
      <c r="C8025" s="47"/>
      <c r="D8025" s="47"/>
      <c r="E8025" s="47"/>
      <c r="F8025" s="47"/>
      <c r="G8025" s="47"/>
      <c r="H8025" s="59">
        <f>SUM(I8025:K8025)</f>
        <v>0</v>
      </c>
      <c r="I8025" s="119" t="str">
        <f>IFERROR(IF(H8022="Nein",VLOOKUP(H8021,'1 - Strom Erdgas Wärme 2021'!H:AA,20,FALSE)/12,""),"")</f>
        <v/>
      </c>
      <c r="J8025" s="119" t="str">
        <f>IFERROR(IF(H8022="Nein",VLOOKUP(H8021,'1 - Strom Erdgas Wärme 2021'!H:AB,20,FALSE)/12,""),"")</f>
        <v/>
      </c>
      <c r="K8025" s="119" t="str">
        <f>IFERROR(IF(H8022="Nein",VLOOKUP(H8021,'1 - Strom Erdgas Wärme 2021'!H:AC,20,FALSE)/12,""),"")</f>
        <v/>
      </c>
      <c r="L8025" s="48" t="s">
        <v>5</v>
      </c>
      <c r="M8025" s="76" t="str">
        <f>IFERROR(IF(H8022="Nein","Vorbefüllte Verbrauchswerte wurden aliquot (d.h. 1/12) aus dem Jahr 2021 übernommen.","Bitte ergänzen Sie die monatlichen Verbrauchswerte gem. Lastprofilzähler"),"")</f>
        <v>Bitte ergänzen Sie die monatlichen Verbrauchswerte gem. Lastprofilzähler</v>
      </c>
      <c r="N8025" s="77"/>
      <c r="O8025" s="77"/>
      <c r="P8025" s="77"/>
      <c r="Q8025" s="77"/>
      <c r="R8025" s="77"/>
      <c r="S8025" s="77"/>
    </row>
    <row r="8026" spans="2:19" x14ac:dyDescent="0.3">
      <c r="B8026" s="47" t="str">
        <f>IF(H8023="Wärme/Kälte","Energiemix: Anteil in % der aus Strom oder Erdgas erzeugten Wärme/Kälte","")</f>
        <v/>
      </c>
      <c r="C8026" s="46"/>
      <c r="D8026" s="46"/>
      <c r="E8026" s="46"/>
      <c r="F8026" s="74">
        <f>IFERROR(SUMPRODUCT(I8026:K8026,I8025:K8025),"")</f>
        <v>0</v>
      </c>
      <c r="G8026" s="74"/>
      <c r="H8026" s="46"/>
      <c r="I8026" s="120"/>
      <c r="J8026" s="121"/>
      <c r="K8026" s="121"/>
      <c r="L8026" s="48" t="str">
        <f>IF(H8023="Wärme/Kälte","i","")</f>
        <v/>
      </c>
      <c r="M8026" s="47" t="str">
        <f>IF(H8023="Wärme/Kälte","Bitte geben Sie den Anteil in % (von 0 bis 100, ohne Prozentzeichen) der  direkt aus Strom oder Erdgas erzeugten Wärme/Kälte.","")</f>
        <v/>
      </c>
      <c r="N8026" s="46"/>
      <c r="O8026" s="46"/>
      <c r="P8026" s="46"/>
      <c r="Q8026" s="46"/>
      <c r="R8026" s="46"/>
      <c r="S8026" s="46"/>
    </row>
    <row r="8027" spans="2:19" x14ac:dyDescent="0.3">
      <c r="B8027" s="46"/>
      <c r="C8027" s="46"/>
      <c r="D8027" s="46"/>
      <c r="E8027" s="46"/>
      <c r="F8027" s="46"/>
      <c r="G8027" s="46"/>
      <c r="H8027" s="46"/>
      <c r="I8027" s="98"/>
      <c r="J8027" s="46"/>
      <c r="K8027" s="46"/>
      <c r="L8027" s="48"/>
      <c r="M8027" s="47"/>
      <c r="N8027" s="46"/>
      <c r="O8027" s="46"/>
      <c r="P8027" s="46"/>
      <c r="Q8027" s="46"/>
      <c r="R8027" s="46"/>
      <c r="S8027" s="46"/>
    </row>
    <row r="8028" spans="2:19" ht="18" thickBot="1" x14ac:dyDescent="0.5">
      <c r="B8028" s="56" t="s">
        <v>10</v>
      </c>
      <c r="C8028" s="47"/>
      <c r="D8028" s="47"/>
      <c r="E8028" s="47"/>
      <c r="F8028" s="47"/>
      <c r="G8028" s="47"/>
      <c r="H8028" s="47"/>
      <c r="I8028" s="68">
        <v>44835</v>
      </c>
      <c r="J8028" s="68">
        <v>44866</v>
      </c>
      <c r="K8028" s="68">
        <v>44896</v>
      </c>
      <c r="L8028" s="47"/>
      <c r="M8028" s="69"/>
      <c r="N8028" s="69"/>
      <c r="O8028" s="69"/>
      <c r="P8028" s="69"/>
      <c r="Q8028" s="69"/>
      <c r="R8028" s="69"/>
      <c r="S8028" s="47"/>
    </row>
    <row r="8029" spans="2:19" ht="15" thickBot="1" x14ac:dyDescent="0.35">
      <c r="B8029" s="47" t="s">
        <v>28</v>
      </c>
      <c r="C8029" s="47"/>
      <c r="D8029" s="47"/>
      <c r="E8029" s="47"/>
      <c r="F8029" s="47"/>
      <c r="G8029" s="47"/>
      <c r="H8029" s="117"/>
      <c r="I8029" s="70"/>
      <c r="J8029" s="71"/>
      <c r="K8029" s="71"/>
      <c r="L8029" s="48" t="s">
        <v>5</v>
      </c>
      <c r="M8029" s="47" t="s">
        <v>29</v>
      </c>
      <c r="N8029" s="69"/>
      <c r="O8029" s="69"/>
      <c r="P8029" s="69"/>
      <c r="Q8029" s="69"/>
      <c r="R8029" s="69"/>
      <c r="S8029" s="47"/>
    </row>
    <row r="8030" spans="2:19" ht="15" thickBot="1" x14ac:dyDescent="0.35">
      <c r="B8030" s="47" t="s">
        <v>13</v>
      </c>
      <c r="C8030" s="47"/>
      <c r="D8030" s="47"/>
      <c r="E8030" s="47"/>
      <c r="F8030" s="47"/>
      <c r="G8030" s="47"/>
      <c r="H8030" s="138">
        <f>IFERROR(VLOOKUP(H8029,'1 - Strom Erdgas Wärme 2021'!H:AA,17,FALSE),"")</f>
        <v>0</v>
      </c>
      <c r="I8030" s="70"/>
      <c r="J8030" s="71"/>
      <c r="K8030" s="71"/>
      <c r="L8030" s="48"/>
      <c r="M8030" s="47"/>
      <c r="N8030" s="69"/>
      <c r="O8030" s="69"/>
      <c r="P8030" s="69"/>
      <c r="Q8030" s="69"/>
      <c r="R8030" s="69"/>
      <c r="S8030" s="47"/>
    </row>
    <row r="8031" spans="2:19" ht="15" thickBot="1" x14ac:dyDescent="0.35">
      <c r="B8031" s="47" t="s">
        <v>16</v>
      </c>
      <c r="C8031" s="47"/>
      <c r="D8031" s="47"/>
      <c r="E8031" s="47"/>
      <c r="F8031" s="47"/>
      <c r="G8031" s="47"/>
      <c r="H8031" s="139"/>
      <c r="I8031" s="72"/>
      <c r="J8031" s="73"/>
      <c r="K8031" s="73"/>
      <c r="L8031" s="48" t="s">
        <v>5</v>
      </c>
      <c r="M8031" s="47" t="s">
        <v>17</v>
      </c>
      <c r="N8031" s="69"/>
      <c r="O8031" s="69"/>
      <c r="P8031" s="69"/>
      <c r="Q8031" s="69"/>
      <c r="R8031" s="69"/>
      <c r="S8031" s="47"/>
    </row>
    <row r="8032" spans="2:19" ht="16.8" thickBot="1" x14ac:dyDescent="0.45">
      <c r="B8032" s="47" t="str">
        <f>IF(H8031="Erdgas","Arbeitspreis pro kWh Erdgas in EUR",IF(H8031="Strom","Arbeitspreis pro kWh Strom in EUR",IF(H8031="Wärme/Kälte","Arbeitspreis pro kWh Wärme-/Kälteverbrauch in EUR","Bitte Energieart auswählen!")))</f>
        <v>Bitte Energieart auswählen!</v>
      </c>
      <c r="C8032" s="47"/>
      <c r="D8032" s="47"/>
      <c r="E8032" s="47"/>
      <c r="F8032" s="47"/>
      <c r="G8032" s="74">
        <f>IFERROR(SUMPRODUCT(I8032:K8032,I8033:K8033),"")</f>
        <v>0</v>
      </c>
      <c r="H8032" s="47"/>
      <c r="I8032" s="118"/>
      <c r="J8032" s="118"/>
      <c r="K8032" s="118"/>
      <c r="L8032" s="48" t="s">
        <v>5</v>
      </c>
      <c r="M8032" s="47" t="str">
        <f>IF(H8031="Erdgas","Erdgaskosten exkl. Steuern, Abgaben, Netzentgelte, etc.",IF(H8031="Strom","Stromkosten exkl. Steuern, Abgaben, Netzentgelte, etc.",IF(H8031="Wärme/Kälte","Wärme-/Kältekosten exkl. Steuern, Abgaben, Netzentgelte, etc.", "Bitte Energieart auswählen!")))</f>
        <v>Bitte Energieart auswählen!</v>
      </c>
      <c r="N8032" s="47"/>
      <c r="O8032" s="47"/>
      <c r="P8032" s="75"/>
      <c r="Q8032" s="61"/>
      <c r="R8032" s="62"/>
      <c r="S8032" s="47"/>
    </row>
    <row r="8033" spans="2:19" ht="15" thickBot="1" x14ac:dyDescent="0.35">
      <c r="B8033" s="47" t="str">
        <f>IF(AND(H8031="Erdgas",H8030="Nein"),"Aliquoter Erdgasverbrauch in kWh von 1. Oktober 2022 bis 31. Dezember 2022",IF(H8031="Erdgas","Erdgasverbrauch in kWh von 1. Oktober 2022 bis 31. Dezember 2022",IF(AND(H8031="Strom",H8030="Nein"),"Aliquoter Stromverbrauch in kWh von 1. Oktober 2022 bis 31. Dezember 2022",IF(H8031="Strom","Stromverbrauch in kWh von 1. Oktober 2022 bis 31. Dezember 2022",IF(AND(H8031="Wärme/Kälte",H8030="Nein"),"Aliquoter Wärme-/Kälteverbrauch in kWh von 1. Oktober 2022 bis 31. Dezember 2022",IF(H8031="Wärme/Kälte","Wärme-/Kälteverbrauch in kWh von 1. Oktober 2022 bis 31. Dezember 2022","Bitte Energieart auswählen!"))))))</f>
        <v>Bitte Energieart auswählen!</v>
      </c>
      <c r="C8033" s="47"/>
      <c r="D8033" s="47"/>
      <c r="E8033" s="47"/>
      <c r="F8033" s="47"/>
      <c r="G8033" s="47"/>
      <c r="H8033" s="59">
        <f>SUM(I8033:K8033)</f>
        <v>0</v>
      </c>
      <c r="I8033" s="119" t="str">
        <f>IFERROR(IF(H8030="Nein",VLOOKUP(H8029,'1 - Strom Erdgas Wärme 2021'!H:AA,20,FALSE)/12,""),"")</f>
        <v/>
      </c>
      <c r="J8033" s="119" t="str">
        <f>IFERROR(IF(H8030="Nein",VLOOKUP(H8029,'1 - Strom Erdgas Wärme 2021'!H:AB,20,FALSE)/12,""),"")</f>
        <v/>
      </c>
      <c r="K8033" s="119" t="str">
        <f>IFERROR(IF(H8030="Nein",VLOOKUP(H8029,'1 - Strom Erdgas Wärme 2021'!H:AC,20,FALSE)/12,""),"")</f>
        <v/>
      </c>
      <c r="L8033" s="48" t="s">
        <v>5</v>
      </c>
      <c r="M8033" s="76" t="str">
        <f>IFERROR(IF(H8030="Nein","Vorbefüllte Verbrauchswerte wurden aliquot (d.h. 1/12) aus dem Jahr 2021 übernommen.","Bitte ergänzen Sie die monatlichen Verbrauchswerte gem. Lastprofilzähler"),"")</f>
        <v>Bitte ergänzen Sie die monatlichen Verbrauchswerte gem. Lastprofilzähler</v>
      </c>
      <c r="N8033" s="77"/>
      <c r="O8033" s="77"/>
      <c r="P8033" s="77"/>
      <c r="Q8033" s="77"/>
      <c r="R8033" s="77"/>
      <c r="S8033" s="77"/>
    </row>
    <row r="8034" spans="2:19" x14ac:dyDescent="0.3">
      <c r="B8034" s="47" t="str">
        <f>IF(H8031="Wärme/Kälte","Energiemix: Anteil in % der aus Strom oder Erdgas erzeugten Wärme/Kälte","")</f>
        <v/>
      </c>
      <c r="C8034" s="46"/>
      <c r="D8034" s="46"/>
      <c r="E8034" s="46"/>
      <c r="F8034" s="74">
        <f>IFERROR(SUMPRODUCT(I8034:K8034,I8033:K8033),"")</f>
        <v>0</v>
      </c>
      <c r="G8034" s="74"/>
      <c r="H8034" s="46"/>
      <c r="I8034" s="120"/>
      <c r="J8034" s="121"/>
      <c r="K8034" s="121"/>
      <c r="L8034" s="48" t="str">
        <f>IF(H8031="Wärme/Kälte","i","")</f>
        <v/>
      </c>
      <c r="M8034" s="47" t="str">
        <f>IF(H8031="Wärme/Kälte","Bitte geben Sie den Anteil in % (von 0 bis 100, ohne Prozentzeichen) der  direkt aus Strom oder Erdgas erzeugten Wärme/Kälte.","")</f>
        <v/>
      </c>
      <c r="N8034" s="46"/>
      <c r="O8034" s="46"/>
      <c r="P8034" s="46"/>
      <c r="Q8034" s="46"/>
      <c r="R8034" s="46"/>
      <c r="S8034" s="46"/>
    </row>
    <row r="8035" spans="2:19" x14ac:dyDescent="0.3">
      <c r="B8035" s="46"/>
      <c r="C8035" s="46"/>
      <c r="D8035" s="46"/>
      <c r="E8035" s="46"/>
      <c r="F8035" s="46"/>
      <c r="G8035" s="46"/>
      <c r="H8035" s="46"/>
      <c r="I8035" s="98"/>
      <c r="J8035" s="46"/>
      <c r="K8035" s="46"/>
      <c r="L8035" s="48"/>
      <c r="M8035" s="47"/>
      <c r="N8035" s="46"/>
      <c r="O8035" s="46"/>
      <c r="P8035" s="46"/>
      <c r="Q8035" s="46"/>
      <c r="R8035" s="46"/>
      <c r="S8035" s="46"/>
    </row>
    <row r="8036" spans="2:19" ht="18" thickBot="1" x14ac:dyDescent="0.5">
      <c r="B8036" s="56" t="s">
        <v>10</v>
      </c>
      <c r="C8036" s="47"/>
      <c r="D8036" s="47"/>
      <c r="E8036" s="47"/>
      <c r="F8036" s="47"/>
      <c r="G8036" s="47"/>
      <c r="H8036" s="47"/>
      <c r="I8036" s="68">
        <v>44835</v>
      </c>
      <c r="J8036" s="68">
        <v>44866</v>
      </c>
      <c r="K8036" s="68">
        <v>44896</v>
      </c>
      <c r="L8036" s="47"/>
      <c r="M8036" s="69"/>
      <c r="N8036" s="69"/>
      <c r="O8036" s="69"/>
      <c r="P8036" s="69"/>
      <c r="Q8036" s="69"/>
      <c r="R8036" s="69"/>
      <c r="S8036" s="47"/>
    </row>
    <row r="8037" spans="2:19" ht="15" thickBot="1" x14ac:dyDescent="0.35">
      <c r="B8037" s="47" t="s">
        <v>28</v>
      </c>
      <c r="C8037" s="47"/>
      <c r="D8037" s="47"/>
      <c r="E8037" s="47"/>
      <c r="F8037" s="47"/>
      <c r="G8037" s="47"/>
      <c r="H8037" s="117"/>
      <c r="I8037" s="70"/>
      <c r="J8037" s="71"/>
      <c r="K8037" s="71"/>
      <c r="L8037" s="48" t="s">
        <v>5</v>
      </c>
      <c r="M8037" s="47" t="s">
        <v>29</v>
      </c>
      <c r="N8037" s="69"/>
      <c r="O8037" s="69"/>
      <c r="P8037" s="69"/>
      <c r="Q8037" s="69"/>
      <c r="R8037" s="69"/>
      <c r="S8037" s="47"/>
    </row>
    <row r="8038" spans="2:19" ht="15" thickBot="1" x14ac:dyDescent="0.35">
      <c r="B8038" s="47" t="s">
        <v>13</v>
      </c>
      <c r="C8038" s="47"/>
      <c r="D8038" s="47"/>
      <c r="E8038" s="47"/>
      <c r="F8038" s="47"/>
      <c r="G8038" s="47"/>
      <c r="H8038" s="138">
        <f>IFERROR(VLOOKUP(H8037,'1 - Strom Erdgas Wärme 2021'!H:AA,17,FALSE),"")</f>
        <v>0</v>
      </c>
      <c r="I8038" s="70"/>
      <c r="J8038" s="71"/>
      <c r="K8038" s="71"/>
      <c r="L8038" s="48"/>
      <c r="M8038" s="47"/>
      <c r="N8038" s="69"/>
      <c r="O8038" s="69"/>
      <c r="P8038" s="69"/>
      <c r="Q8038" s="69"/>
      <c r="R8038" s="69"/>
      <c r="S8038" s="47"/>
    </row>
    <row r="8039" spans="2:19" ht="15" thickBot="1" x14ac:dyDescent="0.35">
      <c r="B8039" s="47" t="s">
        <v>16</v>
      </c>
      <c r="C8039" s="47"/>
      <c r="D8039" s="47"/>
      <c r="E8039" s="47"/>
      <c r="F8039" s="47"/>
      <c r="G8039" s="47"/>
      <c r="H8039" s="139"/>
      <c r="I8039" s="72"/>
      <c r="J8039" s="73"/>
      <c r="K8039" s="73"/>
      <c r="L8039" s="48" t="s">
        <v>5</v>
      </c>
      <c r="M8039" s="47" t="s">
        <v>17</v>
      </c>
      <c r="N8039" s="69"/>
      <c r="O8039" s="69"/>
      <c r="P8039" s="69"/>
      <c r="Q8039" s="69"/>
      <c r="R8039" s="69"/>
      <c r="S8039" s="47"/>
    </row>
    <row r="8040" spans="2:19" ht="16.8" thickBot="1" x14ac:dyDescent="0.45">
      <c r="B8040" s="47" t="str">
        <f>IF(H8039="Erdgas","Arbeitspreis pro kWh Erdgas in EUR",IF(H8039="Strom","Arbeitspreis pro kWh Strom in EUR",IF(H8039="Wärme/Kälte","Arbeitspreis pro kWh Wärme-/Kälteverbrauch in EUR","Bitte Energieart auswählen!")))</f>
        <v>Bitte Energieart auswählen!</v>
      </c>
      <c r="C8040" s="47"/>
      <c r="D8040" s="47"/>
      <c r="E8040" s="47"/>
      <c r="F8040" s="47"/>
      <c r="G8040" s="74">
        <f>IFERROR(SUMPRODUCT(I8040:K8040,I8041:K8041),"")</f>
        <v>0</v>
      </c>
      <c r="H8040" s="47"/>
      <c r="I8040" s="118"/>
      <c r="J8040" s="118"/>
      <c r="K8040" s="118"/>
      <c r="L8040" s="48" t="s">
        <v>5</v>
      </c>
      <c r="M8040" s="47" t="str">
        <f>IF(H8039="Erdgas","Erdgaskosten exkl. Steuern, Abgaben, Netzentgelte, etc.",IF(H8039="Strom","Stromkosten exkl. Steuern, Abgaben, Netzentgelte, etc.",IF(H8039="Wärme/Kälte","Wärme-/Kältekosten exkl. Steuern, Abgaben, Netzentgelte, etc.", "Bitte Energieart auswählen!")))</f>
        <v>Bitte Energieart auswählen!</v>
      </c>
      <c r="N8040" s="47"/>
      <c r="O8040" s="47"/>
      <c r="P8040" s="75"/>
      <c r="Q8040" s="61"/>
      <c r="R8040" s="62"/>
      <c r="S8040" s="47"/>
    </row>
    <row r="8041" spans="2:19" ht="15" thickBot="1" x14ac:dyDescent="0.35">
      <c r="B8041" s="47" t="str">
        <f>IF(AND(H8039="Erdgas",H8038="Nein"),"Aliquoter Erdgasverbrauch in kWh von 1. Oktober 2022 bis 31. Dezember 2022",IF(H8039="Erdgas","Erdgasverbrauch in kWh von 1. Oktober 2022 bis 31. Dezember 2022",IF(AND(H8039="Strom",H8038="Nein"),"Aliquoter Stromverbrauch in kWh von 1. Oktober 2022 bis 31. Dezember 2022",IF(H8039="Strom","Stromverbrauch in kWh von 1. Oktober 2022 bis 31. Dezember 2022",IF(AND(H8039="Wärme/Kälte",H8038="Nein"),"Aliquoter Wärme-/Kälteverbrauch in kWh von 1. Oktober 2022 bis 31. Dezember 2022",IF(H8039="Wärme/Kälte","Wärme-/Kälteverbrauch in kWh von 1. Oktober 2022 bis 31. Dezember 2022","Bitte Energieart auswählen!"))))))</f>
        <v>Bitte Energieart auswählen!</v>
      </c>
      <c r="C8041" s="47"/>
      <c r="D8041" s="47"/>
      <c r="E8041" s="47"/>
      <c r="F8041" s="47"/>
      <c r="G8041" s="47"/>
      <c r="H8041" s="59">
        <f>SUM(I8041:K8041)</f>
        <v>0</v>
      </c>
      <c r="I8041" s="119" t="str">
        <f>IFERROR(IF(H8038="Nein",VLOOKUP(H8037,'1 - Strom Erdgas Wärme 2021'!H:AA,20,FALSE)/12,""),"")</f>
        <v/>
      </c>
      <c r="J8041" s="119" t="str">
        <f>IFERROR(IF(H8038="Nein",VLOOKUP(H8037,'1 - Strom Erdgas Wärme 2021'!H:AB,20,FALSE)/12,""),"")</f>
        <v/>
      </c>
      <c r="K8041" s="119" t="str">
        <f>IFERROR(IF(H8038="Nein",VLOOKUP(H8037,'1 - Strom Erdgas Wärme 2021'!H:AC,20,FALSE)/12,""),"")</f>
        <v/>
      </c>
      <c r="L8041" s="48" t="s">
        <v>5</v>
      </c>
      <c r="M8041" s="76" t="str">
        <f>IFERROR(IF(H8038="Nein","Vorbefüllte Verbrauchswerte wurden aliquot (d.h. 1/12) aus dem Jahr 2021 übernommen.","Bitte ergänzen Sie die monatlichen Verbrauchswerte gem. Lastprofilzähler"),"")</f>
        <v>Bitte ergänzen Sie die monatlichen Verbrauchswerte gem. Lastprofilzähler</v>
      </c>
      <c r="N8041" s="77"/>
      <c r="O8041" s="77"/>
      <c r="P8041" s="77"/>
      <c r="Q8041" s="77"/>
      <c r="R8041" s="77"/>
      <c r="S8041" s="77"/>
    </row>
    <row r="8042" spans="2:19" x14ac:dyDescent="0.3">
      <c r="B8042" s="47" t="str">
        <f>IF(H8039="Wärme/Kälte","Energiemix: Anteil in % der aus Strom oder Erdgas erzeugten Wärme/Kälte","")</f>
        <v/>
      </c>
      <c r="C8042" s="46"/>
      <c r="D8042" s="46"/>
      <c r="E8042" s="46"/>
      <c r="F8042" s="74">
        <f>IFERROR(SUMPRODUCT(I8042:K8042,I8041:K8041),"")</f>
        <v>0</v>
      </c>
      <c r="G8042" s="74"/>
      <c r="H8042" s="46"/>
      <c r="I8042" s="120"/>
      <c r="J8042" s="121"/>
      <c r="K8042" s="121"/>
      <c r="L8042" s="48" t="str">
        <f>IF(H8039="Wärme/Kälte","i","")</f>
        <v/>
      </c>
      <c r="M8042" s="47" t="str">
        <f>IF(H8039="Wärme/Kälte","Bitte geben Sie den Anteil in % (von 0 bis 100, ohne Prozentzeichen) der  direkt aus Strom oder Erdgas erzeugten Wärme/Kälte.","")</f>
        <v/>
      </c>
      <c r="N8042" s="46"/>
      <c r="O8042" s="46"/>
      <c r="P8042" s="46"/>
      <c r="Q8042" s="46"/>
      <c r="R8042" s="46"/>
      <c r="S8042" s="46"/>
    </row>
    <row r="8043" spans="2:19" x14ac:dyDescent="0.3">
      <c r="B8043" s="46"/>
      <c r="C8043" s="46"/>
      <c r="D8043" s="46"/>
      <c r="E8043" s="46"/>
      <c r="F8043" s="46"/>
      <c r="G8043" s="46"/>
      <c r="H8043" s="46"/>
      <c r="I8043" s="98"/>
      <c r="J8043" s="46"/>
      <c r="K8043" s="46"/>
      <c r="L8043" s="48"/>
      <c r="M8043" s="47"/>
      <c r="N8043" s="46"/>
      <c r="O8043" s="46"/>
      <c r="P8043" s="46"/>
      <c r="Q8043" s="46"/>
      <c r="R8043" s="46"/>
      <c r="S8043" s="46"/>
    </row>
    <row r="8044" spans="2:19" ht="18" thickBot="1" x14ac:dyDescent="0.5">
      <c r="B8044" s="56" t="s">
        <v>10</v>
      </c>
      <c r="C8044" s="47"/>
      <c r="D8044" s="47"/>
      <c r="E8044" s="47"/>
      <c r="F8044" s="47"/>
      <c r="G8044" s="47"/>
      <c r="H8044" s="47"/>
      <c r="I8044" s="68">
        <v>44835</v>
      </c>
      <c r="J8044" s="68">
        <v>44866</v>
      </c>
      <c r="K8044" s="68">
        <v>44896</v>
      </c>
      <c r="L8044" s="47"/>
      <c r="M8044" s="69"/>
      <c r="N8044" s="69"/>
      <c r="O8044" s="69"/>
      <c r="P8044" s="69"/>
      <c r="Q8044" s="69"/>
      <c r="R8044" s="69"/>
      <c r="S8044" s="47"/>
    </row>
    <row r="8045" spans="2:19" ht="15" thickBot="1" x14ac:dyDescent="0.35">
      <c r="B8045" s="47" t="s">
        <v>28</v>
      </c>
      <c r="C8045" s="47"/>
      <c r="D8045" s="47"/>
      <c r="E8045" s="47"/>
      <c r="F8045" s="47"/>
      <c r="G8045" s="47"/>
      <c r="H8045" s="117"/>
      <c r="I8045" s="70"/>
      <c r="J8045" s="71"/>
      <c r="K8045" s="71"/>
      <c r="L8045" s="48" t="s">
        <v>5</v>
      </c>
      <c r="M8045" s="47" t="s">
        <v>29</v>
      </c>
      <c r="N8045" s="69"/>
      <c r="O8045" s="69"/>
      <c r="P8045" s="69"/>
      <c r="Q8045" s="69"/>
      <c r="R8045" s="69"/>
      <c r="S8045" s="47"/>
    </row>
    <row r="8046" spans="2:19" ht="15" thickBot="1" x14ac:dyDescent="0.35">
      <c r="B8046" s="47" t="s">
        <v>13</v>
      </c>
      <c r="C8046" s="47"/>
      <c r="D8046" s="47"/>
      <c r="E8046" s="47"/>
      <c r="F8046" s="47"/>
      <c r="G8046" s="47"/>
      <c r="H8046" s="138">
        <f>IFERROR(VLOOKUP(H8045,'1 - Strom Erdgas Wärme 2021'!H:AA,17,FALSE),"")</f>
        <v>0</v>
      </c>
      <c r="I8046" s="70"/>
      <c r="J8046" s="71"/>
      <c r="K8046" s="71"/>
      <c r="L8046" s="48"/>
      <c r="M8046" s="47"/>
      <c r="N8046" s="69"/>
      <c r="O8046" s="69"/>
      <c r="P8046" s="69"/>
      <c r="Q8046" s="69"/>
      <c r="R8046" s="69"/>
      <c r="S8046" s="47"/>
    </row>
    <row r="8047" spans="2:19" ht="15" thickBot="1" x14ac:dyDescent="0.35">
      <c r="B8047" s="47" t="s">
        <v>16</v>
      </c>
      <c r="C8047" s="47"/>
      <c r="D8047" s="47"/>
      <c r="E8047" s="47"/>
      <c r="F8047" s="47"/>
      <c r="G8047" s="47"/>
      <c r="H8047" s="139"/>
      <c r="I8047" s="72"/>
      <c r="J8047" s="73"/>
      <c r="K8047" s="73"/>
      <c r="L8047" s="48" t="s">
        <v>5</v>
      </c>
      <c r="M8047" s="47" t="s">
        <v>17</v>
      </c>
      <c r="N8047" s="69"/>
      <c r="O8047" s="69"/>
      <c r="P8047" s="69"/>
      <c r="Q8047" s="69"/>
      <c r="R8047" s="69"/>
      <c r="S8047" s="47"/>
    </row>
    <row r="8048" spans="2:19" ht="16.8" thickBot="1" x14ac:dyDescent="0.45">
      <c r="B8048" s="47" t="str">
        <f>IF(H8047="Erdgas","Arbeitspreis pro kWh Erdgas in EUR",IF(H8047="Strom","Arbeitspreis pro kWh Strom in EUR",IF(H8047="Wärme/Kälte","Arbeitspreis pro kWh Wärme-/Kälteverbrauch in EUR","Bitte Energieart auswählen!")))</f>
        <v>Bitte Energieart auswählen!</v>
      </c>
      <c r="C8048" s="47"/>
      <c r="D8048" s="47"/>
      <c r="E8048" s="47"/>
      <c r="F8048" s="47"/>
      <c r="G8048" s="74">
        <f>IFERROR(SUMPRODUCT(I8048:K8048,I8049:K8049),"")</f>
        <v>0</v>
      </c>
      <c r="H8048" s="47"/>
      <c r="I8048" s="118"/>
      <c r="J8048" s="118"/>
      <c r="K8048" s="118"/>
      <c r="L8048" s="48" t="s">
        <v>5</v>
      </c>
      <c r="M8048" s="47" t="str">
        <f>IF(H8047="Erdgas","Erdgaskosten exkl. Steuern, Abgaben, Netzentgelte, etc.",IF(H8047="Strom","Stromkosten exkl. Steuern, Abgaben, Netzentgelte, etc.",IF(H8047="Wärme/Kälte","Wärme-/Kältekosten exkl. Steuern, Abgaben, Netzentgelte, etc.", "Bitte Energieart auswählen!")))</f>
        <v>Bitte Energieart auswählen!</v>
      </c>
      <c r="N8048" s="47"/>
      <c r="O8048" s="47"/>
      <c r="P8048" s="75"/>
      <c r="Q8048" s="61"/>
      <c r="R8048" s="62"/>
      <c r="S8048" s="47"/>
    </row>
    <row r="8049" spans="2:19" ht="15" thickBot="1" x14ac:dyDescent="0.35">
      <c r="B8049" s="47" t="str">
        <f>IF(AND(H8047="Erdgas",H8046="Nein"),"Aliquoter Erdgasverbrauch in kWh von 1. Oktober 2022 bis 31. Dezember 2022",IF(H8047="Erdgas","Erdgasverbrauch in kWh von 1. Oktober 2022 bis 31. Dezember 2022",IF(AND(H8047="Strom",H8046="Nein"),"Aliquoter Stromverbrauch in kWh von 1. Oktober 2022 bis 31. Dezember 2022",IF(H8047="Strom","Stromverbrauch in kWh von 1. Oktober 2022 bis 31. Dezember 2022",IF(AND(H8047="Wärme/Kälte",H8046="Nein"),"Aliquoter Wärme-/Kälteverbrauch in kWh von 1. Oktober 2022 bis 31. Dezember 2022",IF(H8047="Wärme/Kälte","Wärme-/Kälteverbrauch in kWh von 1. Oktober 2022 bis 31. Dezember 2022","Bitte Energieart auswählen!"))))))</f>
        <v>Bitte Energieart auswählen!</v>
      </c>
      <c r="C8049" s="47"/>
      <c r="D8049" s="47"/>
      <c r="E8049" s="47"/>
      <c r="F8049" s="47"/>
      <c r="G8049" s="47"/>
      <c r="H8049" s="59">
        <f>SUM(I8049:K8049)</f>
        <v>0</v>
      </c>
      <c r="I8049" s="119" t="str">
        <f>IFERROR(IF(H8046="Nein",VLOOKUP(H8045,'1 - Strom Erdgas Wärme 2021'!H:AA,20,FALSE)/12,""),"")</f>
        <v/>
      </c>
      <c r="J8049" s="119" t="str">
        <f>IFERROR(IF(H8046="Nein",VLOOKUP(H8045,'1 - Strom Erdgas Wärme 2021'!H:AB,20,FALSE)/12,""),"")</f>
        <v/>
      </c>
      <c r="K8049" s="119" t="str">
        <f>IFERROR(IF(H8046="Nein",VLOOKUP(H8045,'1 - Strom Erdgas Wärme 2021'!H:AC,20,FALSE)/12,""),"")</f>
        <v/>
      </c>
      <c r="L8049" s="48" t="s">
        <v>5</v>
      </c>
      <c r="M8049" s="76" t="str">
        <f>IFERROR(IF(H8046="Nein","Vorbefüllte Verbrauchswerte wurden aliquot (d.h. 1/12) aus dem Jahr 2021 übernommen.","Bitte ergänzen Sie die monatlichen Verbrauchswerte gem. Lastprofilzähler"),"")</f>
        <v>Bitte ergänzen Sie die monatlichen Verbrauchswerte gem. Lastprofilzähler</v>
      </c>
      <c r="N8049" s="77"/>
      <c r="O8049" s="77"/>
      <c r="P8049" s="77"/>
      <c r="Q8049" s="77"/>
      <c r="R8049" s="77"/>
      <c r="S8049" s="77"/>
    </row>
    <row r="8050" spans="2:19" x14ac:dyDescent="0.3">
      <c r="B8050" s="47" t="str">
        <f>IF(H8047="Wärme/Kälte","Energiemix: Anteil in % der aus Strom oder Erdgas erzeugten Wärme/Kälte","")</f>
        <v/>
      </c>
      <c r="C8050" s="46"/>
      <c r="D8050" s="46"/>
      <c r="E8050" s="46"/>
      <c r="F8050" s="74">
        <f>IFERROR(SUMPRODUCT(I8050:K8050,I8049:K8049),"")</f>
        <v>0</v>
      </c>
      <c r="G8050" s="74"/>
      <c r="H8050" s="46"/>
      <c r="I8050" s="120"/>
      <c r="J8050" s="121"/>
      <c r="K8050" s="121"/>
      <c r="L8050" s="48" t="str">
        <f>IF(H8047="Wärme/Kälte","i","")</f>
        <v/>
      </c>
      <c r="M8050" s="47" t="str">
        <f>IF(H8047="Wärme/Kälte","Bitte geben Sie den Anteil in % (von 0 bis 100, ohne Prozentzeichen) der  direkt aus Strom oder Erdgas erzeugten Wärme/Kälte.","")</f>
        <v/>
      </c>
      <c r="N8050" s="46"/>
      <c r="O8050" s="46"/>
      <c r="P8050" s="46"/>
      <c r="Q8050" s="46"/>
      <c r="R8050" s="46"/>
      <c r="S8050" s="46"/>
    </row>
    <row r="8051" spans="2:19" x14ac:dyDescent="0.3">
      <c r="B8051" s="46"/>
      <c r="C8051" s="46"/>
      <c r="D8051" s="46"/>
      <c r="E8051" s="46"/>
      <c r="F8051" s="46"/>
      <c r="G8051" s="46"/>
      <c r="H8051" s="46"/>
      <c r="I8051" s="98"/>
      <c r="J8051" s="46"/>
      <c r="K8051" s="46"/>
      <c r="L8051" s="48"/>
      <c r="M8051" s="47"/>
      <c r="N8051" s="46"/>
      <c r="O8051" s="46"/>
      <c r="P8051" s="46"/>
      <c r="Q8051" s="46"/>
      <c r="R8051" s="46"/>
      <c r="S8051" s="46"/>
    </row>
  </sheetData>
  <sheetProtection algorithmName="SHA-512" hashValue="Tz0nfKd5XF+G4/6B+K2f18h1b1RXC/hKODF7JUA2T1/Ul/dRybzS907DwecaBANr7tVZAnEZarOQ/fDHq+4Y0A==" saltValue="QKDDamteI6gdTli+FuNEkw==" spinCount="100000" sheet="1" formatCells="0" formatColumns="0" formatRows="0" insertColumns="0" insertRows="0" insertHyperlinks="0" deleteColumns="0" deleteRows="0" sort="0" autoFilter="0" pivotTables="0"/>
  <conditionalFormatting sqref="I51">
    <cfRule type="expression" dxfId="15021" priority="15030">
      <formula>H48="Wärme/Kälte"</formula>
    </cfRule>
  </conditionalFormatting>
  <conditionalFormatting sqref="J51">
    <cfRule type="expression" dxfId="15020" priority="15029">
      <formula>H48="Wärme/Kälte"</formula>
    </cfRule>
  </conditionalFormatting>
  <conditionalFormatting sqref="K51">
    <cfRule type="expression" dxfId="15019" priority="15028">
      <formula>H48="Wärme/Kälte"</formula>
    </cfRule>
  </conditionalFormatting>
  <conditionalFormatting sqref="I50">
    <cfRule type="expression" dxfId="15018" priority="15016">
      <formula>H47=""</formula>
    </cfRule>
    <cfRule type="expression" dxfId="15017" priority="15027">
      <formula>H47="Wärme/Kälte"</formula>
    </cfRule>
  </conditionalFormatting>
  <conditionalFormatting sqref="J50">
    <cfRule type="expression" dxfId="15016" priority="15026">
      <formula>H47="Wärme/Kälte"</formula>
    </cfRule>
  </conditionalFormatting>
  <conditionalFormatting sqref="K50">
    <cfRule type="expression" dxfId="15015" priority="15025">
      <formula>H47="Wärme/Kälte"</formula>
    </cfRule>
  </conditionalFormatting>
  <conditionalFormatting sqref="I50">
    <cfRule type="expression" dxfId="15014" priority="15019">
      <formula>H47="Strom"</formula>
    </cfRule>
    <cfRule type="expression" dxfId="15013" priority="15024">
      <formula>H47="Erdgas"</formula>
    </cfRule>
  </conditionalFormatting>
  <conditionalFormatting sqref="J50">
    <cfRule type="expression" dxfId="15012" priority="15018">
      <formula>H47=""</formula>
    </cfRule>
    <cfRule type="expression" dxfId="15011" priority="15021">
      <formula>H47="Strom"</formula>
    </cfRule>
    <cfRule type="expression" dxfId="15010" priority="15023">
      <formula>H47="Erdgas"</formula>
    </cfRule>
  </conditionalFormatting>
  <conditionalFormatting sqref="K50">
    <cfRule type="expression" dxfId="15009" priority="15017">
      <formula>H47=""</formula>
    </cfRule>
    <cfRule type="expression" dxfId="15008" priority="15020">
      <formula>H47="Strom"</formula>
    </cfRule>
    <cfRule type="expression" dxfId="15007" priority="15022">
      <formula>H47="Erdgas"</formula>
    </cfRule>
  </conditionalFormatting>
  <conditionalFormatting sqref="I59">
    <cfRule type="expression" dxfId="15006" priority="15000">
      <formula>H56="Wärme/Kälte"</formula>
    </cfRule>
  </conditionalFormatting>
  <conditionalFormatting sqref="J59">
    <cfRule type="expression" dxfId="15005" priority="14999">
      <formula>H56="Wärme/Kälte"</formula>
    </cfRule>
  </conditionalFormatting>
  <conditionalFormatting sqref="K59">
    <cfRule type="expression" dxfId="15004" priority="14998">
      <formula>H56="Wärme/Kälte"</formula>
    </cfRule>
  </conditionalFormatting>
  <conditionalFormatting sqref="I58">
    <cfRule type="expression" dxfId="15003" priority="14986">
      <formula>H55=""</formula>
    </cfRule>
    <cfRule type="expression" dxfId="15002" priority="14997">
      <formula>H55="Wärme/Kälte"</formula>
    </cfRule>
  </conditionalFormatting>
  <conditionalFormatting sqref="J58">
    <cfRule type="expression" dxfId="15001" priority="14996">
      <formula>H55="Wärme/Kälte"</formula>
    </cfRule>
  </conditionalFormatting>
  <conditionalFormatting sqref="K58">
    <cfRule type="expression" dxfId="15000" priority="14995">
      <formula>H55="Wärme/Kälte"</formula>
    </cfRule>
  </conditionalFormatting>
  <conditionalFormatting sqref="I58">
    <cfRule type="expression" dxfId="14999" priority="14989">
      <formula>H55="Strom"</formula>
    </cfRule>
    <cfRule type="expression" dxfId="14998" priority="14994">
      <formula>H55="Erdgas"</formula>
    </cfRule>
  </conditionalFormatting>
  <conditionalFormatting sqref="J58">
    <cfRule type="expression" dxfId="14997" priority="14988">
      <formula>H55=""</formula>
    </cfRule>
    <cfRule type="expression" dxfId="14996" priority="14991">
      <formula>H55="Strom"</formula>
    </cfRule>
    <cfRule type="expression" dxfId="14995" priority="14993">
      <formula>H55="Erdgas"</formula>
    </cfRule>
  </conditionalFormatting>
  <conditionalFormatting sqref="K58">
    <cfRule type="expression" dxfId="14994" priority="14987">
      <formula>H55=""</formula>
    </cfRule>
    <cfRule type="expression" dxfId="14993" priority="14990">
      <formula>H55="Strom"</formula>
    </cfRule>
    <cfRule type="expression" dxfId="14992" priority="14992">
      <formula>H55="Erdgas"</formula>
    </cfRule>
  </conditionalFormatting>
  <conditionalFormatting sqref="I67">
    <cfRule type="expression" dxfId="14991" priority="14985">
      <formula>H64="Wärme/Kälte"</formula>
    </cfRule>
  </conditionalFormatting>
  <conditionalFormatting sqref="J67">
    <cfRule type="expression" dxfId="14990" priority="14984">
      <formula>H64="Wärme/Kälte"</formula>
    </cfRule>
  </conditionalFormatting>
  <conditionalFormatting sqref="K67">
    <cfRule type="expression" dxfId="14989" priority="14983">
      <formula>H64="Wärme/Kälte"</formula>
    </cfRule>
  </conditionalFormatting>
  <conditionalFormatting sqref="I66">
    <cfRule type="expression" dxfId="14988" priority="14971">
      <formula>H63=""</formula>
    </cfRule>
    <cfRule type="expression" dxfId="14987" priority="14982">
      <formula>H63="Wärme/Kälte"</formula>
    </cfRule>
  </conditionalFormatting>
  <conditionalFormatting sqref="J66">
    <cfRule type="expression" dxfId="14986" priority="14981">
      <formula>H63="Wärme/Kälte"</formula>
    </cfRule>
  </conditionalFormatting>
  <conditionalFormatting sqref="K66">
    <cfRule type="expression" dxfId="14985" priority="14980">
      <formula>H63="Wärme/Kälte"</formula>
    </cfRule>
  </conditionalFormatting>
  <conditionalFormatting sqref="I66">
    <cfRule type="expression" dxfId="14984" priority="14974">
      <formula>H63="Strom"</formula>
    </cfRule>
    <cfRule type="expression" dxfId="14983" priority="14979">
      <formula>H63="Erdgas"</formula>
    </cfRule>
  </conditionalFormatting>
  <conditionalFormatting sqref="J66">
    <cfRule type="expression" dxfId="14982" priority="14973">
      <formula>H63=""</formula>
    </cfRule>
    <cfRule type="expression" dxfId="14981" priority="14976">
      <formula>H63="Strom"</formula>
    </cfRule>
    <cfRule type="expression" dxfId="14980" priority="14978">
      <formula>H63="Erdgas"</formula>
    </cfRule>
  </conditionalFormatting>
  <conditionalFormatting sqref="K66">
    <cfRule type="expression" dxfId="14979" priority="14972">
      <formula>H63=""</formula>
    </cfRule>
    <cfRule type="expression" dxfId="14978" priority="14975">
      <formula>H63="Strom"</formula>
    </cfRule>
    <cfRule type="expression" dxfId="14977" priority="14977">
      <formula>H63="Erdgas"</formula>
    </cfRule>
  </conditionalFormatting>
  <conditionalFormatting sqref="I75">
    <cfRule type="expression" dxfId="14976" priority="14970">
      <formula>H72="Wärme/Kälte"</formula>
    </cfRule>
  </conditionalFormatting>
  <conditionalFormatting sqref="J75">
    <cfRule type="expression" dxfId="14975" priority="14969">
      <formula>H72="Wärme/Kälte"</formula>
    </cfRule>
  </conditionalFormatting>
  <conditionalFormatting sqref="K75">
    <cfRule type="expression" dxfId="14974" priority="14968">
      <formula>H72="Wärme/Kälte"</formula>
    </cfRule>
  </conditionalFormatting>
  <conditionalFormatting sqref="I74">
    <cfRule type="expression" dxfId="14973" priority="14956">
      <formula>H71=""</formula>
    </cfRule>
    <cfRule type="expression" dxfId="14972" priority="14967">
      <formula>H71="Wärme/Kälte"</formula>
    </cfRule>
  </conditionalFormatting>
  <conditionalFormatting sqref="J74">
    <cfRule type="expression" dxfId="14971" priority="14966">
      <formula>H71="Wärme/Kälte"</formula>
    </cfRule>
  </conditionalFormatting>
  <conditionalFormatting sqref="K74">
    <cfRule type="expression" dxfId="14970" priority="14965">
      <formula>H71="Wärme/Kälte"</formula>
    </cfRule>
  </conditionalFormatting>
  <conditionalFormatting sqref="I74">
    <cfRule type="expression" dxfId="14969" priority="14959">
      <formula>H71="Strom"</formula>
    </cfRule>
    <cfRule type="expression" dxfId="14968" priority="14964">
      <formula>H71="Erdgas"</formula>
    </cfRule>
  </conditionalFormatting>
  <conditionalFormatting sqref="J74">
    <cfRule type="expression" dxfId="14967" priority="14958">
      <formula>H71=""</formula>
    </cfRule>
    <cfRule type="expression" dxfId="14966" priority="14961">
      <formula>H71="Strom"</formula>
    </cfRule>
    <cfRule type="expression" dxfId="14965" priority="14963">
      <formula>H71="Erdgas"</formula>
    </cfRule>
  </conditionalFormatting>
  <conditionalFormatting sqref="K74">
    <cfRule type="expression" dxfId="14964" priority="14957">
      <formula>H71=""</formula>
    </cfRule>
    <cfRule type="expression" dxfId="14963" priority="14960">
      <formula>H71="Strom"</formula>
    </cfRule>
    <cfRule type="expression" dxfId="14962" priority="14962">
      <formula>H71="Erdgas"</formula>
    </cfRule>
  </conditionalFormatting>
  <conditionalFormatting sqref="I83">
    <cfRule type="expression" dxfId="14961" priority="14955">
      <formula>H80="Wärme/Kälte"</formula>
    </cfRule>
  </conditionalFormatting>
  <conditionalFormatting sqref="J83">
    <cfRule type="expression" dxfId="14960" priority="14954">
      <formula>H80="Wärme/Kälte"</formula>
    </cfRule>
  </conditionalFormatting>
  <conditionalFormatting sqref="K83">
    <cfRule type="expression" dxfId="14959" priority="14953">
      <formula>H80="Wärme/Kälte"</formula>
    </cfRule>
  </conditionalFormatting>
  <conditionalFormatting sqref="I82">
    <cfRule type="expression" dxfId="14958" priority="14941">
      <formula>H79=""</formula>
    </cfRule>
    <cfRule type="expression" dxfId="14957" priority="14952">
      <formula>H79="Wärme/Kälte"</formula>
    </cfRule>
  </conditionalFormatting>
  <conditionalFormatting sqref="J82">
    <cfRule type="expression" dxfId="14956" priority="14951">
      <formula>H79="Wärme/Kälte"</formula>
    </cfRule>
  </conditionalFormatting>
  <conditionalFormatting sqref="K82">
    <cfRule type="expression" dxfId="14955" priority="14950">
      <formula>H79="Wärme/Kälte"</formula>
    </cfRule>
  </conditionalFormatting>
  <conditionalFormatting sqref="I82">
    <cfRule type="expression" dxfId="14954" priority="14944">
      <formula>H79="Strom"</formula>
    </cfRule>
    <cfRule type="expression" dxfId="14953" priority="14949">
      <formula>H79="Erdgas"</formula>
    </cfRule>
  </conditionalFormatting>
  <conditionalFormatting sqref="J82">
    <cfRule type="expression" dxfId="14952" priority="14943">
      <formula>H79=""</formula>
    </cfRule>
    <cfRule type="expression" dxfId="14951" priority="14946">
      <formula>H79="Strom"</formula>
    </cfRule>
    <cfRule type="expression" dxfId="14950" priority="14948">
      <formula>H79="Erdgas"</formula>
    </cfRule>
  </conditionalFormatting>
  <conditionalFormatting sqref="K82">
    <cfRule type="expression" dxfId="14949" priority="14942">
      <formula>H79=""</formula>
    </cfRule>
    <cfRule type="expression" dxfId="14948" priority="14945">
      <formula>H79="Strom"</formula>
    </cfRule>
    <cfRule type="expression" dxfId="14947" priority="14947">
      <formula>H79="Erdgas"</formula>
    </cfRule>
  </conditionalFormatting>
  <conditionalFormatting sqref="I91">
    <cfRule type="expression" dxfId="14946" priority="14940">
      <formula>H88="Wärme/Kälte"</formula>
    </cfRule>
  </conditionalFormatting>
  <conditionalFormatting sqref="J91">
    <cfRule type="expression" dxfId="14945" priority="14939">
      <formula>H88="Wärme/Kälte"</formula>
    </cfRule>
  </conditionalFormatting>
  <conditionalFormatting sqref="K91">
    <cfRule type="expression" dxfId="14944" priority="14938">
      <formula>H88="Wärme/Kälte"</formula>
    </cfRule>
  </conditionalFormatting>
  <conditionalFormatting sqref="I90">
    <cfRule type="expression" dxfId="14943" priority="14926">
      <formula>H87=""</formula>
    </cfRule>
    <cfRule type="expression" dxfId="14942" priority="14937">
      <formula>H87="Wärme/Kälte"</formula>
    </cfRule>
  </conditionalFormatting>
  <conditionalFormatting sqref="J90">
    <cfRule type="expression" dxfId="14941" priority="14936">
      <formula>H87="Wärme/Kälte"</formula>
    </cfRule>
  </conditionalFormatting>
  <conditionalFormatting sqref="K90">
    <cfRule type="expression" dxfId="14940" priority="14935">
      <formula>H87="Wärme/Kälte"</formula>
    </cfRule>
  </conditionalFormatting>
  <conditionalFormatting sqref="I90">
    <cfRule type="expression" dxfId="14939" priority="14929">
      <formula>H87="Strom"</formula>
    </cfRule>
    <cfRule type="expression" dxfId="14938" priority="14934">
      <formula>H87="Erdgas"</formula>
    </cfRule>
  </conditionalFormatting>
  <conditionalFormatting sqref="J90">
    <cfRule type="expression" dxfId="14937" priority="14928">
      <formula>H87=""</formula>
    </cfRule>
    <cfRule type="expression" dxfId="14936" priority="14931">
      <formula>H87="Strom"</formula>
    </cfRule>
    <cfRule type="expression" dxfId="14935" priority="14933">
      <formula>H87="Erdgas"</formula>
    </cfRule>
  </conditionalFormatting>
  <conditionalFormatting sqref="K90">
    <cfRule type="expression" dxfId="14934" priority="14927">
      <formula>H87=""</formula>
    </cfRule>
    <cfRule type="expression" dxfId="14933" priority="14930">
      <formula>H87="Strom"</formula>
    </cfRule>
    <cfRule type="expression" dxfId="14932" priority="14932">
      <formula>H87="Erdgas"</formula>
    </cfRule>
  </conditionalFormatting>
  <conditionalFormatting sqref="I99">
    <cfRule type="expression" dxfId="14931" priority="14925">
      <formula>H96="Wärme/Kälte"</formula>
    </cfRule>
  </conditionalFormatting>
  <conditionalFormatting sqref="J99">
    <cfRule type="expression" dxfId="14930" priority="14924">
      <formula>H96="Wärme/Kälte"</formula>
    </cfRule>
  </conditionalFormatting>
  <conditionalFormatting sqref="K99">
    <cfRule type="expression" dxfId="14929" priority="14923">
      <formula>H96="Wärme/Kälte"</formula>
    </cfRule>
  </conditionalFormatting>
  <conditionalFormatting sqref="I98">
    <cfRule type="expression" dxfId="14928" priority="14911">
      <formula>H95=""</formula>
    </cfRule>
    <cfRule type="expression" dxfId="14927" priority="14922">
      <formula>H95="Wärme/Kälte"</formula>
    </cfRule>
  </conditionalFormatting>
  <conditionalFormatting sqref="J98">
    <cfRule type="expression" dxfId="14926" priority="14921">
      <formula>H95="Wärme/Kälte"</formula>
    </cfRule>
  </conditionalFormatting>
  <conditionalFormatting sqref="K98">
    <cfRule type="expression" dxfId="14925" priority="14920">
      <formula>H95="Wärme/Kälte"</formula>
    </cfRule>
  </conditionalFormatting>
  <conditionalFormatting sqref="I98">
    <cfRule type="expression" dxfId="14924" priority="14914">
      <formula>H95="Strom"</formula>
    </cfRule>
    <cfRule type="expression" dxfId="14923" priority="14919">
      <formula>H95="Erdgas"</formula>
    </cfRule>
  </conditionalFormatting>
  <conditionalFormatting sqref="J98">
    <cfRule type="expression" dxfId="14922" priority="14913">
      <formula>H95=""</formula>
    </cfRule>
    <cfRule type="expression" dxfId="14921" priority="14916">
      <formula>H95="Strom"</formula>
    </cfRule>
    <cfRule type="expression" dxfId="14920" priority="14918">
      <formula>H95="Erdgas"</formula>
    </cfRule>
  </conditionalFormatting>
  <conditionalFormatting sqref="K98">
    <cfRule type="expression" dxfId="14919" priority="14912">
      <formula>H95=""</formula>
    </cfRule>
    <cfRule type="expression" dxfId="14918" priority="14915">
      <formula>H95="Strom"</formula>
    </cfRule>
    <cfRule type="expression" dxfId="14917" priority="14917">
      <formula>H95="Erdgas"</formula>
    </cfRule>
  </conditionalFormatting>
  <conditionalFormatting sqref="I107">
    <cfRule type="expression" dxfId="14916" priority="14910">
      <formula>H104="Wärme/Kälte"</formula>
    </cfRule>
  </conditionalFormatting>
  <conditionalFormatting sqref="J107">
    <cfRule type="expression" dxfId="14915" priority="14909">
      <formula>H104="Wärme/Kälte"</formula>
    </cfRule>
  </conditionalFormatting>
  <conditionalFormatting sqref="K107">
    <cfRule type="expression" dxfId="14914" priority="14908">
      <formula>H104="Wärme/Kälte"</formula>
    </cfRule>
  </conditionalFormatting>
  <conditionalFormatting sqref="I106">
    <cfRule type="expression" dxfId="14913" priority="14896">
      <formula>H103=""</formula>
    </cfRule>
    <cfRule type="expression" dxfId="14912" priority="14907">
      <formula>H103="Wärme/Kälte"</formula>
    </cfRule>
  </conditionalFormatting>
  <conditionalFormatting sqref="J106">
    <cfRule type="expression" dxfId="14911" priority="14906">
      <formula>H103="Wärme/Kälte"</formula>
    </cfRule>
  </conditionalFormatting>
  <conditionalFormatting sqref="K106">
    <cfRule type="expression" dxfId="14910" priority="14905">
      <formula>H103="Wärme/Kälte"</formula>
    </cfRule>
  </conditionalFormatting>
  <conditionalFormatting sqref="I106">
    <cfRule type="expression" dxfId="14909" priority="14899">
      <formula>H103="Strom"</formula>
    </cfRule>
    <cfRule type="expression" dxfId="14908" priority="14904">
      <formula>H103="Erdgas"</formula>
    </cfRule>
  </conditionalFormatting>
  <conditionalFormatting sqref="J106">
    <cfRule type="expression" dxfId="14907" priority="14898">
      <formula>H103=""</formula>
    </cfRule>
    <cfRule type="expression" dxfId="14906" priority="14901">
      <formula>H103="Strom"</formula>
    </cfRule>
    <cfRule type="expression" dxfId="14905" priority="14903">
      <formula>H103="Erdgas"</formula>
    </cfRule>
  </conditionalFormatting>
  <conditionalFormatting sqref="K106">
    <cfRule type="expression" dxfId="14904" priority="14897">
      <formula>H103=""</formula>
    </cfRule>
    <cfRule type="expression" dxfId="14903" priority="14900">
      <formula>H103="Strom"</formula>
    </cfRule>
    <cfRule type="expression" dxfId="14902" priority="14902">
      <formula>H103="Erdgas"</formula>
    </cfRule>
  </conditionalFormatting>
  <conditionalFormatting sqref="I115">
    <cfRule type="expression" dxfId="14901" priority="14895">
      <formula>H112="Wärme/Kälte"</formula>
    </cfRule>
  </conditionalFormatting>
  <conditionalFormatting sqref="J115">
    <cfRule type="expression" dxfId="14900" priority="14894">
      <formula>H112="Wärme/Kälte"</formula>
    </cfRule>
  </conditionalFormatting>
  <conditionalFormatting sqref="K115">
    <cfRule type="expression" dxfId="14899" priority="14893">
      <formula>H112="Wärme/Kälte"</formula>
    </cfRule>
  </conditionalFormatting>
  <conditionalFormatting sqref="I114">
    <cfRule type="expression" dxfId="14898" priority="14881">
      <formula>H111=""</formula>
    </cfRule>
    <cfRule type="expression" dxfId="14897" priority="14892">
      <formula>H111="Wärme/Kälte"</formula>
    </cfRule>
  </conditionalFormatting>
  <conditionalFormatting sqref="J114">
    <cfRule type="expression" dxfId="14896" priority="14891">
      <formula>H111="Wärme/Kälte"</formula>
    </cfRule>
  </conditionalFormatting>
  <conditionalFormatting sqref="K114">
    <cfRule type="expression" dxfId="14895" priority="14890">
      <formula>H111="Wärme/Kälte"</formula>
    </cfRule>
  </conditionalFormatting>
  <conditionalFormatting sqref="I114">
    <cfRule type="expression" dxfId="14894" priority="14884">
      <formula>H111="Strom"</formula>
    </cfRule>
    <cfRule type="expression" dxfId="14893" priority="14889">
      <formula>H111="Erdgas"</formula>
    </cfRule>
  </conditionalFormatting>
  <conditionalFormatting sqref="J114">
    <cfRule type="expression" dxfId="14892" priority="14883">
      <formula>H111=""</formula>
    </cfRule>
    <cfRule type="expression" dxfId="14891" priority="14886">
      <formula>H111="Strom"</formula>
    </cfRule>
    <cfRule type="expression" dxfId="14890" priority="14888">
      <formula>H111="Erdgas"</formula>
    </cfRule>
  </conditionalFormatting>
  <conditionalFormatting sqref="K114">
    <cfRule type="expression" dxfId="14889" priority="14882">
      <formula>H111=""</formula>
    </cfRule>
    <cfRule type="expression" dxfId="14888" priority="14885">
      <formula>H111="Strom"</formula>
    </cfRule>
    <cfRule type="expression" dxfId="14887" priority="14887">
      <formula>H111="Erdgas"</formula>
    </cfRule>
  </conditionalFormatting>
  <conditionalFormatting sqref="I123">
    <cfRule type="expression" dxfId="14886" priority="14880">
      <formula>H120="Wärme/Kälte"</formula>
    </cfRule>
  </conditionalFormatting>
  <conditionalFormatting sqref="J123">
    <cfRule type="expression" dxfId="14885" priority="14879">
      <formula>H120="Wärme/Kälte"</formula>
    </cfRule>
  </conditionalFormatting>
  <conditionalFormatting sqref="K123">
    <cfRule type="expression" dxfId="14884" priority="14878">
      <formula>H120="Wärme/Kälte"</formula>
    </cfRule>
  </conditionalFormatting>
  <conditionalFormatting sqref="I122">
    <cfRule type="expression" dxfId="14883" priority="14866">
      <formula>H119=""</formula>
    </cfRule>
    <cfRule type="expression" dxfId="14882" priority="14877">
      <formula>H119="Wärme/Kälte"</formula>
    </cfRule>
  </conditionalFormatting>
  <conditionalFormatting sqref="J122">
    <cfRule type="expression" dxfId="14881" priority="14876">
      <formula>H119="Wärme/Kälte"</formula>
    </cfRule>
  </conditionalFormatting>
  <conditionalFormatting sqref="K122">
    <cfRule type="expression" dxfId="14880" priority="14875">
      <formula>H119="Wärme/Kälte"</formula>
    </cfRule>
  </conditionalFormatting>
  <conditionalFormatting sqref="I122">
    <cfRule type="expression" dxfId="14879" priority="14869">
      <formula>H119="Strom"</formula>
    </cfRule>
    <cfRule type="expression" dxfId="14878" priority="14874">
      <formula>H119="Erdgas"</formula>
    </cfRule>
  </conditionalFormatting>
  <conditionalFormatting sqref="J122">
    <cfRule type="expression" dxfId="14877" priority="14868">
      <formula>H119=""</formula>
    </cfRule>
    <cfRule type="expression" dxfId="14876" priority="14871">
      <formula>H119="Strom"</formula>
    </cfRule>
    <cfRule type="expression" dxfId="14875" priority="14873">
      <formula>H119="Erdgas"</formula>
    </cfRule>
  </conditionalFormatting>
  <conditionalFormatting sqref="K122">
    <cfRule type="expression" dxfId="14874" priority="14867">
      <formula>H119=""</formula>
    </cfRule>
    <cfRule type="expression" dxfId="14873" priority="14870">
      <formula>H119="Strom"</formula>
    </cfRule>
    <cfRule type="expression" dxfId="14872" priority="14872">
      <formula>H119="Erdgas"</formula>
    </cfRule>
  </conditionalFormatting>
  <conditionalFormatting sqref="I131">
    <cfRule type="expression" dxfId="14871" priority="14865">
      <formula>H128="Wärme/Kälte"</formula>
    </cfRule>
  </conditionalFormatting>
  <conditionalFormatting sqref="J131">
    <cfRule type="expression" dxfId="14870" priority="14864">
      <formula>H128="Wärme/Kälte"</formula>
    </cfRule>
  </conditionalFormatting>
  <conditionalFormatting sqref="K131">
    <cfRule type="expression" dxfId="14869" priority="14863">
      <formula>H128="Wärme/Kälte"</formula>
    </cfRule>
  </conditionalFormatting>
  <conditionalFormatting sqref="I130">
    <cfRule type="expression" dxfId="14868" priority="14851">
      <formula>H127=""</formula>
    </cfRule>
    <cfRule type="expression" dxfId="14867" priority="14862">
      <formula>H127="Wärme/Kälte"</formula>
    </cfRule>
  </conditionalFormatting>
  <conditionalFormatting sqref="J130">
    <cfRule type="expression" dxfId="14866" priority="14861">
      <formula>H127="Wärme/Kälte"</formula>
    </cfRule>
  </conditionalFormatting>
  <conditionalFormatting sqref="K130">
    <cfRule type="expression" dxfId="14865" priority="14860">
      <formula>H127="Wärme/Kälte"</formula>
    </cfRule>
  </conditionalFormatting>
  <conditionalFormatting sqref="I130">
    <cfRule type="expression" dxfId="14864" priority="14854">
      <formula>H127="Strom"</formula>
    </cfRule>
    <cfRule type="expression" dxfId="14863" priority="14859">
      <formula>H127="Erdgas"</formula>
    </cfRule>
  </conditionalFormatting>
  <conditionalFormatting sqref="J130">
    <cfRule type="expression" dxfId="14862" priority="14853">
      <formula>H127=""</formula>
    </cfRule>
    <cfRule type="expression" dxfId="14861" priority="14856">
      <formula>H127="Strom"</formula>
    </cfRule>
    <cfRule type="expression" dxfId="14860" priority="14858">
      <formula>H127="Erdgas"</formula>
    </cfRule>
  </conditionalFormatting>
  <conditionalFormatting sqref="K130">
    <cfRule type="expression" dxfId="14859" priority="14852">
      <formula>H127=""</formula>
    </cfRule>
    <cfRule type="expression" dxfId="14858" priority="14855">
      <formula>H127="Strom"</formula>
    </cfRule>
    <cfRule type="expression" dxfId="14857" priority="14857">
      <formula>H127="Erdgas"</formula>
    </cfRule>
  </conditionalFormatting>
  <conditionalFormatting sqref="I139">
    <cfRule type="expression" dxfId="14856" priority="14850">
      <formula>H136="Wärme/Kälte"</formula>
    </cfRule>
  </conditionalFormatting>
  <conditionalFormatting sqref="J139">
    <cfRule type="expression" dxfId="14855" priority="14849">
      <formula>H136="Wärme/Kälte"</formula>
    </cfRule>
  </conditionalFormatting>
  <conditionalFormatting sqref="K139">
    <cfRule type="expression" dxfId="14854" priority="14848">
      <formula>H136="Wärme/Kälte"</formula>
    </cfRule>
  </conditionalFormatting>
  <conditionalFormatting sqref="I138">
    <cfRule type="expression" dxfId="14853" priority="14836">
      <formula>H135=""</formula>
    </cfRule>
    <cfRule type="expression" dxfId="14852" priority="14847">
      <formula>H135="Wärme/Kälte"</formula>
    </cfRule>
  </conditionalFormatting>
  <conditionalFormatting sqref="J138">
    <cfRule type="expression" dxfId="14851" priority="14846">
      <formula>H135="Wärme/Kälte"</formula>
    </cfRule>
  </conditionalFormatting>
  <conditionalFormatting sqref="K138">
    <cfRule type="expression" dxfId="14850" priority="14845">
      <formula>H135="Wärme/Kälte"</formula>
    </cfRule>
  </conditionalFormatting>
  <conditionalFormatting sqref="I138">
    <cfRule type="expression" dxfId="14849" priority="14839">
      <formula>H135="Strom"</formula>
    </cfRule>
    <cfRule type="expression" dxfId="14848" priority="14844">
      <formula>H135="Erdgas"</formula>
    </cfRule>
  </conditionalFormatting>
  <conditionalFormatting sqref="J138">
    <cfRule type="expression" dxfId="14847" priority="14838">
      <formula>H135=""</formula>
    </cfRule>
    <cfRule type="expression" dxfId="14846" priority="14841">
      <formula>H135="Strom"</formula>
    </cfRule>
    <cfRule type="expression" dxfId="14845" priority="14843">
      <formula>H135="Erdgas"</formula>
    </cfRule>
  </conditionalFormatting>
  <conditionalFormatting sqref="K138">
    <cfRule type="expression" dxfId="14844" priority="14837">
      <formula>H135=""</formula>
    </cfRule>
    <cfRule type="expression" dxfId="14843" priority="14840">
      <formula>H135="Strom"</formula>
    </cfRule>
    <cfRule type="expression" dxfId="14842" priority="14842">
      <formula>H135="Erdgas"</formula>
    </cfRule>
  </conditionalFormatting>
  <conditionalFormatting sqref="I147">
    <cfRule type="expression" dxfId="14841" priority="14835">
      <formula>H144="Wärme/Kälte"</formula>
    </cfRule>
  </conditionalFormatting>
  <conditionalFormatting sqref="J147">
    <cfRule type="expression" dxfId="14840" priority="14834">
      <formula>H144="Wärme/Kälte"</formula>
    </cfRule>
  </conditionalFormatting>
  <conditionalFormatting sqref="K147">
    <cfRule type="expression" dxfId="14839" priority="14833">
      <formula>H144="Wärme/Kälte"</formula>
    </cfRule>
  </conditionalFormatting>
  <conditionalFormatting sqref="I146">
    <cfRule type="expression" dxfId="14838" priority="14821">
      <formula>H143=""</formula>
    </cfRule>
    <cfRule type="expression" dxfId="14837" priority="14832">
      <formula>H143="Wärme/Kälte"</formula>
    </cfRule>
  </conditionalFormatting>
  <conditionalFormatting sqref="J146">
    <cfRule type="expression" dxfId="14836" priority="14831">
      <formula>H143="Wärme/Kälte"</formula>
    </cfRule>
  </conditionalFormatting>
  <conditionalFormatting sqref="K146">
    <cfRule type="expression" dxfId="14835" priority="14830">
      <formula>H143="Wärme/Kälte"</formula>
    </cfRule>
  </conditionalFormatting>
  <conditionalFormatting sqref="I146">
    <cfRule type="expression" dxfId="14834" priority="14824">
      <formula>H143="Strom"</formula>
    </cfRule>
    <cfRule type="expression" dxfId="14833" priority="14829">
      <formula>H143="Erdgas"</formula>
    </cfRule>
  </conditionalFormatting>
  <conditionalFormatting sqref="J146">
    <cfRule type="expression" dxfId="14832" priority="14823">
      <formula>H143=""</formula>
    </cfRule>
    <cfRule type="expression" dxfId="14831" priority="14826">
      <formula>H143="Strom"</formula>
    </cfRule>
    <cfRule type="expression" dxfId="14830" priority="14828">
      <formula>H143="Erdgas"</formula>
    </cfRule>
  </conditionalFormatting>
  <conditionalFormatting sqref="K146">
    <cfRule type="expression" dxfId="14829" priority="14822">
      <formula>H143=""</formula>
    </cfRule>
    <cfRule type="expression" dxfId="14828" priority="14825">
      <formula>H143="Strom"</formula>
    </cfRule>
    <cfRule type="expression" dxfId="14827" priority="14827">
      <formula>H143="Erdgas"</formula>
    </cfRule>
  </conditionalFormatting>
  <conditionalFormatting sqref="I155">
    <cfRule type="expression" dxfId="14826" priority="14820">
      <formula>H152="Wärme/Kälte"</formula>
    </cfRule>
  </conditionalFormatting>
  <conditionalFormatting sqref="J155">
    <cfRule type="expression" dxfId="14825" priority="14819">
      <formula>H152="Wärme/Kälte"</formula>
    </cfRule>
  </conditionalFormatting>
  <conditionalFormatting sqref="K155">
    <cfRule type="expression" dxfId="14824" priority="14818">
      <formula>H152="Wärme/Kälte"</formula>
    </cfRule>
  </conditionalFormatting>
  <conditionalFormatting sqref="I154">
    <cfRule type="expression" dxfId="14823" priority="14806">
      <formula>H151=""</formula>
    </cfRule>
    <cfRule type="expression" dxfId="14822" priority="14817">
      <formula>H151="Wärme/Kälte"</formula>
    </cfRule>
  </conditionalFormatting>
  <conditionalFormatting sqref="J154">
    <cfRule type="expression" dxfId="14821" priority="14816">
      <formula>H151="Wärme/Kälte"</formula>
    </cfRule>
  </conditionalFormatting>
  <conditionalFormatting sqref="K154">
    <cfRule type="expression" dxfId="14820" priority="14815">
      <formula>H151="Wärme/Kälte"</formula>
    </cfRule>
  </conditionalFormatting>
  <conditionalFormatting sqref="I154">
    <cfRule type="expression" dxfId="14819" priority="14809">
      <formula>H151="Strom"</formula>
    </cfRule>
    <cfRule type="expression" dxfId="14818" priority="14814">
      <formula>H151="Erdgas"</formula>
    </cfRule>
  </conditionalFormatting>
  <conditionalFormatting sqref="J154">
    <cfRule type="expression" dxfId="14817" priority="14808">
      <formula>H151=""</formula>
    </cfRule>
    <cfRule type="expression" dxfId="14816" priority="14811">
      <formula>H151="Strom"</formula>
    </cfRule>
    <cfRule type="expression" dxfId="14815" priority="14813">
      <formula>H151="Erdgas"</formula>
    </cfRule>
  </conditionalFormatting>
  <conditionalFormatting sqref="K154">
    <cfRule type="expression" dxfId="14814" priority="14807">
      <formula>H151=""</formula>
    </cfRule>
    <cfRule type="expression" dxfId="14813" priority="14810">
      <formula>H151="Strom"</formula>
    </cfRule>
    <cfRule type="expression" dxfId="14812" priority="14812">
      <formula>H151="Erdgas"</formula>
    </cfRule>
  </conditionalFormatting>
  <conditionalFormatting sqref="I163">
    <cfRule type="expression" dxfId="14811" priority="14805">
      <formula>H160="Wärme/Kälte"</formula>
    </cfRule>
  </conditionalFormatting>
  <conditionalFormatting sqref="J163">
    <cfRule type="expression" dxfId="14810" priority="14804">
      <formula>H160="Wärme/Kälte"</formula>
    </cfRule>
  </conditionalFormatting>
  <conditionalFormatting sqref="K163">
    <cfRule type="expression" dxfId="14809" priority="14803">
      <formula>H160="Wärme/Kälte"</formula>
    </cfRule>
  </conditionalFormatting>
  <conditionalFormatting sqref="I162">
    <cfRule type="expression" dxfId="14808" priority="14791">
      <formula>H159=""</formula>
    </cfRule>
    <cfRule type="expression" dxfId="14807" priority="14802">
      <formula>H159="Wärme/Kälte"</formula>
    </cfRule>
  </conditionalFormatting>
  <conditionalFormatting sqref="J162">
    <cfRule type="expression" dxfId="14806" priority="14801">
      <formula>H159="Wärme/Kälte"</formula>
    </cfRule>
  </conditionalFormatting>
  <conditionalFormatting sqref="K162">
    <cfRule type="expression" dxfId="14805" priority="14800">
      <formula>H159="Wärme/Kälte"</formula>
    </cfRule>
  </conditionalFormatting>
  <conditionalFormatting sqref="I162">
    <cfRule type="expression" dxfId="14804" priority="14794">
      <formula>H159="Strom"</formula>
    </cfRule>
    <cfRule type="expression" dxfId="14803" priority="14799">
      <formula>H159="Erdgas"</formula>
    </cfRule>
  </conditionalFormatting>
  <conditionalFormatting sqref="J162">
    <cfRule type="expression" dxfId="14802" priority="14793">
      <formula>H159=""</formula>
    </cfRule>
    <cfRule type="expression" dxfId="14801" priority="14796">
      <formula>H159="Strom"</formula>
    </cfRule>
    <cfRule type="expression" dxfId="14800" priority="14798">
      <formula>H159="Erdgas"</formula>
    </cfRule>
  </conditionalFormatting>
  <conditionalFormatting sqref="K162">
    <cfRule type="expression" dxfId="14799" priority="14792">
      <formula>H159=""</formula>
    </cfRule>
    <cfRule type="expression" dxfId="14798" priority="14795">
      <formula>H159="Strom"</formula>
    </cfRule>
    <cfRule type="expression" dxfId="14797" priority="14797">
      <formula>H159="Erdgas"</formula>
    </cfRule>
  </conditionalFormatting>
  <conditionalFormatting sqref="I171">
    <cfRule type="expression" dxfId="14796" priority="14790">
      <formula>H168="Wärme/Kälte"</formula>
    </cfRule>
  </conditionalFormatting>
  <conditionalFormatting sqref="J171">
    <cfRule type="expression" dxfId="14795" priority="14789">
      <formula>H168="Wärme/Kälte"</formula>
    </cfRule>
  </conditionalFormatting>
  <conditionalFormatting sqref="K171">
    <cfRule type="expression" dxfId="14794" priority="14788">
      <formula>H168="Wärme/Kälte"</formula>
    </cfRule>
  </conditionalFormatting>
  <conditionalFormatting sqref="I170">
    <cfRule type="expression" dxfId="14793" priority="14776">
      <formula>H167=""</formula>
    </cfRule>
    <cfRule type="expression" dxfId="14792" priority="14787">
      <formula>H167="Wärme/Kälte"</formula>
    </cfRule>
  </conditionalFormatting>
  <conditionalFormatting sqref="J170">
    <cfRule type="expression" dxfId="14791" priority="14786">
      <formula>H167="Wärme/Kälte"</formula>
    </cfRule>
  </conditionalFormatting>
  <conditionalFormatting sqref="K170">
    <cfRule type="expression" dxfId="14790" priority="14785">
      <formula>H167="Wärme/Kälte"</formula>
    </cfRule>
  </conditionalFormatting>
  <conditionalFormatting sqref="I170">
    <cfRule type="expression" dxfId="14789" priority="14779">
      <formula>H167="Strom"</formula>
    </cfRule>
    <cfRule type="expression" dxfId="14788" priority="14784">
      <formula>H167="Erdgas"</formula>
    </cfRule>
  </conditionalFormatting>
  <conditionalFormatting sqref="J170">
    <cfRule type="expression" dxfId="14787" priority="14778">
      <formula>H167=""</formula>
    </cfRule>
    <cfRule type="expression" dxfId="14786" priority="14781">
      <formula>H167="Strom"</formula>
    </cfRule>
    <cfRule type="expression" dxfId="14785" priority="14783">
      <formula>H167="Erdgas"</formula>
    </cfRule>
  </conditionalFormatting>
  <conditionalFormatting sqref="K170">
    <cfRule type="expression" dxfId="14784" priority="14777">
      <formula>H167=""</formula>
    </cfRule>
    <cfRule type="expression" dxfId="14783" priority="14780">
      <formula>H167="Strom"</formula>
    </cfRule>
    <cfRule type="expression" dxfId="14782" priority="14782">
      <formula>H167="Erdgas"</formula>
    </cfRule>
  </conditionalFormatting>
  <conditionalFormatting sqref="I179">
    <cfRule type="expression" dxfId="14781" priority="14775">
      <formula>H176="Wärme/Kälte"</formula>
    </cfRule>
  </conditionalFormatting>
  <conditionalFormatting sqref="J179">
    <cfRule type="expression" dxfId="14780" priority="14774">
      <formula>H176="Wärme/Kälte"</formula>
    </cfRule>
  </conditionalFormatting>
  <conditionalFormatting sqref="K179">
    <cfRule type="expression" dxfId="14779" priority="14773">
      <formula>H176="Wärme/Kälte"</formula>
    </cfRule>
  </conditionalFormatting>
  <conditionalFormatting sqref="I178">
    <cfRule type="expression" dxfId="14778" priority="14761">
      <formula>H175=""</formula>
    </cfRule>
    <cfRule type="expression" dxfId="14777" priority="14772">
      <formula>H175="Wärme/Kälte"</formula>
    </cfRule>
  </conditionalFormatting>
  <conditionalFormatting sqref="J178">
    <cfRule type="expression" dxfId="14776" priority="14771">
      <formula>H175="Wärme/Kälte"</formula>
    </cfRule>
  </conditionalFormatting>
  <conditionalFormatting sqref="K178">
    <cfRule type="expression" dxfId="14775" priority="14770">
      <formula>H175="Wärme/Kälte"</formula>
    </cfRule>
  </conditionalFormatting>
  <conditionalFormatting sqref="I178">
    <cfRule type="expression" dxfId="14774" priority="14764">
      <formula>H175="Strom"</formula>
    </cfRule>
    <cfRule type="expression" dxfId="14773" priority="14769">
      <formula>H175="Erdgas"</formula>
    </cfRule>
  </conditionalFormatting>
  <conditionalFormatting sqref="J178">
    <cfRule type="expression" dxfId="14772" priority="14763">
      <formula>H175=""</formula>
    </cfRule>
    <cfRule type="expression" dxfId="14771" priority="14766">
      <formula>H175="Strom"</formula>
    </cfRule>
    <cfRule type="expression" dxfId="14770" priority="14768">
      <formula>H175="Erdgas"</formula>
    </cfRule>
  </conditionalFormatting>
  <conditionalFormatting sqref="K178">
    <cfRule type="expression" dxfId="14769" priority="14762">
      <formula>H175=""</formula>
    </cfRule>
    <cfRule type="expression" dxfId="14768" priority="14765">
      <formula>H175="Strom"</formula>
    </cfRule>
    <cfRule type="expression" dxfId="14767" priority="14767">
      <formula>H175="Erdgas"</formula>
    </cfRule>
  </conditionalFormatting>
  <conditionalFormatting sqref="I187">
    <cfRule type="expression" dxfId="14766" priority="14760">
      <formula>H184="Wärme/Kälte"</formula>
    </cfRule>
  </conditionalFormatting>
  <conditionalFormatting sqref="J187">
    <cfRule type="expression" dxfId="14765" priority="14759">
      <formula>H184="Wärme/Kälte"</formula>
    </cfRule>
  </conditionalFormatting>
  <conditionalFormatting sqref="K187">
    <cfRule type="expression" dxfId="14764" priority="14758">
      <formula>H184="Wärme/Kälte"</formula>
    </cfRule>
  </conditionalFormatting>
  <conditionalFormatting sqref="I186">
    <cfRule type="expression" dxfId="14763" priority="14746">
      <formula>H183=""</formula>
    </cfRule>
    <cfRule type="expression" dxfId="14762" priority="14757">
      <formula>H183="Wärme/Kälte"</formula>
    </cfRule>
  </conditionalFormatting>
  <conditionalFormatting sqref="J186">
    <cfRule type="expression" dxfId="14761" priority="14756">
      <formula>H183="Wärme/Kälte"</formula>
    </cfRule>
  </conditionalFormatting>
  <conditionalFormatting sqref="K186">
    <cfRule type="expression" dxfId="14760" priority="14755">
      <formula>H183="Wärme/Kälte"</formula>
    </cfRule>
  </conditionalFormatting>
  <conditionalFormatting sqref="I186">
    <cfRule type="expression" dxfId="14759" priority="14749">
      <formula>H183="Strom"</formula>
    </cfRule>
    <cfRule type="expression" dxfId="14758" priority="14754">
      <formula>H183="Erdgas"</formula>
    </cfRule>
  </conditionalFormatting>
  <conditionalFormatting sqref="J186">
    <cfRule type="expression" dxfId="14757" priority="14748">
      <formula>H183=""</formula>
    </cfRule>
    <cfRule type="expression" dxfId="14756" priority="14751">
      <formula>H183="Strom"</formula>
    </cfRule>
    <cfRule type="expression" dxfId="14755" priority="14753">
      <formula>H183="Erdgas"</formula>
    </cfRule>
  </conditionalFormatting>
  <conditionalFormatting sqref="K186">
    <cfRule type="expression" dxfId="14754" priority="14747">
      <formula>H183=""</formula>
    </cfRule>
    <cfRule type="expression" dxfId="14753" priority="14750">
      <formula>H183="Strom"</formula>
    </cfRule>
    <cfRule type="expression" dxfId="14752" priority="14752">
      <formula>H183="Erdgas"</formula>
    </cfRule>
  </conditionalFormatting>
  <conditionalFormatting sqref="I195">
    <cfRule type="expression" dxfId="14751" priority="14745">
      <formula>H192="Wärme/Kälte"</formula>
    </cfRule>
  </conditionalFormatting>
  <conditionalFormatting sqref="J195">
    <cfRule type="expression" dxfId="14750" priority="14744">
      <formula>H192="Wärme/Kälte"</formula>
    </cfRule>
  </conditionalFormatting>
  <conditionalFormatting sqref="K195">
    <cfRule type="expression" dxfId="14749" priority="14743">
      <formula>H192="Wärme/Kälte"</formula>
    </cfRule>
  </conditionalFormatting>
  <conditionalFormatting sqref="I194">
    <cfRule type="expression" dxfId="14748" priority="14731">
      <formula>H191=""</formula>
    </cfRule>
    <cfRule type="expression" dxfId="14747" priority="14742">
      <formula>H191="Wärme/Kälte"</formula>
    </cfRule>
  </conditionalFormatting>
  <conditionalFormatting sqref="J194">
    <cfRule type="expression" dxfId="14746" priority="14741">
      <formula>H191="Wärme/Kälte"</formula>
    </cfRule>
  </conditionalFormatting>
  <conditionalFormatting sqref="K194">
    <cfRule type="expression" dxfId="14745" priority="14740">
      <formula>H191="Wärme/Kälte"</formula>
    </cfRule>
  </conditionalFormatting>
  <conditionalFormatting sqref="I194">
    <cfRule type="expression" dxfId="14744" priority="14734">
      <formula>H191="Strom"</formula>
    </cfRule>
    <cfRule type="expression" dxfId="14743" priority="14739">
      <formula>H191="Erdgas"</formula>
    </cfRule>
  </conditionalFormatting>
  <conditionalFormatting sqref="J194">
    <cfRule type="expression" dxfId="14742" priority="14733">
      <formula>H191=""</formula>
    </cfRule>
    <cfRule type="expression" dxfId="14741" priority="14736">
      <formula>H191="Strom"</formula>
    </cfRule>
    <cfRule type="expression" dxfId="14740" priority="14738">
      <formula>H191="Erdgas"</formula>
    </cfRule>
  </conditionalFormatting>
  <conditionalFormatting sqref="K194">
    <cfRule type="expression" dxfId="14739" priority="14732">
      <formula>H191=""</formula>
    </cfRule>
    <cfRule type="expression" dxfId="14738" priority="14735">
      <formula>H191="Strom"</formula>
    </cfRule>
    <cfRule type="expression" dxfId="14737" priority="14737">
      <formula>H191="Erdgas"</formula>
    </cfRule>
  </conditionalFormatting>
  <conditionalFormatting sqref="I203">
    <cfRule type="expression" dxfId="14736" priority="14730">
      <formula>H200="Wärme/Kälte"</formula>
    </cfRule>
  </conditionalFormatting>
  <conditionalFormatting sqref="J203">
    <cfRule type="expression" dxfId="14735" priority="14729">
      <formula>H200="Wärme/Kälte"</formula>
    </cfRule>
  </conditionalFormatting>
  <conditionalFormatting sqref="K203">
    <cfRule type="expression" dxfId="14734" priority="14728">
      <formula>H200="Wärme/Kälte"</formula>
    </cfRule>
  </conditionalFormatting>
  <conditionalFormatting sqref="I202">
    <cfRule type="expression" dxfId="14733" priority="14716">
      <formula>H199=""</formula>
    </cfRule>
    <cfRule type="expression" dxfId="14732" priority="14727">
      <formula>H199="Wärme/Kälte"</formula>
    </cfRule>
  </conditionalFormatting>
  <conditionalFormatting sqref="J202">
    <cfRule type="expression" dxfId="14731" priority="14726">
      <formula>H199="Wärme/Kälte"</formula>
    </cfRule>
  </conditionalFormatting>
  <conditionalFormatting sqref="K202">
    <cfRule type="expression" dxfId="14730" priority="14725">
      <formula>H199="Wärme/Kälte"</formula>
    </cfRule>
  </conditionalFormatting>
  <conditionalFormatting sqref="I202">
    <cfRule type="expression" dxfId="14729" priority="14719">
      <formula>H199="Strom"</formula>
    </cfRule>
    <cfRule type="expression" dxfId="14728" priority="14724">
      <formula>H199="Erdgas"</formula>
    </cfRule>
  </conditionalFormatting>
  <conditionalFormatting sqref="J202">
    <cfRule type="expression" dxfId="14727" priority="14718">
      <formula>H199=""</formula>
    </cfRule>
    <cfRule type="expression" dxfId="14726" priority="14721">
      <formula>H199="Strom"</formula>
    </cfRule>
    <cfRule type="expression" dxfId="14725" priority="14723">
      <formula>H199="Erdgas"</formula>
    </cfRule>
  </conditionalFormatting>
  <conditionalFormatting sqref="K202">
    <cfRule type="expression" dxfId="14724" priority="14717">
      <formula>H199=""</formula>
    </cfRule>
    <cfRule type="expression" dxfId="14723" priority="14720">
      <formula>H199="Strom"</formula>
    </cfRule>
    <cfRule type="expression" dxfId="14722" priority="14722">
      <formula>H199="Erdgas"</formula>
    </cfRule>
  </conditionalFormatting>
  <conditionalFormatting sqref="I211">
    <cfRule type="expression" dxfId="14721" priority="14715">
      <formula>H208="Wärme/Kälte"</formula>
    </cfRule>
  </conditionalFormatting>
  <conditionalFormatting sqref="J211">
    <cfRule type="expression" dxfId="14720" priority="14714">
      <formula>H208="Wärme/Kälte"</formula>
    </cfRule>
  </conditionalFormatting>
  <conditionalFormatting sqref="K211">
    <cfRule type="expression" dxfId="14719" priority="14713">
      <formula>H208="Wärme/Kälte"</formula>
    </cfRule>
  </conditionalFormatting>
  <conditionalFormatting sqref="I210">
    <cfRule type="expression" dxfId="14718" priority="14701">
      <formula>H207=""</formula>
    </cfRule>
    <cfRule type="expression" dxfId="14717" priority="14712">
      <formula>H207="Wärme/Kälte"</formula>
    </cfRule>
  </conditionalFormatting>
  <conditionalFormatting sqref="J210">
    <cfRule type="expression" dxfId="14716" priority="14711">
      <formula>H207="Wärme/Kälte"</formula>
    </cfRule>
  </conditionalFormatting>
  <conditionalFormatting sqref="K210">
    <cfRule type="expression" dxfId="14715" priority="14710">
      <formula>H207="Wärme/Kälte"</formula>
    </cfRule>
  </conditionalFormatting>
  <conditionalFormatting sqref="I210">
    <cfRule type="expression" dxfId="14714" priority="14704">
      <formula>H207="Strom"</formula>
    </cfRule>
    <cfRule type="expression" dxfId="14713" priority="14709">
      <formula>H207="Erdgas"</formula>
    </cfRule>
  </conditionalFormatting>
  <conditionalFormatting sqref="J210">
    <cfRule type="expression" dxfId="14712" priority="14703">
      <formula>H207=""</formula>
    </cfRule>
    <cfRule type="expression" dxfId="14711" priority="14706">
      <formula>H207="Strom"</formula>
    </cfRule>
    <cfRule type="expression" dxfId="14710" priority="14708">
      <formula>H207="Erdgas"</formula>
    </cfRule>
  </conditionalFormatting>
  <conditionalFormatting sqref="K210">
    <cfRule type="expression" dxfId="14709" priority="14702">
      <formula>H207=""</formula>
    </cfRule>
    <cfRule type="expression" dxfId="14708" priority="14705">
      <formula>H207="Strom"</formula>
    </cfRule>
    <cfRule type="expression" dxfId="14707" priority="14707">
      <formula>H207="Erdgas"</formula>
    </cfRule>
  </conditionalFormatting>
  <conditionalFormatting sqref="I219">
    <cfRule type="expression" dxfId="14706" priority="14700">
      <formula>H216="Wärme/Kälte"</formula>
    </cfRule>
  </conditionalFormatting>
  <conditionalFormatting sqref="J219">
    <cfRule type="expression" dxfId="14705" priority="14699">
      <formula>H216="Wärme/Kälte"</formula>
    </cfRule>
  </conditionalFormatting>
  <conditionalFormatting sqref="K219">
    <cfRule type="expression" dxfId="14704" priority="14698">
      <formula>H216="Wärme/Kälte"</formula>
    </cfRule>
  </conditionalFormatting>
  <conditionalFormatting sqref="I218">
    <cfRule type="expression" dxfId="14703" priority="14686">
      <formula>H215=""</formula>
    </cfRule>
    <cfRule type="expression" dxfId="14702" priority="14697">
      <formula>H215="Wärme/Kälte"</formula>
    </cfRule>
  </conditionalFormatting>
  <conditionalFormatting sqref="J218">
    <cfRule type="expression" dxfId="14701" priority="14696">
      <formula>H215="Wärme/Kälte"</formula>
    </cfRule>
  </conditionalFormatting>
  <conditionalFormatting sqref="K218">
    <cfRule type="expression" dxfId="14700" priority="14695">
      <formula>H215="Wärme/Kälte"</formula>
    </cfRule>
  </conditionalFormatting>
  <conditionalFormatting sqref="I218">
    <cfRule type="expression" dxfId="14699" priority="14689">
      <formula>H215="Strom"</formula>
    </cfRule>
    <cfRule type="expression" dxfId="14698" priority="14694">
      <formula>H215="Erdgas"</formula>
    </cfRule>
  </conditionalFormatting>
  <conditionalFormatting sqref="J218">
    <cfRule type="expression" dxfId="14697" priority="14688">
      <formula>H215=""</formula>
    </cfRule>
    <cfRule type="expression" dxfId="14696" priority="14691">
      <formula>H215="Strom"</formula>
    </cfRule>
    <cfRule type="expression" dxfId="14695" priority="14693">
      <formula>H215="Erdgas"</formula>
    </cfRule>
  </conditionalFormatting>
  <conditionalFormatting sqref="K218">
    <cfRule type="expression" dxfId="14694" priority="14687">
      <formula>H215=""</formula>
    </cfRule>
    <cfRule type="expression" dxfId="14693" priority="14690">
      <formula>H215="Strom"</formula>
    </cfRule>
    <cfRule type="expression" dxfId="14692" priority="14692">
      <formula>H215="Erdgas"</formula>
    </cfRule>
  </conditionalFormatting>
  <conditionalFormatting sqref="I227">
    <cfRule type="expression" dxfId="14691" priority="14685">
      <formula>H224="Wärme/Kälte"</formula>
    </cfRule>
  </conditionalFormatting>
  <conditionalFormatting sqref="J227">
    <cfRule type="expression" dxfId="14690" priority="14684">
      <formula>H224="Wärme/Kälte"</formula>
    </cfRule>
  </conditionalFormatting>
  <conditionalFormatting sqref="K227">
    <cfRule type="expression" dxfId="14689" priority="14683">
      <formula>H224="Wärme/Kälte"</formula>
    </cfRule>
  </conditionalFormatting>
  <conditionalFormatting sqref="I226">
    <cfRule type="expression" dxfId="14688" priority="14671">
      <formula>H223=""</formula>
    </cfRule>
    <cfRule type="expression" dxfId="14687" priority="14682">
      <formula>H223="Wärme/Kälte"</formula>
    </cfRule>
  </conditionalFormatting>
  <conditionalFormatting sqref="J226">
    <cfRule type="expression" dxfId="14686" priority="14681">
      <formula>H223="Wärme/Kälte"</formula>
    </cfRule>
  </conditionalFormatting>
  <conditionalFormatting sqref="K226">
    <cfRule type="expression" dxfId="14685" priority="14680">
      <formula>H223="Wärme/Kälte"</formula>
    </cfRule>
  </conditionalFormatting>
  <conditionalFormatting sqref="I226">
    <cfRule type="expression" dxfId="14684" priority="14674">
      <formula>H223="Strom"</formula>
    </cfRule>
    <cfRule type="expression" dxfId="14683" priority="14679">
      <formula>H223="Erdgas"</formula>
    </cfRule>
  </conditionalFormatting>
  <conditionalFormatting sqref="J226">
    <cfRule type="expression" dxfId="14682" priority="14673">
      <formula>H223=""</formula>
    </cfRule>
    <cfRule type="expression" dxfId="14681" priority="14676">
      <formula>H223="Strom"</formula>
    </cfRule>
    <cfRule type="expression" dxfId="14680" priority="14678">
      <formula>H223="Erdgas"</formula>
    </cfRule>
  </conditionalFormatting>
  <conditionalFormatting sqref="K226">
    <cfRule type="expression" dxfId="14679" priority="14672">
      <formula>H223=""</formula>
    </cfRule>
    <cfRule type="expression" dxfId="14678" priority="14675">
      <formula>H223="Strom"</formula>
    </cfRule>
    <cfRule type="expression" dxfId="14677" priority="14677">
      <formula>H223="Erdgas"</formula>
    </cfRule>
  </conditionalFormatting>
  <conditionalFormatting sqref="I235">
    <cfRule type="expression" dxfId="14676" priority="14670">
      <formula>H232="Wärme/Kälte"</formula>
    </cfRule>
  </conditionalFormatting>
  <conditionalFormatting sqref="J235">
    <cfRule type="expression" dxfId="14675" priority="14669">
      <formula>H232="Wärme/Kälte"</formula>
    </cfRule>
  </conditionalFormatting>
  <conditionalFormatting sqref="K235">
    <cfRule type="expression" dxfId="14674" priority="14668">
      <formula>H232="Wärme/Kälte"</formula>
    </cfRule>
  </conditionalFormatting>
  <conditionalFormatting sqref="I234">
    <cfRule type="expression" dxfId="14673" priority="14656">
      <formula>H231=""</formula>
    </cfRule>
    <cfRule type="expression" dxfId="14672" priority="14667">
      <formula>H231="Wärme/Kälte"</formula>
    </cfRule>
  </conditionalFormatting>
  <conditionalFormatting sqref="J234">
    <cfRule type="expression" dxfId="14671" priority="14666">
      <formula>H231="Wärme/Kälte"</formula>
    </cfRule>
  </conditionalFormatting>
  <conditionalFormatting sqref="K234">
    <cfRule type="expression" dxfId="14670" priority="14665">
      <formula>H231="Wärme/Kälte"</formula>
    </cfRule>
  </conditionalFormatting>
  <conditionalFormatting sqref="I234">
    <cfRule type="expression" dxfId="14669" priority="14659">
      <formula>H231="Strom"</formula>
    </cfRule>
    <cfRule type="expression" dxfId="14668" priority="14664">
      <formula>H231="Erdgas"</formula>
    </cfRule>
  </conditionalFormatting>
  <conditionalFormatting sqref="J234">
    <cfRule type="expression" dxfId="14667" priority="14658">
      <formula>H231=""</formula>
    </cfRule>
    <cfRule type="expression" dxfId="14666" priority="14661">
      <formula>H231="Strom"</formula>
    </cfRule>
    <cfRule type="expression" dxfId="14665" priority="14663">
      <formula>H231="Erdgas"</formula>
    </cfRule>
  </conditionalFormatting>
  <conditionalFormatting sqref="K234">
    <cfRule type="expression" dxfId="14664" priority="14657">
      <formula>H231=""</formula>
    </cfRule>
    <cfRule type="expression" dxfId="14663" priority="14660">
      <formula>H231="Strom"</formula>
    </cfRule>
    <cfRule type="expression" dxfId="14662" priority="14662">
      <formula>H231="Erdgas"</formula>
    </cfRule>
  </conditionalFormatting>
  <conditionalFormatting sqref="I243">
    <cfRule type="expression" dxfId="14661" priority="14655">
      <formula>H240="Wärme/Kälte"</formula>
    </cfRule>
  </conditionalFormatting>
  <conditionalFormatting sqref="J243">
    <cfRule type="expression" dxfId="14660" priority="14654">
      <formula>H240="Wärme/Kälte"</formula>
    </cfRule>
  </conditionalFormatting>
  <conditionalFormatting sqref="K243">
    <cfRule type="expression" dxfId="14659" priority="14653">
      <formula>H240="Wärme/Kälte"</formula>
    </cfRule>
  </conditionalFormatting>
  <conditionalFormatting sqref="I242">
    <cfRule type="expression" dxfId="14658" priority="14641">
      <formula>H239=""</formula>
    </cfRule>
    <cfRule type="expression" dxfId="14657" priority="14652">
      <formula>H239="Wärme/Kälte"</formula>
    </cfRule>
  </conditionalFormatting>
  <conditionalFormatting sqref="J242">
    <cfRule type="expression" dxfId="14656" priority="14651">
      <formula>H239="Wärme/Kälte"</formula>
    </cfRule>
  </conditionalFormatting>
  <conditionalFormatting sqref="K242">
    <cfRule type="expression" dxfId="14655" priority="14650">
      <formula>H239="Wärme/Kälte"</formula>
    </cfRule>
  </conditionalFormatting>
  <conditionalFormatting sqref="I242">
    <cfRule type="expression" dxfId="14654" priority="14644">
      <formula>H239="Strom"</formula>
    </cfRule>
    <cfRule type="expression" dxfId="14653" priority="14649">
      <formula>H239="Erdgas"</formula>
    </cfRule>
  </conditionalFormatting>
  <conditionalFormatting sqref="J242">
    <cfRule type="expression" dxfId="14652" priority="14643">
      <formula>H239=""</formula>
    </cfRule>
    <cfRule type="expression" dxfId="14651" priority="14646">
      <formula>H239="Strom"</formula>
    </cfRule>
    <cfRule type="expression" dxfId="14650" priority="14648">
      <formula>H239="Erdgas"</formula>
    </cfRule>
  </conditionalFormatting>
  <conditionalFormatting sqref="K242">
    <cfRule type="expression" dxfId="14649" priority="14642">
      <formula>H239=""</formula>
    </cfRule>
    <cfRule type="expression" dxfId="14648" priority="14645">
      <formula>H239="Strom"</formula>
    </cfRule>
    <cfRule type="expression" dxfId="14647" priority="14647">
      <formula>H239="Erdgas"</formula>
    </cfRule>
  </conditionalFormatting>
  <conditionalFormatting sqref="I251">
    <cfRule type="expression" dxfId="14646" priority="14640">
      <formula>H248="Wärme/Kälte"</formula>
    </cfRule>
  </conditionalFormatting>
  <conditionalFormatting sqref="J251">
    <cfRule type="expression" dxfId="14645" priority="14639">
      <formula>H248="Wärme/Kälte"</formula>
    </cfRule>
  </conditionalFormatting>
  <conditionalFormatting sqref="K251">
    <cfRule type="expression" dxfId="14644" priority="14638">
      <formula>H248="Wärme/Kälte"</formula>
    </cfRule>
  </conditionalFormatting>
  <conditionalFormatting sqref="I250">
    <cfRule type="expression" dxfId="14643" priority="14626">
      <formula>H247=""</formula>
    </cfRule>
    <cfRule type="expression" dxfId="14642" priority="14637">
      <formula>H247="Wärme/Kälte"</formula>
    </cfRule>
  </conditionalFormatting>
  <conditionalFormatting sqref="J250">
    <cfRule type="expression" dxfId="14641" priority="14636">
      <formula>H247="Wärme/Kälte"</formula>
    </cfRule>
  </conditionalFormatting>
  <conditionalFormatting sqref="K250">
    <cfRule type="expression" dxfId="14640" priority="14635">
      <formula>H247="Wärme/Kälte"</formula>
    </cfRule>
  </conditionalFormatting>
  <conditionalFormatting sqref="I250">
    <cfRule type="expression" dxfId="14639" priority="14629">
      <formula>H247="Strom"</formula>
    </cfRule>
    <cfRule type="expression" dxfId="14638" priority="14634">
      <formula>H247="Erdgas"</formula>
    </cfRule>
  </conditionalFormatting>
  <conditionalFormatting sqref="J250">
    <cfRule type="expression" dxfId="14637" priority="14628">
      <formula>H247=""</formula>
    </cfRule>
    <cfRule type="expression" dxfId="14636" priority="14631">
      <formula>H247="Strom"</formula>
    </cfRule>
    <cfRule type="expression" dxfId="14635" priority="14633">
      <formula>H247="Erdgas"</formula>
    </cfRule>
  </conditionalFormatting>
  <conditionalFormatting sqref="K250">
    <cfRule type="expression" dxfId="14634" priority="14627">
      <formula>H247=""</formula>
    </cfRule>
    <cfRule type="expression" dxfId="14633" priority="14630">
      <formula>H247="Strom"</formula>
    </cfRule>
    <cfRule type="expression" dxfId="14632" priority="14632">
      <formula>H247="Erdgas"</formula>
    </cfRule>
  </conditionalFormatting>
  <conditionalFormatting sqref="I259">
    <cfRule type="expression" dxfId="14631" priority="14625">
      <formula>H256="Wärme/Kälte"</formula>
    </cfRule>
  </conditionalFormatting>
  <conditionalFormatting sqref="J259">
    <cfRule type="expression" dxfId="14630" priority="14624">
      <formula>H256="Wärme/Kälte"</formula>
    </cfRule>
  </conditionalFormatting>
  <conditionalFormatting sqref="K259">
    <cfRule type="expression" dxfId="14629" priority="14623">
      <formula>H256="Wärme/Kälte"</formula>
    </cfRule>
  </conditionalFormatting>
  <conditionalFormatting sqref="I258">
    <cfRule type="expression" dxfId="14628" priority="14611">
      <formula>H255=""</formula>
    </cfRule>
    <cfRule type="expression" dxfId="14627" priority="14622">
      <formula>H255="Wärme/Kälte"</formula>
    </cfRule>
  </conditionalFormatting>
  <conditionalFormatting sqref="J258">
    <cfRule type="expression" dxfId="14626" priority="14621">
      <formula>H255="Wärme/Kälte"</formula>
    </cfRule>
  </conditionalFormatting>
  <conditionalFormatting sqref="K258">
    <cfRule type="expression" dxfId="14625" priority="14620">
      <formula>H255="Wärme/Kälte"</formula>
    </cfRule>
  </conditionalFormatting>
  <conditionalFormatting sqref="I258">
    <cfRule type="expression" dxfId="14624" priority="14614">
      <formula>H255="Strom"</formula>
    </cfRule>
    <cfRule type="expression" dxfId="14623" priority="14619">
      <formula>H255="Erdgas"</formula>
    </cfRule>
  </conditionalFormatting>
  <conditionalFormatting sqref="J258">
    <cfRule type="expression" dxfId="14622" priority="14613">
      <formula>H255=""</formula>
    </cfRule>
    <cfRule type="expression" dxfId="14621" priority="14616">
      <formula>H255="Strom"</formula>
    </cfRule>
    <cfRule type="expression" dxfId="14620" priority="14618">
      <formula>H255="Erdgas"</formula>
    </cfRule>
  </conditionalFormatting>
  <conditionalFormatting sqref="K258">
    <cfRule type="expression" dxfId="14619" priority="14612">
      <formula>H255=""</formula>
    </cfRule>
    <cfRule type="expression" dxfId="14618" priority="14615">
      <formula>H255="Strom"</formula>
    </cfRule>
    <cfRule type="expression" dxfId="14617" priority="14617">
      <formula>H255="Erdgas"</formula>
    </cfRule>
  </conditionalFormatting>
  <conditionalFormatting sqref="I267">
    <cfRule type="expression" dxfId="14616" priority="14610">
      <formula>H264="Wärme/Kälte"</formula>
    </cfRule>
  </conditionalFormatting>
  <conditionalFormatting sqref="J267">
    <cfRule type="expression" dxfId="14615" priority="14609">
      <formula>H264="Wärme/Kälte"</formula>
    </cfRule>
  </conditionalFormatting>
  <conditionalFormatting sqref="K267">
    <cfRule type="expression" dxfId="14614" priority="14608">
      <formula>H264="Wärme/Kälte"</formula>
    </cfRule>
  </conditionalFormatting>
  <conditionalFormatting sqref="I266">
    <cfRule type="expression" dxfId="14613" priority="14596">
      <formula>H263=""</formula>
    </cfRule>
    <cfRule type="expression" dxfId="14612" priority="14607">
      <formula>H263="Wärme/Kälte"</formula>
    </cfRule>
  </conditionalFormatting>
  <conditionalFormatting sqref="J266">
    <cfRule type="expression" dxfId="14611" priority="14606">
      <formula>H263="Wärme/Kälte"</formula>
    </cfRule>
  </conditionalFormatting>
  <conditionalFormatting sqref="K266">
    <cfRule type="expression" dxfId="14610" priority="14605">
      <formula>H263="Wärme/Kälte"</formula>
    </cfRule>
  </conditionalFormatting>
  <conditionalFormatting sqref="I266">
    <cfRule type="expression" dxfId="14609" priority="14599">
      <formula>H263="Strom"</formula>
    </cfRule>
    <cfRule type="expression" dxfId="14608" priority="14604">
      <formula>H263="Erdgas"</formula>
    </cfRule>
  </conditionalFormatting>
  <conditionalFormatting sqref="J266">
    <cfRule type="expression" dxfId="14607" priority="14598">
      <formula>H263=""</formula>
    </cfRule>
    <cfRule type="expression" dxfId="14606" priority="14601">
      <formula>H263="Strom"</formula>
    </cfRule>
    <cfRule type="expression" dxfId="14605" priority="14603">
      <formula>H263="Erdgas"</formula>
    </cfRule>
  </conditionalFormatting>
  <conditionalFormatting sqref="K266">
    <cfRule type="expression" dxfId="14604" priority="14597">
      <formula>H263=""</formula>
    </cfRule>
    <cfRule type="expression" dxfId="14603" priority="14600">
      <formula>H263="Strom"</formula>
    </cfRule>
    <cfRule type="expression" dxfId="14602" priority="14602">
      <formula>H263="Erdgas"</formula>
    </cfRule>
  </conditionalFormatting>
  <conditionalFormatting sqref="I275">
    <cfRule type="expression" dxfId="14601" priority="14595">
      <formula>H272="Wärme/Kälte"</formula>
    </cfRule>
  </conditionalFormatting>
  <conditionalFormatting sqref="J275">
    <cfRule type="expression" dxfId="14600" priority="14594">
      <formula>H272="Wärme/Kälte"</formula>
    </cfRule>
  </conditionalFormatting>
  <conditionalFormatting sqref="K275">
    <cfRule type="expression" dxfId="14599" priority="14593">
      <formula>H272="Wärme/Kälte"</formula>
    </cfRule>
  </conditionalFormatting>
  <conditionalFormatting sqref="I274">
    <cfRule type="expression" dxfId="14598" priority="14581">
      <formula>H271=""</formula>
    </cfRule>
    <cfRule type="expression" dxfId="14597" priority="14592">
      <formula>H271="Wärme/Kälte"</formula>
    </cfRule>
  </conditionalFormatting>
  <conditionalFormatting sqref="J274">
    <cfRule type="expression" dxfId="14596" priority="14591">
      <formula>H271="Wärme/Kälte"</formula>
    </cfRule>
  </conditionalFormatting>
  <conditionalFormatting sqref="K274">
    <cfRule type="expression" dxfId="14595" priority="14590">
      <formula>H271="Wärme/Kälte"</formula>
    </cfRule>
  </conditionalFormatting>
  <conditionalFormatting sqref="I274">
    <cfRule type="expression" dxfId="14594" priority="14584">
      <formula>H271="Strom"</formula>
    </cfRule>
    <cfRule type="expression" dxfId="14593" priority="14589">
      <formula>H271="Erdgas"</formula>
    </cfRule>
  </conditionalFormatting>
  <conditionalFormatting sqref="J274">
    <cfRule type="expression" dxfId="14592" priority="14583">
      <formula>H271=""</formula>
    </cfRule>
    <cfRule type="expression" dxfId="14591" priority="14586">
      <formula>H271="Strom"</formula>
    </cfRule>
    <cfRule type="expression" dxfId="14590" priority="14588">
      <formula>H271="Erdgas"</formula>
    </cfRule>
  </conditionalFormatting>
  <conditionalFormatting sqref="K274">
    <cfRule type="expression" dxfId="14589" priority="14582">
      <formula>H271=""</formula>
    </cfRule>
    <cfRule type="expression" dxfId="14588" priority="14585">
      <formula>H271="Strom"</formula>
    </cfRule>
    <cfRule type="expression" dxfId="14587" priority="14587">
      <formula>H271="Erdgas"</formula>
    </cfRule>
  </conditionalFormatting>
  <conditionalFormatting sqref="I283">
    <cfRule type="expression" dxfId="14586" priority="14580">
      <formula>H280="Wärme/Kälte"</formula>
    </cfRule>
  </conditionalFormatting>
  <conditionalFormatting sqref="J283">
    <cfRule type="expression" dxfId="14585" priority="14579">
      <formula>H280="Wärme/Kälte"</formula>
    </cfRule>
  </conditionalFormatting>
  <conditionalFormatting sqref="K283">
    <cfRule type="expression" dxfId="14584" priority="14578">
      <formula>H280="Wärme/Kälte"</formula>
    </cfRule>
  </conditionalFormatting>
  <conditionalFormatting sqref="I282">
    <cfRule type="expression" dxfId="14583" priority="14566">
      <formula>H279=""</formula>
    </cfRule>
    <cfRule type="expression" dxfId="14582" priority="14577">
      <formula>H279="Wärme/Kälte"</formula>
    </cfRule>
  </conditionalFormatting>
  <conditionalFormatting sqref="J282">
    <cfRule type="expression" dxfId="14581" priority="14576">
      <formula>H279="Wärme/Kälte"</formula>
    </cfRule>
  </conditionalFormatting>
  <conditionalFormatting sqref="K282">
    <cfRule type="expression" dxfId="14580" priority="14575">
      <formula>H279="Wärme/Kälte"</formula>
    </cfRule>
  </conditionalFormatting>
  <conditionalFormatting sqref="I282">
    <cfRule type="expression" dxfId="14579" priority="14569">
      <formula>H279="Strom"</formula>
    </cfRule>
    <cfRule type="expression" dxfId="14578" priority="14574">
      <formula>H279="Erdgas"</formula>
    </cfRule>
  </conditionalFormatting>
  <conditionalFormatting sqref="J282">
    <cfRule type="expression" dxfId="14577" priority="14568">
      <formula>H279=""</formula>
    </cfRule>
    <cfRule type="expression" dxfId="14576" priority="14571">
      <formula>H279="Strom"</formula>
    </cfRule>
    <cfRule type="expression" dxfId="14575" priority="14573">
      <formula>H279="Erdgas"</formula>
    </cfRule>
  </conditionalFormatting>
  <conditionalFormatting sqref="K282">
    <cfRule type="expression" dxfId="14574" priority="14567">
      <formula>H279=""</formula>
    </cfRule>
    <cfRule type="expression" dxfId="14573" priority="14570">
      <formula>H279="Strom"</formula>
    </cfRule>
    <cfRule type="expression" dxfId="14572" priority="14572">
      <formula>H279="Erdgas"</formula>
    </cfRule>
  </conditionalFormatting>
  <conditionalFormatting sqref="I291">
    <cfRule type="expression" dxfId="14571" priority="14565">
      <formula>H288="Wärme/Kälte"</formula>
    </cfRule>
  </conditionalFormatting>
  <conditionalFormatting sqref="J291">
    <cfRule type="expression" dxfId="14570" priority="14564">
      <formula>H288="Wärme/Kälte"</formula>
    </cfRule>
  </conditionalFormatting>
  <conditionalFormatting sqref="K291">
    <cfRule type="expression" dxfId="14569" priority="14563">
      <formula>H288="Wärme/Kälte"</formula>
    </cfRule>
  </conditionalFormatting>
  <conditionalFormatting sqref="I290">
    <cfRule type="expression" dxfId="14568" priority="14551">
      <formula>H287=""</formula>
    </cfRule>
    <cfRule type="expression" dxfId="14567" priority="14562">
      <formula>H287="Wärme/Kälte"</formula>
    </cfRule>
  </conditionalFormatting>
  <conditionalFormatting sqref="J290">
    <cfRule type="expression" dxfId="14566" priority="14561">
      <formula>H287="Wärme/Kälte"</formula>
    </cfRule>
  </conditionalFormatting>
  <conditionalFormatting sqref="K290">
    <cfRule type="expression" dxfId="14565" priority="14560">
      <formula>H287="Wärme/Kälte"</formula>
    </cfRule>
  </conditionalFormatting>
  <conditionalFormatting sqref="I290">
    <cfRule type="expression" dxfId="14564" priority="14554">
      <formula>H287="Strom"</formula>
    </cfRule>
    <cfRule type="expression" dxfId="14563" priority="14559">
      <formula>H287="Erdgas"</formula>
    </cfRule>
  </conditionalFormatting>
  <conditionalFormatting sqref="J290">
    <cfRule type="expression" dxfId="14562" priority="14553">
      <formula>H287=""</formula>
    </cfRule>
    <cfRule type="expression" dxfId="14561" priority="14556">
      <formula>H287="Strom"</formula>
    </cfRule>
    <cfRule type="expression" dxfId="14560" priority="14558">
      <formula>H287="Erdgas"</formula>
    </cfRule>
  </conditionalFormatting>
  <conditionalFormatting sqref="K290">
    <cfRule type="expression" dxfId="14559" priority="14552">
      <formula>H287=""</formula>
    </cfRule>
    <cfRule type="expression" dxfId="14558" priority="14555">
      <formula>H287="Strom"</formula>
    </cfRule>
    <cfRule type="expression" dxfId="14557" priority="14557">
      <formula>H287="Erdgas"</formula>
    </cfRule>
  </conditionalFormatting>
  <conditionalFormatting sqref="I299">
    <cfRule type="expression" dxfId="14556" priority="14550">
      <formula>H296="Wärme/Kälte"</formula>
    </cfRule>
  </conditionalFormatting>
  <conditionalFormatting sqref="J299">
    <cfRule type="expression" dxfId="14555" priority="14549">
      <formula>H296="Wärme/Kälte"</formula>
    </cfRule>
  </conditionalFormatting>
  <conditionalFormatting sqref="K299">
    <cfRule type="expression" dxfId="14554" priority="14548">
      <formula>H296="Wärme/Kälte"</formula>
    </cfRule>
  </conditionalFormatting>
  <conditionalFormatting sqref="I298">
    <cfRule type="expression" dxfId="14553" priority="14536">
      <formula>H295=""</formula>
    </cfRule>
    <cfRule type="expression" dxfId="14552" priority="14547">
      <formula>H295="Wärme/Kälte"</formula>
    </cfRule>
  </conditionalFormatting>
  <conditionalFormatting sqref="J298">
    <cfRule type="expression" dxfId="14551" priority="14546">
      <formula>H295="Wärme/Kälte"</formula>
    </cfRule>
  </conditionalFormatting>
  <conditionalFormatting sqref="K298">
    <cfRule type="expression" dxfId="14550" priority="14545">
      <formula>H295="Wärme/Kälte"</formula>
    </cfRule>
  </conditionalFormatting>
  <conditionalFormatting sqref="I298">
    <cfRule type="expression" dxfId="14549" priority="14539">
      <formula>H295="Strom"</formula>
    </cfRule>
    <cfRule type="expression" dxfId="14548" priority="14544">
      <formula>H295="Erdgas"</formula>
    </cfRule>
  </conditionalFormatting>
  <conditionalFormatting sqref="J298">
    <cfRule type="expression" dxfId="14547" priority="14538">
      <formula>H295=""</formula>
    </cfRule>
    <cfRule type="expression" dxfId="14546" priority="14541">
      <formula>H295="Strom"</formula>
    </cfRule>
    <cfRule type="expression" dxfId="14545" priority="14543">
      <formula>H295="Erdgas"</formula>
    </cfRule>
  </conditionalFormatting>
  <conditionalFormatting sqref="K298">
    <cfRule type="expression" dxfId="14544" priority="14537">
      <formula>H295=""</formula>
    </cfRule>
    <cfRule type="expression" dxfId="14543" priority="14540">
      <formula>H295="Strom"</formula>
    </cfRule>
    <cfRule type="expression" dxfId="14542" priority="14542">
      <formula>H295="Erdgas"</formula>
    </cfRule>
  </conditionalFormatting>
  <conditionalFormatting sqref="I307">
    <cfRule type="expression" dxfId="14541" priority="14535">
      <formula>H304="Wärme/Kälte"</formula>
    </cfRule>
  </conditionalFormatting>
  <conditionalFormatting sqref="J307">
    <cfRule type="expression" dxfId="14540" priority="14534">
      <formula>H304="Wärme/Kälte"</formula>
    </cfRule>
  </conditionalFormatting>
  <conditionalFormatting sqref="K307">
    <cfRule type="expression" dxfId="14539" priority="14533">
      <formula>H304="Wärme/Kälte"</formula>
    </cfRule>
  </conditionalFormatting>
  <conditionalFormatting sqref="I306">
    <cfRule type="expression" dxfId="14538" priority="14521">
      <formula>H303=""</formula>
    </cfRule>
    <cfRule type="expression" dxfId="14537" priority="14532">
      <formula>H303="Wärme/Kälte"</formula>
    </cfRule>
  </conditionalFormatting>
  <conditionalFormatting sqref="J306">
    <cfRule type="expression" dxfId="14536" priority="14531">
      <formula>H303="Wärme/Kälte"</formula>
    </cfRule>
  </conditionalFormatting>
  <conditionalFormatting sqref="K306">
    <cfRule type="expression" dxfId="14535" priority="14530">
      <formula>H303="Wärme/Kälte"</formula>
    </cfRule>
  </conditionalFormatting>
  <conditionalFormatting sqref="I306">
    <cfRule type="expression" dxfId="14534" priority="14524">
      <formula>H303="Strom"</formula>
    </cfRule>
    <cfRule type="expression" dxfId="14533" priority="14529">
      <formula>H303="Erdgas"</formula>
    </cfRule>
  </conditionalFormatting>
  <conditionalFormatting sqref="J306">
    <cfRule type="expression" dxfId="14532" priority="14523">
      <formula>H303=""</formula>
    </cfRule>
    <cfRule type="expression" dxfId="14531" priority="14526">
      <formula>H303="Strom"</formula>
    </cfRule>
    <cfRule type="expression" dxfId="14530" priority="14528">
      <formula>H303="Erdgas"</formula>
    </cfRule>
  </conditionalFormatting>
  <conditionalFormatting sqref="K306">
    <cfRule type="expression" dxfId="14529" priority="14522">
      <formula>H303=""</formula>
    </cfRule>
    <cfRule type="expression" dxfId="14528" priority="14525">
      <formula>H303="Strom"</formula>
    </cfRule>
    <cfRule type="expression" dxfId="14527" priority="14527">
      <formula>H303="Erdgas"</formula>
    </cfRule>
  </conditionalFormatting>
  <conditionalFormatting sqref="I315">
    <cfRule type="expression" dxfId="14526" priority="14520">
      <formula>H312="Wärme/Kälte"</formula>
    </cfRule>
  </conditionalFormatting>
  <conditionalFormatting sqref="J315">
    <cfRule type="expression" dxfId="14525" priority="14519">
      <formula>H312="Wärme/Kälte"</formula>
    </cfRule>
  </conditionalFormatting>
  <conditionalFormatting sqref="K315">
    <cfRule type="expression" dxfId="14524" priority="14518">
      <formula>H312="Wärme/Kälte"</formula>
    </cfRule>
  </conditionalFormatting>
  <conditionalFormatting sqref="I314">
    <cfRule type="expression" dxfId="14523" priority="14506">
      <formula>H311=""</formula>
    </cfRule>
    <cfRule type="expression" dxfId="14522" priority="14517">
      <formula>H311="Wärme/Kälte"</formula>
    </cfRule>
  </conditionalFormatting>
  <conditionalFormatting sqref="J314">
    <cfRule type="expression" dxfId="14521" priority="14516">
      <formula>H311="Wärme/Kälte"</formula>
    </cfRule>
  </conditionalFormatting>
  <conditionalFormatting sqref="K314">
    <cfRule type="expression" dxfId="14520" priority="14515">
      <formula>H311="Wärme/Kälte"</formula>
    </cfRule>
  </conditionalFormatting>
  <conditionalFormatting sqref="I314">
    <cfRule type="expression" dxfId="14519" priority="14509">
      <formula>H311="Strom"</formula>
    </cfRule>
    <cfRule type="expression" dxfId="14518" priority="14514">
      <formula>H311="Erdgas"</formula>
    </cfRule>
  </conditionalFormatting>
  <conditionalFormatting sqref="J314">
    <cfRule type="expression" dxfId="14517" priority="14508">
      <formula>H311=""</formula>
    </cfRule>
    <cfRule type="expression" dxfId="14516" priority="14511">
      <formula>H311="Strom"</formula>
    </cfRule>
    <cfRule type="expression" dxfId="14515" priority="14513">
      <formula>H311="Erdgas"</formula>
    </cfRule>
  </conditionalFormatting>
  <conditionalFormatting sqref="K314">
    <cfRule type="expression" dxfId="14514" priority="14507">
      <formula>H311=""</formula>
    </cfRule>
    <cfRule type="expression" dxfId="14513" priority="14510">
      <formula>H311="Strom"</formula>
    </cfRule>
    <cfRule type="expression" dxfId="14512" priority="14512">
      <formula>H311="Erdgas"</formula>
    </cfRule>
  </conditionalFormatting>
  <conditionalFormatting sqref="I323">
    <cfRule type="expression" dxfId="14511" priority="14505">
      <formula>H320="Wärme/Kälte"</formula>
    </cfRule>
  </conditionalFormatting>
  <conditionalFormatting sqref="J323">
    <cfRule type="expression" dxfId="14510" priority="14504">
      <formula>H320="Wärme/Kälte"</formula>
    </cfRule>
  </conditionalFormatting>
  <conditionalFormatting sqref="K323">
    <cfRule type="expression" dxfId="14509" priority="14503">
      <formula>H320="Wärme/Kälte"</formula>
    </cfRule>
  </conditionalFormatting>
  <conditionalFormatting sqref="I322">
    <cfRule type="expression" dxfId="14508" priority="14491">
      <formula>H319=""</formula>
    </cfRule>
    <cfRule type="expression" dxfId="14507" priority="14502">
      <formula>H319="Wärme/Kälte"</formula>
    </cfRule>
  </conditionalFormatting>
  <conditionalFormatting sqref="J322">
    <cfRule type="expression" dxfId="14506" priority="14501">
      <formula>H319="Wärme/Kälte"</formula>
    </cfRule>
  </conditionalFormatting>
  <conditionalFormatting sqref="K322">
    <cfRule type="expression" dxfId="14505" priority="14500">
      <formula>H319="Wärme/Kälte"</formula>
    </cfRule>
  </conditionalFormatting>
  <conditionalFormatting sqref="I322">
    <cfRule type="expression" dxfId="14504" priority="14494">
      <formula>H319="Strom"</formula>
    </cfRule>
    <cfRule type="expression" dxfId="14503" priority="14499">
      <formula>H319="Erdgas"</formula>
    </cfRule>
  </conditionalFormatting>
  <conditionalFormatting sqref="J322">
    <cfRule type="expression" dxfId="14502" priority="14493">
      <formula>H319=""</formula>
    </cfRule>
    <cfRule type="expression" dxfId="14501" priority="14496">
      <formula>H319="Strom"</formula>
    </cfRule>
    <cfRule type="expression" dxfId="14500" priority="14498">
      <formula>H319="Erdgas"</formula>
    </cfRule>
  </conditionalFormatting>
  <conditionalFormatting sqref="K322">
    <cfRule type="expression" dxfId="14499" priority="14492">
      <formula>H319=""</formula>
    </cfRule>
    <cfRule type="expression" dxfId="14498" priority="14495">
      <formula>H319="Strom"</formula>
    </cfRule>
    <cfRule type="expression" dxfId="14497" priority="14497">
      <formula>H319="Erdgas"</formula>
    </cfRule>
  </conditionalFormatting>
  <conditionalFormatting sqref="I331">
    <cfRule type="expression" dxfId="14496" priority="14490">
      <formula>H328="Wärme/Kälte"</formula>
    </cfRule>
  </conditionalFormatting>
  <conditionalFormatting sqref="J331">
    <cfRule type="expression" dxfId="14495" priority="14489">
      <formula>H328="Wärme/Kälte"</formula>
    </cfRule>
  </conditionalFormatting>
  <conditionalFormatting sqref="K331">
    <cfRule type="expression" dxfId="14494" priority="14488">
      <formula>H328="Wärme/Kälte"</formula>
    </cfRule>
  </conditionalFormatting>
  <conditionalFormatting sqref="I330">
    <cfRule type="expression" dxfId="14493" priority="14476">
      <formula>H327=""</formula>
    </cfRule>
    <cfRule type="expression" dxfId="14492" priority="14487">
      <formula>H327="Wärme/Kälte"</formula>
    </cfRule>
  </conditionalFormatting>
  <conditionalFormatting sqref="J330">
    <cfRule type="expression" dxfId="14491" priority="14486">
      <formula>H327="Wärme/Kälte"</formula>
    </cfRule>
  </conditionalFormatting>
  <conditionalFormatting sqref="K330">
    <cfRule type="expression" dxfId="14490" priority="14485">
      <formula>H327="Wärme/Kälte"</formula>
    </cfRule>
  </conditionalFormatting>
  <conditionalFormatting sqref="I330">
    <cfRule type="expression" dxfId="14489" priority="14479">
      <formula>H327="Strom"</formula>
    </cfRule>
    <cfRule type="expression" dxfId="14488" priority="14484">
      <formula>H327="Erdgas"</formula>
    </cfRule>
  </conditionalFormatting>
  <conditionalFormatting sqref="J330">
    <cfRule type="expression" dxfId="14487" priority="14478">
      <formula>H327=""</formula>
    </cfRule>
    <cfRule type="expression" dxfId="14486" priority="14481">
      <formula>H327="Strom"</formula>
    </cfRule>
    <cfRule type="expression" dxfId="14485" priority="14483">
      <formula>H327="Erdgas"</formula>
    </cfRule>
  </conditionalFormatting>
  <conditionalFormatting sqref="K330">
    <cfRule type="expression" dxfId="14484" priority="14477">
      <formula>H327=""</formula>
    </cfRule>
    <cfRule type="expression" dxfId="14483" priority="14480">
      <formula>H327="Strom"</formula>
    </cfRule>
    <cfRule type="expression" dxfId="14482" priority="14482">
      <formula>H327="Erdgas"</formula>
    </cfRule>
  </conditionalFormatting>
  <conditionalFormatting sqref="I339">
    <cfRule type="expression" dxfId="14481" priority="14475">
      <formula>H336="Wärme/Kälte"</formula>
    </cfRule>
  </conditionalFormatting>
  <conditionalFormatting sqref="J339">
    <cfRule type="expression" dxfId="14480" priority="14474">
      <formula>H336="Wärme/Kälte"</formula>
    </cfRule>
  </conditionalFormatting>
  <conditionalFormatting sqref="K339">
    <cfRule type="expression" dxfId="14479" priority="14473">
      <formula>H336="Wärme/Kälte"</formula>
    </cfRule>
  </conditionalFormatting>
  <conditionalFormatting sqref="I338">
    <cfRule type="expression" dxfId="14478" priority="14461">
      <formula>H335=""</formula>
    </cfRule>
    <cfRule type="expression" dxfId="14477" priority="14472">
      <formula>H335="Wärme/Kälte"</formula>
    </cfRule>
  </conditionalFormatting>
  <conditionalFormatting sqref="J338">
    <cfRule type="expression" dxfId="14476" priority="14471">
      <formula>H335="Wärme/Kälte"</formula>
    </cfRule>
  </conditionalFormatting>
  <conditionalFormatting sqref="K338">
    <cfRule type="expression" dxfId="14475" priority="14470">
      <formula>H335="Wärme/Kälte"</formula>
    </cfRule>
  </conditionalFormatting>
  <conditionalFormatting sqref="I338">
    <cfRule type="expression" dxfId="14474" priority="14464">
      <formula>H335="Strom"</formula>
    </cfRule>
    <cfRule type="expression" dxfId="14473" priority="14469">
      <formula>H335="Erdgas"</formula>
    </cfRule>
  </conditionalFormatting>
  <conditionalFormatting sqref="J338">
    <cfRule type="expression" dxfId="14472" priority="14463">
      <formula>H335=""</formula>
    </cfRule>
    <cfRule type="expression" dxfId="14471" priority="14466">
      <formula>H335="Strom"</formula>
    </cfRule>
    <cfRule type="expression" dxfId="14470" priority="14468">
      <formula>H335="Erdgas"</formula>
    </cfRule>
  </conditionalFormatting>
  <conditionalFormatting sqref="K338">
    <cfRule type="expression" dxfId="14469" priority="14462">
      <formula>H335=""</formula>
    </cfRule>
    <cfRule type="expression" dxfId="14468" priority="14465">
      <formula>H335="Strom"</formula>
    </cfRule>
    <cfRule type="expression" dxfId="14467" priority="14467">
      <formula>H335="Erdgas"</formula>
    </cfRule>
  </conditionalFormatting>
  <conditionalFormatting sqref="I347">
    <cfRule type="expression" dxfId="14466" priority="14460">
      <formula>H344="Wärme/Kälte"</formula>
    </cfRule>
  </conditionalFormatting>
  <conditionalFormatting sqref="J347">
    <cfRule type="expression" dxfId="14465" priority="14459">
      <formula>H344="Wärme/Kälte"</formula>
    </cfRule>
  </conditionalFormatting>
  <conditionalFormatting sqref="K347">
    <cfRule type="expression" dxfId="14464" priority="14458">
      <formula>H344="Wärme/Kälte"</formula>
    </cfRule>
  </conditionalFormatting>
  <conditionalFormatting sqref="I346">
    <cfRule type="expression" dxfId="14463" priority="14446">
      <formula>H343=""</formula>
    </cfRule>
    <cfRule type="expression" dxfId="14462" priority="14457">
      <formula>H343="Wärme/Kälte"</formula>
    </cfRule>
  </conditionalFormatting>
  <conditionalFormatting sqref="J346">
    <cfRule type="expression" dxfId="14461" priority="14456">
      <formula>H343="Wärme/Kälte"</formula>
    </cfRule>
  </conditionalFormatting>
  <conditionalFormatting sqref="K346">
    <cfRule type="expression" dxfId="14460" priority="14455">
      <formula>H343="Wärme/Kälte"</formula>
    </cfRule>
  </conditionalFormatting>
  <conditionalFormatting sqref="I346">
    <cfRule type="expression" dxfId="14459" priority="14449">
      <formula>H343="Strom"</formula>
    </cfRule>
    <cfRule type="expression" dxfId="14458" priority="14454">
      <formula>H343="Erdgas"</formula>
    </cfRule>
  </conditionalFormatting>
  <conditionalFormatting sqref="J346">
    <cfRule type="expression" dxfId="14457" priority="14448">
      <formula>H343=""</formula>
    </cfRule>
    <cfRule type="expression" dxfId="14456" priority="14451">
      <formula>H343="Strom"</formula>
    </cfRule>
    <cfRule type="expression" dxfId="14455" priority="14453">
      <formula>H343="Erdgas"</formula>
    </cfRule>
  </conditionalFormatting>
  <conditionalFormatting sqref="K346">
    <cfRule type="expression" dxfId="14454" priority="14447">
      <formula>H343=""</formula>
    </cfRule>
    <cfRule type="expression" dxfId="14453" priority="14450">
      <formula>H343="Strom"</formula>
    </cfRule>
    <cfRule type="expression" dxfId="14452" priority="14452">
      <formula>H343="Erdgas"</formula>
    </cfRule>
  </conditionalFormatting>
  <conditionalFormatting sqref="I355">
    <cfRule type="expression" dxfId="14451" priority="14445">
      <formula>H352="Wärme/Kälte"</formula>
    </cfRule>
  </conditionalFormatting>
  <conditionalFormatting sqref="J355">
    <cfRule type="expression" dxfId="14450" priority="14444">
      <formula>H352="Wärme/Kälte"</formula>
    </cfRule>
  </conditionalFormatting>
  <conditionalFormatting sqref="K355">
    <cfRule type="expression" dxfId="14449" priority="14443">
      <formula>H352="Wärme/Kälte"</formula>
    </cfRule>
  </conditionalFormatting>
  <conditionalFormatting sqref="I354">
    <cfRule type="expression" dxfId="14448" priority="14431">
      <formula>H351=""</formula>
    </cfRule>
    <cfRule type="expression" dxfId="14447" priority="14442">
      <formula>H351="Wärme/Kälte"</formula>
    </cfRule>
  </conditionalFormatting>
  <conditionalFormatting sqref="J354">
    <cfRule type="expression" dxfId="14446" priority="14441">
      <formula>H351="Wärme/Kälte"</formula>
    </cfRule>
  </conditionalFormatting>
  <conditionalFormatting sqref="K354">
    <cfRule type="expression" dxfId="14445" priority="14440">
      <formula>H351="Wärme/Kälte"</formula>
    </cfRule>
  </conditionalFormatting>
  <conditionalFormatting sqref="I354">
    <cfRule type="expression" dxfId="14444" priority="14434">
      <formula>H351="Strom"</formula>
    </cfRule>
    <cfRule type="expression" dxfId="14443" priority="14439">
      <formula>H351="Erdgas"</formula>
    </cfRule>
  </conditionalFormatting>
  <conditionalFormatting sqref="J354">
    <cfRule type="expression" dxfId="14442" priority="14433">
      <formula>H351=""</formula>
    </cfRule>
    <cfRule type="expression" dxfId="14441" priority="14436">
      <formula>H351="Strom"</formula>
    </cfRule>
    <cfRule type="expression" dxfId="14440" priority="14438">
      <formula>H351="Erdgas"</formula>
    </cfRule>
  </conditionalFormatting>
  <conditionalFormatting sqref="K354">
    <cfRule type="expression" dxfId="14439" priority="14432">
      <formula>H351=""</formula>
    </cfRule>
    <cfRule type="expression" dxfId="14438" priority="14435">
      <formula>H351="Strom"</formula>
    </cfRule>
    <cfRule type="expression" dxfId="14437" priority="14437">
      <formula>H351="Erdgas"</formula>
    </cfRule>
  </conditionalFormatting>
  <conditionalFormatting sqref="I363">
    <cfRule type="expression" dxfId="14436" priority="14430">
      <formula>H360="Wärme/Kälte"</formula>
    </cfRule>
  </conditionalFormatting>
  <conditionalFormatting sqref="J363">
    <cfRule type="expression" dxfId="14435" priority="14429">
      <formula>H360="Wärme/Kälte"</formula>
    </cfRule>
  </conditionalFormatting>
  <conditionalFormatting sqref="K363">
    <cfRule type="expression" dxfId="14434" priority="14428">
      <formula>H360="Wärme/Kälte"</formula>
    </cfRule>
  </conditionalFormatting>
  <conditionalFormatting sqref="I362">
    <cfRule type="expression" dxfId="14433" priority="14416">
      <formula>H359=""</formula>
    </cfRule>
    <cfRule type="expression" dxfId="14432" priority="14427">
      <formula>H359="Wärme/Kälte"</formula>
    </cfRule>
  </conditionalFormatting>
  <conditionalFormatting sqref="J362">
    <cfRule type="expression" dxfId="14431" priority="14426">
      <formula>H359="Wärme/Kälte"</formula>
    </cfRule>
  </conditionalFormatting>
  <conditionalFormatting sqref="K362">
    <cfRule type="expression" dxfId="14430" priority="14425">
      <formula>H359="Wärme/Kälte"</formula>
    </cfRule>
  </conditionalFormatting>
  <conditionalFormatting sqref="I362">
    <cfRule type="expression" dxfId="14429" priority="14419">
      <formula>H359="Strom"</formula>
    </cfRule>
    <cfRule type="expression" dxfId="14428" priority="14424">
      <formula>H359="Erdgas"</formula>
    </cfRule>
  </conditionalFormatting>
  <conditionalFormatting sqref="J362">
    <cfRule type="expression" dxfId="14427" priority="14418">
      <formula>H359=""</formula>
    </cfRule>
    <cfRule type="expression" dxfId="14426" priority="14421">
      <formula>H359="Strom"</formula>
    </cfRule>
    <cfRule type="expression" dxfId="14425" priority="14423">
      <formula>H359="Erdgas"</formula>
    </cfRule>
  </conditionalFormatting>
  <conditionalFormatting sqref="K362">
    <cfRule type="expression" dxfId="14424" priority="14417">
      <formula>H359=""</formula>
    </cfRule>
    <cfRule type="expression" dxfId="14423" priority="14420">
      <formula>H359="Strom"</formula>
    </cfRule>
    <cfRule type="expression" dxfId="14422" priority="14422">
      <formula>H359="Erdgas"</formula>
    </cfRule>
  </conditionalFormatting>
  <conditionalFormatting sqref="I371">
    <cfRule type="expression" dxfId="14421" priority="14415">
      <formula>H368="Wärme/Kälte"</formula>
    </cfRule>
  </conditionalFormatting>
  <conditionalFormatting sqref="J371">
    <cfRule type="expression" dxfId="14420" priority="14414">
      <formula>H368="Wärme/Kälte"</formula>
    </cfRule>
  </conditionalFormatting>
  <conditionalFormatting sqref="K371">
    <cfRule type="expression" dxfId="14419" priority="14413">
      <formula>H368="Wärme/Kälte"</formula>
    </cfRule>
  </conditionalFormatting>
  <conditionalFormatting sqref="I370">
    <cfRule type="expression" dxfId="14418" priority="14401">
      <formula>H367=""</formula>
    </cfRule>
    <cfRule type="expression" dxfId="14417" priority="14412">
      <formula>H367="Wärme/Kälte"</formula>
    </cfRule>
  </conditionalFormatting>
  <conditionalFormatting sqref="J370">
    <cfRule type="expression" dxfId="14416" priority="14411">
      <formula>H367="Wärme/Kälte"</formula>
    </cfRule>
  </conditionalFormatting>
  <conditionalFormatting sqref="K370">
    <cfRule type="expression" dxfId="14415" priority="14410">
      <formula>H367="Wärme/Kälte"</formula>
    </cfRule>
  </conditionalFormatting>
  <conditionalFormatting sqref="I370">
    <cfRule type="expression" dxfId="14414" priority="14404">
      <formula>H367="Strom"</formula>
    </cfRule>
    <cfRule type="expression" dxfId="14413" priority="14409">
      <formula>H367="Erdgas"</formula>
    </cfRule>
  </conditionalFormatting>
  <conditionalFormatting sqref="J370">
    <cfRule type="expression" dxfId="14412" priority="14403">
      <formula>H367=""</formula>
    </cfRule>
    <cfRule type="expression" dxfId="14411" priority="14406">
      <formula>H367="Strom"</formula>
    </cfRule>
    <cfRule type="expression" dxfId="14410" priority="14408">
      <formula>H367="Erdgas"</formula>
    </cfRule>
  </conditionalFormatting>
  <conditionalFormatting sqref="K370">
    <cfRule type="expression" dxfId="14409" priority="14402">
      <formula>H367=""</formula>
    </cfRule>
    <cfRule type="expression" dxfId="14408" priority="14405">
      <formula>H367="Strom"</formula>
    </cfRule>
    <cfRule type="expression" dxfId="14407" priority="14407">
      <formula>H367="Erdgas"</formula>
    </cfRule>
  </conditionalFormatting>
  <conditionalFormatting sqref="I379">
    <cfRule type="expression" dxfId="14406" priority="14400">
      <formula>H376="Wärme/Kälte"</formula>
    </cfRule>
  </conditionalFormatting>
  <conditionalFormatting sqref="J379">
    <cfRule type="expression" dxfId="14405" priority="14399">
      <formula>H376="Wärme/Kälte"</formula>
    </cfRule>
  </conditionalFormatting>
  <conditionalFormatting sqref="K379">
    <cfRule type="expression" dxfId="14404" priority="14398">
      <formula>H376="Wärme/Kälte"</formula>
    </cfRule>
  </conditionalFormatting>
  <conditionalFormatting sqref="I378">
    <cfRule type="expression" dxfId="14403" priority="14386">
      <formula>H375=""</formula>
    </cfRule>
    <cfRule type="expression" dxfId="14402" priority="14397">
      <formula>H375="Wärme/Kälte"</formula>
    </cfRule>
  </conditionalFormatting>
  <conditionalFormatting sqref="J378">
    <cfRule type="expression" dxfId="14401" priority="14396">
      <formula>H375="Wärme/Kälte"</formula>
    </cfRule>
  </conditionalFormatting>
  <conditionalFormatting sqref="K378">
    <cfRule type="expression" dxfId="14400" priority="14395">
      <formula>H375="Wärme/Kälte"</formula>
    </cfRule>
  </conditionalFormatting>
  <conditionalFormatting sqref="I378">
    <cfRule type="expression" dxfId="14399" priority="14389">
      <formula>H375="Strom"</formula>
    </cfRule>
    <cfRule type="expression" dxfId="14398" priority="14394">
      <formula>H375="Erdgas"</formula>
    </cfRule>
  </conditionalFormatting>
  <conditionalFormatting sqref="J378">
    <cfRule type="expression" dxfId="14397" priority="14388">
      <formula>H375=""</formula>
    </cfRule>
    <cfRule type="expression" dxfId="14396" priority="14391">
      <formula>H375="Strom"</formula>
    </cfRule>
    <cfRule type="expression" dxfId="14395" priority="14393">
      <formula>H375="Erdgas"</formula>
    </cfRule>
  </conditionalFormatting>
  <conditionalFormatting sqref="K378">
    <cfRule type="expression" dxfId="14394" priority="14387">
      <formula>H375=""</formula>
    </cfRule>
    <cfRule type="expression" dxfId="14393" priority="14390">
      <formula>H375="Strom"</formula>
    </cfRule>
    <cfRule type="expression" dxfId="14392" priority="14392">
      <formula>H375="Erdgas"</formula>
    </cfRule>
  </conditionalFormatting>
  <conditionalFormatting sqref="I387">
    <cfRule type="expression" dxfId="14391" priority="14385">
      <formula>H384="Wärme/Kälte"</formula>
    </cfRule>
  </conditionalFormatting>
  <conditionalFormatting sqref="J387">
    <cfRule type="expression" dxfId="14390" priority="14384">
      <formula>H384="Wärme/Kälte"</formula>
    </cfRule>
  </conditionalFormatting>
  <conditionalFormatting sqref="K387">
    <cfRule type="expression" dxfId="14389" priority="14383">
      <formula>H384="Wärme/Kälte"</formula>
    </cfRule>
  </conditionalFormatting>
  <conditionalFormatting sqref="I386">
    <cfRule type="expression" dxfId="14388" priority="14371">
      <formula>H383=""</formula>
    </cfRule>
    <cfRule type="expression" dxfId="14387" priority="14382">
      <formula>H383="Wärme/Kälte"</formula>
    </cfRule>
  </conditionalFormatting>
  <conditionalFormatting sqref="J386">
    <cfRule type="expression" dxfId="14386" priority="14381">
      <formula>H383="Wärme/Kälte"</formula>
    </cfRule>
  </conditionalFormatting>
  <conditionalFormatting sqref="K386">
    <cfRule type="expression" dxfId="14385" priority="14380">
      <formula>H383="Wärme/Kälte"</formula>
    </cfRule>
  </conditionalFormatting>
  <conditionalFormatting sqref="I386">
    <cfRule type="expression" dxfId="14384" priority="14374">
      <formula>H383="Strom"</formula>
    </cfRule>
    <cfRule type="expression" dxfId="14383" priority="14379">
      <formula>H383="Erdgas"</formula>
    </cfRule>
  </conditionalFormatting>
  <conditionalFormatting sqref="J386">
    <cfRule type="expression" dxfId="14382" priority="14373">
      <formula>H383=""</formula>
    </cfRule>
    <cfRule type="expression" dxfId="14381" priority="14376">
      <formula>H383="Strom"</formula>
    </cfRule>
    <cfRule type="expression" dxfId="14380" priority="14378">
      <formula>H383="Erdgas"</formula>
    </cfRule>
  </conditionalFormatting>
  <conditionalFormatting sqref="K386">
    <cfRule type="expression" dxfId="14379" priority="14372">
      <formula>H383=""</formula>
    </cfRule>
    <cfRule type="expression" dxfId="14378" priority="14375">
      <formula>H383="Strom"</formula>
    </cfRule>
    <cfRule type="expression" dxfId="14377" priority="14377">
      <formula>H383="Erdgas"</formula>
    </cfRule>
  </conditionalFormatting>
  <conditionalFormatting sqref="I395">
    <cfRule type="expression" dxfId="14376" priority="14370">
      <formula>H392="Wärme/Kälte"</formula>
    </cfRule>
  </conditionalFormatting>
  <conditionalFormatting sqref="J395">
    <cfRule type="expression" dxfId="14375" priority="14369">
      <formula>H392="Wärme/Kälte"</formula>
    </cfRule>
  </conditionalFormatting>
  <conditionalFormatting sqref="K395">
    <cfRule type="expression" dxfId="14374" priority="14368">
      <formula>H392="Wärme/Kälte"</formula>
    </cfRule>
  </conditionalFormatting>
  <conditionalFormatting sqref="I394">
    <cfRule type="expression" dxfId="14373" priority="14356">
      <formula>H391=""</formula>
    </cfRule>
    <cfRule type="expression" dxfId="14372" priority="14367">
      <formula>H391="Wärme/Kälte"</formula>
    </cfRule>
  </conditionalFormatting>
  <conditionalFormatting sqref="J394">
    <cfRule type="expression" dxfId="14371" priority="14366">
      <formula>H391="Wärme/Kälte"</formula>
    </cfRule>
  </conditionalFormatting>
  <conditionalFormatting sqref="K394">
    <cfRule type="expression" dxfId="14370" priority="14365">
      <formula>H391="Wärme/Kälte"</formula>
    </cfRule>
  </conditionalFormatting>
  <conditionalFormatting sqref="I394">
    <cfRule type="expression" dxfId="14369" priority="14359">
      <formula>H391="Strom"</formula>
    </cfRule>
    <cfRule type="expression" dxfId="14368" priority="14364">
      <formula>H391="Erdgas"</formula>
    </cfRule>
  </conditionalFormatting>
  <conditionalFormatting sqref="J394">
    <cfRule type="expression" dxfId="14367" priority="14358">
      <formula>H391=""</formula>
    </cfRule>
    <cfRule type="expression" dxfId="14366" priority="14361">
      <formula>H391="Strom"</formula>
    </cfRule>
    <cfRule type="expression" dxfId="14365" priority="14363">
      <formula>H391="Erdgas"</formula>
    </cfRule>
  </conditionalFormatting>
  <conditionalFormatting sqref="K394">
    <cfRule type="expression" dxfId="14364" priority="14357">
      <formula>H391=""</formula>
    </cfRule>
    <cfRule type="expression" dxfId="14363" priority="14360">
      <formula>H391="Strom"</formula>
    </cfRule>
    <cfRule type="expression" dxfId="14362" priority="14362">
      <formula>H391="Erdgas"</formula>
    </cfRule>
  </conditionalFormatting>
  <conditionalFormatting sqref="I403">
    <cfRule type="expression" dxfId="14361" priority="14355">
      <formula>H400="Wärme/Kälte"</formula>
    </cfRule>
  </conditionalFormatting>
  <conditionalFormatting sqref="J403">
    <cfRule type="expression" dxfId="14360" priority="14354">
      <formula>H400="Wärme/Kälte"</formula>
    </cfRule>
  </conditionalFormatting>
  <conditionalFormatting sqref="K403">
    <cfRule type="expression" dxfId="14359" priority="14353">
      <formula>H400="Wärme/Kälte"</formula>
    </cfRule>
  </conditionalFormatting>
  <conditionalFormatting sqref="I402">
    <cfRule type="expression" dxfId="14358" priority="14341">
      <formula>H399=""</formula>
    </cfRule>
    <cfRule type="expression" dxfId="14357" priority="14352">
      <formula>H399="Wärme/Kälte"</formula>
    </cfRule>
  </conditionalFormatting>
  <conditionalFormatting sqref="J402">
    <cfRule type="expression" dxfId="14356" priority="14351">
      <formula>H399="Wärme/Kälte"</formula>
    </cfRule>
  </conditionalFormatting>
  <conditionalFormatting sqref="K402">
    <cfRule type="expression" dxfId="14355" priority="14350">
      <formula>H399="Wärme/Kälte"</formula>
    </cfRule>
  </conditionalFormatting>
  <conditionalFormatting sqref="I402">
    <cfRule type="expression" dxfId="14354" priority="14344">
      <formula>H399="Strom"</formula>
    </cfRule>
    <cfRule type="expression" dxfId="14353" priority="14349">
      <formula>H399="Erdgas"</formula>
    </cfRule>
  </conditionalFormatting>
  <conditionalFormatting sqref="J402">
    <cfRule type="expression" dxfId="14352" priority="14343">
      <formula>H399=""</formula>
    </cfRule>
    <cfRule type="expression" dxfId="14351" priority="14346">
      <formula>H399="Strom"</formula>
    </cfRule>
    <cfRule type="expression" dxfId="14350" priority="14348">
      <formula>H399="Erdgas"</formula>
    </cfRule>
  </conditionalFormatting>
  <conditionalFormatting sqref="K402">
    <cfRule type="expression" dxfId="14349" priority="14342">
      <formula>H399=""</formula>
    </cfRule>
    <cfRule type="expression" dxfId="14348" priority="14345">
      <formula>H399="Strom"</formula>
    </cfRule>
    <cfRule type="expression" dxfId="14347" priority="14347">
      <formula>H399="Erdgas"</formula>
    </cfRule>
  </conditionalFormatting>
  <conditionalFormatting sqref="I411">
    <cfRule type="expression" dxfId="14346" priority="14340">
      <formula>H408="Wärme/Kälte"</formula>
    </cfRule>
  </conditionalFormatting>
  <conditionalFormatting sqref="J411">
    <cfRule type="expression" dxfId="14345" priority="14339">
      <formula>H408="Wärme/Kälte"</formula>
    </cfRule>
  </conditionalFormatting>
  <conditionalFormatting sqref="K411">
    <cfRule type="expression" dxfId="14344" priority="14338">
      <formula>H408="Wärme/Kälte"</formula>
    </cfRule>
  </conditionalFormatting>
  <conditionalFormatting sqref="I410">
    <cfRule type="expression" dxfId="14343" priority="14326">
      <formula>H407=""</formula>
    </cfRule>
    <cfRule type="expression" dxfId="14342" priority="14337">
      <formula>H407="Wärme/Kälte"</formula>
    </cfRule>
  </conditionalFormatting>
  <conditionalFormatting sqref="J410">
    <cfRule type="expression" dxfId="14341" priority="14336">
      <formula>H407="Wärme/Kälte"</formula>
    </cfRule>
  </conditionalFormatting>
  <conditionalFormatting sqref="K410">
    <cfRule type="expression" dxfId="14340" priority="14335">
      <formula>H407="Wärme/Kälte"</formula>
    </cfRule>
  </conditionalFormatting>
  <conditionalFormatting sqref="I410">
    <cfRule type="expression" dxfId="14339" priority="14329">
      <formula>H407="Strom"</formula>
    </cfRule>
    <cfRule type="expression" dxfId="14338" priority="14334">
      <formula>H407="Erdgas"</formula>
    </cfRule>
  </conditionalFormatting>
  <conditionalFormatting sqref="J410">
    <cfRule type="expression" dxfId="14337" priority="14328">
      <formula>H407=""</formula>
    </cfRule>
    <cfRule type="expression" dxfId="14336" priority="14331">
      <formula>H407="Strom"</formula>
    </cfRule>
    <cfRule type="expression" dxfId="14335" priority="14333">
      <formula>H407="Erdgas"</formula>
    </cfRule>
  </conditionalFormatting>
  <conditionalFormatting sqref="K410">
    <cfRule type="expression" dxfId="14334" priority="14327">
      <formula>H407=""</formula>
    </cfRule>
    <cfRule type="expression" dxfId="14333" priority="14330">
      <formula>H407="Strom"</formula>
    </cfRule>
    <cfRule type="expression" dxfId="14332" priority="14332">
      <formula>H407="Erdgas"</formula>
    </cfRule>
  </conditionalFormatting>
  <conditionalFormatting sqref="I419">
    <cfRule type="expression" dxfId="14331" priority="14325">
      <formula>H416="Wärme/Kälte"</formula>
    </cfRule>
  </conditionalFormatting>
  <conditionalFormatting sqref="J419">
    <cfRule type="expression" dxfId="14330" priority="14324">
      <formula>H416="Wärme/Kälte"</formula>
    </cfRule>
  </conditionalFormatting>
  <conditionalFormatting sqref="K419">
    <cfRule type="expression" dxfId="14329" priority="14323">
      <formula>H416="Wärme/Kälte"</formula>
    </cfRule>
  </conditionalFormatting>
  <conditionalFormatting sqref="I418">
    <cfRule type="expression" dxfId="14328" priority="14311">
      <formula>H415=""</formula>
    </cfRule>
    <cfRule type="expression" dxfId="14327" priority="14322">
      <formula>H415="Wärme/Kälte"</formula>
    </cfRule>
  </conditionalFormatting>
  <conditionalFormatting sqref="J418">
    <cfRule type="expression" dxfId="14326" priority="14321">
      <formula>H415="Wärme/Kälte"</formula>
    </cfRule>
  </conditionalFormatting>
  <conditionalFormatting sqref="K418">
    <cfRule type="expression" dxfId="14325" priority="14320">
      <formula>H415="Wärme/Kälte"</formula>
    </cfRule>
  </conditionalFormatting>
  <conditionalFormatting sqref="I418">
    <cfRule type="expression" dxfId="14324" priority="14314">
      <formula>H415="Strom"</formula>
    </cfRule>
    <cfRule type="expression" dxfId="14323" priority="14319">
      <formula>H415="Erdgas"</formula>
    </cfRule>
  </conditionalFormatting>
  <conditionalFormatting sqref="J418">
    <cfRule type="expression" dxfId="14322" priority="14313">
      <formula>H415=""</formula>
    </cfRule>
    <cfRule type="expression" dxfId="14321" priority="14316">
      <formula>H415="Strom"</formula>
    </cfRule>
    <cfRule type="expression" dxfId="14320" priority="14318">
      <formula>H415="Erdgas"</formula>
    </cfRule>
  </conditionalFormatting>
  <conditionalFormatting sqref="K418">
    <cfRule type="expression" dxfId="14319" priority="14312">
      <formula>H415=""</formula>
    </cfRule>
    <cfRule type="expression" dxfId="14318" priority="14315">
      <formula>H415="Strom"</formula>
    </cfRule>
    <cfRule type="expression" dxfId="14317" priority="14317">
      <formula>H415="Erdgas"</formula>
    </cfRule>
  </conditionalFormatting>
  <conditionalFormatting sqref="I427">
    <cfRule type="expression" dxfId="14316" priority="14310">
      <formula>H424="Wärme/Kälte"</formula>
    </cfRule>
  </conditionalFormatting>
  <conditionalFormatting sqref="J427">
    <cfRule type="expression" dxfId="14315" priority="14309">
      <formula>H424="Wärme/Kälte"</formula>
    </cfRule>
  </conditionalFormatting>
  <conditionalFormatting sqref="K427">
    <cfRule type="expression" dxfId="14314" priority="14308">
      <formula>H424="Wärme/Kälte"</formula>
    </cfRule>
  </conditionalFormatting>
  <conditionalFormatting sqref="I426">
    <cfRule type="expression" dxfId="14313" priority="14296">
      <formula>H423=""</formula>
    </cfRule>
    <cfRule type="expression" dxfId="14312" priority="14307">
      <formula>H423="Wärme/Kälte"</formula>
    </cfRule>
  </conditionalFormatting>
  <conditionalFormatting sqref="J426">
    <cfRule type="expression" dxfId="14311" priority="14306">
      <formula>H423="Wärme/Kälte"</formula>
    </cfRule>
  </conditionalFormatting>
  <conditionalFormatting sqref="K426">
    <cfRule type="expression" dxfId="14310" priority="14305">
      <formula>H423="Wärme/Kälte"</formula>
    </cfRule>
  </conditionalFormatting>
  <conditionalFormatting sqref="I426">
    <cfRule type="expression" dxfId="14309" priority="14299">
      <formula>H423="Strom"</formula>
    </cfRule>
    <cfRule type="expression" dxfId="14308" priority="14304">
      <formula>H423="Erdgas"</formula>
    </cfRule>
  </conditionalFormatting>
  <conditionalFormatting sqref="J426">
    <cfRule type="expression" dxfId="14307" priority="14298">
      <formula>H423=""</formula>
    </cfRule>
    <cfRule type="expression" dxfId="14306" priority="14301">
      <formula>H423="Strom"</formula>
    </cfRule>
    <cfRule type="expression" dxfId="14305" priority="14303">
      <formula>H423="Erdgas"</formula>
    </cfRule>
  </conditionalFormatting>
  <conditionalFormatting sqref="K426">
    <cfRule type="expression" dxfId="14304" priority="14297">
      <formula>H423=""</formula>
    </cfRule>
    <cfRule type="expression" dxfId="14303" priority="14300">
      <formula>H423="Strom"</formula>
    </cfRule>
    <cfRule type="expression" dxfId="14302" priority="14302">
      <formula>H423="Erdgas"</formula>
    </cfRule>
  </conditionalFormatting>
  <conditionalFormatting sqref="I435">
    <cfRule type="expression" dxfId="14301" priority="14295">
      <formula>H432="Wärme/Kälte"</formula>
    </cfRule>
  </conditionalFormatting>
  <conditionalFormatting sqref="J435">
    <cfRule type="expression" dxfId="14300" priority="14294">
      <formula>H432="Wärme/Kälte"</formula>
    </cfRule>
  </conditionalFormatting>
  <conditionalFormatting sqref="K435">
    <cfRule type="expression" dxfId="14299" priority="14293">
      <formula>H432="Wärme/Kälte"</formula>
    </cfRule>
  </conditionalFormatting>
  <conditionalFormatting sqref="I434">
    <cfRule type="expression" dxfId="14298" priority="14281">
      <formula>H431=""</formula>
    </cfRule>
    <cfRule type="expression" dxfId="14297" priority="14292">
      <formula>H431="Wärme/Kälte"</formula>
    </cfRule>
  </conditionalFormatting>
  <conditionalFormatting sqref="J434">
    <cfRule type="expression" dxfId="14296" priority="14291">
      <formula>H431="Wärme/Kälte"</formula>
    </cfRule>
  </conditionalFormatting>
  <conditionalFormatting sqref="K434">
    <cfRule type="expression" dxfId="14295" priority="14290">
      <formula>H431="Wärme/Kälte"</formula>
    </cfRule>
  </conditionalFormatting>
  <conditionalFormatting sqref="I434">
    <cfRule type="expression" dxfId="14294" priority="14284">
      <formula>H431="Strom"</formula>
    </cfRule>
    <cfRule type="expression" dxfId="14293" priority="14289">
      <formula>H431="Erdgas"</formula>
    </cfRule>
  </conditionalFormatting>
  <conditionalFormatting sqref="J434">
    <cfRule type="expression" dxfId="14292" priority="14283">
      <formula>H431=""</formula>
    </cfRule>
    <cfRule type="expression" dxfId="14291" priority="14286">
      <formula>H431="Strom"</formula>
    </cfRule>
    <cfRule type="expression" dxfId="14290" priority="14288">
      <formula>H431="Erdgas"</formula>
    </cfRule>
  </conditionalFormatting>
  <conditionalFormatting sqref="K434">
    <cfRule type="expression" dxfId="14289" priority="14282">
      <formula>H431=""</formula>
    </cfRule>
    <cfRule type="expression" dxfId="14288" priority="14285">
      <formula>H431="Strom"</formula>
    </cfRule>
    <cfRule type="expression" dxfId="14287" priority="14287">
      <formula>H431="Erdgas"</formula>
    </cfRule>
  </conditionalFormatting>
  <conditionalFormatting sqref="I443">
    <cfRule type="expression" dxfId="14286" priority="14280">
      <formula>H440="Wärme/Kälte"</formula>
    </cfRule>
  </conditionalFormatting>
  <conditionalFormatting sqref="J443">
    <cfRule type="expression" dxfId="14285" priority="14279">
      <formula>H440="Wärme/Kälte"</formula>
    </cfRule>
  </conditionalFormatting>
  <conditionalFormatting sqref="K443">
    <cfRule type="expression" dxfId="14284" priority="14278">
      <formula>H440="Wärme/Kälte"</formula>
    </cfRule>
  </conditionalFormatting>
  <conditionalFormatting sqref="I442">
    <cfRule type="expression" dxfId="14283" priority="14266">
      <formula>H439=""</formula>
    </cfRule>
    <cfRule type="expression" dxfId="14282" priority="14277">
      <formula>H439="Wärme/Kälte"</formula>
    </cfRule>
  </conditionalFormatting>
  <conditionalFormatting sqref="J442">
    <cfRule type="expression" dxfId="14281" priority="14276">
      <formula>H439="Wärme/Kälte"</formula>
    </cfRule>
  </conditionalFormatting>
  <conditionalFormatting sqref="K442">
    <cfRule type="expression" dxfId="14280" priority="14275">
      <formula>H439="Wärme/Kälte"</formula>
    </cfRule>
  </conditionalFormatting>
  <conditionalFormatting sqref="I442">
    <cfRule type="expression" dxfId="14279" priority="14269">
      <formula>H439="Strom"</formula>
    </cfRule>
    <cfRule type="expression" dxfId="14278" priority="14274">
      <formula>H439="Erdgas"</formula>
    </cfRule>
  </conditionalFormatting>
  <conditionalFormatting sqref="J442">
    <cfRule type="expression" dxfId="14277" priority="14268">
      <formula>H439=""</formula>
    </cfRule>
    <cfRule type="expression" dxfId="14276" priority="14271">
      <formula>H439="Strom"</formula>
    </cfRule>
    <cfRule type="expression" dxfId="14275" priority="14273">
      <formula>H439="Erdgas"</formula>
    </cfRule>
  </conditionalFormatting>
  <conditionalFormatting sqref="K442">
    <cfRule type="expression" dxfId="14274" priority="14267">
      <formula>H439=""</formula>
    </cfRule>
    <cfRule type="expression" dxfId="14273" priority="14270">
      <formula>H439="Strom"</formula>
    </cfRule>
    <cfRule type="expression" dxfId="14272" priority="14272">
      <formula>H439="Erdgas"</formula>
    </cfRule>
  </conditionalFormatting>
  <conditionalFormatting sqref="I451">
    <cfRule type="expression" dxfId="14271" priority="14265">
      <formula>H448="Wärme/Kälte"</formula>
    </cfRule>
  </conditionalFormatting>
  <conditionalFormatting sqref="J451">
    <cfRule type="expression" dxfId="14270" priority="14264">
      <formula>H448="Wärme/Kälte"</formula>
    </cfRule>
  </conditionalFormatting>
  <conditionalFormatting sqref="K451">
    <cfRule type="expression" dxfId="14269" priority="14263">
      <formula>H448="Wärme/Kälte"</formula>
    </cfRule>
  </conditionalFormatting>
  <conditionalFormatting sqref="I450">
    <cfRule type="expression" dxfId="14268" priority="14251">
      <formula>H447=""</formula>
    </cfRule>
    <cfRule type="expression" dxfId="14267" priority="14262">
      <formula>H447="Wärme/Kälte"</formula>
    </cfRule>
  </conditionalFormatting>
  <conditionalFormatting sqref="J450">
    <cfRule type="expression" dxfId="14266" priority="14261">
      <formula>H447="Wärme/Kälte"</formula>
    </cfRule>
  </conditionalFormatting>
  <conditionalFormatting sqref="K450">
    <cfRule type="expression" dxfId="14265" priority="14260">
      <formula>H447="Wärme/Kälte"</formula>
    </cfRule>
  </conditionalFormatting>
  <conditionalFormatting sqref="I450">
    <cfRule type="expression" dxfId="14264" priority="14254">
      <formula>H447="Strom"</formula>
    </cfRule>
    <cfRule type="expression" dxfId="14263" priority="14259">
      <formula>H447="Erdgas"</formula>
    </cfRule>
  </conditionalFormatting>
  <conditionalFormatting sqref="J450">
    <cfRule type="expression" dxfId="14262" priority="14253">
      <formula>H447=""</formula>
    </cfRule>
    <cfRule type="expression" dxfId="14261" priority="14256">
      <formula>H447="Strom"</formula>
    </cfRule>
    <cfRule type="expression" dxfId="14260" priority="14258">
      <formula>H447="Erdgas"</formula>
    </cfRule>
  </conditionalFormatting>
  <conditionalFormatting sqref="K450">
    <cfRule type="expression" dxfId="14259" priority="14252">
      <formula>H447=""</formula>
    </cfRule>
    <cfRule type="expression" dxfId="14258" priority="14255">
      <formula>H447="Strom"</formula>
    </cfRule>
    <cfRule type="expression" dxfId="14257" priority="14257">
      <formula>H447="Erdgas"</formula>
    </cfRule>
  </conditionalFormatting>
  <conditionalFormatting sqref="I459">
    <cfRule type="expression" dxfId="14256" priority="14250">
      <formula>H456="Wärme/Kälte"</formula>
    </cfRule>
  </conditionalFormatting>
  <conditionalFormatting sqref="J459">
    <cfRule type="expression" dxfId="14255" priority="14249">
      <formula>H456="Wärme/Kälte"</formula>
    </cfRule>
  </conditionalFormatting>
  <conditionalFormatting sqref="K459">
    <cfRule type="expression" dxfId="14254" priority="14248">
      <formula>H456="Wärme/Kälte"</formula>
    </cfRule>
  </conditionalFormatting>
  <conditionalFormatting sqref="I458">
    <cfRule type="expression" dxfId="14253" priority="14236">
      <formula>H455=""</formula>
    </cfRule>
    <cfRule type="expression" dxfId="14252" priority="14247">
      <formula>H455="Wärme/Kälte"</formula>
    </cfRule>
  </conditionalFormatting>
  <conditionalFormatting sqref="J458">
    <cfRule type="expression" dxfId="14251" priority="14246">
      <formula>H455="Wärme/Kälte"</formula>
    </cfRule>
  </conditionalFormatting>
  <conditionalFormatting sqref="K458">
    <cfRule type="expression" dxfId="14250" priority="14245">
      <formula>H455="Wärme/Kälte"</formula>
    </cfRule>
  </conditionalFormatting>
  <conditionalFormatting sqref="I458">
    <cfRule type="expression" dxfId="14249" priority="14239">
      <formula>H455="Strom"</formula>
    </cfRule>
    <cfRule type="expression" dxfId="14248" priority="14244">
      <formula>H455="Erdgas"</formula>
    </cfRule>
  </conditionalFormatting>
  <conditionalFormatting sqref="J458">
    <cfRule type="expression" dxfId="14247" priority="14238">
      <formula>H455=""</formula>
    </cfRule>
    <cfRule type="expression" dxfId="14246" priority="14241">
      <formula>H455="Strom"</formula>
    </cfRule>
    <cfRule type="expression" dxfId="14245" priority="14243">
      <formula>H455="Erdgas"</formula>
    </cfRule>
  </conditionalFormatting>
  <conditionalFormatting sqref="K458">
    <cfRule type="expression" dxfId="14244" priority="14237">
      <formula>H455=""</formula>
    </cfRule>
    <cfRule type="expression" dxfId="14243" priority="14240">
      <formula>H455="Strom"</formula>
    </cfRule>
    <cfRule type="expression" dxfId="14242" priority="14242">
      <formula>H455="Erdgas"</formula>
    </cfRule>
  </conditionalFormatting>
  <conditionalFormatting sqref="I467">
    <cfRule type="expression" dxfId="14241" priority="14235">
      <formula>H464="Wärme/Kälte"</formula>
    </cfRule>
  </conditionalFormatting>
  <conditionalFormatting sqref="J467">
    <cfRule type="expression" dxfId="14240" priority="14234">
      <formula>H464="Wärme/Kälte"</formula>
    </cfRule>
  </conditionalFormatting>
  <conditionalFormatting sqref="K467">
    <cfRule type="expression" dxfId="14239" priority="14233">
      <formula>H464="Wärme/Kälte"</formula>
    </cfRule>
  </conditionalFormatting>
  <conditionalFormatting sqref="I466">
    <cfRule type="expression" dxfId="14238" priority="14221">
      <formula>H463=""</formula>
    </cfRule>
    <cfRule type="expression" dxfId="14237" priority="14232">
      <formula>H463="Wärme/Kälte"</formula>
    </cfRule>
  </conditionalFormatting>
  <conditionalFormatting sqref="J466">
    <cfRule type="expression" dxfId="14236" priority="14231">
      <formula>H463="Wärme/Kälte"</formula>
    </cfRule>
  </conditionalFormatting>
  <conditionalFormatting sqref="K466">
    <cfRule type="expression" dxfId="14235" priority="14230">
      <formula>H463="Wärme/Kälte"</formula>
    </cfRule>
  </conditionalFormatting>
  <conditionalFormatting sqref="I466">
    <cfRule type="expression" dxfId="14234" priority="14224">
      <formula>H463="Strom"</formula>
    </cfRule>
    <cfRule type="expression" dxfId="14233" priority="14229">
      <formula>H463="Erdgas"</formula>
    </cfRule>
  </conditionalFormatting>
  <conditionalFormatting sqref="J466">
    <cfRule type="expression" dxfId="14232" priority="14223">
      <formula>H463=""</formula>
    </cfRule>
    <cfRule type="expression" dxfId="14231" priority="14226">
      <formula>H463="Strom"</formula>
    </cfRule>
    <cfRule type="expression" dxfId="14230" priority="14228">
      <formula>H463="Erdgas"</formula>
    </cfRule>
  </conditionalFormatting>
  <conditionalFormatting sqref="K466">
    <cfRule type="expression" dxfId="14229" priority="14222">
      <formula>H463=""</formula>
    </cfRule>
    <cfRule type="expression" dxfId="14228" priority="14225">
      <formula>H463="Strom"</formula>
    </cfRule>
    <cfRule type="expression" dxfId="14227" priority="14227">
      <formula>H463="Erdgas"</formula>
    </cfRule>
  </conditionalFormatting>
  <conditionalFormatting sqref="I475">
    <cfRule type="expression" dxfId="14226" priority="14220">
      <formula>H472="Wärme/Kälte"</formula>
    </cfRule>
  </conditionalFormatting>
  <conditionalFormatting sqref="J475">
    <cfRule type="expression" dxfId="14225" priority="14219">
      <formula>H472="Wärme/Kälte"</formula>
    </cfRule>
  </conditionalFormatting>
  <conditionalFormatting sqref="K475">
    <cfRule type="expression" dxfId="14224" priority="14218">
      <formula>H472="Wärme/Kälte"</formula>
    </cfRule>
  </conditionalFormatting>
  <conditionalFormatting sqref="I474">
    <cfRule type="expression" dxfId="14223" priority="14206">
      <formula>H471=""</formula>
    </cfRule>
    <cfRule type="expression" dxfId="14222" priority="14217">
      <formula>H471="Wärme/Kälte"</formula>
    </cfRule>
  </conditionalFormatting>
  <conditionalFormatting sqref="J474">
    <cfRule type="expression" dxfId="14221" priority="14216">
      <formula>H471="Wärme/Kälte"</formula>
    </cfRule>
  </conditionalFormatting>
  <conditionalFormatting sqref="K474">
    <cfRule type="expression" dxfId="14220" priority="14215">
      <formula>H471="Wärme/Kälte"</formula>
    </cfRule>
  </conditionalFormatting>
  <conditionalFormatting sqref="I474">
    <cfRule type="expression" dxfId="14219" priority="14209">
      <formula>H471="Strom"</formula>
    </cfRule>
    <cfRule type="expression" dxfId="14218" priority="14214">
      <formula>H471="Erdgas"</formula>
    </cfRule>
  </conditionalFormatting>
  <conditionalFormatting sqref="J474">
    <cfRule type="expression" dxfId="14217" priority="14208">
      <formula>H471=""</formula>
    </cfRule>
    <cfRule type="expression" dxfId="14216" priority="14211">
      <formula>H471="Strom"</formula>
    </cfRule>
    <cfRule type="expression" dxfId="14215" priority="14213">
      <formula>H471="Erdgas"</formula>
    </cfRule>
  </conditionalFormatting>
  <conditionalFormatting sqref="K474">
    <cfRule type="expression" dxfId="14214" priority="14207">
      <formula>H471=""</formula>
    </cfRule>
    <cfRule type="expression" dxfId="14213" priority="14210">
      <formula>H471="Strom"</formula>
    </cfRule>
    <cfRule type="expression" dxfId="14212" priority="14212">
      <formula>H471="Erdgas"</formula>
    </cfRule>
  </conditionalFormatting>
  <conditionalFormatting sqref="I483">
    <cfRule type="expression" dxfId="14211" priority="14205">
      <formula>H480="Wärme/Kälte"</formula>
    </cfRule>
  </conditionalFormatting>
  <conditionalFormatting sqref="J483">
    <cfRule type="expression" dxfId="14210" priority="14204">
      <formula>H480="Wärme/Kälte"</formula>
    </cfRule>
  </conditionalFormatting>
  <conditionalFormatting sqref="K483">
    <cfRule type="expression" dxfId="14209" priority="14203">
      <formula>H480="Wärme/Kälte"</formula>
    </cfRule>
  </conditionalFormatting>
  <conditionalFormatting sqref="I482">
    <cfRule type="expression" dxfId="14208" priority="14191">
      <formula>H479=""</formula>
    </cfRule>
    <cfRule type="expression" dxfId="14207" priority="14202">
      <formula>H479="Wärme/Kälte"</formula>
    </cfRule>
  </conditionalFormatting>
  <conditionalFormatting sqref="J482">
    <cfRule type="expression" dxfId="14206" priority="14201">
      <formula>H479="Wärme/Kälte"</formula>
    </cfRule>
  </conditionalFormatting>
  <conditionalFormatting sqref="K482">
    <cfRule type="expression" dxfId="14205" priority="14200">
      <formula>H479="Wärme/Kälte"</formula>
    </cfRule>
  </conditionalFormatting>
  <conditionalFormatting sqref="I482">
    <cfRule type="expression" dxfId="14204" priority="14194">
      <formula>H479="Strom"</formula>
    </cfRule>
    <cfRule type="expression" dxfId="14203" priority="14199">
      <formula>H479="Erdgas"</formula>
    </cfRule>
  </conditionalFormatting>
  <conditionalFormatting sqref="J482">
    <cfRule type="expression" dxfId="14202" priority="14193">
      <formula>H479=""</formula>
    </cfRule>
    <cfRule type="expression" dxfId="14201" priority="14196">
      <formula>H479="Strom"</formula>
    </cfRule>
    <cfRule type="expression" dxfId="14200" priority="14198">
      <formula>H479="Erdgas"</formula>
    </cfRule>
  </conditionalFormatting>
  <conditionalFormatting sqref="K482">
    <cfRule type="expression" dxfId="14199" priority="14192">
      <formula>H479=""</formula>
    </cfRule>
    <cfRule type="expression" dxfId="14198" priority="14195">
      <formula>H479="Strom"</formula>
    </cfRule>
    <cfRule type="expression" dxfId="14197" priority="14197">
      <formula>H479="Erdgas"</formula>
    </cfRule>
  </conditionalFormatting>
  <conditionalFormatting sqref="I491">
    <cfRule type="expression" dxfId="14196" priority="14190">
      <formula>H488="Wärme/Kälte"</formula>
    </cfRule>
  </conditionalFormatting>
  <conditionalFormatting sqref="J491">
    <cfRule type="expression" dxfId="14195" priority="14189">
      <formula>H488="Wärme/Kälte"</formula>
    </cfRule>
  </conditionalFormatting>
  <conditionalFormatting sqref="K491">
    <cfRule type="expression" dxfId="14194" priority="14188">
      <formula>H488="Wärme/Kälte"</formula>
    </cfRule>
  </conditionalFormatting>
  <conditionalFormatting sqref="I490">
    <cfRule type="expression" dxfId="14193" priority="14176">
      <formula>H487=""</formula>
    </cfRule>
    <cfRule type="expression" dxfId="14192" priority="14187">
      <formula>H487="Wärme/Kälte"</formula>
    </cfRule>
  </conditionalFormatting>
  <conditionalFormatting sqref="J490">
    <cfRule type="expression" dxfId="14191" priority="14186">
      <formula>H487="Wärme/Kälte"</formula>
    </cfRule>
  </conditionalFormatting>
  <conditionalFormatting sqref="K490">
    <cfRule type="expression" dxfId="14190" priority="14185">
      <formula>H487="Wärme/Kälte"</formula>
    </cfRule>
  </conditionalFormatting>
  <conditionalFormatting sqref="I490">
    <cfRule type="expression" dxfId="14189" priority="14179">
      <formula>H487="Strom"</formula>
    </cfRule>
    <cfRule type="expression" dxfId="14188" priority="14184">
      <formula>H487="Erdgas"</formula>
    </cfRule>
  </conditionalFormatting>
  <conditionalFormatting sqref="J490">
    <cfRule type="expression" dxfId="14187" priority="14178">
      <formula>H487=""</formula>
    </cfRule>
    <cfRule type="expression" dxfId="14186" priority="14181">
      <formula>H487="Strom"</formula>
    </cfRule>
    <cfRule type="expression" dxfId="14185" priority="14183">
      <formula>H487="Erdgas"</formula>
    </cfRule>
  </conditionalFormatting>
  <conditionalFormatting sqref="K490">
    <cfRule type="expression" dxfId="14184" priority="14177">
      <formula>H487=""</formula>
    </cfRule>
    <cfRule type="expression" dxfId="14183" priority="14180">
      <formula>H487="Strom"</formula>
    </cfRule>
    <cfRule type="expression" dxfId="14182" priority="14182">
      <formula>H487="Erdgas"</formula>
    </cfRule>
  </conditionalFormatting>
  <conditionalFormatting sqref="I499">
    <cfRule type="expression" dxfId="14181" priority="14175">
      <formula>H496="Wärme/Kälte"</formula>
    </cfRule>
  </conditionalFormatting>
  <conditionalFormatting sqref="J499">
    <cfRule type="expression" dxfId="14180" priority="14174">
      <formula>H496="Wärme/Kälte"</formula>
    </cfRule>
  </conditionalFormatting>
  <conditionalFormatting sqref="K499">
    <cfRule type="expression" dxfId="14179" priority="14173">
      <formula>H496="Wärme/Kälte"</formula>
    </cfRule>
  </conditionalFormatting>
  <conditionalFormatting sqref="I498">
    <cfRule type="expression" dxfId="14178" priority="14161">
      <formula>H495=""</formula>
    </cfRule>
    <cfRule type="expression" dxfId="14177" priority="14172">
      <formula>H495="Wärme/Kälte"</formula>
    </cfRule>
  </conditionalFormatting>
  <conditionalFormatting sqref="J498">
    <cfRule type="expression" dxfId="14176" priority="14171">
      <formula>H495="Wärme/Kälte"</formula>
    </cfRule>
  </conditionalFormatting>
  <conditionalFormatting sqref="K498">
    <cfRule type="expression" dxfId="14175" priority="14170">
      <formula>H495="Wärme/Kälte"</formula>
    </cfRule>
  </conditionalFormatting>
  <conditionalFormatting sqref="I498">
    <cfRule type="expression" dxfId="14174" priority="14164">
      <formula>H495="Strom"</formula>
    </cfRule>
    <cfRule type="expression" dxfId="14173" priority="14169">
      <formula>H495="Erdgas"</formula>
    </cfRule>
  </conditionalFormatting>
  <conditionalFormatting sqref="J498">
    <cfRule type="expression" dxfId="14172" priority="14163">
      <formula>H495=""</formula>
    </cfRule>
    <cfRule type="expression" dxfId="14171" priority="14166">
      <formula>H495="Strom"</formula>
    </cfRule>
    <cfRule type="expression" dxfId="14170" priority="14168">
      <formula>H495="Erdgas"</formula>
    </cfRule>
  </conditionalFormatting>
  <conditionalFormatting sqref="K498">
    <cfRule type="expression" dxfId="14169" priority="14162">
      <formula>H495=""</formula>
    </cfRule>
    <cfRule type="expression" dxfId="14168" priority="14165">
      <formula>H495="Strom"</formula>
    </cfRule>
    <cfRule type="expression" dxfId="14167" priority="14167">
      <formula>H495="Erdgas"</formula>
    </cfRule>
  </conditionalFormatting>
  <conditionalFormatting sqref="I507">
    <cfRule type="expression" dxfId="14166" priority="14160">
      <formula>H504="Wärme/Kälte"</formula>
    </cfRule>
  </conditionalFormatting>
  <conditionalFormatting sqref="J507">
    <cfRule type="expression" dxfId="14165" priority="14159">
      <formula>H504="Wärme/Kälte"</formula>
    </cfRule>
  </conditionalFormatting>
  <conditionalFormatting sqref="K507">
    <cfRule type="expression" dxfId="14164" priority="14158">
      <formula>H504="Wärme/Kälte"</formula>
    </cfRule>
  </conditionalFormatting>
  <conditionalFormatting sqref="I506">
    <cfRule type="expression" dxfId="14163" priority="14146">
      <formula>H503=""</formula>
    </cfRule>
    <cfRule type="expression" dxfId="14162" priority="14157">
      <formula>H503="Wärme/Kälte"</formula>
    </cfRule>
  </conditionalFormatting>
  <conditionalFormatting sqref="J506">
    <cfRule type="expression" dxfId="14161" priority="14156">
      <formula>H503="Wärme/Kälte"</formula>
    </cfRule>
  </conditionalFormatting>
  <conditionalFormatting sqref="K506">
    <cfRule type="expression" dxfId="14160" priority="14155">
      <formula>H503="Wärme/Kälte"</formula>
    </cfRule>
  </conditionalFormatting>
  <conditionalFormatting sqref="I506">
    <cfRule type="expression" dxfId="14159" priority="14149">
      <formula>H503="Strom"</formula>
    </cfRule>
    <cfRule type="expression" dxfId="14158" priority="14154">
      <formula>H503="Erdgas"</formula>
    </cfRule>
  </conditionalFormatting>
  <conditionalFormatting sqref="J506">
    <cfRule type="expression" dxfId="14157" priority="14148">
      <formula>H503=""</formula>
    </cfRule>
    <cfRule type="expression" dxfId="14156" priority="14151">
      <formula>H503="Strom"</formula>
    </cfRule>
    <cfRule type="expression" dxfId="14155" priority="14153">
      <formula>H503="Erdgas"</formula>
    </cfRule>
  </conditionalFormatting>
  <conditionalFormatting sqref="K506">
    <cfRule type="expression" dxfId="14154" priority="14147">
      <formula>H503=""</formula>
    </cfRule>
    <cfRule type="expression" dxfId="14153" priority="14150">
      <formula>H503="Strom"</formula>
    </cfRule>
    <cfRule type="expression" dxfId="14152" priority="14152">
      <formula>H503="Erdgas"</formula>
    </cfRule>
  </conditionalFormatting>
  <conditionalFormatting sqref="I515">
    <cfRule type="expression" dxfId="14151" priority="14145">
      <formula>H512="Wärme/Kälte"</formula>
    </cfRule>
  </conditionalFormatting>
  <conditionalFormatting sqref="J515">
    <cfRule type="expression" dxfId="14150" priority="14144">
      <formula>H512="Wärme/Kälte"</formula>
    </cfRule>
  </conditionalFormatting>
  <conditionalFormatting sqref="K515">
    <cfRule type="expression" dxfId="14149" priority="14143">
      <formula>H512="Wärme/Kälte"</formula>
    </cfRule>
  </conditionalFormatting>
  <conditionalFormatting sqref="I514">
    <cfRule type="expression" dxfId="14148" priority="14131">
      <formula>H511=""</formula>
    </cfRule>
    <cfRule type="expression" dxfId="14147" priority="14142">
      <formula>H511="Wärme/Kälte"</formula>
    </cfRule>
  </conditionalFormatting>
  <conditionalFormatting sqref="J514">
    <cfRule type="expression" dxfId="14146" priority="14141">
      <formula>H511="Wärme/Kälte"</formula>
    </cfRule>
  </conditionalFormatting>
  <conditionalFormatting sqref="K514">
    <cfRule type="expression" dxfId="14145" priority="14140">
      <formula>H511="Wärme/Kälte"</formula>
    </cfRule>
  </conditionalFormatting>
  <conditionalFormatting sqref="I514">
    <cfRule type="expression" dxfId="14144" priority="14134">
      <formula>H511="Strom"</formula>
    </cfRule>
    <cfRule type="expression" dxfId="14143" priority="14139">
      <formula>H511="Erdgas"</formula>
    </cfRule>
  </conditionalFormatting>
  <conditionalFormatting sqref="J514">
    <cfRule type="expression" dxfId="14142" priority="14133">
      <formula>H511=""</formula>
    </cfRule>
    <cfRule type="expression" dxfId="14141" priority="14136">
      <formula>H511="Strom"</formula>
    </cfRule>
    <cfRule type="expression" dxfId="14140" priority="14138">
      <formula>H511="Erdgas"</formula>
    </cfRule>
  </conditionalFormatting>
  <conditionalFormatting sqref="K514">
    <cfRule type="expression" dxfId="14139" priority="14132">
      <formula>H511=""</formula>
    </cfRule>
    <cfRule type="expression" dxfId="14138" priority="14135">
      <formula>H511="Strom"</formula>
    </cfRule>
    <cfRule type="expression" dxfId="14137" priority="14137">
      <formula>H511="Erdgas"</formula>
    </cfRule>
  </conditionalFormatting>
  <conditionalFormatting sqref="I523">
    <cfRule type="expression" dxfId="14136" priority="14130">
      <formula>H520="Wärme/Kälte"</formula>
    </cfRule>
  </conditionalFormatting>
  <conditionalFormatting sqref="J523">
    <cfRule type="expression" dxfId="14135" priority="14129">
      <formula>H520="Wärme/Kälte"</formula>
    </cfRule>
  </conditionalFormatting>
  <conditionalFormatting sqref="K523">
    <cfRule type="expression" dxfId="14134" priority="14128">
      <formula>H520="Wärme/Kälte"</formula>
    </cfRule>
  </conditionalFormatting>
  <conditionalFormatting sqref="I522">
    <cfRule type="expression" dxfId="14133" priority="14116">
      <formula>H519=""</formula>
    </cfRule>
    <cfRule type="expression" dxfId="14132" priority="14127">
      <formula>H519="Wärme/Kälte"</formula>
    </cfRule>
  </conditionalFormatting>
  <conditionalFormatting sqref="J522">
    <cfRule type="expression" dxfId="14131" priority="14126">
      <formula>H519="Wärme/Kälte"</formula>
    </cfRule>
  </conditionalFormatting>
  <conditionalFormatting sqref="K522">
    <cfRule type="expression" dxfId="14130" priority="14125">
      <formula>H519="Wärme/Kälte"</formula>
    </cfRule>
  </conditionalFormatting>
  <conditionalFormatting sqref="I522">
    <cfRule type="expression" dxfId="14129" priority="14119">
      <formula>H519="Strom"</formula>
    </cfRule>
    <cfRule type="expression" dxfId="14128" priority="14124">
      <formula>H519="Erdgas"</formula>
    </cfRule>
  </conditionalFormatting>
  <conditionalFormatting sqref="J522">
    <cfRule type="expression" dxfId="14127" priority="14118">
      <formula>H519=""</formula>
    </cfRule>
    <cfRule type="expression" dxfId="14126" priority="14121">
      <formula>H519="Strom"</formula>
    </cfRule>
    <cfRule type="expression" dxfId="14125" priority="14123">
      <formula>H519="Erdgas"</formula>
    </cfRule>
  </conditionalFormatting>
  <conditionalFormatting sqref="K522">
    <cfRule type="expression" dxfId="14124" priority="14117">
      <formula>H519=""</formula>
    </cfRule>
    <cfRule type="expression" dxfId="14123" priority="14120">
      <formula>H519="Strom"</formula>
    </cfRule>
    <cfRule type="expression" dxfId="14122" priority="14122">
      <formula>H519="Erdgas"</formula>
    </cfRule>
  </conditionalFormatting>
  <conditionalFormatting sqref="I531">
    <cfRule type="expression" dxfId="14121" priority="14115">
      <formula>H528="Wärme/Kälte"</formula>
    </cfRule>
  </conditionalFormatting>
  <conditionalFormatting sqref="J531">
    <cfRule type="expression" dxfId="14120" priority="14114">
      <formula>H528="Wärme/Kälte"</formula>
    </cfRule>
  </conditionalFormatting>
  <conditionalFormatting sqref="K531">
    <cfRule type="expression" dxfId="14119" priority="14113">
      <formula>H528="Wärme/Kälte"</formula>
    </cfRule>
  </conditionalFormatting>
  <conditionalFormatting sqref="I530">
    <cfRule type="expression" dxfId="14118" priority="14101">
      <formula>H527=""</formula>
    </cfRule>
    <cfRule type="expression" dxfId="14117" priority="14112">
      <formula>H527="Wärme/Kälte"</formula>
    </cfRule>
  </conditionalFormatting>
  <conditionalFormatting sqref="J530">
    <cfRule type="expression" dxfId="14116" priority="14111">
      <formula>H527="Wärme/Kälte"</formula>
    </cfRule>
  </conditionalFormatting>
  <conditionalFormatting sqref="K530">
    <cfRule type="expression" dxfId="14115" priority="14110">
      <formula>H527="Wärme/Kälte"</formula>
    </cfRule>
  </conditionalFormatting>
  <conditionalFormatting sqref="I530">
    <cfRule type="expression" dxfId="14114" priority="14104">
      <formula>H527="Strom"</formula>
    </cfRule>
    <cfRule type="expression" dxfId="14113" priority="14109">
      <formula>H527="Erdgas"</formula>
    </cfRule>
  </conditionalFormatting>
  <conditionalFormatting sqref="J530">
    <cfRule type="expression" dxfId="14112" priority="14103">
      <formula>H527=""</formula>
    </cfRule>
    <cfRule type="expression" dxfId="14111" priority="14106">
      <formula>H527="Strom"</formula>
    </cfRule>
    <cfRule type="expression" dxfId="14110" priority="14108">
      <formula>H527="Erdgas"</formula>
    </cfRule>
  </conditionalFormatting>
  <conditionalFormatting sqref="K530">
    <cfRule type="expression" dxfId="14109" priority="14102">
      <formula>H527=""</formula>
    </cfRule>
    <cfRule type="expression" dxfId="14108" priority="14105">
      <formula>H527="Strom"</formula>
    </cfRule>
    <cfRule type="expression" dxfId="14107" priority="14107">
      <formula>H527="Erdgas"</formula>
    </cfRule>
  </conditionalFormatting>
  <conditionalFormatting sqref="I539">
    <cfRule type="expression" dxfId="14106" priority="14100">
      <formula>H536="Wärme/Kälte"</formula>
    </cfRule>
  </conditionalFormatting>
  <conditionalFormatting sqref="J539">
    <cfRule type="expression" dxfId="14105" priority="14099">
      <formula>H536="Wärme/Kälte"</formula>
    </cfRule>
  </conditionalFormatting>
  <conditionalFormatting sqref="K539">
    <cfRule type="expression" dxfId="14104" priority="14098">
      <formula>H536="Wärme/Kälte"</formula>
    </cfRule>
  </conditionalFormatting>
  <conditionalFormatting sqref="I538">
    <cfRule type="expression" dxfId="14103" priority="14086">
      <formula>H535=""</formula>
    </cfRule>
    <cfRule type="expression" dxfId="14102" priority="14097">
      <formula>H535="Wärme/Kälte"</formula>
    </cfRule>
  </conditionalFormatting>
  <conditionalFormatting sqref="J538">
    <cfRule type="expression" dxfId="14101" priority="14096">
      <formula>H535="Wärme/Kälte"</formula>
    </cfRule>
  </conditionalFormatting>
  <conditionalFormatting sqref="K538">
    <cfRule type="expression" dxfId="14100" priority="14095">
      <formula>H535="Wärme/Kälte"</formula>
    </cfRule>
  </conditionalFormatting>
  <conditionalFormatting sqref="I538">
    <cfRule type="expression" dxfId="14099" priority="14089">
      <formula>H535="Strom"</formula>
    </cfRule>
    <cfRule type="expression" dxfId="14098" priority="14094">
      <formula>H535="Erdgas"</formula>
    </cfRule>
  </conditionalFormatting>
  <conditionalFormatting sqref="J538">
    <cfRule type="expression" dxfId="14097" priority="14088">
      <formula>H535=""</formula>
    </cfRule>
    <cfRule type="expression" dxfId="14096" priority="14091">
      <formula>H535="Strom"</formula>
    </cfRule>
    <cfRule type="expression" dxfId="14095" priority="14093">
      <formula>H535="Erdgas"</formula>
    </cfRule>
  </conditionalFormatting>
  <conditionalFormatting sqref="K538">
    <cfRule type="expression" dxfId="14094" priority="14087">
      <formula>H535=""</formula>
    </cfRule>
    <cfRule type="expression" dxfId="14093" priority="14090">
      <formula>H535="Strom"</formula>
    </cfRule>
    <cfRule type="expression" dxfId="14092" priority="14092">
      <formula>H535="Erdgas"</formula>
    </cfRule>
  </conditionalFormatting>
  <conditionalFormatting sqref="I547">
    <cfRule type="expression" dxfId="14091" priority="14085">
      <formula>H544="Wärme/Kälte"</formula>
    </cfRule>
  </conditionalFormatting>
  <conditionalFormatting sqref="J547">
    <cfRule type="expression" dxfId="14090" priority="14084">
      <formula>H544="Wärme/Kälte"</formula>
    </cfRule>
  </conditionalFormatting>
  <conditionalFormatting sqref="K547">
    <cfRule type="expression" dxfId="14089" priority="14083">
      <formula>H544="Wärme/Kälte"</formula>
    </cfRule>
  </conditionalFormatting>
  <conditionalFormatting sqref="I546">
    <cfRule type="expression" dxfId="14088" priority="14071">
      <formula>H543=""</formula>
    </cfRule>
    <cfRule type="expression" dxfId="14087" priority="14082">
      <formula>H543="Wärme/Kälte"</formula>
    </cfRule>
  </conditionalFormatting>
  <conditionalFormatting sqref="J546">
    <cfRule type="expression" dxfId="14086" priority="14081">
      <formula>H543="Wärme/Kälte"</formula>
    </cfRule>
  </conditionalFormatting>
  <conditionalFormatting sqref="K546">
    <cfRule type="expression" dxfId="14085" priority="14080">
      <formula>H543="Wärme/Kälte"</formula>
    </cfRule>
  </conditionalFormatting>
  <conditionalFormatting sqref="I546">
    <cfRule type="expression" dxfId="14084" priority="14074">
      <formula>H543="Strom"</formula>
    </cfRule>
    <cfRule type="expression" dxfId="14083" priority="14079">
      <formula>H543="Erdgas"</formula>
    </cfRule>
  </conditionalFormatting>
  <conditionalFormatting sqref="J546">
    <cfRule type="expression" dxfId="14082" priority="14073">
      <formula>H543=""</formula>
    </cfRule>
    <cfRule type="expression" dxfId="14081" priority="14076">
      <formula>H543="Strom"</formula>
    </cfRule>
    <cfRule type="expression" dxfId="14080" priority="14078">
      <formula>H543="Erdgas"</formula>
    </cfRule>
  </conditionalFormatting>
  <conditionalFormatting sqref="K546">
    <cfRule type="expression" dxfId="14079" priority="14072">
      <formula>H543=""</formula>
    </cfRule>
    <cfRule type="expression" dxfId="14078" priority="14075">
      <formula>H543="Strom"</formula>
    </cfRule>
    <cfRule type="expression" dxfId="14077" priority="14077">
      <formula>H543="Erdgas"</formula>
    </cfRule>
  </conditionalFormatting>
  <conditionalFormatting sqref="I555">
    <cfRule type="expression" dxfId="14076" priority="14070">
      <formula>H552="Wärme/Kälte"</formula>
    </cfRule>
  </conditionalFormatting>
  <conditionalFormatting sqref="J555">
    <cfRule type="expression" dxfId="14075" priority="14069">
      <formula>H552="Wärme/Kälte"</formula>
    </cfRule>
  </conditionalFormatting>
  <conditionalFormatting sqref="K555">
    <cfRule type="expression" dxfId="14074" priority="14068">
      <formula>H552="Wärme/Kälte"</formula>
    </cfRule>
  </conditionalFormatting>
  <conditionalFormatting sqref="I554">
    <cfRule type="expression" dxfId="14073" priority="14056">
      <formula>H551=""</formula>
    </cfRule>
    <cfRule type="expression" dxfId="14072" priority="14067">
      <formula>H551="Wärme/Kälte"</formula>
    </cfRule>
  </conditionalFormatting>
  <conditionalFormatting sqref="J554">
    <cfRule type="expression" dxfId="14071" priority="14066">
      <formula>H551="Wärme/Kälte"</formula>
    </cfRule>
  </conditionalFormatting>
  <conditionalFormatting sqref="K554">
    <cfRule type="expression" dxfId="14070" priority="14065">
      <formula>H551="Wärme/Kälte"</formula>
    </cfRule>
  </conditionalFormatting>
  <conditionalFormatting sqref="I554">
    <cfRule type="expression" dxfId="14069" priority="14059">
      <formula>H551="Strom"</formula>
    </cfRule>
    <cfRule type="expression" dxfId="14068" priority="14064">
      <formula>H551="Erdgas"</formula>
    </cfRule>
  </conditionalFormatting>
  <conditionalFormatting sqref="J554">
    <cfRule type="expression" dxfId="14067" priority="14058">
      <formula>H551=""</formula>
    </cfRule>
    <cfRule type="expression" dxfId="14066" priority="14061">
      <formula>H551="Strom"</formula>
    </cfRule>
    <cfRule type="expression" dxfId="14065" priority="14063">
      <formula>H551="Erdgas"</formula>
    </cfRule>
  </conditionalFormatting>
  <conditionalFormatting sqref="K554">
    <cfRule type="expression" dxfId="14064" priority="14057">
      <formula>H551=""</formula>
    </cfRule>
    <cfRule type="expression" dxfId="14063" priority="14060">
      <formula>H551="Strom"</formula>
    </cfRule>
    <cfRule type="expression" dxfId="14062" priority="14062">
      <formula>H551="Erdgas"</formula>
    </cfRule>
  </conditionalFormatting>
  <conditionalFormatting sqref="I563">
    <cfRule type="expression" dxfId="14061" priority="14055">
      <formula>H560="Wärme/Kälte"</formula>
    </cfRule>
  </conditionalFormatting>
  <conditionalFormatting sqref="J563">
    <cfRule type="expression" dxfId="14060" priority="14054">
      <formula>H560="Wärme/Kälte"</formula>
    </cfRule>
  </conditionalFormatting>
  <conditionalFormatting sqref="K563">
    <cfRule type="expression" dxfId="14059" priority="14053">
      <formula>H560="Wärme/Kälte"</formula>
    </cfRule>
  </conditionalFormatting>
  <conditionalFormatting sqref="I562">
    <cfRule type="expression" dxfId="14058" priority="14041">
      <formula>H559=""</formula>
    </cfRule>
    <cfRule type="expression" dxfId="14057" priority="14052">
      <formula>H559="Wärme/Kälte"</formula>
    </cfRule>
  </conditionalFormatting>
  <conditionalFormatting sqref="J562">
    <cfRule type="expression" dxfId="14056" priority="14051">
      <formula>H559="Wärme/Kälte"</formula>
    </cfRule>
  </conditionalFormatting>
  <conditionalFormatting sqref="K562">
    <cfRule type="expression" dxfId="14055" priority="14050">
      <formula>H559="Wärme/Kälte"</formula>
    </cfRule>
  </conditionalFormatting>
  <conditionalFormatting sqref="I562">
    <cfRule type="expression" dxfId="14054" priority="14044">
      <formula>H559="Strom"</formula>
    </cfRule>
    <cfRule type="expression" dxfId="14053" priority="14049">
      <formula>H559="Erdgas"</formula>
    </cfRule>
  </conditionalFormatting>
  <conditionalFormatting sqref="J562">
    <cfRule type="expression" dxfId="14052" priority="14043">
      <formula>H559=""</formula>
    </cfRule>
    <cfRule type="expression" dxfId="14051" priority="14046">
      <formula>H559="Strom"</formula>
    </cfRule>
    <cfRule type="expression" dxfId="14050" priority="14048">
      <formula>H559="Erdgas"</formula>
    </cfRule>
  </conditionalFormatting>
  <conditionalFormatting sqref="K562">
    <cfRule type="expression" dxfId="14049" priority="14042">
      <formula>H559=""</formula>
    </cfRule>
    <cfRule type="expression" dxfId="14048" priority="14045">
      <formula>H559="Strom"</formula>
    </cfRule>
    <cfRule type="expression" dxfId="14047" priority="14047">
      <formula>H559="Erdgas"</formula>
    </cfRule>
  </conditionalFormatting>
  <conditionalFormatting sqref="I571">
    <cfRule type="expression" dxfId="14046" priority="14040">
      <formula>H568="Wärme/Kälte"</formula>
    </cfRule>
  </conditionalFormatting>
  <conditionalFormatting sqref="J571">
    <cfRule type="expression" dxfId="14045" priority="14039">
      <formula>H568="Wärme/Kälte"</formula>
    </cfRule>
  </conditionalFormatting>
  <conditionalFormatting sqref="K571">
    <cfRule type="expression" dxfId="14044" priority="14038">
      <formula>H568="Wärme/Kälte"</formula>
    </cfRule>
  </conditionalFormatting>
  <conditionalFormatting sqref="I570">
    <cfRule type="expression" dxfId="14043" priority="14026">
      <formula>H567=""</formula>
    </cfRule>
    <cfRule type="expression" dxfId="14042" priority="14037">
      <formula>H567="Wärme/Kälte"</formula>
    </cfRule>
  </conditionalFormatting>
  <conditionalFormatting sqref="J570">
    <cfRule type="expression" dxfId="14041" priority="14036">
      <formula>H567="Wärme/Kälte"</formula>
    </cfRule>
  </conditionalFormatting>
  <conditionalFormatting sqref="K570">
    <cfRule type="expression" dxfId="14040" priority="14035">
      <formula>H567="Wärme/Kälte"</formula>
    </cfRule>
  </conditionalFormatting>
  <conditionalFormatting sqref="I570">
    <cfRule type="expression" dxfId="14039" priority="14029">
      <formula>H567="Strom"</formula>
    </cfRule>
    <cfRule type="expression" dxfId="14038" priority="14034">
      <formula>H567="Erdgas"</formula>
    </cfRule>
  </conditionalFormatting>
  <conditionalFormatting sqref="J570">
    <cfRule type="expression" dxfId="14037" priority="14028">
      <formula>H567=""</formula>
    </cfRule>
    <cfRule type="expression" dxfId="14036" priority="14031">
      <formula>H567="Strom"</formula>
    </cfRule>
    <cfRule type="expression" dxfId="14035" priority="14033">
      <formula>H567="Erdgas"</formula>
    </cfRule>
  </conditionalFormatting>
  <conditionalFormatting sqref="K570">
    <cfRule type="expression" dxfId="14034" priority="14027">
      <formula>H567=""</formula>
    </cfRule>
    <cfRule type="expression" dxfId="14033" priority="14030">
      <formula>H567="Strom"</formula>
    </cfRule>
    <cfRule type="expression" dxfId="14032" priority="14032">
      <formula>H567="Erdgas"</formula>
    </cfRule>
  </conditionalFormatting>
  <conditionalFormatting sqref="I579">
    <cfRule type="expression" dxfId="14031" priority="14025">
      <formula>H576="Wärme/Kälte"</formula>
    </cfRule>
  </conditionalFormatting>
  <conditionalFormatting sqref="J579">
    <cfRule type="expression" dxfId="14030" priority="14024">
      <formula>H576="Wärme/Kälte"</formula>
    </cfRule>
  </conditionalFormatting>
  <conditionalFormatting sqref="K579">
    <cfRule type="expression" dxfId="14029" priority="14023">
      <formula>H576="Wärme/Kälte"</formula>
    </cfRule>
  </conditionalFormatting>
  <conditionalFormatting sqref="I578">
    <cfRule type="expression" dxfId="14028" priority="14011">
      <formula>H575=""</formula>
    </cfRule>
    <cfRule type="expression" dxfId="14027" priority="14022">
      <formula>H575="Wärme/Kälte"</formula>
    </cfRule>
  </conditionalFormatting>
  <conditionalFormatting sqref="J578">
    <cfRule type="expression" dxfId="14026" priority="14021">
      <formula>H575="Wärme/Kälte"</formula>
    </cfRule>
  </conditionalFormatting>
  <conditionalFormatting sqref="K578">
    <cfRule type="expression" dxfId="14025" priority="14020">
      <formula>H575="Wärme/Kälte"</formula>
    </cfRule>
  </conditionalFormatting>
  <conditionalFormatting sqref="I578">
    <cfRule type="expression" dxfId="14024" priority="14014">
      <formula>H575="Strom"</formula>
    </cfRule>
    <cfRule type="expression" dxfId="14023" priority="14019">
      <formula>H575="Erdgas"</formula>
    </cfRule>
  </conditionalFormatting>
  <conditionalFormatting sqref="J578">
    <cfRule type="expression" dxfId="14022" priority="14013">
      <formula>H575=""</formula>
    </cfRule>
    <cfRule type="expression" dxfId="14021" priority="14016">
      <formula>H575="Strom"</formula>
    </cfRule>
    <cfRule type="expression" dxfId="14020" priority="14018">
      <formula>H575="Erdgas"</formula>
    </cfRule>
  </conditionalFormatting>
  <conditionalFormatting sqref="K578">
    <cfRule type="expression" dxfId="14019" priority="14012">
      <formula>H575=""</formula>
    </cfRule>
    <cfRule type="expression" dxfId="14018" priority="14015">
      <formula>H575="Strom"</formula>
    </cfRule>
    <cfRule type="expression" dxfId="14017" priority="14017">
      <formula>H575="Erdgas"</formula>
    </cfRule>
  </conditionalFormatting>
  <conditionalFormatting sqref="I587">
    <cfRule type="expression" dxfId="14016" priority="14010">
      <formula>H584="Wärme/Kälte"</formula>
    </cfRule>
  </conditionalFormatting>
  <conditionalFormatting sqref="J587">
    <cfRule type="expression" dxfId="14015" priority="14009">
      <formula>H584="Wärme/Kälte"</formula>
    </cfRule>
  </conditionalFormatting>
  <conditionalFormatting sqref="K587">
    <cfRule type="expression" dxfId="14014" priority="14008">
      <formula>H584="Wärme/Kälte"</formula>
    </cfRule>
  </conditionalFormatting>
  <conditionalFormatting sqref="I586">
    <cfRule type="expression" dxfId="14013" priority="13996">
      <formula>H583=""</formula>
    </cfRule>
    <cfRule type="expression" dxfId="14012" priority="14007">
      <formula>H583="Wärme/Kälte"</formula>
    </cfRule>
  </conditionalFormatting>
  <conditionalFormatting sqref="J586">
    <cfRule type="expression" dxfId="14011" priority="14006">
      <formula>H583="Wärme/Kälte"</formula>
    </cfRule>
  </conditionalFormatting>
  <conditionalFormatting sqref="K586">
    <cfRule type="expression" dxfId="14010" priority="14005">
      <formula>H583="Wärme/Kälte"</formula>
    </cfRule>
  </conditionalFormatting>
  <conditionalFormatting sqref="I586">
    <cfRule type="expression" dxfId="14009" priority="13999">
      <formula>H583="Strom"</formula>
    </cfRule>
    <cfRule type="expression" dxfId="14008" priority="14004">
      <formula>H583="Erdgas"</formula>
    </cfRule>
  </conditionalFormatting>
  <conditionalFormatting sqref="J586">
    <cfRule type="expression" dxfId="14007" priority="13998">
      <formula>H583=""</formula>
    </cfRule>
    <cfRule type="expression" dxfId="14006" priority="14001">
      <formula>H583="Strom"</formula>
    </cfRule>
    <cfRule type="expression" dxfId="14005" priority="14003">
      <formula>H583="Erdgas"</formula>
    </cfRule>
  </conditionalFormatting>
  <conditionalFormatting sqref="K586">
    <cfRule type="expression" dxfId="14004" priority="13997">
      <formula>H583=""</formula>
    </cfRule>
    <cfRule type="expression" dxfId="14003" priority="14000">
      <formula>H583="Strom"</formula>
    </cfRule>
    <cfRule type="expression" dxfId="14002" priority="14002">
      <formula>H583="Erdgas"</formula>
    </cfRule>
  </conditionalFormatting>
  <conditionalFormatting sqref="I595">
    <cfRule type="expression" dxfId="14001" priority="13995">
      <formula>H592="Wärme/Kälte"</formula>
    </cfRule>
  </conditionalFormatting>
  <conditionalFormatting sqref="J595">
    <cfRule type="expression" dxfId="14000" priority="13994">
      <formula>H592="Wärme/Kälte"</formula>
    </cfRule>
  </conditionalFormatting>
  <conditionalFormatting sqref="K595">
    <cfRule type="expression" dxfId="13999" priority="13993">
      <formula>H592="Wärme/Kälte"</formula>
    </cfRule>
  </conditionalFormatting>
  <conditionalFormatting sqref="I594">
    <cfRule type="expression" dxfId="13998" priority="13981">
      <formula>H591=""</formula>
    </cfRule>
    <cfRule type="expression" dxfId="13997" priority="13992">
      <formula>H591="Wärme/Kälte"</formula>
    </cfRule>
  </conditionalFormatting>
  <conditionalFormatting sqref="J594">
    <cfRule type="expression" dxfId="13996" priority="13991">
      <formula>H591="Wärme/Kälte"</formula>
    </cfRule>
  </conditionalFormatting>
  <conditionalFormatting sqref="K594">
    <cfRule type="expression" dxfId="13995" priority="13990">
      <formula>H591="Wärme/Kälte"</formula>
    </cfRule>
  </conditionalFormatting>
  <conditionalFormatting sqref="I594">
    <cfRule type="expression" dxfId="13994" priority="13984">
      <formula>H591="Strom"</formula>
    </cfRule>
    <cfRule type="expression" dxfId="13993" priority="13989">
      <formula>H591="Erdgas"</formula>
    </cfRule>
  </conditionalFormatting>
  <conditionalFormatting sqref="J594">
    <cfRule type="expression" dxfId="13992" priority="13983">
      <formula>H591=""</formula>
    </cfRule>
    <cfRule type="expression" dxfId="13991" priority="13986">
      <formula>H591="Strom"</formula>
    </cfRule>
    <cfRule type="expression" dxfId="13990" priority="13988">
      <formula>H591="Erdgas"</formula>
    </cfRule>
  </conditionalFormatting>
  <conditionalFormatting sqref="K594">
    <cfRule type="expression" dxfId="13989" priority="13982">
      <formula>H591=""</formula>
    </cfRule>
    <cfRule type="expression" dxfId="13988" priority="13985">
      <formula>H591="Strom"</formula>
    </cfRule>
    <cfRule type="expression" dxfId="13987" priority="13987">
      <formula>H591="Erdgas"</formula>
    </cfRule>
  </conditionalFormatting>
  <conditionalFormatting sqref="I603">
    <cfRule type="expression" dxfId="13986" priority="13980">
      <formula>H600="Wärme/Kälte"</formula>
    </cfRule>
  </conditionalFormatting>
  <conditionalFormatting sqref="J603">
    <cfRule type="expression" dxfId="13985" priority="13979">
      <formula>H600="Wärme/Kälte"</formula>
    </cfRule>
  </conditionalFormatting>
  <conditionalFormatting sqref="K603">
    <cfRule type="expression" dxfId="13984" priority="13978">
      <formula>H600="Wärme/Kälte"</formula>
    </cfRule>
  </conditionalFormatting>
  <conditionalFormatting sqref="I602">
    <cfRule type="expression" dxfId="13983" priority="13966">
      <formula>H599=""</formula>
    </cfRule>
    <cfRule type="expression" dxfId="13982" priority="13977">
      <formula>H599="Wärme/Kälte"</formula>
    </cfRule>
  </conditionalFormatting>
  <conditionalFormatting sqref="J602">
    <cfRule type="expression" dxfId="13981" priority="13976">
      <formula>H599="Wärme/Kälte"</formula>
    </cfRule>
  </conditionalFormatting>
  <conditionalFormatting sqref="K602">
    <cfRule type="expression" dxfId="13980" priority="13975">
      <formula>H599="Wärme/Kälte"</formula>
    </cfRule>
  </conditionalFormatting>
  <conditionalFormatting sqref="I602">
    <cfRule type="expression" dxfId="13979" priority="13969">
      <formula>H599="Strom"</formula>
    </cfRule>
    <cfRule type="expression" dxfId="13978" priority="13974">
      <formula>H599="Erdgas"</formula>
    </cfRule>
  </conditionalFormatting>
  <conditionalFormatting sqref="J602">
    <cfRule type="expression" dxfId="13977" priority="13968">
      <formula>H599=""</formula>
    </cfRule>
    <cfRule type="expression" dxfId="13976" priority="13971">
      <formula>H599="Strom"</formula>
    </cfRule>
    <cfRule type="expression" dxfId="13975" priority="13973">
      <formula>H599="Erdgas"</formula>
    </cfRule>
  </conditionalFormatting>
  <conditionalFormatting sqref="K602">
    <cfRule type="expression" dxfId="13974" priority="13967">
      <formula>H599=""</formula>
    </cfRule>
    <cfRule type="expression" dxfId="13973" priority="13970">
      <formula>H599="Strom"</formula>
    </cfRule>
    <cfRule type="expression" dxfId="13972" priority="13972">
      <formula>H599="Erdgas"</formula>
    </cfRule>
  </conditionalFormatting>
  <conditionalFormatting sqref="I611">
    <cfRule type="expression" dxfId="13971" priority="13965">
      <formula>H608="Wärme/Kälte"</formula>
    </cfRule>
  </conditionalFormatting>
  <conditionalFormatting sqref="J611">
    <cfRule type="expression" dxfId="13970" priority="13964">
      <formula>H608="Wärme/Kälte"</formula>
    </cfRule>
  </conditionalFormatting>
  <conditionalFormatting sqref="K611">
    <cfRule type="expression" dxfId="13969" priority="13963">
      <formula>H608="Wärme/Kälte"</formula>
    </cfRule>
  </conditionalFormatting>
  <conditionalFormatting sqref="I610">
    <cfRule type="expression" dxfId="13968" priority="13951">
      <formula>H607=""</formula>
    </cfRule>
    <cfRule type="expression" dxfId="13967" priority="13962">
      <formula>H607="Wärme/Kälte"</formula>
    </cfRule>
  </conditionalFormatting>
  <conditionalFormatting sqref="J610">
    <cfRule type="expression" dxfId="13966" priority="13961">
      <formula>H607="Wärme/Kälte"</formula>
    </cfRule>
  </conditionalFormatting>
  <conditionalFormatting sqref="K610">
    <cfRule type="expression" dxfId="13965" priority="13960">
      <formula>H607="Wärme/Kälte"</formula>
    </cfRule>
  </conditionalFormatting>
  <conditionalFormatting sqref="I610">
    <cfRule type="expression" dxfId="13964" priority="13954">
      <formula>H607="Strom"</formula>
    </cfRule>
    <cfRule type="expression" dxfId="13963" priority="13959">
      <formula>H607="Erdgas"</formula>
    </cfRule>
  </conditionalFormatting>
  <conditionalFormatting sqref="J610">
    <cfRule type="expression" dxfId="13962" priority="13953">
      <formula>H607=""</formula>
    </cfRule>
    <cfRule type="expression" dxfId="13961" priority="13956">
      <formula>H607="Strom"</formula>
    </cfRule>
    <cfRule type="expression" dxfId="13960" priority="13958">
      <formula>H607="Erdgas"</formula>
    </cfRule>
  </conditionalFormatting>
  <conditionalFormatting sqref="K610">
    <cfRule type="expression" dxfId="13959" priority="13952">
      <formula>H607=""</formula>
    </cfRule>
    <cfRule type="expression" dxfId="13958" priority="13955">
      <formula>H607="Strom"</formula>
    </cfRule>
    <cfRule type="expression" dxfId="13957" priority="13957">
      <formula>H607="Erdgas"</formula>
    </cfRule>
  </conditionalFormatting>
  <conditionalFormatting sqref="I619">
    <cfRule type="expression" dxfId="13956" priority="13950">
      <formula>H616="Wärme/Kälte"</formula>
    </cfRule>
  </conditionalFormatting>
  <conditionalFormatting sqref="J619">
    <cfRule type="expression" dxfId="13955" priority="13949">
      <formula>H616="Wärme/Kälte"</formula>
    </cfRule>
  </conditionalFormatting>
  <conditionalFormatting sqref="K619">
    <cfRule type="expression" dxfId="13954" priority="13948">
      <formula>H616="Wärme/Kälte"</formula>
    </cfRule>
  </conditionalFormatting>
  <conditionalFormatting sqref="I618">
    <cfRule type="expression" dxfId="13953" priority="13936">
      <formula>H615=""</formula>
    </cfRule>
    <cfRule type="expression" dxfId="13952" priority="13947">
      <formula>H615="Wärme/Kälte"</formula>
    </cfRule>
  </conditionalFormatting>
  <conditionalFormatting sqref="J618">
    <cfRule type="expression" dxfId="13951" priority="13946">
      <formula>H615="Wärme/Kälte"</formula>
    </cfRule>
  </conditionalFormatting>
  <conditionalFormatting sqref="K618">
    <cfRule type="expression" dxfId="13950" priority="13945">
      <formula>H615="Wärme/Kälte"</formula>
    </cfRule>
  </conditionalFormatting>
  <conditionalFormatting sqref="I618">
    <cfRule type="expression" dxfId="13949" priority="13939">
      <formula>H615="Strom"</formula>
    </cfRule>
    <cfRule type="expression" dxfId="13948" priority="13944">
      <formula>H615="Erdgas"</formula>
    </cfRule>
  </conditionalFormatting>
  <conditionalFormatting sqref="J618">
    <cfRule type="expression" dxfId="13947" priority="13938">
      <formula>H615=""</formula>
    </cfRule>
    <cfRule type="expression" dxfId="13946" priority="13941">
      <formula>H615="Strom"</formula>
    </cfRule>
    <cfRule type="expression" dxfId="13945" priority="13943">
      <formula>H615="Erdgas"</formula>
    </cfRule>
  </conditionalFormatting>
  <conditionalFormatting sqref="K618">
    <cfRule type="expression" dxfId="13944" priority="13937">
      <formula>H615=""</formula>
    </cfRule>
    <cfRule type="expression" dxfId="13943" priority="13940">
      <formula>H615="Strom"</formula>
    </cfRule>
    <cfRule type="expression" dxfId="13942" priority="13942">
      <formula>H615="Erdgas"</formula>
    </cfRule>
  </conditionalFormatting>
  <conditionalFormatting sqref="I627">
    <cfRule type="expression" dxfId="13941" priority="13935">
      <formula>H624="Wärme/Kälte"</formula>
    </cfRule>
  </conditionalFormatting>
  <conditionalFormatting sqref="J627">
    <cfRule type="expression" dxfId="13940" priority="13934">
      <formula>H624="Wärme/Kälte"</formula>
    </cfRule>
  </conditionalFormatting>
  <conditionalFormatting sqref="K627">
    <cfRule type="expression" dxfId="13939" priority="13933">
      <formula>H624="Wärme/Kälte"</formula>
    </cfRule>
  </conditionalFormatting>
  <conditionalFormatting sqref="I626">
    <cfRule type="expression" dxfId="13938" priority="13921">
      <formula>H623=""</formula>
    </cfRule>
    <cfRule type="expression" dxfId="13937" priority="13932">
      <formula>H623="Wärme/Kälte"</formula>
    </cfRule>
  </conditionalFormatting>
  <conditionalFormatting sqref="J626">
    <cfRule type="expression" dxfId="13936" priority="13931">
      <formula>H623="Wärme/Kälte"</formula>
    </cfRule>
  </conditionalFormatting>
  <conditionalFormatting sqref="K626">
    <cfRule type="expression" dxfId="13935" priority="13930">
      <formula>H623="Wärme/Kälte"</formula>
    </cfRule>
  </conditionalFormatting>
  <conditionalFormatting sqref="I626">
    <cfRule type="expression" dxfId="13934" priority="13924">
      <formula>H623="Strom"</formula>
    </cfRule>
    <cfRule type="expression" dxfId="13933" priority="13929">
      <formula>H623="Erdgas"</formula>
    </cfRule>
  </conditionalFormatting>
  <conditionalFormatting sqref="J626">
    <cfRule type="expression" dxfId="13932" priority="13923">
      <formula>H623=""</formula>
    </cfRule>
    <cfRule type="expression" dxfId="13931" priority="13926">
      <formula>H623="Strom"</formula>
    </cfRule>
    <cfRule type="expression" dxfId="13930" priority="13928">
      <formula>H623="Erdgas"</formula>
    </cfRule>
  </conditionalFormatting>
  <conditionalFormatting sqref="K626">
    <cfRule type="expression" dxfId="13929" priority="13922">
      <formula>H623=""</formula>
    </cfRule>
    <cfRule type="expression" dxfId="13928" priority="13925">
      <formula>H623="Strom"</formula>
    </cfRule>
    <cfRule type="expression" dxfId="13927" priority="13927">
      <formula>H623="Erdgas"</formula>
    </cfRule>
  </conditionalFormatting>
  <conditionalFormatting sqref="I635">
    <cfRule type="expression" dxfId="13926" priority="13920">
      <formula>H632="Wärme/Kälte"</formula>
    </cfRule>
  </conditionalFormatting>
  <conditionalFormatting sqref="J635">
    <cfRule type="expression" dxfId="13925" priority="13919">
      <formula>H632="Wärme/Kälte"</formula>
    </cfRule>
  </conditionalFormatting>
  <conditionalFormatting sqref="K635">
    <cfRule type="expression" dxfId="13924" priority="13918">
      <formula>H632="Wärme/Kälte"</formula>
    </cfRule>
  </conditionalFormatting>
  <conditionalFormatting sqref="I634">
    <cfRule type="expression" dxfId="13923" priority="13906">
      <formula>H631=""</formula>
    </cfRule>
    <cfRule type="expression" dxfId="13922" priority="13917">
      <formula>H631="Wärme/Kälte"</formula>
    </cfRule>
  </conditionalFormatting>
  <conditionalFormatting sqref="J634">
    <cfRule type="expression" dxfId="13921" priority="13916">
      <formula>H631="Wärme/Kälte"</formula>
    </cfRule>
  </conditionalFormatting>
  <conditionalFormatting sqref="K634">
    <cfRule type="expression" dxfId="13920" priority="13915">
      <formula>H631="Wärme/Kälte"</formula>
    </cfRule>
  </conditionalFormatting>
  <conditionalFormatting sqref="I634">
    <cfRule type="expression" dxfId="13919" priority="13909">
      <formula>H631="Strom"</formula>
    </cfRule>
    <cfRule type="expression" dxfId="13918" priority="13914">
      <formula>H631="Erdgas"</formula>
    </cfRule>
  </conditionalFormatting>
  <conditionalFormatting sqref="J634">
    <cfRule type="expression" dxfId="13917" priority="13908">
      <formula>H631=""</formula>
    </cfRule>
    <cfRule type="expression" dxfId="13916" priority="13911">
      <formula>H631="Strom"</formula>
    </cfRule>
    <cfRule type="expression" dxfId="13915" priority="13913">
      <formula>H631="Erdgas"</formula>
    </cfRule>
  </conditionalFormatting>
  <conditionalFormatting sqref="K634">
    <cfRule type="expression" dxfId="13914" priority="13907">
      <formula>H631=""</formula>
    </cfRule>
    <cfRule type="expression" dxfId="13913" priority="13910">
      <formula>H631="Strom"</formula>
    </cfRule>
    <cfRule type="expression" dxfId="13912" priority="13912">
      <formula>H631="Erdgas"</formula>
    </cfRule>
  </conditionalFormatting>
  <conditionalFormatting sqref="I643">
    <cfRule type="expression" dxfId="13911" priority="13905">
      <formula>H640="Wärme/Kälte"</formula>
    </cfRule>
  </conditionalFormatting>
  <conditionalFormatting sqref="J643">
    <cfRule type="expression" dxfId="13910" priority="13904">
      <formula>H640="Wärme/Kälte"</formula>
    </cfRule>
  </conditionalFormatting>
  <conditionalFormatting sqref="K643">
    <cfRule type="expression" dxfId="13909" priority="13903">
      <formula>H640="Wärme/Kälte"</formula>
    </cfRule>
  </conditionalFormatting>
  <conditionalFormatting sqref="I642">
    <cfRule type="expression" dxfId="13908" priority="13891">
      <formula>H639=""</formula>
    </cfRule>
    <cfRule type="expression" dxfId="13907" priority="13902">
      <formula>H639="Wärme/Kälte"</formula>
    </cfRule>
  </conditionalFormatting>
  <conditionalFormatting sqref="J642">
    <cfRule type="expression" dxfId="13906" priority="13901">
      <formula>H639="Wärme/Kälte"</formula>
    </cfRule>
  </conditionalFormatting>
  <conditionalFormatting sqref="K642">
    <cfRule type="expression" dxfId="13905" priority="13900">
      <formula>H639="Wärme/Kälte"</formula>
    </cfRule>
  </conditionalFormatting>
  <conditionalFormatting sqref="I642">
    <cfRule type="expression" dxfId="13904" priority="13894">
      <formula>H639="Strom"</formula>
    </cfRule>
    <cfRule type="expression" dxfId="13903" priority="13899">
      <formula>H639="Erdgas"</formula>
    </cfRule>
  </conditionalFormatting>
  <conditionalFormatting sqref="J642">
    <cfRule type="expression" dxfId="13902" priority="13893">
      <formula>H639=""</formula>
    </cfRule>
    <cfRule type="expression" dxfId="13901" priority="13896">
      <formula>H639="Strom"</formula>
    </cfRule>
    <cfRule type="expression" dxfId="13900" priority="13898">
      <formula>H639="Erdgas"</formula>
    </cfRule>
  </conditionalFormatting>
  <conditionalFormatting sqref="K642">
    <cfRule type="expression" dxfId="13899" priority="13892">
      <formula>H639=""</formula>
    </cfRule>
    <cfRule type="expression" dxfId="13898" priority="13895">
      <formula>H639="Strom"</formula>
    </cfRule>
    <cfRule type="expression" dxfId="13897" priority="13897">
      <formula>H639="Erdgas"</formula>
    </cfRule>
  </conditionalFormatting>
  <conditionalFormatting sqref="I651">
    <cfRule type="expression" dxfId="13896" priority="13890">
      <formula>H648="Wärme/Kälte"</formula>
    </cfRule>
  </conditionalFormatting>
  <conditionalFormatting sqref="J651">
    <cfRule type="expression" dxfId="13895" priority="13889">
      <formula>H648="Wärme/Kälte"</formula>
    </cfRule>
  </conditionalFormatting>
  <conditionalFormatting sqref="K651">
    <cfRule type="expression" dxfId="13894" priority="13888">
      <formula>H648="Wärme/Kälte"</formula>
    </cfRule>
  </conditionalFormatting>
  <conditionalFormatting sqref="I650">
    <cfRule type="expression" dxfId="13893" priority="13876">
      <formula>H647=""</formula>
    </cfRule>
    <cfRule type="expression" dxfId="13892" priority="13887">
      <formula>H647="Wärme/Kälte"</formula>
    </cfRule>
  </conditionalFormatting>
  <conditionalFormatting sqref="J650">
    <cfRule type="expression" dxfId="13891" priority="13886">
      <formula>H647="Wärme/Kälte"</formula>
    </cfRule>
  </conditionalFormatting>
  <conditionalFormatting sqref="K650">
    <cfRule type="expression" dxfId="13890" priority="13885">
      <formula>H647="Wärme/Kälte"</formula>
    </cfRule>
  </conditionalFormatting>
  <conditionalFormatting sqref="I650">
    <cfRule type="expression" dxfId="13889" priority="13879">
      <formula>H647="Strom"</formula>
    </cfRule>
    <cfRule type="expression" dxfId="13888" priority="13884">
      <formula>H647="Erdgas"</formula>
    </cfRule>
  </conditionalFormatting>
  <conditionalFormatting sqref="J650">
    <cfRule type="expression" dxfId="13887" priority="13878">
      <formula>H647=""</formula>
    </cfRule>
    <cfRule type="expression" dxfId="13886" priority="13881">
      <formula>H647="Strom"</formula>
    </cfRule>
    <cfRule type="expression" dxfId="13885" priority="13883">
      <formula>H647="Erdgas"</formula>
    </cfRule>
  </conditionalFormatting>
  <conditionalFormatting sqref="K650">
    <cfRule type="expression" dxfId="13884" priority="13877">
      <formula>H647=""</formula>
    </cfRule>
    <cfRule type="expression" dxfId="13883" priority="13880">
      <formula>H647="Strom"</formula>
    </cfRule>
    <cfRule type="expression" dxfId="13882" priority="13882">
      <formula>H647="Erdgas"</formula>
    </cfRule>
  </conditionalFormatting>
  <conditionalFormatting sqref="I659">
    <cfRule type="expression" dxfId="13881" priority="13875">
      <formula>H656="Wärme/Kälte"</formula>
    </cfRule>
  </conditionalFormatting>
  <conditionalFormatting sqref="J659">
    <cfRule type="expression" dxfId="13880" priority="13874">
      <formula>H656="Wärme/Kälte"</formula>
    </cfRule>
  </conditionalFormatting>
  <conditionalFormatting sqref="K659">
    <cfRule type="expression" dxfId="13879" priority="13873">
      <formula>H656="Wärme/Kälte"</formula>
    </cfRule>
  </conditionalFormatting>
  <conditionalFormatting sqref="I658">
    <cfRule type="expression" dxfId="13878" priority="13861">
      <formula>H655=""</formula>
    </cfRule>
    <cfRule type="expression" dxfId="13877" priority="13872">
      <formula>H655="Wärme/Kälte"</formula>
    </cfRule>
  </conditionalFormatting>
  <conditionalFormatting sqref="J658">
    <cfRule type="expression" dxfId="13876" priority="13871">
      <formula>H655="Wärme/Kälte"</formula>
    </cfRule>
  </conditionalFormatting>
  <conditionalFormatting sqref="K658">
    <cfRule type="expression" dxfId="13875" priority="13870">
      <formula>H655="Wärme/Kälte"</formula>
    </cfRule>
  </conditionalFormatting>
  <conditionalFormatting sqref="I658">
    <cfRule type="expression" dxfId="13874" priority="13864">
      <formula>H655="Strom"</formula>
    </cfRule>
    <cfRule type="expression" dxfId="13873" priority="13869">
      <formula>H655="Erdgas"</formula>
    </cfRule>
  </conditionalFormatting>
  <conditionalFormatting sqref="J658">
    <cfRule type="expression" dxfId="13872" priority="13863">
      <formula>H655=""</formula>
    </cfRule>
    <cfRule type="expression" dxfId="13871" priority="13866">
      <formula>H655="Strom"</formula>
    </cfRule>
    <cfRule type="expression" dxfId="13870" priority="13868">
      <formula>H655="Erdgas"</formula>
    </cfRule>
  </conditionalFormatting>
  <conditionalFormatting sqref="K658">
    <cfRule type="expression" dxfId="13869" priority="13862">
      <formula>H655=""</formula>
    </cfRule>
    <cfRule type="expression" dxfId="13868" priority="13865">
      <formula>H655="Strom"</formula>
    </cfRule>
    <cfRule type="expression" dxfId="13867" priority="13867">
      <formula>H655="Erdgas"</formula>
    </cfRule>
  </conditionalFormatting>
  <conditionalFormatting sqref="I667">
    <cfRule type="expression" dxfId="13866" priority="13860">
      <formula>H664="Wärme/Kälte"</formula>
    </cfRule>
  </conditionalFormatting>
  <conditionalFormatting sqref="J667">
    <cfRule type="expression" dxfId="13865" priority="13859">
      <formula>H664="Wärme/Kälte"</formula>
    </cfRule>
  </conditionalFormatting>
  <conditionalFormatting sqref="K667">
    <cfRule type="expression" dxfId="13864" priority="13858">
      <formula>H664="Wärme/Kälte"</formula>
    </cfRule>
  </conditionalFormatting>
  <conditionalFormatting sqref="I666">
    <cfRule type="expression" dxfId="13863" priority="13846">
      <formula>H663=""</formula>
    </cfRule>
    <cfRule type="expression" dxfId="13862" priority="13857">
      <formula>H663="Wärme/Kälte"</formula>
    </cfRule>
  </conditionalFormatting>
  <conditionalFormatting sqref="J666">
    <cfRule type="expression" dxfId="13861" priority="13856">
      <formula>H663="Wärme/Kälte"</formula>
    </cfRule>
  </conditionalFormatting>
  <conditionalFormatting sqref="K666">
    <cfRule type="expression" dxfId="13860" priority="13855">
      <formula>H663="Wärme/Kälte"</formula>
    </cfRule>
  </conditionalFormatting>
  <conditionalFormatting sqref="I666">
    <cfRule type="expression" dxfId="13859" priority="13849">
      <formula>H663="Strom"</formula>
    </cfRule>
    <cfRule type="expression" dxfId="13858" priority="13854">
      <formula>H663="Erdgas"</formula>
    </cfRule>
  </conditionalFormatting>
  <conditionalFormatting sqref="J666">
    <cfRule type="expression" dxfId="13857" priority="13848">
      <formula>H663=""</formula>
    </cfRule>
    <cfRule type="expression" dxfId="13856" priority="13851">
      <formula>H663="Strom"</formula>
    </cfRule>
    <cfRule type="expression" dxfId="13855" priority="13853">
      <formula>H663="Erdgas"</formula>
    </cfRule>
  </conditionalFormatting>
  <conditionalFormatting sqref="K666">
    <cfRule type="expression" dxfId="13854" priority="13847">
      <formula>H663=""</formula>
    </cfRule>
    <cfRule type="expression" dxfId="13853" priority="13850">
      <formula>H663="Strom"</formula>
    </cfRule>
    <cfRule type="expression" dxfId="13852" priority="13852">
      <formula>H663="Erdgas"</formula>
    </cfRule>
  </conditionalFormatting>
  <conditionalFormatting sqref="I675">
    <cfRule type="expression" dxfId="13851" priority="13845">
      <formula>H672="Wärme/Kälte"</formula>
    </cfRule>
  </conditionalFormatting>
  <conditionalFormatting sqref="J675">
    <cfRule type="expression" dxfId="13850" priority="13844">
      <formula>H672="Wärme/Kälte"</formula>
    </cfRule>
  </conditionalFormatting>
  <conditionalFormatting sqref="K675">
    <cfRule type="expression" dxfId="13849" priority="13843">
      <formula>H672="Wärme/Kälte"</formula>
    </cfRule>
  </conditionalFormatting>
  <conditionalFormatting sqref="I674">
    <cfRule type="expression" dxfId="13848" priority="13831">
      <formula>H671=""</formula>
    </cfRule>
    <cfRule type="expression" dxfId="13847" priority="13842">
      <formula>H671="Wärme/Kälte"</formula>
    </cfRule>
  </conditionalFormatting>
  <conditionalFormatting sqref="J674">
    <cfRule type="expression" dxfId="13846" priority="13841">
      <formula>H671="Wärme/Kälte"</formula>
    </cfRule>
  </conditionalFormatting>
  <conditionalFormatting sqref="K674">
    <cfRule type="expression" dxfId="13845" priority="13840">
      <formula>H671="Wärme/Kälte"</formula>
    </cfRule>
  </conditionalFormatting>
  <conditionalFormatting sqref="I674">
    <cfRule type="expression" dxfId="13844" priority="13834">
      <formula>H671="Strom"</formula>
    </cfRule>
    <cfRule type="expression" dxfId="13843" priority="13839">
      <formula>H671="Erdgas"</formula>
    </cfRule>
  </conditionalFormatting>
  <conditionalFormatting sqref="J674">
    <cfRule type="expression" dxfId="13842" priority="13833">
      <formula>H671=""</formula>
    </cfRule>
    <cfRule type="expression" dxfId="13841" priority="13836">
      <formula>H671="Strom"</formula>
    </cfRule>
    <cfRule type="expression" dxfId="13840" priority="13838">
      <formula>H671="Erdgas"</formula>
    </cfRule>
  </conditionalFormatting>
  <conditionalFormatting sqref="K674">
    <cfRule type="expression" dxfId="13839" priority="13832">
      <formula>H671=""</formula>
    </cfRule>
    <cfRule type="expression" dxfId="13838" priority="13835">
      <formula>H671="Strom"</formula>
    </cfRule>
    <cfRule type="expression" dxfId="13837" priority="13837">
      <formula>H671="Erdgas"</formula>
    </cfRule>
  </conditionalFormatting>
  <conditionalFormatting sqref="I683">
    <cfRule type="expression" dxfId="13836" priority="13830">
      <formula>H680="Wärme/Kälte"</formula>
    </cfRule>
  </conditionalFormatting>
  <conditionalFormatting sqref="J683">
    <cfRule type="expression" dxfId="13835" priority="13829">
      <formula>H680="Wärme/Kälte"</formula>
    </cfRule>
  </conditionalFormatting>
  <conditionalFormatting sqref="K683">
    <cfRule type="expression" dxfId="13834" priority="13828">
      <formula>H680="Wärme/Kälte"</formula>
    </cfRule>
  </conditionalFormatting>
  <conditionalFormatting sqref="I682">
    <cfRule type="expression" dxfId="13833" priority="13816">
      <formula>H679=""</formula>
    </cfRule>
    <cfRule type="expression" dxfId="13832" priority="13827">
      <formula>H679="Wärme/Kälte"</formula>
    </cfRule>
  </conditionalFormatting>
  <conditionalFormatting sqref="J682">
    <cfRule type="expression" dxfId="13831" priority="13826">
      <formula>H679="Wärme/Kälte"</formula>
    </cfRule>
  </conditionalFormatting>
  <conditionalFormatting sqref="K682">
    <cfRule type="expression" dxfId="13830" priority="13825">
      <formula>H679="Wärme/Kälte"</formula>
    </cfRule>
  </conditionalFormatting>
  <conditionalFormatting sqref="I682">
    <cfRule type="expression" dxfId="13829" priority="13819">
      <formula>H679="Strom"</formula>
    </cfRule>
    <cfRule type="expression" dxfId="13828" priority="13824">
      <formula>H679="Erdgas"</formula>
    </cfRule>
  </conditionalFormatting>
  <conditionalFormatting sqref="J682">
    <cfRule type="expression" dxfId="13827" priority="13818">
      <formula>H679=""</formula>
    </cfRule>
    <cfRule type="expression" dxfId="13826" priority="13821">
      <formula>H679="Strom"</formula>
    </cfRule>
    <cfRule type="expression" dxfId="13825" priority="13823">
      <formula>H679="Erdgas"</formula>
    </cfRule>
  </conditionalFormatting>
  <conditionalFormatting sqref="K682">
    <cfRule type="expression" dxfId="13824" priority="13817">
      <formula>H679=""</formula>
    </cfRule>
    <cfRule type="expression" dxfId="13823" priority="13820">
      <formula>H679="Strom"</formula>
    </cfRule>
    <cfRule type="expression" dxfId="13822" priority="13822">
      <formula>H679="Erdgas"</formula>
    </cfRule>
  </conditionalFormatting>
  <conditionalFormatting sqref="I691">
    <cfRule type="expression" dxfId="13821" priority="13815">
      <formula>H688="Wärme/Kälte"</formula>
    </cfRule>
  </conditionalFormatting>
  <conditionalFormatting sqref="J691">
    <cfRule type="expression" dxfId="13820" priority="13814">
      <formula>H688="Wärme/Kälte"</formula>
    </cfRule>
  </conditionalFormatting>
  <conditionalFormatting sqref="K691">
    <cfRule type="expression" dxfId="13819" priority="13813">
      <formula>H688="Wärme/Kälte"</formula>
    </cfRule>
  </conditionalFormatting>
  <conditionalFormatting sqref="I690">
    <cfRule type="expression" dxfId="13818" priority="13801">
      <formula>H687=""</formula>
    </cfRule>
    <cfRule type="expression" dxfId="13817" priority="13812">
      <formula>H687="Wärme/Kälte"</formula>
    </cfRule>
  </conditionalFormatting>
  <conditionalFormatting sqref="J690">
    <cfRule type="expression" dxfId="13816" priority="13811">
      <formula>H687="Wärme/Kälte"</formula>
    </cfRule>
  </conditionalFormatting>
  <conditionalFormatting sqref="K690">
    <cfRule type="expression" dxfId="13815" priority="13810">
      <formula>H687="Wärme/Kälte"</formula>
    </cfRule>
  </conditionalFormatting>
  <conditionalFormatting sqref="I690">
    <cfRule type="expression" dxfId="13814" priority="13804">
      <formula>H687="Strom"</formula>
    </cfRule>
    <cfRule type="expression" dxfId="13813" priority="13809">
      <formula>H687="Erdgas"</formula>
    </cfRule>
  </conditionalFormatting>
  <conditionalFormatting sqref="J690">
    <cfRule type="expression" dxfId="13812" priority="13803">
      <formula>H687=""</formula>
    </cfRule>
    <cfRule type="expression" dxfId="13811" priority="13806">
      <formula>H687="Strom"</formula>
    </cfRule>
    <cfRule type="expression" dxfId="13810" priority="13808">
      <formula>H687="Erdgas"</formula>
    </cfRule>
  </conditionalFormatting>
  <conditionalFormatting sqref="K690">
    <cfRule type="expression" dxfId="13809" priority="13802">
      <formula>H687=""</formula>
    </cfRule>
    <cfRule type="expression" dxfId="13808" priority="13805">
      <formula>H687="Strom"</formula>
    </cfRule>
    <cfRule type="expression" dxfId="13807" priority="13807">
      <formula>H687="Erdgas"</formula>
    </cfRule>
  </conditionalFormatting>
  <conditionalFormatting sqref="I699">
    <cfRule type="expression" dxfId="13806" priority="13800">
      <formula>H696="Wärme/Kälte"</formula>
    </cfRule>
  </conditionalFormatting>
  <conditionalFormatting sqref="J699">
    <cfRule type="expression" dxfId="13805" priority="13799">
      <formula>H696="Wärme/Kälte"</formula>
    </cfRule>
  </conditionalFormatting>
  <conditionalFormatting sqref="K699">
    <cfRule type="expression" dxfId="13804" priority="13798">
      <formula>H696="Wärme/Kälte"</formula>
    </cfRule>
  </conditionalFormatting>
  <conditionalFormatting sqref="I698">
    <cfRule type="expression" dxfId="13803" priority="13786">
      <formula>H695=""</formula>
    </cfRule>
    <cfRule type="expression" dxfId="13802" priority="13797">
      <formula>H695="Wärme/Kälte"</formula>
    </cfRule>
  </conditionalFormatting>
  <conditionalFormatting sqref="J698">
    <cfRule type="expression" dxfId="13801" priority="13796">
      <formula>H695="Wärme/Kälte"</formula>
    </cfRule>
  </conditionalFormatting>
  <conditionalFormatting sqref="K698">
    <cfRule type="expression" dxfId="13800" priority="13795">
      <formula>H695="Wärme/Kälte"</formula>
    </cfRule>
  </conditionalFormatting>
  <conditionalFormatting sqref="I698">
    <cfRule type="expression" dxfId="13799" priority="13789">
      <formula>H695="Strom"</formula>
    </cfRule>
    <cfRule type="expression" dxfId="13798" priority="13794">
      <formula>H695="Erdgas"</formula>
    </cfRule>
  </conditionalFormatting>
  <conditionalFormatting sqref="J698">
    <cfRule type="expression" dxfId="13797" priority="13788">
      <formula>H695=""</formula>
    </cfRule>
    <cfRule type="expression" dxfId="13796" priority="13791">
      <formula>H695="Strom"</formula>
    </cfRule>
    <cfRule type="expression" dxfId="13795" priority="13793">
      <formula>H695="Erdgas"</formula>
    </cfRule>
  </conditionalFormatting>
  <conditionalFormatting sqref="K698">
    <cfRule type="expression" dxfId="13794" priority="13787">
      <formula>H695=""</formula>
    </cfRule>
    <cfRule type="expression" dxfId="13793" priority="13790">
      <formula>H695="Strom"</formula>
    </cfRule>
    <cfRule type="expression" dxfId="13792" priority="13792">
      <formula>H695="Erdgas"</formula>
    </cfRule>
  </conditionalFormatting>
  <conditionalFormatting sqref="I707">
    <cfRule type="expression" dxfId="13791" priority="13785">
      <formula>H704="Wärme/Kälte"</formula>
    </cfRule>
  </conditionalFormatting>
  <conditionalFormatting sqref="J707">
    <cfRule type="expression" dxfId="13790" priority="13784">
      <formula>H704="Wärme/Kälte"</formula>
    </cfRule>
  </conditionalFormatting>
  <conditionalFormatting sqref="K707">
    <cfRule type="expression" dxfId="13789" priority="13783">
      <formula>H704="Wärme/Kälte"</formula>
    </cfRule>
  </conditionalFormatting>
  <conditionalFormatting sqref="I706">
    <cfRule type="expression" dxfId="13788" priority="13771">
      <formula>H703=""</formula>
    </cfRule>
    <cfRule type="expression" dxfId="13787" priority="13782">
      <formula>H703="Wärme/Kälte"</formula>
    </cfRule>
  </conditionalFormatting>
  <conditionalFormatting sqref="J706">
    <cfRule type="expression" dxfId="13786" priority="13781">
      <formula>H703="Wärme/Kälte"</formula>
    </cfRule>
  </conditionalFormatting>
  <conditionalFormatting sqref="K706">
    <cfRule type="expression" dxfId="13785" priority="13780">
      <formula>H703="Wärme/Kälte"</formula>
    </cfRule>
  </conditionalFormatting>
  <conditionalFormatting sqref="I706">
    <cfRule type="expression" dxfId="13784" priority="13774">
      <formula>H703="Strom"</formula>
    </cfRule>
    <cfRule type="expression" dxfId="13783" priority="13779">
      <formula>H703="Erdgas"</formula>
    </cfRule>
  </conditionalFormatting>
  <conditionalFormatting sqref="J706">
    <cfRule type="expression" dxfId="13782" priority="13773">
      <formula>H703=""</formula>
    </cfRule>
    <cfRule type="expression" dxfId="13781" priority="13776">
      <formula>H703="Strom"</formula>
    </cfRule>
    <cfRule type="expression" dxfId="13780" priority="13778">
      <formula>H703="Erdgas"</formula>
    </cfRule>
  </conditionalFormatting>
  <conditionalFormatting sqref="K706">
    <cfRule type="expression" dxfId="13779" priority="13772">
      <formula>H703=""</formula>
    </cfRule>
    <cfRule type="expression" dxfId="13778" priority="13775">
      <formula>H703="Strom"</formula>
    </cfRule>
    <cfRule type="expression" dxfId="13777" priority="13777">
      <formula>H703="Erdgas"</formula>
    </cfRule>
  </conditionalFormatting>
  <conditionalFormatting sqref="I715">
    <cfRule type="expression" dxfId="13776" priority="13770">
      <formula>H712="Wärme/Kälte"</formula>
    </cfRule>
  </conditionalFormatting>
  <conditionalFormatting sqref="J715">
    <cfRule type="expression" dxfId="13775" priority="13769">
      <formula>H712="Wärme/Kälte"</formula>
    </cfRule>
  </conditionalFormatting>
  <conditionalFormatting sqref="K715">
    <cfRule type="expression" dxfId="13774" priority="13768">
      <formula>H712="Wärme/Kälte"</formula>
    </cfRule>
  </conditionalFormatting>
  <conditionalFormatting sqref="I714">
    <cfRule type="expression" dxfId="13773" priority="13756">
      <formula>H711=""</formula>
    </cfRule>
    <cfRule type="expression" dxfId="13772" priority="13767">
      <formula>H711="Wärme/Kälte"</formula>
    </cfRule>
  </conditionalFormatting>
  <conditionalFormatting sqref="J714">
    <cfRule type="expression" dxfId="13771" priority="13766">
      <formula>H711="Wärme/Kälte"</formula>
    </cfRule>
  </conditionalFormatting>
  <conditionalFormatting sqref="K714">
    <cfRule type="expression" dxfId="13770" priority="13765">
      <formula>H711="Wärme/Kälte"</formula>
    </cfRule>
  </conditionalFormatting>
  <conditionalFormatting sqref="I714">
    <cfRule type="expression" dxfId="13769" priority="13759">
      <formula>H711="Strom"</formula>
    </cfRule>
    <cfRule type="expression" dxfId="13768" priority="13764">
      <formula>H711="Erdgas"</formula>
    </cfRule>
  </conditionalFormatting>
  <conditionalFormatting sqref="J714">
    <cfRule type="expression" dxfId="13767" priority="13758">
      <formula>H711=""</formula>
    </cfRule>
    <cfRule type="expression" dxfId="13766" priority="13761">
      <formula>H711="Strom"</formula>
    </cfRule>
    <cfRule type="expression" dxfId="13765" priority="13763">
      <formula>H711="Erdgas"</formula>
    </cfRule>
  </conditionalFormatting>
  <conditionalFormatting sqref="K714">
    <cfRule type="expression" dxfId="13764" priority="13757">
      <formula>H711=""</formula>
    </cfRule>
    <cfRule type="expression" dxfId="13763" priority="13760">
      <formula>H711="Strom"</formula>
    </cfRule>
    <cfRule type="expression" dxfId="13762" priority="13762">
      <formula>H711="Erdgas"</formula>
    </cfRule>
  </conditionalFormatting>
  <conditionalFormatting sqref="I723">
    <cfRule type="expression" dxfId="13761" priority="13755">
      <formula>H720="Wärme/Kälte"</formula>
    </cfRule>
  </conditionalFormatting>
  <conditionalFormatting sqref="J723">
    <cfRule type="expression" dxfId="13760" priority="13754">
      <formula>H720="Wärme/Kälte"</formula>
    </cfRule>
  </conditionalFormatting>
  <conditionalFormatting sqref="K723">
    <cfRule type="expression" dxfId="13759" priority="13753">
      <formula>H720="Wärme/Kälte"</formula>
    </cfRule>
  </conditionalFormatting>
  <conditionalFormatting sqref="I722">
    <cfRule type="expression" dxfId="13758" priority="13741">
      <formula>H719=""</formula>
    </cfRule>
    <cfRule type="expression" dxfId="13757" priority="13752">
      <formula>H719="Wärme/Kälte"</formula>
    </cfRule>
  </conditionalFormatting>
  <conditionalFormatting sqref="J722">
    <cfRule type="expression" dxfId="13756" priority="13751">
      <formula>H719="Wärme/Kälte"</formula>
    </cfRule>
  </conditionalFormatting>
  <conditionalFormatting sqref="K722">
    <cfRule type="expression" dxfId="13755" priority="13750">
      <formula>H719="Wärme/Kälte"</formula>
    </cfRule>
  </conditionalFormatting>
  <conditionalFormatting sqref="I722">
    <cfRule type="expression" dxfId="13754" priority="13744">
      <formula>H719="Strom"</formula>
    </cfRule>
    <cfRule type="expression" dxfId="13753" priority="13749">
      <formula>H719="Erdgas"</formula>
    </cfRule>
  </conditionalFormatting>
  <conditionalFormatting sqref="J722">
    <cfRule type="expression" dxfId="13752" priority="13743">
      <formula>H719=""</formula>
    </cfRule>
    <cfRule type="expression" dxfId="13751" priority="13746">
      <formula>H719="Strom"</formula>
    </cfRule>
    <cfRule type="expression" dxfId="13750" priority="13748">
      <formula>H719="Erdgas"</formula>
    </cfRule>
  </conditionalFormatting>
  <conditionalFormatting sqref="K722">
    <cfRule type="expression" dxfId="13749" priority="13742">
      <formula>H719=""</formula>
    </cfRule>
    <cfRule type="expression" dxfId="13748" priority="13745">
      <formula>H719="Strom"</formula>
    </cfRule>
    <cfRule type="expression" dxfId="13747" priority="13747">
      <formula>H719="Erdgas"</formula>
    </cfRule>
  </conditionalFormatting>
  <conditionalFormatting sqref="I731">
    <cfRule type="expression" dxfId="13746" priority="13740">
      <formula>H728="Wärme/Kälte"</formula>
    </cfRule>
  </conditionalFormatting>
  <conditionalFormatting sqref="J731">
    <cfRule type="expression" dxfId="13745" priority="13739">
      <formula>H728="Wärme/Kälte"</formula>
    </cfRule>
  </conditionalFormatting>
  <conditionalFormatting sqref="K731">
    <cfRule type="expression" dxfId="13744" priority="13738">
      <formula>H728="Wärme/Kälte"</formula>
    </cfRule>
  </conditionalFormatting>
  <conditionalFormatting sqref="I730">
    <cfRule type="expression" dxfId="13743" priority="13726">
      <formula>H727=""</formula>
    </cfRule>
    <cfRule type="expression" dxfId="13742" priority="13737">
      <formula>H727="Wärme/Kälte"</formula>
    </cfRule>
  </conditionalFormatting>
  <conditionalFormatting sqref="J730">
    <cfRule type="expression" dxfId="13741" priority="13736">
      <formula>H727="Wärme/Kälte"</formula>
    </cfRule>
  </conditionalFormatting>
  <conditionalFormatting sqref="K730">
    <cfRule type="expression" dxfId="13740" priority="13735">
      <formula>H727="Wärme/Kälte"</formula>
    </cfRule>
  </conditionalFormatting>
  <conditionalFormatting sqref="I730">
    <cfRule type="expression" dxfId="13739" priority="13729">
      <formula>H727="Strom"</formula>
    </cfRule>
    <cfRule type="expression" dxfId="13738" priority="13734">
      <formula>H727="Erdgas"</formula>
    </cfRule>
  </conditionalFormatting>
  <conditionalFormatting sqref="J730">
    <cfRule type="expression" dxfId="13737" priority="13728">
      <formula>H727=""</formula>
    </cfRule>
    <cfRule type="expression" dxfId="13736" priority="13731">
      <formula>H727="Strom"</formula>
    </cfRule>
    <cfRule type="expression" dxfId="13735" priority="13733">
      <formula>H727="Erdgas"</formula>
    </cfRule>
  </conditionalFormatting>
  <conditionalFormatting sqref="K730">
    <cfRule type="expression" dxfId="13734" priority="13727">
      <formula>H727=""</formula>
    </cfRule>
    <cfRule type="expression" dxfId="13733" priority="13730">
      <formula>H727="Strom"</formula>
    </cfRule>
    <cfRule type="expression" dxfId="13732" priority="13732">
      <formula>H727="Erdgas"</formula>
    </cfRule>
  </conditionalFormatting>
  <conditionalFormatting sqref="I739">
    <cfRule type="expression" dxfId="13731" priority="13725">
      <formula>H736="Wärme/Kälte"</formula>
    </cfRule>
  </conditionalFormatting>
  <conditionalFormatting sqref="J739">
    <cfRule type="expression" dxfId="13730" priority="13724">
      <formula>H736="Wärme/Kälte"</formula>
    </cfRule>
  </conditionalFormatting>
  <conditionalFormatting sqref="K739">
    <cfRule type="expression" dxfId="13729" priority="13723">
      <formula>H736="Wärme/Kälte"</formula>
    </cfRule>
  </conditionalFormatting>
  <conditionalFormatting sqref="I738">
    <cfRule type="expression" dxfId="13728" priority="13711">
      <formula>H735=""</formula>
    </cfRule>
    <cfRule type="expression" dxfId="13727" priority="13722">
      <formula>H735="Wärme/Kälte"</formula>
    </cfRule>
  </conditionalFormatting>
  <conditionalFormatting sqref="J738">
    <cfRule type="expression" dxfId="13726" priority="13721">
      <formula>H735="Wärme/Kälte"</formula>
    </cfRule>
  </conditionalFormatting>
  <conditionalFormatting sqref="K738">
    <cfRule type="expression" dxfId="13725" priority="13720">
      <formula>H735="Wärme/Kälte"</formula>
    </cfRule>
  </conditionalFormatting>
  <conditionalFormatting sqref="I738">
    <cfRule type="expression" dxfId="13724" priority="13714">
      <formula>H735="Strom"</formula>
    </cfRule>
    <cfRule type="expression" dxfId="13723" priority="13719">
      <formula>H735="Erdgas"</formula>
    </cfRule>
  </conditionalFormatting>
  <conditionalFormatting sqref="J738">
    <cfRule type="expression" dxfId="13722" priority="13713">
      <formula>H735=""</formula>
    </cfRule>
    <cfRule type="expression" dxfId="13721" priority="13716">
      <formula>H735="Strom"</formula>
    </cfRule>
    <cfRule type="expression" dxfId="13720" priority="13718">
      <formula>H735="Erdgas"</formula>
    </cfRule>
  </conditionalFormatting>
  <conditionalFormatting sqref="K738">
    <cfRule type="expression" dxfId="13719" priority="13712">
      <formula>H735=""</formula>
    </cfRule>
    <cfRule type="expression" dxfId="13718" priority="13715">
      <formula>H735="Strom"</formula>
    </cfRule>
    <cfRule type="expression" dxfId="13717" priority="13717">
      <formula>H735="Erdgas"</formula>
    </cfRule>
  </conditionalFormatting>
  <conditionalFormatting sqref="I747">
    <cfRule type="expression" dxfId="13716" priority="13710">
      <formula>H744="Wärme/Kälte"</formula>
    </cfRule>
  </conditionalFormatting>
  <conditionalFormatting sqref="J747">
    <cfRule type="expression" dxfId="13715" priority="13709">
      <formula>H744="Wärme/Kälte"</formula>
    </cfRule>
  </conditionalFormatting>
  <conditionalFormatting sqref="K747">
    <cfRule type="expression" dxfId="13714" priority="13708">
      <formula>H744="Wärme/Kälte"</formula>
    </cfRule>
  </conditionalFormatting>
  <conditionalFormatting sqref="I746">
    <cfRule type="expression" dxfId="13713" priority="13696">
      <formula>H743=""</formula>
    </cfRule>
    <cfRule type="expression" dxfId="13712" priority="13707">
      <formula>H743="Wärme/Kälte"</formula>
    </cfRule>
  </conditionalFormatting>
  <conditionalFormatting sqref="J746">
    <cfRule type="expression" dxfId="13711" priority="13706">
      <formula>H743="Wärme/Kälte"</formula>
    </cfRule>
  </conditionalFormatting>
  <conditionalFormatting sqref="K746">
    <cfRule type="expression" dxfId="13710" priority="13705">
      <formula>H743="Wärme/Kälte"</formula>
    </cfRule>
  </conditionalFormatting>
  <conditionalFormatting sqref="I746">
    <cfRule type="expression" dxfId="13709" priority="13699">
      <formula>H743="Strom"</formula>
    </cfRule>
    <cfRule type="expression" dxfId="13708" priority="13704">
      <formula>H743="Erdgas"</formula>
    </cfRule>
  </conditionalFormatting>
  <conditionalFormatting sqref="J746">
    <cfRule type="expression" dxfId="13707" priority="13698">
      <formula>H743=""</formula>
    </cfRule>
    <cfRule type="expression" dxfId="13706" priority="13701">
      <formula>H743="Strom"</formula>
    </cfRule>
    <cfRule type="expression" dxfId="13705" priority="13703">
      <formula>H743="Erdgas"</formula>
    </cfRule>
  </conditionalFormatting>
  <conditionalFormatting sqref="K746">
    <cfRule type="expression" dxfId="13704" priority="13697">
      <formula>H743=""</formula>
    </cfRule>
    <cfRule type="expression" dxfId="13703" priority="13700">
      <formula>H743="Strom"</formula>
    </cfRule>
    <cfRule type="expression" dxfId="13702" priority="13702">
      <formula>H743="Erdgas"</formula>
    </cfRule>
  </conditionalFormatting>
  <conditionalFormatting sqref="I755">
    <cfRule type="expression" dxfId="13701" priority="13695">
      <formula>H752="Wärme/Kälte"</formula>
    </cfRule>
  </conditionalFormatting>
  <conditionalFormatting sqref="J755">
    <cfRule type="expression" dxfId="13700" priority="13694">
      <formula>H752="Wärme/Kälte"</formula>
    </cfRule>
  </conditionalFormatting>
  <conditionalFormatting sqref="K755">
    <cfRule type="expression" dxfId="13699" priority="13693">
      <formula>H752="Wärme/Kälte"</formula>
    </cfRule>
  </conditionalFormatting>
  <conditionalFormatting sqref="I754">
    <cfRule type="expression" dxfId="13698" priority="13681">
      <formula>H751=""</formula>
    </cfRule>
    <cfRule type="expression" dxfId="13697" priority="13692">
      <formula>H751="Wärme/Kälte"</formula>
    </cfRule>
  </conditionalFormatting>
  <conditionalFormatting sqref="J754">
    <cfRule type="expression" dxfId="13696" priority="13691">
      <formula>H751="Wärme/Kälte"</formula>
    </cfRule>
  </conditionalFormatting>
  <conditionalFormatting sqref="K754">
    <cfRule type="expression" dxfId="13695" priority="13690">
      <formula>H751="Wärme/Kälte"</formula>
    </cfRule>
  </conditionalFormatting>
  <conditionalFormatting sqref="I754">
    <cfRule type="expression" dxfId="13694" priority="13684">
      <formula>H751="Strom"</formula>
    </cfRule>
    <cfRule type="expression" dxfId="13693" priority="13689">
      <formula>H751="Erdgas"</formula>
    </cfRule>
  </conditionalFormatting>
  <conditionalFormatting sqref="J754">
    <cfRule type="expression" dxfId="13692" priority="13683">
      <formula>H751=""</formula>
    </cfRule>
    <cfRule type="expression" dxfId="13691" priority="13686">
      <formula>H751="Strom"</formula>
    </cfRule>
    <cfRule type="expression" dxfId="13690" priority="13688">
      <formula>H751="Erdgas"</formula>
    </cfRule>
  </conditionalFormatting>
  <conditionalFormatting sqref="K754">
    <cfRule type="expression" dxfId="13689" priority="13682">
      <formula>H751=""</formula>
    </cfRule>
    <cfRule type="expression" dxfId="13688" priority="13685">
      <formula>H751="Strom"</formula>
    </cfRule>
    <cfRule type="expression" dxfId="13687" priority="13687">
      <formula>H751="Erdgas"</formula>
    </cfRule>
  </conditionalFormatting>
  <conditionalFormatting sqref="I763">
    <cfRule type="expression" dxfId="13686" priority="13680">
      <formula>H760="Wärme/Kälte"</formula>
    </cfRule>
  </conditionalFormatting>
  <conditionalFormatting sqref="J763">
    <cfRule type="expression" dxfId="13685" priority="13679">
      <formula>H760="Wärme/Kälte"</formula>
    </cfRule>
  </conditionalFormatting>
  <conditionalFormatting sqref="K763">
    <cfRule type="expression" dxfId="13684" priority="13678">
      <formula>H760="Wärme/Kälte"</formula>
    </cfRule>
  </conditionalFormatting>
  <conditionalFormatting sqref="I762">
    <cfRule type="expression" dxfId="13683" priority="13666">
      <formula>H759=""</formula>
    </cfRule>
    <cfRule type="expression" dxfId="13682" priority="13677">
      <formula>H759="Wärme/Kälte"</formula>
    </cfRule>
  </conditionalFormatting>
  <conditionalFormatting sqref="J762">
    <cfRule type="expression" dxfId="13681" priority="13676">
      <formula>H759="Wärme/Kälte"</formula>
    </cfRule>
  </conditionalFormatting>
  <conditionalFormatting sqref="K762">
    <cfRule type="expression" dxfId="13680" priority="13675">
      <formula>H759="Wärme/Kälte"</formula>
    </cfRule>
  </conditionalFormatting>
  <conditionalFormatting sqref="I762">
    <cfRule type="expression" dxfId="13679" priority="13669">
      <formula>H759="Strom"</formula>
    </cfRule>
    <cfRule type="expression" dxfId="13678" priority="13674">
      <formula>H759="Erdgas"</formula>
    </cfRule>
  </conditionalFormatting>
  <conditionalFormatting sqref="J762">
    <cfRule type="expression" dxfId="13677" priority="13668">
      <formula>H759=""</formula>
    </cfRule>
    <cfRule type="expression" dxfId="13676" priority="13671">
      <formula>H759="Strom"</formula>
    </cfRule>
    <cfRule type="expression" dxfId="13675" priority="13673">
      <formula>H759="Erdgas"</formula>
    </cfRule>
  </conditionalFormatting>
  <conditionalFormatting sqref="K762">
    <cfRule type="expression" dxfId="13674" priority="13667">
      <formula>H759=""</formula>
    </cfRule>
    <cfRule type="expression" dxfId="13673" priority="13670">
      <formula>H759="Strom"</formula>
    </cfRule>
    <cfRule type="expression" dxfId="13672" priority="13672">
      <formula>H759="Erdgas"</formula>
    </cfRule>
  </conditionalFormatting>
  <conditionalFormatting sqref="I771">
    <cfRule type="expression" dxfId="13671" priority="13665">
      <formula>H768="Wärme/Kälte"</formula>
    </cfRule>
  </conditionalFormatting>
  <conditionalFormatting sqref="J771">
    <cfRule type="expression" dxfId="13670" priority="13664">
      <formula>H768="Wärme/Kälte"</formula>
    </cfRule>
  </conditionalFormatting>
  <conditionalFormatting sqref="K771">
    <cfRule type="expression" dxfId="13669" priority="13663">
      <formula>H768="Wärme/Kälte"</formula>
    </cfRule>
  </conditionalFormatting>
  <conditionalFormatting sqref="I770">
    <cfRule type="expression" dxfId="13668" priority="13651">
      <formula>H767=""</formula>
    </cfRule>
    <cfRule type="expression" dxfId="13667" priority="13662">
      <formula>H767="Wärme/Kälte"</formula>
    </cfRule>
  </conditionalFormatting>
  <conditionalFormatting sqref="J770">
    <cfRule type="expression" dxfId="13666" priority="13661">
      <formula>H767="Wärme/Kälte"</formula>
    </cfRule>
  </conditionalFormatting>
  <conditionalFormatting sqref="K770">
    <cfRule type="expression" dxfId="13665" priority="13660">
      <formula>H767="Wärme/Kälte"</formula>
    </cfRule>
  </conditionalFormatting>
  <conditionalFormatting sqref="I770">
    <cfRule type="expression" dxfId="13664" priority="13654">
      <formula>H767="Strom"</formula>
    </cfRule>
    <cfRule type="expression" dxfId="13663" priority="13659">
      <formula>H767="Erdgas"</formula>
    </cfRule>
  </conditionalFormatting>
  <conditionalFormatting sqref="J770">
    <cfRule type="expression" dxfId="13662" priority="13653">
      <formula>H767=""</formula>
    </cfRule>
    <cfRule type="expression" dxfId="13661" priority="13656">
      <formula>H767="Strom"</formula>
    </cfRule>
    <cfRule type="expression" dxfId="13660" priority="13658">
      <formula>H767="Erdgas"</formula>
    </cfRule>
  </conditionalFormatting>
  <conditionalFormatting sqref="K770">
    <cfRule type="expression" dxfId="13659" priority="13652">
      <formula>H767=""</formula>
    </cfRule>
    <cfRule type="expression" dxfId="13658" priority="13655">
      <formula>H767="Strom"</formula>
    </cfRule>
    <cfRule type="expression" dxfId="13657" priority="13657">
      <formula>H767="Erdgas"</formula>
    </cfRule>
  </conditionalFormatting>
  <conditionalFormatting sqref="I779">
    <cfRule type="expression" dxfId="13656" priority="13650">
      <formula>H776="Wärme/Kälte"</formula>
    </cfRule>
  </conditionalFormatting>
  <conditionalFormatting sqref="J779">
    <cfRule type="expression" dxfId="13655" priority="13649">
      <formula>H776="Wärme/Kälte"</formula>
    </cfRule>
  </conditionalFormatting>
  <conditionalFormatting sqref="K779">
    <cfRule type="expression" dxfId="13654" priority="13648">
      <formula>H776="Wärme/Kälte"</formula>
    </cfRule>
  </conditionalFormatting>
  <conditionalFormatting sqref="I778">
    <cfRule type="expression" dxfId="13653" priority="13636">
      <formula>H775=""</formula>
    </cfRule>
    <cfRule type="expression" dxfId="13652" priority="13647">
      <formula>H775="Wärme/Kälte"</formula>
    </cfRule>
  </conditionalFormatting>
  <conditionalFormatting sqref="J778">
    <cfRule type="expression" dxfId="13651" priority="13646">
      <formula>H775="Wärme/Kälte"</formula>
    </cfRule>
  </conditionalFormatting>
  <conditionalFormatting sqref="K778">
    <cfRule type="expression" dxfId="13650" priority="13645">
      <formula>H775="Wärme/Kälte"</formula>
    </cfRule>
  </conditionalFormatting>
  <conditionalFormatting sqref="I778">
    <cfRule type="expression" dxfId="13649" priority="13639">
      <formula>H775="Strom"</formula>
    </cfRule>
    <cfRule type="expression" dxfId="13648" priority="13644">
      <formula>H775="Erdgas"</formula>
    </cfRule>
  </conditionalFormatting>
  <conditionalFormatting sqref="J778">
    <cfRule type="expression" dxfId="13647" priority="13638">
      <formula>H775=""</formula>
    </cfRule>
    <cfRule type="expression" dxfId="13646" priority="13641">
      <formula>H775="Strom"</formula>
    </cfRule>
    <cfRule type="expression" dxfId="13645" priority="13643">
      <formula>H775="Erdgas"</formula>
    </cfRule>
  </conditionalFormatting>
  <conditionalFormatting sqref="K778">
    <cfRule type="expression" dxfId="13644" priority="13637">
      <formula>H775=""</formula>
    </cfRule>
    <cfRule type="expression" dxfId="13643" priority="13640">
      <formula>H775="Strom"</formula>
    </cfRule>
    <cfRule type="expression" dxfId="13642" priority="13642">
      <formula>H775="Erdgas"</formula>
    </cfRule>
  </conditionalFormatting>
  <conditionalFormatting sqref="I787">
    <cfRule type="expression" dxfId="13641" priority="13635">
      <formula>H784="Wärme/Kälte"</formula>
    </cfRule>
  </conditionalFormatting>
  <conditionalFormatting sqref="J787">
    <cfRule type="expression" dxfId="13640" priority="13634">
      <formula>H784="Wärme/Kälte"</formula>
    </cfRule>
  </conditionalFormatting>
  <conditionalFormatting sqref="K787">
    <cfRule type="expression" dxfId="13639" priority="13633">
      <formula>H784="Wärme/Kälte"</formula>
    </cfRule>
  </conditionalFormatting>
  <conditionalFormatting sqref="I786">
    <cfRule type="expression" dxfId="13638" priority="13621">
      <formula>H783=""</formula>
    </cfRule>
    <cfRule type="expression" dxfId="13637" priority="13632">
      <formula>H783="Wärme/Kälte"</formula>
    </cfRule>
  </conditionalFormatting>
  <conditionalFormatting sqref="J786">
    <cfRule type="expression" dxfId="13636" priority="13631">
      <formula>H783="Wärme/Kälte"</formula>
    </cfRule>
  </conditionalFormatting>
  <conditionalFormatting sqref="K786">
    <cfRule type="expression" dxfId="13635" priority="13630">
      <formula>H783="Wärme/Kälte"</formula>
    </cfRule>
  </conditionalFormatting>
  <conditionalFormatting sqref="I786">
    <cfRule type="expression" dxfId="13634" priority="13624">
      <formula>H783="Strom"</formula>
    </cfRule>
    <cfRule type="expression" dxfId="13633" priority="13629">
      <formula>H783="Erdgas"</formula>
    </cfRule>
  </conditionalFormatting>
  <conditionalFormatting sqref="J786">
    <cfRule type="expression" dxfId="13632" priority="13623">
      <formula>H783=""</formula>
    </cfRule>
    <cfRule type="expression" dxfId="13631" priority="13626">
      <formula>H783="Strom"</formula>
    </cfRule>
    <cfRule type="expression" dxfId="13630" priority="13628">
      <formula>H783="Erdgas"</formula>
    </cfRule>
  </conditionalFormatting>
  <conditionalFormatting sqref="K786">
    <cfRule type="expression" dxfId="13629" priority="13622">
      <formula>H783=""</formula>
    </cfRule>
    <cfRule type="expression" dxfId="13628" priority="13625">
      <formula>H783="Strom"</formula>
    </cfRule>
    <cfRule type="expression" dxfId="13627" priority="13627">
      <formula>H783="Erdgas"</formula>
    </cfRule>
  </conditionalFormatting>
  <conditionalFormatting sqref="I795">
    <cfRule type="expression" dxfId="13626" priority="13620">
      <formula>H792="Wärme/Kälte"</formula>
    </cfRule>
  </conditionalFormatting>
  <conditionalFormatting sqref="J795">
    <cfRule type="expression" dxfId="13625" priority="13619">
      <formula>H792="Wärme/Kälte"</formula>
    </cfRule>
  </conditionalFormatting>
  <conditionalFormatting sqref="K795">
    <cfRule type="expression" dxfId="13624" priority="13618">
      <formula>H792="Wärme/Kälte"</formula>
    </cfRule>
  </conditionalFormatting>
  <conditionalFormatting sqref="I794">
    <cfRule type="expression" dxfId="13623" priority="13606">
      <formula>H791=""</formula>
    </cfRule>
    <cfRule type="expression" dxfId="13622" priority="13617">
      <formula>H791="Wärme/Kälte"</formula>
    </cfRule>
  </conditionalFormatting>
  <conditionalFormatting sqref="J794">
    <cfRule type="expression" dxfId="13621" priority="13616">
      <formula>H791="Wärme/Kälte"</formula>
    </cfRule>
  </conditionalFormatting>
  <conditionalFormatting sqref="K794">
    <cfRule type="expression" dxfId="13620" priority="13615">
      <formula>H791="Wärme/Kälte"</formula>
    </cfRule>
  </conditionalFormatting>
  <conditionalFormatting sqref="I794">
    <cfRule type="expression" dxfId="13619" priority="13609">
      <formula>H791="Strom"</formula>
    </cfRule>
    <cfRule type="expression" dxfId="13618" priority="13614">
      <formula>H791="Erdgas"</formula>
    </cfRule>
  </conditionalFormatting>
  <conditionalFormatting sqref="J794">
    <cfRule type="expression" dxfId="13617" priority="13608">
      <formula>H791=""</formula>
    </cfRule>
    <cfRule type="expression" dxfId="13616" priority="13611">
      <formula>H791="Strom"</formula>
    </cfRule>
    <cfRule type="expression" dxfId="13615" priority="13613">
      <formula>H791="Erdgas"</formula>
    </cfRule>
  </conditionalFormatting>
  <conditionalFormatting sqref="K794">
    <cfRule type="expression" dxfId="13614" priority="13607">
      <formula>H791=""</formula>
    </cfRule>
    <cfRule type="expression" dxfId="13613" priority="13610">
      <formula>H791="Strom"</formula>
    </cfRule>
    <cfRule type="expression" dxfId="13612" priority="13612">
      <formula>H791="Erdgas"</formula>
    </cfRule>
  </conditionalFormatting>
  <conditionalFormatting sqref="I803">
    <cfRule type="expression" dxfId="13611" priority="13605">
      <formula>H800="Wärme/Kälte"</formula>
    </cfRule>
  </conditionalFormatting>
  <conditionalFormatting sqref="J803">
    <cfRule type="expression" dxfId="13610" priority="13604">
      <formula>H800="Wärme/Kälte"</formula>
    </cfRule>
  </conditionalFormatting>
  <conditionalFormatting sqref="K803">
    <cfRule type="expression" dxfId="13609" priority="13603">
      <formula>H800="Wärme/Kälte"</formula>
    </cfRule>
  </conditionalFormatting>
  <conditionalFormatting sqref="I802">
    <cfRule type="expression" dxfId="13608" priority="13591">
      <formula>H799=""</formula>
    </cfRule>
    <cfRule type="expression" dxfId="13607" priority="13602">
      <formula>H799="Wärme/Kälte"</formula>
    </cfRule>
  </conditionalFormatting>
  <conditionalFormatting sqref="J802">
    <cfRule type="expression" dxfId="13606" priority="13601">
      <formula>H799="Wärme/Kälte"</formula>
    </cfRule>
  </conditionalFormatting>
  <conditionalFormatting sqref="K802">
    <cfRule type="expression" dxfId="13605" priority="13600">
      <formula>H799="Wärme/Kälte"</formula>
    </cfRule>
  </conditionalFormatting>
  <conditionalFormatting sqref="I802">
    <cfRule type="expression" dxfId="13604" priority="13594">
      <formula>H799="Strom"</formula>
    </cfRule>
    <cfRule type="expression" dxfId="13603" priority="13599">
      <formula>H799="Erdgas"</formula>
    </cfRule>
  </conditionalFormatting>
  <conditionalFormatting sqref="J802">
    <cfRule type="expression" dxfId="13602" priority="13593">
      <formula>H799=""</formula>
    </cfRule>
    <cfRule type="expression" dxfId="13601" priority="13596">
      <formula>H799="Strom"</formula>
    </cfRule>
    <cfRule type="expression" dxfId="13600" priority="13598">
      <formula>H799="Erdgas"</formula>
    </cfRule>
  </conditionalFormatting>
  <conditionalFormatting sqref="K802">
    <cfRule type="expression" dxfId="13599" priority="13592">
      <formula>H799=""</formula>
    </cfRule>
    <cfRule type="expression" dxfId="13598" priority="13595">
      <formula>H799="Strom"</formula>
    </cfRule>
    <cfRule type="expression" dxfId="13597" priority="13597">
      <formula>H799="Erdgas"</formula>
    </cfRule>
  </conditionalFormatting>
  <conditionalFormatting sqref="I811">
    <cfRule type="expression" dxfId="13596" priority="13590">
      <formula>H808="Wärme/Kälte"</formula>
    </cfRule>
  </conditionalFormatting>
  <conditionalFormatting sqref="J811">
    <cfRule type="expression" dxfId="13595" priority="13589">
      <formula>H808="Wärme/Kälte"</formula>
    </cfRule>
  </conditionalFormatting>
  <conditionalFormatting sqref="K811">
    <cfRule type="expression" dxfId="13594" priority="13588">
      <formula>H808="Wärme/Kälte"</formula>
    </cfRule>
  </conditionalFormatting>
  <conditionalFormatting sqref="I810">
    <cfRule type="expression" dxfId="13593" priority="13576">
      <formula>H807=""</formula>
    </cfRule>
    <cfRule type="expression" dxfId="13592" priority="13587">
      <formula>H807="Wärme/Kälte"</formula>
    </cfRule>
  </conditionalFormatting>
  <conditionalFormatting sqref="J810">
    <cfRule type="expression" dxfId="13591" priority="13586">
      <formula>H807="Wärme/Kälte"</formula>
    </cfRule>
  </conditionalFormatting>
  <conditionalFormatting sqref="K810">
    <cfRule type="expression" dxfId="13590" priority="13585">
      <formula>H807="Wärme/Kälte"</formula>
    </cfRule>
  </conditionalFormatting>
  <conditionalFormatting sqref="I810">
    <cfRule type="expression" dxfId="13589" priority="13579">
      <formula>H807="Strom"</formula>
    </cfRule>
    <cfRule type="expression" dxfId="13588" priority="13584">
      <formula>H807="Erdgas"</formula>
    </cfRule>
  </conditionalFormatting>
  <conditionalFormatting sqref="J810">
    <cfRule type="expression" dxfId="13587" priority="13578">
      <formula>H807=""</formula>
    </cfRule>
    <cfRule type="expression" dxfId="13586" priority="13581">
      <formula>H807="Strom"</formula>
    </cfRule>
    <cfRule type="expression" dxfId="13585" priority="13583">
      <formula>H807="Erdgas"</formula>
    </cfRule>
  </conditionalFormatting>
  <conditionalFormatting sqref="K810">
    <cfRule type="expression" dxfId="13584" priority="13577">
      <formula>H807=""</formula>
    </cfRule>
    <cfRule type="expression" dxfId="13583" priority="13580">
      <formula>H807="Strom"</formula>
    </cfRule>
    <cfRule type="expression" dxfId="13582" priority="13582">
      <formula>H807="Erdgas"</formula>
    </cfRule>
  </conditionalFormatting>
  <conditionalFormatting sqref="I819">
    <cfRule type="expression" dxfId="13581" priority="13575">
      <formula>H816="Wärme/Kälte"</formula>
    </cfRule>
  </conditionalFormatting>
  <conditionalFormatting sqref="J819">
    <cfRule type="expression" dxfId="13580" priority="13574">
      <formula>H816="Wärme/Kälte"</formula>
    </cfRule>
  </conditionalFormatting>
  <conditionalFormatting sqref="K819">
    <cfRule type="expression" dxfId="13579" priority="13573">
      <formula>H816="Wärme/Kälte"</formula>
    </cfRule>
  </conditionalFormatting>
  <conditionalFormatting sqref="I818">
    <cfRule type="expression" dxfId="13578" priority="13561">
      <formula>H815=""</formula>
    </cfRule>
    <cfRule type="expression" dxfId="13577" priority="13572">
      <formula>H815="Wärme/Kälte"</formula>
    </cfRule>
  </conditionalFormatting>
  <conditionalFormatting sqref="J818">
    <cfRule type="expression" dxfId="13576" priority="13571">
      <formula>H815="Wärme/Kälte"</formula>
    </cfRule>
  </conditionalFormatting>
  <conditionalFormatting sqref="K818">
    <cfRule type="expression" dxfId="13575" priority="13570">
      <formula>H815="Wärme/Kälte"</formula>
    </cfRule>
  </conditionalFormatting>
  <conditionalFormatting sqref="I818">
    <cfRule type="expression" dxfId="13574" priority="13564">
      <formula>H815="Strom"</formula>
    </cfRule>
    <cfRule type="expression" dxfId="13573" priority="13569">
      <formula>H815="Erdgas"</formula>
    </cfRule>
  </conditionalFormatting>
  <conditionalFormatting sqref="J818">
    <cfRule type="expression" dxfId="13572" priority="13563">
      <formula>H815=""</formula>
    </cfRule>
    <cfRule type="expression" dxfId="13571" priority="13566">
      <formula>H815="Strom"</formula>
    </cfRule>
    <cfRule type="expression" dxfId="13570" priority="13568">
      <formula>H815="Erdgas"</formula>
    </cfRule>
  </conditionalFormatting>
  <conditionalFormatting sqref="K818">
    <cfRule type="expression" dxfId="13569" priority="13562">
      <formula>H815=""</formula>
    </cfRule>
    <cfRule type="expression" dxfId="13568" priority="13565">
      <formula>H815="Strom"</formula>
    </cfRule>
    <cfRule type="expression" dxfId="13567" priority="13567">
      <formula>H815="Erdgas"</formula>
    </cfRule>
  </conditionalFormatting>
  <conditionalFormatting sqref="I827">
    <cfRule type="expression" dxfId="13566" priority="13560">
      <formula>H824="Wärme/Kälte"</formula>
    </cfRule>
  </conditionalFormatting>
  <conditionalFormatting sqref="J827">
    <cfRule type="expression" dxfId="13565" priority="13559">
      <formula>H824="Wärme/Kälte"</formula>
    </cfRule>
  </conditionalFormatting>
  <conditionalFormatting sqref="K827">
    <cfRule type="expression" dxfId="13564" priority="13558">
      <formula>H824="Wärme/Kälte"</formula>
    </cfRule>
  </conditionalFormatting>
  <conditionalFormatting sqref="I826">
    <cfRule type="expression" dxfId="13563" priority="13546">
      <formula>H823=""</formula>
    </cfRule>
    <cfRule type="expression" dxfId="13562" priority="13557">
      <formula>H823="Wärme/Kälte"</formula>
    </cfRule>
  </conditionalFormatting>
  <conditionalFormatting sqref="J826">
    <cfRule type="expression" dxfId="13561" priority="13556">
      <formula>H823="Wärme/Kälte"</formula>
    </cfRule>
  </conditionalFormatting>
  <conditionalFormatting sqref="K826">
    <cfRule type="expression" dxfId="13560" priority="13555">
      <formula>H823="Wärme/Kälte"</formula>
    </cfRule>
  </conditionalFormatting>
  <conditionalFormatting sqref="I826">
    <cfRule type="expression" dxfId="13559" priority="13549">
      <formula>H823="Strom"</formula>
    </cfRule>
    <cfRule type="expression" dxfId="13558" priority="13554">
      <formula>H823="Erdgas"</formula>
    </cfRule>
  </conditionalFormatting>
  <conditionalFormatting sqref="J826">
    <cfRule type="expression" dxfId="13557" priority="13548">
      <formula>H823=""</formula>
    </cfRule>
    <cfRule type="expression" dxfId="13556" priority="13551">
      <formula>H823="Strom"</formula>
    </cfRule>
    <cfRule type="expression" dxfId="13555" priority="13553">
      <formula>H823="Erdgas"</formula>
    </cfRule>
  </conditionalFormatting>
  <conditionalFormatting sqref="K826">
    <cfRule type="expression" dxfId="13554" priority="13547">
      <formula>H823=""</formula>
    </cfRule>
    <cfRule type="expression" dxfId="13553" priority="13550">
      <formula>H823="Strom"</formula>
    </cfRule>
    <cfRule type="expression" dxfId="13552" priority="13552">
      <formula>H823="Erdgas"</formula>
    </cfRule>
  </conditionalFormatting>
  <conditionalFormatting sqref="I835">
    <cfRule type="expression" dxfId="13551" priority="13545">
      <formula>H832="Wärme/Kälte"</formula>
    </cfRule>
  </conditionalFormatting>
  <conditionalFormatting sqref="J835">
    <cfRule type="expression" dxfId="13550" priority="13544">
      <formula>H832="Wärme/Kälte"</formula>
    </cfRule>
  </conditionalFormatting>
  <conditionalFormatting sqref="K835">
    <cfRule type="expression" dxfId="13549" priority="13543">
      <formula>H832="Wärme/Kälte"</formula>
    </cfRule>
  </conditionalFormatting>
  <conditionalFormatting sqref="I834">
    <cfRule type="expression" dxfId="13548" priority="13531">
      <formula>H831=""</formula>
    </cfRule>
    <cfRule type="expression" dxfId="13547" priority="13542">
      <formula>H831="Wärme/Kälte"</formula>
    </cfRule>
  </conditionalFormatting>
  <conditionalFormatting sqref="J834">
    <cfRule type="expression" dxfId="13546" priority="13541">
      <formula>H831="Wärme/Kälte"</formula>
    </cfRule>
  </conditionalFormatting>
  <conditionalFormatting sqref="K834">
    <cfRule type="expression" dxfId="13545" priority="13540">
      <formula>H831="Wärme/Kälte"</formula>
    </cfRule>
  </conditionalFormatting>
  <conditionalFormatting sqref="I834">
    <cfRule type="expression" dxfId="13544" priority="13534">
      <formula>H831="Strom"</formula>
    </cfRule>
    <cfRule type="expression" dxfId="13543" priority="13539">
      <formula>H831="Erdgas"</formula>
    </cfRule>
  </conditionalFormatting>
  <conditionalFormatting sqref="J834">
    <cfRule type="expression" dxfId="13542" priority="13533">
      <formula>H831=""</formula>
    </cfRule>
    <cfRule type="expression" dxfId="13541" priority="13536">
      <formula>H831="Strom"</formula>
    </cfRule>
    <cfRule type="expression" dxfId="13540" priority="13538">
      <formula>H831="Erdgas"</formula>
    </cfRule>
  </conditionalFormatting>
  <conditionalFormatting sqref="K834">
    <cfRule type="expression" dxfId="13539" priority="13532">
      <formula>H831=""</formula>
    </cfRule>
    <cfRule type="expression" dxfId="13538" priority="13535">
      <formula>H831="Strom"</formula>
    </cfRule>
    <cfRule type="expression" dxfId="13537" priority="13537">
      <formula>H831="Erdgas"</formula>
    </cfRule>
  </conditionalFormatting>
  <conditionalFormatting sqref="I843">
    <cfRule type="expression" dxfId="13536" priority="13530">
      <formula>H840="Wärme/Kälte"</formula>
    </cfRule>
  </conditionalFormatting>
  <conditionalFormatting sqref="J843">
    <cfRule type="expression" dxfId="13535" priority="13529">
      <formula>H840="Wärme/Kälte"</formula>
    </cfRule>
  </conditionalFormatting>
  <conditionalFormatting sqref="K843">
    <cfRule type="expression" dxfId="13534" priority="13528">
      <formula>H840="Wärme/Kälte"</formula>
    </cfRule>
  </conditionalFormatting>
  <conditionalFormatting sqref="I842">
    <cfRule type="expression" dxfId="13533" priority="13516">
      <formula>H839=""</formula>
    </cfRule>
    <cfRule type="expression" dxfId="13532" priority="13527">
      <formula>H839="Wärme/Kälte"</formula>
    </cfRule>
  </conditionalFormatting>
  <conditionalFormatting sqref="J842">
    <cfRule type="expression" dxfId="13531" priority="13526">
      <formula>H839="Wärme/Kälte"</formula>
    </cfRule>
  </conditionalFormatting>
  <conditionalFormatting sqref="K842">
    <cfRule type="expression" dxfId="13530" priority="13525">
      <formula>H839="Wärme/Kälte"</formula>
    </cfRule>
  </conditionalFormatting>
  <conditionalFormatting sqref="I842">
    <cfRule type="expression" dxfId="13529" priority="13519">
      <formula>H839="Strom"</formula>
    </cfRule>
    <cfRule type="expression" dxfId="13528" priority="13524">
      <formula>H839="Erdgas"</formula>
    </cfRule>
  </conditionalFormatting>
  <conditionalFormatting sqref="J842">
    <cfRule type="expression" dxfId="13527" priority="13518">
      <formula>H839=""</formula>
    </cfRule>
    <cfRule type="expression" dxfId="13526" priority="13521">
      <formula>H839="Strom"</formula>
    </cfRule>
    <cfRule type="expression" dxfId="13525" priority="13523">
      <formula>H839="Erdgas"</formula>
    </cfRule>
  </conditionalFormatting>
  <conditionalFormatting sqref="K842">
    <cfRule type="expression" dxfId="13524" priority="13517">
      <formula>H839=""</formula>
    </cfRule>
    <cfRule type="expression" dxfId="13523" priority="13520">
      <formula>H839="Strom"</formula>
    </cfRule>
    <cfRule type="expression" dxfId="13522" priority="13522">
      <formula>H839="Erdgas"</formula>
    </cfRule>
  </conditionalFormatting>
  <conditionalFormatting sqref="I851">
    <cfRule type="expression" dxfId="13521" priority="13515">
      <formula>H848="Wärme/Kälte"</formula>
    </cfRule>
  </conditionalFormatting>
  <conditionalFormatting sqref="J851">
    <cfRule type="expression" dxfId="13520" priority="13514">
      <formula>H848="Wärme/Kälte"</formula>
    </cfRule>
  </conditionalFormatting>
  <conditionalFormatting sqref="K851">
    <cfRule type="expression" dxfId="13519" priority="13513">
      <formula>H848="Wärme/Kälte"</formula>
    </cfRule>
  </conditionalFormatting>
  <conditionalFormatting sqref="I850">
    <cfRule type="expression" dxfId="13518" priority="13501">
      <formula>H847=""</formula>
    </cfRule>
    <cfRule type="expression" dxfId="13517" priority="13512">
      <formula>H847="Wärme/Kälte"</formula>
    </cfRule>
  </conditionalFormatting>
  <conditionalFormatting sqref="J850">
    <cfRule type="expression" dxfId="13516" priority="13511">
      <formula>H847="Wärme/Kälte"</formula>
    </cfRule>
  </conditionalFormatting>
  <conditionalFormatting sqref="K850">
    <cfRule type="expression" dxfId="13515" priority="13510">
      <formula>H847="Wärme/Kälte"</formula>
    </cfRule>
  </conditionalFormatting>
  <conditionalFormatting sqref="I850">
    <cfRule type="expression" dxfId="13514" priority="13504">
      <formula>H847="Strom"</formula>
    </cfRule>
    <cfRule type="expression" dxfId="13513" priority="13509">
      <formula>H847="Erdgas"</formula>
    </cfRule>
  </conditionalFormatting>
  <conditionalFormatting sqref="J850">
    <cfRule type="expression" dxfId="13512" priority="13503">
      <formula>H847=""</formula>
    </cfRule>
    <cfRule type="expression" dxfId="13511" priority="13506">
      <formula>H847="Strom"</formula>
    </cfRule>
    <cfRule type="expression" dxfId="13510" priority="13508">
      <formula>H847="Erdgas"</formula>
    </cfRule>
  </conditionalFormatting>
  <conditionalFormatting sqref="K850">
    <cfRule type="expression" dxfId="13509" priority="13502">
      <formula>H847=""</formula>
    </cfRule>
    <cfRule type="expression" dxfId="13508" priority="13505">
      <formula>H847="Strom"</formula>
    </cfRule>
    <cfRule type="expression" dxfId="13507" priority="13507">
      <formula>H847="Erdgas"</formula>
    </cfRule>
  </conditionalFormatting>
  <conditionalFormatting sqref="I859">
    <cfRule type="expression" dxfId="13506" priority="13500">
      <formula>H856="Wärme/Kälte"</formula>
    </cfRule>
  </conditionalFormatting>
  <conditionalFormatting sqref="J859">
    <cfRule type="expression" dxfId="13505" priority="13499">
      <formula>H856="Wärme/Kälte"</formula>
    </cfRule>
  </conditionalFormatting>
  <conditionalFormatting sqref="K859">
    <cfRule type="expression" dxfId="13504" priority="13498">
      <formula>H856="Wärme/Kälte"</formula>
    </cfRule>
  </conditionalFormatting>
  <conditionalFormatting sqref="I858">
    <cfRule type="expression" dxfId="13503" priority="13486">
      <formula>H855=""</formula>
    </cfRule>
    <cfRule type="expression" dxfId="13502" priority="13497">
      <formula>H855="Wärme/Kälte"</formula>
    </cfRule>
  </conditionalFormatting>
  <conditionalFormatting sqref="J858">
    <cfRule type="expression" dxfId="13501" priority="13496">
      <formula>H855="Wärme/Kälte"</formula>
    </cfRule>
  </conditionalFormatting>
  <conditionalFormatting sqref="K858">
    <cfRule type="expression" dxfId="13500" priority="13495">
      <formula>H855="Wärme/Kälte"</formula>
    </cfRule>
  </conditionalFormatting>
  <conditionalFormatting sqref="I858">
    <cfRule type="expression" dxfId="13499" priority="13489">
      <formula>H855="Strom"</formula>
    </cfRule>
    <cfRule type="expression" dxfId="13498" priority="13494">
      <formula>H855="Erdgas"</formula>
    </cfRule>
  </conditionalFormatting>
  <conditionalFormatting sqref="J858">
    <cfRule type="expression" dxfId="13497" priority="13488">
      <formula>H855=""</formula>
    </cfRule>
    <cfRule type="expression" dxfId="13496" priority="13491">
      <formula>H855="Strom"</formula>
    </cfRule>
    <cfRule type="expression" dxfId="13495" priority="13493">
      <formula>H855="Erdgas"</formula>
    </cfRule>
  </conditionalFormatting>
  <conditionalFormatting sqref="K858">
    <cfRule type="expression" dxfId="13494" priority="13487">
      <formula>H855=""</formula>
    </cfRule>
    <cfRule type="expression" dxfId="13493" priority="13490">
      <formula>H855="Strom"</formula>
    </cfRule>
    <cfRule type="expression" dxfId="13492" priority="13492">
      <formula>H855="Erdgas"</formula>
    </cfRule>
  </conditionalFormatting>
  <conditionalFormatting sqref="I867">
    <cfRule type="expression" dxfId="13491" priority="13485">
      <formula>H864="Wärme/Kälte"</formula>
    </cfRule>
  </conditionalFormatting>
  <conditionalFormatting sqref="J867">
    <cfRule type="expression" dxfId="13490" priority="13484">
      <formula>H864="Wärme/Kälte"</formula>
    </cfRule>
  </conditionalFormatting>
  <conditionalFormatting sqref="K867">
    <cfRule type="expression" dxfId="13489" priority="13483">
      <formula>H864="Wärme/Kälte"</formula>
    </cfRule>
  </conditionalFormatting>
  <conditionalFormatting sqref="I866">
    <cfRule type="expression" dxfId="13488" priority="13471">
      <formula>H863=""</formula>
    </cfRule>
    <cfRule type="expression" dxfId="13487" priority="13482">
      <formula>H863="Wärme/Kälte"</formula>
    </cfRule>
  </conditionalFormatting>
  <conditionalFormatting sqref="J866">
    <cfRule type="expression" dxfId="13486" priority="13481">
      <formula>H863="Wärme/Kälte"</formula>
    </cfRule>
  </conditionalFormatting>
  <conditionalFormatting sqref="K866">
    <cfRule type="expression" dxfId="13485" priority="13480">
      <formula>H863="Wärme/Kälte"</formula>
    </cfRule>
  </conditionalFormatting>
  <conditionalFormatting sqref="I866">
    <cfRule type="expression" dxfId="13484" priority="13474">
      <formula>H863="Strom"</formula>
    </cfRule>
    <cfRule type="expression" dxfId="13483" priority="13479">
      <formula>H863="Erdgas"</formula>
    </cfRule>
  </conditionalFormatting>
  <conditionalFormatting sqref="J866">
    <cfRule type="expression" dxfId="13482" priority="13473">
      <formula>H863=""</formula>
    </cfRule>
    <cfRule type="expression" dxfId="13481" priority="13476">
      <formula>H863="Strom"</formula>
    </cfRule>
    <cfRule type="expression" dxfId="13480" priority="13478">
      <formula>H863="Erdgas"</formula>
    </cfRule>
  </conditionalFormatting>
  <conditionalFormatting sqref="K866">
    <cfRule type="expression" dxfId="13479" priority="13472">
      <formula>H863=""</formula>
    </cfRule>
    <cfRule type="expression" dxfId="13478" priority="13475">
      <formula>H863="Strom"</formula>
    </cfRule>
    <cfRule type="expression" dxfId="13477" priority="13477">
      <formula>H863="Erdgas"</formula>
    </cfRule>
  </conditionalFormatting>
  <conditionalFormatting sqref="I875">
    <cfRule type="expression" dxfId="13476" priority="13470">
      <formula>H872="Wärme/Kälte"</formula>
    </cfRule>
  </conditionalFormatting>
  <conditionalFormatting sqref="J875">
    <cfRule type="expression" dxfId="13475" priority="13469">
      <formula>H872="Wärme/Kälte"</formula>
    </cfRule>
  </conditionalFormatting>
  <conditionalFormatting sqref="K875">
    <cfRule type="expression" dxfId="13474" priority="13468">
      <formula>H872="Wärme/Kälte"</formula>
    </cfRule>
  </conditionalFormatting>
  <conditionalFormatting sqref="I874">
    <cfRule type="expression" dxfId="13473" priority="13456">
      <formula>H871=""</formula>
    </cfRule>
    <cfRule type="expression" dxfId="13472" priority="13467">
      <formula>H871="Wärme/Kälte"</formula>
    </cfRule>
  </conditionalFormatting>
  <conditionalFormatting sqref="J874">
    <cfRule type="expression" dxfId="13471" priority="13466">
      <formula>H871="Wärme/Kälte"</formula>
    </cfRule>
  </conditionalFormatting>
  <conditionalFormatting sqref="K874">
    <cfRule type="expression" dxfId="13470" priority="13465">
      <formula>H871="Wärme/Kälte"</formula>
    </cfRule>
  </conditionalFormatting>
  <conditionalFormatting sqref="I874">
    <cfRule type="expression" dxfId="13469" priority="13459">
      <formula>H871="Strom"</formula>
    </cfRule>
    <cfRule type="expression" dxfId="13468" priority="13464">
      <formula>H871="Erdgas"</formula>
    </cfRule>
  </conditionalFormatting>
  <conditionalFormatting sqref="J874">
    <cfRule type="expression" dxfId="13467" priority="13458">
      <formula>H871=""</formula>
    </cfRule>
    <cfRule type="expression" dxfId="13466" priority="13461">
      <formula>H871="Strom"</formula>
    </cfRule>
    <cfRule type="expression" dxfId="13465" priority="13463">
      <formula>H871="Erdgas"</formula>
    </cfRule>
  </conditionalFormatting>
  <conditionalFormatting sqref="K874">
    <cfRule type="expression" dxfId="13464" priority="13457">
      <formula>H871=""</formula>
    </cfRule>
    <cfRule type="expression" dxfId="13463" priority="13460">
      <formula>H871="Strom"</formula>
    </cfRule>
    <cfRule type="expression" dxfId="13462" priority="13462">
      <formula>H871="Erdgas"</formula>
    </cfRule>
  </conditionalFormatting>
  <conditionalFormatting sqref="I883">
    <cfRule type="expression" dxfId="13461" priority="13455">
      <formula>H880="Wärme/Kälte"</formula>
    </cfRule>
  </conditionalFormatting>
  <conditionalFormatting sqref="J883">
    <cfRule type="expression" dxfId="13460" priority="13454">
      <formula>H880="Wärme/Kälte"</formula>
    </cfRule>
  </conditionalFormatting>
  <conditionalFormatting sqref="K883">
    <cfRule type="expression" dxfId="13459" priority="13453">
      <formula>H880="Wärme/Kälte"</formula>
    </cfRule>
  </conditionalFormatting>
  <conditionalFormatting sqref="I882">
    <cfRule type="expression" dxfId="13458" priority="13441">
      <formula>H879=""</formula>
    </cfRule>
    <cfRule type="expression" dxfId="13457" priority="13452">
      <formula>H879="Wärme/Kälte"</formula>
    </cfRule>
  </conditionalFormatting>
  <conditionalFormatting sqref="J882">
    <cfRule type="expression" dxfId="13456" priority="13451">
      <formula>H879="Wärme/Kälte"</formula>
    </cfRule>
  </conditionalFormatting>
  <conditionalFormatting sqref="K882">
    <cfRule type="expression" dxfId="13455" priority="13450">
      <formula>H879="Wärme/Kälte"</formula>
    </cfRule>
  </conditionalFormatting>
  <conditionalFormatting sqref="I882">
    <cfRule type="expression" dxfId="13454" priority="13444">
      <formula>H879="Strom"</formula>
    </cfRule>
    <cfRule type="expression" dxfId="13453" priority="13449">
      <formula>H879="Erdgas"</formula>
    </cfRule>
  </conditionalFormatting>
  <conditionalFormatting sqref="J882">
    <cfRule type="expression" dxfId="13452" priority="13443">
      <formula>H879=""</formula>
    </cfRule>
    <cfRule type="expression" dxfId="13451" priority="13446">
      <formula>H879="Strom"</formula>
    </cfRule>
    <cfRule type="expression" dxfId="13450" priority="13448">
      <formula>H879="Erdgas"</formula>
    </cfRule>
  </conditionalFormatting>
  <conditionalFormatting sqref="K882">
    <cfRule type="expression" dxfId="13449" priority="13442">
      <formula>H879=""</formula>
    </cfRule>
    <cfRule type="expression" dxfId="13448" priority="13445">
      <formula>H879="Strom"</formula>
    </cfRule>
    <cfRule type="expression" dxfId="13447" priority="13447">
      <formula>H879="Erdgas"</formula>
    </cfRule>
  </conditionalFormatting>
  <conditionalFormatting sqref="I891">
    <cfRule type="expression" dxfId="13446" priority="13440">
      <formula>H888="Wärme/Kälte"</formula>
    </cfRule>
  </conditionalFormatting>
  <conditionalFormatting sqref="J891">
    <cfRule type="expression" dxfId="13445" priority="13439">
      <formula>H888="Wärme/Kälte"</formula>
    </cfRule>
  </conditionalFormatting>
  <conditionalFormatting sqref="K891">
    <cfRule type="expression" dxfId="13444" priority="13438">
      <formula>H888="Wärme/Kälte"</formula>
    </cfRule>
  </conditionalFormatting>
  <conditionalFormatting sqref="I890">
    <cfRule type="expression" dxfId="13443" priority="13426">
      <formula>H887=""</formula>
    </cfRule>
    <cfRule type="expression" dxfId="13442" priority="13437">
      <formula>H887="Wärme/Kälte"</formula>
    </cfRule>
  </conditionalFormatting>
  <conditionalFormatting sqref="J890">
    <cfRule type="expression" dxfId="13441" priority="13436">
      <formula>H887="Wärme/Kälte"</formula>
    </cfRule>
  </conditionalFormatting>
  <conditionalFormatting sqref="K890">
    <cfRule type="expression" dxfId="13440" priority="13435">
      <formula>H887="Wärme/Kälte"</formula>
    </cfRule>
  </conditionalFormatting>
  <conditionalFormatting sqref="I890">
    <cfRule type="expression" dxfId="13439" priority="13429">
      <formula>H887="Strom"</formula>
    </cfRule>
    <cfRule type="expression" dxfId="13438" priority="13434">
      <formula>H887="Erdgas"</formula>
    </cfRule>
  </conditionalFormatting>
  <conditionalFormatting sqref="J890">
    <cfRule type="expression" dxfId="13437" priority="13428">
      <formula>H887=""</formula>
    </cfRule>
    <cfRule type="expression" dxfId="13436" priority="13431">
      <formula>H887="Strom"</formula>
    </cfRule>
    <cfRule type="expression" dxfId="13435" priority="13433">
      <formula>H887="Erdgas"</formula>
    </cfRule>
  </conditionalFormatting>
  <conditionalFormatting sqref="K890">
    <cfRule type="expression" dxfId="13434" priority="13427">
      <formula>H887=""</formula>
    </cfRule>
    <cfRule type="expression" dxfId="13433" priority="13430">
      <formula>H887="Strom"</formula>
    </cfRule>
    <cfRule type="expression" dxfId="13432" priority="13432">
      <formula>H887="Erdgas"</formula>
    </cfRule>
  </conditionalFormatting>
  <conditionalFormatting sqref="I899">
    <cfRule type="expression" dxfId="13431" priority="13425">
      <formula>H896="Wärme/Kälte"</formula>
    </cfRule>
  </conditionalFormatting>
  <conditionalFormatting sqref="J899">
    <cfRule type="expression" dxfId="13430" priority="13424">
      <formula>H896="Wärme/Kälte"</formula>
    </cfRule>
  </conditionalFormatting>
  <conditionalFormatting sqref="K899">
    <cfRule type="expression" dxfId="13429" priority="13423">
      <formula>H896="Wärme/Kälte"</formula>
    </cfRule>
  </conditionalFormatting>
  <conditionalFormatting sqref="I898">
    <cfRule type="expression" dxfId="13428" priority="13411">
      <formula>H895=""</formula>
    </cfRule>
    <cfRule type="expression" dxfId="13427" priority="13422">
      <formula>H895="Wärme/Kälte"</formula>
    </cfRule>
  </conditionalFormatting>
  <conditionalFormatting sqref="J898">
    <cfRule type="expression" dxfId="13426" priority="13421">
      <formula>H895="Wärme/Kälte"</formula>
    </cfRule>
  </conditionalFormatting>
  <conditionalFormatting sqref="K898">
    <cfRule type="expression" dxfId="13425" priority="13420">
      <formula>H895="Wärme/Kälte"</formula>
    </cfRule>
  </conditionalFormatting>
  <conditionalFormatting sqref="I898">
    <cfRule type="expression" dxfId="13424" priority="13414">
      <formula>H895="Strom"</formula>
    </cfRule>
    <cfRule type="expression" dxfId="13423" priority="13419">
      <formula>H895="Erdgas"</formula>
    </cfRule>
  </conditionalFormatting>
  <conditionalFormatting sqref="J898">
    <cfRule type="expression" dxfId="13422" priority="13413">
      <formula>H895=""</formula>
    </cfRule>
    <cfRule type="expression" dxfId="13421" priority="13416">
      <formula>H895="Strom"</formula>
    </cfRule>
    <cfRule type="expression" dxfId="13420" priority="13418">
      <formula>H895="Erdgas"</formula>
    </cfRule>
  </conditionalFormatting>
  <conditionalFormatting sqref="K898">
    <cfRule type="expression" dxfId="13419" priority="13412">
      <formula>H895=""</formula>
    </cfRule>
    <cfRule type="expression" dxfId="13418" priority="13415">
      <formula>H895="Strom"</formula>
    </cfRule>
    <cfRule type="expression" dxfId="13417" priority="13417">
      <formula>H895="Erdgas"</formula>
    </cfRule>
  </conditionalFormatting>
  <conditionalFormatting sqref="I907">
    <cfRule type="expression" dxfId="13416" priority="13410">
      <formula>H904="Wärme/Kälte"</formula>
    </cfRule>
  </conditionalFormatting>
  <conditionalFormatting sqref="J907">
    <cfRule type="expression" dxfId="13415" priority="13409">
      <formula>H904="Wärme/Kälte"</formula>
    </cfRule>
  </conditionalFormatting>
  <conditionalFormatting sqref="K907">
    <cfRule type="expression" dxfId="13414" priority="13408">
      <formula>H904="Wärme/Kälte"</formula>
    </cfRule>
  </conditionalFormatting>
  <conditionalFormatting sqref="I906">
    <cfRule type="expression" dxfId="13413" priority="13396">
      <formula>H903=""</formula>
    </cfRule>
    <cfRule type="expression" dxfId="13412" priority="13407">
      <formula>H903="Wärme/Kälte"</formula>
    </cfRule>
  </conditionalFormatting>
  <conditionalFormatting sqref="J906">
    <cfRule type="expression" dxfId="13411" priority="13406">
      <formula>H903="Wärme/Kälte"</formula>
    </cfRule>
  </conditionalFormatting>
  <conditionalFormatting sqref="K906">
    <cfRule type="expression" dxfId="13410" priority="13405">
      <formula>H903="Wärme/Kälte"</formula>
    </cfRule>
  </conditionalFormatting>
  <conditionalFormatting sqref="I906">
    <cfRule type="expression" dxfId="13409" priority="13399">
      <formula>H903="Strom"</formula>
    </cfRule>
    <cfRule type="expression" dxfId="13408" priority="13404">
      <formula>H903="Erdgas"</formula>
    </cfRule>
  </conditionalFormatting>
  <conditionalFormatting sqref="J906">
    <cfRule type="expression" dxfId="13407" priority="13398">
      <formula>H903=""</formula>
    </cfRule>
    <cfRule type="expression" dxfId="13406" priority="13401">
      <formula>H903="Strom"</formula>
    </cfRule>
    <cfRule type="expression" dxfId="13405" priority="13403">
      <formula>H903="Erdgas"</formula>
    </cfRule>
  </conditionalFormatting>
  <conditionalFormatting sqref="K906">
    <cfRule type="expression" dxfId="13404" priority="13397">
      <formula>H903=""</formula>
    </cfRule>
    <cfRule type="expression" dxfId="13403" priority="13400">
      <formula>H903="Strom"</formula>
    </cfRule>
    <cfRule type="expression" dxfId="13402" priority="13402">
      <formula>H903="Erdgas"</formula>
    </cfRule>
  </conditionalFormatting>
  <conditionalFormatting sqref="I915">
    <cfRule type="expression" dxfId="13401" priority="13395">
      <formula>H912="Wärme/Kälte"</formula>
    </cfRule>
  </conditionalFormatting>
  <conditionalFormatting sqref="J915">
    <cfRule type="expression" dxfId="13400" priority="13394">
      <formula>H912="Wärme/Kälte"</formula>
    </cfRule>
  </conditionalFormatting>
  <conditionalFormatting sqref="K915">
    <cfRule type="expression" dxfId="13399" priority="13393">
      <formula>H912="Wärme/Kälte"</formula>
    </cfRule>
  </conditionalFormatting>
  <conditionalFormatting sqref="I914">
    <cfRule type="expression" dxfId="13398" priority="13381">
      <formula>H911=""</formula>
    </cfRule>
    <cfRule type="expression" dxfId="13397" priority="13392">
      <formula>H911="Wärme/Kälte"</formula>
    </cfRule>
  </conditionalFormatting>
  <conditionalFormatting sqref="J914">
    <cfRule type="expression" dxfId="13396" priority="13391">
      <formula>H911="Wärme/Kälte"</formula>
    </cfRule>
  </conditionalFormatting>
  <conditionalFormatting sqref="K914">
    <cfRule type="expression" dxfId="13395" priority="13390">
      <formula>H911="Wärme/Kälte"</formula>
    </cfRule>
  </conditionalFormatting>
  <conditionalFormatting sqref="I914">
    <cfRule type="expression" dxfId="13394" priority="13384">
      <formula>H911="Strom"</formula>
    </cfRule>
    <cfRule type="expression" dxfId="13393" priority="13389">
      <formula>H911="Erdgas"</formula>
    </cfRule>
  </conditionalFormatting>
  <conditionalFormatting sqref="J914">
    <cfRule type="expression" dxfId="13392" priority="13383">
      <formula>H911=""</formula>
    </cfRule>
    <cfRule type="expression" dxfId="13391" priority="13386">
      <formula>H911="Strom"</formula>
    </cfRule>
    <cfRule type="expression" dxfId="13390" priority="13388">
      <formula>H911="Erdgas"</formula>
    </cfRule>
  </conditionalFormatting>
  <conditionalFormatting sqref="K914">
    <cfRule type="expression" dxfId="13389" priority="13382">
      <formula>H911=""</formula>
    </cfRule>
    <cfRule type="expression" dxfId="13388" priority="13385">
      <formula>H911="Strom"</formula>
    </cfRule>
    <cfRule type="expression" dxfId="13387" priority="13387">
      <formula>H911="Erdgas"</formula>
    </cfRule>
  </conditionalFormatting>
  <conditionalFormatting sqref="I923">
    <cfRule type="expression" dxfId="13386" priority="13380">
      <formula>H920="Wärme/Kälte"</formula>
    </cfRule>
  </conditionalFormatting>
  <conditionalFormatting sqref="J923">
    <cfRule type="expression" dxfId="13385" priority="13379">
      <formula>H920="Wärme/Kälte"</formula>
    </cfRule>
  </conditionalFormatting>
  <conditionalFormatting sqref="K923">
    <cfRule type="expression" dxfId="13384" priority="13378">
      <formula>H920="Wärme/Kälte"</formula>
    </cfRule>
  </conditionalFormatting>
  <conditionalFormatting sqref="I922">
    <cfRule type="expression" dxfId="13383" priority="13366">
      <formula>H919=""</formula>
    </cfRule>
    <cfRule type="expression" dxfId="13382" priority="13377">
      <formula>H919="Wärme/Kälte"</formula>
    </cfRule>
  </conditionalFormatting>
  <conditionalFormatting sqref="J922">
    <cfRule type="expression" dxfId="13381" priority="13376">
      <formula>H919="Wärme/Kälte"</formula>
    </cfRule>
  </conditionalFormatting>
  <conditionalFormatting sqref="K922">
    <cfRule type="expression" dxfId="13380" priority="13375">
      <formula>H919="Wärme/Kälte"</formula>
    </cfRule>
  </conditionalFormatting>
  <conditionalFormatting sqref="I922">
    <cfRule type="expression" dxfId="13379" priority="13369">
      <formula>H919="Strom"</formula>
    </cfRule>
    <cfRule type="expression" dxfId="13378" priority="13374">
      <formula>H919="Erdgas"</formula>
    </cfRule>
  </conditionalFormatting>
  <conditionalFormatting sqref="J922">
    <cfRule type="expression" dxfId="13377" priority="13368">
      <formula>H919=""</formula>
    </cfRule>
    <cfRule type="expression" dxfId="13376" priority="13371">
      <formula>H919="Strom"</formula>
    </cfRule>
    <cfRule type="expression" dxfId="13375" priority="13373">
      <formula>H919="Erdgas"</formula>
    </cfRule>
  </conditionalFormatting>
  <conditionalFormatting sqref="K922">
    <cfRule type="expression" dxfId="13374" priority="13367">
      <formula>H919=""</formula>
    </cfRule>
    <cfRule type="expression" dxfId="13373" priority="13370">
      <formula>H919="Strom"</formula>
    </cfRule>
    <cfRule type="expression" dxfId="13372" priority="13372">
      <formula>H919="Erdgas"</formula>
    </cfRule>
  </conditionalFormatting>
  <conditionalFormatting sqref="I931">
    <cfRule type="expression" dxfId="13371" priority="13365">
      <formula>H928="Wärme/Kälte"</formula>
    </cfRule>
  </conditionalFormatting>
  <conditionalFormatting sqref="J931">
    <cfRule type="expression" dxfId="13370" priority="13364">
      <formula>H928="Wärme/Kälte"</formula>
    </cfRule>
  </conditionalFormatting>
  <conditionalFormatting sqref="K931">
    <cfRule type="expression" dxfId="13369" priority="13363">
      <formula>H928="Wärme/Kälte"</formula>
    </cfRule>
  </conditionalFormatting>
  <conditionalFormatting sqref="I930">
    <cfRule type="expression" dxfId="13368" priority="13351">
      <formula>H927=""</formula>
    </cfRule>
    <cfRule type="expression" dxfId="13367" priority="13362">
      <formula>H927="Wärme/Kälte"</formula>
    </cfRule>
  </conditionalFormatting>
  <conditionalFormatting sqref="J930">
    <cfRule type="expression" dxfId="13366" priority="13361">
      <formula>H927="Wärme/Kälte"</formula>
    </cfRule>
  </conditionalFormatting>
  <conditionalFormatting sqref="K930">
    <cfRule type="expression" dxfId="13365" priority="13360">
      <formula>H927="Wärme/Kälte"</formula>
    </cfRule>
  </conditionalFormatting>
  <conditionalFormatting sqref="I930">
    <cfRule type="expression" dxfId="13364" priority="13354">
      <formula>H927="Strom"</formula>
    </cfRule>
    <cfRule type="expression" dxfId="13363" priority="13359">
      <formula>H927="Erdgas"</formula>
    </cfRule>
  </conditionalFormatting>
  <conditionalFormatting sqref="J930">
    <cfRule type="expression" dxfId="13362" priority="13353">
      <formula>H927=""</formula>
    </cfRule>
    <cfRule type="expression" dxfId="13361" priority="13356">
      <formula>H927="Strom"</formula>
    </cfRule>
    <cfRule type="expression" dxfId="13360" priority="13358">
      <formula>H927="Erdgas"</formula>
    </cfRule>
  </conditionalFormatting>
  <conditionalFormatting sqref="K930">
    <cfRule type="expression" dxfId="13359" priority="13352">
      <formula>H927=""</formula>
    </cfRule>
    <cfRule type="expression" dxfId="13358" priority="13355">
      <formula>H927="Strom"</formula>
    </cfRule>
    <cfRule type="expression" dxfId="13357" priority="13357">
      <formula>H927="Erdgas"</formula>
    </cfRule>
  </conditionalFormatting>
  <conditionalFormatting sqref="I939">
    <cfRule type="expression" dxfId="13356" priority="13350">
      <formula>H936="Wärme/Kälte"</formula>
    </cfRule>
  </conditionalFormatting>
  <conditionalFormatting sqref="J939">
    <cfRule type="expression" dxfId="13355" priority="13349">
      <formula>H936="Wärme/Kälte"</formula>
    </cfRule>
  </conditionalFormatting>
  <conditionalFormatting sqref="K939">
    <cfRule type="expression" dxfId="13354" priority="13348">
      <formula>H936="Wärme/Kälte"</formula>
    </cfRule>
  </conditionalFormatting>
  <conditionalFormatting sqref="I938">
    <cfRule type="expression" dxfId="13353" priority="13336">
      <formula>H935=""</formula>
    </cfRule>
    <cfRule type="expression" dxfId="13352" priority="13347">
      <formula>H935="Wärme/Kälte"</formula>
    </cfRule>
  </conditionalFormatting>
  <conditionalFormatting sqref="J938">
    <cfRule type="expression" dxfId="13351" priority="13346">
      <formula>H935="Wärme/Kälte"</formula>
    </cfRule>
  </conditionalFormatting>
  <conditionalFormatting sqref="K938">
    <cfRule type="expression" dxfId="13350" priority="13345">
      <formula>H935="Wärme/Kälte"</formula>
    </cfRule>
  </conditionalFormatting>
  <conditionalFormatting sqref="I938">
    <cfRule type="expression" dxfId="13349" priority="13339">
      <formula>H935="Strom"</formula>
    </cfRule>
    <cfRule type="expression" dxfId="13348" priority="13344">
      <formula>H935="Erdgas"</formula>
    </cfRule>
  </conditionalFormatting>
  <conditionalFormatting sqref="J938">
    <cfRule type="expression" dxfId="13347" priority="13338">
      <formula>H935=""</formula>
    </cfRule>
    <cfRule type="expression" dxfId="13346" priority="13341">
      <formula>H935="Strom"</formula>
    </cfRule>
    <cfRule type="expression" dxfId="13345" priority="13343">
      <formula>H935="Erdgas"</formula>
    </cfRule>
  </conditionalFormatting>
  <conditionalFormatting sqref="K938">
    <cfRule type="expression" dxfId="13344" priority="13337">
      <formula>H935=""</formula>
    </cfRule>
    <cfRule type="expression" dxfId="13343" priority="13340">
      <formula>H935="Strom"</formula>
    </cfRule>
    <cfRule type="expression" dxfId="13342" priority="13342">
      <formula>H935="Erdgas"</formula>
    </cfRule>
  </conditionalFormatting>
  <conditionalFormatting sqref="I947">
    <cfRule type="expression" dxfId="13341" priority="13335">
      <formula>H944="Wärme/Kälte"</formula>
    </cfRule>
  </conditionalFormatting>
  <conditionalFormatting sqref="J947">
    <cfRule type="expression" dxfId="13340" priority="13334">
      <formula>H944="Wärme/Kälte"</formula>
    </cfRule>
  </conditionalFormatting>
  <conditionalFormatting sqref="K947">
    <cfRule type="expression" dxfId="13339" priority="13333">
      <formula>H944="Wärme/Kälte"</formula>
    </cfRule>
  </conditionalFormatting>
  <conditionalFormatting sqref="I946">
    <cfRule type="expression" dxfId="13338" priority="13321">
      <formula>H943=""</formula>
    </cfRule>
    <cfRule type="expression" dxfId="13337" priority="13332">
      <formula>H943="Wärme/Kälte"</formula>
    </cfRule>
  </conditionalFormatting>
  <conditionalFormatting sqref="J946">
    <cfRule type="expression" dxfId="13336" priority="13331">
      <formula>H943="Wärme/Kälte"</formula>
    </cfRule>
  </conditionalFormatting>
  <conditionalFormatting sqref="K946">
    <cfRule type="expression" dxfId="13335" priority="13330">
      <formula>H943="Wärme/Kälte"</formula>
    </cfRule>
  </conditionalFormatting>
  <conditionalFormatting sqref="I946">
    <cfRule type="expression" dxfId="13334" priority="13324">
      <formula>H943="Strom"</formula>
    </cfRule>
    <cfRule type="expression" dxfId="13333" priority="13329">
      <formula>H943="Erdgas"</formula>
    </cfRule>
  </conditionalFormatting>
  <conditionalFormatting sqref="J946">
    <cfRule type="expression" dxfId="13332" priority="13323">
      <formula>H943=""</formula>
    </cfRule>
    <cfRule type="expression" dxfId="13331" priority="13326">
      <formula>H943="Strom"</formula>
    </cfRule>
    <cfRule type="expression" dxfId="13330" priority="13328">
      <formula>H943="Erdgas"</formula>
    </cfRule>
  </conditionalFormatting>
  <conditionalFormatting sqref="K946">
    <cfRule type="expression" dxfId="13329" priority="13322">
      <formula>H943=""</formula>
    </cfRule>
    <cfRule type="expression" dxfId="13328" priority="13325">
      <formula>H943="Strom"</formula>
    </cfRule>
    <cfRule type="expression" dxfId="13327" priority="13327">
      <formula>H943="Erdgas"</formula>
    </cfRule>
  </conditionalFormatting>
  <conditionalFormatting sqref="I955">
    <cfRule type="expression" dxfId="13326" priority="13320">
      <formula>H952="Wärme/Kälte"</formula>
    </cfRule>
  </conditionalFormatting>
  <conditionalFormatting sqref="J955">
    <cfRule type="expression" dxfId="13325" priority="13319">
      <formula>H952="Wärme/Kälte"</formula>
    </cfRule>
  </conditionalFormatting>
  <conditionalFormatting sqref="K955">
    <cfRule type="expression" dxfId="13324" priority="13318">
      <formula>H952="Wärme/Kälte"</formula>
    </cfRule>
  </conditionalFormatting>
  <conditionalFormatting sqref="I954">
    <cfRule type="expression" dxfId="13323" priority="13306">
      <formula>H951=""</formula>
    </cfRule>
    <cfRule type="expression" dxfId="13322" priority="13317">
      <formula>H951="Wärme/Kälte"</formula>
    </cfRule>
  </conditionalFormatting>
  <conditionalFormatting sqref="J954">
    <cfRule type="expression" dxfId="13321" priority="13316">
      <formula>H951="Wärme/Kälte"</formula>
    </cfRule>
  </conditionalFormatting>
  <conditionalFormatting sqref="K954">
    <cfRule type="expression" dxfId="13320" priority="13315">
      <formula>H951="Wärme/Kälte"</formula>
    </cfRule>
  </conditionalFormatting>
  <conditionalFormatting sqref="I954">
    <cfRule type="expression" dxfId="13319" priority="13309">
      <formula>H951="Strom"</formula>
    </cfRule>
    <cfRule type="expression" dxfId="13318" priority="13314">
      <formula>H951="Erdgas"</formula>
    </cfRule>
  </conditionalFormatting>
  <conditionalFormatting sqref="J954">
    <cfRule type="expression" dxfId="13317" priority="13308">
      <formula>H951=""</formula>
    </cfRule>
    <cfRule type="expression" dxfId="13316" priority="13311">
      <formula>H951="Strom"</formula>
    </cfRule>
    <cfRule type="expression" dxfId="13315" priority="13313">
      <formula>H951="Erdgas"</formula>
    </cfRule>
  </conditionalFormatting>
  <conditionalFormatting sqref="K954">
    <cfRule type="expression" dxfId="13314" priority="13307">
      <formula>H951=""</formula>
    </cfRule>
    <cfRule type="expression" dxfId="13313" priority="13310">
      <formula>H951="Strom"</formula>
    </cfRule>
    <cfRule type="expression" dxfId="13312" priority="13312">
      <formula>H951="Erdgas"</formula>
    </cfRule>
  </conditionalFormatting>
  <conditionalFormatting sqref="I963">
    <cfRule type="expression" dxfId="13311" priority="13305">
      <formula>H960="Wärme/Kälte"</formula>
    </cfRule>
  </conditionalFormatting>
  <conditionalFormatting sqref="J963">
    <cfRule type="expression" dxfId="13310" priority="13304">
      <formula>H960="Wärme/Kälte"</formula>
    </cfRule>
  </conditionalFormatting>
  <conditionalFormatting sqref="K963">
    <cfRule type="expression" dxfId="13309" priority="13303">
      <formula>H960="Wärme/Kälte"</formula>
    </cfRule>
  </conditionalFormatting>
  <conditionalFormatting sqref="I962">
    <cfRule type="expression" dxfId="13308" priority="13291">
      <formula>H959=""</formula>
    </cfRule>
    <cfRule type="expression" dxfId="13307" priority="13302">
      <formula>H959="Wärme/Kälte"</formula>
    </cfRule>
  </conditionalFormatting>
  <conditionalFormatting sqref="J962">
    <cfRule type="expression" dxfId="13306" priority="13301">
      <formula>H959="Wärme/Kälte"</formula>
    </cfRule>
  </conditionalFormatting>
  <conditionalFormatting sqref="K962">
    <cfRule type="expression" dxfId="13305" priority="13300">
      <formula>H959="Wärme/Kälte"</formula>
    </cfRule>
  </conditionalFormatting>
  <conditionalFormatting sqref="I962">
    <cfRule type="expression" dxfId="13304" priority="13294">
      <formula>H959="Strom"</formula>
    </cfRule>
    <cfRule type="expression" dxfId="13303" priority="13299">
      <formula>H959="Erdgas"</formula>
    </cfRule>
  </conditionalFormatting>
  <conditionalFormatting sqref="J962">
    <cfRule type="expression" dxfId="13302" priority="13293">
      <formula>H959=""</formula>
    </cfRule>
    <cfRule type="expression" dxfId="13301" priority="13296">
      <formula>H959="Strom"</formula>
    </cfRule>
    <cfRule type="expression" dxfId="13300" priority="13298">
      <formula>H959="Erdgas"</formula>
    </cfRule>
  </conditionalFormatting>
  <conditionalFormatting sqref="K962">
    <cfRule type="expression" dxfId="13299" priority="13292">
      <formula>H959=""</formula>
    </cfRule>
    <cfRule type="expression" dxfId="13298" priority="13295">
      <formula>H959="Strom"</formula>
    </cfRule>
    <cfRule type="expression" dxfId="13297" priority="13297">
      <formula>H959="Erdgas"</formula>
    </cfRule>
  </conditionalFormatting>
  <conditionalFormatting sqref="I971">
    <cfRule type="expression" dxfId="13296" priority="13290">
      <formula>H968="Wärme/Kälte"</formula>
    </cfRule>
  </conditionalFormatting>
  <conditionalFormatting sqref="J971">
    <cfRule type="expression" dxfId="13295" priority="13289">
      <formula>H968="Wärme/Kälte"</formula>
    </cfRule>
  </conditionalFormatting>
  <conditionalFormatting sqref="K971">
    <cfRule type="expression" dxfId="13294" priority="13288">
      <formula>H968="Wärme/Kälte"</formula>
    </cfRule>
  </conditionalFormatting>
  <conditionalFormatting sqref="I970">
    <cfRule type="expression" dxfId="13293" priority="13276">
      <formula>H967=""</formula>
    </cfRule>
    <cfRule type="expression" dxfId="13292" priority="13287">
      <formula>H967="Wärme/Kälte"</formula>
    </cfRule>
  </conditionalFormatting>
  <conditionalFormatting sqref="J970">
    <cfRule type="expression" dxfId="13291" priority="13286">
      <formula>H967="Wärme/Kälte"</formula>
    </cfRule>
  </conditionalFormatting>
  <conditionalFormatting sqref="K970">
    <cfRule type="expression" dxfId="13290" priority="13285">
      <formula>H967="Wärme/Kälte"</formula>
    </cfRule>
  </conditionalFormatting>
  <conditionalFormatting sqref="I970">
    <cfRule type="expression" dxfId="13289" priority="13279">
      <formula>H967="Strom"</formula>
    </cfRule>
    <cfRule type="expression" dxfId="13288" priority="13284">
      <formula>H967="Erdgas"</formula>
    </cfRule>
  </conditionalFormatting>
  <conditionalFormatting sqref="J970">
    <cfRule type="expression" dxfId="13287" priority="13278">
      <formula>H967=""</formula>
    </cfRule>
    <cfRule type="expression" dxfId="13286" priority="13281">
      <formula>H967="Strom"</formula>
    </cfRule>
    <cfRule type="expression" dxfId="13285" priority="13283">
      <formula>H967="Erdgas"</formula>
    </cfRule>
  </conditionalFormatting>
  <conditionalFormatting sqref="K970">
    <cfRule type="expression" dxfId="13284" priority="13277">
      <formula>H967=""</formula>
    </cfRule>
    <cfRule type="expression" dxfId="13283" priority="13280">
      <formula>H967="Strom"</formula>
    </cfRule>
    <cfRule type="expression" dxfId="13282" priority="13282">
      <formula>H967="Erdgas"</formula>
    </cfRule>
  </conditionalFormatting>
  <conditionalFormatting sqref="I979">
    <cfRule type="expression" dxfId="13281" priority="13275">
      <formula>H976="Wärme/Kälte"</formula>
    </cfRule>
  </conditionalFormatting>
  <conditionalFormatting sqref="J979">
    <cfRule type="expression" dxfId="13280" priority="13274">
      <formula>H976="Wärme/Kälte"</formula>
    </cfRule>
  </conditionalFormatting>
  <conditionalFormatting sqref="K979">
    <cfRule type="expression" dxfId="13279" priority="13273">
      <formula>H976="Wärme/Kälte"</formula>
    </cfRule>
  </conditionalFormatting>
  <conditionalFormatting sqref="I978">
    <cfRule type="expression" dxfId="13278" priority="13261">
      <formula>H975=""</formula>
    </cfRule>
    <cfRule type="expression" dxfId="13277" priority="13272">
      <formula>H975="Wärme/Kälte"</formula>
    </cfRule>
  </conditionalFormatting>
  <conditionalFormatting sqref="J978">
    <cfRule type="expression" dxfId="13276" priority="13271">
      <formula>H975="Wärme/Kälte"</formula>
    </cfRule>
  </conditionalFormatting>
  <conditionalFormatting sqref="K978">
    <cfRule type="expression" dxfId="13275" priority="13270">
      <formula>H975="Wärme/Kälte"</formula>
    </cfRule>
  </conditionalFormatting>
  <conditionalFormatting sqref="I978">
    <cfRule type="expression" dxfId="13274" priority="13264">
      <formula>H975="Strom"</formula>
    </cfRule>
    <cfRule type="expression" dxfId="13273" priority="13269">
      <formula>H975="Erdgas"</formula>
    </cfRule>
  </conditionalFormatting>
  <conditionalFormatting sqref="J978">
    <cfRule type="expression" dxfId="13272" priority="13263">
      <formula>H975=""</formula>
    </cfRule>
    <cfRule type="expression" dxfId="13271" priority="13266">
      <formula>H975="Strom"</formula>
    </cfRule>
    <cfRule type="expression" dxfId="13270" priority="13268">
      <formula>H975="Erdgas"</formula>
    </cfRule>
  </conditionalFormatting>
  <conditionalFormatting sqref="K978">
    <cfRule type="expression" dxfId="13269" priority="13262">
      <formula>H975=""</formula>
    </cfRule>
    <cfRule type="expression" dxfId="13268" priority="13265">
      <formula>H975="Strom"</formula>
    </cfRule>
    <cfRule type="expression" dxfId="13267" priority="13267">
      <formula>H975="Erdgas"</formula>
    </cfRule>
  </conditionalFormatting>
  <conditionalFormatting sqref="I987">
    <cfRule type="expression" dxfId="13266" priority="13260">
      <formula>H984="Wärme/Kälte"</formula>
    </cfRule>
  </conditionalFormatting>
  <conditionalFormatting sqref="J987">
    <cfRule type="expression" dxfId="13265" priority="13259">
      <formula>H984="Wärme/Kälte"</formula>
    </cfRule>
  </conditionalFormatting>
  <conditionalFormatting sqref="K987">
    <cfRule type="expression" dxfId="13264" priority="13258">
      <formula>H984="Wärme/Kälte"</formula>
    </cfRule>
  </conditionalFormatting>
  <conditionalFormatting sqref="I986">
    <cfRule type="expression" dxfId="13263" priority="13246">
      <formula>H983=""</formula>
    </cfRule>
    <cfRule type="expression" dxfId="13262" priority="13257">
      <formula>H983="Wärme/Kälte"</formula>
    </cfRule>
  </conditionalFormatting>
  <conditionalFormatting sqref="J986">
    <cfRule type="expression" dxfId="13261" priority="13256">
      <formula>H983="Wärme/Kälte"</formula>
    </cfRule>
  </conditionalFormatting>
  <conditionalFormatting sqref="K986">
    <cfRule type="expression" dxfId="13260" priority="13255">
      <formula>H983="Wärme/Kälte"</formula>
    </cfRule>
  </conditionalFormatting>
  <conditionalFormatting sqref="I986">
    <cfRule type="expression" dxfId="13259" priority="13249">
      <formula>H983="Strom"</formula>
    </cfRule>
    <cfRule type="expression" dxfId="13258" priority="13254">
      <formula>H983="Erdgas"</formula>
    </cfRule>
  </conditionalFormatting>
  <conditionalFormatting sqref="J986">
    <cfRule type="expression" dxfId="13257" priority="13248">
      <formula>H983=""</formula>
    </cfRule>
    <cfRule type="expression" dxfId="13256" priority="13251">
      <formula>H983="Strom"</formula>
    </cfRule>
    <cfRule type="expression" dxfId="13255" priority="13253">
      <formula>H983="Erdgas"</formula>
    </cfRule>
  </conditionalFormatting>
  <conditionalFormatting sqref="K986">
    <cfRule type="expression" dxfId="13254" priority="13247">
      <formula>H983=""</formula>
    </cfRule>
    <cfRule type="expression" dxfId="13253" priority="13250">
      <formula>H983="Strom"</formula>
    </cfRule>
    <cfRule type="expression" dxfId="13252" priority="13252">
      <formula>H983="Erdgas"</formula>
    </cfRule>
  </conditionalFormatting>
  <conditionalFormatting sqref="I995">
    <cfRule type="expression" dxfId="13251" priority="13245">
      <formula>H992="Wärme/Kälte"</formula>
    </cfRule>
  </conditionalFormatting>
  <conditionalFormatting sqref="J995">
    <cfRule type="expression" dxfId="13250" priority="13244">
      <formula>H992="Wärme/Kälte"</formula>
    </cfRule>
  </conditionalFormatting>
  <conditionalFormatting sqref="K995">
    <cfRule type="expression" dxfId="13249" priority="13243">
      <formula>H992="Wärme/Kälte"</formula>
    </cfRule>
  </conditionalFormatting>
  <conditionalFormatting sqref="I994">
    <cfRule type="expression" dxfId="13248" priority="13231">
      <formula>H991=""</formula>
    </cfRule>
    <cfRule type="expression" dxfId="13247" priority="13242">
      <formula>H991="Wärme/Kälte"</formula>
    </cfRule>
  </conditionalFormatting>
  <conditionalFormatting sqref="J994">
    <cfRule type="expression" dxfId="13246" priority="13241">
      <formula>H991="Wärme/Kälte"</formula>
    </cfRule>
  </conditionalFormatting>
  <conditionalFormatting sqref="K994">
    <cfRule type="expression" dxfId="13245" priority="13240">
      <formula>H991="Wärme/Kälte"</formula>
    </cfRule>
  </conditionalFormatting>
  <conditionalFormatting sqref="I994">
    <cfRule type="expression" dxfId="13244" priority="13234">
      <formula>H991="Strom"</formula>
    </cfRule>
    <cfRule type="expression" dxfId="13243" priority="13239">
      <formula>H991="Erdgas"</formula>
    </cfRule>
  </conditionalFormatting>
  <conditionalFormatting sqref="J994">
    <cfRule type="expression" dxfId="13242" priority="13233">
      <formula>H991=""</formula>
    </cfRule>
    <cfRule type="expression" dxfId="13241" priority="13236">
      <formula>H991="Strom"</formula>
    </cfRule>
    <cfRule type="expression" dxfId="13240" priority="13238">
      <formula>H991="Erdgas"</formula>
    </cfRule>
  </conditionalFormatting>
  <conditionalFormatting sqref="K994">
    <cfRule type="expression" dxfId="13239" priority="13232">
      <formula>H991=""</formula>
    </cfRule>
    <cfRule type="expression" dxfId="13238" priority="13235">
      <formula>H991="Strom"</formula>
    </cfRule>
    <cfRule type="expression" dxfId="13237" priority="13237">
      <formula>H991="Erdgas"</formula>
    </cfRule>
  </conditionalFormatting>
  <conditionalFormatting sqref="I1003">
    <cfRule type="expression" dxfId="13236" priority="13230">
      <formula>H1000="Wärme/Kälte"</formula>
    </cfRule>
  </conditionalFormatting>
  <conditionalFormatting sqref="J1003">
    <cfRule type="expression" dxfId="13235" priority="13229">
      <formula>H1000="Wärme/Kälte"</formula>
    </cfRule>
  </conditionalFormatting>
  <conditionalFormatting sqref="K1003">
    <cfRule type="expression" dxfId="13234" priority="13228">
      <formula>H1000="Wärme/Kälte"</formula>
    </cfRule>
  </conditionalFormatting>
  <conditionalFormatting sqref="I1002">
    <cfRule type="expression" dxfId="13233" priority="13216">
      <formula>H999=""</formula>
    </cfRule>
    <cfRule type="expression" dxfId="13232" priority="13227">
      <formula>H999="Wärme/Kälte"</formula>
    </cfRule>
  </conditionalFormatting>
  <conditionalFormatting sqref="J1002">
    <cfRule type="expression" dxfId="13231" priority="13226">
      <formula>H999="Wärme/Kälte"</formula>
    </cfRule>
  </conditionalFormatting>
  <conditionalFormatting sqref="K1002">
    <cfRule type="expression" dxfId="13230" priority="13225">
      <formula>H999="Wärme/Kälte"</formula>
    </cfRule>
  </conditionalFormatting>
  <conditionalFormatting sqref="I1002">
    <cfRule type="expression" dxfId="13229" priority="13219">
      <formula>H999="Strom"</formula>
    </cfRule>
    <cfRule type="expression" dxfId="13228" priority="13224">
      <formula>H999="Erdgas"</formula>
    </cfRule>
  </conditionalFormatting>
  <conditionalFormatting sqref="J1002">
    <cfRule type="expression" dxfId="13227" priority="13218">
      <formula>H999=""</formula>
    </cfRule>
    <cfRule type="expression" dxfId="13226" priority="13221">
      <formula>H999="Strom"</formula>
    </cfRule>
    <cfRule type="expression" dxfId="13225" priority="13223">
      <formula>H999="Erdgas"</formula>
    </cfRule>
  </conditionalFormatting>
  <conditionalFormatting sqref="K1002">
    <cfRule type="expression" dxfId="13224" priority="13217">
      <formula>H999=""</formula>
    </cfRule>
    <cfRule type="expression" dxfId="13223" priority="13220">
      <formula>H999="Strom"</formula>
    </cfRule>
    <cfRule type="expression" dxfId="13222" priority="13222">
      <formula>H999="Erdgas"</formula>
    </cfRule>
  </conditionalFormatting>
  <conditionalFormatting sqref="I1011">
    <cfRule type="expression" dxfId="13221" priority="13215">
      <formula>H1008="Wärme/Kälte"</formula>
    </cfRule>
  </conditionalFormatting>
  <conditionalFormatting sqref="J1011">
    <cfRule type="expression" dxfId="13220" priority="13214">
      <formula>H1008="Wärme/Kälte"</formula>
    </cfRule>
  </conditionalFormatting>
  <conditionalFormatting sqref="K1011">
    <cfRule type="expression" dxfId="13219" priority="13213">
      <formula>H1008="Wärme/Kälte"</formula>
    </cfRule>
  </conditionalFormatting>
  <conditionalFormatting sqref="I1010">
    <cfRule type="expression" dxfId="13218" priority="13201">
      <formula>H1007=""</formula>
    </cfRule>
    <cfRule type="expression" dxfId="13217" priority="13212">
      <formula>H1007="Wärme/Kälte"</formula>
    </cfRule>
  </conditionalFormatting>
  <conditionalFormatting sqref="J1010">
    <cfRule type="expression" dxfId="13216" priority="13211">
      <formula>H1007="Wärme/Kälte"</formula>
    </cfRule>
  </conditionalFormatting>
  <conditionalFormatting sqref="K1010">
    <cfRule type="expression" dxfId="13215" priority="13210">
      <formula>H1007="Wärme/Kälte"</formula>
    </cfRule>
  </conditionalFormatting>
  <conditionalFormatting sqref="I1010">
    <cfRule type="expression" dxfId="13214" priority="13204">
      <formula>H1007="Strom"</formula>
    </cfRule>
    <cfRule type="expression" dxfId="13213" priority="13209">
      <formula>H1007="Erdgas"</formula>
    </cfRule>
  </conditionalFormatting>
  <conditionalFormatting sqref="J1010">
    <cfRule type="expression" dxfId="13212" priority="13203">
      <formula>H1007=""</formula>
    </cfRule>
    <cfRule type="expression" dxfId="13211" priority="13206">
      <formula>H1007="Strom"</formula>
    </cfRule>
    <cfRule type="expression" dxfId="13210" priority="13208">
      <formula>H1007="Erdgas"</formula>
    </cfRule>
  </conditionalFormatting>
  <conditionalFormatting sqref="K1010">
    <cfRule type="expression" dxfId="13209" priority="13202">
      <formula>H1007=""</formula>
    </cfRule>
    <cfRule type="expression" dxfId="13208" priority="13205">
      <formula>H1007="Strom"</formula>
    </cfRule>
    <cfRule type="expression" dxfId="13207" priority="13207">
      <formula>H1007="Erdgas"</formula>
    </cfRule>
  </conditionalFormatting>
  <conditionalFormatting sqref="I1019">
    <cfRule type="expression" dxfId="13206" priority="13200">
      <formula>H1016="Wärme/Kälte"</formula>
    </cfRule>
  </conditionalFormatting>
  <conditionalFormatting sqref="J1019">
    <cfRule type="expression" dxfId="13205" priority="13199">
      <formula>H1016="Wärme/Kälte"</formula>
    </cfRule>
  </conditionalFormatting>
  <conditionalFormatting sqref="K1019">
    <cfRule type="expression" dxfId="13204" priority="13198">
      <formula>H1016="Wärme/Kälte"</formula>
    </cfRule>
  </conditionalFormatting>
  <conditionalFormatting sqref="I1018">
    <cfRule type="expression" dxfId="13203" priority="13186">
      <formula>H1015=""</formula>
    </cfRule>
    <cfRule type="expression" dxfId="13202" priority="13197">
      <formula>H1015="Wärme/Kälte"</formula>
    </cfRule>
  </conditionalFormatting>
  <conditionalFormatting sqref="J1018">
    <cfRule type="expression" dxfId="13201" priority="13196">
      <formula>H1015="Wärme/Kälte"</formula>
    </cfRule>
  </conditionalFormatting>
  <conditionalFormatting sqref="K1018">
    <cfRule type="expression" dxfId="13200" priority="13195">
      <formula>H1015="Wärme/Kälte"</formula>
    </cfRule>
  </conditionalFormatting>
  <conditionalFormatting sqref="I1018">
    <cfRule type="expression" dxfId="13199" priority="13189">
      <formula>H1015="Strom"</formula>
    </cfRule>
    <cfRule type="expression" dxfId="13198" priority="13194">
      <formula>H1015="Erdgas"</formula>
    </cfRule>
  </conditionalFormatting>
  <conditionalFormatting sqref="J1018">
    <cfRule type="expression" dxfId="13197" priority="13188">
      <formula>H1015=""</formula>
    </cfRule>
    <cfRule type="expression" dxfId="13196" priority="13191">
      <formula>H1015="Strom"</formula>
    </cfRule>
    <cfRule type="expression" dxfId="13195" priority="13193">
      <formula>H1015="Erdgas"</formula>
    </cfRule>
  </conditionalFormatting>
  <conditionalFormatting sqref="K1018">
    <cfRule type="expression" dxfId="13194" priority="13187">
      <formula>H1015=""</formula>
    </cfRule>
    <cfRule type="expression" dxfId="13193" priority="13190">
      <formula>H1015="Strom"</formula>
    </cfRule>
    <cfRule type="expression" dxfId="13192" priority="13192">
      <formula>H1015="Erdgas"</formula>
    </cfRule>
  </conditionalFormatting>
  <conditionalFormatting sqref="I1027">
    <cfRule type="expression" dxfId="13191" priority="13185">
      <formula>H1024="Wärme/Kälte"</formula>
    </cfRule>
  </conditionalFormatting>
  <conditionalFormatting sqref="J1027">
    <cfRule type="expression" dxfId="13190" priority="13184">
      <formula>H1024="Wärme/Kälte"</formula>
    </cfRule>
  </conditionalFormatting>
  <conditionalFormatting sqref="K1027">
    <cfRule type="expression" dxfId="13189" priority="13183">
      <formula>H1024="Wärme/Kälte"</formula>
    </cfRule>
  </conditionalFormatting>
  <conditionalFormatting sqref="I1026">
    <cfRule type="expression" dxfId="13188" priority="13171">
      <formula>H1023=""</formula>
    </cfRule>
    <cfRule type="expression" dxfId="13187" priority="13182">
      <formula>H1023="Wärme/Kälte"</formula>
    </cfRule>
  </conditionalFormatting>
  <conditionalFormatting sqref="J1026">
    <cfRule type="expression" dxfId="13186" priority="13181">
      <formula>H1023="Wärme/Kälte"</formula>
    </cfRule>
  </conditionalFormatting>
  <conditionalFormatting sqref="K1026">
    <cfRule type="expression" dxfId="13185" priority="13180">
      <formula>H1023="Wärme/Kälte"</formula>
    </cfRule>
  </conditionalFormatting>
  <conditionalFormatting sqref="I1026">
    <cfRule type="expression" dxfId="13184" priority="13174">
      <formula>H1023="Strom"</formula>
    </cfRule>
    <cfRule type="expression" dxfId="13183" priority="13179">
      <formula>H1023="Erdgas"</formula>
    </cfRule>
  </conditionalFormatting>
  <conditionalFormatting sqref="J1026">
    <cfRule type="expression" dxfId="13182" priority="13173">
      <formula>H1023=""</formula>
    </cfRule>
    <cfRule type="expression" dxfId="13181" priority="13176">
      <formula>H1023="Strom"</formula>
    </cfRule>
    <cfRule type="expression" dxfId="13180" priority="13178">
      <formula>H1023="Erdgas"</formula>
    </cfRule>
  </conditionalFormatting>
  <conditionalFormatting sqref="K1026">
    <cfRule type="expression" dxfId="13179" priority="13172">
      <formula>H1023=""</formula>
    </cfRule>
    <cfRule type="expression" dxfId="13178" priority="13175">
      <formula>H1023="Strom"</formula>
    </cfRule>
    <cfRule type="expression" dxfId="13177" priority="13177">
      <formula>H1023="Erdgas"</formula>
    </cfRule>
  </conditionalFormatting>
  <conditionalFormatting sqref="I1035">
    <cfRule type="expression" dxfId="13176" priority="13170">
      <formula>H1032="Wärme/Kälte"</formula>
    </cfRule>
  </conditionalFormatting>
  <conditionalFormatting sqref="J1035">
    <cfRule type="expression" dxfId="13175" priority="13169">
      <formula>H1032="Wärme/Kälte"</formula>
    </cfRule>
  </conditionalFormatting>
  <conditionalFormatting sqref="K1035">
    <cfRule type="expression" dxfId="13174" priority="13168">
      <formula>H1032="Wärme/Kälte"</formula>
    </cfRule>
  </conditionalFormatting>
  <conditionalFormatting sqref="I1034">
    <cfRule type="expression" dxfId="13173" priority="13156">
      <formula>H1031=""</formula>
    </cfRule>
    <cfRule type="expression" dxfId="13172" priority="13167">
      <formula>H1031="Wärme/Kälte"</formula>
    </cfRule>
  </conditionalFormatting>
  <conditionalFormatting sqref="J1034">
    <cfRule type="expression" dxfId="13171" priority="13166">
      <formula>H1031="Wärme/Kälte"</formula>
    </cfRule>
  </conditionalFormatting>
  <conditionalFormatting sqref="K1034">
    <cfRule type="expression" dxfId="13170" priority="13165">
      <formula>H1031="Wärme/Kälte"</formula>
    </cfRule>
  </conditionalFormatting>
  <conditionalFormatting sqref="I1034">
    <cfRule type="expression" dxfId="13169" priority="13159">
      <formula>H1031="Strom"</formula>
    </cfRule>
    <cfRule type="expression" dxfId="13168" priority="13164">
      <formula>H1031="Erdgas"</formula>
    </cfRule>
  </conditionalFormatting>
  <conditionalFormatting sqref="J1034">
    <cfRule type="expression" dxfId="13167" priority="13158">
      <formula>H1031=""</formula>
    </cfRule>
    <cfRule type="expression" dxfId="13166" priority="13161">
      <formula>H1031="Strom"</formula>
    </cfRule>
    <cfRule type="expression" dxfId="13165" priority="13163">
      <formula>H1031="Erdgas"</formula>
    </cfRule>
  </conditionalFormatting>
  <conditionalFormatting sqref="K1034">
    <cfRule type="expression" dxfId="13164" priority="13157">
      <formula>H1031=""</formula>
    </cfRule>
    <cfRule type="expression" dxfId="13163" priority="13160">
      <formula>H1031="Strom"</formula>
    </cfRule>
    <cfRule type="expression" dxfId="13162" priority="13162">
      <formula>H1031="Erdgas"</formula>
    </cfRule>
  </conditionalFormatting>
  <conditionalFormatting sqref="I1043">
    <cfRule type="expression" dxfId="13161" priority="13155">
      <formula>H1040="Wärme/Kälte"</formula>
    </cfRule>
  </conditionalFormatting>
  <conditionalFormatting sqref="J1043">
    <cfRule type="expression" dxfId="13160" priority="13154">
      <formula>H1040="Wärme/Kälte"</formula>
    </cfRule>
  </conditionalFormatting>
  <conditionalFormatting sqref="K1043">
    <cfRule type="expression" dxfId="13159" priority="13153">
      <formula>H1040="Wärme/Kälte"</formula>
    </cfRule>
  </conditionalFormatting>
  <conditionalFormatting sqref="I1042">
    <cfRule type="expression" dxfId="13158" priority="13141">
      <formula>H1039=""</formula>
    </cfRule>
    <cfRule type="expression" dxfId="13157" priority="13152">
      <formula>H1039="Wärme/Kälte"</formula>
    </cfRule>
  </conditionalFormatting>
  <conditionalFormatting sqref="J1042">
    <cfRule type="expression" dxfId="13156" priority="13151">
      <formula>H1039="Wärme/Kälte"</formula>
    </cfRule>
  </conditionalFormatting>
  <conditionalFormatting sqref="K1042">
    <cfRule type="expression" dxfId="13155" priority="13150">
      <formula>H1039="Wärme/Kälte"</formula>
    </cfRule>
  </conditionalFormatting>
  <conditionalFormatting sqref="I1042">
    <cfRule type="expression" dxfId="13154" priority="13144">
      <formula>H1039="Strom"</formula>
    </cfRule>
    <cfRule type="expression" dxfId="13153" priority="13149">
      <formula>H1039="Erdgas"</formula>
    </cfRule>
  </conditionalFormatting>
  <conditionalFormatting sqref="J1042">
    <cfRule type="expression" dxfId="13152" priority="13143">
      <formula>H1039=""</formula>
    </cfRule>
    <cfRule type="expression" dxfId="13151" priority="13146">
      <formula>H1039="Strom"</formula>
    </cfRule>
    <cfRule type="expression" dxfId="13150" priority="13148">
      <formula>H1039="Erdgas"</formula>
    </cfRule>
  </conditionalFormatting>
  <conditionalFormatting sqref="K1042">
    <cfRule type="expression" dxfId="13149" priority="13142">
      <formula>H1039=""</formula>
    </cfRule>
    <cfRule type="expression" dxfId="13148" priority="13145">
      <formula>H1039="Strom"</formula>
    </cfRule>
    <cfRule type="expression" dxfId="13147" priority="13147">
      <formula>H1039="Erdgas"</formula>
    </cfRule>
  </conditionalFormatting>
  <conditionalFormatting sqref="I1051">
    <cfRule type="expression" dxfId="13146" priority="13140">
      <formula>H1048="Wärme/Kälte"</formula>
    </cfRule>
  </conditionalFormatting>
  <conditionalFormatting sqref="J1051">
    <cfRule type="expression" dxfId="13145" priority="13139">
      <formula>H1048="Wärme/Kälte"</formula>
    </cfRule>
  </conditionalFormatting>
  <conditionalFormatting sqref="K1051">
    <cfRule type="expression" dxfId="13144" priority="13138">
      <formula>H1048="Wärme/Kälte"</formula>
    </cfRule>
  </conditionalFormatting>
  <conditionalFormatting sqref="I1050">
    <cfRule type="expression" dxfId="13143" priority="13126">
      <formula>H1047=""</formula>
    </cfRule>
    <cfRule type="expression" dxfId="13142" priority="13137">
      <formula>H1047="Wärme/Kälte"</formula>
    </cfRule>
  </conditionalFormatting>
  <conditionalFormatting sqref="J1050">
    <cfRule type="expression" dxfId="13141" priority="13136">
      <formula>H1047="Wärme/Kälte"</formula>
    </cfRule>
  </conditionalFormatting>
  <conditionalFormatting sqref="K1050">
    <cfRule type="expression" dxfId="13140" priority="13135">
      <formula>H1047="Wärme/Kälte"</formula>
    </cfRule>
  </conditionalFormatting>
  <conditionalFormatting sqref="I1050">
    <cfRule type="expression" dxfId="13139" priority="13129">
      <formula>H1047="Strom"</formula>
    </cfRule>
    <cfRule type="expression" dxfId="13138" priority="13134">
      <formula>H1047="Erdgas"</formula>
    </cfRule>
  </conditionalFormatting>
  <conditionalFormatting sqref="J1050">
    <cfRule type="expression" dxfId="13137" priority="13128">
      <formula>H1047=""</formula>
    </cfRule>
    <cfRule type="expression" dxfId="13136" priority="13131">
      <formula>H1047="Strom"</formula>
    </cfRule>
    <cfRule type="expression" dxfId="13135" priority="13133">
      <formula>H1047="Erdgas"</formula>
    </cfRule>
  </conditionalFormatting>
  <conditionalFormatting sqref="K1050">
    <cfRule type="expression" dxfId="13134" priority="13127">
      <formula>H1047=""</formula>
    </cfRule>
    <cfRule type="expression" dxfId="13133" priority="13130">
      <formula>H1047="Strom"</formula>
    </cfRule>
    <cfRule type="expression" dxfId="13132" priority="13132">
      <formula>H1047="Erdgas"</formula>
    </cfRule>
  </conditionalFormatting>
  <conditionalFormatting sqref="I1059">
    <cfRule type="expression" dxfId="13131" priority="13125">
      <formula>H1056="Wärme/Kälte"</formula>
    </cfRule>
  </conditionalFormatting>
  <conditionalFormatting sqref="J1059">
    <cfRule type="expression" dxfId="13130" priority="13124">
      <formula>H1056="Wärme/Kälte"</formula>
    </cfRule>
  </conditionalFormatting>
  <conditionalFormatting sqref="K1059">
    <cfRule type="expression" dxfId="13129" priority="13123">
      <formula>H1056="Wärme/Kälte"</formula>
    </cfRule>
  </conditionalFormatting>
  <conditionalFormatting sqref="I1058">
    <cfRule type="expression" dxfId="13128" priority="13111">
      <formula>H1055=""</formula>
    </cfRule>
    <cfRule type="expression" dxfId="13127" priority="13122">
      <formula>H1055="Wärme/Kälte"</formula>
    </cfRule>
  </conditionalFormatting>
  <conditionalFormatting sqref="J1058">
    <cfRule type="expression" dxfId="13126" priority="13121">
      <formula>H1055="Wärme/Kälte"</formula>
    </cfRule>
  </conditionalFormatting>
  <conditionalFormatting sqref="K1058">
    <cfRule type="expression" dxfId="13125" priority="13120">
      <formula>H1055="Wärme/Kälte"</formula>
    </cfRule>
  </conditionalFormatting>
  <conditionalFormatting sqref="I1058">
    <cfRule type="expression" dxfId="13124" priority="13114">
      <formula>H1055="Strom"</formula>
    </cfRule>
    <cfRule type="expression" dxfId="13123" priority="13119">
      <formula>H1055="Erdgas"</formula>
    </cfRule>
  </conditionalFormatting>
  <conditionalFormatting sqref="J1058">
    <cfRule type="expression" dxfId="13122" priority="13113">
      <formula>H1055=""</formula>
    </cfRule>
    <cfRule type="expression" dxfId="13121" priority="13116">
      <formula>H1055="Strom"</formula>
    </cfRule>
    <cfRule type="expression" dxfId="13120" priority="13118">
      <formula>H1055="Erdgas"</formula>
    </cfRule>
  </conditionalFormatting>
  <conditionalFormatting sqref="K1058">
    <cfRule type="expression" dxfId="13119" priority="13112">
      <formula>H1055=""</formula>
    </cfRule>
    <cfRule type="expression" dxfId="13118" priority="13115">
      <formula>H1055="Strom"</formula>
    </cfRule>
    <cfRule type="expression" dxfId="13117" priority="13117">
      <formula>H1055="Erdgas"</formula>
    </cfRule>
  </conditionalFormatting>
  <conditionalFormatting sqref="I1067">
    <cfRule type="expression" dxfId="13116" priority="13110">
      <formula>H1064="Wärme/Kälte"</formula>
    </cfRule>
  </conditionalFormatting>
  <conditionalFormatting sqref="J1067">
    <cfRule type="expression" dxfId="13115" priority="13109">
      <formula>H1064="Wärme/Kälte"</formula>
    </cfRule>
  </conditionalFormatting>
  <conditionalFormatting sqref="K1067">
    <cfRule type="expression" dxfId="13114" priority="13108">
      <formula>H1064="Wärme/Kälte"</formula>
    </cfRule>
  </conditionalFormatting>
  <conditionalFormatting sqref="I1066">
    <cfRule type="expression" dxfId="13113" priority="13096">
      <formula>H1063=""</formula>
    </cfRule>
    <cfRule type="expression" dxfId="13112" priority="13107">
      <formula>H1063="Wärme/Kälte"</formula>
    </cfRule>
  </conditionalFormatting>
  <conditionalFormatting sqref="J1066">
    <cfRule type="expression" dxfId="13111" priority="13106">
      <formula>H1063="Wärme/Kälte"</formula>
    </cfRule>
  </conditionalFormatting>
  <conditionalFormatting sqref="K1066">
    <cfRule type="expression" dxfId="13110" priority="13105">
      <formula>H1063="Wärme/Kälte"</formula>
    </cfRule>
  </conditionalFormatting>
  <conditionalFormatting sqref="I1066">
    <cfRule type="expression" dxfId="13109" priority="13099">
      <formula>H1063="Strom"</formula>
    </cfRule>
    <cfRule type="expression" dxfId="13108" priority="13104">
      <formula>H1063="Erdgas"</formula>
    </cfRule>
  </conditionalFormatting>
  <conditionalFormatting sqref="J1066">
    <cfRule type="expression" dxfId="13107" priority="13098">
      <formula>H1063=""</formula>
    </cfRule>
    <cfRule type="expression" dxfId="13106" priority="13101">
      <formula>H1063="Strom"</formula>
    </cfRule>
    <cfRule type="expression" dxfId="13105" priority="13103">
      <formula>H1063="Erdgas"</formula>
    </cfRule>
  </conditionalFormatting>
  <conditionalFormatting sqref="K1066">
    <cfRule type="expression" dxfId="13104" priority="13097">
      <formula>H1063=""</formula>
    </cfRule>
    <cfRule type="expression" dxfId="13103" priority="13100">
      <formula>H1063="Strom"</formula>
    </cfRule>
    <cfRule type="expression" dxfId="13102" priority="13102">
      <formula>H1063="Erdgas"</formula>
    </cfRule>
  </conditionalFormatting>
  <conditionalFormatting sqref="I1075">
    <cfRule type="expression" dxfId="13101" priority="13095">
      <formula>H1072="Wärme/Kälte"</formula>
    </cfRule>
  </conditionalFormatting>
  <conditionalFormatting sqref="J1075">
    <cfRule type="expression" dxfId="13100" priority="13094">
      <formula>H1072="Wärme/Kälte"</formula>
    </cfRule>
  </conditionalFormatting>
  <conditionalFormatting sqref="K1075">
    <cfRule type="expression" dxfId="13099" priority="13093">
      <formula>H1072="Wärme/Kälte"</formula>
    </cfRule>
  </conditionalFormatting>
  <conditionalFormatting sqref="I1074">
    <cfRule type="expression" dxfId="13098" priority="13081">
      <formula>H1071=""</formula>
    </cfRule>
    <cfRule type="expression" dxfId="13097" priority="13092">
      <formula>H1071="Wärme/Kälte"</formula>
    </cfRule>
  </conditionalFormatting>
  <conditionalFormatting sqref="J1074">
    <cfRule type="expression" dxfId="13096" priority="13091">
      <formula>H1071="Wärme/Kälte"</formula>
    </cfRule>
  </conditionalFormatting>
  <conditionalFormatting sqref="K1074">
    <cfRule type="expression" dxfId="13095" priority="13090">
      <formula>H1071="Wärme/Kälte"</formula>
    </cfRule>
  </conditionalFormatting>
  <conditionalFormatting sqref="I1074">
    <cfRule type="expression" dxfId="13094" priority="13084">
      <formula>H1071="Strom"</formula>
    </cfRule>
    <cfRule type="expression" dxfId="13093" priority="13089">
      <formula>H1071="Erdgas"</formula>
    </cfRule>
  </conditionalFormatting>
  <conditionalFormatting sqref="J1074">
    <cfRule type="expression" dxfId="13092" priority="13083">
      <formula>H1071=""</formula>
    </cfRule>
    <cfRule type="expression" dxfId="13091" priority="13086">
      <formula>H1071="Strom"</formula>
    </cfRule>
    <cfRule type="expression" dxfId="13090" priority="13088">
      <formula>H1071="Erdgas"</formula>
    </cfRule>
  </conditionalFormatting>
  <conditionalFormatting sqref="K1074">
    <cfRule type="expression" dxfId="13089" priority="13082">
      <formula>H1071=""</formula>
    </cfRule>
    <cfRule type="expression" dxfId="13088" priority="13085">
      <formula>H1071="Strom"</formula>
    </cfRule>
    <cfRule type="expression" dxfId="13087" priority="13087">
      <formula>H1071="Erdgas"</formula>
    </cfRule>
  </conditionalFormatting>
  <conditionalFormatting sqref="I1083">
    <cfRule type="expression" dxfId="13086" priority="13080">
      <formula>H1080="Wärme/Kälte"</formula>
    </cfRule>
  </conditionalFormatting>
  <conditionalFormatting sqref="J1083">
    <cfRule type="expression" dxfId="13085" priority="13079">
      <formula>H1080="Wärme/Kälte"</formula>
    </cfRule>
  </conditionalFormatting>
  <conditionalFormatting sqref="K1083">
    <cfRule type="expression" dxfId="13084" priority="13078">
      <formula>H1080="Wärme/Kälte"</formula>
    </cfRule>
  </conditionalFormatting>
  <conditionalFormatting sqref="I1082">
    <cfRule type="expression" dxfId="13083" priority="13066">
      <formula>H1079=""</formula>
    </cfRule>
    <cfRule type="expression" dxfId="13082" priority="13077">
      <formula>H1079="Wärme/Kälte"</formula>
    </cfRule>
  </conditionalFormatting>
  <conditionalFormatting sqref="J1082">
    <cfRule type="expression" dxfId="13081" priority="13076">
      <formula>H1079="Wärme/Kälte"</formula>
    </cfRule>
  </conditionalFormatting>
  <conditionalFormatting sqref="K1082">
    <cfRule type="expression" dxfId="13080" priority="13075">
      <formula>H1079="Wärme/Kälte"</formula>
    </cfRule>
  </conditionalFormatting>
  <conditionalFormatting sqref="I1082">
    <cfRule type="expression" dxfId="13079" priority="13069">
      <formula>H1079="Strom"</formula>
    </cfRule>
    <cfRule type="expression" dxfId="13078" priority="13074">
      <formula>H1079="Erdgas"</formula>
    </cfRule>
  </conditionalFormatting>
  <conditionalFormatting sqref="J1082">
    <cfRule type="expression" dxfId="13077" priority="13068">
      <formula>H1079=""</formula>
    </cfRule>
    <cfRule type="expression" dxfId="13076" priority="13071">
      <formula>H1079="Strom"</formula>
    </cfRule>
    <cfRule type="expression" dxfId="13075" priority="13073">
      <formula>H1079="Erdgas"</formula>
    </cfRule>
  </conditionalFormatting>
  <conditionalFormatting sqref="K1082">
    <cfRule type="expression" dxfId="13074" priority="13067">
      <formula>H1079=""</formula>
    </cfRule>
    <cfRule type="expression" dxfId="13073" priority="13070">
      <formula>H1079="Strom"</formula>
    </cfRule>
    <cfRule type="expression" dxfId="13072" priority="13072">
      <formula>H1079="Erdgas"</formula>
    </cfRule>
  </conditionalFormatting>
  <conditionalFormatting sqref="I1091">
    <cfRule type="expression" dxfId="13071" priority="13065">
      <formula>H1088="Wärme/Kälte"</formula>
    </cfRule>
  </conditionalFormatting>
  <conditionalFormatting sqref="J1091">
    <cfRule type="expression" dxfId="13070" priority="13064">
      <formula>H1088="Wärme/Kälte"</formula>
    </cfRule>
  </conditionalFormatting>
  <conditionalFormatting sqref="K1091">
    <cfRule type="expression" dxfId="13069" priority="13063">
      <formula>H1088="Wärme/Kälte"</formula>
    </cfRule>
  </conditionalFormatting>
  <conditionalFormatting sqref="I1090">
    <cfRule type="expression" dxfId="13068" priority="13051">
      <formula>H1087=""</formula>
    </cfRule>
    <cfRule type="expression" dxfId="13067" priority="13062">
      <formula>H1087="Wärme/Kälte"</formula>
    </cfRule>
  </conditionalFormatting>
  <conditionalFormatting sqref="J1090">
    <cfRule type="expression" dxfId="13066" priority="13061">
      <formula>H1087="Wärme/Kälte"</formula>
    </cfRule>
  </conditionalFormatting>
  <conditionalFormatting sqref="K1090">
    <cfRule type="expression" dxfId="13065" priority="13060">
      <formula>H1087="Wärme/Kälte"</formula>
    </cfRule>
  </conditionalFormatting>
  <conditionalFormatting sqref="I1090">
    <cfRule type="expression" dxfId="13064" priority="13054">
      <formula>H1087="Strom"</formula>
    </cfRule>
    <cfRule type="expression" dxfId="13063" priority="13059">
      <formula>H1087="Erdgas"</formula>
    </cfRule>
  </conditionalFormatting>
  <conditionalFormatting sqref="J1090">
    <cfRule type="expression" dxfId="13062" priority="13053">
      <formula>H1087=""</formula>
    </cfRule>
    <cfRule type="expression" dxfId="13061" priority="13056">
      <formula>H1087="Strom"</formula>
    </cfRule>
    <cfRule type="expression" dxfId="13060" priority="13058">
      <formula>H1087="Erdgas"</formula>
    </cfRule>
  </conditionalFormatting>
  <conditionalFormatting sqref="K1090">
    <cfRule type="expression" dxfId="13059" priority="13052">
      <formula>H1087=""</formula>
    </cfRule>
    <cfRule type="expression" dxfId="13058" priority="13055">
      <formula>H1087="Strom"</formula>
    </cfRule>
    <cfRule type="expression" dxfId="13057" priority="13057">
      <formula>H1087="Erdgas"</formula>
    </cfRule>
  </conditionalFormatting>
  <conditionalFormatting sqref="I1099">
    <cfRule type="expression" dxfId="13056" priority="13050">
      <formula>H1096="Wärme/Kälte"</formula>
    </cfRule>
  </conditionalFormatting>
  <conditionalFormatting sqref="J1099">
    <cfRule type="expression" dxfId="13055" priority="13049">
      <formula>H1096="Wärme/Kälte"</formula>
    </cfRule>
  </conditionalFormatting>
  <conditionalFormatting sqref="K1099">
    <cfRule type="expression" dxfId="13054" priority="13048">
      <formula>H1096="Wärme/Kälte"</formula>
    </cfRule>
  </conditionalFormatting>
  <conditionalFormatting sqref="I1098">
    <cfRule type="expression" dxfId="13053" priority="13036">
      <formula>H1095=""</formula>
    </cfRule>
    <cfRule type="expression" dxfId="13052" priority="13047">
      <formula>H1095="Wärme/Kälte"</formula>
    </cfRule>
  </conditionalFormatting>
  <conditionalFormatting sqref="J1098">
    <cfRule type="expression" dxfId="13051" priority="13046">
      <formula>H1095="Wärme/Kälte"</formula>
    </cfRule>
  </conditionalFormatting>
  <conditionalFormatting sqref="K1098">
    <cfRule type="expression" dxfId="13050" priority="13045">
      <formula>H1095="Wärme/Kälte"</formula>
    </cfRule>
  </conditionalFormatting>
  <conditionalFormatting sqref="I1098">
    <cfRule type="expression" dxfId="13049" priority="13039">
      <formula>H1095="Strom"</formula>
    </cfRule>
    <cfRule type="expression" dxfId="13048" priority="13044">
      <formula>H1095="Erdgas"</formula>
    </cfRule>
  </conditionalFormatting>
  <conditionalFormatting sqref="J1098">
    <cfRule type="expression" dxfId="13047" priority="13038">
      <formula>H1095=""</formula>
    </cfRule>
    <cfRule type="expression" dxfId="13046" priority="13041">
      <formula>H1095="Strom"</formula>
    </cfRule>
    <cfRule type="expression" dxfId="13045" priority="13043">
      <formula>H1095="Erdgas"</formula>
    </cfRule>
  </conditionalFormatting>
  <conditionalFormatting sqref="K1098">
    <cfRule type="expression" dxfId="13044" priority="13037">
      <formula>H1095=""</formula>
    </cfRule>
    <cfRule type="expression" dxfId="13043" priority="13040">
      <formula>H1095="Strom"</formula>
    </cfRule>
    <cfRule type="expression" dxfId="13042" priority="13042">
      <formula>H1095="Erdgas"</formula>
    </cfRule>
  </conditionalFormatting>
  <conditionalFormatting sqref="I1107">
    <cfRule type="expression" dxfId="13041" priority="13035">
      <formula>H1104="Wärme/Kälte"</formula>
    </cfRule>
  </conditionalFormatting>
  <conditionalFormatting sqref="J1107">
    <cfRule type="expression" dxfId="13040" priority="13034">
      <formula>H1104="Wärme/Kälte"</formula>
    </cfRule>
  </conditionalFormatting>
  <conditionalFormatting sqref="K1107">
    <cfRule type="expression" dxfId="13039" priority="13033">
      <formula>H1104="Wärme/Kälte"</formula>
    </cfRule>
  </conditionalFormatting>
  <conditionalFormatting sqref="I1106">
    <cfRule type="expression" dxfId="13038" priority="13021">
      <formula>H1103=""</formula>
    </cfRule>
    <cfRule type="expression" dxfId="13037" priority="13032">
      <formula>H1103="Wärme/Kälte"</formula>
    </cfRule>
  </conditionalFormatting>
  <conditionalFormatting sqref="J1106">
    <cfRule type="expression" dxfId="13036" priority="13031">
      <formula>H1103="Wärme/Kälte"</formula>
    </cfRule>
  </conditionalFormatting>
  <conditionalFormatting sqref="K1106">
    <cfRule type="expression" dxfId="13035" priority="13030">
      <formula>H1103="Wärme/Kälte"</formula>
    </cfRule>
  </conditionalFormatting>
  <conditionalFormatting sqref="I1106">
    <cfRule type="expression" dxfId="13034" priority="13024">
      <formula>H1103="Strom"</formula>
    </cfRule>
    <cfRule type="expression" dxfId="13033" priority="13029">
      <formula>H1103="Erdgas"</formula>
    </cfRule>
  </conditionalFormatting>
  <conditionalFormatting sqref="J1106">
    <cfRule type="expression" dxfId="13032" priority="13023">
      <formula>H1103=""</formula>
    </cfRule>
    <cfRule type="expression" dxfId="13031" priority="13026">
      <formula>H1103="Strom"</formula>
    </cfRule>
    <cfRule type="expression" dxfId="13030" priority="13028">
      <formula>H1103="Erdgas"</formula>
    </cfRule>
  </conditionalFormatting>
  <conditionalFormatting sqref="K1106">
    <cfRule type="expression" dxfId="13029" priority="13022">
      <formula>H1103=""</formula>
    </cfRule>
    <cfRule type="expression" dxfId="13028" priority="13025">
      <formula>H1103="Strom"</formula>
    </cfRule>
    <cfRule type="expression" dxfId="13027" priority="13027">
      <formula>H1103="Erdgas"</formula>
    </cfRule>
  </conditionalFormatting>
  <conditionalFormatting sqref="I1115">
    <cfRule type="expression" dxfId="13026" priority="13020">
      <formula>H1112="Wärme/Kälte"</formula>
    </cfRule>
  </conditionalFormatting>
  <conditionalFormatting sqref="J1115">
    <cfRule type="expression" dxfId="13025" priority="13019">
      <formula>H1112="Wärme/Kälte"</formula>
    </cfRule>
  </conditionalFormatting>
  <conditionalFormatting sqref="K1115">
    <cfRule type="expression" dxfId="13024" priority="13018">
      <formula>H1112="Wärme/Kälte"</formula>
    </cfRule>
  </conditionalFormatting>
  <conditionalFormatting sqref="I1114">
    <cfRule type="expression" dxfId="13023" priority="13006">
      <formula>H1111=""</formula>
    </cfRule>
    <cfRule type="expression" dxfId="13022" priority="13017">
      <formula>H1111="Wärme/Kälte"</formula>
    </cfRule>
  </conditionalFormatting>
  <conditionalFormatting sqref="J1114">
    <cfRule type="expression" dxfId="13021" priority="13016">
      <formula>H1111="Wärme/Kälte"</formula>
    </cfRule>
  </conditionalFormatting>
  <conditionalFormatting sqref="K1114">
    <cfRule type="expression" dxfId="13020" priority="13015">
      <formula>H1111="Wärme/Kälte"</formula>
    </cfRule>
  </conditionalFormatting>
  <conditionalFormatting sqref="I1114">
    <cfRule type="expression" dxfId="13019" priority="13009">
      <formula>H1111="Strom"</formula>
    </cfRule>
    <cfRule type="expression" dxfId="13018" priority="13014">
      <formula>H1111="Erdgas"</formula>
    </cfRule>
  </conditionalFormatting>
  <conditionalFormatting sqref="J1114">
    <cfRule type="expression" dxfId="13017" priority="13008">
      <formula>H1111=""</formula>
    </cfRule>
    <cfRule type="expression" dxfId="13016" priority="13011">
      <formula>H1111="Strom"</formula>
    </cfRule>
    <cfRule type="expression" dxfId="13015" priority="13013">
      <formula>H1111="Erdgas"</formula>
    </cfRule>
  </conditionalFormatting>
  <conditionalFormatting sqref="K1114">
    <cfRule type="expression" dxfId="13014" priority="13007">
      <formula>H1111=""</formula>
    </cfRule>
    <cfRule type="expression" dxfId="13013" priority="13010">
      <formula>H1111="Strom"</formula>
    </cfRule>
    <cfRule type="expression" dxfId="13012" priority="13012">
      <formula>H1111="Erdgas"</formula>
    </cfRule>
  </conditionalFormatting>
  <conditionalFormatting sqref="I1123">
    <cfRule type="expression" dxfId="13011" priority="13005">
      <formula>H1120="Wärme/Kälte"</formula>
    </cfRule>
  </conditionalFormatting>
  <conditionalFormatting sqref="J1123">
    <cfRule type="expression" dxfId="13010" priority="13004">
      <formula>H1120="Wärme/Kälte"</formula>
    </cfRule>
  </conditionalFormatting>
  <conditionalFormatting sqref="K1123">
    <cfRule type="expression" dxfId="13009" priority="13003">
      <formula>H1120="Wärme/Kälte"</formula>
    </cfRule>
  </conditionalFormatting>
  <conditionalFormatting sqref="I1122">
    <cfRule type="expression" dxfId="13008" priority="12991">
      <formula>H1119=""</formula>
    </cfRule>
    <cfRule type="expression" dxfId="13007" priority="13002">
      <formula>H1119="Wärme/Kälte"</formula>
    </cfRule>
  </conditionalFormatting>
  <conditionalFormatting sqref="J1122">
    <cfRule type="expression" dxfId="13006" priority="13001">
      <formula>H1119="Wärme/Kälte"</formula>
    </cfRule>
  </conditionalFormatting>
  <conditionalFormatting sqref="K1122">
    <cfRule type="expression" dxfId="13005" priority="13000">
      <formula>H1119="Wärme/Kälte"</formula>
    </cfRule>
  </conditionalFormatting>
  <conditionalFormatting sqref="I1122">
    <cfRule type="expression" dxfId="13004" priority="12994">
      <formula>H1119="Strom"</formula>
    </cfRule>
    <cfRule type="expression" dxfId="13003" priority="12999">
      <formula>H1119="Erdgas"</formula>
    </cfRule>
  </conditionalFormatting>
  <conditionalFormatting sqref="J1122">
    <cfRule type="expression" dxfId="13002" priority="12993">
      <formula>H1119=""</formula>
    </cfRule>
    <cfRule type="expression" dxfId="13001" priority="12996">
      <formula>H1119="Strom"</formula>
    </cfRule>
    <cfRule type="expression" dxfId="13000" priority="12998">
      <formula>H1119="Erdgas"</formula>
    </cfRule>
  </conditionalFormatting>
  <conditionalFormatting sqref="K1122">
    <cfRule type="expression" dxfId="12999" priority="12992">
      <formula>H1119=""</formula>
    </cfRule>
    <cfRule type="expression" dxfId="12998" priority="12995">
      <formula>H1119="Strom"</formula>
    </cfRule>
    <cfRule type="expression" dxfId="12997" priority="12997">
      <formula>H1119="Erdgas"</formula>
    </cfRule>
  </conditionalFormatting>
  <conditionalFormatting sqref="I1131">
    <cfRule type="expression" dxfId="12996" priority="12990">
      <formula>H1128="Wärme/Kälte"</formula>
    </cfRule>
  </conditionalFormatting>
  <conditionalFormatting sqref="J1131">
    <cfRule type="expression" dxfId="12995" priority="12989">
      <formula>H1128="Wärme/Kälte"</formula>
    </cfRule>
  </conditionalFormatting>
  <conditionalFormatting sqref="K1131">
    <cfRule type="expression" dxfId="12994" priority="12988">
      <formula>H1128="Wärme/Kälte"</formula>
    </cfRule>
  </conditionalFormatting>
  <conditionalFormatting sqref="I1130">
    <cfRule type="expression" dxfId="12993" priority="12976">
      <formula>H1127=""</formula>
    </cfRule>
    <cfRule type="expression" dxfId="12992" priority="12987">
      <formula>H1127="Wärme/Kälte"</formula>
    </cfRule>
  </conditionalFormatting>
  <conditionalFormatting sqref="J1130">
    <cfRule type="expression" dxfId="12991" priority="12986">
      <formula>H1127="Wärme/Kälte"</formula>
    </cfRule>
  </conditionalFormatting>
  <conditionalFormatting sqref="K1130">
    <cfRule type="expression" dxfId="12990" priority="12985">
      <formula>H1127="Wärme/Kälte"</formula>
    </cfRule>
  </conditionalFormatting>
  <conditionalFormatting sqref="I1130">
    <cfRule type="expression" dxfId="12989" priority="12979">
      <formula>H1127="Strom"</formula>
    </cfRule>
    <cfRule type="expression" dxfId="12988" priority="12984">
      <formula>H1127="Erdgas"</formula>
    </cfRule>
  </conditionalFormatting>
  <conditionalFormatting sqref="J1130">
    <cfRule type="expression" dxfId="12987" priority="12978">
      <formula>H1127=""</formula>
    </cfRule>
    <cfRule type="expression" dxfId="12986" priority="12981">
      <formula>H1127="Strom"</formula>
    </cfRule>
    <cfRule type="expression" dxfId="12985" priority="12983">
      <formula>H1127="Erdgas"</formula>
    </cfRule>
  </conditionalFormatting>
  <conditionalFormatting sqref="K1130">
    <cfRule type="expression" dxfId="12984" priority="12977">
      <formula>H1127=""</formula>
    </cfRule>
    <cfRule type="expression" dxfId="12983" priority="12980">
      <formula>H1127="Strom"</formula>
    </cfRule>
    <cfRule type="expression" dxfId="12982" priority="12982">
      <formula>H1127="Erdgas"</formula>
    </cfRule>
  </conditionalFormatting>
  <conditionalFormatting sqref="I1139">
    <cfRule type="expression" dxfId="12981" priority="12975">
      <formula>H1136="Wärme/Kälte"</formula>
    </cfRule>
  </conditionalFormatting>
  <conditionalFormatting sqref="J1139">
    <cfRule type="expression" dxfId="12980" priority="12974">
      <formula>H1136="Wärme/Kälte"</formula>
    </cfRule>
  </conditionalFormatting>
  <conditionalFormatting sqref="K1139">
    <cfRule type="expression" dxfId="12979" priority="12973">
      <formula>H1136="Wärme/Kälte"</formula>
    </cfRule>
  </conditionalFormatting>
  <conditionalFormatting sqref="I1138">
    <cfRule type="expression" dxfId="12978" priority="12961">
      <formula>H1135=""</formula>
    </cfRule>
    <cfRule type="expression" dxfId="12977" priority="12972">
      <formula>H1135="Wärme/Kälte"</formula>
    </cfRule>
  </conditionalFormatting>
  <conditionalFormatting sqref="J1138">
    <cfRule type="expression" dxfId="12976" priority="12971">
      <formula>H1135="Wärme/Kälte"</formula>
    </cfRule>
  </conditionalFormatting>
  <conditionalFormatting sqref="K1138">
    <cfRule type="expression" dxfId="12975" priority="12970">
      <formula>H1135="Wärme/Kälte"</formula>
    </cfRule>
  </conditionalFormatting>
  <conditionalFormatting sqref="I1138">
    <cfRule type="expression" dxfId="12974" priority="12964">
      <formula>H1135="Strom"</formula>
    </cfRule>
    <cfRule type="expression" dxfId="12973" priority="12969">
      <formula>H1135="Erdgas"</formula>
    </cfRule>
  </conditionalFormatting>
  <conditionalFormatting sqref="J1138">
    <cfRule type="expression" dxfId="12972" priority="12963">
      <formula>H1135=""</formula>
    </cfRule>
    <cfRule type="expression" dxfId="12971" priority="12966">
      <formula>H1135="Strom"</formula>
    </cfRule>
    <cfRule type="expression" dxfId="12970" priority="12968">
      <formula>H1135="Erdgas"</formula>
    </cfRule>
  </conditionalFormatting>
  <conditionalFormatting sqref="K1138">
    <cfRule type="expression" dxfId="12969" priority="12962">
      <formula>H1135=""</formula>
    </cfRule>
    <cfRule type="expression" dxfId="12968" priority="12965">
      <formula>H1135="Strom"</formula>
    </cfRule>
    <cfRule type="expression" dxfId="12967" priority="12967">
      <formula>H1135="Erdgas"</formula>
    </cfRule>
  </conditionalFormatting>
  <conditionalFormatting sqref="I1147">
    <cfRule type="expression" dxfId="12966" priority="12960">
      <formula>H1144="Wärme/Kälte"</formula>
    </cfRule>
  </conditionalFormatting>
  <conditionalFormatting sqref="J1147">
    <cfRule type="expression" dxfId="12965" priority="12959">
      <formula>H1144="Wärme/Kälte"</formula>
    </cfRule>
  </conditionalFormatting>
  <conditionalFormatting sqref="K1147">
    <cfRule type="expression" dxfId="12964" priority="12958">
      <formula>H1144="Wärme/Kälte"</formula>
    </cfRule>
  </conditionalFormatting>
  <conditionalFormatting sqref="I1146">
    <cfRule type="expression" dxfId="12963" priority="12946">
      <formula>H1143=""</formula>
    </cfRule>
    <cfRule type="expression" dxfId="12962" priority="12957">
      <formula>H1143="Wärme/Kälte"</formula>
    </cfRule>
  </conditionalFormatting>
  <conditionalFormatting sqref="J1146">
    <cfRule type="expression" dxfId="12961" priority="12956">
      <formula>H1143="Wärme/Kälte"</formula>
    </cfRule>
  </conditionalFormatting>
  <conditionalFormatting sqref="K1146">
    <cfRule type="expression" dxfId="12960" priority="12955">
      <formula>H1143="Wärme/Kälte"</formula>
    </cfRule>
  </conditionalFormatting>
  <conditionalFormatting sqref="I1146">
    <cfRule type="expression" dxfId="12959" priority="12949">
      <formula>H1143="Strom"</formula>
    </cfRule>
    <cfRule type="expression" dxfId="12958" priority="12954">
      <formula>H1143="Erdgas"</formula>
    </cfRule>
  </conditionalFormatting>
  <conditionalFormatting sqref="J1146">
    <cfRule type="expression" dxfId="12957" priority="12948">
      <formula>H1143=""</formula>
    </cfRule>
    <cfRule type="expression" dxfId="12956" priority="12951">
      <formula>H1143="Strom"</formula>
    </cfRule>
    <cfRule type="expression" dxfId="12955" priority="12953">
      <formula>H1143="Erdgas"</formula>
    </cfRule>
  </conditionalFormatting>
  <conditionalFormatting sqref="K1146">
    <cfRule type="expression" dxfId="12954" priority="12947">
      <formula>H1143=""</formula>
    </cfRule>
    <cfRule type="expression" dxfId="12953" priority="12950">
      <formula>H1143="Strom"</formula>
    </cfRule>
    <cfRule type="expression" dxfId="12952" priority="12952">
      <formula>H1143="Erdgas"</formula>
    </cfRule>
  </conditionalFormatting>
  <conditionalFormatting sqref="I1155">
    <cfRule type="expression" dxfId="12951" priority="12945">
      <formula>H1152="Wärme/Kälte"</formula>
    </cfRule>
  </conditionalFormatting>
  <conditionalFormatting sqref="J1155">
    <cfRule type="expression" dxfId="12950" priority="12944">
      <formula>H1152="Wärme/Kälte"</formula>
    </cfRule>
  </conditionalFormatting>
  <conditionalFormatting sqref="K1155">
    <cfRule type="expression" dxfId="12949" priority="12943">
      <formula>H1152="Wärme/Kälte"</formula>
    </cfRule>
  </conditionalFormatting>
  <conditionalFormatting sqref="I1154">
    <cfRule type="expression" dxfId="12948" priority="12931">
      <formula>H1151=""</formula>
    </cfRule>
    <cfRule type="expression" dxfId="12947" priority="12942">
      <formula>H1151="Wärme/Kälte"</formula>
    </cfRule>
  </conditionalFormatting>
  <conditionalFormatting sqref="J1154">
    <cfRule type="expression" dxfId="12946" priority="12941">
      <formula>H1151="Wärme/Kälte"</formula>
    </cfRule>
  </conditionalFormatting>
  <conditionalFormatting sqref="K1154">
    <cfRule type="expression" dxfId="12945" priority="12940">
      <formula>H1151="Wärme/Kälte"</formula>
    </cfRule>
  </conditionalFormatting>
  <conditionalFormatting sqref="I1154">
    <cfRule type="expression" dxfId="12944" priority="12934">
      <formula>H1151="Strom"</formula>
    </cfRule>
    <cfRule type="expression" dxfId="12943" priority="12939">
      <formula>H1151="Erdgas"</formula>
    </cfRule>
  </conditionalFormatting>
  <conditionalFormatting sqref="J1154">
    <cfRule type="expression" dxfId="12942" priority="12933">
      <formula>H1151=""</formula>
    </cfRule>
    <cfRule type="expression" dxfId="12941" priority="12936">
      <formula>H1151="Strom"</formula>
    </cfRule>
    <cfRule type="expression" dxfId="12940" priority="12938">
      <formula>H1151="Erdgas"</formula>
    </cfRule>
  </conditionalFormatting>
  <conditionalFormatting sqref="K1154">
    <cfRule type="expression" dxfId="12939" priority="12932">
      <formula>H1151=""</formula>
    </cfRule>
    <cfRule type="expression" dxfId="12938" priority="12935">
      <formula>H1151="Strom"</formula>
    </cfRule>
    <cfRule type="expression" dxfId="12937" priority="12937">
      <formula>H1151="Erdgas"</formula>
    </cfRule>
  </conditionalFormatting>
  <conditionalFormatting sqref="I1163">
    <cfRule type="expression" dxfId="12936" priority="12930">
      <formula>H1160="Wärme/Kälte"</formula>
    </cfRule>
  </conditionalFormatting>
  <conditionalFormatting sqref="J1163">
    <cfRule type="expression" dxfId="12935" priority="12929">
      <formula>H1160="Wärme/Kälte"</formula>
    </cfRule>
  </conditionalFormatting>
  <conditionalFormatting sqref="K1163">
    <cfRule type="expression" dxfId="12934" priority="12928">
      <formula>H1160="Wärme/Kälte"</formula>
    </cfRule>
  </conditionalFormatting>
  <conditionalFormatting sqref="I1162">
    <cfRule type="expression" dxfId="12933" priority="12916">
      <formula>H1159=""</formula>
    </cfRule>
    <cfRule type="expression" dxfId="12932" priority="12927">
      <formula>H1159="Wärme/Kälte"</formula>
    </cfRule>
  </conditionalFormatting>
  <conditionalFormatting sqref="J1162">
    <cfRule type="expression" dxfId="12931" priority="12926">
      <formula>H1159="Wärme/Kälte"</formula>
    </cfRule>
  </conditionalFormatting>
  <conditionalFormatting sqref="K1162">
    <cfRule type="expression" dxfId="12930" priority="12925">
      <formula>H1159="Wärme/Kälte"</formula>
    </cfRule>
  </conditionalFormatting>
  <conditionalFormatting sqref="I1162">
    <cfRule type="expression" dxfId="12929" priority="12919">
      <formula>H1159="Strom"</formula>
    </cfRule>
    <cfRule type="expression" dxfId="12928" priority="12924">
      <formula>H1159="Erdgas"</formula>
    </cfRule>
  </conditionalFormatting>
  <conditionalFormatting sqref="J1162">
    <cfRule type="expression" dxfId="12927" priority="12918">
      <formula>H1159=""</formula>
    </cfRule>
    <cfRule type="expression" dxfId="12926" priority="12921">
      <formula>H1159="Strom"</formula>
    </cfRule>
    <cfRule type="expression" dxfId="12925" priority="12923">
      <formula>H1159="Erdgas"</formula>
    </cfRule>
  </conditionalFormatting>
  <conditionalFormatting sqref="K1162">
    <cfRule type="expression" dxfId="12924" priority="12917">
      <formula>H1159=""</formula>
    </cfRule>
    <cfRule type="expression" dxfId="12923" priority="12920">
      <formula>H1159="Strom"</formula>
    </cfRule>
    <cfRule type="expression" dxfId="12922" priority="12922">
      <formula>H1159="Erdgas"</formula>
    </cfRule>
  </conditionalFormatting>
  <conditionalFormatting sqref="I1171">
    <cfRule type="expression" dxfId="12921" priority="12915">
      <formula>H1168="Wärme/Kälte"</formula>
    </cfRule>
  </conditionalFormatting>
  <conditionalFormatting sqref="J1171">
    <cfRule type="expression" dxfId="12920" priority="12914">
      <formula>H1168="Wärme/Kälte"</formula>
    </cfRule>
  </conditionalFormatting>
  <conditionalFormatting sqref="K1171">
    <cfRule type="expression" dxfId="12919" priority="12913">
      <formula>H1168="Wärme/Kälte"</formula>
    </cfRule>
  </conditionalFormatting>
  <conditionalFormatting sqref="I1170">
    <cfRule type="expression" dxfId="12918" priority="12901">
      <formula>H1167=""</formula>
    </cfRule>
    <cfRule type="expression" dxfId="12917" priority="12912">
      <formula>H1167="Wärme/Kälte"</formula>
    </cfRule>
  </conditionalFormatting>
  <conditionalFormatting sqref="J1170">
    <cfRule type="expression" dxfId="12916" priority="12911">
      <formula>H1167="Wärme/Kälte"</formula>
    </cfRule>
  </conditionalFormatting>
  <conditionalFormatting sqref="K1170">
    <cfRule type="expression" dxfId="12915" priority="12910">
      <formula>H1167="Wärme/Kälte"</formula>
    </cfRule>
  </conditionalFormatting>
  <conditionalFormatting sqref="I1170">
    <cfRule type="expression" dxfId="12914" priority="12904">
      <formula>H1167="Strom"</formula>
    </cfRule>
    <cfRule type="expression" dxfId="12913" priority="12909">
      <formula>H1167="Erdgas"</formula>
    </cfRule>
  </conditionalFormatting>
  <conditionalFormatting sqref="J1170">
    <cfRule type="expression" dxfId="12912" priority="12903">
      <formula>H1167=""</formula>
    </cfRule>
    <cfRule type="expression" dxfId="12911" priority="12906">
      <formula>H1167="Strom"</formula>
    </cfRule>
    <cfRule type="expression" dxfId="12910" priority="12908">
      <formula>H1167="Erdgas"</formula>
    </cfRule>
  </conditionalFormatting>
  <conditionalFormatting sqref="K1170">
    <cfRule type="expression" dxfId="12909" priority="12902">
      <formula>H1167=""</formula>
    </cfRule>
    <cfRule type="expression" dxfId="12908" priority="12905">
      <formula>H1167="Strom"</formula>
    </cfRule>
    <cfRule type="expression" dxfId="12907" priority="12907">
      <formula>H1167="Erdgas"</formula>
    </cfRule>
  </conditionalFormatting>
  <conditionalFormatting sqref="I1179">
    <cfRule type="expression" dxfId="12906" priority="12900">
      <formula>H1176="Wärme/Kälte"</formula>
    </cfRule>
  </conditionalFormatting>
  <conditionalFormatting sqref="J1179">
    <cfRule type="expression" dxfId="12905" priority="12899">
      <formula>H1176="Wärme/Kälte"</formula>
    </cfRule>
  </conditionalFormatting>
  <conditionalFormatting sqref="K1179">
    <cfRule type="expression" dxfId="12904" priority="12898">
      <formula>H1176="Wärme/Kälte"</formula>
    </cfRule>
  </conditionalFormatting>
  <conditionalFormatting sqref="I1178">
    <cfRule type="expression" dxfId="12903" priority="12886">
      <formula>H1175=""</formula>
    </cfRule>
    <cfRule type="expression" dxfId="12902" priority="12897">
      <formula>H1175="Wärme/Kälte"</formula>
    </cfRule>
  </conditionalFormatting>
  <conditionalFormatting sqref="J1178">
    <cfRule type="expression" dxfId="12901" priority="12896">
      <formula>H1175="Wärme/Kälte"</formula>
    </cfRule>
  </conditionalFormatting>
  <conditionalFormatting sqref="K1178">
    <cfRule type="expression" dxfId="12900" priority="12895">
      <formula>H1175="Wärme/Kälte"</formula>
    </cfRule>
  </conditionalFormatting>
  <conditionalFormatting sqref="I1178">
    <cfRule type="expression" dxfId="12899" priority="12889">
      <formula>H1175="Strom"</formula>
    </cfRule>
    <cfRule type="expression" dxfId="12898" priority="12894">
      <formula>H1175="Erdgas"</formula>
    </cfRule>
  </conditionalFormatting>
  <conditionalFormatting sqref="J1178">
    <cfRule type="expression" dxfId="12897" priority="12888">
      <formula>H1175=""</formula>
    </cfRule>
    <cfRule type="expression" dxfId="12896" priority="12891">
      <formula>H1175="Strom"</formula>
    </cfRule>
    <cfRule type="expression" dxfId="12895" priority="12893">
      <formula>H1175="Erdgas"</formula>
    </cfRule>
  </conditionalFormatting>
  <conditionalFormatting sqref="K1178">
    <cfRule type="expression" dxfId="12894" priority="12887">
      <formula>H1175=""</formula>
    </cfRule>
    <cfRule type="expression" dxfId="12893" priority="12890">
      <formula>H1175="Strom"</formula>
    </cfRule>
    <cfRule type="expression" dxfId="12892" priority="12892">
      <formula>H1175="Erdgas"</formula>
    </cfRule>
  </conditionalFormatting>
  <conditionalFormatting sqref="I1187">
    <cfRule type="expression" dxfId="12891" priority="12885">
      <formula>H1184="Wärme/Kälte"</formula>
    </cfRule>
  </conditionalFormatting>
  <conditionalFormatting sqref="J1187">
    <cfRule type="expression" dxfId="12890" priority="12884">
      <formula>H1184="Wärme/Kälte"</formula>
    </cfRule>
  </conditionalFormatting>
  <conditionalFormatting sqref="K1187">
    <cfRule type="expression" dxfId="12889" priority="12883">
      <formula>H1184="Wärme/Kälte"</formula>
    </cfRule>
  </conditionalFormatting>
  <conditionalFormatting sqref="I1186">
    <cfRule type="expression" dxfId="12888" priority="12871">
      <formula>H1183=""</formula>
    </cfRule>
    <cfRule type="expression" dxfId="12887" priority="12882">
      <formula>H1183="Wärme/Kälte"</formula>
    </cfRule>
  </conditionalFormatting>
  <conditionalFormatting sqref="J1186">
    <cfRule type="expression" dxfId="12886" priority="12881">
      <formula>H1183="Wärme/Kälte"</formula>
    </cfRule>
  </conditionalFormatting>
  <conditionalFormatting sqref="K1186">
    <cfRule type="expression" dxfId="12885" priority="12880">
      <formula>H1183="Wärme/Kälte"</formula>
    </cfRule>
  </conditionalFormatting>
  <conditionalFormatting sqref="I1186">
    <cfRule type="expression" dxfId="12884" priority="12874">
      <formula>H1183="Strom"</formula>
    </cfRule>
    <cfRule type="expression" dxfId="12883" priority="12879">
      <formula>H1183="Erdgas"</formula>
    </cfRule>
  </conditionalFormatting>
  <conditionalFormatting sqref="J1186">
    <cfRule type="expression" dxfId="12882" priority="12873">
      <formula>H1183=""</formula>
    </cfRule>
    <cfRule type="expression" dxfId="12881" priority="12876">
      <formula>H1183="Strom"</formula>
    </cfRule>
    <cfRule type="expression" dxfId="12880" priority="12878">
      <formula>H1183="Erdgas"</formula>
    </cfRule>
  </conditionalFormatting>
  <conditionalFormatting sqref="K1186">
    <cfRule type="expression" dxfId="12879" priority="12872">
      <formula>H1183=""</formula>
    </cfRule>
    <cfRule type="expression" dxfId="12878" priority="12875">
      <formula>H1183="Strom"</formula>
    </cfRule>
    <cfRule type="expression" dxfId="12877" priority="12877">
      <formula>H1183="Erdgas"</formula>
    </cfRule>
  </conditionalFormatting>
  <conditionalFormatting sqref="I1195">
    <cfRule type="expression" dxfId="12876" priority="12870">
      <formula>H1192="Wärme/Kälte"</formula>
    </cfRule>
  </conditionalFormatting>
  <conditionalFormatting sqref="J1195">
    <cfRule type="expression" dxfId="12875" priority="12869">
      <formula>H1192="Wärme/Kälte"</formula>
    </cfRule>
  </conditionalFormatting>
  <conditionalFormatting sqref="K1195">
    <cfRule type="expression" dxfId="12874" priority="12868">
      <formula>H1192="Wärme/Kälte"</formula>
    </cfRule>
  </conditionalFormatting>
  <conditionalFormatting sqref="I1194">
    <cfRule type="expression" dxfId="12873" priority="12856">
      <formula>H1191=""</formula>
    </cfRule>
    <cfRule type="expression" dxfId="12872" priority="12867">
      <formula>H1191="Wärme/Kälte"</formula>
    </cfRule>
  </conditionalFormatting>
  <conditionalFormatting sqref="J1194">
    <cfRule type="expression" dxfId="12871" priority="12866">
      <formula>H1191="Wärme/Kälte"</formula>
    </cfRule>
  </conditionalFormatting>
  <conditionalFormatting sqref="K1194">
    <cfRule type="expression" dxfId="12870" priority="12865">
      <formula>H1191="Wärme/Kälte"</formula>
    </cfRule>
  </conditionalFormatting>
  <conditionalFormatting sqref="I1194">
    <cfRule type="expression" dxfId="12869" priority="12859">
      <formula>H1191="Strom"</formula>
    </cfRule>
    <cfRule type="expression" dxfId="12868" priority="12864">
      <formula>H1191="Erdgas"</formula>
    </cfRule>
  </conditionalFormatting>
  <conditionalFormatting sqref="J1194">
    <cfRule type="expression" dxfId="12867" priority="12858">
      <formula>H1191=""</formula>
    </cfRule>
    <cfRule type="expression" dxfId="12866" priority="12861">
      <formula>H1191="Strom"</formula>
    </cfRule>
    <cfRule type="expression" dxfId="12865" priority="12863">
      <formula>H1191="Erdgas"</formula>
    </cfRule>
  </conditionalFormatting>
  <conditionalFormatting sqref="K1194">
    <cfRule type="expression" dxfId="12864" priority="12857">
      <formula>H1191=""</formula>
    </cfRule>
    <cfRule type="expression" dxfId="12863" priority="12860">
      <formula>H1191="Strom"</formula>
    </cfRule>
    <cfRule type="expression" dxfId="12862" priority="12862">
      <formula>H1191="Erdgas"</formula>
    </cfRule>
  </conditionalFormatting>
  <conditionalFormatting sqref="I1203">
    <cfRule type="expression" dxfId="12861" priority="12855">
      <formula>H1200="Wärme/Kälte"</formula>
    </cfRule>
  </conditionalFormatting>
  <conditionalFormatting sqref="J1203">
    <cfRule type="expression" dxfId="12860" priority="12854">
      <formula>H1200="Wärme/Kälte"</formula>
    </cfRule>
  </conditionalFormatting>
  <conditionalFormatting sqref="K1203">
    <cfRule type="expression" dxfId="12859" priority="12853">
      <formula>H1200="Wärme/Kälte"</formula>
    </cfRule>
  </conditionalFormatting>
  <conditionalFormatting sqref="I1202">
    <cfRule type="expression" dxfId="12858" priority="12841">
      <formula>H1199=""</formula>
    </cfRule>
    <cfRule type="expression" dxfId="12857" priority="12852">
      <formula>H1199="Wärme/Kälte"</formula>
    </cfRule>
  </conditionalFormatting>
  <conditionalFormatting sqref="J1202">
    <cfRule type="expression" dxfId="12856" priority="12851">
      <formula>H1199="Wärme/Kälte"</formula>
    </cfRule>
  </conditionalFormatting>
  <conditionalFormatting sqref="K1202">
    <cfRule type="expression" dxfId="12855" priority="12850">
      <formula>H1199="Wärme/Kälte"</formula>
    </cfRule>
  </conditionalFormatting>
  <conditionalFormatting sqref="I1202">
    <cfRule type="expression" dxfId="12854" priority="12844">
      <formula>H1199="Strom"</formula>
    </cfRule>
    <cfRule type="expression" dxfId="12853" priority="12849">
      <formula>H1199="Erdgas"</formula>
    </cfRule>
  </conditionalFormatting>
  <conditionalFormatting sqref="J1202">
    <cfRule type="expression" dxfId="12852" priority="12843">
      <formula>H1199=""</formula>
    </cfRule>
    <cfRule type="expression" dxfId="12851" priority="12846">
      <formula>H1199="Strom"</formula>
    </cfRule>
    <cfRule type="expression" dxfId="12850" priority="12848">
      <formula>H1199="Erdgas"</formula>
    </cfRule>
  </conditionalFormatting>
  <conditionalFormatting sqref="K1202">
    <cfRule type="expression" dxfId="12849" priority="12842">
      <formula>H1199=""</formula>
    </cfRule>
    <cfRule type="expression" dxfId="12848" priority="12845">
      <formula>H1199="Strom"</formula>
    </cfRule>
    <cfRule type="expression" dxfId="12847" priority="12847">
      <formula>H1199="Erdgas"</formula>
    </cfRule>
  </conditionalFormatting>
  <conditionalFormatting sqref="I1211">
    <cfRule type="expression" dxfId="12846" priority="12840">
      <formula>H1208="Wärme/Kälte"</formula>
    </cfRule>
  </conditionalFormatting>
  <conditionalFormatting sqref="J1211">
    <cfRule type="expression" dxfId="12845" priority="12839">
      <formula>H1208="Wärme/Kälte"</formula>
    </cfRule>
  </conditionalFormatting>
  <conditionalFormatting sqref="K1211">
    <cfRule type="expression" dxfId="12844" priority="12838">
      <formula>H1208="Wärme/Kälte"</formula>
    </cfRule>
  </conditionalFormatting>
  <conditionalFormatting sqref="I1210">
    <cfRule type="expression" dxfId="12843" priority="12826">
      <formula>H1207=""</formula>
    </cfRule>
    <cfRule type="expression" dxfId="12842" priority="12837">
      <formula>H1207="Wärme/Kälte"</formula>
    </cfRule>
  </conditionalFormatting>
  <conditionalFormatting sqref="J1210">
    <cfRule type="expression" dxfId="12841" priority="12836">
      <formula>H1207="Wärme/Kälte"</formula>
    </cfRule>
  </conditionalFormatting>
  <conditionalFormatting sqref="K1210">
    <cfRule type="expression" dxfId="12840" priority="12835">
      <formula>H1207="Wärme/Kälte"</formula>
    </cfRule>
  </conditionalFormatting>
  <conditionalFormatting sqref="I1210">
    <cfRule type="expression" dxfId="12839" priority="12829">
      <formula>H1207="Strom"</formula>
    </cfRule>
    <cfRule type="expression" dxfId="12838" priority="12834">
      <formula>H1207="Erdgas"</formula>
    </cfRule>
  </conditionalFormatting>
  <conditionalFormatting sqref="J1210">
    <cfRule type="expression" dxfId="12837" priority="12828">
      <formula>H1207=""</formula>
    </cfRule>
    <cfRule type="expression" dxfId="12836" priority="12831">
      <formula>H1207="Strom"</formula>
    </cfRule>
    <cfRule type="expression" dxfId="12835" priority="12833">
      <formula>H1207="Erdgas"</formula>
    </cfRule>
  </conditionalFormatting>
  <conditionalFormatting sqref="K1210">
    <cfRule type="expression" dxfId="12834" priority="12827">
      <formula>H1207=""</formula>
    </cfRule>
    <cfRule type="expression" dxfId="12833" priority="12830">
      <formula>H1207="Strom"</formula>
    </cfRule>
    <cfRule type="expression" dxfId="12832" priority="12832">
      <formula>H1207="Erdgas"</formula>
    </cfRule>
  </conditionalFormatting>
  <conditionalFormatting sqref="I1219">
    <cfRule type="expression" dxfId="12831" priority="12825">
      <formula>H1216="Wärme/Kälte"</formula>
    </cfRule>
  </conditionalFormatting>
  <conditionalFormatting sqref="J1219">
    <cfRule type="expression" dxfId="12830" priority="12824">
      <formula>H1216="Wärme/Kälte"</formula>
    </cfRule>
  </conditionalFormatting>
  <conditionalFormatting sqref="K1219">
    <cfRule type="expression" dxfId="12829" priority="12823">
      <formula>H1216="Wärme/Kälte"</formula>
    </cfRule>
  </conditionalFormatting>
  <conditionalFormatting sqref="I1218">
    <cfRule type="expression" dxfId="12828" priority="12811">
      <formula>H1215=""</formula>
    </cfRule>
    <cfRule type="expression" dxfId="12827" priority="12822">
      <formula>H1215="Wärme/Kälte"</formula>
    </cfRule>
  </conditionalFormatting>
  <conditionalFormatting sqref="J1218">
    <cfRule type="expression" dxfId="12826" priority="12821">
      <formula>H1215="Wärme/Kälte"</formula>
    </cfRule>
  </conditionalFormatting>
  <conditionalFormatting sqref="K1218">
    <cfRule type="expression" dxfId="12825" priority="12820">
      <formula>H1215="Wärme/Kälte"</formula>
    </cfRule>
  </conditionalFormatting>
  <conditionalFormatting sqref="I1218">
    <cfRule type="expression" dxfId="12824" priority="12814">
      <formula>H1215="Strom"</formula>
    </cfRule>
    <cfRule type="expression" dxfId="12823" priority="12819">
      <formula>H1215="Erdgas"</formula>
    </cfRule>
  </conditionalFormatting>
  <conditionalFormatting sqref="J1218">
    <cfRule type="expression" dxfId="12822" priority="12813">
      <formula>H1215=""</formula>
    </cfRule>
    <cfRule type="expression" dxfId="12821" priority="12816">
      <formula>H1215="Strom"</formula>
    </cfRule>
    <cfRule type="expression" dxfId="12820" priority="12818">
      <formula>H1215="Erdgas"</formula>
    </cfRule>
  </conditionalFormatting>
  <conditionalFormatting sqref="K1218">
    <cfRule type="expression" dxfId="12819" priority="12812">
      <formula>H1215=""</formula>
    </cfRule>
    <cfRule type="expression" dxfId="12818" priority="12815">
      <formula>H1215="Strom"</formula>
    </cfRule>
    <cfRule type="expression" dxfId="12817" priority="12817">
      <formula>H1215="Erdgas"</formula>
    </cfRule>
  </conditionalFormatting>
  <conditionalFormatting sqref="I1227">
    <cfRule type="expression" dxfId="12816" priority="12810">
      <formula>H1224="Wärme/Kälte"</formula>
    </cfRule>
  </conditionalFormatting>
  <conditionalFormatting sqref="J1227">
    <cfRule type="expression" dxfId="12815" priority="12809">
      <formula>H1224="Wärme/Kälte"</formula>
    </cfRule>
  </conditionalFormatting>
  <conditionalFormatting sqref="K1227">
    <cfRule type="expression" dxfId="12814" priority="12808">
      <formula>H1224="Wärme/Kälte"</formula>
    </cfRule>
  </conditionalFormatting>
  <conditionalFormatting sqref="I1226">
    <cfRule type="expression" dxfId="12813" priority="12796">
      <formula>H1223=""</formula>
    </cfRule>
    <cfRule type="expression" dxfId="12812" priority="12807">
      <formula>H1223="Wärme/Kälte"</formula>
    </cfRule>
  </conditionalFormatting>
  <conditionalFormatting sqref="J1226">
    <cfRule type="expression" dxfId="12811" priority="12806">
      <formula>H1223="Wärme/Kälte"</formula>
    </cfRule>
  </conditionalFormatting>
  <conditionalFormatting sqref="K1226">
    <cfRule type="expression" dxfId="12810" priority="12805">
      <formula>H1223="Wärme/Kälte"</formula>
    </cfRule>
  </conditionalFormatting>
  <conditionalFormatting sqref="I1226">
    <cfRule type="expression" dxfId="12809" priority="12799">
      <formula>H1223="Strom"</formula>
    </cfRule>
    <cfRule type="expression" dxfId="12808" priority="12804">
      <formula>H1223="Erdgas"</formula>
    </cfRule>
  </conditionalFormatting>
  <conditionalFormatting sqref="J1226">
    <cfRule type="expression" dxfId="12807" priority="12798">
      <formula>H1223=""</formula>
    </cfRule>
    <cfRule type="expression" dxfId="12806" priority="12801">
      <formula>H1223="Strom"</formula>
    </cfRule>
    <cfRule type="expression" dxfId="12805" priority="12803">
      <formula>H1223="Erdgas"</formula>
    </cfRule>
  </conditionalFormatting>
  <conditionalFormatting sqref="K1226">
    <cfRule type="expression" dxfId="12804" priority="12797">
      <formula>H1223=""</formula>
    </cfRule>
    <cfRule type="expression" dxfId="12803" priority="12800">
      <formula>H1223="Strom"</formula>
    </cfRule>
    <cfRule type="expression" dxfId="12802" priority="12802">
      <formula>H1223="Erdgas"</formula>
    </cfRule>
  </conditionalFormatting>
  <conditionalFormatting sqref="I1235">
    <cfRule type="expression" dxfId="12801" priority="12795">
      <formula>H1232="Wärme/Kälte"</formula>
    </cfRule>
  </conditionalFormatting>
  <conditionalFormatting sqref="J1235">
    <cfRule type="expression" dxfId="12800" priority="12794">
      <formula>H1232="Wärme/Kälte"</formula>
    </cfRule>
  </conditionalFormatting>
  <conditionalFormatting sqref="K1235">
    <cfRule type="expression" dxfId="12799" priority="12793">
      <formula>H1232="Wärme/Kälte"</formula>
    </cfRule>
  </conditionalFormatting>
  <conditionalFormatting sqref="I1234">
    <cfRule type="expression" dxfId="12798" priority="12781">
      <formula>H1231=""</formula>
    </cfRule>
    <cfRule type="expression" dxfId="12797" priority="12792">
      <formula>H1231="Wärme/Kälte"</formula>
    </cfRule>
  </conditionalFormatting>
  <conditionalFormatting sqref="J1234">
    <cfRule type="expression" dxfId="12796" priority="12791">
      <formula>H1231="Wärme/Kälte"</formula>
    </cfRule>
  </conditionalFormatting>
  <conditionalFormatting sqref="K1234">
    <cfRule type="expression" dxfId="12795" priority="12790">
      <formula>H1231="Wärme/Kälte"</formula>
    </cfRule>
  </conditionalFormatting>
  <conditionalFormatting sqref="I1234">
    <cfRule type="expression" dxfId="12794" priority="12784">
      <formula>H1231="Strom"</formula>
    </cfRule>
    <cfRule type="expression" dxfId="12793" priority="12789">
      <formula>H1231="Erdgas"</formula>
    </cfRule>
  </conditionalFormatting>
  <conditionalFormatting sqref="J1234">
    <cfRule type="expression" dxfId="12792" priority="12783">
      <formula>H1231=""</formula>
    </cfRule>
    <cfRule type="expression" dxfId="12791" priority="12786">
      <formula>H1231="Strom"</formula>
    </cfRule>
    <cfRule type="expression" dxfId="12790" priority="12788">
      <formula>H1231="Erdgas"</formula>
    </cfRule>
  </conditionalFormatting>
  <conditionalFormatting sqref="K1234">
    <cfRule type="expression" dxfId="12789" priority="12782">
      <formula>H1231=""</formula>
    </cfRule>
    <cfRule type="expression" dxfId="12788" priority="12785">
      <formula>H1231="Strom"</formula>
    </cfRule>
    <cfRule type="expression" dxfId="12787" priority="12787">
      <formula>H1231="Erdgas"</formula>
    </cfRule>
  </conditionalFormatting>
  <conditionalFormatting sqref="I1243">
    <cfRule type="expression" dxfId="12786" priority="12780">
      <formula>H1240="Wärme/Kälte"</formula>
    </cfRule>
  </conditionalFormatting>
  <conditionalFormatting sqref="J1243">
    <cfRule type="expression" dxfId="12785" priority="12779">
      <formula>H1240="Wärme/Kälte"</formula>
    </cfRule>
  </conditionalFormatting>
  <conditionalFormatting sqref="K1243">
    <cfRule type="expression" dxfId="12784" priority="12778">
      <formula>H1240="Wärme/Kälte"</formula>
    </cfRule>
  </conditionalFormatting>
  <conditionalFormatting sqref="I1242">
    <cfRule type="expression" dxfId="12783" priority="12766">
      <formula>H1239=""</formula>
    </cfRule>
    <cfRule type="expression" dxfId="12782" priority="12777">
      <formula>H1239="Wärme/Kälte"</formula>
    </cfRule>
  </conditionalFormatting>
  <conditionalFormatting sqref="J1242">
    <cfRule type="expression" dxfId="12781" priority="12776">
      <formula>H1239="Wärme/Kälte"</formula>
    </cfRule>
  </conditionalFormatting>
  <conditionalFormatting sqref="K1242">
    <cfRule type="expression" dxfId="12780" priority="12775">
      <formula>H1239="Wärme/Kälte"</formula>
    </cfRule>
  </conditionalFormatting>
  <conditionalFormatting sqref="I1242">
    <cfRule type="expression" dxfId="12779" priority="12769">
      <formula>H1239="Strom"</formula>
    </cfRule>
    <cfRule type="expression" dxfId="12778" priority="12774">
      <formula>H1239="Erdgas"</formula>
    </cfRule>
  </conditionalFormatting>
  <conditionalFormatting sqref="J1242">
    <cfRule type="expression" dxfId="12777" priority="12768">
      <formula>H1239=""</formula>
    </cfRule>
    <cfRule type="expression" dxfId="12776" priority="12771">
      <formula>H1239="Strom"</formula>
    </cfRule>
    <cfRule type="expression" dxfId="12775" priority="12773">
      <formula>H1239="Erdgas"</formula>
    </cfRule>
  </conditionalFormatting>
  <conditionalFormatting sqref="K1242">
    <cfRule type="expression" dxfId="12774" priority="12767">
      <formula>H1239=""</formula>
    </cfRule>
    <cfRule type="expression" dxfId="12773" priority="12770">
      <formula>H1239="Strom"</formula>
    </cfRule>
    <cfRule type="expression" dxfId="12772" priority="12772">
      <formula>H1239="Erdgas"</formula>
    </cfRule>
  </conditionalFormatting>
  <conditionalFormatting sqref="I1251">
    <cfRule type="expression" dxfId="12771" priority="12765">
      <formula>H1248="Wärme/Kälte"</formula>
    </cfRule>
  </conditionalFormatting>
  <conditionalFormatting sqref="J1251">
    <cfRule type="expression" dxfId="12770" priority="12764">
      <formula>H1248="Wärme/Kälte"</formula>
    </cfRule>
  </conditionalFormatting>
  <conditionalFormatting sqref="K1251">
    <cfRule type="expression" dxfId="12769" priority="12763">
      <formula>H1248="Wärme/Kälte"</formula>
    </cfRule>
  </conditionalFormatting>
  <conditionalFormatting sqref="I1250">
    <cfRule type="expression" dxfId="12768" priority="12751">
      <formula>H1247=""</formula>
    </cfRule>
    <cfRule type="expression" dxfId="12767" priority="12762">
      <formula>H1247="Wärme/Kälte"</formula>
    </cfRule>
  </conditionalFormatting>
  <conditionalFormatting sqref="J1250">
    <cfRule type="expression" dxfId="12766" priority="12761">
      <formula>H1247="Wärme/Kälte"</formula>
    </cfRule>
  </conditionalFormatting>
  <conditionalFormatting sqref="K1250">
    <cfRule type="expression" dxfId="12765" priority="12760">
      <formula>H1247="Wärme/Kälte"</formula>
    </cfRule>
  </conditionalFormatting>
  <conditionalFormatting sqref="I1250">
    <cfRule type="expression" dxfId="12764" priority="12754">
      <formula>H1247="Strom"</formula>
    </cfRule>
    <cfRule type="expression" dxfId="12763" priority="12759">
      <formula>H1247="Erdgas"</formula>
    </cfRule>
  </conditionalFormatting>
  <conditionalFormatting sqref="J1250">
    <cfRule type="expression" dxfId="12762" priority="12753">
      <formula>H1247=""</formula>
    </cfRule>
    <cfRule type="expression" dxfId="12761" priority="12756">
      <formula>H1247="Strom"</formula>
    </cfRule>
    <cfRule type="expression" dxfId="12760" priority="12758">
      <formula>H1247="Erdgas"</formula>
    </cfRule>
  </conditionalFormatting>
  <conditionalFormatting sqref="K1250">
    <cfRule type="expression" dxfId="12759" priority="12752">
      <formula>H1247=""</formula>
    </cfRule>
    <cfRule type="expression" dxfId="12758" priority="12755">
      <formula>H1247="Strom"</formula>
    </cfRule>
    <cfRule type="expression" dxfId="12757" priority="12757">
      <formula>H1247="Erdgas"</formula>
    </cfRule>
  </conditionalFormatting>
  <conditionalFormatting sqref="I1259">
    <cfRule type="expression" dxfId="12756" priority="12750">
      <formula>H1256="Wärme/Kälte"</formula>
    </cfRule>
  </conditionalFormatting>
  <conditionalFormatting sqref="J1259">
    <cfRule type="expression" dxfId="12755" priority="12749">
      <formula>H1256="Wärme/Kälte"</formula>
    </cfRule>
  </conditionalFormatting>
  <conditionalFormatting sqref="K1259">
    <cfRule type="expression" dxfId="12754" priority="12748">
      <formula>H1256="Wärme/Kälte"</formula>
    </cfRule>
  </conditionalFormatting>
  <conditionalFormatting sqref="I1258">
    <cfRule type="expression" dxfId="12753" priority="12736">
      <formula>H1255=""</formula>
    </cfRule>
    <cfRule type="expression" dxfId="12752" priority="12747">
      <formula>H1255="Wärme/Kälte"</formula>
    </cfRule>
  </conditionalFormatting>
  <conditionalFormatting sqref="J1258">
    <cfRule type="expression" dxfId="12751" priority="12746">
      <formula>H1255="Wärme/Kälte"</formula>
    </cfRule>
  </conditionalFormatting>
  <conditionalFormatting sqref="K1258">
    <cfRule type="expression" dxfId="12750" priority="12745">
      <formula>H1255="Wärme/Kälte"</formula>
    </cfRule>
  </conditionalFormatting>
  <conditionalFormatting sqref="I1258">
    <cfRule type="expression" dxfId="12749" priority="12739">
      <formula>H1255="Strom"</formula>
    </cfRule>
    <cfRule type="expression" dxfId="12748" priority="12744">
      <formula>H1255="Erdgas"</formula>
    </cfRule>
  </conditionalFormatting>
  <conditionalFormatting sqref="J1258">
    <cfRule type="expression" dxfId="12747" priority="12738">
      <formula>H1255=""</formula>
    </cfRule>
    <cfRule type="expression" dxfId="12746" priority="12741">
      <formula>H1255="Strom"</formula>
    </cfRule>
    <cfRule type="expression" dxfId="12745" priority="12743">
      <formula>H1255="Erdgas"</formula>
    </cfRule>
  </conditionalFormatting>
  <conditionalFormatting sqref="K1258">
    <cfRule type="expression" dxfId="12744" priority="12737">
      <formula>H1255=""</formula>
    </cfRule>
    <cfRule type="expression" dxfId="12743" priority="12740">
      <formula>H1255="Strom"</formula>
    </cfRule>
    <cfRule type="expression" dxfId="12742" priority="12742">
      <formula>H1255="Erdgas"</formula>
    </cfRule>
  </conditionalFormatting>
  <conditionalFormatting sqref="I1267">
    <cfRule type="expression" dxfId="12741" priority="12735">
      <formula>H1264="Wärme/Kälte"</formula>
    </cfRule>
  </conditionalFormatting>
  <conditionalFormatting sqref="J1267">
    <cfRule type="expression" dxfId="12740" priority="12734">
      <formula>H1264="Wärme/Kälte"</formula>
    </cfRule>
  </conditionalFormatting>
  <conditionalFormatting sqref="K1267">
    <cfRule type="expression" dxfId="12739" priority="12733">
      <formula>H1264="Wärme/Kälte"</formula>
    </cfRule>
  </conditionalFormatting>
  <conditionalFormatting sqref="I1266">
    <cfRule type="expression" dxfId="12738" priority="12721">
      <formula>H1263=""</formula>
    </cfRule>
    <cfRule type="expression" dxfId="12737" priority="12732">
      <formula>H1263="Wärme/Kälte"</formula>
    </cfRule>
  </conditionalFormatting>
  <conditionalFormatting sqref="J1266">
    <cfRule type="expression" dxfId="12736" priority="12731">
      <formula>H1263="Wärme/Kälte"</formula>
    </cfRule>
  </conditionalFormatting>
  <conditionalFormatting sqref="K1266">
    <cfRule type="expression" dxfId="12735" priority="12730">
      <formula>H1263="Wärme/Kälte"</formula>
    </cfRule>
  </conditionalFormatting>
  <conditionalFormatting sqref="I1266">
    <cfRule type="expression" dxfId="12734" priority="12724">
      <formula>H1263="Strom"</formula>
    </cfRule>
    <cfRule type="expression" dxfId="12733" priority="12729">
      <formula>H1263="Erdgas"</formula>
    </cfRule>
  </conditionalFormatting>
  <conditionalFormatting sqref="J1266">
    <cfRule type="expression" dxfId="12732" priority="12723">
      <formula>H1263=""</formula>
    </cfRule>
    <cfRule type="expression" dxfId="12731" priority="12726">
      <formula>H1263="Strom"</formula>
    </cfRule>
    <cfRule type="expression" dxfId="12730" priority="12728">
      <formula>H1263="Erdgas"</formula>
    </cfRule>
  </conditionalFormatting>
  <conditionalFormatting sqref="K1266">
    <cfRule type="expression" dxfId="12729" priority="12722">
      <formula>H1263=""</formula>
    </cfRule>
    <cfRule type="expression" dxfId="12728" priority="12725">
      <formula>H1263="Strom"</formula>
    </cfRule>
    <cfRule type="expression" dxfId="12727" priority="12727">
      <formula>H1263="Erdgas"</formula>
    </cfRule>
  </conditionalFormatting>
  <conditionalFormatting sqref="I1275">
    <cfRule type="expression" dxfId="12726" priority="12720">
      <formula>H1272="Wärme/Kälte"</formula>
    </cfRule>
  </conditionalFormatting>
  <conditionalFormatting sqref="J1275">
    <cfRule type="expression" dxfId="12725" priority="12719">
      <formula>H1272="Wärme/Kälte"</formula>
    </cfRule>
  </conditionalFormatting>
  <conditionalFormatting sqref="K1275">
    <cfRule type="expression" dxfId="12724" priority="12718">
      <formula>H1272="Wärme/Kälte"</formula>
    </cfRule>
  </conditionalFormatting>
  <conditionalFormatting sqref="I1274">
    <cfRule type="expression" dxfId="12723" priority="12706">
      <formula>H1271=""</formula>
    </cfRule>
    <cfRule type="expression" dxfId="12722" priority="12717">
      <formula>H1271="Wärme/Kälte"</formula>
    </cfRule>
  </conditionalFormatting>
  <conditionalFormatting sqref="J1274">
    <cfRule type="expression" dxfId="12721" priority="12716">
      <formula>H1271="Wärme/Kälte"</formula>
    </cfRule>
  </conditionalFormatting>
  <conditionalFormatting sqref="K1274">
    <cfRule type="expression" dxfId="12720" priority="12715">
      <formula>H1271="Wärme/Kälte"</formula>
    </cfRule>
  </conditionalFormatting>
  <conditionalFormatting sqref="I1274">
    <cfRule type="expression" dxfId="12719" priority="12709">
      <formula>H1271="Strom"</formula>
    </cfRule>
    <cfRule type="expression" dxfId="12718" priority="12714">
      <formula>H1271="Erdgas"</formula>
    </cfRule>
  </conditionalFormatting>
  <conditionalFormatting sqref="J1274">
    <cfRule type="expression" dxfId="12717" priority="12708">
      <formula>H1271=""</formula>
    </cfRule>
    <cfRule type="expression" dxfId="12716" priority="12711">
      <formula>H1271="Strom"</formula>
    </cfRule>
    <cfRule type="expression" dxfId="12715" priority="12713">
      <formula>H1271="Erdgas"</formula>
    </cfRule>
  </conditionalFormatting>
  <conditionalFormatting sqref="K1274">
    <cfRule type="expression" dxfId="12714" priority="12707">
      <formula>H1271=""</formula>
    </cfRule>
    <cfRule type="expression" dxfId="12713" priority="12710">
      <formula>H1271="Strom"</formula>
    </cfRule>
    <cfRule type="expression" dxfId="12712" priority="12712">
      <formula>H1271="Erdgas"</formula>
    </cfRule>
  </conditionalFormatting>
  <conditionalFormatting sqref="I1283">
    <cfRule type="expression" dxfId="12711" priority="12705">
      <formula>H1280="Wärme/Kälte"</formula>
    </cfRule>
  </conditionalFormatting>
  <conditionalFormatting sqref="J1283">
    <cfRule type="expression" dxfId="12710" priority="12704">
      <formula>H1280="Wärme/Kälte"</formula>
    </cfRule>
  </conditionalFormatting>
  <conditionalFormatting sqref="K1283">
    <cfRule type="expression" dxfId="12709" priority="12703">
      <formula>H1280="Wärme/Kälte"</formula>
    </cfRule>
  </conditionalFormatting>
  <conditionalFormatting sqref="I1282">
    <cfRule type="expression" dxfId="12708" priority="12691">
      <formula>H1279=""</formula>
    </cfRule>
    <cfRule type="expression" dxfId="12707" priority="12702">
      <formula>H1279="Wärme/Kälte"</formula>
    </cfRule>
  </conditionalFormatting>
  <conditionalFormatting sqref="J1282">
    <cfRule type="expression" dxfId="12706" priority="12701">
      <formula>H1279="Wärme/Kälte"</formula>
    </cfRule>
  </conditionalFormatting>
  <conditionalFormatting sqref="K1282">
    <cfRule type="expression" dxfId="12705" priority="12700">
      <formula>H1279="Wärme/Kälte"</formula>
    </cfRule>
  </conditionalFormatting>
  <conditionalFormatting sqref="I1282">
    <cfRule type="expression" dxfId="12704" priority="12694">
      <formula>H1279="Strom"</formula>
    </cfRule>
    <cfRule type="expression" dxfId="12703" priority="12699">
      <formula>H1279="Erdgas"</formula>
    </cfRule>
  </conditionalFormatting>
  <conditionalFormatting sqref="J1282">
    <cfRule type="expression" dxfId="12702" priority="12693">
      <formula>H1279=""</formula>
    </cfRule>
    <cfRule type="expression" dxfId="12701" priority="12696">
      <formula>H1279="Strom"</formula>
    </cfRule>
    <cfRule type="expression" dxfId="12700" priority="12698">
      <formula>H1279="Erdgas"</formula>
    </cfRule>
  </conditionalFormatting>
  <conditionalFormatting sqref="K1282">
    <cfRule type="expression" dxfId="12699" priority="12692">
      <formula>H1279=""</formula>
    </cfRule>
    <cfRule type="expression" dxfId="12698" priority="12695">
      <formula>H1279="Strom"</formula>
    </cfRule>
    <cfRule type="expression" dxfId="12697" priority="12697">
      <formula>H1279="Erdgas"</formula>
    </cfRule>
  </conditionalFormatting>
  <conditionalFormatting sqref="I1291">
    <cfRule type="expression" dxfId="12696" priority="12690">
      <formula>H1288="Wärme/Kälte"</formula>
    </cfRule>
  </conditionalFormatting>
  <conditionalFormatting sqref="J1291">
    <cfRule type="expression" dxfId="12695" priority="12689">
      <formula>H1288="Wärme/Kälte"</formula>
    </cfRule>
  </conditionalFormatting>
  <conditionalFormatting sqref="K1291">
    <cfRule type="expression" dxfId="12694" priority="12688">
      <formula>H1288="Wärme/Kälte"</formula>
    </cfRule>
  </conditionalFormatting>
  <conditionalFormatting sqref="I1290">
    <cfRule type="expression" dxfId="12693" priority="12676">
      <formula>H1287=""</formula>
    </cfRule>
    <cfRule type="expression" dxfId="12692" priority="12687">
      <formula>H1287="Wärme/Kälte"</formula>
    </cfRule>
  </conditionalFormatting>
  <conditionalFormatting sqref="J1290">
    <cfRule type="expression" dxfId="12691" priority="12686">
      <formula>H1287="Wärme/Kälte"</formula>
    </cfRule>
  </conditionalFormatting>
  <conditionalFormatting sqref="K1290">
    <cfRule type="expression" dxfId="12690" priority="12685">
      <formula>H1287="Wärme/Kälte"</formula>
    </cfRule>
  </conditionalFormatting>
  <conditionalFormatting sqref="I1290">
    <cfRule type="expression" dxfId="12689" priority="12679">
      <formula>H1287="Strom"</formula>
    </cfRule>
    <cfRule type="expression" dxfId="12688" priority="12684">
      <formula>H1287="Erdgas"</formula>
    </cfRule>
  </conditionalFormatting>
  <conditionalFormatting sqref="J1290">
    <cfRule type="expression" dxfId="12687" priority="12678">
      <formula>H1287=""</formula>
    </cfRule>
    <cfRule type="expression" dxfId="12686" priority="12681">
      <formula>H1287="Strom"</formula>
    </cfRule>
    <cfRule type="expression" dxfId="12685" priority="12683">
      <formula>H1287="Erdgas"</formula>
    </cfRule>
  </conditionalFormatting>
  <conditionalFormatting sqref="K1290">
    <cfRule type="expression" dxfId="12684" priority="12677">
      <formula>H1287=""</formula>
    </cfRule>
    <cfRule type="expression" dxfId="12683" priority="12680">
      <formula>H1287="Strom"</formula>
    </cfRule>
    <cfRule type="expression" dxfId="12682" priority="12682">
      <formula>H1287="Erdgas"</formula>
    </cfRule>
  </conditionalFormatting>
  <conditionalFormatting sqref="I1299">
    <cfRule type="expression" dxfId="12681" priority="12675">
      <formula>H1296="Wärme/Kälte"</formula>
    </cfRule>
  </conditionalFormatting>
  <conditionalFormatting sqref="J1299">
    <cfRule type="expression" dxfId="12680" priority="12674">
      <formula>H1296="Wärme/Kälte"</formula>
    </cfRule>
  </conditionalFormatting>
  <conditionalFormatting sqref="K1299">
    <cfRule type="expression" dxfId="12679" priority="12673">
      <formula>H1296="Wärme/Kälte"</formula>
    </cfRule>
  </conditionalFormatting>
  <conditionalFormatting sqref="I1298">
    <cfRule type="expression" dxfId="12678" priority="12661">
      <formula>H1295=""</formula>
    </cfRule>
    <cfRule type="expression" dxfId="12677" priority="12672">
      <formula>H1295="Wärme/Kälte"</formula>
    </cfRule>
  </conditionalFormatting>
  <conditionalFormatting sqref="J1298">
    <cfRule type="expression" dxfId="12676" priority="12671">
      <formula>H1295="Wärme/Kälte"</formula>
    </cfRule>
  </conditionalFormatting>
  <conditionalFormatting sqref="K1298">
    <cfRule type="expression" dxfId="12675" priority="12670">
      <formula>H1295="Wärme/Kälte"</formula>
    </cfRule>
  </conditionalFormatting>
  <conditionalFormatting sqref="I1298">
    <cfRule type="expression" dxfId="12674" priority="12664">
      <formula>H1295="Strom"</formula>
    </cfRule>
    <cfRule type="expression" dxfId="12673" priority="12669">
      <formula>H1295="Erdgas"</formula>
    </cfRule>
  </conditionalFormatting>
  <conditionalFormatting sqref="J1298">
    <cfRule type="expression" dxfId="12672" priority="12663">
      <formula>H1295=""</formula>
    </cfRule>
    <cfRule type="expression" dxfId="12671" priority="12666">
      <formula>H1295="Strom"</formula>
    </cfRule>
    <cfRule type="expression" dxfId="12670" priority="12668">
      <formula>H1295="Erdgas"</formula>
    </cfRule>
  </conditionalFormatting>
  <conditionalFormatting sqref="K1298">
    <cfRule type="expression" dxfId="12669" priority="12662">
      <formula>H1295=""</formula>
    </cfRule>
    <cfRule type="expression" dxfId="12668" priority="12665">
      <formula>H1295="Strom"</formula>
    </cfRule>
    <cfRule type="expression" dxfId="12667" priority="12667">
      <formula>H1295="Erdgas"</formula>
    </cfRule>
  </conditionalFormatting>
  <conditionalFormatting sqref="I1307">
    <cfRule type="expression" dxfId="12666" priority="12660">
      <formula>H1304="Wärme/Kälte"</formula>
    </cfRule>
  </conditionalFormatting>
  <conditionalFormatting sqref="J1307">
    <cfRule type="expression" dxfId="12665" priority="12659">
      <formula>H1304="Wärme/Kälte"</formula>
    </cfRule>
  </conditionalFormatting>
  <conditionalFormatting sqref="K1307">
    <cfRule type="expression" dxfId="12664" priority="12658">
      <formula>H1304="Wärme/Kälte"</formula>
    </cfRule>
  </conditionalFormatting>
  <conditionalFormatting sqref="I1306">
    <cfRule type="expression" dxfId="12663" priority="12646">
      <formula>H1303=""</formula>
    </cfRule>
    <cfRule type="expression" dxfId="12662" priority="12657">
      <formula>H1303="Wärme/Kälte"</formula>
    </cfRule>
  </conditionalFormatting>
  <conditionalFormatting sqref="J1306">
    <cfRule type="expression" dxfId="12661" priority="12656">
      <formula>H1303="Wärme/Kälte"</formula>
    </cfRule>
  </conditionalFormatting>
  <conditionalFormatting sqref="K1306">
    <cfRule type="expression" dxfId="12660" priority="12655">
      <formula>H1303="Wärme/Kälte"</formula>
    </cfRule>
  </conditionalFormatting>
  <conditionalFormatting sqref="I1306">
    <cfRule type="expression" dxfId="12659" priority="12649">
      <formula>H1303="Strom"</formula>
    </cfRule>
    <cfRule type="expression" dxfId="12658" priority="12654">
      <formula>H1303="Erdgas"</formula>
    </cfRule>
  </conditionalFormatting>
  <conditionalFormatting sqref="J1306">
    <cfRule type="expression" dxfId="12657" priority="12648">
      <formula>H1303=""</formula>
    </cfRule>
    <cfRule type="expression" dxfId="12656" priority="12651">
      <formula>H1303="Strom"</formula>
    </cfRule>
    <cfRule type="expression" dxfId="12655" priority="12653">
      <formula>H1303="Erdgas"</formula>
    </cfRule>
  </conditionalFormatting>
  <conditionalFormatting sqref="K1306">
    <cfRule type="expression" dxfId="12654" priority="12647">
      <formula>H1303=""</formula>
    </cfRule>
    <cfRule type="expression" dxfId="12653" priority="12650">
      <formula>H1303="Strom"</formula>
    </cfRule>
    <cfRule type="expression" dxfId="12652" priority="12652">
      <formula>H1303="Erdgas"</formula>
    </cfRule>
  </conditionalFormatting>
  <conditionalFormatting sqref="I1315">
    <cfRule type="expression" dxfId="12651" priority="12645">
      <formula>H1312="Wärme/Kälte"</formula>
    </cfRule>
  </conditionalFormatting>
  <conditionalFormatting sqref="J1315">
    <cfRule type="expression" dxfId="12650" priority="12644">
      <formula>H1312="Wärme/Kälte"</formula>
    </cfRule>
  </conditionalFormatting>
  <conditionalFormatting sqref="K1315">
    <cfRule type="expression" dxfId="12649" priority="12643">
      <formula>H1312="Wärme/Kälte"</formula>
    </cfRule>
  </conditionalFormatting>
  <conditionalFormatting sqref="I1314">
    <cfRule type="expression" dxfId="12648" priority="12631">
      <formula>H1311=""</formula>
    </cfRule>
    <cfRule type="expression" dxfId="12647" priority="12642">
      <formula>H1311="Wärme/Kälte"</formula>
    </cfRule>
  </conditionalFormatting>
  <conditionalFormatting sqref="J1314">
    <cfRule type="expression" dxfId="12646" priority="12641">
      <formula>H1311="Wärme/Kälte"</formula>
    </cfRule>
  </conditionalFormatting>
  <conditionalFormatting sqref="K1314">
    <cfRule type="expression" dxfId="12645" priority="12640">
      <formula>H1311="Wärme/Kälte"</formula>
    </cfRule>
  </conditionalFormatting>
  <conditionalFormatting sqref="I1314">
    <cfRule type="expression" dxfId="12644" priority="12634">
      <formula>H1311="Strom"</formula>
    </cfRule>
    <cfRule type="expression" dxfId="12643" priority="12639">
      <formula>H1311="Erdgas"</formula>
    </cfRule>
  </conditionalFormatting>
  <conditionalFormatting sqref="J1314">
    <cfRule type="expression" dxfId="12642" priority="12633">
      <formula>H1311=""</formula>
    </cfRule>
    <cfRule type="expression" dxfId="12641" priority="12636">
      <formula>H1311="Strom"</formula>
    </cfRule>
    <cfRule type="expression" dxfId="12640" priority="12638">
      <formula>H1311="Erdgas"</formula>
    </cfRule>
  </conditionalFormatting>
  <conditionalFormatting sqref="K1314">
    <cfRule type="expression" dxfId="12639" priority="12632">
      <formula>H1311=""</formula>
    </cfRule>
    <cfRule type="expression" dxfId="12638" priority="12635">
      <formula>H1311="Strom"</formula>
    </cfRule>
    <cfRule type="expression" dxfId="12637" priority="12637">
      <formula>H1311="Erdgas"</formula>
    </cfRule>
  </conditionalFormatting>
  <conditionalFormatting sqref="I1323">
    <cfRule type="expression" dxfId="12636" priority="12630">
      <formula>H1320="Wärme/Kälte"</formula>
    </cfRule>
  </conditionalFormatting>
  <conditionalFormatting sqref="J1323">
    <cfRule type="expression" dxfId="12635" priority="12629">
      <formula>H1320="Wärme/Kälte"</formula>
    </cfRule>
  </conditionalFormatting>
  <conditionalFormatting sqref="K1323">
    <cfRule type="expression" dxfId="12634" priority="12628">
      <formula>H1320="Wärme/Kälte"</formula>
    </cfRule>
  </conditionalFormatting>
  <conditionalFormatting sqref="I1322">
    <cfRule type="expression" dxfId="12633" priority="12616">
      <formula>H1319=""</formula>
    </cfRule>
    <cfRule type="expression" dxfId="12632" priority="12627">
      <formula>H1319="Wärme/Kälte"</formula>
    </cfRule>
  </conditionalFormatting>
  <conditionalFormatting sqref="J1322">
    <cfRule type="expression" dxfId="12631" priority="12626">
      <formula>H1319="Wärme/Kälte"</formula>
    </cfRule>
  </conditionalFormatting>
  <conditionalFormatting sqref="K1322">
    <cfRule type="expression" dxfId="12630" priority="12625">
      <formula>H1319="Wärme/Kälte"</formula>
    </cfRule>
  </conditionalFormatting>
  <conditionalFormatting sqref="I1322">
    <cfRule type="expression" dxfId="12629" priority="12619">
      <formula>H1319="Strom"</formula>
    </cfRule>
    <cfRule type="expression" dxfId="12628" priority="12624">
      <formula>H1319="Erdgas"</formula>
    </cfRule>
  </conditionalFormatting>
  <conditionalFormatting sqref="J1322">
    <cfRule type="expression" dxfId="12627" priority="12618">
      <formula>H1319=""</formula>
    </cfRule>
    <cfRule type="expression" dxfId="12626" priority="12621">
      <formula>H1319="Strom"</formula>
    </cfRule>
    <cfRule type="expression" dxfId="12625" priority="12623">
      <formula>H1319="Erdgas"</formula>
    </cfRule>
  </conditionalFormatting>
  <conditionalFormatting sqref="K1322">
    <cfRule type="expression" dxfId="12624" priority="12617">
      <formula>H1319=""</formula>
    </cfRule>
    <cfRule type="expression" dxfId="12623" priority="12620">
      <formula>H1319="Strom"</formula>
    </cfRule>
    <cfRule type="expression" dxfId="12622" priority="12622">
      <formula>H1319="Erdgas"</formula>
    </cfRule>
  </conditionalFormatting>
  <conditionalFormatting sqref="I1331">
    <cfRule type="expression" dxfId="12621" priority="12615">
      <formula>H1328="Wärme/Kälte"</formula>
    </cfRule>
  </conditionalFormatting>
  <conditionalFormatting sqref="J1331">
    <cfRule type="expression" dxfId="12620" priority="12614">
      <formula>H1328="Wärme/Kälte"</formula>
    </cfRule>
  </conditionalFormatting>
  <conditionalFormatting sqref="K1331">
    <cfRule type="expression" dxfId="12619" priority="12613">
      <formula>H1328="Wärme/Kälte"</formula>
    </cfRule>
  </conditionalFormatting>
  <conditionalFormatting sqref="I1330">
    <cfRule type="expression" dxfId="12618" priority="12601">
      <formula>H1327=""</formula>
    </cfRule>
    <cfRule type="expression" dxfId="12617" priority="12612">
      <formula>H1327="Wärme/Kälte"</formula>
    </cfRule>
  </conditionalFormatting>
  <conditionalFormatting sqref="J1330">
    <cfRule type="expression" dxfId="12616" priority="12611">
      <formula>H1327="Wärme/Kälte"</formula>
    </cfRule>
  </conditionalFormatting>
  <conditionalFormatting sqref="K1330">
    <cfRule type="expression" dxfId="12615" priority="12610">
      <formula>H1327="Wärme/Kälte"</formula>
    </cfRule>
  </conditionalFormatting>
  <conditionalFormatting sqref="I1330">
    <cfRule type="expression" dxfId="12614" priority="12604">
      <formula>H1327="Strom"</formula>
    </cfRule>
    <cfRule type="expression" dxfId="12613" priority="12609">
      <formula>H1327="Erdgas"</formula>
    </cfRule>
  </conditionalFormatting>
  <conditionalFormatting sqref="J1330">
    <cfRule type="expression" dxfId="12612" priority="12603">
      <formula>H1327=""</formula>
    </cfRule>
    <cfRule type="expression" dxfId="12611" priority="12606">
      <formula>H1327="Strom"</formula>
    </cfRule>
    <cfRule type="expression" dxfId="12610" priority="12608">
      <formula>H1327="Erdgas"</formula>
    </cfRule>
  </conditionalFormatting>
  <conditionalFormatting sqref="K1330">
    <cfRule type="expression" dxfId="12609" priority="12602">
      <formula>H1327=""</formula>
    </cfRule>
    <cfRule type="expression" dxfId="12608" priority="12605">
      <formula>H1327="Strom"</formula>
    </cfRule>
    <cfRule type="expression" dxfId="12607" priority="12607">
      <formula>H1327="Erdgas"</formula>
    </cfRule>
  </conditionalFormatting>
  <conditionalFormatting sqref="I1339">
    <cfRule type="expression" dxfId="12606" priority="12600">
      <formula>H1336="Wärme/Kälte"</formula>
    </cfRule>
  </conditionalFormatting>
  <conditionalFormatting sqref="J1339">
    <cfRule type="expression" dxfId="12605" priority="12599">
      <formula>H1336="Wärme/Kälte"</formula>
    </cfRule>
  </conditionalFormatting>
  <conditionalFormatting sqref="K1339">
    <cfRule type="expression" dxfId="12604" priority="12598">
      <formula>H1336="Wärme/Kälte"</formula>
    </cfRule>
  </conditionalFormatting>
  <conditionalFormatting sqref="I1338">
    <cfRule type="expression" dxfId="12603" priority="12586">
      <formula>H1335=""</formula>
    </cfRule>
    <cfRule type="expression" dxfId="12602" priority="12597">
      <formula>H1335="Wärme/Kälte"</formula>
    </cfRule>
  </conditionalFormatting>
  <conditionalFormatting sqref="J1338">
    <cfRule type="expression" dxfId="12601" priority="12596">
      <formula>H1335="Wärme/Kälte"</formula>
    </cfRule>
  </conditionalFormatting>
  <conditionalFormatting sqref="K1338">
    <cfRule type="expression" dxfId="12600" priority="12595">
      <formula>H1335="Wärme/Kälte"</formula>
    </cfRule>
  </conditionalFormatting>
  <conditionalFormatting sqref="I1338">
    <cfRule type="expression" dxfId="12599" priority="12589">
      <formula>H1335="Strom"</formula>
    </cfRule>
    <cfRule type="expression" dxfId="12598" priority="12594">
      <formula>H1335="Erdgas"</formula>
    </cfRule>
  </conditionalFormatting>
  <conditionalFormatting sqref="J1338">
    <cfRule type="expression" dxfId="12597" priority="12588">
      <formula>H1335=""</formula>
    </cfRule>
    <cfRule type="expression" dxfId="12596" priority="12591">
      <formula>H1335="Strom"</formula>
    </cfRule>
    <cfRule type="expression" dxfId="12595" priority="12593">
      <formula>H1335="Erdgas"</formula>
    </cfRule>
  </conditionalFormatting>
  <conditionalFormatting sqref="K1338">
    <cfRule type="expression" dxfId="12594" priority="12587">
      <formula>H1335=""</formula>
    </cfRule>
    <cfRule type="expression" dxfId="12593" priority="12590">
      <formula>H1335="Strom"</formula>
    </cfRule>
    <cfRule type="expression" dxfId="12592" priority="12592">
      <formula>H1335="Erdgas"</formula>
    </cfRule>
  </conditionalFormatting>
  <conditionalFormatting sqref="I1347">
    <cfRule type="expression" dxfId="12591" priority="12585">
      <formula>H1344="Wärme/Kälte"</formula>
    </cfRule>
  </conditionalFormatting>
  <conditionalFormatting sqref="J1347">
    <cfRule type="expression" dxfId="12590" priority="12584">
      <formula>H1344="Wärme/Kälte"</formula>
    </cfRule>
  </conditionalFormatting>
  <conditionalFormatting sqref="K1347">
    <cfRule type="expression" dxfId="12589" priority="12583">
      <formula>H1344="Wärme/Kälte"</formula>
    </cfRule>
  </conditionalFormatting>
  <conditionalFormatting sqref="I1346">
    <cfRule type="expression" dxfId="12588" priority="12571">
      <formula>H1343=""</formula>
    </cfRule>
    <cfRule type="expression" dxfId="12587" priority="12582">
      <formula>H1343="Wärme/Kälte"</formula>
    </cfRule>
  </conditionalFormatting>
  <conditionalFormatting sqref="J1346">
    <cfRule type="expression" dxfId="12586" priority="12581">
      <formula>H1343="Wärme/Kälte"</formula>
    </cfRule>
  </conditionalFormatting>
  <conditionalFormatting sqref="K1346">
    <cfRule type="expression" dxfId="12585" priority="12580">
      <formula>H1343="Wärme/Kälte"</formula>
    </cfRule>
  </conditionalFormatting>
  <conditionalFormatting sqref="I1346">
    <cfRule type="expression" dxfId="12584" priority="12574">
      <formula>H1343="Strom"</formula>
    </cfRule>
    <cfRule type="expression" dxfId="12583" priority="12579">
      <formula>H1343="Erdgas"</formula>
    </cfRule>
  </conditionalFormatting>
  <conditionalFormatting sqref="J1346">
    <cfRule type="expression" dxfId="12582" priority="12573">
      <formula>H1343=""</formula>
    </cfRule>
    <cfRule type="expression" dxfId="12581" priority="12576">
      <formula>H1343="Strom"</formula>
    </cfRule>
    <cfRule type="expression" dxfId="12580" priority="12578">
      <formula>H1343="Erdgas"</formula>
    </cfRule>
  </conditionalFormatting>
  <conditionalFormatting sqref="K1346">
    <cfRule type="expression" dxfId="12579" priority="12572">
      <formula>H1343=""</formula>
    </cfRule>
    <cfRule type="expression" dxfId="12578" priority="12575">
      <formula>H1343="Strom"</formula>
    </cfRule>
    <cfRule type="expression" dxfId="12577" priority="12577">
      <formula>H1343="Erdgas"</formula>
    </cfRule>
  </conditionalFormatting>
  <conditionalFormatting sqref="I1355">
    <cfRule type="expression" dxfId="12576" priority="12570">
      <formula>H1352="Wärme/Kälte"</formula>
    </cfRule>
  </conditionalFormatting>
  <conditionalFormatting sqref="J1355">
    <cfRule type="expression" dxfId="12575" priority="12569">
      <formula>H1352="Wärme/Kälte"</formula>
    </cfRule>
  </conditionalFormatting>
  <conditionalFormatting sqref="K1355">
    <cfRule type="expression" dxfId="12574" priority="12568">
      <formula>H1352="Wärme/Kälte"</formula>
    </cfRule>
  </conditionalFormatting>
  <conditionalFormatting sqref="I1354">
    <cfRule type="expression" dxfId="12573" priority="12556">
      <formula>H1351=""</formula>
    </cfRule>
    <cfRule type="expression" dxfId="12572" priority="12567">
      <formula>H1351="Wärme/Kälte"</formula>
    </cfRule>
  </conditionalFormatting>
  <conditionalFormatting sqref="J1354">
    <cfRule type="expression" dxfId="12571" priority="12566">
      <formula>H1351="Wärme/Kälte"</formula>
    </cfRule>
  </conditionalFormatting>
  <conditionalFormatting sqref="K1354">
    <cfRule type="expression" dxfId="12570" priority="12565">
      <formula>H1351="Wärme/Kälte"</formula>
    </cfRule>
  </conditionalFormatting>
  <conditionalFormatting sqref="I1354">
    <cfRule type="expression" dxfId="12569" priority="12559">
      <formula>H1351="Strom"</formula>
    </cfRule>
    <cfRule type="expression" dxfId="12568" priority="12564">
      <formula>H1351="Erdgas"</formula>
    </cfRule>
  </conditionalFormatting>
  <conditionalFormatting sqref="J1354">
    <cfRule type="expression" dxfId="12567" priority="12558">
      <formula>H1351=""</formula>
    </cfRule>
    <cfRule type="expression" dxfId="12566" priority="12561">
      <formula>H1351="Strom"</formula>
    </cfRule>
    <cfRule type="expression" dxfId="12565" priority="12563">
      <formula>H1351="Erdgas"</formula>
    </cfRule>
  </conditionalFormatting>
  <conditionalFormatting sqref="K1354">
    <cfRule type="expression" dxfId="12564" priority="12557">
      <formula>H1351=""</formula>
    </cfRule>
    <cfRule type="expression" dxfId="12563" priority="12560">
      <formula>H1351="Strom"</formula>
    </cfRule>
    <cfRule type="expression" dxfId="12562" priority="12562">
      <formula>H1351="Erdgas"</formula>
    </cfRule>
  </conditionalFormatting>
  <conditionalFormatting sqref="I1363">
    <cfRule type="expression" dxfId="12561" priority="12555">
      <formula>H1360="Wärme/Kälte"</formula>
    </cfRule>
  </conditionalFormatting>
  <conditionalFormatting sqref="J1363">
    <cfRule type="expression" dxfId="12560" priority="12554">
      <formula>H1360="Wärme/Kälte"</formula>
    </cfRule>
  </conditionalFormatting>
  <conditionalFormatting sqref="K1363">
    <cfRule type="expression" dxfId="12559" priority="12553">
      <formula>H1360="Wärme/Kälte"</formula>
    </cfRule>
  </conditionalFormatting>
  <conditionalFormatting sqref="I1362">
    <cfRule type="expression" dxfId="12558" priority="12541">
      <formula>H1359=""</formula>
    </cfRule>
    <cfRule type="expression" dxfId="12557" priority="12552">
      <formula>H1359="Wärme/Kälte"</formula>
    </cfRule>
  </conditionalFormatting>
  <conditionalFormatting sqref="J1362">
    <cfRule type="expression" dxfId="12556" priority="12551">
      <formula>H1359="Wärme/Kälte"</formula>
    </cfRule>
  </conditionalFormatting>
  <conditionalFormatting sqref="K1362">
    <cfRule type="expression" dxfId="12555" priority="12550">
      <formula>H1359="Wärme/Kälte"</formula>
    </cfRule>
  </conditionalFormatting>
  <conditionalFormatting sqref="I1362">
    <cfRule type="expression" dxfId="12554" priority="12544">
      <formula>H1359="Strom"</formula>
    </cfRule>
    <cfRule type="expression" dxfId="12553" priority="12549">
      <formula>H1359="Erdgas"</formula>
    </cfRule>
  </conditionalFormatting>
  <conditionalFormatting sqref="J1362">
    <cfRule type="expression" dxfId="12552" priority="12543">
      <formula>H1359=""</formula>
    </cfRule>
    <cfRule type="expression" dxfId="12551" priority="12546">
      <formula>H1359="Strom"</formula>
    </cfRule>
    <cfRule type="expression" dxfId="12550" priority="12548">
      <formula>H1359="Erdgas"</formula>
    </cfRule>
  </conditionalFormatting>
  <conditionalFormatting sqref="K1362">
    <cfRule type="expression" dxfId="12549" priority="12542">
      <formula>H1359=""</formula>
    </cfRule>
    <cfRule type="expression" dxfId="12548" priority="12545">
      <formula>H1359="Strom"</formula>
    </cfRule>
    <cfRule type="expression" dxfId="12547" priority="12547">
      <formula>H1359="Erdgas"</formula>
    </cfRule>
  </conditionalFormatting>
  <conditionalFormatting sqref="I1371">
    <cfRule type="expression" dxfId="12546" priority="12540">
      <formula>H1368="Wärme/Kälte"</formula>
    </cfRule>
  </conditionalFormatting>
  <conditionalFormatting sqref="J1371">
    <cfRule type="expression" dxfId="12545" priority="12539">
      <formula>H1368="Wärme/Kälte"</formula>
    </cfRule>
  </conditionalFormatting>
  <conditionalFormatting sqref="K1371">
    <cfRule type="expression" dxfId="12544" priority="12538">
      <formula>H1368="Wärme/Kälte"</formula>
    </cfRule>
  </conditionalFormatting>
  <conditionalFormatting sqref="I1370">
    <cfRule type="expression" dxfId="12543" priority="12526">
      <formula>H1367=""</formula>
    </cfRule>
    <cfRule type="expression" dxfId="12542" priority="12537">
      <formula>H1367="Wärme/Kälte"</formula>
    </cfRule>
  </conditionalFormatting>
  <conditionalFormatting sqref="J1370">
    <cfRule type="expression" dxfId="12541" priority="12536">
      <formula>H1367="Wärme/Kälte"</formula>
    </cfRule>
  </conditionalFormatting>
  <conditionalFormatting sqref="K1370">
    <cfRule type="expression" dxfId="12540" priority="12535">
      <formula>H1367="Wärme/Kälte"</formula>
    </cfRule>
  </conditionalFormatting>
  <conditionalFormatting sqref="I1370">
    <cfRule type="expression" dxfId="12539" priority="12529">
      <formula>H1367="Strom"</formula>
    </cfRule>
    <cfRule type="expression" dxfId="12538" priority="12534">
      <formula>H1367="Erdgas"</formula>
    </cfRule>
  </conditionalFormatting>
  <conditionalFormatting sqref="J1370">
    <cfRule type="expression" dxfId="12537" priority="12528">
      <formula>H1367=""</formula>
    </cfRule>
    <cfRule type="expression" dxfId="12536" priority="12531">
      <formula>H1367="Strom"</formula>
    </cfRule>
    <cfRule type="expression" dxfId="12535" priority="12533">
      <formula>H1367="Erdgas"</formula>
    </cfRule>
  </conditionalFormatting>
  <conditionalFormatting sqref="K1370">
    <cfRule type="expression" dxfId="12534" priority="12527">
      <formula>H1367=""</formula>
    </cfRule>
    <cfRule type="expression" dxfId="12533" priority="12530">
      <formula>H1367="Strom"</formula>
    </cfRule>
    <cfRule type="expression" dxfId="12532" priority="12532">
      <formula>H1367="Erdgas"</formula>
    </cfRule>
  </conditionalFormatting>
  <conditionalFormatting sqref="I1379">
    <cfRule type="expression" dxfId="12531" priority="12525">
      <formula>H1376="Wärme/Kälte"</formula>
    </cfRule>
  </conditionalFormatting>
  <conditionalFormatting sqref="J1379">
    <cfRule type="expression" dxfId="12530" priority="12524">
      <formula>H1376="Wärme/Kälte"</formula>
    </cfRule>
  </conditionalFormatting>
  <conditionalFormatting sqref="K1379">
    <cfRule type="expression" dxfId="12529" priority="12523">
      <formula>H1376="Wärme/Kälte"</formula>
    </cfRule>
  </conditionalFormatting>
  <conditionalFormatting sqref="I1378">
    <cfRule type="expression" dxfId="12528" priority="12511">
      <formula>H1375=""</formula>
    </cfRule>
    <cfRule type="expression" dxfId="12527" priority="12522">
      <formula>H1375="Wärme/Kälte"</formula>
    </cfRule>
  </conditionalFormatting>
  <conditionalFormatting sqref="J1378">
    <cfRule type="expression" dxfId="12526" priority="12521">
      <formula>H1375="Wärme/Kälte"</formula>
    </cfRule>
  </conditionalFormatting>
  <conditionalFormatting sqref="K1378">
    <cfRule type="expression" dxfId="12525" priority="12520">
      <formula>H1375="Wärme/Kälte"</formula>
    </cfRule>
  </conditionalFormatting>
  <conditionalFormatting sqref="I1378">
    <cfRule type="expression" dxfId="12524" priority="12514">
      <formula>H1375="Strom"</formula>
    </cfRule>
    <cfRule type="expression" dxfId="12523" priority="12519">
      <formula>H1375="Erdgas"</formula>
    </cfRule>
  </conditionalFormatting>
  <conditionalFormatting sqref="J1378">
    <cfRule type="expression" dxfId="12522" priority="12513">
      <formula>H1375=""</formula>
    </cfRule>
    <cfRule type="expression" dxfId="12521" priority="12516">
      <formula>H1375="Strom"</formula>
    </cfRule>
    <cfRule type="expression" dxfId="12520" priority="12518">
      <formula>H1375="Erdgas"</formula>
    </cfRule>
  </conditionalFormatting>
  <conditionalFormatting sqref="K1378">
    <cfRule type="expression" dxfId="12519" priority="12512">
      <formula>H1375=""</formula>
    </cfRule>
    <cfRule type="expression" dxfId="12518" priority="12515">
      <formula>H1375="Strom"</formula>
    </cfRule>
    <cfRule type="expression" dxfId="12517" priority="12517">
      <formula>H1375="Erdgas"</formula>
    </cfRule>
  </conditionalFormatting>
  <conditionalFormatting sqref="I1387">
    <cfRule type="expression" dxfId="12516" priority="12510">
      <formula>H1384="Wärme/Kälte"</formula>
    </cfRule>
  </conditionalFormatting>
  <conditionalFormatting sqref="J1387">
    <cfRule type="expression" dxfId="12515" priority="12509">
      <formula>H1384="Wärme/Kälte"</formula>
    </cfRule>
  </conditionalFormatting>
  <conditionalFormatting sqref="K1387">
    <cfRule type="expression" dxfId="12514" priority="12508">
      <formula>H1384="Wärme/Kälte"</formula>
    </cfRule>
  </conditionalFormatting>
  <conditionalFormatting sqref="I1386">
    <cfRule type="expression" dxfId="12513" priority="12496">
      <formula>H1383=""</formula>
    </cfRule>
    <cfRule type="expression" dxfId="12512" priority="12507">
      <formula>H1383="Wärme/Kälte"</formula>
    </cfRule>
  </conditionalFormatting>
  <conditionalFormatting sqref="J1386">
    <cfRule type="expression" dxfId="12511" priority="12506">
      <formula>H1383="Wärme/Kälte"</formula>
    </cfRule>
  </conditionalFormatting>
  <conditionalFormatting sqref="K1386">
    <cfRule type="expression" dxfId="12510" priority="12505">
      <formula>H1383="Wärme/Kälte"</formula>
    </cfRule>
  </conditionalFormatting>
  <conditionalFormatting sqref="I1386">
    <cfRule type="expression" dxfId="12509" priority="12499">
      <formula>H1383="Strom"</formula>
    </cfRule>
    <cfRule type="expression" dxfId="12508" priority="12504">
      <formula>H1383="Erdgas"</formula>
    </cfRule>
  </conditionalFormatting>
  <conditionalFormatting sqref="J1386">
    <cfRule type="expression" dxfId="12507" priority="12498">
      <formula>H1383=""</formula>
    </cfRule>
    <cfRule type="expression" dxfId="12506" priority="12501">
      <formula>H1383="Strom"</formula>
    </cfRule>
    <cfRule type="expression" dxfId="12505" priority="12503">
      <formula>H1383="Erdgas"</formula>
    </cfRule>
  </conditionalFormatting>
  <conditionalFormatting sqref="K1386">
    <cfRule type="expression" dxfId="12504" priority="12497">
      <formula>H1383=""</formula>
    </cfRule>
    <cfRule type="expression" dxfId="12503" priority="12500">
      <formula>H1383="Strom"</formula>
    </cfRule>
    <cfRule type="expression" dxfId="12502" priority="12502">
      <formula>H1383="Erdgas"</formula>
    </cfRule>
  </conditionalFormatting>
  <conditionalFormatting sqref="I1395">
    <cfRule type="expression" dxfId="12501" priority="12495">
      <formula>H1392="Wärme/Kälte"</formula>
    </cfRule>
  </conditionalFormatting>
  <conditionalFormatting sqref="J1395">
    <cfRule type="expression" dxfId="12500" priority="12494">
      <formula>H1392="Wärme/Kälte"</formula>
    </cfRule>
  </conditionalFormatting>
  <conditionalFormatting sqref="K1395">
    <cfRule type="expression" dxfId="12499" priority="12493">
      <formula>H1392="Wärme/Kälte"</formula>
    </cfRule>
  </conditionalFormatting>
  <conditionalFormatting sqref="I1394">
    <cfRule type="expression" dxfId="12498" priority="12481">
      <formula>H1391=""</formula>
    </cfRule>
    <cfRule type="expression" dxfId="12497" priority="12492">
      <formula>H1391="Wärme/Kälte"</formula>
    </cfRule>
  </conditionalFormatting>
  <conditionalFormatting sqref="J1394">
    <cfRule type="expression" dxfId="12496" priority="12491">
      <formula>H1391="Wärme/Kälte"</formula>
    </cfRule>
  </conditionalFormatting>
  <conditionalFormatting sqref="K1394">
    <cfRule type="expression" dxfId="12495" priority="12490">
      <formula>H1391="Wärme/Kälte"</formula>
    </cfRule>
  </conditionalFormatting>
  <conditionalFormatting sqref="I1394">
    <cfRule type="expression" dxfId="12494" priority="12484">
      <formula>H1391="Strom"</formula>
    </cfRule>
    <cfRule type="expression" dxfId="12493" priority="12489">
      <formula>H1391="Erdgas"</formula>
    </cfRule>
  </conditionalFormatting>
  <conditionalFormatting sqref="J1394">
    <cfRule type="expression" dxfId="12492" priority="12483">
      <formula>H1391=""</formula>
    </cfRule>
    <cfRule type="expression" dxfId="12491" priority="12486">
      <formula>H1391="Strom"</formula>
    </cfRule>
    <cfRule type="expression" dxfId="12490" priority="12488">
      <formula>H1391="Erdgas"</formula>
    </cfRule>
  </conditionalFormatting>
  <conditionalFormatting sqref="K1394">
    <cfRule type="expression" dxfId="12489" priority="12482">
      <formula>H1391=""</formula>
    </cfRule>
    <cfRule type="expression" dxfId="12488" priority="12485">
      <formula>H1391="Strom"</formula>
    </cfRule>
    <cfRule type="expression" dxfId="12487" priority="12487">
      <formula>H1391="Erdgas"</formula>
    </cfRule>
  </conditionalFormatting>
  <conditionalFormatting sqref="I1403">
    <cfRule type="expression" dxfId="12486" priority="12480">
      <formula>H1400="Wärme/Kälte"</formula>
    </cfRule>
  </conditionalFormatting>
  <conditionalFormatting sqref="J1403">
    <cfRule type="expression" dxfId="12485" priority="12479">
      <formula>H1400="Wärme/Kälte"</formula>
    </cfRule>
  </conditionalFormatting>
  <conditionalFormatting sqref="K1403">
    <cfRule type="expression" dxfId="12484" priority="12478">
      <formula>H1400="Wärme/Kälte"</formula>
    </cfRule>
  </conditionalFormatting>
  <conditionalFormatting sqref="I1402">
    <cfRule type="expression" dxfId="12483" priority="12466">
      <formula>H1399=""</formula>
    </cfRule>
    <cfRule type="expression" dxfId="12482" priority="12477">
      <formula>H1399="Wärme/Kälte"</formula>
    </cfRule>
  </conditionalFormatting>
  <conditionalFormatting sqref="J1402">
    <cfRule type="expression" dxfId="12481" priority="12476">
      <formula>H1399="Wärme/Kälte"</formula>
    </cfRule>
  </conditionalFormatting>
  <conditionalFormatting sqref="K1402">
    <cfRule type="expression" dxfId="12480" priority="12475">
      <formula>H1399="Wärme/Kälte"</formula>
    </cfRule>
  </conditionalFormatting>
  <conditionalFormatting sqref="I1402">
    <cfRule type="expression" dxfId="12479" priority="12469">
      <formula>H1399="Strom"</formula>
    </cfRule>
    <cfRule type="expression" dxfId="12478" priority="12474">
      <formula>H1399="Erdgas"</formula>
    </cfRule>
  </conditionalFormatting>
  <conditionalFormatting sqref="J1402">
    <cfRule type="expression" dxfId="12477" priority="12468">
      <formula>H1399=""</formula>
    </cfRule>
    <cfRule type="expression" dxfId="12476" priority="12471">
      <formula>H1399="Strom"</formula>
    </cfRule>
    <cfRule type="expression" dxfId="12475" priority="12473">
      <formula>H1399="Erdgas"</formula>
    </cfRule>
  </conditionalFormatting>
  <conditionalFormatting sqref="K1402">
    <cfRule type="expression" dxfId="12474" priority="12467">
      <formula>H1399=""</formula>
    </cfRule>
    <cfRule type="expression" dxfId="12473" priority="12470">
      <formula>H1399="Strom"</formula>
    </cfRule>
    <cfRule type="expression" dxfId="12472" priority="12472">
      <formula>H1399="Erdgas"</formula>
    </cfRule>
  </conditionalFormatting>
  <conditionalFormatting sqref="I1411">
    <cfRule type="expression" dxfId="12471" priority="12465">
      <formula>H1408="Wärme/Kälte"</formula>
    </cfRule>
  </conditionalFormatting>
  <conditionalFormatting sqref="J1411">
    <cfRule type="expression" dxfId="12470" priority="12464">
      <formula>H1408="Wärme/Kälte"</formula>
    </cfRule>
  </conditionalFormatting>
  <conditionalFormatting sqref="K1411">
    <cfRule type="expression" dxfId="12469" priority="12463">
      <formula>H1408="Wärme/Kälte"</formula>
    </cfRule>
  </conditionalFormatting>
  <conditionalFormatting sqref="I1410">
    <cfRule type="expression" dxfId="12468" priority="12451">
      <formula>H1407=""</formula>
    </cfRule>
    <cfRule type="expression" dxfId="12467" priority="12462">
      <formula>H1407="Wärme/Kälte"</formula>
    </cfRule>
  </conditionalFormatting>
  <conditionalFormatting sqref="J1410">
    <cfRule type="expression" dxfId="12466" priority="12461">
      <formula>H1407="Wärme/Kälte"</formula>
    </cfRule>
  </conditionalFormatting>
  <conditionalFormatting sqref="K1410">
    <cfRule type="expression" dxfId="12465" priority="12460">
      <formula>H1407="Wärme/Kälte"</formula>
    </cfRule>
  </conditionalFormatting>
  <conditionalFormatting sqref="I1410">
    <cfRule type="expression" dxfId="12464" priority="12454">
      <formula>H1407="Strom"</formula>
    </cfRule>
    <cfRule type="expression" dxfId="12463" priority="12459">
      <formula>H1407="Erdgas"</formula>
    </cfRule>
  </conditionalFormatting>
  <conditionalFormatting sqref="J1410">
    <cfRule type="expression" dxfId="12462" priority="12453">
      <formula>H1407=""</formula>
    </cfRule>
    <cfRule type="expression" dxfId="12461" priority="12456">
      <formula>H1407="Strom"</formula>
    </cfRule>
    <cfRule type="expression" dxfId="12460" priority="12458">
      <formula>H1407="Erdgas"</formula>
    </cfRule>
  </conditionalFormatting>
  <conditionalFormatting sqref="K1410">
    <cfRule type="expression" dxfId="12459" priority="12452">
      <formula>H1407=""</formula>
    </cfRule>
    <cfRule type="expression" dxfId="12458" priority="12455">
      <formula>H1407="Strom"</formula>
    </cfRule>
    <cfRule type="expression" dxfId="12457" priority="12457">
      <formula>H1407="Erdgas"</formula>
    </cfRule>
  </conditionalFormatting>
  <conditionalFormatting sqref="I1419">
    <cfRule type="expression" dxfId="12456" priority="12450">
      <formula>H1416="Wärme/Kälte"</formula>
    </cfRule>
  </conditionalFormatting>
  <conditionalFormatting sqref="J1419">
    <cfRule type="expression" dxfId="12455" priority="12449">
      <formula>H1416="Wärme/Kälte"</formula>
    </cfRule>
  </conditionalFormatting>
  <conditionalFormatting sqref="K1419">
    <cfRule type="expression" dxfId="12454" priority="12448">
      <formula>H1416="Wärme/Kälte"</formula>
    </cfRule>
  </conditionalFormatting>
  <conditionalFormatting sqref="I1418">
    <cfRule type="expression" dxfId="12453" priority="12436">
      <formula>H1415=""</formula>
    </cfRule>
    <cfRule type="expression" dxfId="12452" priority="12447">
      <formula>H1415="Wärme/Kälte"</formula>
    </cfRule>
  </conditionalFormatting>
  <conditionalFormatting sqref="J1418">
    <cfRule type="expression" dxfId="12451" priority="12446">
      <formula>H1415="Wärme/Kälte"</formula>
    </cfRule>
  </conditionalFormatting>
  <conditionalFormatting sqref="K1418">
    <cfRule type="expression" dxfId="12450" priority="12445">
      <formula>H1415="Wärme/Kälte"</formula>
    </cfRule>
  </conditionalFormatting>
  <conditionalFormatting sqref="I1418">
    <cfRule type="expression" dxfId="12449" priority="12439">
      <formula>H1415="Strom"</formula>
    </cfRule>
    <cfRule type="expression" dxfId="12448" priority="12444">
      <formula>H1415="Erdgas"</formula>
    </cfRule>
  </conditionalFormatting>
  <conditionalFormatting sqref="J1418">
    <cfRule type="expression" dxfId="12447" priority="12438">
      <formula>H1415=""</formula>
    </cfRule>
    <cfRule type="expression" dxfId="12446" priority="12441">
      <formula>H1415="Strom"</formula>
    </cfRule>
    <cfRule type="expression" dxfId="12445" priority="12443">
      <formula>H1415="Erdgas"</formula>
    </cfRule>
  </conditionalFormatting>
  <conditionalFormatting sqref="K1418">
    <cfRule type="expression" dxfId="12444" priority="12437">
      <formula>H1415=""</formula>
    </cfRule>
    <cfRule type="expression" dxfId="12443" priority="12440">
      <formula>H1415="Strom"</formula>
    </cfRule>
    <cfRule type="expression" dxfId="12442" priority="12442">
      <formula>H1415="Erdgas"</formula>
    </cfRule>
  </conditionalFormatting>
  <conditionalFormatting sqref="I1427">
    <cfRule type="expression" dxfId="12441" priority="12435">
      <formula>H1424="Wärme/Kälte"</formula>
    </cfRule>
  </conditionalFormatting>
  <conditionalFormatting sqref="J1427">
    <cfRule type="expression" dxfId="12440" priority="12434">
      <formula>H1424="Wärme/Kälte"</formula>
    </cfRule>
  </conditionalFormatting>
  <conditionalFormatting sqref="K1427">
    <cfRule type="expression" dxfId="12439" priority="12433">
      <formula>H1424="Wärme/Kälte"</formula>
    </cfRule>
  </conditionalFormatting>
  <conditionalFormatting sqref="I1426">
    <cfRule type="expression" dxfId="12438" priority="12421">
      <formula>H1423=""</formula>
    </cfRule>
    <cfRule type="expression" dxfId="12437" priority="12432">
      <formula>H1423="Wärme/Kälte"</formula>
    </cfRule>
  </conditionalFormatting>
  <conditionalFormatting sqref="J1426">
    <cfRule type="expression" dxfId="12436" priority="12431">
      <formula>H1423="Wärme/Kälte"</formula>
    </cfRule>
  </conditionalFormatting>
  <conditionalFormatting sqref="K1426">
    <cfRule type="expression" dxfId="12435" priority="12430">
      <formula>H1423="Wärme/Kälte"</formula>
    </cfRule>
  </conditionalFormatting>
  <conditionalFormatting sqref="I1426">
    <cfRule type="expression" dxfId="12434" priority="12424">
      <formula>H1423="Strom"</formula>
    </cfRule>
    <cfRule type="expression" dxfId="12433" priority="12429">
      <formula>H1423="Erdgas"</formula>
    </cfRule>
  </conditionalFormatting>
  <conditionalFormatting sqref="J1426">
    <cfRule type="expression" dxfId="12432" priority="12423">
      <formula>H1423=""</formula>
    </cfRule>
    <cfRule type="expression" dxfId="12431" priority="12426">
      <formula>H1423="Strom"</formula>
    </cfRule>
    <cfRule type="expression" dxfId="12430" priority="12428">
      <formula>H1423="Erdgas"</formula>
    </cfRule>
  </conditionalFormatting>
  <conditionalFormatting sqref="K1426">
    <cfRule type="expression" dxfId="12429" priority="12422">
      <formula>H1423=""</formula>
    </cfRule>
    <cfRule type="expression" dxfId="12428" priority="12425">
      <formula>H1423="Strom"</formula>
    </cfRule>
    <cfRule type="expression" dxfId="12427" priority="12427">
      <formula>H1423="Erdgas"</formula>
    </cfRule>
  </conditionalFormatting>
  <conditionalFormatting sqref="I1435">
    <cfRule type="expression" dxfId="12426" priority="12420">
      <formula>H1432="Wärme/Kälte"</formula>
    </cfRule>
  </conditionalFormatting>
  <conditionalFormatting sqref="J1435">
    <cfRule type="expression" dxfId="12425" priority="12419">
      <formula>H1432="Wärme/Kälte"</formula>
    </cfRule>
  </conditionalFormatting>
  <conditionalFormatting sqref="K1435">
    <cfRule type="expression" dxfId="12424" priority="12418">
      <formula>H1432="Wärme/Kälte"</formula>
    </cfRule>
  </conditionalFormatting>
  <conditionalFormatting sqref="I1434">
    <cfRule type="expression" dxfId="12423" priority="12406">
      <formula>H1431=""</formula>
    </cfRule>
    <cfRule type="expression" dxfId="12422" priority="12417">
      <formula>H1431="Wärme/Kälte"</formula>
    </cfRule>
  </conditionalFormatting>
  <conditionalFormatting sqref="J1434">
    <cfRule type="expression" dxfId="12421" priority="12416">
      <formula>H1431="Wärme/Kälte"</formula>
    </cfRule>
  </conditionalFormatting>
  <conditionalFormatting sqref="K1434">
    <cfRule type="expression" dxfId="12420" priority="12415">
      <formula>H1431="Wärme/Kälte"</formula>
    </cfRule>
  </conditionalFormatting>
  <conditionalFormatting sqref="I1434">
    <cfRule type="expression" dxfId="12419" priority="12409">
      <formula>H1431="Strom"</formula>
    </cfRule>
    <cfRule type="expression" dxfId="12418" priority="12414">
      <formula>H1431="Erdgas"</formula>
    </cfRule>
  </conditionalFormatting>
  <conditionalFormatting sqref="J1434">
    <cfRule type="expression" dxfId="12417" priority="12408">
      <formula>H1431=""</formula>
    </cfRule>
    <cfRule type="expression" dxfId="12416" priority="12411">
      <formula>H1431="Strom"</formula>
    </cfRule>
    <cfRule type="expression" dxfId="12415" priority="12413">
      <formula>H1431="Erdgas"</formula>
    </cfRule>
  </conditionalFormatting>
  <conditionalFormatting sqref="K1434">
    <cfRule type="expression" dxfId="12414" priority="12407">
      <formula>H1431=""</formula>
    </cfRule>
    <cfRule type="expression" dxfId="12413" priority="12410">
      <formula>H1431="Strom"</formula>
    </cfRule>
    <cfRule type="expression" dxfId="12412" priority="12412">
      <formula>H1431="Erdgas"</formula>
    </cfRule>
  </conditionalFormatting>
  <conditionalFormatting sqref="I1443">
    <cfRule type="expression" dxfId="12411" priority="12405">
      <formula>H1440="Wärme/Kälte"</formula>
    </cfRule>
  </conditionalFormatting>
  <conditionalFormatting sqref="J1443">
    <cfRule type="expression" dxfId="12410" priority="12404">
      <formula>H1440="Wärme/Kälte"</formula>
    </cfRule>
  </conditionalFormatting>
  <conditionalFormatting sqref="K1443">
    <cfRule type="expression" dxfId="12409" priority="12403">
      <formula>H1440="Wärme/Kälte"</formula>
    </cfRule>
  </conditionalFormatting>
  <conditionalFormatting sqref="I1442">
    <cfRule type="expression" dxfId="12408" priority="12391">
      <formula>H1439=""</formula>
    </cfRule>
    <cfRule type="expression" dxfId="12407" priority="12402">
      <formula>H1439="Wärme/Kälte"</formula>
    </cfRule>
  </conditionalFormatting>
  <conditionalFormatting sqref="J1442">
    <cfRule type="expression" dxfId="12406" priority="12401">
      <formula>H1439="Wärme/Kälte"</formula>
    </cfRule>
  </conditionalFormatting>
  <conditionalFormatting sqref="K1442">
    <cfRule type="expression" dxfId="12405" priority="12400">
      <formula>H1439="Wärme/Kälte"</formula>
    </cfRule>
  </conditionalFormatting>
  <conditionalFormatting sqref="I1442">
    <cfRule type="expression" dxfId="12404" priority="12394">
      <formula>H1439="Strom"</formula>
    </cfRule>
    <cfRule type="expression" dxfId="12403" priority="12399">
      <formula>H1439="Erdgas"</formula>
    </cfRule>
  </conditionalFormatting>
  <conditionalFormatting sqref="J1442">
    <cfRule type="expression" dxfId="12402" priority="12393">
      <formula>H1439=""</formula>
    </cfRule>
    <cfRule type="expression" dxfId="12401" priority="12396">
      <formula>H1439="Strom"</formula>
    </cfRule>
    <cfRule type="expression" dxfId="12400" priority="12398">
      <formula>H1439="Erdgas"</formula>
    </cfRule>
  </conditionalFormatting>
  <conditionalFormatting sqref="K1442">
    <cfRule type="expression" dxfId="12399" priority="12392">
      <formula>H1439=""</formula>
    </cfRule>
    <cfRule type="expression" dxfId="12398" priority="12395">
      <formula>H1439="Strom"</formula>
    </cfRule>
    <cfRule type="expression" dxfId="12397" priority="12397">
      <formula>H1439="Erdgas"</formula>
    </cfRule>
  </conditionalFormatting>
  <conditionalFormatting sqref="I1451">
    <cfRule type="expression" dxfId="12396" priority="12390">
      <formula>H1448="Wärme/Kälte"</formula>
    </cfRule>
  </conditionalFormatting>
  <conditionalFormatting sqref="J1451">
    <cfRule type="expression" dxfId="12395" priority="12389">
      <formula>H1448="Wärme/Kälte"</formula>
    </cfRule>
  </conditionalFormatting>
  <conditionalFormatting sqref="K1451">
    <cfRule type="expression" dxfId="12394" priority="12388">
      <formula>H1448="Wärme/Kälte"</formula>
    </cfRule>
  </conditionalFormatting>
  <conditionalFormatting sqref="I1450">
    <cfRule type="expression" dxfId="12393" priority="12376">
      <formula>H1447=""</formula>
    </cfRule>
    <cfRule type="expression" dxfId="12392" priority="12387">
      <formula>H1447="Wärme/Kälte"</formula>
    </cfRule>
  </conditionalFormatting>
  <conditionalFormatting sqref="J1450">
    <cfRule type="expression" dxfId="12391" priority="12386">
      <formula>H1447="Wärme/Kälte"</formula>
    </cfRule>
  </conditionalFormatting>
  <conditionalFormatting sqref="K1450">
    <cfRule type="expression" dxfId="12390" priority="12385">
      <formula>H1447="Wärme/Kälte"</formula>
    </cfRule>
  </conditionalFormatting>
  <conditionalFormatting sqref="I1450">
    <cfRule type="expression" dxfId="12389" priority="12379">
      <formula>H1447="Strom"</formula>
    </cfRule>
    <cfRule type="expression" dxfId="12388" priority="12384">
      <formula>H1447="Erdgas"</formula>
    </cfRule>
  </conditionalFormatting>
  <conditionalFormatting sqref="J1450">
    <cfRule type="expression" dxfId="12387" priority="12378">
      <formula>H1447=""</formula>
    </cfRule>
    <cfRule type="expression" dxfId="12386" priority="12381">
      <formula>H1447="Strom"</formula>
    </cfRule>
    <cfRule type="expression" dxfId="12385" priority="12383">
      <formula>H1447="Erdgas"</formula>
    </cfRule>
  </conditionalFormatting>
  <conditionalFormatting sqref="K1450">
    <cfRule type="expression" dxfId="12384" priority="12377">
      <formula>H1447=""</formula>
    </cfRule>
    <cfRule type="expression" dxfId="12383" priority="12380">
      <formula>H1447="Strom"</formula>
    </cfRule>
    <cfRule type="expression" dxfId="12382" priority="12382">
      <formula>H1447="Erdgas"</formula>
    </cfRule>
  </conditionalFormatting>
  <conditionalFormatting sqref="I1459">
    <cfRule type="expression" dxfId="12381" priority="12375">
      <formula>H1456="Wärme/Kälte"</formula>
    </cfRule>
  </conditionalFormatting>
  <conditionalFormatting sqref="J1459">
    <cfRule type="expression" dxfId="12380" priority="12374">
      <formula>H1456="Wärme/Kälte"</formula>
    </cfRule>
  </conditionalFormatting>
  <conditionalFormatting sqref="K1459">
    <cfRule type="expression" dxfId="12379" priority="12373">
      <formula>H1456="Wärme/Kälte"</formula>
    </cfRule>
  </conditionalFormatting>
  <conditionalFormatting sqref="I1458">
    <cfRule type="expression" dxfId="12378" priority="12361">
      <formula>H1455=""</formula>
    </cfRule>
    <cfRule type="expression" dxfId="12377" priority="12372">
      <formula>H1455="Wärme/Kälte"</formula>
    </cfRule>
  </conditionalFormatting>
  <conditionalFormatting sqref="J1458">
    <cfRule type="expression" dxfId="12376" priority="12371">
      <formula>H1455="Wärme/Kälte"</formula>
    </cfRule>
  </conditionalFormatting>
  <conditionalFormatting sqref="K1458">
    <cfRule type="expression" dxfId="12375" priority="12370">
      <formula>H1455="Wärme/Kälte"</formula>
    </cfRule>
  </conditionalFormatting>
  <conditionalFormatting sqref="I1458">
    <cfRule type="expression" dxfId="12374" priority="12364">
      <formula>H1455="Strom"</formula>
    </cfRule>
    <cfRule type="expression" dxfId="12373" priority="12369">
      <formula>H1455="Erdgas"</formula>
    </cfRule>
  </conditionalFormatting>
  <conditionalFormatting sqref="J1458">
    <cfRule type="expression" dxfId="12372" priority="12363">
      <formula>H1455=""</formula>
    </cfRule>
    <cfRule type="expression" dxfId="12371" priority="12366">
      <formula>H1455="Strom"</formula>
    </cfRule>
    <cfRule type="expression" dxfId="12370" priority="12368">
      <formula>H1455="Erdgas"</formula>
    </cfRule>
  </conditionalFormatting>
  <conditionalFormatting sqref="K1458">
    <cfRule type="expression" dxfId="12369" priority="12362">
      <formula>H1455=""</formula>
    </cfRule>
    <cfRule type="expression" dxfId="12368" priority="12365">
      <formula>H1455="Strom"</formula>
    </cfRule>
    <cfRule type="expression" dxfId="12367" priority="12367">
      <formula>H1455="Erdgas"</formula>
    </cfRule>
  </conditionalFormatting>
  <conditionalFormatting sqref="I1467">
    <cfRule type="expression" dxfId="12366" priority="12360">
      <formula>H1464="Wärme/Kälte"</formula>
    </cfRule>
  </conditionalFormatting>
  <conditionalFormatting sqref="J1467">
    <cfRule type="expression" dxfId="12365" priority="12359">
      <formula>H1464="Wärme/Kälte"</formula>
    </cfRule>
  </conditionalFormatting>
  <conditionalFormatting sqref="K1467">
    <cfRule type="expression" dxfId="12364" priority="12358">
      <formula>H1464="Wärme/Kälte"</formula>
    </cfRule>
  </conditionalFormatting>
  <conditionalFormatting sqref="I1466">
    <cfRule type="expression" dxfId="12363" priority="12346">
      <formula>H1463=""</formula>
    </cfRule>
    <cfRule type="expression" dxfId="12362" priority="12357">
      <formula>H1463="Wärme/Kälte"</formula>
    </cfRule>
  </conditionalFormatting>
  <conditionalFormatting sqref="J1466">
    <cfRule type="expression" dxfId="12361" priority="12356">
      <formula>H1463="Wärme/Kälte"</formula>
    </cfRule>
  </conditionalFormatting>
  <conditionalFormatting sqref="K1466">
    <cfRule type="expression" dxfId="12360" priority="12355">
      <formula>H1463="Wärme/Kälte"</formula>
    </cfRule>
  </conditionalFormatting>
  <conditionalFormatting sqref="I1466">
    <cfRule type="expression" dxfId="12359" priority="12349">
      <formula>H1463="Strom"</formula>
    </cfRule>
    <cfRule type="expression" dxfId="12358" priority="12354">
      <formula>H1463="Erdgas"</formula>
    </cfRule>
  </conditionalFormatting>
  <conditionalFormatting sqref="J1466">
    <cfRule type="expression" dxfId="12357" priority="12348">
      <formula>H1463=""</formula>
    </cfRule>
    <cfRule type="expression" dxfId="12356" priority="12351">
      <formula>H1463="Strom"</formula>
    </cfRule>
    <cfRule type="expression" dxfId="12355" priority="12353">
      <formula>H1463="Erdgas"</formula>
    </cfRule>
  </conditionalFormatting>
  <conditionalFormatting sqref="K1466">
    <cfRule type="expression" dxfId="12354" priority="12347">
      <formula>H1463=""</formula>
    </cfRule>
    <cfRule type="expression" dxfId="12353" priority="12350">
      <formula>H1463="Strom"</formula>
    </cfRule>
    <cfRule type="expression" dxfId="12352" priority="12352">
      <formula>H1463="Erdgas"</formula>
    </cfRule>
  </conditionalFormatting>
  <conditionalFormatting sqref="I1475">
    <cfRule type="expression" dxfId="12351" priority="12345">
      <formula>H1472="Wärme/Kälte"</formula>
    </cfRule>
  </conditionalFormatting>
  <conditionalFormatting sqref="J1475">
    <cfRule type="expression" dxfId="12350" priority="12344">
      <formula>H1472="Wärme/Kälte"</formula>
    </cfRule>
  </conditionalFormatting>
  <conditionalFormatting sqref="K1475">
    <cfRule type="expression" dxfId="12349" priority="12343">
      <formula>H1472="Wärme/Kälte"</formula>
    </cfRule>
  </conditionalFormatting>
  <conditionalFormatting sqref="I1474">
    <cfRule type="expression" dxfId="12348" priority="12331">
      <formula>H1471=""</formula>
    </cfRule>
    <cfRule type="expression" dxfId="12347" priority="12342">
      <formula>H1471="Wärme/Kälte"</formula>
    </cfRule>
  </conditionalFormatting>
  <conditionalFormatting sqref="J1474">
    <cfRule type="expression" dxfId="12346" priority="12341">
      <formula>H1471="Wärme/Kälte"</formula>
    </cfRule>
  </conditionalFormatting>
  <conditionalFormatting sqref="K1474">
    <cfRule type="expression" dxfId="12345" priority="12340">
      <formula>H1471="Wärme/Kälte"</formula>
    </cfRule>
  </conditionalFormatting>
  <conditionalFormatting sqref="I1474">
    <cfRule type="expression" dxfId="12344" priority="12334">
      <formula>H1471="Strom"</formula>
    </cfRule>
    <cfRule type="expression" dxfId="12343" priority="12339">
      <formula>H1471="Erdgas"</formula>
    </cfRule>
  </conditionalFormatting>
  <conditionalFormatting sqref="J1474">
    <cfRule type="expression" dxfId="12342" priority="12333">
      <formula>H1471=""</formula>
    </cfRule>
    <cfRule type="expression" dxfId="12341" priority="12336">
      <formula>H1471="Strom"</formula>
    </cfRule>
    <cfRule type="expression" dxfId="12340" priority="12338">
      <formula>H1471="Erdgas"</formula>
    </cfRule>
  </conditionalFormatting>
  <conditionalFormatting sqref="K1474">
    <cfRule type="expression" dxfId="12339" priority="12332">
      <formula>H1471=""</formula>
    </cfRule>
    <cfRule type="expression" dxfId="12338" priority="12335">
      <formula>H1471="Strom"</formula>
    </cfRule>
    <cfRule type="expression" dxfId="12337" priority="12337">
      <formula>H1471="Erdgas"</formula>
    </cfRule>
  </conditionalFormatting>
  <conditionalFormatting sqref="I1483">
    <cfRule type="expression" dxfId="12336" priority="12330">
      <formula>H1480="Wärme/Kälte"</formula>
    </cfRule>
  </conditionalFormatting>
  <conditionalFormatting sqref="J1483">
    <cfRule type="expression" dxfId="12335" priority="12329">
      <formula>H1480="Wärme/Kälte"</formula>
    </cfRule>
  </conditionalFormatting>
  <conditionalFormatting sqref="K1483">
    <cfRule type="expression" dxfId="12334" priority="12328">
      <formula>H1480="Wärme/Kälte"</formula>
    </cfRule>
  </conditionalFormatting>
  <conditionalFormatting sqref="I1482">
    <cfRule type="expression" dxfId="12333" priority="12316">
      <formula>H1479=""</formula>
    </cfRule>
    <cfRule type="expression" dxfId="12332" priority="12327">
      <formula>H1479="Wärme/Kälte"</formula>
    </cfRule>
  </conditionalFormatting>
  <conditionalFormatting sqref="J1482">
    <cfRule type="expression" dxfId="12331" priority="12326">
      <formula>H1479="Wärme/Kälte"</formula>
    </cfRule>
  </conditionalFormatting>
  <conditionalFormatting sqref="K1482">
    <cfRule type="expression" dxfId="12330" priority="12325">
      <formula>H1479="Wärme/Kälte"</formula>
    </cfRule>
  </conditionalFormatting>
  <conditionalFormatting sqref="I1482">
    <cfRule type="expression" dxfId="12329" priority="12319">
      <formula>H1479="Strom"</formula>
    </cfRule>
    <cfRule type="expression" dxfId="12328" priority="12324">
      <formula>H1479="Erdgas"</formula>
    </cfRule>
  </conditionalFormatting>
  <conditionalFormatting sqref="J1482">
    <cfRule type="expression" dxfId="12327" priority="12318">
      <formula>H1479=""</formula>
    </cfRule>
    <cfRule type="expression" dxfId="12326" priority="12321">
      <formula>H1479="Strom"</formula>
    </cfRule>
    <cfRule type="expression" dxfId="12325" priority="12323">
      <formula>H1479="Erdgas"</formula>
    </cfRule>
  </conditionalFormatting>
  <conditionalFormatting sqref="K1482">
    <cfRule type="expression" dxfId="12324" priority="12317">
      <formula>H1479=""</formula>
    </cfRule>
    <cfRule type="expression" dxfId="12323" priority="12320">
      <formula>H1479="Strom"</formula>
    </cfRule>
    <cfRule type="expression" dxfId="12322" priority="12322">
      <formula>H1479="Erdgas"</formula>
    </cfRule>
  </conditionalFormatting>
  <conditionalFormatting sqref="I1491">
    <cfRule type="expression" dxfId="12321" priority="12315">
      <formula>H1488="Wärme/Kälte"</formula>
    </cfRule>
  </conditionalFormatting>
  <conditionalFormatting sqref="J1491">
    <cfRule type="expression" dxfId="12320" priority="12314">
      <formula>H1488="Wärme/Kälte"</formula>
    </cfRule>
  </conditionalFormatting>
  <conditionalFormatting sqref="K1491">
    <cfRule type="expression" dxfId="12319" priority="12313">
      <formula>H1488="Wärme/Kälte"</formula>
    </cfRule>
  </conditionalFormatting>
  <conditionalFormatting sqref="I1490">
    <cfRule type="expression" dxfId="12318" priority="12301">
      <formula>H1487=""</formula>
    </cfRule>
    <cfRule type="expression" dxfId="12317" priority="12312">
      <formula>H1487="Wärme/Kälte"</formula>
    </cfRule>
  </conditionalFormatting>
  <conditionalFormatting sqref="J1490">
    <cfRule type="expression" dxfId="12316" priority="12311">
      <formula>H1487="Wärme/Kälte"</formula>
    </cfRule>
  </conditionalFormatting>
  <conditionalFormatting sqref="K1490">
    <cfRule type="expression" dxfId="12315" priority="12310">
      <formula>H1487="Wärme/Kälte"</formula>
    </cfRule>
  </conditionalFormatting>
  <conditionalFormatting sqref="I1490">
    <cfRule type="expression" dxfId="12314" priority="12304">
      <formula>H1487="Strom"</formula>
    </cfRule>
    <cfRule type="expression" dxfId="12313" priority="12309">
      <formula>H1487="Erdgas"</formula>
    </cfRule>
  </conditionalFormatting>
  <conditionalFormatting sqref="J1490">
    <cfRule type="expression" dxfId="12312" priority="12303">
      <formula>H1487=""</formula>
    </cfRule>
    <cfRule type="expression" dxfId="12311" priority="12306">
      <formula>H1487="Strom"</formula>
    </cfRule>
    <cfRule type="expression" dxfId="12310" priority="12308">
      <formula>H1487="Erdgas"</formula>
    </cfRule>
  </conditionalFormatting>
  <conditionalFormatting sqref="K1490">
    <cfRule type="expression" dxfId="12309" priority="12302">
      <formula>H1487=""</formula>
    </cfRule>
    <cfRule type="expression" dxfId="12308" priority="12305">
      <formula>H1487="Strom"</formula>
    </cfRule>
    <cfRule type="expression" dxfId="12307" priority="12307">
      <formula>H1487="Erdgas"</formula>
    </cfRule>
  </conditionalFormatting>
  <conditionalFormatting sqref="I1499">
    <cfRule type="expression" dxfId="12306" priority="12300">
      <formula>H1496="Wärme/Kälte"</formula>
    </cfRule>
  </conditionalFormatting>
  <conditionalFormatting sqref="J1499">
    <cfRule type="expression" dxfId="12305" priority="12299">
      <formula>H1496="Wärme/Kälte"</formula>
    </cfRule>
  </conditionalFormatting>
  <conditionalFormatting sqref="K1499">
    <cfRule type="expression" dxfId="12304" priority="12298">
      <formula>H1496="Wärme/Kälte"</formula>
    </cfRule>
  </conditionalFormatting>
  <conditionalFormatting sqref="I1498">
    <cfRule type="expression" dxfId="12303" priority="12286">
      <formula>H1495=""</formula>
    </cfRule>
    <cfRule type="expression" dxfId="12302" priority="12297">
      <formula>H1495="Wärme/Kälte"</formula>
    </cfRule>
  </conditionalFormatting>
  <conditionalFormatting sqref="J1498">
    <cfRule type="expression" dxfId="12301" priority="12296">
      <formula>H1495="Wärme/Kälte"</formula>
    </cfRule>
  </conditionalFormatting>
  <conditionalFormatting sqref="K1498">
    <cfRule type="expression" dxfId="12300" priority="12295">
      <formula>H1495="Wärme/Kälte"</formula>
    </cfRule>
  </conditionalFormatting>
  <conditionalFormatting sqref="I1498">
    <cfRule type="expression" dxfId="12299" priority="12289">
      <formula>H1495="Strom"</formula>
    </cfRule>
    <cfRule type="expression" dxfId="12298" priority="12294">
      <formula>H1495="Erdgas"</formula>
    </cfRule>
  </conditionalFormatting>
  <conditionalFormatting sqref="J1498">
    <cfRule type="expression" dxfId="12297" priority="12288">
      <formula>H1495=""</formula>
    </cfRule>
    <cfRule type="expression" dxfId="12296" priority="12291">
      <formula>H1495="Strom"</formula>
    </cfRule>
    <cfRule type="expression" dxfId="12295" priority="12293">
      <formula>H1495="Erdgas"</formula>
    </cfRule>
  </conditionalFormatting>
  <conditionalFormatting sqref="K1498">
    <cfRule type="expression" dxfId="12294" priority="12287">
      <formula>H1495=""</formula>
    </cfRule>
    <cfRule type="expression" dxfId="12293" priority="12290">
      <formula>H1495="Strom"</formula>
    </cfRule>
    <cfRule type="expression" dxfId="12292" priority="12292">
      <formula>H1495="Erdgas"</formula>
    </cfRule>
  </conditionalFormatting>
  <conditionalFormatting sqref="I1507">
    <cfRule type="expression" dxfId="12291" priority="12285">
      <formula>H1504="Wärme/Kälte"</formula>
    </cfRule>
  </conditionalFormatting>
  <conditionalFormatting sqref="J1507">
    <cfRule type="expression" dxfId="12290" priority="12284">
      <formula>H1504="Wärme/Kälte"</formula>
    </cfRule>
  </conditionalFormatting>
  <conditionalFormatting sqref="K1507">
    <cfRule type="expression" dxfId="12289" priority="12283">
      <formula>H1504="Wärme/Kälte"</formula>
    </cfRule>
  </conditionalFormatting>
  <conditionalFormatting sqref="I1506">
    <cfRule type="expression" dxfId="12288" priority="12271">
      <formula>H1503=""</formula>
    </cfRule>
    <cfRule type="expression" dxfId="12287" priority="12282">
      <formula>H1503="Wärme/Kälte"</formula>
    </cfRule>
  </conditionalFormatting>
  <conditionalFormatting sqref="J1506">
    <cfRule type="expression" dxfId="12286" priority="12281">
      <formula>H1503="Wärme/Kälte"</formula>
    </cfRule>
  </conditionalFormatting>
  <conditionalFormatting sqref="K1506">
    <cfRule type="expression" dxfId="12285" priority="12280">
      <formula>H1503="Wärme/Kälte"</formula>
    </cfRule>
  </conditionalFormatting>
  <conditionalFormatting sqref="I1506">
    <cfRule type="expression" dxfId="12284" priority="12274">
      <formula>H1503="Strom"</formula>
    </cfRule>
    <cfRule type="expression" dxfId="12283" priority="12279">
      <formula>H1503="Erdgas"</formula>
    </cfRule>
  </conditionalFormatting>
  <conditionalFormatting sqref="J1506">
    <cfRule type="expression" dxfId="12282" priority="12273">
      <formula>H1503=""</formula>
    </cfRule>
    <cfRule type="expression" dxfId="12281" priority="12276">
      <formula>H1503="Strom"</formula>
    </cfRule>
    <cfRule type="expression" dxfId="12280" priority="12278">
      <formula>H1503="Erdgas"</formula>
    </cfRule>
  </conditionalFormatting>
  <conditionalFormatting sqref="K1506">
    <cfRule type="expression" dxfId="12279" priority="12272">
      <formula>H1503=""</formula>
    </cfRule>
    <cfRule type="expression" dxfId="12278" priority="12275">
      <formula>H1503="Strom"</formula>
    </cfRule>
    <cfRule type="expression" dxfId="12277" priority="12277">
      <formula>H1503="Erdgas"</formula>
    </cfRule>
  </conditionalFormatting>
  <conditionalFormatting sqref="I1515">
    <cfRule type="expression" dxfId="12276" priority="12270">
      <formula>H1512="Wärme/Kälte"</formula>
    </cfRule>
  </conditionalFormatting>
  <conditionalFormatting sqref="J1515">
    <cfRule type="expression" dxfId="12275" priority="12269">
      <formula>H1512="Wärme/Kälte"</formula>
    </cfRule>
  </conditionalFormatting>
  <conditionalFormatting sqref="K1515">
    <cfRule type="expression" dxfId="12274" priority="12268">
      <formula>H1512="Wärme/Kälte"</formula>
    </cfRule>
  </conditionalFormatting>
  <conditionalFormatting sqref="I1514">
    <cfRule type="expression" dxfId="12273" priority="12256">
      <formula>H1511=""</formula>
    </cfRule>
    <cfRule type="expression" dxfId="12272" priority="12267">
      <formula>H1511="Wärme/Kälte"</formula>
    </cfRule>
  </conditionalFormatting>
  <conditionalFormatting sqref="J1514">
    <cfRule type="expression" dxfId="12271" priority="12266">
      <formula>H1511="Wärme/Kälte"</formula>
    </cfRule>
  </conditionalFormatting>
  <conditionalFormatting sqref="K1514">
    <cfRule type="expression" dxfId="12270" priority="12265">
      <formula>H1511="Wärme/Kälte"</formula>
    </cfRule>
  </conditionalFormatting>
  <conditionalFormatting sqref="I1514">
    <cfRule type="expression" dxfId="12269" priority="12259">
      <formula>H1511="Strom"</formula>
    </cfRule>
    <cfRule type="expression" dxfId="12268" priority="12264">
      <formula>H1511="Erdgas"</formula>
    </cfRule>
  </conditionalFormatting>
  <conditionalFormatting sqref="J1514">
    <cfRule type="expression" dxfId="12267" priority="12258">
      <formula>H1511=""</formula>
    </cfRule>
    <cfRule type="expression" dxfId="12266" priority="12261">
      <formula>H1511="Strom"</formula>
    </cfRule>
    <cfRule type="expression" dxfId="12265" priority="12263">
      <formula>H1511="Erdgas"</formula>
    </cfRule>
  </conditionalFormatting>
  <conditionalFormatting sqref="K1514">
    <cfRule type="expression" dxfId="12264" priority="12257">
      <formula>H1511=""</formula>
    </cfRule>
    <cfRule type="expression" dxfId="12263" priority="12260">
      <formula>H1511="Strom"</formula>
    </cfRule>
    <cfRule type="expression" dxfId="12262" priority="12262">
      <formula>H1511="Erdgas"</formula>
    </cfRule>
  </conditionalFormatting>
  <conditionalFormatting sqref="I1523">
    <cfRule type="expression" dxfId="12261" priority="12255">
      <formula>H1520="Wärme/Kälte"</formula>
    </cfRule>
  </conditionalFormatting>
  <conditionalFormatting sqref="J1523">
    <cfRule type="expression" dxfId="12260" priority="12254">
      <formula>H1520="Wärme/Kälte"</formula>
    </cfRule>
  </conditionalFormatting>
  <conditionalFormatting sqref="K1523">
    <cfRule type="expression" dxfId="12259" priority="12253">
      <formula>H1520="Wärme/Kälte"</formula>
    </cfRule>
  </conditionalFormatting>
  <conditionalFormatting sqref="I1522">
    <cfRule type="expression" dxfId="12258" priority="12241">
      <formula>H1519=""</formula>
    </cfRule>
    <cfRule type="expression" dxfId="12257" priority="12252">
      <formula>H1519="Wärme/Kälte"</formula>
    </cfRule>
  </conditionalFormatting>
  <conditionalFormatting sqref="J1522">
    <cfRule type="expression" dxfId="12256" priority="12251">
      <formula>H1519="Wärme/Kälte"</formula>
    </cfRule>
  </conditionalFormatting>
  <conditionalFormatting sqref="K1522">
    <cfRule type="expression" dxfId="12255" priority="12250">
      <formula>H1519="Wärme/Kälte"</formula>
    </cfRule>
  </conditionalFormatting>
  <conditionalFormatting sqref="I1522">
    <cfRule type="expression" dxfId="12254" priority="12244">
      <formula>H1519="Strom"</formula>
    </cfRule>
    <cfRule type="expression" dxfId="12253" priority="12249">
      <formula>H1519="Erdgas"</formula>
    </cfRule>
  </conditionalFormatting>
  <conditionalFormatting sqref="J1522">
    <cfRule type="expression" dxfId="12252" priority="12243">
      <formula>H1519=""</formula>
    </cfRule>
    <cfRule type="expression" dxfId="12251" priority="12246">
      <formula>H1519="Strom"</formula>
    </cfRule>
    <cfRule type="expression" dxfId="12250" priority="12248">
      <formula>H1519="Erdgas"</formula>
    </cfRule>
  </conditionalFormatting>
  <conditionalFormatting sqref="K1522">
    <cfRule type="expression" dxfId="12249" priority="12242">
      <formula>H1519=""</formula>
    </cfRule>
    <cfRule type="expression" dxfId="12248" priority="12245">
      <formula>H1519="Strom"</formula>
    </cfRule>
    <cfRule type="expression" dxfId="12247" priority="12247">
      <formula>H1519="Erdgas"</formula>
    </cfRule>
  </conditionalFormatting>
  <conditionalFormatting sqref="I1531">
    <cfRule type="expression" dxfId="12246" priority="12240">
      <formula>H1528="Wärme/Kälte"</formula>
    </cfRule>
  </conditionalFormatting>
  <conditionalFormatting sqref="J1531">
    <cfRule type="expression" dxfId="12245" priority="12239">
      <formula>H1528="Wärme/Kälte"</formula>
    </cfRule>
  </conditionalFormatting>
  <conditionalFormatting sqref="K1531">
    <cfRule type="expression" dxfId="12244" priority="12238">
      <formula>H1528="Wärme/Kälte"</formula>
    </cfRule>
  </conditionalFormatting>
  <conditionalFormatting sqref="I1530">
    <cfRule type="expression" dxfId="12243" priority="12226">
      <formula>H1527=""</formula>
    </cfRule>
    <cfRule type="expression" dxfId="12242" priority="12237">
      <formula>H1527="Wärme/Kälte"</formula>
    </cfRule>
  </conditionalFormatting>
  <conditionalFormatting sqref="J1530">
    <cfRule type="expression" dxfId="12241" priority="12236">
      <formula>H1527="Wärme/Kälte"</formula>
    </cfRule>
  </conditionalFormatting>
  <conditionalFormatting sqref="K1530">
    <cfRule type="expression" dxfId="12240" priority="12235">
      <formula>H1527="Wärme/Kälte"</formula>
    </cfRule>
  </conditionalFormatting>
  <conditionalFormatting sqref="I1530">
    <cfRule type="expression" dxfId="12239" priority="12229">
      <formula>H1527="Strom"</formula>
    </cfRule>
    <cfRule type="expression" dxfId="12238" priority="12234">
      <formula>H1527="Erdgas"</formula>
    </cfRule>
  </conditionalFormatting>
  <conditionalFormatting sqref="J1530">
    <cfRule type="expression" dxfId="12237" priority="12228">
      <formula>H1527=""</formula>
    </cfRule>
    <cfRule type="expression" dxfId="12236" priority="12231">
      <formula>H1527="Strom"</formula>
    </cfRule>
    <cfRule type="expression" dxfId="12235" priority="12233">
      <formula>H1527="Erdgas"</formula>
    </cfRule>
  </conditionalFormatting>
  <conditionalFormatting sqref="K1530">
    <cfRule type="expression" dxfId="12234" priority="12227">
      <formula>H1527=""</formula>
    </cfRule>
    <cfRule type="expression" dxfId="12233" priority="12230">
      <formula>H1527="Strom"</formula>
    </cfRule>
    <cfRule type="expression" dxfId="12232" priority="12232">
      <formula>H1527="Erdgas"</formula>
    </cfRule>
  </conditionalFormatting>
  <conditionalFormatting sqref="I1539">
    <cfRule type="expression" dxfId="12231" priority="12225">
      <formula>H1536="Wärme/Kälte"</formula>
    </cfRule>
  </conditionalFormatting>
  <conditionalFormatting sqref="J1539">
    <cfRule type="expression" dxfId="12230" priority="12224">
      <formula>H1536="Wärme/Kälte"</formula>
    </cfRule>
  </conditionalFormatting>
  <conditionalFormatting sqref="K1539">
    <cfRule type="expression" dxfId="12229" priority="12223">
      <formula>H1536="Wärme/Kälte"</formula>
    </cfRule>
  </conditionalFormatting>
  <conditionalFormatting sqref="I1538">
    <cfRule type="expression" dxfId="12228" priority="12211">
      <formula>H1535=""</formula>
    </cfRule>
    <cfRule type="expression" dxfId="12227" priority="12222">
      <formula>H1535="Wärme/Kälte"</formula>
    </cfRule>
  </conditionalFormatting>
  <conditionalFormatting sqref="J1538">
    <cfRule type="expression" dxfId="12226" priority="12221">
      <formula>H1535="Wärme/Kälte"</formula>
    </cfRule>
  </conditionalFormatting>
  <conditionalFormatting sqref="K1538">
    <cfRule type="expression" dxfId="12225" priority="12220">
      <formula>H1535="Wärme/Kälte"</formula>
    </cfRule>
  </conditionalFormatting>
  <conditionalFormatting sqref="I1538">
    <cfRule type="expression" dxfId="12224" priority="12214">
      <formula>H1535="Strom"</formula>
    </cfRule>
    <cfRule type="expression" dxfId="12223" priority="12219">
      <formula>H1535="Erdgas"</formula>
    </cfRule>
  </conditionalFormatting>
  <conditionalFormatting sqref="J1538">
    <cfRule type="expression" dxfId="12222" priority="12213">
      <formula>H1535=""</formula>
    </cfRule>
    <cfRule type="expression" dxfId="12221" priority="12216">
      <formula>H1535="Strom"</formula>
    </cfRule>
    <cfRule type="expression" dxfId="12220" priority="12218">
      <formula>H1535="Erdgas"</formula>
    </cfRule>
  </conditionalFormatting>
  <conditionalFormatting sqref="K1538">
    <cfRule type="expression" dxfId="12219" priority="12212">
      <formula>H1535=""</formula>
    </cfRule>
    <cfRule type="expression" dxfId="12218" priority="12215">
      <formula>H1535="Strom"</formula>
    </cfRule>
    <cfRule type="expression" dxfId="12217" priority="12217">
      <formula>H1535="Erdgas"</formula>
    </cfRule>
  </conditionalFormatting>
  <conditionalFormatting sqref="I1547">
    <cfRule type="expression" dxfId="12216" priority="12210">
      <formula>H1544="Wärme/Kälte"</formula>
    </cfRule>
  </conditionalFormatting>
  <conditionalFormatting sqref="J1547">
    <cfRule type="expression" dxfId="12215" priority="12209">
      <formula>H1544="Wärme/Kälte"</formula>
    </cfRule>
  </conditionalFormatting>
  <conditionalFormatting sqref="K1547">
    <cfRule type="expression" dxfId="12214" priority="12208">
      <formula>H1544="Wärme/Kälte"</formula>
    </cfRule>
  </conditionalFormatting>
  <conditionalFormatting sqref="I1546">
    <cfRule type="expression" dxfId="12213" priority="12196">
      <formula>H1543=""</formula>
    </cfRule>
    <cfRule type="expression" dxfId="12212" priority="12207">
      <formula>H1543="Wärme/Kälte"</formula>
    </cfRule>
  </conditionalFormatting>
  <conditionalFormatting sqref="J1546">
    <cfRule type="expression" dxfId="12211" priority="12206">
      <formula>H1543="Wärme/Kälte"</formula>
    </cfRule>
  </conditionalFormatting>
  <conditionalFormatting sqref="K1546">
    <cfRule type="expression" dxfId="12210" priority="12205">
      <formula>H1543="Wärme/Kälte"</formula>
    </cfRule>
  </conditionalFormatting>
  <conditionalFormatting sqref="I1546">
    <cfRule type="expression" dxfId="12209" priority="12199">
      <formula>H1543="Strom"</formula>
    </cfRule>
    <cfRule type="expression" dxfId="12208" priority="12204">
      <formula>H1543="Erdgas"</formula>
    </cfRule>
  </conditionalFormatting>
  <conditionalFormatting sqref="J1546">
    <cfRule type="expression" dxfId="12207" priority="12198">
      <formula>H1543=""</formula>
    </cfRule>
    <cfRule type="expression" dxfId="12206" priority="12201">
      <formula>H1543="Strom"</formula>
    </cfRule>
    <cfRule type="expression" dxfId="12205" priority="12203">
      <formula>H1543="Erdgas"</formula>
    </cfRule>
  </conditionalFormatting>
  <conditionalFormatting sqref="K1546">
    <cfRule type="expression" dxfId="12204" priority="12197">
      <formula>H1543=""</formula>
    </cfRule>
    <cfRule type="expression" dxfId="12203" priority="12200">
      <formula>H1543="Strom"</formula>
    </cfRule>
    <cfRule type="expression" dxfId="12202" priority="12202">
      <formula>H1543="Erdgas"</formula>
    </cfRule>
  </conditionalFormatting>
  <conditionalFormatting sqref="I1555">
    <cfRule type="expression" dxfId="12201" priority="12195">
      <formula>H1552="Wärme/Kälte"</formula>
    </cfRule>
  </conditionalFormatting>
  <conditionalFormatting sqref="J1555">
    <cfRule type="expression" dxfId="12200" priority="12194">
      <formula>H1552="Wärme/Kälte"</formula>
    </cfRule>
  </conditionalFormatting>
  <conditionalFormatting sqref="K1555">
    <cfRule type="expression" dxfId="12199" priority="12193">
      <formula>H1552="Wärme/Kälte"</formula>
    </cfRule>
  </conditionalFormatting>
  <conditionalFormatting sqref="I1554">
    <cfRule type="expression" dxfId="12198" priority="12181">
      <formula>H1551=""</formula>
    </cfRule>
    <cfRule type="expression" dxfId="12197" priority="12192">
      <formula>H1551="Wärme/Kälte"</formula>
    </cfRule>
  </conditionalFormatting>
  <conditionalFormatting sqref="J1554">
    <cfRule type="expression" dxfId="12196" priority="12191">
      <formula>H1551="Wärme/Kälte"</formula>
    </cfRule>
  </conditionalFormatting>
  <conditionalFormatting sqref="K1554">
    <cfRule type="expression" dxfId="12195" priority="12190">
      <formula>H1551="Wärme/Kälte"</formula>
    </cfRule>
  </conditionalFormatting>
  <conditionalFormatting sqref="I1554">
    <cfRule type="expression" dxfId="12194" priority="12184">
      <formula>H1551="Strom"</formula>
    </cfRule>
    <cfRule type="expression" dxfId="12193" priority="12189">
      <formula>H1551="Erdgas"</formula>
    </cfRule>
  </conditionalFormatting>
  <conditionalFormatting sqref="J1554">
    <cfRule type="expression" dxfId="12192" priority="12183">
      <formula>H1551=""</formula>
    </cfRule>
    <cfRule type="expression" dxfId="12191" priority="12186">
      <formula>H1551="Strom"</formula>
    </cfRule>
    <cfRule type="expression" dxfId="12190" priority="12188">
      <formula>H1551="Erdgas"</formula>
    </cfRule>
  </conditionalFormatting>
  <conditionalFormatting sqref="K1554">
    <cfRule type="expression" dxfId="12189" priority="12182">
      <formula>H1551=""</formula>
    </cfRule>
    <cfRule type="expression" dxfId="12188" priority="12185">
      <formula>H1551="Strom"</formula>
    </cfRule>
    <cfRule type="expression" dxfId="12187" priority="12187">
      <formula>H1551="Erdgas"</formula>
    </cfRule>
  </conditionalFormatting>
  <conditionalFormatting sqref="I1563">
    <cfRule type="expression" dxfId="12186" priority="12180">
      <formula>H1560="Wärme/Kälte"</formula>
    </cfRule>
  </conditionalFormatting>
  <conditionalFormatting sqref="J1563">
    <cfRule type="expression" dxfId="12185" priority="12179">
      <formula>H1560="Wärme/Kälte"</formula>
    </cfRule>
  </conditionalFormatting>
  <conditionalFormatting sqref="K1563">
    <cfRule type="expression" dxfId="12184" priority="12178">
      <formula>H1560="Wärme/Kälte"</formula>
    </cfRule>
  </conditionalFormatting>
  <conditionalFormatting sqref="I1562">
    <cfRule type="expression" dxfId="12183" priority="12166">
      <formula>H1559=""</formula>
    </cfRule>
    <cfRule type="expression" dxfId="12182" priority="12177">
      <formula>H1559="Wärme/Kälte"</formula>
    </cfRule>
  </conditionalFormatting>
  <conditionalFormatting sqref="J1562">
    <cfRule type="expression" dxfId="12181" priority="12176">
      <formula>H1559="Wärme/Kälte"</formula>
    </cfRule>
  </conditionalFormatting>
  <conditionalFormatting sqref="K1562">
    <cfRule type="expression" dxfId="12180" priority="12175">
      <formula>H1559="Wärme/Kälte"</formula>
    </cfRule>
  </conditionalFormatting>
  <conditionalFormatting sqref="I1562">
    <cfRule type="expression" dxfId="12179" priority="12169">
      <formula>H1559="Strom"</formula>
    </cfRule>
    <cfRule type="expression" dxfId="12178" priority="12174">
      <formula>H1559="Erdgas"</formula>
    </cfRule>
  </conditionalFormatting>
  <conditionalFormatting sqref="J1562">
    <cfRule type="expression" dxfId="12177" priority="12168">
      <formula>H1559=""</formula>
    </cfRule>
    <cfRule type="expression" dxfId="12176" priority="12171">
      <formula>H1559="Strom"</formula>
    </cfRule>
    <cfRule type="expression" dxfId="12175" priority="12173">
      <formula>H1559="Erdgas"</formula>
    </cfRule>
  </conditionalFormatting>
  <conditionalFormatting sqref="K1562">
    <cfRule type="expression" dxfId="12174" priority="12167">
      <formula>H1559=""</formula>
    </cfRule>
    <cfRule type="expression" dxfId="12173" priority="12170">
      <formula>H1559="Strom"</formula>
    </cfRule>
    <cfRule type="expression" dxfId="12172" priority="12172">
      <formula>H1559="Erdgas"</formula>
    </cfRule>
  </conditionalFormatting>
  <conditionalFormatting sqref="I1571">
    <cfRule type="expression" dxfId="12171" priority="12165">
      <formula>H1568="Wärme/Kälte"</formula>
    </cfRule>
  </conditionalFormatting>
  <conditionalFormatting sqref="J1571">
    <cfRule type="expression" dxfId="12170" priority="12164">
      <formula>H1568="Wärme/Kälte"</formula>
    </cfRule>
  </conditionalFormatting>
  <conditionalFormatting sqref="K1571">
    <cfRule type="expression" dxfId="12169" priority="12163">
      <formula>H1568="Wärme/Kälte"</formula>
    </cfRule>
  </conditionalFormatting>
  <conditionalFormatting sqref="I1570">
    <cfRule type="expression" dxfId="12168" priority="12151">
      <formula>H1567=""</formula>
    </cfRule>
    <cfRule type="expression" dxfId="12167" priority="12162">
      <formula>H1567="Wärme/Kälte"</formula>
    </cfRule>
  </conditionalFormatting>
  <conditionalFormatting sqref="J1570">
    <cfRule type="expression" dxfId="12166" priority="12161">
      <formula>H1567="Wärme/Kälte"</formula>
    </cfRule>
  </conditionalFormatting>
  <conditionalFormatting sqref="K1570">
    <cfRule type="expression" dxfId="12165" priority="12160">
      <formula>H1567="Wärme/Kälte"</formula>
    </cfRule>
  </conditionalFormatting>
  <conditionalFormatting sqref="I1570">
    <cfRule type="expression" dxfId="12164" priority="12154">
      <formula>H1567="Strom"</formula>
    </cfRule>
    <cfRule type="expression" dxfId="12163" priority="12159">
      <formula>H1567="Erdgas"</formula>
    </cfRule>
  </conditionalFormatting>
  <conditionalFormatting sqref="J1570">
    <cfRule type="expression" dxfId="12162" priority="12153">
      <formula>H1567=""</formula>
    </cfRule>
    <cfRule type="expression" dxfId="12161" priority="12156">
      <formula>H1567="Strom"</formula>
    </cfRule>
    <cfRule type="expression" dxfId="12160" priority="12158">
      <formula>H1567="Erdgas"</formula>
    </cfRule>
  </conditionalFormatting>
  <conditionalFormatting sqref="K1570">
    <cfRule type="expression" dxfId="12159" priority="12152">
      <formula>H1567=""</formula>
    </cfRule>
    <cfRule type="expression" dxfId="12158" priority="12155">
      <formula>H1567="Strom"</formula>
    </cfRule>
    <cfRule type="expression" dxfId="12157" priority="12157">
      <formula>H1567="Erdgas"</formula>
    </cfRule>
  </conditionalFormatting>
  <conditionalFormatting sqref="I1579">
    <cfRule type="expression" dxfId="12156" priority="12150">
      <formula>H1576="Wärme/Kälte"</formula>
    </cfRule>
  </conditionalFormatting>
  <conditionalFormatting sqref="J1579">
    <cfRule type="expression" dxfId="12155" priority="12149">
      <formula>H1576="Wärme/Kälte"</formula>
    </cfRule>
  </conditionalFormatting>
  <conditionalFormatting sqref="K1579">
    <cfRule type="expression" dxfId="12154" priority="12148">
      <formula>H1576="Wärme/Kälte"</formula>
    </cfRule>
  </conditionalFormatting>
  <conditionalFormatting sqref="I1578">
    <cfRule type="expression" dxfId="12153" priority="12136">
      <formula>H1575=""</formula>
    </cfRule>
    <cfRule type="expression" dxfId="12152" priority="12147">
      <formula>H1575="Wärme/Kälte"</formula>
    </cfRule>
  </conditionalFormatting>
  <conditionalFormatting sqref="J1578">
    <cfRule type="expression" dxfId="12151" priority="12146">
      <formula>H1575="Wärme/Kälte"</formula>
    </cfRule>
  </conditionalFormatting>
  <conditionalFormatting sqref="K1578">
    <cfRule type="expression" dxfId="12150" priority="12145">
      <formula>H1575="Wärme/Kälte"</formula>
    </cfRule>
  </conditionalFormatting>
  <conditionalFormatting sqref="I1578">
    <cfRule type="expression" dxfId="12149" priority="12139">
      <formula>H1575="Strom"</formula>
    </cfRule>
    <cfRule type="expression" dxfId="12148" priority="12144">
      <formula>H1575="Erdgas"</formula>
    </cfRule>
  </conditionalFormatting>
  <conditionalFormatting sqref="J1578">
    <cfRule type="expression" dxfId="12147" priority="12138">
      <formula>H1575=""</formula>
    </cfRule>
    <cfRule type="expression" dxfId="12146" priority="12141">
      <formula>H1575="Strom"</formula>
    </cfRule>
    <cfRule type="expression" dxfId="12145" priority="12143">
      <formula>H1575="Erdgas"</formula>
    </cfRule>
  </conditionalFormatting>
  <conditionalFormatting sqref="K1578">
    <cfRule type="expression" dxfId="12144" priority="12137">
      <formula>H1575=""</formula>
    </cfRule>
    <cfRule type="expression" dxfId="12143" priority="12140">
      <formula>H1575="Strom"</formula>
    </cfRule>
    <cfRule type="expression" dxfId="12142" priority="12142">
      <formula>H1575="Erdgas"</formula>
    </cfRule>
  </conditionalFormatting>
  <conditionalFormatting sqref="I1587">
    <cfRule type="expression" dxfId="12141" priority="12135">
      <formula>H1584="Wärme/Kälte"</formula>
    </cfRule>
  </conditionalFormatting>
  <conditionalFormatting sqref="J1587">
    <cfRule type="expression" dxfId="12140" priority="12134">
      <formula>H1584="Wärme/Kälte"</formula>
    </cfRule>
  </conditionalFormatting>
  <conditionalFormatting sqref="K1587">
    <cfRule type="expression" dxfId="12139" priority="12133">
      <formula>H1584="Wärme/Kälte"</formula>
    </cfRule>
  </conditionalFormatting>
  <conditionalFormatting sqref="I1586">
    <cfRule type="expression" dxfId="12138" priority="12121">
      <formula>H1583=""</formula>
    </cfRule>
    <cfRule type="expression" dxfId="12137" priority="12132">
      <formula>H1583="Wärme/Kälte"</formula>
    </cfRule>
  </conditionalFormatting>
  <conditionalFormatting sqref="J1586">
    <cfRule type="expression" dxfId="12136" priority="12131">
      <formula>H1583="Wärme/Kälte"</formula>
    </cfRule>
  </conditionalFormatting>
  <conditionalFormatting sqref="K1586">
    <cfRule type="expression" dxfId="12135" priority="12130">
      <formula>H1583="Wärme/Kälte"</formula>
    </cfRule>
  </conditionalFormatting>
  <conditionalFormatting sqref="I1586">
    <cfRule type="expression" dxfId="12134" priority="12124">
      <formula>H1583="Strom"</formula>
    </cfRule>
    <cfRule type="expression" dxfId="12133" priority="12129">
      <formula>H1583="Erdgas"</formula>
    </cfRule>
  </conditionalFormatting>
  <conditionalFormatting sqref="J1586">
    <cfRule type="expression" dxfId="12132" priority="12123">
      <formula>H1583=""</formula>
    </cfRule>
    <cfRule type="expression" dxfId="12131" priority="12126">
      <formula>H1583="Strom"</formula>
    </cfRule>
    <cfRule type="expression" dxfId="12130" priority="12128">
      <formula>H1583="Erdgas"</formula>
    </cfRule>
  </conditionalFormatting>
  <conditionalFormatting sqref="K1586">
    <cfRule type="expression" dxfId="12129" priority="12122">
      <formula>H1583=""</formula>
    </cfRule>
    <cfRule type="expression" dxfId="12128" priority="12125">
      <formula>H1583="Strom"</formula>
    </cfRule>
    <cfRule type="expression" dxfId="12127" priority="12127">
      <formula>H1583="Erdgas"</formula>
    </cfRule>
  </conditionalFormatting>
  <conditionalFormatting sqref="I1595">
    <cfRule type="expression" dxfId="12126" priority="12120">
      <formula>H1592="Wärme/Kälte"</formula>
    </cfRule>
  </conditionalFormatting>
  <conditionalFormatting sqref="J1595">
    <cfRule type="expression" dxfId="12125" priority="12119">
      <formula>H1592="Wärme/Kälte"</formula>
    </cfRule>
  </conditionalFormatting>
  <conditionalFormatting sqref="K1595">
    <cfRule type="expression" dxfId="12124" priority="12118">
      <formula>H1592="Wärme/Kälte"</formula>
    </cfRule>
  </conditionalFormatting>
  <conditionalFormatting sqref="I1594">
    <cfRule type="expression" dxfId="12123" priority="12106">
      <formula>H1591=""</formula>
    </cfRule>
    <cfRule type="expression" dxfId="12122" priority="12117">
      <formula>H1591="Wärme/Kälte"</formula>
    </cfRule>
  </conditionalFormatting>
  <conditionalFormatting sqref="J1594">
    <cfRule type="expression" dxfId="12121" priority="12116">
      <formula>H1591="Wärme/Kälte"</formula>
    </cfRule>
  </conditionalFormatting>
  <conditionalFormatting sqref="K1594">
    <cfRule type="expression" dxfId="12120" priority="12115">
      <formula>H1591="Wärme/Kälte"</formula>
    </cfRule>
  </conditionalFormatting>
  <conditionalFormatting sqref="I1594">
    <cfRule type="expression" dxfId="12119" priority="12109">
      <formula>H1591="Strom"</formula>
    </cfRule>
    <cfRule type="expression" dxfId="12118" priority="12114">
      <formula>H1591="Erdgas"</formula>
    </cfRule>
  </conditionalFormatting>
  <conditionalFormatting sqref="J1594">
    <cfRule type="expression" dxfId="12117" priority="12108">
      <formula>H1591=""</formula>
    </cfRule>
    <cfRule type="expression" dxfId="12116" priority="12111">
      <formula>H1591="Strom"</formula>
    </cfRule>
    <cfRule type="expression" dxfId="12115" priority="12113">
      <formula>H1591="Erdgas"</formula>
    </cfRule>
  </conditionalFormatting>
  <conditionalFormatting sqref="K1594">
    <cfRule type="expression" dxfId="12114" priority="12107">
      <formula>H1591=""</formula>
    </cfRule>
    <cfRule type="expression" dxfId="12113" priority="12110">
      <formula>H1591="Strom"</formula>
    </cfRule>
    <cfRule type="expression" dxfId="12112" priority="12112">
      <formula>H1591="Erdgas"</formula>
    </cfRule>
  </conditionalFormatting>
  <conditionalFormatting sqref="I1603">
    <cfRule type="expression" dxfId="12111" priority="12105">
      <formula>H1600="Wärme/Kälte"</formula>
    </cfRule>
  </conditionalFormatting>
  <conditionalFormatting sqref="J1603">
    <cfRule type="expression" dxfId="12110" priority="12104">
      <formula>H1600="Wärme/Kälte"</formula>
    </cfRule>
  </conditionalFormatting>
  <conditionalFormatting sqref="K1603">
    <cfRule type="expression" dxfId="12109" priority="12103">
      <formula>H1600="Wärme/Kälte"</formula>
    </cfRule>
  </conditionalFormatting>
  <conditionalFormatting sqref="I1602">
    <cfRule type="expression" dxfId="12108" priority="12091">
      <formula>H1599=""</formula>
    </cfRule>
    <cfRule type="expression" dxfId="12107" priority="12102">
      <formula>H1599="Wärme/Kälte"</formula>
    </cfRule>
  </conditionalFormatting>
  <conditionalFormatting sqref="J1602">
    <cfRule type="expression" dxfId="12106" priority="12101">
      <formula>H1599="Wärme/Kälte"</formula>
    </cfRule>
  </conditionalFormatting>
  <conditionalFormatting sqref="K1602">
    <cfRule type="expression" dxfId="12105" priority="12100">
      <formula>H1599="Wärme/Kälte"</formula>
    </cfRule>
  </conditionalFormatting>
  <conditionalFormatting sqref="I1602">
    <cfRule type="expression" dxfId="12104" priority="12094">
      <formula>H1599="Strom"</formula>
    </cfRule>
    <cfRule type="expression" dxfId="12103" priority="12099">
      <formula>H1599="Erdgas"</formula>
    </cfRule>
  </conditionalFormatting>
  <conditionalFormatting sqref="J1602">
    <cfRule type="expression" dxfId="12102" priority="12093">
      <formula>H1599=""</formula>
    </cfRule>
    <cfRule type="expression" dxfId="12101" priority="12096">
      <formula>H1599="Strom"</formula>
    </cfRule>
    <cfRule type="expression" dxfId="12100" priority="12098">
      <formula>H1599="Erdgas"</formula>
    </cfRule>
  </conditionalFormatting>
  <conditionalFormatting sqref="K1602">
    <cfRule type="expression" dxfId="12099" priority="12092">
      <formula>H1599=""</formula>
    </cfRule>
    <cfRule type="expression" dxfId="12098" priority="12095">
      <formula>H1599="Strom"</formula>
    </cfRule>
    <cfRule type="expression" dxfId="12097" priority="12097">
      <formula>H1599="Erdgas"</formula>
    </cfRule>
  </conditionalFormatting>
  <conditionalFormatting sqref="I1611">
    <cfRule type="expression" dxfId="12096" priority="12090">
      <formula>H1608="Wärme/Kälte"</formula>
    </cfRule>
  </conditionalFormatting>
  <conditionalFormatting sqref="J1611">
    <cfRule type="expression" dxfId="12095" priority="12089">
      <formula>H1608="Wärme/Kälte"</formula>
    </cfRule>
  </conditionalFormatting>
  <conditionalFormatting sqref="K1611">
    <cfRule type="expression" dxfId="12094" priority="12088">
      <formula>H1608="Wärme/Kälte"</formula>
    </cfRule>
  </conditionalFormatting>
  <conditionalFormatting sqref="I1610">
    <cfRule type="expression" dxfId="12093" priority="12076">
      <formula>H1607=""</formula>
    </cfRule>
    <cfRule type="expression" dxfId="12092" priority="12087">
      <formula>H1607="Wärme/Kälte"</formula>
    </cfRule>
  </conditionalFormatting>
  <conditionalFormatting sqref="J1610">
    <cfRule type="expression" dxfId="12091" priority="12086">
      <formula>H1607="Wärme/Kälte"</formula>
    </cfRule>
  </conditionalFormatting>
  <conditionalFormatting sqref="K1610">
    <cfRule type="expression" dxfId="12090" priority="12085">
      <formula>H1607="Wärme/Kälte"</formula>
    </cfRule>
  </conditionalFormatting>
  <conditionalFormatting sqref="I1610">
    <cfRule type="expression" dxfId="12089" priority="12079">
      <formula>H1607="Strom"</formula>
    </cfRule>
    <cfRule type="expression" dxfId="12088" priority="12084">
      <formula>H1607="Erdgas"</formula>
    </cfRule>
  </conditionalFormatting>
  <conditionalFormatting sqref="J1610">
    <cfRule type="expression" dxfId="12087" priority="12078">
      <formula>H1607=""</formula>
    </cfRule>
    <cfRule type="expression" dxfId="12086" priority="12081">
      <formula>H1607="Strom"</formula>
    </cfRule>
    <cfRule type="expression" dxfId="12085" priority="12083">
      <formula>H1607="Erdgas"</formula>
    </cfRule>
  </conditionalFormatting>
  <conditionalFormatting sqref="K1610">
    <cfRule type="expression" dxfId="12084" priority="12077">
      <formula>H1607=""</formula>
    </cfRule>
    <cfRule type="expression" dxfId="12083" priority="12080">
      <formula>H1607="Strom"</formula>
    </cfRule>
    <cfRule type="expression" dxfId="12082" priority="12082">
      <formula>H1607="Erdgas"</formula>
    </cfRule>
  </conditionalFormatting>
  <conditionalFormatting sqref="I1619">
    <cfRule type="expression" dxfId="12081" priority="12075">
      <formula>H1616="Wärme/Kälte"</formula>
    </cfRule>
  </conditionalFormatting>
  <conditionalFormatting sqref="J1619">
    <cfRule type="expression" dxfId="12080" priority="12074">
      <formula>H1616="Wärme/Kälte"</formula>
    </cfRule>
  </conditionalFormatting>
  <conditionalFormatting sqref="K1619">
    <cfRule type="expression" dxfId="12079" priority="12073">
      <formula>H1616="Wärme/Kälte"</formula>
    </cfRule>
  </conditionalFormatting>
  <conditionalFormatting sqref="I1618">
    <cfRule type="expression" dxfId="12078" priority="12061">
      <formula>H1615=""</formula>
    </cfRule>
    <cfRule type="expression" dxfId="12077" priority="12072">
      <formula>H1615="Wärme/Kälte"</formula>
    </cfRule>
  </conditionalFormatting>
  <conditionalFormatting sqref="J1618">
    <cfRule type="expression" dxfId="12076" priority="12071">
      <formula>H1615="Wärme/Kälte"</formula>
    </cfRule>
  </conditionalFormatting>
  <conditionalFormatting sqref="K1618">
    <cfRule type="expression" dxfId="12075" priority="12070">
      <formula>H1615="Wärme/Kälte"</formula>
    </cfRule>
  </conditionalFormatting>
  <conditionalFormatting sqref="I1618">
    <cfRule type="expression" dxfId="12074" priority="12064">
      <formula>H1615="Strom"</formula>
    </cfRule>
    <cfRule type="expression" dxfId="12073" priority="12069">
      <formula>H1615="Erdgas"</formula>
    </cfRule>
  </conditionalFormatting>
  <conditionalFormatting sqref="J1618">
    <cfRule type="expression" dxfId="12072" priority="12063">
      <formula>H1615=""</formula>
    </cfRule>
    <cfRule type="expression" dxfId="12071" priority="12066">
      <formula>H1615="Strom"</formula>
    </cfRule>
    <cfRule type="expression" dxfId="12070" priority="12068">
      <formula>H1615="Erdgas"</formula>
    </cfRule>
  </conditionalFormatting>
  <conditionalFormatting sqref="K1618">
    <cfRule type="expression" dxfId="12069" priority="12062">
      <formula>H1615=""</formula>
    </cfRule>
    <cfRule type="expression" dxfId="12068" priority="12065">
      <formula>H1615="Strom"</formula>
    </cfRule>
    <cfRule type="expression" dxfId="12067" priority="12067">
      <formula>H1615="Erdgas"</formula>
    </cfRule>
  </conditionalFormatting>
  <conditionalFormatting sqref="I1627">
    <cfRule type="expression" dxfId="12066" priority="12060">
      <formula>H1624="Wärme/Kälte"</formula>
    </cfRule>
  </conditionalFormatting>
  <conditionalFormatting sqref="J1627">
    <cfRule type="expression" dxfId="12065" priority="12059">
      <formula>H1624="Wärme/Kälte"</formula>
    </cfRule>
  </conditionalFormatting>
  <conditionalFormatting sqref="K1627">
    <cfRule type="expression" dxfId="12064" priority="12058">
      <formula>H1624="Wärme/Kälte"</formula>
    </cfRule>
  </conditionalFormatting>
  <conditionalFormatting sqref="I1626">
    <cfRule type="expression" dxfId="12063" priority="12046">
      <formula>H1623=""</formula>
    </cfRule>
    <cfRule type="expression" dxfId="12062" priority="12057">
      <formula>H1623="Wärme/Kälte"</formula>
    </cfRule>
  </conditionalFormatting>
  <conditionalFormatting sqref="J1626">
    <cfRule type="expression" dxfId="12061" priority="12056">
      <formula>H1623="Wärme/Kälte"</formula>
    </cfRule>
  </conditionalFormatting>
  <conditionalFormatting sqref="K1626">
    <cfRule type="expression" dxfId="12060" priority="12055">
      <formula>H1623="Wärme/Kälte"</formula>
    </cfRule>
  </conditionalFormatting>
  <conditionalFormatting sqref="I1626">
    <cfRule type="expression" dxfId="12059" priority="12049">
      <formula>H1623="Strom"</formula>
    </cfRule>
    <cfRule type="expression" dxfId="12058" priority="12054">
      <formula>H1623="Erdgas"</formula>
    </cfRule>
  </conditionalFormatting>
  <conditionalFormatting sqref="J1626">
    <cfRule type="expression" dxfId="12057" priority="12048">
      <formula>H1623=""</formula>
    </cfRule>
    <cfRule type="expression" dxfId="12056" priority="12051">
      <formula>H1623="Strom"</formula>
    </cfRule>
    <cfRule type="expression" dxfId="12055" priority="12053">
      <formula>H1623="Erdgas"</formula>
    </cfRule>
  </conditionalFormatting>
  <conditionalFormatting sqref="K1626">
    <cfRule type="expression" dxfId="12054" priority="12047">
      <formula>H1623=""</formula>
    </cfRule>
    <cfRule type="expression" dxfId="12053" priority="12050">
      <formula>H1623="Strom"</formula>
    </cfRule>
    <cfRule type="expression" dxfId="12052" priority="12052">
      <formula>H1623="Erdgas"</formula>
    </cfRule>
  </conditionalFormatting>
  <conditionalFormatting sqref="I1635">
    <cfRule type="expression" dxfId="12051" priority="12045">
      <formula>H1632="Wärme/Kälte"</formula>
    </cfRule>
  </conditionalFormatting>
  <conditionalFormatting sqref="J1635">
    <cfRule type="expression" dxfId="12050" priority="12044">
      <formula>H1632="Wärme/Kälte"</formula>
    </cfRule>
  </conditionalFormatting>
  <conditionalFormatting sqref="K1635">
    <cfRule type="expression" dxfId="12049" priority="12043">
      <formula>H1632="Wärme/Kälte"</formula>
    </cfRule>
  </conditionalFormatting>
  <conditionalFormatting sqref="I1634">
    <cfRule type="expression" dxfId="12048" priority="12031">
      <formula>H1631=""</formula>
    </cfRule>
    <cfRule type="expression" dxfId="12047" priority="12042">
      <formula>H1631="Wärme/Kälte"</formula>
    </cfRule>
  </conditionalFormatting>
  <conditionalFormatting sqref="J1634">
    <cfRule type="expression" dxfId="12046" priority="12041">
      <formula>H1631="Wärme/Kälte"</formula>
    </cfRule>
  </conditionalFormatting>
  <conditionalFormatting sqref="K1634">
    <cfRule type="expression" dxfId="12045" priority="12040">
      <formula>H1631="Wärme/Kälte"</formula>
    </cfRule>
  </conditionalFormatting>
  <conditionalFormatting sqref="I1634">
    <cfRule type="expression" dxfId="12044" priority="12034">
      <formula>H1631="Strom"</formula>
    </cfRule>
    <cfRule type="expression" dxfId="12043" priority="12039">
      <formula>H1631="Erdgas"</formula>
    </cfRule>
  </conditionalFormatting>
  <conditionalFormatting sqref="J1634">
    <cfRule type="expression" dxfId="12042" priority="12033">
      <formula>H1631=""</formula>
    </cfRule>
    <cfRule type="expression" dxfId="12041" priority="12036">
      <formula>H1631="Strom"</formula>
    </cfRule>
    <cfRule type="expression" dxfId="12040" priority="12038">
      <formula>H1631="Erdgas"</formula>
    </cfRule>
  </conditionalFormatting>
  <conditionalFormatting sqref="K1634">
    <cfRule type="expression" dxfId="12039" priority="12032">
      <formula>H1631=""</formula>
    </cfRule>
    <cfRule type="expression" dxfId="12038" priority="12035">
      <formula>H1631="Strom"</formula>
    </cfRule>
    <cfRule type="expression" dxfId="12037" priority="12037">
      <formula>H1631="Erdgas"</formula>
    </cfRule>
  </conditionalFormatting>
  <conditionalFormatting sqref="I1643">
    <cfRule type="expression" dxfId="12036" priority="12030">
      <formula>H1640="Wärme/Kälte"</formula>
    </cfRule>
  </conditionalFormatting>
  <conditionalFormatting sqref="J1643">
    <cfRule type="expression" dxfId="12035" priority="12029">
      <formula>H1640="Wärme/Kälte"</formula>
    </cfRule>
  </conditionalFormatting>
  <conditionalFormatting sqref="K1643">
    <cfRule type="expression" dxfId="12034" priority="12028">
      <formula>H1640="Wärme/Kälte"</formula>
    </cfRule>
  </conditionalFormatting>
  <conditionalFormatting sqref="I1642">
    <cfRule type="expression" dxfId="12033" priority="12016">
      <formula>H1639=""</formula>
    </cfRule>
    <cfRule type="expression" dxfId="12032" priority="12027">
      <formula>H1639="Wärme/Kälte"</formula>
    </cfRule>
  </conditionalFormatting>
  <conditionalFormatting sqref="J1642">
    <cfRule type="expression" dxfId="12031" priority="12026">
      <formula>H1639="Wärme/Kälte"</formula>
    </cfRule>
  </conditionalFormatting>
  <conditionalFormatting sqref="K1642">
    <cfRule type="expression" dxfId="12030" priority="12025">
      <formula>H1639="Wärme/Kälte"</formula>
    </cfRule>
  </conditionalFormatting>
  <conditionalFormatting sqref="I1642">
    <cfRule type="expression" dxfId="12029" priority="12019">
      <formula>H1639="Strom"</formula>
    </cfRule>
    <cfRule type="expression" dxfId="12028" priority="12024">
      <formula>H1639="Erdgas"</formula>
    </cfRule>
  </conditionalFormatting>
  <conditionalFormatting sqref="J1642">
    <cfRule type="expression" dxfId="12027" priority="12018">
      <formula>H1639=""</formula>
    </cfRule>
    <cfRule type="expression" dxfId="12026" priority="12021">
      <formula>H1639="Strom"</formula>
    </cfRule>
    <cfRule type="expression" dxfId="12025" priority="12023">
      <formula>H1639="Erdgas"</formula>
    </cfRule>
  </conditionalFormatting>
  <conditionalFormatting sqref="K1642">
    <cfRule type="expression" dxfId="12024" priority="12017">
      <formula>H1639=""</formula>
    </cfRule>
    <cfRule type="expression" dxfId="12023" priority="12020">
      <formula>H1639="Strom"</formula>
    </cfRule>
    <cfRule type="expression" dxfId="12022" priority="12022">
      <formula>H1639="Erdgas"</formula>
    </cfRule>
  </conditionalFormatting>
  <conditionalFormatting sqref="I1651">
    <cfRule type="expression" dxfId="12021" priority="12015">
      <formula>H1648="Wärme/Kälte"</formula>
    </cfRule>
  </conditionalFormatting>
  <conditionalFormatting sqref="J1651">
    <cfRule type="expression" dxfId="12020" priority="12014">
      <formula>H1648="Wärme/Kälte"</formula>
    </cfRule>
  </conditionalFormatting>
  <conditionalFormatting sqref="K1651">
    <cfRule type="expression" dxfId="12019" priority="12013">
      <formula>H1648="Wärme/Kälte"</formula>
    </cfRule>
  </conditionalFormatting>
  <conditionalFormatting sqref="I1650">
    <cfRule type="expression" dxfId="12018" priority="12001">
      <formula>H1647=""</formula>
    </cfRule>
    <cfRule type="expression" dxfId="12017" priority="12012">
      <formula>H1647="Wärme/Kälte"</formula>
    </cfRule>
  </conditionalFormatting>
  <conditionalFormatting sqref="J1650">
    <cfRule type="expression" dxfId="12016" priority="12011">
      <formula>H1647="Wärme/Kälte"</formula>
    </cfRule>
  </conditionalFormatting>
  <conditionalFormatting sqref="K1650">
    <cfRule type="expression" dxfId="12015" priority="12010">
      <formula>H1647="Wärme/Kälte"</formula>
    </cfRule>
  </conditionalFormatting>
  <conditionalFormatting sqref="I1650">
    <cfRule type="expression" dxfId="12014" priority="12004">
      <formula>H1647="Strom"</formula>
    </cfRule>
    <cfRule type="expression" dxfId="12013" priority="12009">
      <formula>H1647="Erdgas"</formula>
    </cfRule>
  </conditionalFormatting>
  <conditionalFormatting sqref="J1650">
    <cfRule type="expression" dxfId="12012" priority="12003">
      <formula>H1647=""</formula>
    </cfRule>
    <cfRule type="expression" dxfId="12011" priority="12006">
      <formula>H1647="Strom"</formula>
    </cfRule>
    <cfRule type="expression" dxfId="12010" priority="12008">
      <formula>H1647="Erdgas"</formula>
    </cfRule>
  </conditionalFormatting>
  <conditionalFormatting sqref="K1650">
    <cfRule type="expression" dxfId="12009" priority="12002">
      <formula>H1647=""</formula>
    </cfRule>
    <cfRule type="expression" dxfId="12008" priority="12005">
      <formula>H1647="Strom"</formula>
    </cfRule>
    <cfRule type="expression" dxfId="12007" priority="12007">
      <formula>H1647="Erdgas"</formula>
    </cfRule>
  </conditionalFormatting>
  <conditionalFormatting sqref="I1659">
    <cfRule type="expression" dxfId="12006" priority="12000">
      <formula>H1656="Wärme/Kälte"</formula>
    </cfRule>
  </conditionalFormatting>
  <conditionalFormatting sqref="J1659">
    <cfRule type="expression" dxfId="12005" priority="11999">
      <formula>H1656="Wärme/Kälte"</formula>
    </cfRule>
  </conditionalFormatting>
  <conditionalFormatting sqref="K1659">
    <cfRule type="expression" dxfId="12004" priority="11998">
      <formula>H1656="Wärme/Kälte"</formula>
    </cfRule>
  </conditionalFormatting>
  <conditionalFormatting sqref="I1658">
    <cfRule type="expression" dxfId="12003" priority="11986">
      <formula>H1655=""</formula>
    </cfRule>
    <cfRule type="expression" dxfId="12002" priority="11997">
      <formula>H1655="Wärme/Kälte"</formula>
    </cfRule>
  </conditionalFormatting>
  <conditionalFormatting sqref="J1658">
    <cfRule type="expression" dxfId="12001" priority="11996">
      <formula>H1655="Wärme/Kälte"</formula>
    </cfRule>
  </conditionalFormatting>
  <conditionalFormatting sqref="K1658">
    <cfRule type="expression" dxfId="12000" priority="11995">
      <formula>H1655="Wärme/Kälte"</formula>
    </cfRule>
  </conditionalFormatting>
  <conditionalFormatting sqref="I1658">
    <cfRule type="expression" dxfId="11999" priority="11989">
      <formula>H1655="Strom"</formula>
    </cfRule>
    <cfRule type="expression" dxfId="11998" priority="11994">
      <formula>H1655="Erdgas"</formula>
    </cfRule>
  </conditionalFormatting>
  <conditionalFormatting sqref="J1658">
    <cfRule type="expression" dxfId="11997" priority="11988">
      <formula>H1655=""</formula>
    </cfRule>
    <cfRule type="expression" dxfId="11996" priority="11991">
      <formula>H1655="Strom"</formula>
    </cfRule>
    <cfRule type="expression" dxfId="11995" priority="11993">
      <formula>H1655="Erdgas"</formula>
    </cfRule>
  </conditionalFormatting>
  <conditionalFormatting sqref="K1658">
    <cfRule type="expression" dxfId="11994" priority="11987">
      <formula>H1655=""</formula>
    </cfRule>
    <cfRule type="expression" dxfId="11993" priority="11990">
      <formula>H1655="Strom"</formula>
    </cfRule>
    <cfRule type="expression" dxfId="11992" priority="11992">
      <formula>H1655="Erdgas"</formula>
    </cfRule>
  </conditionalFormatting>
  <conditionalFormatting sqref="I1667">
    <cfRule type="expression" dxfId="11991" priority="11985">
      <formula>H1664="Wärme/Kälte"</formula>
    </cfRule>
  </conditionalFormatting>
  <conditionalFormatting sqref="J1667">
    <cfRule type="expression" dxfId="11990" priority="11984">
      <formula>H1664="Wärme/Kälte"</formula>
    </cfRule>
  </conditionalFormatting>
  <conditionalFormatting sqref="K1667">
    <cfRule type="expression" dxfId="11989" priority="11983">
      <formula>H1664="Wärme/Kälte"</formula>
    </cfRule>
  </conditionalFormatting>
  <conditionalFormatting sqref="I1666">
    <cfRule type="expression" dxfId="11988" priority="11971">
      <formula>H1663=""</formula>
    </cfRule>
    <cfRule type="expression" dxfId="11987" priority="11982">
      <formula>H1663="Wärme/Kälte"</formula>
    </cfRule>
  </conditionalFormatting>
  <conditionalFormatting sqref="J1666">
    <cfRule type="expression" dxfId="11986" priority="11981">
      <formula>H1663="Wärme/Kälte"</formula>
    </cfRule>
  </conditionalFormatting>
  <conditionalFormatting sqref="K1666">
    <cfRule type="expression" dxfId="11985" priority="11980">
      <formula>H1663="Wärme/Kälte"</formula>
    </cfRule>
  </conditionalFormatting>
  <conditionalFormatting sqref="I1666">
    <cfRule type="expression" dxfId="11984" priority="11974">
      <formula>H1663="Strom"</formula>
    </cfRule>
    <cfRule type="expression" dxfId="11983" priority="11979">
      <formula>H1663="Erdgas"</formula>
    </cfRule>
  </conditionalFormatting>
  <conditionalFormatting sqref="J1666">
    <cfRule type="expression" dxfId="11982" priority="11973">
      <formula>H1663=""</formula>
    </cfRule>
    <cfRule type="expression" dxfId="11981" priority="11976">
      <formula>H1663="Strom"</formula>
    </cfRule>
    <cfRule type="expression" dxfId="11980" priority="11978">
      <formula>H1663="Erdgas"</formula>
    </cfRule>
  </conditionalFormatting>
  <conditionalFormatting sqref="K1666">
    <cfRule type="expression" dxfId="11979" priority="11972">
      <formula>H1663=""</formula>
    </cfRule>
    <cfRule type="expression" dxfId="11978" priority="11975">
      <formula>H1663="Strom"</formula>
    </cfRule>
    <cfRule type="expression" dxfId="11977" priority="11977">
      <formula>H1663="Erdgas"</formula>
    </cfRule>
  </conditionalFormatting>
  <conditionalFormatting sqref="I1675">
    <cfRule type="expression" dxfId="11976" priority="11970">
      <formula>H1672="Wärme/Kälte"</formula>
    </cfRule>
  </conditionalFormatting>
  <conditionalFormatting sqref="J1675">
    <cfRule type="expression" dxfId="11975" priority="11969">
      <formula>H1672="Wärme/Kälte"</formula>
    </cfRule>
  </conditionalFormatting>
  <conditionalFormatting sqref="K1675">
    <cfRule type="expression" dxfId="11974" priority="11968">
      <formula>H1672="Wärme/Kälte"</formula>
    </cfRule>
  </conditionalFormatting>
  <conditionalFormatting sqref="I1674">
    <cfRule type="expression" dxfId="11973" priority="11956">
      <formula>H1671=""</formula>
    </cfRule>
    <cfRule type="expression" dxfId="11972" priority="11967">
      <formula>H1671="Wärme/Kälte"</formula>
    </cfRule>
  </conditionalFormatting>
  <conditionalFormatting sqref="J1674">
    <cfRule type="expression" dxfId="11971" priority="11966">
      <formula>H1671="Wärme/Kälte"</formula>
    </cfRule>
  </conditionalFormatting>
  <conditionalFormatting sqref="K1674">
    <cfRule type="expression" dxfId="11970" priority="11965">
      <formula>H1671="Wärme/Kälte"</formula>
    </cfRule>
  </conditionalFormatting>
  <conditionalFormatting sqref="I1674">
    <cfRule type="expression" dxfId="11969" priority="11959">
      <formula>H1671="Strom"</formula>
    </cfRule>
    <cfRule type="expression" dxfId="11968" priority="11964">
      <formula>H1671="Erdgas"</formula>
    </cfRule>
  </conditionalFormatting>
  <conditionalFormatting sqref="J1674">
    <cfRule type="expression" dxfId="11967" priority="11958">
      <formula>H1671=""</formula>
    </cfRule>
    <cfRule type="expression" dxfId="11966" priority="11961">
      <formula>H1671="Strom"</formula>
    </cfRule>
    <cfRule type="expression" dxfId="11965" priority="11963">
      <formula>H1671="Erdgas"</formula>
    </cfRule>
  </conditionalFormatting>
  <conditionalFormatting sqref="K1674">
    <cfRule type="expression" dxfId="11964" priority="11957">
      <formula>H1671=""</formula>
    </cfRule>
    <cfRule type="expression" dxfId="11963" priority="11960">
      <formula>H1671="Strom"</formula>
    </cfRule>
    <cfRule type="expression" dxfId="11962" priority="11962">
      <formula>H1671="Erdgas"</formula>
    </cfRule>
  </conditionalFormatting>
  <conditionalFormatting sqref="I1683">
    <cfRule type="expression" dxfId="11961" priority="11955">
      <formula>H1680="Wärme/Kälte"</formula>
    </cfRule>
  </conditionalFormatting>
  <conditionalFormatting sqref="J1683">
    <cfRule type="expression" dxfId="11960" priority="11954">
      <formula>H1680="Wärme/Kälte"</formula>
    </cfRule>
  </conditionalFormatting>
  <conditionalFormatting sqref="K1683">
    <cfRule type="expression" dxfId="11959" priority="11953">
      <formula>H1680="Wärme/Kälte"</formula>
    </cfRule>
  </conditionalFormatting>
  <conditionalFormatting sqref="I1682">
    <cfRule type="expression" dxfId="11958" priority="11941">
      <formula>H1679=""</formula>
    </cfRule>
    <cfRule type="expression" dxfId="11957" priority="11952">
      <formula>H1679="Wärme/Kälte"</formula>
    </cfRule>
  </conditionalFormatting>
  <conditionalFormatting sqref="J1682">
    <cfRule type="expression" dxfId="11956" priority="11951">
      <formula>H1679="Wärme/Kälte"</formula>
    </cfRule>
  </conditionalFormatting>
  <conditionalFormatting sqref="K1682">
    <cfRule type="expression" dxfId="11955" priority="11950">
      <formula>H1679="Wärme/Kälte"</formula>
    </cfRule>
  </conditionalFormatting>
  <conditionalFormatting sqref="I1682">
    <cfRule type="expression" dxfId="11954" priority="11944">
      <formula>H1679="Strom"</formula>
    </cfRule>
    <cfRule type="expression" dxfId="11953" priority="11949">
      <formula>H1679="Erdgas"</formula>
    </cfRule>
  </conditionalFormatting>
  <conditionalFormatting sqref="J1682">
    <cfRule type="expression" dxfId="11952" priority="11943">
      <formula>H1679=""</formula>
    </cfRule>
    <cfRule type="expression" dxfId="11951" priority="11946">
      <formula>H1679="Strom"</formula>
    </cfRule>
    <cfRule type="expression" dxfId="11950" priority="11948">
      <formula>H1679="Erdgas"</formula>
    </cfRule>
  </conditionalFormatting>
  <conditionalFormatting sqref="K1682">
    <cfRule type="expression" dxfId="11949" priority="11942">
      <formula>H1679=""</formula>
    </cfRule>
    <cfRule type="expression" dxfId="11948" priority="11945">
      <formula>H1679="Strom"</formula>
    </cfRule>
    <cfRule type="expression" dxfId="11947" priority="11947">
      <formula>H1679="Erdgas"</formula>
    </cfRule>
  </conditionalFormatting>
  <conditionalFormatting sqref="I1691">
    <cfRule type="expression" dxfId="11946" priority="11940">
      <formula>H1688="Wärme/Kälte"</formula>
    </cfRule>
  </conditionalFormatting>
  <conditionalFormatting sqref="J1691">
    <cfRule type="expression" dxfId="11945" priority="11939">
      <formula>H1688="Wärme/Kälte"</formula>
    </cfRule>
  </conditionalFormatting>
  <conditionalFormatting sqref="K1691">
    <cfRule type="expression" dxfId="11944" priority="11938">
      <formula>H1688="Wärme/Kälte"</formula>
    </cfRule>
  </conditionalFormatting>
  <conditionalFormatting sqref="I1690">
    <cfRule type="expression" dxfId="11943" priority="11926">
      <formula>H1687=""</formula>
    </cfRule>
    <cfRule type="expression" dxfId="11942" priority="11937">
      <formula>H1687="Wärme/Kälte"</formula>
    </cfRule>
  </conditionalFormatting>
  <conditionalFormatting sqref="J1690">
    <cfRule type="expression" dxfId="11941" priority="11936">
      <formula>H1687="Wärme/Kälte"</formula>
    </cfRule>
  </conditionalFormatting>
  <conditionalFormatting sqref="K1690">
    <cfRule type="expression" dxfId="11940" priority="11935">
      <formula>H1687="Wärme/Kälte"</formula>
    </cfRule>
  </conditionalFormatting>
  <conditionalFormatting sqref="I1690">
    <cfRule type="expression" dxfId="11939" priority="11929">
      <formula>H1687="Strom"</formula>
    </cfRule>
    <cfRule type="expression" dxfId="11938" priority="11934">
      <formula>H1687="Erdgas"</formula>
    </cfRule>
  </conditionalFormatting>
  <conditionalFormatting sqref="J1690">
    <cfRule type="expression" dxfId="11937" priority="11928">
      <formula>H1687=""</formula>
    </cfRule>
    <cfRule type="expression" dxfId="11936" priority="11931">
      <formula>H1687="Strom"</formula>
    </cfRule>
    <cfRule type="expression" dxfId="11935" priority="11933">
      <formula>H1687="Erdgas"</formula>
    </cfRule>
  </conditionalFormatting>
  <conditionalFormatting sqref="K1690">
    <cfRule type="expression" dxfId="11934" priority="11927">
      <formula>H1687=""</formula>
    </cfRule>
    <cfRule type="expression" dxfId="11933" priority="11930">
      <formula>H1687="Strom"</formula>
    </cfRule>
    <cfRule type="expression" dxfId="11932" priority="11932">
      <formula>H1687="Erdgas"</formula>
    </cfRule>
  </conditionalFormatting>
  <conditionalFormatting sqref="I1699">
    <cfRule type="expression" dxfId="11931" priority="11925">
      <formula>H1696="Wärme/Kälte"</formula>
    </cfRule>
  </conditionalFormatting>
  <conditionalFormatting sqref="J1699">
    <cfRule type="expression" dxfId="11930" priority="11924">
      <formula>H1696="Wärme/Kälte"</formula>
    </cfRule>
  </conditionalFormatting>
  <conditionalFormatting sqref="K1699">
    <cfRule type="expression" dxfId="11929" priority="11923">
      <formula>H1696="Wärme/Kälte"</formula>
    </cfRule>
  </conditionalFormatting>
  <conditionalFormatting sqref="I1698">
    <cfRule type="expression" dxfId="11928" priority="11911">
      <formula>H1695=""</formula>
    </cfRule>
    <cfRule type="expression" dxfId="11927" priority="11922">
      <formula>H1695="Wärme/Kälte"</formula>
    </cfRule>
  </conditionalFormatting>
  <conditionalFormatting sqref="J1698">
    <cfRule type="expression" dxfId="11926" priority="11921">
      <formula>H1695="Wärme/Kälte"</formula>
    </cfRule>
  </conditionalFormatting>
  <conditionalFormatting sqref="K1698">
    <cfRule type="expression" dxfId="11925" priority="11920">
      <formula>H1695="Wärme/Kälte"</formula>
    </cfRule>
  </conditionalFormatting>
  <conditionalFormatting sqref="I1698">
    <cfRule type="expression" dxfId="11924" priority="11914">
      <formula>H1695="Strom"</formula>
    </cfRule>
    <cfRule type="expression" dxfId="11923" priority="11919">
      <formula>H1695="Erdgas"</formula>
    </cfRule>
  </conditionalFormatting>
  <conditionalFormatting sqref="J1698">
    <cfRule type="expression" dxfId="11922" priority="11913">
      <formula>H1695=""</formula>
    </cfRule>
    <cfRule type="expression" dxfId="11921" priority="11916">
      <formula>H1695="Strom"</formula>
    </cfRule>
    <cfRule type="expression" dxfId="11920" priority="11918">
      <formula>H1695="Erdgas"</formula>
    </cfRule>
  </conditionalFormatting>
  <conditionalFormatting sqref="K1698">
    <cfRule type="expression" dxfId="11919" priority="11912">
      <formula>H1695=""</formula>
    </cfRule>
    <cfRule type="expression" dxfId="11918" priority="11915">
      <formula>H1695="Strom"</formula>
    </cfRule>
    <cfRule type="expression" dxfId="11917" priority="11917">
      <formula>H1695="Erdgas"</formula>
    </cfRule>
  </conditionalFormatting>
  <conditionalFormatting sqref="I1707">
    <cfRule type="expression" dxfId="11916" priority="11910">
      <formula>H1704="Wärme/Kälte"</formula>
    </cfRule>
  </conditionalFormatting>
  <conditionalFormatting sqref="J1707">
    <cfRule type="expression" dxfId="11915" priority="11909">
      <formula>H1704="Wärme/Kälte"</formula>
    </cfRule>
  </conditionalFormatting>
  <conditionalFormatting sqref="K1707">
    <cfRule type="expression" dxfId="11914" priority="11908">
      <formula>H1704="Wärme/Kälte"</formula>
    </cfRule>
  </conditionalFormatting>
  <conditionalFormatting sqref="I1706">
    <cfRule type="expression" dxfId="11913" priority="11896">
      <formula>H1703=""</formula>
    </cfRule>
    <cfRule type="expression" dxfId="11912" priority="11907">
      <formula>H1703="Wärme/Kälte"</formula>
    </cfRule>
  </conditionalFormatting>
  <conditionalFormatting sqref="J1706">
    <cfRule type="expression" dxfId="11911" priority="11906">
      <formula>H1703="Wärme/Kälte"</formula>
    </cfRule>
  </conditionalFormatting>
  <conditionalFormatting sqref="K1706">
    <cfRule type="expression" dxfId="11910" priority="11905">
      <formula>H1703="Wärme/Kälte"</formula>
    </cfRule>
  </conditionalFormatting>
  <conditionalFormatting sqref="I1706">
    <cfRule type="expression" dxfId="11909" priority="11899">
      <formula>H1703="Strom"</formula>
    </cfRule>
    <cfRule type="expression" dxfId="11908" priority="11904">
      <formula>H1703="Erdgas"</formula>
    </cfRule>
  </conditionalFormatting>
  <conditionalFormatting sqref="J1706">
    <cfRule type="expression" dxfId="11907" priority="11898">
      <formula>H1703=""</formula>
    </cfRule>
    <cfRule type="expression" dxfId="11906" priority="11901">
      <formula>H1703="Strom"</formula>
    </cfRule>
    <cfRule type="expression" dxfId="11905" priority="11903">
      <formula>H1703="Erdgas"</formula>
    </cfRule>
  </conditionalFormatting>
  <conditionalFormatting sqref="K1706">
    <cfRule type="expression" dxfId="11904" priority="11897">
      <formula>H1703=""</formula>
    </cfRule>
    <cfRule type="expression" dxfId="11903" priority="11900">
      <formula>H1703="Strom"</formula>
    </cfRule>
    <cfRule type="expression" dxfId="11902" priority="11902">
      <formula>H1703="Erdgas"</formula>
    </cfRule>
  </conditionalFormatting>
  <conditionalFormatting sqref="I1715">
    <cfRule type="expression" dxfId="11901" priority="11895">
      <formula>H1712="Wärme/Kälte"</formula>
    </cfRule>
  </conditionalFormatting>
  <conditionalFormatting sqref="J1715">
    <cfRule type="expression" dxfId="11900" priority="11894">
      <formula>H1712="Wärme/Kälte"</formula>
    </cfRule>
  </conditionalFormatting>
  <conditionalFormatting sqref="K1715">
    <cfRule type="expression" dxfId="11899" priority="11893">
      <formula>H1712="Wärme/Kälte"</formula>
    </cfRule>
  </conditionalFormatting>
  <conditionalFormatting sqref="I1714">
    <cfRule type="expression" dxfId="11898" priority="11881">
      <formula>H1711=""</formula>
    </cfRule>
    <cfRule type="expression" dxfId="11897" priority="11892">
      <formula>H1711="Wärme/Kälte"</formula>
    </cfRule>
  </conditionalFormatting>
  <conditionalFormatting sqref="J1714">
    <cfRule type="expression" dxfId="11896" priority="11891">
      <formula>H1711="Wärme/Kälte"</formula>
    </cfRule>
  </conditionalFormatting>
  <conditionalFormatting sqref="K1714">
    <cfRule type="expression" dxfId="11895" priority="11890">
      <formula>H1711="Wärme/Kälte"</formula>
    </cfRule>
  </conditionalFormatting>
  <conditionalFormatting sqref="I1714">
    <cfRule type="expression" dxfId="11894" priority="11884">
      <formula>H1711="Strom"</formula>
    </cfRule>
    <cfRule type="expression" dxfId="11893" priority="11889">
      <formula>H1711="Erdgas"</formula>
    </cfRule>
  </conditionalFormatting>
  <conditionalFormatting sqref="J1714">
    <cfRule type="expression" dxfId="11892" priority="11883">
      <formula>H1711=""</formula>
    </cfRule>
    <cfRule type="expression" dxfId="11891" priority="11886">
      <formula>H1711="Strom"</formula>
    </cfRule>
    <cfRule type="expression" dxfId="11890" priority="11888">
      <formula>H1711="Erdgas"</formula>
    </cfRule>
  </conditionalFormatting>
  <conditionalFormatting sqref="K1714">
    <cfRule type="expression" dxfId="11889" priority="11882">
      <formula>H1711=""</formula>
    </cfRule>
    <cfRule type="expression" dxfId="11888" priority="11885">
      <formula>H1711="Strom"</formula>
    </cfRule>
    <cfRule type="expression" dxfId="11887" priority="11887">
      <formula>H1711="Erdgas"</formula>
    </cfRule>
  </conditionalFormatting>
  <conditionalFormatting sqref="I1723">
    <cfRule type="expression" dxfId="11886" priority="11880">
      <formula>H1720="Wärme/Kälte"</formula>
    </cfRule>
  </conditionalFormatting>
  <conditionalFormatting sqref="J1723">
    <cfRule type="expression" dxfId="11885" priority="11879">
      <formula>H1720="Wärme/Kälte"</formula>
    </cfRule>
  </conditionalFormatting>
  <conditionalFormatting sqref="K1723">
    <cfRule type="expression" dxfId="11884" priority="11878">
      <formula>H1720="Wärme/Kälte"</formula>
    </cfRule>
  </conditionalFormatting>
  <conditionalFormatting sqref="I1722">
    <cfRule type="expression" dxfId="11883" priority="11866">
      <formula>H1719=""</formula>
    </cfRule>
    <cfRule type="expression" dxfId="11882" priority="11877">
      <formula>H1719="Wärme/Kälte"</formula>
    </cfRule>
  </conditionalFormatting>
  <conditionalFormatting sqref="J1722">
    <cfRule type="expression" dxfId="11881" priority="11876">
      <formula>H1719="Wärme/Kälte"</formula>
    </cfRule>
  </conditionalFormatting>
  <conditionalFormatting sqref="K1722">
    <cfRule type="expression" dxfId="11880" priority="11875">
      <formula>H1719="Wärme/Kälte"</formula>
    </cfRule>
  </conditionalFormatting>
  <conditionalFormatting sqref="I1722">
    <cfRule type="expression" dxfId="11879" priority="11869">
      <formula>H1719="Strom"</formula>
    </cfRule>
    <cfRule type="expression" dxfId="11878" priority="11874">
      <formula>H1719="Erdgas"</formula>
    </cfRule>
  </conditionalFormatting>
  <conditionalFormatting sqref="J1722">
    <cfRule type="expression" dxfId="11877" priority="11868">
      <formula>H1719=""</formula>
    </cfRule>
    <cfRule type="expression" dxfId="11876" priority="11871">
      <formula>H1719="Strom"</formula>
    </cfRule>
    <cfRule type="expression" dxfId="11875" priority="11873">
      <formula>H1719="Erdgas"</formula>
    </cfRule>
  </conditionalFormatting>
  <conditionalFormatting sqref="K1722">
    <cfRule type="expression" dxfId="11874" priority="11867">
      <formula>H1719=""</formula>
    </cfRule>
    <cfRule type="expression" dxfId="11873" priority="11870">
      <formula>H1719="Strom"</formula>
    </cfRule>
    <cfRule type="expression" dxfId="11872" priority="11872">
      <formula>H1719="Erdgas"</formula>
    </cfRule>
  </conditionalFormatting>
  <conditionalFormatting sqref="I1731">
    <cfRule type="expression" dxfId="11871" priority="11865">
      <formula>H1728="Wärme/Kälte"</formula>
    </cfRule>
  </conditionalFormatting>
  <conditionalFormatting sqref="J1731">
    <cfRule type="expression" dxfId="11870" priority="11864">
      <formula>H1728="Wärme/Kälte"</formula>
    </cfRule>
  </conditionalFormatting>
  <conditionalFormatting sqref="K1731">
    <cfRule type="expression" dxfId="11869" priority="11863">
      <formula>H1728="Wärme/Kälte"</formula>
    </cfRule>
  </conditionalFormatting>
  <conditionalFormatting sqref="I1730">
    <cfRule type="expression" dxfId="11868" priority="11851">
      <formula>H1727=""</formula>
    </cfRule>
    <cfRule type="expression" dxfId="11867" priority="11862">
      <formula>H1727="Wärme/Kälte"</formula>
    </cfRule>
  </conditionalFormatting>
  <conditionalFormatting sqref="J1730">
    <cfRule type="expression" dxfId="11866" priority="11861">
      <formula>H1727="Wärme/Kälte"</formula>
    </cfRule>
  </conditionalFormatting>
  <conditionalFormatting sqref="K1730">
    <cfRule type="expression" dxfId="11865" priority="11860">
      <formula>H1727="Wärme/Kälte"</formula>
    </cfRule>
  </conditionalFormatting>
  <conditionalFormatting sqref="I1730">
    <cfRule type="expression" dxfId="11864" priority="11854">
      <formula>H1727="Strom"</formula>
    </cfRule>
    <cfRule type="expression" dxfId="11863" priority="11859">
      <formula>H1727="Erdgas"</formula>
    </cfRule>
  </conditionalFormatting>
  <conditionalFormatting sqref="J1730">
    <cfRule type="expression" dxfId="11862" priority="11853">
      <formula>H1727=""</formula>
    </cfRule>
    <cfRule type="expression" dxfId="11861" priority="11856">
      <formula>H1727="Strom"</formula>
    </cfRule>
    <cfRule type="expression" dxfId="11860" priority="11858">
      <formula>H1727="Erdgas"</formula>
    </cfRule>
  </conditionalFormatting>
  <conditionalFormatting sqref="K1730">
    <cfRule type="expression" dxfId="11859" priority="11852">
      <formula>H1727=""</formula>
    </cfRule>
    <cfRule type="expression" dxfId="11858" priority="11855">
      <formula>H1727="Strom"</formula>
    </cfRule>
    <cfRule type="expression" dxfId="11857" priority="11857">
      <formula>H1727="Erdgas"</formula>
    </cfRule>
  </conditionalFormatting>
  <conditionalFormatting sqref="I1739">
    <cfRule type="expression" dxfId="11856" priority="11850">
      <formula>H1736="Wärme/Kälte"</formula>
    </cfRule>
  </conditionalFormatting>
  <conditionalFormatting sqref="J1739">
    <cfRule type="expression" dxfId="11855" priority="11849">
      <formula>H1736="Wärme/Kälte"</formula>
    </cfRule>
  </conditionalFormatting>
  <conditionalFormatting sqref="K1739">
    <cfRule type="expression" dxfId="11854" priority="11848">
      <formula>H1736="Wärme/Kälte"</formula>
    </cfRule>
  </conditionalFormatting>
  <conditionalFormatting sqref="I1738">
    <cfRule type="expression" dxfId="11853" priority="11836">
      <formula>H1735=""</formula>
    </cfRule>
    <cfRule type="expression" dxfId="11852" priority="11847">
      <formula>H1735="Wärme/Kälte"</formula>
    </cfRule>
  </conditionalFormatting>
  <conditionalFormatting sqref="J1738">
    <cfRule type="expression" dxfId="11851" priority="11846">
      <formula>H1735="Wärme/Kälte"</formula>
    </cfRule>
  </conditionalFormatting>
  <conditionalFormatting sqref="K1738">
    <cfRule type="expression" dxfId="11850" priority="11845">
      <formula>H1735="Wärme/Kälte"</formula>
    </cfRule>
  </conditionalFormatting>
  <conditionalFormatting sqref="I1738">
    <cfRule type="expression" dxfId="11849" priority="11839">
      <formula>H1735="Strom"</formula>
    </cfRule>
    <cfRule type="expression" dxfId="11848" priority="11844">
      <formula>H1735="Erdgas"</formula>
    </cfRule>
  </conditionalFormatting>
  <conditionalFormatting sqref="J1738">
    <cfRule type="expression" dxfId="11847" priority="11838">
      <formula>H1735=""</formula>
    </cfRule>
    <cfRule type="expression" dxfId="11846" priority="11841">
      <formula>H1735="Strom"</formula>
    </cfRule>
    <cfRule type="expression" dxfId="11845" priority="11843">
      <formula>H1735="Erdgas"</formula>
    </cfRule>
  </conditionalFormatting>
  <conditionalFormatting sqref="K1738">
    <cfRule type="expression" dxfId="11844" priority="11837">
      <formula>H1735=""</formula>
    </cfRule>
    <cfRule type="expression" dxfId="11843" priority="11840">
      <formula>H1735="Strom"</formula>
    </cfRule>
    <cfRule type="expression" dxfId="11842" priority="11842">
      <formula>H1735="Erdgas"</formula>
    </cfRule>
  </conditionalFormatting>
  <conditionalFormatting sqref="I1747">
    <cfRule type="expression" dxfId="11841" priority="11835">
      <formula>H1744="Wärme/Kälte"</formula>
    </cfRule>
  </conditionalFormatting>
  <conditionalFormatting sqref="J1747">
    <cfRule type="expression" dxfId="11840" priority="11834">
      <formula>H1744="Wärme/Kälte"</formula>
    </cfRule>
  </conditionalFormatting>
  <conditionalFormatting sqref="K1747">
    <cfRule type="expression" dxfId="11839" priority="11833">
      <formula>H1744="Wärme/Kälte"</formula>
    </cfRule>
  </conditionalFormatting>
  <conditionalFormatting sqref="I1746">
    <cfRule type="expression" dxfId="11838" priority="11821">
      <formula>H1743=""</formula>
    </cfRule>
    <cfRule type="expression" dxfId="11837" priority="11832">
      <formula>H1743="Wärme/Kälte"</formula>
    </cfRule>
  </conditionalFormatting>
  <conditionalFormatting sqref="J1746">
    <cfRule type="expression" dxfId="11836" priority="11831">
      <formula>H1743="Wärme/Kälte"</formula>
    </cfRule>
  </conditionalFormatting>
  <conditionalFormatting sqref="K1746">
    <cfRule type="expression" dxfId="11835" priority="11830">
      <formula>H1743="Wärme/Kälte"</formula>
    </cfRule>
  </conditionalFormatting>
  <conditionalFormatting sqref="I1746">
    <cfRule type="expression" dxfId="11834" priority="11824">
      <formula>H1743="Strom"</formula>
    </cfRule>
    <cfRule type="expression" dxfId="11833" priority="11829">
      <formula>H1743="Erdgas"</formula>
    </cfRule>
  </conditionalFormatting>
  <conditionalFormatting sqref="J1746">
    <cfRule type="expression" dxfId="11832" priority="11823">
      <formula>H1743=""</formula>
    </cfRule>
    <cfRule type="expression" dxfId="11831" priority="11826">
      <formula>H1743="Strom"</formula>
    </cfRule>
    <cfRule type="expression" dxfId="11830" priority="11828">
      <formula>H1743="Erdgas"</formula>
    </cfRule>
  </conditionalFormatting>
  <conditionalFormatting sqref="K1746">
    <cfRule type="expression" dxfId="11829" priority="11822">
      <formula>H1743=""</formula>
    </cfRule>
    <cfRule type="expression" dxfId="11828" priority="11825">
      <formula>H1743="Strom"</formula>
    </cfRule>
    <cfRule type="expression" dxfId="11827" priority="11827">
      <formula>H1743="Erdgas"</formula>
    </cfRule>
  </conditionalFormatting>
  <conditionalFormatting sqref="I1755">
    <cfRule type="expression" dxfId="11826" priority="11820">
      <formula>H1752="Wärme/Kälte"</formula>
    </cfRule>
  </conditionalFormatting>
  <conditionalFormatting sqref="J1755">
    <cfRule type="expression" dxfId="11825" priority="11819">
      <formula>H1752="Wärme/Kälte"</formula>
    </cfRule>
  </conditionalFormatting>
  <conditionalFormatting sqref="K1755">
    <cfRule type="expression" dxfId="11824" priority="11818">
      <formula>H1752="Wärme/Kälte"</formula>
    </cfRule>
  </conditionalFormatting>
  <conditionalFormatting sqref="I1754">
    <cfRule type="expression" dxfId="11823" priority="11806">
      <formula>H1751=""</formula>
    </cfRule>
    <cfRule type="expression" dxfId="11822" priority="11817">
      <formula>H1751="Wärme/Kälte"</formula>
    </cfRule>
  </conditionalFormatting>
  <conditionalFormatting sqref="J1754">
    <cfRule type="expression" dxfId="11821" priority="11816">
      <formula>H1751="Wärme/Kälte"</formula>
    </cfRule>
  </conditionalFormatting>
  <conditionalFormatting sqref="K1754">
    <cfRule type="expression" dxfId="11820" priority="11815">
      <formula>H1751="Wärme/Kälte"</formula>
    </cfRule>
  </conditionalFormatting>
  <conditionalFormatting sqref="I1754">
    <cfRule type="expression" dxfId="11819" priority="11809">
      <formula>H1751="Strom"</formula>
    </cfRule>
    <cfRule type="expression" dxfId="11818" priority="11814">
      <formula>H1751="Erdgas"</formula>
    </cfRule>
  </conditionalFormatting>
  <conditionalFormatting sqref="J1754">
    <cfRule type="expression" dxfId="11817" priority="11808">
      <formula>H1751=""</formula>
    </cfRule>
    <cfRule type="expression" dxfId="11816" priority="11811">
      <formula>H1751="Strom"</formula>
    </cfRule>
    <cfRule type="expression" dxfId="11815" priority="11813">
      <formula>H1751="Erdgas"</formula>
    </cfRule>
  </conditionalFormatting>
  <conditionalFormatting sqref="K1754">
    <cfRule type="expression" dxfId="11814" priority="11807">
      <formula>H1751=""</formula>
    </cfRule>
    <cfRule type="expression" dxfId="11813" priority="11810">
      <formula>H1751="Strom"</formula>
    </cfRule>
    <cfRule type="expression" dxfId="11812" priority="11812">
      <formula>H1751="Erdgas"</formula>
    </cfRule>
  </conditionalFormatting>
  <conditionalFormatting sqref="I1763">
    <cfRule type="expression" dxfId="11811" priority="11805">
      <formula>H1760="Wärme/Kälte"</formula>
    </cfRule>
  </conditionalFormatting>
  <conditionalFormatting sqref="J1763">
    <cfRule type="expression" dxfId="11810" priority="11804">
      <formula>H1760="Wärme/Kälte"</formula>
    </cfRule>
  </conditionalFormatting>
  <conditionalFormatting sqref="K1763">
    <cfRule type="expression" dxfId="11809" priority="11803">
      <formula>H1760="Wärme/Kälte"</formula>
    </cfRule>
  </conditionalFormatting>
  <conditionalFormatting sqref="I1762">
    <cfRule type="expression" dxfId="11808" priority="11791">
      <formula>H1759=""</formula>
    </cfRule>
    <cfRule type="expression" dxfId="11807" priority="11802">
      <formula>H1759="Wärme/Kälte"</formula>
    </cfRule>
  </conditionalFormatting>
  <conditionalFormatting sqref="J1762">
    <cfRule type="expression" dxfId="11806" priority="11801">
      <formula>H1759="Wärme/Kälte"</formula>
    </cfRule>
  </conditionalFormatting>
  <conditionalFormatting sqref="K1762">
    <cfRule type="expression" dxfId="11805" priority="11800">
      <formula>H1759="Wärme/Kälte"</formula>
    </cfRule>
  </conditionalFormatting>
  <conditionalFormatting sqref="I1762">
    <cfRule type="expression" dxfId="11804" priority="11794">
      <formula>H1759="Strom"</formula>
    </cfRule>
    <cfRule type="expression" dxfId="11803" priority="11799">
      <formula>H1759="Erdgas"</formula>
    </cfRule>
  </conditionalFormatting>
  <conditionalFormatting sqref="J1762">
    <cfRule type="expression" dxfId="11802" priority="11793">
      <formula>H1759=""</formula>
    </cfRule>
    <cfRule type="expression" dxfId="11801" priority="11796">
      <formula>H1759="Strom"</formula>
    </cfRule>
    <cfRule type="expression" dxfId="11800" priority="11798">
      <formula>H1759="Erdgas"</formula>
    </cfRule>
  </conditionalFormatting>
  <conditionalFormatting sqref="K1762">
    <cfRule type="expression" dxfId="11799" priority="11792">
      <formula>H1759=""</formula>
    </cfRule>
    <cfRule type="expression" dxfId="11798" priority="11795">
      <formula>H1759="Strom"</formula>
    </cfRule>
    <cfRule type="expression" dxfId="11797" priority="11797">
      <formula>H1759="Erdgas"</formula>
    </cfRule>
  </conditionalFormatting>
  <conditionalFormatting sqref="I1771">
    <cfRule type="expression" dxfId="11796" priority="11790">
      <formula>H1768="Wärme/Kälte"</formula>
    </cfRule>
  </conditionalFormatting>
  <conditionalFormatting sqref="J1771">
    <cfRule type="expression" dxfId="11795" priority="11789">
      <formula>H1768="Wärme/Kälte"</formula>
    </cfRule>
  </conditionalFormatting>
  <conditionalFormatting sqref="K1771">
    <cfRule type="expression" dxfId="11794" priority="11788">
      <formula>H1768="Wärme/Kälte"</formula>
    </cfRule>
  </conditionalFormatting>
  <conditionalFormatting sqref="I1770">
    <cfRule type="expression" dxfId="11793" priority="11776">
      <formula>H1767=""</formula>
    </cfRule>
    <cfRule type="expression" dxfId="11792" priority="11787">
      <formula>H1767="Wärme/Kälte"</formula>
    </cfRule>
  </conditionalFormatting>
  <conditionalFormatting sqref="J1770">
    <cfRule type="expression" dxfId="11791" priority="11786">
      <formula>H1767="Wärme/Kälte"</formula>
    </cfRule>
  </conditionalFormatting>
  <conditionalFormatting sqref="K1770">
    <cfRule type="expression" dxfId="11790" priority="11785">
      <formula>H1767="Wärme/Kälte"</formula>
    </cfRule>
  </conditionalFormatting>
  <conditionalFormatting sqref="I1770">
    <cfRule type="expression" dxfId="11789" priority="11779">
      <formula>H1767="Strom"</formula>
    </cfRule>
    <cfRule type="expression" dxfId="11788" priority="11784">
      <formula>H1767="Erdgas"</formula>
    </cfRule>
  </conditionalFormatting>
  <conditionalFormatting sqref="J1770">
    <cfRule type="expression" dxfId="11787" priority="11778">
      <formula>H1767=""</formula>
    </cfRule>
    <cfRule type="expression" dxfId="11786" priority="11781">
      <formula>H1767="Strom"</formula>
    </cfRule>
    <cfRule type="expression" dxfId="11785" priority="11783">
      <formula>H1767="Erdgas"</formula>
    </cfRule>
  </conditionalFormatting>
  <conditionalFormatting sqref="K1770">
    <cfRule type="expression" dxfId="11784" priority="11777">
      <formula>H1767=""</formula>
    </cfRule>
    <cfRule type="expression" dxfId="11783" priority="11780">
      <formula>H1767="Strom"</formula>
    </cfRule>
    <cfRule type="expression" dxfId="11782" priority="11782">
      <formula>H1767="Erdgas"</formula>
    </cfRule>
  </conditionalFormatting>
  <conditionalFormatting sqref="I1779">
    <cfRule type="expression" dxfId="11781" priority="11775">
      <formula>H1776="Wärme/Kälte"</formula>
    </cfRule>
  </conditionalFormatting>
  <conditionalFormatting sqref="J1779">
    <cfRule type="expression" dxfId="11780" priority="11774">
      <formula>H1776="Wärme/Kälte"</formula>
    </cfRule>
  </conditionalFormatting>
  <conditionalFormatting sqref="K1779">
    <cfRule type="expression" dxfId="11779" priority="11773">
      <formula>H1776="Wärme/Kälte"</formula>
    </cfRule>
  </conditionalFormatting>
  <conditionalFormatting sqref="I1778">
    <cfRule type="expression" dxfId="11778" priority="11761">
      <formula>H1775=""</formula>
    </cfRule>
    <cfRule type="expression" dxfId="11777" priority="11772">
      <formula>H1775="Wärme/Kälte"</formula>
    </cfRule>
  </conditionalFormatting>
  <conditionalFormatting sqref="J1778">
    <cfRule type="expression" dxfId="11776" priority="11771">
      <formula>H1775="Wärme/Kälte"</formula>
    </cfRule>
  </conditionalFormatting>
  <conditionalFormatting sqref="K1778">
    <cfRule type="expression" dxfId="11775" priority="11770">
      <formula>H1775="Wärme/Kälte"</formula>
    </cfRule>
  </conditionalFormatting>
  <conditionalFormatting sqref="I1778">
    <cfRule type="expression" dxfId="11774" priority="11764">
      <formula>H1775="Strom"</formula>
    </cfRule>
    <cfRule type="expression" dxfId="11773" priority="11769">
      <formula>H1775="Erdgas"</formula>
    </cfRule>
  </conditionalFormatting>
  <conditionalFormatting sqref="J1778">
    <cfRule type="expression" dxfId="11772" priority="11763">
      <formula>H1775=""</formula>
    </cfRule>
    <cfRule type="expression" dxfId="11771" priority="11766">
      <formula>H1775="Strom"</formula>
    </cfRule>
    <cfRule type="expression" dxfId="11770" priority="11768">
      <formula>H1775="Erdgas"</formula>
    </cfRule>
  </conditionalFormatting>
  <conditionalFormatting sqref="K1778">
    <cfRule type="expression" dxfId="11769" priority="11762">
      <formula>H1775=""</formula>
    </cfRule>
    <cfRule type="expression" dxfId="11768" priority="11765">
      <formula>H1775="Strom"</formula>
    </cfRule>
    <cfRule type="expression" dxfId="11767" priority="11767">
      <formula>H1775="Erdgas"</formula>
    </cfRule>
  </conditionalFormatting>
  <conditionalFormatting sqref="I1787">
    <cfRule type="expression" dxfId="11766" priority="11760">
      <formula>H1784="Wärme/Kälte"</formula>
    </cfRule>
  </conditionalFormatting>
  <conditionalFormatting sqref="J1787">
    <cfRule type="expression" dxfId="11765" priority="11759">
      <formula>H1784="Wärme/Kälte"</formula>
    </cfRule>
  </conditionalFormatting>
  <conditionalFormatting sqref="K1787">
    <cfRule type="expression" dxfId="11764" priority="11758">
      <formula>H1784="Wärme/Kälte"</formula>
    </cfRule>
  </conditionalFormatting>
  <conditionalFormatting sqref="I1786">
    <cfRule type="expression" dxfId="11763" priority="11746">
      <formula>H1783=""</formula>
    </cfRule>
    <cfRule type="expression" dxfId="11762" priority="11757">
      <formula>H1783="Wärme/Kälte"</formula>
    </cfRule>
  </conditionalFormatting>
  <conditionalFormatting sqref="J1786">
    <cfRule type="expression" dxfId="11761" priority="11756">
      <formula>H1783="Wärme/Kälte"</formula>
    </cfRule>
  </conditionalFormatting>
  <conditionalFormatting sqref="K1786">
    <cfRule type="expression" dxfId="11760" priority="11755">
      <formula>H1783="Wärme/Kälte"</formula>
    </cfRule>
  </conditionalFormatting>
  <conditionalFormatting sqref="I1786">
    <cfRule type="expression" dxfId="11759" priority="11749">
      <formula>H1783="Strom"</formula>
    </cfRule>
    <cfRule type="expression" dxfId="11758" priority="11754">
      <formula>H1783="Erdgas"</formula>
    </cfRule>
  </conditionalFormatting>
  <conditionalFormatting sqref="J1786">
    <cfRule type="expression" dxfId="11757" priority="11748">
      <formula>H1783=""</formula>
    </cfRule>
    <cfRule type="expression" dxfId="11756" priority="11751">
      <formula>H1783="Strom"</formula>
    </cfRule>
    <cfRule type="expression" dxfId="11755" priority="11753">
      <formula>H1783="Erdgas"</formula>
    </cfRule>
  </conditionalFormatting>
  <conditionalFormatting sqref="K1786">
    <cfRule type="expression" dxfId="11754" priority="11747">
      <formula>H1783=""</formula>
    </cfRule>
    <cfRule type="expression" dxfId="11753" priority="11750">
      <formula>H1783="Strom"</formula>
    </cfRule>
    <cfRule type="expression" dxfId="11752" priority="11752">
      <formula>H1783="Erdgas"</formula>
    </cfRule>
  </conditionalFormatting>
  <conditionalFormatting sqref="I1795">
    <cfRule type="expression" dxfId="11751" priority="11745">
      <formula>H1792="Wärme/Kälte"</formula>
    </cfRule>
  </conditionalFormatting>
  <conditionalFormatting sqref="J1795">
    <cfRule type="expression" dxfId="11750" priority="11744">
      <formula>H1792="Wärme/Kälte"</formula>
    </cfRule>
  </conditionalFormatting>
  <conditionalFormatting sqref="K1795">
    <cfRule type="expression" dxfId="11749" priority="11743">
      <formula>H1792="Wärme/Kälte"</formula>
    </cfRule>
  </conditionalFormatting>
  <conditionalFormatting sqref="I1794">
    <cfRule type="expression" dxfId="11748" priority="11731">
      <formula>H1791=""</formula>
    </cfRule>
    <cfRule type="expression" dxfId="11747" priority="11742">
      <formula>H1791="Wärme/Kälte"</formula>
    </cfRule>
  </conditionalFormatting>
  <conditionalFormatting sqref="J1794">
    <cfRule type="expression" dxfId="11746" priority="11741">
      <formula>H1791="Wärme/Kälte"</formula>
    </cfRule>
  </conditionalFormatting>
  <conditionalFormatting sqref="K1794">
    <cfRule type="expression" dxfId="11745" priority="11740">
      <formula>H1791="Wärme/Kälte"</formula>
    </cfRule>
  </conditionalFormatting>
  <conditionalFormatting sqref="I1794">
    <cfRule type="expression" dxfId="11744" priority="11734">
      <formula>H1791="Strom"</formula>
    </cfRule>
    <cfRule type="expression" dxfId="11743" priority="11739">
      <formula>H1791="Erdgas"</formula>
    </cfRule>
  </conditionalFormatting>
  <conditionalFormatting sqref="J1794">
    <cfRule type="expression" dxfId="11742" priority="11733">
      <formula>H1791=""</formula>
    </cfRule>
    <cfRule type="expression" dxfId="11741" priority="11736">
      <formula>H1791="Strom"</formula>
    </cfRule>
    <cfRule type="expression" dxfId="11740" priority="11738">
      <formula>H1791="Erdgas"</formula>
    </cfRule>
  </conditionalFormatting>
  <conditionalFormatting sqref="K1794">
    <cfRule type="expression" dxfId="11739" priority="11732">
      <formula>H1791=""</formula>
    </cfRule>
    <cfRule type="expression" dxfId="11738" priority="11735">
      <formula>H1791="Strom"</formula>
    </cfRule>
    <cfRule type="expression" dxfId="11737" priority="11737">
      <formula>H1791="Erdgas"</formula>
    </cfRule>
  </conditionalFormatting>
  <conditionalFormatting sqref="I1803">
    <cfRule type="expression" dxfId="11736" priority="11730">
      <formula>H1800="Wärme/Kälte"</formula>
    </cfRule>
  </conditionalFormatting>
  <conditionalFormatting sqref="J1803">
    <cfRule type="expression" dxfId="11735" priority="11729">
      <formula>H1800="Wärme/Kälte"</formula>
    </cfRule>
  </conditionalFormatting>
  <conditionalFormatting sqref="K1803">
    <cfRule type="expression" dxfId="11734" priority="11728">
      <formula>H1800="Wärme/Kälte"</formula>
    </cfRule>
  </conditionalFormatting>
  <conditionalFormatting sqref="I1802">
    <cfRule type="expression" dxfId="11733" priority="11716">
      <formula>H1799=""</formula>
    </cfRule>
    <cfRule type="expression" dxfId="11732" priority="11727">
      <formula>H1799="Wärme/Kälte"</formula>
    </cfRule>
  </conditionalFormatting>
  <conditionalFormatting sqref="J1802">
    <cfRule type="expression" dxfId="11731" priority="11726">
      <formula>H1799="Wärme/Kälte"</formula>
    </cfRule>
  </conditionalFormatting>
  <conditionalFormatting sqref="K1802">
    <cfRule type="expression" dxfId="11730" priority="11725">
      <formula>H1799="Wärme/Kälte"</formula>
    </cfRule>
  </conditionalFormatting>
  <conditionalFormatting sqref="I1802">
    <cfRule type="expression" dxfId="11729" priority="11719">
      <formula>H1799="Strom"</formula>
    </cfRule>
    <cfRule type="expression" dxfId="11728" priority="11724">
      <formula>H1799="Erdgas"</formula>
    </cfRule>
  </conditionalFormatting>
  <conditionalFormatting sqref="J1802">
    <cfRule type="expression" dxfId="11727" priority="11718">
      <formula>H1799=""</formula>
    </cfRule>
    <cfRule type="expression" dxfId="11726" priority="11721">
      <formula>H1799="Strom"</formula>
    </cfRule>
    <cfRule type="expression" dxfId="11725" priority="11723">
      <formula>H1799="Erdgas"</formula>
    </cfRule>
  </conditionalFormatting>
  <conditionalFormatting sqref="K1802">
    <cfRule type="expression" dxfId="11724" priority="11717">
      <formula>H1799=""</formula>
    </cfRule>
    <cfRule type="expression" dxfId="11723" priority="11720">
      <formula>H1799="Strom"</formula>
    </cfRule>
    <cfRule type="expression" dxfId="11722" priority="11722">
      <formula>H1799="Erdgas"</formula>
    </cfRule>
  </conditionalFormatting>
  <conditionalFormatting sqref="I1811">
    <cfRule type="expression" dxfId="11721" priority="11715">
      <formula>H1808="Wärme/Kälte"</formula>
    </cfRule>
  </conditionalFormatting>
  <conditionalFormatting sqref="J1811">
    <cfRule type="expression" dxfId="11720" priority="11714">
      <formula>H1808="Wärme/Kälte"</formula>
    </cfRule>
  </conditionalFormatting>
  <conditionalFormatting sqref="K1811">
    <cfRule type="expression" dxfId="11719" priority="11713">
      <formula>H1808="Wärme/Kälte"</formula>
    </cfRule>
  </conditionalFormatting>
  <conditionalFormatting sqref="I1810">
    <cfRule type="expression" dxfId="11718" priority="11701">
      <formula>H1807=""</formula>
    </cfRule>
    <cfRule type="expression" dxfId="11717" priority="11712">
      <formula>H1807="Wärme/Kälte"</formula>
    </cfRule>
  </conditionalFormatting>
  <conditionalFormatting sqref="J1810">
    <cfRule type="expression" dxfId="11716" priority="11711">
      <formula>H1807="Wärme/Kälte"</formula>
    </cfRule>
  </conditionalFormatting>
  <conditionalFormatting sqref="K1810">
    <cfRule type="expression" dxfId="11715" priority="11710">
      <formula>H1807="Wärme/Kälte"</formula>
    </cfRule>
  </conditionalFormatting>
  <conditionalFormatting sqref="I1810">
    <cfRule type="expression" dxfId="11714" priority="11704">
      <formula>H1807="Strom"</formula>
    </cfRule>
    <cfRule type="expression" dxfId="11713" priority="11709">
      <formula>H1807="Erdgas"</formula>
    </cfRule>
  </conditionalFormatting>
  <conditionalFormatting sqref="J1810">
    <cfRule type="expression" dxfId="11712" priority="11703">
      <formula>H1807=""</formula>
    </cfRule>
    <cfRule type="expression" dxfId="11711" priority="11706">
      <formula>H1807="Strom"</formula>
    </cfRule>
    <cfRule type="expression" dxfId="11710" priority="11708">
      <formula>H1807="Erdgas"</formula>
    </cfRule>
  </conditionalFormatting>
  <conditionalFormatting sqref="K1810">
    <cfRule type="expression" dxfId="11709" priority="11702">
      <formula>H1807=""</formula>
    </cfRule>
    <cfRule type="expression" dxfId="11708" priority="11705">
      <formula>H1807="Strom"</formula>
    </cfRule>
    <cfRule type="expression" dxfId="11707" priority="11707">
      <formula>H1807="Erdgas"</formula>
    </cfRule>
  </conditionalFormatting>
  <conditionalFormatting sqref="I1819">
    <cfRule type="expression" dxfId="11706" priority="11700">
      <formula>H1816="Wärme/Kälte"</formula>
    </cfRule>
  </conditionalFormatting>
  <conditionalFormatting sqref="J1819">
    <cfRule type="expression" dxfId="11705" priority="11699">
      <formula>H1816="Wärme/Kälte"</formula>
    </cfRule>
  </conditionalFormatting>
  <conditionalFormatting sqref="K1819">
    <cfRule type="expression" dxfId="11704" priority="11698">
      <formula>H1816="Wärme/Kälte"</formula>
    </cfRule>
  </conditionalFormatting>
  <conditionalFormatting sqref="I1818">
    <cfRule type="expression" dxfId="11703" priority="11686">
      <formula>H1815=""</formula>
    </cfRule>
    <cfRule type="expression" dxfId="11702" priority="11697">
      <formula>H1815="Wärme/Kälte"</formula>
    </cfRule>
  </conditionalFormatting>
  <conditionalFormatting sqref="J1818">
    <cfRule type="expression" dxfId="11701" priority="11696">
      <formula>H1815="Wärme/Kälte"</formula>
    </cfRule>
  </conditionalFormatting>
  <conditionalFormatting sqref="K1818">
    <cfRule type="expression" dxfId="11700" priority="11695">
      <formula>H1815="Wärme/Kälte"</formula>
    </cfRule>
  </conditionalFormatting>
  <conditionalFormatting sqref="I1818">
    <cfRule type="expression" dxfId="11699" priority="11689">
      <formula>H1815="Strom"</formula>
    </cfRule>
    <cfRule type="expression" dxfId="11698" priority="11694">
      <formula>H1815="Erdgas"</formula>
    </cfRule>
  </conditionalFormatting>
  <conditionalFormatting sqref="J1818">
    <cfRule type="expression" dxfId="11697" priority="11688">
      <formula>H1815=""</formula>
    </cfRule>
    <cfRule type="expression" dxfId="11696" priority="11691">
      <formula>H1815="Strom"</formula>
    </cfRule>
    <cfRule type="expression" dxfId="11695" priority="11693">
      <formula>H1815="Erdgas"</formula>
    </cfRule>
  </conditionalFormatting>
  <conditionalFormatting sqref="K1818">
    <cfRule type="expression" dxfId="11694" priority="11687">
      <formula>H1815=""</formula>
    </cfRule>
    <cfRule type="expression" dxfId="11693" priority="11690">
      <formula>H1815="Strom"</formula>
    </cfRule>
    <cfRule type="expression" dxfId="11692" priority="11692">
      <formula>H1815="Erdgas"</formula>
    </cfRule>
  </conditionalFormatting>
  <conditionalFormatting sqref="I1827">
    <cfRule type="expression" dxfId="11691" priority="11685">
      <formula>H1824="Wärme/Kälte"</formula>
    </cfRule>
  </conditionalFormatting>
  <conditionalFormatting sqref="J1827">
    <cfRule type="expression" dxfId="11690" priority="11684">
      <formula>H1824="Wärme/Kälte"</formula>
    </cfRule>
  </conditionalFormatting>
  <conditionalFormatting sqref="K1827">
    <cfRule type="expression" dxfId="11689" priority="11683">
      <formula>H1824="Wärme/Kälte"</formula>
    </cfRule>
  </conditionalFormatting>
  <conditionalFormatting sqref="I1826">
    <cfRule type="expression" dxfId="11688" priority="11671">
      <formula>H1823=""</formula>
    </cfRule>
    <cfRule type="expression" dxfId="11687" priority="11682">
      <formula>H1823="Wärme/Kälte"</formula>
    </cfRule>
  </conditionalFormatting>
  <conditionalFormatting sqref="J1826">
    <cfRule type="expression" dxfId="11686" priority="11681">
      <formula>H1823="Wärme/Kälte"</formula>
    </cfRule>
  </conditionalFormatting>
  <conditionalFormatting sqref="K1826">
    <cfRule type="expression" dxfId="11685" priority="11680">
      <formula>H1823="Wärme/Kälte"</formula>
    </cfRule>
  </conditionalFormatting>
  <conditionalFormatting sqref="I1826">
    <cfRule type="expression" dxfId="11684" priority="11674">
      <formula>H1823="Strom"</formula>
    </cfRule>
    <cfRule type="expression" dxfId="11683" priority="11679">
      <formula>H1823="Erdgas"</formula>
    </cfRule>
  </conditionalFormatting>
  <conditionalFormatting sqref="J1826">
    <cfRule type="expression" dxfId="11682" priority="11673">
      <formula>H1823=""</formula>
    </cfRule>
    <cfRule type="expression" dxfId="11681" priority="11676">
      <formula>H1823="Strom"</formula>
    </cfRule>
    <cfRule type="expression" dxfId="11680" priority="11678">
      <formula>H1823="Erdgas"</formula>
    </cfRule>
  </conditionalFormatting>
  <conditionalFormatting sqref="K1826">
    <cfRule type="expression" dxfId="11679" priority="11672">
      <formula>H1823=""</formula>
    </cfRule>
    <cfRule type="expression" dxfId="11678" priority="11675">
      <formula>H1823="Strom"</formula>
    </cfRule>
    <cfRule type="expression" dxfId="11677" priority="11677">
      <formula>H1823="Erdgas"</formula>
    </cfRule>
  </conditionalFormatting>
  <conditionalFormatting sqref="I1835">
    <cfRule type="expression" dxfId="11676" priority="11670">
      <formula>H1832="Wärme/Kälte"</formula>
    </cfRule>
  </conditionalFormatting>
  <conditionalFormatting sqref="J1835">
    <cfRule type="expression" dxfId="11675" priority="11669">
      <formula>H1832="Wärme/Kälte"</formula>
    </cfRule>
  </conditionalFormatting>
  <conditionalFormatting sqref="K1835">
    <cfRule type="expression" dxfId="11674" priority="11668">
      <formula>H1832="Wärme/Kälte"</formula>
    </cfRule>
  </conditionalFormatting>
  <conditionalFormatting sqref="I1834">
    <cfRule type="expression" dxfId="11673" priority="11656">
      <formula>H1831=""</formula>
    </cfRule>
    <cfRule type="expression" dxfId="11672" priority="11667">
      <formula>H1831="Wärme/Kälte"</formula>
    </cfRule>
  </conditionalFormatting>
  <conditionalFormatting sqref="J1834">
    <cfRule type="expression" dxfId="11671" priority="11666">
      <formula>H1831="Wärme/Kälte"</formula>
    </cfRule>
  </conditionalFormatting>
  <conditionalFormatting sqref="K1834">
    <cfRule type="expression" dxfId="11670" priority="11665">
      <formula>H1831="Wärme/Kälte"</formula>
    </cfRule>
  </conditionalFormatting>
  <conditionalFormatting sqref="I1834">
    <cfRule type="expression" dxfId="11669" priority="11659">
      <formula>H1831="Strom"</formula>
    </cfRule>
    <cfRule type="expression" dxfId="11668" priority="11664">
      <formula>H1831="Erdgas"</formula>
    </cfRule>
  </conditionalFormatting>
  <conditionalFormatting sqref="J1834">
    <cfRule type="expression" dxfId="11667" priority="11658">
      <formula>H1831=""</formula>
    </cfRule>
    <cfRule type="expression" dxfId="11666" priority="11661">
      <formula>H1831="Strom"</formula>
    </cfRule>
    <cfRule type="expression" dxfId="11665" priority="11663">
      <formula>H1831="Erdgas"</formula>
    </cfRule>
  </conditionalFormatting>
  <conditionalFormatting sqref="K1834">
    <cfRule type="expression" dxfId="11664" priority="11657">
      <formula>H1831=""</formula>
    </cfRule>
    <cfRule type="expression" dxfId="11663" priority="11660">
      <formula>H1831="Strom"</formula>
    </cfRule>
    <cfRule type="expression" dxfId="11662" priority="11662">
      <formula>H1831="Erdgas"</formula>
    </cfRule>
  </conditionalFormatting>
  <conditionalFormatting sqref="I1843">
    <cfRule type="expression" dxfId="11661" priority="11655">
      <formula>H1840="Wärme/Kälte"</formula>
    </cfRule>
  </conditionalFormatting>
  <conditionalFormatting sqref="J1843">
    <cfRule type="expression" dxfId="11660" priority="11654">
      <formula>H1840="Wärme/Kälte"</formula>
    </cfRule>
  </conditionalFormatting>
  <conditionalFormatting sqref="K1843">
    <cfRule type="expression" dxfId="11659" priority="11653">
      <formula>H1840="Wärme/Kälte"</formula>
    </cfRule>
  </conditionalFormatting>
  <conditionalFormatting sqref="I1842">
    <cfRule type="expression" dxfId="11658" priority="11641">
      <formula>H1839=""</formula>
    </cfRule>
    <cfRule type="expression" dxfId="11657" priority="11652">
      <formula>H1839="Wärme/Kälte"</formula>
    </cfRule>
  </conditionalFormatting>
  <conditionalFormatting sqref="J1842">
    <cfRule type="expression" dxfId="11656" priority="11651">
      <formula>H1839="Wärme/Kälte"</formula>
    </cfRule>
  </conditionalFormatting>
  <conditionalFormatting sqref="K1842">
    <cfRule type="expression" dxfId="11655" priority="11650">
      <formula>H1839="Wärme/Kälte"</formula>
    </cfRule>
  </conditionalFormatting>
  <conditionalFormatting sqref="I1842">
    <cfRule type="expression" dxfId="11654" priority="11644">
      <formula>H1839="Strom"</formula>
    </cfRule>
    <cfRule type="expression" dxfId="11653" priority="11649">
      <formula>H1839="Erdgas"</formula>
    </cfRule>
  </conditionalFormatting>
  <conditionalFormatting sqref="J1842">
    <cfRule type="expression" dxfId="11652" priority="11643">
      <formula>H1839=""</formula>
    </cfRule>
    <cfRule type="expression" dxfId="11651" priority="11646">
      <formula>H1839="Strom"</formula>
    </cfRule>
    <cfRule type="expression" dxfId="11650" priority="11648">
      <formula>H1839="Erdgas"</formula>
    </cfRule>
  </conditionalFormatting>
  <conditionalFormatting sqref="K1842">
    <cfRule type="expression" dxfId="11649" priority="11642">
      <formula>H1839=""</formula>
    </cfRule>
    <cfRule type="expression" dxfId="11648" priority="11645">
      <formula>H1839="Strom"</formula>
    </cfRule>
    <cfRule type="expression" dxfId="11647" priority="11647">
      <formula>H1839="Erdgas"</formula>
    </cfRule>
  </conditionalFormatting>
  <conditionalFormatting sqref="I1851">
    <cfRule type="expression" dxfId="11646" priority="11640">
      <formula>H1848="Wärme/Kälte"</formula>
    </cfRule>
  </conditionalFormatting>
  <conditionalFormatting sqref="J1851">
    <cfRule type="expression" dxfId="11645" priority="11639">
      <formula>H1848="Wärme/Kälte"</formula>
    </cfRule>
  </conditionalFormatting>
  <conditionalFormatting sqref="K1851">
    <cfRule type="expression" dxfId="11644" priority="11638">
      <formula>H1848="Wärme/Kälte"</formula>
    </cfRule>
  </conditionalFormatting>
  <conditionalFormatting sqref="I1850">
    <cfRule type="expression" dxfId="11643" priority="11626">
      <formula>H1847=""</formula>
    </cfRule>
    <cfRule type="expression" dxfId="11642" priority="11637">
      <formula>H1847="Wärme/Kälte"</formula>
    </cfRule>
  </conditionalFormatting>
  <conditionalFormatting sqref="J1850">
    <cfRule type="expression" dxfId="11641" priority="11636">
      <formula>H1847="Wärme/Kälte"</formula>
    </cfRule>
  </conditionalFormatting>
  <conditionalFormatting sqref="K1850">
    <cfRule type="expression" dxfId="11640" priority="11635">
      <formula>H1847="Wärme/Kälte"</formula>
    </cfRule>
  </conditionalFormatting>
  <conditionalFormatting sqref="I1850">
    <cfRule type="expression" dxfId="11639" priority="11629">
      <formula>H1847="Strom"</formula>
    </cfRule>
    <cfRule type="expression" dxfId="11638" priority="11634">
      <formula>H1847="Erdgas"</formula>
    </cfRule>
  </conditionalFormatting>
  <conditionalFormatting sqref="J1850">
    <cfRule type="expression" dxfId="11637" priority="11628">
      <formula>H1847=""</formula>
    </cfRule>
    <cfRule type="expression" dxfId="11636" priority="11631">
      <formula>H1847="Strom"</formula>
    </cfRule>
    <cfRule type="expression" dxfId="11635" priority="11633">
      <formula>H1847="Erdgas"</formula>
    </cfRule>
  </conditionalFormatting>
  <conditionalFormatting sqref="K1850">
    <cfRule type="expression" dxfId="11634" priority="11627">
      <formula>H1847=""</formula>
    </cfRule>
    <cfRule type="expression" dxfId="11633" priority="11630">
      <formula>H1847="Strom"</formula>
    </cfRule>
    <cfRule type="expression" dxfId="11632" priority="11632">
      <formula>H1847="Erdgas"</formula>
    </cfRule>
  </conditionalFormatting>
  <conditionalFormatting sqref="I1859">
    <cfRule type="expression" dxfId="11631" priority="11625">
      <formula>H1856="Wärme/Kälte"</formula>
    </cfRule>
  </conditionalFormatting>
  <conditionalFormatting sqref="J1859">
    <cfRule type="expression" dxfId="11630" priority="11624">
      <formula>H1856="Wärme/Kälte"</formula>
    </cfRule>
  </conditionalFormatting>
  <conditionalFormatting sqref="K1859">
    <cfRule type="expression" dxfId="11629" priority="11623">
      <formula>H1856="Wärme/Kälte"</formula>
    </cfRule>
  </conditionalFormatting>
  <conditionalFormatting sqref="I1858">
    <cfRule type="expression" dxfId="11628" priority="11611">
      <formula>H1855=""</formula>
    </cfRule>
    <cfRule type="expression" dxfId="11627" priority="11622">
      <formula>H1855="Wärme/Kälte"</formula>
    </cfRule>
  </conditionalFormatting>
  <conditionalFormatting sqref="J1858">
    <cfRule type="expression" dxfId="11626" priority="11621">
      <formula>H1855="Wärme/Kälte"</formula>
    </cfRule>
  </conditionalFormatting>
  <conditionalFormatting sqref="K1858">
    <cfRule type="expression" dxfId="11625" priority="11620">
      <formula>H1855="Wärme/Kälte"</formula>
    </cfRule>
  </conditionalFormatting>
  <conditionalFormatting sqref="I1858">
    <cfRule type="expression" dxfId="11624" priority="11614">
      <formula>H1855="Strom"</formula>
    </cfRule>
    <cfRule type="expression" dxfId="11623" priority="11619">
      <formula>H1855="Erdgas"</formula>
    </cfRule>
  </conditionalFormatting>
  <conditionalFormatting sqref="J1858">
    <cfRule type="expression" dxfId="11622" priority="11613">
      <formula>H1855=""</formula>
    </cfRule>
    <cfRule type="expression" dxfId="11621" priority="11616">
      <formula>H1855="Strom"</formula>
    </cfRule>
    <cfRule type="expression" dxfId="11620" priority="11618">
      <formula>H1855="Erdgas"</formula>
    </cfRule>
  </conditionalFormatting>
  <conditionalFormatting sqref="K1858">
    <cfRule type="expression" dxfId="11619" priority="11612">
      <formula>H1855=""</formula>
    </cfRule>
    <cfRule type="expression" dxfId="11618" priority="11615">
      <formula>H1855="Strom"</formula>
    </cfRule>
    <cfRule type="expression" dxfId="11617" priority="11617">
      <formula>H1855="Erdgas"</formula>
    </cfRule>
  </conditionalFormatting>
  <conditionalFormatting sqref="I1867">
    <cfRule type="expression" dxfId="11616" priority="11610">
      <formula>H1864="Wärme/Kälte"</formula>
    </cfRule>
  </conditionalFormatting>
  <conditionalFormatting sqref="J1867">
    <cfRule type="expression" dxfId="11615" priority="11609">
      <formula>H1864="Wärme/Kälte"</formula>
    </cfRule>
  </conditionalFormatting>
  <conditionalFormatting sqref="K1867">
    <cfRule type="expression" dxfId="11614" priority="11608">
      <formula>H1864="Wärme/Kälte"</formula>
    </cfRule>
  </conditionalFormatting>
  <conditionalFormatting sqref="I1866">
    <cfRule type="expression" dxfId="11613" priority="11596">
      <formula>H1863=""</formula>
    </cfRule>
    <cfRule type="expression" dxfId="11612" priority="11607">
      <formula>H1863="Wärme/Kälte"</formula>
    </cfRule>
  </conditionalFormatting>
  <conditionalFormatting sqref="J1866">
    <cfRule type="expression" dxfId="11611" priority="11606">
      <formula>H1863="Wärme/Kälte"</formula>
    </cfRule>
  </conditionalFormatting>
  <conditionalFormatting sqref="K1866">
    <cfRule type="expression" dxfId="11610" priority="11605">
      <formula>H1863="Wärme/Kälte"</formula>
    </cfRule>
  </conditionalFormatting>
  <conditionalFormatting sqref="I1866">
    <cfRule type="expression" dxfId="11609" priority="11599">
      <formula>H1863="Strom"</formula>
    </cfRule>
    <cfRule type="expression" dxfId="11608" priority="11604">
      <formula>H1863="Erdgas"</formula>
    </cfRule>
  </conditionalFormatting>
  <conditionalFormatting sqref="J1866">
    <cfRule type="expression" dxfId="11607" priority="11598">
      <formula>H1863=""</formula>
    </cfRule>
    <cfRule type="expression" dxfId="11606" priority="11601">
      <formula>H1863="Strom"</formula>
    </cfRule>
    <cfRule type="expression" dxfId="11605" priority="11603">
      <formula>H1863="Erdgas"</formula>
    </cfRule>
  </conditionalFormatting>
  <conditionalFormatting sqref="K1866">
    <cfRule type="expression" dxfId="11604" priority="11597">
      <formula>H1863=""</formula>
    </cfRule>
    <cfRule type="expression" dxfId="11603" priority="11600">
      <formula>H1863="Strom"</formula>
    </cfRule>
    <cfRule type="expression" dxfId="11602" priority="11602">
      <formula>H1863="Erdgas"</formula>
    </cfRule>
  </conditionalFormatting>
  <conditionalFormatting sqref="I1875">
    <cfRule type="expression" dxfId="11601" priority="11595">
      <formula>H1872="Wärme/Kälte"</formula>
    </cfRule>
  </conditionalFormatting>
  <conditionalFormatting sqref="J1875">
    <cfRule type="expression" dxfId="11600" priority="11594">
      <formula>H1872="Wärme/Kälte"</formula>
    </cfRule>
  </conditionalFormatting>
  <conditionalFormatting sqref="K1875">
    <cfRule type="expression" dxfId="11599" priority="11593">
      <formula>H1872="Wärme/Kälte"</formula>
    </cfRule>
  </conditionalFormatting>
  <conditionalFormatting sqref="I1874">
    <cfRule type="expression" dxfId="11598" priority="11581">
      <formula>H1871=""</formula>
    </cfRule>
    <cfRule type="expression" dxfId="11597" priority="11592">
      <formula>H1871="Wärme/Kälte"</formula>
    </cfRule>
  </conditionalFormatting>
  <conditionalFormatting sqref="J1874">
    <cfRule type="expression" dxfId="11596" priority="11591">
      <formula>H1871="Wärme/Kälte"</formula>
    </cfRule>
  </conditionalFormatting>
  <conditionalFormatting sqref="K1874">
    <cfRule type="expression" dxfId="11595" priority="11590">
      <formula>H1871="Wärme/Kälte"</formula>
    </cfRule>
  </conditionalFormatting>
  <conditionalFormatting sqref="I1874">
    <cfRule type="expression" dxfId="11594" priority="11584">
      <formula>H1871="Strom"</formula>
    </cfRule>
    <cfRule type="expression" dxfId="11593" priority="11589">
      <formula>H1871="Erdgas"</formula>
    </cfRule>
  </conditionalFormatting>
  <conditionalFormatting sqref="J1874">
    <cfRule type="expression" dxfId="11592" priority="11583">
      <formula>H1871=""</formula>
    </cfRule>
    <cfRule type="expression" dxfId="11591" priority="11586">
      <formula>H1871="Strom"</formula>
    </cfRule>
    <cfRule type="expression" dxfId="11590" priority="11588">
      <formula>H1871="Erdgas"</formula>
    </cfRule>
  </conditionalFormatting>
  <conditionalFormatting sqref="K1874">
    <cfRule type="expression" dxfId="11589" priority="11582">
      <formula>H1871=""</formula>
    </cfRule>
    <cfRule type="expression" dxfId="11588" priority="11585">
      <formula>H1871="Strom"</formula>
    </cfRule>
    <cfRule type="expression" dxfId="11587" priority="11587">
      <formula>H1871="Erdgas"</formula>
    </cfRule>
  </conditionalFormatting>
  <conditionalFormatting sqref="I1883">
    <cfRule type="expression" dxfId="11586" priority="11580">
      <formula>H1880="Wärme/Kälte"</formula>
    </cfRule>
  </conditionalFormatting>
  <conditionalFormatting sqref="J1883">
    <cfRule type="expression" dxfId="11585" priority="11579">
      <formula>H1880="Wärme/Kälte"</formula>
    </cfRule>
  </conditionalFormatting>
  <conditionalFormatting sqref="K1883">
    <cfRule type="expression" dxfId="11584" priority="11578">
      <formula>H1880="Wärme/Kälte"</formula>
    </cfRule>
  </conditionalFormatting>
  <conditionalFormatting sqref="I1882">
    <cfRule type="expression" dxfId="11583" priority="11566">
      <formula>H1879=""</formula>
    </cfRule>
    <cfRule type="expression" dxfId="11582" priority="11577">
      <formula>H1879="Wärme/Kälte"</formula>
    </cfRule>
  </conditionalFormatting>
  <conditionalFormatting sqref="J1882">
    <cfRule type="expression" dxfId="11581" priority="11576">
      <formula>H1879="Wärme/Kälte"</formula>
    </cfRule>
  </conditionalFormatting>
  <conditionalFormatting sqref="K1882">
    <cfRule type="expression" dxfId="11580" priority="11575">
      <formula>H1879="Wärme/Kälte"</formula>
    </cfRule>
  </conditionalFormatting>
  <conditionalFormatting sqref="I1882">
    <cfRule type="expression" dxfId="11579" priority="11569">
      <formula>H1879="Strom"</formula>
    </cfRule>
    <cfRule type="expression" dxfId="11578" priority="11574">
      <formula>H1879="Erdgas"</formula>
    </cfRule>
  </conditionalFormatting>
  <conditionalFormatting sqref="J1882">
    <cfRule type="expression" dxfId="11577" priority="11568">
      <formula>H1879=""</formula>
    </cfRule>
    <cfRule type="expression" dxfId="11576" priority="11571">
      <formula>H1879="Strom"</formula>
    </cfRule>
    <cfRule type="expression" dxfId="11575" priority="11573">
      <formula>H1879="Erdgas"</formula>
    </cfRule>
  </conditionalFormatting>
  <conditionalFormatting sqref="K1882">
    <cfRule type="expression" dxfId="11574" priority="11567">
      <formula>H1879=""</formula>
    </cfRule>
    <cfRule type="expression" dxfId="11573" priority="11570">
      <formula>H1879="Strom"</formula>
    </cfRule>
    <cfRule type="expression" dxfId="11572" priority="11572">
      <formula>H1879="Erdgas"</formula>
    </cfRule>
  </conditionalFormatting>
  <conditionalFormatting sqref="I1891">
    <cfRule type="expression" dxfId="11571" priority="11565">
      <formula>H1888="Wärme/Kälte"</formula>
    </cfRule>
  </conditionalFormatting>
  <conditionalFormatting sqref="J1891">
    <cfRule type="expression" dxfId="11570" priority="11564">
      <formula>H1888="Wärme/Kälte"</formula>
    </cfRule>
  </conditionalFormatting>
  <conditionalFormatting sqref="K1891">
    <cfRule type="expression" dxfId="11569" priority="11563">
      <formula>H1888="Wärme/Kälte"</formula>
    </cfRule>
  </conditionalFormatting>
  <conditionalFormatting sqref="I1890">
    <cfRule type="expression" dxfId="11568" priority="11551">
      <formula>H1887=""</formula>
    </cfRule>
    <cfRule type="expression" dxfId="11567" priority="11562">
      <formula>H1887="Wärme/Kälte"</formula>
    </cfRule>
  </conditionalFormatting>
  <conditionalFormatting sqref="J1890">
    <cfRule type="expression" dxfId="11566" priority="11561">
      <formula>H1887="Wärme/Kälte"</formula>
    </cfRule>
  </conditionalFormatting>
  <conditionalFormatting sqref="K1890">
    <cfRule type="expression" dxfId="11565" priority="11560">
      <formula>H1887="Wärme/Kälte"</formula>
    </cfRule>
  </conditionalFormatting>
  <conditionalFormatting sqref="I1890">
    <cfRule type="expression" dxfId="11564" priority="11554">
      <formula>H1887="Strom"</formula>
    </cfRule>
    <cfRule type="expression" dxfId="11563" priority="11559">
      <formula>H1887="Erdgas"</formula>
    </cfRule>
  </conditionalFormatting>
  <conditionalFormatting sqref="J1890">
    <cfRule type="expression" dxfId="11562" priority="11553">
      <formula>H1887=""</formula>
    </cfRule>
    <cfRule type="expression" dxfId="11561" priority="11556">
      <formula>H1887="Strom"</formula>
    </cfRule>
    <cfRule type="expression" dxfId="11560" priority="11558">
      <formula>H1887="Erdgas"</formula>
    </cfRule>
  </conditionalFormatting>
  <conditionalFormatting sqref="K1890">
    <cfRule type="expression" dxfId="11559" priority="11552">
      <formula>H1887=""</formula>
    </cfRule>
    <cfRule type="expression" dxfId="11558" priority="11555">
      <formula>H1887="Strom"</formula>
    </cfRule>
    <cfRule type="expression" dxfId="11557" priority="11557">
      <formula>H1887="Erdgas"</formula>
    </cfRule>
  </conditionalFormatting>
  <conditionalFormatting sqref="I1899">
    <cfRule type="expression" dxfId="11556" priority="11550">
      <formula>H1896="Wärme/Kälte"</formula>
    </cfRule>
  </conditionalFormatting>
  <conditionalFormatting sqref="J1899">
    <cfRule type="expression" dxfId="11555" priority="11549">
      <formula>H1896="Wärme/Kälte"</formula>
    </cfRule>
  </conditionalFormatting>
  <conditionalFormatting sqref="K1899">
    <cfRule type="expression" dxfId="11554" priority="11548">
      <formula>H1896="Wärme/Kälte"</formula>
    </cfRule>
  </conditionalFormatting>
  <conditionalFormatting sqref="I1898">
    <cfRule type="expression" dxfId="11553" priority="11536">
      <formula>H1895=""</formula>
    </cfRule>
    <cfRule type="expression" dxfId="11552" priority="11547">
      <formula>H1895="Wärme/Kälte"</formula>
    </cfRule>
  </conditionalFormatting>
  <conditionalFormatting sqref="J1898">
    <cfRule type="expression" dxfId="11551" priority="11546">
      <formula>H1895="Wärme/Kälte"</formula>
    </cfRule>
  </conditionalFormatting>
  <conditionalFormatting sqref="K1898">
    <cfRule type="expression" dxfId="11550" priority="11545">
      <formula>H1895="Wärme/Kälte"</formula>
    </cfRule>
  </conditionalFormatting>
  <conditionalFormatting sqref="I1898">
    <cfRule type="expression" dxfId="11549" priority="11539">
      <formula>H1895="Strom"</formula>
    </cfRule>
    <cfRule type="expression" dxfId="11548" priority="11544">
      <formula>H1895="Erdgas"</formula>
    </cfRule>
  </conditionalFormatting>
  <conditionalFormatting sqref="J1898">
    <cfRule type="expression" dxfId="11547" priority="11538">
      <formula>H1895=""</formula>
    </cfRule>
    <cfRule type="expression" dxfId="11546" priority="11541">
      <formula>H1895="Strom"</formula>
    </cfRule>
    <cfRule type="expression" dxfId="11545" priority="11543">
      <formula>H1895="Erdgas"</formula>
    </cfRule>
  </conditionalFormatting>
  <conditionalFormatting sqref="K1898">
    <cfRule type="expression" dxfId="11544" priority="11537">
      <formula>H1895=""</formula>
    </cfRule>
    <cfRule type="expression" dxfId="11543" priority="11540">
      <formula>H1895="Strom"</formula>
    </cfRule>
    <cfRule type="expression" dxfId="11542" priority="11542">
      <formula>H1895="Erdgas"</formula>
    </cfRule>
  </conditionalFormatting>
  <conditionalFormatting sqref="I1907">
    <cfRule type="expression" dxfId="11541" priority="11535">
      <formula>H1904="Wärme/Kälte"</formula>
    </cfRule>
  </conditionalFormatting>
  <conditionalFormatting sqref="J1907">
    <cfRule type="expression" dxfId="11540" priority="11534">
      <formula>H1904="Wärme/Kälte"</formula>
    </cfRule>
  </conditionalFormatting>
  <conditionalFormatting sqref="K1907">
    <cfRule type="expression" dxfId="11539" priority="11533">
      <formula>H1904="Wärme/Kälte"</formula>
    </cfRule>
  </conditionalFormatting>
  <conditionalFormatting sqref="I1906">
    <cfRule type="expression" dxfId="11538" priority="11521">
      <formula>H1903=""</formula>
    </cfRule>
    <cfRule type="expression" dxfId="11537" priority="11532">
      <formula>H1903="Wärme/Kälte"</formula>
    </cfRule>
  </conditionalFormatting>
  <conditionalFormatting sqref="J1906">
    <cfRule type="expression" dxfId="11536" priority="11531">
      <formula>H1903="Wärme/Kälte"</formula>
    </cfRule>
  </conditionalFormatting>
  <conditionalFormatting sqref="K1906">
    <cfRule type="expression" dxfId="11535" priority="11530">
      <formula>H1903="Wärme/Kälte"</formula>
    </cfRule>
  </conditionalFormatting>
  <conditionalFormatting sqref="I1906">
    <cfRule type="expression" dxfId="11534" priority="11524">
      <formula>H1903="Strom"</formula>
    </cfRule>
    <cfRule type="expression" dxfId="11533" priority="11529">
      <formula>H1903="Erdgas"</formula>
    </cfRule>
  </conditionalFormatting>
  <conditionalFormatting sqref="J1906">
    <cfRule type="expression" dxfId="11532" priority="11523">
      <formula>H1903=""</formula>
    </cfRule>
    <cfRule type="expression" dxfId="11531" priority="11526">
      <formula>H1903="Strom"</formula>
    </cfRule>
    <cfRule type="expression" dxfId="11530" priority="11528">
      <formula>H1903="Erdgas"</formula>
    </cfRule>
  </conditionalFormatting>
  <conditionalFormatting sqref="K1906">
    <cfRule type="expression" dxfId="11529" priority="11522">
      <formula>H1903=""</formula>
    </cfRule>
    <cfRule type="expression" dxfId="11528" priority="11525">
      <formula>H1903="Strom"</formula>
    </cfRule>
    <cfRule type="expression" dxfId="11527" priority="11527">
      <formula>H1903="Erdgas"</formula>
    </cfRule>
  </conditionalFormatting>
  <conditionalFormatting sqref="I1915">
    <cfRule type="expression" dxfId="11526" priority="11520">
      <formula>H1912="Wärme/Kälte"</formula>
    </cfRule>
  </conditionalFormatting>
  <conditionalFormatting sqref="J1915">
    <cfRule type="expression" dxfId="11525" priority="11519">
      <formula>H1912="Wärme/Kälte"</formula>
    </cfRule>
  </conditionalFormatting>
  <conditionalFormatting sqref="K1915">
    <cfRule type="expression" dxfId="11524" priority="11518">
      <formula>H1912="Wärme/Kälte"</formula>
    </cfRule>
  </conditionalFormatting>
  <conditionalFormatting sqref="I1914">
    <cfRule type="expression" dxfId="11523" priority="11506">
      <formula>H1911=""</formula>
    </cfRule>
    <cfRule type="expression" dxfId="11522" priority="11517">
      <formula>H1911="Wärme/Kälte"</formula>
    </cfRule>
  </conditionalFormatting>
  <conditionalFormatting sqref="J1914">
    <cfRule type="expression" dxfId="11521" priority="11516">
      <formula>H1911="Wärme/Kälte"</formula>
    </cfRule>
  </conditionalFormatting>
  <conditionalFormatting sqref="K1914">
    <cfRule type="expression" dxfId="11520" priority="11515">
      <formula>H1911="Wärme/Kälte"</formula>
    </cfRule>
  </conditionalFormatting>
  <conditionalFormatting sqref="I1914">
    <cfRule type="expression" dxfId="11519" priority="11509">
      <formula>H1911="Strom"</formula>
    </cfRule>
    <cfRule type="expression" dxfId="11518" priority="11514">
      <formula>H1911="Erdgas"</formula>
    </cfRule>
  </conditionalFormatting>
  <conditionalFormatting sqref="J1914">
    <cfRule type="expression" dxfId="11517" priority="11508">
      <formula>H1911=""</formula>
    </cfRule>
    <cfRule type="expression" dxfId="11516" priority="11511">
      <formula>H1911="Strom"</formula>
    </cfRule>
    <cfRule type="expression" dxfId="11515" priority="11513">
      <formula>H1911="Erdgas"</formula>
    </cfRule>
  </conditionalFormatting>
  <conditionalFormatting sqref="K1914">
    <cfRule type="expression" dxfId="11514" priority="11507">
      <formula>H1911=""</formula>
    </cfRule>
    <cfRule type="expression" dxfId="11513" priority="11510">
      <formula>H1911="Strom"</formula>
    </cfRule>
    <cfRule type="expression" dxfId="11512" priority="11512">
      <formula>H1911="Erdgas"</formula>
    </cfRule>
  </conditionalFormatting>
  <conditionalFormatting sqref="I1923">
    <cfRule type="expression" dxfId="11511" priority="11505">
      <formula>H1920="Wärme/Kälte"</formula>
    </cfRule>
  </conditionalFormatting>
  <conditionalFormatting sqref="J1923">
    <cfRule type="expression" dxfId="11510" priority="11504">
      <formula>H1920="Wärme/Kälte"</formula>
    </cfRule>
  </conditionalFormatting>
  <conditionalFormatting sqref="K1923">
    <cfRule type="expression" dxfId="11509" priority="11503">
      <formula>H1920="Wärme/Kälte"</formula>
    </cfRule>
  </conditionalFormatting>
  <conditionalFormatting sqref="I1922">
    <cfRule type="expression" dxfId="11508" priority="11491">
      <formula>H1919=""</formula>
    </cfRule>
    <cfRule type="expression" dxfId="11507" priority="11502">
      <formula>H1919="Wärme/Kälte"</formula>
    </cfRule>
  </conditionalFormatting>
  <conditionalFormatting sqref="J1922">
    <cfRule type="expression" dxfId="11506" priority="11501">
      <formula>H1919="Wärme/Kälte"</formula>
    </cfRule>
  </conditionalFormatting>
  <conditionalFormatting sqref="K1922">
    <cfRule type="expression" dxfId="11505" priority="11500">
      <formula>H1919="Wärme/Kälte"</formula>
    </cfRule>
  </conditionalFormatting>
  <conditionalFormatting sqref="I1922">
    <cfRule type="expression" dxfId="11504" priority="11494">
      <formula>H1919="Strom"</formula>
    </cfRule>
    <cfRule type="expression" dxfId="11503" priority="11499">
      <formula>H1919="Erdgas"</formula>
    </cfRule>
  </conditionalFormatting>
  <conditionalFormatting sqref="J1922">
    <cfRule type="expression" dxfId="11502" priority="11493">
      <formula>H1919=""</formula>
    </cfRule>
    <cfRule type="expression" dxfId="11501" priority="11496">
      <formula>H1919="Strom"</formula>
    </cfRule>
    <cfRule type="expression" dxfId="11500" priority="11498">
      <formula>H1919="Erdgas"</formula>
    </cfRule>
  </conditionalFormatting>
  <conditionalFormatting sqref="K1922">
    <cfRule type="expression" dxfId="11499" priority="11492">
      <formula>H1919=""</formula>
    </cfRule>
    <cfRule type="expression" dxfId="11498" priority="11495">
      <formula>H1919="Strom"</formula>
    </cfRule>
    <cfRule type="expression" dxfId="11497" priority="11497">
      <formula>H1919="Erdgas"</formula>
    </cfRule>
  </conditionalFormatting>
  <conditionalFormatting sqref="I1931">
    <cfRule type="expression" dxfId="11496" priority="11490">
      <formula>H1928="Wärme/Kälte"</formula>
    </cfRule>
  </conditionalFormatting>
  <conditionalFormatting sqref="J1931">
    <cfRule type="expression" dxfId="11495" priority="11489">
      <formula>H1928="Wärme/Kälte"</formula>
    </cfRule>
  </conditionalFormatting>
  <conditionalFormatting sqref="K1931">
    <cfRule type="expression" dxfId="11494" priority="11488">
      <formula>H1928="Wärme/Kälte"</formula>
    </cfRule>
  </conditionalFormatting>
  <conditionalFormatting sqref="I1930">
    <cfRule type="expression" dxfId="11493" priority="11476">
      <formula>H1927=""</formula>
    </cfRule>
    <cfRule type="expression" dxfId="11492" priority="11487">
      <formula>H1927="Wärme/Kälte"</formula>
    </cfRule>
  </conditionalFormatting>
  <conditionalFormatting sqref="J1930">
    <cfRule type="expression" dxfId="11491" priority="11486">
      <formula>H1927="Wärme/Kälte"</formula>
    </cfRule>
  </conditionalFormatting>
  <conditionalFormatting sqref="K1930">
    <cfRule type="expression" dxfId="11490" priority="11485">
      <formula>H1927="Wärme/Kälte"</formula>
    </cfRule>
  </conditionalFormatting>
  <conditionalFormatting sqref="I1930">
    <cfRule type="expression" dxfId="11489" priority="11479">
      <formula>H1927="Strom"</formula>
    </cfRule>
    <cfRule type="expression" dxfId="11488" priority="11484">
      <formula>H1927="Erdgas"</formula>
    </cfRule>
  </conditionalFormatting>
  <conditionalFormatting sqref="J1930">
    <cfRule type="expression" dxfId="11487" priority="11478">
      <formula>H1927=""</formula>
    </cfRule>
    <cfRule type="expression" dxfId="11486" priority="11481">
      <formula>H1927="Strom"</formula>
    </cfRule>
    <cfRule type="expression" dxfId="11485" priority="11483">
      <formula>H1927="Erdgas"</formula>
    </cfRule>
  </conditionalFormatting>
  <conditionalFormatting sqref="K1930">
    <cfRule type="expression" dxfId="11484" priority="11477">
      <formula>H1927=""</formula>
    </cfRule>
    <cfRule type="expression" dxfId="11483" priority="11480">
      <formula>H1927="Strom"</formula>
    </cfRule>
    <cfRule type="expression" dxfId="11482" priority="11482">
      <formula>H1927="Erdgas"</formula>
    </cfRule>
  </conditionalFormatting>
  <conditionalFormatting sqref="I1939">
    <cfRule type="expression" dxfId="11481" priority="11475">
      <formula>H1936="Wärme/Kälte"</formula>
    </cfRule>
  </conditionalFormatting>
  <conditionalFormatting sqref="J1939">
    <cfRule type="expression" dxfId="11480" priority="11474">
      <formula>H1936="Wärme/Kälte"</formula>
    </cfRule>
  </conditionalFormatting>
  <conditionalFormatting sqref="K1939">
    <cfRule type="expression" dxfId="11479" priority="11473">
      <formula>H1936="Wärme/Kälte"</formula>
    </cfRule>
  </conditionalFormatting>
  <conditionalFormatting sqref="I1938">
    <cfRule type="expression" dxfId="11478" priority="11461">
      <formula>H1935=""</formula>
    </cfRule>
    <cfRule type="expression" dxfId="11477" priority="11472">
      <formula>H1935="Wärme/Kälte"</formula>
    </cfRule>
  </conditionalFormatting>
  <conditionalFormatting sqref="J1938">
    <cfRule type="expression" dxfId="11476" priority="11471">
      <formula>H1935="Wärme/Kälte"</formula>
    </cfRule>
  </conditionalFormatting>
  <conditionalFormatting sqref="K1938">
    <cfRule type="expression" dxfId="11475" priority="11470">
      <formula>H1935="Wärme/Kälte"</formula>
    </cfRule>
  </conditionalFormatting>
  <conditionalFormatting sqref="I1938">
    <cfRule type="expression" dxfId="11474" priority="11464">
      <formula>H1935="Strom"</formula>
    </cfRule>
    <cfRule type="expression" dxfId="11473" priority="11469">
      <formula>H1935="Erdgas"</formula>
    </cfRule>
  </conditionalFormatting>
  <conditionalFormatting sqref="J1938">
    <cfRule type="expression" dxfId="11472" priority="11463">
      <formula>H1935=""</formula>
    </cfRule>
    <cfRule type="expression" dxfId="11471" priority="11466">
      <formula>H1935="Strom"</formula>
    </cfRule>
    <cfRule type="expression" dxfId="11470" priority="11468">
      <formula>H1935="Erdgas"</formula>
    </cfRule>
  </conditionalFormatting>
  <conditionalFormatting sqref="K1938">
    <cfRule type="expression" dxfId="11469" priority="11462">
      <formula>H1935=""</formula>
    </cfRule>
    <cfRule type="expression" dxfId="11468" priority="11465">
      <formula>H1935="Strom"</formula>
    </cfRule>
    <cfRule type="expression" dxfId="11467" priority="11467">
      <formula>H1935="Erdgas"</formula>
    </cfRule>
  </conditionalFormatting>
  <conditionalFormatting sqref="I1947">
    <cfRule type="expression" dxfId="11466" priority="11460">
      <formula>H1944="Wärme/Kälte"</formula>
    </cfRule>
  </conditionalFormatting>
  <conditionalFormatting sqref="J1947">
    <cfRule type="expression" dxfId="11465" priority="11459">
      <formula>H1944="Wärme/Kälte"</formula>
    </cfRule>
  </conditionalFormatting>
  <conditionalFormatting sqref="K1947">
    <cfRule type="expression" dxfId="11464" priority="11458">
      <formula>H1944="Wärme/Kälte"</formula>
    </cfRule>
  </conditionalFormatting>
  <conditionalFormatting sqref="I1946">
    <cfRule type="expression" dxfId="11463" priority="11446">
      <formula>H1943=""</formula>
    </cfRule>
    <cfRule type="expression" dxfId="11462" priority="11457">
      <formula>H1943="Wärme/Kälte"</formula>
    </cfRule>
  </conditionalFormatting>
  <conditionalFormatting sqref="J1946">
    <cfRule type="expression" dxfId="11461" priority="11456">
      <formula>H1943="Wärme/Kälte"</formula>
    </cfRule>
  </conditionalFormatting>
  <conditionalFormatting sqref="K1946">
    <cfRule type="expression" dxfId="11460" priority="11455">
      <formula>H1943="Wärme/Kälte"</formula>
    </cfRule>
  </conditionalFormatting>
  <conditionalFormatting sqref="I1946">
    <cfRule type="expression" dxfId="11459" priority="11449">
      <formula>H1943="Strom"</formula>
    </cfRule>
    <cfRule type="expression" dxfId="11458" priority="11454">
      <formula>H1943="Erdgas"</formula>
    </cfRule>
  </conditionalFormatting>
  <conditionalFormatting sqref="J1946">
    <cfRule type="expression" dxfId="11457" priority="11448">
      <formula>H1943=""</formula>
    </cfRule>
    <cfRule type="expression" dxfId="11456" priority="11451">
      <formula>H1943="Strom"</formula>
    </cfRule>
    <cfRule type="expression" dxfId="11455" priority="11453">
      <formula>H1943="Erdgas"</formula>
    </cfRule>
  </conditionalFormatting>
  <conditionalFormatting sqref="K1946">
    <cfRule type="expression" dxfId="11454" priority="11447">
      <formula>H1943=""</formula>
    </cfRule>
    <cfRule type="expression" dxfId="11453" priority="11450">
      <formula>H1943="Strom"</formula>
    </cfRule>
    <cfRule type="expression" dxfId="11452" priority="11452">
      <formula>H1943="Erdgas"</formula>
    </cfRule>
  </conditionalFormatting>
  <conditionalFormatting sqref="I1955">
    <cfRule type="expression" dxfId="11451" priority="11445">
      <formula>H1952="Wärme/Kälte"</formula>
    </cfRule>
  </conditionalFormatting>
  <conditionalFormatting sqref="J1955">
    <cfRule type="expression" dxfId="11450" priority="11444">
      <formula>H1952="Wärme/Kälte"</formula>
    </cfRule>
  </conditionalFormatting>
  <conditionalFormatting sqref="K1955">
    <cfRule type="expression" dxfId="11449" priority="11443">
      <formula>H1952="Wärme/Kälte"</formula>
    </cfRule>
  </conditionalFormatting>
  <conditionalFormatting sqref="I1954">
    <cfRule type="expression" dxfId="11448" priority="11431">
      <formula>H1951=""</formula>
    </cfRule>
    <cfRule type="expression" dxfId="11447" priority="11442">
      <formula>H1951="Wärme/Kälte"</formula>
    </cfRule>
  </conditionalFormatting>
  <conditionalFormatting sqref="J1954">
    <cfRule type="expression" dxfId="11446" priority="11441">
      <formula>H1951="Wärme/Kälte"</formula>
    </cfRule>
  </conditionalFormatting>
  <conditionalFormatting sqref="K1954">
    <cfRule type="expression" dxfId="11445" priority="11440">
      <formula>H1951="Wärme/Kälte"</formula>
    </cfRule>
  </conditionalFormatting>
  <conditionalFormatting sqref="I1954">
    <cfRule type="expression" dxfId="11444" priority="11434">
      <formula>H1951="Strom"</formula>
    </cfRule>
    <cfRule type="expression" dxfId="11443" priority="11439">
      <formula>H1951="Erdgas"</formula>
    </cfRule>
  </conditionalFormatting>
  <conditionalFormatting sqref="J1954">
    <cfRule type="expression" dxfId="11442" priority="11433">
      <formula>H1951=""</formula>
    </cfRule>
    <cfRule type="expression" dxfId="11441" priority="11436">
      <formula>H1951="Strom"</formula>
    </cfRule>
    <cfRule type="expression" dxfId="11440" priority="11438">
      <formula>H1951="Erdgas"</formula>
    </cfRule>
  </conditionalFormatting>
  <conditionalFormatting sqref="K1954">
    <cfRule type="expression" dxfId="11439" priority="11432">
      <formula>H1951=""</formula>
    </cfRule>
    <cfRule type="expression" dxfId="11438" priority="11435">
      <formula>H1951="Strom"</formula>
    </cfRule>
    <cfRule type="expression" dxfId="11437" priority="11437">
      <formula>H1951="Erdgas"</formula>
    </cfRule>
  </conditionalFormatting>
  <conditionalFormatting sqref="I1963">
    <cfRule type="expression" dxfId="11436" priority="11430">
      <formula>H1960="Wärme/Kälte"</formula>
    </cfRule>
  </conditionalFormatting>
  <conditionalFormatting sqref="J1963">
    <cfRule type="expression" dxfId="11435" priority="11429">
      <formula>H1960="Wärme/Kälte"</formula>
    </cfRule>
  </conditionalFormatting>
  <conditionalFormatting sqref="K1963">
    <cfRule type="expression" dxfId="11434" priority="11428">
      <formula>H1960="Wärme/Kälte"</formula>
    </cfRule>
  </conditionalFormatting>
  <conditionalFormatting sqref="I1962">
    <cfRule type="expression" dxfId="11433" priority="11416">
      <formula>H1959=""</formula>
    </cfRule>
    <cfRule type="expression" dxfId="11432" priority="11427">
      <formula>H1959="Wärme/Kälte"</formula>
    </cfRule>
  </conditionalFormatting>
  <conditionalFormatting sqref="J1962">
    <cfRule type="expression" dxfId="11431" priority="11426">
      <formula>H1959="Wärme/Kälte"</formula>
    </cfRule>
  </conditionalFormatting>
  <conditionalFormatting sqref="K1962">
    <cfRule type="expression" dxfId="11430" priority="11425">
      <formula>H1959="Wärme/Kälte"</formula>
    </cfRule>
  </conditionalFormatting>
  <conditionalFormatting sqref="I1962">
    <cfRule type="expression" dxfId="11429" priority="11419">
      <formula>H1959="Strom"</formula>
    </cfRule>
    <cfRule type="expression" dxfId="11428" priority="11424">
      <formula>H1959="Erdgas"</formula>
    </cfRule>
  </conditionalFormatting>
  <conditionalFormatting sqref="J1962">
    <cfRule type="expression" dxfId="11427" priority="11418">
      <formula>H1959=""</formula>
    </cfRule>
    <cfRule type="expression" dxfId="11426" priority="11421">
      <formula>H1959="Strom"</formula>
    </cfRule>
    <cfRule type="expression" dxfId="11425" priority="11423">
      <formula>H1959="Erdgas"</formula>
    </cfRule>
  </conditionalFormatting>
  <conditionalFormatting sqref="K1962">
    <cfRule type="expression" dxfId="11424" priority="11417">
      <formula>H1959=""</formula>
    </cfRule>
    <cfRule type="expression" dxfId="11423" priority="11420">
      <formula>H1959="Strom"</formula>
    </cfRule>
    <cfRule type="expression" dxfId="11422" priority="11422">
      <formula>H1959="Erdgas"</formula>
    </cfRule>
  </conditionalFormatting>
  <conditionalFormatting sqref="I1971">
    <cfRule type="expression" dxfId="11421" priority="11415">
      <formula>H1968="Wärme/Kälte"</formula>
    </cfRule>
  </conditionalFormatting>
  <conditionalFormatting sqref="J1971">
    <cfRule type="expression" dxfId="11420" priority="11414">
      <formula>H1968="Wärme/Kälte"</formula>
    </cfRule>
  </conditionalFormatting>
  <conditionalFormatting sqref="K1971">
    <cfRule type="expression" dxfId="11419" priority="11413">
      <formula>H1968="Wärme/Kälte"</formula>
    </cfRule>
  </conditionalFormatting>
  <conditionalFormatting sqref="I1970">
    <cfRule type="expression" dxfId="11418" priority="11401">
      <formula>H1967=""</formula>
    </cfRule>
    <cfRule type="expression" dxfId="11417" priority="11412">
      <formula>H1967="Wärme/Kälte"</formula>
    </cfRule>
  </conditionalFormatting>
  <conditionalFormatting sqref="J1970">
    <cfRule type="expression" dxfId="11416" priority="11411">
      <formula>H1967="Wärme/Kälte"</formula>
    </cfRule>
  </conditionalFormatting>
  <conditionalFormatting sqref="K1970">
    <cfRule type="expression" dxfId="11415" priority="11410">
      <formula>H1967="Wärme/Kälte"</formula>
    </cfRule>
  </conditionalFormatting>
  <conditionalFormatting sqref="I1970">
    <cfRule type="expression" dxfId="11414" priority="11404">
      <formula>H1967="Strom"</formula>
    </cfRule>
    <cfRule type="expression" dxfId="11413" priority="11409">
      <formula>H1967="Erdgas"</formula>
    </cfRule>
  </conditionalFormatting>
  <conditionalFormatting sqref="J1970">
    <cfRule type="expression" dxfId="11412" priority="11403">
      <formula>H1967=""</formula>
    </cfRule>
    <cfRule type="expression" dxfId="11411" priority="11406">
      <formula>H1967="Strom"</formula>
    </cfRule>
    <cfRule type="expression" dxfId="11410" priority="11408">
      <formula>H1967="Erdgas"</formula>
    </cfRule>
  </conditionalFormatting>
  <conditionalFormatting sqref="K1970">
    <cfRule type="expression" dxfId="11409" priority="11402">
      <formula>H1967=""</formula>
    </cfRule>
    <cfRule type="expression" dxfId="11408" priority="11405">
      <formula>H1967="Strom"</formula>
    </cfRule>
    <cfRule type="expression" dxfId="11407" priority="11407">
      <formula>H1967="Erdgas"</formula>
    </cfRule>
  </conditionalFormatting>
  <conditionalFormatting sqref="I1979">
    <cfRule type="expression" dxfId="11406" priority="11400">
      <formula>H1976="Wärme/Kälte"</formula>
    </cfRule>
  </conditionalFormatting>
  <conditionalFormatting sqref="J1979">
    <cfRule type="expression" dxfId="11405" priority="11399">
      <formula>H1976="Wärme/Kälte"</formula>
    </cfRule>
  </conditionalFormatting>
  <conditionalFormatting sqref="K1979">
    <cfRule type="expression" dxfId="11404" priority="11398">
      <formula>H1976="Wärme/Kälte"</formula>
    </cfRule>
  </conditionalFormatting>
  <conditionalFormatting sqref="I1978">
    <cfRule type="expression" dxfId="11403" priority="11386">
      <formula>H1975=""</formula>
    </cfRule>
    <cfRule type="expression" dxfId="11402" priority="11397">
      <formula>H1975="Wärme/Kälte"</formula>
    </cfRule>
  </conditionalFormatting>
  <conditionalFormatting sqref="J1978">
    <cfRule type="expression" dxfId="11401" priority="11396">
      <formula>H1975="Wärme/Kälte"</formula>
    </cfRule>
  </conditionalFormatting>
  <conditionalFormatting sqref="K1978">
    <cfRule type="expression" dxfId="11400" priority="11395">
      <formula>H1975="Wärme/Kälte"</formula>
    </cfRule>
  </conditionalFormatting>
  <conditionalFormatting sqref="I1978">
    <cfRule type="expression" dxfId="11399" priority="11389">
      <formula>H1975="Strom"</formula>
    </cfRule>
    <cfRule type="expression" dxfId="11398" priority="11394">
      <formula>H1975="Erdgas"</formula>
    </cfRule>
  </conditionalFormatting>
  <conditionalFormatting sqref="J1978">
    <cfRule type="expression" dxfId="11397" priority="11388">
      <formula>H1975=""</formula>
    </cfRule>
    <cfRule type="expression" dxfId="11396" priority="11391">
      <formula>H1975="Strom"</formula>
    </cfRule>
    <cfRule type="expression" dxfId="11395" priority="11393">
      <formula>H1975="Erdgas"</formula>
    </cfRule>
  </conditionalFormatting>
  <conditionalFormatting sqref="K1978">
    <cfRule type="expression" dxfId="11394" priority="11387">
      <formula>H1975=""</formula>
    </cfRule>
    <cfRule type="expression" dxfId="11393" priority="11390">
      <formula>H1975="Strom"</formula>
    </cfRule>
    <cfRule type="expression" dxfId="11392" priority="11392">
      <formula>H1975="Erdgas"</formula>
    </cfRule>
  </conditionalFormatting>
  <conditionalFormatting sqref="I1987">
    <cfRule type="expression" dxfId="11391" priority="11385">
      <formula>H1984="Wärme/Kälte"</formula>
    </cfRule>
  </conditionalFormatting>
  <conditionalFormatting sqref="J1987">
    <cfRule type="expression" dxfId="11390" priority="11384">
      <formula>H1984="Wärme/Kälte"</formula>
    </cfRule>
  </conditionalFormatting>
  <conditionalFormatting sqref="K1987">
    <cfRule type="expression" dxfId="11389" priority="11383">
      <formula>H1984="Wärme/Kälte"</formula>
    </cfRule>
  </conditionalFormatting>
  <conditionalFormatting sqref="I1986">
    <cfRule type="expression" dxfId="11388" priority="11371">
      <formula>H1983=""</formula>
    </cfRule>
    <cfRule type="expression" dxfId="11387" priority="11382">
      <formula>H1983="Wärme/Kälte"</formula>
    </cfRule>
  </conditionalFormatting>
  <conditionalFormatting sqref="J1986">
    <cfRule type="expression" dxfId="11386" priority="11381">
      <formula>H1983="Wärme/Kälte"</formula>
    </cfRule>
  </conditionalFormatting>
  <conditionalFormatting sqref="K1986">
    <cfRule type="expression" dxfId="11385" priority="11380">
      <formula>H1983="Wärme/Kälte"</formula>
    </cfRule>
  </conditionalFormatting>
  <conditionalFormatting sqref="I1986">
    <cfRule type="expression" dxfId="11384" priority="11374">
      <formula>H1983="Strom"</formula>
    </cfRule>
    <cfRule type="expression" dxfId="11383" priority="11379">
      <formula>H1983="Erdgas"</formula>
    </cfRule>
  </conditionalFormatting>
  <conditionalFormatting sqref="J1986">
    <cfRule type="expression" dxfId="11382" priority="11373">
      <formula>H1983=""</formula>
    </cfRule>
    <cfRule type="expression" dxfId="11381" priority="11376">
      <formula>H1983="Strom"</formula>
    </cfRule>
    <cfRule type="expression" dxfId="11380" priority="11378">
      <formula>H1983="Erdgas"</formula>
    </cfRule>
  </conditionalFormatting>
  <conditionalFormatting sqref="K1986">
    <cfRule type="expression" dxfId="11379" priority="11372">
      <formula>H1983=""</formula>
    </cfRule>
    <cfRule type="expression" dxfId="11378" priority="11375">
      <formula>H1983="Strom"</formula>
    </cfRule>
    <cfRule type="expression" dxfId="11377" priority="11377">
      <formula>H1983="Erdgas"</formula>
    </cfRule>
  </conditionalFormatting>
  <conditionalFormatting sqref="I1995">
    <cfRule type="expression" dxfId="11376" priority="11370">
      <formula>H1992="Wärme/Kälte"</formula>
    </cfRule>
  </conditionalFormatting>
  <conditionalFormatting sqref="J1995">
    <cfRule type="expression" dxfId="11375" priority="11369">
      <formula>H1992="Wärme/Kälte"</formula>
    </cfRule>
  </conditionalFormatting>
  <conditionalFormatting sqref="K1995">
    <cfRule type="expression" dxfId="11374" priority="11368">
      <formula>H1992="Wärme/Kälte"</formula>
    </cfRule>
  </conditionalFormatting>
  <conditionalFormatting sqref="I1994">
    <cfRule type="expression" dxfId="11373" priority="11356">
      <formula>H1991=""</formula>
    </cfRule>
    <cfRule type="expression" dxfId="11372" priority="11367">
      <formula>H1991="Wärme/Kälte"</formula>
    </cfRule>
  </conditionalFormatting>
  <conditionalFormatting sqref="J1994">
    <cfRule type="expression" dxfId="11371" priority="11366">
      <formula>H1991="Wärme/Kälte"</formula>
    </cfRule>
  </conditionalFormatting>
  <conditionalFormatting sqref="K1994">
    <cfRule type="expression" dxfId="11370" priority="11365">
      <formula>H1991="Wärme/Kälte"</formula>
    </cfRule>
  </conditionalFormatting>
  <conditionalFormatting sqref="I1994">
    <cfRule type="expression" dxfId="11369" priority="11359">
      <formula>H1991="Strom"</formula>
    </cfRule>
    <cfRule type="expression" dxfId="11368" priority="11364">
      <formula>H1991="Erdgas"</formula>
    </cfRule>
  </conditionalFormatting>
  <conditionalFormatting sqref="J1994">
    <cfRule type="expression" dxfId="11367" priority="11358">
      <formula>H1991=""</formula>
    </cfRule>
    <cfRule type="expression" dxfId="11366" priority="11361">
      <formula>H1991="Strom"</formula>
    </cfRule>
    <cfRule type="expression" dxfId="11365" priority="11363">
      <formula>H1991="Erdgas"</formula>
    </cfRule>
  </conditionalFormatting>
  <conditionalFormatting sqref="K1994">
    <cfRule type="expression" dxfId="11364" priority="11357">
      <formula>H1991=""</formula>
    </cfRule>
    <cfRule type="expression" dxfId="11363" priority="11360">
      <formula>H1991="Strom"</formula>
    </cfRule>
    <cfRule type="expression" dxfId="11362" priority="11362">
      <formula>H1991="Erdgas"</formula>
    </cfRule>
  </conditionalFormatting>
  <conditionalFormatting sqref="I2003">
    <cfRule type="expression" dxfId="11361" priority="11355">
      <formula>H2000="Wärme/Kälte"</formula>
    </cfRule>
  </conditionalFormatting>
  <conditionalFormatting sqref="J2003">
    <cfRule type="expression" dxfId="11360" priority="11354">
      <formula>H2000="Wärme/Kälte"</formula>
    </cfRule>
  </conditionalFormatting>
  <conditionalFormatting sqref="K2003">
    <cfRule type="expression" dxfId="11359" priority="11353">
      <formula>H2000="Wärme/Kälte"</formula>
    </cfRule>
  </conditionalFormatting>
  <conditionalFormatting sqref="I2002">
    <cfRule type="expression" dxfId="11358" priority="11341">
      <formula>H1999=""</formula>
    </cfRule>
    <cfRule type="expression" dxfId="11357" priority="11352">
      <formula>H1999="Wärme/Kälte"</formula>
    </cfRule>
  </conditionalFormatting>
  <conditionalFormatting sqref="J2002">
    <cfRule type="expression" dxfId="11356" priority="11351">
      <formula>H1999="Wärme/Kälte"</formula>
    </cfRule>
  </conditionalFormatting>
  <conditionalFormatting sqref="K2002">
    <cfRule type="expression" dxfId="11355" priority="11350">
      <formula>H1999="Wärme/Kälte"</formula>
    </cfRule>
  </conditionalFormatting>
  <conditionalFormatting sqref="I2002">
    <cfRule type="expression" dxfId="11354" priority="11344">
      <formula>H1999="Strom"</formula>
    </cfRule>
    <cfRule type="expression" dxfId="11353" priority="11349">
      <formula>H1999="Erdgas"</formula>
    </cfRule>
  </conditionalFormatting>
  <conditionalFormatting sqref="J2002">
    <cfRule type="expression" dxfId="11352" priority="11343">
      <formula>H1999=""</formula>
    </cfRule>
    <cfRule type="expression" dxfId="11351" priority="11346">
      <formula>H1999="Strom"</formula>
    </cfRule>
    <cfRule type="expression" dxfId="11350" priority="11348">
      <formula>H1999="Erdgas"</formula>
    </cfRule>
  </conditionalFormatting>
  <conditionalFormatting sqref="K2002">
    <cfRule type="expression" dxfId="11349" priority="11342">
      <formula>H1999=""</formula>
    </cfRule>
    <cfRule type="expression" dxfId="11348" priority="11345">
      <formula>H1999="Strom"</formula>
    </cfRule>
    <cfRule type="expression" dxfId="11347" priority="11347">
      <formula>H1999="Erdgas"</formula>
    </cfRule>
  </conditionalFormatting>
  <conditionalFormatting sqref="I2011">
    <cfRule type="expression" dxfId="11346" priority="11340">
      <formula>H2008="Wärme/Kälte"</formula>
    </cfRule>
  </conditionalFormatting>
  <conditionalFormatting sqref="J2011">
    <cfRule type="expression" dxfId="11345" priority="11339">
      <formula>H2008="Wärme/Kälte"</formula>
    </cfRule>
  </conditionalFormatting>
  <conditionalFormatting sqref="K2011">
    <cfRule type="expression" dxfId="11344" priority="11338">
      <formula>H2008="Wärme/Kälte"</formula>
    </cfRule>
  </conditionalFormatting>
  <conditionalFormatting sqref="I2010">
    <cfRule type="expression" dxfId="11343" priority="11326">
      <formula>H2007=""</formula>
    </cfRule>
    <cfRule type="expression" dxfId="11342" priority="11337">
      <formula>H2007="Wärme/Kälte"</formula>
    </cfRule>
  </conditionalFormatting>
  <conditionalFormatting sqref="J2010">
    <cfRule type="expression" dxfId="11341" priority="11336">
      <formula>H2007="Wärme/Kälte"</formula>
    </cfRule>
  </conditionalFormatting>
  <conditionalFormatting sqref="K2010">
    <cfRule type="expression" dxfId="11340" priority="11335">
      <formula>H2007="Wärme/Kälte"</formula>
    </cfRule>
  </conditionalFormatting>
  <conditionalFormatting sqref="I2010">
    <cfRule type="expression" dxfId="11339" priority="11329">
      <formula>H2007="Strom"</formula>
    </cfRule>
    <cfRule type="expression" dxfId="11338" priority="11334">
      <formula>H2007="Erdgas"</formula>
    </cfRule>
  </conditionalFormatting>
  <conditionalFormatting sqref="J2010">
    <cfRule type="expression" dxfId="11337" priority="11328">
      <formula>H2007=""</formula>
    </cfRule>
    <cfRule type="expression" dxfId="11336" priority="11331">
      <formula>H2007="Strom"</formula>
    </cfRule>
    <cfRule type="expression" dxfId="11335" priority="11333">
      <formula>H2007="Erdgas"</formula>
    </cfRule>
  </conditionalFormatting>
  <conditionalFormatting sqref="K2010">
    <cfRule type="expression" dxfId="11334" priority="11327">
      <formula>H2007=""</formula>
    </cfRule>
    <cfRule type="expression" dxfId="11333" priority="11330">
      <formula>H2007="Strom"</formula>
    </cfRule>
    <cfRule type="expression" dxfId="11332" priority="11332">
      <formula>H2007="Erdgas"</formula>
    </cfRule>
  </conditionalFormatting>
  <conditionalFormatting sqref="I2019">
    <cfRule type="expression" dxfId="11331" priority="11325">
      <formula>H2016="Wärme/Kälte"</formula>
    </cfRule>
  </conditionalFormatting>
  <conditionalFormatting sqref="J2019">
    <cfRule type="expression" dxfId="11330" priority="11324">
      <formula>H2016="Wärme/Kälte"</formula>
    </cfRule>
  </conditionalFormatting>
  <conditionalFormatting sqref="K2019">
    <cfRule type="expression" dxfId="11329" priority="11323">
      <formula>H2016="Wärme/Kälte"</formula>
    </cfRule>
  </conditionalFormatting>
  <conditionalFormatting sqref="I2018">
    <cfRule type="expression" dxfId="11328" priority="11311">
      <formula>H2015=""</formula>
    </cfRule>
    <cfRule type="expression" dxfId="11327" priority="11322">
      <formula>H2015="Wärme/Kälte"</formula>
    </cfRule>
  </conditionalFormatting>
  <conditionalFormatting sqref="J2018">
    <cfRule type="expression" dxfId="11326" priority="11321">
      <formula>H2015="Wärme/Kälte"</formula>
    </cfRule>
  </conditionalFormatting>
  <conditionalFormatting sqref="K2018">
    <cfRule type="expression" dxfId="11325" priority="11320">
      <formula>H2015="Wärme/Kälte"</formula>
    </cfRule>
  </conditionalFormatting>
  <conditionalFormatting sqref="I2018">
    <cfRule type="expression" dxfId="11324" priority="11314">
      <formula>H2015="Strom"</formula>
    </cfRule>
    <cfRule type="expression" dxfId="11323" priority="11319">
      <formula>H2015="Erdgas"</formula>
    </cfRule>
  </conditionalFormatting>
  <conditionalFormatting sqref="J2018">
    <cfRule type="expression" dxfId="11322" priority="11313">
      <formula>H2015=""</formula>
    </cfRule>
    <cfRule type="expression" dxfId="11321" priority="11316">
      <formula>H2015="Strom"</formula>
    </cfRule>
    <cfRule type="expression" dxfId="11320" priority="11318">
      <formula>H2015="Erdgas"</formula>
    </cfRule>
  </conditionalFormatting>
  <conditionalFormatting sqref="K2018">
    <cfRule type="expression" dxfId="11319" priority="11312">
      <formula>H2015=""</formula>
    </cfRule>
    <cfRule type="expression" dxfId="11318" priority="11315">
      <formula>H2015="Strom"</formula>
    </cfRule>
    <cfRule type="expression" dxfId="11317" priority="11317">
      <formula>H2015="Erdgas"</formula>
    </cfRule>
  </conditionalFormatting>
  <conditionalFormatting sqref="I2027">
    <cfRule type="expression" dxfId="11316" priority="11310">
      <formula>H2024="Wärme/Kälte"</formula>
    </cfRule>
  </conditionalFormatting>
  <conditionalFormatting sqref="J2027">
    <cfRule type="expression" dxfId="11315" priority="11309">
      <formula>H2024="Wärme/Kälte"</formula>
    </cfRule>
  </conditionalFormatting>
  <conditionalFormatting sqref="K2027">
    <cfRule type="expression" dxfId="11314" priority="11308">
      <formula>H2024="Wärme/Kälte"</formula>
    </cfRule>
  </conditionalFormatting>
  <conditionalFormatting sqref="I2026">
    <cfRule type="expression" dxfId="11313" priority="11296">
      <formula>H2023=""</formula>
    </cfRule>
    <cfRule type="expression" dxfId="11312" priority="11307">
      <formula>H2023="Wärme/Kälte"</formula>
    </cfRule>
  </conditionalFormatting>
  <conditionalFormatting sqref="J2026">
    <cfRule type="expression" dxfId="11311" priority="11306">
      <formula>H2023="Wärme/Kälte"</formula>
    </cfRule>
  </conditionalFormatting>
  <conditionalFormatting sqref="K2026">
    <cfRule type="expression" dxfId="11310" priority="11305">
      <formula>H2023="Wärme/Kälte"</formula>
    </cfRule>
  </conditionalFormatting>
  <conditionalFormatting sqref="I2026">
    <cfRule type="expression" dxfId="11309" priority="11299">
      <formula>H2023="Strom"</formula>
    </cfRule>
    <cfRule type="expression" dxfId="11308" priority="11304">
      <formula>H2023="Erdgas"</formula>
    </cfRule>
  </conditionalFormatting>
  <conditionalFormatting sqref="J2026">
    <cfRule type="expression" dxfId="11307" priority="11298">
      <formula>H2023=""</formula>
    </cfRule>
    <cfRule type="expression" dxfId="11306" priority="11301">
      <formula>H2023="Strom"</formula>
    </cfRule>
    <cfRule type="expression" dxfId="11305" priority="11303">
      <formula>H2023="Erdgas"</formula>
    </cfRule>
  </conditionalFormatting>
  <conditionalFormatting sqref="K2026">
    <cfRule type="expression" dxfId="11304" priority="11297">
      <formula>H2023=""</formula>
    </cfRule>
    <cfRule type="expression" dxfId="11303" priority="11300">
      <formula>H2023="Strom"</formula>
    </cfRule>
    <cfRule type="expression" dxfId="11302" priority="11302">
      <formula>H2023="Erdgas"</formula>
    </cfRule>
  </conditionalFormatting>
  <conditionalFormatting sqref="I2035">
    <cfRule type="expression" dxfId="11301" priority="11295">
      <formula>H2032="Wärme/Kälte"</formula>
    </cfRule>
  </conditionalFormatting>
  <conditionalFormatting sqref="J2035">
    <cfRule type="expression" dxfId="11300" priority="11294">
      <formula>H2032="Wärme/Kälte"</formula>
    </cfRule>
  </conditionalFormatting>
  <conditionalFormatting sqref="K2035">
    <cfRule type="expression" dxfId="11299" priority="11293">
      <formula>H2032="Wärme/Kälte"</formula>
    </cfRule>
  </conditionalFormatting>
  <conditionalFormatting sqref="I2034">
    <cfRule type="expression" dxfId="11298" priority="11281">
      <formula>H2031=""</formula>
    </cfRule>
    <cfRule type="expression" dxfId="11297" priority="11292">
      <formula>H2031="Wärme/Kälte"</formula>
    </cfRule>
  </conditionalFormatting>
  <conditionalFormatting sqref="J2034">
    <cfRule type="expression" dxfId="11296" priority="11291">
      <formula>H2031="Wärme/Kälte"</formula>
    </cfRule>
  </conditionalFormatting>
  <conditionalFormatting sqref="K2034">
    <cfRule type="expression" dxfId="11295" priority="11290">
      <formula>H2031="Wärme/Kälte"</formula>
    </cfRule>
  </conditionalFormatting>
  <conditionalFormatting sqref="I2034">
    <cfRule type="expression" dxfId="11294" priority="11284">
      <formula>H2031="Strom"</formula>
    </cfRule>
    <cfRule type="expression" dxfId="11293" priority="11289">
      <formula>H2031="Erdgas"</formula>
    </cfRule>
  </conditionalFormatting>
  <conditionalFormatting sqref="J2034">
    <cfRule type="expression" dxfId="11292" priority="11283">
      <formula>H2031=""</formula>
    </cfRule>
    <cfRule type="expression" dxfId="11291" priority="11286">
      <formula>H2031="Strom"</formula>
    </cfRule>
    <cfRule type="expression" dxfId="11290" priority="11288">
      <formula>H2031="Erdgas"</formula>
    </cfRule>
  </conditionalFormatting>
  <conditionalFormatting sqref="K2034">
    <cfRule type="expression" dxfId="11289" priority="11282">
      <formula>H2031=""</formula>
    </cfRule>
    <cfRule type="expression" dxfId="11288" priority="11285">
      <formula>H2031="Strom"</formula>
    </cfRule>
    <cfRule type="expression" dxfId="11287" priority="11287">
      <formula>H2031="Erdgas"</formula>
    </cfRule>
  </conditionalFormatting>
  <conditionalFormatting sqref="I2043">
    <cfRule type="expression" dxfId="11286" priority="11280">
      <formula>H2040="Wärme/Kälte"</formula>
    </cfRule>
  </conditionalFormatting>
  <conditionalFormatting sqref="J2043">
    <cfRule type="expression" dxfId="11285" priority="11279">
      <formula>H2040="Wärme/Kälte"</formula>
    </cfRule>
  </conditionalFormatting>
  <conditionalFormatting sqref="K2043">
    <cfRule type="expression" dxfId="11284" priority="11278">
      <formula>H2040="Wärme/Kälte"</formula>
    </cfRule>
  </conditionalFormatting>
  <conditionalFormatting sqref="I2042">
    <cfRule type="expression" dxfId="11283" priority="11266">
      <formula>H2039=""</formula>
    </cfRule>
    <cfRule type="expression" dxfId="11282" priority="11277">
      <formula>H2039="Wärme/Kälte"</formula>
    </cfRule>
  </conditionalFormatting>
  <conditionalFormatting sqref="J2042">
    <cfRule type="expression" dxfId="11281" priority="11276">
      <formula>H2039="Wärme/Kälte"</formula>
    </cfRule>
  </conditionalFormatting>
  <conditionalFormatting sqref="K2042">
    <cfRule type="expression" dxfId="11280" priority="11275">
      <formula>H2039="Wärme/Kälte"</formula>
    </cfRule>
  </conditionalFormatting>
  <conditionalFormatting sqref="I2042">
    <cfRule type="expression" dxfId="11279" priority="11269">
      <formula>H2039="Strom"</formula>
    </cfRule>
    <cfRule type="expression" dxfId="11278" priority="11274">
      <formula>H2039="Erdgas"</formula>
    </cfRule>
  </conditionalFormatting>
  <conditionalFormatting sqref="J2042">
    <cfRule type="expression" dxfId="11277" priority="11268">
      <formula>H2039=""</formula>
    </cfRule>
    <cfRule type="expression" dxfId="11276" priority="11271">
      <formula>H2039="Strom"</formula>
    </cfRule>
    <cfRule type="expression" dxfId="11275" priority="11273">
      <formula>H2039="Erdgas"</formula>
    </cfRule>
  </conditionalFormatting>
  <conditionalFormatting sqref="K2042">
    <cfRule type="expression" dxfId="11274" priority="11267">
      <formula>H2039=""</formula>
    </cfRule>
    <cfRule type="expression" dxfId="11273" priority="11270">
      <formula>H2039="Strom"</formula>
    </cfRule>
    <cfRule type="expression" dxfId="11272" priority="11272">
      <formula>H2039="Erdgas"</formula>
    </cfRule>
  </conditionalFormatting>
  <conditionalFormatting sqref="I2051">
    <cfRule type="expression" dxfId="11271" priority="11265">
      <formula>H2048="Wärme/Kälte"</formula>
    </cfRule>
  </conditionalFormatting>
  <conditionalFormatting sqref="J2051">
    <cfRule type="expression" dxfId="11270" priority="11264">
      <formula>H2048="Wärme/Kälte"</formula>
    </cfRule>
  </conditionalFormatting>
  <conditionalFormatting sqref="K2051">
    <cfRule type="expression" dxfId="11269" priority="11263">
      <formula>H2048="Wärme/Kälte"</formula>
    </cfRule>
  </conditionalFormatting>
  <conditionalFormatting sqref="I2050">
    <cfRule type="expression" dxfId="11268" priority="11251">
      <formula>H2047=""</formula>
    </cfRule>
    <cfRule type="expression" dxfId="11267" priority="11262">
      <formula>H2047="Wärme/Kälte"</formula>
    </cfRule>
  </conditionalFormatting>
  <conditionalFormatting sqref="J2050">
    <cfRule type="expression" dxfId="11266" priority="11261">
      <formula>H2047="Wärme/Kälte"</formula>
    </cfRule>
  </conditionalFormatting>
  <conditionalFormatting sqref="K2050">
    <cfRule type="expression" dxfId="11265" priority="11260">
      <formula>H2047="Wärme/Kälte"</formula>
    </cfRule>
  </conditionalFormatting>
  <conditionalFormatting sqref="I2050">
    <cfRule type="expression" dxfId="11264" priority="11254">
      <formula>H2047="Strom"</formula>
    </cfRule>
    <cfRule type="expression" dxfId="11263" priority="11259">
      <formula>H2047="Erdgas"</formula>
    </cfRule>
  </conditionalFormatting>
  <conditionalFormatting sqref="J2050">
    <cfRule type="expression" dxfId="11262" priority="11253">
      <formula>H2047=""</formula>
    </cfRule>
    <cfRule type="expression" dxfId="11261" priority="11256">
      <formula>H2047="Strom"</formula>
    </cfRule>
    <cfRule type="expression" dxfId="11260" priority="11258">
      <formula>H2047="Erdgas"</formula>
    </cfRule>
  </conditionalFormatting>
  <conditionalFormatting sqref="K2050">
    <cfRule type="expression" dxfId="11259" priority="11252">
      <formula>H2047=""</formula>
    </cfRule>
    <cfRule type="expression" dxfId="11258" priority="11255">
      <formula>H2047="Strom"</formula>
    </cfRule>
    <cfRule type="expression" dxfId="11257" priority="11257">
      <formula>H2047="Erdgas"</formula>
    </cfRule>
  </conditionalFormatting>
  <conditionalFormatting sqref="I2059">
    <cfRule type="expression" dxfId="11256" priority="11250">
      <formula>H2056="Wärme/Kälte"</formula>
    </cfRule>
  </conditionalFormatting>
  <conditionalFormatting sqref="J2059">
    <cfRule type="expression" dxfId="11255" priority="11249">
      <formula>H2056="Wärme/Kälte"</formula>
    </cfRule>
  </conditionalFormatting>
  <conditionalFormatting sqref="K2059">
    <cfRule type="expression" dxfId="11254" priority="11248">
      <formula>H2056="Wärme/Kälte"</formula>
    </cfRule>
  </conditionalFormatting>
  <conditionalFormatting sqref="I2058">
    <cfRule type="expression" dxfId="11253" priority="11236">
      <formula>H2055=""</formula>
    </cfRule>
    <cfRule type="expression" dxfId="11252" priority="11247">
      <formula>H2055="Wärme/Kälte"</formula>
    </cfRule>
  </conditionalFormatting>
  <conditionalFormatting sqref="J2058">
    <cfRule type="expression" dxfId="11251" priority="11246">
      <formula>H2055="Wärme/Kälte"</formula>
    </cfRule>
  </conditionalFormatting>
  <conditionalFormatting sqref="K2058">
    <cfRule type="expression" dxfId="11250" priority="11245">
      <formula>H2055="Wärme/Kälte"</formula>
    </cfRule>
  </conditionalFormatting>
  <conditionalFormatting sqref="I2058">
    <cfRule type="expression" dxfId="11249" priority="11239">
      <formula>H2055="Strom"</formula>
    </cfRule>
    <cfRule type="expression" dxfId="11248" priority="11244">
      <formula>H2055="Erdgas"</formula>
    </cfRule>
  </conditionalFormatting>
  <conditionalFormatting sqref="J2058">
    <cfRule type="expression" dxfId="11247" priority="11238">
      <formula>H2055=""</formula>
    </cfRule>
    <cfRule type="expression" dxfId="11246" priority="11241">
      <formula>H2055="Strom"</formula>
    </cfRule>
    <cfRule type="expression" dxfId="11245" priority="11243">
      <formula>H2055="Erdgas"</formula>
    </cfRule>
  </conditionalFormatting>
  <conditionalFormatting sqref="K2058">
    <cfRule type="expression" dxfId="11244" priority="11237">
      <formula>H2055=""</formula>
    </cfRule>
    <cfRule type="expression" dxfId="11243" priority="11240">
      <formula>H2055="Strom"</formula>
    </cfRule>
    <cfRule type="expression" dxfId="11242" priority="11242">
      <formula>H2055="Erdgas"</formula>
    </cfRule>
  </conditionalFormatting>
  <conditionalFormatting sqref="I2067">
    <cfRule type="expression" dxfId="11241" priority="11235">
      <formula>H2064="Wärme/Kälte"</formula>
    </cfRule>
  </conditionalFormatting>
  <conditionalFormatting sqref="J2067">
    <cfRule type="expression" dxfId="11240" priority="11234">
      <formula>H2064="Wärme/Kälte"</formula>
    </cfRule>
  </conditionalFormatting>
  <conditionalFormatting sqref="K2067">
    <cfRule type="expression" dxfId="11239" priority="11233">
      <formula>H2064="Wärme/Kälte"</formula>
    </cfRule>
  </conditionalFormatting>
  <conditionalFormatting sqref="I2066">
    <cfRule type="expression" dxfId="11238" priority="11221">
      <formula>H2063=""</formula>
    </cfRule>
    <cfRule type="expression" dxfId="11237" priority="11232">
      <formula>H2063="Wärme/Kälte"</formula>
    </cfRule>
  </conditionalFormatting>
  <conditionalFormatting sqref="J2066">
    <cfRule type="expression" dxfId="11236" priority="11231">
      <formula>H2063="Wärme/Kälte"</formula>
    </cfRule>
  </conditionalFormatting>
  <conditionalFormatting sqref="K2066">
    <cfRule type="expression" dxfId="11235" priority="11230">
      <formula>H2063="Wärme/Kälte"</formula>
    </cfRule>
  </conditionalFormatting>
  <conditionalFormatting sqref="I2066">
    <cfRule type="expression" dxfId="11234" priority="11224">
      <formula>H2063="Strom"</formula>
    </cfRule>
    <cfRule type="expression" dxfId="11233" priority="11229">
      <formula>H2063="Erdgas"</formula>
    </cfRule>
  </conditionalFormatting>
  <conditionalFormatting sqref="J2066">
    <cfRule type="expression" dxfId="11232" priority="11223">
      <formula>H2063=""</formula>
    </cfRule>
    <cfRule type="expression" dxfId="11231" priority="11226">
      <formula>H2063="Strom"</formula>
    </cfRule>
    <cfRule type="expression" dxfId="11230" priority="11228">
      <formula>H2063="Erdgas"</formula>
    </cfRule>
  </conditionalFormatting>
  <conditionalFormatting sqref="K2066">
    <cfRule type="expression" dxfId="11229" priority="11222">
      <formula>H2063=""</formula>
    </cfRule>
    <cfRule type="expression" dxfId="11228" priority="11225">
      <formula>H2063="Strom"</formula>
    </cfRule>
    <cfRule type="expression" dxfId="11227" priority="11227">
      <formula>H2063="Erdgas"</formula>
    </cfRule>
  </conditionalFormatting>
  <conditionalFormatting sqref="I2075">
    <cfRule type="expression" dxfId="11226" priority="11220">
      <formula>H2072="Wärme/Kälte"</formula>
    </cfRule>
  </conditionalFormatting>
  <conditionalFormatting sqref="J2075">
    <cfRule type="expression" dxfId="11225" priority="11219">
      <formula>H2072="Wärme/Kälte"</formula>
    </cfRule>
  </conditionalFormatting>
  <conditionalFormatting sqref="K2075">
    <cfRule type="expression" dxfId="11224" priority="11218">
      <formula>H2072="Wärme/Kälte"</formula>
    </cfRule>
  </conditionalFormatting>
  <conditionalFormatting sqref="I2074">
    <cfRule type="expression" dxfId="11223" priority="11206">
      <formula>H2071=""</formula>
    </cfRule>
    <cfRule type="expression" dxfId="11222" priority="11217">
      <formula>H2071="Wärme/Kälte"</formula>
    </cfRule>
  </conditionalFormatting>
  <conditionalFormatting sqref="J2074">
    <cfRule type="expression" dxfId="11221" priority="11216">
      <formula>H2071="Wärme/Kälte"</formula>
    </cfRule>
  </conditionalFormatting>
  <conditionalFormatting sqref="K2074">
    <cfRule type="expression" dxfId="11220" priority="11215">
      <formula>H2071="Wärme/Kälte"</formula>
    </cfRule>
  </conditionalFormatting>
  <conditionalFormatting sqref="I2074">
    <cfRule type="expression" dxfId="11219" priority="11209">
      <formula>H2071="Strom"</formula>
    </cfRule>
    <cfRule type="expression" dxfId="11218" priority="11214">
      <formula>H2071="Erdgas"</formula>
    </cfRule>
  </conditionalFormatting>
  <conditionalFormatting sqref="J2074">
    <cfRule type="expression" dxfId="11217" priority="11208">
      <formula>H2071=""</formula>
    </cfRule>
    <cfRule type="expression" dxfId="11216" priority="11211">
      <formula>H2071="Strom"</formula>
    </cfRule>
    <cfRule type="expression" dxfId="11215" priority="11213">
      <formula>H2071="Erdgas"</formula>
    </cfRule>
  </conditionalFormatting>
  <conditionalFormatting sqref="K2074">
    <cfRule type="expression" dxfId="11214" priority="11207">
      <formula>H2071=""</formula>
    </cfRule>
    <cfRule type="expression" dxfId="11213" priority="11210">
      <formula>H2071="Strom"</formula>
    </cfRule>
    <cfRule type="expression" dxfId="11212" priority="11212">
      <formula>H2071="Erdgas"</formula>
    </cfRule>
  </conditionalFormatting>
  <conditionalFormatting sqref="I2083">
    <cfRule type="expression" dxfId="11211" priority="11205">
      <formula>H2080="Wärme/Kälte"</formula>
    </cfRule>
  </conditionalFormatting>
  <conditionalFormatting sqref="J2083">
    <cfRule type="expression" dxfId="11210" priority="11204">
      <formula>H2080="Wärme/Kälte"</formula>
    </cfRule>
  </conditionalFormatting>
  <conditionalFormatting sqref="K2083">
    <cfRule type="expression" dxfId="11209" priority="11203">
      <formula>H2080="Wärme/Kälte"</formula>
    </cfRule>
  </conditionalFormatting>
  <conditionalFormatting sqref="I2082">
    <cfRule type="expression" dxfId="11208" priority="11191">
      <formula>H2079=""</formula>
    </cfRule>
    <cfRule type="expression" dxfId="11207" priority="11202">
      <formula>H2079="Wärme/Kälte"</formula>
    </cfRule>
  </conditionalFormatting>
  <conditionalFormatting sqref="J2082">
    <cfRule type="expression" dxfId="11206" priority="11201">
      <formula>H2079="Wärme/Kälte"</formula>
    </cfRule>
  </conditionalFormatting>
  <conditionalFormatting sqref="K2082">
    <cfRule type="expression" dxfId="11205" priority="11200">
      <formula>H2079="Wärme/Kälte"</formula>
    </cfRule>
  </conditionalFormatting>
  <conditionalFormatting sqref="I2082">
    <cfRule type="expression" dxfId="11204" priority="11194">
      <formula>H2079="Strom"</formula>
    </cfRule>
    <cfRule type="expression" dxfId="11203" priority="11199">
      <formula>H2079="Erdgas"</formula>
    </cfRule>
  </conditionalFormatting>
  <conditionalFormatting sqref="J2082">
    <cfRule type="expression" dxfId="11202" priority="11193">
      <formula>H2079=""</formula>
    </cfRule>
    <cfRule type="expression" dxfId="11201" priority="11196">
      <formula>H2079="Strom"</formula>
    </cfRule>
    <cfRule type="expression" dxfId="11200" priority="11198">
      <formula>H2079="Erdgas"</formula>
    </cfRule>
  </conditionalFormatting>
  <conditionalFormatting sqref="K2082">
    <cfRule type="expression" dxfId="11199" priority="11192">
      <formula>H2079=""</formula>
    </cfRule>
    <cfRule type="expression" dxfId="11198" priority="11195">
      <formula>H2079="Strom"</formula>
    </cfRule>
    <cfRule type="expression" dxfId="11197" priority="11197">
      <formula>H2079="Erdgas"</formula>
    </cfRule>
  </conditionalFormatting>
  <conditionalFormatting sqref="I2091">
    <cfRule type="expression" dxfId="11196" priority="11190">
      <formula>H2088="Wärme/Kälte"</formula>
    </cfRule>
  </conditionalFormatting>
  <conditionalFormatting sqref="J2091">
    <cfRule type="expression" dxfId="11195" priority="11189">
      <formula>H2088="Wärme/Kälte"</formula>
    </cfRule>
  </conditionalFormatting>
  <conditionalFormatting sqref="K2091">
    <cfRule type="expression" dxfId="11194" priority="11188">
      <formula>H2088="Wärme/Kälte"</formula>
    </cfRule>
  </conditionalFormatting>
  <conditionalFormatting sqref="I2090">
    <cfRule type="expression" dxfId="11193" priority="11176">
      <formula>H2087=""</formula>
    </cfRule>
    <cfRule type="expression" dxfId="11192" priority="11187">
      <formula>H2087="Wärme/Kälte"</formula>
    </cfRule>
  </conditionalFormatting>
  <conditionalFormatting sqref="J2090">
    <cfRule type="expression" dxfId="11191" priority="11186">
      <formula>H2087="Wärme/Kälte"</formula>
    </cfRule>
  </conditionalFormatting>
  <conditionalFormatting sqref="K2090">
    <cfRule type="expression" dxfId="11190" priority="11185">
      <formula>H2087="Wärme/Kälte"</formula>
    </cfRule>
  </conditionalFormatting>
  <conditionalFormatting sqref="I2090">
    <cfRule type="expression" dxfId="11189" priority="11179">
      <formula>H2087="Strom"</formula>
    </cfRule>
    <cfRule type="expression" dxfId="11188" priority="11184">
      <formula>H2087="Erdgas"</formula>
    </cfRule>
  </conditionalFormatting>
  <conditionalFormatting sqref="J2090">
    <cfRule type="expression" dxfId="11187" priority="11178">
      <formula>H2087=""</formula>
    </cfRule>
    <cfRule type="expression" dxfId="11186" priority="11181">
      <formula>H2087="Strom"</formula>
    </cfRule>
    <cfRule type="expression" dxfId="11185" priority="11183">
      <formula>H2087="Erdgas"</formula>
    </cfRule>
  </conditionalFormatting>
  <conditionalFormatting sqref="K2090">
    <cfRule type="expression" dxfId="11184" priority="11177">
      <formula>H2087=""</formula>
    </cfRule>
    <cfRule type="expression" dxfId="11183" priority="11180">
      <formula>H2087="Strom"</formula>
    </cfRule>
    <cfRule type="expression" dxfId="11182" priority="11182">
      <formula>H2087="Erdgas"</formula>
    </cfRule>
  </conditionalFormatting>
  <conditionalFormatting sqref="I2099">
    <cfRule type="expression" dxfId="11181" priority="11175">
      <formula>H2096="Wärme/Kälte"</formula>
    </cfRule>
  </conditionalFormatting>
  <conditionalFormatting sqref="J2099">
    <cfRule type="expression" dxfId="11180" priority="11174">
      <formula>H2096="Wärme/Kälte"</formula>
    </cfRule>
  </conditionalFormatting>
  <conditionalFormatting sqref="K2099">
    <cfRule type="expression" dxfId="11179" priority="11173">
      <formula>H2096="Wärme/Kälte"</formula>
    </cfRule>
  </conditionalFormatting>
  <conditionalFormatting sqref="I2098">
    <cfRule type="expression" dxfId="11178" priority="11161">
      <formula>H2095=""</formula>
    </cfRule>
    <cfRule type="expression" dxfId="11177" priority="11172">
      <formula>H2095="Wärme/Kälte"</formula>
    </cfRule>
  </conditionalFormatting>
  <conditionalFormatting sqref="J2098">
    <cfRule type="expression" dxfId="11176" priority="11171">
      <formula>H2095="Wärme/Kälte"</formula>
    </cfRule>
  </conditionalFormatting>
  <conditionalFormatting sqref="K2098">
    <cfRule type="expression" dxfId="11175" priority="11170">
      <formula>H2095="Wärme/Kälte"</formula>
    </cfRule>
  </conditionalFormatting>
  <conditionalFormatting sqref="I2098">
    <cfRule type="expression" dxfId="11174" priority="11164">
      <formula>H2095="Strom"</formula>
    </cfRule>
    <cfRule type="expression" dxfId="11173" priority="11169">
      <formula>H2095="Erdgas"</formula>
    </cfRule>
  </conditionalFormatting>
  <conditionalFormatting sqref="J2098">
    <cfRule type="expression" dxfId="11172" priority="11163">
      <formula>H2095=""</formula>
    </cfRule>
    <cfRule type="expression" dxfId="11171" priority="11166">
      <formula>H2095="Strom"</formula>
    </cfRule>
    <cfRule type="expression" dxfId="11170" priority="11168">
      <formula>H2095="Erdgas"</formula>
    </cfRule>
  </conditionalFormatting>
  <conditionalFormatting sqref="K2098">
    <cfRule type="expression" dxfId="11169" priority="11162">
      <formula>H2095=""</formula>
    </cfRule>
    <cfRule type="expression" dxfId="11168" priority="11165">
      <formula>H2095="Strom"</formula>
    </cfRule>
    <cfRule type="expression" dxfId="11167" priority="11167">
      <formula>H2095="Erdgas"</formula>
    </cfRule>
  </conditionalFormatting>
  <conditionalFormatting sqref="I2107">
    <cfRule type="expression" dxfId="11166" priority="11160">
      <formula>H2104="Wärme/Kälte"</formula>
    </cfRule>
  </conditionalFormatting>
  <conditionalFormatting sqref="J2107">
    <cfRule type="expression" dxfId="11165" priority="11159">
      <formula>H2104="Wärme/Kälte"</formula>
    </cfRule>
  </conditionalFormatting>
  <conditionalFormatting sqref="K2107">
    <cfRule type="expression" dxfId="11164" priority="11158">
      <formula>H2104="Wärme/Kälte"</formula>
    </cfRule>
  </conditionalFormatting>
  <conditionalFormatting sqref="I2106">
    <cfRule type="expression" dxfId="11163" priority="11146">
      <formula>H2103=""</formula>
    </cfRule>
    <cfRule type="expression" dxfId="11162" priority="11157">
      <formula>H2103="Wärme/Kälte"</formula>
    </cfRule>
  </conditionalFormatting>
  <conditionalFormatting sqref="J2106">
    <cfRule type="expression" dxfId="11161" priority="11156">
      <formula>H2103="Wärme/Kälte"</formula>
    </cfRule>
  </conditionalFormatting>
  <conditionalFormatting sqref="K2106">
    <cfRule type="expression" dxfId="11160" priority="11155">
      <formula>H2103="Wärme/Kälte"</formula>
    </cfRule>
  </conditionalFormatting>
  <conditionalFormatting sqref="I2106">
    <cfRule type="expression" dxfId="11159" priority="11149">
      <formula>H2103="Strom"</formula>
    </cfRule>
    <cfRule type="expression" dxfId="11158" priority="11154">
      <formula>H2103="Erdgas"</formula>
    </cfRule>
  </conditionalFormatting>
  <conditionalFormatting sqref="J2106">
    <cfRule type="expression" dxfId="11157" priority="11148">
      <formula>H2103=""</formula>
    </cfRule>
    <cfRule type="expression" dxfId="11156" priority="11151">
      <formula>H2103="Strom"</formula>
    </cfRule>
    <cfRule type="expression" dxfId="11155" priority="11153">
      <formula>H2103="Erdgas"</formula>
    </cfRule>
  </conditionalFormatting>
  <conditionalFormatting sqref="K2106">
    <cfRule type="expression" dxfId="11154" priority="11147">
      <formula>H2103=""</formula>
    </cfRule>
    <cfRule type="expression" dxfId="11153" priority="11150">
      <formula>H2103="Strom"</formula>
    </cfRule>
    <cfRule type="expression" dxfId="11152" priority="11152">
      <formula>H2103="Erdgas"</formula>
    </cfRule>
  </conditionalFormatting>
  <conditionalFormatting sqref="I2115">
    <cfRule type="expression" dxfId="11151" priority="11145">
      <formula>H2112="Wärme/Kälte"</formula>
    </cfRule>
  </conditionalFormatting>
  <conditionalFormatting sqref="J2115">
    <cfRule type="expression" dxfId="11150" priority="11144">
      <formula>H2112="Wärme/Kälte"</formula>
    </cfRule>
  </conditionalFormatting>
  <conditionalFormatting sqref="K2115">
    <cfRule type="expression" dxfId="11149" priority="11143">
      <formula>H2112="Wärme/Kälte"</formula>
    </cfRule>
  </conditionalFormatting>
  <conditionalFormatting sqref="I2114">
    <cfRule type="expression" dxfId="11148" priority="11131">
      <formula>H2111=""</formula>
    </cfRule>
    <cfRule type="expression" dxfId="11147" priority="11142">
      <formula>H2111="Wärme/Kälte"</formula>
    </cfRule>
  </conditionalFormatting>
  <conditionalFormatting sqref="J2114">
    <cfRule type="expression" dxfId="11146" priority="11141">
      <formula>H2111="Wärme/Kälte"</formula>
    </cfRule>
  </conditionalFormatting>
  <conditionalFormatting sqref="K2114">
    <cfRule type="expression" dxfId="11145" priority="11140">
      <formula>H2111="Wärme/Kälte"</formula>
    </cfRule>
  </conditionalFormatting>
  <conditionalFormatting sqref="I2114">
    <cfRule type="expression" dxfId="11144" priority="11134">
      <formula>H2111="Strom"</formula>
    </cfRule>
    <cfRule type="expression" dxfId="11143" priority="11139">
      <formula>H2111="Erdgas"</formula>
    </cfRule>
  </conditionalFormatting>
  <conditionalFormatting sqref="J2114">
    <cfRule type="expression" dxfId="11142" priority="11133">
      <formula>H2111=""</formula>
    </cfRule>
    <cfRule type="expression" dxfId="11141" priority="11136">
      <formula>H2111="Strom"</formula>
    </cfRule>
    <cfRule type="expression" dxfId="11140" priority="11138">
      <formula>H2111="Erdgas"</formula>
    </cfRule>
  </conditionalFormatting>
  <conditionalFormatting sqref="K2114">
    <cfRule type="expression" dxfId="11139" priority="11132">
      <formula>H2111=""</formula>
    </cfRule>
    <cfRule type="expression" dxfId="11138" priority="11135">
      <formula>H2111="Strom"</formula>
    </cfRule>
    <cfRule type="expression" dxfId="11137" priority="11137">
      <formula>H2111="Erdgas"</formula>
    </cfRule>
  </conditionalFormatting>
  <conditionalFormatting sqref="I2123">
    <cfRule type="expression" dxfId="11136" priority="11130">
      <formula>H2120="Wärme/Kälte"</formula>
    </cfRule>
  </conditionalFormatting>
  <conditionalFormatting sqref="J2123">
    <cfRule type="expression" dxfId="11135" priority="11129">
      <formula>H2120="Wärme/Kälte"</formula>
    </cfRule>
  </conditionalFormatting>
  <conditionalFormatting sqref="K2123">
    <cfRule type="expression" dxfId="11134" priority="11128">
      <formula>H2120="Wärme/Kälte"</formula>
    </cfRule>
  </conditionalFormatting>
  <conditionalFormatting sqref="I2122">
    <cfRule type="expression" dxfId="11133" priority="11116">
      <formula>H2119=""</formula>
    </cfRule>
    <cfRule type="expression" dxfId="11132" priority="11127">
      <formula>H2119="Wärme/Kälte"</formula>
    </cfRule>
  </conditionalFormatting>
  <conditionalFormatting sqref="J2122">
    <cfRule type="expression" dxfId="11131" priority="11126">
      <formula>H2119="Wärme/Kälte"</formula>
    </cfRule>
  </conditionalFormatting>
  <conditionalFormatting sqref="K2122">
    <cfRule type="expression" dxfId="11130" priority="11125">
      <formula>H2119="Wärme/Kälte"</formula>
    </cfRule>
  </conditionalFormatting>
  <conditionalFormatting sqref="I2122">
    <cfRule type="expression" dxfId="11129" priority="11119">
      <formula>H2119="Strom"</formula>
    </cfRule>
    <cfRule type="expression" dxfId="11128" priority="11124">
      <formula>H2119="Erdgas"</formula>
    </cfRule>
  </conditionalFormatting>
  <conditionalFormatting sqref="J2122">
    <cfRule type="expression" dxfId="11127" priority="11118">
      <formula>H2119=""</formula>
    </cfRule>
    <cfRule type="expression" dxfId="11126" priority="11121">
      <formula>H2119="Strom"</formula>
    </cfRule>
    <cfRule type="expression" dxfId="11125" priority="11123">
      <formula>H2119="Erdgas"</formula>
    </cfRule>
  </conditionalFormatting>
  <conditionalFormatting sqref="K2122">
    <cfRule type="expression" dxfId="11124" priority="11117">
      <formula>H2119=""</formula>
    </cfRule>
    <cfRule type="expression" dxfId="11123" priority="11120">
      <formula>H2119="Strom"</formula>
    </cfRule>
    <cfRule type="expression" dxfId="11122" priority="11122">
      <formula>H2119="Erdgas"</formula>
    </cfRule>
  </conditionalFormatting>
  <conditionalFormatting sqref="I2131">
    <cfRule type="expression" dxfId="11121" priority="11115">
      <formula>H2128="Wärme/Kälte"</formula>
    </cfRule>
  </conditionalFormatting>
  <conditionalFormatting sqref="J2131">
    <cfRule type="expression" dxfId="11120" priority="11114">
      <formula>H2128="Wärme/Kälte"</formula>
    </cfRule>
  </conditionalFormatting>
  <conditionalFormatting sqref="K2131">
    <cfRule type="expression" dxfId="11119" priority="11113">
      <formula>H2128="Wärme/Kälte"</formula>
    </cfRule>
  </conditionalFormatting>
  <conditionalFormatting sqref="I2130">
    <cfRule type="expression" dxfId="11118" priority="11101">
      <formula>H2127=""</formula>
    </cfRule>
    <cfRule type="expression" dxfId="11117" priority="11112">
      <formula>H2127="Wärme/Kälte"</formula>
    </cfRule>
  </conditionalFormatting>
  <conditionalFormatting sqref="J2130">
    <cfRule type="expression" dxfId="11116" priority="11111">
      <formula>H2127="Wärme/Kälte"</formula>
    </cfRule>
  </conditionalFormatting>
  <conditionalFormatting sqref="K2130">
    <cfRule type="expression" dxfId="11115" priority="11110">
      <formula>H2127="Wärme/Kälte"</formula>
    </cfRule>
  </conditionalFormatting>
  <conditionalFormatting sqref="I2130">
    <cfRule type="expression" dxfId="11114" priority="11104">
      <formula>H2127="Strom"</formula>
    </cfRule>
    <cfRule type="expression" dxfId="11113" priority="11109">
      <formula>H2127="Erdgas"</formula>
    </cfRule>
  </conditionalFormatting>
  <conditionalFormatting sqref="J2130">
    <cfRule type="expression" dxfId="11112" priority="11103">
      <formula>H2127=""</formula>
    </cfRule>
    <cfRule type="expression" dxfId="11111" priority="11106">
      <formula>H2127="Strom"</formula>
    </cfRule>
    <cfRule type="expression" dxfId="11110" priority="11108">
      <formula>H2127="Erdgas"</formula>
    </cfRule>
  </conditionalFormatting>
  <conditionalFormatting sqref="K2130">
    <cfRule type="expression" dxfId="11109" priority="11102">
      <formula>H2127=""</formula>
    </cfRule>
    <cfRule type="expression" dxfId="11108" priority="11105">
      <formula>H2127="Strom"</formula>
    </cfRule>
    <cfRule type="expression" dxfId="11107" priority="11107">
      <formula>H2127="Erdgas"</formula>
    </cfRule>
  </conditionalFormatting>
  <conditionalFormatting sqref="I2139">
    <cfRule type="expression" dxfId="11106" priority="11100">
      <formula>H2136="Wärme/Kälte"</formula>
    </cfRule>
  </conditionalFormatting>
  <conditionalFormatting sqref="J2139">
    <cfRule type="expression" dxfId="11105" priority="11099">
      <formula>H2136="Wärme/Kälte"</formula>
    </cfRule>
  </conditionalFormatting>
  <conditionalFormatting sqref="K2139">
    <cfRule type="expression" dxfId="11104" priority="11098">
      <formula>H2136="Wärme/Kälte"</formula>
    </cfRule>
  </conditionalFormatting>
  <conditionalFormatting sqref="I2138">
    <cfRule type="expression" dxfId="11103" priority="11086">
      <formula>H2135=""</formula>
    </cfRule>
    <cfRule type="expression" dxfId="11102" priority="11097">
      <formula>H2135="Wärme/Kälte"</formula>
    </cfRule>
  </conditionalFormatting>
  <conditionalFormatting sqref="J2138">
    <cfRule type="expression" dxfId="11101" priority="11096">
      <formula>H2135="Wärme/Kälte"</formula>
    </cfRule>
  </conditionalFormatting>
  <conditionalFormatting sqref="K2138">
    <cfRule type="expression" dxfId="11100" priority="11095">
      <formula>H2135="Wärme/Kälte"</formula>
    </cfRule>
  </conditionalFormatting>
  <conditionalFormatting sqref="I2138">
    <cfRule type="expression" dxfId="11099" priority="11089">
      <formula>H2135="Strom"</formula>
    </cfRule>
    <cfRule type="expression" dxfId="11098" priority="11094">
      <formula>H2135="Erdgas"</formula>
    </cfRule>
  </conditionalFormatting>
  <conditionalFormatting sqref="J2138">
    <cfRule type="expression" dxfId="11097" priority="11088">
      <formula>H2135=""</formula>
    </cfRule>
    <cfRule type="expression" dxfId="11096" priority="11091">
      <formula>H2135="Strom"</formula>
    </cfRule>
    <cfRule type="expression" dxfId="11095" priority="11093">
      <formula>H2135="Erdgas"</formula>
    </cfRule>
  </conditionalFormatting>
  <conditionalFormatting sqref="K2138">
    <cfRule type="expression" dxfId="11094" priority="11087">
      <formula>H2135=""</formula>
    </cfRule>
    <cfRule type="expression" dxfId="11093" priority="11090">
      <formula>H2135="Strom"</formula>
    </cfRule>
    <cfRule type="expression" dxfId="11092" priority="11092">
      <formula>H2135="Erdgas"</formula>
    </cfRule>
  </conditionalFormatting>
  <conditionalFormatting sqref="I2147">
    <cfRule type="expression" dxfId="11091" priority="11085">
      <formula>H2144="Wärme/Kälte"</formula>
    </cfRule>
  </conditionalFormatting>
  <conditionalFormatting sqref="J2147">
    <cfRule type="expression" dxfId="11090" priority="11084">
      <formula>H2144="Wärme/Kälte"</formula>
    </cfRule>
  </conditionalFormatting>
  <conditionalFormatting sqref="K2147">
    <cfRule type="expression" dxfId="11089" priority="11083">
      <formula>H2144="Wärme/Kälte"</formula>
    </cfRule>
  </conditionalFormatting>
  <conditionalFormatting sqref="I2146">
    <cfRule type="expression" dxfId="11088" priority="11071">
      <formula>H2143=""</formula>
    </cfRule>
    <cfRule type="expression" dxfId="11087" priority="11082">
      <formula>H2143="Wärme/Kälte"</formula>
    </cfRule>
  </conditionalFormatting>
  <conditionalFormatting sqref="J2146">
    <cfRule type="expression" dxfId="11086" priority="11081">
      <formula>H2143="Wärme/Kälte"</formula>
    </cfRule>
  </conditionalFormatting>
  <conditionalFormatting sqref="K2146">
    <cfRule type="expression" dxfId="11085" priority="11080">
      <formula>H2143="Wärme/Kälte"</formula>
    </cfRule>
  </conditionalFormatting>
  <conditionalFormatting sqref="I2146">
    <cfRule type="expression" dxfId="11084" priority="11074">
      <formula>H2143="Strom"</formula>
    </cfRule>
    <cfRule type="expression" dxfId="11083" priority="11079">
      <formula>H2143="Erdgas"</formula>
    </cfRule>
  </conditionalFormatting>
  <conditionalFormatting sqref="J2146">
    <cfRule type="expression" dxfId="11082" priority="11073">
      <formula>H2143=""</formula>
    </cfRule>
    <cfRule type="expression" dxfId="11081" priority="11076">
      <formula>H2143="Strom"</formula>
    </cfRule>
    <cfRule type="expression" dxfId="11080" priority="11078">
      <formula>H2143="Erdgas"</formula>
    </cfRule>
  </conditionalFormatting>
  <conditionalFormatting sqref="K2146">
    <cfRule type="expression" dxfId="11079" priority="11072">
      <formula>H2143=""</formula>
    </cfRule>
    <cfRule type="expression" dxfId="11078" priority="11075">
      <formula>H2143="Strom"</formula>
    </cfRule>
    <cfRule type="expression" dxfId="11077" priority="11077">
      <formula>H2143="Erdgas"</formula>
    </cfRule>
  </conditionalFormatting>
  <conditionalFormatting sqref="I2155">
    <cfRule type="expression" dxfId="11076" priority="11070">
      <formula>H2152="Wärme/Kälte"</formula>
    </cfRule>
  </conditionalFormatting>
  <conditionalFormatting sqref="J2155">
    <cfRule type="expression" dxfId="11075" priority="11069">
      <formula>H2152="Wärme/Kälte"</formula>
    </cfRule>
  </conditionalFormatting>
  <conditionalFormatting sqref="K2155">
    <cfRule type="expression" dxfId="11074" priority="11068">
      <formula>H2152="Wärme/Kälte"</formula>
    </cfRule>
  </conditionalFormatting>
  <conditionalFormatting sqref="I2154">
    <cfRule type="expression" dxfId="11073" priority="11056">
      <formula>H2151=""</formula>
    </cfRule>
    <cfRule type="expression" dxfId="11072" priority="11067">
      <formula>H2151="Wärme/Kälte"</formula>
    </cfRule>
  </conditionalFormatting>
  <conditionalFormatting sqref="J2154">
    <cfRule type="expression" dxfId="11071" priority="11066">
      <formula>H2151="Wärme/Kälte"</formula>
    </cfRule>
  </conditionalFormatting>
  <conditionalFormatting sqref="K2154">
    <cfRule type="expression" dxfId="11070" priority="11065">
      <formula>H2151="Wärme/Kälte"</formula>
    </cfRule>
  </conditionalFormatting>
  <conditionalFormatting sqref="I2154">
    <cfRule type="expression" dxfId="11069" priority="11059">
      <formula>H2151="Strom"</formula>
    </cfRule>
    <cfRule type="expression" dxfId="11068" priority="11064">
      <formula>H2151="Erdgas"</formula>
    </cfRule>
  </conditionalFormatting>
  <conditionalFormatting sqref="J2154">
    <cfRule type="expression" dxfId="11067" priority="11058">
      <formula>H2151=""</formula>
    </cfRule>
    <cfRule type="expression" dxfId="11066" priority="11061">
      <formula>H2151="Strom"</formula>
    </cfRule>
    <cfRule type="expression" dxfId="11065" priority="11063">
      <formula>H2151="Erdgas"</formula>
    </cfRule>
  </conditionalFormatting>
  <conditionalFormatting sqref="K2154">
    <cfRule type="expression" dxfId="11064" priority="11057">
      <formula>H2151=""</formula>
    </cfRule>
    <cfRule type="expression" dxfId="11063" priority="11060">
      <formula>H2151="Strom"</formula>
    </cfRule>
    <cfRule type="expression" dxfId="11062" priority="11062">
      <formula>H2151="Erdgas"</formula>
    </cfRule>
  </conditionalFormatting>
  <conditionalFormatting sqref="I2163">
    <cfRule type="expression" dxfId="11061" priority="11055">
      <formula>H2160="Wärme/Kälte"</formula>
    </cfRule>
  </conditionalFormatting>
  <conditionalFormatting sqref="J2163">
    <cfRule type="expression" dxfId="11060" priority="11054">
      <formula>H2160="Wärme/Kälte"</formula>
    </cfRule>
  </conditionalFormatting>
  <conditionalFormatting sqref="K2163">
    <cfRule type="expression" dxfId="11059" priority="11053">
      <formula>H2160="Wärme/Kälte"</formula>
    </cfRule>
  </conditionalFormatting>
  <conditionalFormatting sqref="I2162">
    <cfRule type="expression" dxfId="11058" priority="11041">
      <formula>H2159=""</formula>
    </cfRule>
    <cfRule type="expression" dxfId="11057" priority="11052">
      <formula>H2159="Wärme/Kälte"</formula>
    </cfRule>
  </conditionalFormatting>
  <conditionalFormatting sqref="J2162">
    <cfRule type="expression" dxfId="11056" priority="11051">
      <formula>H2159="Wärme/Kälte"</formula>
    </cfRule>
  </conditionalFormatting>
  <conditionalFormatting sqref="K2162">
    <cfRule type="expression" dxfId="11055" priority="11050">
      <formula>H2159="Wärme/Kälte"</formula>
    </cfRule>
  </conditionalFormatting>
  <conditionalFormatting sqref="I2162">
    <cfRule type="expression" dxfId="11054" priority="11044">
      <formula>H2159="Strom"</formula>
    </cfRule>
    <cfRule type="expression" dxfId="11053" priority="11049">
      <formula>H2159="Erdgas"</formula>
    </cfRule>
  </conditionalFormatting>
  <conditionalFormatting sqref="J2162">
    <cfRule type="expression" dxfId="11052" priority="11043">
      <formula>H2159=""</formula>
    </cfRule>
    <cfRule type="expression" dxfId="11051" priority="11046">
      <formula>H2159="Strom"</formula>
    </cfRule>
    <cfRule type="expression" dxfId="11050" priority="11048">
      <formula>H2159="Erdgas"</formula>
    </cfRule>
  </conditionalFormatting>
  <conditionalFormatting sqref="K2162">
    <cfRule type="expression" dxfId="11049" priority="11042">
      <formula>H2159=""</formula>
    </cfRule>
    <cfRule type="expression" dxfId="11048" priority="11045">
      <formula>H2159="Strom"</formula>
    </cfRule>
    <cfRule type="expression" dxfId="11047" priority="11047">
      <formula>H2159="Erdgas"</formula>
    </cfRule>
  </conditionalFormatting>
  <conditionalFormatting sqref="I2171">
    <cfRule type="expression" dxfId="11046" priority="11040">
      <formula>H2168="Wärme/Kälte"</formula>
    </cfRule>
  </conditionalFormatting>
  <conditionalFormatting sqref="J2171">
    <cfRule type="expression" dxfId="11045" priority="11039">
      <formula>H2168="Wärme/Kälte"</formula>
    </cfRule>
  </conditionalFormatting>
  <conditionalFormatting sqref="K2171">
    <cfRule type="expression" dxfId="11044" priority="11038">
      <formula>H2168="Wärme/Kälte"</formula>
    </cfRule>
  </conditionalFormatting>
  <conditionalFormatting sqref="I2170">
    <cfRule type="expression" dxfId="11043" priority="11026">
      <formula>H2167=""</formula>
    </cfRule>
    <cfRule type="expression" dxfId="11042" priority="11037">
      <formula>H2167="Wärme/Kälte"</formula>
    </cfRule>
  </conditionalFormatting>
  <conditionalFormatting sqref="J2170">
    <cfRule type="expression" dxfId="11041" priority="11036">
      <formula>H2167="Wärme/Kälte"</formula>
    </cfRule>
  </conditionalFormatting>
  <conditionalFormatting sqref="K2170">
    <cfRule type="expression" dxfId="11040" priority="11035">
      <formula>H2167="Wärme/Kälte"</formula>
    </cfRule>
  </conditionalFormatting>
  <conditionalFormatting sqref="I2170">
    <cfRule type="expression" dxfId="11039" priority="11029">
      <formula>H2167="Strom"</formula>
    </cfRule>
    <cfRule type="expression" dxfId="11038" priority="11034">
      <formula>H2167="Erdgas"</formula>
    </cfRule>
  </conditionalFormatting>
  <conditionalFormatting sqref="J2170">
    <cfRule type="expression" dxfId="11037" priority="11028">
      <formula>H2167=""</formula>
    </cfRule>
    <cfRule type="expression" dxfId="11036" priority="11031">
      <formula>H2167="Strom"</formula>
    </cfRule>
    <cfRule type="expression" dxfId="11035" priority="11033">
      <formula>H2167="Erdgas"</formula>
    </cfRule>
  </conditionalFormatting>
  <conditionalFormatting sqref="K2170">
    <cfRule type="expression" dxfId="11034" priority="11027">
      <formula>H2167=""</formula>
    </cfRule>
    <cfRule type="expression" dxfId="11033" priority="11030">
      <formula>H2167="Strom"</formula>
    </cfRule>
    <cfRule type="expression" dxfId="11032" priority="11032">
      <formula>H2167="Erdgas"</formula>
    </cfRule>
  </conditionalFormatting>
  <conditionalFormatting sqref="I2179">
    <cfRule type="expression" dxfId="11031" priority="11025">
      <formula>H2176="Wärme/Kälte"</formula>
    </cfRule>
  </conditionalFormatting>
  <conditionalFormatting sqref="J2179">
    <cfRule type="expression" dxfId="11030" priority="11024">
      <formula>H2176="Wärme/Kälte"</formula>
    </cfRule>
  </conditionalFormatting>
  <conditionalFormatting sqref="K2179">
    <cfRule type="expression" dxfId="11029" priority="11023">
      <formula>H2176="Wärme/Kälte"</formula>
    </cfRule>
  </conditionalFormatting>
  <conditionalFormatting sqref="I2178">
    <cfRule type="expression" dxfId="11028" priority="11011">
      <formula>H2175=""</formula>
    </cfRule>
    <cfRule type="expression" dxfId="11027" priority="11022">
      <formula>H2175="Wärme/Kälte"</formula>
    </cfRule>
  </conditionalFormatting>
  <conditionalFormatting sqref="J2178">
    <cfRule type="expression" dxfId="11026" priority="11021">
      <formula>H2175="Wärme/Kälte"</formula>
    </cfRule>
  </conditionalFormatting>
  <conditionalFormatting sqref="K2178">
    <cfRule type="expression" dxfId="11025" priority="11020">
      <formula>H2175="Wärme/Kälte"</formula>
    </cfRule>
  </conditionalFormatting>
  <conditionalFormatting sqref="I2178">
    <cfRule type="expression" dxfId="11024" priority="11014">
      <formula>H2175="Strom"</formula>
    </cfRule>
    <cfRule type="expression" dxfId="11023" priority="11019">
      <formula>H2175="Erdgas"</formula>
    </cfRule>
  </conditionalFormatting>
  <conditionalFormatting sqref="J2178">
    <cfRule type="expression" dxfId="11022" priority="11013">
      <formula>H2175=""</formula>
    </cfRule>
    <cfRule type="expression" dxfId="11021" priority="11016">
      <formula>H2175="Strom"</formula>
    </cfRule>
    <cfRule type="expression" dxfId="11020" priority="11018">
      <formula>H2175="Erdgas"</formula>
    </cfRule>
  </conditionalFormatting>
  <conditionalFormatting sqref="K2178">
    <cfRule type="expression" dxfId="11019" priority="11012">
      <formula>H2175=""</formula>
    </cfRule>
    <cfRule type="expression" dxfId="11018" priority="11015">
      <formula>H2175="Strom"</formula>
    </cfRule>
    <cfRule type="expression" dxfId="11017" priority="11017">
      <formula>H2175="Erdgas"</formula>
    </cfRule>
  </conditionalFormatting>
  <conditionalFormatting sqref="I2187">
    <cfRule type="expression" dxfId="11016" priority="11010">
      <formula>H2184="Wärme/Kälte"</formula>
    </cfRule>
  </conditionalFormatting>
  <conditionalFormatting sqref="J2187">
    <cfRule type="expression" dxfId="11015" priority="11009">
      <formula>H2184="Wärme/Kälte"</formula>
    </cfRule>
  </conditionalFormatting>
  <conditionalFormatting sqref="K2187">
    <cfRule type="expression" dxfId="11014" priority="11008">
      <formula>H2184="Wärme/Kälte"</formula>
    </cfRule>
  </conditionalFormatting>
  <conditionalFormatting sqref="I2186">
    <cfRule type="expression" dxfId="11013" priority="10996">
      <formula>H2183=""</formula>
    </cfRule>
    <cfRule type="expression" dxfId="11012" priority="11007">
      <formula>H2183="Wärme/Kälte"</formula>
    </cfRule>
  </conditionalFormatting>
  <conditionalFormatting sqref="J2186">
    <cfRule type="expression" dxfId="11011" priority="11006">
      <formula>H2183="Wärme/Kälte"</formula>
    </cfRule>
  </conditionalFormatting>
  <conditionalFormatting sqref="K2186">
    <cfRule type="expression" dxfId="11010" priority="11005">
      <formula>H2183="Wärme/Kälte"</formula>
    </cfRule>
  </conditionalFormatting>
  <conditionalFormatting sqref="I2186">
    <cfRule type="expression" dxfId="11009" priority="10999">
      <formula>H2183="Strom"</formula>
    </cfRule>
    <cfRule type="expression" dxfId="11008" priority="11004">
      <formula>H2183="Erdgas"</formula>
    </cfRule>
  </conditionalFormatting>
  <conditionalFormatting sqref="J2186">
    <cfRule type="expression" dxfId="11007" priority="10998">
      <formula>H2183=""</formula>
    </cfRule>
    <cfRule type="expression" dxfId="11006" priority="11001">
      <formula>H2183="Strom"</formula>
    </cfRule>
    <cfRule type="expression" dxfId="11005" priority="11003">
      <formula>H2183="Erdgas"</formula>
    </cfRule>
  </conditionalFormatting>
  <conditionalFormatting sqref="K2186">
    <cfRule type="expression" dxfId="11004" priority="10997">
      <formula>H2183=""</formula>
    </cfRule>
    <cfRule type="expression" dxfId="11003" priority="11000">
      <formula>H2183="Strom"</formula>
    </cfRule>
    <cfRule type="expression" dxfId="11002" priority="11002">
      <formula>H2183="Erdgas"</formula>
    </cfRule>
  </conditionalFormatting>
  <conditionalFormatting sqref="I2195">
    <cfRule type="expression" dxfId="11001" priority="10995">
      <formula>H2192="Wärme/Kälte"</formula>
    </cfRule>
  </conditionalFormatting>
  <conditionalFormatting sqref="J2195">
    <cfRule type="expression" dxfId="11000" priority="10994">
      <formula>H2192="Wärme/Kälte"</formula>
    </cfRule>
  </conditionalFormatting>
  <conditionalFormatting sqref="K2195">
    <cfRule type="expression" dxfId="10999" priority="10993">
      <formula>H2192="Wärme/Kälte"</formula>
    </cfRule>
  </conditionalFormatting>
  <conditionalFormatting sqref="I2194">
    <cfRule type="expression" dxfId="10998" priority="10981">
      <formula>H2191=""</formula>
    </cfRule>
    <cfRule type="expression" dxfId="10997" priority="10992">
      <formula>H2191="Wärme/Kälte"</formula>
    </cfRule>
  </conditionalFormatting>
  <conditionalFormatting sqref="J2194">
    <cfRule type="expression" dxfId="10996" priority="10991">
      <formula>H2191="Wärme/Kälte"</formula>
    </cfRule>
  </conditionalFormatting>
  <conditionalFormatting sqref="K2194">
    <cfRule type="expression" dxfId="10995" priority="10990">
      <formula>H2191="Wärme/Kälte"</formula>
    </cfRule>
  </conditionalFormatting>
  <conditionalFormatting sqref="I2194">
    <cfRule type="expression" dxfId="10994" priority="10984">
      <formula>H2191="Strom"</formula>
    </cfRule>
    <cfRule type="expression" dxfId="10993" priority="10989">
      <formula>H2191="Erdgas"</formula>
    </cfRule>
  </conditionalFormatting>
  <conditionalFormatting sqref="J2194">
    <cfRule type="expression" dxfId="10992" priority="10983">
      <formula>H2191=""</formula>
    </cfRule>
    <cfRule type="expression" dxfId="10991" priority="10986">
      <formula>H2191="Strom"</formula>
    </cfRule>
    <cfRule type="expression" dxfId="10990" priority="10988">
      <formula>H2191="Erdgas"</formula>
    </cfRule>
  </conditionalFormatting>
  <conditionalFormatting sqref="K2194">
    <cfRule type="expression" dxfId="10989" priority="10982">
      <formula>H2191=""</formula>
    </cfRule>
    <cfRule type="expression" dxfId="10988" priority="10985">
      <formula>H2191="Strom"</formula>
    </cfRule>
    <cfRule type="expression" dxfId="10987" priority="10987">
      <formula>H2191="Erdgas"</formula>
    </cfRule>
  </conditionalFormatting>
  <conditionalFormatting sqref="I2203">
    <cfRule type="expression" dxfId="10986" priority="10980">
      <formula>H2200="Wärme/Kälte"</formula>
    </cfRule>
  </conditionalFormatting>
  <conditionalFormatting sqref="J2203">
    <cfRule type="expression" dxfId="10985" priority="10979">
      <formula>H2200="Wärme/Kälte"</formula>
    </cfRule>
  </conditionalFormatting>
  <conditionalFormatting sqref="K2203">
    <cfRule type="expression" dxfId="10984" priority="10978">
      <formula>H2200="Wärme/Kälte"</formula>
    </cfRule>
  </conditionalFormatting>
  <conditionalFormatting sqref="I2202">
    <cfRule type="expression" dxfId="10983" priority="10966">
      <formula>H2199=""</formula>
    </cfRule>
    <cfRule type="expression" dxfId="10982" priority="10977">
      <formula>H2199="Wärme/Kälte"</formula>
    </cfRule>
  </conditionalFormatting>
  <conditionalFormatting sqref="J2202">
    <cfRule type="expression" dxfId="10981" priority="10976">
      <formula>H2199="Wärme/Kälte"</formula>
    </cfRule>
  </conditionalFormatting>
  <conditionalFormatting sqref="K2202">
    <cfRule type="expression" dxfId="10980" priority="10975">
      <formula>H2199="Wärme/Kälte"</formula>
    </cfRule>
  </conditionalFormatting>
  <conditionalFormatting sqref="I2202">
    <cfRule type="expression" dxfId="10979" priority="10969">
      <formula>H2199="Strom"</formula>
    </cfRule>
    <cfRule type="expression" dxfId="10978" priority="10974">
      <formula>H2199="Erdgas"</formula>
    </cfRule>
  </conditionalFormatting>
  <conditionalFormatting sqref="J2202">
    <cfRule type="expression" dxfId="10977" priority="10968">
      <formula>H2199=""</formula>
    </cfRule>
    <cfRule type="expression" dxfId="10976" priority="10971">
      <formula>H2199="Strom"</formula>
    </cfRule>
    <cfRule type="expression" dxfId="10975" priority="10973">
      <formula>H2199="Erdgas"</formula>
    </cfRule>
  </conditionalFormatting>
  <conditionalFormatting sqref="K2202">
    <cfRule type="expression" dxfId="10974" priority="10967">
      <formula>H2199=""</formula>
    </cfRule>
    <cfRule type="expression" dxfId="10973" priority="10970">
      <formula>H2199="Strom"</formula>
    </cfRule>
    <cfRule type="expression" dxfId="10972" priority="10972">
      <formula>H2199="Erdgas"</formula>
    </cfRule>
  </conditionalFormatting>
  <conditionalFormatting sqref="I2211">
    <cfRule type="expression" dxfId="10971" priority="10965">
      <formula>H2208="Wärme/Kälte"</formula>
    </cfRule>
  </conditionalFormatting>
  <conditionalFormatting sqref="J2211">
    <cfRule type="expression" dxfId="10970" priority="10964">
      <formula>H2208="Wärme/Kälte"</formula>
    </cfRule>
  </conditionalFormatting>
  <conditionalFormatting sqref="K2211">
    <cfRule type="expression" dxfId="10969" priority="10963">
      <formula>H2208="Wärme/Kälte"</formula>
    </cfRule>
  </conditionalFormatting>
  <conditionalFormatting sqref="I2210">
    <cfRule type="expression" dxfId="10968" priority="10951">
      <formula>H2207=""</formula>
    </cfRule>
    <cfRule type="expression" dxfId="10967" priority="10962">
      <formula>H2207="Wärme/Kälte"</formula>
    </cfRule>
  </conditionalFormatting>
  <conditionalFormatting sqref="J2210">
    <cfRule type="expression" dxfId="10966" priority="10961">
      <formula>H2207="Wärme/Kälte"</formula>
    </cfRule>
  </conditionalFormatting>
  <conditionalFormatting sqref="K2210">
    <cfRule type="expression" dxfId="10965" priority="10960">
      <formula>H2207="Wärme/Kälte"</formula>
    </cfRule>
  </conditionalFormatting>
  <conditionalFormatting sqref="I2210">
    <cfRule type="expression" dxfId="10964" priority="10954">
      <formula>H2207="Strom"</formula>
    </cfRule>
    <cfRule type="expression" dxfId="10963" priority="10959">
      <formula>H2207="Erdgas"</formula>
    </cfRule>
  </conditionalFormatting>
  <conditionalFormatting sqref="J2210">
    <cfRule type="expression" dxfId="10962" priority="10953">
      <formula>H2207=""</formula>
    </cfRule>
    <cfRule type="expression" dxfId="10961" priority="10956">
      <formula>H2207="Strom"</formula>
    </cfRule>
    <cfRule type="expression" dxfId="10960" priority="10958">
      <formula>H2207="Erdgas"</formula>
    </cfRule>
  </conditionalFormatting>
  <conditionalFormatting sqref="K2210">
    <cfRule type="expression" dxfId="10959" priority="10952">
      <formula>H2207=""</formula>
    </cfRule>
    <cfRule type="expression" dxfId="10958" priority="10955">
      <formula>H2207="Strom"</formula>
    </cfRule>
    <cfRule type="expression" dxfId="10957" priority="10957">
      <formula>H2207="Erdgas"</formula>
    </cfRule>
  </conditionalFormatting>
  <conditionalFormatting sqref="I2219">
    <cfRule type="expression" dxfId="10956" priority="10950">
      <formula>H2216="Wärme/Kälte"</formula>
    </cfRule>
  </conditionalFormatting>
  <conditionalFormatting sqref="J2219">
    <cfRule type="expression" dxfId="10955" priority="10949">
      <formula>H2216="Wärme/Kälte"</formula>
    </cfRule>
  </conditionalFormatting>
  <conditionalFormatting sqref="K2219">
    <cfRule type="expression" dxfId="10954" priority="10948">
      <formula>H2216="Wärme/Kälte"</formula>
    </cfRule>
  </conditionalFormatting>
  <conditionalFormatting sqref="I2218">
    <cfRule type="expression" dxfId="10953" priority="10936">
      <formula>H2215=""</formula>
    </cfRule>
    <cfRule type="expression" dxfId="10952" priority="10947">
      <formula>H2215="Wärme/Kälte"</formula>
    </cfRule>
  </conditionalFormatting>
  <conditionalFormatting sqref="J2218">
    <cfRule type="expression" dxfId="10951" priority="10946">
      <formula>H2215="Wärme/Kälte"</formula>
    </cfRule>
  </conditionalFormatting>
  <conditionalFormatting sqref="K2218">
    <cfRule type="expression" dxfId="10950" priority="10945">
      <formula>H2215="Wärme/Kälte"</formula>
    </cfRule>
  </conditionalFormatting>
  <conditionalFormatting sqref="I2218">
    <cfRule type="expression" dxfId="10949" priority="10939">
      <formula>H2215="Strom"</formula>
    </cfRule>
    <cfRule type="expression" dxfId="10948" priority="10944">
      <formula>H2215="Erdgas"</formula>
    </cfRule>
  </conditionalFormatting>
  <conditionalFormatting sqref="J2218">
    <cfRule type="expression" dxfId="10947" priority="10938">
      <formula>H2215=""</formula>
    </cfRule>
    <cfRule type="expression" dxfId="10946" priority="10941">
      <formula>H2215="Strom"</formula>
    </cfRule>
    <cfRule type="expression" dxfId="10945" priority="10943">
      <formula>H2215="Erdgas"</formula>
    </cfRule>
  </conditionalFormatting>
  <conditionalFormatting sqref="K2218">
    <cfRule type="expression" dxfId="10944" priority="10937">
      <formula>H2215=""</formula>
    </cfRule>
    <cfRule type="expression" dxfId="10943" priority="10940">
      <formula>H2215="Strom"</formula>
    </cfRule>
    <cfRule type="expression" dxfId="10942" priority="10942">
      <formula>H2215="Erdgas"</formula>
    </cfRule>
  </conditionalFormatting>
  <conditionalFormatting sqref="I2227">
    <cfRule type="expression" dxfId="10941" priority="10935">
      <formula>H2224="Wärme/Kälte"</formula>
    </cfRule>
  </conditionalFormatting>
  <conditionalFormatting sqref="J2227">
    <cfRule type="expression" dxfId="10940" priority="10934">
      <formula>H2224="Wärme/Kälte"</formula>
    </cfRule>
  </conditionalFormatting>
  <conditionalFormatting sqref="K2227">
    <cfRule type="expression" dxfId="10939" priority="10933">
      <formula>H2224="Wärme/Kälte"</formula>
    </cfRule>
  </conditionalFormatting>
  <conditionalFormatting sqref="I2226">
    <cfRule type="expression" dxfId="10938" priority="10921">
      <formula>H2223=""</formula>
    </cfRule>
    <cfRule type="expression" dxfId="10937" priority="10932">
      <formula>H2223="Wärme/Kälte"</formula>
    </cfRule>
  </conditionalFormatting>
  <conditionalFormatting sqref="J2226">
    <cfRule type="expression" dxfId="10936" priority="10931">
      <formula>H2223="Wärme/Kälte"</formula>
    </cfRule>
  </conditionalFormatting>
  <conditionalFormatting sqref="K2226">
    <cfRule type="expression" dxfId="10935" priority="10930">
      <formula>H2223="Wärme/Kälte"</formula>
    </cfRule>
  </conditionalFormatting>
  <conditionalFormatting sqref="I2226">
    <cfRule type="expression" dxfId="10934" priority="10924">
      <formula>H2223="Strom"</formula>
    </cfRule>
    <cfRule type="expression" dxfId="10933" priority="10929">
      <formula>H2223="Erdgas"</formula>
    </cfRule>
  </conditionalFormatting>
  <conditionalFormatting sqref="J2226">
    <cfRule type="expression" dxfId="10932" priority="10923">
      <formula>H2223=""</formula>
    </cfRule>
    <cfRule type="expression" dxfId="10931" priority="10926">
      <formula>H2223="Strom"</formula>
    </cfRule>
    <cfRule type="expression" dxfId="10930" priority="10928">
      <formula>H2223="Erdgas"</formula>
    </cfRule>
  </conditionalFormatting>
  <conditionalFormatting sqref="K2226">
    <cfRule type="expression" dxfId="10929" priority="10922">
      <formula>H2223=""</formula>
    </cfRule>
    <cfRule type="expression" dxfId="10928" priority="10925">
      <formula>H2223="Strom"</formula>
    </cfRule>
    <cfRule type="expression" dxfId="10927" priority="10927">
      <formula>H2223="Erdgas"</formula>
    </cfRule>
  </conditionalFormatting>
  <conditionalFormatting sqref="I2235">
    <cfRule type="expression" dxfId="10926" priority="10920">
      <formula>H2232="Wärme/Kälte"</formula>
    </cfRule>
  </conditionalFormatting>
  <conditionalFormatting sqref="J2235">
    <cfRule type="expression" dxfId="10925" priority="10919">
      <formula>H2232="Wärme/Kälte"</formula>
    </cfRule>
  </conditionalFormatting>
  <conditionalFormatting sqref="K2235">
    <cfRule type="expression" dxfId="10924" priority="10918">
      <formula>H2232="Wärme/Kälte"</formula>
    </cfRule>
  </conditionalFormatting>
  <conditionalFormatting sqref="I2234">
    <cfRule type="expression" dxfId="10923" priority="10906">
      <formula>H2231=""</formula>
    </cfRule>
    <cfRule type="expression" dxfId="10922" priority="10917">
      <formula>H2231="Wärme/Kälte"</formula>
    </cfRule>
  </conditionalFormatting>
  <conditionalFormatting sqref="J2234">
    <cfRule type="expression" dxfId="10921" priority="10916">
      <formula>H2231="Wärme/Kälte"</formula>
    </cfRule>
  </conditionalFormatting>
  <conditionalFormatting sqref="K2234">
    <cfRule type="expression" dxfId="10920" priority="10915">
      <formula>H2231="Wärme/Kälte"</formula>
    </cfRule>
  </conditionalFormatting>
  <conditionalFormatting sqref="I2234">
    <cfRule type="expression" dxfId="10919" priority="10909">
      <formula>H2231="Strom"</formula>
    </cfRule>
    <cfRule type="expression" dxfId="10918" priority="10914">
      <formula>H2231="Erdgas"</formula>
    </cfRule>
  </conditionalFormatting>
  <conditionalFormatting sqref="J2234">
    <cfRule type="expression" dxfId="10917" priority="10908">
      <formula>H2231=""</formula>
    </cfRule>
    <cfRule type="expression" dxfId="10916" priority="10911">
      <formula>H2231="Strom"</formula>
    </cfRule>
    <cfRule type="expression" dxfId="10915" priority="10913">
      <formula>H2231="Erdgas"</formula>
    </cfRule>
  </conditionalFormatting>
  <conditionalFormatting sqref="K2234">
    <cfRule type="expression" dxfId="10914" priority="10907">
      <formula>H2231=""</formula>
    </cfRule>
    <cfRule type="expression" dxfId="10913" priority="10910">
      <formula>H2231="Strom"</formula>
    </cfRule>
    <cfRule type="expression" dxfId="10912" priority="10912">
      <formula>H2231="Erdgas"</formula>
    </cfRule>
  </conditionalFormatting>
  <conditionalFormatting sqref="I2243">
    <cfRule type="expression" dxfId="10911" priority="10905">
      <formula>H2240="Wärme/Kälte"</formula>
    </cfRule>
  </conditionalFormatting>
  <conditionalFormatting sqref="J2243">
    <cfRule type="expression" dxfId="10910" priority="10904">
      <formula>H2240="Wärme/Kälte"</formula>
    </cfRule>
  </conditionalFormatting>
  <conditionalFormatting sqref="K2243">
    <cfRule type="expression" dxfId="10909" priority="10903">
      <formula>H2240="Wärme/Kälte"</formula>
    </cfRule>
  </conditionalFormatting>
  <conditionalFormatting sqref="I2242">
    <cfRule type="expression" dxfId="10908" priority="10891">
      <formula>H2239=""</formula>
    </cfRule>
    <cfRule type="expression" dxfId="10907" priority="10902">
      <formula>H2239="Wärme/Kälte"</formula>
    </cfRule>
  </conditionalFormatting>
  <conditionalFormatting sqref="J2242">
    <cfRule type="expression" dxfId="10906" priority="10901">
      <formula>H2239="Wärme/Kälte"</formula>
    </cfRule>
  </conditionalFormatting>
  <conditionalFormatting sqref="K2242">
    <cfRule type="expression" dxfId="10905" priority="10900">
      <formula>H2239="Wärme/Kälte"</formula>
    </cfRule>
  </conditionalFormatting>
  <conditionalFormatting sqref="I2242">
    <cfRule type="expression" dxfId="10904" priority="10894">
      <formula>H2239="Strom"</formula>
    </cfRule>
    <cfRule type="expression" dxfId="10903" priority="10899">
      <formula>H2239="Erdgas"</formula>
    </cfRule>
  </conditionalFormatting>
  <conditionalFormatting sqref="J2242">
    <cfRule type="expression" dxfId="10902" priority="10893">
      <formula>H2239=""</formula>
    </cfRule>
    <cfRule type="expression" dxfId="10901" priority="10896">
      <formula>H2239="Strom"</formula>
    </cfRule>
    <cfRule type="expression" dxfId="10900" priority="10898">
      <formula>H2239="Erdgas"</formula>
    </cfRule>
  </conditionalFormatting>
  <conditionalFormatting sqref="K2242">
    <cfRule type="expression" dxfId="10899" priority="10892">
      <formula>H2239=""</formula>
    </cfRule>
    <cfRule type="expression" dxfId="10898" priority="10895">
      <formula>H2239="Strom"</formula>
    </cfRule>
    <cfRule type="expression" dxfId="10897" priority="10897">
      <formula>H2239="Erdgas"</formula>
    </cfRule>
  </conditionalFormatting>
  <conditionalFormatting sqref="I2251">
    <cfRule type="expression" dxfId="10896" priority="10890">
      <formula>H2248="Wärme/Kälte"</formula>
    </cfRule>
  </conditionalFormatting>
  <conditionalFormatting sqref="J2251">
    <cfRule type="expression" dxfId="10895" priority="10889">
      <formula>H2248="Wärme/Kälte"</formula>
    </cfRule>
  </conditionalFormatting>
  <conditionalFormatting sqref="K2251">
    <cfRule type="expression" dxfId="10894" priority="10888">
      <formula>H2248="Wärme/Kälte"</formula>
    </cfRule>
  </conditionalFormatting>
  <conditionalFormatting sqref="I2250">
    <cfRule type="expression" dxfId="10893" priority="10876">
      <formula>H2247=""</formula>
    </cfRule>
    <cfRule type="expression" dxfId="10892" priority="10887">
      <formula>H2247="Wärme/Kälte"</formula>
    </cfRule>
  </conditionalFormatting>
  <conditionalFormatting sqref="J2250">
    <cfRule type="expression" dxfId="10891" priority="10886">
      <formula>H2247="Wärme/Kälte"</formula>
    </cfRule>
  </conditionalFormatting>
  <conditionalFormatting sqref="K2250">
    <cfRule type="expression" dxfId="10890" priority="10885">
      <formula>H2247="Wärme/Kälte"</formula>
    </cfRule>
  </conditionalFormatting>
  <conditionalFormatting sqref="I2250">
    <cfRule type="expression" dxfId="10889" priority="10879">
      <formula>H2247="Strom"</formula>
    </cfRule>
    <cfRule type="expression" dxfId="10888" priority="10884">
      <formula>H2247="Erdgas"</formula>
    </cfRule>
  </conditionalFormatting>
  <conditionalFormatting sqref="J2250">
    <cfRule type="expression" dxfId="10887" priority="10878">
      <formula>H2247=""</formula>
    </cfRule>
    <cfRule type="expression" dxfId="10886" priority="10881">
      <formula>H2247="Strom"</formula>
    </cfRule>
    <cfRule type="expression" dxfId="10885" priority="10883">
      <formula>H2247="Erdgas"</formula>
    </cfRule>
  </conditionalFormatting>
  <conditionalFormatting sqref="K2250">
    <cfRule type="expression" dxfId="10884" priority="10877">
      <formula>H2247=""</formula>
    </cfRule>
    <cfRule type="expression" dxfId="10883" priority="10880">
      <formula>H2247="Strom"</formula>
    </cfRule>
    <cfRule type="expression" dxfId="10882" priority="10882">
      <formula>H2247="Erdgas"</formula>
    </cfRule>
  </conditionalFormatting>
  <conditionalFormatting sqref="I2259">
    <cfRule type="expression" dxfId="10881" priority="10875">
      <formula>H2256="Wärme/Kälte"</formula>
    </cfRule>
  </conditionalFormatting>
  <conditionalFormatting sqref="J2259">
    <cfRule type="expression" dxfId="10880" priority="10874">
      <formula>H2256="Wärme/Kälte"</formula>
    </cfRule>
  </conditionalFormatting>
  <conditionalFormatting sqref="K2259">
    <cfRule type="expression" dxfId="10879" priority="10873">
      <formula>H2256="Wärme/Kälte"</formula>
    </cfRule>
  </conditionalFormatting>
  <conditionalFormatting sqref="I2258">
    <cfRule type="expression" dxfId="10878" priority="10861">
      <formula>H2255=""</formula>
    </cfRule>
    <cfRule type="expression" dxfId="10877" priority="10872">
      <formula>H2255="Wärme/Kälte"</formula>
    </cfRule>
  </conditionalFormatting>
  <conditionalFormatting sqref="J2258">
    <cfRule type="expression" dxfId="10876" priority="10871">
      <formula>H2255="Wärme/Kälte"</formula>
    </cfRule>
  </conditionalFormatting>
  <conditionalFormatting sqref="K2258">
    <cfRule type="expression" dxfId="10875" priority="10870">
      <formula>H2255="Wärme/Kälte"</formula>
    </cfRule>
  </conditionalFormatting>
  <conditionalFormatting sqref="I2258">
    <cfRule type="expression" dxfId="10874" priority="10864">
      <formula>H2255="Strom"</formula>
    </cfRule>
    <cfRule type="expression" dxfId="10873" priority="10869">
      <formula>H2255="Erdgas"</formula>
    </cfRule>
  </conditionalFormatting>
  <conditionalFormatting sqref="J2258">
    <cfRule type="expression" dxfId="10872" priority="10863">
      <formula>H2255=""</formula>
    </cfRule>
    <cfRule type="expression" dxfId="10871" priority="10866">
      <formula>H2255="Strom"</formula>
    </cfRule>
    <cfRule type="expression" dxfId="10870" priority="10868">
      <formula>H2255="Erdgas"</formula>
    </cfRule>
  </conditionalFormatting>
  <conditionalFormatting sqref="K2258">
    <cfRule type="expression" dxfId="10869" priority="10862">
      <formula>H2255=""</formula>
    </cfRule>
    <cfRule type="expression" dxfId="10868" priority="10865">
      <formula>H2255="Strom"</formula>
    </cfRule>
    <cfRule type="expression" dxfId="10867" priority="10867">
      <formula>H2255="Erdgas"</formula>
    </cfRule>
  </conditionalFormatting>
  <conditionalFormatting sqref="I2267">
    <cfRule type="expression" dxfId="10866" priority="10860">
      <formula>H2264="Wärme/Kälte"</formula>
    </cfRule>
  </conditionalFormatting>
  <conditionalFormatting sqref="J2267">
    <cfRule type="expression" dxfId="10865" priority="10859">
      <formula>H2264="Wärme/Kälte"</formula>
    </cfRule>
  </conditionalFormatting>
  <conditionalFormatting sqref="K2267">
    <cfRule type="expression" dxfId="10864" priority="10858">
      <formula>H2264="Wärme/Kälte"</formula>
    </cfRule>
  </conditionalFormatting>
  <conditionalFormatting sqref="I2266">
    <cfRule type="expression" dxfId="10863" priority="10846">
      <formula>H2263=""</formula>
    </cfRule>
    <cfRule type="expression" dxfId="10862" priority="10857">
      <formula>H2263="Wärme/Kälte"</formula>
    </cfRule>
  </conditionalFormatting>
  <conditionalFormatting sqref="J2266">
    <cfRule type="expression" dxfId="10861" priority="10856">
      <formula>H2263="Wärme/Kälte"</formula>
    </cfRule>
  </conditionalFormatting>
  <conditionalFormatting sqref="K2266">
    <cfRule type="expression" dxfId="10860" priority="10855">
      <formula>H2263="Wärme/Kälte"</formula>
    </cfRule>
  </conditionalFormatting>
  <conditionalFormatting sqref="I2266">
    <cfRule type="expression" dxfId="10859" priority="10849">
      <formula>H2263="Strom"</formula>
    </cfRule>
    <cfRule type="expression" dxfId="10858" priority="10854">
      <formula>H2263="Erdgas"</formula>
    </cfRule>
  </conditionalFormatting>
  <conditionalFormatting sqref="J2266">
    <cfRule type="expression" dxfId="10857" priority="10848">
      <formula>H2263=""</formula>
    </cfRule>
    <cfRule type="expression" dxfId="10856" priority="10851">
      <formula>H2263="Strom"</formula>
    </cfRule>
    <cfRule type="expression" dxfId="10855" priority="10853">
      <formula>H2263="Erdgas"</formula>
    </cfRule>
  </conditionalFormatting>
  <conditionalFormatting sqref="K2266">
    <cfRule type="expression" dxfId="10854" priority="10847">
      <formula>H2263=""</formula>
    </cfRule>
    <cfRule type="expression" dxfId="10853" priority="10850">
      <formula>H2263="Strom"</formula>
    </cfRule>
    <cfRule type="expression" dxfId="10852" priority="10852">
      <formula>H2263="Erdgas"</formula>
    </cfRule>
  </conditionalFormatting>
  <conditionalFormatting sqref="I2275">
    <cfRule type="expression" dxfId="10851" priority="10845">
      <formula>H2272="Wärme/Kälte"</formula>
    </cfRule>
  </conditionalFormatting>
  <conditionalFormatting sqref="J2275">
    <cfRule type="expression" dxfId="10850" priority="10844">
      <formula>H2272="Wärme/Kälte"</formula>
    </cfRule>
  </conditionalFormatting>
  <conditionalFormatting sqref="K2275">
    <cfRule type="expression" dxfId="10849" priority="10843">
      <formula>H2272="Wärme/Kälte"</formula>
    </cfRule>
  </conditionalFormatting>
  <conditionalFormatting sqref="I2274">
    <cfRule type="expression" dxfId="10848" priority="10831">
      <formula>H2271=""</formula>
    </cfRule>
    <cfRule type="expression" dxfId="10847" priority="10842">
      <formula>H2271="Wärme/Kälte"</formula>
    </cfRule>
  </conditionalFormatting>
  <conditionalFormatting sqref="J2274">
    <cfRule type="expression" dxfId="10846" priority="10841">
      <formula>H2271="Wärme/Kälte"</formula>
    </cfRule>
  </conditionalFormatting>
  <conditionalFormatting sqref="K2274">
    <cfRule type="expression" dxfId="10845" priority="10840">
      <formula>H2271="Wärme/Kälte"</formula>
    </cfRule>
  </conditionalFormatting>
  <conditionalFormatting sqref="I2274">
    <cfRule type="expression" dxfId="10844" priority="10834">
      <formula>H2271="Strom"</formula>
    </cfRule>
    <cfRule type="expression" dxfId="10843" priority="10839">
      <formula>H2271="Erdgas"</formula>
    </cfRule>
  </conditionalFormatting>
  <conditionalFormatting sqref="J2274">
    <cfRule type="expression" dxfId="10842" priority="10833">
      <formula>H2271=""</formula>
    </cfRule>
    <cfRule type="expression" dxfId="10841" priority="10836">
      <formula>H2271="Strom"</formula>
    </cfRule>
    <cfRule type="expression" dxfId="10840" priority="10838">
      <formula>H2271="Erdgas"</formula>
    </cfRule>
  </conditionalFormatting>
  <conditionalFormatting sqref="K2274">
    <cfRule type="expression" dxfId="10839" priority="10832">
      <formula>H2271=""</formula>
    </cfRule>
    <cfRule type="expression" dxfId="10838" priority="10835">
      <formula>H2271="Strom"</formula>
    </cfRule>
    <cfRule type="expression" dxfId="10837" priority="10837">
      <formula>H2271="Erdgas"</formula>
    </cfRule>
  </conditionalFormatting>
  <conditionalFormatting sqref="I2283">
    <cfRule type="expression" dxfId="10836" priority="10830">
      <formula>H2280="Wärme/Kälte"</formula>
    </cfRule>
  </conditionalFormatting>
  <conditionalFormatting sqref="J2283">
    <cfRule type="expression" dxfId="10835" priority="10829">
      <formula>H2280="Wärme/Kälte"</formula>
    </cfRule>
  </conditionalFormatting>
  <conditionalFormatting sqref="K2283">
    <cfRule type="expression" dxfId="10834" priority="10828">
      <formula>H2280="Wärme/Kälte"</formula>
    </cfRule>
  </conditionalFormatting>
  <conditionalFormatting sqref="I2282">
    <cfRule type="expression" dxfId="10833" priority="10816">
      <formula>H2279=""</formula>
    </cfRule>
    <cfRule type="expression" dxfId="10832" priority="10827">
      <formula>H2279="Wärme/Kälte"</formula>
    </cfRule>
  </conditionalFormatting>
  <conditionalFormatting sqref="J2282">
    <cfRule type="expression" dxfId="10831" priority="10826">
      <formula>H2279="Wärme/Kälte"</formula>
    </cfRule>
  </conditionalFormatting>
  <conditionalFormatting sqref="K2282">
    <cfRule type="expression" dxfId="10830" priority="10825">
      <formula>H2279="Wärme/Kälte"</formula>
    </cfRule>
  </conditionalFormatting>
  <conditionalFormatting sqref="I2282">
    <cfRule type="expression" dxfId="10829" priority="10819">
      <formula>H2279="Strom"</formula>
    </cfRule>
    <cfRule type="expression" dxfId="10828" priority="10824">
      <formula>H2279="Erdgas"</formula>
    </cfRule>
  </conditionalFormatting>
  <conditionalFormatting sqref="J2282">
    <cfRule type="expression" dxfId="10827" priority="10818">
      <formula>H2279=""</formula>
    </cfRule>
    <cfRule type="expression" dxfId="10826" priority="10821">
      <formula>H2279="Strom"</formula>
    </cfRule>
    <cfRule type="expression" dxfId="10825" priority="10823">
      <formula>H2279="Erdgas"</formula>
    </cfRule>
  </conditionalFormatting>
  <conditionalFormatting sqref="K2282">
    <cfRule type="expression" dxfId="10824" priority="10817">
      <formula>H2279=""</formula>
    </cfRule>
    <cfRule type="expression" dxfId="10823" priority="10820">
      <formula>H2279="Strom"</formula>
    </cfRule>
    <cfRule type="expression" dxfId="10822" priority="10822">
      <formula>H2279="Erdgas"</formula>
    </cfRule>
  </conditionalFormatting>
  <conditionalFormatting sqref="I2291">
    <cfRule type="expression" dxfId="10821" priority="10815">
      <formula>H2288="Wärme/Kälte"</formula>
    </cfRule>
  </conditionalFormatting>
  <conditionalFormatting sqref="J2291">
    <cfRule type="expression" dxfId="10820" priority="10814">
      <formula>H2288="Wärme/Kälte"</formula>
    </cfRule>
  </conditionalFormatting>
  <conditionalFormatting sqref="K2291">
    <cfRule type="expression" dxfId="10819" priority="10813">
      <formula>H2288="Wärme/Kälte"</formula>
    </cfRule>
  </conditionalFormatting>
  <conditionalFormatting sqref="I2290">
    <cfRule type="expression" dxfId="10818" priority="10801">
      <formula>H2287=""</formula>
    </cfRule>
    <cfRule type="expression" dxfId="10817" priority="10812">
      <formula>H2287="Wärme/Kälte"</formula>
    </cfRule>
  </conditionalFormatting>
  <conditionalFormatting sqref="J2290">
    <cfRule type="expression" dxfId="10816" priority="10811">
      <formula>H2287="Wärme/Kälte"</formula>
    </cfRule>
  </conditionalFormatting>
  <conditionalFormatting sqref="K2290">
    <cfRule type="expression" dxfId="10815" priority="10810">
      <formula>H2287="Wärme/Kälte"</formula>
    </cfRule>
  </conditionalFormatting>
  <conditionalFormatting sqref="I2290">
    <cfRule type="expression" dxfId="10814" priority="10804">
      <formula>H2287="Strom"</formula>
    </cfRule>
    <cfRule type="expression" dxfId="10813" priority="10809">
      <formula>H2287="Erdgas"</formula>
    </cfRule>
  </conditionalFormatting>
  <conditionalFormatting sqref="J2290">
    <cfRule type="expression" dxfId="10812" priority="10803">
      <formula>H2287=""</formula>
    </cfRule>
    <cfRule type="expression" dxfId="10811" priority="10806">
      <formula>H2287="Strom"</formula>
    </cfRule>
    <cfRule type="expression" dxfId="10810" priority="10808">
      <formula>H2287="Erdgas"</formula>
    </cfRule>
  </conditionalFormatting>
  <conditionalFormatting sqref="K2290">
    <cfRule type="expression" dxfId="10809" priority="10802">
      <formula>H2287=""</formula>
    </cfRule>
    <cfRule type="expression" dxfId="10808" priority="10805">
      <formula>H2287="Strom"</formula>
    </cfRule>
    <cfRule type="expression" dxfId="10807" priority="10807">
      <formula>H2287="Erdgas"</formula>
    </cfRule>
  </conditionalFormatting>
  <conditionalFormatting sqref="I2299">
    <cfRule type="expression" dxfId="10806" priority="10800">
      <formula>H2296="Wärme/Kälte"</formula>
    </cfRule>
  </conditionalFormatting>
  <conditionalFormatting sqref="J2299">
    <cfRule type="expression" dxfId="10805" priority="10799">
      <formula>H2296="Wärme/Kälte"</formula>
    </cfRule>
  </conditionalFormatting>
  <conditionalFormatting sqref="K2299">
    <cfRule type="expression" dxfId="10804" priority="10798">
      <formula>H2296="Wärme/Kälte"</formula>
    </cfRule>
  </conditionalFormatting>
  <conditionalFormatting sqref="I2298">
    <cfRule type="expression" dxfId="10803" priority="10786">
      <formula>H2295=""</formula>
    </cfRule>
    <cfRule type="expression" dxfId="10802" priority="10797">
      <formula>H2295="Wärme/Kälte"</formula>
    </cfRule>
  </conditionalFormatting>
  <conditionalFormatting sqref="J2298">
    <cfRule type="expression" dxfId="10801" priority="10796">
      <formula>H2295="Wärme/Kälte"</formula>
    </cfRule>
  </conditionalFormatting>
  <conditionalFormatting sqref="K2298">
    <cfRule type="expression" dxfId="10800" priority="10795">
      <formula>H2295="Wärme/Kälte"</formula>
    </cfRule>
  </conditionalFormatting>
  <conditionalFormatting sqref="I2298">
    <cfRule type="expression" dxfId="10799" priority="10789">
      <formula>H2295="Strom"</formula>
    </cfRule>
    <cfRule type="expression" dxfId="10798" priority="10794">
      <formula>H2295="Erdgas"</formula>
    </cfRule>
  </conditionalFormatting>
  <conditionalFormatting sqref="J2298">
    <cfRule type="expression" dxfId="10797" priority="10788">
      <formula>H2295=""</formula>
    </cfRule>
    <cfRule type="expression" dxfId="10796" priority="10791">
      <formula>H2295="Strom"</formula>
    </cfRule>
    <cfRule type="expression" dxfId="10795" priority="10793">
      <formula>H2295="Erdgas"</formula>
    </cfRule>
  </conditionalFormatting>
  <conditionalFormatting sqref="K2298">
    <cfRule type="expression" dxfId="10794" priority="10787">
      <formula>H2295=""</formula>
    </cfRule>
    <cfRule type="expression" dxfId="10793" priority="10790">
      <formula>H2295="Strom"</formula>
    </cfRule>
    <cfRule type="expression" dxfId="10792" priority="10792">
      <formula>H2295="Erdgas"</formula>
    </cfRule>
  </conditionalFormatting>
  <conditionalFormatting sqref="I2307">
    <cfRule type="expression" dxfId="10791" priority="10785">
      <formula>H2304="Wärme/Kälte"</formula>
    </cfRule>
  </conditionalFormatting>
  <conditionalFormatting sqref="J2307">
    <cfRule type="expression" dxfId="10790" priority="10784">
      <formula>H2304="Wärme/Kälte"</formula>
    </cfRule>
  </conditionalFormatting>
  <conditionalFormatting sqref="K2307">
    <cfRule type="expression" dxfId="10789" priority="10783">
      <formula>H2304="Wärme/Kälte"</formula>
    </cfRule>
  </conditionalFormatting>
  <conditionalFormatting sqref="I2306">
    <cfRule type="expression" dxfId="10788" priority="10771">
      <formula>H2303=""</formula>
    </cfRule>
    <cfRule type="expression" dxfId="10787" priority="10782">
      <formula>H2303="Wärme/Kälte"</formula>
    </cfRule>
  </conditionalFormatting>
  <conditionalFormatting sqref="J2306">
    <cfRule type="expression" dxfId="10786" priority="10781">
      <formula>H2303="Wärme/Kälte"</formula>
    </cfRule>
  </conditionalFormatting>
  <conditionalFormatting sqref="K2306">
    <cfRule type="expression" dxfId="10785" priority="10780">
      <formula>H2303="Wärme/Kälte"</formula>
    </cfRule>
  </conditionalFormatting>
  <conditionalFormatting sqref="I2306">
    <cfRule type="expression" dxfId="10784" priority="10774">
      <formula>H2303="Strom"</formula>
    </cfRule>
    <cfRule type="expression" dxfId="10783" priority="10779">
      <formula>H2303="Erdgas"</formula>
    </cfRule>
  </conditionalFormatting>
  <conditionalFormatting sqref="J2306">
    <cfRule type="expression" dxfId="10782" priority="10773">
      <formula>H2303=""</formula>
    </cfRule>
    <cfRule type="expression" dxfId="10781" priority="10776">
      <formula>H2303="Strom"</formula>
    </cfRule>
    <cfRule type="expression" dxfId="10780" priority="10778">
      <formula>H2303="Erdgas"</formula>
    </cfRule>
  </conditionalFormatting>
  <conditionalFormatting sqref="K2306">
    <cfRule type="expression" dxfId="10779" priority="10772">
      <formula>H2303=""</formula>
    </cfRule>
    <cfRule type="expression" dxfId="10778" priority="10775">
      <formula>H2303="Strom"</formula>
    </cfRule>
    <cfRule type="expression" dxfId="10777" priority="10777">
      <formula>H2303="Erdgas"</formula>
    </cfRule>
  </conditionalFormatting>
  <conditionalFormatting sqref="I2315">
    <cfRule type="expression" dxfId="10776" priority="10770">
      <formula>H2312="Wärme/Kälte"</formula>
    </cfRule>
  </conditionalFormatting>
  <conditionalFormatting sqref="J2315">
    <cfRule type="expression" dxfId="10775" priority="10769">
      <formula>H2312="Wärme/Kälte"</formula>
    </cfRule>
  </conditionalFormatting>
  <conditionalFormatting sqref="K2315">
    <cfRule type="expression" dxfId="10774" priority="10768">
      <formula>H2312="Wärme/Kälte"</formula>
    </cfRule>
  </conditionalFormatting>
  <conditionalFormatting sqref="I2314">
    <cfRule type="expression" dxfId="10773" priority="10756">
      <formula>H2311=""</formula>
    </cfRule>
    <cfRule type="expression" dxfId="10772" priority="10767">
      <formula>H2311="Wärme/Kälte"</formula>
    </cfRule>
  </conditionalFormatting>
  <conditionalFormatting sqref="J2314">
    <cfRule type="expression" dxfId="10771" priority="10766">
      <formula>H2311="Wärme/Kälte"</formula>
    </cfRule>
  </conditionalFormatting>
  <conditionalFormatting sqref="K2314">
    <cfRule type="expression" dxfId="10770" priority="10765">
      <formula>H2311="Wärme/Kälte"</formula>
    </cfRule>
  </conditionalFormatting>
  <conditionalFormatting sqref="I2314">
    <cfRule type="expression" dxfId="10769" priority="10759">
      <formula>H2311="Strom"</formula>
    </cfRule>
    <cfRule type="expression" dxfId="10768" priority="10764">
      <formula>H2311="Erdgas"</formula>
    </cfRule>
  </conditionalFormatting>
  <conditionalFormatting sqref="J2314">
    <cfRule type="expression" dxfId="10767" priority="10758">
      <formula>H2311=""</formula>
    </cfRule>
    <cfRule type="expression" dxfId="10766" priority="10761">
      <formula>H2311="Strom"</formula>
    </cfRule>
    <cfRule type="expression" dxfId="10765" priority="10763">
      <formula>H2311="Erdgas"</formula>
    </cfRule>
  </conditionalFormatting>
  <conditionalFormatting sqref="K2314">
    <cfRule type="expression" dxfId="10764" priority="10757">
      <formula>H2311=""</formula>
    </cfRule>
    <cfRule type="expression" dxfId="10763" priority="10760">
      <formula>H2311="Strom"</formula>
    </cfRule>
    <cfRule type="expression" dxfId="10762" priority="10762">
      <formula>H2311="Erdgas"</formula>
    </cfRule>
  </conditionalFormatting>
  <conditionalFormatting sqref="I2323">
    <cfRule type="expression" dxfId="10761" priority="10755">
      <formula>H2320="Wärme/Kälte"</formula>
    </cfRule>
  </conditionalFormatting>
  <conditionalFormatting sqref="J2323">
    <cfRule type="expression" dxfId="10760" priority="10754">
      <formula>H2320="Wärme/Kälte"</formula>
    </cfRule>
  </conditionalFormatting>
  <conditionalFormatting sqref="K2323">
    <cfRule type="expression" dxfId="10759" priority="10753">
      <formula>H2320="Wärme/Kälte"</formula>
    </cfRule>
  </conditionalFormatting>
  <conditionalFormatting sqref="I2322">
    <cfRule type="expression" dxfId="10758" priority="10741">
      <formula>H2319=""</formula>
    </cfRule>
    <cfRule type="expression" dxfId="10757" priority="10752">
      <formula>H2319="Wärme/Kälte"</formula>
    </cfRule>
  </conditionalFormatting>
  <conditionalFormatting sqref="J2322">
    <cfRule type="expression" dxfId="10756" priority="10751">
      <formula>H2319="Wärme/Kälte"</formula>
    </cfRule>
  </conditionalFormatting>
  <conditionalFormatting sqref="K2322">
    <cfRule type="expression" dxfId="10755" priority="10750">
      <formula>H2319="Wärme/Kälte"</formula>
    </cfRule>
  </conditionalFormatting>
  <conditionalFormatting sqref="I2322">
    <cfRule type="expression" dxfId="10754" priority="10744">
      <formula>H2319="Strom"</formula>
    </cfRule>
    <cfRule type="expression" dxfId="10753" priority="10749">
      <formula>H2319="Erdgas"</formula>
    </cfRule>
  </conditionalFormatting>
  <conditionalFormatting sqref="J2322">
    <cfRule type="expression" dxfId="10752" priority="10743">
      <formula>H2319=""</formula>
    </cfRule>
    <cfRule type="expression" dxfId="10751" priority="10746">
      <formula>H2319="Strom"</formula>
    </cfRule>
    <cfRule type="expression" dxfId="10750" priority="10748">
      <formula>H2319="Erdgas"</formula>
    </cfRule>
  </conditionalFormatting>
  <conditionalFormatting sqref="K2322">
    <cfRule type="expression" dxfId="10749" priority="10742">
      <formula>H2319=""</formula>
    </cfRule>
    <cfRule type="expression" dxfId="10748" priority="10745">
      <formula>H2319="Strom"</formula>
    </cfRule>
    <cfRule type="expression" dxfId="10747" priority="10747">
      <formula>H2319="Erdgas"</formula>
    </cfRule>
  </conditionalFormatting>
  <conditionalFormatting sqref="I2331">
    <cfRule type="expression" dxfId="10746" priority="10740">
      <formula>H2328="Wärme/Kälte"</formula>
    </cfRule>
  </conditionalFormatting>
  <conditionalFormatting sqref="J2331">
    <cfRule type="expression" dxfId="10745" priority="10739">
      <formula>H2328="Wärme/Kälte"</formula>
    </cfRule>
  </conditionalFormatting>
  <conditionalFormatting sqref="K2331">
    <cfRule type="expression" dxfId="10744" priority="10738">
      <formula>H2328="Wärme/Kälte"</formula>
    </cfRule>
  </conditionalFormatting>
  <conditionalFormatting sqref="I2330">
    <cfRule type="expression" dxfId="10743" priority="10726">
      <formula>H2327=""</formula>
    </cfRule>
    <cfRule type="expression" dxfId="10742" priority="10737">
      <formula>H2327="Wärme/Kälte"</formula>
    </cfRule>
  </conditionalFormatting>
  <conditionalFormatting sqref="J2330">
    <cfRule type="expression" dxfId="10741" priority="10736">
      <formula>H2327="Wärme/Kälte"</formula>
    </cfRule>
  </conditionalFormatting>
  <conditionalFormatting sqref="K2330">
    <cfRule type="expression" dxfId="10740" priority="10735">
      <formula>H2327="Wärme/Kälte"</formula>
    </cfRule>
  </conditionalFormatting>
  <conditionalFormatting sqref="I2330">
    <cfRule type="expression" dxfId="10739" priority="10729">
      <formula>H2327="Strom"</formula>
    </cfRule>
    <cfRule type="expression" dxfId="10738" priority="10734">
      <formula>H2327="Erdgas"</formula>
    </cfRule>
  </conditionalFormatting>
  <conditionalFormatting sqref="J2330">
    <cfRule type="expression" dxfId="10737" priority="10728">
      <formula>H2327=""</formula>
    </cfRule>
    <cfRule type="expression" dxfId="10736" priority="10731">
      <formula>H2327="Strom"</formula>
    </cfRule>
    <cfRule type="expression" dxfId="10735" priority="10733">
      <formula>H2327="Erdgas"</formula>
    </cfRule>
  </conditionalFormatting>
  <conditionalFormatting sqref="K2330">
    <cfRule type="expression" dxfId="10734" priority="10727">
      <formula>H2327=""</formula>
    </cfRule>
    <cfRule type="expression" dxfId="10733" priority="10730">
      <formula>H2327="Strom"</formula>
    </cfRule>
    <cfRule type="expression" dxfId="10732" priority="10732">
      <formula>H2327="Erdgas"</formula>
    </cfRule>
  </conditionalFormatting>
  <conditionalFormatting sqref="I2339">
    <cfRule type="expression" dxfId="10731" priority="10725">
      <formula>H2336="Wärme/Kälte"</formula>
    </cfRule>
  </conditionalFormatting>
  <conditionalFormatting sqref="J2339">
    <cfRule type="expression" dxfId="10730" priority="10724">
      <formula>H2336="Wärme/Kälte"</formula>
    </cfRule>
  </conditionalFormatting>
  <conditionalFormatting sqref="K2339">
    <cfRule type="expression" dxfId="10729" priority="10723">
      <formula>H2336="Wärme/Kälte"</formula>
    </cfRule>
  </conditionalFormatting>
  <conditionalFormatting sqref="I2338">
    <cfRule type="expression" dxfId="10728" priority="10711">
      <formula>H2335=""</formula>
    </cfRule>
    <cfRule type="expression" dxfId="10727" priority="10722">
      <formula>H2335="Wärme/Kälte"</formula>
    </cfRule>
  </conditionalFormatting>
  <conditionalFormatting sqref="J2338">
    <cfRule type="expression" dxfId="10726" priority="10721">
      <formula>H2335="Wärme/Kälte"</formula>
    </cfRule>
  </conditionalFormatting>
  <conditionalFormatting sqref="K2338">
    <cfRule type="expression" dxfId="10725" priority="10720">
      <formula>H2335="Wärme/Kälte"</formula>
    </cfRule>
  </conditionalFormatting>
  <conditionalFormatting sqref="I2338">
    <cfRule type="expression" dxfId="10724" priority="10714">
      <formula>H2335="Strom"</formula>
    </cfRule>
    <cfRule type="expression" dxfId="10723" priority="10719">
      <formula>H2335="Erdgas"</formula>
    </cfRule>
  </conditionalFormatting>
  <conditionalFormatting sqref="J2338">
    <cfRule type="expression" dxfId="10722" priority="10713">
      <formula>H2335=""</formula>
    </cfRule>
    <cfRule type="expression" dxfId="10721" priority="10716">
      <formula>H2335="Strom"</formula>
    </cfRule>
    <cfRule type="expression" dxfId="10720" priority="10718">
      <formula>H2335="Erdgas"</formula>
    </cfRule>
  </conditionalFormatting>
  <conditionalFormatting sqref="K2338">
    <cfRule type="expression" dxfId="10719" priority="10712">
      <formula>H2335=""</formula>
    </cfRule>
    <cfRule type="expression" dxfId="10718" priority="10715">
      <formula>H2335="Strom"</formula>
    </cfRule>
    <cfRule type="expression" dxfId="10717" priority="10717">
      <formula>H2335="Erdgas"</formula>
    </cfRule>
  </conditionalFormatting>
  <conditionalFormatting sqref="I2347">
    <cfRule type="expression" dxfId="10716" priority="10710">
      <formula>H2344="Wärme/Kälte"</formula>
    </cfRule>
  </conditionalFormatting>
  <conditionalFormatting sqref="J2347">
    <cfRule type="expression" dxfId="10715" priority="10709">
      <formula>H2344="Wärme/Kälte"</formula>
    </cfRule>
  </conditionalFormatting>
  <conditionalFormatting sqref="K2347">
    <cfRule type="expression" dxfId="10714" priority="10708">
      <formula>H2344="Wärme/Kälte"</formula>
    </cfRule>
  </conditionalFormatting>
  <conditionalFormatting sqref="I2346">
    <cfRule type="expression" dxfId="10713" priority="10696">
      <formula>H2343=""</formula>
    </cfRule>
    <cfRule type="expression" dxfId="10712" priority="10707">
      <formula>H2343="Wärme/Kälte"</formula>
    </cfRule>
  </conditionalFormatting>
  <conditionalFormatting sqref="J2346">
    <cfRule type="expression" dxfId="10711" priority="10706">
      <formula>H2343="Wärme/Kälte"</formula>
    </cfRule>
  </conditionalFormatting>
  <conditionalFormatting sqref="K2346">
    <cfRule type="expression" dxfId="10710" priority="10705">
      <formula>H2343="Wärme/Kälte"</formula>
    </cfRule>
  </conditionalFormatting>
  <conditionalFormatting sqref="I2346">
    <cfRule type="expression" dxfId="10709" priority="10699">
      <formula>H2343="Strom"</formula>
    </cfRule>
    <cfRule type="expression" dxfId="10708" priority="10704">
      <formula>H2343="Erdgas"</formula>
    </cfRule>
  </conditionalFormatting>
  <conditionalFormatting sqref="J2346">
    <cfRule type="expression" dxfId="10707" priority="10698">
      <formula>H2343=""</formula>
    </cfRule>
    <cfRule type="expression" dxfId="10706" priority="10701">
      <formula>H2343="Strom"</formula>
    </cfRule>
    <cfRule type="expression" dxfId="10705" priority="10703">
      <formula>H2343="Erdgas"</formula>
    </cfRule>
  </conditionalFormatting>
  <conditionalFormatting sqref="K2346">
    <cfRule type="expression" dxfId="10704" priority="10697">
      <formula>H2343=""</formula>
    </cfRule>
    <cfRule type="expression" dxfId="10703" priority="10700">
      <formula>H2343="Strom"</formula>
    </cfRule>
    <cfRule type="expression" dxfId="10702" priority="10702">
      <formula>H2343="Erdgas"</formula>
    </cfRule>
  </conditionalFormatting>
  <conditionalFormatting sqref="I2355">
    <cfRule type="expression" dxfId="10701" priority="10695">
      <formula>H2352="Wärme/Kälte"</formula>
    </cfRule>
  </conditionalFormatting>
  <conditionalFormatting sqref="J2355">
    <cfRule type="expression" dxfId="10700" priority="10694">
      <formula>H2352="Wärme/Kälte"</formula>
    </cfRule>
  </conditionalFormatting>
  <conditionalFormatting sqref="K2355">
    <cfRule type="expression" dxfId="10699" priority="10693">
      <formula>H2352="Wärme/Kälte"</formula>
    </cfRule>
  </conditionalFormatting>
  <conditionalFormatting sqref="I2354">
    <cfRule type="expression" dxfId="10698" priority="10681">
      <formula>H2351=""</formula>
    </cfRule>
    <cfRule type="expression" dxfId="10697" priority="10692">
      <formula>H2351="Wärme/Kälte"</formula>
    </cfRule>
  </conditionalFormatting>
  <conditionalFormatting sqref="J2354">
    <cfRule type="expression" dxfId="10696" priority="10691">
      <formula>H2351="Wärme/Kälte"</formula>
    </cfRule>
  </conditionalFormatting>
  <conditionalFormatting sqref="K2354">
    <cfRule type="expression" dxfId="10695" priority="10690">
      <formula>H2351="Wärme/Kälte"</formula>
    </cfRule>
  </conditionalFormatting>
  <conditionalFormatting sqref="I2354">
    <cfRule type="expression" dxfId="10694" priority="10684">
      <formula>H2351="Strom"</formula>
    </cfRule>
    <cfRule type="expression" dxfId="10693" priority="10689">
      <formula>H2351="Erdgas"</formula>
    </cfRule>
  </conditionalFormatting>
  <conditionalFormatting sqref="J2354">
    <cfRule type="expression" dxfId="10692" priority="10683">
      <formula>H2351=""</formula>
    </cfRule>
    <cfRule type="expression" dxfId="10691" priority="10686">
      <formula>H2351="Strom"</formula>
    </cfRule>
    <cfRule type="expression" dxfId="10690" priority="10688">
      <formula>H2351="Erdgas"</formula>
    </cfRule>
  </conditionalFormatting>
  <conditionalFormatting sqref="K2354">
    <cfRule type="expression" dxfId="10689" priority="10682">
      <formula>H2351=""</formula>
    </cfRule>
    <cfRule type="expression" dxfId="10688" priority="10685">
      <formula>H2351="Strom"</formula>
    </cfRule>
    <cfRule type="expression" dxfId="10687" priority="10687">
      <formula>H2351="Erdgas"</formula>
    </cfRule>
  </conditionalFormatting>
  <conditionalFormatting sqref="I2363">
    <cfRule type="expression" dxfId="10686" priority="10680">
      <formula>H2360="Wärme/Kälte"</formula>
    </cfRule>
  </conditionalFormatting>
  <conditionalFormatting sqref="J2363">
    <cfRule type="expression" dxfId="10685" priority="10679">
      <formula>H2360="Wärme/Kälte"</formula>
    </cfRule>
  </conditionalFormatting>
  <conditionalFormatting sqref="K2363">
    <cfRule type="expression" dxfId="10684" priority="10678">
      <formula>H2360="Wärme/Kälte"</formula>
    </cfRule>
  </conditionalFormatting>
  <conditionalFormatting sqref="I2362">
    <cfRule type="expression" dxfId="10683" priority="10666">
      <formula>H2359=""</formula>
    </cfRule>
    <cfRule type="expression" dxfId="10682" priority="10677">
      <formula>H2359="Wärme/Kälte"</formula>
    </cfRule>
  </conditionalFormatting>
  <conditionalFormatting sqref="J2362">
    <cfRule type="expression" dxfId="10681" priority="10676">
      <formula>H2359="Wärme/Kälte"</formula>
    </cfRule>
  </conditionalFormatting>
  <conditionalFormatting sqref="K2362">
    <cfRule type="expression" dxfId="10680" priority="10675">
      <formula>H2359="Wärme/Kälte"</formula>
    </cfRule>
  </conditionalFormatting>
  <conditionalFormatting sqref="I2362">
    <cfRule type="expression" dxfId="10679" priority="10669">
      <formula>H2359="Strom"</formula>
    </cfRule>
    <cfRule type="expression" dxfId="10678" priority="10674">
      <formula>H2359="Erdgas"</formula>
    </cfRule>
  </conditionalFormatting>
  <conditionalFormatting sqref="J2362">
    <cfRule type="expression" dxfId="10677" priority="10668">
      <formula>H2359=""</formula>
    </cfRule>
    <cfRule type="expression" dxfId="10676" priority="10671">
      <formula>H2359="Strom"</formula>
    </cfRule>
    <cfRule type="expression" dxfId="10675" priority="10673">
      <formula>H2359="Erdgas"</formula>
    </cfRule>
  </conditionalFormatting>
  <conditionalFormatting sqref="K2362">
    <cfRule type="expression" dxfId="10674" priority="10667">
      <formula>H2359=""</formula>
    </cfRule>
    <cfRule type="expression" dxfId="10673" priority="10670">
      <formula>H2359="Strom"</formula>
    </cfRule>
    <cfRule type="expression" dxfId="10672" priority="10672">
      <formula>H2359="Erdgas"</formula>
    </cfRule>
  </conditionalFormatting>
  <conditionalFormatting sqref="I2371">
    <cfRule type="expression" dxfId="10671" priority="10665">
      <formula>H2368="Wärme/Kälte"</formula>
    </cfRule>
  </conditionalFormatting>
  <conditionalFormatting sqref="J2371">
    <cfRule type="expression" dxfId="10670" priority="10664">
      <formula>H2368="Wärme/Kälte"</formula>
    </cfRule>
  </conditionalFormatting>
  <conditionalFormatting sqref="K2371">
    <cfRule type="expression" dxfId="10669" priority="10663">
      <formula>H2368="Wärme/Kälte"</formula>
    </cfRule>
  </conditionalFormatting>
  <conditionalFormatting sqref="I2370">
    <cfRule type="expression" dxfId="10668" priority="10651">
      <formula>H2367=""</formula>
    </cfRule>
    <cfRule type="expression" dxfId="10667" priority="10662">
      <formula>H2367="Wärme/Kälte"</formula>
    </cfRule>
  </conditionalFormatting>
  <conditionalFormatting sqref="J2370">
    <cfRule type="expression" dxfId="10666" priority="10661">
      <formula>H2367="Wärme/Kälte"</formula>
    </cfRule>
  </conditionalFormatting>
  <conditionalFormatting sqref="K2370">
    <cfRule type="expression" dxfId="10665" priority="10660">
      <formula>H2367="Wärme/Kälte"</formula>
    </cfRule>
  </conditionalFormatting>
  <conditionalFormatting sqref="I2370">
    <cfRule type="expression" dxfId="10664" priority="10654">
      <formula>H2367="Strom"</formula>
    </cfRule>
    <cfRule type="expression" dxfId="10663" priority="10659">
      <formula>H2367="Erdgas"</formula>
    </cfRule>
  </conditionalFormatting>
  <conditionalFormatting sqref="J2370">
    <cfRule type="expression" dxfId="10662" priority="10653">
      <formula>H2367=""</formula>
    </cfRule>
    <cfRule type="expression" dxfId="10661" priority="10656">
      <formula>H2367="Strom"</formula>
    </cfRule>
    <cfRule type="expression" dxfId="10660" priority="10658">
      <formula>H2367="Erdgas"</formula>
    </cfRule>
  </conditionalFormatting>
  <conditionalFormatting sqref="K2370">
    <cfRule type="expression" dxfId="10659" priority="10652">
      <formula>H2367=""</formula>
    </cfRule>
    <cfRule type="expression" dxfId="10658" priority="10655">
      <formula>H2367="Strom"</formula>
    </cfRule>
    <cfRule type="expression" dxfId="10657" priority="10657">
      <formula>H2367="Erdgas"</formula>
    </cfRule>
  </conditionalFormatting>
  <conditionalFormatting sqref="I2379">
    <cfRule type="expression" dxfId="10656" priority="10650">
      <formula>H2376="Wärme/Kälte"</formula>
    </cfRule>
  </conditionalFormatting>
  <conditionalFormatting sqref="J2379">
    <cfRule type="expression" dxfId="10655" priority="10649">
      <formula>H2376="Wärme/Kälte"</formula>
    </cfRule>
  </conditionalFormatting>
  <conditionalFormatting sqref="K2379">
    <cfRule type="expression" dxfId="10654" priority="10648">
      <formula>H2376="Wärme/Kälte"</formula>
    </cfRule>
  </conditionalFormatting>
  <conditionalFormatting sqref="I2378">
    <cfRule type="expression" dxfId="10653" priority="10636">
      <formula>H2375=""</formula>
    </cfRule>
    <cfRule type="expression" dxfId="10652" priority="10647">
      <formula>H2375="Wärme/Kälte"</formula>
    </cfRule>
  </conditionalFormatting>
  <conditionalFormatting sqref="J2378">
    <cfRule type="expression" dxfId="10651" priority="10646">
      <formula>H2375="Wärme/Kälte"</formula>
    </cfRule>
  </conditionalFormatting>
  <conditionalFormatting sqref="K2378">
    <cfRule type="expression" dxfId="10650" priority="10645">
      <formula>H2375="Wärme/Kälte"</formula>
    </cfRule>
  </conditionalFormatting>
  <conditionalFormatting sqref="I2378">
    <cfRule type="expression" dxfId="10649" priority="10639">
      <formula>H2375="Strom"</formula>
    </cfRule>
    <cfRule type="expression" dxfId="10648" priority="10644">
      <formula>H2375="Erdgas"</formula>
    </cfRule>
  </conditionalFormatting>
  <conditionalFormatting sqref="J2378">
    <cfRule type="expression" dxfId="10647" priority="10638">
      <formula>H2375=""</formula>
    </cfRule>
    <cfRule type="expression" dxfId="10646" priority="10641">
      <formula>H2375="Strom"</formula>
    </cfRule>
    <cfRule type="expression" dxfId="10645" priority="10643">
      <formula>H2375="Erdgas"</formula>
    </cfRule>
  </conditionalFormatting>
  <conditionalFormatting sqref="K2378">
    <cfRule type="expression" dxfId="10644" priority="10637">
      <formula>H2375=""</formula>
    </cfRule>
    <cfRule type="expression" dxfId="10643" priority="10640">
      <formula>H2375="Strom"</formula>
    </cfRule>
    <cfRule type="expression" dxfId="10642" priority="10642">
      <formula>H2375="Erdgas"</formula>
    </cfRule>
  </conditionalFormatting>
  <conditionalFormatting sqref="I2387">
    <cfRule type="expression" dxfId="10641" priority="10635">
      <formula>H2384="Wärme/Kälte"</formula>
    </cfRule>
  </conditionalFormatting>
  <conditionalFormatting sqref="J2387">
    <cfRule type="expression" dxfId="10640" priority="10634">
      <formula>H2384="Wärme/Kälte"</formula>
    </cfRule>
  </conditionalFormatting>
  <conditionalFormatting sqref="K2387">
    <cfRule type="expression" dxfId="10639" priority="10633">
      <formula>H2384="Wärme/Kälte"</formula>
    </cfRule>
  </conditionalFormatting>
  <conditionalFormatting sqref="I2386">
    <cfRule type="expression" dxfId="10638" priority="10621">
      <formula>H2383=""</formula>
    </cfRule>
    <cfRule type="expression" dxfId="10637" priority="10632">
      <formula>H2383="Wärme/Kälte"</formula>
    </cfRule>
  </conditionalFormatting>
  <conditionalFormatting sqref="J2386">
    <cfRule type="expression" dxfId="10636" priority="10631">
      <formula>H2383="Wärme/Kälte"</formula>
    </cfRule>
  </conditionalFormatting>
  <conditionalFormatting sqref="K2386">
    <cfRule type="expression" dxfId="10635" priority="10630">
      <formula>H2383="Wärme/Kälte"</formula>
    </cfRule>
  </conditionalFormatting>
  <conditionalFormatting sqref="I2386">
    <cfRule type="expression" dxfId="10634" priority="10624">
      <formula>H2383="Strom"</formula>
    </cfRule>
    <cfRule type="expression" dxfId="10633" priority="10629">
      <formula>H2383="Erdgas"</formula>
    </cfRule>
  </conditionalFormatting>
  <conditionalFormatting sqref="J2386">
    <cfRule type="expression" dxfId="10632" priority="10623">
      <formula>H2383=""</formula>
    </cfRule>
    <cfRule type="expression" dxfId="10631" priority="10626">
      <formula>H2383="Strom"</formula>
    </cfRule>
    <cfRule type="expression" dxfId="10630" priority="10628">
      <formula>H2383="Erdgas"</formula>
    </cfRule>
  </conditionalFormatting>
  <conditionalFormatting sqref="K2386">
    <cfRule type="expression" dxfId="10629" priority="10622">
      <formula>H2383=""</formula>
    </cfRule>
    <cfRule type="expression" dxfId="10628" priority="10625">
      <formula>H2383="Strom"</formula>
    </cfRule>
    <cfRule type="expression" dxfId="10627" priority="10627">
      <formula>H2383="Erdgas"</formula>
    </cfRule>
  </conditionalFormatting>
  <conditionalFormatting sqref="I2395">
    <cfRule type="expression" dxfId="10626" priority="10620">
      <formula>H2392="Wärme/Kälte"</formula>
    </cfRule>
  </conditionalFormatting>
  <conditionalFormatting sqref="J2395">
    <cfRule type="expression" dxfId="10625" priority="10619">
      <formula>H2392="Wärme/Kälte"</formula>
    </cfRule>
  </conditionalFormatting>
  <conditionalFormatting sqref="K2395">
    <cfRule type="expression" dxfId="10624" priority="10618">
      <formula>H2392="Wärme/Kälte"</formula>
    </cfRule>
  </conditionalFormatting>
  <conditionalFormatting sqref="I2394">
    <cfRule type="expression" dxfId="10623" priority="10606">
      <formula>H2391=""</formula>
    </cfRule>
    <cfRule type="expression" dxfId="10622" priority="10617">
      <formula>H2391="Wärme/Kälte"</formula>
    </cfRule>
  </conditionalFormatting>
  <conditionalFormatting sqref="J2394">
    <cfRule type="expression" dxfId="10621" priority="10616">
      <formula>H2391="Wärme/Kälte"</formula>
    </cfRule>
  </conditionalFormatting>
  <conditionalFormatting sqref="K2394">
    <cfRule type="expression" dxfId="10620" priority="10615">
      <formula>H2391="Wärme/Kälte"</formula>
    </cfRule>
  </conditionalFormatting>
  <conditionalFormatting sqref="I2394">
    <cfRule type="expression" dxfId="10619" priority="10609">
      <formula>H2391="Strom"</formula>
    </cfRule>
    <cfRule type="expression" dxfId="10618" priority="10614">
      <formula>H2391="Erdgas"</formula>
    </cfRule>
  </conditionalFormatting>
  <conditionalFormatting sqref="J2394">
    <cfRule type="expression" dxfId="10617" priority="10608">
      <formula>H2391=""</formula>
    </cfRule>
    <cfRule type="expression" dxfId="10616" priority="10611">
      <formula>H2391="Strom"</formula>
    </cfRule>
    <cfRule type="expression" dxfId="10615" priority="10613">
      <formula>H2391="Erdgas"</formula>
    </cfRule>
  </conditionalFormatting>
  <conditionalFormatting sqref="K2394">
    <cfRule type="expression" dxfId="10614" priority="10607">
      <formula>H2391=""</formula>
    </cfRule>
    <cfRule type="expression" dxfId="10613" priority="10610">
      <formula>H2391="Strom"</formula>
    </cfRule>
    <cfRule type="expression" dxfId="10612" priority="10612">
      <formula>H2391="Erdgas"</formula>
    </cfRule>
  </conditionalFormatting>
  <conditionalFormatting sqref="I2403">
    <cfRule type="expression" dxfId="10611" priority="10605">
      <formula>H2400="Wärme/Kälte"</formula>
    </cfRule>
  </conditionalFormatting>
  <conditionalFormatting sqref="J2403">
    <cfRule type="expression" dxfId="10610" priority="10604">
      <formula>H2400="Wärme/Kälte"</formula>
    </cfRule>
  </conditionalFormatting>
  <conditionalFormatting sqref="K2403">
    <cfRule type="expression" dxfId="10609" priority="10603">
      <formula>H2400="Wärme/Kälte"</formula>
    </cfRule>
  </conditionalFormatting>
  <conditionalFormatting sqref="I2402">
    <cfRule type="expression" dxfId="10608" priority="10591">
      <formula>H2399=""</formula>
    </cfRule>
    <cfRule type="expression" dxfId="10607" priority="10602">
      <formula>H2399="Wärme/Kälte"</formula>
    </cfRule>
  </conditionalFormatting>
  <conditionalFormatting sqref="J2402">
    <cfRule type="expression" dxfId="10606" priority="10601">
      <formula>H2399="Wärme/Kälte"</formula>
    </cfRule>
  </conditionalFormatting>
  <conditionalFormatting sqref="K2402">
    <cfRule type="expression" dxfId="10605" priority="10600">
      <formula>H2399="Wärme/Kälte"</formula>
    </cfRule>
  </conditionalFormatting>
  <conditionalFormatting sqref="I2402">
    <cfRule type="expression" dxfId="10604" priority="10594">
      <formula>H2399="Strom"</formula>
    </cfRule>
    <cfRule type="expression" dxfId="10603" priority="10599">
      <formula>H2399="Erdgas"</formula>
    </cfRule>
  </conditionalFormatting>
  <conditionalFormatting sqref="J2402">
    <cfRule type="expression" dxfId="10602" priority="10593">
      <formula>H2399=""</formula>
    </cfRule>
    <cfRule type="expression" dxfId="10601" priority="10596">
      <formula>H2399="Strom"</formula>
    </cfRule>
    <cfRule type="expression" dxfId="10600" priority="10598">
      <formula>H2399="Erdgas"</formula>
    </cfRule>
  </conditionalFormatting>
  <conditionalFormatting sqref="K2402">
    <cfRule type="expression" dxfId="10599" priority="10592">
      <formula>H2399=""</formula>
    </cfRule>
    <cfRule type="expression" dxfId="10598" priority="10595">
      <formula>H2399="Strom"</formula>
    </cfRule>
    <cfRule type="expression" dxfId="10597" priority="10597">
      <formula>H2399="Erdgas"</formula>
    </cfRule>
  </conditionalFormatting>
  <conditionalFormatting sqref="I2411">
    <cfRule type="expression" dxfId="10596" priority="10590">
      <formula>H2408="Wärme/Kälte"</formula>
    </cfRule>
  </conditionalFormatting>
  <conditionalFormatting sqref="J2411">
    <cfRule type="expression" dxfId="10595" priority="10589">
      <formula>H2408="Wärme/Kälte"</formula>
    </cfRule>
  </conditionalFormatting>
  <conditionalFormatting sqref="K2411">
    <cfRule type="expression" dxfId="10594" priority="10588">
      <formula>H2408="Wärme/Kälte"</formula>
    </cfRule>
  </conditionalFormatting>
  <conditionalFormatting sqref="I2410">
    <cfRule type="expression" dxfId="10593" priority="10576">
      <formula>H2407=""</formula>
    </cfRule>
    <cfRule type="expression" dxfId="10592" priority="10587">
      <formula>H2407="Wärme/Kälte"</formula>
    </cfRule>
  </conditionalFormatting>
  <conditionalFormatting sqref="J2410">
    <cfRule type="expression" dxfId="10591" priority="10586">
      <formula>H2407="Wärme/Kälte"</formula>
    </cfRule>
  </conditionalFormatting>
  <conditionalFormatting sqref="K2410">
    <cfRule type="expression" dxfId="10590" priority="10585">
      <formula>H2407="Wärme/Kälte"</formula>
    </cfRule>
  </conditionalFormatting>
  <conditionalFormatting sqref="I2410">
    <cfRule type="expression" dxfId="10589" priority="10579">
      <formula>H2407="Strom"</formula>
    </cfRule>
    <cfRule type="expression" dxfId="10588" priority="10584">
      <formula>H2407="Erdgas"</formula>
    </cfRule>
  </conditionalFormatting>
  <conditionalFormatting sqref="J2410">
    <cfRule type="expression" dxfId="10587" priority="10578">
      <formula>H2407=""</formula>
    </cfRule>
    <cfRule type="expression" dxfId="10586" priority="10581">
      <formula>H2407="Strom"</formula>
    </cfRule>
    <cfRule type="expression" dxfId="10585" priority="10583">
      <formula>H2407="Erdgas"</formula>
    </cfRule>
  </conditionalFormatting>
  <conditionalFormatting sqref="K2410">
    <cfRule type="expression" dxfId="10584" priority="10577">
      <formula>H2407=""</formula>
    </cfRule>
    <cfRule type="expression" dxfId="10583" priority="10580">
      <formula>H2407="Strom"</formula>
    </cfRule>
    <cfRule type="expression" dxfId="10582" priority="10582">
      <formula>H2407="Erdgas"</formula>
    </cfRule>
  </conditionalFormatting>
  <conditionalFormatting sqref="I2419">
    <cfRule type="expression" dxfId="10581" priority="10575">
      <formula>H2416="Wärme/Kälte"</formula>
    </cfRule>
  </conditionalFormatting>
  <conditionalFormatting sqref="J2419">
    <cfRule type="expression" dxfId="10580" priority="10574">
      <formula>H2416="Wärme/Kälte"</formula>
    </cfRule>
  </conditionalFormatting>
  <conditionalFormatting sqref="K2419">
    <cfRule type="expression" dxfId="10579" priority="10573">
      <formula>H2416="Wärme/Kälte"</formula>
    </cfRule>
  </conditionalFormatting>
  <conditionalFormatting sqref="I2418">
    <cfRule type="expression" dxfId="10578" priority="10561">
      <formula>H2415=""</formula>
    </cfRule>
    <cfRule type="expression" dxfId="10577" priority="10572">
      <formula>H2415="Wärme/Kälte"</formula>
    </cfRule>
  </conditionalFormatting>
  <conditionalFormatting sqref="J2418">
    <cfRule type="expression" dxfId="10576" priority="10571">
      <formula>H2415="Wärme/Kälte"</formula>
    </cfRule>
  </conditionalFormatting>
  <conditionalFormatting sqref="K2418">
    <cfRule type="expression" dxfId="10575" priority="10570">
      <formula>H2415="Wärme/Kälte"</formula>
    </cfRule>
  </conditionalFormatting>
  <conditionalFormatting sqref="I2418">
    <cfRule type="expression" dxfId="10574" priority="10564">
      <formula>H2415="Strom"</formula>
    </cfRule>
    <cfRule type="expression" dxfId="10573" priority="10569">
      <formula>H2415="Erdgas"</formula>
    </cfRule>
  </conditionalFormatting>
  <conditionalFormatting sqref="J2418">
    <cfRule type="expression" dxfId="10572" priority="10563">
      <formula>H2415=""</formula>
    </cfRule>
    <cfRule type="expression" dxfId="10571" priority="10566">
      <formula>H2415="Strom"</formula>
    </cfRule>
    <cfRule type="expression" dxfId="10570" priority="10568">
      <formula>H2415="Erdgas"</formula>
    </cfRule>
  </conditionalFormatting>
  <conditionalFormatting sqref="K2418">
    <cfRule type="expression" dxfId="10569" priority="10562">
      <formula>H2415=""</formula>
    </cfRule>
    <cfRule type="expression" dxfId="10568" priority="10565">
      <formula>H2415="Strom"</formula>
    </cfRule>
    <cfRule type="expression" dxfId="10567" priority="10567">
      <formula>H2415="Erdgas"</formula>
    </cfRule>
  </conditionalFormatting>
  <conditionalFormatting sqref="I2427">
    <cfRule type="expression" dxfId="10566" priority="10560">
      <formula>H2424="Wärme/Kälte"</formula>
    </cfRule>
  </conditionalFormatting>
  <conditionalFormatting sqref="J2427">
    <cfRule type="expression" dxfId="10565" priority="10559">
      <formula>H2424="Wärme/Kälte"</formula>
    </cfRule>
  </conditionalFormatting>
  <conditionalFormatting sqref="K2427">
    <cfRule type="expression" dxfId="10564" priority="10558">
      <formula>H2424="Wärme/Kälte"</formula>
    </cfRule>
  </conditionalFormatting>
  <conditionalFormatting sqref="I2426">
    <cfRule type="expression" dxfId="10563" priority="10546">
      <formula>H2423=""</formula>
    </cfRule>
    <cfRule type="expression" dxfId="10562" priority="10557">
      <formula>H2423="Wärme/Kälte"</formula>
    </cfRule>
  </conditionalFormatting>
  <conditionalFormatting sqref="J2426">
    <cfRule type="expression" dxfId="10561" priority="10556">
      <formula>H2423="Wärme/Kälte"</formula>
    </cfRule>
  </conditionalFormatting>
  <conditionalFormatting sqref="K2426">
    <cfRule type="expression" dxfId="10560" priority="10555">
      <formula>H2423="Wärme/Kälte"</formula>
    </cfRule>
  </conditionalFormatting>
  <conditionalFormatting sqref="I2426">
    <cfRule type="expression" dxfId="10559" priority="10549">
      <formula>H2423="Strom"</formula>
    </cfRule>
    <cfRule type="expression" dxfId="10558" priority="10554">
      <formula>H2423="Erdgas"</formula>
    </cfRule>
  </conditionalFormatting>
  <conditionalFormatting sqref="J2426">
    <cfRule type="expression" dxfId="10557" priority="10548">
      <formula>H2423=""</formula>
    </cfRule>
    <cfRule type="expression" dxfId="10556" priority="10551">
      <formula>H2423="Strom"</formula>
    </cfRule>
    <cfRule type="expression" dxfId="10555" priority="10553">
      <formula>H2423="Erdgas"</formula>
    </cfRule>
  </conditionalFormatting>
  <conditionalFormatting sqref="K2426">
    <cfRule type="expression" dxfId="10554" priority="10547">
      <formula>H2423=""</formula>
    </cfRule>
    <cfRule type="expression" dxfId="10553" priority="10550">
      <formula>H2423="Strom"</formula>
    </cfRule>
    <cfRule type="expression" dxfId="10552" priority="10552">
      <formula>H2423="Erdgas"</formula>
    </cfRule>
  </conditionalFormatting>
  <conditionalFormatting sqref="I2435">
    <cfRule type="expression" dxfId="10551" priority="10545">
      <formula>H2432="Wärme/Kälte"</formula>
    </cfRule>
  </conditionalFormatting>
  <conditionalFormatting sqref="J2435">
    <cfRule type="expression" dxfId="10550" priority="10544">
      <formula>H2432="Wärme/Kälte"</formula>
    </cfRule>
  </conditionalFormatting>
  <conditionalFormatting sqref="K2435">
    <cfRule type="expression" dxfId="10549" priority="10543">
      <formula>H2432="Wärme/Kälte"</formula>
    </cfRule>
  </conditionalFormatting>
  <conditionalFormatting sqref="I2434">
    <cfRule type="expression" dxfId="10548" priority="10531">
      <formula>H2431=""</formula>
    </cfRule>
    <cfRule type="expression" dxfId="10547" priority="10542">
      <formula>H2431="Wärme/Kälte"</formula>
    </cfRule>
  </conditionalFormatting>
  <conditionalFormatting sqref="J2434">
    <cfRule type="expression" dxfId="10546" priority="10541">
      <formula>H2431="Wärme/Kälte"</formula>
    </cfRule>
  </conditionalFormatting>
  <conditionalFormatting sqref="K2434">
    <cfRule type="expression" dxfId="10545" priority="10540">
      <formula>H2431="Wärme/Kälte"</formula>
    </cfRule>
  </conditionalFormatting>
  <conditionalFormatting sqref="I2434">
    <cfRule type="expression" dxfId="10544" priority="10534">
      <formula>H2431="Strom"</formula>
    </cfRule>
    <cfRule type="expression" dxfId="10543" priority="10539">
      <formula>H2431="Erdgas"</formula>
    </cfRule>
  </conditionalFormatting>
  <conditionalFormatting sqref="J2434">
    <cfRule type="expression" dxfId="10542" priority="10533">
      <formula>H2431=""</formula>
    </cfRule>
    <cfRule type="expression" dxfId="10541" priority="10536">
      <formula>H2431="Strom"</formula>
    </cfRule>
    <cfRule type="expression" dxfId="10540" priority="10538">
      <formula>H2431="Erdgas"</formula>
    </cfRule>
  </conditionalFormatting>
  <conditionalFormatting sqref="K2434">
    <cfRule type="expression" dxfId="10539" priority="10532">
      <formula>H2431=""</formula>
    </cfRule>
    <cfRule type="expression" dxfId="10538" priority="10535">
      <formula>H2431="Strom"</formula>
    </cfRule>
    <cfRule type="expression" dxfId="10537" priority="10537">
      <formula>H2431="Erdgas"</formula>
    </cfRule>
  </conditionalFormatting>
  <conditionalFormatting sqref="I2443">
    <cfRule type="expression" dxfId="10536" priority="10530">
      <formula>H2440="Wärme/Kälte"</formula>
    </cfRule>
  </conditionalFormatting>
  <conditionalFormatting sqref="J2443">
    <cfRule type="expression" dxfId="10535" priority="10529">
      <formula>H2440="Wärme/Kälte"</formula>
    </cfRule>
  </conditionalFormatting>
  <conditionalFormatting sqref="K2443">
    <cfRule type="expression" dxfId="10534" priority="10528">
      <formula>H2440="Wärme/Kälte"</formula>
    </cfRule>
  </conditionalFormatting>
  <conditionalFormatting sqref="I2442">
    <cfRule type="expression" dxfId="10533" priority="10516">
      <formula>H2439=""</formula>
    </cfRule>
    <cfRule type="expression" dxfId="10532" priority="10527">
      <formula>H2439="Wärme/Kälte"</formula>
    </cfRule>
  </conditionalFormatting>
  <conditionalFormatting sqref="J2442">
    <cfRule type="expression" dxfId="10531" priority="10526">
      <formula>H2439="Wärme/Kälte"</formula>
    </cfRule>
  </conditionalFormatting>
  <conditionalFormatting sqref="K2442">
    <cfRule type="expression" dxfId="10530" priority="10525">
      <formula>H2439="Wärme/Kälte"</formula>
    </cfRule>
  </conditionalFormatting>
  <conditionalFormatting sqref="I2442">
    <cfRule type="expression" dxfId="10529" priority="10519">
      <formula>H2439="Strom"</formula>
    </cfRule>
    <cfRule type="expression" dxfId="10528" priority="10524">
      <formula>H2439="Erdgas"</formula>
    </cfRule>
  </conditionalFormatting>
  <conditionalFormatting sqref="J2442">
    <cfRule type="expression" dxfId="10527" priority="10518">
      <formula>H2439=""</formula>
    </cfRule>
    <cfRule type="expression" dxfId="10526" priority="10521">
      <formula>H2439="Strom"</formula>
    </cfRule>
    <cfRule type="expression" dxfId="10525" priority="10523">
      <formula>H2439="Erdgas"</formula>
    </cfRule>
  </conditionalFormatting>
  <conditionalFormatting sqref="K2442">
    <cfRule type="expression" dxfId="10524" priority="10517">
      <formula>H2439=""</formula>
    </cfRule>
    <cfRule type="expression" dxfId="10523" priority="10520">
      <formula>H2439="Strom"</formula>
    </cfRule>
    <cfRule type="expression" dxfId="10522" priority="10522">
      <formula>H2439="Erdgas"</formula>
    </cfRule>
  </conditionalFormatting>
  <conditionalFormatting sqref="I2451">
    <cfRule type="expression" dxfId="10521" priority="10515">
      <formula>H2448="Wärme/Kälte"</formula>
    </cfRule>
  </conditionalFormatting>
  <conditionalFormatting sqref="J2451">
    <cfRule type="expression" dxfId="10520" priority="10514">
      <formula>H2448="Wärme/Kälte"</formula>
    </cfRule>
  </conditionalFormatting>
  <conditionalFormatting sqref="K2451">
    <cfRule type="expression" dxfId="10519" priority="10513">
      <formula>H2448="Wärme/Kälte"</formula>
    </cfRule>
  </conditionalFormatting>
  <conditionalFormatting sqref="I2450">
    <cfRule type="expression" dxfId="10518" priority="10501">
      <formula>H2447=""</formula>
    </cfRule>
    <cfRule type="expression" dxfId="10517" priority="10512">
      <formula>H2447="Wärme/Kälte"</formula>
    </cfRule>
  </conditionalFormatting>
  <conditionalFormatting sqref="J2450">
    <cfRule type="expression" dxfId="10516" priority="10511">
      <formula>H2447="Wärme/Kälte"</formula>
    </cfRule>
  </conditionalFormatting>
  <conditionalFormatting sqref="K2450">
    <cfRule type="expression" dxfId="10515" priority="10510">
      <formula>H2447="Wärme/Kälte"</formula>
    </cfRule>
  </conditionalFormatting>
  <conditionalFormatting sqref="I2450">
    <cfRule type="expression" dxfId="10514" priority="10504">
      <formula>H2447="Strom"</formula>
    </cfRule>
    <cfRule type="expression" dxfId="10513" priority="10509">
      <formula>H2447="Erdgas"</formula>
    </cfRule>
  </conditionalFormatting>
  <conditionalFormatting sqref="J2450">
    <cfRule type="expression" dxfId="10512" priority="10503">
      <formula>H2447=""</formula>
    </cfRule>
    <cfRule type="expression" dxfId="10511" priority="10506">
      <formula>H2447="Strom"</formula>
    </cfRule>
    <cfRule type="expression" dxfId="10510" priority="10508">
      <formula>H2447="Erdgas"</formula>
    </cfRule>
  </conditionalFormatting>
  <conditionalFormatting sqref="K2450">
    <cfRule type="expression" dxfId="10509" priority="10502">
      <formula>H2447=""</formula>
    </cfRule>
    <cfRule type="expression" dxfId="10508" priority="10505">
      <formula>H2447="Strom"</formula>
    </cfRule>
    <cfRule type="expression" dxfId="10507" priority="10507">
      <formula>H2447="Erdgas"</formula>
    </cfRule>
  </conditionalFormatting>
  <conditionalFormatting sqref="I2459">
    <cfRule type="expression" dxfId="10506" priority="10500">
      <formula>H2456="Wärme/Kälte"</formula>
    </cfRule>
  </conditionalFormatting>
  <conditionalFormatting sqref="J2459">
    <cfRule type="expression" dxfId="10505" priority="10499">
      <formula>H2456="Wärme/Kälte"</formula>
    </cfRule>
  </conditionalFormatting>
  <conditionalFormatting sqref="K2459">
    <cfRule type="expression" dxfId="10504" priority="10498">
      <formula>H2456="Wärme/Kälte"</formula>
    </cfRule>
  </conditionalFormatting>
  <conditionalFormatting sqref="I2458">
    <cfRule type="expression" dxfId="10503" priority="10486">
      <formula>H2455=""</formula>
    </cfRule>
    <cfRule type="expression" dxfId="10502" priority="10497">
      <formula>H2455="Wärme/Kälte"</formula>
    </cfRule>
  </conditionalFormatting>
  <conditionalFormatting sqref="J2458">
    <cfRule type="expression" dxfId="10501" priority="10496">
      <formula>H2455="Wärme/Kälte"</formula>
    </cfRule>
  </conditionalFormatting>
  <conditionalFormatting sqref="K2458">
    <cfRule type="expression" dxfId="10500" priority="10495">
      <formula>H2455="Wärme/Kälte"</formula>
    </cfRule>
  </conditionalFormatting>
  <conditionalFormatting sqref="I2458">
    <cfRule type="expression" dxfId="10499" priority="10489">
      <formula>H2455="Strom"</formula>
    </cfRule>
    <cfRule type="expression" dxfId="10498" priority="10494">
      <formula>H2455="Erdgas"</formula>
    </cfRule>
  </conditionalFormatting>
  <conditionalFormatting sqref="J2458">
    <cfRule type="expression" dxfId="10497" priority="10488">
      <formula>H2455=""</formula>
    </cfRule>
    <cfRule type="expression" dxfId="10496" priority="10491">
      <formula>H2455="Strom"</formula>
    </cfRule>
    <cfRule type="expression" dxfId="10495" priority="10493">
      <formula>H2455="Erdgas"</formula>
    </cfRule>
  </conditionalFormatting>
  <conditionalFormatting sqref="K2458">
    <cfRule type="expression" dxfId="10494" priority="10487">
      <formula>H2455=""</formula>
    </cfRule>
    <cfRule type="expression" dxfId="10493" priority="10490">
      <formula>H2455="Strom"</formula>
    </cfRule>
    <cfRule type="expression" dxfId="10492" priority="10492">
      <formula>H2455="Erdgas"</formula>
    </cfRule>
  </conditionalFormatting>
  <conditionalFormatting sqref="I2467">
    <cfRule type="expression" dxfId="10491" priority="10485">
      <formula>H2464="Wärme/Kälte"</formula>
    </cfRule>
  </conditionalFormatting>
  <conditionalFormatting sqref="J2467">
    <cfRule type="expression" dxfId="10490" priority="10484">
      <formula>H2464="Wärme/Kälte"</formula>
    </cfRule>
  </conditionalFormatting>
  <conditionalFormatting sqref="K2467">
    <cfRule type="expression" dxfId="10489" priority="10483">
      <formula>H2464="Wärme/Kälte"</formula>
    </cfRule>
  </conditionalFormatting>
  <conditionalFormatting sqref="I2466">
    <cfRule type="expression" dxfId="10488" priority="10471">
      <formula>H2463=""</formula>
    </cfRule>
    <cfRule type="expression" dxfId="10487" priority="10482">
      <formula>H2463="Wärme/Kälte"</formula>
    </cfRule>
  </conditionalFormatting>
  <conditionalFormatting sqref="J2466">
    <cfRule type="expression" dxfId="10486" priority="10481">
      <formula>H2463="Wärme/Kälte"</formula>
    </cfRule>
  </conditionalFormatting>
  <conditionalFormatting sqref="K2466">
    <cfRule type="expression" dxfId="10485" priority="10480">
      <formula>H2463="Wärme/Kälte"</formula>
    </cfRule>
  </conditionalFormatting>
  <conditionalFormatting sqref="I2466">
    <cfRule type="expression" dxfId="10484" priority="10474">
      <formula>H2463="Strom"</formula>
    </cfRule>
    <cfRule type="expression" dxfId="10483" priority="10479">
      <formula>H2463="Erdgas"</formula>
    </cfRule>
  </conditionalFormatting>
  <conditionalFormatting sqref="J2466">
    <cfRule type="expression" dxfId="10482" priority="10473">
      <formula>H2463=""</formula>
    </cfRule>
    <cfRule type="expression" dxfId="10481" priority="10476">
      <formula>H2463="Strom"</formula>
    </cfRule>
    <cfRule type="expression" dxfId="10480" priority="10478">
      <formula>H2463="Erdgas"</formula>
    </cfRule>
  </conditionalFormatting>
  <conditionalFormatting sqref="K2466">
    <cfRule type="expression" dxfId="10479" priority="10472">
      <formula>H2463=""</formula>
    </cfRule>
    <cfRule type="expression" dxfId="10478" priority="10475">
      <formula>H2463="Strom"</formula>
    </cfRule>
    <cfRule type="expression" dxfId="10477" priority="10477">
      <formula>H2463="Erdgas"</formula>
    </cfRule>
  </conditionalFormatting>
  <conditionalFormatting sqref="I2475">
    <cfRule type="expression" dxfId="10476" priority="10470">
      <formula>H2472="Wärme/Kälte"</formula>
    </cfRule>
  </conditionalFormatting>
  <conditionalFormatting sqref="J2475">
    <cfRule type="expression" dxfId="10475" priority="10469">
      <formula>H2472="Wärme/Kälte"</formula>
    </cfRule>
  </conditionalFormatting>
  <conditionalFormatting sqref="K2475">
    <cfRule type="expression" dxfId="10474" priority="10468">
      <formula>H2472="Wärme/Kälte"</formula>
    </cfRule>
  </conditionalFormatting>
  <conditionalFormatting sqref="I2474">
    <cfRule type="expression" dxfId="10473" priority="10456">
      <formula>H2471=""</formula>
    </cfRule>
    <cfRule type="expression" dxfId="10472" priority="10467">
      <formula>H2471="Wärme/Kälte"</formula>
    </cfRule>
  </conditionalFormatting>
  <conditionalFormatting sqref="J2474">
    <cfRule type="expression" dxfId="10471" priority="10466">
      <formula>H2471="Wärme/Kälte"</formula>
    </cfRule>
  </conditionalFormatting>
  <conditionalFormatting sqref="K2474">
    <cfRule type="expression" dxfId="10470" priority="10465">
      <formula>H2471="Wärme/Kälte"</formula>
    </cfRule>
  </conditionalFormatting>
  <conditionalFormatting sqref="I2474">
    <cfRule type="expression" dxfId="10469" priority="10459">
      <formula>H2471="Strom"</formula>
    </cfRule>
    <cfRule type="expression" dxfId="10468" priority="10464">
      <formula>H2471="Erdgas"</formula>
    </cfRule>
  </conditionalFormatting>
  <conditionalFormatting sqref="J2474">
    <cfRule type="expression" dxfId="10467" priority="10458">
      <formula>H2471=""</formula>
    </cfRule>
    <cfRule type="expression" dxfId="10466" priority="10461">
      <formula>H2471="Strom"</formula>
    </cfRule>
    <cfRule type="expression" dxfId="10465" priority="10463">
      <formula>H2471="Erdgas"</formula>
    </cfRule>
  </conditionalFormatting>
  <conditionalFormatting sqref="K2474">
    <cfRule type="expression" dxfId="10464" priority="10457">
      <formula>H2471=""</formula>
    </cfRule>
    <cfRule type="expression" dxfId="10463" priority="10460">
      <formula>H2471="Strom"</formula>
    </cfRule>
    <cfRule type="expression" dxfId="10462" priority="10462">
      <formula>H2471="Erdgas"</formula>
    </cfRule>
  </conditionalFormatting>
  <conditionalFormatting sqref="I2483">
    <cfRule type="expression" dxfId="10461" priority="10455">
      <formula>H2480="Wärme/Kälte"</formula>
    </cfRule>
  </conditionalFormatting>
  <conditionalFormatting sqref="J2483">
    <cfRule type="expression" dxfId="10460" priority="10454">
      <formula>H2480="Wärme/Kälte"</formula>
    </cfRule>
  </conditionalFormatting>
  <conditionalFormatting sqref="K2483">
    <cfRule type="expression" dxfId="10459" priority="10453">
      <formula>H2480="Wärme/Kälte"</formula>
    </cfRule>
  </conditionalFormatting>
  <conditionalFormatting sqref="I2482">
    <cfRule type="expression" dxfId="10458" priority="10441">
      <formula>H2479=""</formula>
    </cfRule>
    <cfRule type="expression" dxfId="10457" priority="10452">
      <formula>H2479="Wärme/Kälte"</formula>
    </cfRule>
  </conditionalFormatting>
  <conditionalFormatting sqref="J2482">
    <cfRule type="expression" dxfId="10456" priority="10451">
      <formula>H2479="Wärme/Kälte"</formula>
    </cfRule>
  </conditionalFormatting>
  <conditionalFormatting sqref="K2482">
    <cfRule type="expression" dxfId="10455" priority="10450">
      <formula>H2479="Wärme/Kälte"</formula>
    </cfRule>
  </conditionalFormatting>
  <conditionalFormatting sqref="I2482">
    <cfRule type="expression" dxfId="10454" priority="10444">
      <formula>H2479="Strom"</formula>
    </cfRule>
    <cfRule type="expression" dxfId="10453" priority="10449">
      <formula>H2479="Erdgas"</formula>
    </cfRule>
  </conditionalFormatting>
  <conditionalFormatting sqref="J2482">
    <cfRule type="expression" dxfId="10452" priority="10443">
      <formula>H2479=""</formula>
    </cfRule>
    <cfRule type="expression" dxfId="10451" priority="10446">
      <formula>H2479="Strom"</formula>
    </cfRule>
    <cfRule type="expression" dxfId="10450" priority="10448">
      <formula>H2479="Erdgas"</formula>
    </cfRule>
  </conditionalFormatting>
  <conditionalFormatting sqref="K2482">
    <cfRule type="expression" dxfId="10449" priority="10442">
      <formula>H2479=""</formula>
    </cfRule>
    <cfRule type="expression" dxfId="10448" priority="10445">
      <formula>H2479="Strom"</formula>
    </cfRule>
    <cfRule type="expression" dxfId="10447" priority="10447">
      <formula>H2479="Erdgas"</formula>
    </cfRule>
  </conditionalFormatting>
  <conditionalFormatting sqref="I2491">
    <cfRule type="expression" dxfId="10446" priority="10440">
      <formula>H2488="Wärme/Kälte"</formula>
    </cfRule>
  </conditionalFormatting>
  <conditionalFormatting sqref="J2491">
    <cfRule type="expression" dxfId="10445" priority="10439">
      <formula>H2488="Wärme/Kälte"</formula>
    </cfRule>
  </conditionalFormatting>
  <conditionalFormatting sqref="K2491">
    <cfRule type="expression" dxfId="10444" priority="10438">
      <formula>H2488="Wärme/Kälte"</formula>
    </cfRule>
  </conditionalFormatting>
  <conditionalFormatting sqref="I2490">
    <cfRule type="expression" dxfId="10443" priority="10426">
      <formula>H2487=""</formula>
    </cfRule>
    <cfRule type="expression" dxfId="10442" priority="10437">
      <formula>H2487="Wärme/Kälte"</formula>
    </cfRule>
  </conditionalFormatting>
  <conditionalFormatting sqref="J2490">
    <cfRule type="expression" dxfId="10441" priority="10436">
      <formula>H2487="Wärme/Kälte"</formula>
    </cfRule>
  </conditionalFormatting>
  <conditionalFormatting sqref="K2490">
    <cfRule type="expression" dxfId="10440" priority="10435">
      <formula>H2487="Wärme/Kälte"</formula>
    </cfRule>
  </conditionalFormatting>
  <conditionalFormatting sqref="I2490">
    <cfRule type="expression" dxfId="10439" priority="10429">
      <formula>H2487="Strom"</formula>
    </cfRule>
    <cfRule type="expression" dxfId="10438" priority="10434">
      <formula>H2487="Erdgas"</formula>
    </cfRule>
  </conditionalFormatting>
  <conditionalFormatting sqref="J2490">
    <cfRule type="expression" dxfId="10437" priority="10428">
      <formula>H2487=""</formula>
    </cfRule>
    <cfRule type="expression" dxfId="10436" priority="10431">
      <formula>H2487="Strom"</formula>
    </cfRule>
    <cfRule type="expression" dxfId="10435" priority="10433">
      <formula>H2487="Erdgas"</formula>
    </cfRule>
  </conditionalFormatting>
  <conditionalFormatting sqref="K2490">
    <cfRule type="expression" dxfId="10434" priority="10427">
      <formula>H2487=""</formula>
    </cfRule>
    <cfRule type="expression" dxfId="10433" priority="10430">
      <formula>H2487="Strom"</formula>
    </cfRule>
    <cfRule type="expression" dxfId="10432" priority="10432">
      <formula>H2487="Erdgas"</formula>
    </cfRule>
  </conditionalFormatting>
  <conditionalFormatting sqref="I2499">
    <cfRule type="expression" dxfId="10431" priority="10425">
      <formula>H2496="Wärme/Kälte"</formula>
    </cfRule>
  </conditionalFormatting>
  <conditionalFormatting sqref="J2499">
    <cfRule type="expression" dxfId="10430" priority="10424">
      <formula>H2496="Wärme/Kälte"</formula>
    </cfRule>
  </conditionalFormatting>
  <conditionalFormatting sqref="K2499">
    <cfRule type="expression" dxfId="10429" priority="10423">
      <formula>H2496="Wärme/Kälte"</formula>
    </cfRule>
  </conditionalFormatting>
  <conditionalFormatting sqref="I2498">
    <cfRule type="expression" dxfId="10428" priority="10411">
      <formula>H2495=""</formula>
    </cfRule>
    <cfRule type="expression" dxfId="10427" priority="10422">
      <formula>H2495="Wärme/Kälte"</formula>
    </cfRule>
  </conditionalFormatting>
  <conditionalFormatting sqref="J2498">
    <cfRule type="expression" dxfId="10426" priority="10421">
      <formula>H2495="Wärme/Kälte"</formula>
    </cfRule>
  </conditionalFormatting>
  <conditionalFormatting sqref="K2498">
    <cfRule type="expression" dxfId="10425" priority="10420">
      <formula>H2495="Wärme/Kälte"</formula>
    </cfRule>
  </conditionalFormatting>
  <conditionalFormatting sqref="I2498">
    <cfRule type="expression" dxfId="10424" priority="10414">
      <formula>H2495="Strom"</formula>
    </cfRule>
    <cfRule type="expression" dxfId="10423" priority="10419">
      <formula>H2495="Erdgas"</formula>
    </cfRule>
  </conditionalFormatting>
  <conditionalFormatting sqref="J2498">
    <cfRule type="expression" dxfId="10422" priority="10413">
      <formula>H2495=""</formula>
    </cfRule>
    <cfRule type="expression" dxfId="10421" priority="10416">
      <formula>H2495="Strom"</formula>
    </cfRule>
    <cfRule type="expression" dxfId="10420" priority="10418">
      <formula>H2495="Erdgas"</formula>
    </cfRule>
  </conditionalFormatting>
  <conditionalFormatting sqref="K2498">
    <cfRule type="expression" dxfId="10419" priority="10412">
      <formula>H2495=""</formula>
    </cfRule>
    <cfRule type="expression" dxfId="10418" priority="10415">
      <formula>H2495="Strom"</formula>
    </cfRule>
    <cfRule type="expression" dxfId="10417" priority="10417">
      <formula>H2495="Erdgas"</formula>
    </cfRule>
  </conditionalFormatting>
  <conditionalFormatting sqref="I2507">
    <cfRule type="expression" dxfId="10416" priority="10410">
      <formula>H2504="Wärme/Kälte"</formula>
    </cfRule>
  </conditionalFormatting>
  <conditionalFormatting sqref="J2507">
    <cfRule type="expression" dxfId="10415" priority="10409">
      <formula>H2504="Wärme/Kälte"</formula>
    </cfRule>
  </conditionalFormatting>
  <conditionalFormatting sqref="K2507">
    <cfRule type="expression" dxfId="10414" priority="10408">
      <formula>H2504="Wärme/Kälte"</formula>
    </cfRule>
  </conditionalFormatting>
  <conditionalFormatting sqref="I2506">
    <cfRule type="expression" dxfId="10413" priority="10396">
      <formula>H2503=""</formula>
    </cfRule>
    <cfRule type="expression" dxfId="10412" priority="10407">
      <formula>H2503="Wärme/Kälte"</formula>
    </cfRule>
  </conditionalFormatting>
  <conditionalFormatting sqref="J2506">
    <cfRule type="expression" dxfId="10411" priority="10406">
      <formula>H2503="Wärme/Kälte"</formula>
    </cfRule>
  </conditionalFormatting>
  <conditionalFormatting sqref="K2506">
    <cfRule type="expression" dxfId="10410" priority="10405">
      <formula>H2503="Wärme/Kälte"</formula>
    </cfRule>
  </conditionalFormatting>
  <conditionalFormatting sqref="I2506">
    <cfRule type="expression" dxfId="10409" priority="10399">
      <formula>H2503="Strom"</formula>
    </cfRule>
    <cfRule type="expression" dxfId="10408" priority="10404">
      <formula>H2503="Erdgas"</formula>
    </cfRule>
  </conditionalFormatting>
  <conditionalFormatting sqref="J2506">
    <cfRule type="expression" dxfId="10407" priority="10398">
      <formula>H2503=""</formula>
    </cfRule>
    <cfRule type="expression" dxfId="10406" priority="10401">
      <formula>H2503="Strom"</formula>
    </cfRule>
    <cfRule type="expression" dxfId="10405" priority="10403">
      <formula>H2503="Erdgas"</formula>
    </cfRule>
  </conditionalFormatting>
  <conditionalFormatting sqref="K2506">
    <cfRule type="expression" dxfId="10404" priority="10397">
      <formula>H2503=""</formula>
    </cfRule>
    <cfRule type="expression" dxfId="10403" priority="10400">
      <formula>H2503="Strom"</formula>
    </cfRule>
    <cfRule type="expression" dxfId="10402" priority="10402">
      <formula>H2503="Erdgas"</formula>
    </cfRule>
  </conditionalFormatting>
  <conditionalFormatting sqref="I2515">
    <cfRule type="expression" dxfId="10401" priority="10395">
      <formula>H2512="Wärme/Kälte"</formula>
    </cfRule>
  </conditionalFormatting>
  <conditionalFormatting sqref="J2515">
    <cfRule type="expression" dxfId="10400" priority="10394">
      <formula>H2512="Wärme/Kälte"</formula>
    </cfRule>
  </conditionalFormatting>
  <conditionalFormatting sqref="K2515">
    <cfRule type="expression" dxfId="10399" priority="10393">
      <formula>H2512="Wärme/Kälte"</formula>
    </cfRule>
  </conditionalFormatting>
  <conditionalFormatting sqref="I2514">
    <cfRule type="expression" dxfId="10398" priority="10381">
      <formula>H2511=""</formula>
    </cfRule>
    <cfRule type="expression" dxfId="10397" priority="10392">
      <formula>H2511="Wärme/Kälte"</formula>
    </cfRule>
  </conditionalFormatting>
  <conditionalFormatting sqref="J2514">
    <cfRule type="expression" dxfId="10396" priority="10391">
      <formula>H2511="Wärme/Kälte"</formula>
    </cfRule>
  </conditionalFormatting>
  <conditionalFormatting sqref="K2514">
    <cfRule type="expression" dxfId="10395" priority="10390">
      <formula>H2511="Wärme/Kälte"</formula>
    </cfRule>
  </conditionalFormatting>
  <conditionalFormatting sqref="I2514">
    <cfRule type="expression" dxfId="10394" priority="10384">
      <formula>H2511="Strom"</formula>
    </cfRule>
    <cfRule type="expression" dxfId="10393" priority="10389">
      <formula>H2511="Erdgas"</formula>
    </cfRule>
  </conditionalFormatting>
  <conditionalFormatting sqref="J2514">
    <cfRule type="expression" dxfId="10392" priority="10383">
      <formula>H2511=""</formula>
    </cfRule>
    <cfRule type="expression" dxfId="10391" priority="10386">
      <formula>H2511="Strom"</formula>
    </cfRule>
    <cfRule type="expression" dxfId="10390" priority="10388">
      <formula>H2511="Erdgas"</formula>
    </cfRule>
  </conditionalFormatting>
  <conditionalFormatting sqref="K2514">
    <cfRule type="expression" dxfId="10389" priority="10382">
      <formula>H2511=""</formula>
    </cfRule>
    <cfRule type="expression" dxfId="10388" priority="10385">
      <formula>H2511="Strom"</formula>
    </cfRule>
    <cfRule type="expression" dxfId="10387" priority="10387">
      <formula>H2511="Erdgas"</formula>
    </cfRule>
  </conditionalFormatting>
  <conditionalFormatting sqref="I2523">
    <cfRule type="expression" dxfId="10386" priority="10380">
      <formula>H2520="Wärme/Kälte"</formula>
    </cfRule>
  </conditionalFormatting>
  <conditionalFormatting sqref="J2523">
    <cfRule type="expression" dxfId="10385" priority="10379">
      <formula>H2520="Wärme/Kälte"</formula>
    </cfRule>
  </conditionalFormatting>
  <conditionalFormatting sqref="K2523">
    <cfRule type="expression" dxfId="10384" priority="10378">
      <formula>H2520="Wärme/Kälte"</formula>
    </cfRule>
  </conditionalFormatting>
  <conditionalFormatting sqref="I2522">
    <cfRule type="expression" dxfId="10383" priority="10366">
      <formula>H2519=""</formula>
    </cfRule>
    <cfRule type="expression" dxfId="10382" priority="10377">
      <formula>H2519="Wärme/Kälte"</formula>
    </cfRule>
  </conditionalFormatting>
  <conditionalFormatting sqref="J2522">
    <cfRule type="expression" dxfId="10381" priority="10376">
      <formula>H2519="Wärme/Kälte"</formula>
    </cfRule>
  </conditionalFormatting>
  <conditionalFormatting sqref="K2522">
    <cfRule type="expression" dxfId="10380" priority="10375">
      <formula>H2519="Wärme/Kälte"</formula>
    </cfRule>
  </conditionalFormatting>
  <conditionalFormatting sqref="I2522">
    <cfRule type="expression" dxfId="10379" priority="10369">
      <formula>H2519="Strom"</formula>
    </cfRule>
    <cfRule type="expression" dxfId="10378" priority="10374">
      <formula>H2519="Erdgas"</formula>
    </cfRule>
  </conditionalFormatting>
  <conditionalFormatting sqref="J2522">
    <cfRule type="expression" dxfId="10377" priority="10368">
      <formula>H2519=""</formula>
    </cfRule>
    <cfRule type="expression" dxfId="10376" priority="10371">
      <formula>H2519="Strom"</formula>
    </cfRule>
    <cfRule type="expression" dxfId="10375" priority="10373">
      <formula>H2519="Erdgas"</formula>
    </cfRule>
  </conditionalFormatting>
  <conditionalFormatting sqref="K2522">
    <cfRule type="expression" dxfId="10374" priority="10367">
      <formula>H2519=""</formula>
    </cfRule>
    <cfRule type="expression" dxfId="10373" priority="10370">
      <formula>H2519="Strom"</formula>
    </cfRule>
    <cfRule type="expression" dxfId="10372" priority="10372">
      <formula>H2519="Erdgas"</formula>
    </cfRule>
  </conditionalFormatting>
  <conditionalFormatting sqref="I2531">
    <cfRule type="expression" dxfId="10371" priority="10365">
      <formula>H2528="Wärme/Kälte"</formula>
    </cfRule>
  </conditionalFormatting>
  <conditionalFormatting sqref="J2531">
    <cfRule type="expression" dxfId="10370" priority="10364">
      <formula>H2528="Wärme/Kälte"</formula>
    </cfRule>
  </conditionalFormatting>
  <conditionalFormatting sqref="K2531">
    <cfRule type="expression" dxfId="10369" priority="10363">
      <formula>H2528="Wärme/Kälte"</formula>
    </cfRule>
  </conditionalFormatting>
  <conditionalFormatting sqref="I2530">
    <cfRule type="expression" dxfId="10368" priority="10351">
      <formula>H2527=""</formula>
    </cfRule>
    <cfRule type="expression" dxfId="10367" priority="10362">
      <formula>H2527="Wärme/Kälte"</formula>
    </cfRule>
  </conditionalFormatting>
  <conditionalFormatting sqref="J2530">
    <cfRule type="expression" dxfId="10366" priority="10361">
      <formula>H2527="Wärme/Kälte"</formula>
    </cfRule>
  </conditionalFormatting>
  <conditionalFormatting sqref="K2530">
    <cfRule type="expression" dxfId="10365" priority="10360">
      <formula>H2527="Wärme/Kälte"</formula>
    </cfRule>
  </conditionalFormatting>
  <conditionalFormatting sqref="I2530">
    <cfRule type="expression" dxfId="10364" priority="10354">
      <formula>H2527="Strom"</formula>
    </cfRule>
    <cfRule type="expression" dxfId="10363" priority="10359">
      <formula>H2527="Erdgas"</formula>
    </cfRule>
  </conditionalFormatting>
  <conditionalFormatting sqref="J2530">
    <cfRule type="expression" dxfId="10362" priority="10353">
      <formula>H2527=""</formula>
    </cfRule>
    <cfRule type="expression" dxfId="10361" priority="10356">
      <formula>H2527="Strom"</formula>
    </cfRule>
    <cfRule type="expression" dxfId="10360" priority="10358">
      <formula>H2527="Erdgas"</formula>
    </cfRule>
  </conditionalFormatting>
  <conditionalFormatting sqref="K2530">
    <cfRule type="expression" dxfId="10359" priority="10352">
      <formula>H2527=""</formula>
    </cfRule>
    <cfRule type="expression" dxfId="10358" priority="10355">
      <formula>H2527="Strom"</formula>
    </cfRule>
    <cfRule type="expression" dxfId="10357" priority="10357">
      <formula>H2527="Erdgas"</formula>
    </cfRule>
  </conditionalFormatting>
  <conditionalFormatting sqref="I2539">
    <cfRule type="expression" dxfId="10356" priority="10350">
      <formula>H2536="Wärme/Kälte"</formula>
    </cfRule>
  </conditionalFormatting>
  <conditionalFormatting sqref="J2539">
    <cfRule type="expression" dxfId="10355" priority="10349">
      <formula>H2536="Wärme/Kälte"</formula>
    </cfRule>
  </conditionalFormatting>
  <conditionalFormatting sqref="K2539">
    <cfRule type="expression" dxfId="10354" priority="10348">
      <formula>H2536="Wärme/Kälte"</formula>
    </cfRule>
  </conditionalFormatting>
  <conditionalFormatting sqref="I2538">
    <cfRule type="expression" dxfId="10353" priority="10336">
      <formula>H2535=""</formula>
    </cfRule>
    <cfRule type="expression" dxfId="10352" priority="10347">
      <formula>H2535="Wärme/Kälte"</formula>
    </cfRule>
  </conditionalFormatting>
  <conditionalFormatting sqref="J2538">
    <cfRule type="expression" dxfId="10351" priority="10346">
      <formula>H2535="Wärme/Kälte"</formula>
    </cfRule>
  </conditionalFormatting>
  <conditionalFormatting sqref="K2538">
    <cfRule type="expression" dxfId="10350" priority="10345">
      <formula>H2535="Wärme/Kälte"</formula>
    </cfRule>
  </conditionalFormatting>
  <conditionalFormatting sqref="I2538">
    <cfRule type="expression" dxfId="10349" priority="10339">
      <formula>H2535="Strom"</formula>
    </cfRule>
    <cfRule type="expression" dxfId="10348" priority="10344">
      <formula>H2535="Erdgas"</formula>
    </cfRule>
  </conditionalFormatting>
  <conditionalFormatting sqref="J2538">
    <cfRule type="expression" dxfId="10347" priority="10338">
      <formula>H2535=""</formula>
    </cfRule>
    <cfRule type="expression" dxfId="10346" priority="10341">
      <formula>H2535="Strom"</formula>
    </cfRule>
    <cfRule type="expression" dxfId="10345" priority="10343">
      <formula>H2535="Erdgas"</formula>
    </cfRule>
  </conditionalFormatting>
  <conditionalFormatting sqref="K2538">
    <cfRule type="expression" dxfId="10344" priority="10337">
      <formula>H2535=""</formula>
    </cfRule>
    <cfRule type="expression" dxfId="10343" priority="10340">
      <formula>H2535="Strom"</formula>
    </cfRule>
    <cfRule type="expression" dxfId="10342" priority="10342">
      <formula>H2535="Erdgas"</formula>
    </cfRule>
  </conditionalFormatting>
  <conditionalFormatting sqref="I2547">
    <cfRule type="expression" dxfId="10341" priority="10335">
      <formula>H2544="Wärme/Kälte"</formula>
    </cfRule>
  </conditionalFormatting>
  <conditionalFormatting sqref="J2547">
    <cfRule type="expression" dxfId="10340" priority="10334">
      <formula>H2544="Wärme/Kälte"</formula>
    </cfRule>
  </conditionalFormatting>
  <conditionalFormatting sqref="K2547">
    <cfRule type="expression" dxfId="10339" priority="10333">
      <formula>H2544="Wärme/Kälte"</formula>
    </cfRule>
  </conditionalFormatting>
  <conditionalFormatting sqref="I2546">
    <cfRule type="expression" dxfId="10338" priority="10321">
      <formula>H2543=""</formula>
    </cfRule>
    <cfRule type="expression" dxfId="10337" priority="10332">
      <formula>H2543="Wärme/Kälte"</formula>
    </cfRule>
  </conditionalFormatting>
  <conditionalFormatting sqref="J2546">
    <cfRule type="expression" dxfId="10336" priority="10331">
      <formula>H2543="Wärme/Kälte"</formula>
    </cfRule>
  </conditionalFormatting>
  <conditionalFormatting sqref="K2546">
    <cfRule type="expression" dxfId="10335" priority="10330">
      <formula>H2543="Wärme/Kälte"</formula>
    </cfRule>
  </conditionalFormatting>
  <conditionalFormatting sqref="I2546">
    <cfRule type="expression" dxfId="10334" priority="10324">
      <formula>H2543="Strom"</formula>
    </cfRule>
    <cfRule type="expression" dxfId="10333" priority="10329">
      <formula>H2543="Erdgas"</formula>
    </cfRule>
  </conditionalFormatting>
  <conditionalFormatting sqref="J2546">
    <cfRule type="expression" dxfId="10332" priority="10323">
      <formula>H2543=""</formula>
    </cfRule>
    <cfRule type="expression" dxfId="10331" priority="10326">
      <formula>H2543="Strom"</formula>
    </cfRule>
    <cfRule type="expression" dxfId="10330" priority="10328">
      <formula>H2543="Erdgas"</formula>
    </cfRule>
  </conditionalFormatting>
  <conditionalFormatting sqref="K2546">
    <cfRule type="expression" dxfId="10329" priority="10322">
      <formula>H2543=""</formula>
    </cfRule>
    <cfRule type="expression" dxfId="10328" priority="10325">
      <formula>H2543="Strom"</formula>
    </cfRule>
    <cfRule type="expression" dxfId="10327" priority="10327">
      <formula>H2543="Erdgas"</formula>
    </cfRule>
  </conditionalFormatting>
  <conditionalFormatting sqref="I2555">
    <cfRule type="expression" dxfId="10326" priority="10320">
      <formula>H2552="Wärme/Kälte"</formula>
    </cfRule>
  </conditionalFormatting>
  <conditionalFormatting sqref="J2555">
    <cfRule type="expression" dxfId="10325" priority="10319">
      <formula>H2552="Wärme/Kälte"</formula>
    </cfRule>
  </conditionalFormatting>
  <conditionalFormatting sqref="K2555">
    <cfRule type="expression" dxfId="10324" priority="10318">
      <formula>H2552="Wärme/Kälte"</formula>
    </cfRule>
  </conditionalFormatting>
  <conditionalFormatting sqref="I2554">
    <cfRule type="expression" dxfId="10323" priority="10306">
      <formula>H2551=""</formula>
    </cfRule>
    <cfRule type="expression" dxfId="10322" priority="10317">
      <formula>H2551="Wärme/Kälte"</formula>
    </cfRule>
  </conditionalFormatting>
  <conditionalFormatting sqref="J2554">
    <cfRule type="expression" dxfId="10321" priority="10316">
      <formula>H2551="Wärme/Kälte"</formula>
    </cfRule>
  </conditionalFormatting>
  <conditionalFormatting sqref="K2554">
    <cfRule type="expression" dxfId="10320" priority="10315">
      <formula>H2551="Wärme/Kälte"</formula>
    </cfRule>
  </conditionalFormatting>
  <conditionalFormatting sqref="I2554">
    <cfRule type="expression" dxfId="10319" priority="10309">
      <formula>H2551="Strom"</formula>
    </cfRule>
    <cfRule type="expression" dxfId="10318" priority="10314">
      <formula>H2551="Erdgas"</formula>
    </cfRule>
  </conditionalFormatting>
  <conditionalFormatting sqref="J2554">
    <cfRule type="expression" dxfId="10317" priority="10308">
      <formula>H2551=""</formula>
    </cfRule>
    <cfRule type="expression" dxfId="10316" priority="10311">
      <formula>H2551="Strom"</formula>
    </cfRule>
    <cfRule type="expression" dxfId="10315" priority="10313">
      <formula>H2551="Erdgas"</formula>
    </cfRule>
  </conditionalFormatting>
  <conditionalFormatting sqref="K2554">
    <cfRule type="expression" dxfId="10314" priority="10307">
      <formula>H2551=""</formula>
    </cfRule>
    <cfRule type="expression" dxfId="10313" priority="10310">
      <formula>H2551="Strom"</formula>
    </cfRule>
    <cfRule type="expression" dxfId="10312" priority="10312">
      <formula>H2551="Erdgas"</formula>
    </cfRule>
  </conditionalFormatting>
  <conditionalFormatting sqref="I2563">
    <cfRule type="expression" dxfId="10311" priority="10305">
      <formula>H2560="Wärme/Kälte"</formula>
    </cfRule>
  </conditionalFormatting>
  <conditionalFormatting sqref="J2563">
    <cfRule type="expression" dxfId="10310" priority="10304">
      <formula>H2560="Wärme/Kälte"</formula>
    </cfRule>
  </conditionalFormatting>
  <conditionalFormatting sqref="K2563">
    <cfRule type="expression" dxfId="10309" priority="10303">
      <formula>H2560="Wärme/Kälte"</formula>
    </cfRule>
  </conditionalFormatting>
  <conditionalFormatting sqref="I2562">
    <cfRule type="expression" dxfId="10308" priority="10291">
      <formula>H2559=""</formula>
    </cfRule>
    <cfRule type="expression" dxfId="10307" priority="10302">
      <formula>H2559="Wärme/Kälte"</formula>
    </cfRule>
  </conditionalFormatting>
  <conditionalFormatting sqref="J2562">
    <cfRule type="expression" dxfId="10306" priority="10301">
      <formula>H2559="Wärme/Kälte"</formula>
    </cfRule>
  </conditionalFormatting>
  <conditionalFormatting sqref="K2562">
    <cfRule type="expression" dxfId="10305" priority="10300">
      <formula>H2559="Wärme/Kälte"</formula>
    </cfRule>
  </conditionalFormatting>
  <conditionalFormatting sqref="I2562">
    <cfRule type="expression" dxfId="10304" priority="10294">
      <formula>H2559="Strom"</formula>
    </cfRule>
    <cfRule type="expression" dxfId="10303" priority="10299">
      <formula>H2559="Erdgas"</formula>
    </cfRule>
  </conditionalFormatting>
  <conditionalFormatting sqref="J2562">
    <cfRule type="expression" dxfId="10302" priority="10293">
      <formula>H2559=""</formula>
    </cfRule>
    <cfRule type="expression" dxfId="10301" priority="10296">
      <formula>H2559="Strom"</formula>
    </cfRule>
    <cfRule type="expression" dxfId="10300" priority="10298">
      <formula>H2559="Erdgas"</formula>
    </cfRule>
  </conditionalFormatting>
  <conditionalFormatting sqref="K2562">
    <cfRule type="expression" dxfId="10299" priority="10292">
      <formula>H2559=""</formula>
    </cfRule>
    <cfRule type="expression" dxfId="10298" priority="10295">
      <formula>H2559="Strom"</formula>
    </cfRule>
    <cfRule type="expression" dxfId="10297" priority="10297">
      <formula>H2559="Erdgas"</formula>
    </cfRule>
  </conditionalFormatting>
  <conditionalFormatting sqref="I2571">
    <cfRule type="expression" dxfId="10296" priority="10290">
      <formula>H2568="Wärme/Kälte"</formula>
    </cfRule>
  </conditionalFormatting>
  <conditionalFormatting sqref="J2571">
    <cfRule type="expression" dxfId="10295" priority="10289">
      <formula>H2568="Wärme/Kälte"</formula>
    </cfRule>
  </conditionalFormatting>
  <conditionalFormatting sqref="K2571">
    <cfRule type="expression" dxfId="10294" priority="10288">
      <formula>H2568="Wärme/Kälte"</formula>
    </cfRule>
  </conditionalFormatting>
  <conditionalFormatting sqref="I2570">
    <cfRule type="expression" dxfId="10293" priority="10276">
      <formula>H2567=""</formula>
    </cfRule>
    <cfRule type="expression" dxfId="10292" priority="10287">
      <formula>H2567="Wärme/Kälte"</formula>
    </cfRule>
  </conditionalFormatting>
  <conditionalFormatting sqref="J2570">
    <cfRule type="expression" dxfId="10291" priority="10286">
      <formula>H2567="Wärme/Kälte"</formula>
    </cfRule>
  </conditionalFormatting>
  <conditionalFormatting sqref="K2570">
    <cfRule type="expression" dxfId="10290" priority="10285">
      <formula>H2567="Wärme/Kälte"</formula>
    </cfRule>
  </conditionalFormatting>
  <conditionalFormatting sqref="I2570">
    <cfRule type="expression" dxfId="10289" priority="10279">
      <formula>H2567="Strom"</formula>
    </cfRule>
    <cfRule type="expression" dxfId="10288" priority="10284">
      <formula>H2567="Erdgas"</formula>
    </cfRule>
  </conditionalFormatting>
  <conditionalFormatting sqref="J2570">
    <cfRule type="expression" dxfId="10287" priority="10278">
      <formula>H2567=""</formula>
    </cfRule>
    <cfRule type="expression" dxfId="10286" priority="10281">
      <formula>H2567="Strom"</formula>
    </cfRule>
    <cfRule type="expression" dxfId="10285" priority="10283">
      <formula>H2567="Erdgas"</formula>
    </cfRule>
  </conditionalFormatting>
  <conditionalFormatting sqref="K2570">
    <cfRule type="expression" dxfId="10284" priority="10277">
      <formula>H2567=""</formula>
    </cfRule>
    <cfRule type="expression" dxfId="10283" priority="10280">
      <formula>H2567="Strom"</formula>
    </cfRule>
    <cfRule type="expression" dxfId="10282" priority="10282">
      <formula>H2567="Erdgas"</formula>
    </cfRule>
  </conditionalFormatting>
  <conditionalFormatting sqref="I2579">
    <cfRule type="expression" dxfId="10281" priority="10275">
      <formula>H2576="Wärme/Kälte"</formula>
    </cfRule>
  </conditionalFormatting>
  <conditionalFormatting sqref="J2579">
    <cfRule type="expression" dxfId="10280" priority="10274">
      <formula>H2576="Wärme/Kälte"</formula>
    </cfRule>
  </conditionalFormatting>
  <conditionalFormatting sqref="K2579">
    <cfRule type="expression" dxfId="10279" priority="10273">
      <formula>H2576="Wärme/Kälte"</formula>
    </cfRule>
  </conditionalFormatting>
  <conditionalFormatting sqref="I2578">
    <cfRule type="expression" dxfId="10278" priority="10261">
      <formula>H2575=""</formula>
    </cfRule>
    <cfRule type="expression" dxfId="10277" priority="10272">
      <formula>H2575="Wärme/Kälte"</formula>
    </cfRule>
  </conditionalFormatting>
  <conditionalFormatting sqref="J2578">
    <cfRule type="expression" dxfId="10276" priority="10271">
      <formula>H2575="Wärme/Kälte"</formula>
    </cfRule>
  </conditionalFormatting>
  <conditionalFormatting sqref="K2578">
    <cfRule type="expression" dxfId="10275" priority="10270">
      <formula>H2575="Wärme/Kälte"</formula>
    </cfRule>
  </conditionalFormatting>
  <conditionalFormatting sqref="I2578">
    <cfRule type="expression" dxfId="10274" priority="10264">
      <formula>H2575="Strom"</formula>
    </cfRule>
    <cfRule type="expression" dxfId="10273" priority="10269">
      <formula>H2575="Erdgas"</formula>
    </cfRule>
  </conditionalFormatting>
  <conditionalFormatting sqref="J2578">
    <cfRule type="expression" dxfId="10272" priority="10263">
      <formula>H2575=""</formula>
    </cfRule>
    <cfRule type="expression" dxfId="10271" priority="10266">
      <formula>H2575="Strom"</formula>
    </cfRule>
    <cfRule type="expression" dxfId="10270" priority="10268">
      <formula>H2575="Erdgas"</formula>
    </cfRule>
  </conditionalFormatting>
  <conditionalFormatting sqref="K2578">
    <cfRule type="expression" dxfId="10269" priority="10262">
      <formula>H2575=""</formula>
    </cfRule>
    <cfRule type="expression" dxfId="10268" priority="10265">
      <formula>H2575="Strom"</formula>
    </cfRule>
    <cfRule type="expression" dxfId="10267" priority="10267">
      <formula>H2575="Erdgas"</formula>
    </cfRule>
  </conditionalFormatting>
  <conditionalFormatting sqref="I2587">
    <cfRule type="expression" dxfId="10266" priority="10260">
      <formula>H2584="Wärme/Kälte"</formula>
    </cfRule>
  </conditionalFormatting>
  <conditionalFormatting sqref="J2587">
    <cfRule type="expression" dxfId="10265" priority="10259">
      <formula>H2584="Wärme/Kälte"</formula>
    </cfRule>
  </conditionalFormatting>
  <conditionalFormatting sqref="K2587">
    <cfRule type="expression" dxfId="10264" priority="10258">
      <formula>H2584="Wärme/Kälte"</formula>
    </cfRule>
  </conditionalFormatting>
  <conditionalFormatting sqref="I2586">
    <cfRule type="expression" dxfId="10263" priority="10246">
      <formula>H2583=""</formula>
    </cfRule>
    <cfRule type="expression" dxfId="10262" priority="10257">
      <formula>H2583="Wärme/Kälte"</formula>
    </cfRule>
  </conditionalFormatting>
  <conditionalFormatting sqref="J2586">
    <cfRule type="expression" dxfId="10261" priority="10256">
      <formula>H2583="Wärme/Kälte"</formula>
    </cfRule>
  </conditionalFormatting>
  <conditionalFormatting sqref="K2586">
    <cfRule type="expression" dxfId="10260" priority="10255">
      <formula>H2583="Wärme/Kälte"</formula>
    </cfRule>
  </conditionalFormatting>
  <conditionalFormatting sqref="I2586">
    <cfRule type="expression" dxfId="10259" priority="10249">
      <formula>H2583="Strom"</formula>
    </cfRule>
    <cfRule type="expression" dxfId="10258" priority="10254">
      <formula>H2583="Erdgas"</formula>
    </cfRule>
  </conditionalFormatting>
  <conditionalFormatting sqref="J2586">
    <cfRule type="expression" dxfId="10257" priority="10248">
      <formula>H2583=""</formula>
    </cfRule>
    <cfRule type="expression" dxfId="10256" priority="10251">
      <formula>H2583="Strom"</formula>
    </cfRule>
    <cfRule type="expression" dxfId="10255" priority="10253">
      <formula>H2583="Erdgas"</formula>
    </cfRule>
  </conditionalFormatting>
  <conditionalFormatting sqref="K2586">
    <cfRule type="expression" dxfId="10254" priority="10247">
      <formula>H2583=""</formula>
    </cfRule>
    <cfRule type="expression" dxfId="10253" priority="10250">
      <formula>H2583="Strom"</formula>
    </cfRule>
    <cfRule type="expression" dxfId="10252" priority="10252">
      <formula>H2583="Erdgas"</formula>
    </cfRule>
  </conditionalFormatting>
  <conditionalFormatting sqref="I2595">
    <cfRule type="expression" dxfId="10251" priority="10245">
      <formula>H2592="Wärme/Kälte"</formula>
    </cfRule>
  </conditionalFormatting>
  <conditionalFormatting sqref="J2595">
    <cfRule type="expression" dxfId="10250" priority="10244">
      <formula>H2592="Wärme/Kälte"</formula>
    </cfRule>
  </conditionalFormatting>
  <conditionalFormatting sqref="K2595">
    <cfRule type="expression" dxfId="10249" priority="10243">
      <formula>H2592="Wärme/Kälte"</formula>
    </cfRule>
  </conditionalFormatting>
  <conditionalFormatting sqref="I2594">
    <cfRule type="expression" dxfId="10248" priority="10231">
      <formula>H2591=""</formula>
    </cfRule>
    <cfRule type="expression" dxfId="10247" priority="10242">
      <formula>H2591="Wärme/Kälte"</formula>
    </cfRule>
  </conditionalFormatting>
  <conditionalFormatting sqref="J2594">
    <cfRule type="expression" dxfId="10246" priority="10241">
      <formula>H2591="Wärme/Kälte"</formula>
    </cfRule>
  </conditionalFormatting>
  <conditionalFormatting sqref="K2594">
    <cfRule type="expression" dxfId="10245" priority="10240">
      <formula>H2591="Wärme/Kälte"</formula>
    </cfRule>
  </conditionalFormatting>
  <conditionalFormatting sqref="I2594">
    <cfRule type="expression" dxfId="10244" priority="10234">
      <formula>H2591="Strom"</formula>
    </cfRule>
    <cfRule type="expression" dxfId="10243" priority="10239">
      <formula>H2591="Erdgas"</formula>
    </cfRule>
  </conditionalFormatting>
  <conditionalFormatting sqref="J2594">
    <cfRule type="expression" dxfId="10242" priority="10233">
      <formula>H2591=""</formula>
    </cfRule>
    <cfRule type="expression" dxfId="10241" priority="10236">
      <formula>H2591="Strom"</formula>
    </cfRule>
    <cfRule type="expression" dxfId="10240" priority="10238">
      <formula>H2591="Erdgas"</formula>
    </cfRule>
  </conditionalFormatting>
  <conditionalFormatting sqref="K2594">
    <cfRule type="expression" dxfId="10239" priority="10232">
      <formula>H2591=""</formula>
    </cfRule>
    <cfRule type="expression" dxfId="10238" priority="10235">
      <formula>H2591="Strom"</formula>
    </cfRule>
    <cfRule type="expression" dxfId="10237" priority="10237">
      <formula>H2591="Erdgas"</formula>
    </cfRule>
  </conditionalFormatting>
  <conditionalFormatting sqref="I2603">
    <cfRule type="expression" dxfId="10236" priority="10230">
      <formula>H2600="Wärme/Kälte"</formula>
    </cfRule>
  </conditionalFormatting>
  <conditionalFormatting sqref="J2603">
    <cfRule type="expression" dxfId="10235" priority="10229">
      <formula>H2600="Wärme/Kälte"</formula>
    </cfRule>
  </conditionalFormatting>
  <conditionalFormatting sqref="K2603">
    <cfRule type="expression" dxfId="10234" priority="10228">
      <formula>H2600="Wärme/Kälte"</formula>
    </cfRule>
  </conditionalFormatting>
  <conditionalFormatting sqref="I2602">
    <cfRule type="expression" dxfId="10233" priority="10216">
      <formula>H2599=""</formula>
    </cfRule>
    <cfRule type="expression" dxfId="10232" priority="10227">
      <formula>H2599="Wärme/Kälte"</formula>
    </cfRule>
  </conditionalFormatting>
  <conditionalFormatting sqref="J2602">
    <cfRule type="expression" dxfId="10231" priority="10226">
      <formula>H2599="Wärme/Kälte"</formula>
    </cfRule>
  </conditionalFormatting>
  <conditionalFormatting sqref="K2602">
    <cfRule type="expression" dxfId="10230" priority="10225">
      <formula>H2599="Wärme/Kälte"</formula>
    </cfRule>
  </conditionalFormatting>
  <conditionalFormatting sqref="I2602">
    <cfRule type="expression" dxfId="10229" priority="10219">
      <formula>H2599="Strom"</formula>
    </cfRule>
    <cfRule type="expression" dxfId="10228" priority="10224">
      <formula>H2599="Erdgas"</formula>
    </cfRule>
  </conditionalFormatting>
  <conditionalFormatting sqref="J2602">
    <cfRule type="expression" dxfId="10227" priority="10218">
      <formula>H2599=""</formula>
    </cfRule>
    <cfRule type="expression" dxfId="10226" priority="10221">
      <formula>H2599="Strom"</formula>
    </cfRule>
    <cfRule type="expression" dxfId="10225" priority="10223">
      <formula>H2599="Erdgas"</formula>
    </cfRule>
  </conditionalFormatting>
  <conditionalFormatting sqref="K2602">
    <cfRule type="expression" dxfId="10224" priority="10217">
      <formula>H2599=""</formula>
    </cfRule>
    <cfRule type="expression" dxfId="10223" priority="10220">
      <formula>H2599="Strom"</formula>
    </cfRule>
    <cfRule type="expression" dxfId="10222" priority="10222">
      <formula>H2599="Erdgas"</formula>
    </cfRule>
  </conditionalFormatting>
  <conditionalFormatting sqref="I2611">
    <cfRule type="expression" dxfId="10221" priority="10215">
      <formula>H2608="Wärme/Kälte"</formula>
    </cfRule>
  </conditionalFormatting>
  <conditionalFormatting sqref="J2611">
    <cfRule type="expression" dxfId="10220" priority="10214">
      <formula>H2608="Wärme/Kälte"</formula>
    </cfRule>
  </conditionalFormatting>
  <conditionalFormatting sqref="K2611">
    <cfRule type="expression" dxfId="10219" priority="10213">
      <formula>H2608="Wärme/Kälte"</formula>
    </cfRule>
  </conditionalFormatting>
  <conditionalFormatting sqref="I2610">
    <cfRule type="expression" dxfId="10218" priority="10201">
      <formula>H2607=""</formula>
    </cfRule>
    <cfRule type="expression" dxfId="10217" priority="10212">
      <formula>H2607="Wärme/Kälte"</formula>
    </cfRule>
  </conditionalFormatting>
  <conditionalFormatting sqref="J2610">
    <cfRule type="expression" dxfId="10216" priority="10211">
      <formula>H2607="Wärme/Kälte"</formula>
    </cfRule>
  </conditionalFormatting>
  <conditionalFormatting sqref="K2610">
    <cfRule type="expression" dxfId="10215" priority="10210">
      <formula>H2607="Wärme/Kälte"</formula>
    </cfRule>
  </conditionalFormatting>
  <conditionalFormatting sqref="I2610">
    <cfRule type="expression" dxfId="10214" priority="10204">
      <formula>H2607="Strom"</formula>
    </cfRule>
    <cfRule type="expression" dxfId="10213" priority="10209">
      <formula>H2607="Erdgas"</formula>
    </cfRule>
  </conditionalFormatting>
  <conditionalFormatting sqref="J2610">
    <cfRule type="expression" dxfId="10212" priority="10203">
      <formula>H2607=""</formula>
    </cfRule>
    <cfRule type="expression" dxfId="10211" priority="10206">
      <formula>H2607="Strom"</formula>
    </cfRule>
    <cfRule type="expression" dxfId="10210" priority="10208">
      <formula>H2607="Erdgas"</formula>
    </cfRule>
  </conditionalFormatting>
  <conditionalFormatting sqref="K2610">
    <cfRule type="expression" dxfId="10209" priority="10202">
      <formula>H2607=""</formula>
    </cfRule>
    <cfRule type="expression" dxfId="10208" priority="10205">
      <formula>H2607="Strom"</formula>
    </cfRule>
    <cfRule type="expression" dxfId="10207" priority="10207">
      <formula>H2607="Erdgas"</formula>
    </cfRule>
  </conditionalFormatting>
  <conditionalFormatting sqref="I2619">
    <cfRule type="expression" dxfId="10206" priority="10200">
      <formula>H2616="Wärme/Kälte"</formula>
    </cfRule>
  </conditionalFormatting>
  <conditionalFormatting sqref="J2619">
    <cfRule type="expression" dxfId="10205" priority="10199">
      <formula>H2616="Wärme/Kälte"</formula>
    </cfRule>
  </conditionalFormatting>
  <conditionalFormatting sqref="K2619">
    <cfRule type="expression" dxfId="10204" priority="10198">
      <formula>H2616="Wärme/Kälte"</formula>
    </cfRule>
  </conditionalFormatting>
  <conditionalFormatting sqref="I2618">
    <cfRule type="expression" dxfId="10203" priority="10186">
      <formula>H2615=""</formula>
    </cfRule>
    <cfRule type="expression" dxfId="10202" priority="10197">
      <formula>H2615="Wärme/Kälte"</formula>
    </cfRule>
  </conditionalFormatting>
  <conditionalFormatting sqref="J2618">
    <cfRule type="expression" dxfId="10201" priority="10196">
      <formula>H2615="Wärme/Kälte"</formula>
    </cfRule>
  </conditionalFormatting>
  <conditionalFormatting sqref="K2618">
    <cfRule type="expression" dxfId="10200" priority="10195">
      <formula>H2615="Wärme/Kälte"</formula>
    </cfRule>
  </conditionalFormatting>
  <conditionalFormatting sqref="I2618">
    <cfRule type="expression" dxfId="10199" priority="10189">
      <formula>H2615="Strom"</formula>
    </cfRule>
    <cfRule type="expression" dxfId="10198" priority="10194">
      <formula>H2615="Erdgas"</formula>
    </cfRule>
  </conditionalFormatting>
  <conditionalFormatting sqref="J2618">
    <cfRule type="expression" dxfId="10197" priority="10188">
      <formula>H2615=""</formula>
    </cfRule>
    <cfRule type="expression" dxfId="10196" priority="10191">
      <formula>H2615="Strom"</formula>
    </cfRule>
    <cfRule type="expression" dxfId="10195" priority="10193">
      <formula>H2615="Erdgas"</formula>
    </cfRule>
  </conditionalFormatting>
  <conditionalFormatting sqref="K2618">
    <cfRule type="expression" dxfId="10194" priority="10187">
      <formula>H2615=""</formula>
    </cfRule>
    <cfRule type="expression" dxfId="10193" priority="10190">
      <formula>H2615="Strom"</formula>
    </cfRule>
    <cfRule type="expression" dxfId="10192" priority="10192">
      <formula>H2615="Erdgas"</formula>
    </cfRule>
  </conditionalFormatting>
  <conditionalFormatting sqref="I2627">
    <cfRule type="expression" dxfId="10191" priority="10185">
      <formula>H2624="Wärme/Kälte"</formula>
    </cfRule>
  </conditionalFormatting>
  <conditionalFormatting sqref="J2627">
    <cfRule type="expression" dxfId="10190" priority="10184">
      <formula>H2624="Wärme/Kälte"</formula>
    </cfRule>
  </conditionalFormatting>
  <conditionalFormatting sqref="K2627">
    <cfRule type="expression" dxfId="10189" priority="10183">
      <formula>H2624="Wärme/Kälte"</formula>
    </cfRule>
  </conditionalFormatting>
  <conditionalFormatting sqref="I2626">
    <cfRule type="expression" dxfId="10188" priority="10171">
      <formula>H2623=""</formula>
    </cfRule>
    <cfRule type="expression" dxfId="10187" priority="10182">
      <formula>H2623="Wärme/Kälte"</formula>
    </cfRule>
  </conditionalFormatting>
  <conditionalFormatting sqref="J2626">
    <cfRule type="expression" dxfId="10186" priority="10181">
      <formula>H2623="Wärme/Kälte"</formula>
    </cfRule>
  </conditionalFormatting>
  <conditionalFormatting sqref="K2626">
    <cfRule type="expression" dxfId="10185" priority="10180">
      <formula>H2623="Wärme/Kälte"</formula>
    </cfRule>
  </conditionalFormatting>
  <conditionalFormatting sqref="I2626">
    <cfRule type="expression" dxfId="10184" priority="10174">
      <formula>H2623="Strom"</formula>
    </cfRule>
    <cfRule type="expression" dxfId="10183" priority="10179">
      <formula>H2623="Erdgas"</formula>
    </cfRule>
  </conditionalFormatting>
  <conditionalFormatting sqref="J2626">
    <cfRule type="expression" dxfId="10182" priority="10173">
      <formula>H2623=""</formula>
    </cfRule>
    <cfRule type="expression" dxfId="10181" priority="10176">
      <formula>H2623="Strom"</formula>
    </cfRule>
    <cfRule type="expression" dxfId="10180" priority="10178">
      <formula>H2623="Erdgas"</formula>
    </cfRule>
  </conditionalFormatting>
  <conditionalFormatting sqref="K2626">
    <cfRule type="expression" dxfId="10179" priority="10172">
      <formula>H2623=""</formula>
    </cfRule>
    <cfRule type="expression" dxfId="10178" priority="10175">
      <formula>H2623="Strom"</formula>
    </cfRule>
    <cfRule type="expression" dxfId="10177" priority="10177">
      <formula>H2623="Erdgas"</formula>
    </cfRule>
  </conditionalFormatting>
  <conditionalFormatting sqref="I2635">
    <cfRule type="expression" dxfId="10176" priority="10170">
      <formula>H2632="Wärme/Kälte"</formula>
    </cfRule>
  </conditionalFormatting>
  <conditionalFormatting sqref="J2635">
    <cfRule type="expression" dxfId="10175" priority="10169">
      <formula>H2632="Wärme/Kälte"</formula>
    </cfRule>
  </conditionalFormatting>
  <conditionalFormatting sqref="K2635">
    <cfRule type="expression" dxfId="10174" priority="10168">
      <formula>H2632="Wärme/Kälte"</formula>
    </cfRule>
  </conditionalFormatting>
  <conditionalFormatting sqref="I2634">
    <cfRule type="expression" dxfId="10173" priority="10156">
      <formula>H2631=""</formula>
    </cfRule>
    <cfRule type="expression" dxfId="10172" priority="10167">
      <formula>H2631="Wärme/Kälte"</formula>
    </cfRule>
  </conditionalFormatting>
  <conditionalFormatting sqref="J2634">
    <cfRule type="expression" dxfId="10171" priority="10166">
      <formula>H2631="Wärme/Kälte"</formula>
    </cfRule>
  </conditionalFormatting>
  <conditionalFormatting sqref="K2634">
    <cfRule type="expression" dxfId="10170" priority="10165">
      <formula>H2631="Wärme/Kälte"</formula>
    </cfRule>
  </conditionalFormatting>
  <conditionalFormatting sqref="I2634">
    <cfRule type="expression" dxfId="10169" priority="10159">
      <formula>H2631="Strom"</formula>
    </cfRule>
    <cfRule type="expression" dxfId="10168" priority="10164">
      <formula>H2631="Erdgas"</formula>
    </cfRule>
  </conditionalFormatting>
  <conditionalFormatting sqref="J2634">
    <cfRule type="expression" dxfId="10167" priority="10158">
      <formula>H2631=""</formula>
    </cfRule>
    <cfRule type="expression" dxfId="10166" priority="10161">
      <formula>H2631="Strom"</formula>
    </cfRule>
    <cfRule type="expression" dxfId="10165" priority="10163">
      <formula>H2631="Erdgas"</formula>
    </cfRule>
  </conditionalFormatting>
  <conditionalFormatting sqref="K2634">
    <cfRule type="expression" dxfId="10164" priority="10157">
      <formula>H2631=""</formula>
    </cfRule>
    <cfRule type="expression" dxfId="10163" priority="10160">
      <formula>H2631="Strom"</formula>
    </cfRule>
    <cfRule type="expression" dxfId="10162" priority="10162">
      <formula>H2631="Erdgas"</formula>
    </cfRule>
  </conditionalFormatting>
  <conditionalFormatting sqref="I2643">
    <cfRule type="expression" dxfId="10161" priority="10155">
      <formula>H2640="Wärme/Kälte"</formula>
    </cfRule>
  </conditionalFormatting>
  <conditionalFormatting sqref="J2643">
    <cfRule type="expression" dxfId="10160" priority="10154">
      <formula>H2640="Wärme/Kälte"</formula>
    </cfRule>
  </conditionalFormatting>
  <conditionalFormatting sqref="K2643">
    <cfRule type="expression" dxfId="10159" priority="10153">
      <formula>H2640="Wärme/Kälte"</formula>
    </cfRule>
  </conditionalFormatting>
  <conditionalFormatting sqref="I2642">
    <cfRule type="expression" dxfId="10158" priority="10141">
      <formula>H2639=""</formula>
    </cfRule>
    <cfRule type="expression" dxfId="10157" priority="10152">
      <formula>H2639="Wärme/Kälte"</formula>
    </cfRule>
  </conditionalFormatting>
  <conditionalFormatting sqref="J2642">
    <cfRule type="expression" dxfId="10156" priority="10151">
      <formula>H2639="Wärme/Kälte"</formula>
    </cfRule>
  </conditionalFormatting>
  <conditionalFormatting sqref="K2642">
    <cfRule type="expression" dxfId="10155" priority="10150">
      <formula>H2639="Wärme/Kälte"</formula>
    </cfRule>
  </conditionalFormatting>
  <conditionalFormatting sqref="I2642">
    <cfRule type="expression" dxfId="10154" priority="10144">
      <formula>H2639="Strom"</formula>
    </cfRule>
    <cfRule type="expression" dxfId="10153" priority="10149">
      <formula>H2639="Erdgas"</formula>
    </cfRule>
  </conditionalFormatting>
  <conditionalFormatting sqref="J2642">
    <cfRule type="expression" dxfId="10152" priority="10143">
      <formula>H2639=""</formula>
    </cfRule>
    <cfRule type="expression" dxfId="10151" priority="10146">
      <formula>H2639="Strom"</formula>
    </cfRule>
    <cfRule type="expression" dxfId="10150" priority="10148">
      <formula>H2639="Erdgas"</formula>
    </cfRule>
  </conditionalFormatting>
  <conditionalFormatting sqref="K2642">
    <cfRule type="expression" dxfId="10149" priority="10142">
      <formula>H2639=""</formula>
    </cfRule>
    <cfRule type="expression" dxfId="10148" priority="10145">
      <formula>H2639="Strom"</formula>
    </cfRule>
    <cfRule type="expression" dxfId="10147" priority="10147">
      <formula>H2639="Erdgas"</formula>
    </cfRule>
  </conditionalFormatting>
  <conditionalFormatting sqref="I2651">
    <cfRule type="expression" dxfId="10146" priority="10140">
      <formula>H2648="Wärme/Kälte"</formula>
    </cfRule>
  </conditionalFormatting>
  <conditionalFormatting sqref="J2651">
    <cfRule type="expression" dxfId="10145" priority="10139">
      <formula>H2648="Wärme/Kälte"</formula>
    </cfRule>
  </conditionalFormatting>
  <conditionalFormatting sqref="K2651">
    <cfRule type="expression" dxfId="10144" priority="10138">
      <formula>H2648="Wärme/Kälte"</formula>
    </cfRule>
  </conditionalFormatting>
  <conditionalFormatting sqref="I2650">
    <cfRule type="expression" dxfId="10143" priority="10126">
      <formula>H2647=""</formula>
    </cfRule>
    <cfRule type="expression" dxfId="10142" priority="10137">
      <formula>H2647="Wärme/Kälte"</formula>
    </cfRule>
  </conditionalFormatting>
  <conditionalFormatting sqref="J2650">
    <cfRule type="expression" dxfId="10141" priority="10136">
      <formula>H2647="Wärme/Kälte"</formula>
    </cfRule>
  </conditionalFormatting>
  <conditionalFormatting sqref="K2650">
    <cfRule type="expression" dxfId="10140" priority="10135">
      <formula>H2647="Wärme/Kälte"</formula>
    </cfRule>
  </conditionalFormatting>
  <conditionalFormatting sqref="I2650">
    <cfRule type="expression" dxfId="10139" priority="10129">
      <formula>H2647="Strom"</formula>
    </cfRule>
    <cfRule type="expression" dxfId="10138" priority="10134">
      <formula>H2647="Erdgas"</formula>
    </cfRule>
  </conditionalFormatting>
  <conditionalFormatting sqref="J2650">
    <cfRule type="expression" dxfId="10137" priority="10128">
      <formula>H2647=""</formula>
    </cfRule>
    <cfRule type="expression" dxfId="10136" priority="10131">
      <formula>H2647="Strom"</formula>
    </cfRule>
    <cfRule type="expression" dxfId="10135" priority="10133">
      <formula>H2647="Erdgas"</formula>
    </cfRule>
  </conditionalFormatting>
  <conditionalFormatting sqref="K2650">
    <cfRule type="expression" dxfId="10134" priority="10127">
      <formula>H2647=""</formula>
    </cfRule>
    <cfRule type="expression" dxfId="10133" priority="10130">
      <formula>H2647="Strom"</formula>
    </cfRule>
    <cfRule type="expression" dxfId="10132" priority="10132">
      <formula>H2647="Erdgas"</formula>
    </cfRule>
  </conditionalFormatting>
  <conditionalFormatting sqref="I2659">
    <cfRule type="expression" dxfId="10131" priority="10125">
      <formula>H2656="Wärme/Kälte"</formula>
    </cfRule>
  </conditionalFormatting>
  <conditionalFormatting sqref="J2659">
    <cfRule type="expression" dxfId="10130" priority="10124">
      <formula>H2656="Wärme/Kälte"</formula>
    </cfRule>
  </conditionalFormatting>
  <conditionalFormatting sqref="K2659">
    <cfRule type="expression" dxfId="10129" priority="10123">
      <formula>H2656="Wärme/Kälte"</formula>
    </cfRule>
  </conditionalFormatting>
  <conditionalFormatting sqref="I2658">
    <cfRule type="expression" dxfId="10128" priority="10111">
      <formula>H2655=""</formula>
    </cfRule>
    <cfRule type="expression" dxfId="10127" priority="10122">
      <formula>H2655="Wärme/Kälte"</formula>
    </cfRule>
  </conditionalFormatting>
  <conditionalFormatting sqref="J2658">
    <cfRule type="expression" dxfId="10126" priority="10121">
      <formula>H2655="Wärme/Kälte"</formula>
    </cfRule>
  </conditionalFormatting>
  <conditionalFormatting sqref="K2658">
    <cfRule type="expression" dxfId="10125" priority="10120">
      <formula>H2655="Wärme/Kälte"</formula>
    </cfRule>
  </conditionalFormatting>
  <conditionalFormatting sqref="I2658">
    <cfRule type="expression" dxfId="10124" priority="10114">
      <formula>H2655="Strom"</formula>
    </cfRule>
    <cfRule type="expression" dxfId="10123" priority="10119">
      <formula>H2655="Erdgas"</formula>
    </cfRule>
  </conditionalFormatting>
  <conditionalFormatting sqref="J2658">
    <cfRule type="expression" dxfId="10122" priority="10113">
      <formula>H2655=""</formula>
    </cfRule>
    <cfRule type="expression" dxfId="10121" priority="10116">
      <formula>H2655="Strom"</formula>
    </cfRule>
    <cfRule type="expression" dxfId="10120" priority="10118">
      <formula>H2655="Erdgas"</formula>
    </cfRule>
  </conditionalFormatting>
  <conditionalFormatting sqref="K2658">
    <cfRule type="expression" dxfId="10119" priority="10112">
      <formula>H2655=""</formula>
    </cfRule>
    <cfRule type="expression" dxfId="10118" priority="10115">
      <formula>H2655="Strom"</formula>
    </cfRule>
    <cfRule type="expression" dxfId="10117" priority="10117">
      <formula>H2655="Erdgas"</formula>
    </cfRule>
  </conditionalFormatting>
  <conditionalFormatting sqref="I2667">
    <cfRule type="expression" dxfId="10116" priority="10110">
      <formula>H2664="Wärme/Kälte"</formula>
    </cfRule>
  </conditionalFormatting>
  <conditionalFormatting sqref="J2667">
    <cfRule type="expression" dxfId="10115" priority="10109">
      <formula>H2664="Wärme/Kälte"</formula>
    </cfRule>
  </conditionalFormatting>
  <conditionalFormatting sqref="K2667">
    <cfRule type="expression" dxfId="10114" priority="10108">
      <formula>H2664="Wärme/Kälte"</formula>
    </cfRule>
  </conditionalFormatting>
  <conditionalFormatting sqref="I2666">
    <cfRule type="expression" dxfId="10113" priority="10096">
      <formula>H2663=""</formula>
    </cfRule>
    <cfRule type="expression" dxfId="10112" priority="10107">
      <formula>H2663="Wärme/Kälte"</formula>
    </cfRule>
  </conditionalFormatting>
  <conditionalFormatting sqref="J2666">
    <cfRule type="expression" dxfId="10111" priority="10106">
      <formula>H2663="Wärme/Kälte"</formula>
    </cfRule>
  </conditionalFormatting>
  <conditionalFormatting sqref="K2666">
    <cfRule type="expression" dxfId="10110" priority="10105">
      <formula>H2663="Wärme/Kälte"</formula>
    </cfRule>
  </conditionalFormatting>
  <conditionalFormatting sqref="I2666">
    <cfRule type="expression" dxfId="10109" priority="10099">
      <formula>H2663="Strom"</formula>
    </cfRule>
    <cfRule type="expression" dxfId="10108" priority="10104">
      <formula>H2663="Erdgas"</formula>
    </cfRule>
  </conditionalFormatting>
  <conditionalFormatting sqref="J2666">
    <cfRule type="expression" dxfId="10107" priority="10098">
      <formula>H2663=""</formula>
    </cfRule>
    <cfRule type="expression" dxfId="10106" priority="10101">
      <formula>H2663="Strom"</formula>
    </cfRule>
    <cfRule type="expression" dxfId="10105" priority="10103">
      <formula>H2663="Erdgas"</formula>
    </cfRule>
  </conditionalFormatting>
  <conditionalFormatting sqref="K2666">
    <cfRule type="expression" dxfId="10104" priority="10097">
      <formula>H2663=""</formula>
    </cfRule>
    <cfRule type="expression" dxfId="10103" priority="10100">
      <formula>H2663="Strom"</formula>
    </cfRule>
    <cfRule type="expression" dxfId="10102" priority="10102">
      <formula>H2663="Erdgas"</formula>
    </cfRule>
  </conditionalFormatting>
  <conditionalFormatting sqref="I2675">
    <cfRule type="expression" dxfId="10101" priority="10095">
      <formula>H2672="Wärme/Kälte"</formula>
    </cfRule>
  </conditionalFormatting>
  <conditionalFormatting sqref="J2675">
    <cfRule type="expression" dxfId="10100" priority="10094">
      <formula>H2672="Wärme/Kälte"</formula>
    </cfRule>
  </conditionalFormatting>
  <conditionalFormatting sqref="K2675">
    <cfRule type="expression" dxfId="10099" priority="10093">
      <formula>H2672="Wärme/Kälte"</formula>
    </cfRule>
  </conditionalFormatting>
  <conditionalFormatting sqref="I2674">
    <cfRule type="expression" dxfId="10098" priority="10081">
      <formula>H2671=""</formula>
    </cfRule>
    <cfRule type="expression" dxfId="10097" priority="10092">
      <formula>H2671="Wärme/Kälte"</formula>
    </cfRule>
  </conditionalFormatting>
  <conditionalFormatting sqref="J2674">
    <cfRule type="expression" dxfId="10096" priority="10091">
      <formula>H2671="Wärme/Kälte"</formula>
    </cfRule>
  </conditionalFormatting>
  <conditionalFormatting sqref="K2674">
    <cfRule type="expression" dxfId="10095" priority="10090">
      <formula>H2671="Wärme/Kälte"</formula>
    </cfRule>
  </conditionalFormatting>
  <conditionalFormatting sqref="I2674">
    <cfRule type="expression" dxfId="10094" priority="10084">
      <formula>H2671="Strom"</formula>
    </cfRule>
    <cfRule type="expression" dxfId="10093" priority="10089">
      <formula>H2671="Erdgas"</formula>
    </cfRule>
  </conditionalFormatting>
  <conditionalFormatting sqref="J2674">
    <cfRule type="expression" dxfId="10092" priority="10083">
      <formula>H2671=""</formula>
    </cfRule>
    <cfRule type="expression" dxfId="10091" priority="10086">
      <formula>H2671="Strom"</formula>
    </cfRule>
    <cfRule type="expression" dxfId="10090" priority="10088">
      <formula>H2671="Erdgas"</formula>
    </cfRule>
  </conditionalFormatting>
  <conditionalFormatting sqref="K2674">
    <cfRule type="expression" dxfId="10089" priority="10082">
      <formula>H2671=""</formula>
    </cfRule>
    <cfRule type="expression" dxfId="10088" priority="10085">
      <formula>H2671="Strom"</formula>
    </cfRule>
    <cfRule type="expression" dxfId="10087" priority="10087">
      <formula>H2671="Erdgas"</formula>
    </cfRule>
  </conditionalFormatting>
  <conditionalFormatting sqref="I2683">
    <cfRule type="expression" dxfId="10086" priority="10080">
      <formula>H2680="Wärme/Kälte"</formula>
    </cfRule>
  </conditionalFormatting>
  <conditionalFormatting sqref="J2683">
    <cfRule type="expression" dxfId="10085" priority="10079">
      <formula>H2680="Wärme/Kälte"</formula>
    </cfRule>
  </conditionalFormatting>
  <conditionalFormatting sqref="K2683">
    <cfRule type="expression" dxfId="10084" priority="10078">
      <formula>H2680="Wärme/Kälte"</formula>
    </cfRule>
  </conditionalFormatting>
  <conditionalFormatting sqref="I2682">
    <cfRule type="expression" dxfId="10083" priority="10066">
      <formula>H2679=""</formula>
    </cfRule>
    <cfRule type="expression" dxfId="10082" priority="10077">
      <formula>H2679="Wärme/Kälte"</formula>
    </cfRule>
  </conditionalFormatting>
  <conditionalFormatting sqref="J2682">
    <cfRule type="expression" dxfId="10081" priority="10076">
      <formula>H2679="Wärme/Kälte"</formula>
    </cfRule>
  </conditionalFormatting>
  <conditionalFormatting sqref="K2682">
    <cfRule type="expression" dxfId="10080" priority="10075">
      <formula>H2679="Wärme/Kälte"</formula>
    </cfRule>
  </conditionalFormatting>
  <conditionalFormatting sqref="I2682">
    <cfRule type="expression" dxfId="10079" priority="10069">
      <formula>H2679="Strom"</formula>
    </cfRule>
    <cfRule type="expression" dxfId="10078" priority="10074">
      <formula>H2679="Erdgas"</formula>
    </cfRule>
  </conditionalFormatting>
  <conditionalFormatting sqref="J2682">
    <cfRule type="expression" dxfId="10077" priority="10068">
      <formula>H2679=""</formula>
    </cfRule>
    <cfRule type="expression" dxfId="10076" priority="10071">
      <formula>H2679="Strom"</formula>
    </cfRule>
    <cfRule type="expression" dxfId="10075" priority="10073">
      <formula>H2679="Erdgas"</formula>
    </cfRule>
  </conditionalFormatting>
  <conditionalFormatting sqref="K2682">
    <cfRule type="expression" dxfId="10074" priority="10067">
      <formula>H2679=""</formula>
    </cfRule>
    <cfRule type="expression" dxfId="10073" priority="10070">
      <formula>H2679="Strom"</formula>
    </cfRule>
    <cfRule type="expression" dxfId="10072" priority="10072">
      <formula>H2679="Erdgas"</formula>
    </cfRule>
  </conditionalFormatting>
  <conditionalFormatting sqref="I2691">
    <cfRule type="expression" dxfId="10071" priority="10065">
      <formula>H2688="Wärme/Kälte"</formula>
    </cfRule>
  </conditionalFormatting>
  <conditionalFormatting sqref="J2691">
    <cfRule type="expression" dxfId="10070" priority="10064">
      <formula>H2688="Wärme/Kälte"</formula>
    </cfRule>
  </conditionalFormatting>
  <conditionalFormatting sqref="K2691">
    <cfRule type="expression" dxfId="10069" priority="10063">
      <formula>H2688="Wärme/Kälte"</formula>
    </cfRule>
  </conditionalFormatting>
  <conditionalFormatting sqref="I2690">
    <cfRule type="expression" dxfId="10068" priority="10051">
      <formula>H2687=""</formula>
    </cfRule>
    <cfRule type="expression" dxfId="10067" priority="10062">
      <formula>H2687="Wärme/Kälte"</formula>
    </cfRule>
  </conditionalFormatting>
  <conditionalFormatting sqref="J2690">
    <cfRule type="expression" dxfId="10066" priority="10061">
      <formula>H2687="Wärme/Kälte"</formula>
    </cfRule>
  </conditionalFormatting>
  <conditionalFormatting sqref="K2690">
    <cfRule type="expression" dxfId="10065" priority="10060">
      <formula>H2687="Wärme/Kälte"</formula>
    </cfRule>
  </conditionalFormatting>
  <conditionalFormatting sqref="I2690">
    <cfRule type="expression" dxfId="10064" priority="10054">
      <formula>H2687="Strom"</formula>
    </cfRule>
    <cfRule type="expression" dxfId="10063" priority="10059">
      <formula>H2687="Erdgas"</formula>
    </cfRule>
  </conditionalFormatting>
  <conditionalFormatting sqref="J2690">
    <cfRule type="expression" dxfId="10062" priority="10053">
      <formula>H2687=""</formula>
    </cfRule>
    <cfRule type="expression" dxfId="10061" priority="10056">
      <formula>H2687="Strom"</formula>
    </cfRule>
    <cfRule type="expression" dxfId="10060" priority="10058">
      <formula>H2687="Erdgas"</formula>
    </cfRule>
  </conditionalFormatting>
  <conditionalFormatting sqref="K2690">
    <cfRule type="expression" dxfId="10059" priority="10052">
      <formula>H2687=""</formula>
    </cfRule>
    <cfRule type="expression" dxfId="10058" priority="10055">
      <formula>H2687="Strom"</formula>
    </cfRule>
    <cfRule type="expression" dxfId="10057" priority="10057">
      <formula>H2687="Erdgas"</formula>
    </cfRule>
  </conditionalFormatting>
  <conditionalFormatting sqref="I2699">
    <cfRule type="expression" dxfId="10056" priority="10050">
      <formula>H2696="Wärme/Kälte"</formula>
    </cfRule>
  </conditionalFormatting>
  <conditionalFormatting sqref="J2699">
    <cfRule type="expression" dxfId="10055" priority="10049">
      <formula>H2696="Wärme/Kälte"</formula>
    </cfRule>
  </conditionalFormatting>
  <conditionalFormatting sqref="K2699">
    <cfRule type="expression" dxfId="10054" priority="10048">
      <formula>H2696="Wärme/Kälte"</formula>
    </cfRule>
  </conditionalFormatting>
  <conditionalFormatting sqref="I2698">
    <cfRule type="expression" dxfId="10053" priority="10036">
      <formula>H2695=""</formula>
    </cfRule>
    <cfRule type="expression" dxfId="10052" priority="10047">
      <formula>H2695="Wärme/Kälte"</formula>
    </cfRule>
  </conditionalFormatting>
  <conditionalFormatting sqref="J2698">
    <cfRule type="expression" dxfId="10051" priority="10046">
      <formula>H2695="Wärme/Kälte"</formula>
    </cfRule>
  </conditionalFormatting>
  <conditionalFormatting sqref="K2698">
    <cfRule type="expression" dxfId="10050" priority="10045">
      <formula>H2695="Wärme/Kälte"</formula>
    </cfRule>
  </conditionalFormatting>
  <conditionalFormatting sqref="I2698">
    <cfRule type="expression" dxfId="10049" priority="10039">
      <formula>H2695="Strom"</formula>
    </cfRule>
    <cfRule type="expression" dxfId="10048" priority="10044">
      <formula>H2695="Erdgas"</formula>
    </cfRule>
  </conditionalFormatting>
  <conditionalFormatting sqref="J2698">
    <cfRule type="expression" dxfId="10047" priority="10038">
      <formula>H2695=""</formula>
    </cfRule>
    <cfRule type="expression" dxfId="10046" priority="10041">
      <formula>H2695="Strom"</formula>
    </cfRule>
    <cfRule type="expression" dxfId="10045" priority="10043">
      <formula>H2695="Erdgas"</formula>
    </cfRule>
  </conditionalFormatting>
  <conditionalFormatting sqref="K2698">
    <cfRule type="expression" dxfId="10044" priority="10037">
      <formula>H2695=""</formula>
    </cfRule>
    <cfRule type="expression" dxfId="10043" priority="10040">
      <formula>H2695="Strom"</formula>
    </cfRule>
    <cfRule type="expression" dxfId="10042" priority="10042">
      <formula>H2695="Erdgas"</formula>
    </cfRule>
  </conditionalFormatting>
  <conditionalFormatting sqref="I2707">
    <cfRule type="expression" dxfId="10041" priority="10035">
      <formula>H2704="Wärme/Kälte"</formula>
    </cfRule>
  </conditionalFormatting>
  <conditionalFormatting sqref="J2707">
    <cfRule type="expression" dxfId="10040" priority="10034">
      <formula>H2704="Wärme/Kälte"</formula>
    </cfRule>
  </conditionalFormatting>
  <conditionalFormatting sqref="K2707">
    <cfRule type="expression" dxfId="10039" priority="10033">
      <formula>H2704="Wärme/Kälte"</formula>
    </cfRule>
  </conditionalFormatting>
  <conditionalFormatting sqref="I2706">
    <cfRule type="expression" dxfId="10038" priority="10021">
      <formula>H2703=""</formula>
    </cfRule>
    <cfRule type="expression" dxfId="10037" priority="10032">
      <formula>H2703="Wärme/Kälte"</formula>
    </cfRule>
  </conditionalFormatting>
  <conditionalFormatting sqref="J2706">
    <cfRule type="expression" dxfId="10036" priority="10031">
      <formula>H2703="Wärme/Kälte"</formula>
    </cfRule>
  </conditionalFormatting>
  <conditionalFormatting sqref="K2706">
    <cfRule type="expression" dxfId="10035" priority="10030">
      <formula>H2703="Wärme/Kälte"</formula>
    </cfRule>
  </conditionalFormatting>
  <conditionalFormatting sqref="I2706">
    <cfRule type="expression" dxfId="10034" priority="10024">
      <formula>H2703="Strom"</formula>
    </cfRule>
    <cfRule type="expression" dxfId="10033" priority="10029">
      <formula>H2703="Erdgas"</formula>
    </cfRule>
  </conditionalFormatting>
  <conditionalFormatting sqref="J2706">
    <cfRule type="expression" dxfId="10032" priority="10023">
      <formula>H2703=""</formula>
    </cfRule>
    <cfRule type="expression" dxfId="10031" priority="10026">
      <formula>H2703="Strom"</formula>
    </cfRule>
    <cfRule type="expression" dxfId="10030" priority="10028">
      <formula>H2703="Erdgas"</formula>
    </cfRule>
  </conditionalFormatting>
  <conditionalFormatting sqref="K2706">
    <cfRule type="expression" dxfId="10029" priority="10022">
      <formula>H2703=""</formula>
    </cfRule>
    <cfRule type="expression" dxfId="10028" priority="10025">
      <formula>H2703="Strom"</formula>
    </cfRule>
    <cfRule type="expression" dxfId="10027" priority="10027">
      <formula>H2703="Erdgas"</formula>
    </cfRule>
  </conditionalFormatting>
  <conditionalFormatting sqref="I2715">
    <cfRule type="expression" dxfId="10026" priority="10020">
      <formula>H2712="Wärme/Kälte"</formula>
    </cfRule>
  </conditionalFormatting>
  <conditionalFormatting sqref="J2715">
    <cfRule type="expression" dxfId="10025" priority="10019">
      <formula>H2712="Wärme/Kälte"</formula>
    </cfRule>
  </conditionalFormatting>
  <conditionalFormatting sqref="K2715">
    <cfRule type="expression" dxfId="10024" priority="10018">
      <formula>H2712="Wärme/Kälte"</formula>
    </cfRule>
  </conditionalFormatting>
  <conditionalFormatting sqref="I2714">
    <cfRule type="expression" dxfId="10023" priority="10006">
      <formula>H2711=""</formula>
    </cfRule>
    <cfRule type="expression" dxfId="10022" priority="10017">
      <formula>H2711="Wärme/Kälte"</formula>
    </cfRule>
  </conditionalFormatting>
  <conditionalFormatting sqref="J2714">
    <cfRule type="expression" dxfId="10021" priority="10016">
      <formula>H2711="Wärme/Kälte"</formula>
    </cfRule>
  </conditionalFormatting>
  <conditionalFormatting sqref="K2714">
    <cfRule type="expression" dxfId="10020" priority="10015">
      <formula>H2711="Wärme/Kälte"</formula>
    </cfRule>
  </conditionalFormatting>
  <conditionalFormatting sqref="I2714">
    <cfRule type="expression" dxfId="10019" priority="10009">
      <formula>H2711="Strom"</formula>
    </cfRule>
    <cfRule type="expression" dxfId="10018" priority="10014">
      <formula>H2711="Erdgas"</formula>
    </cfRule>
  </conditionalFormatting>
  <conditionalFormatting sqref="J2714">
    <cfRule type="expression" dxfId="10017" priority="10008">
      <formula>H2711=""</formula>
    </cfRule>
    <cfRule type="expression" dxfId="10016" priority="10011">
      <formula>H2711="Strom"</formula>
    </cfRule>
    <cfRule type="expression" dxfId="10015" priority="10013">
      <formula>H2711="Erdgas"</formula>
    </cfRule>
  </conditionalFormatting>
  <conditionalFormatting sqref="K2714">
    <cfRule type="expression" dxfId="10014" priority="10007">
      <formula>H2711=""</formula>
    </cfRule>
    <cfRule type="expression" dxfId="10013" priority="10010">
      <formula>H2711="Strom"</formula>
    </cfRule>
    <cfRule type="expression" dxfId="10012" priority="10012">
      <formula>H2711="Erdgas"</formula>
    </cfRule>
  </conditionalFormatting>
  <conditionalFormatting sqref="I2723">
    <cfRule type="expression" dxfId="10011" priority="10005">
      <formula>H2720="Wärme/Kälte"</formula>
    </cfRule>
  </conditionalFormatting>
  <conditionalFormatting sqref="J2723">
    <cfRule type="expression" dxfId="10010" priority="10004">
      <formula>H2720="Wärme/Kälte"</formula>
    </cfRule>
  </conditionalFormatting>
  <conditionalFormatting sqref="K2723">
    <cfRule type="expression" dxfId="10009" priority="10003">
      <formula>H2720="Wärme/Kälte"</formula>
    </cfRule>
  </conditionalFormatting>
  <conditionalFormatting sqref="I2722">
    <cfRule type="expression" dxfId="10008" priority="9991">
      <formula>H2719=""</formula>
    </cfRule>
    <cfRule type="expression" dxfId="10007" priority="10002">
      <formula>H2719="Wärme/Kälte"</formula>
    </cfRule>
  </conditionalFormatting>
  <conditionalFormatting sqref="J2722">
    <cfRule type="expression" dxfId="10006" priority="10001">
      <formula>H2719="Wärme/Kälte"</formula>
    </cfRule>
  </conditionalFormatting>
  <conditionalFormatting sqref="K2722">
    <cfRule type="expression" dxfId="10005" priority="10000">
      <formula>H2719="Wärme/Kälte"</formula>
    </cfRule>
  </conditionalFormatting>
  <conditionalFormatting sqref="I2722">
    <cfRule type="expression" dxfId="10004" priority="9994">
      <formula>H2719="Strom"</formula>
    </cfRule>
    <cfRule type="expression" dxfId="10003" priority="9999">
      <formula>H2719="Erdgas"</formula>
    </cfRule>
  </conditionalFormatting>
  <conditionalFormatting sqref="J2722">
    <cfRule type="expression" dxfId="10002" priority="9993">
      <formula>H2719=""</formula>
    </cfRule>
    <cfRule type="expression" dxfId="10001" priority="9996">
      <formula>H2719="Strom"</formula>
    </cfRule>
    <cfRule type="expression" dxfId="10000" priority="9998">
      <formula>H2719="Erdgas"</formula>
    </cfRule>
  </conditionalFormatting>
  <conditionalFormatting sqref="K2722">
    <cfRule type="expression" dxfId="9999" priority="9992">
      <formula>H2719=""</formula>
    </cfRule>
    <cfRule type="expression" dxfId="9998" priority="9995">
      <formula>H2719="Strom"</formula>
    </cfRule>
    <cfRule type="expression" dxfId="9997" priority="9997">
      <formula>H2719="Erdgas"</formula>
    </cfRule>
  </conditionalFormatting>
  <conditionalFormatting sqref="I2731">
    <cfRule type="expression" dxfId="9996" priority="9990">
      <formula>H2728="Wärme/Kälte"</formula>
    </cfRule>
  </conditionalFormatting>
  <conditionalFormatting sqref="J2731">
    <cfRule type="expression" dxfId="9995" priority="9989">
      <formula>H2728="Wärme/Kälte"</formula>
    </cfRule>
  </conditionalFormatting>
  <conditionalFormatting sqref="K2731">
    <cfRule type="expression" dxfId="9994" priority="9988">
      <formula>H2728="Wärme/Kälte"</formula>
    </cfRule>
  </conditionalFormatting>
  <conditionalFormatting sqref="I2730">
    <cfRule type="expression" dxfId="9993" priority="9976">
      <formula>H2727=""</formula>
    </cfRule>
    <cfRule type="expression" dxfId="9992" priority="9987">
      <formula>H2727="Wärme/Kälte"</formula>
    </cfRule>
  </conditionalFormatting>
  <conditionalFormatting sqref="J2730">
    <cfRule type="expression" dxfId="9991" priority="9986">
      <formula>H2727="Wärme/Kälte"</formula>
    </cfRule>
  </conditionalFormatting>
  <conditionalFormatting sqref="K2730">
    <cfRule type="expression" dxfId="9990" priority="9985">
      <formula>H2727="Wärme/Kälte"</formula>
    </cfRule>
  </conditionalFormatting>
  <conditionalFormatting sqref="I2730">
    <cfRule type="expression" dxfId="9989" priority="9979">
      <formula>H2727="Strom"</formula>
    </cfRule>
    <cfRule type="expression" dxfId="9988" priority="9984">
      <formula>H2727="Erdgas"</formula>
    </cfRule>
  </conditionalFormatting>
  <conditionalFormatting sqref="J2730">
    <cfRule type="expression" dxfId="9987" priority="9978">
      <formula>H2727=""</formula>
    </cfRule>
    <cfRule type="expression" dxfId="9986" priority="9981">
      <formula>H2727="Strom"</formula>
    </cfRule>
    <cfRule type="expression" dxfId="9985" priority="9983">
      <formula>H2727="Erdgas"</formula>
    </cfRule>
  </conditionalFormatting>
  <conditionalFormatting sqref="K2730">
    <cfRule type="expression" dxfId="9984" priority="9977">
      <formula>H2727=""</formula>
    </cfRule>
    <cfRule type="expression" dxfId="9983" priority="9980">
      <formula>H2727="Strom"</formula>
    </cfRule>
    <cfRule type="expression" dxfId="9982" priority="9982">
      <formula>H2727="Erdgas"</formula>
    </cfRule>
  </conditionalFormatting>
  <conditionalFormatting sqref="I2739">
    <cfRule type="expression" dxfId="9981" priority="9975">
      <formula>H2736="Wärme/Kälte"</formula>
    </cfRule>
  </conditionalFormatting>
  <conditionalFormatting sqref="J2739">
    <cfRule type="expression" dxfId="9980" priority="9974">
      <formula>H2736="Wärme/Kälte"</formula>
    </cfRule>
  </conditionalFormatting>
  <conditionalFormatting sqref="K2739">
    <cfRule type="expression" dxfId="9979" priority="9973">
      <formula>H2736="Wärme/Kälte"</formula>
    </cfRule>
  </conditionalFormatting>
  <conditionalFormatting sqref="I2738">
    <cfRule type="expression" dxfId="9978" priority="9961">
      <formula>H2735=""</formula>
    </cfRule>
    <cfRule type="expression" dxfId="9977" priority="9972">
      <formula>H2735="Wärme/Kälte"</formula>
    </cfRule>
  </conditionalFormatting>
  <conditionalFormatting sqref="J2738">
    <cfRule type="expression" dxfId="9976" priority="9971">
      <formula>H2735="Wärme/Kälte"</formula>
    </cfRule>
  </conditionalFormatting>
  <conditionalFormatting sqref="K2738">
    <cfRule type="expression" dxfId="9975" priority="9970">
      <formula>H2735="Wärme/Kälte"</formula>
    </cfRule>
  </conditionalFormatting>
  <conditionalFormatting sqref="I2738">
    <cfRule type="expression" dxfId="9974" priority="9964">
      <formula>H2735="Strom"</formula>
    </cfRule>
    <cfRule type="expression" dxfId="9973" priority="9969">
      <formula>H2735="Erdgas"</formula>
    </cfRule>
  </conditionalFormatting>
  <conditionalFormatting sqref="J2738">
    <cfRule type="expression" dxfId="9972" priority="9963">
      <formula>H2735=""</formula>
    </cfRule>
    <cfRule type="expression" dxfId="9971" priority="9966">
      <formula>H2735="Strom"</formula>
    </cfRule>
    <cfRule type="expression" dxfId="9970" priority="9968">
      <formula>H2735="Erdgas"</formula>
    </cfRule>
  </conditionalFormatting>
  <conditionalFormatting sqref="K2738">
    <cfRule type="expression" dxfId="9969" priority="9962">
      <formula>H2735=""</formula>
    </cfRule>
    <cfRule type="expression" dxfId="9968" priority="9965">
      <formula>H2735="Strom"</formula>
    </cfRule>
    <cfRule type="expression" dxfId="9967" priority="9967">
      <formula>H2735="Erdgas"</formula>
    </cfRule>
  </conditionalFormatting>
  <conditionalFormatting sqref="I2747">
    <cfRule type="expression" dxfId="9966" priority="9960">
      <formula>H2744="Wärme/Kälte"</formula>
    </cfRule>
  </conditionalFormatting>
  <conditionalFormatting sqref="J2747">
    <cfRule type="expression" dxfId="9965" priority="9959">
      <formula>H2744="Wärme/Kälte"</formula>
    </cfRule>
  </conditionalFormatting>
  <conditionalFormatting sqref="K2747">
    <cfRule type="expression" dxfId="9964" priority="9958">
      <formula>H2744="Wärme/Kälte"</formula>
    </cfRule>
  </conditionalFormatting>
  <conditionalFormatting sqref="I2746">
    <cfRule type="expression" dxfId="9963" priority="9946">
      <formula>H2743=""</formula>
    </cfRule>
    <cfRule type="expression" dxfId="9962" priority="9957">
      <formula>H2743="Wärme/Kälte"</formula>
    </cfRule>
  </conditionalFormatting>
  <conditionalFormatting sqref="J2746">
    <cfRule type="expression" dxfId="9961" priority="9956">
      <formula>H2743="Wärme/Kälte"</formula>
    </cfRule>
  </conditionalFormatting>
  <conditionalFormatting sqref="K2746">
    <cfRule type="expression" dxfId="9960" priority="9955">
      <formula>H2743="Wärme/Kälte"</formula>
    </cfRule>
  </conditionalFormatting>
  <conditionalFormatting sqref="I2746">
    <cfRule type="expression" dxfId="9959" priority="9949">
      <formula>H2743="Strom"</formula>
    </cfRule>
    <cfRule type="expression" dxfId="9958" priority="9954">
      <formula>H2743="Erdgas"</formula>
    </cfRule>
  </conditionalFormatting>
  <conditionalFormatting sqref="J2746">
    <cfRule type="expression" dxfId="9957" priority="9948">
      <formula>H2743=""</formula>
    </cfRule>
    <cfRule type="expression" dxfId="9956" priority="9951">
      <formula>H2743="Strom"</formula>
    </cfRule>
    <cfRule type="expression" dxfId="9955" priority="9953">
      <formula>H2743="Erdgas"</formula>
    </cfRule>
  </conditionalFormatting>
  <conditionalFormatting sqref="K2746">
    <cfRule type="expression" dxfId="9954" priority="9947">
      <formula>H2743=""</formula>
    </cfRule>
    <cfRule type="expression" dxfId="9953" priority="9950">
      <formula>H2743="Strom"</formula>
    </cfRule>
    <cfRule type="expression" dxfId="9952" priority="9952">
      <formula>H2743="Erdgas"</formula>
    </cfRule>
  </conditionalFormatting>
  <conditionalFormatting sqref="I2755">
    <cfRule type="expression" dxfId="9951" priority="9945">
      <formula>H2752="Wärme/Kälte"</formula>
    </cfRule>
  </conditionalFormatting>
  <conditionalFormatting sqref="J2755">
    <cfRule type="expression" dxfId="9950" priority="9944">
      <formula>H2752="Wärme/Kälte"</formula>
    </cfRule>
  </conditionalFormatting>
  <conditionalFormatting sqref="K2755">
    <cfRule type="expression" dxfId="9949" priority="9943">
      <formula>H2752="Wärme/Kälte"</formula>
    </cfRule>
  </conditionalFormatting>
  <conditionalFormatting sqref="I2754">
    <cfRule type="expression" dxfId="9948" priority="9931">
      <formula>H2751=""</formula>
    </cfRule>
    <cfRule type="expression" dxfId="9947" priority="9942">
      <formula>H2751="Wärme/Kälte"</formula>
    </cfRule>
  </conditionalFormatting>
  <conditionalFormatting sqref="J2754">
    <cfRule type="expression" dxfId="9946" priority="9941">
      <formula>H2751="Wärme/Kälte"</formula>
    </cfRule>
  </conditionalFormatting>
  <conditionalFormatting sqref="K2754">
    <cfRule type="expression" dxfId="9945" priority="9940">
      <formula>H2751="Wärme/Kälte"</formula>
    </cfRule>
  </conditionalFormatting>
  <conditionalFormatting sqref="I2754">
    <cfRule type="expression" dxfId="9944" priority="9934">
      <formula>H2751="Strom"</formula>
    </cfRule>
    <cfRule type="expression" dxfId="9943" priority="9939">
      <formula>H2751="Erdgas"</formula>
    </cfRule>
  </conditionalFormatting>
  <conditionalFormatting sqref="J2754">
    <cfRule type="expression" dxfId="9942" priority="9933">
      <formula>H2751=""</formula>
    </cfRule>
    <cfRule type="expression" dxfId="9941" priority="9936">
      <formula>H2751="Strom"</formula>
    </cfRule>
    <cfRule type="expression" dxfId="9940" priority="9938">
      <formula>H2751="Erdgas"</formula>
    </cfRule>
  </conditionalFormatting>
  <conditionalFormatting sqref="K2754">
    <cfRule type="expression" dxfId="9939" priority="9932">
      <formula>H2751=""</formula>
    </cfRule>
    <cfRule type="expression" dxfId="9938" priority="9935">
      <formula>H2751="Strom"</formula>
    </cfRule>
    <cfRule type="expression" dxfId="9937" priority="9937">
      <formula>H2751="Erdgas"</formula>
    </cfRule>
  </conditionalFormatting>
  <conditionalFormatting sqref="I2763">
    <cfRule type="expression" dxfId="9936" priority="9930">
      <formula>H2760="Wärme/Kälte"</formula>
    </cfRule>
  </conditionalFormatting>
  <conditionalFormatting sqref="J2763">
    <cfRule type="expression" dxfId="9935" priority="9929">
      <formula>H2760="Wärme/Kälte"</formula>
    </cfRule>
  </conditionalFormatting>
  <conditionalFormatting sqref="K2763">
    <cfRule type="expression" dxfId="9934" priority="9928">
      <formula>H2760="Wärme/Kälte"</formula>
    </cfRule>
  </conditionalFormatting>
  <conditionalFormatting sqref="I2762">
    <cfRule type="expression" dxfId="9933" priority="9916">
      <formula>H2759=""</formula>
    </cfRule>
    <cfRule type="expression" dxfId="9932" priority="9927">
      <formula>H2759="Wärme/Kälte"</formula>
    </cfRule>
  </conditionalFormatting>
  <conditionalFormatting sqref="J2762">
    <cfRule type="expression" dxfId="9931" priority="9926">
      <formula>H2759="Wärme/Kälte"</formula>
    </cfRule>
  </conditionalFormatting>
  <conditionalFormatting sqref="K2762">
    <cfRule type="expression" dxfId="9930" priority="9925">
      <formula>H2759="Wärme/Kälte"</formula>
    </cfRule>
  </conditionalFormatting>
  <conditionalFormatting sqref="I2762">
    <cfRule type="expression" dxfId="9929" priority="9919">
      <formula>H2759="Strom"</formula>
    </cfRule>
    <cfRule type="expression" dxfId="9928" priority="9924">
      <formula>H2759="Erdgas"</formula>
    </cfRule>
  </conditionalFormatting>
  <conditionalFormatting sqref="J2762">
    <cfRule type="expression" dxfId="9927" priority="9918">
      <formula>H2759=""</formula>
    </cfRule>
    <cfRule type="expression" dxfId="9926" priority="9921">
      <formula>H2759="Strom"</formula>
    </cfRule>
    <cfRule type="expression" dxfId="9925" priority="9923">
      <formula>H2759="Erdgas"</formula>
    </cfRule>
  </conditionalFormatting>
  <conditionalFormatting sqref="K2762">
    <cfRule type="expression" dxfId="9924" priority="9917">
      <formula>H2759=""</formula>
    </cfRule>
    <cfRule type="expression" dxfId="9923" priority="9920">
      <formula>H2759="Strom"</formula>
    </cfRule>
    <cfRule type="expression" dxfId="9922" priority="9922">
      <formula>H2759="Erdgas"</formula>
    </cfRule>
  </conditionalFormatting>
  <conditionalFormatting sqref="I2771">
    <cfRule type="expression" dxfId="9921" priority="9915">
      <formula>H2768="Wärme/Kälte"</formula>
    </cfRule>
  </conditionalFormatting>
  <conditionalFormatting sqref="J2771">
    <cfRule type="expression" dxfId="9920" priority="9914">
      <formula>H2768="Wärme/Kälte"</formula>
    </cfRule>
  </conditionalFormatting>
  <conditionalFormatting sqref="K2771">
    <cfRule type="expression" dxfId="9919" priority="9913">
      <formula>H2768="Wärme/Kälte"</formula>
    </cfRule>
  </conditionalFormatting>
  <conditionalFormatting sqref="I2770">
    <cfRule type="expression" dxfId="9918" priority="9901">
      <formula>H2767=""</formula>
    </cfRule>
    <cfRule type="expression" dxfId="9917" priority="9912">
      <formula>H2767="Wärme/Kälte"</formula>
    </cfRule>
  </conditionalFormatting>
  <conditionalFormatting sqref="J2770">
    <cfRule type="expression" dxfId="9916" priority="9911">
      <formula>H2767="Wärme/Kälte"</formula>
    </cfRule>
  </conditionalFormatting>
  <conditionalFormatting sqref="K2770">
    <cfRule type="expression" dxfId="9915" priority="9910">
      <formula>H2767="Wärme/Kälte"</formula>
    </cfRule>
  </conditionalFormatting>
  <conditionalFormatting sqref="I2770">
    <cfRule type="expression" dxfId="9914" priority="9904">
      <formula>H2767="Strom"</formula>
    </cfRule>
    <cfRule type="expression" dxfId="9913" priority="9909">
      <formula>H2767="Erdgas"</formula>
    </cfRule>
  </conditionalFormatting>
  <conditionalFormatting sqref="J2770">
    <cfRule type="expression" dxfId="9912" priority="9903">
      <formula>H2767=""</formula>
    </cfRule>
    <cfRule type="expression" dxfId="9911" priority="9906">
      <formula>H2767="Strom"</formula>
    </cfRule>
    <cfRule type="expression" dxfId="9910" priority="9908">
      <formula>H2767="Erdgas"</formula>
    </cfRule>
  </conditionalFormatting>
  <conditionalFormatting sqref="K2770">
    <cfRule type="expression" dxfId="9909" priority="9902">
      <formula>H2767=""</formula>
    </cfRule>
    <cfRule type="expression" dxfId="9908" priority="9905">
      <formula>H2767="Strom"</formula>
    </cfRule>
    <cfRule type="expression" dxfId="9907" priority="9907">
      <formula>H2767="Erdgas"</formula>
    </cfRule>
  </conditionalFormatting>
  <conditionalFormatting sqref="I2779">
    <cfRule type="expression" dxfId="9906" priority="9900">
      <formula>H2776="Wärme/Kälte"</formula>
    </cfRule>
  </conditionalFormatting>
  <conditionalFormatting sqref="J2779">
    <cfRule type="expression" dxfId="9905" priority="9899">
      <formula>H2776="Wärme/Kälte"</formula>
    </cfRule>
  </conditionalFormatting>
  <conditionalFormatting sqref="K2779">
    <cfRule type="expression" dxfId="9904" priority="9898">
      <formula>H2776="Wärme/Kälte"</formula>
    </cfRule>
  </conditionalFormatting>
  <conditionalFormatting sqref="I2778">
    <cfRule type="expression" dxfId="9903" priority="9886">
      <formula>H2775=""</formula>
    </cfRule>
    <cfRule type="expression" dxfId="9902" priority="9897">
      <formula>H2775="Wärme/Kälte"</formula>
    </cfRule>
  </conditionalFormatting>
  <conditionalFormatting sqref="J2778">
    <cfRule type="expression" dxfId="9901" priority="9896">
      <formula>H2775="Wärme/Kälte"</formula>
    </cfRule>
  </conditionalFormatting>
  <conditionalFormatting sqref="K2778">
    <cfRule type="expression" dxfId="9900" priority="9895">
      <formula>H2775="Wärme/Kälte"</formula>
    </cfRule>
  </conditionalFormatting>
  <conditionalFormatting sqref="I2778">
    <cfRule type="expression" dxfId="9899" priority="9889">
      <formula>H2775="Strom"</formula>
    </cfRule>
    <cfRule type="expression" dxfId="9898" priority="9894">
      <formula>H2775="Erdgas"</formula>
    </cfRule>
  </conditionalFormatting>
  <conditionalFormatting sqref="J2778">
    <cfRule type="expression" dxfId="9897" priority="9888">
      <formula>H2775=""</formula>
    </cfRule>
    <cfRule type="expression" dxfId="9896" priority="9891">
      <formula>H2775="Strom"</formula>
    </cfRule>
    <cfRule type="expression" dxfId="9895" priority="9893">
      <formula>H2775="Erdgas"</formula>
    </cfRule>
  </conditionalFormatting>
  <conditionalFormatting sqref="K2778">
    <cfRule type="expression" dxfId="9894" priority="9887">
      <formula>H2775=""</formula>
    </cfRule>
    <cfRule type="expression" dxfId="9893" priority="9890">
      <formula>H2775="Strom"</formula>
    </cfRule>
    <cfRule type="expression" dxfId="9892" priority="9892">
      <formula>H2775="Erdgas"</formula>
    </cfRule>
  </conditionalFormatting>
  <conditionalFormatting sqref="I2787">
    <cfRule type="expression" dxfId="9891" priority="9885">
      <formula>H2784="Wärme/Kälte"</formula>
    </cfRule>
  </conditionalFormatting>
  <conditionalFormatting sqref="J2787">
    <cfRule type="expression" dxfId="9890" priority="9884">
      <formula>H2784="Wärme/Kälte"</formula>
    </cfRule>
  </conditionalFormatting>
  <conditionalFormatting sqref="K2787">
    <cfRule type="expression" dxfId="9889" priority="9883">
      <formula>H2784="Wärme/Kälte"</formula>
    </cfRule>
  </conditionalFormatting>
  <conditionalFormatting sqref="I2786">
    <cfRule type="expression" dxfId="9888" priority="9871">
      <formula>H2783=""</formula>
    </cfRule>
    <cfRule type="expression" dxfId="9887" priority="9882">
      <formula>H2783="Wärme/Kälte"</formula>
    </cfRule>
  </conditionalFormatting>
  <conditionalFormatting sqref="J2786">
    <cfRule type="expression" dxfId="9886" priority="9881">
      <formula>H2783="Wärme/Kälte"</formula>
    </cfRule>
  </conditionalFormatting>
  <conditionalFormatting sqref="K2786">
    <cfRule type="expression" dxfId="9885" priority="9880">
      <formula>H2783="Wärme/Kälte"</formula>
    </cfRule>
  </conditionalFormatting>
  <conditionalFormatting sqref="I2786">
    <cfRule type="expression" dxfId="9884" priority="9874">
      <formula>H2783="Strom"</formula>
    </cfRule>
    <cfRule type="expression" dxfId="9883" priority="9879">
      <formula>H2783="Erdgas"</formula>
    </cfRule>
  </conditionalFormatting>
  <conditionalFormatting sqref="J2786">
    <cfRule type="expression" dxfId="9882" priority="9873">
      <formula>H2783=""</formula>
    </cfRule>
    <cfRule type="expression" dxfId="9881" priority="9876">
      <formula>H2783="Strom"</formula>
    </cfRule>
    <cfRule type="expression" dxfId="9880" priority="9878">
      <formula>H2783="Erdgas"</formula>
    </cfRule>
  </conditionalFormatting>
  <conditionalFormatting sqref="K2786">
    <cfRule type="expression" dxfId="9879" priority="9872">
      <formula>H2783=""</formula>
    </cfRule>
    <cfRule type="expression" dxfId="9878" priority="9875">
      <formula>H2783="Strom"</formula>
    </cfRule>
    <cfRule type="expression" dxfId="9877" priority="9877">
      <formula>H2783="Erdgas"</formula>
    </cfRule>
  </conditionalFormatting>
  <conditionalFormatting sqref="I2795">
    <cfRule type="expression" dxfId="9876" priority="9870">
      <formula>H2792="Wärme/Kälte"</formula>
    </cfRule>
  </conditionalFormatting>
  <conditionalFormatting sqref="J2795">
    <cfRule type="expression" dxfId="9875" priority="9869">
      <formula>H2792="Wärme/Kälte"</formula>
    </cfRule>
  </conditionalFormatting>
  <conditionalFormatting sqref="K2795">
    <cfRule type="expression" dxfId="9874" priority="9868">
      <formula>H2792="Wärme/Kälte"</formula>
    </cfRule>
  </conditionalFormatting>
  <conditionalFormatting sqref="I2794">
    <cfRule type="expression" dxfId="9873" priority="9856">
      <formula>H2791=""</formula>
    </cfRule>
    <cfRule type="expression" dxfId="9872" priority="9867">
      <formula>H2791="Wärme/Kälte"</formula>
    </cfRule>
  </conditionalFormatting>
  <conditionalFormatting sqref="J2794">
    <cfRule type="expression" dxfId="9871" priority="9866">
      <formula>H2791="Wärme/Kälte"</formula>
    </cfRule>
  </conditionalFormatting>
  <conditionalFormatting sqref="K2794">
    <cfRule type="expression" dxfId="9870" priority="9865">
      <formula>H2791="Wärme/Kälte"</formula>
    </cfRule>
  </conditionalFormatting>
  <conditionalFormatting sqref="I2794">
    <cfRule type="expression" dxfId="9869" priority="9859">
      <formula>H2791="Strom"</formula>
    </cfRule>
    <cfRule type="expression" dxfId="9868" priority="9864">
      <formula>H2791="Erdgas"</formula>
    </cfRule>
  </conditionalFormatting>
  <conditionalFormatting sqref="J2794">
    <cfRule type="expression" dxfId="9867" priority="9858">
      <formula>H2791=""</formula>
    </cfRule>
    <cfRule type="expression" dxfId="9866" priority="9861">
      <formula>H2791="Strom"</formula>
    </cfRule>
    <cfRule type="expression" dxfId="9865" priority="9863">
      <formula>H2791="Erdgas"</formula>
    </cfRule>
  </conditionalFormatting>
  <conditionalFormatting sqref="K2794">
    <cfRule type="expression" dxfId="9864" priority="9857">
      <formula>H2791=""</formula>
    </cfRule>
    <cfRule type="expression" dxfId="9863" priority="9860">
      <formula>H2791="Strom"</formula>
    </cfRule>
    <cfRule type="expression" dxfId="9862" priority="9862">
      <formula>H2791="Erdgas"</formula>
    </cfRule>
  </conditionalFormatting>
  <conditionalFormatting sqref="I2803">
    <cfRule type="expression" dxfId="9861" priority="9855">
      <formula>H2800="Wärme/Kälte"</formula>
    </cfRule>
  </conditionalFormatting>
  <conditionalFormatting sqref="J2803">
    <cfRule type="expression" dxfId="9860" priority="9854">
      <formula>H2800="Wärme/Kälte"</formula>
    </cfRule>
  </conditionalFormatting>
  <conditionalFormatting sqref="K2803">
    <cfRule type="expression" dxfId="9859" priority="9853">
      <formula>H2800="Wärme/Kälte"</formula>
    </cfRule>
  </conditionalFormatting>
  <conditionalFormatting sqref="I2802">
    <cfRule type="expression" dxfId="9858" priority="9841">
      <formula>H2799=""</formula>
    </cfRule>
    <cfRule type="expression" dxfId="9857" priority="9852">
      <formula>H2799="Wärme/Kälte"</formula>
    </cfRule>
  </conditionalFormatting>
  <conditionalFormatting sqref="J2802">
    <cfRule type="expression" dxfId="9856" priority="9851">
      <formula>H2799="Wärme/Kälte"</formula>
    </cfRule>
  </conditionalFormatting>
  <conditionalFormatting sqref="K2802">
    <cfRule type="expression" dxfId="9855" priority="9850">
      <formula>H2799="Wärme/Kälte"</formula>
    </cfRule>
  </conditionalFormatting>
  <conditionalFormatting sqref="I2802">
    <cfRule type="expression" dxfId="9854" priority="9844">
      <formula>H2799="Strom"</formula>
    </cfRule>
    <cfRule type="expression" dxfId="9853" priority="9849">
      <formula>H2799="Erdgas"</formula>
    </cfRule>
  </conditionalFormatting>
  <conditionalFormatting sqref="J2802">
    <cfRule type="expression" dxfId="9852" priority="9843">
      <formula>H2799=""</formula>
    </cfRule>
    <cfRule type="expression" dxfId="9851" priority="9846">
      <formula>H2799="Strom"</formula>
    </cfRule>
    <cfRule type="expression" dxfId="9850" priority="9848">
      <formula>H2799="Erdgas"</formula>
    </cfRule>
  </conditionalFormatting>
  <conditionalFormatting sqref="K2802">
    <cfRule type="expression" dxfId="9849" priority="9842">
      <formula>H2799=""</formula>
    </cfRule>
    <cfRule type="expression" dxfId="9848" priority="9845">
      <formula>H2799="Strom"</formula>
    </cfRule>
    <cfRule type="expression" dxfId="9847" priority="9847">
      <formula>H2799="Erdgas"</formula>
    </cfRule>
  </conditionalFormatting>
  <conditionalFormatting sqref="I2811">
    <cfRule type="expression" dxfId="9846" priority="9840">
      <formula>H2808="Wärme/Kälte"</formula>
    </cfRule>
  </conditionalFormatting>
  <conditionalFormatting sqref="J2811">
    <cfRule type="expression" dxfId="9845" priority="9839">
      <formula>H2808="Wärme/Kälte"</formula>
    </cfRule>
  </conditionalFormatting>
  <conditionalFormatting sqref="K2811">
    <cfRule type="expression" dxfId="9844" priority="9838">
      <formula>H2808="Wärme/Kälte"</formula>
    </cfRule>
  </conditionalFormatting>
  <conditionalFormatting sqref="I2810">
    <cfRule type="expression" dxfId="9843" priority="9826">
      <formula>H2807=""</formula>
    </cfRule>
    <cfRule type="expression" dxfId="9842" priority="9837">
      <formula>H2807="Wärme/Kälte"</formula>
    </cfRule>
  </conditionalFormatting>
  <conditionalFormatting sqref="J2810">
    <cfRule type="expression" dxfId="9841" priority="9836">
      <formula>H2807="Wärme/Kälte"</formula>
    </cfRule>
  </conditionalFormatting>
  <conditionalFormatting sqref="K2810">
    <cfRule type="expression" dxfId="9840" priority="9835">
      <formula>H2807="Wärme/Kälte"</formula>
    </cfRule>
  </conditionalFormatting>
  <conditionalFormatting sqref="I2810">
    <cfRule type="expression" dxfId="9839" priority="9829">
      <formula>H2807="Strom"</formula>
    </cfRule>
    <cfRule type="expression" dxfId="9838" priority="9834">
      <formula>H2807="Erdgas"</formula>
    </cfRule>
  </conditionalFormatting>
  <conditionalFormatting sqref="J2810">
    <cfRule type="expression" dxfId="9837" priority="9828">
      <formula>H2807=""</formula>
    </cfRule>
    <cfRule type="expression" dxfId="9836" priority="9831">
      <formula>H2807="Strom"</formula>
    </cfRule>
    <cfRule type="expression" dxfId="9835" priority="9833">
      <formula>H2807="Erdgas"</formula>
    </cfRule>
  </conditionalFormatting>
  <conditionalFormatting sqref="K2810">
    <cfRule type="expression" dxfId="9834" priority="9827">
      <formula>H2807=""</formula>
    </cfRule>
    <cfRule type="expression" dxfId="9833" priority="9830">
      <formula>H2807="Strom"</formula>
    </cfRule>
    <cfRule type="expression" dxfId="9832" priority="9832">
      <formula>H2807="Erdgas"</formula>
    </cfRule>
  </conditionalFormatting>
  <conditionalFormatting sqref="I2819">
    <cfRule type="expression" dxfId="9831" priority="9825">
      <formula>H2816="Wärme/Kälte"</formula>
    </cfRule>
  </conditionalFormatting>
  <conditionalFormatting sqref="J2819">
    <cfRule type="expression" dxfId="9830" priority="9824">
      <formula>H2816="Wärme/Kälte"</formula>
    </cfRule>
  </conditionalFormatting>
  <conditionalFormatting sqref="K2819">
    <cfRule type="expression" dxfId="9829" priority="9823">
      <formula>H2816="Wärme/Kälte"</formula>
    </cfRule>
  </conditionalFormatting>
  <conditionalFormatting sqref="I2818">
    <cfRule type="expression" dxfId="9828" priority="9811">
      <formula>H2815=""</formula>
    </cfRule>
    <cfRule type="expression" dxfId="9827" priority="9822">
      <formula>H2815="Wärme/Kälte"</formula>
    </cfRule>
  </conditionalFormatting>
  <conditionalFormatting sqref="J2818">
    <cfRule type="expression" dxfId="9826" priority="9821">
      <formula>H2815="Wärme/Kälte"</formula>
    </cfRule>
  </conditionalFormatting>
  <conditionalFormatting sqref="K2818">
    <cfRule type="expression" dxfId="9825" priority="9820">
      <formula>H2815="Wärme/Kälte"</formula>
    </cfRule>
  </conditionalFormatting>
  <conditionalFormatting sqref="I2818">
    <cfRule type="expression" dxfId="9824" priority="9814">
      <formula>H2815="Strom"</formula>
    </cfRule>
    <cfRule type="expression" dxfId="9823" priority="9819">
      <formula>H2815="Erdgas"</formula>
    </cfRule>
  </conditionalFormatting>
  <conditionalFormatting sqref="J2818">
    <cfRule type="expression" dxfId="9822" priority="9813">
      <formula>H2815=""</formula>
    </cfRule>
    <cfRule type="expression" dxfId="9821" priority="9816">
      <formula>H2815="Strom"</formula>
    </cfRule>
    <cfRule type="expression" dxfId="9820" priority="9818">
      <formula>H2815="Erdgas"</formula>
    </cfRule>
  </conditionalFormatting>
  <conditionalFormatting sqref="K2818">
    <cfRule type="expression" dxfId="9819" priority="9812">
      <formula>H2815=""</formula>
    </cfRule>
    <cfRule type="expression" dxfId="9818" priority="9815">
      <formula>H2815="Strom"</formula>
    </cfRule>
    <cfRule type="expression" dxfId="9817" priority="9817">
      <formula>H2815="Erdgas"</formula>
    </cfRule>
  </conditionalFormatting>
  <conditionalFormatting sqref="I2827">
    <cfRule type="expression" dxfId="9816" priority="9810">
      <formula>H2824="Wärme/Kälte"</formula>
    </cfRule>
  </conditionalFormatting>
  <conditionalFormatting sqref="J2827">
    <cfRule type="expression" dxfId="9815" priority="9809">
      <formula>H2824="Wärme/Kälte"</formula>
    </cfRule>
  </conditionalFormatting>
  <conditionalFormatting sqref="K2827">
    <cfRule type="expression" dxfId="9814" priority="9808">
      <formula>H2824="Wärme/Kälte"</formula>
    </cfRule>
  </conditionalFormatting>
  <conditionalFormatting sqref="I2826">
    <cfRule type="expression" dxfId="9813" priority="9796">
      <formula>H2823=""</formula>
    </cfRule>
    <cfRule type="expression" dxfId="9812" priority="9807">
      <formula>H2823="Wärme/Kälte"</formula>
    </cfRule>
  </conditionalFormatting>
  <conditionalFormatting sqref="J2826">
    <cfRule type="expression" dxfId="9811" priority="9806">
      <formula>H2823="Wärme/Kälte"</formula>
    </cfRule>
  </conditionalFormatting>
  <conditionalFormatting sqref="K2826">
    <cfRule type="expression" dxfId="9810" priority="9805">
      <formula>H2823="Wärme/Kälte"</formula>
    </cfRule>
  </conditionalFormatting>
  <conditionalFormatting sqref="I2826">
    <cfRule type="expression" dxfId="9809" priority="9799">
      <formula>H2823="Strom"</formula>
    </cfRule>
    <cfRule type="expression" dxfId="9808" priority="9804">
      <formula>H2823="Erdgas"</formula>
    </cfRule>
  </conditionalFormatting>
  <conditionalFormatting sqref="J2826">
    <cfRule type="expression" dxfId="9807" priority="9798">
      <formula>H2823=""</formula>
    </cfRule>
    <cfRule type="expression" dxfId="9806" priority="9801">
      <formula>H2823="Strom"</formula>
    </cfRule>
    <cfRule type="expression" dxfId="9805" priority="9803">
      <formula>H2823="Erdgas"</formula>
    </cfRule>
  </conditionalFormatting>
  <conditionalFormatting sqref="K2826">
    <cfRule type="expression" dxfId="9804" priority="9797">
      <formula>H2823=""</formula>
    </cfRule>
    <cfRule type="expression" dxfId="9803" priority="9800">
      <formula>H2823="Strom"</formula>
    </cfRule>
    <cfRule type="expression" dxfId="9802" priority="9802">
      <formula>H2823="Erdgas"</formula>
    </cfRule>
  </conditionalFormatting>
  <conditionalFormatting sqref="I2835">
    <cfRule type="expression" dxfId="9801" priority="9795">
      <formula>H2832="Wärme/Kälte"</formula>
    </cfRule>
  </conditionalFormatting>
  <conditionalFormatting sqref="J2835">
    <cfRule type="expression" dxfId="9800" priority="9794">
      <formula>H2832="Wärme/Kälte"</formula>
    </cfRule>
  </conditionalFormatting>
  <conditionalFormatting sqref="K2835">
    <cfRule type="expression" dxfId="9799" priority="9793">
      <formula>H2832="Wärme/Kälte"</formula>
    </cfRule>
  </conditionalFormatting>
  <conditionalFormatting sqref="I2834">
    <cfRule type="expression" dxfId="9798" priority="9781">
      <formula>H2831=""</formula>
    </cfRule>
    <cfRule type="expression" dxfId="9797" priority="9792">
      <formula>H2831="Wärme/Kälte"</formula>
    </cfRule>
  </conditionalFormatting>
  <conditionalFormatting sqref="J2834">
    <cfRule type="expression" dxfId="9796" priority="9791">
      <formula>H2831="Wärme/Kälte"</formula>
    </cfRule>
  </conditionalFormatting>
  <conditionalFormatting sqref="K2834">
    <cfRule type="expression" dxfId="9795" priority="9790">
      <formula>H2831="Wärme/Kälte"</formula>
    </cfRule>
  </conditionalFormatting>
  <conditionalFormatting sqref="I2834">
    <cfRule type="expression" dxfId="9794" priority="9784">
      <formula>H2831="Strom"</formula>
    </cfRule>
    <cfRule type="expression" dxfId="9793" priority="9789">
      <formula>H2831="Erdgas"</formula>
    </cfRule>
  </conditionalFormatting>
  <conditionalFormatting sqref="J2834">
    <cfRule type="expression" dxfId="9792" priority="9783">
      <formula>H2831=""</formula>
    </cfRule>
    <cfRule type="expression" dxfId="9791" priority="9786">
      <formula>H2831="Strom"</formula>
    </cfRule>
    <cfRule type="expression" dxfId="9790" priority="9788">
      <formula>H2831="Erdgas"</formula>
    </cfRule>
  </conditionalFormatting>
  <conditionalFormatting sqref="K2834">
    <cfRule type="expression" dxfId="9789" priority="9782">
      <formula>H2831=""</formula>
    </cfRule>
    <cfRule type="expression" dxfId="9788" priority="9785">
      <formula>H2831="Strom"</formula>
    </cfRule>
    <cfRule type="expression" dxfId="9787" priority="9787">
      <formula>H2831="Erdgas"</formula>
    </cfRule>
  </conditionalFormatting>
  <conditionalFormatting sqref="I2843">
    <cfRule type="expression" dxfId="9786" priority="9780">
      <formula>H2840="Wärme/Kälte"</formula>
    </cfRule>
  </conditionalFormatting>
  <conditionalFormatting sqref="J2843">
    <cfRule type="expression" dxfId="9785" priority="9779">
      <formula>H2840="Wärme/Kälte"</formula>
    </cfRule>
  </conditionalFormatting>
  <conditionalFormatting sqref="K2843">
    <cfRule type="expression" dxfId="9784" priority="9778">
      <formula>H2840="Wärme/Kälte"</formula>
    </cfRule>
  </conditionalFormatting>
  <conditionalFormatting sqref="I2842">
    <cfRule type="expression" dxfId="9783" priority="9766">
      <formula>H2839=""</formula>
    </cfRule>
    <cfRule type="expression" dxfId="9782" priority="9777">
      <formula>H2839="Wärme/Kälte"</formula>
    </cfRule>
  </conditionalFormatting>
  <conditionalFormatting sqref="J2842">
    <cfRule type="expression" dxfId="9781" priority="9776">
      <formula>H2839="Wärme/Kälte"</formula>
    </cfRule>
  </conditionalFormatting>
  <conditionalFormatting sqref="K2842">
    <cfRule type="expression" dxfId="9780" priority="9775">
      <formula>H2839="Wärme/Kälte"</formula>
    </cfRule>
  </conditionalFormatting>
  <conditionalFormatting sqref="I2842">
    <cfRule type="expression" dxfId="9779" priority="9769">
      <formula>H2839="Strom"</formula>
    </cfRule>
    <cfRule type="expression" dxfId="9778" priority="9774">
      <formula>H2839="Erdgas"</formula>
    </cfRule>
  </conditionalFormatting>
  <conditionalFormatting sqref="J2842">
    <cfRule type="expression" dxfId="9777" priority="9768">
      <formula>H2839=""</formula>
    </cfRule>
    <cfRule type="expression" dxfId="9776" priority="9771">
      <formula>H2839="Strom"</formula>
    </cfRule>
    <cfRule type="expression" dxfId="9775" priority="9773">
      <formula>H2839="Erdgas"</formula>
    </cfRule>
  </conditionalFormatting>
  <conditionalFormatting sqref="K2842">
    <cfRule type="expression" dxfId="9774" priority="9767">
      <formula>H2839=""</formula>
    </cfRule>
    <cfRule type="expression" dxfId="9773" priority="9770">
      <formula>H2839="Strom"</formula>
    </cfRule>
    <cfRule type="expression" dxfId="9772" priority="9772">
      <formula>H2839="Erdgas"</formula>
    </cfRule>
  </conditionalFormatting>
  <conditionalFormatting sqref="I2851">
    <cfRule type="expression" dxfId="9771" priority="9765">
      <formula>H2848="Wärme/Kälte"</formula>
    </cfRule>
  </conditionalFormatting>
  <conditionalFormatting sqref="J2851">
    <cfRule type="expression" dxfId="9770" priority="9764">
      <formula>H2848="Wärme/Kälte"</formula>
    </cfRule>
  </conditionalFormatting>
  <conditionalFormatting sqref="K2851">
    <cfRule type="expression" dxfId="9769" priority="9763">
      <formula>H2848="Wärme/Kälte"</formula>
    </cfRule>
  </conditionalFormatting>
  <conditionalFormatting sqref="I2850">
    <cfRule type="expression" dxfId="9768" priority="9751">
      <formula>H2847=""</formula>
    </cfRule>
    <cfRule type="expression" dxfId="9767" priority="9762">
      <formula>H2847="Wärme/Kälte"</formula>
    </cfRule>
  </conditionalFormatting>
  <conditionalFormatting sqref="J2850">
    <cfRule type="expression" dxfId="9766" priority="9761">
      <formula>H2847="Wärme/Kälte"</formula>
    </cfRule>
  </conditionalFormatting>
  <conditionalFormatting sqref="K2850">
    <cfRule type="expression" dxfId="9765" priority="9760">
      <formula>H2847="Wärme/Kälte"</formula>
    </cfRule>
  </conditionalFormatting>
  <conditionalFormatting sqref="I2850">
    <cfRule type="expression" dxfId="9764" priority="9754">
      <formula>H2847="Strom"</formula>
    </cfRule>
    <cfRule type="expression" dxfId="9763" priority="9759">
      <formula>H2847="Erdgas"</formula>
    </cfRule>
  </conditionalFormatting>
  <conditionalFormatting sqref="J2850">
    <cfRule type="expression" dxfId="9762" priority="9753">
      <formula>H2847=""</formula>
    </cfRule>
    <cfRule type="expression" dxfId="9761" priority="9756">
      <formula>H2847="Strom"</formula>
    </cfRule>
    <cfRule type="expression" dxfId="9760" priority="9758">
      <formula>H2847="Erdgas"</formula>
    </cfRule>
  </conditionalFormatting>
  <conditionalFormatting sqref="K2850">
    <cfRule type="expression" dxfId="9759" priority="9752">
      <formula>H2847=""</formula>
    </cfRule>
    <cfRule type="expression" dxfId="9758" priority="9755">
      <formula>H2847="Strom"</formula>
    </cfRule>
    <cfRule type="expression" dxfId="9757" priority="9757">
      <formula>H2847="Erdgas"</formula>
    </cfRule>
  </conditionalFormatting>
  <conditionalFormatting sqref="I2859">
    <cfRule type="expression" dxfId="9756" priority="9750">
      <formula>H2856="Wärme/Kälte"</formula>
    </cfRule>
  </conditionalFormatting>
  <conditionalFormatting sqref="J2859">
    <cfRule type="expression" dxfId="9755" priority="9749">
      <formula>H2856="Wärme/Kälte"</formula>
    </cfRule>
  </conditionalFormatting>
  <conditionalFormatting sqref="K2859">
    <cfRule type="expression" dxfId="9754" priority="9748">
      <formula>H2856="Wärme/Kälte"</formula>
    </cfRule>
  </conditionalFormatting>
  <conditionalFormatting sqref="I2858">
    <cfRule type="expression" dxfId="9753" priority="9736">
      <formula>H2855=""</formula>
    </cfRule>
    <cfRule type="expression" dxfId="9752" priority="9747">
      <formula>H2855="Wärme/Kälte"</formula>
    </cfRule>
  </conditionalFormatting>
  <conditionalFormatting sqref="J2858">
    <cfRule type="expression" dxfId="9751" priority="9746">
      <formula>H2855="Wärme/Kälte"</formula>
    </cfRule>
  </conditionalFormatting>
  <conditionalFormatting sqref="K2858">
    <cfRule type="expression" dxfId="9750" priority="9745">
      <formula>H2855="Wärme/Kälte"</formula>
    </cfRule>
  </conditionalFormatting>
  <conditionalFormatting sqref="I2858">
    <cfRule type="expression" dxfId="9749" priority="9739">
      <formula>H2855="Strom"</formula>
    </cfRule>
    <cfRule type="expression" dxfId="9748" priority="9744">
      <formula>H2855="Erdgas"</formula>
    </cfRule>
  </conditionalFormatting>
  <conditionalFormatting sqref="J2858">
    <cfRule type="expression" dxfId="9747" priority="9738">
      <formula>H2855=""</formula>
    </cfRule>
    <cfRule type="expression" dxfId="9746" priority="9741">
      <formula>H2855="Strom"</formula>
    </cfRule>
    <cfRule type="expression" dxfId="9745" priority="9743">
      <formula>H2855="Erdgas"</formula>
    </cfRule>
  </conditionalFormatting>
  <conditionalFormatting sqref="K2858">
    <cfRule type="expression" dxfId="9744" priority="9737">
      <formula>H2855=""</formula>
    </cfRule>
    <cfRule type="expression" dxfId="9743" priority="9740">
      <formula>H2855="Strom"</formula>
    </cfRule>
    <cfRule type="expression" dxfId="9742" priority="9742">
      <formula>H2855="Erdgas"</formula>
    </cfRule>
  </conditionalFormatting>
  <conditionalFormatting sqref="I2867">
    <cfRule type="expression" dxfId="9741" priority="9735">
      <formula>H2864="Wärme/Kälte"</formula>
    </cfRule>
  </conditionalFormatting>
  <conditionalFormatting sqref="J2867">
    <cfRule type="expression" dxfId="9740" priority="9734">
      <formula>H2864="Wärme/Kälte"</formula>
    </cfRule>
  </conditionalFormatting>
  <conditionalFormatting sqref="K2867">
    <cfRule type="expression" dxfId="9739" priority="9733">
      <formula>H2864="Wärme/Kälte"</formula>
    </cfRule>
  </conditionalFormatting>
  <conditionalFormatting sqref="I2866">
    <cfRule type="expression" dxfId="9738" priority="9721">
      <formula>H2863=""</formula>
    </cfRule>
    <cfRule type="expression" dxfId="9737" priority="9732">
      <formula>H2863="Wärme/Kälte"</formula>
    </cfRule>
  </conditionalFormatting>
  <conditionalFormatting sqref="J2866">
    <cfRule type="expression" dxfId="9736" priority="9731">
      <formula>H2863="Wärme/Kälte"</formula>
    </cfRule>
  </conditionalFormatting>
  <conditionalFormatting sqref="K2866">
    <cfRule type="expression" dxfId="9735" priority="9730">
      <formula>H2863="Wärme/Kälte"</formula>
    </cfRule>
  </conditionalFormatting>
  <conditionalFormatting sqref="I2866">
    <cfRule type="expression" dxfId="9734" priority="9724">
      <formula>H2863="Strom"</formula>
    </cfRule>
    <cfRule type="expression" dxfId="9733" priority="9729">
      <formula>H2863="Erdgas"</formula>
    </cfRule>
  </conditionalFormatting>
  <conditionalFormatting sqref="J2866">
    <cfRule type="expression" dxfId="9732" priority="9723">
      <formula>H2863=""</formula>
    </cfRule>
    <cfRule type="expression" dxfId="9731" priority="9726">
      <formula>H2863="Strom"</formula>
    </cfRule>
    <cfRule type="expression" dxfId="9730" priority="9728">
      <formula>H2863="Erdgas"</formula>
    </cfRule>
  </conditionalFormatting>
  <conditionalFormatting sqref="K2866">
    <cfRule type="expression" dxfId="9729" priority="9722">
      <formula>H2863=""</formula>
    </cfRule>
    <cfRule type="expression" dxfId="9728" priority="9725">
      <formula>H2863="Strom"</formula>
    </cfRule>
    <cfRule type="expression" dxfId="9727" priority="9727">
      <formula>H2863="Erdgas"</formula>
    </cfRule>
  </conditionalFormatting>
  <conditionalFormatting sqref="I2875">
    <cfRule type="expression" dxfId="9726" priority="9720">
      <formula>H2872="Wärme/Kälte"</formula>
    </cfRule>
  </conditionalFormatting>
  <conditionalFormatting sqref="J2875">
    <cfRule type="expression" dxfId="9725" priority="9719">
      <formula>H2872="Wärme/Kälte"</formula>
    </cfRule>
  </conditionalFormatting>
  <conditionalFormatting sqref="K2875">
    <cfRule type="expression" dxfId="9724" priority="9718">
      <formula>H2872="Wärme/Kälte"</formula>
    </cfRule>
  </conditionalFormatting>
  <conditionalFormatting sqref="I2874">
    <cfRule type="expression" dxfId="9723" priority="9706">
      <formula>H2871=""</formula>
    </cfRule>
    <cfRule type="expression" dxfId="9722" priority="9717">
      <formula>H2871="Wärme/Kälte"</formula>
    </cfRule>
  </conditionalFormatting>
  <conditionalFormatting sqref="J2874">
    <cfRule type="expression" dxfId="9721" priority="9716">
      <formula>H2871="Wärme/Kälte"</formula>
    </cfRule>
  </conditionalFormatting>
  <conditionalFormatting sqref="K2874">
    <cfRule type="expression" dxfId="9720" priority="9715">
      <formula>H2871="Wärme/Kälte"</formula>
    </cfRule>
  </conditionalFormatting>
  <conditionalFormatting sqref="I2874">
    <cfRule type="expression" dxfId="9719" priority="9709">
      <formula>H2871="Strom"</formula>
    </cfRule>
    <cfRule type="expression" dxfId="9718" priority="9714">
      <formula>H2871="Erdgas"</formula>
    </cfRule>
  </conditionalFormatting>
  <conditionalFormatting sqref="J2874">
    <cfRule type="expression" dxfId="9717" priority="9708">
      <formula>H2871=""</formula>
    </cfRule>
    <cfRule type="expression" dxfId="9716" priority="9711">
      <formula>H2871="Strom"</formula>
    </cfRule>
    <cfRule type="expression" dxfId="9715" priority="9713">
      <formula>H2871="Erdgas"</formula>
    </cfRule>
  </conditionalFormatting>
  <conditionalFormatting sqref="K2874">
    <cfRule type="expression" dxfId="9714" priority="9707">
      <formula>H2871=""</formula>
    </cfRule>
    <cfRule type="expression" dxfId="9713" priority="9710">
      <formula>H2871="Strom"</formula>
    </cfRule>
    <cfRule type="expression" dxfId="9712" priority="9712">
      <formula>H2871="Erdgas"</formula>
    </cfRule>
  </conditionalFormatting>
  <conditionalFormatting sqref="I2883">
    <cfRule type="expression" dxfId="9711" priority="9705">
      <formula>H2880="Wärme/Kälte"</formula>
    </cfRule>
  </conditionalFormatting>
  <conditionalFormatting sqref="J2883">
    <cfRule type="expression" dxfId="9710" priority="9704">
      <formula>H2880="Wärme/Kälte"</formula>
    </cfRule>
  </conditionalFormatting>
  <conditionalFormatting sqref="K2883">
    <cfRule type="expression" dxfId="9709" priority="9703">
      <formula>H2880="Wärme/Kälte"</formula>
    </cfRule>
  </conditionalFormatting>
  <conditionalFormatting sqref="I2882">
    <cfRule type="expression" dxfId="9708" priority="9691">
      <formula>H2879=""</formula>
    </cfRule>
    <cfRule type="expression" dxfId="9707" priority="9702">
      <formula>H2879="Wärme/Kälte"</formula>
    </cfRule>
  </conditionalFormatting>
  <conditionalFormatting sqref="J2882">
    <cfRule type="expression" dxfId="9706" priority="9701">
      <formula>H2879="Wärme/Kälte"</formula>
    </cfRule>
  </conditionalFormatting>
  <conditionalFormatting sqref="K2882">
    <cfRule type="expression" dxfId="9705" priority="9700">
      <formula>H2879="Wärme/Kälte"</formula>
    </cfRule>
  </conditionalFormatting>
  <conditionalFormatting sqref="I2882">
    <cfRule type="expression" dxfId="9704" priority="9694">
      <formula>H2879="Strom"</formula>
    </cfRule>
    <cfRule type="expression" dxfId="9703" priority="9699">
      <formula>H2879="Erdgas"</formula>
    </cfRule>
  </conditionalFormatting>
  <conditionalFormatting sqref="J2882">
    <cfRule type="expression" dxfId="9702" priority="9693">
      <formula>H2879=""</formula>
    </cfRule>
    <cfRule type="expression" dxfId="9701" priority="9696">
      <formula>H2879="Strom"</formula>
    </cfRule>
    <cfRule type="expression" dxfId="9700" priority="9698">
      <formula>H2879="Erdgas"</formula>
    </cfRule>
  </conditionalFormatting>
  <conditionalFormatting sqref="K2882">
    <cfRule type="expression" dxfId="9699" priority="9692">
      <formula>H2879=""</formula>
    </cfRule>
    <cfRule type="expression" dxfId="9698" priority="9695">
      <formula>H2879="Strom"</formula>
    </cfRule>
    <cfRule type="expression" dxfId="9697" priority="9697">
      <formula>H2879="Erdgas"</formula>
    </cfRule>
  </conditionalFormatting>
  <conditionalFormatting sqref="I2891">
    <cfRule type="expression" dxfId="9696" priority="9690">
      <formula>H2888="Wärme/Kälte"</formula>
    </cfRule>
  </conditionalFormatting>
  <conditionalFormatting sqref="J2891">
    <cfRule type="expression" dxfId="9695" priority="9689">
      <formula>H2888="Wärme/Kälte"</formula>
    </cfRule>
  </conditionalFormatting>
  <conditionalFormatting sqref="K2891">
    <cfRule type="expression" dxfId="9694" priority="9688">
      <formula>H2888="Wärme/Kälte"</formula>
    </cfRule>
  </conditionalFormatting>
  <conditionalFormatting sqref="I2890">
    <cfRule type="expression" dxfId="9693" priority="9676">
      <formula>H2887=""</formula>
    </cfRule>
    <cfRule type="expression" dxfId="9692" priority="9687">
      <formula>H2887="Wärme/Kälte"</formula>
    </cfRule>
  </conditionalFormatting>
  <conditionalFormatting sqref="J2890">
    <cfRule type="expression" dxfId="9691" priority="9686">
      <formula>H2887="Wärme/Kälte"</formula>
    </cfRule>
  </conditionalFormatting>
  <conditionalFormatting sqref="K2890">
    <cfRule type="expression" dxfId="9690" priority="9685">
      <formula>H2887="Wärme/Kälte"</formula>
    </cfRule>
  </conditionalFormatting>
  <conditionalFormatting sqref="I2890">
    <cfRule type="expression" dxfId="9689" priority="9679">
      <formula>H2887="Strom"</formula>
    </cfRule>
    <cfRule type="expression" dxfId="9688" priority="9684">
      <formula>H2887="Erdgas"</formula>
    </cfRule>
  </conditionalFormatting>
  <conditionalFormatting sqref="J2890">
    <cfRule type="expression" dxfId="9687" priority="9678">
      <formula>H2887=""</formula>
    </cfRule>
    <cfRule type="expression" dxfId="9686" priority="9681">
      <formula>H2887="Strom"</formula>
    </cfRule>
    <cfRule type="expression" dxfId="9685" priority="9683">
      <formula>H2887="Erdgas"</formula>
    </cfRule>
  </conditionalFormatting>
  <conditionalFormatting sqref="K2890">
    <cfRule type="expression" dxfId="9684" priority="9677">
      <formula>H2887=""</formula>
    </cfRule>
    <cfRule type="expression" dxfId="9683" priority="9680">
      <formula>H2887="Strom"</formula>
    </cfRule>
    <cfRule type="expression" dxfId="9682" priority="9682">
      <formula>H2887="Erdgas"</formula>
    </cfRule>
  </conditionalFormatting>
  <conditionalFormatting sqref="I2899">
    <cfRule type="expression" dxfId="9681" priority="9675">
      <formula>H2896="Wärme/Kälte"</formula>
    </cfRule>
  </conditionalFormatting>
  <conditionalFormatting sqref="J2899">
    <cfRule type="expression" dxfId="9680" priority="9674">
      <formula>H2896="Wärme/Kälte"</formula>
    </cfRule>
  </conditionalFormatting>
  <conditionalFormatting sqref="K2899">
    <cfRule type="expression" dxfId="9679" priority="9673">
      <formula>H2896="Wärme/Kälte"</formula>
    </cfRule>
  </conditionalFormatting>
  <conditionalFormatting sqref="I2898">
    <cfRule type="expression" dxfId="9678" priority="9661">
      <formula>H2895=""</formula>
    </cfRule>
    <cfRule type="expression" dxfId="9677" priority="9672">
      <formula>H2895="Wärme/Kälte"</formula>
    </cfRule>
  </conditionalFormatting>
  <conditionalFormatting sqref="J2898">
    <cfRule type="expression" dxfId="9676" priority="9671">
      <formula>H2895="Wärme/Kälte"</formula>
    </cfRule>
  </conditionalFormatting>
  <conditionalFormatting sqref="K2898">
    <cfRule type="expression" dxfId="9675" priority="9670">
      <formula>H2895="Wärme/Kälte"</formula>
    </cfRule>
  </conditionalFormatting>
  <conditionalFormatting sqref="I2898">
    <cfRule type="expression" dxfId="9674" priority="9664">
      <formula>H2895="Strom"</formula>
    </cfRule>
    <cfRule type="expression" dxfId="9673" priority="9669">
      <formula>H2895="Erdgas"</formula>
    </cfRule>
  </conditionalFormatting>
  <conditionalFormatting sqref="J2898">
    <cfRule type="expression" dxfId="9672" priority="9663">
      <formula>H2895=""</formula>
    </cfRule>
    <cfRule type="expression" dxfId="9671" priority="9666">
      <formula>H2895="Strom"</formula>
    </cfRule>
    <cfRule type="expression" dxfId="9670" priority="9668">
      <formula>H2895="Erdgas"</formula>
    </cfRule>
  </conditionalFormatting>
  <conditionalFormatting sqref="K2898">
    <cfRule type="expression" dxfId="9669" priority="9662">
      <formula>H2895=""</formula>
    </cfRule>
    <cfRule type="expression" dxfId="9668" priority="9665">
      <formula>H2895="Strom"</formula>
    </cfRule>
    <cfRule type="expression" dxfId="9667" priority="9667">
      <formula>H2895="Erdgas"</formula>
    </cfRule>
  </conditionalFormatting>
  <conditionalFormatting sqref="I2907">
    <cfRule type="expression" dxfId="9666" priority="9660">
      <formula>H2904="Wärme/Kälte"</formula>
    </cfRule>
  </conditionalFormatting>
  <conditionalFormatting sqref="J2907">
    <cfRule type="expression" dxfId="9665" priority="9659">
      <formula>H2904="Wärme/Kälte"</formula>
    </cfRule>
  </conditionalFormatting>
  <conditionalFormatting sqref="K2907">
    <cfRule type="expression" dxfId="9664" priority="9658">
      <formula>H2904="Wärme/Kälte"</formula>
    </cfRule>
  </conditionalFormatting>
  <conditionalFormatting sqref="I2906">
    <cfRule type="expression" dxfId="9663" priority="9646">
      <formula>H2903=""</formula>
    </cfRule>
    <cfRule type="expression" dxfId="9662" priority="9657">
      <formula>H2903="Wärme/Kälte"</formula>
    </cfRule>
  </conditionalFormatting>
  <conditionalFormatting sqref="J2906">
    <cfRule type="expression" dxfId="9661" priority="9656">
      <formula>H2903="Wärme/Kälte"</formula>
    </cfRule>
  </conditionalFormatting>
  <conditionalFormatting sqref="K2906">
    <cfRule type="expression" dxfId="9660" priority="9655">
      <formula>H2903="Wärme/Kälte"</formula>
    </cfRule>
  </conditionalFormatting>
  <conditionalFormatting sqref="I2906">
    <cfRule type="expression" dxfId="9659" priority="9649">
      <formula>H2903="Strom"</formula>
    </cfRule>
    <cfRule type="expression" dxfId="9658" priority="9654">
      <formula>H2903="Erdgas"</formula>
    </cfRule>
  </conditionalFormatting>
  <conditionalFormatting sqref="J2906">
    <cfRule type="expression" dxfId="9657" priority="9648">
      <formula>H2903=""</formula>
    </cfRule>
    <cfRule type="expression" dxfId="9656" priority="9651">
      <formula>H2903="Strom"</formula>
    </cfRule>
    <cfRule type="expression" dxfId="9655" priority="9653">
      <formula>H2903="Erdgas"</formula>
    </cfRule>
  </conditionalFormatting>
  <conditionalFormatting sqref="K2906">
    <cfRule type="expression" dxfId="9654" priority="9647">
      <formula>H2903=""</formula>
    </cfRule>
    <cfRule type="expression" dxfId="9653" priority="9650">
      <formula>H2903="Strom"</formula>
    </cfRule>
    <cfRule type="expression" dxfId="9652" priority="9652">
      <formula>H2903="Erdgas"</formula>
    </cfRule>
  </conditionalFormatting>
  <conditionalFormatting sqref="I2915">
    <cfRule type="expression" dxfId="9651" priority="9645">
      <formula>H2912="Wärme/Kälte"</formula>
    </cfRule>
  </conditionalFormatting>
  <conditionalFormatting sqref="J2915">
    <cfRule type="expression" dxfId="9650" priority="9644">
      <formula>H2912="Wärme/Kälte"</formula>
    </cfRule>
  </conditionalFormatting>
  <conditionalFormatting sqref="K2915">
    <cfRule type="expression" dxfId="9649" priority="9643">
      <formula>H2912="Wärme/Kälte"</formula>
    </cfRule>
  </conditionalFormatting>
  <conditionalFormatting sqref="I2914">
    <cfRule type="expression" dxfId="9648" priority="9631">
      <formula>H2911=""</formula>
    </cfRule>
    <cfRule type="expression" dxfId="9647" priority="9642">
      <formula>H2911="Wärme/Kälte"</formula>
    </cfRule>
  </conditionalFormatting>
  <conditionalFormatting sqref="J2914">
    <cfRule type="expression" dxfId="9646" priority="9641">
      <formula>H2911="Wärme/Kälte"</formula>
    </cfRule>
  </conditionalFormatting>
  <conditionalFormatting sqref="K2914">
    <cfRule type="expression" dxfId="9645" priority="9640">
      <formula>H2911="Wärme/Kälte"</formula>
    </cfRule>
  </conditionalFormatting>
  <conditionalFormatting sqref="I2914">
    <cfRule type="expression" dxfId="9644" priority="9634">
      <formula>H2911="Strom"</formula>
    </cfRule>
    <cfRule type="expression" dxfId="9643" priority="9639">
      <formula>H2911="Erdgas"</formula>
    </cfRule>
  </conditionalFormatting>
  <conditionalFormatting sqref="J2914">
    <cfRule type="expression" dxfId="9642" priority="9633">
      <formula>H2911=""</formula>
    </cfRule>
    <cfRule type="expression" dxfId="9641" priority="9636">
      <formula>H2911="Strom"</formula>
    </cfRule>
    <cfRule type="expression" dxfId="9640" priority="9638">
      <formula>H2911="Erdgas"</formula>
    </cfRule>
  </conditionalFormatting>
  <conditionalFormatting sqref="K2914">
    <cfRule type="expression" dxfId="9639" priority="9632">
      <formula>H2911=""</formula>
    </cfRule>
    <cfRule type="expression" dxfId="9638" priority="9635">
      <formula>H2911="Strom"</formula>
    </cfRule>
    <cfRule type="expression" dxfId="9637" priority="9637">
      <formula>H2911="Erdgas"</formula>
    </cfRule>
  </conditionalFormatting>
  <conditionalFormatting sqref="I2923">
    <cfRule type="expression" dxfId="9636" priority="9630">
      <formula>H2920="Wärme/Kälte"</formula>
    </cfRule>
  </conditionalFormatting>
  <conditionalFormatting sqref="J2923">
    <cfRule type="expression" dxfId="9635" priority="9629">
      <formula>H2920="Wärme/Kälte"</formula>
    </cfRule>
  </conditionalFormatting>
  <conditionalFormatting sqref="K2923">
    <cfRule type="expression" dxfId="9634" priority="9628">
      <formula>H2920="Wärme/Kälte"</formula>
    </cfRule>
  </conditionalFormatting>
  <conditionalFormatting sqref="I2922">
    <cfRule type="expression" dxfId="9633" priority="9616">
      <formula>H2919=""</formula>
    </cfRule>
    <cfRule type="expression" dxfId="9632" priority="9627">
      <formula>H2919="Wärme/Kälte"</formula>
    </cfRule>
  </conditionalFormatting>
  <conditionalFormatting sqref="J2922">
    <cfRule type="expression" dxfId="9631" priority="9626">
      <formula>H2919="Wärme/Kälte"</formula>
    </cfRule>
  </conditionalFormatting>
  <conditionalFormatting sqref="K2922">
    <cfRule type="expression" dxfId="9630" priority="9625">
      <formula>H2919="Wärme/Kälte"</formula>
    </cfRule>
  </conditionalFormatting>
  <conditionalFormatting sqref="I2922">
    <cfRule type="expression" dxfId="9629" priority="9619">
      <formula>H2919="Strom"</formula>
    </cfRule>
    <cfRule type="expression" dxfId="9628" priority="9624">
      <formula>H2919="Erdgas"</formula>
    </cfRule>
  </conditionalFormatting>
  <conditionalFormatting sqref="J2922">
    <cfRule type="expression" dxfId="9627" priority="9618">
      <formula>H2919=""</formula>
    </cfRule>
    <cfRule type="expression" dxfId="9626" priority="9621">
      <formula>H2919="Strom"</formula>
    </cfRule>
    <cfRule type="expression" dxfId="9625" priority="9623">
      <formula>H2919="Erdgas"</formula>
    </cfRule>
  </conditionalFormatting>
  <conditionalFormatting sqref="K2922">
    <cfRule type="expression" dxfId="9624" priority="9617">
      <formula>H2919=""</formula>
    </cfRule>
    <cfRule type="expression" dxfId="9623" priority="9620">
      <formula>H2919="Strom"</formula>
    </cfRule>
    <cfRule type="expression" dxfId="9622" priority="9622">
      <formula>H2919="Erdgas"</formula>
    </cfRule>
  </conditionalFormatting>
  <conditionalFormatting sqref="I2931">
    <cfRule type="expression" dxfId="9621" priority="9615">
      <formula>H2928="Wärme/Kälte"</formula>
    </cfRule>
  </conditionalFormatting>
  <conditionalFormatting sqref="J2931">
    <cfRule type="expression" dxfId="9620" priority="9614">
      <formula>H2928="Wärme/Kälte"</formula>
    </cfRule>
  </conditionalFormatting>
  <conditionalFormatting sqref="K2931">
    <cfRule type="expression" dxfId="9619" priority="9613">
      <formula>H2928="Wärme/Kälte"</formula>
    </cfRule>
  </conditionalFormatting>
  <conditionalFormatting sqref="I2930">
    <cfRule type="expression" dxfId="9618" priority="9601">
      <formula>H2927=""</formula>
    </cfRule>
    <cfRule type="expression" dxfId="9617" priority="9612">
      <formula>H2927="Wärme/Kälte"</formula>
    </cfRule>
  </conditionalFormatting>
  <conditionalFormatting sqref="J2930">
    <cfRule type="expression" dxfId="9616" priority="9611">
      <formula>H2927="Wärme/Kälte"</formula>
    </cfRule>
  </conditionalFormatting>
  <conditionalFormatting sqref="K2930">
    <cfRule type="expression" dxfId="9615" priority="9610">
      <formula>H2927="Wärme/Kälte"</formula>
    </cfRule>
  </conditionalFormatting>
  <conditionalFormatting sqref="I2930">
    <cfRule type="expression" dxfId="9614" priority="9604">
      <formula>H2927="Strom"</formula>
    </cfRule>
    <cfRule type="expression" dxfId="9613" priority="9609">
      <formula>H2927="Erdgas"</formula>
    </cfRule>
  </conditionalFormatting>
  <conditionalFormatting sqref="J2930">
    <cfRule type="expression" dxfId="9612" priority="9603">
      <formula>H2927=""</formula>
    </cfRule>
    <cfRule type="expression" dxfId="9611" priority="9606">
      <formula>H2927="Strom"</formula>
    </cfRule>
    <cfRule type="expression" dxfId="9610" priority="9608">
      <formula>H2927="Erdgas"</formula>
    </cfRule>
  </conditionalFormatting>
  <conditionalFormatting sqref="K2930">
    <cfRule type="expression" dxfId="9609" priority="9602">
      <formula>H2927=""</formula>
    </cfRule>
    <cfRule type="expression" dxfId="9608" priority="9605">
      <formula>H2927="Strom"</formula>
    </cfRule>
    <cfRule type="expression" dxfId="9607" priority="9607">
      <formula>H2927="Erdgas"</formula>
    </cfRule>
  </conditionalFormatting>
  <conditionalFormatting sqref="I2939">
    <cfRule type="expression" dxfId="9606" priority="9600">
      <formula>H2936="Wärme/Kälte"</formula>
    </cfRule>
  </conditionalFormatting>
  <conditionalFormatting sqref="J2939">
    <cfRule type="expression" dxfId="9605" priority="9599">
      <formula>H2936="Wärme/Kälte"</formula>
    </cfRule>
  </conditionalFormatting>
  <conditionalFormatting sqref="K2939">
    <cfRule type="expression" dxfId="9604" priority="9598">
      <formula>H2936="Wärme/Kälte"</formula>
    </cfRule>
  </conditionalFormatting>
  <conditionalFormatting sqref="I2938">
    <cfRule type="expression" dxfId="9603" priority="9586">
      <formula>H2935=""</formula>
    </cfRule>
    <cfRule type="expression" dxfId="9602" priority="9597">
      <formula>H2935="Wärme/Kälte"</formula>
    </cfRule>
  </conditionalFormatting>
  <conditionalFormatting sqref="J2938">
    <cfRule type="expression" dxfId="9601" priority="9596">
      <formula>H2935="Wärme/Kälte"</formula>
    </cfRule>
  </conditionalFormatting>
  <conditionalFormatting sqref="K2938">
    <cfRule type="expression" dxfId="9600" priority="9595">
      <formula>H2935="Wärme/Kälte"</formula>
    </cfRule>
  </conditionalFormatting>
  <conditionalFormatting sqref="I2938">
    <cfRule type="expression" dxfId="9599" priority="9589">
      <formula>H2935="Strom"</formula>
    </cfRule>
    <cfRule type="expression" dxfId="9598" priority="9594">
      <formula>H2935="Erdgas"</formula>
    </cfRule>
  </conditionalFormatting>
  <conditionalFormatting sqref="J2938">
    <cfRule type="expression" dxfId="9597" priority="9588">
      <formula>H2935=""</formula>
    </cfRule>
    <cfRule type="expression" dxfId="9596" priority="9591">
      <formula>H2935="Strom"</formula>
    </cfRule>
    <cfRule type="expression" dxfId="9595" priority="9593">
      <formula>H2935="Erdgas"</formula>
    </cfRule>
  </conditionalFormatting>
  <conditionalFormatting sqref="K2938">
    <cfRule type="expression" dxfId="9594" priority="9587">
      <formula>H2935=""</formula>
    </cfRule>
    <cfRule type="expression" dxfId="9593" priority="9590">
      <formula>H2935="Strom"</formula>
    </cfRule>
    <cfRule type="expression" dxfId="9592" priority="9592">
      <formula>H2935="Erdgas"</formula>
    </cfRule>
  </conditionalFormatting>
  <conditionalFormatting sqref="I2947">
    <cfRule type="expression" dxfId="9591" priority="9585">
      <formula>H2944="Wärme/Kälte"</formula>
    </cfRule>
  </conditionalFormatting>
  <conditionalFormatting sqref="J2947">
    <cfRule type="expression" dxfId="9590" priority="9584">
      <formula>H2944="Wärme/Kälte"</formula>
    </cfRule>
  </conditionalFormatting>
  <conditionalFormatting sqref="K2947">
    <cfRule type="expression" dxfId="9589" priority="9583">
      <formula>H2944="Wärme/Kälte"</formula>
    </cfRule>
  </conditionalFormatting>
  <conditionalFormatting sqref="I2946">
    <cfRule type="expression" dxfId="9588" priority="9571">
      <formula>H2943=""</formula>
    </cfRule>
    <cfRule type="expression" dxfId="9587" priority="9582">
      <formula>H2943="Wärme/Kälte"</formula>
    </cfRule>
  </conditionalFormatting>
  <conditionalFormatting sqref="J2946">
    <cfRule type="expression" dxfId="9586" priority="9581">
      <formula>H2943="Wärme/Kälte"</formula>
    </cfRule>
  </conditionalFormatting>
  <conditionalFormatting sqref="K2946">
    <cfRule type="expression" dxfId="9585" priority="9580">
      <formula>H2943="Wärme/Kälte"</formula>
    </cfRule>
  </conditionalFormatting>
  <conditionalFormatting sqref="I2946">
    <cfRule type="expression" dxfId="9584" priority="9574">
      <formula>H2943="Strom"</formula>
    </cfRule>
    <cfRule type="expression" dxfId="9583" priority="9579">
      <formula>H2943="Erdgas"</formula>
    </cfRule>
  </conditionalFormatting>
  <conditionalFormatting sqref="J2946">
    <cfRule type="expression" dxfId="9582" priority="9573">
      <formula>H2943=""</formula>
    </cfRule>
    <cfRule type="expression" dxfId="9581" priority="9576">
      <formula>H2943="Strom"</formula>
    </cfRule>
    <cfRule type="expression" dxfId="9580" priority="9578">
      <formula>H2943="Erdgas"</formula>
    </cfRule>
  </conditionalFormatting>
  <conditionalFormatting sqref="K2946">
    <cfRule type="expression" dxfId="9579" priority="9572">
      <formula>H2943=""</formula>
    </cfRule>
    <cfRule type="expression" dxfId="9578" priority="9575">
      <formula>H2943="Strom"</formula>
    </cfRule>
    <cfRule type="expression" dxfId="9577" priority="9577">
      <formula>H2943="Erdgas"</formula>
    </cfRule>
  </conditionalFormatting>
  <conditionalFormatting sqref="I2955">
    <cfRule type="expression" dxfId="9576" priority="9570">
      <formula>H2952="Wärme/Kälte"</formula>
    </cfRule>
  </conditionalFormatting>
  <conditionalFormatting sqref="J2955">
    <cfRule type="expression" dxfId="9575" priority="9569">
      <formula>H2952="Wärme/Kälte"</formula>
    </cfRule>
  </conditionalFormatting>
  <conditionalFormatting sqref="K2955">
    <cfRule type="expression" dxfId="9574" priority="9568">
      <formula>H2952="Wärme/Kälte"</formula>
    </cfRule>
  </conditionalFormatting>
  <conditionalFormatting sqref="I2954">
    <cfRule type="expression" dxfId="9573" priority="9556">
      <formula>H2951=""</formula>
    </cfRule>
    <cfRule type="expression" dxfId="9572" priority="9567">
      <formula>H2951="Wärme/Kälte"</formula>
    </cfRule>
  </conditionalFormatting>
  <conditionalFormatting sqref="J2954">
    <cfRule type="expression" dxfId="9571" priority="9566">
      <formula>H2951="Wärme/Kälte"</formula>
    </cfRule>
  </conditionalFormatting>
  <conditionalFormatting sqref="K2954">
    <cfRule type="expression" dxfId="9570" priority="9565">
      <formula>H2951="Wärme/Kälte"</formula>
    </cfRule>
  </conditionalFormatting>
  <conditionalFormatting sqref="I2954">
    <cfRule type="expression" dxfId="9569" priority="9559">
      <formula>H2951="Strom"</formula>
    </cfRule>
    <cfRule type="expression" dxfId="9568" priority="9564">
      <formula>H2951="Erdgas"</formula>
    </cfRule>
  </conditionalFormatting>
  <conditionalFormatting sqref="J2954">
    <cfRule type="expression" dxfId="9567" priority="9558">
      <formula>H2951=""</formula>
    </cfRule>
    <cfRule type="expression" dxfId="9566" priority="9561">
      <formula>H2951="Strom"</formula>
    </cfRule>
    <cfRule type="expression" dxfId="9565" priority="9563">
      <formula>H2951="Erdgas"</formula>
    </cfRule>
  </conditionalFormatting>
  <conditionalFormatting sqref="K2954">
    <cfRule type="expression" dxfId="9564" priority="9557">
      <formula>H2951=""</formula>
    </cfRule>
    <cfRule type="expression" dxfId="9563" priority="9560">
      <formula>H2951="Strom"</formula>
    </cfRule>
    <cfRule type="expression" dxfId="9562" priority="9562">
      <formula>H2951="Erdgas"</formula>
    </cfRule>
  </conditionalFormatting>
  <conditionalFormatting sqref="I2963">
    <cfRule type="expression" dxfId="9561" priority="9555">
      <formula>H2960="Wärme/Kälte"</formula>
    </cfRule>
  </conditionalFormatting>
  <conditionalFormatting sqref="J2963">
    <cfRule type="expression" dxfId="9560" priority="9554">
      <formula>H2960="Wärme/Kälte"</formula>
    </cfRule>
  </conditionalFormatting>
  <conditionalFormatting sqref="K2963">
    <cfRule type="expression" dxfId="9559" priority="9553">
      <formula>H2960="Wärme/Kälte"</formula>
    </cfRule>
  </conditionalFormatting>
  <conditionalFormatting sqref="I2962">
    <cfRule type="expression" dxfId="9558" priority="9541">
      <formula>H2959=""</formula>
    </cfRule>
    <cfRule type="expression" dxfId="9557" priority="9552">
      <formula>H2959="Wärme/Kälte"</formula>
    </cfRule>
  </conditionalFormatting>
  <conditionalFormatting sqref="J2962">
    <cfRule type="expression" dxfId="9556" priority="9551">
      <formula>H2959="Wärme/Kälte"</formula>
    </cfRule>
  </conditionalFormatting>
  <conditionalFormatting sqref="K2962">
    <cfRule type="expression" dxfId="9555" priority="9550">
      <formula>H2959="Wärme/Kälte"</formula>
    </cfRule>
  </conditionalFormatting>
  <conditionalFormatting sqref="I2962">
    <cfRule type="expression" dxfId="9554" priority="9544">
      <formula>H2959="Strom"</formula>
    </cfRule>
    <cfRule type="expression" dxfId="9553" priority="9549">
      <formula>H2959="Erdgas"</formula>
    </cfRule>
  </conditionalFormatting>
  <conditionalFormatting sqref="J2962">
    <cfRule type="expression" dxfId="9552" priority="9543">
      <formula>H2959=""</formula>
    </cfRule>
    <cfRule type="expression" dxfId="9551" priority="9546">
      <formula>H2959="Strom"</formula>
    </cfRule>
    <cfRule type="expression" dxfId="9550" priority="9548">
      <formula>H2959="Erdgas"</formula>
    </cfRule>
  </conditionalFormatting>
  <conditionalFormatting sqref="K2962">
    <cfRule type="expression" dxfId="9549" priority="9542">
      <formula>H2959=""</formula>
    </cfRule>
    <cfRule type="expression" dxfId="9548" priority="9545">
      <formula>H2959="Strom"</formula>
    </cfRule>
    <cfRule type="expression" dxfId="9547" priority="9547">
      <formula>H2959="Erdgas"</formula>
    </cfRule>
  </conditionalFormatting>
  <conditionalFormatting sqref="I2971">
    <cfRule type="expression" dxfId="9546" priority="9540">
      <formula>H2968="Wärme/Kälte"</formula>
    </cfRule>
  </conditionalFormatting>
  <conditionalFormatting sqref="J2971">
    <cfRule type="expression" dxfId="9545" priority="9539">
      <formula>H2968="Wärme/Kälte"</formula>
    </cfRule>
  </conditionalFormatting>
  <conditionalFormatting sqref="K2971">
    <cfRule type="expression" dxfId="9544" priority="9538">
      <formula>H2968="Wärme/Kälte"</formula>
    </cfRule>
  </conditionalFormatting>
  <conditionalFormatting sqref="I2970">
    <cfRule type="expression" dxfId="9543" priority="9526">
      <formula>H2967=""</formula>
    </cfRule>
    <cfRule type="expression" dxfId="9542" priority="9537">
      <formula>H2967="Wärme/Kälte"</formula>
    </cfRule>
  </conditionalFormatting>
  <conditionalFormatting sqref="J2970">
    <cfRule type="expression" dxfId="9541" priority="9536">
      <formula>H2967="Wärme/Kälte"</formula>
    </cfRule>
  </conditionalFormatting>
  <conditionalFormatting sqref="K2970">
    <cfRule type="expression" dxfId="9540" priority="9535">
      <formula>H2967="Wärme/Kälte"</formula>
    </cfRule>
  </conditionalFormatting>
  <conditionalFormatting sqref="I2970">
    <cfRule type="expression" dxfId="9539" priority="9529">
      <formula>H2967="Strom"</formula>
    </cfRule>
    <cfRule type="expression" dxfId="9538" priority="9534">
      <formula>H2967="Erdgas"</formula>
    </cfRule>
  </conditionalFormatting>
  <conditionalFormatting sqref="J2970">
    <cfRule type="expression" dxfId="9537" priority="9528">
      <formula>H2967=""</formula>
    </cfRule>
    <cfRule type="expression" dxfId="9536" priority="9531">
      <formula>H2967="Strom"</formula>
    </cfRule>
    <cfRule type="expression" dxfId="9535" priority="9533">
      <formula>H2967="Erdgas"</formula>
    </cfRule>
  </conditionalFormatting>
  <conditionalFormatting sqref="K2970">
    <cfRule type="expression" dxfId="9534" priority="9527">
      <formula>H2967=""</formula>
    </cfRule>
    <cfRule type="expression" dxfId="9533" priority="9530">
      <formula>H2967="Strom"</formula>
    </cfRule>
    <cfRule type="expression" dxfId="9532" priority="9532">
      <formula>H2967="Erdgas"</formula>
    </cfRule>
  </conditionalFormatting>
  <conditionalFormatting sqref="I2979">
    <cfRule type="expression" dxfId="9531" priority="9525">
      <formula>H2976="Wärme/Kälte"</formula>
    </cfRule>
  </conditionalFormatting>
  <conditionalFormatting sqref="J2979">
    <cfRule type="expression" dxfId="9530" priority="9524">
      <formula>H2976="Wärme/Kälte"</formula>
    </cfRule>
  </conditionalFormatting>
  <conditionalFormatting sqref="K2979">
    <cfRule type="expression" dxfId="9529" priority="9523">
      <formula>H2976="Wärme/Kälte"</formula>
    </cfRule>
  </conditionalFormatting>
  <conditionalFormatting sqref="I2978">
    <cfRule type="expression" dxfId="9528" priority="9511">
      <formula>H2975=""</formula>
    </cfRule>
    <cfRule type="expression" dxfId="9527" priority="9522">
      <formula>H2975="Wärme/Kälte"</formula>
    </cfRule>
  </conditionalFormatting>
  <conditionalFormatting sqref="J2978">
    <cfRule type="expression" dxfId="9526" priority="9521">
      <formula>H2975="Wärme/Kälte"</formula>
    </cfRule>
  </conditionalFormatting>
  <conditionalFormatting sqref="K2978">
    <cfRule type="expression" dxfId="9525" priority="9520">
      <formula>H2975="Wärme/Kälte"</formula>
    </cfRule>
  </conditionalFormatting>
  <conditionalFormatting sqref="I2978">
    <cfRule type="expression" dxfId="9524" priority="9514">
      <formula>H2975="Strom"</formula>
    </cfRule>
    <cfRule type="expression" dxfId="9523" priority="9519">
      <formula>H2975="Erdgas"</formula>
    </cfRule>
  </conditionalFormatting>
  <conditionalFormatting sqref="J2978">
    <cfRule type="expression" dxfId="9522" priority="9513">
      <formula>H2975=""</formula>
    </cfRule>
    <cfRule type="expression" dxfId="9521" priority="9516">
      <formula>H2975="Strom"</formula>
    </cfRule>
    <cfRule type="expression" dxfId="9520" priority="9518">
      <formula>H2975="Erdgas"</formula>
    </cfRule>
  </conditionalFormatting>
  <conditionalFormatting sqref="K2978">
    <cfRule type="expression" dxfId="9519" priority="9512">
      <formula>H2975=""</formula>
    </cfRule>
    <cfRule type="expression" dxfId="9518" priority="9515">
      <formula>H2975="Strom"</formula>
    </cfRule>
    <cfRule type="expression" dxfId="9517" priority="9517">
      <formula>H2975="Erdgas"</formula>
    </cfRule>
  </conditionalFormatting>
  <conditionalFormatting sqref="I2987">
    <cfRule type="expression" dxfId="9516" priority="9510">
      <formula>H2984="Wärme/Kälte"</formula>
    </cfRule>
  </conditionalFormatting>
  <conditionalFormatting sqref="J2987">
    <cfRule type="expression" dxfId="9515" priority="9509">
      <formula>H2984="Wärme/Kälte"</formula>
    </cfRule>
  </conditionalFormatting>
  <conditionalFormatting sqref="K2987">
    <cfRule type="expression" dxfId="9514" priority="9508">
      <formula>H2984="Wärme/Kälte"</formula>
    </cfRule>
  </conditionalFormatting>
  <conditionalFormatting sqref="I2986">
    <cfRule type="expression" dxfId="9513" priority="9496">
      <formula>H2983=""</formula>
    </cfRule>
    <cfRule type="expression" dxfId="9512" priority="9507">
      <formula>H2983="Wärme/Kälte"</formula>
    </cfRule>
  </conditionalFormatting>
  <conditionalFormatting sqref="J2986">
    <cfRule type="expression" dxfId="9511" priority="9506">
      <formula>H2983="Wärme/Kälte"</formula>
    </cfRule>
  </conditionalFormatting>
  <conditionalFormatting sqref="K2986">
    <cfRule type="expression" dxfId="9510" priority="9505">
      <formula>H2983="Wärme/Kälte"</formula>
    </cfRule>
  </conditionalFormatting>
  <conditionalFormatting sqref="I2986">
    <cfRule type="expression" dxfId="9509" priority="9499">
      <formula>H2983="Strom"</formula>
    </cfRule>
    <cfRule type="expression" dxfId="9508" priority="9504">
      <formula>H2983="Erdgas"</formula>
    </cfRule>
  </conditionalFormatting>
  <conditionalFormatting sqref="J2986">
    <cfRule type="expression" dxfId="9507" priority="9498">
      <formula>H2983=""</formula>
    </cfRule>
    <cfRule type="expression" dxfId="9506" priority="9501">
      <formula>H2983="Strom"</formula>
    </cfRule>
    <cfRule type="expression" dxfId="9505" priority="9503">
      <formula>H2983="Erdgas"</formula>
    </cfRule>
  </conditionalFormatting>
  <conditionalFormatting sqref="K2986">
    <cfRule type="expression" dxfId="9504" priority="9497">
      <formula>H2983=""</formula>
    </cfRule>
    <cfRule type="expression" dxfId="9503" priority="9500">
      <formula>H2983="Strom"</formula>
    </cfRule>
    <cfRule type="expression" dxfId="9502" priority="9502">
      <formula>H2983="Erdgas"</formula>
    </cfRule>
  </conditionalFormatting>
  <conditionalFormatting sqref="I2995">
    <cfRule type="expression" dxfId="9501" priority="9495">
      <formula>H2992="Wärme/Kälte"</formula>
    </cfRule>
  </conditionalFormatting>
  <conditionalFormatting sqref="J2995">
    <cfRule type="expression" dxfId="9500" priority="9494">
      <formula>H2992="Wärme/Kälte"</formula>
    </cfRule>
  </conditionalFormatting>
  <conditionalFormatting sqref="K2995">
    <cfRule type="expression" dxfId="9499" priority="9493">
      <formula>H2992="Wärme/Kälte"</formula>
    </cfRule>
  </conditionalFormatting>
  <conditionalFormatting sqref="I2994">
    <cfRule type="expression" dxfId="9498" priority="9481">
      <formula>H2991=""</formula>
    </cfRule>
    <cfRule type="expression" dxfId="9497" priority="9492">
      <formula>H2991="Wärme/Kälte"</formula>
    </cfRule>
  </conditionalFormatting>
  <conditionalFormatting sqref="J2994">
    <cfRule type="expression" dxfId="9496" priority="9491">
      <formula>H2991="Wärme/Kälte"</formula>
    </cfRule>
  </conditionalFormatting>
  <conditionalFormatting sqref="K2994">
    <cfRule type="expression" dxfId="9495" priority="9490">
      <formula>H2991="Wärme/Kälte"</formula>
    </cfRule>
  </conditionalFormatting>
  <conditionalFormatting sqref="I2994">
    <cfRule type="expression" dxfId="9494" priority="9484">
      <formula>H2991="Strom"</formula>
    </cfRule>
    <cfRule type="expression" dxfId="9493" priority="9489">
      <formula>H2991="Erdgas"</formula>
    </cfRule>
  </conditionalFormatting>
  <conditionalFormatting sqref="J2994">
    <cfRule type="expression" dxfId="9492" priority="9483">
      <formula>H2991=""</formula>
    </cfRule>
    <cfRule type="expression" dxfId="9491" priority="9486">
      <formula>H2991="Strom"</formula>
    </cfRule>
    <cfRule type="expression" dxfId="9490" priority="9488">
      <formula>H2991="Erdgas"</formula>
    </cfRule>
  </conditionalFormatting>
  <conditionalFormatting sqref="K2994">
    <cfRule type="expression" dxfId="9489" priority="9482">
      <formula>H2991=""</formula>
    </cfRule>
    <cfRule type="expression" dxfId="9488" priority="9485">
      <formula>H2991="Strom"</formula>
    </cfRule>
    <cfRule type="expression" dxfId="9487" priority="9487">
      <formula>H2991="Erdgas"</formula>
    </cfRule>
  </conditionalFormatting>
  <conditionalFormatting sqref="I3003">
    <cfRule type="expression" dxfId="9486" priority="9480">
      <formula>H3000="Wärme/Kälte"</formula>
    </cfRule>
  </conditionalFormatting>
  <conditionalFormatting sqref="J3003">
    <cfRule type="expression" dxfId="9485" priority="9479">
      <formula>H3000="Wärme/Kälte"</formula>
    </cfRule>
  </conditionalFormatting>
  <conditionalFormatting sqref="K3003">
    <cfRule type="expression" dxfId="9484" priority="9478">
      <formula>H3000="Wärme/Kälte"</formula>
    </cfRule>
  </conditionalFormatting>
  <conditionalFormatting sqref="I3002">
    <cfRule type="expression" dxfId="9483" priority="9466">
      <formula>H2999=""</formula>
    </cfRule>
    <cfRule type="expression" dxfId="9482" priority="9477">
      <formula>H2999="Wärme/Kälte"</formula>
    </cfRule>
  </conditionalFormatting>
  <conditionalFormatting sqref="J3002">
    <cfRule type="expression" dxfId="9481" priority="9476">
      <formula>H2999="Wärme/Kälte"</formula>
    </cfRule>
  </conditionalFormatting>
  <conditionalFormatting sqref="K3002">
    <cfRule type="expression" dxfId="9480" priority="9475">
      <formula>H2999="Wärme/Kälte"</formula>
    </cfRule>
  </conditionalFormatting>
  <conditionalFormatting sqref="I3002">
    <cfRule type="expression" dxfId="9479" priority="9469">
      <formula>H2999="Strom"</formula>
    </cfRule>
    <cfRule type="expression" dxfId="9478" priority="9474">
      <formula>H2999="Erdgas"</formula>
    </cfRule>
  </conditionalFormatting>
  <conditionalFormatting sqref="J3002">
    <cfRule type="expression" dxfId="9477" priority="9468">
      <formula>H2999=""</formula>
    </cfRule>
    <cfRule type="expression" dxfId="9476" priority="9471">
      <formula>H2999="Strom"</formula>
    </cfRule>
    <cfRule type="expression" dxfId="9475" priority="9473">
      <formula>H2999="Erdgas"</formula>
    </cfRule>
  </conditionalFormatting>
  <conditionalFormatting sqref="K3002">
    <cfRule type="expression" dxfId="9474" priority="9467">
      <formula>H2999=""</formula>
    </cfRule>
    <cfRule type="expression" dxfId="9473" priority="9470">
      <formula>H2999="Strom"</formula>
    </cfRule>
    <cfRule type="expression" dxfId="9472" priority="9472">
      <formula>H2999="Erdgas"</formula>
    </cfRule>
  </conditionalFormatting>
  <conditionalFormatting sqref="I3011">
    <cfRule type="expression" dxfId="9471" priority="9465">
      <formula>H3008="Wärme/Kälte"</formula>
    </cfRule>
  </conditionalFormatting>
  <conditionalFormatting sqref="J3011">
    <cfRule type="expression" dxfId="9470" priority="9464">
      <formula>H3008="Wärme/Kälte"</formula>
    </cfRule>
  </conditionalFormatting>
  <conditionalFormatting sqref="K3011">
    <cfRule type="expression" dxfId="9469" priority="9463">
      <formula>H3008="Wärme/Kälte"</formula>
    </cfRule>
  </conditionalFormatting>
  <conditionalFormatting sqref="I3010">
    <cfRule type="expression" dxfId="9468" priority="9451">
      <formula>H3007=""</formula>
    </cfRule>
    <cfRule type="expression" dxfId="9467" priority="9462">
      <formula>H3007="Wärme/Kälte"</formula>
    </cfRule>
  </conditionalFormatting>
  <conditionalFormatting sqref="J3010">
    <cfRule type="expression" dxfId="9466" priority="9461">
      <formula>H3007="Wärme/Kälte"</formula>
    </cfRule>
  </conditionalFormatting>
  <conditionalFormatting sqref="K3010">
    <cfRule type="expression" dxfId="9465" priority="9460">
      <formula>H3007="Wärme/Kälte"</formula>
    </cfRule>
  </conditionalFormatting>
  <conditionalFormatting sqref="I3010">
    <cfRule type="expression" dxfId="9464" priority="9454">
      <formula>H3007="Strom"</formula>
    </cfRule>
    <cfRule type="expression" dxfId="9463" priority="9459">
      <formula>H3007="Erdgas"</formula>
    </cfRule>
  </conditionalFormatting>
  <conditionalFormatting sqref="J3010">
    <cfRule type="expression" dxfId="9462" priority="9453">
      <formula>H3007=""</formula>
    </cfRule>
    <cfRule type="expression" dxfId="9461" priority="9456">
      <formula>H3007="Strom"</formula>
    </cfRule>
    <cfRule type="expression" dxfId="9460" priority="9458">
      <formula>H3007="Erdgas"</formula>
    </cfRule>
  </conditionalFormatting>
  <conditionalFormatting sqref="K3010">
    <cfRule type="expression" dxfId="9459" priority="9452">
      <formula>H3007=""</formula>
    </cfRule>
    <cfRule type="expression" dxfId="9458" priority="9455">
      <formula>H3007="Strom"</formula>
    </cfRule>
    <cfRule type="expression" dxfId="9457" priority="9457">
      <formula>H3007="Erdgas"</formula>
    </cfRule>
  </conditionalFormatting>
  <conditionalFormatting sqref="I3019">
    <cfRule type="expression" dxfId="9456" priority="9450">
      <formula>H3016="Wärme/Kälte"</formula>
    </cfRule>
  </conditionalFormatting>
  <conditionalFormatting sqref="J3019">
    <cfRule type="expression" dxfId="9455" priority="9449">
      <formula>H3016="Wärme/Kälte"</formula>
    </cfRule>
  </conditionalFormatting>
  <conditionalFormatting sqref="K3019">
    <cfRule type="expression" dxfId="9454" priority="9448">
      <formula>H3016="Wärme/Kälte"</formula>
    </cfRule>
  </conditionalFormatting>
  <conditionalFormatting sqref="I3018">
    <cfRule type="expression" dxfId="9453" priority="9436">
      <formula>H3015=""</formula>
    </cfRule>
    <cfRule type="expression" dxfId="9452" priority="9447">
      <formula>H3015="Wärme/Kälte"</formula>
    </cfRule>
  </conditionalFormatting>
  <conditionalFormatting sqref="J3018">
    <cfRule type="expression" dxfId="9451" priority="9446">
      <formula>H3015="Wärme/Kälte"</formula>
    </cfRule>
  </conditionalFormatting>
  <conditionalFormatting sqref="K3018">
    <cfRule type="expression" dxfId="9450" priority="9445">
      <formula>H3015="Wärme/Kälte"</formula>
    </cfRule>
  </conditionalFormatting>
  <conditionalFormatting sqref="I3018">
    <cfRule type="expression" dxfId="9449" priority="9439">
      <formula>H3015="Strom"</formula>
    </cfRule>
    <cfRule type="expression" dxfId="9448" priority="9444">
      <formula>H3015="Erdgas"</formula>
    </cfRule>
  </conditionalFormatting>
  <conditionalFormatting sqref="J3018">
    <cfRule type="expression" dxfId="9447" priority="9438">
      <formula>H3015=""</formula>
    </cfRule>
    <cfRule type="expression" dxfId="9446" priority="9441">
      <formula>H3015="Strom"</formula>
    </cfRule>
    <cfRule type="expression" dxfId="9445" priority="9443">
      <formula>H3015="Erdgas"</formula>
    </cfRule>
  </conditionalFormatting>
  <conditionalFormatting sqref="K3018">
    <cfRule type="expression" dxfId="9444" priority="9437">
      <formula>H3015=""</formula>
    </cfRule>
    <cfRule type="expression" dxfId="9443" priority="9440">
      <formula>H3015="Strom"</formula>
    </cfRule>
    <cfRule type="expression" dxfId="9442" priority="9442">
      <formula>H3015="Erdgas"</formula>
    </cfRule>
  </conditionalFormatting>
  <conditionalFormatting sqref="I3027">
    <cfRule type="expression" dxfId="9441" priority="9435">
      <formula>H3024="Wärme/Kälte"</formula>
    </cfRule>
  </conditionalFormatting>
  <conditionalFormatting sqref="J3027">
    <cfRule type="expression" dxfId="9440" priority="9434">
      <formula>H3024="Wärme/Kälte"</formula>
    </cfRule>
  </conditionalFormatting>
  <conditionalFormatting sqref="K3027">
    <cfRule type="expression" dxfId="9439" priority="9433">
      <formula>H3024="Wärme/Kälte"</formula>
    </cfRule>
  </conditionalFormatting>
  <conditionalFormatting sqref="I3026">
    <cfRule type="expression" dxfId="9438" priority="9421">
      <formula>H3023=""</formula>
    </cfRule>
    <cfRule type="expression" dxfId="9437" priority="9432">
      <formula>H3023="Wärme/Kälte"</formula>
    </cfRule>
  </conditionalFormatting>
  <conditionalFormatting sqref="J3026">
    <cfRule type="expression" dxfId="9436" priority="9431">
      <formula>H3023="Wärme/Kälte"</formula>
    </cfRule>
  </conditionalFormatting>
  <conditionalFormatting sqref="K3026">
    <cfRule type="expression" dxfId="9435" priority="9430">
      <formula>H3023="Wärme/Kälte"</formula>
    </cfRule>
  </conditionalFormatting>
  <conditionalFormatting sqref="I3026">
    <cfRule type="expression" dxfId="9434" priority="9424">
      <formula>H3023="Strom"</formula>
    </cfRule>
    <cfRule type="expression" dxfId="9433" priority="9429">
      <formula>H3023="Erdgas"</formula>
    </cfRule>
  </conditionalFormatting>
  <conditionalFormatting sqref="J3026">
    <cfRule type="expression" dxfId="9432" priority="9423">
      <formula>H3023=""</formula>
    </cfRule>
    <cfRule type="expression" dxfId="9431" priority="9426">
      <formula>H3023="Strom"</formula>
    </cfRule>
    <cfRule type="expression" dxfId="9430" priority="9428">
      <formula>H3023="Erdgas"</formula>
    </cfRule>
  </conditionalFormatting>
  <conditionalFormatting sqref="K3026">
    <cfRule type="expression" dxfId="9429" priority="9422">
      <formula>H3023=""</formula>
    </cfRule>
    <cfRule type="expression" dxfId="9428" priority="9425">
      <formula>H3023="Strom"</formula>
    </cfRule>
    <cfRule type="expression" dxfId="9427" priority="9427">
      <formula>H3023="Erdgas"</formula>
    </cfRule>
  </conditionalFormatting>
  <conditionalFormatting sqref="I3035">
    <cfRule type="expression" dxfId="9426" priority="9420">
      <formula>H3032="Wärme/Kälte"</formula>
    </cfRule>
  </conditionalFormatting>
  <conditionalFormatting sqref="J3035">
    <cfRule type="expression" dxfId="9425" priority="9419">
      <formula>H3032="Wärme/Kälte"</formula>
    </cfRule>
  </conditionalFormatting>
  <conditionalFormatting sqref="K3035">
    <cfRule type="expression" dxfId="9424" priority="9418">
      <formula>H3032="Wärme/Kälte"</formula>
    </cfRule>
  </conditionalFormatting>
  <conditionalFormatting sqref="I3034">
    <cfRule type="expression" dxfId="9423" priority="9406">
      <formula>H3031=""</formula>
    </cfRule>
    <cfRule type="expression" dxfId="9422" priority="9417">
      <formula>H3031="Wärme/Kälte"</formula>
    </cfRule>
  </conditionalFormatting>
  <conditionalFormatting sqref="J3034">
    <cfRule type="expression" dxfId="9421" priority="9416">
      <formula>H3031="Wärme/Kälte"</formula>
    </cfRule>
  </conditionalFormatting>
  <conditionalFormatting sqref="K3034">
    <cfRule type="expression" dxfId="9420" priority="9415">
      <formula>H3031="Wärme/Kälte"</formula>
    </cfRule>
  </conditionalFormatting>
  <conditionalFormatting sqref="I3034">
    <cfRule type="expression" dxfId="9419" priority="9409">
      <formula>H3031="Strom"</formula>
    </cfRule>
    <cfRule type="expression" dxfId="9418" priority="9414">
      <formula>H3031="Erdgas"</formula>
    </cfRule>
  </conditionalFormatting>
  <conditionalFormatting sqref="J3034">
    <cfRule type="expression" dxfId="9417" priority="9408">
      <formula>H3031=""</formula>
    </cfRule>
    <cfRule type="expression" dxfId="9416" priority="9411">
      <formula>H3031="Strom"</formula>
    </cfRule>
    <cfRule type="expression" dxfId="9415" priority="9413">
      <formula>H3031="Erdgas"</formula>
    </cfRule>
  </conditionalFormatting>
  <conditionalFormatting sqref="K3034">
    <cfRule type="expression" dxfId="9414" priority="9407">
      <formula>H3031=""</formula>
    </cfRule>
    <cfRule type="expression" dxfId="9413" priority="9410">
      <formula>H3031="Strom"</formula>
    </cfRule>
    <cfRule type="expression" dxfId="9412" priority="9412">
      <formula>H3031="Erdgas"</formula>
    </cfRule>
  </conditionalFormatting>
  <conditionalFormatting sqref="I3043">
    <cfRule type="expression" dxfId="9411" priority="9405">
      <formula>H3040="Wärme/Kälte"</formula>
    </cfRule>
  </conditionalFormatting>
  <conditionalFormatting sqref="J3043">
    <cfRule type="expression" dxfId="9410" priority="9404">
      <formula>H3040="Wärme/Kälte"</formula>
    </cfRule>
  </conditionalFormatting>
  <conditionalFormatting sqref="K3043">
    <cfRule type="expression" dxfId="9409" priority="9403">
      <formula>H3040="Wärme/Kälte"</formula>
    </cfRule>
  </conditionalFormatting>
  <conditionalFormatting sqref="I3042">
    <cfRule type="expression" dxfId="9408" priority="9391">
      <formula>H3039=""</formula>
    </cfRule>
    <cfRule type="expression" dxfId="9407" priority="9402">
      <formula>H3039="Wärme/Kälte"</formula>
    </cfRule>
  </conditionalFormatting>
  <conditionalFormatting sqref="J3042">
    <cfRule type="expression" dxfId="9406" priority="9401">
      <formula>H3039="Wärme/Kälte"</formula>
    </cfRule>
  </conditionalFormatting>
  <conditionalFormatting sqref="K3042">
    <cfRule type="expression" dxfId="9405" priority="9400">
      <formula>H3039="Wärme/Kälte"</formula>
    </cfRule>
  </conditionalFormatting>
  <conditionalFormatting sqref="I3042">
    <cfRule type="expression" dxfId="9404" priority="9394">
      <formula>H3039="Strom"</formula>
    </cfRule>
    <cfRule type="expression" dxfId="9403" priority="9399">
      <formula>H3039="Erdgas"</formula>
    </cfRule>
  </conditionalFormatting>
  <conditionalFormatting sqref="J3042">
    <cfRule type="expression" dxfId="9402" priority="9393">
      <formula>H3039=""</formula>
    </cfRule>
    <cfRule type="expression" dxfId="9401" priority="9396">
      <formula>H3039="Strom"</formula>
    </cfRule>
    <cfRule type="expression" dxfId="9400" priority="9398">
      <formula>H3039="Erdgas"</formula>
    </cfRule>
  </conditionalFormatting>
  <conditionalFormatting sqref="K3042">
    <cfRule type="expression" dxfId="9399" priority="9392">
      <formula>H3039=""</formula>
    </cfRule>
    <cfRule type="expression" dxfId="9398" priority="9395">
      <formula>H3039="Strom"</formula>
    </cfRule>
    <cfRule type="expression" dxfId="9397" priority="9397">
      <formula>H3039="Erdgas"</formula>
    </cfRule>
  </conditionalFormatting>
  <conditionalFormatting sqref="I3051">
    <cfRule type="expression" dxfId="9396" priority="9390">
      <formula>H3048="Wärme/Kälte"</formula>
    </cfRule>
  </conditionalFormatting>
  <conditionalFormatting sqref="J3051">
    <cfRule type="expression" dxfId="9395" priority="9389">
      <formula>H3048="Wärme/Kälte"</formula>
    </cfRule>
  </conditionalFormatting>
  <conditionalFormatting sqref="K3051">
    <cfRule type="expression" dxfId="9394" priority="9388">
      <formula>H3048="Wärme/Kälte"</formula>
    </cfRule>
  </conditionalFormatting>
  <conditionalFormatting sqref="I3050">
    <cfRule type="expression" dxfId="9393" priority="9376">
      <formula>H3047=""</formula>
    </cfRule>
    <cfRule type="expression" dxfId="9392" priority="9387">
      <formula>H3047="Wärme/Kälte"</formula>
    </cfRule>
  </conditionalFormatting>
  <conditionalFormatting sqref="J3050">
    <cfRule type="expression" dxfId="9391" priority="9386">
      <formula>H3047="Wärme/Kälte"</formula>
    </cfRule>
  </conditionalFormatting>
  <conditionalFormatting sqref="K3050">
    <cfRule type="expression" dxfId="9390" priority="9385">
      <formula>H3047="Wärme/Kälte"</formula>
    </cfRule>
  </conditionalFormatting>
  <conditionalFormatting sqref="I3050">
    <cfRule type="expression" dxfId="9389" priority="9379">
      <formula>H3047="Strom"</formula>
    </cfRule>
    <cfRule type="expression" dxfId="9388" priority="9384">
      <formula>H3047="Erdgas"</formula>
    </cfRule>
  </conditionalFormatting>
  <conditionalFormatting sqref="J3050">
    <cfRule type="expression" dxfId="9387" priority="9378">
      <formula>H3047=""</formula>
    </cfRule>
    <cfRule type="expression" dxfId="9386" priority="9381">
      <formula>H3047="Strom"</formula>
    </cfRule>
    <cfRule type="expression" dxfId="9385" priority="9383">
      <formula>H3047="Erdgas"</formula>
    </cfRule>
  </conditionalFormatting>
  <conditionalFormatting sqref="K3050">
    <cfRule type="expression" dxfId="9384" priority="9377">
      <formula>H3047=""</formula>
    </cfRule>
    <cfRule type="expression" dxfId="9383" priority="9380">
      <formula>H3047="Strom"</formula>
    </cfRule>
    <cfRule type="expression" dxfId="9382" priority="9382">
      <formula>H3047="Erdgas"</formula>
    </cfRule>
  </conditionalFormatting>
  <conditionalFormatting sqref="I3059">
    <cfRule type="expression" dxfId="9381" priority="9375">
      <formula>H3056="Wärme/Kälte"</formula>
    </cfRule>
  </conditionalFormatting>
  <conditionalFormatting sqref="J3059">
    <cfRule type="expression" dxfId="9380" priority="9374">
      <formula>H3056="Wärme/Kälte"</formula>
    </cfRule>
  </conditionalFormatting>
  <conditionalFormatting sqref="K3059">
    <cfRule type="expression" dxfId="9379" priority="9373">
      <formula>H3056="Wärme/Kälte"</formula>
    </cfRule>
  </conditionalFormatting>
  <conditionalFormatting sqref="I3058">
    <cfRule type="expression" dxfId="9378" priority="9361">
      <formula>H3055=""</formula>
    </cfRule>
    <cfRule type="expression" dxfId="9377" priority="9372">
      <formula>H3055="Wärme/Kälte"</formula>
    </cfRule>
  </conditionalFormatting>
  <conditionalFormatting sqref="J3058">
    <cfRule type="expression" dxfId="9376" priority="9371">
      <formula>H3055="Wärme/Kälte"</formula>
    </cfRule>
  </conditionalFormatting>
  <conditionalFormatting sqref="K3058">
    <cfRule type="expression" dxfId="9375" priority="9370">
      <formula>H3055="Wärme/Kälte"</formula>
    </cfRule>
  </conditionalFormatting>
  <conditionalFormatting sqref="I3058">
    <cfRule type="expression" dxfId="9374" priority="9364">
      <formula>H3055="Strom"</formula>
    </cfRule>
    <cfRule type="expression" dxfId="9373" priority="9369">
      <formula>H3055="Erdgas"</formula>
    </cfRule>
  </conditionalFormatting>
  <conditionalFormatting sqref="J3058">
    <cfRule type="expression" dxfId="9372" priority="9363">
      <formula>H3055=""</formula>
    </cfRule>
    <cfRule type="expression" dxfId="9371" priority="9366">
      <formula>H3055="Strom"</formula>
    </cfRule>
    <cfRule type="expression" dxfId="9370" priority="9368">
      <formula>H3055="Erdgas"</formula>
    </cfRule>
  </conditionalFormatting>
  <conditionalFormatting sqref="K3058">
    <cfRule type="expression" dxfId="9369" priority="9362">
      <formula>H3055=""</formula>
    </cfRule>
    <cfRule type="expression" dxfId="9368" priority="9365">
      <formula>H3055="Strom"</formula>
    </cfRule>
    <cfRule type="expression" dxfId="9367" priority="9367">
      <formula>H3055="Erdgas"</formula>
    </cfRule>
  </conditionalFormatting>
  <conditionalFormatting sqref="I3067">
    <cfRule type="expression" dxfId="9366" priority="9360">
      <formula>H3064="Wärme/Kälte"</formula>
    </cfRule>
  </conditionalFormatting>
  <conditionalFormatting sqref="J3067">
    <cfRule type="expression" dxfId="9365" priority="9359">
      <formula>H3064="Wärme/Kälte"</formula>
    </cfRule>
  </conditionalFormatting>
  <conditionalFormatting sqref="K3067">
    <cfRule type="expression" dxfId="9364" priority="9358">
      <formula>H3064="Wärme/Kälte"</formula>
    </cfRule>
  </conditionalFormatting>
  <conditionalFormatting sqref="I3066">
    <cfRule type="expression" dxfId="9363" priority="9346">
      <formula>H3063=""</formula>
    </cfRule>
    <cfRule type="expression" dxfId="9362" priority="9357">
      <formula>H3063="Wärme/Kälte"</formula>
    </cfRule>
  </conditionalFormatting>
  <conditionalFormatting sqref="J3066">
    <cfRule type="expression" dxfId="9361" priority="9356">
      <formula>H3063="Wärme/Kälte"</formula>
    </cfRule>
  </conditionalFormatting>
  <conditionalFormatting sqref="K3066">
    <cfRule type="expression" dxfId="9360" priority="9355">
      <formula>H3063="Wärme/Kälte"</formula>
    </cfRule>
  </conditionalFormatting>
  <conditionalFormatting sqref="I3066">
    <cfRule type="expression" dxfId="9359" priority="9349">
      <formula>H3063="Strom"</formula>
    </cfRule>
    <cfRule type="expression" dxfId="9358" priority="9354">
      <formula>H3063="Erdgas"</formula>
    </cfRule>
  </conditionalFormatting>
  <conditionalFormatting sqref="J3066">
    <cfRule type="expression" dxfId="9357" priority="9348">
      <formula>H3063=""</formula>
    </cfRule>
    <cfRule type="expression" dxfId="9356" priority="9351">
      <formula>H3063="Strom"</formula>
    </cfRule>
    <cfRule type="expression" dxfId="9355" priority="9353">
      <formula>H3063="Erdgas"</formula>
    </cfRule>
  </conditionalFormatting>
  <conditionalFormatting sqref="K3066">
    <cfRule type="expression" dxfId="9354" priority="9347">
      <formula>H3063=""</formula>
    </cfRule>
    <cfRule type="expression" dxfId="9353" priority="9350">
      <formula>H3063="Strom"</formula>
    </cfRule>
    <cfRule type="expression" dxfId="9352" priority="9352">
      <formula>H3063="Erdgas"</formula>
    </cfRule>
  </conditionalFormatting>
  <conditionalFormatting sqref="I3075">
    <cfRule type="expression" dxfId="9351" priority="9345">
      <formula>H3072="Wärme/Kälte"</formula>
    </cfRule>
  </conditionalFormatting>
  <conditionalFormatting sqref="J3075">
    <cfRule type="expression" dxfId="9350" priority="9344">
      <formula>H3072="Wärme/Kälte"</formula>
    </cfRule>
  </conditionalFormatting>
  <conditionalFormatting sqref="K3075">
    <cfRule type="expression" dxfId="9349" priority="9343">
      <formula>H3072="Wärme/Kälte"</formula>
    </cfRule>
  </conditionalFormatting>
  <conditionalFormatting sqref="I3074">
    <cfRule type="expression" dxfId="9348" priority="9331">
      <formula>H3071=""</formula>
    </cfRule>
    <cfRule type="expression" dxfId="9347" priority="9342">
      <formula>H3071="Wärme/Kälte"</formula>
    </cfRule>
  </conditionalFormatting>
  <conditionalFormatting sqref="J3074">
    <cfRule type="expression" dxfId="9346" priority="9341">
      <formula>H3071="Wärme/Kälte"</formula>
    </cfRule>
  </conditionalFormatting>
  <conditionalFormatting sqref="K3074">
    <cfRule type="expression" dxfId="9345" priority="9340">
      <formula>H3071="Wärme/Kälte"</formula>
    </cfRule>
  </conditionalFormatting>
  <conditionalFormatting sqref="I3074">
    <cfRule type="expression" dxfId="9344" priority="9334">
      <formula>H3071="Strom"</formula>
    </cfRule>
    <cfRule type="expression" dxfId="9343" priority="9339">
      <formula>H3071="Erdgas"</formula>
    </cfRule>
  </conditionalFormatting>
  <conditionalFormatting sqref="J3074">
    <cfRule type="expression" dxfId="9342" priority="9333">
      <formula>H3071=""</formula>
    </cfRule>
    <cfRule type="expression" dxfId="9341" priority="9336">
      <formula>H3071="Strom"</formula>
    </cfRule>
    <cfRule type="expression" dxfId="9340" priority="9338">
      <formula>H3071="Erdgas"</formula>
    </cfRule>
  </conditionalFormatting>
  <conditionalFormatting sqref="K3074">
    <cfRule type="expression" dxfId="9339" priority="9332">
      <formula>H3071=""</formula>
    </cfRule>
    <cfRule type="expression" dxfId="9338" priority="9335">
      <formula>H3071="Strom"</formula>
    </cfRule>
    <cfRule type="expression" dxfId="9337" priority="9337">
      <formula>H3071="Erdgas"</formula>
    </cfRule>
  </conditionalFormatting>
  <conditionalFormatting sqref="I3083">
    <cfRule type="expression" dxfId="9336" priority="9330">
      <formula>H3080="Wärme/Kälte"</formula>
    </cfRule>
  </conditionalFormatting>
  <conditionalFormatting sqref="J3083">
    <cfRule type="expression" dxfId="9335" priority="9329">
      <formula>H3080="Wärme/Kälte"</formula>
    </cfRule>
  </conditionalFormatting>
  <conditionalFormatting sqref="K3083">
    <cfRule type="expression" dxfId="9334" priority="9328">
      <formula>H3080="Wärme/Kälte"</formula>
    </cfRule>
  </conditionalFormatting>
  <conditionalFormatting sqref="I3082">
    <cfRule type="expression" dxfId="9333" priority="9316">
      <formula>H3079=""</formula>
    </cfRule>
    <cfRule type="expression" dxfId="9332" priority="9327">
      <formula>H3079="Wärme/Kälte"</formula>
    </cfRule>
  </conditionalFormatting>
  <conditionalFormatting sqref="J3082">
    <cfRule type="expression" dxfId="9331" priority="9326">
      <formula>H3079="Wärme/Kälte"</formula>
    </cfRule>
  </conditionalFormatting>
  <conditionalFormatting sqref="K3082">
    <cfRule type="expression" dxfId="9330" priority="9325">
      <formula>H3079="Wärme/Kälte"</formula>
    </cfRule>
  </conditionalFormatting>
  <conditionalFormatting sqref="I3082">
    <cfRule type="expression" dxfId="9329" priority="9319">
      <formula>H3079="Strom"</formula>
    </cfRule>
    <cfRule type="expression" dxfId="9328" priority="9324">
      <formula>H3079="Erdgas"</formula>
    </cfRule>
  </conditionalFormatting>
  <conditionalFormatting sqref="J3082">
    <cfRule type="expression" dxfId="9327" priority="9318">
      <formula>H3079=""</formula>
    </cfRule>
    <cfRule type="expression" dxfId="9326" priority="9321">
      <formula>H3079="Strom"</formula>
    </cfRule>
    <cfRule type="expression" dxfId="9325" priority="9323">
      <formula>H3079="Erdgas"</formula>
    </cfRule>
  </conditionalFormatting>
  <conditionalFormatting sqref="K3082">
    <cfRule type="expression" dxfId="9324" priority="9317">
      <formula>H3079=""</formula>
    </cfRule>
    <cfRule type="expression" dxfId="9323" priority="9320">
      <formula>H3079="Strom"</formula>
    </cfRule>
    <cfRule type="expression" dxfId="9322" priority="9322">
      <formula>H3079="Erdgas"</formula>
    </cfRule>
  </conditionalFormatting>
  <conditionalFormatting sqref="I3091">
    <cfRule type="expression" dxfId="9321" priority="9315">
      <formula>H3088="Wärme/Kälte"</formula>
    </cfRule>
  </conditionalFormatting>
  <conditionalFormatting sqref="J3091">
    <cfRule type="expression" dxfId="9320" priority="9314">
      <formula>H3088="Wärme/Kälte"</formula>
    </cfRule>
  </conditionalFormatting>
  <conditionalFormatting sqref="K3091">
    <cfRule type="expression" dxfId="9319" priority="9313">
      <formula>H3088="Wärme/Kälte"</formula>
    </cfRule>
  </conditionalFormatting>
  <conditionalFormatting sqref="I3090">
    <cfRule type="expression" dxfId="9318" priority="9301">
      <formula>H3087=""</formula>
    </cfRule>
    <cfRule type="expression" dxfId="9317" priority="9312">
      <formula>H3087="Wärme/Kälte"</formula>
    </cfRule>
  </conditionalFormatting>
  <conditionalFormatting sqref="J3090">
    <cfRule type="expression" dxfId="9316" priority="9311">
      <formula>H3087="Wärme/Kälte"</formula>
    </cfRule>
  </conditionalFormatting>
  <conditionalFormatting sqref="K3090">
    <cfRule type="expression" dxfId="9315" priority="9310">
      <formula>H3087="Wärme/Kälte"</formula>
    </cfRule>
  </conditionalFormatting>
  <conditionalFormatting sqref="I3090">
    <cfRule type="expression" dxfId="9314" priority="9304">
      <formula>H3087="Strom"</formula>
    </cfRule>
    <cfRule type="expression" dxfId="9313" priority="9309">
      <formula>H3087="Erdgas"</formula>
    </cfRule>
  </conditionalFormatting>
  <conditionalFormatting sqref="J3090">
    <cfRule type="expression" dxfId="9312" priority="9303">
      <formula>H3087=""</formula>
    </cfRule>
    <cfRule type="expression" dxfId="9311" priority="9306">
      <formula>H3087="Strom"</formula>
    </cfRule>
    <cfRule type="expression" dxfId="9310" priority="9308">
      <formula>H3087="Erdgas"</formula>
    </cfRule>
  </conditionalFormatting>
  <conditionalFormatting sqref="K3090">
    <cfRule type="expression" dxfId="9309" priority="9302">
      <formula>H3087=""</formula>
    </cfRule>
    <cfRule type="expression" dxfId="9308" priority="9305">
      <formula>H3087="Strom"</formula>
    </cfRule>
    <cfRule type="expression" dxfId="9307" priority="9307">
      <formula>H3087="Erdgas"</formula>
    </cfRule>
  </conditionalFormatting>
  <conditionalFormatting sqref="I3099">
    <cfRule type="expression" dxfId="9306" priority="9300">
      <formula>H3096="Wärme/Kälte"</formula>
    </cfRule>
  </conditionalFormatting>
  <conditionalFormatting sqref="J3099">
    <cfRule type="expression" dxfId="9305" priority="9299">
      <formula>H3096="Wärme/Kälte"</formula>
    </cfRule>
  </conditionalFormatting>
  <conditionalFormatting sqref="K3099">
    <cfRule type="expression" dxfId="9304" priority="9298">
      <formula>H3096="Wärme/Kälte"</formula>
    </cfRule>
  </conditionalFormatting>
  <conditionalFormatting sqref="I3098">
    <cfRule type="expression" dxfId="9303" priority="9286">
      <formula>H3095=""</formula>
    </cfRule>
    <cfRule type="expression" dxfId="9302" priority="9297">
      <formula>H3095="Wärme/Kälte"</formula>
    </cfRule>
  </conditionalFormatting>
  <conditionalFormatting sqref="J3098">
    <cfRule type="expression" dxfId="9301" priority="9296">
      <formula>H3095="Wärme/Kälte"</formula>
    </cfRule>
  </conditionalFormatting>
  <conditionalFormatting sqref="K3098">
    <cfRule type="expression" dxfId="9300" priority="9295">
      <formula>H3095="Wärme/Kälte"</formula>
    </cfRule>
  </conditionalFormatting>
  <conditionalFormatting sqref="I3098">
    <cfRule type="expression" dxfId="9299" priority="9289">
      <formula>H3095="Strom"</formula>
    </cfRule>
    <cfRule type="expression" dxfId="9298" priority="9294">
      <formula>H3095="Erdgas"</formula>
    </cfRule>
  </conditionalFormatting>
  <conditionalFormatting sqref="J3098">
    <cfRule type="expression" dxfId="9297" priority="9288">
      <formula>H3095=""</formula>
    </cfRule>
    <cfRule type="expression" dxfId="9296" priority="9291">
      <formula>H3095="Strom"</formula>
    </cfRule>
    <cfRule type="expression" dxfId="9295" priority="9293">
      <formula>H3095="Erdgas"</formula>
    </cfRule>
  </conditionalFormatting>
  <conditionalFormatting sqref="K3098">
    <cfRule type="expression" dxfId="9294" priority="9287">
      <formula>H3095=""</formula>
    </cfRule>
    <cfRule type="expression" dxfId="9293" priority="9290">
      <formula>H3095="Strom"</formula>
    </cfRule>
    <cfRule type="expression" dxfId="9292" priority="9292">
      <formula>H3095="Erdgas"</formula>
    </cfRule>
  </conditionalFormatting>
  <conditionalFormatting sqref="I3107">
    <cfRule type="expression" dxfId="9291" priority="9285">
      <formula>H3104="Wärme/Kälte"</formula>
    </cfRule>
  </conditionalFormatting>
  <conditionalFormatting sqref="J3107">
    <cfRule type="expression" dxfId="9290" priority="9284">
      <formula>H3104="Wärme/Kälte"</formula>
    </cfRule>
  </conditionalFormatting>
  <conditionalFormatting sqref="K3107">
    <cfRule type="expression" dxfId="9289" priority="9283">
      <formula>H3104="Wärme/Kälte"</formula>
    </cfRule>
  </conditionalFormatting>
  <conditionalFormatting sqref="I3106">
    <cfRule type="expression" dxfId="9288" priority="9271">
      <formula>H3103=""</formula>
    </cfRule>
    <cfRule type="expression" dxfId="9287" priority="9282">
      <formula>H3103="Wärme/Kälte"</formula>
    </cfRule>
  </conditionalFormatting>
  <conditionalFormatting sqref="J3106">
    <cfRule type="expression" dxfId="9286" priority="9281">
      <formula>H3103="Wärme/Kälte"</formula>
    </cfRule>
  </conditionalFormatting>
  <conditionalFormatting sqref="K3106">
    <cfRule type="expression" dxfId="9285" priority="9280">
      <formula>H3103="Wärme/Kälte"</formula>
    </cfRule>
  </conditionalFormatting>
  <conditionalFormatting sqref="I3106">
    <cfRule type="expression" dxfId="9284" priority="9274">
      <formula>H3103="Strom"</formula>
    </cfRule>
    <cfRule type="expression" dxfId="9283" priority="9279">
      <formula>H3103="Erdgas"</formula>
    </cfRule>
  </conditionalFormatting>
  <conditionalFormatting sqref="J3106">
    <cfRule type="expression" dxfId="9282" priority="9273">
      <formula>H3103=""</formula>
    </cfRule>
    <cfRule type="expression" dxfId="9281" priority="9276">
      <formula>H3103="Strom"</formula>
    </cfRule>
    <cfRule type="expression" dxfId="9280" priority="9278">
      <formula>H3103="Erdgas"</formula>
    </cfRule>
  </conditionalFormatting>
  <conditionalFormatting sqref="K3106">
    <cfRule type="expression" dxfId="9279" priority="9272">
      <formula>H3103=""</formula>
    </cfRule>
    <cfRule type="expression" dxfId="9278" priority="9275">
      <formula>H3103="Strom"</formula>
    </cfRule>
    <cfRule type="expression" dxfId="9277" priority="9277">
      <formula>H3103="Erdgas"</formula>
    </cfRule>
  </conditionalFormatting>
  <conditionalFormatting sqref="I3115">
    <cfRule type="expression" dxfId="9276" priority="9270">
      <formula>H3112="Wärme/Kälte"</formula>
    </cfRule>
  </conditionalFormatting>
  <conditionalFormatting sqref="J3115">
    <cfRule type="expression" dxfId="9275" priority="9269">
      <formula>H3112="Wärme/Kälte"</formula>
    </cfRule>
  </conditionalFormatting>
  <conditionalFormatting sqref="K3115">
    <cfRule type="expression" dxfId="9274" priority="9268">
      <formula>H3112="Wärme/Kälte"</formula>
    </cfRule>
  </conditionalFormatting>
  <conditionalFormatting sqref="I3114">
    <cfRule type="expression" dxfId="9273" priority="9256">
      <formula>H3111=""</formula>
    </cfRule>
    <cfRule type="expression" dxfId="9272" priority="9267">
      <formula>H3111="Wärme/Kälte"</formula>
    </cfRule>
  </conditionalFormatting>
  <conditionalFormatting sqref="J3114">
    <cfRule type="expression" dxfId="9271" priority="9266">
      <formula>H3111="Wärme/Kälte"</formula>
    </cfRule>
  </conditionalFormatting>
  <conditionalFormatting sqref="K3114">
    <cfRule type="expression" dxfId="9270" priority="9265">
      <formula>H3111="Wärme/Kälte"</formula>
    </cfRule>
  </conditionalFormatting>
  <conditionalFormatting sqref="I3114">
    <cfRule type="expression" dxfId="9269" priority="9259">
      <formula>H3111="Strom"</formula>
    </cfRule>
    <cfRule type="expression" dxfId="9268" priority="9264">
      <formula>H3111="Erdgas"</formula>
    </cfRule>
  </conditionalFormatting>
  <conditionalFormatting sqref="J3114">
    <cfRule type="expression" dxfId="9267" priority="9258">
      <formula>H3111=""</formula>
    </cfRule>
    <cfRule type="expression" dxfId="9266" priority="9261">
      <formula>H3111="Strom"</formula>
    </cfRule>
    <cfRule type="expression" dxfId="9265" priority="9263">
      <formula>H3111="Erdgas"</formula>
    </cfRule>
  </conditionalFormatting>
  <conditionalFormatting sqref="K3114">
    <cfRule type="expression" dxfId="9264" priority="9257">
      <formula>H3111=""</formula>
    </cfRule>
    <cfRule type="expression" dxfId="9263" priority="9260">
      <formula>H3111="Strom"</formula>
    </cfRule>
    <cfRule type="expression" dxfId="9262" priority="9262">
      <formula>H3111="Erdgas"</formula>
    </cfRule>
  </conditionalFormatting>
  <conditionalFormatting sqref="I3123">
    <cfRule type="expression" dxfId="9261" priority="9255">
      <formula>H3120="Wärme/Kälte"</formula>
    </cfRule>
  </conditionalFormatting>
  <conditionalFormatting sqref="J3123">
    <cfRule type="expression" dxfId="9260" priority="9254">
      <formula>H3120="Wärme/Kälte"</formula>
    </cfRule>
  </conditionalFormatting>
  <conditionalFormatting sqref="K3123">
    <cfRule type="expression" dxfId="9259" priority="9253">
      <formula>H3120="Wärme/Kälte"</formula>
    </cfRule>
  </conditionalFormatting>
  <conditionalFormatting sqref="I3122">
    <cfRule type="expression" dxfId="9258" priority="9241">
      <formula>H3119=""</formula>
    </cfRule>
    <cfRule type="expression" dxfId="9257" priority="9252">
      <formula>H3119="Wärme/Kälte"</formula>
    </cfRule>
  </conditionalFormatting>
  <conditionalFormatting sqref="J3122">
    <cfRule type="expression" dxfId="9256" priority="9251">
      <formula>H3119="Wärme/Kälte"</formula>
    </cfRule>
  </conditionalFormatting>
  <conditionalFormatting sqref="K3122">
    <cfRule type="expression" dxfId="9255" priority="9250">
      <formula>H3119="Wärme/Kälte"</formula>
    </cfRule>
  </conditionalFormatting>
  <conditionalFormatting sqref="I3122">
    <cfRule type="expression" dxfId="9254" priority="9244">
      <formula>H3119="Strom"</formula>
    </cfRule>
    <cfRule type="expression" dxfId="9253" priority="9249">
      <formula>H3119="Erdgas"</formula>
    </cfRule>
  </conditionalFormatting>
  <conditionalFormatting sqref="J3122">
    <cfRule type="expression" dxfId="9252" priority="9243">
      <formula>H3119=""</formula>
    </cfRule>
    <cfRule type="expression" dxfId="9251" priority="9246">
      <formula>H3119="Strom"</formula>
    </cfRule>
    <cfRule type="expression" dxfId="9250" priority="9248">
      <formula>H3119="Erdgas"</formula>
    </cfRule>
  </conditionalFormatting>
  <conditionalFormatting sqref="K3122">
    <cfRule type="expression" dxfId="9249" priority="9242">
      <formula>H3119=""</formula>
    </cfRule>
    <cfRule type="expression" dxfId="9248" priority="9245">
      <formula>H3119="Strom"</formula>
    </cfRule>
    <cfRule type="expression" dxfId="9247" priority="9247">
      <formula>H3119="Erdgas"</formula>
    </cfRule>
  </conditionalFormatting>
  <conditionalFormatting sqref="I3131">
    <cfRule type="expression" dxfId="9246" priority="9240">
      <formula>H3128="Wärme/Kälte"</formula>
    </cfRule>
  </conditionalFormatting>
  <conditionalFormatting sqref="J3131">
    <cfRule type="expression" dxfId="9245" priority="9239">
      <formula>H3128="Wärme/Kälte"</formula>
    </cfRule>
  </conditionalFormatting>
  <conditionalFormatting sqref="K3131">
    <cfRule type="expression" dxfId="9244" priority="9238">
      <formula>H3128="Wärme/Kälte"</formula>
    </cfRule>
  </conditionalFormatting>
  <conditionalFormatting sqref="I3130">
    <cfRule type="expression" dxfId="9243" priority="9226">
      <formula>H3127=""</formula>
    </cfRule>
    <cfRule type="expression" dxfId="9242" priority="9237">
      <formula>H3127="Wärme/Kälte"</formula>
    </cfRule>
  </conditionalFormatting>
  <conditionalFormatting sqref="J3130">
    <cfRule type="expression" dxfId="9241" priority="9236">
      <formula>H3127="Wärme/Kälte"</formula>
    </cfRule>
  </conditionalFormatting>
  <conditionalFormatting sqref="K3130">
    <cfRule type="expression" dxfId="9240" priority="9235">
      <formula>H3127="Wärme/Kälte"</formula>
    </cfRule>
  </conditionalFormatting>
  <conditionalFormatting sqref="I3130">
    <cfRule type="expression" dxfId="9239" priority="9229">
      <formula>H3127="Strom"</formula>
    </cfRule>
    <cfRule type="expression" dxfId="9238" priority="9234">
      <formula>H3127="Erdgas"</formula>
    </cfRule>
  </conditionalFormatting>
  <conditionalFormatting sqref="J3130">
    <cfRule type="expression" dxfId="9237" priority="9228">
      <formula>H3127=""</formula>
    </cfRule>
    <cfRule type="expression" dxfId="9236" priority="9231">
      <formula>H3127="Strom"</formula>
    </cfRule>
    <cfRule type="expression" dxfId="9235" priority="9233">
      <formula>H3127="Erdgas"</formula>
    </cfRule>
  </conditionalFormatting>
  <conditionalFormatting sqref="K3130">
    <cfRule type="expression" dxfId="9234" priority="9227">
      <formula>H3127=""</formula>
    </cfRule>
    <cfRule type="expression" dxfId="9233" priority="9230">
      <formula>H3127="Strom"</formula>
    </cfRule>
    <cfRule type="expression" dxfId="9232" priority="9232">
      <formula>H3127="Erdgas"</formula>
    </cfRule>
  </conditionalFormatting>
  <conditionalFormatting sqref="I3139">
    <cfRule type="expression" dxfId="9231" priority="9225">
      <formula>H3136="Wärme/Kälte"</formula>
    </cfRule>
  </conditionalFormatting>
  <conditionalFormatting sqref="J3139">
    <cfRule type="expression" dxfId="9230" priority="9224">
      <formula>H3136="Wärme/Kälte"</formula>
    </cfRule>
  </conditionalFormatting>
  <conditionalFormatting sqref="K3139">
    <cfRule type="expression" dxfId="9229" priority="9223">
      <formula>H3136="Wärme/Kälte"</formula>
    </cfRule>
  </conditionalFormatting>
  <conditionalFormatting sqref="I3138">
    <cfRule type="expression" dxfId="9228" priority="9211">
      <formula>H3135=""</formula>
    </cfRule>
    <cfRule type="expression" dxfId="9227" priority="9222">
      <formula>H3135="Wärme/Kälte"</formula>
    </cfRule>
  </conditionalFormatting>
  <conditionalFormatting sqref="J3138">
    <cfRule type="expression" dxfId="9226" priority="9221">
      <formula>H3135="Wärme/Kälte"</formula>
    </cfRule>
  </conditionalFormatting>
  <conditionalFormatting sqref="K3138">
    <cfRule type="expression" dxfId="9225" priority="9220">
      <formula>H3135="Wärme/Kälte"</formula>
    </cfRule>
  </conditionalFormatting>
  <conditionalFormatting sqref="I3138">
    <cfRule type="expression" dxfId="9224" priority="9214">
      <formula>H3135="Strom"</formula>
    </cfRule>
    <cfRule type="expression" dxfId="9223" priority="9219">
      <formula>H3135="Erdgas"</formula>
    </cfRule>
  </conditionalFormatting>
  <conditionalFormatting sqref="J3138">
    <cfRule type="expression" dxfId="9222" priority="9213">
      <formula>H3135=""</formula>
    </cfRule>
    <cfRule type="expression" dxfId="9221" priority="9216">
      <formula>H3135="Strom"</formula>
    </cfRule>
    <cfRule type="expression" dxfId="9220" priority="9218">
      <formula>H3135="Erdgas"</formula>
    </cfRule>
  </conditionalFormatting>
  <conditionalFormatting sqref="K3138">
    <cfRule type="expression" dxfId="9219" priority="9212">
      <formula>H3135=""</formula>
    </cfRule>
    <cfRule type="expression" dxfId="9218" priority="9215">
      <formula>H3135="Strom"</formula>
    </cfRule>
    <cfRule type="expression" dxfId="9217" priority="9217">
      <formula>H3135="Erdgas"</formula>
    </cfRule>
  </conditionalFormatting>
  <conditionalFormatting sqref="I3147">
    <cfRule type="expression" dxfId="9216" priority="9210">
      <formula>H3144="Wärme/Kälte"</formula>
    </cfRule>
  </conditionalFormatting>
  <conditionalFormatting sqref="J3147">
    <cfRule type="expression" dxfId="9215" priority="9209">
      <formula>H3144="Wärme/Kälte"</formula>
    </cfRule>
  </conditionalFormatting>
  <conditionalFormatting sqref="K3147">
    <cfRule type="expression" dxfId="9214" priority="9208">
      <formula>H3144="Wärme/Kälte"</formula>
    </cfRule>
  </conditionalFormatting>
  <conditionalFormatting sqref="I3146">
    <cfRule type="expression" dxfId="9213" priority="9196">
      <formula>H3143=""</formula>
    </cfRule>
    <cfRule type="expression" dxfId="9212" priority="9207">
      <formula>H3143="Wärme/Kälte"</formula>
    </cfRule>
  </conditionalFormatting>
  <conditionalFormatting sqref="J3146">
    <cfRule type="expression" dxfId="9211" priority="9206">
      <formula>H3143="Wärme/Kälte"</formula>
    </cfRule>
  </conditionalFormatting>
  <conditionalFormatting sqref="K3146">
    <cfRule type="expression" dxfId="9210" priority="9205">
      <formula>H3143="Wärme/Kälte"</formula>
    </cfRule>
  </conditionalFormatting>
  <conditionalFormatting sqref="I3146">
    <cfRule type="expression" dxfId="9209" priority="9199">
      <formula>H3143="Strom"</formula>
    </cfRule>
    <cfRule type="expression" dxfId="9208" priority="9204">
      <formula>H3143="Erdgas"</formula>
    </cfRule>
  </conditionalFormatting>
  <conditionalFormatting sqref="J3146">
    <cfRule type="expression" dxfId="9207" priority="9198">
      <formula>H3143=""</formula>
    </cfRule>
    <cfRule type="expression" dxfId="9206" priority="9201">
      <formula>H3143="Strom"</formula>
    </cfRule>
    <cfRule type="expression" dxfId="9205" priority="9203">
      <formula>H3143="Erdgas"</formula>
    </cfRule>
  </conditionalFormatting>
  <conditionalFormatting sqref="K3146">
    <cfRule type="expression" dxfId="9204" priority="9197">
      <formula>H3143=""</formula>
    </cfRule>
    <cfRule type="expression" dxfId="9203" priority="9200">
      <formula>H3143="Strom"</formula>
    </cfRule>
    <cfRule type="expression" dxfId="9202" priority="9202">
      <formula>H3143="Erdgas"</formula>
    </cfRule>
  </conditionalFormatting>
  <conditionalFormatting sqref="I3155">
    <cfRule type="expression" dxfId="9201" priority="9195">
      <formula>H3152="Wärme/Kälte"</formula>
    </cfRule>
  </conditionalFormatting>
  <conditionalFormatting sqref="J3155">
    <cfRule type="expression" dxfId="9200" priority="9194">
      <formula>H3152="Wärme/Kälte"</formula>
    </cfRule>
  </conditionalFormatting>
  <conditionalFormatting sqref="K3155">
    <cfRule type="expression" dxfId="9199" priority="9193">
      <formula>H3152="Wärme/Kälte"</formula>
    </cfRule>
  </conditionalFormatting>
  <conditionalFormatting sqref="I3154">
    <cfRule type="expression" dxfId="9198" priority="9181">
      <formula>H3151=""</formula>
    </cfRule>
    <cfRule type="expression" dxfId="9197" priority="9192">
      <formula>H3151="Wärme/Kälte"</formula>
    </cfRule>
  </conditionalFormatting>
  <conditionalFormatting sqref="J3154">
    <cfRule type="expression" dxfId="9196" priority="9191">
      <formula>H3151="Wärme/Kälte"</formula>
    </cfRule>
  </conditionalFormatting>
  <conditionalFormatting sqref="K3154">
    <cfRule type="expression" dxfId="9195" priority="9190">
      <formula>H3151="Wärme/Kälte"</formula>
    </cfRule>
  </conditionalFormatting>
  <conditionalFormatting sqref="I3154">
    <cfRule type="expression" dxfId="9194" priority="9184">
      <formula>H3151="Strom"</formula>
    </cfRule>
    <cfRule type="expression" dxfId="9193" priority="9189">
      <formula>H3151="Erdgas"</formula>
    </cfRule>
  </conditionalFormatting>
  <conditionalFormatting sqref="J3154">
    <cfRule type="expression" dxfId="9192" priority="9183">
      <formula>H3151=""</formula>
    </cfRule>
    <cfRule type="expression" dxfId="9191" priority="9186">
      <formula>H3151="Strom"</formula>
    </cfRule>
    <cfRule type="expression" dxfId="9190" priority="9188">
      <formula>H3151="Erdgas"</formula>
    </cfRule>
  </conditionalFormatting>
  <conditionalFormatting sqref="K3154">
    <cfRule type="expression" dxfId="9189" priority="9182">
      <formula>H3151=""</formula>
    </cfRule>
    <cfRule type="expression" dxfId="9188" priority="9185">
      <formula>H3151="Strom"</formula>
    </cfRule>
    <cfRule type="expression" dxfId="9187" priority="9187">
      <formula>H3151="Erdgas"</formula>
    </cfRule>
  </conditionalFormatting>
  <conditionalFormatting sqref="I3163">
    <cfRule type="expression" dxfId="9186" priority="9180">
      <formula>H3160="Wärme/Kälte"</formula>
    </cfRule>
  </conditionalFormatting>
  <conditionalFormatting sqref="J3163">
    <cfRule type="expression" dxfId="9185" priority="9179">
      <formula>H3160="Wärme/Kälte"</formula>
    </cfRule>
  </conditionalFormatting>
  <conditionalFormatting sqref="K3163">
    <cfRule type="expression" dxfId="9184" priority="9178">
      <formula>H3160="Wärme/Kälte"</formula>
    </cfRule>
  </conditionalFormatting>
  <conditionalFormatting sqref="I3162">
    <cfRule type="expression" dxfId="9183" priority="9166">
      <formula>H3159=""</formula>
    </cfRule>
    <cfRule type="expression" dxfId="9182" priority="9177">
      <formula>H3159="Wärme/Kälte"</formula>
    </cfRule>
  </conditionalFormatting>
  <conditionalFormatting sqref="J3162">
    <cfRule type="expression" dxfId="9181" priority="9176">
      <formula>H3159="Wärme/Kälte"</formula>
    </cfRule>
  </conditionalFormatting>
  <conditionalFormatting sqref="K3162">
    <cfRule type="expression" dxfId="9180" priority="9175">
      <formula>H3159="Wärme/Kälte"</formula>
    </cfRule>
  </conditionalFormatting>
  <conditionalFormatting sqref="I3162">
    <cfRule type="expression" dxfId="9179" priority="9169">
      <formula>H3159="Strom"</formula>
    </cfRule>
    <cfRule type="expression" dxfId="9178" priority="9174">
      <formula>H3159="Erdgas"</formula>
    </cfRule>
  </conditionalFormatting>
  <conditionalFormatting sqref="J3162">
    <cfRule type="expression" dxfId="9177" priority="9168">
      <formula>H3159=""</formula>
    </cfRule>
    <cfRule type="expression" dxfId="9176" priority="9171">
      <formula>H3159="Strom"</formula>
    </cfRule>
    <cfRule type="expression" dxfId="9175" priority="9173">
      <formula>H3159="Erdgas"</formula>
    </cfRule>
  </conditionalFormatting>
  <conditionalFormatting sqref="K3162">
    <cfRule type="expression" dxfId="9174" priority="9167">
      <formula>H3159=""</formula>
    </cfRule>
    <cfRule type="expression" dxfId="9173" priority="9170">
      <formula>H3159="Strom"</formula>
    </cfRule>
    <cfRule type="expression" dxfId="9172" priority="9172">
      <formula>H3159="Erdgas"</formula>
    </cfRule>
  </conditionalFormatting>
  <conditionalFormatting sqref="I3171">
    <cfRule type="expression" dxfId="9171" priority="9165">
      <formula>H3168="Wärme/Kälte"</formula>
    </cfRule>
  </conditionalFormatting>
  <conditionalFormatting sqref="J3171">
    <cfRule type="expression" dxfId="9170" priority="9164">
      <formula>H3168="Wärme/Kälte"</formula>
    </cfRule>
  </conditionalFormatting>
  <conditionalFormatting sqref="K3171">
    <cfRule type="expression" dxfId="9169" priority="9163">
      <formula>H3168="Wärme/Kälte"</formula>
    </cfRule>
  </conditionalFormatting>
  <conditionalFormatting sqref="I3170">
    <cfRule type="expression" dxfId="9168" priority="9151">
      <formula>H3167=""</formula>
    </cfRule>
    <cfRule type="expression" dxfId="9167" priority="9162">
      <formula>H3167="Wärme/Kälte"</formula>
    </cfRule>
  </conditionalFormatting>
  <conditionalFormatting sqref="J3170">
    <cfRule type="expression" dxfId="9166" priority="9161">
      <formula>H3167="Wärme/Kälte"</formula>
    </cfRule>
  </conditionalFormatting>
  <conditionalFormatting sqref="K3170">
    <cfRule type="expression" dxfId="9165" priority="9160">
      <formula>H3167="Wärme/Kälte"</formula>
    </cfRule>
  </conditionalFormatting>
  <conditionalFormatting sqref="I3170">
    <cfRule type="expression" dxfId="9164" priority="9154">
      <formula>H3167="Strom"</formula>
    </cfRule>
    <cfRule type="expression" dxfId="9163" priority="9159">
      <formula>H3167="Erdgas"</formula>
    </cfRule>
  </conditionalFormatting>
  <conditionalFormatting sqref="J3170">
    <cfRule type="expression" dxfId="9162" priority="9153">
      <formula>H3167=""</formula>
    </cfRule>
    <cfRule type="expression" dxfId="9161" priority="9156">
      <formula>H3167="Strom"</formula>
    </cfRule>
    <cfRule type="expression" dxfId="9160" priority="9158">
      <formula>H3167="Erdgas"</formula>
    </cfRule>
  </conditionalFormatting>
  <conditionalFormatting sqref="K3170">
    <cfRule type="expression" dxfId="9159" priority="9152">
      <formula>H3167=""</formula>
    </cfRule>
    <cfRule type="expression" dxfId="9158" priority="9155">
      <formula>H3167="Strom"</formula>
    </cfRule>
    <cfRule type="expression" dxfId="9157" priority="9157">
      <formula>H3167="Erdgas"</formula>
    </cfRule>
  </conditionalFormatting>
  <conditionalFormatting sqref="I3179">
    <cfRule type="expression" dxfId="9156" priority="9150">
      <formula>H3176="Wärme/Kälte"</formula>
    </cfRule>
  </conditionalFormatting>
  <conditionalFormatting sqref="J3179">
    <cfRule type="expression" dxfId="9155" priority="9149">
      <formula>H3176="Wärme/Kälte"</formula>
    </cfRule>
  </conditionalFormatting>
  <conditionalFormatting sqref="K3179">
    <cfRule type="expression" dxfId="9154" priority="9148">
      <formula>H3176="Wärme/Kälte"</formula>
    </cfRule>
  </conditionalFormatting>
  <conditionalFormatting sqref="I3178">
    <cfRule type="expression" dxfId="9153" priority="9136">
      <formula>H3175=""</formula>
    </cfRule>
    <cfRule type="expression" dxfId="9152" priority="9147">
      <formula>H3175="Wärme/Kälte"</formula>
    </cfRule>
  </conditionalFormatting>
  <conditionalFormatting sqref="J3178">
    <cfRule type="expression" dxfId="9151" priority="9146">
      <formula>H3175="Wärme/Kälte"</formula>
    </cfRule>
  </conditionalFormatting>
  <conditionalFormatting sqref="K3178">
    <cfRule type="expression" dxfId="9150" priority="9145">
      <formula>H3175="Wärme/Kälte"</formula>
    </cfRule>
  </conditionalFormatting>
  <conditionalFormatting sqref="I3178">
    <cfRule type="expression" dxfId="9149" priority="9139">
      <formula>H3175="Strom"</formula>
    </cfRule>
    <cfRule type="expression" dxfId="9148" priority="9144">
      <formula>H3175="Erdgas"</formula>
    </cfRule>
  </conditionalFormatting>
  <conditionalFormatting sqref="J3178">
    <cfRule type="expression" dxfId="9147" priority="9138">
      <formula>H3175=""</formula>
    </cfRule>
    <cfRule type="expression" dxfId="9146" priority="9141">
      <formula>H3175="Strom"</formula>
    </cfRule>
    <cfRule type="expression" dxfId="9145" priority="9143">
      <formula>H3175="Erdgas"</formula>
    </cfRule>
  </conditionalFormatting>
  <conditionalFormatting sqref="K3178">
    <cfRule type="expression" dxfId="9144" priority="9137">
      <formula>H3175=""</formula>
    </cfRule>
    <cfRule type="expression" dxfId="9143" priority="9140">
      <formula>H3175="Strom"</formula>
    </cfRule>
    <cfRule type="expression" dxfId="9142" priority="9142">
      <formula>H3175="Erdgas"</formula>
    </cfRule>
  </conditionalFormatting>
  <conditionalFormatting sqref="I3187">
    <cfRule type="expression" dxfId="9141" priority="9135">
      <formula>H3184="Wärme/Kälte"</formula>
    </cfRule>
  </conditionalFormatting>
  <conditionalFormatting sqref="J3187">
    <cfRule type="expression" dxfId="9140" priority="9134">
      <formula>H3184="Wärme/Kälte"</formula>
    </cfRule>
  </conditionalFormatting>
  <conditionalFormatting sqref="K3187">
    <cfRule type="expression" dxfId="9139" priority="9133">
      <formula>H3184="Wärme/Kälte"</formula>
    </cfRule>
  </conditionalFormatting>
  <conditionalFormatting sqref="I3186">
    <cfRule type="expression" dxfId="9138" priority="9121">
      <formula>H3183=""</formula>
    </cfRule>
    <cfRule type="expression" dxfId="9137" priority="9132">
      <formula>H3183="Wärme/Kälte"</formula>
    </cfRule>
  </conditionalFormatting>
  <conditionalFormatting sqref="J3186">
    <cfRule type="expression" dxfId="9136" priority="9131">
      <formula>H3183="Wärme/Kälte"</formula>
    </cfRule>
  </conditionalFormatting>
  <conditionalFormatting sqref="K3186">
    <cfRule type="expression" dxfId="9135" priority="9130">
      <formula>H3183="Wärme/Kälte"</formula>
    </cfRule>
  </conditionalFormatting>
  <conditionalFormatting sqref="I3186">
    <cfRule type="expression" dxfId="9134" priority="9124">
      <formula>H3183="Strom"</formula>
    </cfRule>
    <cfRule type="expression" dxfId="9133" priority="9129">
      <formula>H3183="Erdgas"</formula>
    </cfRule>
  </conditionalFormatting>
  <conditionalFormatting sqref="J3186">
    <cfRule type="expression" dxfId="9132" priority="9123">
      <formula>H3183=""</formula>
    </cfRule>
    <cfRule type="expression" dxfId="9131" priority="9126">
      <formula>H3183="Strom"</formula>
    </cfRule>
    <cfRule type="expression" dxfId="9130" priority="9128">
      <formula>H3183="Erdgas"</formula>
    </cfRule>
  </conditionalFormatting>
  <conditionalFormatting sqref="K3186">
    <cfRule type="expression" dxfId="9129" priority="9122">
      <formula>H3183=""</formula>
    </cfRule>
    <cfRule type="expression" dxfId="9128" priority="9125">
      <formula>H3183="Strom"</formula>
    </cfRule>
    <cfRule type="expression" dxfId="9127" priority="9127">
      <formula>H3183="Erdgas"</formula>
    </cfRule>
  </conditionalFormatting>
  <conditionalFormatting sqref="I3195">
    <cfRule type="expression" dxfId="9126" priority="9120">
      <formula>H3192="Wärme/Kälte"</formula>
    </cfRule>
  </conditionalFormatting>
  <conditionalFormatting sqref="J3195">
    <cfRule type="expression" dxfId="9125" priority="9119">
      <formula>H3192="Wärme/Kälte"</formula>
    </cfRule>
  </conditionalFormatting>
  <conditionalFormatting sqref="K3195">
    <cfRule type="expression" dxfId="9124" priority="9118">
      <formula>H3192="Wärme/Kälte"</formula>
    </cfRule>
  </conditionalFormatting>
  <conditionalFormatting sqref="I3194">
    <cfRule type="expression" dxfId="9123" priority="9106">
      <formula>H3191=""</formula>
    </cfRule>
    <cfRule type="expression" dxfId="9122" priority="9117">
      <formula>H3191="Wärme/Kälte"</formula>
    </cfRule>
  </conditionalFormatting>
  <conditionalFormatting sqref="J3194">
    <cfRule type="expression" dxfId="9121" priority="9116">
      <formula>H3191="Wärme/Kälte"</formula>
    </cfRule>
  </conditionalFormatting>
  <conditionalFormatting sqref="K3194">
    <cfRule type="expression" dxfId="9120" priority="9115">
      <formula>H3191="Wärme/Kälte"</formula>
    </cfRule>
  </conditionalFormatting>
  <conditionalFormatting sqref="I3194">
    <cfRule type="expression" dxfId="9119" priority="9109">
      <formula>H3191="Strom"</formula>
    </cfRule>
    <cfRule type="expression" dxfId="9118" priority="9114">
      <formula>H3191="Erdgas"</formula>
    </cfRule>
  </conditionalFormatting>
  <conditionalFormatting sqref="J3194">
    <cfRule type="expression" dxfId="9117" priority="9108">
      <formula>H3191=""</formula>
    </cfRule>
    <cfRule type="expression" dxfId="9116" priority="9111">
      <formula>H3191="Strom"</formula>
    </cfRule>
    <cfRule type="expression" dxfId="9115" priority="9113">
      <formula>H3191="Erdgas"</formula>
    </cfRule>
  </conditionalFormatting>
  <conditionalFormatting sqref="K3194">
    <cfRule type="expression" dxfId="9114" priority="9107">
      <formula>H3191=""</formula>
    </cfRule>
    <cfRule type="expression" dxfId="9113" priority="9110">
      <formula>H3191="Strom"</formula>
    </cfRule>
    <cfRule type="expression" dxfId="9112" priority="9112">
      <formula>H3191="Erdgas"</formula>
    </cfRule>
  </conditionalFormatting>
  <conditionalFormatting sqref="I3203">
    <cfRule type="expression" dxfId="9111" priority="9105">
      <formula>H3200="Wärme/Kälte"</formula>
    </cfRule>
  </conditionalFormatting>
  <conditionalFormatting sqref="J3203">
    <cfRule type="expression" dxfId="9110" priority="9104">
      <formula>H3200="Wärme/Kälte"</formula>
    </cfRule>
  </conditionalFormatting>
  <conditionalFormatting sqref="K3203">
    <cfRule type="expression" dxfId="9109" priority="9103">
      <formula>H3200="Wärme/Kälte"</formula>
    </cfRule>
  </conditionalFormatting>
  <conditionalFormatting sqref="I3202">
    <cfRule type="expression" dxfId="9108" priority="9091">
      <formula>H3199=""</formula>
    </cfRule>
    <cfRule type="expression" dxfId="9107" priority="9102">
      <formula>H3199="Wärme/Kälte"</formula>
    </cfRule>
  </conditionalFormatting>
  <conditionalFormatting sqref="J3202">
    <cfRule type="expression" dxfId="9106" priority="9101">
      <formula>H3199="Wärme/Kälte"</formula>
    </cfRule>
  </conditionalFormatting>
  <conditionalFormatting sqref="K3202">
    <cfRule type="expression" dxfId="9105" priority="9100">
      <formula>H3199="Wärme/Kälte"</formula>
    </cfRule>
  </conditionalFormatting>
  <conditionalFormatting sqref="I3202">
    <cfRule type="expression" dxfId="9104" priority="9094">
      <formula>H3199="Strom"</formula>
    </cfRule>
    <cfRule type="expression" dxfId="9103" priority="9099">
      <formula>H3199="Erdgas"</formula>
    </cfRule>
  </conditionalFormatting>
  <conditionalFormatting sqref="J3202">
    <cfRule type="expression" dxfId="9102" priority="9093">
      <formula>H3199=""</formula>
    </cfRule>
    <cfRule type="expression" dxfId="9101" priority="9096">
      <formula>H3199="Strom"</formula>
    </cfRule>
    <cfRule type="expression" dxfId="9100" priority="9098">
      <formula>H3199="Erdgas"</formula>
    </cfRule>
  </conditionalFormatting>
  <conditionalFormatting sqref="K3202">
    <cfRule type="expression" dxfId="9099" priority="9092">
      <formula>H3199=""</formula>
    </cfRule>
    <cfRule type="expression" dxfId="9098" priority="9095">
      <formula>H3199="Strom"</formula>
    </cfRule>
    <cfRule type="expression" dxfId="9097" priority="9097">
      <formula>H3199="Erdgas"</formula>
    </cfRule>
  </conditionalFormatting>
  <conditionalFormatting sqref="I3211">
    <cfRule type="expression" dxfId="9096" priority="9090">
      <formula>H3208="Wärme/Kälte"</formula>
    </cfRule>
  </conditionalFormatting>
  <conditionalFormatting sqref="J3211">
    <cfRule type="expression" dxfId="9095" priority="9089">
      <formula>H3208="Wärme/Kälte"</formula>
    </cfRule>
  </conditionalFormatting>
  <conditionalFormatting sqref="K3211">
    <cfRule type="expression" dxfId="9094" priority="9088">
      <formula>H3208="Wärme/Kälte"</formula>
    </cfRule>
  </conditionalFormatting>
  <conditionalFormatting sqref="I3210">
    <cfRule type="expression" dxfId="9093" priority="9076">
      <formula>H3207=""</formula>
    </cfRule>
    <cfRule type="expression" dxfId="9092" priority="9087">
      <formula>H3207="Wärme/Kälte"</formula>
    </cfRule>
  </conditionalFormatting>
  <conditionalFormatting sqref="J3210">
    <cfRule type="expression" dxfId="9091" priority="9086">
      <formula>H3207="Wärme/Kälte"</formula>
    </cfRule>
  </conditionalFormatting>
  <conditionalFormatting sqref="K3210">
    <cfRule type="expression" dxfId="9090" priority="9085">
      <formula>H3207="Wärme/Kälte"</formula>
    </cfRule>
  </conditionalFormatting>
  <conditionalFormatting sqref="I3210">
    <cfRule type="expression" dxfId="9089" priority="9079">
      <formula>H3207="Strom"</formula>
    </cfRule>
    <cfRule type="expression" dxfId="9088" priority="9084">
      <formula>H3207="Erdgas"</formula>
    </cfRule>
  </conditionalFormatting>
  <conditionalFormatting sqref="J3210">
    <cfRule type="expression" dxfId="9087" priority="9078">
      <formula>H3207=""</formula>
    </cfRule>
    <cfRule type="expression" dxfId="9086" priority="9081">
      <formula>H3207="Strom"</formula>
    </cfRule>
    <cfRule type="expression" dxfId="9085" priority="9083">
      <formula>H3207="Erdgas"</formula>
    </cfRule>
  </conditionalFormatting>
  <conditionalFormatting sqref="K3210">
    <cfRule type="expression" dxfId="9084" priority="9077">
      <formula>H3207=""</formula>
    </cfRule>
    <cfRule type="expression" dxfId="9083" priority="9080">
      <formula>H3207="Strom"</formula>
    </cfRule>
    <cfRule type="expression" dxfId="9082" priority="9082">
      <formula>H3207="Erdgas"</formula>
    </cfRule>
  </conditionalFormatting>
  <conditionalFormatting sqref="I3219">
    <cfRule type="expression" dxfId="9081" priority="9075">
      <formula>H3216="Wärme/Kälte"</formula>
    </cfRule>
  </conditionalFormatting>
  <conditionalFormatting sqref="J3219">
    <cfRule type="expression" dxfId="9080" priority="9074">
      <formula>H3216="Wärme/Kälte"</formula>
    </cfRule>
  </conditionalFormatting>
  <conditionalFormatting sqref="K3219">
    <cfRule type="expression" dxfId="9079" priority="9073">
      <formula>H3216="Wärme/Kälte"</formula>
    </cfRule>
  </conditionalFormatting>
  <conditionalFormatting sqref="I3218">
    <cfRule type="expression" dxfId="9078" priority="9061">
      <formula>H3215=""</formula>
    </cfRule>
    <cfRule type="expression" dxfId="9077" priority="9072">
      <formula>H3215="Wärme/Kälte"</formula>
    </cfRule>
  </conditionalFormatting>
  <conditionalFormatting sqref="J3218">
    <cfRule type="expression" dxfId="9076" priority="9071">
      <formula>H3215="Wärme/Kälte"</formula>
    </cfRule>
  </conditionalFormatting>
  <conditionalFormatting sqref="K3218">
    <cfRule type="expression" dxfId="9075" priority="9070">
      <formula>H3215="Wärme/Kälte"</formula>
    </cfRule>
  </conditionalFormatting>
  <conditionalFormatting sqref="I3218">
    <cfRule type="expression" dxfId="9074" priority="9064">
      <formula>H3215="Strom"</formula>
    </cfRule>
    <cfRule type="expression" dxfId="9073" priority="9069">
      <formula>H3215="Erdgas"</formula>
    </cfRule>
  </conditionalFormatting>
  <conditionalFormatting sqref="J3218">
    <cfRule type="expression" dxfId="9072" priority="9063">
      <formula>H3215=""</formula>
    </cfRule>
    <cfRule type="expression" dxfId="9071" priority="9066">
      <formula>H3215="Strom"</formula>
    </cfRule>
    <cfRule type="expression" dxfId="9070" priority="9068">
      <formula>H3215="Erdgas"</formula>
    </cfRule>
  </conditionalFormatting>
  <conditionalFormatting sqref="K3218">
    <cfRule type="expression" dxfId="9069" priority="9062">
      <formula>H3215=""</formula>
    </cfRule>
    <cfRule type="expression" dxfId="9068" priority="9065">
      <formula>H3215="Strom"</formula>
    </cfRule>
    <cfRule type="expression" dxfId="9067" priority="9067">
      <formula>H3215="Erdgas"</formula>
    </cfRule>
  </conditionalFormatting>
  <conditionalFormatting sqref="I3227">
    <cfRule type="expression" dxfId="9066" priority="9060">
      <formula>H3224="Wärme/Kälte"</formula>
    </cfRule>
  </conditionalFormatting>
  <conditionalFormatting sqref="J3227">
    <cfRule type="expression" dxfId="9065" priority="9059">
      <formula>H3224="Wärme/Kälte"</formula>
    </cfRule>
  </conditionalFormatting>
  <conditionalFormatting sqref="K3227">
    <cfRule type="expression" dxfId="9064" priority="9058">
      <formula>H3224="Wärme/Kälte"</formula>
    </cfRule>
  </conditionalFormatting>
  <conditionalFormatting sqref="I3226">
    <cfRule type="expression" dxfId="9063" priority="9046">
      <formula>H3223=""</formula>
    </cfRule>
    <cfRule type="expression" dxfId="9062" priority="9057">
      <formula>H3223="Wärme/Kälte"</formula>
    </cfRule>
  </conditionalFormatting>
  <conditionalFormatting sqref="J3226">
    <cfRule type="expression" dxfId="9061" priority="9056">
      <formula>H3223="Wärme/Kälte"</formula>
    </cfRule>
  </conditionalFormatting>
  <conditionalFormatting sqref="K3226">
    <cfRule type="expression" dxfId="9060" priority="9055">
      <formula>H3223="Wärme/Kälte"</formula>
    </cfRule>
  </conditionalFormatting>
  <conditionalFormatting sqref="I3226">
    <cfRule type="expression" dxfId="9059" priority="9049">
      <formula>H3223="Strom"</formula>
    </cfRule>
    <cfRule type="expression" dxfId="9058" priority="9054">
      <formula>H3223="Erdgas"</formula>
    </cfRule>
  </conditionalFormatting>
  <conditionalFormatting sqref="J3226">
    <cfRule type="expression" dxfId="9057" priority="9048">
      <formula>H3223=""</formula>
    </cfRule>
    <cfRule type="expression" dxfId="9056" priority="9051">
      <formula>H3223="Strom"</formula>
    </cfRule>
    <cfRule type="expression" dxfId="9055" priority="9053">
      <formula>H3223="Erdgas"</formula>
    </cfRule>
  </conditionalFormatting>
  <conditionalFormatting sqref="K3226">
    <cfRule type="expression" dxfId="9054" priority="9047">
      <formula>H3223=""</formula>
    </cfRule>
    <cfRule type="expression" dxfId="9053" priority="9050">
      <formula>H3223="Strom"</formula>
    </cfRule>
    <cfRule type="expression" dxfId="9052" priority="9052">
      <formula>H3223="Erdgas"</formula>
    </cfRule>
  </conditionalFormatting>
  <conditionalFormatting sqref="I3235">
    <cfRule type="expression" dxfId="9051" priority="9045">
      <formula>H3232="Wärme/Kälte"</formula>
    </cfRule>
  </conditionalFormatting>
  <conditionalFormatting sqref="J3235">
    <cfRule type="expression" dxfId="9050" priority="9044">
      <formula>H3232="Wärme/Kälte"</formula>
    </cfRule>
  </conditionalFormatting>
  <conditionalFormatting sqref="K3235">
    <cfRule type="expression" dxfId="9049" priority="9043">
      <formula>H3232="Wärme/Kälte"</formula>
    </cfRule>
  </conditionalFormatting>
  <conditionalFormatting sqref="I3234">
    <cfRule type="expression" dxfId="9048" priority="9031">
      <formula>H3231=""</formula>
    </cfRule>
    <cfRule type="expression" dxfId="9047" priority="9042">
      <formula>H3231="Wärme/Kälte"</formula>
    </cfRule>
  </conditionalFormatting>
  <conditionalFormatting sqref="J3234">
    <cfRule type="expression" dxfId="9046" priority="9041">
      <formula>H3231="Wärme/Kälte"</formula>
    </cfRule>
  </conditionalFormatting>
  <conditionalFormatting sqref="K3234">
    <cfRule type="expression" dxfId="9045" priority="9040">
      <formula>H3231="Wärme/Kälte"</formula>
    </cfRule>
  </conditionalFormatting>
  <conditionalFormatting sqref="I3234">
    <cfRule type="expression" dxfId="9044" priority="9034">
      <formula>H3231="Strom"</formula>
    </cfRule>
    <cfRule type="expression" dxfId="9043" priority="9039">
      <formula>H3231="Erdgas"</formula>
    </cfRule>
  </conditionalFormatting>
  <conditionalFormatting sqref="J3234">
    <cfRule type="expression" dxfId="9042" priority="9033">
      <formula>H3231=""</formula>
    </cfRule>
    <cfRule type="expression" dxfId="9041" priority="9036">
      <formula>H3231="Strom"</formula>
    </cfRule>
    <cfRule type="expression" dxfId="9040" priority="9038">
      <formula>H3231="Erdgas"</formula>
    </cfRule>
  </conditionalFormatting>
  <conditionalFormatting sqref="K3234">
    <cfRule type="expression" dxfId="9039" priority="9032">
      <formula>H3231=""</formula>
    </cfRule>
    <cfRule type="expression" dxfId="9038" priority="9035">
      <formula>H3231="Strom"</formula>
    </cfRule>
    <cfRule type="expression" dxfId="9037" priority="9037">
      <formula>H3231="Erdgas"</formula>
    </cfRule>
  </conditionalFormatting>
  <conditionalFormatting sqref="I3243">
    <cfRule type="expression" dxfId="9036" priority="9030">
      <formula>H3240="Wärme/Kälte"</formula>
    </cfRule>
  </conditionalFormatting>
  <conditionalFormatting sqref="J3243">
    <cfRule type="expression" dxfId="9035" priority="9029">
      <formula>H3240="Wärme/Kälte"</formula>
    </cfRule>
  </conditionalFormatting>
  <conditionalFormatting sqref="K3243">
    <cfRule type="expression" dxfId="9034" priority="9028">
      <formula>H3240="Wärme/Kälte"</formula>
    </cfRule>
  </conditionalFormatting>
  <conditionalFormatting sqref="I3242">
    <cfRule type="expression" dxfId="9033" priority="9016">
      <formula>H3239=""</formula>
    </cfRule>
    <cfRule type="expression" dxfId="9032" priority="9027">
      <formula>H3239="Wärme/Kälte"</formula>
    </cfRule>
  </conditionalFormatting>
  <conditionalFormatting sqref="J3242">
    <cfRule type="expression" dxfId="9031" priority="9026">
      <formula>H3239="Wärme/Kälte"</formula>
    </cfRule>
  </conditionalFormatting>
  <conditionalFormatting sqref="K3242">
    <cfRule type="expression" dxfId="9030" priority="9025">
      <formula>H3239="Wärme/Kälte"</formula>
    </cfRule>
  </conditionalFormatting>
  <conditionalFormatting sqref="I3242">
    <cfRule type="expression" dxfId="9029" priority="9019">
      <formula>H3239="Strom"</formula>
    </cfRule>
    <cfRule type="expression" dxfId="9028" priority="9024">
      <formula>H3239="Erdgas"</formula>
    </cfRule>
  </conditionalFormatting>
  <conditionalFormatting sqref="J3242">
    <cfRule type="expression" dxfId="9027" priority="9018">
      <formula>H3239=""</formula>
    </cfRule>
    <cfRule type="expression" dxfId="9026" priority="9021">
      <formula>H3239="Strom"</formula>
    </cfRule>
    <cfRule type="expression" dxfId="9025" priority="9023">
      <formula>H3239="Erdgas"</formula>
    </cfRule>
  </conditionalFormatting>
  <conditionalFormatting sqref="K3242">
    <cfRule type="expression" dxfId="9024" priority="9017">
      <formula>H3239=""</formula>
    </cfRule>
    <cfRule type="expression" dxfId="9023" priority="9020">
      <formula>H3239="Strom"</formula>
    </cfRule>
    <cfRule type="expression" dxfId="9022" priority="9022">
      <formula>H3239="Erdgas"</formula>
    </cfRule>
  </conditionalFormatting>
  <conditionalFormatting sqref="I3251">
    <cfRule type="expression" dxfId="9021" priority="9015">
      <formula>H3248="Wärme/Kälte"</formula>
    </cfRule>
  </conditionalFormatting>
  <conditionalFormatting sqref="J3251">
    <cfRule type="expression" dxfId="9020" priority="9014">
      <formula>H3248="Wärme/Kälte"</formula>
    </cfRule>
  </conditionalFormatting>
  <conditionalFormatting sqref="K3251">
    <cfRule type="expression" dxfId="9019" priority="9013">
      <formula>H3248="Wärme/Kälte"</formula>
    </cfRule>
  </conditionalFormatting>
  <conditionalFormatting sqref="I3250">
    <cfRule type="expression" dxfId="9018" priority="9001">
      <formula>H3247=""</formula>
    </cfRule>
    <cfRule type="expression" dxfId="9017" priority="9012">
      <formula>H3247="Wärme/Kälte"</formula>
    </cfRule>
  </conditionalFormatting>
  <conditionalFormatting sqref="J3250">
    <cfRule type="expression" dxfId="9016" priority="9011">
      <formula>H3247="Wärme/Kälte"</formula>
    </cfRule>
  </conditionalFormatting>
  <conditionalFormatting sqref="K3250">
    <cfRule type="expression" dxfId="9015" priority="9010">
      <formula>H3247="Wärme/Kälte"</formula>
    </cfRule>
  </conditionalFormatting>
  <conditionalFormatting sqref="I3250">
    <cfRule type="expression" dxfId="9014" priority="9004">
      <formula>H3247="Strom"</formula>
    </cfRule>
    <cfRule type="expression" dxfId="9013" priority="9009">
      <formula>H3247="Erdgas"</formula>
    </cfRule>
  </conditionalFormatting>
  <conditionalFormatting sqref="J3250">
    <cfRule type="expression" dxfId="9012" priority="9003">
      <formula>H3247=""</formula>
    </cfRule>
    <cfRule type="expression" dxfId="9011" priority="9006">
      <formula>H3247="Strom"</formula>
    </cfRule>
    <cfRule type="expression" dxfId="9010" priority="9008">
      <formula>H3247="Erdgas"</formula>
    </cfRule>
  </conditionalFormatting>
  <conditionalFormatting sqref="K3250">
    <cfRule type="expression" dxfId="9009" priority="9002">
      <formula>H3247=""</formula>
    </cfRule>
    <cfRule type="expression" dxfId="9008" priority="9005">
      <formula>H3247="Strom"</formula>
    </cfRule>
    <cfRule type="expression" dxfId="9007" priority="9007">
      <formula>H3247="Erdgas"</formula>
    </cfRule>
  </conditionalFormatting>
  <conditionalFormatting sqref="I3259">
    <cfRule type="expression" dxfId="9006" priority="9000">
      <formula>H3256="Wärme/Kälte"</formula>
    </cfRule>
  </conditionalFormatting>
  <conditionalFormatting sqref="J3259">
    <cfRule type="expression" dxfId="9005" priority="8999">
      <formula>H3256="Wärme/Kälte"</formula>
    </cfRule>
  </conditionalFormatting>
  <conditionalFormatting sqref="K3259">
    <cfRule type="expression" dxfId="9004" priority="8998">
      <formula>H3256="Wärme/Kälte"</formula>
    </cfRule>
  </conditionalFormatting>
  <conditionalFormatting sqref="I3258">
    <cfRule type="expression" dxfId="9003" priority="8986">
      <formula>H3255=""</formula>
    </cfRule>
    <cfRule type="expression" dxfId="9002" priority="8997">
      <formula>H3255="Wärme/Kälte"</formula>
    </cfRule>
  </conditionalFormatting>
  <conditionalFormatting sqref="J3258">
    <cfRule type="expression" dxfId="9001" priority="8996">
      <formula>H3255="Wärme/Kälte"</formula>
    </cfRule>
  </conditionalFormatting>
  <conditionalFormatting sqref="K3258">
    <cfRule type="expression" dxfId="9000" priority="8995">
      <formula>H3255="Wärme/Kälte"</formula>
    </cfRule>
  </conditionalFormatting>
  <conditionalFormatting sqref="I3258">
    <cfRule type="expression" dxfId="8999" priority="8989">
      <formula>H3255="Strom"</formula>
    </cfRule>
    <cfRule type="expression" dxfId="8998" priority="8994">
      <formula>H3255="Erdgas"</formula>
    </cfRule>
  </conditionalFormatting>
  <conditionalFormatting sqref="J3258">
    <cfRule type="expression" dxfId="8997" priority="8988">
      <formula>H3255=""</formula>
    </cfRule>
    <cfRule type="expression" dxfId="8996" priority="8991">
      <formula>H3255="Strom"</formula>
    </cfRule>
    <cfRule type="expression" dxfId="8995" priority="8993">
      <formula>H3255="Erdgas"</formula>
    </cfRule>
  </conditionalFormatting>
  <conditionalFormatting sqref="K3258">
    <cfRule type="expression" dxfId="8994" priority="8987">
      <formula>H3255=""</formula>
    </cfRule>
    <cfRule type="expression" dxfId="8993" priority="8990">
      <formula>H3255="Strom"</formula>
    </cfRule>
    <cfRule type="expression" dxfId="8992" priority="8992">
      <formula>H3255="Erdgas"</formula>
    </cfRule>
  </conditionalFormatting>
  <conditionalFormatting sqref="I3267">
    <cfRule type="expression" dxfId="8991" priority="8985">
      <formula>H3264="Wärme/Kälte"</formula>
    </cfRule>
  </conditionalFormatting>
  <conditionalFormatting sqref="J3267">
    <cfRule type="expression" dxfId="8990" priority="8984">
      <formula>H3264="Wärme/Kälte"</formula>
    </cfRule>
  </conditionalFormatting>
  <conditionalFormatting sqref="K3267">
    <cfRule type="expression" dxfId="8989" priority="8983">
      <formula>H3264="Wärme/Kälte"</formula>
    </cfRule>
  </conditionalFormatting>
  <conditionalFormatting sqref="I3266">
    <cfRule type="expression" dxfId="8988" priority="8971">
      <formula>H3263=""</formula>
    </cfRule>
    <cfRule type="expression" dxfId="8987" priority="8982">
      <formula>H3263="Wärme/Kälte"</formula>
    </cfRule>
  </conditionalFormatting>
  <conditionalFormatting sqref="J3266">
    <cfRule type="expression" dxfId="8986" priority="8981">
      <formula>H3263="Wärme/Kälte"</formula>
    </cfRule>
  </conditionalFormatting>
  <conditionalFormatting sqref="K3266">
    <cfRule type="expression" dxfId="8985" priority="8980">
      <formula>H3263="Wärme/Kälte"</formula>
    </cfRule>
  </conditionalFormatting>
  <conditionalFormatting sqref="I3266">
    <cfRule type="expression" dxfId="8984" priority="8974">
      <formula>H3263="Strom"</formula>
    </cfRule>
    <cfRule type="expression" dxfId="8983" priority="8979">
      <formula>H3263="Erdgas"</formula>
    </cfRule>
  </conditionalFormatting>
  <conditionalFormatting sqref="J3266">
    <cfRule type="expression" dxfId="8982" priority="8973">
      <formula>H3263=""</formula>
    </cfRule>
    <cfRule type="expression" dxfId="8981" priority="8976">
      <formula>H3263="Strom"</formula>
    </cfRule>
    <cfRule type="expression" dxfId="8980" priority="8978">
      <formula>H3263="Erdgas"</formula>
    </cfRule>
  </conditionalFormatting>
  <conditionalFormatting sqref="K3266">
    <cfRule type="expression" dxfId="8979" priority="8972">
      <formula>H3263=""</formula>
    </cfRule>
    <cfRule type="expression" dxfId="8978" priority="8975">
      <formula>H3263="Strom"</formula>
    </cfRule>
    <cfRule type="expression" dxfId="8977" priority="8977">
      <formula>H3263="Erdgas"</formula>
    </cfRule>
  </conditionalFormatting>
  <conditionalFormatting sqref="I3275">
    <cfRule type="expression" dxfId="8976" priority="8970">
      <formula>H3272="Wärme/Kälte"</formula>
    </cfRule>
  </conditionalFormatting>
  <conditionalFormatting sqref="J3275">
    <cfRule type="expression" dxfId="8975" priority="8969">
      <formula>H3272="Wärme/Kälte"</formula>
    </cfRule>
  </conditionalFormatting>
  <conditionalFormatting sqref="K3275">
    <cfRule type="expression" dxfId="8974" priority="8968">
      <formula>H3272="Wärme/Kälte"</formula>
    </cfRule>
  </conditionalFormatting>
  <conditionalFormatting sqref="I3274">
    <cfRule type="expression" dxfId="8973" priority="8956">
      <formula>H3271=""</formula>
    </cfRule>
    <cfRule type="expression" dxfId="8972" priority="8967">
      <formula>H3271="Wärme/Kälte"</formula>
    </cfRule>
  </conditionalFormatting>
  <conditionalFormatting sqref="J3274">
    <cfRule type="expression" dxfId="8971" priority="8966">
      <formula>H3271="Wärme/Kälte"</formula>
    </cfRule>
  </conditionalFormatting>
  <conditionalFormatting sqref="K3274">
    <cfRule type="expression" dxfId="8970" priority="8965">
      <formula>H3271="Wärme/Kälte"</formula>
    </cfRule>
  </conditionalFormatting>
  <conditionalFormatting sqref="I3274">
    <cfRule type="expression" dxfId="8969" priority="8959">
      <formula>H3271="Strom"</formula>
    </cfRule>
    <cfRule type="expression" dxfId="8968" priority="8964">
      <formula>H3271="Erdgas"</formula>
    </cfRule>
  </conditionalFormatting>
  <conditionalFormatting sqref="J3274">
    <cfRule type="expression" dxfId="8967" priority="8958">
      <formula>H3271=""</formula>
    </cfRule>
    <cfRule type="expression" dxfId="8966" priority="8961">
      <formula>H3271="Strom"</formula>
    </cfRule>
    <cfRule type="expression" dxfId="8965" priority="8963">
      <formula>H3271="Erdgas"</formula>
    </cfRule>
  </conditionalFormatting>
  <conditionalFormatting sqref="K3274">
    <cfRule type="expression" dxfId="8964" priority="8957">
      <formula>H3271=""</formula>
    </cfRule>
    <cfRule type="expression" dxfId="8963" priority="8960">
      <formula>H3271="Strom"</formula>
    </cfRule>
    <cfRule type="expression" dxfId="8962" priority="8962">
      <formula>H3271="Erdgas"</formula>
    </cfRule>
  </conditionalFormatting>
  <conditionalFormatting sqref="I3283">
    <cfRule type="expression" dxfId="8961" priority="8955">
      <formula>H3280="Wärme/Kälte"</formula>
    </cfRule>
  </conditionalFormatting>
  <conditionalFormatting sqref="J3283">
    <cfRule type="expression" dxfId="8960" priority="8954">
      <formula>H3280="Wärme/Kälte"</formula>
    </cfRule>
  </conditionalFormatting>
  <conditionalFormatting sqref="K3283">
    <cfRule type="expression" dxfId="8959" priority="8953">
      <formula>H3280="Wärme/Kälte"</formula>
    </cfRule>
  </conditionalFormatting>
  <conditionalFormatting sqref="I3282">
    <cfRule type="expression" dxfId="8958" priority="8941">
      <formula>H3279=""</formula>
    </cfRule>
    <cfRule type="expression" dxfId="8957" priority="8952">
      <formula>H3279="Wärme/Kälte"</formula>
    </cfRule>
  </conditionalFormatting>
  <conditionalFormatting sqref="J3282">
    <cfRule type="expression" dxfId="8956" priority="8951">
      <formula>H3279="Wärme/Kälte"</formula>
    </cfRule>
  </conditionalFormatting>
  <conditionalFormatting sqref="K3282">
    <cfRule type="expression" dxfId="8955" priority="8950">
      <formula>H3279="Wärme/Kälte"</formula>
    </cfRule>
  </conditionalFormatting>
  <conditionalFormatting sqref="I3282">
    <cfRule type="expression" dxfId="8954" priority="8944">
      <formula>H3279="Strom"</formula>
    </cfRule>
    <cfRule type="expression" dxfId="8953" priority="8949">
      <formula>H3279="Erdgas"</formula>
    </cfRule>
  </conditionalFormatting>
  <conditionalFormatting sqref="J3282">
    <cfRule type="expression" dxfId="8952" priority="8943">
      <formula>H3279=""</formula>
    </cfRule>
    <cfRule type="expression" dxfId="8951" priority="8946">
      <formula>H3279="Strom"</formula>
    </cfRule>
    <cfRule type="expression" dxfId="8950" priority="8948">
      <formula>H3279="Erdgas"</formula>
    </cfRule>
  </conditionalFormatting>
  <conditionalFormatting sqref="K3282">
    <cfRule type="expression" dxfId="8949" priority="8942">
      <formula>H3279=""</formula>
    </cfRule>
    <cfRule type="expression" dxfId="8948" priority="8945">
      <formula>H3279="Strom"</formula>
    </cfRule>
    <cfRule type="expression" dxfId="8947" priority="8947">
      <formula>H3279="Erdgas"</formula>
    </cfRule>
  </conditionalFormatting>
  <conditionalFormatting sqref="I3291">
    <cfRule type="expression" dxfId="8946" priority="8940">
      <formula>H3288="Wärme/Kälte"</formula>
    </cfRule>
  </conditionalFormatting>
  <conditionalFormatting sqref="J3291">
    <cfRule type="expression" dxfId="8945" priority="8939">
      <formula>H3288="Wärme/Kälte"</formula>
    </cfRule>
  </conditionalFormatting>
  <conditionalFormatting sqref="K3291">
    <cfRule type="expression" dxfId="8944" priority="8938">
      <formula>H3288="Wärme/Kälte"</formula>
    </cfRule>
  </conditionalFormatting>
  <conditionalFormatting sqref="I3290">
    <cfRule type="expression" dxfId="8943" priority="8926">
      <formula>H3287=""</formula>
    </cfRule>
    <cfRule type="expression" dxfId="8942" priority="8937">
      <formula>H3287="Wärme/Kälte"</formula>
    </cfRule>
  </conditionalFormatting>
  <conditionalFormatting sqref="J3290">
    <cfRule type="expression" dxfId="8941" priority="8936">
      <formula>H3287="Wärme/Kälte"</formula>
    </cfRule>
  </conditionalFormatting>
  <conditionalFormatting sqref="K3290">
    <cfRule type="expression" dxfId="8940" priority="8935">
      <formula>H3287="Wärme/Kälte"</formula>
    </cfRule>
  </conditionalFormatting>
  <conditionalFormatting sqref="I3290">
    <cfRule type="expression" dxfId="8939" priority="8929">
      <formula>H3287="Strom"</formula>
    </cfRule>
    <cfRule type="expression" dxfId="8938" priority="8934">
      <formula>H3287="Erdgas"</formula>
    </cfRule>
  </conditionalFormatting>
  <conditionalFormatting sqref="J3290">
    <cfRule type="expression" dxfId="8937" priority="8928">
      <formula>H3287=""</formula>
    </cfRule>
    <cfRule type="expression" dxfId="8936" priority="8931">
      <formula>H3287="Strom"</formula>
    </cfRule>
    <cfRule type="expression" dxfId="8935" priority="8933">
      <formula>H3287="Erdgas"</formula>
    </cfRule>
  </conditionalFormatting>
  <conditionalFormatting sqref="K3290">
    <cfRule type="expression" dxfId="8934" priority="8927">
      <formula>H3287=""</formula>
    </cfRule>
    <cfRule type="expression" dxfId="8933" priority="8930">
      <formula>H3287="Strom"</formula>
    </cfRule>
    <cfRule type="expression" dxfId="8932" priority="8932">
      <formula>H3287="Erdgas"</formula>
    </cfRule>
  </conditionalFormatting>
  <conditionalFormatting sqref="I3299">
    <cfRule type="expression" dxfId="8931" priority="8925">
      <formula>H3296="Wärme/Kälte"</formula>
    </cfRule>
  </conditionalFormatting>
  <conditionalFormatting sqref="J3299">
    <cfRule type="expression" dxfId="8930" priority="8924">
      <formula>H3296="Wärme/Kälte"</formula>
    </cfRule>
  </conditionalFormatting>
  <conditionalFormatting sqref="K3299">
    <cfRule type="expression" dxfId="8929" priority="8923">
      <formula>H3296="Wärme/Kälte"</formula>
    </cfRule>
  </conditionalFormatting>
  <conditionalFormatting sqref="I3298">
    <cfRule type="expression" dxfId="8928" priority="8911">
      <formula>H3295=""</formula>
    </cfRule>
    <cfRule type="expression" dxfId="8927" priority="8922">
      <formula>H3295="Wärme/Kälte"</formula>
    </cfRule>
  </conditionalFormatting>
  <conditionalFormatting sqref="J3298">
    <cfRule type="expression" dxfId="8926" priority="8921">
      <formula>H3295="Wärme/Kälte"</formula>
    </cfRule>
  </conditionalFormatting>
  <conditionalFormatting sqref="K3298">
    <cfRule type="expression" dxfId="8925" priority="8920">
      <formula>H3295="Wärme/Kälte"</formula>
    </cfRule>
  </conditionalFormatting>
  <conditionalFormatting sqref="I3298">
    <cfRule type="expression" dxfId="8924" priority="8914">
      <formula>H3295="Strom"</formula>
    </cfRule>
    <cfRule type="expression" dxfId="8923" priority="8919">
      <formula>H3295="Erdgas"</formula>
    </cfRule>
  </conditionalFormatting>
  <conditionalFormatting sqref="J3298">
    <cfRule type="expression" dxfId="8922" priority="8913">
      <formula>H3295=""</formula>
    </cfRule>
    <cfRule type="expression" dxfId="8921" priority="8916">
      <formula>H3295="Strom"</formula>
    </cfRule>
    <cfRule type="expression" dxfId="8920" priority="8918">
      <formula>H3295="Erdgas"</formula>
    </cfRule>
  </conditionalFormatting>
  <conditionalFormatting sqref="K3298">
    <cfRule type="expression" dxfId="8919" priority="8912">
      <formula>H3295=""</formula>
    </cfRule>
    <cfRule type="expression" dxfId="8918" priority="8915">
      <formula>H3295="Strom"</formula>
    </cfRule>
    <cfRule type="expression" dxfId="8917" priority="8917">
      <formula>H3295="Erdgas"</formula>
    </cfRule>
  </conditionalFormatting>
  <conditionalFormatting sqref="I3307">
    <cfRule type="expression" dxfId="8916" priority="8910">
      <formula>H3304="Wärme/Kälte"</formula>
    </cfRule>
  </conditionalFormatting>
  <conditionalFormatting sqref="J3307">
    <cfRule type="expression" dxfId="8915" priority="8909">
      <formula>H3304="Wärme/Kälte"</formula>
    </cfRule>
  </conditionalFormatting>
  <conditionalFormatting sqref="K3307">
    <cfRule type="expression" dxfId="8914" priority="8908">
      <formula>H3304="Wärme/Kälte"</formula>
    </cfRule>
  </conditionalFormatting>
  <conditionalFormatting sqref="I3306">
    <cfRule type="expression" dxfId="8913" priority="8896">
      <formula>H3303=""</formula>
    </cfRule>
    <cfRule type="expression" dxfId="8912" priority="8907">
      <formula>H3303="Wärme/Kälte"</formula>
    </cfRule>
  </conditionalFormatting>
  <conditionalFormatting sqref="J3306">
    <cfRule type="expression" dxfId="8911" priority="8906">
      <formula>H3303="Wärme/Kälte"</formula>
    </cfRule>
  </conditionalFormatting>
  <conditionalFormatting sqref="K3306">
    <cfRule type="expression" dxfId="8910" priority="8905">
      <formula>H3303="Wärme/Kälte"</formula>
    </cfRule>
  </conditionalFormatting>
  <conditionalFormatting sqref="I3306">
    <cfRule type="expression" dxfId="8909" priority="8899">
      <formula>H3303="Strom"</formula>
    </cfRule>
    <cfRule type="expression" dxfId="8908" priority="8904">
      <formula>H3303="Erdgas"</formula>
    </cfRule>
  </conditionalFormatting>
  <conditionalFormatting sqref="J3306">
    <cfRule type="expression" dxfId="8907" priority="8898">
      <formula>H3303=""</formula>
    </cfRule>
    <cfRule type="expression" dxfId="8906" priority="8901">
      <formula>H3303="Strom"</formula>
    </cfRule>
    <cfRule type="expression" dxfId="8905" priority="8903">
      <formula>H3303="Erdgas"</formula>
    </cfRule>
  </conditionalFormatting>
  <conditionalFormatting sqref="K3306">
    <cfRule type="expression" dxfId="8904" priority="8897">
      <formula>H3303=""</formula>
    </cfRule>
    <cfRule type="expression" dxfId="8903" priority="8900">
      <formula>H3303="Strom"</formula>
    </cfRule>
    <cfRule type="expression" dxfId="8902" priority="8902">
      <formula>H3303="Erdgas"</formula>
    </cfRule>
  </conditionalFormatting>
  <conditionalFormatting sqref="I3315">
    <cfRule type="expression" dxfId="8901" priority="8895">
      <formula>H3312="Wärme/Kälte"</formula>
    </cfRule>
  </conditionalFormatting>
  <conditionalFormatting sqref="J3315">
    <cfRule type="expression" dxfId="8900" priority="8894">
      <formula>H3312="Wärme/Kälte"</formula>
    </cfRule>
  </conditionalFormatting>
  <conditionalFormatting sqref="K3315">
    <cfRule type="expression" dxfId="8899" priority="8893">
      <formula>H3312="Wärme/Kälte"</formula>
    </cfRule>
  </conditionalFormatting>
  <conditionalFormatting sqref="I3314">
    <cfRule type="expression" dxfId="8898" priority="8881">
      <formula>H3311=""</formula>
    </cfRule>
    <cfRule type="expression" dxfId="8897" priority="8892">
      <formula>H3311="Wärme/Kälte"</formula>
    </cfRule>
  </conditionalFormatting>
  <conditionalFormatting sqref="J3314">
    <cfRule type="expression" dxfId="8896" priority="8891">
      <formula>H3311="Wärme/Kälte"</formula>
    </cfRule>
  </conditionalFormatting>
  <conditionalFormatting sqref="K3314">
    <cfRule type="expression" dxfId="8895" priority="8890">
      <formula>H3311="Wärme/Kälte"</formula>
    </cfRule>
  </conditionalFormatting>
  <conditionalFormatting sqref="I3314">
    <cfRule type="expression" dxfId="8894" priority="8884">
      <formula>H3311="Strom"</formula>
    </cfRule>
    <cfRule type="expression" dxfId="8893" priority="8889">
      <formula>H3311="Erdgas"</formula>
    </cfRule>
  </conditionalFormatting>
  <conditionalFormatting sqref="J3314">
    <cfRule type="expression" dxfId="8892" priority="8883">
      <formula>H3311=""</formula>
    </cfRule>
    <cfRule type="expression" dxfId="8891" priority="8886">
      <formula>H3311="Strom"</formula>
    </cfRule>
    <cfRule type="expression" dxfId="8890" priority="8888">
      <formula>H3311="Erdgas"</formula>
    </cfRule>
  </conditionalFormatting>
  <conditionalFormatting sqref="K3314">
    <cfRule type="expression" dxfId="8889" priority="8882">
      <formula>H3311=""</formula>
    </cfRule>
    <cfRule type="expression" dxfId="8888" priority="8885">
      <formula>H3311="Strom"</formula>
    </cfRule>
    <cfRule type="expression" dxfId="8887" priority="8887">
      <formula>H3311="Erdgas"</formula>
    </cfRule>
  </conditionalFormatting>
  <conditionalFormatting sqref="I3323">
    <cfRule type="expression" dxfId="8886" priority="8880">
      <formula>H3320="Wärme/Kälte"</formula>
    </cfRule>
  </conditionalFormatting>
  <conditionalFormatting sqref="J3323">
    <cfRule type="expression" dxfId="8885" priority="8879">
      <formula>H3320="Wärme/Kälte"</formula>
    </cfRule>
  </conditionalFormatting>
  <conditionalFormatting sqref="K3323">
    <cfRule type="expression" dxfId="8884" priority="8878">
      <formula>H3320="Wärme/Kälte"</formula>
    </cfRule>
  </conditionalFormatting>
  <conditionalFormatting sqref="I3322">
    <cfRule type="expression" dxfId="8883" priority="8866">
      <formula>H3319=""</formula>
    </cfRule>
    <cfRule type="expression" dxfId="8882" priority="8877">
      <formula>H3319="Wärme/Kälte"</formula>
    </cfRule>
  </conditionalFormatting>
  <conditionalFormatting sqref="J3322">
    <cfRule type="expression" dxfId="8881" priority="8876">
      <formula>H3319="Wärme/Kälte"</formula>
    </cfRule>
  </conditionalFormatting>
  <conditionalFormatting sqref="K3322">
    <cfRule type="expression" dxfId="8880" priority="8875">
      <formula>H3319="Wärme/Kälte"</formula>
    </cfRule>
  </conditionalFormatting>
  <conditionalFormatting sqref="I3322">
    <cfRule type="expression" dxfId="8879" priority="8869">
      <formula>H3319="Strom"</formula>
    </cfRule>
    <cfRule type="expression" dxfId="8878" priority="8874">
      <formula>H3319="Erdgas"</formula>
    </cfRule>
  </conditionalFormatting>
  <conditionalFormatting sqref="J3322">
    <cfRule type="expression" dxfId="8877" priority="8868">
      <formula>H3319=""</formula>
    </cfRule>
    <cfRule type="expression" dxfId="8876" priority="8871">
      <formula>H3319="Strom"</formula>
    </cfRule>
    <cfRule type="expression" dxfId="8875" priority="8873">
      <formula>H3319="Erdgas"</formula>
    </cfRule>
  </conditionalFormatting>
  <conditionalFormatting sqref="K3322">
    <cfRule type="expression" dxfId="8874" priority="8867">
      <formula>H3319=""</formula>
    </cfRule>
    <cfRule type="expression" dxfId="8873" priority="8870">
      <formula>H3319="Strom"</formula>
    </cfRule>
    <cfRule type="expression" dxfId="8872" priority="8872">
      <formula>H3319="Erdgas"</formula>
    </cfRule>
  </conditionalFormatting>
  <conditionalFormatting sqref="I3331">
    <cfRule type="expression" dxfId="8871" priority="8865">
      <formula>H3328="Wärme/Kälte"</formula>
    </cfRule>
  </conditionalFormatting>
  <conditionalFormatting sqref="J3331">
    <cfRule type="expression" dxfId="8870" priority="8864">
      <formula>H3328="Wärme/Kälte"</formula>
    </cfRule>
  </conditionalFormatting>
  <conditionalFormatting sqref="K3331">
    <cfRule type="expression" dxfId="8869" priority="8863">
      <formula>H3328="Wärme/Kälte"</formula>
    </cfRule>
  </conditionalFormatting>
  <conditionalFormatting sqref="I3330">
    <cfRule type="expression" dxfId="8868" priority="8851">
      <formula>H3327=""</formula>
    </cfRule>
    <cfRule type="expression" dxfId="8867" priority="8862">
      <formula>H3327="Wärme/Kälte"</formula>
    </cfRule>
  </conditionalFormatting>
  <conditionalFormatting sqref="J3330">
    <cfRule type="expression" dxfId="8866" priority="8861">
      <formula>H3327="Wärme/Kälte"</formula>
    </cfRule>
  </conditionalFormatting>
  <conditionalFormatting sqref="K3330">
    <cfRule type="expression" dxfId="8865" priority="8860">
      <formula>H3327="Wärme/Kälte"</formula>
    </cfRule>
  </conditionalFormatting>
  <conditionalFormatting sqref="I3330">
    <cfRule type="expression" dxfId="8864" priority="8854">
      <formula>H3327="Strom"</formula>
    </cfRule>
    <cfRule type="expression" dxfId="8863" priority="8859">
      <formula>H3327="Erdgas"</formula>
    </cfRule>
  </conditionalFormatting>
  <conditionalFormatting sqref="J3330">
    <cfRule type="expression" dxfId="8862" priority="8853">
      <formula>H3327=""</formula>
    </cfRule>
    <cfRule type="expression" dxfId="8861" priority="8856">
      <formula>H3327="Strom"</formula>
    </cfRule>
    <cfRule type="expression" dxfId="8860" priority="8858">
      <formula>H3327="Erdgas"</formula>
    </cfRule>
  </conditionalFormatting>
  <conditionalFormatting sqref="K3330">
    <cfRule type="expression" dxfId="8859" priority="8852">
      <formula>H3327=""</formula>
    </cfRule>
    <cfRule type="expression" dxfId="8858" priority="8855">
      <formula>H3327="Strom"</formula>
    </cfRule>
    <cfRule type="expression" dxfId="8857" priority="8857">
      <formula>H3327="Erdgas"</formula>
    </cfRule>
  </conditionalFormatting>
  <conditionalFormatting sqref="I3339">
    <cfRule type="expression" dxfId="8856" priority="8850">
      <formula>H3336="Wärme/Kälte"</formula>
    </cfRule>
  </conditionalFormatting>
  <conditionalFormatting sqref="J3339">
    <cfRule type="expression" dxfId="8855" priority="8849">
      <formula>H3336="Wärme/Kälte"</formula>
    </cfRule>
  </conditionalFormatting>
  <conditionalFormatting sqref="K3339">
    <cfRule type="expression" dxfId="8854" priority="8848">
      <formula>H3336="Wärme/Kälte"</formula>
    </cfRule>
  </conditionalFormatting>
  <conditionalFormatting sqref="I3338">
    <cfRule type="expression" dxfId="8853" priority="8836">
      <formula>H3335=""</formula>
    </cfRule>
    <cfRule type="expression" dxfId="8852" priority="8847">
      <formula>H3335="Wärme/Kälte"</formula>
    </cfRule>
  </conditionalFormatting>
  <conditionalFormatting sqref="J3338">
    <cfRule type="expression" dxfId="8851" priority="8846">
      <formula>H3335="Wärme/Kälte"</formula>
    </cfRule>
  </conditionalFormatting>
  <conditionalFormatting sqref="K3338">
    <cfRule type="expression" dxfId="8850" priority="8845">
      <formula>H3335="Wärme/Kälte"</formula>
    </cfRule>
  </conditionalFormatting>
  <conditionalFormatting sqref="I3338">
    <cfRule type="expression" dxfId="8849" priority="8839">
      <formula>H3335="Strom"</formula>
    </cfRule>
    <cfRule type="expression" dxfId="8848" priority="8844">
      <formula>H3335="Erdgas"</formula>
    </cfRule>
  </conditionalFormatting>
  <conditionalFormatting sqref="J3338">
    <cfRule type="expression" dxfId="8847" priority="8838">
      <formula>H3335=""</formula>
    </cfRule>
    <cfRule type="expression" dxfId="8846" priority="8841">
      <formula>H3335="Strom"</formula>
    </cfRule>
    <cfRule type="expression" dxfId="8845" priority="8843">
      <formula>H3335="Erdgas"</formula>
    </cfRule>
  </conditionalFormatting>
  <conditionalFormatting sqref="K3338">
    <cfRule type="expression" dxfId="8844" priority="8837">
      <formula>H3335=""</formula>
    </cfRule>
    <cfRule type="expression" dxfId="8843" priority="8840">
      <formula>H3335="Strom"</formula>
    </cfRule>
    <cfRule type="expression" dxfId="8842" priority="8842">
      <formula>H3335="Erdgas"</formula>
    </cfRule>
  </conditionalFormatting>
  <conditionalFormatting sqref="I3347">
    <cfRule type="expression" dxfId="8841" priority="8835">
      <formula>H3344="Wärme/Kälte"</formula>
    </cfRule>
  </conditionalFormatting>
  <conditionalFormatting sqref="J3347">
    <cfRule type="expression" dxfId="8840" priority="8834">
      <formula>H3344="Wärme/Kälte"</formula>
    </cfRule>
  </conditionalFormatting>
  <conditionalFormatting sqref="K3347">
    <cfRule type="expression" dxfId="8839" priority="8833">
      <formula>H3344="Wärme/Kälte"</formula>
    </cfRule>
  </conditionalFormatting>
  <conditionalFormatting sqref="I3346">
    <cfRule type="expression" dxfId="8838" priority="8821">
      <formula>H3343=""</formula>
    </cfRule>
    <cfRule type="expression" dxfId="8837" priority="8832">
      <formula>H3343="Wärme/Kälte"</formula>
    </cfRule>
  </conditionalFormatting>
  <conditionalFormatting sqref="J3346">
    <cfRule type="expression" dxfId="8836" priority="8831">
      <formula>H3343="Wärme/Kälte"</formula>
    </cfRule>
  </conditionalFormatting>
  <conditionalFormatting sqref="K3346">
    <cfRule type="expression" dxfId="8835" priority="8830">
      <formula>H3343="Wärme/Kälte"</formula>
    </cfRule>
  </conditionalFormatting>
  <conditionalFormatting sqref="I3346">
    <cfRule type="expression" dxfId="8834" priority="8824">
      <formula>H3343="Strom"</formula>
    </cfRule>
    <cfRule type="expression" dxfId="8833" priority="8829">
      <formula>H3343="Erdgas"</formula>
    </cfRule>
  </conditionalFormatting>
  <conditionalFormatting sqref="J3346">
    <cfRule type="expression" dxfId="8832" priority="8823">
      <formula>H3343=""</formula>
    </cfRule>
    <cfRule type="expression" dxfId="8831" priority="8826">
      <formula>H3343="Strom"</formula>
    </cfRule>
    <cfRule type="expression" dxfId="8830" priority="8828">
      <formula>H3343="Erdgas"</formula>
    </cfRule>
  </conditionalFormatting>
  <conditionalFormatting sqref="K3346">
    <cfRule type="expression" dxfId="8829" priority="8822">
      <formula>H3343=""</formula>
    </cfRule>
    <cfRule type="expression" dxfId="8828" priority="8825">
      <formula>H3343="Strom"</formula>
    </cfRule>
    <cfRule type="expression" dxfId="8827" priority="8827">
      <formula>H3343="Erdgas"</formula>
    </cfRule>
  </conditionalFormatting>
  <conditionalFormatting sqref="I3355">
    <cfRule type="expression" dxfId="8826" priority="8820">
      <formula>H3352="Wärme/Kälte"</formula>
    </cfRule>
  </conditionalFormatting>
  <conditionalFormatting sqref="J3355">
    <cfRule type="expression" dxfId="8825" priority="8819">
      <formula>H3352="Wärme/Kälte"</formula>
    </cfRule>
  </conditionalFormatting>
  <conditionalFormatting sqref="K3355">
    <cfRule type="expression" dxfId="8824" priority="8818">
      <formula>H3352="Wärme/Kälte"</formula>
    </cfRule>
  </conditionalFormatting>
  <conditionalFormatting sqref="I3354">
    <cfRule type="expression" dxfId="8823" priority="8806">
      <formula>H3351=""</formula>
    </cfRule>
    <cfRule type="expression" dxfId="8822" priority="8817">
      <formula>H3351="Wärme/Kälte"</formula>
    </cfRule>
  </conditionalFormatting>
  <conditionalFormatting sqref="J3354">
    <cfRule type="expression" dxfId="8821" priority="8816">
      <formula>H3351="Wärme/Kälte"</formula>
    </cfRule>
  </conditionalFormatting>
  <conditionalFormatting sqref="K3354">
    <cfRule type="expression" dxfId="8820" priority="8815">
      <formula>H3351="Wärme/Kälte"</formula>
    </cfRule>
  </conditionalFormatting>
  <conditionalFormatting sqref="I3354">
    <cfRule type="expression" dxfId="8819" priority="8809">
      <formula>H3351="Strom"</formula>
    </cfRule>
    <cfRule type="expression" dxfId="8818" priority="8814">
      <formula>H3351="Erdgas"</formula>
    </cfRule>
  </conditionalFormatting>
  <conditionalFormatting sqref="J3354">
    <cfRule type="expression" dxfId="8817" priority="8808">
      <formula>H3351=""</formula>
    </cfRule>
    <cfRule type="expression" dxfId="8816" priority="8811">
      <formula>H3351="Strom"</formula>
    </cfRule>
    <cfRule type="expression" dxfId="8815" priority="8813">
      <formula>H3351="Erdgas"</formula>
    </cfRule>
  </conditionalFormatting>
  <conditionalFormatting sqref="K3354">
    <cfRule type="expression" dxfId="8814" priority="8807">
      <formula>H3351=""</formula>
    </cfRule>
    <cfRule type="expression" dxfId="8813" priority="8810">
      <formula>H3351="Strom"</formula>
    </cfRule>
    <cfRule type="expression" dxfId="8812" priority="8812">
      <formula>H3351="Erdgas"</formula>
    </cfRule>
  </conditionalFormatting>
  <conditionalFormatting sqref="I3363">
    <cfRule type="expression" dxfId="8811" priority="8805">
      <formula>H3360="Wärme/Kälte"</formula>
    </cfRule>
  </conditionalFormatting>
  <conditionalFormatting sqref="J3363">
    <cfRule type="expression" dxfId="8810" priority="8804">
      <formula>H3360="Wärme/Kälte"</formula>
    </cfRule>
  </conditionalFormatting>
  <conditionalFormatting sqref="K3363">
    <cfRule type="expression" dxfId="8809" priority="8803">
      <formula>H3360="Wärme/Kälte"</formula>
    </cfRule>
  </conditionalFormatting>
  <conditionalFormatting sqref="I3362">
    <cfRule type="expression" dxfId="8808" priority="8791">
      <formula>H3359=""</formula>
    </cfRule>
    <cfRule type="expression" dxfId="8807" priority="8802">
      <formula>H3359="Wärme/Kälte"</formula>
    </cfRule>
  </conditionalFormatting>
  <conditionalFormatting sqref="J3362">
    <cfRule type="expression" dxfId="8806" priority="8801">
      <formula>H3359="Wärme/Kälte"</formula>
    </cfRule>
  </conditionalFormatting>
  <conditionalFormatting sqref="K3362">
    <cfRule type="expression" dxfId="8805" priority="8800">
      <formula>H3359="Wärme/Kälte"</formula>
    </cfRule>
  </conditionalFormatting>
  <conditionalFormatting sqref="I3362">
    <cfRule type="expression" dxfId="8804" priority="8794">
      <formula>H3359="Strom"</formula>
    </cfRule>
    <cfRule type="expression" dxfId="8803" priority="8799">
      <formula>H3359="Erdgas"</formula>
    </cfRule>
  </conditionalFormatting>
  <conditionalFormatting sqref="J3362">
    <cfRule type="expression" dxfId="8802" priority="8793">
      <formula>H3359=""</formula>
    </cfRule>
    <cfRule type="expression" dxfId="8801" priority="8796">
      <formula>H3359="Strom"</formula>
    </cfRule>
    <cfRule type="expression" dxfId="8800" priority="8798">
      <formula>H3359="Erdgas"</formula>
    </cfRule>
  </conditionalFormatting>
  <conditionalFormatting sqref="K3362">
    <cfRule type="expression" dxfId="8799" priority="8792">
      <formula>H3359=""</formula>
    </cfRule>
    <cfRule type="expression" dxfId="8798" priority="8795">
      <formula>H3359="Strom"</formula>
    </cfRule>
    <cfRule type="expression" dxfId="8797" priority="8797">
      <formula>H3359="Erdgas"</formula>
    </cfRule>
  </conditionalFormatting>
  <conditionalFormatting sqref="I3371">
    <cfRule type="expression" dxfId="8796" priority="8790">
      <formula>H3368="Wärme/Kälte"</formula>
    </cfRule>
  </conditionalFormatting>
  <conditionalFormatting sqref="J3371">
    <cfRule type="expression" dxfId="8795" priority="8789">
      <formula>H3368="Wärme/Kälte"</formula>
    </cfRule>
  </conditionalFormatting>
  <conditionalFormatting sqref="K3371">
    <cfRule type="expression" dxfId="8794" priority="8788">
      <formula>H3368="Wärme/Kälte"</formula>
    </cfRule>
  </conditionalFormatting>
  <conditionalFormatting sqref="I3370">
    <cfRule type="expression" dxfId="8793" priority="8776">
      <formula>H3367=""</formula>
    </cfRule>
    <cfRule type="expression" dxfId="8792" priority="8787">
      <formula>H3367="Wärme/Kälte"</formula>
    </cfRule>
  </conditionalFormatting>
  <conditionalFormatting sqref="J3370">
    <cfRule type="expression" dxfId="8791" priority="8786">
      <formula>H3367="Wärme/Kälte"</formula>
    </cfRule>
  </conditionalFormatting>
  <conditionalFormatting sqref="K3370">
    <cfRule type="expression" dxfId="8790" priority="8785">
      <formula>H3367="Wärme/Kälte"</formula>
    </cfRule>
  </conditionalFormatting>
  <conditionalFormatting sqref="I3370">
    <cfRule type="expression" dxfId="8789" priority="8779">
      <formula>H3367="Strom"</formula>
    </cfRule>
    <cfRule type="expression" dxfId="8788" priority="8784">
      <formula>H3367="Erdgas"</formula>
    </cfRule>
  </conditionalFormatting>
  <conditionalFormatting sqref="J3370">
    <cfRule type="expression" dxfId="8787" priority="8778">
      <formula>H3367=""</formula>
    </cfRule>
    <cfRule type="expression" dxfId="8786" priority="8781">
      <formula>H3367="Strom"</formula>
    </cfRule>
    <cfRule type="expression" dxfId="8785" priority="8783">
      <formula>H3367="Erdgas"</formula>
    </cfRule>
  </conditionalFormatting>
  <conditionalFormatting sqref="K3370">
    <cfRule type="expression" dxfId="8784" priority="8777">
      <formula>H3367=""</formula>
    </cfRule>
    <cfRule type="expression" dxfId="8783" priority="8780">
      <formula>H3367="Strom"</formula>
    </cfRule>
    <cfRule type="expression" dxfId="8782" priority="8782">
      <formula>H3367="Erdgas"</formula>
    </cfRule>
  </conditionalFormatting>
  <conditionalFormatting sqref="I3379">
    <cfRule type="expression" dxfId="8781" priority="8775">
      <formula>H3376="Wärme/Kälte"</formula>
    </cfRule>
  </conditionalFormatting>
  <conditionalFormatting sqref="J3379">
    <cfRule type="expression" dxfId="8780" priority="8774">
      <formula>H3376="Wärme/Kälte"</formula>
    </cfRule>
  </conditionalFormatting>
  <conditionalFormatting sqref="K3379">
    <cfRule type="expression" dxfId="8779" priority="8773">
      <formula>H3376="Wärme/Kälte"</formula>
    </cfRule>
  </conditionalFormatting>
  <conditionalFormatting sqref="I3378">
    <cfRule type="expression" dxfId="8778" priority="8761">
      <formula>H3375=""</formula>
    </cfRule>
    <cfRule type="expression" dxfId="8777" priority="8772">
      <formula>H3375="Wärme/Kälte"</formula>
    </cfRule>
  </conditionalFormatting>
  <conditionalFormatting sqref="J3378">
    <cfRule type="expression" dxfId="8776" priority="8771">
      <formula>H3375="Wärme/Kälte"</formula>
    </cfRule>
  </conditionalFormatting>
  <conditionalFormatting sqref="K3378">
    <cfRule type="expression" dxfId="8775" priority="8770">
      <formula>H3375="Wärme/Kälte"</formula>
    </cfRule>
  </conditionalFormatting>
  <conditionalFormatting sqref="I3378">
    <cfRule type="expression" dxfId="8774" priority="8764">
      <formula>H3375="Strom"</formula>
    </cfRule>
    <cfRule type="expression" dxfId="8773" priority="8769">
      <formula>H3375="Erdgas"</formula>
    </cfRule>
  </conditionalFormatting>
  <conditionalFormatting sqref="J3378">
    <cfRule type="expression" dxfId="8772" priority="8763">
      <formula>H3375=""</formula>
    </cfRule>
    <cfRule type="expression" dxfId="8771" priority="8766">
      <formula>H3375="Strom"</formula>
    </cfRule>
    <cfRule type="expression" dxfId="8770" priority="8768">
      <formula>H3375="Erdgas"</formula>
    </cfRule>
  </conditionalFormatting>
  <conditionalFormatting sqref="K3378">
    <cfRule type="expression" dxfId="8769" priority="8762">
      <formula>H3375=""</formula>
    </cfRule>
    <cfRule type="expression" dxfId="8768" priority="8765">
      <formula>H3375="Strom"</formula>
    </cfRule>
    <cfRule type="expression" dxfId="8767" priority="8767">
      <formula>H3375="Erdgas"</formula>
    </cfRule>
  </conditionalFormatting>
  <conditionalFormatting sqref="I3387">
    <cfRule type="expression" dxfId="8766" priority="8760">
      <formula>H3384="Wärme/Kälte"</formula>
    </cfRule>
  </conditionalFormatting>
  <conditionalFormatting sqref="J3387">
    <cfRule type="expression" dxfId="8765" priority="8759">
      <formula>H3384="Wärme/Kälte"</formula>
    </cfRule>
  </conditionalFormatting>
  <conditionalFormatting sqref="K3387">
    <cfRule type="expression" dxfId="8764" priority="8758">
      <formula>H3384="Wärme/Kälte"</formula>
    </cfRule>
  </conditionalFormatting>
  <conditionalFormatting sqref="I3386">
    <cfRule type="expression" dxfId="8763" priority="8746">
      <formula>H3383=""</formula>
    </cfRule>
    <cfRule type="expression" dxfId="8762" priority="8757">
      <formula>H3383="Wärme/Kälte"</formula>
    </cfRule>
  </conditionalFormatting>
  <conditionalFormatting sqref="J3386">
    <cfRule type="expression" dxfId="8761" priority="8756">
      <formula>H3383="Wärme/Kälte"</formula>
    </cfRule>
  </conditionalFormatting>
  <conditionalFormatting sqref="K3386">
    <cfRule type="expression" dxfId="8760" priority="8755">
      <formula>H3383="Wärme/Kälte"</formula>
    </cfRule>
  </conditionalFormatting>
  <conditionalFormatting sqref="I3386">
    <cfRule type="expression" dxfId="8759" priority="8749">
      <formula>H3383="Strom"</formula>
    </cfRule>
    <cfRule type="expression" dxfId="8758" priority="8754">
      <formula>H3383="Erdgas"</formula>
    </cfRule>
  </conditionalFormatting>
  <conditionalFormatting sqref="J3386">
    <cfRule type="expression" dxfId="8757" priority="8748">
      <formula>H3383=""</formula>
    </cfRule>
    <cfRule type="expression" dxfId="8756" priority="8751">
      <formula>H3383="Strom"</formula>
    </cfRule>
    <cfRule type="expression" dxfId="8755" priority="8753">
      <formula>H3383="Erdgas"</formula>
    </cfRule>
  </conditionalFormatting>
  <conditionalFormatting sqref="K3386">
    <cfRule type="expression" dxfId="8754" priority="8747">
      <formula>H3383=""</formula>
    </cfRule>
    <cfRule type="expression" dxfId="8753" priority="8750">
      <formula>H3383="Strom"</formula>
    </cfRule>
    <cfRule type="expression" dxfId="8752" priority="8752">
      <formula>H3383="Erdgas"</formula>
    </cfRule>
  </conditionalFormatting>
  <conditionalFormatting sqref="I3395">
    <cfRule type="expression" dxfId="8751" priority="8745">
      <formula>H3392="Wärme/Kälte"</formula>
    </cfRule>
  </conditionalFormatting>
  <conditionalFormatting sqref="J3395">
    <cfRule type="expression" dxfId="8750" priority="8744">
      <formula>H3392="Wärme/Kälte"</formula>
    </cfRule>
  </conditionalFormatting>
  <conditionalFormatting sqref="K3395">
    <cfRule type="expression" dxfId="8749" priority="8743">
      <formula>H3392="Wärme/Kälte"</formula>
    </cfRule>
  </conditionalFormatting>
  <conditionalFormatting sqref="I3394">
    <cfRule type="expression" dxfId="8748" priority="8731">
      <formula>H3391=""</formula>
    </cfRule>
    <cfRule type="expression" dxfId="8747" priority="8742">
      <formula>H3391="Wärme/Kälte"</formula>
    </cfRule>
  </conditionalFormatting>
  <conditionalFormatting sqref="J3394">
    <cfRule type="expression" dxfId="8746" priority="8741">
      <formula>H3391="Wärme/Kälte"</formula>
    </cfRule>
  </conditionalFormatting>
  <conditionalFormatting sqref="K3394">
    <cfRule type="expression" dxfId="8745" priority="8740">
      <formula>H3391="Wärme/Kälte"</formula>
    </cfRule>
  </conditionalFormatting>
  <conditionalFormatting sqref="I3394">
    <cfRule type="expression" dxfId="8744" priority="8734">
      <formula>H3391="Strom"</formula>
    </cfRule>
    <cfRule type="expression" dxfId="8743" priority="8739">
      <formula>H3391="Erdgas"</formula>
    </cfRule>
  </conditionalFormatting>
  <conditionalFormatting sqref="J3394">
    <cfRule type="expression" dxfId="8742" priority="8733">
      <formula>H3391=""</formula>
    </cfRule>
    <cfRule type="expression" dxfId="8741" priority="8736">
      <formula>H3391="Strom"</formula>
    </cfRule>
    <cfRule type="expression" dxfId="8740" priority="8738">
      <formula>H3391="Erdgas"</formula>
    </cfRule>
  </conditionalFormatting>
  <conditionalFormatting sqref="K3394">
    <cfRule type="expression" dxfId="8739" priority="8732">
      <formula>H3391=""</formula>
    </cfRule>
    <cfRule type="expression" dxfId="8738" priority="8735">
      <formula>H3391="Strom"</formula>
    </cfRule>
    <cfRule type="expression" dxfId="8737" priority="8737">
      <formula>H3391="Erdgas"</formula>
    </cfRule>
  </conditionalFormatting>
  <conditionalFormatting sqref="I3403">
    <cfRule type="expression" dxfId="8736" priority="8730">
      <formula>H3400="Wärme/Kälte"</formula>
    </cfRule>
  </conditionalFormatting>
  <conditionalFormatting sqref="J3403">
    <cfRule type="expression" dxfId="8735" priority="8729">
      <formula>H3400="Wärme/Kälte"</formula>
    </cfRule>
  </conditionalFormatting>
  <conditionalFormatting sqref="K3403">
    <cfRule type="expression" dxfId="8734" priority="8728">
      <formula>H3400="Wärme/Kälte"</formula>
    </cfRule>
  </conditionalFormatting>
  <conditionalFormatting sqref="I3402">
    <cfRule type="expression" dxfId="8733" priority="8716">
      <formula>H3399=""</formula>
    </cfRule>
    <cfRule type="expression" dxfId="8732" priority="8727">
      <formula>H3399="Wärme/Kälte"</formula>
    </cfRule>
  </conditionalFormatting>
  <conditionalFormatting sqref="J3402">
    <cfRule type="expression" dxfId="8731" priority="8726">
      <formula>H3399="Wärme/Kälte"</formula>
    </cfRule>
  </conditionalFormatting>
  <conditionalFormatting sqref="K3402">
    <cfRule type="expression" dxfId="8730" priority="8725">
      <formula>H3399="Wärme/Kälte"</formula>
    </cfRule>
  </conditionalFormatting>
  <conditionalFormatting sqref="I3402">
    <cfRule type="expression" dxfId="8729" priority="8719">
      <formula>H3399="Strom"</formula>
    </cfRule>
    <cfRule type="expression" dxfId="8728" priority="8724">
      <formula>H3399="Erdgas"</formula>
    </cfRule>
  </conditionalFormatting>
  <conditionalFormatting sqref="J3402">
    <cfRule type="expression" dxfId="8727" priority="8718">
      <formula>H3399=""</formula>
    </cfRule>
    <cfRule type="expression" dxfId="8726" priority="8721">
      <formula>H3399="Strom"</formula>
    </cfRule>
    <cfRule type="expression" dxfId="8725" priority="8723">
      <formula>H3399="Erdgas"</formula>
    </cfRule>
  </conditionalFormatting>
  <conditionalFormatting sqref="K3402">
    <cfRule type="expression" dxfId="8724" priority="8717">
      <formula>H3399=""</formula>
    </cfRule>
    <cfRule type="expression" dxfId="8723" priority="8720">
      <formula>H3399="Strom"</formula>
    </cfRule>
    <cfRule type="expression" dxfId="8722" priority="8722">
      <formula>H3399="Erdgas"</formula>
    </cfRule>
  </conditionalFormatting>
  <conditionalFormatting sqref="I3411">
    <cfRule type="expression" dxfId="8721" priority="8715">
      <formula>H3408="Wärme/Kälte"</formula>
    </cfRule>
  </conditionalFormatting>
  <conditionalFormatting sqref="J3411">
    <cfRule type="expression" dxfId="8720" priority="8714">
      <formula>H3408="Wärme/Kälte"</formula>
    </cfRule>
  </conditionalFormatting>
  <conditionalFormatting sqref="K3411">
    <cfRule type="expression" dxfId="8719" priority="8713">
      <formula>H3408="Wärme/Kälte"</formula>
    </cfRule>
  </conditionalFormatting>
  <conditionalFormatting sqref="I3410">
    <cfRule type="expression" dxfId="8718" priority="8701">
      <formula>H3407=""</formula>
    </cfRule>
    <cfRule type="expression" dxfId="8717" priority="8712">
      <formula>H3407="Wärme/Kälte"</formula>
    </cfRule>
  </conditionalFormatting>
  <conditionalFormatting sqref="J3410">
    <cfRule type="expression" dxfId="8716" priority="8711">
      <formula>H3407="Wärme/Kälte"</formula>
    </cfRule>
  </conditionalFormatting>
  <conditionalFormatting sqref="K3410">
    <cfRule type="expression" dxfId="8715" priority="8710">
      <formula>H3407="Wärme/Kälte"</formula>
    </cfRule>
  </conditionalFormatting>
  <conditionalFormatting sqref="I3410">
    <cfRule type="expression" dxfId="8714" priority="8704">
      <formula>H3407="Strom"</formula>
    </cfRule>
    <cfRule type="expression" dxfId="8713" priority="8709">
      <formula>H3407="Erdgas"</formula>
    </cfRule>
  </conditionalFormatting>
  <conditionalFormatting sqref="J3410">
    <cfRule type="expression" dxfId="8712" priority="8703">
      <formula>H3407=""</formula>
    </cfRule>
    <cfRule type="expression" dxfId="8711" priority="8706">
      <formula>H3407="Strom"</formula>
    </cfRule>
    <cfRule type="expression" dxfId="8710" priority="8708">
      <formula>H3407="Erdgas"</formula>
    </cfRule>
  </conditionalFormatting>
  <conditionalFormatting sqref="K3410">
    <cfRule type="expression" dxfId="8709" priority="8702">
      <formula>H3407=""</formula>
    </cfRule>
    <cfRule type="expression" dxfId="8708" priority="8705">
      <formula>H3407="Strom"</formula>
    </cfRule>
    <cfRule type="expression" dxfId="8707" priority="8707">
      <formula>H3407="Erdgas"</formula>
    </cfRule>
  </conditionalFormatting>
  <conditionalFormatting sqref="I3419">
    <cfRule type="expression" dxfId="8706" priority="8700">
      <formula>H3416="Wärme/Kälte"</formula>
    </cfRule>
  </conditionalFormatting>
  <conditionalFormatting sqref="J3419">
    <cfRule type="expression" dxfId="8705" priority="8699">
      <formula>H3416="Wärme/Kälte"</formula>
    </cfRule>
  </conditionalFormatting>
  <conditionalFormatting sqref="K3419">
    <cfRule type="expression" dxfId="8704" priority="8698">
      <formula>H3416="Wärme/Kälte"</formula>
    </cfRule>
  </conditionalFormatting>
  <conditionalFormatting sqref="I3418">
    <cfRule type="expression" dxfId="8703" priority="8686">
      <formula>H3415=""</formula>
    </cfRule>
    <cfRule type="expression" dxfId="8702" priority="8697">
      <formula>H3415="Wärme/Kälte"</formula>
    </cfRule>
  </conditionalFormatting>
  <conditionalFormatting sqref="J3418">
    <cfRule type="expression" dxfId="8701" priority="8696">
      <formula>H3415="Wärme/Kälte"</formula>
    </cfRule>
  </conditionalFormatting>
  <conditionalFormatting sqref="K3418">
    <cfRule type="expression" dxfId="8700" priority="8695">
      <formula>H3415="Wärme/Kälte"</formula>
    </cfRule>
  </conditionalFormatting>
  <conditionalFormatting sqref="I3418">
    <cfRule type="expression" dxfId="8699" priority="8689">
      <formula>H3415="Strom"</formula>
    </cfRule>
    <cfRule type="expression" dxfId="8698" priority="8694">
      <formula>H3415="Erdgas"</formula>
    </cfRule>
  </conditionalFormatting>
  <conditionalFormatting sqref="J3418">
    <cfRule type="expression" dxfId="8697" priority="8688">
      <formula>H3415=""</formula>
    </cfRule>
    <cfRule type="expression" dxfId="8696" priority="8691">
      <formula>H3415="Strom"</formula>
    </cfRule>
    <cfRule type="expression" dxfId="8695" priority="8693">
      <formula>H3415="Erdgas"</formula>
    </cfRule>
  </conditionalFormatting>
  <conditionalFormatting sqref="K3418">
    <cfRule type="expression" dxfId="8694" priority="8687">
      <formula>H3415=""</formula>
    </cfRule>
    <cfRule type="expression" dxfId="8693" priority="8690">
      <formula>H3415="Strom"</formula>
    </cfRule>
    <cfRule type="expression" dxfId="8692" priority="8692">
      <formula>H3415="Erdgas"</formula>
    </cfRule>
  </conditionalFormatting>
  <conditionalFormatting sqref="I3427">
    <cfRule type="expression" dxfId="8691" priority="8685">
      <formula>H3424="Wärme/Kälte"</formula>
    </cfRule>
  </conditionalFormatting>
  <conditionalFormatting sqref="J3427">
    <cfRule type="expression" dxfId="8690" priority="8684">
      <formula>H3424="Wärme/Kälte"</formula>
    </cfRule>
  </conditionalFormatting>
  <conditionalFormatting sqref="K3427">
    <cfRule type="expression" dxfId="8689" priority="8683">
      <formula>H3424="Wärme/Kälte"</formula>
    </cfRule>
  </conditionalFormatting>
  <conditionalFormatting sqref="I3426">
    <cfRule type="expression" dxfId="8688" priority="8671">
      <formula>H3423=""</formula>
    </cfRule>
    <cfRule type="expression" dxfId="8687" priority="8682">
      <formula>H3423="Wärme/Kälte"</formula>
    </cfRule>
  </conditionalFormatting>
  <conditionalFormatting sqref="J3426">
    <cfRule type="expression" dxfId="8686" priority="8681">
      <formula>H3423="Wärme/Kälte"</formula>
    </cfRule>
  </conditionalFormatting>
  <conditionalFormatting sqref="K3426">
    <cfRule type="expression" dxfId="8685" priority="8680">
      <formula>H3423="Wärme/Kälte"</formula>
    </cfRule>
  </conditionalFormatting>
  <conditionalFormatting sqref="I3426">
    <cfRule type="expression" dxfId="8684" priority="8674">
      <formula>H3423="Strom"</formula>
    </cfRule>
    <cfRule type="expression" dxfId="8683" priority="8679">
      <formula>H3423="Erdgas"</formula>
    </cfRule>
  </conditionalFormatting>
  <conditionalFormatting sqref="J3426">
    <cfRule type="expression" dxfId="8682" priority="8673">
      <formula>H3423=""</formula>
    </cfRule>
    <cfRule type="expression" dxfId="8681" priority="8676">
      <formula>H3423="Strom"</formula>
    </cfRule>
    <cfRule type="expression" dxfId="8680" priority="8678">
      <formula>H3423="Erdgas"</formula>
    </cfRule>
  </conditionalFormatting>
  <conditionalFormatting sqref="K3426">
    <cfRule type="expression" dxfId="8679" priority="8672">
      <formula>H3423=""</formula>
    </cfRule>
    <cfRule type="expression" dxfId="8678" priority="8675">
      <formula>H3423="Strom"</formula>
    </cfRule>
    <cfRule type="expression" dxfId="8677" priority="8677">
      <formula>H3423="Erdgas"</formula>
    </cfRule>
  </conditionalFormatting>
  <conditionalFormatting sqref="I3435">
    <cfRule type="expression" dxfId="8676" priority="8670">
      <formula>H3432="Wärme/Kälte"</formula>
    </cfRule>
  </conditionalFormatting>
  <conditionalFormatting sqref="J3435">
    <cfRule type="expression" dxfId="8675" priority="8669">
      <formula>H3432="Wärme/Kälte"</formula>
    </cfRule>
  </conditionalFormatting>
  <conditionalFormatting sqref="K3435">
    <cfRule type="expression" dxfId="8674" priority="8668">
      <formula>H3432="Wärme/Kälte"</formula>
    </cfRule>
  </conditionalFormatting>
  <conditionalFormatting sqref="I3434">
    <cfRule type="expression" dxfId="8673" priority="8656">
      <formula>H3431=""</formula>
    </cfRule>
    <cfRule type="expression" dxfId="8672" priority="8667">
      <formula>H3431="Wärme/Kälte"</formula>
    </cfRule>
  </conditionalFormatting>
  <conditionalFormatting sqref="J3434">
    <cfRule type="expression" dxfId="8671" priority="8666">
      <formula>H3431="Wärme/Kälte"</formula>
    </cfRule>
  </conditionalFormatting>
  <conditionalFormatting sqref="K3434">
    <cfRule type="expression" dxfId="8670" priority="8665">
      <formula>H3431="Wärme/Kälte"</formula>
    </cfRule>
  </conditionalFormatting>
  <conditionalFormatting sqref="I3434">
    <cfRule type="expression" dxfId="8669" priority="8659">
      <formula>H3431="Strom"</formula>
    </cfRule>
    <cfRule type="expression" dxfId="8668" priority="8664">
      <formula>H3431="Erdgas"</formula>
    </cfRule>
  </conditionalFormatting>
  <conditionalFormatting sqref="J3434">
    <cfRule type="expression" dxfId="8667" priority="8658">
      <formula>H3431=""</formula>
    </cfRule>
    <cfRule type="expression" dxfId="8666" priority="8661">
      <formula>H3431="Strom"</formula>
    </cfRule>
    <cfRule type="expression" dxfId="8665" priority="8663">
      <formula>H3431="Erdgas"</formula>
    </cfRule>
  </conditionalFormatting>
  <conditionalFormatting sqref="K3434">
    <cfRule type="expression" dxfId="8664" priority="8657">
      <formula>H3431=""</formula>
    </cfRule>
    <cfRule type="expression" dxfId="8663" priority="8660">
      <formula>H3431="Strom"</formula>
    </cfRule>
    <cfRule type="expression" dxfId="8662" priority="8662">
      <formula>H3431="Erdgas"</formula>
    </cfRule>
  </conditionalFormatting>
  <conditionalFormatting sqref="I3443">
    <cfRule type="expression" dxfId="8661" priority="8655">
      <formula>H3440="Wärme/Kälte"</formula>
    </cfRule>
  </conditionalFormatting>
  <conditionalFormatting sqref="J3443">
    <cfRule type="expression" dxfId="8660" priority="8654">
      <formula>H3440="Wärme/Kälte"</formula>
    </cfRule>
  </conditionalFormatting>
  <conditionalFormatting sqref="K3443">
    <cfRule type="expression" dxfId="8659" priority="8653">
      <formula>H3440="Wärme/Kälte"</formula>
    </cfRule>
  </conditionalFormatting>
  <conditionalFormatting sqref="I3442">
    <cfRule type="expression" dxfId="8658" priority="8641">
      <formula>H3439=""</formula>
    </cfRule>
    <cfRule type="expression" dxfId="8657" priority="8652">
      <formula>H3439="Wärme/Kälte"</formula>
    </cfRule>
  </conditionalFormatting>
  <conditionalFormatting sqref="J3442">
    <cfRule type="expression" dxfId="8656" priority="8651">
      <formula>H3439="Wärme/Kälte"</formula>
    </cfRule>
  </conditionalFormatting>
  <conditionalFormatting sqref="K3442">
    <cfRule type="expression" dxfId="8655" priority="8650">
      <formula>H3439="Wärme/Kälte"</formula>
    </cfRule>
  </conditionalFormatting>
  <conditionalFormatting sqref="I3442">
    <cfRule type="expression" dxfId="8654" priority="8644">
      <formula>H3439="Strom"</formula>
    </cfRule>
    <cfRule type="expression" dxfId="8653" priority="8649">
      <formula>H3439="Erdgas"</formula>
    </cfRule>
  </conditionalFormatting>
  <conditionalFormatting sqref="J3442">
    <cfRule type="expression" dxfId="8652" priority="8643">
      <formula>H3439=""</formula>
    </cfRule>
    <cfRule type="expression" dxfId="8651" priority="8646">
      <formula>H3439="Strom"</formula>
    </cfRule>
    <cfRule type="expression" dxfId="8650" priority="8648">
      <formula>H3439="Erdgas"</formula>
    </cfRule>
  </conditionalFormatting>
  <conditionalFormatting sqref="K3442">
    <cfRule type="expression" dxfId="8649" priority="8642">
      <formula>H3439=""</formula>
    </cfRule>
    <cfRule type="expression" dxfId="8648" priority="8645">
      <formula>H3439="Strom"</formula>
    </cfRule>
    <cfRule type="expression" dxfId="8647" priority="8647">
      <formula>H3439="Erdgas"</formula>
    </cfRule>
  </conditionalFormatting>
  <conditionalFormatting sqref="I3451">
    <cfRule type="expression" dxfId="8646" priority="8640">
      <formula>H3448="Wärme/Kälte"</formula>
    </cfRule>
  </conditionalFormatting>
  <conditionalFormatting sqref="J3451">
    <cfRule type="expression" dxfId="8645" priority="8639">
      <formula>H3448="Wärme/Kälte"</formula>
    </cfRule>
  </conditionalFormatting>
  <conditionalFormatting sqref="K3451">
    <cfRule type="expression" dxfId="8644" priority="8638">
      <formula>H3448="Wärme/Kälte"</formula>
    </cfRule>
  </conditionalFormatting>
  <conditionalFormatting sqref="I3450">
    <cfRule type="expression" dxfId="8643" priority="8626">
      <formula>H3447=""</formula>
    </cfRule>
    <cfRule type="expression" dxfId="8642" priority="8637">
      <formula>H3447="Wärme/Kälte"</formula>
    </cfRule>
  </conditionalFormatting>
  <conditionalFormatting sqref="J3450">
    <cfRule type="expression" dxfId="8641" priority="8636">
      <formula>H3447="Wärme/Kälte"</formula>
    </cfRule>
  </conditionalFormatting>
  <conditionalFormatting sqref="K3450">
    <cfRule type="expression" dxfId="8640" priority="8635">
      <formula>H3447="Wärme/Kälte"</formula>
    </cfRule>
  </conditionalFormatting>
  <conditionalFormatting sqref="I3450">
    <cfRule type="expression" dxfId="8639" priority="8629">
      <formula>H3447="Strom"</formula>
    </cfRule>
    <cfRule type="expression" dxfId="8638" priority="8634">
      <formula>H3447="Erdgas"</formula>
    </cfRule>
  </conditionalFormatting>
  <conditionalFormatting sqref="J3450">
    <cfRule type="expression" dxfId="8637" priority="8628">
      <formula>H3447=""</formula>
    </cfRule>
    <cfRule type="expression" dxfId="8636" priority="8631">
      <formula>H3447="Strom"</formula>
    </cfRule>
    <cfRule type="expression" dxfId="8635" priority="8633">
      <formula>H3447="Erdgas"</formula>
    </cfRule>
  </conditionalFormatting>
  <conditionalFormatting sqref="K3450">
    <cfRule type="expression" dxfId="8634" priority="8627">
      <formula>H3447=""</formula>
    </cfRule>
    <cfRule type="expression" dxfId="8633" priority="8630">
      <formula>H3447="Strom"</formula>
    </cfRule>
    <cfRule type="expression" dxfId="8632" priority="8632">
      <formula>H3447="Erdgas"</formula>
    </cfRule>
  </conditionalFormatting>
  <conditionalFormatting sqref="I3459">
    <cfRule type="expression" dxfId="8631" priority="8625">
      <formula>H3456="Wärme/Kälte"</formula>
    </cfRule>
  </conditionalFormatting>
  <conditionalFormatting sqref="J3459">
    <cfRule type="expression" dxfId="8630" priority="8624">
      <formula>H3456="Wärme/Kälte"</formula>
    </cfRule>
  </conditionalFormatting>
  <conditionalFormatting sqref="K3459">
    <cfRule type="expression" dxfId="8629" priority="8623">
      <formula>H3456="Wärme/Kälte"</formula>
    </cfRule>
  </conditionalFormatting>
  <conditionalFormatting sqref="I3458">
    <cfRule type="expression" dxfId="8628" priority="8611">
      <formula>H3455=""</formula>
    </cfRule>
    <cfRule type="expression" dxfId="8627" priority="8622">
      <formula>H3455="Wärme/Kälte"</formula>
    </cfRule>
  </conditionalFormatting>
  <conditionalFormatting sqref="J3458">
    <cfRule type="expression" dxfId="8626" priority="8621">
      <formula>H3455="Wärme/Kälte"</formula>
    </cfRule>
  </conditionalFormatting>
  <conditionalFormatting sqref="K3458">
    <cfRule type="expression" dxfId="8625" priority="8620">
      <formula>H3455="Wärme/Kälte"</formula>
    </cfRule>
  </conditionalFormatting>
  <conditionalFormatting sqref="I3458">
    <cfRule type="expression" dxfId="8624" priority="8614">
      <formula>H3455="Strom"</formula>
    </cfRule>
    <cfRule type="expression" dxfId="8623" priority="8619">
      <formula>H3455="Erdgas"</formula>
    </cfRule>
  </conditionalFormatting>
  <conditionalFormatting sqref="J3458">
    <cfRule type="expression" dxfId="8622" priority="8613">
      <formula>H3455=""</formula>
    </cfRule>
    <cfRule type="expression" dxfId="8621" priority="8616">
      <formula>H3455="Strom"</formula>
    </cfRule>
    <cfRule type="expression" dxfId="8620" priority="8618">
      <formula>H3455="Erdgas"</formula>
    </cfRule>
  </conditionalFormatting>
  <conditionalFormatting sqref="K3458">
    <cfRule type="expression" dxfId="8619" priority="8612">
      <formula>H3455=""</formula>
    </cfRule>
    <cfRule type="expression" dxfId="8618" priority="8615">
      <formula>H3455="Strom"</formula>
    </cfRule>
    <cfRule type="expression" dxfId="8617" priority="8617">
      <formula>H3455="Erdgas"</formula>
    </cfRule>
  </conditionalFormatting>
  <conditionalFormatting sqref="I3467">
    <cfRule type="expression" dxfId="8616" priority="8610">
      <formula>H3464="Wärme/Kälte"</formula>
    </cfRule>
  </conditionalFormatting>
  <conditionalFormatting sqref="J3467">
    <cfRule type="expression" dxfId="8615" priority="8609">
      <formula>H3464="Wärme/Kälte"</formula>
    </cfRule>
  </conditionalFormatting>
  <conditionalFormatting sqref="K3467">
    <cfRule type="expression" dxfId="8614" priority="8608">
      <formula>H3464="Wärme/Kälte"</formula>
    </cfRule>
  </conditionalFormatting>
  <conditionalFormatting sqref="I3466">
    <cfRule type="expression" dxfId="8613" priority="8596">
      <formula>H3463=""</formula>
    </cfRule>
    <cfRule type="expression" dxfId="8612" priority="8607">
      <formula>H3463="Wärme/Kälte"</formula>
    </cfRule>
  </conditionalFormatting>
  <conditionalFormatting sqref="J3466">
    <cfRule type="expression" dxfId="8611" priority="8606">
      <formula>H3463="Wärme/Kälte"</formula>
    </cfRule>
  </conditionalFormatting>
  <conditionalFormatting sqref="K3466">
    <cfRule type="expression" dxfId="8610" priority="8605">
      <formula>H3463="Wärme/Kälte"</formula>
    </cfRule>
  </conditionalFormatting>
  <conditionalFormatting sqref="I3466">
    <cfRule type="expression" dxfId="8609" priority="8599">
      <formula>H3463="Strom"</formula>
    </cfRule>
    <cfRule type="expression" dxfId="8608" priority="8604">
      <formula>H3463="Erdgas"</formula>
    </cfRule>
  </conditionalFormatting>
  <conditionalFormatting sqref="J3466">
    <cfRule type="expression" dxfId="8607" priority="8598">
      <formula>H3463=""</formula>
    </cfRule>
    <cfRule type="expression" dxfId="8606" priority="8601">
      <formula>H3463="Strom"</formula>
    </cfRule>
    <cfRule type="expression" dxfId="8605" priority="8603">
      <formula>H3463="Erdgas"</formula>
    </cfRule>
  </conditionalFormatting>
  <conditionalFormatting sqref="K3466">
    <cfRule type="expression" dxfId="8604" priority="8597">
      <formula>H3463=""</formula>
    </cfRule>
    <cfRule type="expression" dxfId="8603" priority="8600">
      <formula>H3463="Strom"</formula>
    </cfRule>
    <cfRule type="expression" dxfId="8602" priority="8602">
      <formula>H3463="Erdgas"</formula>
    </cfRule>
  </conditionalFormatting>
  <conditionalFormatting sqref="I3475">
    <cfRule type="expression" dxfId="8601" priority="8595">
      <formula>H3472="Wärme/Kälte"</formula>
    </cfRule>
  </conditionalFormatting>
  <conditionalFormatting sqref="J3475">
    <cfRule type="expression" dxfId="8600" priority="8594">
      <formula>H3472="Wärme/Kälte"</formula>
    </cfRule>
  </conditionalFormatting>
  <conditionalFormatting sqref="K3475">
    <cfRule type="expression" dxfId="8599" priority="8593">
      <formula>H3472="Wärme/Kälte"</formula>
    </cfRule>
  </conditionalFormatting>
  <conditionalFormatting sqref="I3474">
    <cfRule type="expression" dxfId="8598" priority="8581">
      <formula>H3471=""</formula>
    </cfRule>
    <cfRule type="expression" dxfId="8597" priority="8592">
      <formula>H3471="Wärme/Kälte"</formula>
    </cfRule>
  </conditionalFormatting>
  <conditionalFormatting sqref="J3474">
    <cfRule type="expression" dxfId="8596" priority="8591">
      <formula>H3471="Wärme/Kälte"</formula>
    </cfRule>
  </conditionalFormatting>
  <conditionalFormatting sqref="K3474">
    <cfRule type="expression" dxfId="8595" priority="8590">
      <formula>H3471="Wärme/Kälte"</formula>
    </cfRule>
  </conditionalFormatting>
  <conditionalFormatting sqref="I3474">
    <cfRule type="expression" dxfId="8594" priority="8584">
      <formula>H3471="Strom"</formula>
    </cfRule>
    <cfRule type="expression" dxfId="8593" priority="8589">
      <formula>H3471="Erdgas"</formula>
    </cfRule>
  </conditionalFormatting>
  <conditionalFormatting sqref="J3474">
    <cfRule type="expression" dxfId="8592" priority="8583">
      <formula>H3471=""</formula>
    </cfRule>
    <cfRule type="expression" dxfId="8591" priority="8586">
      <formula>H3471="Strom"</formula>
    </cfRule>
    <cfRule type="expression" dxfId="8590" priority="8588">
      <formula>H3471="Erdgas"</formula>
    </cfRule>
  </conditionalFormatting>
  <conditionalFormatting sqref="K3474">
    <cfRule type="expression" dxfId="8589" priority="8582">
      <formula>H3471=""</formula>
    </cfRule>
    <cfRule type="expression" dxfId="8588" priority="8585">
      <formula>H3471="Strom"</formula>
    </cfRule>
    <cfRule type="expression" dxfId="8587" priority="8587">
      <formula>H3471="Erdgas"</formula>
    </cfRule>
  </conditionalFormatting>
  <conditionalFormatting sqref="I3483">
    <cfRule type="expression" dxfId="8586" priority="8580">
      <formula>H3480="Wärme/Kälte"</formula>
    </cfRule>
  </conditionalFormatting>
  <conditionalFormatting sqref="J3483">
    <cfRule type="expression" dxfId="8585" priority="8579">
      <formula>H3480="Wärme/Kälte"</formula>
    </cfRule>
  </conditionalFormatting>
  <conditionalFormatting sqref="K3483">
    <cfRule type="expression" dxfId="8584" priority="8578">
      <formula>H3480="Wärme/Kälte"</formula>
    </cfRule>
  </conditionalFormatting>
  <conditionalFormatting sqref="I3482">
    <cfRule type="expression" dxfId="8583" priority="8566">
      <formula>H3479=""</formula>
    </cfRule>
    <cfRule type="expression" dxfId="8582" priority="8577">
      <formula>H3479="Wärme/Kälte"</formula>
    </cfRule>
  </conditionalFormatting>
  <conditionalFormatting sqref="J3482">
    <cfRule type="expression" dxfId="8581" priority="8576">
      <formula>H3479="Wärme/Kälte"</formula>
    </cfRule>
  </conditionalFormatting>
  <conditionalFormatting sqref="K3482">
    <cfRule type="expression" dxfId="8580" priority="8575">
      <formula>H3479="Wärme/Kälte"</formula>
    </cfRule>
  </conditionalFormatting>
  <conditionalFormatting sqref="I3482">
    <cfRule type="expression" dxfId="8579" priority="8569">
      <formula>H3479="Strom"</formula>
    </cfRule>
    <cfRule type="expression" dxfId="8578" priority="8574">
      <formula>H3479="Erdgas"</formula>
    </cfRule>
  </conditionalFormatting>
  <conditionalFormatting sqref="J3482">
    <cfRule type="expression" dxfId="8577" priority="8568">
      <formula>H3479=""</formula>
    </cfRule>
    <cfRule type="expression" dxfId="8576" priority="8571">
      <formula>H3479="Strom"</formula>
    </cfRule>
    <cfRule type="expression" dxfId="8575" priority="8573">
      <formula>H3479="Erdgas"</formula>
    </cfRule>
  </conditionalFormatting>
  <conditionalFormatting sqref="K3482">
    <cfRule type="expression" dxfId="8574" priority="8567">
      <formula>H3479=""</formula>
    </cfRule>
    <cfRule type="expression" dxfId="8573" priority="8570">
      <formula>H3479="Strom"</formula>
    </cfRule>
    <cfRule type="expression" dxfId="8572" priority="8572">
      <formula>H3479="Erdgas"</formula>
    </cfRule>
  </conditionalFormatting>
  <conditionalFormatting sqref="I3491">
    <cfRule type="expression" dxfId="8571" priority="8565">
      <formula>H3488="Wärme/Kälte"</formula>
    </cfRule>
  </conditionalFormatting>
  <conditionalFormatting sqref="J3491">
    <cfRule type="expression" dxfId="8570" priority="8564">
      <formula>H3488="Wärme/Kälte"</formula>
    </cfRule>
  </conditionalFormatting>
  <conditionalFormatting sqref="K3491">
    <cfRule type="expression" dxfId="8569" priority="8563">
      <formula>H3488="Wärme/Kälte"</formula>
    </cfRule>
  </conditionalFormatting>
  <conditionalFormatting sqref="I3490">
    <cfRule type="expression" dxfId="8568" priority="8551">
      <formula>H3487=""</formula>
    </cfRule>
    <cfRule type="expression" dxfId="8567" priority="8562">
      <formula>H3487="Wärme/Kälte"</formula>
    </cfRule>
  </conditionalFormatting>
  <conditionalFormatting sqref="J3490">
    <cfRule type="expression" dxfId="8566" priority="8561">
      <formula>H3487="Wärme/Kälte"</formula>
    </cfRule>
  </conditionalFormatting>
  <conditionalFormatting sqref="K3490">
    <cfRule type="expression" dxfId="8565" priority="8560">
      <formula>H3487="Wärme/Kälte"</formula>
    </cfRule>
  </conditionalFormatting>
  <conditionalFormatting sqref="I3490">
    <cfRule type="expression" dxfId="8564" priority="8554">
      <formula>H3487="Strom"</formula>
    </cfRule>
    <cfRule type="expression" dxfId="8563" priority="8559">
      <formula>H3487="Erdgas"</formula>
    </cfRule>
  </conditionalFormatting>
  <conditionalFormatting sqref="J3490">
    <cfRule type="expression" dxfId="8562" priority="8553">
      <formula>H3487=""</formula>
    </cfRule>
    <cfRule type="expression" dxfId="8561" priority="8556">
      <formula>H3487="Strom"</formula>
    </cfRule>
    <cfRule type="expression" dxfId="8560" priority="8558">
      <formula>H3487="Erdgas"</formula>
    </cfRule>
  </conditionalFormatting>
  <conditionalFormatting sqref="K3490">
    <cfRule type="expression" dxfId="8559" priority="8552">
      <formula>H3487=""</formula>
    </cfRule>
    <cfRule type="expression" dxfId="8558" priority="8555">
      <formula>H3487="Strom"</formula>
    </cfRule>
    <cfRule type="expression" dxfId="8557" priority="8557">
      <formula>H3487="Erdgas"</formula>
    </cfRule>
  </conditionalFormatting>
  <conditionalFormatting sqref="I3499">
    <cfRule type="expression" dxfId="8556" priority="8550">
      <formula>H3496="Wärme/Kälte"</formula>
    </cfRule>
  </conditionalFormatting>
  <conditionalFormatting sqref="J3499">
    <cfRule type="expression" dxfId="8555" priority="8549">
      <formula>H3496="Wärme/Kälte"</formula>
    </cfRule>
  </conditionalFormatting>
  <conditionalFormatting sqref="K3499">
    <cfRule type="expression" dxfId="8554" priority="8548">
      <formula>H3496="Wärme/Kälte"</formula>
    </cfRule>
  </conditionalFormatting>
  <conditionalFormatting sqref="I3498">
    <cfRule type="expression" dxfId="8553" priority="8536">
      <formula>H3495=""</formula>
    </cfRule>
    <cfRule type="expression" dxfId="8552" priority="8547">
      <formula>H3495="Wärme/Kälte"</formula>
    </cfRule>
  </conditionalFormatting>
  <conditionalFormatting sqref="J3498">
    <cfRule type="expression" dxfId="8551" priority="8546">
      <formula>H3495="Wärme/Kälte"</formula>
    </cfRule>
  </conditionalFormatting>
  <conditionalFormatting sqref="K3498">
    <cfRule type="expression" dxfId="8550" priority="8545">
      <formula>H3495="Wärme/Kälte"</formula>
    </cfRule>
  </conditionalFormatting>
  <conditionalFormatting sqref="I3498">
    <cfRule type="expression" dxfId="8549" priority="8539">
      <formula>H3495="Strom"</formula>
    </cfRule>
    <cfRule type="expression" dxfId="8548" priority="8544">
      <formula>H3495="Erdgas"</formula>
    </cfRule>
  </conditionalFormatting>
  <conditionalFormatting sqref="J3498">
    <cfRule type="expression" dxfId="8547" priority="8538">
      <formula>H3495=""</formula>
    </cfRule>
    <cfRule type="expression" dxfId="8546" priority="8541">
      <formula>H3495="Strom"</formula>
    </cfRule>
    <cfRule type="expression" dxfId="8545" priority="8543">
      <formula>H3495="Erdgas"</formula>
    </cfRule>
  </conditionalFormatting>
  <conditionalFormatting sqref="K3498">
    <cfRule type="expression" dxfId="8544" priority="8537">
      <formula>H3495=""</formula>
    </cfRule>
    <cfRule type="expression" dxfId="8543" priority="8540">
      <formula>H3495="Strom"</formula>
    </cfRule>
    <cfRule type="expression" dxfId="8542" priority="8542">
      <formula>H3495="Erdgas"</formula>
    </cfRule>
  </conditionalFormatting>
  <conditionalFormatting sqref="I3507">
    <cfRule type="expression" dxfId="8541" priority="8535">
      <formula>H3504="Wärme/Kälte"</formula>
    </cfRule>
  </conditionalFormatting>
  <conditionalFormatting sqref="J3507">
    <cfRule type="expression" dxfId="8540" priority="8534">
      <formula>H3504="Wärme/Kälte"</formula>
    </cfRule>
  </conditionalFormatting>
  <conditionalFormatting sqref="K3507">
    <cfRule type="expression" dxfId="8539" priority="8533">
      <formula>H3504="Wärme/Kälte"</formula>
    </cfRule>
  </conditionalFormatting>
  <conditionalFormatting sqref="I3506">
    <cfRule type="expression" dxfId="8538" priority="8521">
      <formula>H3503=""</formula>
    </cfRule>
    <cfRule type="expression" dxfId="8537" priority="8532">
      <formula>H3503="Wärme/Kälte"</formula>
    </cfRule>
  </conditionalFormatting>
  <conditionalFormatting sqref="J3506">
    <cfRule type="expression" dxfId="8536" priority="8531">
      <formula>H3503="Wärme/Kälte"</formula>
    </cfRule>
  </conditionalFormatting>
  <conditionalFormatting sqref="K3506">
    <cfRule type="expression" dxfId="8535" priority="8530">
      <formula>H3503="Wärme/Kälte"</formula>
    </cfRule>
  </conditionalFormatting>
  <conditionalFormatting sqref="I3506">
    <cfRule type="expression" dxfId="8534" priority="8524">
      <formula>H3503="Strom"</formula>
    </cfRule>
    <cfRule type="expression" dxfId="8533" priority="8529">
      <formula>H3503="Erdgas"</formula>
    </cfRule>
  </conditionalFormatting>
  <conditionalFormatting sqref="J3506">
    <cfRule type="expression" dxfId="8532" priority="8523">
      <formula>H3503=""</formula>
    </cfRule>
    <cfRule type="expression" dxfId="8531" priority="8526">
      <formula>H3503="Strom"</formula>
    </cfRule>
    <cfRule type="expression" dxfId="8530" priority="8528">
      <formula>H3503="Erdgas"</formula>
    </cfRule>
  </conditionalFormatting>
  <conditionalFormatting sqref="K3506">
    <cfRule type="expression" dxfId="8529" priority="8522">
      <formula>H3503=""</formula>
    </cfRule>
    <cfRule type="expression" dxfId="8528" priority="8525">
      <formula>H3503="Strom"</formula>
    </cfRule>
    <cfRule type="expression" dxfId="8527" priority="8527">
      <formula>H3503="Erdgas"</formula>
    </cfRule>
  </conditionalFormatting>
  <conditionalFormatting sqref="I3515">
    <cfRule type="expression" dxfId="8526" priority="8520">
      <formula>H3512="Wärme/Kälte"</formula>
    </cfRule>
  </conditionalFormatting>
  <conditionalFormatting sqref="J3515">
    <cfRule type="expression" dxfId="8525" priority="8519">
      <formula>H3512="Wärme/Kälte"</formula>
    </cfRule>
  </conditionalFormatting>
  <conditionalFormatting sqref="K3515">
    <cfRule type="expression" dxfId="8524" priority="8518">
      <formula>H3512="Wärme/Kälte"</formula>
    </cfRule>
  </conditionalFormatting>
  <conditionalFormatting sqref="I3514">
    <cfRule type="expression" dxfId="8523" priority="8506">
      <formula>H3511=""</formula>
    </cfRule>
    <cfRule type="expression" dxfId="8522" priority="8517">
      <formula>H3511="Wärme/Kälte"</formula>
    </cfRule>
  </conditionalFormatting>
  <conditionalFormatting sqref="J3514">
    <cfRule type="expression" dxfId="8521" priority="8516">
      <formula>H3511="Wärme/Kälte"</formula>
    </cfRule>
  </conditionalFormatting>
  <conditionalFormatting sqref="K3514">
    <cfRule type="expression" dxfId="8520" priority="8515">
      <formula>H3511="Wärme/Kälte"</formula>
    </cfRule>
  </conditionalFormatting>
  <conditionalFormatting sqref="I3514">
    <cfRule type="expression" dxfId="8519" priority="8509">
      <formula>H3511="Strom"</formula>
    </cfRule>
    <cfRule type="expression" dxfId="8518" priority="8514">
      <formula>H3511="Erdgas"</formula>
    </cfRule>
  </conditionalFormatting>
  <conditionalFormatting sqref="J3514">
    <cfRule type="expression" dxfId="8517" priority="8508">
      <formula>H3511=""</formula>
    </cfRule>
    <cfRule type="expression" dxfId="8516" priority="8511">
      <formula>H3511="Strom"</formula>
    </cfRule>
    <cfRule type="expression" dxfId="8515" priority="8513">
      <formula>H3511="Erdgas"</formula>
    </cfRule>
  </conditionalFormatting>
  <conditionalFormatting sqref="K3514">
    <cfRule type="expression" dxfId="8514" priority="8507">
      <formula>H3511=""</formula>
    </cfRule>
    <cfRule type="expression" dxfId="8513" priority="8510">
      <formula>H3511="Strom"</formula>
    </cfRule>
    <cfRule type="expression" dxfId="8512" priority="8512">
      <formula>H3511="Erdgas"</formula>
    </cfRule>
  </conditionalFormatting>
  <conditionalFormatting sqref="I3523">
    <cfRule type="expression" dxfId="8511" priority="8505">
      <formula>H3520="Wärme/Kälte"</formula>
    </cfRule>
  </conditionalFormatting>
  <conditionalFormatting sqref="J3523">
    <cfRule type="expression" dxfId="8510" priority="8504">
      <formula>H3520="Wärme/Kälte"</formula>
    </cfRule>
  </conditionalFormatting>
  <conditionalFormatting sqref="K3523">
    <cfRule type="expression" dxfId="8509" priority="8503">
      <formula>H3520="Wärme/Kälte"</formula>
    </cfRule>
  </conditionalFormatting>
  <conditionalFormatting sqref="I3522">
    <cfRule type="expression" dxfId="8508" priority="8491">
      <formula>H3519=""</formula>
    </cfRule>
    <cfRule type="expression" dxfId="8507" priority="8502">
      <formula>H3519="Wärme/Kälte"</formula>
    </cfRule>
  </conditionalFormatting>
  <conditionalFormatting sqref="J3522">
    <cfRule type="expression" dxfId="8506" priority="8501">
      <formula>H3519="Wärme/Kälte"</formula>
    </cfRule>
  </conditionalFormatting>
  <conditionalFormatting sqref="K3522">
    <cfRule type="expression" dxfId="8505" priority="8500">
      <formula>H3519="Wärme/Kälte"</formula>
    </cfRule>
  </conditionalFormatting>
  <conditionalFormatting sqref="I3522">
    <cfRule type="expression" dxfId="8504" priority="8494">
      <formula>H3519="Strom"</formula>
    </cfRule>
    <cfRule type="expression" dxfId="8503" priority="8499">
      <formula>H3519="Erdgas"</formula>
    </cfRule>
  </conditionalFormatting>
  <conditionalFormatting sqref="J3522">
    <cfRule type="expression" dxfId="8502" priority="8493">
      <formula>H3519=""</formula>
    </cfRule>
    <cfRule type="expression" dxfId="8501" priority="8496">
      <formula>H3519="Strom"</formula>
    </cfRule>
    <cfRule type="expression" dxfId="8500" priority="8498">
      <formula>H3519="Erdgas"</formula>
    </cfRule>
  </conditionalFormatting>
  <conditionalFormatting sqref="K3522">
    <cfRule type="expression" dxfId="8499" priority="8492">
      <formula>H3519=""</formula>
    </cfRule>
    <cfRule type="expression" dxfId="8498" priority="8495">
      <formula>H3519="Strom"</formula>
    </cfRule>
    <cfRule type="expression" dxfId="8497" priority="8497">
      <formula>H3519="Erdgas"</formula>
    </cfRule>
  </conditionalFormatting>
  <conditionalFormatting sqref="I3531">
    <cfRule type="expression" dxfId="8496" priority="8490">
      <formula>H3528="Wärme/Kälte"</formula>
    </cfRule>
  </conditionalFormatting>
  <conditionalFormatting sqref="J3531">
    <cfRule type="expression" dxfId="8495" priority="8489">
      <formula>H3528="Wärme/Kälte"</formula>
    </cfRule>
  </conditionalFormatting>
  <conditionalFormatting sqref="K3531">
    <cfRule type="expression" dxfId="8494" priority="8488">
      <formula>H3528="Wärme/Kälte"</formula>
    </cfRule>
  </conditionalFormatting>
  <conditionalFormatting sqref="I3530">
    <cfRule type="expression" dxfId="8493" priority="8476">
      <formula>H3527=""</formula>
    </cfRule>
    <cfRule type="expression" dxfId="8492" priority="8487">
      <formula>H3527="Wärme/Kälte"</formula>
    </cfRule>
  </conditionalFormatting>
  <conditionalFormatting sqref="J3530">
    <cfRule type="expression" dxfId="8491" priority="8486">
      <formula>H3527="Wärme/Kälte"</formula>
    </cfRule>
  </conditionalFormatting>
  <conditionalFormatting sqref="K3530">
    <cfRule type="expression" dxfId="8490" priority="8485">
      <formula>H3527="Wärme/Kälte"</formula>
    </cfRule>
  </conditionalFormatting>
  <conditionalFormatting sqref="I3530">
    <cfRule type="expression" dxfId="8489" priority="8479">
      <formula>H3527="Strom"</formula>
    </cfRule>
    <cfRule type="expression" dxfId="8488" priority="8484">
      <formula>H3527="Erdgas"</formula>
    </cfRule>
  </conditionalFormatting>
  <conditionalFormatting sqref="J3530">
    <cfRule type="expression" dxfId="8487" priority="8478">
      <formula>H3527=""</formula>
    </cfRule>
    <cfRule type="expression" dxfId="8486" priority="8481">
      <formula>H3527="Strom"</formula>
    </cfRule>
    <cfRule type="expression" dxfId="8485" priority="8483">
      <formula>H3527="Erdgas"</formula>
    </cfRule>
  </conditionalFormatting>
  <conditionalFormatting sqref="K3530">
    <cfRule type="expression" dxfId="8484" priority="8477">
      <formula>H3527=""</formula>
    </cfRule>
    <cfRule type="expression" dxfId="8483" priority="8480">
      <formula>H3527="Strom"</formula>
    </cfRule>
    <cfRule type="expression" dxfId="8482" priority="8482">
      <formula>H3527="Erdgas"</formula>
    </cfRule>
  </conditionalFormatting>
  <conditionalFormatting sqref="I3539">
    <cfRule type="expression" dxfId="8481" priority="8475">
      <formula>H3536="Wärme/Kälte"</formula>
    </cfRule>
  </conditionalFormatting>
  <conditionalFormatting sqref="J3539">
    <cfRule type="expression" dxfId="8480" priority="8474">
      <formula>H3536="Wärme/Kälte"</formula>
    </cfRule>
  </conditionalFormatting>
  <conditionalFormatting sqref="K3539">
    <cfRule type="expression" dxfId="8479" priority="8473">
      <formula>H3536="Wärme/Kälte"</formula>
    </cfRule>
  </conditionalFormatting>
  <conditionalFormatting sqref="I3538">
    <cfRule type="expression" dxfId="8478" priority="8461">
      <formula>H3535=""</formula>
    </cfRule>
    <cfRule type="expression" dxfId="8477" priority="8472">
      <formula>H3535="Wärme/Kälte"</formula>
    </cfRule>
  </conditionalFormatting>
  <conditionalFormatting sqref="J3538">
    <cfRule type="expression" dxfId="8476" priority="8471">
      <formula>H3535="Wärme/Kälte"</formula>
    </cfRule>
  </conditionalFormatting>
  <conditionalFormatting sqref="K3538">
    <cfRule type="expression" dxfId="8475" priority="8470">
      <formula>H3535="Wärme/Kälte"</formula>
    </cfRule>
  </conditionalFormatting>
  <conditionalFormatting sqref="I3538">
    <cfRule type="expression" dxfId="8474" priority="8464">
      <formula>H3535="Strom"</formula>
    </cfRule>
    <cfRule type="expression" dxfId="8473" priority="8469">
      <formula>H3535="Erdgas"</formula>
    </cfRule>
  </conditionalFormatting>
  <conditionalFormatting sqref="J3538">
    <cfRule type="expression" dxfId="8472" priority="8463">
      <formula>H3535=""</formula>
    </cfRule>
    <cfRule type="expression" dxfId="8471" priority="8466">
      <formula>H3535="Strom"</formula>
    </cfRule>
    <cfRule type="expression" dxfId="8470" priority="8468">
      <formula>H3535="Erdgas"</formula>
    </cfRule>
  </conditionalFormatting>
  <conditionalFormatting sqref="K3538">
    <cfRule type="expression" dxfId="8469" priority="8462">
      <formula>H3535=""</formula>
    </cfRule>
    <cfRule type="expression" dxfId="8468" priority="8465">
      <formula>H3535="Strom"</formula>
    </cfRule>
    <cfRule type="expression" dxfId="8467" priority="8467">
      <formula>H3535="Erdgas"</formula>
    </cfRule>
  </conditionalFormatting>
  <conditionalFormatting sqref="I3547">
    <cfRule type="expression" dxfId="8466" priority="8460">
      <formula>H3544="Wärme/Kälte"</formula>
    </cfRule>
  </conditionalFormatting>
  <conditionalFormatting sqref="J3547">
    <cfRule type="expression" dxfId="8465" priority="8459">
      <formula>H3544="Wärme/Kälte"</formula>
    </cfRule>
  </conditionalFormatting>
  <conditionalFormatting sqref="K3547">
    <cfRule type="expression" dxfId="8464" priority="8458">
      <formula>H3544="Wärme/Kälte"</formula>
    </cfRule>
  </conditionalFormatting>
  <conditionalFormatting sqref="I3546">
    <cfRule type="expression" dxfId="8463" priority="8446">
      <formula>H3543=""</formula>
    </cfRule>
    <cfRule type="expression" dxfId="8462" priority="8457">
      <formula>H3543="Wärme/Kälte"</formula>
    </cfRule>
  </conditionalFormatting>
  <conditionalFormatting sqref="J3546">
    <cfRule type="expression" dxfId="8461" priority="8456">
      <formula>H3543="Wärme/Kälte"</formula>
    </cfRule>
  </conditionalFormatting>
  <conditionalFormatting sqref="K3546">
    <cfRule type="expression" dxfId="8460" priority="8455">
      <formula>H3543="Wärme/Kälte"</formula>
    </cfRule>
  </conditionalFormatting>
  <conditionalFormatting sqref="I3546">
    <cfRule type="expression" dxfId="8459" priority="8449">
      <formula>H3543="Strom"</formula>
    </cfRule>
    <cfRule type="expression" dxfId="8458" priority="8454">
      <formula>H3543="Erdgas"</formula>
    </cfRule>
  </conditionalFormatting>
  <conditionalFormatting sqref="J3546">
    <cfRule type="expression" dxfId="8457" priority="8448">
      <formula>H3543=""</formula>
    </cfRule>
    <cfRule type="expression" dxfId="8456" priority="8451">
      <formula>H3543="Strom"</formula>
    </cfRule>
    <cfRule type="expression" dxfId="8455" priority="8453">
      <formula>H3543="Erdgas"</formula>
    </cfRule>
  </conditionalFormatting>
  <conditionalFormatting sqref="K3546">
    <cfRule type="expression" dxfId="8454" priority="8447">
      <formula>H3543=""</formula>
    </cfRule>
    <cfRule type="expression" dxfId="8453" priority="8450">
      <formula>H3543="Strom"</formula>
    </cfRule>
    <cfRule type="expression" dxfId="8452" priority="8452">
      <formula>H3543="Erdgas"</formula>
    </cfRule>
  </conditionalFormatting>
  <conditionalFormatting sqref="I3555">
    <cfRule type="expression" dxfId="8451" priority="8445">
      <formula>H3552="Wärme/Kälte"</formula>
    </cfRule>
  </conditionalFormatting>
  <conditionalFormatting sqref="J3555">
    <cfRule type="expression" dxfId="8450" priority="8444">
      <formula>H3552="Wärme/Kälte"</formula>
    </cfRule>
  </conditionalFormatting>
  <conditionalFormatting sqref="K3555">
    <cfRule type="expression" dxfId="8449" priority="8443">
      <formula>H3552="Wärme/Kälte"</formula>
    </cfRule>
  </conditionalFormatting>
  <conditionalFormatting sqref="I3554">
    <cfRule type="expression" dxfId="8448" priority="8431">
      <formula>H3551=""</formula>
    </cfRule>
    <cfRule type="expression" dxfId="8447" priority="8442">
      <formula>H3551="Wärme/Kälte"</formula>
    </cfRule>
  </conditionalFormatting>
  <conditionalFormatting sqref="J3554">
    <cfRule type="expression" dxfId="8446" priority="8441">
      <formula>H3551="Wärme/Kälte"</formula>
    </cfRule>
  </conditionalFormatting>
  <conditionalFormatting sqref="K3554">
    <cfRule type="expression" dxfId="8445" priority="8440">
      <formula>H3551="Wärme/Kälte"</formula>
    </cfRule>
  </conditionalFormatting>
  <conditionalFormatting sqref="I3554">
    <cfRule type="expression" dxfId="8444" priority="8434">
      <formula>H3551="Strom"</formula>
    </cfRule>
    <cfRule type="expression" dxfId="8443" priority="8439">
      <formula>H3551="Erdgas"</formula>
    </cfRule>
  </conditionalFormatting>
  <conditionalFormatting sqref="J3554">
    <cfRule type="expression" dxfId="8442" priority="8433">
      <formula>H3551=""</formula>
    </cfRule>
    <cfRule type="expression" dxfId="8441" priority="8436">
      <formula>H3551="Strom"</formula>
    </cfRule>
    <cfRule type="expression" dxfId="8440" priority="8438">
      <formula>H3551="Erdgas"</formula>
    </cfRule>
  </conditionalFormatting>
  <conditionalFormatting sqref="K3554">
    <cfRule type="expression" dxfId="8439" priority="8432">
      <formula>H3551=""</formula>
    </cfRule>
    <cfRule type="expression" dxfId="8438" priority="8435">
      <formula>H3551="Strom"</formula>
    </cfRule>
    <cfRule type="expression" dxfId="8437" priority="8437">
      <formula>H3551="Erdgas"</formula>
    </cfRule>
  </conditionalFormatting>
  <conditionalFormatting sqref="I3563">
    <cfRule type="expression" dxfId="8436" priority="8430">
      <formula>H3560="Wärme/Kälte"</formula>
    </cfRule>
  </conditionalFormatting>
  <conditionalFormatting sqref="J3563">
    <cfRule type="expression" dxfId="8435" priority="8429">
      <formula>H3560="Wärme/Kälte"</formula>
    </cfRule>
  </conditionalFormatting>
  <conditionalFormatting sqref="K3563">
    <cfRule type="expression" dxfId="8434" priority="8428">
      <formula>H3560="Wärme/Kälte"</formula>
    </cfRule>
  </conditionalFormatting>
  <conditionalFormatting sqref="I3562">
    <cfRule type="expression" dxfId="8433" priority="8416">
      <formula>H3559=""</formula>
    </cfRule>
    <cfRule type="expression" dxfId="8432" priority="8427">
      <formula>H3559="Wärme/Kälte"</formula>
    </cfRule>
  </conditionalFormatting>
  <conditionalFormatting sqref="J3562">
    <cfRule type="expression" dxfId="8431" priority="8426">
      <formula>H3559="Wärme/Kälte"</formula>
    </cfRule>
  </conditionalFormatting>
  <conditionalFormatting sqref="K3562">
    <cfRule type="expression" dxfId="8430" priority="8425">
      <formula>H3559="Wärme/Kälte"</formula>
    </cfRule>
  </conditionalFormatting>
  <conditionalFormatting sqref="I3562">
    <cfRule type="expression" dxfId="8429" priority="8419">
      <formula>H3559="Strom"</formula>
    </cfRule>
    <cfRule type="expression" dxfId="8428" priority="8424">
      <formula>H3559="Erdgas"</formula>
    </cfRule>
  </conditionalFormatting>
  <conditionalFormatting sqref="J3562">
    <cfRule type="expression" dxfId="8427" priority="8418">
      <formula>H3559=""</formula>
    </cfRule>
    <cfRule type="expression" dxfId="8426" priority="8421">
      <formula>H3559="Strom"</formula>
    </cfRule>
    <cfRule type="expression" dxfId="8425" priority="8423">
      <formula>H3559="Erdgas"</formula>
    </cfRule>
  </conditionalFormatting>
  <conditionalFormatting sqref="K3562">
    <cfRule type="expression" dxfId="8424" priority="8417">
      <formula>H3559=""</formula>
    </cfRule>
    <cfRule type="expression" dxfId="8423" priority="8420">
      <formula>H3559="Strom"</formula>
    </cfRule>
    <cfRule type="expression" dxfId="8422" priority="8422">
      <formula>H3559="Erdgas"</formula>
    </cfRule>
  </conditionalFormatting>
  <conditionalFormatting sqref="I3571">
    <cfRule type="expression" dxfId="8421" priority="8415">
      <formula>H3568="Wärme/Kälte"</formula>
    </cfRule>
  </conditionalFormatting>
  <conditionalFormatting sqref="J3571">
    <cfRule type="expression" dxfId="8420" priority="8414">
      <formula>H3568="Wärme/Kälte"</formula>
    </cfRule>
  </conditionalFormatting>
  <conditionalFormatting sqref="K3571">
    <cfRule type="expression" dxfId="8419" priority="8413">
      <formula>H3568="Wärme/Kälte"</formula>
    </cfRule>
  </conditionalFormatting>
  <conditionalFormatting sqref="I3570">
    <cfRule type="expression" dxfId="8418" priority="8401">
      <formula>H3567=""</formula>
    </cfRule>
    <cfRule type="expression" dxfId="8417" priority="8412">
      <formula>H3567="Wärme/Kälte"</formula>
    </cfRule>
  </conditionalFormatting>
  <conditionalFormatting sqref="J3570">
    <cfRule type="expression" dxfId="8416" priority="8411">
      <formula>H3567="Wärme/Kälte"</formula>
    </cfRule>
  </conditionalFormatting>
  <conditionalFormatting sqref="K3570">
    <cfRule type="expression" dxfId="8415" priority="8410">
      <formula>H3567="Wärme/Kälte"</formula>
    </cfRule>
  </conditionalFormatting>
  <conditionalFormatting sqref="I3570">
    <cfRule type="expression" dxfId="8414" priority="8404">
      <formula>H3567="Strom"</formula>
    </cfRule>
    <cfRule type="expression" dxfId="8413" priority="8409">
      <formula>H3567="Erdgas"</formula>
    </cfRule>
  </conditionalFormatting>
  <conditionalFormatting sqref="J3570">
    <cfRule type="expression" dxfId="8412" priority="8403">
      <formula>H3567=""</formula>
    </cfRule>
    <cfRule type="expression" dxfId="8411" priority="8406">
      <formula>H3567="Strom"</formula>
    </cfRule>
    <cfRule type="expression" dxfId="8410" priority="8408">
      <formula>H3567="Erdgas"</formula>
    </cfRule>
  </conditionalFormatting>
  <conditionalFormatting sqref="K3570">
    <cfRule type="expression" dxfId="8409" priority="8402">
      <formula>H3567=""</formula>
    </cfRule>
    <cfRule type="expression" dxfId="8408" priority="8405">
      <formula>H3567="Strom"</formula>
    </cfRule>
    <cfRule type="expression" dxfId="8407" priority="8407">
      <formula>H3567="Erdgas"</formula>
    </cfRule>
  </conditionalFormatting>
  <conditionalFormatting sqref="I3579">
    <cfRule type="expression" dxfId="8406" priority="8400">
      <formula>H3576="Wärme/Kälte"</formula>
    </cfRule>
  </conditionalFormatting>
  <conditionalFormatting sqref="J3579">
    <cfRule type="expression" dxfId="8405" priority="8399">
      <formula>H3576="Wärme/Kälte"</formula>
    </cfRule>
  </conditionalFormatting>
  <conditionalFormatting sqref="K3579">
    <cfRule type="expression" dxfId="8404" priority="8398">
      <formula>H3576="Wärme/Kälte"</formula>
    </cfRule>
  </conditionalFormatting>
  <conditionalFormatting sqref="I3578">
    <cfRule type="expression" dxfId="8403" priority="8386">
      <formula>H3575=""</formula>
    </cfRule>
    <cfRule type="expression" dxfId="8402" priority="8397">
      <formula>H3575="Wärme/Kälte"</formula>
    </cfRule>
  </conditionalFormatting>
  <conditionalFormatting sqref="J3578">
    <cfRule type="expression" dxfId="8401" priority="8396">
      <formula>H3575="Wärme/Kälte"</formula>
    </cfRule>
  </conditionalFormatting>
  <conditionalFormatting sqref="K3578">
    <cfRule type="expression" dxfId="8400" priority="8395">
      <formula>H3575="Wärme/Kälte"</formula>
    </cfRule>
  </conditionalFormatting>
  <conditionalFormatting sqref="I3578">
    <cfRule type="expression" dxfId="8399" priority="8389">
      <formula>H3575="Strom"</formula>
    </cfRule>
    <cfRule type="expression" dxfId="8398" priority="8394">
      <formula>H3575="Erdgas"</formula>
    </cfRule>
  </conditionalFormatting>
  <conditionalFormatting sqref="J3578">
    <cfRule type="expression" dxfId="8397" priority="8388">
      <formula>H3575=""</formula>
    </cfRule>
    <cfRule type="expression" dxfId="8396" priority="8391">
      <formula>H3575="Strom"</formula>
    </cfRule>
    <cfRule type="expression" dxfId="8395" priority="8393">
      <formula>H3575="Erdgas"</formula>
    </cfRule>
  </conditionalFormatting>
  <conditionalFormatting sqref="K3578">
    <cfRule type="expression" dxfId="8394" priority="8387">
      <formula>H3575=""</formula>
    </cfRule>
    <cfRule type="expression" dxfId="8393" priority="8390">
      <formula>H3575="Strom"</formula>
    </cfRule>
    <cfRule type="expression" dxfId="8392" priority="8392">
      <formula>H3575="Erdgas"</formula>
    </cfRule>
  </conditionalFormatting>
  <conditionalFormatting sqref="I3587">
    <cfRule type="expression" dxfId="8391" priority="8385">
      <formula>H3584="Wärme/Kälte"</formula>
    </cfRule>
  </conditionalFormatting>
  <conditionalFormatting sqref="J3587">
    <cfRule type="expression" dxfId="8390" priority="8384">
      <formula>H3584="Wärme/Kälte"</formula>
    </cfRule>
  </conditionalFormatting>
  <conditionalFormatting sqref="K3587">
    <cfRule type="expression" dxfId="8389" priority="8383">
      <formula>H3584="Wärme/Kälte"</formula>
    </cfRule>
  </conditionalFormatting>
  <conditionalFormatting sqref="I3586">
    <cfRule type="expression" dxfId="8388" priority="8371">
      <formula>H3583=""</formula>
    </cfRule>
    <cfRule type="expression" dxfId="8387" priority="8382">
      <formula>H3583="Wärme/Kälte"</formula>
    </cfRule>
  </conditionalFormatting>
  <conditionalFormatting sqref="J3586">
    <cfRule type="expression" dxfId="8386" priority="8381">
      <formula>H3583="Wärme/Kälte"</formula>
    </cfRule>
  </conditionalFormatting>
  <conditionalFormatting sqref="K3586">
    <cfRule type="expression" dxfId="8385" priority="8380">
      <formula>H3583="Wärme/Kälte"</formula>
    </cfRule>
  </conditionalFormatting>
  <conditionalFormatting sqref="I3586">
    <cfRule type="expression" dxfId="8384" priority="8374">
      <formula>H3583="Strom"</formula>
    </cfRule>
    <cfRule type="expression" dxfId="8383" priority="8379">
      <formula>H3583="Erdgas"</formula>
    </cfRule>
  </conditionalFormatting>
  <conditionalFormatting sqref="J3586">
    <cfRule type="expression" dxfId="8382" priority="8373">
      <formula>H3583=""</formula>
    </cfRule>
    <cfRule type="expression" dxfId="8381" priority="8376">
      <formula>H3583="Strom"</formula>
    </cfRule>
    <cfRule type="expression" dxfId="8380" priority="8378">
      <formula>H3583="Erdgas"</formula>
    </cfRule>
  </conditionalFormatting>
  <conditionalFormatting sqref="K3586">
    <cfRule type="expression" dxfId="8379" priority="8372">
      <formula>H3583=""</formula>
    </cfRule>
    <cfRule type="expression" dxfId="8378" priority="8375">
      <formula>H3583="Strom"</formula>
    </cfRule>
    <cfRule type="expression" dxfId="8377" priority="8377">
      <formula>H3583="Erdgas"</formula>
    </cfRule>
  </conditionalFormatting>
  <conditionalFormatting sqref="I3595">
    <cfRule type="expression" dxfId="8376" priority="8370">
      <formula>H3592="Wärme/Kälte"</formula>
    </cfRule>
  </conditionalFormatting>
  <conditionalFormatting sqref="J3595">
    <cfRule type="expression" dxfId="8375" priority="8369">
      <formula>H3592="Wärme/Kälte"</formula>
    </cfRule>
  </conditionalFormatting>
  <conditionalFormatting sqref="K3595">
    <cfRule type="expression" dxfId="8374" priority="8368">
      <formula>H3592="Wärme/Kälte"</formula>
    </cfRule>
  </conditionalFormatting>
  <conditionalFormatting sqref="I3594">
    <cfRule type="expression" dxfId="8373" priority="8356">
      <formula>H3591=""</formula>
    </cfRule>
    <cfRule type="expression" dxfId="8372" priority="8367">
      <formula>H3591="Wärme/Kälte"</formula>
    </cfRule>
  </conditionalFormatting>
  <conditionalFormatting sqref="J3594">
    <cfRule type="expression" dxfId="8371" priority="8366">
      <formula>H3591="Wärme/Kälte"</formula>
    </cfRule>
  </conditionalFormatting>
  <conditionalFormatting sqref="K3594">
    <cfRule type="expression" dxfId="8370" priority="8365">
      <formula>H3591="Wärme/Kälte"</formula>
    </cfRule>
  </conditionalFormatting>
  <conditionalFormatting sqref="I3594">
    <cfRule type="expression" dxfId="8369" priority="8359">
      <formula>H3591="Strom"</formula>
    </cfRule>
    <cfRule type="expression" dxfId="8368" priority="8364">
      <formula>H3591="Erdgas"</formula>
    </cfRule>
  </conditionalFormatting>
  <conditionalFormatting sqref="J3594">
    <cfRule type="expression" dxfId="8367" priority="8358">
      <formula>H3591=""</formula>
    </cfRule>
    <cfRule type="expression" dxfId="8366" priority="8361">
      <formula>H3591="Strom"</formula>
    </cfRule>
    <cfRule type="expression" dxfId="8365" priority="8363">
      <formula>H3591="Erdgas"</formula>
    </cfRule>
  </conditionalFormatting>
  <conditionalFormatting sqref="K3594">
    <cfRule type="expression" dxfId="8364" priority="8357">
      <formula>H3591=""</formula>
    </cfRule>
    <cfRule type="expression" dxfId="8363" priority="8360">
      <formula>H3591="Strom"</formula>
    </cfRule>
    <cfRule type="expression" dxfId="8362" priority="8362">
      <formula>H3591="Erdgas"</formula>
    </cfRule>
  </conditionalFormatting>
  <conditionalFormatting sqref="I3603">
    <cfRule type="expression" dxfId="8361" priority="8355">
      <formula>H3600="Wärme/Kälte"</formula>
    </cfRule>
  </conditionalFormatting>
  <conditionalFormatting sqref="J3603">
    <cfRule type="expression" dxfId="8360" priority="8354">
      <formula>H3600="Wärme/Kälte"</formula>
    </cfRule>
  </conditionalFormatting>
  <conditionalFormatting sqref="K3603">
    <cfRule type="expression" dxfId="8359" priority="8353">
      <formula>H3600="Wärme/Kälte"</formula>
    </cfRule>
  </conditionalFormatting>
  <conditionalFormatting sqref="I3602">
    <cfRule type="expression" dxfId="8358" priority="8341">
      <formula>H3599=""</formula>
    </cfRule>
    <cfRule type="expression" dxfId="8357" priority="8352">
      <formula>H3599="Wärme/Kälte"</formula>
    </cfRule>
  </conditionalFormatting>
  <conditionalFormatting sqref="J3602">
    <cfRule type="expression" dxfId="8356" priority="8351">
      <formula>H3599="Wärme/Kälte"</formula>
    </cfRule>
  </conditionalFormatting>
  <conditionalFormatting sqref="K3602">
    <cfRule type="expression" dxfId="8355" priority="8350">
      <formula>H3599="Wärme/Kälte"</formula>
    </cfRule>
  </conditionalFormatting>
  <conditionalFormatting sqref="I3602">
    <cfRule type="expression" dxfId="8354" priority="8344">
      <formula>H3599="Strom"</formula>
    </cfRule>
    <cfRule type="expression" dxfId="8353" priority="8349">
      <formula>H3599="Erdgas"</formula>
    </cfRule>
  </conditionalFormatting>
  <conditionalFormatting sqref="J3602">
    <cfRule type="expression" dxfId="8352" priority="8343">
      <formula>H3599=""</formula>
    </cfRule>
    <cfRule type="expression" dxfId="8351" priority="8346">
      <formula>H3599="Strom"</formula>
    </cfRule>
    <cfRule type="expression" dxfId="8350" priority="8348">
      <formula>H3599="Erdgas"</formula>
    </cfRule>
  </conditionalFormatting>
  <conditionalFormatting sqref="K3602">
    <cfRule type="expression" dxfId="8349" priority="8342">
      <formula>H3599=""</formula>
    </cfRule>
    <cfRule type="expression" dxfId="8348" priority="8345">
      <formula>H3599="Strom"</formula>
    </cfRule>
    <cfRule type="expression" dxfId="8347" priority="8347">
      <formula>H3599="Erdgas"</formula>
    </cfRule>
  </conditionalFormatting>
  <conditionalFormatting sqref="I3611">
    <cfRule type="expression" dxfId="8346" priority="8340">
      <formula>H3608="Wärme/Kälte"</formula>
    </cfRule>
  </conditionalFormatting>
  <conditionalFormatting sqref="J3611">
    <cfRule type="expression" dxfId="8345" priority="8339">
      <formula>H3608="Wärme/Kälte"</formula>
    </cfRule>
  </conditionalFormatting>
  <conditionalFormatting sqref="K3611">
    <cfRule type="expression" dxfId="8344" priority="8338">
      <formula>H3608="Wärme/Kälte"</formula>
    </cfRule>
  </conditionalFormatting>
  <conditionalFormatting sqref="I3610">
    <cfRule type="expression" dxfId="8343" priority="8326">
      <formula>H3607=""</formula>
    </cfRule>
    <cfRule type="expression" dxfId="8342" priority="8337">
      <formula>H3607="Wärme/Kälte"</formula>
    </cfRule>
  </conditionalFormatting>
  <conditionalFormatting sqref="J3610">
    <cfRule type="expression" dxfId="8341" priority="8336">
      <formula>H3607="Wärme/Kälte"</formula>
    </cfRule>
  </conditionalFormatting>
  <conditionalFormatting sqref="K3610">
    <cfRule type="expression" dxfId="8340" priority="8335">
      <formula>H3607="Wärme/Kälte"</formula>
    </cfRule>
  </conditionalFormatting>
  <conditionalFormatting sqref="I3610">
    <cfRule type="expression" dxfId="8339" priority="8329">
      <formula>H3607="Strom"</formula>
    </cfRule>
    <cfRule type="expression" dxfId="8338" priority="8334">
      <formula>H3607="Erdgas"</formula>
    </cfRule>
  </conditionalFormatting>
  <conditionalFormatting sqref="J3610">
    <cfRule type="expression" dxfId="8337" priority="8328">
      <formula>H3607=""</formula>
    </cfRule>
    <cfRule type="expression" dxfId="8336" priority="8331">
      <formula>H3607="Strom"</formula>
    </cfRule>
    <cfRule type="expression" dxfId="8335" priority="8333">
      <formula>H3607="Erdgas"</formula>
    </cfRule>
  </conditionalFormatting>
  <conditionalFormatting sqref="K3610">
    <cfRule type="expression" dxfId="8334" priority="8327">
      <formula>H3607=""</formula>
    </cfRule>
    <cfRule type="expression" dxfId="8333" priority="8330">
      <formula>H3607="Strom"</formula>
    </cfRule>
    <cfRule type="expression" dxfId="8332" priority="8332">
      <formula>H3607="Erdgas"</formula>
    </cfRule>
  </conditionalFormatting>
  <conditionalFormatting sqref="I3619">
    <cfRule type="expression" dxfId="8331" priority="8325">
      <formula>H3616="Wärme/Kälte"</formula>
    </cfRule>
  </conditionalFormatting>
  <conditionalFormatting sqref="J3619">
    <cfRule type="expression" dxfId="8330" priority="8324">
      <formula>H3616="Wärme/Kälte"</formula>
    </cfRule>
  </conditionalFormatting>
  <conditionalFormatting sqref="K3619">
    <cfRule type="expression" dxfId="8329" priority="8323">
      <formula>H3616="Wärme/Kälte"</formula>
    </cfRule>
  </conditionalFormatting>
  <conditionalFormatting sqref="I3618">
    <cfRule type="expression" dxfId="8328" priority="8311">
      <formula>H3615=""</formula>
    </cfRule>
    <cfRule type="expression" dxfId="8327" priority="8322">
      <formula>H3615="Wärme/Kälte"</formula>
    </cfRule>
  </conditionalFormatting>
  <conditionalFormatting sqref="J3618">
    <cfRule type="expression" dxfId="8326" priority="8321">
      <formula>H3615="Wärme/Kälte"</formula>
    </cfRule>
  </conditionalFormatting>
  <conditionalFormatting sqref="K3618">
    <cfRule type="expression" dxfId="8325" priority="8320">
      <formula>H3615="Wärme/Kälte"</formula>
    </cfRule>
  </conditionalFormatting>
  <conditionalFormatting sqref="I3618">
    <cfRule type="expression" dxfId="8324" priority="8314">
      <formula>H3615="Strom"</formula>
    </cfRule>
    <cfRule type="expression" dxfId="8323" priority="8319">
      <formula>H3615="Erdgas"</formula>
    </cfRule>
  </conditionalFormatting>
  <conditionalFormatting sqref="J3618">
    <cfRule type="expression" dxfId="8322" priority="8313">
      <formula>H3615=""</formula>
    </cfRule>
    <cfRule type="expression" dxfId="8321" priority="8316">
      <formula>H3615="Strom"</formula>
    </cfRule>
    <cfRule type="expression" dxfId="8320" priority="8318">
      <formula>H3615="Erdgas"</formula>
    </cfRule>
  </conditionalFormatting>
  <conditionalFormatting sqref="K3618">
    <cfRule type="expression" dxfId="8319" priority="8312">
      <formula>H3615=""</formula>
    </cfRule>
    <cfRule type="expression" dxfId="8318" priority="8315">
      <formula>H3615="Strom"</formula>
    </cfRule>
    <cfRule type="expression" dxfId="8317" priority="8317">
      <formula>H3615="Erdgas"</formula>
    </cfRule>
  </conditionalFormatting>
  <conditionalFormatting sqref="I3627">
    <cfRule type="expression" dxfId="8316" priority="8310">
      <formula>H3624="Wärme/Kälte"</formula>
    </cfRule>
  </conditionalFormatting>
  <conditionalFormatting sqref="J3627">
    <cfRule type="expression" dxfId="8315" priority="8309">
      <formula>H3624="Wärme/Kälte"</formula>
    </cfRule>
  </conditionalFormatting>
  <conditionalFormatting sqref="K3627">
    <cfRule type="expression" dxfId="8314" priority="8308">
      <formula>H3624="Wärme/Kälte"</formula>
    </cfRule>
  </conditionalFormatting>
  <conditionalFormatting sqref="I3626">
    <cfRule type="expression" dxfId="8313" priority="8296">
      <formula>H3623=""</formula>
    </cfRule>
    <cfRule type="expression" dxfId="8312" priority="8307">
      <formula>H3623="Wärme/Kälte"</formula>
    </cfRule>
  </conditionalFormatting>
  <conditionalFormatting sqref="J3626">
    <cfRule type="expression" dxfId="8311" priority="8306">
      <formula>H3623="Wärme/Kälte"</formula>
    </cfRule>
  </conditionalFormatting>
  <conditionalFormatting sqref="K3626">
    <cfRule type="expression" dxfId="8310" priority="8305">
      <formula>H3623="Wärme/Kälte"</formula>
    </cfRule>
  </conditionalFormatting>
  <conditionalFormatting sqref="I3626">
    <cfRule type="expression" dxfId="8309" priority="8299">
      <formula>H3623="Strom"</formula>
    </cfRule>
    <cfRule type="expression" dxfId="8308" priority="8304">
      <formula>H3623="Erdgas"</formula>
    </cfRule>
  </conditionalFormatting>
  <conditionalFormatting sqref="J3626">
    <cfRule type="expression" dxfId="8307" priority="8298">
      <formula>H3623=""</formula>
    </cfRule>
    <cfRule type="expression" dxfId="8306" priority="8301">
      <formula>H3623="Strom"</formula>
    </cfRule>
    <cfRule type="expression" dxfId="8305" priority="8303">
      <formula>H3623="Erdgas"</formula>
    </cfRule>
  </conditionalFormatting>
  <conditionalFormatting sqref="K3626">
    <cfRule type="expression" dxfId="8304" priority="8297">
      <formula>H3623=""</formula>
    </cfRule>
    <cfRule type="expression" dxfId="8303" priority="8300">
      <formula>H3623="Strom"</formula>
    </cfRule>
    <cfRule type="expression" dxfId="8302" priority="8302">
      <formula>H3623="Erdgas"</formula>
    </cfRule>
  </conditionalFormatting>
  <conditionalFormatting sqref="I3635">
    <cfRule type="expression" dxfId="8301" priority="8295">
      <formula>H3632="Wärme/Kälte"</formula>
    </cfRule>
  </conditionalFormatting>
  <conditionalFormatting sqref="J3635">
    <cfRule type="expression" dxfId="8300" priority="8294">
      <formula>H3632="Wärme/Kälte"</formula>
    </cfRule>
  </conditionalFormatting>
  <conditionalFormatting sqref="K3635">
    <cfRule type="expression" dxfId="8299" priority="8293">
      <formula>H3632="Wärme/Kälte"</formula>
    </cfRule>
  </conditionalFormatting>
  <conditionalFormatting sqref="I3634">
    <cfRule type="expression" dxfId="8298" priority="8281">
      <formula>H3631=""</formula>
    </cfRule>
    <cfRule type="expression" dxfId="8297" priority="8292">
      <formula>H3631="Wärme/Kälte"</formula>
    </cfRule>
  </conditionalFormatting>
  <conditionalFormatting sqref="J3634">
    <cfRule type="expression" dxfId="8296" priority="8291">
      <formula>H3631="Wärme/Kälte"</formula>
    </cfRule>
  </conditionalFormatting>
  <conditionalFormatting sqref="K3634">
    <cfRule type="expression" dxfId="8295" priority="8290">
      <formula>H3631="Wärme/Kälte"</formula>
    </cfRule>
  </conditionalFormatting>
  <conditionalFormatting sqref="I3634">
    <cfRule type="expression" dxfId="8294" priority="8284">
      <formula>H3631="Strom"</formula>
    </cfRule>
    <cfRule type="expression" dxfId="8293" priority="8289">
      <formula>H3631="Erdgas"</formula>
    </cfRule>
  </conditionalFormatting>
  <conditionalFormatting sqref="J3634">
    <cfRule type="expression" dxfId="8292" priority="8283">
      <formula>H3631=""</formula>
    </cfRule>
    <cfRule type="expression" dxfId="8291" priority="8286">
      <formula>H3631="Strom"</formula>
    </cfRule>
    <cfRule type="expression" dxfId="8290" priority="8288">
      <formula>H3631="Erdgas"</formula>
    </cfRule>
  </conditionalFormatting>
  <conditionalFormatting sqref="K3634">
    <cfRule type="expression" dxfId="8289" priority="8282">
      <formula>H3631=""</formula>
    </cfRule>
    <cfRule type="expression" dxfId="8288" priority="8285">
      <formula>H3631="Strom"</formula>
    </cfRule>
    <cfRule type="expression" dxfId="8287" priority="8287">
      <formula>H3631="Erdgas"</formula>
    </cfRule>
  </conditionalFormatting>
  <conditionalFormatting sqref="I3643">
    <cfRule type="expression" dxfId="8286" priority="8280">
      <formula>H3640="Wärme/Kälte"</formula>
    </cfRule>
  </conditionalFormatting>
  <conditionalFormatting sqref="J3643">
    <cfRule type="expression" dxfId="8285" priority="8279">
      <formula>H3640="Wärme/Kälte"</formula>
    </cfRule>
  </conditionalFormatting>
  <conditionalFormatting sqref="K3643">
    <cfRule type="expression" dxfId="8284" priority="8278">
      <formula>H3640="Wärme/Kälte"</formula>
    </cfRule>
  </conditionalFormatting>
  <conditionalFormatting sqref="I3642">
    <cfRule type="expression" dxfId="8283" priority="8266">
      <formula>H3639=""</formula>
    </cfRule>
    <cfRule type="expression" dxfId="8282" priority="8277">
      <formula>H3639="Wärme/Kälte"</formula>
    </cfRule>
  </conditionalFormatting>
  <conditionalFormatting sqref="J3642">
    <cfRule type="expression" dxfId="8281" priority="8276">
      <formula>H3639="Wärme/Kälte"</formula>
    </cfRule>
  </conditionalFormatting>
  <conditionalFormatting sqref="K3642">
    <cfRule type="expression" dxfId="8280" priority="8275">
      <formula>H3639="Wärme/Kälte"</formula>
    </cfRule>
  </conditionalFormatting>
  <conditionalFormatting sqref="I3642">
    <cfRule type="expression" dxfId="8279" priority="8269">
      <formula>H3639="Strom"</formula>
    </cfRule>
    <cfRule type="expression" dxfId="8278" priority="8274">
      <formula>H3639="Erdgas"</formula>
    </cfRule>
  </conditionalFormatting>
  <conditionalFormatting sqref="J3642">
    <cfRule type="expression" dxfId="8277" priority="8268">
      <formula>H3639=""</formula>
    </cfRule>
    <cfRule type="expression" dxfId="8276" priority="8271">
      <formula>H3639="Strom"</formula>
    </cfRule>
    <cfRule type="expression" dxfId="8275" priority="8273">
      <formula>H3639="Erdgas"</formula>
    </cfRule>
  </conditionalFormatting>
  <conditionalFormatting sqref="K3642">
    <cfRule type="expression" dxfId="8274" priority="8267">
      <formula>H3639=""</formula>
    </cfRule>
    <cfRule type="expression" dxfId="8273" priority="8270">
      <formula>H3639="Strom"</formula>
    </cfRule>
    <cfRule type="expression" dxfId="8272" priority="8272">
      <formula>H3639="Erdgas"</formula>
    </cfRule>
  </conditionalFormatting>
  <conditionalFormatting sqref="I3651">
    <cfRule type="expression" dxfId="8271" priority="8265">
      <formula>H3648="Wärme/Kälte"</formula>
    </cfRule>
  </conditionalFormatting>
  <conditionalFormatting sqref="J3651">
    <cfRule type="expression" dxfId="8270" priority="8264">
      <formula>H3648="Wärme/Kälte"</formula>
    </cfRule>
  </conditionalFormatting>
  <conditionalFormatting sqref="K3651">
    <cfRule type="expression" dxfId="8269" priority="8263">
      <formula>H3648="Wärme/Kälte"</formula>
    </cfRule>
  </conditionalFormatting>
  <conditionalFormatting sqref="I3650">
    <cfRule type="expression" dxfId="8268" priority="8251">
      <formula>H3647=""</formula>
    </cfRule>
    <cfRule type="expression" dxfId="8267" priority="8262">
      <formula>H3647="Wärme/Kälte"</formula>
    </cfRule>
  </conditionalFormatting>
  <conditionalFormatting sqref="J3650">
    <cfRule type="expression" dxfId="8266" priority="8261">
      <formula>H3647="Wärme/Kälte"</formula>
    </cfRule>
  </conditionalFormatting>
  <conditionalFormatting sqref="K3650">
    <cfRule type="expression" dxfId="8265" priority="8260">
      <formula>H3647="Wärme/Kälte"</formula>
    </cfRule>
  </conditionalFormatting>
  <conditionalFormatting sqref="I3650">
    <cfRule type="expression" dxfId="8264" priority="8254">
      <formula>H3647="Strom"</formula>
    </cfRule>
    <cfRule type="expression" dxfId="8263" priority="8259">
      <formula>H3647="Erdgas"</formula>
    </cfRule>
  </conditionalFormatting>
  <conditionalFormatting sqref="J3650">
    <cfRule type="expression" dxfId="8262" priority="8253">
      <formula>H3647=""</formula>
    </cfRule>
    <cfRule type="expression" dxfId="8261" priority="8256">
      <formula>H3647="Strom"</formula>
    </cfRule>
    <cfRule type="expression" dxfId="8260" priority="8258">
      <formula>H3647="Erdgas"</formula>
    </cfRule>
  </conditionalFormatting>
  <conditionalFormatting sqref="K3650">
    <cfRule type="expression" dxfId="8259" priority="8252">
      <formula>H3647=""</formula>
    </cfRule>
    <cfRule type="expression" dxfId="8258" priority="8255">
      <formula>H3647="Strom"</formula>
    </cfRule>
    <cfRule type="expression" dxfId="8257" priority="8257">
      <formula>H3647="Erdgas"</formula>
    </cfRule>
  </conditionalFormatting>
  <conditionalFormatting sqref="I3659">
    <cfRule type="expression" dxfId="8256" priority="8250">
      <formula>H3656="Wärme/Kälte"</formula>
    </cfRule>
  </conditionalFormatting>
  <conditionalFormatting sqref="J3659">
    <cfRule type="expression" dxfId="8255" priority="8249">
      <formula>H3656="Wärme/Kälte"</formula>
    </cfRule>
  </conditionalFormatting>
  <conditionalFormatting sqref="K3659">
    <cfRule type="expression" dxfId="8254" priority="8248">
      <formula>H3656="Wärme/Kälte"</formula>
    </cfRule>
  </conditionalFormatting>
  <conditionalFormatting sqref="I3658">
    <cfRule type="expression" dxfId="8253" priority="8236">
      <formula>H3655=""</formula>
    </cfRule>
    <cfRule type="expression" dxfId="8252" priority="8247">
      <formula>H3655="Wärme/Kälte"</formula>
    </cfRule>
  </conditionalFormatting>
  <conditionalFormatting sqref="J3658">
    <cfRule type="expression" dxfId="8251" priority="8246">
      <formula>H3655="Wärme/Kälte"</formula>
    </cfRule>
  </conditionalFormatting>
  <conditionalFormatting sqref="K3658">
    <cfRule type="expression" dxfId="8250" priority="8245">
      <formula>H3655="Wärme/Kälte"</formula>
    </cfRule>
  </conditionalFormatting>
  <conditionalFormatting sqref="I3658">
    <cfRule type="expression" dxfId="8249" priority="8239">
      <formula>H3655="Strom"</formula>
    </cfRule>
    <cfRule type="expression" dxfId="8248" priority="8244">
      <formula>H3655="Erdgas"</formula>
    </cfRule>
  </conditionalFormatting>
  <conditionalFormatting sqref="J3658">
    <cfRule type="expression" dxfId="8247" priority="8238">
      <formula>H3655=""</formula>
    </cfRule>
    <cfRule type="expression" dxfId="8246" priority="8241">
      <formula>H3655="Strom"</formula>
    </cfRule>
    <cfRule type="expression" dxfId="8245" priority="8243">
      <formula>H3655="Erdgas"</formula>
    </cfRule>
  </conditionalFormatting>
  <conditionalFormatting sqref="K3658">
    <cfRule type="expression" dxfId="8244" priority="8237">
      <formula>H3655=""</formula>
    </cfRule>
    <cfRule type="expression" dxfId="8243" priority="8240">
      <formula>H3655="Strom"</formula>
    </cfRule>
    <cfRule type="expression" dxfId="8242" priority="8242">
      <formula>H3655="Erdgas"</formula>
    </cfRule>
  </conditionalFormatting>
  <conditionalFormatting sqref="I3667">
    <cfRule type="expression" dxfId="8241" priority="8235">
      <formula>H3664="Wärme/Kälte"</formula>
    </cfRule>
  </conditionalFormatting>
  <conditionalFormatting sqref="J3667">
    <cfRule type="expression" dxfId="8240" priority="8234">
      <formula>H3664="Wärme/Kälte"</formula>
    </cfRule>
  </conditionalFormatting>
  <conditionalFormatting sqref="K3667">
    <cfRule type="expression" dxfId="8239" priority="8233">
      <formula>H3664="Wärme/Kälte"</formula>
    </cfRule>
  </conditionalFormatting>
  <conditionalFormatting sqref="I3666">
    <cfRule type="expression" dxfId="8238" priority="8221">
      <formula>H3663=""</formula>
    </cfRule>
    <cfRule type="expression" dxfId="8237" priority="8232">
      <formula>H3663="Wärme/Kälte"</formula>
    </cfRule>
  </conditionalFormatting>
  <conditionalFormatting sqref="J3666">
    <cfRule type="expression" dxfId="8236" priority="8231">
      <formula>H3663="Wärme/Kälte"</formula>
    </cfRule>
  </conditionalFormatting>
  <conditionalFormatting sqref="K3666">
    <cfRule type="expression" dxfId="8235" priority="8230">
      <formula>H3663="Wärme/Kälte"</formula>
    </cfRule>
  </conditionalFormatting>
  <conditionalFormatting sqref="I3666">
    <cfRule type="expression" dxfId="8234" priority="8224">
      <formula>H3663="Strom"</formula>
    </cfRule>
    <cfRule type="expression" dxfId="8233" priority="8229">
      <formula>H3663="Erdgas"</formula>
    </cfRule>
  </conditionalFormatting>
  <conditionalFormatting sqref="J3666">
    <cfRule type="expression" dxfId="8232" priority="8223">
      <formula>H3663=""</formula>
    </cfRule>
    <cfRule type="expression" dxfId="8231" priority="8226">
      <formula>H3663="Strom"</formula>
    </cfRule>
    <cfRule type="expression" dxfId="8230" priority="8228">
      <formula>H3663="Erdgas"</formula>
    </cfRule>
  </conditionalFormatting>
  <conditionalFormatting sqref="K3666">
    <cfRule type="expression" dxfId="8229" priority="8222">
      <formula>H3663=""</formula>
    </cfRule>
    <cfRule type="expression" dxfId="8228" priority="8225">
      <formula>H3663="Strom"</formula>
    </cfRule>
    <cfRule type="expression" dxfId="8227" priority="8227">
      <formula>H3663="Erdgas"</formula>
    </cfRule>
  </conditionalFormatting>
  <conditionalFormatting sqref="I3675">
    <cfRule type="expression" dxfId="8226" priority="8220">
      <formula>H3672="Wärme/Kälte"</formula>
    </cfRule>
  </conditionalFormatting>
  <conditionalFormatting sqref="J3675">
    <cfRule type="expression" dxfId="8225" priority="8219">
      <formula>H3672="Wärme/Kälte"</formula>
    </cfRule>
  </conditionalFormatting>
  <conditionalFormatting sqref="K3675">
    <cfRule type="expression" dxfId="8224" priority="8218">
      <formula>H3672="Wärme/Kälte"</formula>
    </cfRule>
  </conditionalFormatting>
  <conditionalFormatting sqref="I3674">
    <cfRule type="expression" dxfId="8223" priority="8206">
      <formula>H3671=""</formula>
    </cfRule>
    <cfRule type="expression" dxfId="8222" priority="8217">
      <formula>H3671="Wärme/Kälte"</formula>
    </cfRule>
  </conditionalFormatting>
  <conditionalFormatting sqref="J3674">
    <cfRule type="expression" dxfId="8221" priority="8216">
      <formula>H3671="Wärme/Kälte"</formula>
    </cfRule>
  </conditionalFormatting>
  <conditionalFormatting sqref="K3674">
    <cfRule type="expression" dxfId="8220" priority="8215">
      <formula>H3671="Wärme/Kälte"</formula>
    </cfRule>
  </conditionalFormatting>
  <conditionalFormatting sqref="I3674">
    <cfRule type="expression" dxfId="8219" priority="8209">
      <formula>H3671="Strom"</formula>
    </cfRule>
    <cfRule type="expression" dxfId="8218" priority="8214">
      <formula>H3671="Erdgas"</formula>
    </cfRule>
  </conditionalFormatting>
  <conditionalFormatting sqref="J3674">
    <cfRule type="expression" dxfId="8217" priority="8208">
      <formula>H3671=""</formula>
    </cfRule>
    <cfRule type="expression" dxfId="8216" priority="8211">
      <formula>H3671="Strom"</formula>
    </cfRule>
    <cfRule type="expression" dxfId="8215" priority="8213">
      <formula>H3671="Erdgas"</formula>
    </cfRule>
  </conditionalFormatting>
  <conditionalFormatting sqref="K3674">
    <cfRule type="expression" dxfId="8214" priority="8207">
      <formula>H3671=""</formula>
    </cfRule>
    <cfRule type="expression" dxfId="8213" priority="8210">
      <formula>H3671="Strom"</formula>
    </cfRule>
    <cfRule type="expression" dxfId="8212" priority="8212">
      <formula>H3671="Erdgas"</formula>
    </cfRule>
  </conditionalFormatting>
  <conditionalFormatting sqref="I3683">
    <cfRule type="expression" dxfId="8211" priority="8205">
      <formula>H3680="Wärme/Kälte"</formula>
    </cfRule>
  </conditionalFormatting>
  <conditionalFormatting sqref="J3683">
    <cfRule type="expression" dxfId="8210" priority="8204">
      <formula>H3680="Wärme/Kälte"</formula>
    </cfRule>
  </conditionalFormatting>
  <conditionalFormatting sqref="K3683">
    <cfRule type="expression" dxfId="8209" priority="8203">
      <formula>H3680="Wärme/Kälte"</formula>
    </cfRule>
  </conditionalFormatting>
  <conditionalFormatting sqref="I3682">
    <cfRule type="expression" dxfId="8208" priority="8191">
      <formula>H3679=""</formula>
    </cfRule>
    <cfRule type="expression" dxfId="8207" priority="8202">
      <formula>H3679="Wärme/Kälte"</formula>
    </cfRule>
  </conditionalFormatting>
  <conditionalFormatting sqref="J3682">
    <cfRule type="expression" dxfId="8206" priority="8201">
      <formula>H3679="Wärme/Kälte"</formula>
    </cfRule>
  </conditionalFormatting>
  <conditionalFormatting sqref="K3682">
    <cfRule type="expression" dxfId="8205" priority="8200">
      <formula>H3679="Wärme/Kälte"</formula>
    </cfRule>
  </conditionalFormatting>
  <conditionalFormatting sqref="I3682">
    <cfRule type="expression" dxfId="8204" priority="8194">
      <formula>H3679="Strom"</formula>
    </cfRule>
    <cfRule type="expression" dxfId="8203" priority="8199">
      <formula>H3679="Erdgas"</formula>
    </cfRule>
  </conditionalFormatting>
  <conditionalFormatting sqref="J3682">
    <cfRule type="expression" dxfId="8202" priority="8193">
      <formula>H3679=""</formula>
    </cfRule>
    <cfRule type="expression" dxfId="8201" priority="8196">
      <formula>H3679="Strom"</formula>
    </cfRule>
    <cfRule type="expression" dxfId="8200" priority="8198">
      <formula>H3679="Erdgas"</formula>
    </cfRule>
  </conditionalFormatting>
  <conditionalFormatting sqref="K3682">
    <cfRule type="expression" dxfId="8199" priority="8192">
      <formula>H3679=""</formula>
    </cfRule>
    <cfRule type="expression" dxfId="8198" priority="8195">
      <formula>H3679="Strom"</formula>
    </cfRule>
    <cfRule type="expression" dxfId="8197" priority="8197">
      <formula>H3679="Erdgas"</formula>
    </cfRule>
  </conditionalFormatting>
  <conditionalFormatting sqref="I3691">
    <cfRule type="expression" dxfId="8196" priority="8190">
      <formula>H3688="Wärme/Kälte"</formula>
    </cfRule>
  </conditionalFormatting>
  <conditionalFormatting sqref="J3691">
    <cfRule type="expression" dxfId="8195" priority="8189">
      <formula>H3688="Wärme/Kälte"</formula>
    </cfRule>
  </conditionalFormatting>
  <conditionalFormatting sqref="K3691">
    <cfRule type="expression" dxfId="8194" priority="8188">
      <formula>H3688="Wärme/Kälte"</formula>
    </cfRule>
  </conditionalFormatting>
  <conditionalFormatting sqref="I3690">
    <cfRule type="expression" dxfId="8193" priority="8176">
      <formula>H3687=""</formula>
    </cfRule>
    <cfRule type="expression" dxfId="8192" priority="8187">
      <formula>H3687="Wärme/Kälte"</formula>
    </cfRule>
  </conditionalFormatting>
  <conditionalFormatting sqref="J3690">
    <cfRule type="expression" dxfId="8191" priority="8186">
      <formula>H3687="Wärme/Kälte"</formula>
    </cfRule>
  </conditionalFormatting>
  <conditionalFormatting sqref="K3690">
    <cfRule type="expression" dxfId="8190" priority="8185">
      <formula>H3687="Wärme/Kälte"</formula>
    </cfRule>
  </conditionalFormatting>
  <conditionalFormatting sqref="I3690">
    <cfRule type="expression" dxfId="8189" priority="8179">
      <formula>H3687="Strom"</formula>
    </cfRule>
    <cfRule type="expression" dxfId="8188" priority="8184">
      <formula>H3687="Erdgas"</formula>
    </cfRule>
  </conditionalFormatting>
  <conditionalFormatting sqref="J3690">
    <cfRule type="expression" dxfId="8187" priority="8178">
      <formula>H3687=""</formula>
    </cfRule>
    <cfRule type="expression" dxfId="8186" priority="8181">
      <formula>H3687="Strom"</formula>
    </cfRule>
    <cfRule type="expression" dxfId="8185" priority="8183">
      <formula>H3687="Erdgas"</formula>
    </cfRule>
  </conditionalFormatting>
  <conditionalFormatting sqref="K3690">
    <cfRule type="expression" dxfId="8184" priority="8177">
      <formula>H3687=""</formula>
    </cfRule>
    <cfRule type="expression" dxfId="8183" priority="8180">
      <formula>H3687="Strom"</formula>
    </cfRule>
    <cfRule type="expression" dxfId="8182" priority="8182">
      <formula>H3687="Erdgas"</formula>
    </cfRule>
  </conditionalFormatting>
  <conditionalFormatting sqref="I3699">
    <cfRule type="expression" dxfId="8181" priority="8175">
      <formula>H3696="Wärme/Kälte"</formula>
    </cfRule>
  </conditionalFormatting>
  <conditionalFormatting sqref="J3699">
    <cfRule type="expression" dxfId="8180" priority="8174">
      <formula>H3696="Wärme/Kälte"</formula>
    </cfRule>
  </conditionalFormatting>
  <conditionalFormatting sqref="K3699">
    <cfRule type="expression" dxfId="8179" priority="8173">
      <formula>H3696="Wärme/Kälte"</formula>
    </cfRule>
  </conditionalFormatting>
  <conditionalFormatting sqref="I3698">
    <cfRule type="expression" dxfId="8178" priority="8161">
      <formula>H3695=""</formula>
    </cfRule>
    <cfRule type="expression" dxfId="8177" priority="8172">
      <formula>H3695="Wärme/Kälte"</formula>
    </cfRule>
  </conditionalFormatting>
  <conditionalFormatting sqref="J3698">
    <cfRule type="expression" dxfId="8176" priority="8171">
      <formula>H3695="Wärme/Kälte"</formula>
    </cfRule>
  </conditionalFormatting>
  <conditionalFormatting sqref="K3698">
    <cfRule type="expression" dxfId="8175" priority="8170">
      <formula>H3695="Wärme/Kälte"</formula>
    </cfRule>
  </conditionalFormatting>
  <conditionalFormatting sqref="I3698">
    <cfRule type="expression" dxfId="8174" priority="8164">
      <formula>H3695="Strom"</formula>
    </cfRule>
    <cfRule type="expression" dxfId="8173" priority="8169">
      <formula>H3695="Erdgas"</formula>
    </cfRule>
  </conditionalFormatting>
  <conditionalFormatting sqref="J3698">
    <cfRule type="expression" dxfId="8172" priority="8163">
      <formula>H3695=""</formula>
    </cfRule>
    <cfRule type="expression" dxfId="8171" priority="8166">
      <formula>H3695="Strom"</formula>
    </cfRule>
    <cfRule type="expression" dxfId="8170" priority="8168">
      <formula>H3695="Erdgas"</formula>
    </cfRule>
  </conditionalFormatting>
  <conditionalFormatting sqref="K3698">
    <cfRule type="expression" dxfId="8169" priority="8162">
      <formula>H3695=""</formula>
    </cfRule>
    <cfRule type="expression" dxfId="8168" priority="8165">
      <formula>H3695="Strom"</formula>
    </cfRule>
    <cfRule type="expression" dxfId="8167" priority="8167">
      <formula>H3695="Erdgas"</formula>
    </cfRule>
  </conditionalFormatting>
  <conditionalFormatting sqref="I3707">
    <cfRule type="expression" dxfId="8166" priority="8160">
      <formula>H3704="Wärme/Kälte"</formula>
    </cfRule>
  </conditionalFormatting>
  <conditionalFormatting sqref="J3707">
    <cfRule type="expression" dxfId="8165" priority="8159">
      <formula>H3704="Wärme/Kälte"</formula>
    </cfRule>
  </conditionalFormatting>
  <conditionalFormatting sqref="K3707">
    <cfRule type="expression" dxfId="8164" priority="8158">
      <formula>H3704="Wärme/Kälte"</formula>
    </cfRule>
  </conditionalFormatting>
  <conditionalFormatting sqref="I3706">
    <cfRule type="expression" dxfId="8163" priority="8146">
      <formula>H3703=""</formula>
    </cfRule>
    <cfRule type="expression" dxfId="8162" priority="8157">
      <formula>H3703="Wärme/Kälte"</formula>
    </cfRule>
  </conditionalFormatting>
  <conditionalFormatting sqref="J3706">
    <cfRule type="expression" dxfId="8161" priority="8156">
      <formula>H3703="Wärme/Kälte"</formula>
    </cfRule>
  </conditionalFormatting>
  <conditionalFormatting sqref="K3706">
    <cfRule type="expression" dxfId="8160" priority="8155">
      <formula>H3703="Wärme/Kälte"</formula>
    </cfRule>
  </conditionalFormatting>
  <conditionalFormatting sqref="I3706">
    <cfRule type="expression" dxfId="8159" priority="8149">
      <formula>H3703="Strom"</formula>
    </cfRule>
    <cfRule type="expression" dxfId="8158" priority="8154">
      <formula>H3703="Erdgas"</formula>
    </cfRule>
  </conditionalFormatting>
  <conditionalFormatting sqref="J3706">
    <cfRule type="expression" dxfId="8157" priority="8148">
      <formula>H3703=""</formula>
    </cfRule>
    <cfRule type="expression" dxfId="8156" priority="8151">
      <formula>H3703="Strom"</formula>
    </cfRule>
    <cfRule type="expression" dxfId="8155" priority="8153">
      <formula>H3703="Erdgas"</formula>
    </cfRule>
  </conditionalFormatting>
  <conditionalFormatting sqref="K3706">
    <cfRule type="expression" dxfId="8154" priority="8147">
      <formula>H3703=""</formula>
    </cfRule>
    <cfRule type="expression" dxfId="8153" priority="8150">
      <formula>H3703="Strom"</formula>
    </cfRule>
    <cfRule type="expression" dxfId="8152" priority="8152">
      <formula>H3703="Erdgas"</formula>
    </cfRule>
  </conditionalFormatting>
  <conditionalFormatting sqref="I3715">
    <cfRule type="expression" dxfId="8151" priority="8145">
      <formula>H3712="Wärme/Kälte"</formula>
    </cfRule>
  </conditionalFormatting>
  <conditionalFormatting sqref="J3715">
    <cfRule type="expression" dxfId="8150" priority="8144">
      <formula>H3712="Wärme/Kälte"</formula>
    </cfRule>
  </conditionalFormatting>
  <conditionalFormatting sqref="K3715">
    <cfRule type="expression" dxfId="8149" priority="8143">
      <formula>H3712="Wärme/Kälte"</formula>
    </cfRule>
  </conditionalFormatting>
  <conditionalFormatting sqref="I3714">
    <cfRule type="expression" dxfId="8148" priority="8131">
      <formula>H3711=""</formula>
    </cfRule>
    <cfRule type="expression" dxfId="8147" priority="8142">
      <formula>H3711="Wärme/Kälte"</formula>
    </cfRule>
  </conditionalFormatting>
  <conditionalFormatting sqref="J3714">
    <cfRule type="expression" dxfId="8146" priority="8141">
      <formula>H3711="Wärme/Kälte"</formula>
    </cfRule>
  </conditionalFormatting>
  <conditionalFormatting sqref="K3714">
    <cfRule type="expression" dxfId="8145" priority="8140">
      <formula>H3711="Wärme/Kälte"</formula>
    </cfRule>
  </conditionalFormatting>
  <conditionalFormatting sqref="I3714">
    <cfRule type="expression" dxfId="8144" priority="8134">
      <formula>H3711="Strom"</formula>
    </cfRule>
    <cfRule type="expression" dxfId="8143" priority="8139">
      <formula>H3711="Erdgas"</formula>
    </cfRule>
  </conditionalFormatting>
  <conditionalFormatting sqref="J3714">
    <cfRule type="expression" dxfId="8142" priority="8133">
      <formula>H3711=""</formula>
    </cfRule>
    <cfRule type="expression" dxfId="8141" priority="8136">
      <formula>H3711="Strom"</formula>
    </cfRule>
    <cfRule type="expression" dxfId="8140" priority="8138">
      <formula>H3711="Erdgas"</formula>
    </cfRule>
  </conditionalFormatting>
  <conditionalFormatting sqref="K3714">
    <cfRule type="expression" dxfId="8139" priority="8132">
      <formula>H3711=""</formula>
    </cfRule>
    <cfRule type="expression" dxfId="8138" priority="8135">
      <formula>H3711="Strom"</formula>
    </cfRule>
    <cfRule type="expression" dxfId="8137" priority="8137">
      <formula>H3711="Erdgas"</formula>
    </cfRule>
  </conditionalFormatting>
  <conditionalFormatting sqref="I3723">
    <cfRule type="expression" dxfId="8136" priority="8130">
      <formula>H3720="Wärme/Kälte"</formula>
    </cfRule>
  </conditionalFormatting>
  <conditionalFormatting sqref="J3723">
    <cfRule type="expression" dxfId="8135" priority="8129">
      <formula>H3720="Wärme/Kälte"</formula>
    </cfRule>
  </conditionalFormatting>
  <conditionalFormatting sqref="K3723">
    <cfRule type="expression" dxfId="8134" priority="8128">
      <formula>H3720="Wärme/Kälte"</formula>
    </cfRule>
  </conditionalFormatting>
  <conditionalFormatting sqref="I3722">
    <cfRule type="expression" dxfId="8133" priority="8116">
      <formula>H3719=""</formula>
    </cfRule>
    <cfRule type="expression" dxfId="8132" priority="8127">
      <formula>H3719="Wärme/Kälte"</formula>
    </cfRule>
  </conditionalFormatting>
  <conditionalFormatting sqref="J3722">
    <cfRule type="expression" dxfId="8131" priority="8126">
      <formula>H3719="Wärme/Kälte"</formula>
    </cfRule>
  </conditionalFormatting>
  <conditionalFormatting sqref="K3722">
    <cfRule type="expression" dxfId="8130" priority="8125">
      <formula>H3719="Wärme/Kälte"</formula>
    </cfRule>
  </conditionalFormatting>
  <conditionalFormatting sqref="I3722">
    <cfRule type="expression" dxfId="8129" priority="8119">
      <formula>H3719="Strom"</formula>
    </cfRule>
    <cfRule type="expression" dxfId="8128" priority="8124">
      <formula>H3719="Erdgas"</formula>
    </cfRule>
  </conditionalFormatting>
  <conditionalFormatting sqref="J3722">
    <cfRule type="expression" dxfId="8127" priority="8118">
      <formula>H3719=""</formula>
    </cfRule>
    <cfRule type="expression" dxfId="8126" priority="8121">
      <formula>H3719="Strom"</formula>
    </cfRule>
    <cfRule type="expression" dxfId="8125" priority="8123">
      <formula>H3719="Erdgas"</formula>
    </cfRule>
  </conditionalFormatting>
  <conditionalFormatting sqref="K3722">
    <cfRule type="expression" dxfId="8124" priority="8117">
      <formula>H3719=""</formula>
    </cfRule>
    <cfRule type="expression" dxfId="8123" priority="8120">
      <formula>H3719="Strom"</formula>
    </cfRule>
    <cfRule type="expression" dxfId="8122" priority="8122">
      <formula>H3719="Erdgas"</formula>
    </cfRule>
  </conditionalFormatting>
  <conditionalFormatting sqref="I3731">
    <cfRule type="expression" dxfId="8121" priority="8115">
      <formula>H3728="Wärme/Kälte"</formula>
    </cfRule>
  </conditionalFormatting>
  <conditionalFormatting sqref="J3731">
    <cfRule type="expression" dxfId="8120" priority="8114">
      <formula>H3728="Wärme/Kälte"</formula>
    </cfRule>
  </conditionalFormatting>
  <conditionalFormatting sqref="K3731">
    <cfRule type="expression" dxfId="8119" priority="8113">
      <formula>H3728="Wärme/Kälte"</formula>
    </cfRule>
  </conditionalFormatting>
  <conditionalFormatting sqref="I3730">
    <cfRule type="expression" dxfId="8118" priority="8101">
      <formula>H3727=""</formula>
    </cfRule>
    <cfRule type="expression" dxfId="8117" priority="8112">
      <formula>H3727="Wärme/Kälte"</formula>
    </cfRule>
  </conditionalFormatting>
  <conditionalFormatting sqref="J3730">
    <cfRule type="expression" dxfId="8116" priority="8111">
      <formula>H3727="Wärme/Kälte"</formula>
    </cfRule>
  </conditionalFormatting>
  <conditionalFormatting sqref="K3730">
    <cfRule type="expression" dxfId="8115" priority="8110">
      <formula>H3727="Wärme/Kälte"</formula>
    </cfRule>
  </conditionalFormatting>
  <conditionalFormatting sqref="I3730">
    <cfRule type="expression" dxfId="8114" priority="8104">
      <formula>H3727="Strom"</formula>
    </cfRule>
    <cfRule type="expression" dxfId="8113" priority="8109">
      <formula>H3727="Erdgas"</formula>
    </cfRule>
  </conditionalFormatting>
  <conditionalFormatting sqref="J3730">
    <cfRule type="expression" dxfId="8112" priority="8103">
      <formula>H3727=""</formula>
    </cfRule>
    <cfRule type="expression" dxfId="8111" priority="8106">
      <formula>H3727="Strom"</formula>
    </cfRule>
    <cfRule type="expression" dxfId="8110" priority="8108">
      <formula>H3727="Erdgas"</formula>
    </cfRule>
  </conditionalFormatting>
  <conditionalFormatting sqref="K3730">
    <cfRule type="expression" dxfId="8109" priority="8102">
      <formula>H3727=""</formula>
    </cfRule>
    <cfRule type="expression" dxfId="8108" priority="8105">
      <formula>H3727="Strom"</formula>
    </cfRule>
    <cfRule type="expression" dxfId="8107" priority="8107">
      <formula>H3727="Erdgas"</formula>
    </cfRule>
  </conditionalFormatting>
  <conditionalFormatting sqref="I3739">
    <cfRule type="expression" dxfId="8106" priority="8100">
      <formula>H3736="Wärme/Kälte"</formula>
    </cfRule>
  </conditionalFormatting>
  <conditionalFormatting sqref="J3739">
    <cfRule type="expression" dxfId="8105" priority="8099">
      <formula>H3736="Wärme/Kälte"</formula>
    </cfRule>
  </conditionalFormatting>
  <conditionalFormatting sqref="K3739">
    <cfRule type="expression" dxfId="8104" priority="8098">
      <formula>H3736="Wärme/Kälte"</formula>
    </cfRule>
  </conditionalFormatting>
  <conditionalFormatting sqref="I3738">
    <cfRule type="expression" dxfId="8103" priority="8086">
      <formula>H3735=""</formula>
    </cfRule>
    <cfRule type="expression" dxfId="8102" priority="8097">
      <formula>H3735="Wärme/Kälte"</formula>
    </cfRule>
  </conditionalFormatting>
  <conditionalFormatting sqref="J3738">
    <cfRule type="expression" dxfId="8101" priority="8096">
      <formula>H3735="Wärme/Kälte"</formula>
    </cfRule>
  </conditionalFormatting>
  <conditionalFormatting sqref="K3738">
    <cfRule type="expression" dxfId="8100" priority="8095">
      <formula>H3735="Wärme/Kälte"</formula>
    </cfRule>
  </conditionalFormatting>
  <conditionalFormatting sqref="I3738">
    <cfRule type="expression" dxfId="8099" priority="8089">
      <formula>H3735="Strom"</formula>
    </cfRule>
    <cfRule type="expression" dxfId="8098" priority="8094">
      <formula>H3735="Erdgas"</formula>
    </cfRule>
  </conditionalFormatting>
  <conditionalFormatting sqref="J3738">
    <cfRule type="expression" dxfId="8097" priority="8088">
      <formula>H3735=""</formula>
    </cfRule>
    <cfRule type="expression" dxfId="8096" priority="8091">
      <formula>H3735="Strom"</formula>
    </cfRule>
    <cfRule type="expression" dxfId="8095" priority="8093">
      <formula>H3735="Erdgas"</formula>
    </cfRule>
  </conditionalFormatting>
  <conditionalFormatting sqref="K3738">
    <cfRule type="expression" dxfId="8094" priority="8087">
      <formula>H3735=""</formula>
    </cfRule>
    <cfRule type="expression" dxfId="8093" priority="8090">
      <formula>H3735="Strom"</formula>
    </cfRule>
    <cfRule type="expression" dxfId="8092" priority="8092">
      <formula>H3735="Erdgas"</formula>
    </cfRule>
  </conditionalFormatting>
  <conditionalFormatting sqref="I3747">
    <cfRule type="expression" dxfId="8091" priority="8085">
      <formula>H3744="Wärme/Kälte"</formula>
    </cfRule>
  </conditionalFormatting>
  <conditionalFormatting sqref="J3747">
    <cfRule type="expression" dxfId="8090" priority="8084">
      <formula>H3744="Wärme/Kälte"</formula>
    </cfRule>
  </conditionalFormatting>
  <conditionalFormatting sqref="K3747">
    <cfRule type="expression" dxfId="8089" priority="8083">
      <formula>H3744="Wärme/Kälte"</formula>
    </cfRule>
  </conditionalFormatting>
  <conditionalFormatting sqref="I3746">
    <cfRule type="expression" dxfId="8088" priority="8071">
      <formula>H3743=""</formula>
    </cfRule>
    <cfRule type="expression" dxfId="8087" priority="8082">
      <formula>H3743="Wärme/Kälte"</formula>
    </cfRule>
  </conditionalFormatting>
  <conditionalFormatting sqref="J3746">
    <cfRule type="expression" dxfId="8086" priority="8081">
      <formula>H3743="Wärme/Kälte"</formula>
    </cfRule>
  </conditionalFormatting>
  <conditionalFormatting sqref="K3746">
    <cfRule type="expression" dxfId="8085" priority="8080">
      <formula>H3743="Wärme/Kälte"</formula>
    </cfRule>
  </conditionalFormatting>
  <conditionalFormatting sqref="I3746">
    <cfRule type="expression" dxfId="8084" priority="8074">
      <formula>H3743="Strom"</formula>
    </cfRule>
    <cfRule type="expression" dxfId="8083" priority="8079">
      <formula>H3743="Erdgas"</formula>
    </cfRule>
  </conditionalFormatting>
  <conditionalFormatting sqref="J3746">
    <cfRule type="expression" dxfId="8082" priority="8073">
      <formula>H3743=""</formula>
    </cfRule>
    <cfRule type="expression" dxfId="8081" priority="8076">
      <formula>H3743="Strom"</formula>
    </cfRule>
    <cfRule type="expression" dxfId="8080" priority="8078">
      <formula>H3743="Erdgas"</formula>
    </cfRule>
  </conditionalFormatting>
  <conditionalFormatting sqref="K3746">
    <cfRule type="expression" dxfId="8079" priority="8072">
      <formula>H3743=""</formula>
    </cfRule>
    <cfRule type="expression" dxfId="8078" priority="8075">
      <formula>H3743="Strom"</formula>
    </cfRule>
    <cfRule type="expression" dxfId="8077" priority="8077">
      <formula>H3743="Erdgas"</formula>
    </cfRule>
  </conditionalFormatting>
  <conditionalFormatting sqref="I3755">
    <cfRule type="expression" dxfId="8076" priority="8070">
      <formula>H3752="Wärme/Kälte"</formula>
    </cfRule>
  </conditionalFormatting>
  <conditionalFormatting sqref="J3755">
    <cfRule type="expression" dxfId="8075" priority="8069">
      <formula>H3752="Wärme/Kälte"</formula>
    </cfRule>
  </conditionalFormatting>
  <conditionalFormatting sqref="K3755">
    <cfRule type="expression" dxfId="8074" priority="8068">
      <formula>H3752="Wärme/Kälte"</formula>
    </cfRule>
  </conditionalFormatting>
  <conditionalFormatting sqref="I3754">
    <cfRule type="expression" dxfId="8073" priority="8056">
      <formula>H3751=""</formula>
    </cfRule>
    <cfRule type="expression" dxfId="8072" priority="8067">
      <formula>H3751="Wärme/Kälte"</formula>
    </cfRule>
  </conditionalFormatting>
  <conditionalFormatting sqref="J3754">
    <cfRule type="expression" dxfId="8071" priority="8066">
      <formula>H3751="Wärme/Kälte"</formula>
    </cfRule>
  </conditionalFormatting>
  <conditionalFormatting sqref="K3754">
    <cfRule type="expression" dxfId="8070" priority="8065">
      <formula>H3751="Wärme/Kälte"</formula>
    </cfRule>
  </conditionalFormatting>
  <conditionalFormatting sqref="I3754">
    <cfRule type="expression" dxfId="8069" priority="8059">
      <formula>H3751="Strom"</formula>
    </cfRule>
    <cfRule type="expression" dxfId="8068" priority="8064">
      <formula>H3751="Erdgas"</formula>
    </cfRule>
  </conditionalFormatting>
  <conditionalFormatting sqref="J3754">
    <cfRule type="expression" dxfId="8067" priority="8058">
      <formula>H3751=""</formula>
    </cfRule>
    <cfRule type="expression" dxfId="8066" priority="8061">
      <formula>H3751="Strom"</formula>
    </cfRule>
    <cfRule type="expression" dxfId="8065" priority="8063">
      <formula>H3751="Erdgas"</formula>
    </cfRule>
  </conditionalFormatting>
  <conditionalFormatting sqref="K3754">
    <cfRule type="expression" dxfId="8064" priority="8057">
      <formula>H3751=""</formula>
    </cfRule>
    <cfRule type="expression" dxfId="8063" priority="8060">
      <formula>H3751="Strom"</formula>
    </cfRule>
    <cfRule type="expression" dxfId="8062" priority="8062">
      <formula>H3751="Erdgas"</formula>
    </cfRule>
  </conditionalFormatting>
  <conditionalFormatting sqref="I3763">
    <cfRule type="expression" dxfId="8061" priority="8055">
      <formula>H3760="Wärme/Kälte"</formula>
    </cfRule>
  </conditionalFormatting>
  <conditionalFormatting sqref="J3763">
    <cfRule type="expression" dxfId="8060" priority="8054">
      <formula>H3760="Wärme/Kälte"</formula>
    </cfRule>
  </conditionalFormatting>
  <conditionalFormatting sqref="K3763">
    <cfRule type="expression" dxfId="8059" priority="8053">
      <formula>H3760="Wärme/Kälte"</formula>
    </cfRule>
  </conditionalFormatting>
  <conditionalFormatting sqref="I3762">
    <cfRule type="expression" dxfId="8058" priority="8041">
      <formula>H3759=""</formula>
    </cfRule>
    <cfRule type="expression" dxfId="8057" priority="8052">
      <formula>H3759="Wärme/Kälte"</formula>
    </cfRule>
  </conditionalFormatting>
  <conditionalFormatting sqref="J3762">
    <cfRule type="expression" dxfId="8056" priority="8051">
      <formula>H3759="Wärme/Kälte"</formula>
    </cfRule>
  </conditionalFormatting>
  <conditionalFormatting sqref="K3762">
    <cfRule type="expression" dxfId="8055" priority="8050">
      <formula>H3759="Wärme/Kälte"</formula>
    </cfRule>
  </conditionalFormatting>
  <conditionalFormatting sqref="I3762">
    <cfRule type="expression" dxfId="8054" priority="8044">
      <formula>H3759="Strom"</formula>
    </cfRule>
    <cfRule type="expression" dxfId="8053" priority="8049">
      <formula>H3759="Erdgas"</formula>
    </cfRule>
  </conditionalFormatting>
  <conditionalFormatting sqref="J3762">
    <cfRule type="expression" dxfId="8052" priority="8043">
      <formula>H3759=""</formula>
    </cfRule>
    <cfRule type="expression" dxfId="8051" priority="8046">
      <formula>H3759="Strom"</formula>
    </cfRule>
    <cfRule type="expression" dxfId="8050" priority="8048">
      <formula>H3759="Erdgas"</formula>
    </cfRule>
  </conditionalFormatting>
  <conditionalFormatting sqref="K3762">
    <cfRule type="expression" dxfId="8049" priority="8042">
      <formula>H3759=""</formula>
    </cfRule>
    <cfRule type="expression" dxfId="8048" priority="8045">
      <formula>H3759="Strom"</formula>
    </cfRule>
    <cfRule type="expression" dxfId="8047" priority="8047">
      <formula>H3759="Erdgas"</formula>
    </cfRule>
  </conditionalFormatting>
  <conditionalFormatting sqref="I3771">
    <cfRule type="expression" dxfId="8046" priority="8040">
      <formula>H3768="Wärme/Kälte"</formula>
    </cfRule>
  </conditionalFormatting>
  <conditionalFormatting sqref="J3771">
    <cfRule type="expression" dxfId="8045" priority="8039">
      <formula>H3768="Wärme/Kälte"</formula>
    </cfRule>
  </conditionalFormatting>
  <conditionalFormatting sqref="K3771">
    <cfRule type="expression" dxfId="8044" priority="8038">
      <formula>H3768="Wärme/Kälte"</formula>
    </cfRule>
  </conditionalFormatting>
  <conditionalFormatting sqref="I3770">
    <cfRule type="expression" dxfId="8043" priority="8026">
      <formula>H3767=""</formula>
    </cfRule>
    <cfRule type="expression" dxfId="8042" priority="8037">
      <formula>H3767="Wärme/Kälte"</formula>
    </cfRule>
  </conditionalFormatting>
  <conditionalFormatting sqref="J3770">
    <cfRule type="expression" dxfId="8041" priority="8036">
      <formula>H3767="Wärme/Kälte"</formula>
    </cfRule>
  </conditionalFormatting>
  <conditionalFormatting sqref="K3770">
    <cfRule type="expression" dxfId="8040" priority="8035">
      <formula>H3767="Wärme/Kälte"</formula>
    </cfRule>
  </conditionalFormatting>
  <conditionalFormatting sqref="I3770">
    <cfRule type="expression" dxfId="8039" priority="8029">
      <formula>H3767="Strom"</formula>
    </cfRule>
    <cfRule type="expression" dxfId="8038" priority="8034">
      <formula>H3767="Erdgas"</formula>
    </cfRule>
  </conditionalFormatting>
  <conditionalFormatting sqref="J3770">
    <cfRule type="expression" dxfId="8037" priority="8028">
      <formula>H3767=""</formula>
    </cfRule>
    <cfRule type="expression" dxfId="8036" priority="8031">
      <formula>H3767="Strom"</formula>
    </cfRule>
    <cfRule type="expression" dxfId="8035" priority="8033">
      <formula>H3767="Erdgas"</formula>
    </cfRule>
  </conditionalFormatting>
  <conditionalFormatting sqref="K3770">
    <cfRule type="expression" dxfId="8034" priority="8027">
      <formula>H3767=""</formula>
    </cfRule>
    <cfRule type="expression" dxfId="8033" priority="8030">
      <formula>H3767="Strom"</formula>
    </cfRule>
    <cfRule type="expression" dxfId="8032" priority="8032">
      <formula>H3767="Erdgas"</formula>
    </cfRule>
  </conditionalFormatting>
  <conditionalFormatting sqref="I3779">
    <cfRule type="expression" dxfId="8031" priority="8025">
      <formula>H3776="Wärme/Kälte"</formula>
    </cfRule>
  </conditionalFormatting>
  <conditionalFormatting sqref="J3779">
    <cfRule type="expression" dxfId="8030" priority="8024">
      <formula>H3776="Wärme/Kälte"</formula>
    </cfRule>
  </conditionalFormatting>
  <conditionalFormatting sqref="K3779">
    <cfRule type="expression" dxfId="8029" priority="8023">
      <formula>H3776="Wärme/Kälte"</formula>
    </cfRule>
  </conditionalFormatting>
  <conditionalFormatting sqref="I3778">
    <cfRule type="expression" dxfId="8028" priority="8011">
      <formula>H3775=""</formula>
    </cfRule>
    <cfRule type="expression" dxfId="8027" priority="8022">
      <formula>H3775="Wärme/Kälte"</formula>
    </cfRule>
  </conditionalFormatting>
  <conditionalFormatting sqref="J3778">
    <cfRule type="expression" dxfId="8026" priority="8021">
      <formula>H3775="Wärme/Kälte"</formula>
    </cfRule>
  </conditionalFormatting>
  <conditionalFormatting sqref="K3778">
    <cfRule type="expression" dxfId="8025" priority="8020">
      <formula>H3775="Wärme/Kälte"</formula>
    </cfRule>
  </conditionalFormatting>
  <conditionalFormatting sqref="I3778">
    <cfRule type="expression" dxfId="8024" priority="8014">
      <formula>H3775="Strom"</formula>
    </cfRule>
    <cfRule type="expression" dxfId="8023" priority="8019">
      <formula>H3775="Erdgas"</formula>
    </cfRule>
  </conditionalFormatting>
  <conditionalFormatting sqref="J3778">
    <cfRule type="expression" dxfId="8022" priority="8013">
      <formula>H3775=""</formula>
    </cfRule>
    <cfRule type="expression" dxfId="8021" priority="8016">
      <formula>H3775="Strom"</formula>
    </cfRule>
    <cfRule type="expression" dxfId="8020" priority="8018">
      <formula>H3775="Erdgas"</formula>
    </cfRule>
  </conditionalFormatting>
  <conditionalFormatting sqref="K3778">
    <cfRule type="expression" dxfId="8019" priority="8012">
      <formula>H3775=""</formula>
    </cfRule>
    <cfRule type="expression" dxfId="8018" priority="8015">
      <formula>H3775="Strom"</formula>
    </cfRule>
    <cfRule type="expression" dxfId="8017" priority="8017">
      <formula>H3775="Erdgas"</formula>
    </cfRule>
  </conditionalFormatting>
  <conditionalFormatting sqref="I3787">
    <cfRule type="expression" dxfId="8016" priority="8010">
      <formula>H3784="Wärme/Kälte"</formula>
    </cfRule>
  </conditionalFormatting>
  <conditionalFormatting sqref="J3787">
    <cfRule type="expression" dxfId="8015" priority="8009">
      <formula>H3784="Wärme/Kälte"</formula>
    </cfRule>
  </conditionalFormatting>
  <conditionalFormatting sqref="K3787">
    <cfRule type="expression" dxfId="8014" priority="8008">
      <formula>H3784="Wärme/Kälte"</formula>
    </cfRule>
  </conditionalFormatting>
  <conditionalFormatting sqref="I3786">
    <cfRule type="expression" dxfId="8013" priority="7996">
      <formula>H3783=""</formula>
    </cfRule>
    <cfRule type="expression" dxfId="8012" priority="8007">
      <formula>H3783="Wärme/Kälte"</formula>
    </cfRule>
  </conditionalFormatting>
  <conditionalFormatting sqref="J3786">
    <cfRule type="expression" dxfId="8011" priority="8006">
      <formula>H3783="Wärme/Kälte"</formula>
    </cfRule>
  </conditionalFormatting>
  <conditionalFormatting sqref="K3786">
    <cfRule type="expression" dxfId="8010" priority="8005">
      <formula>H3783="Wärme/Kälte"</formula>
    </cfRule>
  </conditionalFormatting>
  <conditionalFormatting sqref="I3786">
    <cfRule type="expression" dxfId="8009" priority="7999">
      <formula>H3783="Strom"</formula>
    </cfRule>
    <cfRule type="expression" dxfId="8008" priority="8004">
      <formula>H3783="Erdgas"</formula>
    </cfRule>
  </conditionalFormatting>
  <conditionalFormatting sqref="J3786">
    <cfRule type="expression" dxfId="8007" priority="7998">
      <formula>H3783=""</formula>
    </cfRule>
    <cfRule type="expression" dxfId="8006" priority="8001">
      <formula>H3783="Strom"</formula>
    </cfRule>
    <cfRule type="expression" dxfId="8005" priority="8003">
      <formula>H3783="Erdgas"</formula>
    </cfRule>
  </conditionalFormatting>
  <conditionalFormatting sqref="K3786">
    <cfRule type="expression" dxfId="8004" priority="7997">
      <formula>H3783=""</formula>
    </cfRule>
    <cfRule type="expression" dxfId="8003" priority="8000">
      <formula>H3783="Strom"</formula>
    </cfRule>
    <cfRule type="expression" dxfId="8002" priority="8002">
      <formula>H3783="Erdgas"</formula>
    </cfRule>
  </conditionalFormatting>
  <conditionalFormatting sqref="I3795">
    <cfRule type="expression" dxfId="8001" priority="7995">
      <formula>H3792="Wärme/Kälte"</formula>
    </cfRule>
  </conditionalFormatting>
  <conditionalFormatting sqref="J3795">
    <cfRule type="expression" dxfId="8000" priority="7994">
      <formula>H3792="Wärme/Kälte"</formula>
    </cfRule>
  </conditionalFormatting>
  <conditionalFormatting sqref="K3795">
    <cfRule type="expression" dxfId="7999" priority="7993">
      <formula>H3792="Wärme/Kälte"</formula>
    </cfRule>
  </conditionalFormatting>
  <conditionalFormatting sqref="I3794">
    <cfRule type="expression" dxfId="7998" priority="7981">
      <formula>H3791=""</formula>
    </cfRule>
    <cfRule type="expression" dxfId="7997" priority="7992">
      <formula>H3791="Wärme/Kälte"</formula>
    </cfRule>
  </conditionalFormatting>
  <conditionalFormatting sqref="J3794">
    <cfRule type="expression" dxfId="7996" priority="7991">
      <formula>H3791="Wärme/Kälte"</formula>
    </cfRule>
  </conditionalFormatting>
  <conditionalFormatting sqref="K3794">
    <cfRule type="expression" dxfId="7995" priority="7990">
      <formula>H3791="Wärme/Kälte"</formula>
    </cfRule>
  </conditionalFormatting>
  <conditionalFormatting sqref="I3794">
    <cfRule type="expression" dxfId="7994" priority="7984">
      <formula>H3791="Strom"</formula>
    </cfRule>
    <cfRule type="expression" dxfId="7993" priority="7989">
      <formula>H3791="Erdgas"</formula>
    </cfRule>
  </conditionalFormatting>
  <conditionalFormatting sqref="J3794">
    <cfRule type="expression" dxfId="7992" priority="7983">
      <formula>H3791=""</formula>
    </cfRule>
    <cfRule type="expression" dxfId="7991" priority="7986">
      <formula>H3791="Strom"</formula>
    </cfRule>
    <cfRule type="expression" dxfId="7990" priority="7988">
      <formula>H3791="Erdgas"</formula>
    </cfRule>
  </conditionalFormatting>
  <conditionalFormatting sqref="K3794">
    <cfRule type="expression" dxfId="7989" priority="7982">
      <formula>H3791=""</formula>
    </cfRule>
    <cfRule type="expression" dxfId="7988" priority="7985">
      <formula>H3791="Strom"</formula>
    </cfRule>
    <cfRule type="expression" dxfId="7987" priority="7987">
      <formula>H3791="Erdgas"</formula>
    </cfRule>
  </conditionalFormatting>
  <conditionalFormatting sqref="I3803">
    <cfRule type="expression" dxfId="7986" priority="7980">
      <formula>H3800="Wärme/Kälte"</formula>
    </cfRule>
  </conditionalFormatting>
  <conditionalFormatting sqref="J3803">
    <cfRule type="expression" dxfId="7985" priority="7979">
      <formula>H3800="Wärme/Kälte"</formula>
    </cfRule>
  </conditionalFormatting>
  <conditionalFormatting sqref="K3803">
    <cfRule type="expression" dxfId="7984" priority="7978">
      <formula>H3800="Wärme/Kälte"</formula>
    </cfRule>
  </conditionalFormatting>
  <conditionalFormatting sqref="I3802">
    <cfRule type="expression" dxfId="7983" priority="7966">
      <formula>H3799=""</formula>
    </cfRule>
    <cfRule type="expression" dxfId="7982" priority="7977">
      <formula>H3799="Wärme/Kälte"</formula>
    </cfRule>
  </conditionalFormatting>
  <conditionalFormatting sqref="J3802">
    <cfRule type="expression" dxfId="7981" priority="7976">
      <formula>H3799="Wärme/Kälte"</formula>
    </cfRule>
  </conditionalFormatting>
  <conditionalFormatting sqref="K3802">
    <cfRule type="expression" dxfId="7980" priority="7975">
      <formula>H3799="Wärme/Kälte"</formula>
    </cfRule>
  </conditionalFormatting>
  <conditionalFormatting sqref="I3802">
    <cfRule type="expression" dxfId="7979" priority="7969">
      <formula>H3799="Strom"</formula>
    </cfRule>
    <cfRule type="expression" dxfId="7978" priority="7974">
      <formula>H3799="Erdgas"</formula>
    </cfRule>
  </conditionalFormatting>
  <conditionalFormatting sqref="J3802">
    <cfRule type="expression" dxfId="7977" priority="7968">
      <formula>H3799=""</formula>
    </cfRule>
    <cfRule type="expression" dxfId="7976" priority="7971">
      <formula>H3799="Strom"</formula>
    </cfRule>
    <cfRule type="expression" dxfId="7975" priority="7973">
      <formula>H3799="Erdgas"</formula>
    </cfRule>
  </conditionalFormatting>
  <conditionalFormatting sqref="K3802">
    <cfRule type="expression" dxfId="7974" priority="7967">
      <formula>H3799=""</formula>
    </cfRule>
    <cfRule type="expression" dxfId="7973" priority="7970">
      <formula>H3799="Strom"</formula>
    </cfRule>
    <cfRule type="expression" dxfId="7972" priority="7972">
      <formula>H3799="Erdgas"</formula>
    </cfRule>
  </conditionalFormatting>
  <conditionalFormatting sqref="I3811">
    <cfRule type="expression" dxfId="7971" priority="7965">
      <formula>H3808="Wärme/Kälte"</formula>
    </cfRule>
  </conditionalFormatting>
  <conditionalFormatting sqref="J3811">
    <cfRule type="expression" dxfId="7970" priority="7964">
      <formula>H3808="Wärme/Kälte"</formula>
    </cfRule>
  </conditionalFormatting>
  <conditionalFormatting sqref="K3811">
    <cfRule type="expression" dxfId="7969" priority="7963">
      <formula>H3808="Wärme/Kälte"</formula>
    </cfRule>
  </conditionalFormatting>
  <conditionalFormatting sqref="I3810">
    <cfRule type="expression" dxfId="7968" priority="7951">
      <formula>H3807=""</formula>
    </cfRule>
    <cfRule type="expression" dxfId="7967" priority="7962">
      <formula>H3807="Wärme/Kälte"</formula>
    </cfRule>
  </conditionalFormatting>
  <conditionalFormatting sqref="J3810">
    <cfRule type="expression" dxfId="7966" priority="7961">
      <formula>H3807="Wärme/Kälte"</formula>
    </cfRule>
  </conditionalFormatting>
  <conditionalFormatting sqref="K3810">
    <cfRule type="expression" dxfId="7965" priority="7960">
      <formula>H3807="Wärme/Kälte"</formula>
    </cfRule>
  </conditionalFormatting>
  <conditionalFormatting sqref="I3810">
    <cfRule type="expression" dxfId="7964" priority="7954">
      <formula>H3807="Strom"</formula>
    </cfRule>
    <cfRule type="expression" dxfId="7963" priority="7959">
      <formula>H3807="Erdgas"</formula>
    </cfRule>
  </conditionalFormatting>
  <conditionalFormatting sqref="J3810">
    <cfRule type="expression" dxfId="7962" priority="7953">
      <formula>H3807=""</formula>
    </cfRule>
    <cfRule type="expression" dxfId="7961" priority="7956">
      <formula>H3807="Strom"</formula>
    </cfRule>
    <cfRule type="expression" dxfId="7960" priority="7958">
      <formula>H3807="Erdgas"</formula>
    </cfRule>
  </conditionalFormatting>
  <conditionalFormatting sqref="K3810">
    <cfRule type="expression" dxfId="7959" priority="7952">
      <formula>H3807=""</formula>
    </cfRule>
    <cfRule type="expression" dxfId="7958" priority="7955">
      <formula>H3807="Strom"</formula>
    </cfRule>
    <cfRule type="expression" dxfId="7957" priority="7957">
      <formula>H3807="Erdgas"</formula>
    </cfRule>
  </conditionalFormatting>
  <conditionalFormatting sqref="I3819">
    <cfRule type="expression" dxfId="7956" priority="7950">
      <formula>H3816="Wärme/Kälte"</formula>
    </cfRule>
  </conditionalFormatting>
  <conditionalFormatting sqref="J3819">
    <cfRule type="expression" dxfId="7955" priority="7949">
      <formula>H3816="Wärme/Kälte"</formula>
    </cfRule>
  </conditionalFormatting>
  <conditionalFormatting sqref="K3819">
    <cfRule type="expression" dxfId="7954" priority="7948">
      <formula>H3816="Wärme/Kälte"</formula>
    </cfRule>
  </conditionalFormatting>
  <conditionalFormatting sqref="I3818">
    <cfRule type="expression" dxfId="7953" priority="7936">
      <formula>H3815=""</formula>
    </cfRule>
    <cfRule type="expression" dxfId="7952" priority="7947">
      <formula>H3815="Wärme/Kälte"</formula>
    </cfRule>
  </conditionalFormatting>
  <conditionalFormatting sqref="J3818">
    <cfRule type="expression" dxfId="7951" priority="7946">
      <formula>H3815="Wärme/Kälte"</formula>
    </cfRule>
  </conditionalFormatting>
  <conditionalFormatting sqref="K3818">
    <cfRule type="expression" dxfId="7950" priority="7945">
      <formula>H3815="Wärme/Kälte"</formula>
    </cfRule>
  </conditionalFormatting>
  <conditionalFormatting sqref="I3818">
    <cfRule type="expression" dxfId="7949" priority="7939">
      <formula>H3815="Strom"</formula>
    </cfRule>
    <cfRule type="expression" dxfId="7948" priority="7944">
      <formula>H3815="Erdgas"</formula>
    </cfRule>
  </conditionalFormatting>
  <conditionalFormatting sqref="J3818">
    <cfRule type="expression" dxfId="7947" priority="7938">
      <formula>H3815=""</formula>
    </cfRule>
    <cfRule type="expression" dxfId="7946" priority="7941">
      <formula>H3815="Strom"</formula>
    </cfRule>
    <cfRule type="expression" dxfId="7945" priority="7943">
      <formula>H3815="Erdgas"</formula>
    </cfRule>
  </conditionalFormatting>
  <conditionalFormatting sqref="K3818">
    <cfRule type="expression" dxfId="7944" priority="7937">
      <formula>H3815=""</formula>
    </cfRule>
    <cfRule type="expression" dxfId="7943" priority="7940">
      <formula>H3815="Strom"</formula>
    </cfRule>
    <cfRule type="expression" dxfId="7942" priority="7942">
      <formula>H3815="Erdgas"</formula>
    </cfRule>
  </conditionalFormatting>
  <conditionalFormatting sqref="I3827">
    <cfRule type="expression" dxfId="7941" priority="7935">
      <formula>H3824="Wärme/Kälte"</formula>
    </cfRule>
  </conditionalFormatting>
  <conditionalFormatting sqref="J3827">
    <cfRule type="expression" dxfId="7940" priority="7934">
      <formula>H3824="Wärme/Kälte"</formula>
    </cfRule>
  </conditionalFormatting>
  <conditionalFormatting sqref="K3827">
    <cfRule type="expression" dxfId="7939" priority="7933">
      <formula>H3824="Wärme/Kälte"</formula>
    </cfRule>
  </conditionalFormatting>
  <conditionalFormatting sqref="I3826">
    <cfRule type="expression" dxfId="7938" priority="7921">
      <formula>H3823=""</formula>
    </cfRule>
    <cfRule type="expression" dxfId="7937" priority="7932">
      <formula>H3823="Wärme/Kälte"</formula>
    </cfRule>
  </conditionalFormatting>
  <conditionalFormatting sqref="J3826">
    <cfRule type="expression" dxfId="7936" priority="7931">
      <formula>H3823="Wärme/Kälte"</formula>
    </cfRule>
  </conditionalFormatting>
  <conditionalFormatting sqref="K3826">
    <cfRule type="expression" dxfId="7935" priority="7930">
      <formula>H3823="Wärme/Kälte"</formula>
    </cfRule>
  </conditionalFormatting>
  <conditionalFormatting sqref="I3826">
    <cfRule type="expression" dxfId="7934" priority="7924">
      <formula>H3823="Strom"</formula>
    </cfRule>
    <cfRule type="expression" dxfId="7933" priority="7929">
      <formula>H3823="Erdgas"</formula>
    </cfRule>
  </conditionalFormatting>
  <conditionalFormatting sqref="J3826">
    <cfRule type="expression" dxfId="7932" priority="7923">
      <formula>H3823=""</formula>
    </cfRule>
    <cfRule type="expression" dxfId="7931" priority="7926">
      <formula>H3823="Strom"</formula>
    </cfRule>
    <cfRule type="expression" dxfId="7930" priority="7928">
      <formula>H3823="Erdgas"</formula>
    </cfRule>
  </conditionalFormatting>
  <conditionalFormatting sqref="K3826">
    <cfRule type="expression" dxfId="7929" priority="7922">
      <formula>H3823=""</formula>
    </cfRule>
    <cfRule type="expression" dxfId="7928" priority="7925">
      <formula>H3823="Strom"</formula>
    </cfRule>
    <cfRule type="expression" dxfId="7927" priority="7927">
      <formula>H3823="Erdgas"</formula>
    </cfRule>
  </conditionalFormatting>
  <conditionalFormatting sqref="I3835">
    <cfRule type="expression" dxfId="7926" priority="7920">
      <formula>H3832="Wärme/Kälte"</formula>
    </cfRule>
  </conditionalFormatting>
  <conditionalFormatting sqref="J3835">
    <cfRule type="expression" dxfId="7925" priority="7919">
      <formula>H3832="Wärme/Kälte"</formula>
    </cfRule>
  </conditionalFormatting>
  <conditionalFormatting sqref="K3835">
    <cfRule type="expression" dxfId="7924" priority="7918">
      <formula>H3832="Wärme/Kälte"</formula>
    </cfRule>
  </conditionalFormatting>
  <conditionalFormatting sqref="I3834">
    <cfRule type="expression" dxfId="7923" priority="7906">
      <formula>H3831=""</formula>
    </cfRule>
    <cfRule type="expression" dxfId="7922" priority="7917">
      <formula>H3831="Wärme/Kälte"</formula>
    </cfRule>
  </conditionalFormatting>
  <conditionalFormatting sqref="J3834">
    <cfRule type="expression" dxfId="7921" priority="7916">
      <formula>H3831="Wärme/Kälte"</formula>
    </cfRule>
  </conditionalFormatting>
  <conditionalFormatting sqref="K3834">
    <cfRule type="expression" dxfId="7920" priority="7915">
      <formula>H3831="Wärme/Kälte"</formula>
    </cfRule>
  </conditionalFormatting>
  <conditionalFormatting sqref="I3834">
    <cfRule type="expression" dxfId="7919" priority="7909">
      <formula>H3831="Strom"</formula>
    </cfRule>
    <cfRule type="expression" dxfId="7918" priority="7914">
      <formula>H3831="Erdgas"</formula>
    </cfRule>
  </conditionalFormatting>
  <conditionalFormatting sqref="J3834">
    <cfRule type="expression" dxfId="7917" priority="7908">
      <formula>H3831=""</formula>
    </cfRule>
    <cfRule type="expression" dxfId="7916" priority="7911">
      <formula>H3831="Strom"</formula>
    </cfRule>
    <cfRule type="expression" dxfId="7915" priority="7913">
      <formula>H3831="Erdgas"</formula>
    </cfRule>
  </conditionalFormatting>
  <conditionalFormatting sqref="K3834">
    <cfRule type="expression" dxfId="7914" priority="7907">
      <formula>H3831=""</formula>
    </cfRule>
    <cfRule type="expression" dxfId="7913" priority="7910">
      <formula>H3831="Strom"</formula>
    </cfRule>
    <cfRule type="expression" dxfId="7912" priority="7912">
      <formula>H3831="Erdgas"</formula>
    </cfRule>
  </conditionalFormatting>
  <conditionalFormatting sqref="I3843">
    <cfRule type="expression" dxfId="7911" priority="7905">
      <formula>H3840="Wärme/Kälte"</formula>
    </cfRule>
  </conditionalFormatting>
  <conditionalFormatting sqref="J3843">
    <cfRule type="expression" dxfId="7910" priority="7904">
      <formula>H3840="Wärme/Kälte"</formula>
    </cfRule>
  </conditionalFormatting>
  <conditionalFormatting sqref="K3843">
    <cfRule type="expression" dxfId="7909" priority="7903">
      <formula>H3840="Wärme/Kälte"</formula>
    </cfRule>
  </conditionalFormatting>
  <conditionalFormatting sqref="I3842">
    <cfRule type="expression" dxfId="7908" priority="7891">
      <formula>H3839=""</formula>
    </cfRule>
    <cfRule type="expression" dxfId="7907" priority="7902">
      <formula>H3839="Wärme/Kälte"</formula>
    </cfRule>
  </conditionalFormatting>
  <conditionalFormatting sqref="J3842">
    <cfRule type="expression" dxfId="7906" priority="7901">
      <formula>H3839="Wärme/Kälte"</formula>
    </cfRule>
  </conditionalFormatting>
  <conditionalFormatting sqref="K3842">
    <cfRule type="expression" dxfId="7905" priority="7900">
      <formula>H3839="Wärme/Kälte"</formula>
    </cfRule>
  </conditionalFormatting>
  <conditionalFormatting sqref="I3842">
    <cfRule type="expression" dxfId="7904" priority="7894">
      <formula>H3839="Strom"</formula>
    </cfRule>
    <cfRule type="expression" dxfId="7903" priority="7899">
      <formula>H3839="Erdgas"</formula>
    </cfRule>
  </conditionalFormatting>
  <conditionalFormatting sqref="J3842">
    <cfRule type="expression" dxfId="7902" priority="7893">
      <formula>H3839=""</formula>
    </cfRule>
    <cfRule type="expression" dxfId="7901" priority="7896">
      <formula>H3839="Strom"</formula>
    </cfRule>
    <cfRule type="expression" dxfId="7900" priority="7898">
      <formula>H3839="Erdgas"</formula>
    </cfRule>
  </conditionalFormatting>
  <conditionalFormatting sqref="K3842">
    <cfRule type="expression" dxfId="7899" priority="7892">
      <formula>H3839=""</formula>
    </cfRule>
    <cfRule type="expression" dxfId="7898" priority="7895">
      <formula>H3839="Strom"</formula>
    </cfRule>
    <cfRule type="expression" dxfId="7897" priority="7897">
      <formula>H3839="Erdgas"</formula>
    </cfRule>
  </conditionalFormatting>
  <conditionalFormatting sqref="I3851">
    <cfRule type="expression" dxfId="7896" priority="7890">
      <formula>H3848="Wärme/Kälte"</formula>
    </cfRule>
  </conditionalFormatting>
  <conditionalFormatting sqref="J3851">
    <cfRule type="expression" dxfId="7895" priority="7889">
      <formula>H3848="Wärme/Kälte"</formula>
    </cfRule>
  </conditionalFormatting>
  <conditionalFormatting sqref="K3851">
    <cfRule type="expression" dxfId="7894" priority="7888">
      <formula>H3848="Wärme/Kälte"</formula>
    </cfRule>
  </conditionalFormatting>
  <conditionalFormatting sqref="I3850">
    <cfRule type="expression" dxfId="7893" priority="7876">
      <formula>H3847=""</formula>
    </cfRule>
    <cfRule type="expression" dxfId="7892" priority="7887">
      <formula>H3847="Wärme/Kälte"</formula>
    </cfRule>
  </conditionalFormatting>
  <conditionalFormatting sqref="J3850">
    <cfRule type="expression" dxfId="7891" priority="7886">
      <formula>H3847="Wärme/Kälte"</formula>
    </cfRule>
  </conditionalFormatting>
  <conditionalFormatting sqref="K3850">
    <cfRule type="expression" dxfId="7890" priority="7885">
      <formula>H3847="Wärme/Kälte"</formula>
    </cfRule>
  </conditionalFormatting>
  <conditionalFormatting sqref="I3850">
    <cfRule type="expression" dxfId="7889" priority="7879">
      <formula>H3847="Strom"</formula>
    </cfRule>
    <cfRule type="expression" dxfId="7888" priority="7884">
      <formula>H3847="Erdgas"</formula>
    </cfRule>
  </conditionalFormatting>
  <conditionalFormatting sqref="J3850">
    <cfRule type="expression" dxfId="7887" priority="7878">
      <formula>H3847=""</formula>
    </cfRule>
    <cfRule type="expression" dxfId="7886" priority="7881">
      <formula>H3847="Strom"</formula>
    </cfRule>
    <cfRule type="expression" dxfId="7885" priority="7883">
      <formula>H3847="Erdgas"</formula>
    </cfRule>
  </conditionalFormatting>
  <conditionalFormatting sqref="K3850">
    <cfRule type="expression" dxfId="7884" priority="7877">
      <formula>H3847=""</formula>
    </cfRule>
    <cfRule type="expression" dxfId="7883" priority="7880">
      <formula>H3847="Strom"</formula>
    </cfRule>
    <cfRule type="expression" dxfId="7882" priority="7882">
      <formula>H3847="Erdgas"</formula>
    </cfRule>
  </conditionalFormatting>
  <conditionalFormatting sqref="I3859">
    <cfRule type="expression" dxfId="7881" priority="7875">
      <formula>H3856="Wärme/Kälte"</formula>
    </cfRule>
  </conditionalFormatting>
  <conditionalFormatting sqref="J3859">
    <cfRule type="expression" dxfId="7880" priority="7874">
      <formula>H3856="Wärme/Kälte"</formula>
    </cfRule>
  </conditionalFormatting>
  <conditionalFormatting sqref="K3859">
    <cfRule type="expression" dxfId="7879" priority="7873">
      <formula>H3856="Wärme/Kälte"</formula>
    </cfRule>
  </conditionalFormatting>
  <conditionalFormatting sqref="I3858">
    <cfRule type="expression" dxfId="7878" priority="7861">
      <formula>H3855=""</formula>
    </cfRule>
    <cfRule type="expression" dxfId="7877" priority="7872">
      <formula>H3855="Wärme/Kälte"</formula>
    </cfRule>
  </conditionalFormatting>
  <conditionalFormatting sqref="J3858">
    <cfRule type="expression" dxfId="7876" priority="7871">
      <formula>H3855="Wärme/Kälte"</formula>
    </cfRule>
  </conditionalFormatting>
  <conditionalFormatting sqref="K3858">
    <cfRule type="expression" dxfId="7875" priority="7870">
      <formula>H3855="Wärme/Kälte"</formula>
    </cfRule>
  </conditionalFormatting>
  <conditionalFormatting sqref="I3858">
    <cfRule type="expression" dxfId="7874" priority="7864">
      <formula>H3855="Strom"</formula>
    </cfRule>
    <cfRule type="expression" dxfId="7873" priority="7869">
      <formula>H3855="Erdgas"</formula>
    </cfRule>
  </conditionalFormatting>
  <conditionalFormatting sqref="J3858">
    <cfRule type="expression" dxfId="7872" priority="7863">
      <formula>H3855=""</formula>
    </cfRule>
    <cfRule type="expression" dxfId="7871" priority="7866">
      <formula>H3855="Strom"</formula>
    </cfRule>
    <cfRule type="expression" dxfId="7870" priority="7868">
      <formula>H3855="Erdgas"</formula>
    </cfRule>
  </conditionalFormatting>
  <conditionalFormatting sqref="K3858">
    <cfRule type="expression" dxfId="7869" priority="7862">
      <formula>H3855=""</formula>
    </cfRule>
    <cfRule type="expression" dxfId="7868" priority="7865">
      <formula>H3855="Strom"</formula>
    </cfRule>
    <cfRule type="expression" dxfId="7867" priority="7867">
      <formula>H3855="Erdgas"</formula>
    </cfRule>
  </conditionalFormatting>
  <conditionalFormatting sqref="I3867">
    <cfRule type="expression" dxfId="7866" priority="7860">
      <formula>H3864="Wärme/Kälte"</formula>
    </cfRule>
  </conditionalFormatting>
  <conditionalFormatting sqref="J3867">
    <cfRule type="expression" dxfId="7865" priority="7859">
      <formula>H3864="Wärme/Kälte"</formula>
    </cfRule>
  </conditionalFormatting>
  <conditionalFormatting sqref="K3867">
    <cfRule type="expression" dxfId="7864" priority="7858">
      <formula>H3864="Wärme/Kälte"</formula>
    </cfRule>
  </conditionalFormatting>
  <conditionalFormatting sqref="I3866">
    <cfRule type="expression" dxfId="7863" priority="7846">
      <formula>H3863=""</formula>
    </cfRule>
    <cfRule type="expression" dxfId="7862" priority="7857">
      <formula>H3863="Wärme/Kälte"</formula>
    </cfRule>
  </conditionalFormatting>
  <conditionalFormatting sqref="J3866">
    <cfRule type="expression" dxfId="7861" priority="7856">
      <formula>H3863="Wärme/Kälte"</formula>
    </cfRule>
  </conditionalFormatting>
  <conditionalFormatting sqref="K3866">
    <cfRule type="expression" dxfId="7860" priority="7855">
      <formula>H3863="Wärme/Kälte"</formula>
    </cfRule>
  </conditionalFormatting>
  <conditionalFormatting sqref="I3866">
    <cfRule type="expression" dxfId="7859" priority="7849">
      <formula>H3863="Strom"</formula>
    </cfRule>
    <cfRule type="expression" dxfId="7858" priority="7854">
      <formula>H3863="Erdgas"</formula>
    </cfRule>
  </conditionalFormatting>
  <conditionalFormatting sqref="J3866">
    <cfRule type="expression" dxfId="7857" priority="7848">
      <formula>H3863=""</formula>
    </cfRule>
    <cfRule type="expression" dxfId="7856" priority="7851">
      <formula>H3863="Strom"</formula>
    </cfRule>
    <cfRule type="expression" dxfId="7855" priority="7853">
      <formula>H3863="Erdgas"</formula>
    </cfRule>
  </conditionalFormatting>
  <conditionalFormatting sqref="K3866">
    <cfRule type="expression" dxfId="7854" priority="7847">
      <formula>H3863=""</formula>
    </cfRule>
    <cfRule type="expression" dxfId="7853" priority="7850">
      <formula>H3863="Strom"</formula>
    </cfRule>
    <cfRule type="expression" dxfId="7852" priority="7852">
      <formula>H3863="Erdgas"</formula>
    </cfRule>
  </conditionalFormatting>
  <conditionalFormatting sqref="I3875">
    <cfRule type="expression" dxfId="7851" priority="7845">
      <formula>H3872="Wärme/Kälte"</formula>
    </cfRule>
  </conditionalFormatting>
  <conditionalFormatting sqref="J3875">
    <cfRule type="expression" dxfId="7850" priority="7844">
      <formula>H3872="Wärme/Kälte"</formula>
    </cfRule>
  </conditionalFormatting>
  <conditionalFormatting sqref="K3875">
    <cfRule type="expression" dxfId="7849" priority="7843">
      <formula>H3872="Wärme/Kälte"</formula>
    </cfRule>
  </conditionalFormatting>
  <conditionalFormatting sqref="I3874">
    <cfRule type="expression" dxfId="7848" priority="7831">
      <formula>H3871=""</formula>
    </cfRule>
    <cfRule type="expression" dxfId="7847" priority="7842">
      <formula>H3871="Wärme/Kälte"</formula>
    </cfRule>
  </conditionalFormatting>
  <conditionalFormatting sqref="J3874">
    <cfRule type="expression" dxfId="7846" priority="7841">
      <formula>H3871="Wärme/Kälte"</formula>
    </cfRule>
  </conditionalFormatting>
  <conditionalFormatting sqref="K3874">
    <cfRule type="expression" dxfId="7845" priority="7840">
      <formula>H3871="Wärme/Kälte"</formula>
    </cfRule>
  </conditionalFormatting>
  <conditionalFormatting sqref="I3874">
    <cfRule type="expression" dxfId="7844" priority="7834">
      <formula>H3871="Strom"</formula>
    </cfRule>
    <cfRule type="expression" dxfId="7843" priority="7839">
      <formula>H3871="Erdgas"</formula>
    </cfRule>
  </conditionalFormatting>
  <conditionalFormatting sqref="J3874">
    <cfRule type="expression" dxfId="7842" priority="7833">
      <formula>H3871=""</formula>
    </cfRule>
    <cfRule type="expression" dxfId="7841" priority="7836">
      <formula>H3871="Strom"</formula>
    </cfRule>
    <cfRule type="expression" dxfId="7840" priority="7838">
      <formula>H3871="Erdgas"</formula>
    </cfRule>
  </conditionalFormatting>
  <conditionalFormatting sqref="K3874">
    <cfRule type="expression" dxfId="7839" priority="7832">
      <formula>H3871=""</formula>
    </cfRule>
    <cfRule type="expression" dxfId="7838" priority="7835">
      <formula>H3871="Strom"</formula>
    </cfRule>
    <cfRule type="expression" dxfId="7837" priority="7837">
      <formula>H3871="Erdgas"</formula>
    </cfRule>
  </conditionalFormatting>
  <conditionalFormatting sqref="I3883">
    <cfRule type="expression" dxfId="7836" priority="7830">
      <formula>H3880="Wärme/Kälte"</formula>
    </cfRule>
  </conditionalFormatting>
  <conditionalFormatting sqref="J3883">
    <cfRule type="expression" dxfId="7835" priority="7829">
      <formula>H3880="Wärme/Kälte"</formula>
    </cfRule>
  </conditionalFormatting>
  <conditionalFormatting sqref="K3883">
    <cfRule type="expression" dxfId="7834" priority="7828">
      <formula>H3880="Wärme/Kälte"</formula>
    </cfRule>
  </conditionalFormatting>
  <conditionalFormatting sqref="I3882">
    <cfRule type="expression" dxfId="7833" priority="7816">
      <formula>H3879=""</formula>
    </cfRule>
    <cfRule type="expression" dxfId="7832" priority="7827">
      <formula>H3879="Wärme/Kälte"</formula>
    </cfRule>
  </conditionalFormatting>
  <conditionalFormatting sqref="J3882">
    <cfRule type="expression" dxfId="7831" priority="7826">
      <formula>H3879="Wärme/Kälte"</formula>
    </cfRule>
  </conditionalFormatting>
  <conditionalFormatting sqref="K3882">
    <cfRule type="expression" dxfId="7830" priority="7825">
      <formula>H3879="Wärme/Kälte"</formula>
    </cfRule>
  </conditionalFormatting>
  <conditionalFormatting sqref="I3882">
    <cfRule type="expression" dxfId="7829" priority="7819">
      <formula>H3879="Strom"</formula>
    </cfRule>
    <cfRule type="expression" dxfId="7828" priority="7824">
      <formula>H3879="Erdgas"</formula>
    </cfRule>
  </conditionalFormatting>
  <conditionalFormatting sqref="J3882">
    <cfRule type="expression" dxfId="7827" priority="7818">
      <formula>H3879=""</formula>
    </cfRule>
    <cfRule type="expression" dxfId="7826" priority="7821">
      <formula>H3879="Strom"</formula>
    </cfRule>
    <cfRule type="expression" dxfId="7825" priority="7823">
      <formula>H3879="Erdgas"</formula>
    </cfRule>
  </conditionalFormatting>
  <conditionalFormatting sqref="K3882">
    <cfRule type="expression" dxfId="7824" priority="7817">
      <formula>H3879=""</formula>
    </cfRule>
    <cfRule type="expression" dxfId="7823" priority="7820">
      <formula>H3879="Strom"</formula>
    </cfRule>
    <cfRule type="expression" dxfId="7822" priority="7822">
      <formula>H3879="Erdgas"</formula>
    </cfRule>
  </conditionalFormatting>
  <conditionalFormatting sqref="I3891">
    <cfRule type="expression" dxfId="7821" priority="7815">
      <formula>H3888="Wärme/Kälte"</formula>
    </cfRule>
  </conditionalFormatting>
  <conditionalFormatting sqref="J3891">
    <cfRule type="expression" dxfId="7820" priority="7814">
      <formula>H3888="Wärme/Kälte"</formula>
    </cfRule>
  </conditionalFormatting>
  <conditionalFormatting sqref="K3891">
    <cfRule type="expression" dxfId="7819" priority="7813">
      <formula>H3888="Wärme/Kälte"</formula>
    </cfRule>
  </conditionalFormatting>
  <conditionalFormatting sqref="I3890">
    <cfRule type="expression" dxfId="7818" priority="7801">
      <formula>H3887=""</formula>
    </cfRule>
    <cfRule type="expression" dxfId="7817" priority="7812">
      <formula>H3887="Wärme/Kälte"</formula>
    </cfRule>
  </conditionalFormatting>
  <conditionalFormatting sqref="J3890">
    <cfRule type="expression" dxfId="7816" priority="7811">
      <formula>H3887="Wärme/Kälte"</formula>
    </cfRule>
  </conditionalFormatting>
  <conditionalFormatting sqref="K3890">
    <cfRule type="expression" dxfId="7815" priority="7810">
      <formula>H3887="Wärme/Kälte"</formula>
    </cfRule>
  </conditionalFormatting>
  <conditionalFormatting sqref="I3890">
    <cfRule type="expression" dxfId="7814" priority="7804">
      <formula>H3887="Strom"</formula>
    </cfRule>
    <cfRule type="expression" dxfId="7813" priority="7809">
      <formula>H3887="Erdgas"</formula>
    </cfRule>
  </conditionalFormatting>
  <conditionalFormatting sqref="J3890">
    <cfRule type="expression" dxfId="7812" priority="7803">
      <formula>H3887=""</formula>
    </cfRule>
    <cfRule type="expression" dxfId="7811" priority="7806">
      <formula>H3887="Strom"</formula>
    </cfRule>
    <cfRule type="expression" dxfId="7810" priority="7808">
      <formula>H3887="Erdgas"</formula>
    </cfRule>
  </conditionalFormatting>
  <conditionalFormatting sqref="K3890">
    <cfRule type="expression" dxfId="7809" priority="7802">
      <formula>H3887=""</formula>
    </cfRule>
    <cfRule type="expression" dxfId="7808" priority="7805">
      <formula>H3887="Strom"</formula>
    </cfRule>
    <cfRule type="expression" dxfId="7807" priority="7807">
      <formula>H3887="Erdgas"</formula>
    </cfRule>
  </conditionalFormatting>
  <conditionalFormatting sqref="I3899">
    <cfRule type="expression" dxfId="7806" priority="7800">
      <formula>H3896="Wärme/Kälte"</formula>
    </cfRule>
  </conditionalFormatting>
  <conditionalFormatting sqref="J3899">
    <cfRule type="expression" dxfId="7805" priority="7799">
      <formula>H3896="Wärme/Kälte"</formula>
    </cfRule>
  </conditionalFormatting>
  <conditionalFormatting sqref="K3899">
    <cfRule type="expression" dxfId="7804" priority="7798">
      <formula>H3896="Wärme/Kälte"</formula>
    </cfRule>
  </conditionalFormatting>
  <conditionalFormatting sqref="I3898">
    <cfRule type="expression" dxfId="7803" priority="7786">
      <formula>H3895=""</formula>
    </cfRule>
    <cfRule type="expression" dxfId="7802" priority="7797">
      <formula>H3895="Wärme/Kälte"</formula>
    </cfRule>
  </conditionalFormatting>
  <conditionalFormatting sqref="J3898">
    <cfRule type="expression" dxfId="7801" priority="7796">
      <formula>H3895="Wärme/Kälte"</formula>
    </cfRule>
  </conditionalFormatting>
  <conditionalFormatting sqref="K3898">
    <cfRule type="expression" dxfId="7800" priority="7795">
      <formula>H3895="Wärme/Kälte"</formula>
    </cfRule>
  </conditionalFormatting>
  <conditionalFormatting sqref="I3898">
    <cfRule type="expression" dxfId="7799" priority="7789">
      <formula>H3895="Strom"</formula>
    </cfRule>
    <cfRule type="expression" dxfId="7798" priority="7794">
      <formula>H3895="Erdgas"</formula>
    </cfRule>
  </conditionalFormatting>
  <conditionalFormatting sqref="J3898">
    <cfRule type="expression" dxfId="7797" priority="7788">
      <formula>H3895=""</formula>
    </cfRule>
    <cfRule type="expression" dxfId="7796" priority="7791">
      <formula>H3895="Strom"</formula>
    </cfRule>
    <cfRule type="expression" dxfId="7795" priority="7793">
      <formula>H3895="Erdgas"</formula>
    </cfRule>
  </conditionalFormatting>
  <conditionalFormatting sqref="K3898">
    <cfRule type="expression" dxfId="7794" priority="7787">
      <formula>H3895=""</formula>
    </cfRule>
    <cfRule type="expression" dxfId="7793" priority="7790">
      <formula>H3895="Strom"</formula>
    </cfRule>
    <cfRule type="expression" dxfId="7792" priority="7792">
      <formula>H3895="Erdgas"</formula>
    </cfRule>
  </conditionalFormatting>
  <conditionalFormatting sqref="I3907">
    <cfRule type="expression" dxfId="7791" priority="7785">
      <formula>H3904="Wärme/Kälte"</formula>
    </cfRule>
  </conditionalFormatting>
  <conditionalFormatting sqref="J3907">
    <cfRule type="expression" dxfId="7790" priority="7784">
      <formula>H3904="Wärme/Kälte"</formula>
    </cfRule>
  </conditionalFormatting>
  <conditionalFormatting sqref="K3907">
    <cfRule type="expression" dxfId="7789" priority="7783">
      <formula>H3904="Wärme/Kälte"</formula>
    </cfRule>
  </conditionalFormatting>
  <conditionalFormatting sqref="I3906">
    <cfRule type="expression" dxfId="7788" priority="7771">
      <formula>H3903=""</formula>
    </cfRule>
    <cfRule type="expression" dxfId="7787" priority="7782">
      <formula>H3903="Wärme/Kälte"</formula>
    </cfRule>
  </conditionalFormatting>
  <conditionalFormatting sqref="J3906">
    <cfRule type="expression" dxfId="7786" priority="7781">
      <formula>H3903="Wärme/Kälte"</formula>
    </cfRule>
  </conditionalFormatting>
  <conditionalFormatting sqref="K3906">
    <cfRule type="expression" dxfId="7785" priority="7780">
      <formula>H3903="Wärme/Kälte"</formula>
    </cfRule>
  </conditionalFormatting>
  <conditionalFormatting sqref="I3906">
    <cfRule type="expression" dxfId="7784" priority="7774">
      <formula>H3903="Strom"</formula>
    </cfRule>
    <cfRule type="expression" dxfId="7783" priority="7779">
      <formula>H3903="Erdgas"</formula>
    </cfRule>
  </conditionalFormatting>
  <conditionalFormatting sqref="J3906">
    <cfRule type="expression" dxfId="7782" priority="7773">
      <formula>H3903=""</formula>
    </cfRule>
    <cfRule type="expression" dxfId="7781" priority="7776">
      <formula>H3903="Strom"</formula>
    </cfRule>
    <cfRule type="expression" dxfId="7780" priority="7778">
      <formula>H3903="Erdgas"</formula>
    </cfRule>
  </conditionalFormatting>
  <conditionalFormatting sqref="K3906">
    <cfRule type="expression" dxfId="7779" priority="7772">
      <formula>H3903=""</formula>
    </cfRule>
    <cfRule type="expression" dxfId="7778" priority="7775">
      <formula>H3903="Strom"</formula>
    </cfRule>
    <cfRule type="expression" dxfId="7777" priority="7777">
      <formula>H3903="Erdgas"</formula>
    </cfRule>
  </conditionalFormatting>
  <conditionalFormatting sqref="I3915">
    <cfRule type="expression" dxfId="7776" priority="7770">
      <formula>H3912="Wärme/Kälte"</formula>
    </cfRule>
  </conditionalFormatting>
  <conditionalFormatting sqref="J3915">
    <cfRule type="expression" dxfId="7775" priority="7769">
      <formula>H3912="Wärme/Kälte"</formula>
    </cfRule>
  </conditionalFormatting>
  <conditionalFormatting sqref="K3915">
    <cfRule type="expression" dxfId="7774" priority="7768">
      <formula>H3912="Wärme/Kälte"</formula>
    </cfRule>
  </conditionalFormatting>
  <conditionalFormatting sqref="I3914">
    <cfRule type="expression" dxfId="7773" priority="7756">
      <formula>H3911=""</formula>
    </cfRule>
    <cfRule type="expression" dxfId="7772" priority="7767">
      <formula>H3911="Wärme/Kälte"</formula>
    </cfRule>
  </conditionalFormatting>
  <conditionalFormatting sqref="J3914">
    <cfRule type="expression" dxfId="7771" priority="7766">
      <formula>H3911="Wärme/Kälte"</formula>
    </cfRule>
  </conditionalFormatting>
  <conditionalFormatting sqref="K3914">
    <cfRule type="expression" dxfId="7770" priority="7765">
      <formula>H3911="Wärme/Kälte"</formula>
    </cfRule>
  </conditionalFormatting>
  <conditionalFormatting sqref="I3914">
    <cfRule type="expression" dxfId="7769" priority="7759">
      <formula>H3911="Strom"</formula>
    </cfRule>
    <cfRule type="expression" dxfId="7768" priority="7764">
      <formula>H3911="Erdgas"</formula>
    </cfRule>
  </conditionalFormatting>
  <conditionalFormatting sqref="J3914">
    <cfRule type="expression" dxfId="7767" priority="7758">
      <formula>H3911=""</formula>
    </cfRule>
    <cfRule type="expression" dxfId="7766" priority="7761">
      <formula>H3911="Strom"</formula>
    </cfRule>
    <cfRule type="expression" dxfId="7765" priority="7763">
      <formula>H3911="Erdgas"</formula>
    </cfRule>
  </conditionalFormatting>
  <conditionalFormatting sqref="K3914">
    <cfRule type="expression" dxfId="7764" priority="7757">
      <formula>H3911=""</formula>
    </cfRule>
    <cfRule type="expression" dxfId="7763" priority="7760">
      <formula>H3911="Strom"</formula>
    </cfRule>
    <cfRule type="expression" dxfId="7762" priority="7762">
      <formula>H3911="Erdgas"</formula>
    </cfRule>
  </conditionalFormatting>
  <conditionalFormatting sqref="I3923">
    <cfRule type="expression" dxfId="7761" priority="7755">
      <formula>H3920="Wärme/Kälte"</formula>
    </cfRule>
  </conditionalFormatting>
  <conditionalFormatting sqref="J3923">
    <cfRule type="expression" dxfId="7760" priority="7754">
      <formula>H3920="Wärme/Kälte"</formula>
    </cfRule>
  </conditionalFormatting>
  <conditionalFormatting sqref="K3923">
    <cfRule type="expression" dxfId="7759" priority="7753">
      <formula>H3920="Wärme/Kälte"</formula>
    </cfRule>
  </conditionalFormatting>
  <conditionalFormatting sqref="I3922">
    <cfRule type="expression" dxfId="7758" priority="7741">
      <formula>H3919=""</formula>
    </cfRule>
    <cfRule type="expression" dxfId="7757" priority="7752">
      <formula>H3919="Wärme/Kälte"</formula>
    </cfRule>
  </conditionalFormatting>
  <conditionalFormatting sqref="J3922">
    <cfRule type="expression" dxfId="7756" priority="7751">
      <formula>H3919="Wärme/Kälte"</formula>
    </cfRule>
  </conditionalFormatting>
  <conditionalFormatting sqref="K3922">
    <cfRule type="expression" dxfId="7755" priority="7750">
      <formula>H3919="Wärme/Kälte"</formula>
    </cfRule>
  </conditionalFormatting>
  <conditionalFormatting sqref="I3922">
    <cfRule type="expression" dxfId="7754" priority="7744">
      <formula>H3919="Strom"</formula>
    </cfRule>
    <cfRule type="expression" dxfId="7753" priority="7749">
      <formula>H3919="Erdgas"</formula>
    </cfRule>
  </conditionalFormatting>
  <conditionalFormatting sqref="J3922">
    <cfRule type="expression" dxfId="7752" priority="7743">
      <formula>H3919=""</formula>
    </cfRule>
    <cfRule type="expression" dxfId="7751" priority="7746">
      <formula>H3919="Strom"</formula>
    </cfRule>
    <cfRule type="expression" dxfId="7750" priority="7748">
      <formula>H3919="Erdgas"</formula>
    </cfRule>
  </conditionalFormatting>
  <conditionalFormatting sqref="K3922">
    <cfRule type="expression" dxfId="7749" priority="7742">
      <formula>H3919=""</formula>
    </cfRule>
    <cfRule type="expression" dxfId="7748" priority="7745">
      <formula>H3919="Strom"</formula>
    </cfRule>
    <cfRule type="expression" dxfId="7747" priority="7747">
      <formula>H3919="Erdgas"</formula>
    </cfRule>
  </conditionalFormatting>
  <conditionalFormatting sqref="I3931">
    <cfRule type="expression" dxfId="7746" priority="7740">
      <formula>H3928="Wärme/Kälte"</formula>
    </cfRule>
  </conditionalFormatting>
  <conditionalFormatting sqref="J3931">
    <cfRule type="expression" dxfId="7745" priority="7739">
      <formula>H3928="Wärme/Kälte"</formula>
    </cfRule>
  </conditionalFormatting>
  <conditionalFormatting sqref="K3931">
    <cfRule type="expression" dxfId="7744" priority="7738">
      <formula>H3928="Wärme/Kälte"</formula>
    </cfRule>
  </conditionalFormatting>
  <conditionalFormatting sqref="I3930">
    <cfRule type="expression" dxfId="7743" priority="7726">
      <formula>H3927=""</formula>
    </cfRule>
    <cfRule type="expression" dxfId="7742" priority="7737">
      <formula>H3927="Wärme/Kälte"</formula>
    </cfRule>
  </conditionalFormatting>
  <conditionalFormatting sqref="J3930">
    <cfRule type="expression" dxfId="7741" priority="7736">
      <formula>H3927="Wärme/Kälte"</formula>
    </cfRule>
  </conditionalFormatting>
  <conditionalFormatting sqref="K3930">
    <cfRule type="expression" dxfId="7740" priority="7735">
      <formula>H3927="Wärme/Kälte"</formula>
    </cfRule>
  </conditionalFormatting>
  <conditionalFormatting sqref="I3930">
    <cfRule type="expression" dxfId="7739" priority="7729">
      <formula>H3927="Strom"</formula>
    </cfRule>
    <cfRule type="expression" dxfId="7738" priority="7734">
      <formula>H3927="Erdgas"</formula>
    </cfRule>
  </conditionalFormatting>
  <conditionalFormatting sqref="J3930">
    <cfRule type="expression" dxfId="7737" priority="7728">
      <formula>H3927=""</formula>
    </cfRule>
    <cfRule type="expression" dxfId="7736" priority="7731">
      <formula>H3927="Strom"</formula>
    </cfRule>
    <cfRule type="expression" dxfId="7735" priority="7733">
      <formula>H3927="Erdgas"</formula>
    </cfRule>
  </conditionalFormatting>
  <conditionalFormatting sqref="K3930">
    <cfRule type="expression" dxfId="7734" priority="7727">
      <formula>H3927=""</formula>
    </cfRule>
    <cfRule type="expression" dxfId="7733" priority="7730">
      <formula>H3927="Strom"</formula>
    </cfRule>
    <cfRule type="expression" dxfId="7732" priority="7732">
      <formula>H3927="Erdgas"</formula>
    </cfRule>
  </conditionalFormatting>
  <conditionalFormatting sqref="I3939">
    <cfRule type="expression" dxfId="7731" priority="7725">
      <formula>H3936="Wärme/Kälte"</formula>
    </cfRule>
  </conditionalFormatting>
  <conditionalFormatting sqref="J3939">
    <cfRule type="expression" dxfId="7730" priority="7724">
      <formula>H3936="Wärme/Kälte"</formula>
    </cfRule>
  </conditionalFormatting>
  <conditionalFormatting sqref="K3939">
    <cfRule type="expression" dxfId="7729" priority="7723">
      <formula>H3936="Wärme/Kälte"</formula>
    </cfRule>
  </conditionalFormatting>
  <conditionalFormatting sqref="I3938">
    <cfRule type="expression" dxfId="7728" priority="7711">
      <formula>H3935=""</formula>
    </cfRule>
    <cfRule type="expression" dxfId="7727" priority="7722">
      <formula>H3935="Wärme/Kälte"</formula>
    </cfRule>
  </conditionalFormatting>
  <conditionalFormatting sqref="J3938">
    <cfRule type="expression" dxfId="7726" priority="7721">
      <formula>H3935="Wärme/Kälte"</formula>
    </cfRule>
  </conditionalFormatting>
  <conditionalFormatting sqref="K3938">
    <cfRule type="expression" dxfId="7725" priority="7720">
      <formula>H3935="Wärme/Kälte"</formula>
    </cfRule>
  </conditionalFormatting>
  <conditionalFormatting sqref="I3938">
    <cfRule type="expression" dxfId="7724" priority="7714">
      <formula>H3935="Strom"</formula>
    </cfRule>
    <cfRule type="expression" dxfId="7723" priority="7719">
      <formula>H3935="Erdgas"</formula>
    </cfRule>
  </conditionalFormatting>
  <conditionalFormatting sqref="J3938">
    <cfRule type="expression" dxfId="7722" priority="7713">
      <formula>H3935=""</formula>
    </cfRule>
    <cfRule type="expression" dxfId="7721" priority="7716">
      <formula>H3935="Strom"</formula>
    </cfRule>
    <cfRule type="expression" dxfId="7720" priority="7718">
      <formula>H3935="Erdgas"</formula>
    </cfRule>
  </conditionalFormatting>
  <conditionalFormatting sqref="K3938">
    <cfRule type="expression" dxfId="7719" priority="7712">
      <formula>H3935=""</formula>
    </cfRule>
    <cfRule type="expression" dxfId="7718" priority="7715">
      <formula>H3935="Strom"</formula>
    </cfRule>
    <cfRule type="expression" dxfId="7717" priority="7717">
      <formula>H3935="Erdgas"</formula>
    </cfRule>
  </conditionalFormatting>
  <conditionalFormatting sqref="I3947">
    <cfRule type="expression" dxfId="7716" priority="7710">
      <formula>H3944="Wärme/Kälte"</formula>
    </cfRule>
  </conditionalFormatting>
  <conditionalFormatting sqref="J3947">
    <cfRule type="expression" dxfId="7715" priority="7709">
      <formula>H3944="Wärme/Kälte"</formula>
    </cfRule>
  </conditionalFormatting>
  <conditionalFormatting sqref="K3947">
    <cfRule type="expression" dxfId="7714" priority="7708">
      <formula>H3944="Wärme/Kälte"</formula>
    </cfRule>
  </conditionalFormatting>
  <conditionalFormatting sqref="I3946">
    <cfRule type="expression" dxfId="7713" priority="7696">
      <formula>H3943=""</formula>
    </cfRule>
    <cfRule type="expression" dxfId="7712" priority="7707">
      <formula>H3943="Wärme/Kälte"</formula>
    </cfRule>
  </conditionalFormatting>
  <conditionalFormatting sqref="J3946">
    <cfRule type="expression" dxfId="7711" priority="7706">
      <formula>H3943="Wärme/Kälte"</formula>
    </cfRule>
  </conditionalFormatting>
  <conditionalFormatting sqref="K3946">
    <cfRule type="expression" dxfId="7710" priority="7705">
      <formula>H3943="Wärme/Kälte"</formula>
    </cfRule>
  </conditionalFormatting>
  <conditionalFormatting sqref="I3946">
    <cfRule type="expression" dxfId="7709" priority="7699">
      <formula>H3943="Strom"</formula>
    </cfRule>
    <cfRule type="expression" dxfId="7708" priority="7704">
      <formula>H3943="Erdgas"</formula>
    </cfRule>
  </conditionalFormatting>
  <conditionalFormatting sqref="J3946">
    <cfRule type="expression" dxfId="7707" priority="7698">
      <formula>H3943=""</formula>
    </cfRule>
    <cfRule type="expression" dxfId="7706" priority="7701">
      <formula>H3943="Strom"</formula>
    </cfRule>
    <cfRule type="expression" dxfId="7705" priority="7703">
      <formula>H3943="Erdgas"</formula>
    </cfRule>
  </conditionalFormatting>
  <conditionalFormatting sqref="K3946">
    <cfRule type="expression" dxfId="7704" priority="7697">
      <formula>H3943=""</formula>
    </cfRule>
    <cfRule type="expression" dxfId="7703" priority="7700">
      <formula>H3943="Strom"</formula>
    </cfRule>
    <cfRule type="expression" dxfId="7702" priority="7702">
      <formula>H3943="Erdgas"</formula>
    </cfRule>
  </conditionalFormatting>
  <conditionalFormatting sqref="I3955">
    <cfRule type="expression" dxfId="7701" priority="7695">
      <formula>H3952="Wärme/Kälte"</formula>
    </cfRule>
  </conditionalFormatting>
  <conditionalFormatting sqref="J3955">
    <cfRule type="expression" dxfId="7700" priority="7694">
      <formula>H3952="Wärme/Kälte"</formula>
    </cfRule>
  </conditionalFormatting>
  <conditionalFormatting sqref="K3955">
    <cfRule type="expression" dxfId="7699" priority="7693">
      <formula>H3952="Wärme/Kälte"</formula>
    </cfRule>
  </conditionalFormatting>
  <conditionalFormatting sqref="I3954">
    <cfRule type="expression" dxfId="7698" priority="7681">
      <formula>H3951=""</formula>
    </cfRule>
    <cfRule type="expression" dxfId="7697" priority="7692">
      <formula>H3951="Wärme/Kälte"</formula>
    </cfRule>
  </conditionalFormatting>
  <conditionalFormatting sqref="J3954">
    <cfRule type="expression" dxfId="7696" priority="7691">
      <formula>H3951="Wärme/Kälte"</formula>
    </cfRule>
  </conditionalFormatting>
  <conditionalFormatting sqref="K3954">
    <cfRule type="expression" dxfId="7695" priority="7690">
      <formula>H3951="Wärme/Kälte"</formula>
    </cfRule>
  </conditionalFormatting>
  <conditionalFormatting sqref="I3954">
    <cfRule type="expression" dxfId="7694" priority="7684">
      <formula>H3951="Strom"</formula>
    </cfRule>
    <cfRule type="expression" dxfId="7693" priority="7689">
      <formula>H3951="Erdgas"</formula>
    </cfRule>
  </conditionalFormatting>
  <conditionalFormatting sqref="J3954">
    <cfRule type="expression" dxfId="7692" priority="7683">
      <formula>H3951=""</formula>
    </cfRule>
    <cfRule type="expression" dxfId="7691" priority="7686">
      <formula>H3951="Strom"</formula>
    </cfRule>
    <cfRule type="expression" dxfId="7690" priority="7688">
      <formula>H3951="Erdgas"</formula>
    </cfRule>
  </conditionalFormatting>
  <conditionalFormatting sqref="K3954">
    <cfRule type="expression" dxfId="7689" priority="7682">
      <formula>H3951=""</formula>
    </cfRule>
    <cfRule type="expression" dxfId="7688" priority="7685">
      <formula>H3951="Strom"</formula>
    </cfRule>
    <cfRule type="expression" dxfId="7687" priority="7687">
      <formula>H3951="Erdgas"</formula>
    </cfRule>
  </conditionalFormatting>
  <conditionalFormatting sqref="I3963">
    <cfRule type="expression" dxfId="7686" priority="7680">
      <formula>H3960="Wärme/Kälte"</formula>
    </cfRule>
  </conditionalFormatting>
  <conditionalFormatting sqref="J3963">
    <cfRule type="expression" dxfId="7685" priority="7679">
      <formula>H3960="Wärme/Kälte"</formula>
    </cfRule>
  </conditionalFormatting>
  <conditionalFormatting sqref="K3963">
    <cfRule type="expression" dxfId="7684" priority="7678">
      <formula>H3960="Wärme/Kälte"</formula>
    </cfRule>
  </conditionalFormatting>
  <conditionalFormatting sqref="I3962">
    <cfRule type="expression" dxfId="7683" priority="7666">
      <formula>H3959=""</formula>
    </cfRule>
    <cfRule type="expression" dxfId="7682" priority="7677">
      <formula>H3959="Wärme/Kälte"</formula>
    </cfRule>
  </conditionalFormatting>
  <conditionalFormatting sqref="J3962">
    <cfRule type="expression" dxfId="7681" priority="7676">
      <formula>H3959="Wärme/Kälte"</formula>
    </cfRule>
  </conditionalFormatting>
  <conditionalFormatting sqref="K3962">
    <cfRule type="expression" dxfId="7680" priority="7675">
      <formula>H3959="Wärme/Kälte"</formula>
    </cfRule>
  </conditionalFormatting>
  <conditionalFormatting sqref="I3962">
    <cfRule type="expression" dxfId="7679" priority="7669">
      <formula>H3959="Strom"</formula>
    </cfRule>
    <cfRule type="expression" dxfId="7678" priority="7674">
      <formula>H3959="Erdgas"</formula>
    </cfRule>
  </conditionalFormatting>
  <conditionalFormatting sqref="J3962">
    <cfRule type="expression" dxfId="7677" priority="7668">
      <formula>H3959=""</formula>
    </cfRule>
    <cfRule type="expression" dxfId="7676" priority="7671">
      <formula>H3959="Strom"</formula>
    </cfRule>
    <cfRule type="expression" dxfId="7675" priority="7673">
      <formula>H3959="Erdgas"</formula>
    </cfRule>
  </conditionalFormatting>
  <conditionalFormatting sqref="K3962">
    <cfRule type="expression" dxfId="7674" priority="7667">
      <formula>H3959=""</formula>
    </cfRule>
    <cfRule type="expression" dxfId="7673" priority="7670">
      <formula>H3959="Strom"</formula>
    </cfRule>
    <cfRule type="expression" dxfId="7672" priority="7672">
      <formula>H3959="Erdgas"</formula>
    </cfRule>
  </conditionalFormatting>
  <conditionalFormatting sqref="I3971">
    <cfRule type="expression" dxfId="7671" priority="7665">
      <formula>H3968="Wärme/Kälte"</formula>
    </cfRule>
  </conditionalFormatting>
  <conditionalFormatting sqref="J3971">
    <cfRule type="expression" dxfId="7670" priority="7664">
      <formula>H3968="Wärme/Kälte"</formula>
    </cfRule>
  </conditionalFormatting>
  <conditionalFormatting sqref="K3971">
    <cfRule type="expression" dxfId="7669" priority="7663">
      <formula>H3968="Wärme/Kälte"</formula>
    </cfRule>
  </conditionalFormatting>
  <conditionalFormatting sqref="I3970">
    <cfRule type="expression" dxfId="7668" priority="7651">
      <formula>H3967=""</formula>
    </cfRule>
    <cfRule type="expression" dxfId="7667" priority="7662">
      <formula>H3967="Wärme/Kälte"</formula>
    </cfRule>
  </conditionalFormatting>
  <conditionalFormatting sqref="J3970">
    <cfRule type="expression" dxfId="7666" priority="7661">
      <formula>H3967="Wärme/Kälte"</formula>
    </cfRule>
  </conditionalFormatting>
  <conditionalFormatting sqref="K3970">
    <cfRule type="expression" dxfId="7665" priority="7660">
      <formula>H3967="Wärme/Kälte"</formula>
    </cfRule>
  </conditionalFormatting>
  <conditionalFormatting sqref="I3970">
    <cfRule type="expression" dxfId="7664" priority="7654">
      <formula>H3967="Strom"</formula>
    </cfRule>
    <cfRule type="expression" dxfId="7663" priority="7659">
      <formula>H3967="Erdgas"</formula>
    </cfRule>
  </conditionalFormatting>
  <conditionalFormatting sqref="J3970">
    <cfRule type="expression" dxfId="7662" priority="7653">
      <formula>H3967=""</formula>
    </cfRule>
    <cfRule type="expression" dxfId="7661" priority="7656">
      <formula>H3967="Strom"</formula>
    </cfRule>
    <cfRule type="expression" dxfId="7660" priority="7658">
      <formula>H3967="Erdgas"</formula>
    </cfRule>
  </conditionalFormatting>
  <conditionalFormatting sqref="K3970">
    <cfRule type="expression" dxfId="7659" priority="7652">
      <formula>H3967=""</formula>
    </cfRule>
    <cfRule type="expression" dxfId="7658" priority="7655">
      <formula>H3967="Strom"</formula>
    </cfRule>
    <cfRule type="expression" dxfId="7657" priority="7657">
      <formula>H3967="Erdgas"</formula>
    </cfRule>
  </conditionalFormatting>
  <conditionalFormatting sqref="I3979">
    <cfRule type="expression" dxfId="7656" priority="7650">
      <formula>H3976="Wärme/Kälte"</formula>
    </cfRule>
  </conditionalFormatting>
  <conditionalFormatting sqref="J3979">
    <cfRule type="expression" dxfId="7655" priority="7649">
      <formula>H3976="Wärme/Kälte"</formula>
    </cfRule>
  </conditionalFormatting>
  <conditionalFormatting sqref="K3979">
    <cfRule type="expression" dxfId="7654" priority="7648">
      <formula>H3976="Wärme/Kälte"</formula>
    </cfRule>
  </conditionalFormatting>
  <conditionalFormatting sqref="I3978">
    <cfRule type="expression" dxfId="7653" priority="7636">
      <formula>H3975=""</formula>
    </cfRule>
    <cfRule type="expression" dxfId="7652" priority="7647">
      <formula>H3975="Wärme/Kälte"</formula>
    </cfRule>
  </conditionalFormatting>
  <conditionalFormatting sqref="J3978">
    <cfRule type="expression" dxfId="7651" priority="7646">
      <formula>H3975="Wärme/Kälte"</formula>
    </cfRule>
  </conditionalFormatting>
  <conditionalFormatting sqref="K3978">
    <cfRule type="expression" dxfId="7650" priority="7645">
      <formula>H3975="Wärme/Kälte"</formula>
    </cfRule>
  </conditionalFormatting>
  <conditionalFormatting sqref="I3978">
    <cfRule type="expression" dxfId="7649" priority="7639">
      <formula>H3975="Strom"</formula>
    </cfRule>
    <cfRule type="expression" dxfId="7648" priority="7644">
      <formula>H3975="Erdgas"</formula>
    </cfRule>
  </conditionalFormatting>
  <conditionalFormatting sqref="J3978">
    <cfRule type="expression" dxfId="7647" priority="7638">
      <formula>H3975=""</formula>
    </cfRule>
    <cfRule type="expression" dxfId="7646" priority="7641">
      <formula>H3975="Strom"</formula>
    </cfRule>
    <cfRule type="expression" dxfId="7645" priority="7643">
      <formula>H3975="Erdgas"</formula>
    </cfRule>
  </conditionalFormatting>
  <conditionalFormatting sqref="K3978">
    <cfRule type="expression" dxfId="7644" priority="7637">
      <formula>H3975=""</formula>
    </cfRule>
    <cfRule type="expression" dxfId="7643" priority="7640">
      <formula>H3975="Strom"</formula>
    </cfRule>
    <cfRule type="expression" dxfId="7642" priority="7642">
      <formula>H3975="Erdgas"</formula>
    </cfRule>
  </conditionalFormatting>
  <conditionalFormatting sqref="I3987">
    <cfRule type="expression" dxfId="7641" priority="7635">
      <formula>H3984="Wärme/Kälte"</formula>
    </cfRule>
  </conditionalFormatting>
  <conditionalFormatting sqref="J3987">
    <cfRule type="expression" dxfId="7640" priority="7634">
      <formula>H3984="Wärme/Kälte"</formula>
    </cfRule>
  </conditionalFormatting>
  <conditionalFormatting sqref="K3987">
    <cfRule type="expression" dxfId="7639" priority="7633">
      <formula>H3984="Wärme/Kälte"</formula>
    </cfRule>
  </conditionalFormatting>
  <conditionalFormatting sqref="I3986">
    <cfRule type="expression" dxfId="7638" priority="7621">
      <formula>H3983=""</formula>
    </cfRule>
    <cfRule type="expression" dxfId="7637" priority="7632">
      <formula>H3983="Wärme/Kälte"</formula>
    </cfRule>
  </conditionalFormatting>
  <conditionalFormatting sqref="J3986">
    <cfRule type="expression" dxfId="7636" priority="7631">
      <formula>H3983="Wärme/Kälte"</formula>
    </cfRule>
  </conditionalFormatting>
  <conditionalFormatting sqref="K3986">
    <cfRule type="expression" dxfId="7635" priority="7630">
      <formula>H3983="Wärme/Kälte"</formula>
    </cfRule>
  </conditionalFormatting>
  <conditionalFormatting sqref="I3986">
    <cfRule type="expression" dxfId="7634" priority="7624">
      <formula>H3983="Strom"</formula>
    </cfRule>
    <cfRule type="expression" dxfId="7633" priority="7629">
      <formula>H3983="Erdgas"</formula>
    </cfRule>
  </conditionalFormatting>
  <conditionalFormatting sqref="J3986">
    <cfRule type="expression" dxfId="7632" priority="7623">
      <formula>H3983=""</formula>
    </cfRule>
    <cfRule type="expression" dxfId="7631" priority="7626">
      <formula>H3983="Strom"</formula>
    </cfRule>
    <cfRule type="expression" dxfId="7630" priority="7628">
      <formula>H3983="Erdgas"</formula>
    </cfRule>
  </conditionalFormatting>
  <conditionalFormatting sqref="K3986">
    <cfRule type="expression" dxfId="7629" priority="7622">
      <formula>H3983=""</formula>
    </cfRule>
    <cfRule type="expression" dxfId="7628" priority="7625">
      <formula>H3983="Strom"</formula>
    </cfRule>
    <cfRule type="expression" dxfId="7627" priority="7627">
      <formula>H3983="Erdgas"</formula>
    </cfRule>
  </conditionalFormatting>
  <conditionalFormatting sqref="I3995">
    <cfRule type="expression" dxfId="7626" priority="7620">
      <formula>H3992="Wärme/Kälte"</formula>
    </cfRule>
  </conditionalFormatting>
  <conditionalFormatting sqref="J3995">
    <cfRule type="expression" dxfId="7625" priority="7619">
      <formula>H3992="Wärme/Kälte"</formula>
    </cfRule>
  </conditionalFormatting>
  <conditionalFormatting sqref="K3995">
    <cfRule type="expression" dxfId="7624" priority="7618">
      <formula>H3992="Wärme/Kälte"</formula>
    </cfRule>
  </conditionalFormatting>
  <conditionalFormatting sqref="I3994">
    <cfRule type="expression" dxfId="7623" priority="7606">
      <formula>H3991=""</formula>
    </cfRule>
    <cfRule type="expression" dxfId="7622" priority="7617">
      <formula>H3991="Wärme/Kälte"</formula>
    </cfRule>
  </conditionalFormatting>
  <conditionalFormatting sqref="J3994">
    <cfRule type="expression" dxfId="7621" priority="7616">
      <formula>H3991="Wärme/Kälte"</formula>
    </cfRule>
  </conditionalFormatting>
  <conditionalFormatting sqref="K3994">
    <cfRule type="expression" dxfId="7620" priority="7615">
      <formula>H3991="Wärme/Kälte"</formula>
    </cfRule>
  </conditionalFormatting>
  <conditionalFormatting sqref="I3994">
    <cfRule type="expression" dxfId="7619" priority="7609">
      <formula>H3991="Strom"</formula>
    </cfRule>
    <cfRule type="expression" dxfId="7618" priority="7614">
      <formula>H3991="Erdgas"</formula>
    </cfRule>
  </conditionalFormatting>
  <conditionalFormatting sqref="J3994">
    <cfRule type="expression" dxfId="7617" priority="7608">
      <formula>H3991=""</formula>
    </cfRule>
    <cfRule type="expression" dxfId="7616" priority="7611">
      <formula>H3991="Strom"</formula>
    </cfRule>
    <cfRule type="expression" dxfId="7615" priority="7613">
      <formula>H3991="Erdgas"</formula>
    </cfRule>
  </conditionalFormatting>
  <conditionalFormatting sqref="K3994">
    <cfRule type="expression" dxfId="7614" priority="7607">
      <formula>H3991=""</formula>
    </cfRule>
    <cfRule type="expression" dxfId="7613" priority="7610">
      <formula>H3991="Strom"</formula>
    </cfRule>
    <cfRule type="expression" dxfId="7612" priority="7612">
      <formula>H3991="Erdgas"</formula>
    </cfRule>
  </conditionalFormatting>
  <conditionalFormatting sqref="I4003">
    <cfRule type="expression" dxfId="7611" priority="7605">
      <formula>H4000="Wärme/Kälte"</formula>
    </cfRule>
  </conditionalFormatting>
  <conditionalFormatting sqref="J4003">
    <cfRule type="expression" dxfId="7610" priority="7604">
      <formula>H4000="Wärme/Kälte"</formula>
    </cfRule>
  </conditionalFormatting>
  <conditionalFormatting sqref="K4003">
    <cfRule type="expression" dxfId="7609" priority="7603">
      <formula>H4000="Wärme/Kälte"</formula>
    </cfRule>
  </conditionalFormatting>
  <conditionalFormatting sqref="I4002">
    <cfRule type="expression" dxfId="7608" priority="7591">
      <formula>H3999=""</formula>
    </cfRule>
    <cfRule type="expression" dxfId="7607" priority="7602">
      <formula>H3999="Wärme/Kälte"</formula>
    </cfRule>
  </conditionalFormatting>
  <conditionalFormatting sqref="J4002">
    <cfRule type="expression" dxfId="7606" priority="7601">
      <formula>H3999="Wärme/Kälte"</formula>
    </cfRule>
  </conditionalFormatting>
  <conditionalFormatting sqref="K4002">
    <cfRule type="expression" dxfId="7605" priority="7600">
      <formula>H3999="Wärme/Kälte"</formula>
    </cfRule>
  </conditionalFormatting>
  <conditionalFormatting sqref="I4002">
    <cfRule type="expression" dxfId="7604" priority="7594">
      <formula>H3999="Strom"</formula>
    </cfRule>
    <cfRule type="expression" dxfId="7603" priority="7599">
      <formula>H3999="Erdgas"</formula>
    </cfRule>
  </conditionalFormatting>
  <conditionalFormatting sqref="J4002">
    <cfRule type="expression" dxfId="7602" priority="7593">
      <formula>H3999=""</formula>
    </cfRule>
    <cfRule type="expression" dxfId="7601" priority="7596">
      <formula>H3999="Strom"</formula>
    </cfRule>
    <cfRule type="expression" dxfId="7600" priority="7598">
      <formula>H3999="Erdgas"</formula>
    </cfRule>
  </conditionalFormatting>
  <conditionalFormatting sqref="K4002">
    <cfRule type="expression" dxfId="7599" priority="7592">
      <formula>H3999=""</formula>
    </cfRule>
    <cfRule type="expression" dxfId="7598" priority="7595">
      <formula>H3999="Strom"</formula>
    </cfRule>
    <cfRule type="expression" dxfId="7597" priority="7597">
      <formula>H3999="Erdgas"</formula>
    </cfRule>
  </conditionalFormatting>
  <conditionalFormatting sqref="I4011">
    <cfRule type="expression" dxfId="7596" priority="7590">
      <formula>H4008="Wärme/Kälte"</formula>
    </cfRule>
  </conditionalFormatting>
  <conditionalFormatting sqref="J4011">
    <cfRule type="expression" dxfId="7595" priority="7589">
      <formula>H4008="Wärme/Kälte"</formula>
    </cfRule>
  </conditionalFormatting>
  <conditionalFormatting sqref="K4011">
    <cfRule type="expression" dxfId="7594" priority="7588">
      <formula>H4008="Wärme/Kälte"</formula>
    </cfRule>
  </conditionalFormatting>
  <conditionalFormatting sqref="I4010">
    <cfRule type="expression" dxfId="7593" priority="7576">
      <formula>H4007=""</formula>
    </cfRule>
    <cfRule type="expression" dxfId="7592" priority="7587">
      <formula>H4007="Wärme/Kälte"</formula>
    </cfRule>
  </conditionalFormatting>
  <conditionalFormatting sqref="J4010">
    <cfRule type="expression" dxfId="7591" priority="7586">
      <formula>H4007="Wärme/Kälte"</formula>
    </cfRule>
  </conditionalFormatting>
  <conditionalFormatting sqref="K4010">
    <cfRule type="expression" dxfId="7590" priority="7585">
      <formula>H4007="Wärme/Kälte"</formula>
    </cfRule>
  </conditionalFormatting>
  <conditionalFormatting sqref="I4010">
    <cfRule type="expression" dxfId="7589" priority="7579">
      <formula>H4007="Strom"</formula>
    </cfRule>
    <cfRule type="expression" dxfId="7588" priority="7584">
      <formula>H4007="Erdgas"</formula>
    </cfRule>
  </conditionalFormatting>
  <conditionalFormatting sqref="J4010">
    <cfRule type="expression" dxfId="7587" priority="7578">
      <formula>H4007=""</formula>
    </cfRule>
    <cfRule type="expression" dxfId="7586" priority="7581">
      <formula>H4007="Strom"</formula>
    </cfRule>
    <cfRule type="expression" dxfId="7585" priority="7583">
      <formula>H4007="Erdgas"</formula>
    </cfRule>
  </conditionalFormatting>
  <conditionalFormatting sqref="K4010">
    <cfRule type="expression" dxfId="7584" priority="7577">
      <formula>H4007=""</formula>
    </cfRule>
    <cfRule type="expression" dxfId="7583" priority="7580">
      <formula>H4007="Strom"</formula>
    </cfRule>
    <cfRule type="expression" dxfId="7582" priority="7582">
      <formula>H4007="Erdgas"</formula>
    </cfRule>
  </conditionalFormatting>
  <conditionalFormatting sqref="I4019">
    <cfRule type="expression" dxfId="7581" priority="7575">
      <formula>H4016="Wärme/Kälte"</formula>
    </cfRule>
  </conditionalFormatting>
  <conditionalFormatting sqref="J4019">
    <cfRule type="expression" dxfId="7580" priority="7574">
      <formula>H4016="Wärme/Kälte"</formula>
    </cfRule>
  </conditionalFormatting>
  <conditionalFormatting sqref="K4019">
    <cfRule type="expression" dxfId="7579" priority="7573">
      <formula>H4016="Wärme/Kälte"</formula>
    </cfRule>
  </conditionalFormatting>
  <conditionalFormatting sqref="I4018">
    <cfRule type="expression" dxfId="7578" priority="7561">
      <formula>H4015=""</formula>
    </cfRule>
    <cfRule type="expression" dxfId="7577" priority="7572">
      <formula>H4015="Wärme/Kälte"</formula>
    </cfRule>
  </conditionalFormatting>
  <conditionalFormatting sqref="J4018">
    <cfRule type="expression" dxfId="7576" priority="7571">
      <formula>H4015="Wärme/Kälte"</formula>
    </cfRule>
  </conditionalFormatting>
  <conditionalFormatting sqref="K4018">
    <cfRule type="expression" dxfId="7575" priority="7570">
      <formula>H4015="Wärme/Kälte"</formula>
    </cfRule>
  </conditionalFormatting>
  <conditionalFormatting sqref="I4018">
    <cfRule type="expression" dxfId="7574" priority="7564">
      <formula>H4015="Strom"</formula>
    </cfRule>
    <cfRule type="expression" dxfId="7573" priority="7569">
      <formula>H4015="Erdgas"</formula>
    </cfRule>
  </conditionalFormatting>
  <conditionalFormatting sqref="J4018">
    <cfRule type="expression" dxfId="7572" priority="7563">
      <formula>H4015=""</formula>
    </cfRule>
    <cfRule type="expression" dxfId="7571" priority="7566">
      <formula>H4015="Strom"</formula>
    </cfRule>
    <cfRule type="expression" dxfId="7570" priority="7568">
      <formula>H4015="Erdgas"</formula>
    </cfRule>
  </conditionalFormatting>
  <conditionalFormatting sqref="K4018">
    <cfRule type="expression" dxfId="7569" priority="7562">
      <formula>H4015=""</formula>
    </cfRule>
    <cfRule type="expression" dxfId="7568" priority="7565">
      <formula>H4015="Strom"</formula>
    </cfRule>
    <cfRule type="expression" dxfId="7567" priority="7567">
      <formula>H4015="Erdgas"</formula>
    </cfRule>
  </conditionalFormatting>
  <conditionalFormatting sqref="I4027">
    <cfRule type="expression" dxfId="7566" priority="7560">
      <formula>H4024="Wärme/Kälte"</formula>
    </cfRule>
  </conditionalFormatting>
  <conditionalFormatting sqref="J4027">
    <cfRule type="expression" dxfId="7565" priority="7559">
      <formula>H4024="Wärme/Kälte"</formula>
    </cfRule>
  </conditionalFormatting>
  <conditionalFormatting sqref="K4027">
    <cfRule type="expression" dxfId="7564" priority="7558">
      <formula>H4024="Wärme/Kälte"</formula>
    </cfRule>
  </conditionalFormatting>
  <conditionalFormatting sqref="I4026">
    <cfRule type="expression" dxfId="7563" priority="7546">
      <formula>H4023=""</formula>
    </cfRule>
    <cfRule type="expression" dxfId="7562" priority="7557">
      <formula>H4023="Wärme/Kälte"</formula>
    </cfRule>
  </conditionalFormatting>
  <conditionalFormatting sqref="J4026">
    <cfRule type="expression" dxfId="7561" priority="7556">
      <formula>H4023="Wärme/Kälte"</formula>
    </cfRule>
  </conditionalFormatting>
  <conditionalFormatting sqref="K4026">
    <cfRule type="expression" dxfId="7560" priority="7555">
      <formula>H4023="Wärme/Kälte"</formula>
    </cfRule>
  </conditionalFormatting>
  <conditionalFormatting sqref="I4026">
    <cfRule type="expression" dxfId="7559" priority="7549">
      <formula>H4023="Strom"</formula>
    </cfRule>
    <cfRule type="expression" dxfId="7558" priority="7554">
      <formula>H4023="Erdgas"</formula>
    </cfRule>
  </conditionalFormatting>
  <conditionalFormatting sqref="J4026">
    <cfRule type="expression" dxfId="7557" priority="7548">
      <formula>H4023=""</formula>
    </cfRule>
    <cfRule type="expression" dxfId="7556" priority="7551">
      <formula>H4023="Strom"</formula>
    </cfRule>
    <cfRule type="expression" dxfId="7555" priority="7553">
      <formula>H4023="Erdgas"</formula>
    </cfRule>
  </conditionalFormatting>
  <conditionalFormatting sqref="K4026">
    <cfRule type="expression" dxfId="7554" priority="7547">
      <formula>H4023=""</formula>
    </cfRule>
    <cfRule type="expression" dxfId="7553" priority="7550">
      <formula>H4023="Strom"</formula>
    </cfRule>
    <cfRule type="expression" dxfId="7552" priority="7552">
      <formula>H4023="Erdgas"</formula>
    </cfRule>
  </conditionalFormatting>
  <conditionalFormatting sqref="I4035">
    <cfRule type="expression" dxfId="7551" priority="7545">
      <formula>H4032="Wärme/Kälte"</formula>
    </cfRule>
  </conditionalFormatting>
  <conditionalFormatting sqref="J4035">
    <cfRule type="expression" dxfId="7550" priority="7544">
      <formula>H4032="Wärme/Kälte"</formula>
    </cfRule>
  </conditionalFormatting>
  <conditionalFormatting sqref="K4035">
    <cfRule type="expression" dxfId="7549" priority="7543">
      <formula>H4032="Wärme/Kälte"</formula>
    </cfRule>
  </conditionalFormatting>
  <conditionalFormatting sqref="I4034">
    <cfRule type="expression" dxfId="7548" priority="7531">
      <formula>H4031=""</formula>
    </cfRule>
    <cfRule type="expression" dxfId="7547" priority="7542">
      <formula>H4031="Wärme/Kälte"</formula>
    </cfRule>
  </conditionalFormatting>
  <conditionalFormatting sqref="J4034">
    <cfRule type="expression" dxfId="7546" priority="7541">
      <formula>H4031="Wärme/Kälte"</formula>
    </cfRule>
  </conditionalFormatting>
  <conditionalFormatting sqref="K4034">
    <cfRule type="expression" dxfId="7545" priority="7540">
      <formula>H4031="Wärme/Kälte"</formula>
    </cfRule>
  </conditionalFormatting>
  <conditionalFormatting sqref="I4034">
    <cfRule type="expression" dxfId="7544" priority="7534">
      <formula>H4031="Strom"</formula>
    </cfRule>
    <cfRule type="expression" dxfId="7543" priority="7539">
      <formula>H4031="Erdgas"</formula>
    </cfRule>
  </conditionalFormatting>
  <conditionalFormatting sqref="J4034">
    <cfRule type="expression" dxfId="7542" priority="7533">
      <formula>H4031=""</formula>
    </cfRule>
    <cfRule type="expression" dxfId="7541" priority="7536">
      <formula>H4031="Strom"</formula>
    </cfRule>
    <cfRule type="expression" dxfId="7540" priority="7538">
      <formula>H4031="Erdgas"</formula>
    </cfRule>
  </conditionalFormatting>
  <conditionalFormatting sqref="K4034">
    <cfRule type="expression" dxfId="7539" priority="7532">
      <formula>H4031=""</formula>
    </cfRule>
    <cfRule type="expression" dxfId="7538" priority="7535">
      <formula>H4031="Strom"</formula>
    </cfRule>
    <cfRule type="expression" dxfId="7537" priority="7537">
      <formula>H4031="Erdgas"</formula>
    </cfRule>
  </conditionalFormatting>
  <conditionalFormatting sqref="I4043">
    <cfRule type="expression" dxfId="7536" priority="7530">
      <formula>H4040="Wärme/Kälte"</formula>
    </cfRule>
  </conditionalFormatting>
  <conditionalFormatting sqref="J4043">
    <cfRule type="expression" dxfId="7535" priority="7529">
      <formula>H4040="Wärme/Kälte"</formula>
    </cfRule>
  </conditionalFormatting>
  <conditionalFormatting sqref="K4043">
    <cfRule type="expression" dxfId="7534" priority="7528">
      <formula>H4040="Wärme/Kälte"</formula>
    </cfRule>
  </conditionalFormatting>
  <conditionalFormatting sqref="I4042">
    <cfRule type="expression" dxfId="7533" priority="7516">
      <formula>H4039=""</formula>
    </cfRule>
    <cfRule type="expression" dxfId="7532" priority="7527">
      <formula>H4039="Wärme/Kälte"</formula>
    </cfRule>
  </conditionalFormatting>
  <conditionalFormatting sqref="J4042">
    <cfRule type="expression" dxfId="7531" priority="7526">
      <formula>H4039="Wärme/Kälte"</formula>
    </cfRule>
  </conditionalFormatting>
  <conditionalFormatting sqref="K4042">
    <cfRule type="expression" dxfId="7530" priority="7525">
      <formula>H4039="Wärme/Kälte"</formula>
    </cfRule>
  </conditionalFormatting>
  <conditionalFormatting sqref="I4042">
    <cfRule type="expression" dxfId="7529" priority="7519">
      <formula>H4039="Strom"</formula>
    </cfRule>
    <cfRule type="expression" dxfId="7528" priority="7524">
      <formula>H4039="Erdgas"</formula>
    </cfRule>
  </conditionalFormatting>
  <conditionalFormatting sqref="J4042">
    <cfRule type="expression" dxfId="7527" priority="7518">
      <formula>H4039=""</formula>
    </cfRule>
    <cfRule type="expression" dxfId="7526" priority="7521">
      <formula>H4039="Strom"</formula>
    </cfRule>
    <cfRule type="expression" dxfId="7525" priority="7523">
      <formula>H4039="Erdgas"</formula>
    </cfRule>
  </conditionalFormatting>
  <conditionalFormatting sqref="K4042">
    <cfRule type="expression" dxfId="7524" priority="7517">
      <formula>H4039=""</formula>
    </cfRule>
    <cfRule type="expression" dxfId="7523" priority="7520">
      <formula>H4039="Strom"</formula>
    </cfRule>
    <cfRule type="expression" dxfId="7522" priority="7522">
      <formula>H4039="Erdgas"</formula>
    </cfRule>
  </conditionalFormatting>
  <conditionalFormatting sqref="I4051">
    <cfRule type="expression" dxfId="7521" priority="7515">
      <formula>H4048="Wärme/Kälte"</formula>
    </cfRule>
  </conditionalFormatting>
  <conditionalFormatting sqref="J4051">
    <cfRule type="expression" dxfId="7520" priority="7514">
      <formula>H4048="Wärme/Kälte"</formula>
    </cfRule>
  </conditionalFormatting>
  <conditionalFormatting sqref="K4051">
    <cfRule type="expression" dxfId="7519" priority="7513">
      <formula>H4048="Wärme/Kälte"</formula>
    </cfRule>
  </conditionalFormatting>
  <conditionalFormatting sqref="I4050">
    <cfRule type="expression" dxfId="7518" priority="7501">
      <formula>H4047=""</formula>
    </cfRule>
    <cfRule type="expression" dxfId="7517" priority="7512">
      <formula>H4047="Wärme/Kälte"</formula>
    </cfRule>
  </conditionalFormatting>
  <conditionalFormatting sqref="J4050">
    <cfRule type="expression" dxfId="7516" priority="7511">
      <formula>H4047="Wärme/Kälte"</formula>
    </cfRule>
  </conditionalFormatting>
  <conditionalFormatting sqref="K4050">
    <cfRule type="expression" dxfId="7515" priority="7510">
      <formula>H4047="Wärme/Kälte"</formula>
    </cfRule>
  </conditionalFormatting>
  <conditionalFormatting sqref="I4050">
    <cfRule type="expression" dxfId="7514" priority="7504">
      <formula>H4047="Strom"</formula>
    </cfRule>
    <cfRule type="expression" dxfId="7513" priority="7509">
      <formula>H4047="Erdgas"</formula>
    </cfRule>
  </conditionalFormatting>
  <conditionalFormatting sqref="J4050">
    <cfRule type="expression" dxfId="7512" priority="7503">
      <formula>H4047=""</formula>
    </cfRule>
    <cfRule type="expression" dxfId="7511" priority="7506">
      <formula>H4047="Strom"</formula>
    </cfRule>
    <cfRule type="expression" dxfId="7510" priority="7508">
      <formula>H4047="Erdgas"</formula>
    </cfRule>
  </conditionalFormatting>
  <conditionalFormatting sqref="K4050">
    <cfRule type="expression" dxfId="7509" priority="7502">
      <formula>H4047=""</formula>
    </cfRule>
    <cfRule type="expression" dxfId="7508" priority="7505">
      <formula>H4047="Strom"</formula>
    </cfRule>
    <cfRule type="expression" dxfId="7507" priority="7507">
      <formula>H4047="Erdgas"</formula>
    </cfRule>
  </conditionalFormatting>
  <conditionalFormatting sqref="I4059">
    <cfRule type="expression" dxfId="7506" priority="7500">
      <formula>H4056="Wärme/Kälte"</formula>
    </cfRule>
  </conditionalFormatting>
  <conditionalFormatting sqref="J4059">
    <cfRule type="expression" dxfId="7505" priority="7499">
      <formula>H4056="Wärme/Kälte"</formula>
    </cfRule>
  </conditionalFormatting>
  <conditionalFormatting sqref="K4059">
    <cfRule type="expression" dxfId="7504" priority="7498">
      <formula>H4056="Wärme/Kälte"</formula>
    </cfRule>
  </conditionalFormatting>
  <conditionalFormatting sqref="I4058">
    <cfRule type="expression" dxfId="7503" priority="7486">
      <formula>H4055=""</formula>
    </cfRule>
    <cfRule type="expression" dxfId="7502" priority="7497">
      <formula>H4055="Wärme/Kälte"</formula>
    </cfRule>
  </conditionalFormatting>
  <conditionalFormatting sqref="J4058">
    <cfRule type="expression" dxfId="7501" priority="7496">
      <formula>H4055="Wärme/Kälte"</formula>
    </cfRule>
  </conditionalFormatting>
  <conditionalFormatting sqref="K4058">
    <cfRule type="expression" dxfId="7500" priority="7495">
      <formula>H4055="Wärme/Kälte"</formula>
    </cfRule>
  </conditionalFormatting>
  <conditionalFormatting sqref="I4058">
    <cfRule type="expression" dxfId="7499" priority="7489">
      <formula>H4055="Strom"</formula>
    </cfRule>
    <cfRule type="expression" dxfId="7498" priority="7494">
      <formula>H4055="Erdgas"</formula>
    </cfRule>
  </conditionalFormatting>
  <conditionalFormatting sqref="J4058">
    <cfRule type="expression" dxfId="7497" priority="7488">
      <formula>H4055=""</formula>
    </cfRule>
    <cfRule type="expression" dxfId="7496" priority="7491">
      <formula>H4055="Strom"</formula>
    </cfRule>
    <cfRule type="expression" dxfId="7495" priority="7493">
      <formula>H4055="Erdgas"</formula>
    </cfRule>
  </conditionalFormatting>
  <conditionalFormatting sqref="K4058">
    <cfRule type="expression" dxfId="7494" priority="7487">
      <formula>H4055=""</formula>
    </cfRule>
    <cfRule type="expression" dxfId="7493" priority="7490">
      <formula>H4055="Strom"</formula>
    </cfRule>
    <cfRule type="expression" dxfId="7492" priority="7492">
      <formula>H4055="Erdgas"</formula>
    </cfRule>
  </conditionalFormatting>
  <conditionalFormatting sqref="I4067">
    <cfRule type="expression" dxfId="7491" priority="7485">
      <formula>H4064="Wärme/Kälte"</formula>
    </cfRule>
  </conditionalFormatting>
  <conditionalFormatting sqref="J4067">
    <cfRule type="expression" dxfId="7490" priority="7484">
      <formula>H4064="Wärme/Kälte"</formula>
    </cfRule>
  </conditionalFormatting>
  <conditionalFormatting sqref="K4067">
    <cfRule type="expression" dxfId="7489" priority="7483">
      <formula>H4064="Wärme/Kälte"</formula>
    </cfRule>
  </conditionalFormatting>
  <conditionalFormatting sqref="I4066">
    <cfRule type="expression" dxfId="7488" priority="7471">
      <formula>H4063=""</formula>
    </cfRule>
    <cfRule type="expression" dxfId="7487" priority="7482">
      <formula>H4063="Wärme/Kälte"</formula>
    </cfRule>
  </conditionalFormatting>
  <conditionalFormatting sqref="J4066">
    <cfRule type="expression" dxfId="7486" priority="7481">
      <formula>H4063="Wärme/Kälte"</formula>
    </cfRule>
  </conditionalFormatting>
  <conditionalFormatting sqref="K4066">
    <cfRule type="expression" dxfId="7485" priority="7480">
      <formula>H4063="Wärme/Kälte"</formula>
    </cfRule>
  </conditionalFormatting>
  <conditionalFormatting sqref="I4066">
    <cfRule type="expression" dxfId="7484" priority="7474">
      <formula>H4063="Strom"</formula>
    </cfRule>
    <cfRule type="expression" dxfId="7483" priority="7479">
      <formula>H4063="Erdgas"</formula>
    </cfRule>
  </conditionalFormatting>
  <conditionalFormatting sqref="J4066">
    <cfRule type="expression" dxfId="7482" priority="7473">
      <formula>H4063=""</formula>
    </cfRule>
    <cfRule type="expression" dxfId="7481" priority="7476">
      <formula>H4063="Strom"</formula>
    </cfRule>
    <cfRule type="expression" dxfId="7480" priority="7478">
      <formula>H4063="Erdgas"</formula>
    </cfRule>
  </conditionalFormatting>
  <conditionalFormatting sqref="K4066">
    <cfRule type="expression" dxfId="7479" priority="7472">
      <formula>H4063=""</formula>
    </cfRule>
    <cfRule type="expression" dxfId="7478" priority="7475">
      <formula>H4063="Strom"</formula>
    </cfRule>
    <cfRule type="expression" dxfId="7477" priority="7477">
      <formula>H4063="Erdgas"</formula>
    </cfRule>
  </conditionalFormatting>
  <conditionalFormatting sqref="I4075">
    <cfRule type="expression" dxfId="7476" priority="7470">
      <formula>H4072="Wärme/Kälte"</formula>
    </cfRule>
  </conditionalFormatting>
  <conditionalFormatting sqref="J4075">
    <cfRule type="expression" dxfId="7475" priority="7469">
      <formula>H4072="Wärme/Kälte"</formula>
    </cfRule>
  </conditionalFormatting>
  <conditionalFormatting sqref="K4075">
    <cfRule type="expression" dxfId="7474" priority="7468">
      <formula>H4072="Wärme/Kälte"</formula>
    </cfRule>
  </conditionalFormatting>
  <conditionalFormatting sqref="I4074">
    <cfRule type="expression" dxfId="7473" priority="7456">
      <formula>H4071=""</formula>
    </cfRule>
    <cfRule type="expression" dxfId="7472" priority="7467">
      <formula>H4071="Wärme/Kälte"</formula>
    </cfRule>
  </conditionalFormatting>
  <conditionalFormatting sqref="J4074">
    <cfRule type="expression" dxfId="7471" priority="7466">
      <formula>H4071="Wärme/Kälte"</formula>
    </cfRule>
  </conditionalFormatting>
  <conditionalFormatting sqref="K4074">
    <cfRule type="expression" dxfId="7470" priority="7465">
      <formula>H4071="Wärme/Kälte"</formula>
    </cfRule>
  </conditionalFormatting>
  <conditionalFormatting sqref="I4074">
    <cfRule type="expression" dxfId="7469" priority="7459">
      <formula>H4071="Strom"</formula>
    </cfRule>
    <cfRule type="expression" dxfId="7468" priority="7464">
      <formula>H4071="Erdgas"</formula>
    </cfRule>
  </conditionalFormatting>
  <conditionalFormatting sqref="J4074">
    <cfRule type="expression" dxfId="7467" priority="7458">
      <formula>H4071=""</formula>
    </cfRule>
    <cfRule type="expression" dxfId="7466" priority="7461">
      <formula>H4071="Strom"</formula>
    </cfRule>
    <cfRule type="expression" dxfId="7465" priority="7463">
      <formula>H4071="Erdgas"</formula>
    </cfRule>
  </conditionalFormatting>
  <conditionalFormatting sqref="K4074">
    <cfRule type="expression" dxfId="7464" priority="7457">
      <formula>H4071=""</formula>
    </cfRule>
    <cfRule type="expression" dxfId="7463" priority="7460">
      <formula>H4071="Strom"</formula>
    </cfRule>
    <cfRule type="expression" dxfId="7462" priority="7462">
      <formula>H4071="Erdgas"</formula>
    </cfRule>
  </conditionalFormatting>
  <conditionalFormatting sqref="I4083">
    <cfRule type="expression" dxfId="7461" priority="7455">
      <formula>H4080="Wärme/Kälte"</formula>
    </cfRule>
  </conditionalFormatting>
  <conditionalFormatting sqref="J4083">
    <cfRule type="expression" dxfId="7460" priority="7454">
      <formula>H4080="Wärme/Kälte"</formula>
    </cfRule>
  </conditionalFormatting>
  <conditionalFormatting sqref="K4083">
    <cfRule type="expression" dxfId="7459" priority="7453">
      <formula>H4080="Wärme/Kälte"</formula>
    </cfRule>
  </conditionalFormatting>
  <conditionalFormatting sqref="I4082">
    <cfRule type="expression" dxfId="7458" priority="7441">
      <formula>H4079=""</formula>
    </cfRule>
    <cfRule type="expression" dxfId="7457" priority="7452">
      <formula>H4079="Wärme/Kälte"</formula>
    </cfRule>
  </conditionalFormatting>
  <conditionalFormatting sqref="J4082">
    <cfRule type="expression" dxfId="7456" priority="7451">
      <formula>H4079="Wärme/Kälte"</formula>
    </cfRule>
  </conditionalFormatting>
  <conditionalFormatting sqref="K4082">
    <cfRule type="expression" dxfId="7455" priority="7450">
      <formula>H4079="Wärme/Kälte"</formula>
    </cfRule>
  </conditionalFormatting>
  <conditionalFormatting sqref="I4082">
    <cfRule type="expression" dxfId="7454" priority="7444">
      <formula>H4079="Strom"</formula>
    </cfRule>
    <cfRule type="expression" dxfId="7453" priority="7449">
      <formula>H4079="Erdgas"</formula>
    </cfRule>
  </conditionalFormatting>
  <conditionalFormatting sqref="J4082">
    <cfRule type="expression" dxfId="7452" priority="7443">
      <formula>H4079=""</formula>
    </cfRule>
    <cfRule type="expression" dxfId="7451" priority="7446">
      <formula>H4079="Strom"</formula>
    </cfRule>
    <cfRule type="expression" dxfId="7450" priority="7448">
      <formula>H4079="Erdgas"</formula>
    </cfRule>
  </conditionalFormatting>
  <conditionalFormatting sqref="K4082">
    <cfRule type="expression" dxfId="7449" priority="7442">
      <formula>H4079=""</formula>
    </cfRule>
    <cfRule type="expression" dxfId="7448" priority="7445">
      <formula>H4079="Strom"</formula>
    </cfRule>
    <cfRule type="expression" dxfId="7447" priority="7447">
      <formula>H4079="Erdgas"</formula>
    </cfRule>
  </conditionalFormatting>
  <conditionalFormatting sqref="I4091">
    <cfRule type="expression" dxfId="7446" priority="7440">
      <formula>H4088="Wärme/Kälte"</formula>
    </cfRule>
  </conditionalFormatting>
  <conditionalFormatting sqref="J4091">
    <cfRule type="expression" dxfId="7445" priority="7439">
      <formula>H4088="Wärme/Kälte"</formula>
    </cfRule>
  </conditionalFormatting>
  <conditionalFormatting sqref="K4091">
    <cfRule type="expression" dxfId="7444" priority="7438">
      <formula>H4088="Wärme/Kälte"</formula>
    </cfRule>
  </conditionalFormatting>
  <conditionalFormatting sqref="I4090">
    <cfRule type="expression" dxfId="7443" priority="7426">
      <formula>H4087=""</formula>
    </cfRule>
    <cfRule type="expression" dxfId="7442" priority="7437">
      <formula>H4087="Wärme/Kälte"</formula>
    </cfRule>
  </conditionalFormatting>
  <conditionalFormatting sqref="J4090">
    <cfRule type="expression" dxfId="7441" priority="7436">
      <formula>H4087="Wärme/Kälte"</formula>
    </cfRule>
  </conditionalFormatting>
  <conditionalFormatting sqref="K4090">
    <cfRule type="expression" dxfId="7440" priority="7435">
      <formula>H4087="Wärme/Kälte"</formula>
    </cfRule>
  </conditionalFormatting>
  <conditionalFormatting sqref="I4090">
    <cfRule type="expression" dxfId="7439" priority="7429">
      <formula>H4087="Strom"</formula>
    </cfRule>
    <cfRule type="expression" dxfId="7438" priority="7434">
      <formula>H4087="Erdgas"</formula>
    </cfRule>
  </conditionalFormatting>
  <conditionalFormatting sqref="J4090">
    <cfRule type="expression" dxfId="7437" priority="7428">
      <formula>H4087=""</formula>
    </cfRule>
    <cfRule type="expression" dxfId="7436" priority="7431">
      <formula>H4087="Strom"</formula>
    </cfRule>
    <cfRule type="expression" dxfId="7435" priority="7433">
      <formula>H4087="Erdgas"</formula>
    </cfRule>
  </conditionalFormatting>
  <conditionalFormatting sqref="K4090">
    <cfRule type="expression" dxfId="7434" priority="7427">
      <formula>H4087=""</formula>
    </cfRule>
    <cfRule type="expression" dxfId="7433" priority="7430">
      <formula>H4087="Strom"</formula>
    </cfRule>
    <cfRule type="expression" dxfId="7432" priority="7432">
      <formula>H4087="Erdgas"</formula>
    </cfRule>
  </conditionalFormatting>
  <conditionalFormatting sqref="I4099">
    <cfRule type="expression" dxfId="7431" priority="7425">
      <formula>H4096="Wärme/Kälte"</formula>
    </cfRule>
  </conditionalFormatting>
  <conditionalFormatting sqref="J4099">
    <cfRule type="expression" dxfId="7430" priority="7424">
      <formula>H4096="Wärme/Kälte"</formula>
    </cfRule>
  </conditionalFormatting>
  <conditionalFormatting sqref="K4099">
    <cfRule type="expression" dxfId="7429" priority="7423">
      <formula>H4096="Wärme/Kälte"</formula>
    </cfRule>
  </conditionalFormatting>
  <conditionalFormatting sqref="I4098">
    <cfRule type="expression" dxfId="7428" priority="7411">
      <formula>H4095=""</formula>
    </cfRule>
    <cfRule type="expression" dxfId="7427" priority="7422">
      <formula>H4095="Wärme/Kälte"</formula>
    </cfRule>
  </conditionalFormatting>
  <conditionalFormatting sqref="J4098">
    <cfRule type="expression" dxfId="7426" priority="7421">
      <formula>H4095="Wärme/Kälte"</formula>
    </cfRule>
  </conditionalFormatting>
  <conditionalFormatting sqref="K4098">
    <cfRule type="expression" dxfId="7425" priority="7420">
      <formula>H4095="Wärme/Kälte"</formula>
    </cfRule>
  </conditionalFormatting>
  <conditionalFormatting sqref="I4098">
    <cfRule type="expression" dxfId="7424" priority="7414">
      <formula>H4095="Strom"</formula>
    </cfRule>
    <cfRule type="expression" dxfId="7423" priority="7419">
      <formula>H4095="Erdgas"</formula>
    </cfRule>
  </conditionalFormatting>
  <conditionalFormatting sqref="J4098">
    <cfRule type="expression" dxfId="7422" priority="7413">
      <formula>H4095=""</formula>
    </cfRule>
    <cfRule type="expression" dxfId="7421" priority="7416">
      <formula>H4095="Strom"</formula>
    </cfRule>
    <cfRule type="expression" dxfId="7420" priority="7418">
      <formula>H4095="Erdgas"</formula>
    </cfRule>
  </conditionalFormatting>
  <conditionalFormatting sqref="K4098">
    <cfRule type="expression" dxfId="7419" priority="7412">
      <formula>H4095=""</formula>
    </cfRule>
    <cfRule type="expression" dxfId="7418" priority="7415">
      <formula>H4095="Strom"</formula>
    </cfRule>
    <cfRule type="expression" dxfId="7417" priority="7417">
      <formula>H4095="Erdgas"</formula>
    </cfRule>
  </conditionalFormatting>
  <conditionalFormatting sqref="I4107">
    <cfRule type="expression" dxfId="7416" priority="7410">
      <formula>H4104="Wärme/Kälte"</formula>
    </cfRule>
  </conditionalFormatting>
  <conditionalFormatting sqref="J4107">
    <cfRule type="expression" dxfId="7415" priority="7409">
      <formula>H4104="Wärme/Kälte"</formula>
    </cfRule>
  </conditionalFormatting>
  <conditionalFormatting sqref="K4107">
    <cfRule type="expression" dxfId="7414" priority="7408">
      <formula>H4104="Wärme/Kälte"</formula>
    </cfRule>
  </conditionalFormatting>
  <conditionalFormatting sqref="I4106">
    <cfRule type="expression" dxfId="7413" priority="7396">
      <formula>H4103=""</formula>
    </cfRule>
    <cfRule type="expression" dxfId="7412" priority="7407">
      <formula>H4103="Wärme/Kälte"</formula>
    </cfRule>
  </conditionalFormatting>
  <conditionalFormatting sqref="J4106">
    <cfRule type="expression" dxfId="7411" priority="7406">
      <formula>H4103="Wärme/Kälte"</formula>
    </cfRule>
  </conditionalFormatting>
  <conditionalFormatting sqref="K4106">
    <cfRule type="expression" dxfId="7410" priority="7405">
      <formula>H4103="Wärme/Kälte"</formula>
    </cfRule>
  </conditionalFormatting>
  <conditionalFormatting sqref="I4106">
    <cfRule type="expression" dxfId="7409" priority="7399">
      <formula>H4103="Strom"</formula>
    </cfRule>
    <cfRule type="expression" dxfId="7408" priority="7404">
      <formula>H4103="Erdgas"</formula>
    </cfRule>
  </conditionalFormatting>
  <conditionalFormatting sqref="J4106">
    <cfRule type="expression" dxfId="7407" priority="7398">
      <formula>H4103=""</formula>
    </cfRule>
    <cfRule type="expression" dxfId="7406" priority="7401">
      <formula>H4103="Strom"</formula>
    </cfRule>
    <cfRule type="expression" dxfId="7405" priority="7403">
      <formula>H4103="Erdgas"</formula>
    </cfRule>
  </conditionalFormatting>
  <conditionalFormatting sqref="K4106">
    <cfRule type="expression" dxfId="7404" priority="7397">
      <formula>H4103=""</formula>
    </cfRule>
    <cfRule type="expression" dxfId="7403" priority="7400">
      <formula>H4103="Strom"</formula>
    </cfRule>
    <cfRule type="expression" dxfId="7402" priority="7402">
      <formula>H4103="Erdgas"</formula>
    </cfRule>
  </conditionalFormatting>
  <conditionalFormatting sqref="I4115">
    <cfRule type="expression" dxfId="7401" priority="7395">
      <formula>H4112="Wärme/Kälte"</formula>
    </cfRule>
  </conditionalFormatting>
  <conditionalFormatting sqref="J4115">
    <cfRule type="expression" dxfId="7400" priority="7394">
      <formula>H4112="Wärme/Kälte"</formula>
    </cfRule>
  </conditionalFormatting>
  <conditionalFormatting sqref="K4115">
    <cfRule type="expression" dxfId="7399" priority="7393">
      <formula>H4112="Wärme/Kälte"</formula>
    </cfRule>
  </conditionalFormatting>
  <conditionalFormatting sqref="I4114">
    <cfRule type="expression" dxfId="7398" priority="7381">
      <formula>H4111=""</formula>
    </cfRule>
    <cfRule type="expression" dxfId="7397" priority="7392">
      <formula>H4111="Wärme/Kälte"</formula>
    </cfRule>
  </conditionalFormatting>
  <conditionalFormatting sqref="J4114">
    <cfRule type="expression" dxfId="7396" priority="7391">
      <formula>H4111="Wärme/Kälte"</formula>
    </cfRule>
  </conditionalFormatting>
  <conditionalFormatting sqref="K4114">
    <cfRule type="expression" dxfId="7395" priority="7390">
      <formula>H4111="Wärme/Kälte"</formula>
    </cfRule>
  </conditionalFormatting>
  <conditionalFormatting sqref="I4114">
    <cfRule type="expression" dxfId="7394" priority="7384">
      <formula>H4111="Strom"</formula>
    </cfRule>
    <cfRule type="expression" dxfId="7393" priority="7389">
      <formula>H4111="Erdgas"</formula>
    </cfRule>
  </conditionalFormatting>
  <conditionalFormatting sqref="J4114">
    <cfRule type="expression" dxfId="7392" priority="7383">
      <formula>H4111=""</formula>
    </cfRule>
    <cfRule type="expression" dxfId="7391" priority="7386">
      <formula>H4111="Strom"</formula>
    </cfRule>
    <cfRule type="expression" dxfId="7390" priority="7388">
      <formula>H4111="Erdgas"</formula>
    </cfRule>
  </conditionalFormatting>
  <conditionalFormatting sqref="K4114">
    <cfRule type="expression" dxfId="7389" priority="7382">
      <formula>H4111=""</formula>
    </cfRule>
    <cfRule type="expression" dxfId="7388" priority="7385">
      <formula>H4111="Strom"</formula>
    </cfRule>
    <cfRule type="expression" dxfId="7387" priority="7387">
      <formula>H4111="Erdgas"</formula>
    </cfRule>
  </conditionalFormatting>
  <conditionalFormatting sqref="I4123">
    <cfRule type="expression" dxfId="7386" priority="7380">
      <formula>H4120="Wärme/Kälte"</formula>
    </cfRule>
  </conditionalFormatting>
  <conditionalFormatting sqref="J4123">
    <cfRule type="expression" dxfId="7385" priority="7379">
      <formula>H4120="Wärme/Kälte"</formula>
    </cfRule>
  </conditionalFormatting>
  <conditionalFormatting sqref="K4123">
    <cfRule type="expression" dxfId="7384" priority="7378">
      <formula>H4120="Wärme/Kälte"</formula>
    </cfRule>
  </conditionalFormatting>
  <conditionalFormatting sqref="I4122">
    <cfRule type="expression" dxfId="7383" priority="7366">
      <formula>H4119=""</formula>
    </cfRule>
    <cfRule type="expression" dxfId="7382" priority="7377">
      <formula>H4119="Wärme/Kälte"</formula>
    </cfRule>
  </conditionalFormatting>
  <conditionalFormatting sqref="J4122">
    <cfRule type="expression" dxfId="7381" priority="7376">
      <formula>H4119="Wärme/Kälte"</formula>
    </cfRule>
  </conditionalFormatting>
  <conditionalFormatting sqref="K4122">
    <cfRule type="expression" dxfId="7380" priority="7375">
      <formula>H4119="Wärme/Kälte"</formula>
    </cfRule>
  </conditionalFormatting>
  <conditionalFormatting sqref="I4122">
    <cfRule type="expression" dxfId="7379" priority="7369">
      <formula>H4119="Strom"</formula>
    </cfRule>
    <cfRule type="expression" dxfId="7378" priority="7374">
      <formula>H4119="Erdgas"</formula>
    </cfRule>
  </conditionalFormatting>
  <conditionalFormatting sqref="J4122">
    <cfRule type="expression" dxfId="7377" priority="7368">
      <formula>H4119=""</formula>
    </cfRule>
    <cfRule type="expression" dxfId="7376" priority="7371">
      <formula>H4119="Strom"</formula>
    </cfRule>
    <cfRule type="expression" dxfId="7375" priority="7373">
      <formula>H4119="Erdgas"</formula>
    </cfRule>
  </conditionalFormatting>
  <conditionalFormatting sqref="K4122">
    <cfRule type="expression" dxfId="7374" priority="7367">
      <formula>H4119=""</formula>
    </cfRule>
    <cfRule type="expression" dxfId="7373" priority="7370">
      <formula>H4119="Strom"</formula>
    </cfRule>
    <cfRule type="expression" dxfId="7372" priority="7372">
      <formula>H4119="Erdgas"</formula>
    </cfRule>
  </conditionalFormatting>
  <conditionalFormatting sqref="I4131">
    <cfRule type="expression" dxfId="7371" priority="7365">
      <formula>H4128="Wärme/Kälte"</formula>
    </cfRule>
  </conditionalFormatting>
  <conditionalFormatting sqref="J4131">
    <cfRule type="expression" dxfId="7370" priority="7364">
      <formula>H4128="Wärme/Kälte"</formula>
    </cfRule>
  </conditionalFormatting>
  <conditionalFormatting sqref="K4131">
    <cfRule type="expression" dxfId="7369" priority="7363">
      <formula>H4128="Wärme/Kälte"</formula>
    </cfRule>
  </conditionalFormatting>
  <conditionalFormatting sqref="I4130">
    <cfRule type="expression" dxfId="7368" priority="7351">
      <formula>H4127=""</formula>
    </cfRule>
    <cfRule type="expression" dxfId="7367" priority="7362">
      <formula>H4127="Wärme/Kälte"</formula>
    </cfRule>
  </conditionalFormatting>
  <conditionalFormatting sqref="J4130">
    <cfRule type="expression" dxfId="7366" priority="7361">
      <formula>H4127="Wärme/Kälte"</formula>
    </cfRule>
  </conditionalFormatting>
  <conditionalFormatting sqref="K4130">
    <cfRule type="expression" dxfId="7365" priority="7360">
      <formula>H4127="Wärme/Kälte"</formula>
    </cfRule>
  </conditionalFormatting>
  <conditionalFormatting sqref="I4130">
    <cfRule type="expression" dxfId="7364" priority="7354">
      <formula>H4127="Strom"</formula>
    </cfRule>
    <cfRule type="expression" dxfId="7363" priority="7359">
      <formula>H4127="Erdgas"</formula>
    </cfRule>
  </conditionalFormatting>
  <conditionalFormatting sqref="J4130">
    <cfRule type="expression" dxfId="7362" priority="7353">
      <formula>H4127=""</formula>
    </cfRule>
    <cfRule type="expression" dxfId="7361" priority="7356">
      <formula>H4127="Strom"</formula>
    </cfRule>
    <cfRule type="expression" dxfId="7360" priority="7358">
      <formula>H4127="Erdgas"</formula>
    </cfRule>
  </conditionalFormatting>
  <conditionalFormatting sqref="K4130">
    <cfRule type="expression" dxfId="7359" priority="7352">
      <formula>H4127=""</formula>
    </cfRule>
    <cfRule type="expression" dxfId="7358" priority="7355">
      <formula>H4127="Strom"</formula>
    </cfRule>
    <cfRule type="expression" dxfId="7357" priority="7357">
      <formula>H4127="Erdgas"</formula>
    </cfRule>
  </conditionalFormatting>
  <conditionalFormatting sqref="I4139">
    <cfRule type="expression" dxfId="7356" priority="7350">
      <formula>H4136="Wärme/Kälte"</formula>
    </cfRule>
  </conditionalFormatting>
  <conditionalFormatting sqref="J4139">
    <cfRule type="expression" dxfId="7355" priority="7349">
      <formula>H4136="Wärme/Kälte"</formula>
    </cfRule>
  </conditionalFormatting>
  <conditionalFormatting sqref="K4139">
    <cfRule type="expression" dxfId="7354" priority="7348">
      <formula>H4136="Wärme/Kälte"</formula>
    </cfRule>
  </conditionalFormatting>
  <conditionalFormatting sqref="I4138">
    <cfRule type="expression" dxfId="7353" priority="7336">
      <formula>H4135=""</formula>
    </cfRule>
    <cfRule type="expression" dxfId="7352" priority="7347">
      <formula>H4135="Wärme/Kälte"</formula>
    </cfRule>
  </conditionalFormatting>
  <conditionalFormatting sqref="J4138">
    <cfRule type="expression" dxfId="7351" priority="7346">
      <formula>H4135="Wärme/Kälte"</formula>
    </cfRule>
  </conditionalFormatting>
  <conditionalFormatting sqref="K4138">
    <cfRule type="expression" dxfId="7350" priority="7345">
      <formula>H4135="Wärme/Kälte"</formula>
    </cfRule>
  </conditionalFormatting>
  <conditionalFormatting sqref="I4138">
    <cfRule type="expression" dxfId="7349" priority="7339">
      <formula>H4135="Strom"</formula>
    </cfRule>
    <cfRule type="expression" dxfId="7348" priority="7344">
      <formula>H4135="Erdgas"</formula>
    </cfRule>
  </conditionalFormatting>
  <conditionalFormatting sqref="J4138">
    <cfRule type="expression" dxfId="7347" priority="7338">
      <formula>H4135=""</formula>
    </cfRule>
    <cfRule type="expression" dxfId="7346" priority="7341">
      <formula>H4135="Strom"</formula>
    </cfRule>
    <cfRule type="expression" dxfId="7345" priority="7343">
      <formula>H4135="Erdgas"</formula>
    </cfRule>
  </conditionalFormatting>
  <conditionalFormatting sqref="K4138">
    <cfRule type="expression" dxfId="7344" priority="7337">
      <formula>H4135=""</formula>
    </cfRule>
    <cfRule type="expression" dxfId="7343" priority="7340">
      <formula>H4135="Strom"</formula>
    </cfRule>
    <cfRule type="expression" dxfId="7342" priority="7342">
      <formula>H4135="Erdgas"</formula>
    </cfRule>
  </conditionalFormatting>
  <conditionalFormatting sqref="I4147">
    <cfRule type="expression" dxfId="7341" priority="7335">
      <formula>H4144="Wärme/Kälte"</formula>
    </cfRule>
  </conditionalFormatting>
  <conditionalFormatting sqref="J4147">
    <cfRule type="expression" dxfId="7340" priority="7334">
      <formula>H4144="Wärme/Kälte"</formula>
    </cfRule>
  </conditionalFormatting>
  <conditionalFormatting sqref="K4147">
    <cfRule type="expression" dxfId="7339" priority="7333">
      <formula>H4144="Wärme/Kälte"</formula>
    </cfRule>
  </conditionalFormatting>
  <conditionalFormatting sqref="I4146">
    <cfRule type="expression" dxfId="7338" priority="7321">
      <formula>H4143=""</formula>
    </cfRule>
    <cfRule type="expression" dxfId="7337" priority="7332">
      <formula>H4143="Wärme/Kälte"</formula>
    </cfRule>
  </conditionalFormatting>
  <conditionalFormatting sqref="J4146">
    <cfRule type="expression" dxfId="7336" priority="7331">
      <formula>H4143="Wärme/Kälte"</formula>
    </cfRule>
  </conditionalFormatting>
  <conditionalFormatting sqref="K4146">
    <cfRule type="expression" dxfId="7335" priority="7330">
      <formula>H4143="Wärme/Kälte"</formula>
    </cfRule>
  </conditionalFormatting>
  <conditionalFormatting sqref="I4146">
    <cfRule type="expression" dxfId="7334" priority="7324">
      <formula>H4143="Strom"</formula>
    </cfRule>
    <cfRule type="expression" dxfId="7333" priority="7329">
      <formula>H4143="Erdgas"</formula>
    </cfRule>
  </conditionalFormatting>
  <conditionalFormatting sqref="J4146">
    <cfRule type="expression" dxfId="7332" priority="7323">
      <formula>H4143=""</formula>
    </cfRule>
    <cfRule type="expression" dxfId="7331" priority="7326">
      <formula>H4143="Strom"</formula>
    </cfRule>
    <cfRule type="expression" dxfId="7330" priority="7328">
      <formula>H4143="Erdgas"</formula>
    </cfRule>
  </conditionalFormatting>
  <conditionalFormatting sqref="K4146">
    <cfRule type="expression" dxfId="7329" priority="7322">
      <formula>H4143=""</formula>
    </cfRule>
    <cfRule type="expression" dxfId="7328" priority="7325">
      <formula>H4143="Strom"</formula>
    </cfRule>
    <cfRule type="expression" dxfId="7327" priority="7327">
      <formula>H4143="Erdgas"</formula>
    </cfRule>
  </conditionalFormatting>
  <conditionalFormatting sqref="I4155">
    <cfRule type="expression" dxfId="7326" priority="7320">
      <formula>H4152="Wärme/Kälte"</formula>
    </cfRule>
  </conditionalFormatting>
  <conditionalFormatting sqref="J4155">
    <cfRule type="expression" dxfId="7325" priority="7319">
      <formula>H4152="Wärme/Kälte"</formula>
    </cfRule>
  </conditionalFormatting>
  <conditionalFormatting sqref="K4155">
    <cfRule type="expression" dxfId="7324" priority="7318">
      <formula>H4152="Wärme/Kälte"</formula>
    </cfRule>
  </conditionalFormatting>
  <conditionalFormatting sqref="I4154">
    <cfRule type="expression" dxfId="7323" priority="7306">
      <formula>H4151=""</formula>
    </cfRule>
    <cfRule type="expression" dxfId="7322" priority="7317">
      <formula>H4151="Wärme/Kälte"</formula>
    </cfRule>
  </conditionalFormatting>
  <conditionalFormatting sqref="J4154">
    <cfRule type="expression" dxfId="7321" priority="7316">
      <formula>H4151="Wärme/Kälte"</formula>
    </cfRule>
  </conditionalFormatting>
  <conditionalFormatting sqref="K4154">
    <cfRule type="expression" dxfId="7320" priority="7315">
      <formula>H4151="Wärme/Kälte"</formula>
    </cfRule>
  </conditionalFormatting>
  <conditionalFormatting sqref="I4154">
    <cfRule type="expression" dxfId="7319" priority="7309">
      <formula>H4151="Strom"</formula>
    </cfRule>
    <cfRule type="expression" dxfId="7318" priority="7314">
      <formula>H4151="Erdgas"</formula>
    </cfRule>
  </conditionalFormatting>
  <conditionalFormatting sqref="J4154">
    <cfRule type="expression" dxfId="7317" priority="7308">
      <formula>H4151=""</formula>
    </cfRule>
    <cfRule type="expression" dxfId="7316" priority="7311">
      <formula>H4151="Strom"</formula>
    </cfRule>
    <cfRule type="expression" dxfId="7315" priority="7313">
      <formula>H4151="Erdgas"</formula>
    </cfRule>
  </conditionalFormatting>
  <conditionalFormatting sqref="K4154">
    <cfRule type="expression" dxfId="7314" priority="7307">
      <formula>H4151=""</formula>
    </cfRule>
    <cfRule type="expression" dxfId="7313" priority="7310">
      <formula>H4151="Strom"</formula>
    </cfRule>
    <cfRule type="expression" dxfId="7312" priority="7312">
      <formula>H4151="Erdgas"</formula>
    </cfRule>
  </conditionalFormatting>
  <conditionalFormatting sqref="I4163">
    <cfRule type="expression" dxfId="7311" priority="7305">
      <formula>H4160="Wärme/Kälte"</formula>
    </cfRule>
  </conditionalFormatting>
  <conditionalFormatting sqref="J4163">
    <cfRule type="expression" dxfId="7310" priority="7304">
      <formula>H4160="Wärme/Kälte"</formula>
    </cfRule>
  </conditionalFormatting>
  <conditionalFormatting sqref="K4163">
    <cfRule type="expression" dxfId="7309" priority="7303">
      <formula>H4160="Wärme/Kälte"</formula>
    </cfRule>
  </conditionalFormatting>
  <conditionalFormatting sqref="I4162">
    <cfRule type="expression" dxfId="7308" priority="7291">
      <formula>H4159=""</formula>
    </cfRule>
    <cfRule type="expression" dxfId="7307" priority="7302">
      <formula>H4159="Wärme/Kälte"</formula>
    </cfRule>
  </conditionalFormatting>
  <conditionalFormatting sqref="J4162">
    <cfRule type="expression" dxfId="7306" priority="7301">
      <formula>H4159="Wärme/Kälte"</formula>
    </cfRule>
  </conditionalFormatting>
  <conditionalFormatting sqref="K4162">
    <cfRule type="expression" dxfId="7305" priority="7300">
      <formula>H4159="Wärme/Kälte"</formula>
    </cfRule>
  </conditionalFormatting>
  <conditionalFormatting sqref="I4162">
    <cfRule type="expression" dxfId="7304" priority="7294">
      <formula>H4159="Strom"</formula>
    </cfRule>
    <cfRule type="expression" dxfId="7303" priority="7299">
      <formula>H4159="Erdgas"</formula>
    </cfRule>
  </conditionalFormatting>
  <conditionalFormatting sqref="J4162">
    <cfRule type="expression" dxfId="7302" priority="7293">
      <formula>H4159=""</formula>
    </cfRule>
    <cfRule type="expression" dxfId="7301" priority="7296">
      <formula>H4159="Strom"</formula>
    </cfRule>
    <cfRule type="expression" dxfId="7300" priority="7298">
      <formula>H4159="Erdgas"</formula>
    </cfRule>
  </conditionalFormatting>
  <conditionalFormatting sqref="K4162">
    <cfRule type="expression" dxfId="7299" priority="7292">
      <formula>H4159=""</formula>
    </cfRule>
    <cfRule type="expression" dxfId="7298" priority="7295">
      <formula>H4159="Strom"</formula>
    </cfRule>
    <cfRule type="expression" dxfId="7297" priority="7297">
      <formula>H4159="Erdgas"</formula>
    </cfRule>
  </conditionalFormatting>
  <conditionalFormatting sqref="I4171">
    <cfRule type="expression" dxfId="7296" priority="7290">
      <formula>H4168="Wärme/Kälte"</formula>
    </cfRule>
  </conditionalFormatting>
  <conditionalFormatting sqref="J4171">
    <cfRule type="expression" dxfId="7295" priority="7289">
      <formula>H4168="Wärme/Kälte"</formula>
    </cfRule>
  </conditionalFormatting>
  <conditionalFormatting sqref="K4171">
    <cfRule type="expression" dxfId="7294" priority="7288">
      <formula>H4168="Wärme/Kälte"</formula>
    </cfRule>
  </conditionalFormatting>
  <conditionalFormatting sqref="I4170">
    <cfRule type="expression" dxfId="7293" priority="7276">
      <formula>H4167=""</formula>
    </cfRule>
    <cfRule type="expression" dxfId="7292" priority="7287">
      <formula>H4167="Wärme/Kälte"</formula>
    </cfRule>
  </conditionalFormatting>
  <conditionalFormatting sqref="J4170">
    <cfRule type="expression" dxfId="7291" priority="7286">
      <formula>H4167="Wärme/Kälte"</formula>
    </cfRule>
  </conditionalFormatting>
  <conditionalFormatting sqref="K4170">
    <cfRule type="expression" dxfId="7290" priority="7285">
      <formula>H4167="Wärme/Kälte"</formula>
    </cfRule>
  </conditionalFormatting>
  <conditionalFormatting sqref="I4170">
    <cfRule type="expression" dxfId="7289" priority="7279">
      <formula>H4167="Strom"</formula>
    </cfRule>
    <cfRule type="expression" dxfId="7288" priority="7284">
      <formula>H4167="Erdgas"</formula>
    </cfRule>
  </conditionalFormatting>
  <conditionalFormatting sqref="J4170">
    <cfRule type="expression" dxfId="7287" priority="7278">
      <formula>H4167=""</formula>
    </cfRule>
    <cfRule type="expression" dxfId="7286" priority="7281">
      <formula>H4167="Strom"</formula>
    </cfRule>
    <cfRule type="expression" dxfId="7285" priority="7283">
      <formula>H4167="Erdgas"</formula>
    </cfRule>
  </conditionalFormatting>
  <conditionalFormatting sqref="K4170">
    <cfRule type="expression" dxfId="7284" priority="7277">
      <formula>H4167=""</formula>
    </cfRule>
    <cfRule type="expression" dxfId="7283" priority="7280">
      <formula>H4167="Strom"</formula>
    </cfRule>
    <cfRule type="expression" dxfId="7282" priority="7282">
      <formula>H4167="Erdgas"</formula>
    </cfRule>
  </conditionalFormatting>
  <conditionalFormatting sqref="I4179">
    <cfRule type="expression" dxfId="7281" priority="7275">
      <formula>H4176="Wärme/Kälte"</formula>
    </cfRule>
  </conditionalFormatting>
  <conditionalFormatting sqref="J4179">
    <cfRule type="expression" dxfId="7280" priority="7274">
      <formula>H4176="Wärme/Kälte"</formula>
    </cfRule>
  </conditionalFormatting>
  <conditionalFormatting sqref="K4179">
    <cfRule type="expression" dxfId="7279" priority="7273">
      <formula>H4176="Wärme/Kälte"</formula>
    </cfRule>
  </conditionalFormatting>
  <conditionalFormatting sqref="I4178">
    <cfRule type="expression" dxfId="7278" priority="7261">
      <formula>H4175=""</formula>
    </cfRule>
    <cfRule type="expression" dxfId="7277" priority="7272">
      <formula>H4175="Wärme/Kälte"</formula>
    </cfRule>
  </conditionalFormatting>
  <conditionalFormatting sqref="J4178">
    <cfRule type="expression" dxfId="7276" priority="7271">
      <formula>H4175="Wärme/Kälte"</formula>
    </cfRule>
  </conditionalFormatting>
  <conditionalFormatting sqref="K4178">
    <cfRule type="expression" dxfId="7275" priority="7270">
      <formula>H4175="Wärme/Kälte"</formula>
    </cfRule>
  </conditionalFormatting>
  <conditionalFormatting sqref="I4178">
    <cfRule type="expression" dxfId="7274" priority="7264">
      <formula>H4175="Strom"</formula>
    </cfRule>
    <cfRule type="expression" dxfId="7273" priority="7269">
      <formula>H4175="Erdgas"</formula>
    </cfRule>
  </conditionalFormatting>
  <conditionalFormatting sqref="J4178">
    <cfRule type="expression" dxfId="7272" priority="7263">
      <formula>H4175=""</formula>
    </cfRule>
    <cfRule type="expression" dxfId="7271" priority="7266">
      <formula>H4175="Strom"</formula>
    </cfRule>
    <cfRule type="expression" dxfId="7270" priority="7268">
      <formula>H4175="Erdgas"</formula>
    </cfRule>
  </conditionalFormatting>
  <conditionalFormatting sqref="K4178">
    <cfRule type="expression" dxfId="7269" priority="7262">
      <formula>H4175=""</formula>
    </cfRule>
    <cfRule type="expression" dxfId="7268" priority="7265">
      <formula>H4175="Strom"</formula>
    </cfRule>
    <cfRule type="expression" dxfId="7267" priority="7267">
      <formula>H4175="Erdgas"</formula>
    </cfRule>
  </conditionalFormatting>
  <conditionalFormatting sqref="I4187">
    <cfRule type="expression" dxfId="7266" priority="7260">
      <formula>H4184="Wärme/Kälte"</formula>
    </cfRule>
  </conditionalFormatting>
  <conditionalFormatting sqref="J4187">
    <cfRule type="expression" dxfId="7265" priority="7259">
      <formula>H4184="Wärme/Kälte"</formula>
    </cfRule>
  </conditionalFormatting>
  <conditionalFormatting sqref="K4187">
    <cfRule type="expression" dxfId="7264" priority="7258">
      <formula>H4184="Wärme/Kälte"</formula>
    </cfRule>
  </conditionalFormatting>
  <conditionalFormatting sqref="I4186">
    <cfRule type="expression" dxfId="7263" priority="7246">
      <formula>H4183=""</formula>
    </cfRule>
    <cfRule type="expression" dxfId="7262" priority="7257">
      <formula>H4183="Wärme/Kälte"</formula>
    </cfRule>
  </conditionalFormatting>
  <conditionalFormatting sqref="J4186">
    <cfRule type="expression" dxfId="7261" priority="7256">
      <formula>H4183="Wärme/Kälte"</formula>
    </cfRule>
  </conditionalFormatting>
  <conditionalFormatting sqref="K4186">
    <cfRule type="expression" dxfId="7260" priority="7255">
      <formula>H4183="Wärme/Kälte"</formula>
    </cfRule>
  </conditionalFormatting>
  <conditionalFormatting sqref="I4186">
    <cfRule type="expression" dxfId="7259" priority="7249">
      <formula>H4183="Strom"</formula>
    </cfRule>
    <cfRule type="expression" dxfId="7258" priority="7254">
      <formula>H4183="Erdgas"</formula>
    </cfRule>
  </conditionalFormatting>
  <conditionalFormatting sqref="J4186">
    <cfRule type="expression" dxfId="7257" priority="7248">
      <formula>H4183=""</formula>
    </cfRule>
    <cfRule type="expression" dxfId="7256" priority="7251">
      <formula>H4183="Strom"</formula>
    </cfRule>
    <cfRule type="expression" dxfId="7255" priority="7253">
      <formula>H4183="Erdgas"</formula>
    </cfRule>
  </conditionalFormatting>
  <conditionalFormatting sqref="K4186">
    <cfRule type="expression" dxfId="7254" priority="7247">
      <formula>H4183=""</formula>
    </cfRule>
    <cfRule type="expression" dxfId="7253" priority="7250">
      <formula>H4183="Strom"</formula>
    </cfRule>
    <cfRule type="expression" dxfId="7252" priority="7252">
      <formula>H4183="Erdgas"</formula>
    </cfRule>
  </conditionalFormatting>
  <conditionalFormatting sqref="I4195">
    <cfRule type="expression" dxfId="7251" priority="7245">
      <formula>H4192="Wärme/Kälte"</formula>
    </cfRule>
  </conditionalFormatting>
  <conditionalFormatting sqref="J4195">
    <cfRule type="expression" dxfId="7250" priority="7244">
      <formula>H4192="Wärme/Kälte"</formula>
    </cfRule>
  </conditionalFormatting>
  <conditionalFormatting sqref="K4195">
    <cfRule type="expression" dxfId="7249" priority="7243">
      <formula>H4192="Wärme/Kälte"</formula>
    </cfRule>
  </conditionalFormatting>
  <conditionalFormatting sqref="I4194">
    <cfRule type="expression" dxfId="7248" priority="7231">
      <formula>H4191=""</formula>
    </cfRule>
    <cfRule type="expression" dxfId="7247" priority="7242">
      <formula>H4191="Wärme/Kälte"</formula>
    </cfRule>
  </conditionalFormatting>
  <conditionalFormatting sqref="J4194">
    <cfRule type="expression" dxfId="7246" priority="7241">
      <formula>H4191="Wärme/Kälte"</formula>
    </cfRule>
  </conditionalFormatting>
  <conditionalFormatting sqref="K4194">
    <cfRule type="expression" dxfId="7245" priority="7240">
      <formula>H4191="Wärme/Kälte"</formula>
    </cfRule>
  </conditionalFormatting>
  <conditionalFormatting sqref="I4194">
    <cfRule type="expression" dxfId="7244" priority="7234">
      <formula>H4191="Strom"</formula>
    </cfRule>
    <cfRule type="expression" dxfId="7243" priority="7239">
      <formula>H4191="Erdgas"</formula>
    </cfRule>
  </conditionalFormatting>
  <conditionalFormatting sqref="J4194">
    <cfRule type="expression" dxfId="7242" priority="7233">
      <formula>H4191=""</formula>
    </cfRule>
    <cfRule type="expression" dxfId="7241" priority="7236">
      <formula>H4191="Strom"</formula>
    </cfRule>
    <cfRule type="expression" dxfId="7240" priority="7238">
      <formula>H4191="Erdgas"</formula>
    </cfRule>
  </conditionalFormatting>
  <conditionalFormatting sqref="K4194">
    <cfRule type="expression" dxfId="7239" priority="7232">
      <formula>H4191=""</formula>
    </cfRule>
    <cfRule type="expression" dxfId="7238" priority="7235">
      <formula>H4191="Strom"</formula>
    </cfRule>
    <cfRule type="expression" dxfId="7237" priority="7237">
      <formula>H4191="Erdgas"</formula>
    </cfRule>
  </conditionalFormatting>
  <conditionalFormatting sqref="I4203">
    <cfRule type="expression" dxfId="7236" priority="7230">
      <formula>H4200="Wärme/Kälte"</formula>
    </cfRule>
  </conditionalFormatting>
  <conditionalFormatting sqref="J4203">
    <cfRule type="expression" dxfId="7235" priority="7229">
      <formula>H4200="Wärme/Kälte"</formula>
    </cfRule>
  </conditionalFormatting>
  <conditionalFormatting sqref="K4203">
    <cfRule type="expression" dxfId="7234" priority="7228">
      <formula>H4200="Wärme/Kälte"</formula>
    </cfRule>
  </conditionalFormatting>
  <conditionalFormatting sqref="I4202">
    <cfRule type="expression" dxfId="7233" priority="7216">
      <formula>H4199=""</formula>
    </cfRule>
    <cfRule type="expression" dxfId="7232" priority="7227">
      <formula>H4199="Wärme/Kälte"</formula>
    </cfRule>
  </conditionalFormatting>
  <conditionalFormatting sqref="J4202">
    <cfRule type="expression" dxfId="7231" priority="7226">
      <formula>H4199="Wärme/Kälte"</formula>
    </cfRule>
  </conditionalFormatting>
  <conditionalFormatting sqref="K4202">
    <cfRule type="expression" dxfId="7230" priority="7225">
      <formula>H4199="Wärme/Kälte"</formula>
    </cfRule>
  </conditionalFormatting>
  <conditionalFormatting sqref="I4202">
    <cfRule type="expression" dxfId="7229" priority="7219">
      <formula>H4199="Strom"</formula>
    </cfRule>
    <cfRule type="expression" dxfId="7228" priority="7224">
      <formula>H4199="Erdgas"</formula>
    </cfRule>
  </conditionalFormatting>
  <conditionalFormatting sqref="J4202">
    <cfRule type="expression" dxfId="7227" priority="7218">
      <formula>H4199=""</formula>
    </cfRule>
    <cfRule type="expression" dxfId="7226" priority="7221">
      <formula>H4199="Strom"</formula>
    </cfRule>
    <cfRule type="expression" dxfId="7225" priority="7223">
      <formula>H4199="Erdgas"</formula>
    </cfRule>
  </conditionalFormatting>
  <conditionalFormatting sqref="K4202">
    <cfRule type="expression" dxfId="7224" priority="7217">
      <formula>H4199=""</formula>
    </cfRule>
    <cfRule type="expression" dxfId="7223" priority="7220">
      <formula>H4199="Strom"</formula>
    </cfRule>
    <cfRule type="expression" dxfId="7222" priority="7222">
      <formula>H4199="Erdgas"</formula>
    </cfRule>
  </conditionalFormatting>
  <conditionalFormatting sqref="I4211">
    <cfRule type="expression" dxfId="7221" priority="7215">
      <formula>H4208="Wärme/Kälte"</formula>
    </cfRule>
  </conditionalFormatting>
  <conditionalFormatting sqref="J4211">
    <cfRule type="expression" dxfId="7220" priority="7214">
      <formula>H4208="Wärme/Kälte"</formula>
    </cfRule>
  </conditionalFormatting>
  <conditionalFormatting sqref="K4211">
    <cfRule type="expression" dxfId="7219" priority="7213">
      <formula>H4208="Wärme/Kälte"</formula>
    </cfRule>
  </conditionalFormatting>
  <conditionalFormatting sqref="I4210">
    <cfRule type="expression" dxfId="7218" priority="7201">
      <formula>H4207=""</formula>
    </cfRule>
    <cfRule type="expression" dxfId="7217" priority="7212">
      <formula>H4207="Wärme/Kälte"</formula>
    </cfRule>
  </conditionalFormatting>
  <conditionalFormatting sqref="J4210">
    <cfRule type="expression" dxfId="7216" priority="7211">
      <formula>H4207="Wärme/Kälte"</formula>
    </cfRule>
  </conditionalFormatting>
  <conditionalFormatting sqref="K4210">
    <cfRule type="expression" dxfId="7215" priority="7210">
      <formula>H4207="Wärme/Kälte"</formula>
    </cfRule>
  </conditionalFormatting>
  <conditionalFormatting sqref="I4210">
    <cfRule type="expression" dxfId="7214" priority="7204">
      <formula>H4207="Strom"</formula>
    </cfRule>
    <cfRule type="expression" dxfId="7213" priority="7209">
      <formula>H4207="Erdgas"</formula>
    </cfRule>
  </conditionalFormatting>
  <conditionalFormatting sqref="J4210">
    <cfRule type="expression" dxfId="7212" priority="7203">
      <formula>H4207=""</formula>
    </cfRule>
    <cfRule type="expression" dxfId="7211" priority="7206">
      <formula>H4207="Strom"</formula>
    </cfRule>
    <cfRule type="expression" dxfId="7210" priority="7208">
      <formula>H4207="Erdgas"</formula>
    </cfRule>
  </conditionalFormatting>
  <conditionalFormatting sqref="K4210">
    <cfRule type="expression" dxfId="7209" priority="7202">
      <formula>H4207=""</formula>
    </cfRule>
    <cfRule type="expression" dxfId="7208" priority="7205">
      <formula>H4207="Strom"</formula>
    </cfRule>
    <cfRule type="expression" dxfId="7207" priority="7207">
      <formula>H4207="Erdgas"</formula>
    </cfRule>
  </conditionalFormatting>
  <conditionalFormatting sqref="I4219">
    <cfRule type="expression" dxfId="7206" priority="7200">
      <formula>H4216="Wärme/Kälte"</formula>
    </cfRule>
  </conditionalFormatting>
  <conditionalFormatting sqref="J4219">
    <cfRule type="expression" dxfId="7205" priority="7199">
      <formula>H4216="Wärme/Kälte"</formula>
    </cfRule>
  </conditionalFormatting>
  <conditionalFormatting sqref="K4219">
    <cfRule type="expression" dxfId="7204" priority="7198">
      <formula>H4216="Wärme/Kälte"</formula>
    </cfRule>
  </conditionalFormatting>
  <conditionalFormatting sqref="I4218">
    <cfRule type="expression" dxfId="7203" priority="7186">
      <formula>H4215=""</formula>
    </cfRule>
    <cfRule type="expression" dxfId="7202" priority="7197">
      <formula>H4215="Wärme/Kälte"</formula>
    </cfRule>
  </conditionalFormatting>
  <conditionalFormatting sqref="J4218">
    <cfRule type="expression" dxfId="7201" priority="7196">
      <formula>H4215="Wärme/Kälte"</formula>
    </cfRule>
  </conditionalFormatting>
  <conditionalFormatting sqref="K4218">
    <cfRule type="expression" dxfId="7200" priority="7195">
      <formula>H4215="Wärme/Kälte"</formula>
    </cfRule>
  </conditionalFormatting>
  <conditionalFormatting sqref="I4218">
    <cfRule type="expression" dxfId="7199" priority="7189">
      <formula>H4215="Strom"</formula>
    </cfRule>
    <cfRule type="expression" dxfId="7198" priority="7194">
      <formula>H4215="Erdgas"</formula>
    </cfRule>
  </conditionalFormatting>
  <conditionalFormatting sqref="J4218">
    <cfRule type="expression" dxfId="7197" priority="7188">
      <formula>H4215=""</formula>
    </cfRule>
    <cfRule type="expression" dxfId="7196" priority="7191">
      <formula>H4215="Strom"</formula>
    </cfRule>
    <cfRule type="expression" dxfId="7195" priority="7193">
      <formula>H4215="Erdgas"</formula>
    </cfRule>
  </conditionalFormatting>
  <conditionalFormatting sqref="K4218">
    <cfRule type="expression" dxfId="7194" priority="7187">
      <formula>H4215=""</formula>
    </cfRule>
    <cfRule type="expression" dxfId="7193" priority="7190">
      <formula>H4215="Strom"</formula>
    </cfRule>
    <cfRule type="expression" dxfId="7192" priority="7192">
      <formula>H4215="Erdgas"</formula>
    </cfRule>
  </conditionalFormatting>
  <conditionalFormatting sqref="I4227">
    <cfRule type="expression" dxfId="7191" priority="7185">
      <formula>H4224="Wärme/Kälte"</formula>
    </cfRule>
  </conditionalFormatting>
  <conditionalFormatting sqref="J4227">
    <cfRule type="expression" dxfId="7190" priority="7184">
      <formula>H4224="Wärme/Kälte"</formula>
    </cfRule>
  </conditionalFormatting>
  <conditionalFormatting sqref="K4227">
    <cfRule type="expression" dxfId="7189" priority="7183">
      <formula>H4224="Wärme/Kälte"</formula>
    </cfRule>
  </conditionalFormatting>
  <conditionalFormatting sqref="I4226">
    <cfRule type="expression" dxfId="7188" priority="7171">
      <formula>H4223=""</formula>
    </cfRule>
    <cfRule type="expression" dxfId="7187" priority="7182">
      <formula>H4223="Wärme/Kälte"</formula>
    </cfRule>
  </conditionalFormatting>
  <conditionalFormatting sqref="J4226">
    <cfRule type="expression" dxfId="7186" priority="7181">
      <formula>H4223="Wärme/Kälte"</formula>
    </cfRule>
  </conditionalFormatting>
  <conditionalFormatting sqref="K4226">
    <cfRule type="expression" dxfId="7185" priority="7180">
      <formula>H4223="Wärme/Kälte"</formula>
    </cfRule>
  </conditionalFormatting>
  <conditionalFormatting sqref="I4226">
    <cfRule type="expression" dxfId="7184" priority="7174">
      <formula>H4223="Strom"</formula>
    </cfRule>
    <cfRule type="expression" dxfId="7183" priority="7179">
      <formula>H4223="Erdgas"</formula>
    </cfRule>
  </conditionalFormatting>
  <conditionalFormatting sqref="J4226">
    <cfRule type="expression" dxfId="7182" priority="7173">
      <formula>H4223=""</formula>
    </cfRule>
    <cfRule type="expression" dxfId="7181" priority="7176">
      <formula>H4223="Strom"</formula>
    </cfRule>
    <cfRule type="expression" dxfId="7180" priority="7178">
      <formula>H4223="Erdgas"</formula>
    </cfRule>
  </conditionalFormatting>
  <conditionalFormatting sqref="K4226">
    <cfRule type="expression" dxfId="7179" priority="7172">
      <formula>H4223=""</formula>
    </cfRule>
    <cfRule type="expression" dxfId="7178" priority="7175">
      <formula>H4223="Strom"</formula>
    </cfRule>
    <cfRule type="expression" dxfId="7177" priority="7177">
      <formula>H4223="Erdgas"</formula>
    </cfRule>
  </conditionalFormatting>
  <conditionalFormatting sqref="I4235">
    <cfRule type="expression" dxfId="7176" priority="7170">
      <formula>H4232="Wärme/Kälte"</formula>
    </cfRule>
  </conditionalFormatting>
  <conditionalFormatting sqref="J4235">
    <cfRule type="expression" dxfId="7175" priority="7169">
      <formula>H4232="Wärme/Kälte"</formula>
    </cfRule>
  </conditionalFormatting>
  <conditionalFormatting sqref="K4235">
    <cfRule type="expression" dxfId="7174" priority="7168">
      <formula>H4232="Wärme/Kälte"</formula>
    </cfRule>
  </conditionalFormatting>
  <conditionalFormatting sqref="I4234">
    <cfRule type="expression" dxfId="7173" priority="7156">
      <formula>H4231=""</formula>
    </cfRule>
    <cfRule type="expression" dxfId="7172" priority="7167">
      <formula>H4231="Wärme/Kälte"</formula>
    </cfRule>
  </conditionalFormatting>
  <conditionalFormatting sqref="J4234">
    <cfRule type="expression" dxfId="7171" priority="7166">
      <formula>H4231="Wärme/Kälte"</formula>
    </cfRule>
  </conditionalFormatting>
  <conditionalFormatting sqref="K4234">
    <cfRule type="expression" dxfId="7170" priority="7165">
      <formula>H4231="Wärme/Kälte"</formula>
    </cfRule>
  </conditionalFormatting>
  <conditionalFormatting sqref="I4234">
    <cfRule type="expression" dxfId="7169" priority="7159">
      <formula>H4231="Strom"</formula>
    </cfRule>
    <cfRule type="expression" dxfId="7168" priority="7164">
      <formula>H4231="Erdgas"</formula>
    </cfRule>
  </conditionalFormatting>
  <conditionalFormatting sqref="J4234">
    <cfRule type="expression" dxfId="7167" priority="7158">
      <formula>H4231=""</formula>
    </cfRule>
    <cfRule type="expression" dxfId="7166" priority="7161">
      <formula>H4231="Strom"</formula>
    </cfRule>
    <cfRule type="expression" dxfId="7165" priority="7163">
      <formula>H4231="Erdgas"</formula>
    </cfRule>
  </conditionalFormatting>
  <conditionalFormatting sqref="K4234">
    <cfRule type="expression" dxfId="7164" priority="7157">
      <formula>H4231=""</formula>
    </cfRule>
    <cfRule type="expression" dxfId="7163" priority="7160">
      <formula>H4231="Strom"</formula>
    </cfRule>
    <cfRule type="expression" dxfId="7162" priority="7162">
      <formula>H4231="Erdgas"</formula>
    </cfRule>
  </conditionalFormatting>
  <conditionalFormatting sqref="I4243">
    <cfRule type="expression" dxfId="7161" priority="7155">
      <formula>H4240="Wärme/Kälte"</formula>
    </cfRule>
  </conditionalFormatting>
  <conditionalFormatting sqref="J4243">
    <cfRule type="expression" dxfId="7160" priority="7154">
      <formula>H4240="Wärme/Kälte"</formula>
    </cfRule>
  </conditionalFormatting>
  <conditionalFormatting sqref="K4243">
    <cfRule type="expression" dxfId="7159" priority="7153">
      <formula>H4240="Wärme/Kälte"</formula>
    </cfRule>
  </conditionalFormatting>
  <conditionalFormatting sqref="I4242">
    <cfRule type="expression" dxfId="7158" priority="7141">
      <formula>H4239=""</formula>
    </cfRule>
    <cfRule type="expression" dxfId="7157" priority="7152">
      <formula>H4239="Wärme/Kälte"</formula>
    </cfRule>
  </conditionalFormatting>
  <conditionalFormatting sqref="J4242">
    <cfRule type="expression" dxfId="7156" priority="7151">
      <formula>H4239="Wärme/Kälte"</formula>
    </cfRule>
  </conditionalFormatting>
  <conditionalFormatting sqref="K4242">
    <cfRule type="expression" dxfId="7155" priority="7150">
      <formula>H4239="Wärme/Kälte"</formula>
    </cfRule>
  </conditionalFormatting>
  <conditionalFormatting sqref="I4242">
    <cfRule type="expression" dxfId="7154" priority="7144">
      <formula>H4239="Strom"</formula>
    </cfRule>
    <cfRule type="expression" dxfId="7153" priority="7149">
      <formula>H4239="Erdgas"</formula>
    </cfRule>
  </conditionalFormatting>
  <conditionalFormatting sqref="J4242">
    <cfRule type="expression" dxfId="7152" priority="7143">
      <formula>H4239=""</formula>
    </cfRule>
    <cfRule type="expression" dxfId="7151" priority="7146">
      <formula>H4239="Strom"</formula>
    </cfRule>
    <cfRule type="expression" dxfId="7150" priority="7148">
      <formula>H4239="Erdgas"</formula>
    </cfRule>
  </conditionalFormatting>
  <conditionalFormatting sqref="K4242">
    <cfRule type="expression" dxfId="7149" priority="7142">
      <formula>H4239=""</formula>
    </cfRule>
    <cfRule type="expression" dxfId="7148" priority="7145">
      <formula>H4239="Strom"</formula>
    </cfRule>
    <cfRule type="expression" dxfId="7147" priority="7147">
      <formula>H4239="Erdgas"</formula>
    </cfRule>
  </conditionalFormatting>
  <conditionalFormatting sqref="I4251">
    <cfRule type="expression" dxfId="7146" priority="7140">
      <formula>H4248="Wärme/Kälte"</formula>
    </cfRule>
  </conditionalFormatting>
  <conditionalFormatting sqref="J4251">
    <cfRule type="expression" dxfId="7145" priority="7139">
      <formula>H4248="Wärme/Kälte"</formula>
    </cfRule>
  </conditionalFormatting>
  <conditionalFormatting sqref="K4251">
    <cfRule type="expression" dxfId="7144" priority="7138">
      <formula>H4248="Wärme/Kälte"</formula>
    </cfRule>
  </conditionalFormatting>
  <conditionalFormatting sqref="I4250">
    <cfRule type="expression" dxfId="7143" priority="7126">
      <formula>H4247=""</formula>
    </cfRule>
    <cfRule type="expression" dxfId="7142" priority="7137">
      <formula>H4247="Wärme/Kälte"</formula>
    </cfRule>
  </conditionalFormatting>
  <conditionalFormatting sqref="J4250">
    <cfRule type="expression" dxfId="7141" priority="7136">
      <formula>H4247="Wärme/Kälte"</formula>
    </cfRule>
  </conditionalFormatting>
  <conditionalFormatting sqref="K4250">
    <cfRule type="expression" dxfId="7140" priority="7135">
      <formula>H4247="Wärme/Kälte"</formula>
    </cfRule>
  </conditionalFormatting>
  <conditionalFormatting sqref="I4250">
    <cfRule type="expression" dxfId="7139" priority="7129">
      <formula>H4247="Strom"</formula>
    </cfRule>
    <cfRule type="expression" dxfId="7138" priority="7134">
      <formula>H4247="Erdgas"</formula>
    </cfRule>
  </conditionalFormatting>
  <conditionalFormatting sqref="J4250">
    <cfRule type="expression" dxfId="7137" priority="7128">
      <formula>H4247=""</formula>
    </cfRule>
    <cfRule type="expression" dxfId="7136" priority="7131">
      <formula>H4247="Strom"</formula>
    </cfRule>
    <cfRule type="expression" dxfId="7135" priority="7133">
      <formula>H4247="Erdgas"</formula>
    </cfRule>
  </conditionalFormatting>
  <conditionalFormatting sqref="K4250">
    <cfRule type="expression" dxfId="7134" priority="7127">
      <formula>H4247=""</formula>
    </cfRule>
    <cfRule type="expression" dxfId="7133" priority="7130">
      <formula>H4247="Strom"</formula>
    </cfRule>
    <cfRule type="expression" dxfId="7132" priority="7132">
      <formula>H4247="Erdgas"</formula>
    </cfRule>
  </conditionalFormatting>
  <conditionalFormatting sqref="I4259">
    <cfRule type="expression" dxfId="7131" priority="7125">
      <formula>H4256="Wärme/Kälte"</formula>
    </cfRule>
  </conditionalFormatting>
  <conditionalFormatting sqref="J4259">
    <cfRule type="expression" dxfId="7130" priority="7124">
      <formula>H4256="Wärme/Kälte"</formula>
    </cfRule>
  </conditionalFormatting>
  <conditionalFormatting sqref="K4259">
    <cfRule type="expression" dxfId="7129" priority="7123">
      <formula>H4256="Wärme/Kälte"</formula>
    </cfRule>
  </conditionalFormatting>
  <conditionalFormatting sqref="I4258">
    <cfRule type="expression" dxfId="7128" priority="7111">
      <formula>H4255=""</formula>
    </cfRule>
    <cfRule type="expression" dxfId="7127" priority="7122">
      <formula>H4255="Wärme/Kälte"</formula>
    </cfRule>
  </conditionalFormatting>
  <conditionalFormatting sqref="J4258">
    <cfRule type="expression" dxfId="7126" priority="7121">
      <formula>H4255="Wärme/Kälte"</formula>
    </cfRule>
  </conditionalFormatting>
  <conditionalFormatting sqref="K4258">
    <cfRule type="expression" dxfId="7125" priority="7120">
      <formula>H4255="Wärme/Kälte"</formula>
    </cfRule>
  </conditionalFormatting>
  <conditionalFormatting sqref="I4258">
    <cfRule type="expression" dxfId="7124" priority="7114">
      <formula>H4255="Strom"</formula>
    </cfRule>
    <cfRule type="expression" dxfId="7123" priority="7119">
      <formula>H4255="Erdgas"</formula>
    </cfRule>
  </conditionalFormatting>
  <conditionalFormatting sqref="J4258">
    <cfRule type="expression" dxfId="7122" priority="7113">
      <formula>H4255=""</formula>
    </cfRule>
    <cfRule type="expression" dxfId="7121" priority="7116">
      <formula>H4255="Strom"</formula>
    </cfRule>
    <cfRule type="expression" dxfId="7120" priority="7118">
      <formula>H4255="Erdgas"</formula>
    </cfRule>
  </conditionalFormatting>
  <conditionalFormatting sqref="K4258">
    <cfRule type="expression" dxfId="7119" priority="7112">
      <formula>H4255=""</formula>
    </cfRule>
    <cfRule type="expression" dxfId="7118" priority="7115">
      <formula>H4255="Strom"</formula>
    </cfRule>
    <cfRule type="expression" dxfId="7117" priority="7117">
      <formula>H4255="Erdgas"</formula>
    </cfRule>
  </conditionalFormatting>
  <conditionalFormatting sqref="I4267">
    <cfRule type="expression" dxfId="7116" priority="7110">
      <formula>H4264="Wärme/Kälte"</formula>
    </cfRule>
  </conditionalFormatting>
  <conditionalFormatting sqref="J4267">
    <cfRule type="expression" dxfId="7115" priority="7109">
      <formula>H4264="Wärme/Kälte"</formula>
    </cfRule>
  </conditionalFormatting>
  <conditionalFormatting sqref="K4267">
    <cfRule type="expression" dxfId="7114" priority="7108">
      <formula>H4264="Wärme/Kälte"</formula>
    </cfRule>
  </conditionalFormatting>
  <conditionalFormatting sqref="I4266">
    <cfRule type="expression" dxfId="7113" priority="7096">
      <formula>H4263=""</formula>
    </cfRule>
    <cfRule type="expression" dxfId="7112" priority="7107">
      <formula>H4263="Wärme/Kälte"</formula>
    </cfRule>
  </conditionalFormatting>
  <conditionalFormatting sqref="J4266">
    <cfRule type="expression" dxfId="7111" priority="7106">
      <formula>H4263="Wärme/Kälte"</formula>
    </cfRule>
  </conditionalFormatting>
  <conditionalFormatting sqref="K4266">
    <cfRule type="expression" dxfId="7110" priority="7105">
      <formula>H4263="Wärme/Kälte"</formula>
    </cfRule>
  </conditionalFormatting>
  <conditionalFormatting sqref="I4266">
    <cfRule type="expression" dxfId="7109" priority="7099">
      <formula>H4263="Strom"</formula>
    </cfRule>
    <cfRule type="expression" dxfId="7108" priority="7104">
      <formula>H4263="Erdgas"</formula>
    </cfRule>
  </conditionalFormatting>
  <conditionalFormatting sqref="J4266">
    <cfRule type="expression" dxfId="7107" priority="7098">
      <formula>H4263=""</formula>
    </cfRule>
    <cfRule type="expression" dxfId="7106" priority="7101">
      <formula>H4263="Strom"</formula>
    </cfRule>
    <cfRule type="expression" dxfId="7105" priority="7103">
      <formula>H4263="Erdgas"</formula>
    </cfRule>
  </conditionalFormatting>
  <conditionalFormatting sqref="K4266">
    <cfRule type="expression" dxfId="7104" priority="7097">
      <formula>H4263=""</formula>
    </cfRule>
    <cfRule type="expression" dxfId="7103" priority="7100">
      <formula>H4263="Strom"</formula>
    </cfRule>
    <cfRule type="expression" dxfId="7102" priority="7102">
      <formula>H4263="Erdgas"</formula>
    </cfRule>
  </conditionalFormatting>
  <conditionalFormatting sqref="I4275">
    <cfRule type="expression" dxfId="7101" priority="7095">
      <formula>H4272="Wärme/Kälte"</formula>
    </cfRule>
  </conditionalFormatting>
  <conditionalFormatting sqref="J4275">
    <cfRule type="expression" dxfId="7100" priority="7094">
      <formula>H4272="Wärme/Kälte"</formula>
    </cfRule>
  </conditionalFormatting>
  <conditionalFormatting sqref="K4275">
    <cfRule type="expression" dxfId="7099" priority="7093">
      <formula>H4272="Wärme/Kälte"</formula>
    </cfRule>
  </conditionalFormatting>
  <conditionalFormatting sqref="I4274">
    <cfRule type="expression" dxfId="7098" priority="7081">
      <formula>H4271=""</formula>
    </cfRule>
    <cfRule type="expression" dxfId="7097" priority="7092">
      <formula>H4271="Wärme/Kälte"</formula>
    </cfRule>
  </conditionalFormatting>
  <conditionalFormatting sqref="J4274">
    <cfRule type="expression" dxfId="7096" priority="7091">
      <formula>H4271="Wärme/Kälte"</formula>
    </cfRule>
  </conditionalFormatting>
  <conditionalFormatting sqref="K4274">
    <cfRule type="expression" dxfId="7095" priority="7090">
      <formula>H4271="Wärme/Kälte"</formula>
    </cfRule>
  </conditionalFormatting>
  <conditionalFormatting sqref="I4274">
    <cfRule type="expression" dxfId="7094" priority="7084">
      <formula>H4271="Strom"</formula>
    </cfRule>
    <cfRule type="expression" dxfId="7093" priority="7089">
      <formula>H4271="Erdgas"</formula>
    </cfRule>
  </conditionalFormatting>
  <conditionalFormatting sqref="J4274">
    <cfRule type="expression" dxfId="7092" priority="7083">
      <formula>H4271=""</formula>
    </cfRule>
    <cfRule type="expression" dxfId="7091" priority="7086">
      <formula>H4271="Strom"</formula>
    </cfRule>
    <cfRule type="expression" dxfId="7090" priority="7088">
      <formula>H4271="Erdgas"</formula>
    </cfRule>
  </conditionalFormatting>
  <conditionalFormatting sqref="K4274">
    <cfRule type="expression" dxfId="7089" priority="7082">
      <formula>H4271=""</formula>
    </cfRule>
    <cfRule type="expression" dxfId="7088" priority="7085">
      <formula>H4271="Strom"</formula>
    </cfRule>
    <cfRule type="expression" dxfId="7087" priority="7087">
      <formula>H4271="Erdgas"</formula>
    </cfRule>
  </conditionalFormatting>
  <conditionalFormatting sqref="I4283">
    <cfRule type="expression" dxfId="7086" priority="7080">
      <formula>H4280="Wärme/Kälte"</formula>
    </cfRule>
  </conditionalFormatting>
  <conditionalFormatting sqref="J4283">
    <cfRule type="expression" dxfId="7085" priority="7079">
      <formula>H4280="Wärme/Kälte"</formula>
    </cfRule>
  </conditionalFormatting>
  <conditionalFormatting sqref="K4283">
    <cfRule type="expression" dxfId="7084" priority="7078">
      <formula>H4280="Wärme/Kälte"</formula>
    </cfRule>
  </conditionalFormatting>
  <conditionalFormatting sqref="I4282">
    <cfRule type="expression" dxfId="7083" priority="7066">
      <formula>H4279=""</formula>
    </cfRule>
    <cfRule type="expression" dxfId="7082" priority="7077">
      <formula>H4279="Wärme/Kälte"</formula>
    </cfRule>
  </conditionalFormatting>
  <conditionalFormatting sqref="J4282">
    <cfRule type="expression" dxfId="7081" priority="7076">
      <formula>H4279="Wärme/Kälte"</formula>
    </cfRule>
  </conditionalFormatting>
  <conditionalFormatting sqref="K4282">
    <cfRule type="expression" dxfId="7080" priority="7075">
      <formula>H4279="Wärme/Kälte"</formula>
    </cfRule>
  </conditionalFormatting>
  <conditionalFormatting sqref="I4282">
    <cfRule type="expression" dxfId="7079" priority="7069">
      <formula>H4279="Strom"</formula>
    </cfRule>
    <cfRule type="expression" dxfId="7078" priority="7074">
      <formula>H4279="Erdgas"</formula>
    </cfRule>
  </conditionalFormatting>
  <conditionalFormatting sqref="J4282">
    <cfRule type="expression" dxfId="7077" priority="7068">
      <formula>H4279=""</formula>
    </cfRule>
    <cfRule type="expression" dxfId="7076" priority="7071">
      <formula>H4279="Strom"</formula>
    </cfRule>
    <cfRule type="expression" dxfId="7075" priority="7073">
      <formula>H4279="Erdgas"</formula>
    </cfRule>
  </conditionalFormatting>
  <conditionalFormatting sqref="K4282">
    <cfRule type="expression" dxfId="7074" priority="7067">
      <formula>H4279=""</formula>
    </cfRule>
    <cfRule type="expression" dxfId="7073" priority="7070">
      <formula>H4279="Strom"</formula>
    </cfRule>
    <cfRule type="expression" dxfId="7072" priority="7072">
      <formula>H4279="Erdgas"</formula>
    </cfRule>
  </conditionalFormatting>
  <conditionalFormatting sqref="I4291">
    <cfRule type="expression" dxfId="7071" priority="7065">
      <formula>H4288="Wärme/Kälte"</formula>
    </cfRule>
  </conditionalFormatting>
  <conditionalFormatting sqref="J4291">
    <cfRule type="expression" dxfId="7070" priority="7064">
      <formula>H4288="Wärme/Kälte"</formula>
    </cfRule>
  </conditionalFormatting>
  <conditionalFormatting sqref="K4291">
    <cfRule type="expression" dxfId="7069" priority="7063">
      <formula>H4288="Wärme/Kälte"</formula>
    </cfRule>
  </conditionalFormatting>
  <conditionalFormatting sqref="I4290">
    <cfRule type="expression" dxfId="7068" priority="7051">
      <formula>H4287=""</formula>
    </cfRule>
    <cfRule type="expression" dxfId="7067" priority="7062">
      <formula>H4287="Wärme/Kälte"</formula>
    </cfRule>
  </conditionalFormatting>
  <conditionalFormatting sqref="J4290">
    <cfRule type="expression" dxfId="7066" priority="7061">
      <formula>H4287="Wärme/Kälte"</formula>
    </cfRule>
  </conditionalFormatting>
  <conditionalFormatting sqref="K4290">
    <cfRule type="expression" dxfId="7065" priority="7060">
      <formula>H4287="Wärme/Kälte"</formula>
    </cfRule>
  </conditionalFormatting>
  <conditionalFormatting sqref="I4290">
    <cfRule type="expression" dxfId="7064" priority="7054">
      <formula>H4287="Strom"</formula>
    </cfRule>
    <cfRule type="expression" dxfId="7063" priority="7059">
      <formula>H4287="Erdgas"</formula>
    </cfRule>
  </conditionalFormatting>
  <conditionalFormatting sqref="J4290">
    <cfRule type="expression" dxfId="7062" priority="7053">
      <formula>H4287=""</formula>
    </cfRule>
    <cfRule type="expression" dxfId="7061" priority="7056">
      <formula>H4287="Strom"</formula>
    </cfRule>
    <cfRule type="expression" dxfId="7060" priority="7058">
      <formula>H4287="Erdgas"</formula>
    </cfRule>
  </conditionalFormatting>
  <conditionalFormatting sqref="K4290">
    <cfRule type="expression" dxfId="7059" priority="7052">
      <formula>H4287=""</formula>
    </cfRule>
    <cfRule type="expression" dxfId="7058" priority="7055">
      <formula>H4287="Strom"</formula>
    </cfRule>
    <cfRule type="expression" dxfId="7057" priority="7057">
      <formula>H4287="Erdgas"</formula>
    </cfRule>
  </conditionalFormatting>
  <conditionalFormatting sqref="I4299">
    <cfRule type="expression" dxfId="7056" priority="7050">
      <formula>H4296="Wärme/Kälte"</formula>
    </cfRule>
  </conditionalFormatting>
  <conditionalFormatting sqref="J4299">
    <cfRule type="expression" dxfId="7055" priority="7049">
      <formula>H4296="Wärme/Kälte"</formula>
    </cfRule>
  </conditionalFormatting>
  <conditionalFormatting sqref="K4299">
    <cfRule type="expression" dxfId="7054" priority="7048">
      <formula>H4296="Wärme/Kälte"</formula>
    </cfRule>
  </conditionalFormatting>
  <conditionalFormatting sqref="I4298">
    <cfRule type="expression" dxfId="7053" priority="7036">
      <formula>H4295=""</formula>
    </cfRule>
    <cfRule type="expression" dxfId="7052" priority="7047">
      <formula>H4295="Wärme/Kälte"</formula>
    </cfRule>
  </conditionalFormatting>
  <conditionalFormatting sqref="J4298">
    <cfRule type="expression" dxfId="7051" priority="7046">
      <formula>H4295="Wärme/Kälte"</formula>
    </cfRule>
  </conditionalFormatting>
  <conditionalFormatting sqref="K4298">
    <cfRule type="expression" dxfId="7050" priority="7045">
      <formula>H4295="Wärme/Kälte"</formula>
    </cfRule>
  </conditionalFormatting>
  <conditionalFormatting sqref="I4298">
    <cfRule type="expression" dxfId="7049" priority="7039">
      <formula>H4295="Strom"</formula>
    </cfRule>
    <cfRule type="expression" dxfId="7048" priority="7044">
      <formula>H4295="Erdgas"</formula>
    </cfRule>
  </conditionalFormatting>
  <conditionalFormatting sqref="J4298">
    <cfRule type="expression" dxfId="7047" priority="7038">
      <formula>H4295=""</formula>
    </cfRule>
    <cfRule type="expression" dxfId="7046" priority="7041">
      <formula>H4295="Strom"</formula>
    </cfRule>
    <cfRule type="expression" dxfId="7045" priority="7043">
      <formula>H4295="Erdgas"</formula>
    </cfRule>
  </conditionalFormatting>
  <conditionalFormatting sqref="K4298">
    <cfRule type="expression" dxfId="7044" priority="7037">
      <formula>H4295=""</formula>
    </cfRule>
    <cfRule type="expression" dxfId="7043" priority="7040">
      <formula>H4295="Strom"</formula>
    </cfRule>
    <cfRule type="expression" dxfId="7042" priority="7042">
      <formula>H4295="Erdgas"</formula>
    </cfRule>
  </conditionalFormatting>
  <conditionalFormatting sqref="I4307">
    <cfRule type="expression" dxfId="7041" priority="7035">
      <formula>H4304="Wärme/Kälte"</formula>
    </cfRule>
  </conditionalFormatting>
  <conditionalFormatting sqref="J4307">
    <cfRule type="expression" dxfId="7040" priority="7034">
      <formula>H4304="Wärme/Kälte"</formula>
    </cfRule>
  </conditionalFormatting>
  <conditionalFormatting sqref="K4307">
    <cfRule type="expression" dxfId="7039" priority="7033">
      <formula>H4304="Wärme/Kälte"</formula>
    </cfRule>
  </conditionalFormatting>
  <conditionalFormatting sqref="I4306">
    <cfRule type="expression" dxfId="7038" priority="7021">
      <formula>H4303=""</formula>
    </cfRule>
    <cfRule type="expression" dxfId="7037" priority="7032">
      <formula>H4303="Wärme/Kälte"</formula>
    </cfRule>
  </conditionalFormatting>
  <conditionalFormatting sqref="J4306">
    <cfRule type="expression" dxfId="7036" priority="7031">
      <formula>H4303="Wärme/Kälte"</formula>
    </cfRule>
  </conditionalFormatting>
  <conditionalFormatting sqref="K4306">
    <cfRule type="expression" dxfId="7035" priority="7030">
      <formula>H4303="Wärme/Kälte"</formula>
    </cfRule>
  </conditionalFormatting>
  <conditionalFormatting sqref="I4306">
    <cfRule type="expression" dxfId="7034" priority="7024">
      <formula>H4303="Strom"</formula>
    </cfRule>
    <cfRule type="expression" dxfId="7033" priority="7029">
      <formula>H4303="Erdgas"</formula>
    </cfRule>
  </conditionalFormatting>
  <conditionalFormatting sqref="J4306">
    <cfRule type="expression" dxfId="7032" priority="7023">
      <formula>H4303=""</formula>
    </cfRule>
    <cfRule type="expression" dxfId="7031" priority="7026">
      <formula>H4303="Strom"</formula>
    </cfRule>
    <cfRule type="expression" dxfId="7030" priority="7028">
      <formula>H4303="Erdgas"</formula>
    </cfRule>
  </conditionalFormatting>
  <conditionalFormatting sqref="K4306">
    <cfRule type="expression" dxfId="7029" priority="7022">
      <formula>H4303=""</formula>
    </cfRule>
    <cfRule type="expression" dxfId="7028" priority="7025">
      <formula>H4303="Strom"</formula>
    </cfRule>
    <cfRule type="expression" dxfId="7027" priority="7027">
      <formula>H4303="Erdgas"</formula>
    </cfRule>
  </conditionalFormatting>
  <conditionalFormatting sqref="I4315">
    <cfRule type="expression" dxfId="7026" priority="7020">
      <formula>H4312="Wärme/Kälte"</formula>
    </cfRule>
  </conditionalFormatting>
  <conditionalFormatting sqref="J4315">
    <cfRule type="expression" dxfId="7025" priority="7019">
      <formula>H4312="Wärme/Kälte"</formula>
    </cfRule>
  </conditionalFormatting>
  <conditionalFormatting sqref="K4315">
    <cfRule type="expression" dxfId="7024" priority="7018">
      <formula>H4312="Wärme/Kälte"</formula>
    </cfRule>
  </conditionalFormatting>
  <conditionalFormatting sqref="I4314">
    <cfRule type="expression" dxfId="7023" priority="7006">
      <formula>H4311=""</formula>
    </cfRule>
    <cfRule type="expression" dxfId="7022" priority="7017">
      <formula>H4311="Wärme/Kälte"</formula>
    </cfRule>
  </conditionalFormatting>
  <conditionalFormatting sqref="J4314">
    <cfRule type="expression" dxfId="7021" priority="7016">
      <formula>H4311="Wärme/Kälte"</formula>
    </cfRule>
  </conditionalFormatting>
  <conditionalFormatting sqref="K4314">
    <cfRule type="expression" dxfId="7020" priority="7015">
      <formula>H4311="Wärme/Kälte"</formula>
    </cfRule>
  </conditionalFormatting>
  <conditionalFormatting sqref="I4314">
    <cfRule type="expression" dxfId="7019" priority="7009">
      <formula>H4311="Strom"</formula>
    </cfRule>
    <cfRule type="expression" dxfId="7018" priority="7014">
      <formula>H4311="Erdgas"</formula>
    </cfRule>
  </conditionalFormatting>
  <conditionalFormatting sqref="J4314">
    <cfRule type="expression" dxfId="7017" priority="7008">
      <formula>H4311=""</formula>
    </cfRule>
    <cfRule type="expression" dxfId="7016" priority="7011">
      <formula>H4311="Strom"</formula>
    </cfRule>
    <cfRule type="expression" dxfId="7015" priority="7013">
      <formula>H4311="Erdgas"</formula>
    </cfRule>
  </conditionalFormatting>
  <conditionalFormatting sqref="K4314">
    <cfRule type="expression" dxfId="7014" priority="7007">
      <formula>H4311=""</formula>
    </cfRule>
    <cfRule type="expression" dxfId="7013" priority="7010">
      <formula>H4311="Strom"</formula>
    </cfRule>
    <cfRule type="expression" dxfId="7012" priority="7012">
      <formula>H4311="Erdgas"</formula>
    </cfRule>
  </conditionalFormatting>
  <conditionalFormatting sqref="I4323">
    <cfRule type="expression" dxfId="7011" priority="7005">
      <formula>H4320="Wärme/Kälte"</formula>
    </cfRule>
  </conditionalFormatting>
  <conditionalFormatting sqref="J4323">
    <cfRule type="expression" dxfId="7010" priority="7004">
      <formula>H4320="Wärme/Kälte"</formula>
    </cfRule>
  </conditionalFormatting>
  <conditionalFormatting sqref="K4323">
    <cfRule type="expression" dxfId="7009" priority="7003">
      <formula>H4320="Wärme/Kälte"</formula>
    </cfRule>
  </conditionalFormatting>
  <conditionalFormatting sqref="I4322">
    <cfRule type="expression" dxfId="7008" priority="6991">
      <formula>H4319=""</formula>
    </cfRule>
    <cfRule type="expression" dxfId="7007" priority="7002">
      <formula>H4319="Wärme/Kälte"</formula>
    </cfRule>
  </conditionalFormatting>
  <conditionalFormatting sqref="J4322">
    <cfRule type="expression" dxfId="7006" priority="7001">
      <formula>H4319="Wärme/Kälte"</formula>
    </cfRule>
  </conditionalFormatting>
  <conditionalFormatting sqref="K4322">
    <cfRule type="expression" dxfId="7005" priority="7000">
      <formula>H4319="Wärme/Kälte"</formula>
    </cfRule>
  </conditionalFormatting>
  <conditionalFormatting sqref="I4322">
    <cfRule type="expression" dxfId="7004" priority="6994">
      <formula>H4319="Strom"</formula>
    </cfRule>
    <cfRule type="expression" dxfId="7003" priority="6999">
      <formula>H4319="Erdgas"</formula>
    </cfRule>
  </conditionalFormatting>
  <conditionalFormatting sqref="J4322">
    <cfRule type="expression" dxfId="7002" priority="6993">
      <formula>H4319=""</formula>
    </cfRule>
    <cfRule type="expression" dxfId="7001" priority="6996">
      <formula>H4319="Strom"</formula>
    </cfRule>
    <cfRule type="expression" dxfId="7000" priority="6998">
      <formula>H4319="Erdgas"</formula>
    </cfRule>
  </conditionalFormatting>
  <conditionalFormatting sqref="K4322">
    <cfRule type="expression" dxfId="6999" priority="6992">
      <formula>H4319=""</formula>
    </cfRule>
    <cfRule type="expression" dxfId="6998" priority="6995">
      <formula>H4319="Strom"</formula>
    </cfRule>
    <cfRule type="expression" dxfId="6997" priority="6997">
      <formula>H4319="Erdgas"</formula>
    </cfRule>
  </conditionalFormatting>
  <conditionalFormatting sqref="I4331">
    <cfRule type="expression" dxfId="6996" priority="6990">
      <formula>H4328="Wärme/Kälte"</formula>
    </cfRule>
  </conditionalFormatting>
  <conditionalFormatting sqref="J4331">
    <cfRule type="expression" dxfId="6995" priority="6989">
      <formula>H4328="Wärme/Kälte"</formula>
    </cfRule>
  </conditionalFormatting>
  <conditionalFormatting sqref="K4331">
    <cfRule type="expression" dxfId="6994" priority="6988">
      <formula>H4328="Wärme/Kälte"</formula>
    </cfRule>
  </conditionalFormatting>
  <conditionalFormatting sqref="I4330">
    <cfRule type="expression" dxfId="6993" priority="6976">
      <formula>H4327=""</formula>
    </cfRule>
    <cfRule type="expression" dxfId="6992" priority="6987">
      <formula>H4327="Wärme/Kälte"</formula>
    </cfRule>
  </conditionalFormatting>
  <conditionalFormatting sqref="J4330">
    <cfRule type="expression" dxfId="6991" priority="6986">
      <formula>H4327="Wärme/Kälte"</formula>
    </cfRule>
  </conditionalFormatting>
  <conditionalFormatting sqref="K4330">
    <cfRule type="expression" dxfId="6990" priority="6985">
      <formula>H4327="Wärme/Kälte"</formula>
    </cfRule>
  </conditionalFormatting>
  <conditionalFormatting sqref="I4330">
    <cfRule type="expression" dxfId="6989" priority="6979">
      <formula>H4327="Strom"</formula>
    </cfRule>
    <cfRule type="expression" dxfId="6988" priority="6984">
      <formula>H4327="Erdgas"</formula>
    </cfRule>
  </conditionalFormatting>
  <conditionalFormatting sqref="J4330">
    <cfRule type="expression" dxfId="6987" priority="6978">
      <formula>H4327=""</formula>
    </cfRule>
    <cfRule type="expression" dxfId="6986" priority="6981">
      <formula>H4327="Strom"</formula>
    </cfRule>
    <cfRule type="expression" dxfId="6985" priority="6983">
      <formula>H4327="Erdgas"</formula>
    </cfRule>
  </conditionalFormatting>
  <conditionalFormatting sqref="K4330">
    <cfRule type="expression" dxfId="6984" priority="6977">
      <formula>H4327=""</formula>
    </cfRule>
    <cfRule type="expression" dxfId="6983" priority="6980">
      <formula>H4327="Strom"</formula>
    </cfRule>
    <cfRule type="expression" dxfId="6982" priority="6982">
      <formula>H4327="Erdgas"</formula>
    </cfRule>
  </conditionalFormatting>
  <conditionalFormatting sqref="I4339">
    <cfRule type="expression" dxfId="6981" priority="6975">
      <formula>H4336="Wärme/Kälte"</formula>
    </cfRule>
  </conditionalFormatting>
  <conditionalFormatting sqref="J4339">
    <cfRule type="expression" dxfId="6980" priority="6974">
      <formula>H4336="Wärme/Kälte"</formula>
    </cfRule>
  </conditionalFormatting>
  <conditionalFormatting sqref="K4339">
    <cfRule type="expression" dxfId="6979" priority="6973">
      <formula>H4336="Wärme/Kälte"</formula>
    </cfRule>
  </conditionalFormatting>
  <conditionalFormatting sqref="I4338">
    <cfRule type="expression" dxfId="6978" priority="6961">
      <formula>H4335=""</formula>
    </cfRule>
    <cfRule type="expression" dxfId="6977" priority="6972">
      <formula>H4335="Wärme/Kälte"</formula>
    </cfRule>
  </conditionalFormatting>
  <conditionalFormatting sqref="J4338">
    <cfRule type="expression" dxfId="6976" priority="6971">
      <formula>H4335="Wärme/Kälte"</formula>
    </cfRule>
  </conditionalFormatting>
  <conditionalFormatting sqref="K4338">
    <cfRule type="expression" dxfId="6975" priority="6970">
      <formula>H4335="Wärme/Kälte"</formula>
    </cfRule>
  </conditionalFormatting>
  <conditionalFormatting sqref="I4338">
    <cfRule type="expression" dxfId="6974" priority="6964">
      <formula>H4335="Strom"</formula>
    </cfRule>
    <cfRule type="expression" dxfId="6973" priority="6969">
      <formula>H4335="Erdgas"</formula>
    </cfRule>
  </conditionalFormatting>
  <conditionalFormatting sqref="J4338">
    <cfRule type="expression" dxfId="6972" priority="6963">
      <formula>H4335=""</formula>
    </cfRule>
    <cfRule type="expression" dxfId="6971" priority="6966">
      <formula>H4335="Strom"</formula>
    </cfRule>
    <cfRule type="expression" dxfId="6970" priority="6968">
      <formula>H4335="Erdgas"</formula>
    </cfRule>
  </conditionalFormatting>
  <conditionalFormatting sqref="K4338">
    <cfRule type="expression" dxfId="6969" priority="6962">
      <formula>H4335=""</formula>
    </cfRule>
    <cfRule type="expression" dxfId="6968" priority="6965">
      <formula>H4335="Strom"</formula>
    </cfRule>
    <cfRule type="expression" dxfId="6967" priority="6967">
      <formula>H4335="Erdgas"</formula>
    </cfRule>
  </conditionalFormatting>
  <conditionalFormatting sqref="I4347">
    <cfRule type="expression" dxfId="6966" priority="6960">
      <formula>H4344="Wärme/Kälte"</formula>
    </cfRule>
  </conditionalFormatting>
  <conditionalFormatting sqref="J4347">
    <cfRule type="expression" dxfId="6965" priority="6959">
      <formula>H4344="Wärme/Kälte"</formula>
    </cfRule>
  </conditionalFormatting>
  <conditionalFormatting sqref="K4347">
    <cfRule type="expression" dxfId="6964" priority="6958">
      <formula>H4344="Wärme/Kälte"</formula>
    </cfRule>
  </conditionalFormatting>
  <conditionalFormatting sqref="I4346">
    <cfRule type="expression" dxfId="6963" priority="6946">
      <formula>H4343=""</formula>
    </cfRule>
    <cfRule type="expression" dxfId="6962" priority="6957">
      <formula>H4343="Wärme/Kälte"</formula>
    </cfRule>
  </conditionalFormatting>
  <conditionalFormatting sqref="J4346">
    <cfRule type="expression" dxfId="6961" priority="6956">
      <formula>H4343="Wärme/Kälte"</formula>
    </cfRule>
  </conditionalFormatting>
  <conditionalFormatting sqref="K4346">
    <cfRule type="expression" dxfId="6960" priority="6955">
      <formula>H4343="Wärme/Kälte"</formula>
    </cfRule>
  </conditionalFormatting>
  <conditionalFormatting sqref="I4346">
    <cfRule type="expression" dxfId="6959" priority="6949">
      <formula>H4343="Strom"</formula>
    </cfRule>
    <cfRule type="expression" dxfId="6958" priority="6954">
      <formula>H4343="Erdgas"</formula>
    </cfRule>
  </conditionalFormatting>
  <conditionalFormatting sqref="J4346">
    <cfRule type="expression" dxfId="6957" priority="6948">
      <formula>H4343=""</formula>
    </cfRule>
    <cfRule type="expression" dxfId="6956" priority="6951">
      <formula>H4343="Strom"</formula>
    </cfRule>
    <cfRule type="expression" dxfId="6955" priority="6953">
      <formula>H4343="Erdgas"</formula>
    </cfRule>
  </conditionalFormatting>
  <conditionalFormatting sqref="K4346">
    <cfRule type="expression" dxfId="6954" priority="6947">
      <formula>H4343=""</formula>
    </cfRule>
    <cfRule type="expression" dxfId="6953" priority="6950">
      <formula>H4343="Strom"</formula>
    </cfRule>
    <cfRule type="expression" dxfId="6952" priority="6952">
      <formula>H4343="Erdgas"</formula>
    </cfRule>
  </conditionalFormatting>
  <conditionalFormatting sqref="I4355">
    <cfRule type="expression" dxfId="6951" priority="6945">
      <formula>H4352="Wärme/Kälte"</formula>
    </cfRule>
  </conditionalFormatting>
  <conditionalFormatting sqref="J4355">
    <cfRule type="expression" dxfId="6950" priority="6944">
      <formula>H4352="Wärme/Kälte"</formula>
    </cfRule>
  </conditionalFormatting>
  <conditionalFormatting sqref="K4355">
    <cfRule type="expression" dxfId="6949" priority="6943">
      <formula>H4352="Wärme/Kälte"</formula>
    </cfRule>
  </conditionalFormatting>
  <conditionalFormatting sqref="I4354">
    <cfRule type="expression" dxfId="6948" priority="6931">
      <formula>H4351=""</formula>
    </cfRule>
    <cfRule type="expression" dxfId="6947" priority="6942">
      <formula>H4351="Wärme/Kälte"</formula>
    </cfRule>
  </conditionalFormatting>
  <conditionalFormatting sqref="J4354">
    <cfRule type="expression" dxfId="6946" priority="6941">
      <formula>H4351="Wärme/Kälte"</formula>
    </cfRule>
  </conditionalFormatting>
  <conditionalFormatting sqref="K4354">
    <cfRule type="expression" dxfId="6945" priority="6940">
      <formula>H4351="Wärme/Kälte"</formula>
    </cfRule>
  </conditionalFormatting>
  <conditionalFormatting sqref="I4354">
    <cfRule type="expression" dxfId="6944" priority="6934">
      <formula>H4351="Strom"</formula>
    </cfRule>
    <cfRule type="expression" dxfId="6943" priority="6939">
      <formula>H4351="Erdgas"</formula>
    </cfRule>
  </conditionalFormatting>
  <conditionalFormatting sqref="J4354">
    <cfRule type="expression" dxfId="6942" priority="6933">
      <formula>H4351=""</formula>
    </cfRule>
    <cfRule type="expression" dxfId="6941" priority="6936">
      <formula>H4351="Strom"</formula>
    </cfRule>
    <cfRule type="expression" dxfId="6940" priority="6938">
      <formula>H4351="Erdgas"</formula>
    </cfRule>
  </conditionalFormatting>
  <conditionalFormatting sqref="K4354">
    <cfRule type="expression" dxfId="6939" priority="6932">
      <formula>H4351=""</formula>
    </cfRule>
    <cfRule type="expression" dxfId="6938" priority="6935">
      <formula>H4351="Strom"</formula>
    </cfRule>
    <cfRule type="expression" dxfId="6937" priority="6937">
      <formula>H4351="Erdgas"</formula>
    </cfRule>
  </conditionalFormatting>
  <conditionalFormatting sqref="I4363">
    <cfRule type="expression" dxfId="6936" priority="6930">
      <formula>H4360="Wärme/Kälte"</formula>
    </cfRule>
  </conditionalFormatting>
  <conditionalFormatting sqref="J4363">
    <cfRule type="expression" dxfId="6935" priority="6929">
      <formula>H4360="Wärme/Kälte"</formula>
    </cfRule>
  </conditionalFormatting>
  <conditionalFormatting sqref="K4363">
    <cfRule type="expression" dxfId="6934" priority="6928">
      <formula>H4360="Wärme/Kälte"</formula>
    </cfRule>
  </conditionalFormatting>
  <conditionalFormatting sqref="I4362">
    <cfRule type="expression" dxfId="6933" priority="6916">
      <formula>H4359=""</formula>
    </cfRule>
    <cfRule type="expression" dxfId="6932" priority="6927">
      <formula>H4359="Wärme/Kälte"</formula>
    </cfRule>
  </conditionalFormatting>
  <conditionalFormatting sqref="J4362">
    <cfRule type="expression" dxfId="6931" priority="6926">
      <formula>H4359="Wärme/Kälte"</formula>
    </cfRule>
  </conditionalFormatting>
  <conditionalFormatting sqref="K4362">
    <cfRule type="expression" dxfId="6930" priority="6925">
      <formula>H4359="Wärme/Kälte"</formula>
    </cfRule>
  </conditionalFormatting>
  <conditionalFormatting sqref="I4362">
    <cfRule type="expression" dxfId="6929" priority="6919">
      <formula>H4359="Strom"</formula>
    </cfRule>
    <cfRule type="expression" dxfId="6928" priority="6924">
      <formula>H4359="Erdgas"</formula>
    </cfRule>
  </conditionalFormatting>
  <conditionalFormatting sqref="J4362">
    <cfRule type="expression" dxfId="6927" priority="6918">
      <formula>H4359=""</formula>
    </cfRule>
    <cfRule type="expression" dxfId="6926" priority="6921">
      <formula>H4359="Strom"</formula>
    </cfRule>
    <cfRule type="expression" dxfId="6925" priority="6923">
      <formula>H4359="Erdgas"</formula>
    </cfRule>
  </conditionalFormatting>
  <conditionalFormatting sqref="K4362">
    <cfRule type="expression" dxfId="6924" priority="6917">
      <formula>H4359=""</formula>
    </cfRule>
    <cfRule type="expression" dxfId="6923" priority="6920">
      <formula>H4359="Strom"</formula>
    </cfRule>
    <cfRule type="expression" dxfId="6922" priority="6922">
      <formula>H4359="Erdgas"</formula>
    </cfRule>
  </conditionalFormatting>
  <conditionalFormatting sqref="I4371">
    <cfRule type="expression" dxfId="6921" priority="6915">
      <formula>H4368="Wärme/Kälte"</formula>
    </cfRule>
  </conditionalFormatting>
  <conditionalFormatting sqref="J4371">
    <cfRule type="expression" dxfId="6920" priority="6914">
      <formula>H4368="Wärme/Kälte"</formula>
    </cfRule>
  </conditionalFormatting>
  <conditionalFormatting sqref="K4371">
    <cfRule type="expression" dxfId="6919" priority="6913">
      <formula>H4368="Wärme/Kälte"</formula>
    </cfRule>
  </conditionalFormatting>
  <conditionalFormatting sqref="I4370">
    <cfRule type="expression" dxfId="6918" priority="6901">
      <formula>H4367=""</formula>
    </cfRule>
    <cfRule type="expression" dxfId="6917" priority="6912">
      <formula>H4367="Wärme/Kälte"</formula>
    </cfRule>
  </conditionalFormatting>
  <conditionalFormatting sqref="J4370">
    <cfRule type="expression" dxfId="6916" priority="6911">
      <formula>H4367="Wärme/Kälte"</formula>
    </cfRule>
  </conditionalFormatting>
  <conditionalFormatting sqref="K4370">
    <cfRule type="expression" dxfId="6915" priority="6910">
      <formula>H4367="Wärme/Kälte"</formula>
    </cfRule>
  </conditionalFormatting>
  <conditionalFormatting sqref="I4370">
    <cfRule type="expression" dxfId="6914" priority="6904">
      <formula>H4367="Strom"</formula>
    </cfRule>
    <cfRule type="expression" dxfId="6913" priority="6909">
      <formula>H4367="Erdgas"</formula>
    </cfRule>
  </conditionalFormatting>
  <conditionalFormatting sqref="J4370">
    <cfRule type="expression" dxfId="6912" priority="6903">
      <formula>H4367=""</formula>
    </cfRule>
    <cfRule type="expression" dxfId="6911" priority="6906">
      <formula>H4367="Strom"</formula>
    </cfRule>
    <cfRule type="expression" dxfId="6910" priority="6908">
      <formula>H4367="Erdgas"</formula>
    </cfRule>
  </conditionalFormatting>
  <conditionalFormatting sqref="K4370">
    <cfRule type="expression" dxfId="6909" priority="6902">
      <formula>H4367=""</formula>
    </cfRule>
    <cfRule type="expression" dxfId="6908" priority="6905">
      <formula>H4367="Strom"</formula>
    </cfRule>
    <cfRule type="expression" dxfId="6907" priority="6907">
      <formula>H4367="Erdgas"</formula>
    </cfRule>
  </conditionalFormatting>
  <conditionalFormatting sqref="I4379">
    <cfRule type="expression" dxfId="6906" priority="6900">
      <formula>H4376="Wärme/Kälte"</formula>
    </cfRule>
  </conditionalFormatting>
  <conditionalFormatting sqref="J4379">
    <cfRule type="expression" dxfId="6905" priority="6899">
      <formula>H4376="Wärme/Kälte"</formula>
    </cfRule>
  </conditionalFormatting>
  <conditionalFormatting sqref="K4379">
    <cfRule type="expression" dxfId="6904" priority="6898">
      <formula>H4376="Wärme/Kälte"</formula>
    </cfRule>
  </conditionalFormatting>
  <conditionalFormatting sqref="I4378">
    <cfRule type="expression" dxfId="6903" priority="6886">
      <formula>H4375=""</formula>
    </cfRule>
    <cfRule type="expression" dxfId="6902" priority="6897">
      <formula>H4375="Wärme/Kälte"</formula>
    </cfRule>
  </conditionalFormatting>
  <conditionalFormatting sqref="J4378">
    <cfRule type="expression" dxfId="6901" priority="6896">
      <formula>H4375="Wärme/Kälte"</formula>
    </cfRule>
  </conditionalFormatting>
  <conditionalFormatting sqref="K4378">
    <cfRule type="expression" dxfId="6900" priority="6895">
      <formula>H4375="Wärme/Kälte"</formula>
    </cfRule>
  </conditionalFormatting>
  <conditionalFormatting sqref="I4378">
    <cfRule type="expression" dxfId="6899" priority="6889">
      <formula>H4375="Strom"</formula>
    </cfRule>
    <cfRule type="expression" dxfId="6898" priority="6894">
      <formula>H4375="Erdgas"</formula>
    </cfRule>
  </conditionalFormatting>
  <conditionalFormatting sqref="J4378">
    <cfRule type="expression" dxfId="6897" priority="6888">
      <formula>H4375=""</formula>
    </cfRule>
    <cfRule type="expression" dxfId="6896" priority="6891">
      <formula>H4375="Strom"</formula>
    </cfRule>
    <cfRule type="expression" dxfId="6895" priority="6893">
      <formula>H4375="Erdgas"</formula>
    </cfRule>
  </conditionalFormatting>
  <conditionalFormatting sqref="K4378">
    <cfRule type="expression" dxfId="6894" priority="6887">
      <formula>H4375=""</formula>
    </cfRule>
    <cfRule type="expression" dxfId="6893" priority="6890">
      <formula>H4375="Strom"</formula>
    </cfRule>
    <cfRule type="expression" dxfId="6892" priority="6892">
      <formula>H4375="Erdgas"</formula>
    </cfRule>
  </conditionalFormatting>
  <conditionalFormatting sqref="I4387">
    <cfRule type="expression" dxfId="6891" priority="6885">
      <formula>H4384="Wärme/Kälte"</formula>
    </cfRule>
  </conditionalFormatting>
  <conditionalFormatting sqref="J4387">
    <cfRule type="expression" dxfId="6890" priority="6884">
      <formula>H4384="Wärme/Kälte"</formula>
    </cfRule>
  </conditionalFormatting>
  <conditionalFormatting sqref="K4387">
    <cfRule type="expression" dxfId="6889" priority="6883">
      <formula>H4384="Wärme/Kälte"</formula>
    </cfRule>
  </conditionalFormatting>
  <conditionalFormatting sqref="I4386">
    <cfRule type="expression" dxfId="6888" priority="6871">
      <formula>H4383=""</formula>
    </cfRule>
    <cfRule type="expression" dxfId="6887" priority="6882">
      <formula>H4383="Wärme/Kälte"</formula>
    </cfRule>
  </conditionalFormatting>
  <conditionalFormatting sqref="J4386">
    <cfRule type="expression" dxfId="6886" priority="6881">
      <formula>H4383="Wärme/Kälte"</formula>
    </cfRule>
  </conditionalFormatting>
  <conditionalFormatting sqref="K4386">
    <cfRule type="expression" dxfId="6885" priority="6880">
      <formula>H4383="Wärme/Kälte"</formula>
    </cfRule>
  </conditionalFormatting>
  <conditionalFormatting sqref="I4386">
    <cfRule type="expression" dxfId="6884" priority="6874">
      <formula>H4383="Strom"</formula>
    </cfRule>
    <cfRule type="expression" dxfId="6883" priority="6879">
      <formula>H4383="Erdgas"</formula>
    </cfRule>
  </conditionalFormatting>
  <conditionalFormatting sqref="J4386">
    <cfRule type="expression" dxfId="6882" priority="6873">
      <formula>H4383=""</formula>
    </cfRule>
    <cfRule type="expression" dxfId="6881" priority="6876">
      <formula>H4383="Strom"</formula>
    </cfRule>
    <cfRule type="expression" dxfId="6880" priority="6878">
      <formula>H4383="Erdgas"</formula>
    </cfRule>
  </conditionalFormatting>
  <conditionalFormatting sqref="K4386">
    <cfRule type="expression" dxfId="6879" priority="6872">
      <formula>H4383=""</formula>
    </cfRule>
    <cfRule type="expression" dxfId="6878" priority="6875">
      <formula>H4383="Strom"</formula>
    </cfRule>
    <cfRule type="expression" dxfId="6877" priority="6877">
      <formula>H4383="Erdgas"</formula>
    </cfRule>
  </conditionalFormatting>
  <conditionalFormatting sqref="I4395">
    <cfRule type="expression" dxfId="6876" priority="6870">
      <formula>H4392="Wärme/Kälte"</formula>
    </cfRule>
  </conditionalFormatting>
  <conditionalFormatting sqref="J4395">
    <cfRule type="expression" dxfId="6875" priority="6869">
      <formula>H4392="Wärme/Kälte"</formula>
    </cfRule>
  </conditionalFormatting>
  <conditionalFormatting sqref="K4395">
    <cfRule type="expression" dxfId="6874" priority="6868">
      <formula>H4392="Wärme/Kälte"</formula>
    </cfRule>
  </conditionalFormatting>
  <conditionalFormatting sqref="I4394">
    <cfRule type="expression" dxfId="6873" priority="6856">
      <formula>H4391=""</formula>
    </cfRule>
    <cfRule type="expression" dxfId="6872" priority="6867">
      <formula>H4391="Wärme/Kälte"</formula>
    </cfRule>
  </conditionalFormatting>
  <conditionalFormatting sqref="J4394">
    <cfRule type="expression" dxfId="6871" priority="6866">
      <formula>H4391="Wärme/Kälte"</formula>
    </cfRule>
  </conditionalFormatting>
  <conditionalFormatting sqref="K4394">
    <cfRule type="expression" dxfId="6870" priority="6865">
      <formula>H4391="Wärme/Kälte"</formula>
    </cfRule>
  </conditionalFormatting>
  <conditionalFormatting sqref="I4394">
    <cfRule type="expression" dxfId="6869" priority="6859">
      <formula>H4391="Strom"</formula>
    </cfRule>
    <cfRule type="expression" dxfId="6868" priority="6864">
      <formula>H4391="Erdgas"</formula>
    </cfRule>
  </conditionalFormatting>
  <conditionalFormatting sqref="J4394">
    <cfRule type="expression" dxfId="6867" priority="6858">
      <formula>H4391=""</formula>
    </cfRule>
    <cfRule type="expression" dxfId="6866" priority="6861">
      <formula>H4391="Strom"</formula>
    </cfRule>
    <cfRule type="expression" dxfId="6865" priority="6863">
      <formula>H4391="Erdgas"</formula>
    </cfRule>
  </conditionalFormatting>
  <conditionalFormatting sqref="K4394">
    <cfRule type="expression" dxfId="6864" priority="6857">
      <formula>H4391=""</formula>
    </cfRule>
    <cfRule type="expression" dxfId="6863" priority="6860">
      <formula>H4391="Strom"</formula>
    </cfRule>
    <cfRule type="expression" dxfId="6862" priority="6862">
      <formula>H4391="Erdgas"</formula>
    </cfRule>
  </conditionalFormatting>
  <conditionalFormatting sqref="I4403">
    <cfRule type="expression" dxfId="6861" priority="6855">
      <formula>H4400="Wärme/Kälte"</formula>
    </cfRule>
  </conditionalFormatting>
  <conditionalFormatting sqref="J4403">
    <cfRule type="expression" dxfId="6860" priority="6854">
      <formula>H4400="Wärme/Kälte"</formula>
    </cfRule>
  </conditionalFormatting>
  <conditionalFormatting sqref="K4403">
    <cfRule type="expression" dxfId="6859" priority="6853">
      <formula>H4400="Wärme/Kälte"</formula>
    </cfRule>
  </conditionalFormatting>
  <conditionalFormatting sqref="I4402">
    <cfRule type="expression" dxfId="6858" priority="6841">
      <formula>H4399=""</formula>
    </cfRule>
    <cfRule type="expression" dxfId="6857" priority="6852">
      <formula>H4399="Wärme/Kälte"</formula>
    </cfRule>
  </conditionalFormatting>
  <conditionalFormatting sqref="J4402">
    <cfRule type="expression" dxfId="6856" priority="6851">
      <formula>H4399="Wärme/Kälte"</formula>
    </cfRule>
  </conditionalFormatting>
  <conditionalFormatting sqref="K4402">
    <cfRule type="expression" dxfId="6855" priority="6850">
      <formula>H4399="Wärme/Kälte"</formula>
    </cfRule>
  </conditionalFormatting>
  <conditionalFormatting sqref="I4402">
    <cfRule type="expression" dxfId="6854" priority="6844">
      <formula>H4399="Strom"</formula>
    </cfRule>
    <cfRule type="expression" dxfId="6853" priority="6849">
      <formula>H4399="Erdgas"</formula>
    </cfRule>
  </conditionalFormatting>
  <conditionalFormatting sqref="J4402">
    <cfRule type="expression" dxfId="6852" priority="6843">
      <formula>H4399=""</formula>
    </cfRule>
    <cfRule type="expression" dxfId="6851" priority="6846">
      <formula>H4399="Strom"</formula>
    </cfRule>
    <cfRule type="expression" dxfId="6850" priority="6848">
      <formula>H4399="Erdgas"</formula>
    </cfRule>
  </conditionalFormatting>
  <conditionalFormatting sqref="K4402">
    <cfRule type="expression" dxfId="6849" priority="6842">
      <formula>H4399=""</formula>
    </cfRule>
    <cfRule type="expression" dxfId="6848" priority="6845">
      <formula>H4399="Strom"</formula>
    </cfRule>
    <cfRule type="expression" dxfId="6847" priority="6847">
      <formula>H4399="Erdgas"</formula>
    </cfRule>
  </conditionalFormatting>
  <conditionalFormatting sqref="I4411">
    <cfRule type="expression" dxfId="6846" priority="6840">
      <formula>H4408="Wärme/Kälte"</formula>
    </cfRule>
  </conditionalFormatting>
  <conditionalFormatting sqref="J4411">
    <cfRule type="expression" dxfId="6845" priority="6839">
      <formula>H4408="Wärme/Kälte"</formula>
    </cfRule>
  </conditionalFormatting>
  <conditionalFormatting sqref="K4411">
    <cfRule type="expression" dxfId="6844" priority="6838">
      <formula>H4408="Wärme/Kälte"</formula>
    </cfRule>
  </conditionalFormatting>
  <conditionalFormatting sqref="I4410">
    <cfRule type="expression" dxfId="6843" priority="6826">
      <formula>H4407=""</formula>
    </cfRule>
    <cfRule type="expression" dxfId="6842" priority="6837">
      <formula>H4407="Wärme/Kälte"</formula>
    </cfRule>
  </conditionalFormatting>
  <conditionalFormatting sqref="J4410">
    <cfRule type="expression" dxfId="6841" priority="6836">
      <formula>H4407="Wärme/Kälte"</formula>
    </cfRule>
  </conditionalFormatting>
  <conditionalFormatting sqref="K4410">
    <cfRule type="expression" dxfId="6840" priority="6835">
      <formula>H4407="Wärme/Kälte"</formula>
    </cfRule>
  </conditionalFormatting>
  <conditionalFormatting sqref="I4410">
    <cfRule type="expression" dxfId="6839" priority="6829">
      <formula>H4407="Strom"</formula>
    </cfRule>
    <cfRule type="expression" dxfId="6838" priority="6834">
      <formula>H4407="Erdgas"</formula>
    </cfRule>
  </conditionalFormatting>
  <conditionalFormatting sqref="J4410">
    <cfRule type="expression" dxfId="6837" priority="6828">
      <formula>H4407=""</formula>
    </cfRule>
    <cfRule type="expression" dxfId="6836" priority="6831">
      <formula>H4407="Strom"</formula>
    </cfRule>
    <cfRule type="expression" dxfId="6835" priority="6833">
      <formula>H4407="Erdgas"</formula>
    </cfRule>
  </conditionalFormatting>
  <conditionalFormatting sqref="K4410">
    <cfRule type="expression" dxfId="6834" priority="6827">
      <formula>H4407=""</formula>
    </cfRule>
    <cfRule type="expression" dxfId="6833" priority="6830">
      <formula>H4407="Strom"</formula>
    </cfRule>
    <cfRule type="expression" dxfId="6832" priority="6832">
      <formula>H4407="Erdgas"</formula>
    </cfRule>
  </conditionalFormatting>
  <conditionalFormatting sqref="I4419">
    <cfRule type="expression" dxfId="6831" priority="6825">
      <formula>H4416="Wärme/Kälte"</formula>
    </cfRule>
  </conditionalFormatting>
  <conditionalFormatting sqref="J4419">
    <cfRule type="expression" dxfId="6830" priority="6824">
      <formula>H4416="Wärme/Kälte"</formula>
    </cfRule>
  </conditionalFormatting>
  <conditionalFormatting sqref="K4419">
    <cfRule type="expression" dxfId="6829" priority="6823">
      <formula>H4416="Wärme/Kälte"</formula>
    </cfRule>
  </conditionalFormatting>
  <conditionalFormatting sqref="I4418">
    <cfRule type="expression" dxfId="6828" priority="6811">
      <formula>H4415=""</formula>
    </cfRule>
    <cfRule type="expression" dxfId="6827" priority="6822">
      <formula>H4415="Wärme/Kälte"</formula>
    </cfRule>
  </conditionalFormatting>
  <conditionalFormatting sqref="J4418">
    <cfRule type="expression" dxfId="6826" priority="6821">
      <formula>H4415="Wärme/Kälte"</formula>
    </cfRule>
  </conditionalFormatting>
  <conditionalFormatting sqref="K4418">
    <cfRule type="expression" dxfId="6825" priority="6820">
      <formula>H4415="Wärme/Kälte"</formula>
    </cfRule>
  </conditionalFormatting>
  <conditionalFormatting sqref="I4418">
    <cfRule type="expression" dxfId="6824" priority="6814">
      <formula>H4415="Strom"</formula>
    </cfRule>
    <cfRule type="expression" dxfId="6823" priority="6819">
      <formula>H4415="Erdgas"</formula>
    </cfRule>
  </conditionalFormatting>
  <conditionalFormatting sqref="J4418">
    <cfRule type="expression" dxfId="6822" priority="6813">
      <formula>H4415=""</formula>
    </cfRule>
    <cfRule type="expression" dxfId="6821" priority="6816">
      <formula>H4415="Strom"</formula>
    </cfRule>
    <cfRule type="expression" dxfId="6820" priority="6818">
      <formula>H4415="Erdgas"</formula>
    </cfRule>
  </conditionalFormatting>
  <conditionalFormatting sqref="K4418">
    <cfRule type="expression" dxfId="6819" priority="6812">
      <formula>H4415=""</formula>
    </cfRule>
    <cfRule type="expression" dxfId="6818" priority="6815">
      <formula>H4415="Strom"</formula>
    </cfRule>
    <cfRule type="expression" dxfId="6817" priority="6817">
      <formula>H4415="Erdgas"</formula>
    </cfRule>
  </conditionalFormatting>
  <conditionalFormatting sqref="I4427">
    <cfRule type="expression" dxfId="6816" priority="6810">
      <formula>H4424="Wärme/Kälte"</formula>
    </cfRule>
  </conditionalFormatting>
  <conditionalFormatting sqref="J4427">
    <cfRule type="expression" dxfId="6815" priority="6809">
      <formula>H4424="Wärme/Kälte"</formula>
    </cfRule>
  </conditionalFormatting>
  <conditionalFormatting sqref="K4427">
    <cfRule type="expression" dxfId="6814" priority="6808">
      <formula>H4424="Wärme/Kälte"</formula>
    </cfRule>
  </conditionalFormatting>
  <conditionalFormatting sqref="I4426">
    <cfRule type="expression" dxfId="6813" priority="6796">
      <formula>H4423=""</formula>
    </cfRule>
    <cfRule type="expression" dxfId="6812" priority="6807">
      <formula>H4423="Wärme/Kälte"</formula>
    </cfRule>
  </conditionalFormatting>
  <conditionalFormatting sqref="J4426">
    <cfRule type="expression" dxfId="6811" priority="6806">
      <formula>H4423="Wärme/Kälte"</formula>
    </cfRule>
  </conditionalFormatting>
  <conditionalFormatting sqref="K4426">
    <cfRule type="expression" dxfId="6810" priority="6805">
      <formula>H4423="Wärme/Kälte"</formula>
    </cfRule>
  </conditionalFormatting>
  <conditionalFormatting sqref="I4426">
    <cfRule type="expression" dxfId="6809" priority="6799">
      <formula>H4423="Strom"</formula>
    </cfRule>
    <cfRule type="expression" dxfId="6808" priority="6804">
      <formula>H4423="Erdgas"</formula>
    </cfRule>
  </conditionalFormatting>
  <conditionalFormatting sqref="J4426">
    <cfRule type="expression" dxfId="6807" priority="6798">
      <formula>H4423=""</formula>
    </cfRule>
    <cfRule type="expression" dxfId="6806" priority="6801">
      <formula>H4423="Strom"</formula>
    </cfRule>
    <cfRule type="expression" dxfId="6805" priority="6803">
      <formula>H4423="Erdgas"</formula>
    </cfRule>
  </conditionalFormatting>
  <conditionalFormatting sqref="K4426">
    <cfRule type="expression" dxfId="6804" priority="6797">
      <formula>H4423=""</formula>
    </cfRule>
    <cfRule type="expression" dxfId="6803" priority="6800">
      <formula>H4423="Strom"</formula>
    </cfRule>
    <cfRule type="expression" dxfId="6802" priority="6802">
      <formula>H4423="Erdgas"</formula>
    </cfRule>
  </conditionalFormatting>
  <conditionalFormatting sqref="I4435">
    <cfRule type="expression" dxfId="6801" priority="6795">
      <formula>H4432="Wärme/Kälte"</formula>
    </cfRule>
  </conditionalFormatting>
  <conditionalFormatting sqref="J4435">
    <cfRule type="expression" dxfId="6800" priority="6794">
      <formula>H4432="Wärme/Kälte"</formula>
    </cfRule>
  </conditionalFormatting>
  <conditionalFormatting sqref="K4435">
    <cfRule type="expression" dxfId="6799" priority="6793">
      <formula>H4432="Wärme/Kälte"</formula>
    </cfRule>
  </conditionalFormatting>
  <conditionalFormatting sqref="I4434">
    <cfRule type="expression" dxfId="6798" priority="6781">
      <formula>H4431=""</formula>
    </cfRule>
    <cfRule type="expression" dxfId="6797" priority="6792">
      <formula>H4431="Wärme/Kälte"</formula>
    </cfRule>
  </conditionalFormatting>
  <conditionalFormatting sqref="J4434">
    <cfRule type="expression" dxfId="6796" priority="6791">
      <formula>H4431="Wärme/Kälte"</formula>
    </cfRule>
  </conditionalFormatting>
  <conditionalFormatting sqref="K4434">
    <cfRule type="expression" dxfId="6795" priority="6790">
      <formula>H4431="Wärme/Kälte"</formula>
    </cfRule>
  </conditionalFormatting>
  <conditionalFormatting sqref="I4434">
    <cfRule type="expression" dxfId="6794" priority="6784">
      <formula>H4431="Strom"</formula>
    </cfRule>
    <cfRule type="expression" dxfId="6793" priority="6789">
      <formula>H4431="Erdgas"</formula>
    </cfRule>
  </conditionalFormatting>
  <conditionalFormatting sqref="J4434">
    <cfRule type="expression" dxfId="6792" priority="6783">
      <formula>H4431=""</formula>
    </cfRule>
    <cfRule type="expression" dxfId="6791" priority="6786">
      <formula>H4431="Strom"</formula>
    </cfRule>
    <cfRule type="expression" dxfId="6790" priority="6788">
      <formula>H4431="Erdgas"</formula>
    </cfRule>
  </conditionalFormatting>
  <conditionalFormatting sqref="K4434">
    <cfRule type="expression" dxfId="6789" priority="6782">
      <formula>H4431=""</formula>
    </cfRule>
    <cfRule type="expression" dxfId="6788" priority="6785">
      <formula>H4431="Strom"</formula>
    </cfRule>
    <cfRule type="expression" dxfId="6787" priority="6787">
      <formula>H4431="Erdgas"</formula>
    </cfRule>
  </conditionalFormatting>
  <conditionalFormatting sqref="I4443">
    <cfRule type="expression" dxfId="6786" priority="6780">
      <formula>H4440="Wärme/Kälte"</formula>
    </cfRule>
  </conditionalFormatting>
  <conditionalFormatting sqref="J4443">
    <cfRule type="expression" dxfId="6785" priority="6779">
      <formula>H4440="Wärme/Kälte"</formula>
    </cfRule>
  </conditionalFormatting>
  <conditionalFormatting sqref="K4443">
    <cfRule type="expression" dxfId="6784" priority="6778">
      <formula>H4440="Wärme/Kälte"</formula>
    </cfRule>
  </conditionalFormatting>
  <conditionalFormatting sqref="I4442">
    <cfRule type="expression" dxfId="6783" priority="6766">
      <formula>H4439=""</formula>
    </cfRule>
    <cfRule type="expression" dxfId="6782" priority="6777">
      <formula>H4439="Wärme/Kälte"</formula>
    </cfRule>
  </conditionalFormatting>
  <conditionalFormatting sqref="J4442">
    <cfRule type="expression" dxfId="6781" priority="6776">
      <formula>H4439="Wärme/Kälte"</formula>
    </cfRule>
  </conditionalFormatting>
  <conditionalFormatting sqref="K4442">
    <cfRule type="expression" dxfId="6780" priority="6775">
      <formula>H4439="Wärme/Kälte"</formula>
    </cfRule>
  </conditionalFormatting>
  <conditionalFormatting sqref="I4442">
    <cfRule type="expression" dxfId="6779" priority="6769">
      <formula>H4439="Strom"</formula>
    </cfRule>
    <cfRule type="expression" dxfId="6778" priority="6774">
      <formula>H4439="Erdgas"</formula>
    </cfRule>
  </conditionalFormatting>
  <conditionalFormatting sqref="J4442">
    <cfRule type="expression" dxfId="6777" priority="6768">
      <formula>H4439=""</formula>
    </cfRule>
    <cfRule type="expression" dxfId="6776" priority="6771">
      <formula>H4439="Strom"</formula>
    </cfRule>
    <cfRule type="expression" dxfId="6775" priority="6773">
      <formula>H4439="Erdgas"</formula>
    </cfRule>
  </conditionalFormatting>
  <conditionalFormatting sqref="K4442">
    <cfRule type="expression" dxfId="6774" priority="6767">
      <formula>H4439=""</formula>
    </cfRule>
    <cfRule type="expression" dxfId="6773" priority="6770">
      <formula>H4439="Strom"</formula>
    </cfRule>
    <cfRule type="expression" dxfId="6772" priority="6772">
      <formula>H4439="Erdgas"</formula>
    </cfRule>
  </conditionalFormatting>
  <conditionalFormatting sqref="I4451">
    <cfRule type="expression" dxfId="6771" priority="6765">
      <formula>H4448="Wärme/Kälte"</formula>
    </cfRule>
  </conditionalFormatting>
  <conditionalFormatting sqref="J4451">
    <cfRule type="expression" dxfId="6770" priority="6764">
      <formula>H4448="Wärme/Kälte"</formula>
    </cfRule>
  </conditionalFormatting>
  <conditionalFormatting sqref="K4451">
    <cfRule type="expression" dxfId="6769" priority="6763">
      <formula>H4448="Wärme/Kälte"</formula>
    </cfRule>
  </conditionalFormatting>
  <conditionalFormatting sqref="I4450">
    <cfRule type="expression" dxfId="6768" priority="6751">
      <formula>H4447=""</formula>
    </cfRule>
    <cfRule type="expression" dxfId="6767" priority="6762">
      <formula>H4447="Wärme/Kälte"</formula>
    </cfRule>
  </conditionalFormatting>
  <conditionalFormatting sqref="J4450">
    <cfRule type="expression" dxfId="6766" priority="6761">
      <formula>H4447="Wärme/Kälte"</formula>
    </cfRule>
  </conditionalFormatting>
  <conditionalFormatting sqref="K4450">
    <cfRule type="expression" dxfId="6765" priority="6760">
      <formula>H4447="Wärme/Kälte"</formula>
    </cfRule>
  </conditionalFormatting>
  <conditionalFormatting sqref="I4450">
    <cfRule type="expression" dxfId="6764" priority="6754">
      <formula>H4447="Strom"</formula>
    </cfRule>
    <cfRule type="expression" dxfId="6763" priority="6759">
      <formula>H4447="Erdgas"</formula>
    </cfRule>
  </conditionalFormatting>
  <conditionalFormatting sqref="J4450">
    <cfRule type="expression" dxfId="6762" priority="6753">
      <formula>H4447=""</formula>
    </cfRule>
    <cfRule type="expression" dxfId="6761" priority="6756">
      <formula>H4447="Strom"</formula>
    </cfRule>
    <cfRule type="expression" dxfId="6760" priority="6758">
      <formula>H4447="Erdgas"</formula>
    </cfRule>
  </conditionalFormatting>
  <conditionalFormatting sqref="K4450">
    <cfRule type="expression" dxfId="6759" priority="6752">
      <formula>H4447=""</formula>
    </cfRule>
    <cfRule type="expression" dxfId="6758" priority="6755">
      <formula>H4447="Strom"</formula>
    </cfRule>
    <cfRule type="expression" dxfId="6757" priority="6757">
      <formula>H4447="Erdgas"</formula>
    </cfRule>
  </conditionalFormatting>
  <conditionalFormatting sqref="I4459">
    <cfRule type="expression" dxfId="6756" priority="6750">
      <formula>H4456="Wärme/Kälte"</formula>
    </cfRule>
  </conditionalFormatting>
  <conditionalFormatting sqref="J4459">
    <cfRule type="expression" dxfId="6755" priority="6749">
      <formula>H4456="Wärme/Kälte"</formula>
    </cfRule>
  </conditionalFormatting>
  <conditionalFormatting sqref="K4459">
    <cfRule type="expression" dxfId="6754" priority="6748">
      <formula>H4456="Wärme/Kälte"</formula>
    </cfRule>
  </conditionalFormatting>
  <conditionalFormatting sqref="I4458">
    <cfRule type="expression" dxfId="6753" priority="6736">
      <formula>H4455=""</formula>
    </cfRule>
    <cfRule type="expression" dxfId="6752" priority="6747">
      <formula>H4455="Wärme/Kälte"</formula>
    </cfRule>
  </conditionalFormatting>
  <conditionalFormatting sqref="J4458">
    <cfRule type="expression" dxfId="6751" priority="6746">
      <formula>H4455="Wärme/Kälte"</formula>
    </cfRule>
  </conditionalFormatting>
  <conditionalFormatting sqref="K4458">
    <cfRule type="expression" dxfId="6750" priority="6745">
      <formula>H4455="Wärme/Kälte"</formula>
    </cfRule>
  </conditionalFormatting>
  <conditionalFormatting sqref="I4458">
    <cfRule type="expression" dxfId="6749" priority="6739">
      <formula>H4455="Strom"</formula>
    </cfRule>
    <cfRule type="expression" dxfId="6748" priority="6744">
      <formula>H4455="Erdgas"</formula>
    </cfRule>
  </conditionalFormatting>
  <conditionalFormatting sqref="J4458">
    <cfRule type="expression" dxfId="6747" priority="6738">
      <formula>H4455=""</formula>
    </cfRule>
    <cfRule type="expression" dxfId="6746" priority="6741">
      <formula>H4455="Strom"</formula>
    </cfRule>
    <cfRule type="expression" dxfId="6745" priority="6743">
      <formula>H4455="Erdgas"</formula>
    </cfRule>
  </conditionalFormatting>
  <conditionalFormatting sqref="K4458">
    <cfRule type="expression" dxfId="6744" priority="6737">
      <formula>H4455=""</formula>
    </cfRule>
    <cfRule type="expression" dxfId="6743" priority="6740">
      <formula>H4455="Strom"</formula>
    </cfRule>
    <cfRule type="expression" dxfId="6742" priority="6742">
      <formula>H4455="Erdgas"</formula>
    </cfRule>
  </conditionalFormatting>
  <conditionalFormatting sqref="I4467">
    <cfRule type="expression" dxfId="6741" priority="6735">
      <formula>H4464="Wärme/Kälte"</formula>
    </cfRule>
  </conditionalFormatting>
  <conditionalFormatting sqref="J4467">
    <cfRule type="expression" dxfId="6740" priority="6734">
      <formula>H4464="Wärme/Kälte"</formula>
    </cfRule>
  </conditionalFormatting>
  <conditionalFormatting sqref="K4467">
    <cfRule type="expression" dxfId="6739" priority="6733">
      <formula>H4464="Wärme/Kälte"</formula>
    </cfRule>
  </conditionalFormatting>
  <conditionalFormatting sqref="I4466">
    <cfRule type="expression" dxfId="6738" priority="6721">
      <formula>H4463=""</formula>
    </cfRule>
    <cfRule type="expression" dxfId="6737" priority="6732">
      <formula>H4463="Wärme/Kälte"</formula>
    </cfRule>
  </conditionalFormatting>
  <conditionalFormatting sqref="J4466">
    <cfRule type="expression" dxfId="6736" priority="6731">
      <formula>H4463="Wärme/Kälte"</formula>
    </cfRule>
  </conditionalFormatting>
  <conditionalFormatting sqref="K4466">
    <cfRule type="expression" dxfId="6735" priority="6730">
      <formula>H4463="Wärme/Kälte"</formula>
    </cfRule>
  </conditionalFormatting>
  <conditionalFormatting sqref="I4466">
    <cfRule type="expression" dxfId="6734" priority="6724">
      <formula>H4463="Strom"</formula>
    </cfRule>
    <cfRule type="expression" dxfId="6733" priority="6729">
      <formula>H4463="Erdgas"</formula>
    </cfRule>
  </conditionalFormatting>
  <conditionalFormatting sqref="J4466">
    <cfRule type="expression" dxfId="6732" priority="6723">
      <formula>H4463=""</formula>
    </cfRule>
    <cfRule type="expression" dxfId="6731" priority="6726">
      <formula>H4463="Strom"</formula>
    </cfRule>
    <cfRule type="expression" dxfId="6730" priority="6728">
      <formula>H4463="Erdgas"</formula>
    </cfRule>
  </conditionalFormatting>
  <conditionalFormatting sqref="K4466">
    <cfRule type="expression" dxfId="6729" priority="6722">
      <formula>H4463=""</formula>
    </cfRule>
    <cfRule type="expression" dxfId="6728" priority="6725">
      <formula>H4463="Strom"</formula>
    </cfRule>
    <cfRule type="expression" dxfId="6727" priority="6727">
      <formula>H4463="Erdgas"</formula>
    </cfRule>
  </conditionalFormatting>
  <conditionalFormatting sqref="I4475">
    <cfRule type="expression" dxfId="6726" priority="6720">
      <formula>H4472="Wärme/Kälte"</formula>
    </cfRule>
  </conditionalFormatting>
  <conditionalFormatting sqref="J4475">
    <cfRule type="expression" dxfId="6725" priority="6719">
      <formula>H4472="Wärme/Kälte"</formula>
    </cfRule>
  </conditionalFormatting>
  <conditionalFormatting sqref="K4475">
    <cfRule type="expression" dxfId="6724" priority="6718">
      <formula>H4472="Wärme/Kälte"</formula>
    </cfRule>
  </conditionalFormatting>
  <conditionalFormatting sqref="I4474">
    <cfRule type="expression" dxfId="6723" priority="6706">
      <formula>H4471=""</formula>
    </cfRule>
    <cfRule type="expression" dxfId="6722" priority="6717">
      <formula>H4471="Wärme/Kälte"</formula>
    </cfRule>
  </conditionalFormatting>
  <conditionalFormatting sqref="J4474">
    <cfRule type="expression" dxfId="6721" priority="6716">
      <formula>H4471="Wärme/Kälte"</formula>
    </cfRule>
  </conditionalFormatting>
  <conditionalFormatting sqref="K4474">
    <cfRule type="expression" dxfId="6720" priority="6715">
      <formula>H4471="Wärme/Kälte"</formula>
    </cfRule>
  </conditionalFormatting>
  <conditionalFormatting sqref="I4474">
    <cfRule type="expression" dxfId="6719" priority="6709">
      <formula>H4471="Strom"</formula>
    </cfRule>
    <cfRule type="expression" dxfId="6718" priority="6714">
      <formula>H4471="Erdgas"</formula>
    </cfRule>
  </conditionalFormatting>
  <conditionalFormatting sqref="J4474">
    <cfRule type="expression" dxfId="6717" priority="6708">
      <formula>H4471=""</formula>
    </cfRule>
    <cfRule type="expression" dxfId="6716" priority="6711">
      <formula>H4471="Strom"</formula>
    </cfRule>
    <cfRule type="expression" dxfId="6715" priority="6713">
      <formula>H4471="Erdgas"</formula>
    </cfRule>
  </conditionalFormatting>
  <conditionalFormatting sqref="K4474">
    <cfRule type="expression" dxfId="6714" priority="6707">
      <formula>H4471=""</formula>
    </cfRule>
    <cfRule type="expression" dxfId="6713" priority="6710">
      <formula>H4471="Strom"</formula>
    </cfRule>
    <cfRule type="expression" dxfId="6712" priority="6712">
      <formula>H4471="Erdgas"</formula>
    </cfRule>
  </conditionalFormatting>
  <conditionalFormatting sqref="I4483">
    <cfRule type="expression" dxfId="6711" priority="6705">
      <formula>H4480="Wärme/Kälte"</formula>
    </cfRule>
  </conditionalFormatting>
  <conditionalFormatting sqref="J4483">
    <cfRule type="expression" dxfId="6710" priority="6704">
      <formula>H4480="Wärme/Kälte"</formula>
    </cfRule>
  </conditionalFormatting>
  <conditionalFormatting sqref="K4483">
    <cfRule type="expression" dxfId="6709" priority="6703">
      <formula>H4480="Wärme/Kälte"</formula>
    </cfRule>
  </conditionalFormatting>
  <conditionalFormatting sqref="I4482">
    <cfRule type="expression" dxfId="6708" priority="6691">
      <formula>H4479=""</formula>
    </cfRule>
    <cfRule type="expression" dxfId="6707" priority="6702">
      <formula>H4479="Wärme/Kälte"</formula>
    </cfRule>
  </conditionalFormatting>
  <conditionalFormatting sqref="J4482">
    <cfRule type="expression" dxfId="6706" priority="6701">
      <formula>H4479="Wärme/Kälte"</formula>
    </cfRule>
  </conditionalFormatting>
  <conditionalFormatting sqref="K4482">
    <cfRule type="expression" dxfId="6705" priority="6700">
      <formula>H4479="Wärme/Kälte"</formula>
    </cfRule>
  </conditionalFormatting>
  <conditionalFormatting sqref="I4482">
    <cfRule type="expression" dxfId="6704" priority="6694">
      <formula>H4479="Strom"</formula>
    </cfRule>
    <cfRule type="expression" dxfId="6703" priority="6699">
      <formula>H4479="Erdgas"</formula>
    </cfRule>
  </conditionalFormatting>
  <conditionalFormatting sqref="J4482">
    <cfRule type="expression" dxfId="6702" priority="6693">
      <formula>H4479=""</formula>
    </cfRule>
    <cfRule type="expression" dxfId="6701" priority="6696">
      <formula>H4479="Strom"</formula>
    </cfRule>
    <cfRule type="expression" dxfId="6700" priority="6698">
      <formula>H4479="Erdgas"</formula>
    </cfRule>
  </conditionalFormatting>
  <conditionalFormatting sqref="K4482">
    <cfRule type="expression" dxfId="6699" priority="6692">
      <formula>H4479=""</formula>
    </cfRule>
    <cfRule type="expression" dxfId="6698" priority="6695">
      <formula>H4479="Strom"</formula>
    </cfRule>
    <cfRule type="expression" dxfId="6697" priority="6697">
      <formula>H4479="Erdgas"</formula>
    </cfRule>
  </conditionalFormatting>
  <conditionalFormatting sqref="I4491">
    <cfRule type="expression" dxfId="6696" priority="6690">
      <formula>H4488="Wärme/Kälte"</formula>
    </cfRule>
  </conditionalFormatting>
  <conditionalFormatting sqref="J4491">
    <cfRule type="expression" dxfId="6695" priority="6689">
      <formula>H4488="Wärme/Kälte"</formula>
    </cfRule>
  </conditionalFormatting>
  <conditionalFormatting sqref="K4491">
    <cfRule type="expression" dxfId="6694" priority="6688">
      <formula>H4488="Wärme/Kälte"</formula>
    </cfRule>
  </conditionalFormatting>
  <conditionalFormatting sqref="I4490">
    <cfRule type="expression" dxfId="6693" priority="6676">
      <formula>H4487=""</formula>
    </cfRule>
    <cfRule type="expression" dxfId="6692" priority="6687">
      <formula>H4487="Wärme/Kälte"</formula>
    </cfRule>
  </conditionalFormatting>
  <conditionalFormatting sqref="J4490">
    <cfRule type="expression" dxfId="6691" priority="6686">
      <formula>H4487="Wärme/Kälte"</formula>
    </cfRule>
  </conditionalFormatting>
  <conditionalFormatting sqref="K4490">
    <cfRule type="expression" dxfId="6690" priority="6685">
      <formula>H4487="Wärme/Kälte"</formula>
    </cfRule>
  </conditionalFormatting>
  <conditionalFormatting sqref="I4490">
    <cfRule type="expression" dxfId="6689" priority="6679">
      <formula>H4487="Strom"</formula>
    </cfRule>
    <cfRule type="expression" dxfId="6688" priority="6684">
      <formula>H4487="Erdgas"</formula>
    </cfRule>
  </conditionalFormatting>
  <conditionalFormatting sqref="J4490">
    <cfRule type="expression" dxfId="6687" priority="6678">
      <formula>H4487=""</formula>
    </cfRule>
    <cfRule type="expression" dxfId="6686" priority="6681">
      <formula>H4487="Strom"</formula>
    </cfRule>
    <cfRule type="expression" dxfId="6685" priority="6683">
      <formula>H4487="Erdgas"</formula>
    </cfRule>
  </conditionalFormatting>
  <conditionalFormatting sqref="K4490">
    <cfRule type="expression" dxfId="6684" priority="6677">
      <formula>H4487=""</formula>
    </cfRule>
    <cfRule type="expression" dxfId="6683" priority="6680">
      <formula>H4487="Strom"</formula>
    </cfRule>
    <cfRule type="expression" dxfId="6682" priority="6682">
      <formula>H4487="Erdgas"</formula>
    </cfRule>
  </conditionalFormatting>
  <conditionalFormatting sqref="I4499">
    <cfRule type="expression" dxfId="6681" priority="6675">
      <formula>H4496="Wärme/Kälte"</formula>
    </cfRule>
  </conditionalFormatting>
  <conditionalFormatting sqref="J4499">
    <cfRule type="expression" dxfId="6680" priority="6674">
      <formula>H4496="Wärme/Kälte"</formula>
    </cfRule>
  </conditionalFormatting>
  <conditionalFormatting sqref="K4499">
    <cfRule type="expression" dxfId="6679" priority="6673">
      <formula>H4496="Wärme/Kälte"</formula>
    </cfRule>
  </conditionalFormatting>
  <conditionalFormatting sqref="I4498">
    <cfRule type="expression" dxfId="6678" priority="6661">
      <formula>H4495=""</formula>
    </cfRule>
    <cfRule type="expression" dxfId="6677" priority="6672">
      <formula>H4495="Wärme/Kälte"</formula>
    </cfRule>
  </conditionalFormatting>
  <conditionalFormatting sqref="J4498">
    <cfRule type="expression" dxfId="6676" priority="6671">
      <formula>H4495="Wärme/Kälte"</formula>
    </cfRule>
  </conditionalFormatting>
  <conditionalFormatting sqref="K4498">
    <cfRule type="expression" dxfId="6675" priority="6670">
      <formula>H4495="Wärme/Kälte"</formula>
    </cfRule>
  </conditionalFormatting>
  <conditionalFormatting sqref="I4498">
    <cfRule type="expression" dxfId="6674" priority="6664">
      <formula>H4495="Strom"</formula>
    </cfRule>
    <cfRule type="expression" dxfId="6673" priority="6669">
      <formula>H4495="Erdgas"</formula>
    </cfRule>
  </conditionalFormatting>
  <conditionalFormatting sqref="J4498">
    <cfRule type="expression" dxfId="6672" priority="6663">
      <formula>H4495=""</formula>
    </cfRule>
    <cfRule type="expression" dxfId="6671" priority="6666">
      <formula>H4495="Strom"</formula>
    </cfRule>
    <cfRule type="expression" dxfId="6670" priority="6668">
      <formula>H4495="Erdgas"</formula>
    </cfRule>
  </conditionalFormatting>
  <conditionalFormatting sqref="K4498">
    <cfRule type="expression" dxfId="6669" priority="6662">
      <formula>H4495=""</formula>
    </cfRule>
    <cfRule type="expression" dxfId="6668" priority="6665">
      <formula>H4495="Strom"</formula>
    </cfRule>
    <cfRule type="expression" dxfId="6667" priority="6667">
      <formula>H4495="Erdgas"</formula>
    </cfRule>
  </conditionalFormatting>
  <conditionalFormatting sqref="I4507">
    <cfRule type="expression" dxfId="6666" priority="6660">
      <formula>H4504="Wärme/Kälte"</formula>
    </cfRule>
  </conditionalFormatting>
  <conditionalFormatting sqref="J4507">
    <cfRule type="expression" dxfId="6665" priority="6659">
      <formula>H4504="Wärme/Kälte"</formula>
    </cfRule>
  </conditionalFormatting>
  <conditionalFormatting sqref="K4507">
    <cfRule type="expression" dxfId="6664" priority="6658">
      <formula>H4504="Wärme/Kälte"</formula>
    </cfRule>
  </conditionalFormatting>
  <conditionalFormatting sqref="I4506">
    <cfRule type="expression" dxfId="6663" priority="6646">
      <formula>H4503=""</formula>
    </cfRule>
    <cfRule type="expression" dxfId="6662" priority="6657">
      <formula>H4503="Wärme/Kälte"</formula>
    </cfRule>
  </conditionalFormatting>
  <conditionalFormatting sqref="J4506">
    <cfRule type="expression" dxfId="6661" priority="6656">
      <formula>H4503="Wärme/Kälte"</formula>
    </cfRule>
  </conditionalFormatting>
  <conditionalFormatting sqref="K4506">
    <cfRule type="expression" dxfId="6660" priority="6655">
      <formula>H4503="Wärme/Kälte"</formula>
    </cfRule>
  </conditionalFormatting>
  <conditionalFormatting sqref="I4506">
    <cfRule type="expression" dxfId="6659" priority="6649">
      <formula>H4503="Strom"</formula>
    </cfRule>
    <cfRule type="expression" dxfId="6658" priority="6654">
      <formula>H4503="Erdgas"</formula>
    </cfRule>
  </conditionalFormatting>
  <conditionalFormatting sqref="J4506">
    <cfRule type="expression" dxfId="6657" priority="6648">
      <formula>H4503=""</formula>
    </cfRule>
    <cfRule type="expression" dxfId="6656" priority="6651">
      <formula>H4503="Strom"</formula>
    </cfRule>
    <cfRule type="expression" dxfId="6655" priority="6653">
      <formula>H4503="Erdgas"</formula>
    </cfRule>
  </conditionalFormatting>
  <conditionalFormatting sqref="K4506">
    <cfRule type="expression" dxfId="6654" priority="6647">
      <formula>H4503=""</formula>
    </cfRule>
    <cfRule type="expression" dxfId="6653" priority="6650">
      <formula>H4503="Strom"</formula>
    </cfRule>
    <cfRule type="expression" dxfId="6652" priority="6652">
      <formula>H4503="Erdgas"</formula>
    </cfRule>
  </conditionalFormatting>
  <conditionalFormatting sqref="I4515">
    <cfRule type="expression" dxfId="6651" priority="6645">
      <formula>H4512="Wärme/Kälte"</formula>
    </cfRule>
  </conditionalFormatting>
  <conditionalFormatting sqref="J4515">
    <cfRule type="expression" dxfId="6650" priority="6644">
      <formula>H4512="Wärme/Kälte"</formula>
    </cfRule>
  </conditionalFormatting>
  <conditionalFormatting sqref="K4515">
    <cfRule type="expression" dxfId="6649" priority="6643">
      <formula>H4512="Wärme/Kälte"</formula>
    </cfRule>
  </conditionalFormatting>
  <conditionalFormatting sqref="I4514">
    <cfRule type="expression" dxfId="6648" priority="6631">
      <formula>H4511=""</formula>
    </cfRule>
    <cfRule type="expression" dxfId="6647" priority="6642">
      <formula>H4511="Wärme/Kälte"</formula>
    </cfRule>
  </conditionalFormatting>
  <conditionalFormatting sqref="J4514">
    <cfRule type="expression" dxfId="6646" priority="6641">
      <formula>H4511="Wärme/Kälte"</formula>
    </cfRule>
  </conditionalFormatting>
  <conditionalFormatting sqref="K4514">
    <cfRule type="expression" dxfId="6645" priority="6640">
      <formula>H4511="Wärme/Kälte"</formula>
    </cfRule>
  </conditionalFormatting>
  <conditionalFormatting sqref="I4514">
    <cfRule type="expression" dxfId="6644" priority="6634">
      <formula>H4511="Strom"</formula>
    </cfRule>
    <cfRule type="expression" dxfId="6643" priority="6639">
      <formula>H4511="Erdgas"</formula>
    </cfRule>
  </conditionalFormatting>
  <conditionalFormatting sqref="J4514">
    <cfRule type="expression" dxfId="6642" priority="6633">
      <formula>H4511=""</formula>
    </cfRule>
    <cfRule type="expression" dxfId="6641" priority="6636">
      <formula>H4511="Strom"</formula>
    </cfRule>
    <cfRule type="expression" dxfId="6640" priority="6638">
      <formula>H4511="Erdgas"</formula>
    </cfRule>
  </conditionalFormatting>
  <conditionalFormatting sqref="K4514">
    <cfRule type="expression" dxfId="6639" priority="6632">
      <formula>H4511=""</formula>
    </cfRule>
    <cfRule type="expression" dxfId="6638" priority="6635">
      <formula>H4511="Strom"</formula>
    </cfRule>
    <cfRule type="expression" dxfId="6637" priority="6637">
      <formula>H4511="Erdgas"</formula>
    </cfRule>
  </conditionalFormatting>
  <conditionalFormatting sqref="I4523">
    <cfRule type="expression" dxfId="6636" priority="6630">
      <formula>H4520="Wärme/Kälte"</formula>
    </cfRule>
  </conditionalFormatting>
  <conditionalFormatting sqref="J4523">
    <cfRule type="expression" dxfId="6635" priority="6629">
      <formula>H4520="Wärme/Kälte"</formula>
    </cfRule>
  </conditionalFormatting>
  <conditionalFormatting sqref="K4523">
    <cfRule type="expression" dxfId="6634" priority="6628">
      <formula>H4520="Wärme/Kälte"</formula>
    </cfRule>
  </conditionalFormatting>
  <conditionalFormatting sqref="I4522">
    <cfRule type="expression" dxfId="6633" priority="6616">
      <formula>H4519=""</formula>
    </cfRule>
    <cfRule type="expression" dxfId="6632" priority="6627">
      <formula>H4519="Wärme/Kälte"</formula>
    </cfRule>
  </conditionalFormatting>
  <conditionalFormatting sqref="J4522">
    <cfRule type="expression" dxfId="6631" priority="6626">
      <formula>H4519="Wärme/Kälte"</formula>
    </cfRule>
  </conditionalFormatting>
  <conditionalFormatting sqref="K4522">
    <cfRule type="expression" dxfId="6630" priority="6625">
      <formula>H4519="Wärme/Kälte"</formula>
    </cfRule>
  </conditionalFormatting>
  <conditionalFormatting sqref="I4522">
    <cfRule type="expression" dxfId="6629" priority="6619">
      <formula>H4519="Strom"</formula>
    </cfRule>
    <cfRule type="expression" dxfId="6628" priority="6624">
      <formula>H4519="Erdgas"</formula>
    </cfRule>
  </conditionalFormatting>
  <conditionalFormatting sqref="J4522">
    <cfRule type="expression" dxfId="6627" priority="6618">
      <formula>H4519=""</formula>
    </cfRule>
    <cfRule type="expression" dxfId="6626" priority="6621">
      <formula>H4519="Strom"</formula>
    </cfRule>
    <cfRule type="expression" dxfId="6625" priority="6623">
      <formula>H4519="Erdgas"</formula>
    </cfRule>
  </conditionalFormatting>
  <conditionalFormatting sqref="K4522">
    <cfRule type="expression" dxfId="6624" priority="6617">
      <formula>H4519=""</formula>
    </cfRule>
    <cfRule type="expression" dxfId="6623" priority="6620">
      <formula>H4519="Strom"</formula>
    </cfRule>
    <cfRule type="expression" dxfId="6622" priority="6622">
      <formula>H4519="Erdgas"</formula>
    </cfRule>
  </conditionalFormatting>
  <conditionalFormatting sqref="I4531">
    <cfRule type="expression" dxfId="6621" priority="6615">
      <formula>H4528="Wärme/Kälte"</formula>
    </cfRule>
  </conditionalFormatting>
  <conditionalFormatting sqref="J4531">
    <cfRule type="expression" dxfId="6620" priority="6614">
      <formula>H4528="Wärme/Kälte"</formula>
    </cfRule>
  </conditionalFormatting>
  <conditionalFormatting sqref="K4531">
    <cfRule type="expression" dxfId="6619" priority="6613">
      <formula>H4528="Wärme/Kälte"</formula>
    </cfRule>
  </conditionalFormatting>
  <conditionalFormatting sqref="I4530">
    <cfRule type="expression" dxfId="6618" priority="6601">
      <formula>H4527=""</formula>
    </cfRule>
    <cfRule type="expression" dxfId="6617" priority="6612">
      <formula>H4527="Wärme/Kälte"</formula>
    </cfRule>
  </conditionalFormatting>
  <conditionalFormatting sqref="J4530">
    <cfRule type="expression" dxfId="6616" priority="6611">
      <formula>H4527="Wärme/Kälte"</formula>
    </cfRule>
  </conditionalFormatting>
  <conditionalFormatting sqref="K4530">
    <cfRule type="expression" dxfId="6615" priority="6610">
      <formula>H4527="Wärme/Kälte"</formula>
    </cfRule>
  </conditionalFormatting>
  <conditionalFormatting sqref="I4530">
    <cfRule type="expression" dxfId="6614" priority="6604">
      <formula>H4527="Strom"</formula>
    </cfRule>
    <cfRule type="expression" dxfId="6613" priority="6609">
      <formula>H4527="Erdgas"</formula>
    </cfRule>
  </conditionalFormatting>
  <conditionalFormatting sqref="J4530">
    <cfRule type="expression" dxfId="6612" priority="6603">
      <formula>H4527=""</formula>
    </cfRule>
    <cfRule type="expression" dxfId="6611" priority="6606">
      <formula>H4527="Strom"</formula>
    </cfRule>
    <cfRule type="expression" dxfId="6610" priority="6608">
      <formula>H4527="Erdgas"</formula>
    </cfRule>
  </conditionalFormatting>
  <conditionalFormatting sqref="K4530">
    <cfRule type="expression" dxfId="6609" priority="6602">
      <formula>H4527=""</formula>
    </cfRule>
    <cfRule type="expression" dxfId="6608" priority="6605">
      <formula>H4527="Strom"</formula>
    </cfRule>
    <cfRule type="expression" dxfId="6607" priority="6607">
      <formula>H4527="Erdgas"</formula>
    </cfRule>
  </conditionalFormatting>
  <conditionalFormatting sqref="I4539">
    <cfRule type="expression" dxfId="6606" priority="6600">
      <formula>H4536="Wärme/Kälte"</formula>
    </cfRule>
  </conditionalFormatting>
  <conditionalFormatting sqref="J4539">
    <cfRule type="expression" dxfId="6605" priority="6599">
      <formula>H4536="Wärme/Kälte"</formula>
    </cfRule>
  </conditionalFormatting>
  <conditionalFormatting sqref="K4539">
    <cfRule type="expression" dxfId="6604" priority="6598">
      <formula>H4536="Wärme/Kälte"</formula>
    </cfRule>
  </conditionalFormatting>
  <conditionalFormatting sqref="I4538">
    <cfRule type="expression" dxfId="6603" priority="6586">
      <formula>H4535=""</formula>
    </cfRule>
    <cfRule type="expression" dxfId="6602" priority="6597">
      <formula>H4535="Wärme/Kälte"</formula>
    </cfRule>
  </conditionalFormatting>
  <conditionalFormatting sqref="J4538">
    <cfRule type="expression" dxfId="6601" priority="6596">
      <formula>H4535="Wärme/Kälte"</formula>
    </cfRule>
  </conditionalFormatting>
  <conditionalFormatting sqref="K4538">
    <cfRule type="expression" dxfId="6600" priority="6595">
      <formula>H4535="Wärme/Kälte"</formula>
    </cfRule>
  </conditionalFormatting>
  <conditionalFormatting sqref="I4538">
    <cfRule type="expression" dxfId="6599" priority="6589">
      <formula>H4535="Strom"</formula>
    </cfRule>
    <cfRule type="expression" dxfId="6598" priority="6594">
      <formula>H4535="Erdgas"</formula>
    </cfRule>
  </conditionalFormatting>
  <conditionalFormatting sqref="J4538">
    <cfRule type="expression" dxfId="6597" priority="6588">
      <formula>H4535=""</formula>
    </cfRule>
    <cfRule type="expression" dxfId="6596" priority="6591">
      <formula>H4535="Strom"</formula>
    </cfRule>
    <cfRule type="expression" dxfId="6595" priority="6593">
      <formula>H4535="Erdgas"</formula>
    </cfRule>
  </conditionalFormatting>
  <conditionalFormatting sqref="K4538">
    <cfRule type="expression" dxfId="6594" priority="6587">
      <formula>H4535=""</formula>
    </cfRule>
    <cfRule type="expression" dxfId="6593" priority="6590">
      <formula>H4535="Strom"</formula>
    </cfRule>
    <cfRule type="expression" dxfId="6592" priority="6592">
      <formula>H4535="Erdgas"</formula>
    </cfRule>
  </conditionalFormatting>
  <conditionalFormatting sqref="I4547">
    <cfRule type="expression" dxfId="6591" priority="6585">
      <formula>H4544="Wärme/Kälte"</formula>
    </cfRule>
  </conditionalFormatting>
  <conditionalFormatting sqref="J4547">
    <cfRule type="expression" dxfId="6590" priority="6584">
      <formula>H4544="Wärme/Kälte"</formula>
    </cfRule>
  </conditionalFormatting>
  <conditionalFormatting sqref="K4547">
    <cfRule type="expression" dxfId="6589" priority="6583">
      <formula>H4544="Wärme/Kälte"</formula>
    </cfRule>
  </conditionalFormatting>
  <conditionalFormatting sqref="I4546">
    <cfRule type="expression" dxfId="6588" priority="6571">
      <formula>H4543=""</formula>
    </cfRule>
    <cfRule type="expression" dxfId="6587" priority="6582">
      <formula>H4543="Wärme/Kälte"</formula>
    </cfRule>
  </conditionalFormatting>
  <conditionalFormatting sqref="J4546">
    <cfRule type="expression" dxfId="6586" priority="6581">
      <formula>H4543="Wärme/Kälte"</formula>
    </cfRule>
  </conditionalFormatting>
  <conditionalFormatting sqref="K4546">
    <cfRule type="expression" dxfId="6585" priority="6580">
      <formula>H4543="Wärme/Kälte"</formula>
    </cfRule>
  </conditionalFormatting>
  <conditionalFormatting sqref="I4546">
    <cfRule type="expression" dxfId="6584" priority="6574">
      <formula>H4543="Strom"</formula>
    </cfRule>
    <cfRule type="expression" dxfId="6583" priority="6579">
      <formula>H4543="Erdgas"</formula>
    </cfRule>
  </conditionalFormatting>
  <conditionalFormatting sqref="J4546">
    <cfRule type="expression" dxfId="6582" priority="6573">
      <formula>H4543=""</formula>
    </cfRule>
    <cfRule type="expression" dxfId="6581" priority="6576">
      <formula>H4543="Strom"</formula>
    </cfRule>
    <cfRule type="expression" dxfId="6580" priority="6578">
      <formula>H4543="Erdgas"</formula>
    </cfRule>
  </conditionalFormatting>
  <conditionalFormatting sqref="K4546">
    <cfRule type="expression" dxfId="6579" priority="6572">
      <formula>H4543=""</formula>
    </cfRule>
    <cfRule type="expression" dxfId="6578" priority="6575">
      <formula>H4543="Strom"</formula>
    </cfRule>
    <cfRule type="expression" dxfId="6577" priority="6577">
      <formula>H4543="Erdgas"</formula>
    </cfRule>
  </conditionalFormatting>
  <conditionalFormatting sqref="I4555">
    <cfRule type="expression" dxfId="6576" priority="6570">
      <formula>H4552="Wärme/Kälte"</formula>
    </cfRule>
  </conditionalFormatting>
  <conditionalFormatting sqref="J4555">
    <cfRule type="expression" dxfId="6575" priority="6569">
      <formula>H4552="Wärme/Kälte"</formula>
    </cfRule>
  </conditionalFormatting>
  <conditionalFormatting sqref="K4555">
    <cfRule type="expression" dxfId="6574" priority="6568">
      <formula>H4552="Wärme/Kälte"</formula>
    </cfRule>
  </conditionalFormatting>
  <conditionalFormatting sqref="I4554">
    <cfRule type="expression" dxfId="6573" priority="6556">
      <formula>H4551=""</formula>
    </cfRule>
    <cfRule type="expression" dxfId="6572" priority="6567">
      <formula>H4551="Wärme/Kälte"</formula>
    </cfRule>
  </conditionalFormatting>
  <conditionalFormatting sqref="J4554">
    <cfRule type="expression" dxfId="6571" priority="6566">
      <formula>H4551="Wärme/Kälte"</formula>
    </cfRule>
  </conditionalFormatting>
  <conditionalFormatting sqref="K4554">
    <cfRule type="expression" dxfId="6570" priority="6565">
      <formula>H4551="Wärme/Kälte"</formula>
    </cfRule>
  </conditionalFormatting>
  <conditionalFormatting sqref="I4554">
    <cfRule type="expression" dxfId="6569" priority="6559">
      <formula>H4551="Strom"</formula>
    </cfRule>
    <cfRule type="expression" dxfId="6568" priority="6564">
      <formula>H4551="Erdgas"</formula>
    </cfRule>
  </conditionalFormatting>
  <conditionalFormatting sqref="J4554">
    <cfRule type="expression" dxfId="6567" priority="6558">
      <formula>H4551=""</formula>
    </cfRule>
    <cfRule type="expression" dxfId="6566" priority="6561">
      <formula>H4551="Strom"</formula>
    </cfRule>
    <cfRule type="expression" dxfId="6565" priority="6563">
      <formula>H4551="Erdgas"</formula>
    </cfRule>
  </conditionalFormatting>
  <conditionalFormatting sqref="K4554">
    <cfRule type="expression" dxfId="6564" priority="6557">
      <formula>H4551=""</formula>
    </cfRule>
    <cfRule type="expression" dxfId="6563" priority="6560">
      <formula>H4551="Strom"</formula>
    </cfRule>
    <cfRule type="expression" dxfId="6562" priority="6562">
      <formula>H4551="Erdgas"</formula>
    </cfRule>
  </conditionalFormatting>
  <conditionalFormatting sqref="I4563">
    <cfRule type="expression" dxfId="6561" priority="6555">
      <formula>H4560="Wärme/Kälte"</formula>
    </cfRule>
  </conditionalFormatting>
  <conditionalFormatting sqref="J4563">
    <cfRule type="expression" dxfId="6560" priority="6554">
      <formula>H4560="Wärme/Kälte"</formula>
    </cfRule>
  </conditionalFormatting>
  <conditionalFormatting sqref="K4563">
    <cfRule type="expression" dxfId="6559" priority="6553">
      <formula>H4560="Wärme/Kälte"</formula>
    </cfRule>
  </conditionalFormatting>
  <conditionalFormatting sqref="I4562">
    <cfRule type="expression" dxfId="6558" priority="6541">
      <formula>H4559=""</formula>
    </cfRule>
    <cfRule type="expression" dxfId="6557" priority="6552">
      <formula>H4559="Wärme/Kälte"</formula>
    </cfRule>
  </conditionalFormatting>
  <conditionalFormatting sqref="J4562">
    <cfRule type="expression" dxfId="6556" priority="6551">
      <formula>H4559="Wärme/Kälte"</formula>
    </cfRule>
  </conditionalFormatting>
  <conditionalFormatting sqref="K4562">
    <cfRule type="expression" dxfId="6555" priority="6550">
      <formula>H4559="Wärme/Kälte"</formula>
    </cfRule>
  </conditionalFormatting>
  <conditionalFormatting sqref="I4562">
    <cfRule type="expression" dxfId="6554" priority="6544">
      <formula>H4559="Strom"</formula>
    </cfRule>
    <cfRule type="expression" dxfId="6553" priority="6549">
      <formula>H4559="Erdgas"</formula>
    </cfRule>
  </conditionalFormatting>
  <conditionalFormatting sqref="J4562">
    <cfRule type="expression" dxfId="6552" priority="6543">
      <formula>H4559=""</formula>
    </cfRule>
    <cfRule type="expression" dxfId="6551" priority="6546">
      <formula>H4559="Strom"</formula>
    </cfRule>
    <cfRule type="expression" dxfId="6550" priority="6548">
      <formula>H4559="Erdgas"</formula>
    </cfRule>
  </conditionalFormatting>
  <conditionalFormatting sqref="K4562">
    <cfRule type="expression" dxfId="6549" priority="6542">
      <formula>H4559=""</formula>
    </cfRule>
    <cfRule type="expression" dxfId="6548" priority="6545">
      <formula>H4559="Strom"</formula>
    </cfRule>
    <cfRule type="expression" dxfId="6547" priority="6547">
      <formula>H4559="Erdgas"</formula>
    </cfRule>
  </conditionalFormatting>
  <conditionalFormatting sqref="I4571">
    <cfRule type="expression" dxfId="6546" priority="6540">
      <formula>H4568="Wärme/Kälte"</formula>
    </cfRule>
  </conditionalFormatting>
  <conditionalFormatting sqref="J4571">
    <cfRule type="expression" dxfId="6545" priority="6539">
      <formula>H4568="Wärme/Kälte"</formula>
    </cfRule>
  </conditionalFormatting>
  <conditionalFormatting sqref="K4571">
    <cfRule type="expression" dxfId="6544" priority="6538">
      <formula>H4568="Wärme/Kälte"</formula>
    </cfRule>
  </conditionalFormatting>
  <conditionalFormatting sqref="I4570">
    <cfRule type="expression" dxfId="6543" priority="6526">
      <formula>H4567=""</formula>
    </cfRule>
    <cfRule type="expression" dxfId="6542" priority="6537">
      <formula>H4567="Wärme/Kälte"</formula>
    </cfRule>
  </conditionalFormatting>
  <conditionalFormatting sqref="J4570">
    <cfRule type="expression" dxfId="6541" priority="6536">
      <formula>H4567="Wärme/Kälte"</formula>
    </cfRule>
  </conditionalFormatting>
  <conditionalFormatting sqref="K4570">
    <cfRule type="expression" dxfId="6540" priority="6535">
      <formula>H4567="Wärme/Kälte"</formula>
    </cfRule>
  </conditionalFormatting>
  <conditionalFormatting sqref="I4570">
    <cfRule type="expression" dxfId="6539" priority="6529">
      <formula>H4567="Strom"</formula>
    </cfRule>
    <cfRule type="expression" dxfId="6538" priority="6534">
      <formula>H4567="Erdgas"</formula>
    </cfRule>
  </conditionalFormatting>
  <conditionalFormatting sqref="J4570">
    <cfRule type="expression" dxfId="6537" priority="6528">
      <formula>H4567=""</formula>
    </cfRule>
    <cfRule type="expression" dxfId="6536" priority="6531">
      <formula>H4567="Strom"</formula>
    </cfRule>
    <cfRule type="expression" dxfId="6535" priority="6533">
      <formula>H4567="Erdgas"</formula>
    </cfRule>
  </conditionalFormatting>
  <conditionalFormatting sqref="K4570">
    <cfRule type="expression" dxfId="6534" priority="6527">
      <formula>H4567=""</formula>
    </cfRule>
    <cfRule type="expression" dxfId="6533" priority="6530">
      <formula>H4567="Strom"</formula>
    </cfRule>
    <cfRule type="expression" dxfId="6532" priority="6532">
      <formula>H4567="Erdgas"</formula>
    </cfRule>
  </conditionalFormatting>
  <conditionalFormatting sqref="I4579">
    <cfRule type="expression" dxfId="6531" priority="6525">
      <formula>H4576="Wärme/Kälte"</formula>
    </cfRule>
  </conditionalFormatting>
  <conditionalFormatting sqref="J4579">
    <cfRule type="expression" dxfId="6530" priority="6524">
      <formula>H4576="Wärme/Kälte"</formula>
    </cfRule>
  </conditionalFormatting>
  <conditionalFormatting sqref="K4579">
    <cfRule type="expression" dxfId="6529" priority="6523">
      <formula>H4576="Wärme/Kälte"</formula>
    </cfRule>
  </conditionalFormatting>
  <conditionalFormatting sqref="I4578">
    <cfRule type="expression" dxfId="6528" priority="6511">
      <formula>H4575=""</formula>
    </cfRule>
    <cfRule type="expression" dxfId="6527" priority="6522">
      <formula>H4575="Wärme/Kälte"</formula>
    </cfRule>
  </conditionalFormatting>
  <conditionalFormatting sqref="J4578">
    <cfRule type="expression" dxfId="6526" priority="6521">
      <formula>H4575="Wärme/Kälte"</formula>
    </cfRule>
  </conditionalFormatting>
  <conditionalFormatting sqref="K4578">
    <cfRule type="expression" dxfId="6525" priority="6520">
      <formula>H4575="Wärme/Kälte"</formula>
    </cfRule>
  </conditionalFormatting>
  <conditionalFormatting sqref="I4578">
    <cfRule type="expression" dxfId="6524" priority="6514">
      <formula>H4575="Strom"</formula>
    </cfRule>
    <cfRule type="expression" dxfId="6523" priority="6519">
      <formula>H4575="Erdgas"</formula>
    </cfRule>
  </conditionalFormatting>
  <conditionalFormatting sqref="J4578">
    <cfRule type="expression" dxfId="6522" priority="6513">
      <formula>H4575=""</formula>
    </cfRule>
    <cfRule type="expression" dxfId="6521" priority="6516">
      <formula>H4575="Strom"</formula>
    </cfRule>
    <cfRule type="expression" dxfId="6520" priority="6518">
      <formula>H4575="Erdgas"</formula>
    </cfRule>
  </conditionalFormatting>
  <conditionalFormatting sqref="K4578">
    <cfRule type="expression" dxfId="6519" priority="6512">
      <formula>H4575=""</formula>
    </cfRule>
    <cfRule type="expression" dxfId="6518" priority="6515">
      <formula>H4575="Strom"</formula>
    </cfRule>
    <cfRule type="expression" dxfId="6517" priority="6517">
      <formula>H4575="Erdgas"</formula>
    </cfRule>
  </conditionalFormatting>
  <conditionalFormatting sqref="I4587">
    <cfRule type="expression" dxfId="6516" priority="6510">
      <formula>H4584="Wärme/Kälte"</formula>
    </cfRule>
  </conditionalFormatting>
  <conditionalFormatting sqref="J4587">
    <cfRule type="expression" dxfId="6515" priority="6509">
      <formula>H4584="Wärme/Kälte"</formula>
    </cfRule>
  </conditionalFormatting>
  <conditionalFormatting sqref="K4587">
    <cfRule type="expression" dxfId="6514" priority="6508">
      <formula>H4584="Wärme/Kälte"</formula>
    </cfRule>
  </conditionalFormatting>
  <conditionalFormatting sqref="I4586">
    <cfRule type="expression" dxfId="6513" priority="6496">
      <formula>H4583=""</formula>
    </cfRule>
    <cfRule type="expression" dxfId="6512" priority="6507">
      <formula>H4583="Wärme/Kälte"</formula>
    </cfRule>
  </conditionalFormatting>
  <conditionalFormatting sqref="J4586">
    <cfRule type="expression" dxfId="6511" priority="6506">
      <formula>H4583="Wärme/Kälte"</formula>
    </cfRule>
  </conditionalFormatting>
  <conditionalFormatting sqref="K4586">
    <cfRule type="expression" dxfId="6510" priority="6505">
      <formula>H4583="Wärme/Kälte"</formula>
    </cfRule>
  </conditionalFormatting>
  <conditionalFormatting sqref="I4586">
    <cfRule type="expression" dxfId="6509" priority="6499">
      <formula>H4583="Strom"</formula>
    </cfRule>
    <cfRule type="expression" dxfId="6508" priority="6504">
      <formula>H4583="Erdgas"</formula>
    </cfRule>
  </conditionalFormatting>
  <conditionalFormatting sqref="J4586">
    <cfRule type="expression" dxfId="6507" priority="6498">
      <formula>H4583=""</formula>
    </cfRule>
    <cfRule type="expression" dxfId="6506" priority="6501">
      <formula>H4583="Strom"</formula>
    </cfRule>
    <cfRule type="expression" dxfId="6505" priority="6503">
      <formula>H4583="Erdgas"</formula>
    </cfRule>
  </conditionalFormatting>
  <conditionalFormatting sqref="K4586">
    <cfRule type="expression" dxfId="6504" priority="6497">
      <formula>H4583=""</formula>
    </cfRule>
    <cfRule type="expression" dxfId="6503" priority="6500">
      <formula>H4583="Strom"</formula>
    </cfRule>
    <cfRule type="expression" dxfId="6502" priority="6502">
      <formula>H4583="Erdgas"</formula>
    </cfRule>
  </conditionalFormatting>
  <conditionalFormatting sqref="I4595">
    <cfRule type="expression" dxfId="6501" priority="6495">
      <formula>H4592="Wärme/Kälte"</formula>
    </cfRule>
  </conditionalFormatting>
  <conditionalFormatting sqref="J4595">
    <cfRule type="expression" dxfId="6500" priority="6494">
      <formula>H4592="Wärme/Kälte"</formula>
    </cfRule>
  </conditionalFormatting>
  <conditionalFormatting sqref="K4595">
    <cfRule type="expression" dxfId="6499" priority="6493">
      <formula>H4592="Wärme/Kälte"</formula>
    </cfRule>
  </conditionalFormatting>
  <conditionalFormatting sqref="I4594">
    <cfRule type="expression" dxfId="6498" priority="6481">
      <formula>H4591=""</formula>
    </cfRule>
    <cfRule type="expression" dxfId="6497" priority="6492">
      <formula>H4591="Wärme/Kälte"</formula>
    </cfRule>
  </conditionalFormatting>
  <conditionalFormatting sqref="J4594">
    <cfRule type="expression" dxfId="6496" priority="6491">
      <formula>H4591="Wärme/Kälte"</formula>
    </cfRule>
  </conditionalFormatting>
  <conditionalFormatting sqref="K4594">
    <cfRule type="expression" dxfId="6495" priority="6490">
      <formula>H4591="Wärme/Kälte"</formula>
    </cfRule>
  </conditionalFormatting>
  <conditionalFormatting sqref="I4594">
    <cfRule type="expression" dxfId="6494" priority="6484">
      <formula>H4591="Strom"</formula>
    </cfRule>
    <cfRule type="expression" dxfId="6493" priority="6489">
      <formula>H4591="Erdgas"</formula>
    </cfRule>
  </conditionalFormatting>
  <conditionalFormatting sqref="J4594">
    <cfRule type="expression" dxfId="6492" priority="6483">
      <formula>H4591=""</formula>
    </cfRule>
    <cfRule type="expression" dxfId="6491" priority="6486">
      <formula>H4591="Strom"</formula>
    </cfRule>
    <cfRule type="expression" dxfId="6490" priority="6488">
      <formula>H4591="Erdgas"</formula>
    </cfRule>
  </conditionalFormatting>
  <conditionalFormatting sqref="K4594">
    <cfRule type="expression" dxfId="6489" priority="6482">
      <formula>H4591=""</formula>
    </cfRule>
    <cfRule type="expression" dxfId="6488" priority="6485">
      <formula>H4591="Strom"</formula>
    </cfRule>
    <cfRule type="expression" dxfId="6487" priority="6487">
      <formula>H4591="Erdgas"</formula>
    </cfRule>
  </conditionalFormatting>
  <conditionalFormatting sqref="I4603">
    <cfRule type="expression" dxfId="6486" priority="6480">
      <formula>H4600="Wärme/Kälte"</formula>
    </cfRule>
  </conditionalFormatting>
  <conditionalFormatting sqref="J4603">
    <cfRule type="expression" dxfId="6485" priority="6479">
      <formula>H4600="Wärme/Kälte"</formula>
    </cfRule>
  </conditionalFormatting>
  <conditionalFormatting sqref="K4603">
    <cfRule type="expression" dxfId="6484" priority="6478">
      <formula>H4600="Wärme/Kälte"</formula>
    </cfRule>
  </conditionalFormatting>
  <conditionalFormatting sqref="I4602">
    <cfRule type="expression" dxfId="6483" priority="6466">
      <formula>H4599=""</formula>
    </cfRule>
    <cfRule type="expression" dxfId="6482" priority="6477">
      <formula>H4599="Wärme/Kälte"</formula>
    </cfRule>
  </conditionalFormatting>
  <conditionalFormatting sqref="J4602">
    <cfRule type="expression" dxfId="6481" priority="6476">
      <formula>H4599="Wärme/Kälte"</formula>
    </cfRule>
  </conditionalFormatting>
  <conditionalFormatting sqref="K4602">
    <cfRule type="expression" dxfId="6480" priority="6475">
      <formula>H4599="Wärme/Kälte"</formula>
    </cfRule>
  </conditionalFormatting>
  <conditionalFormatting sqref="I4602">
    <cfRule type="expression" dxfId="6479" priority="6469">
      <formula>H4599="Strom"</formula>
    </cfRule>
    <cfRule type="expression" dxfId="6478" priority="6474">
      <formula>H4599="Erdgas"</formula>
    </cfRule>
  </conditionalFormatting>
  <conditionalFormatting sqref="J4602">
    <cfRule type="expression" dxfId="6477" priority="6468">
      <formula>H4599=""</formula>
    </cfRule>
    <cfRule type="expression" dxfId="6476" priority="6471">
      <formula>H4599="Strom"</formula>
    </cfRule>
    <cfRule type="expression" dxfId="6475" priority="6473">
      <formula>H4599="Erdgas"</formula>
    </cfRule>
  </conditionalFormatting>
  <conditionalFormatting sqref="K4602">
    <cfRule type="expression" dxfId="6474" priority="6467">
      <formula>H4599=""</formula>
    </cfRule>
    <cfRule type="expression" dxfId="6473" priority="6470">
      <formula>H4599="Strom"</formula>
    </cfRule>
    <cfRule type="expression" dxfId="6472" priority="6472">
      <formula>H4599="Erdgas"</formula>
    </cfRule>
  </conditionalFormatting>
  <conditionalFormatting sqref="I4611">
    <cfRule type="expression" dxfId="6471" priority="6465">
      <formula>H4608="Wärme/Kälte"</formula>
    </cfRule>
  </conditionalFormatting>
  <conditionalFormatting sqref="J4611">
    <cfRule type="expression" dxfId="6470" priority="6464">
      <formula>H4608="Wärme/Kälte"</formula>
    </cfRule>
  </conditionalFormatting>
  <conditionalFormatting sqref="K4611">
    <cfRule type="expression" dxfId="6469" priority="6463">
      <formula>H4608="Wärme/Kälte"</formula>
    </cfRule>
  </conditionalFormatting>
  <conditionalFormatting sqref="I4610">
    <cfRule type="expression" dxfId="6468" priority="6451">
      <formula>H4607=""</formula>
    </cfRule>
    <cfRule type="expression" dxfId="6467" priority="6462">
      <formula>H4607="Wärme/Kälte"</formula>
    </cfRule>
  </conditionalFormatting>
  <conditionalFormatting sqref="J4610">
    <cfRule type="expression" dxfId="6466" priority="6461">
      <formula>H4607="Wärme/Kälte"</formula>
    </cfRule>
  </conditionalFormatting>
  <conditionalFormatting sqref="K4610">
    <cfRule type="expression" dxfId="6465" priority="6460">
      <formula>H4607="Wärme/Kälte"</formula>
    </cfRule>
  </conditionalFormatting>
  <conditionalFormatting sqref="I4610">
    <cfRule type="expression" dxfId="6464" priority="6454">
      <formula>H4607="Strom"</formula>
    </cfRule>
    <cfRule type="expression" dxfId="6463" priority="6459">
      <formula>H4607="Erdgas"</formula>
    </cfRule>
  </conditionalFormatting>
  <conditionalFormatting sqref="J4610">
    <cfRule type="expression" dxfId="6462" priority="6453">
      <formula>H4607=""</formula>
    </cfRule>
    <cfRule type="expression" dxfId="6461" priority="6456">
      <formula>H4607="Strom"</formula>
    </cfRule>
    <cfRule type="expression" dxfId="6460" priority="6458">
      <formula>H4607="Erdgas"</formula>
    </cfRule>
  </conditionalFormatting>
  <conditionalFormatting sqref="K4610">
    <cfRule type="expression" dxfId="6459" priority="6452">
      <formula>H4607=""</formula>
    </cfRule>
    <cfRule type="expression" dxfId="6458" priority="6455">
      <formula>H4607="Strom"</formula>
    </cfRule>
    <cfRule type="expression" dxfId="6457" priority="6457">
      <formula>H4607="Erdgas"</formula>
    </cfRule>
  </conditionalFormatting>
  <conditionalFormatting sqref="I4619">
    <cfRule type="expression" dxfId="6456" priority="6450">
      <formula>H4616="Wärme/Kälte"</formula>
    </cfRule>
  </conditionalFormatting>
  <conditionalFormatting sqref="J4619">
    <cfRule type="expression" dxfId="6455" priority="6449">
      <formula>H4616="Wärme/Kälte"</formula>
    </cfRule>
  </conditionalFormatting>
  <conditionalFormatting sqref="K4619">
    <cfRule type="expression" dxfId="6454" priority="6448">
      <formula>H4616="Wärme/Kälte"</formula>
    </cfRule>
  </conditionalFormatting>
  <conditionalFormatting sqref="I4618">
    <cfRule type="expression" dxfId="6453" priority="6436">
      <formula>H4615=""</formula>
    </cfRule>
    <cfRule type="expression" dxfId="6452" priority="6447">
      <formula>H4615="Wärme/Kälte"</formula>
    </cfRule>
  </conditionalFormatting>
  <conditionalFormatting sqref="J4618">
    <cfRule type="expression" dxfId="6451" priority="6446">
      <formula>H4615="Wärme/Kälte"</formula>
    </cfRule>
  </conditionalFormatting>
  <conditionalFormatting sqref="K4618">
    <cfRule type="expression" dxfId="6450" priority="6445">
      <formula>H4615="Wärme/Kälte"</formula>
    </cfRule>
  </conditionalFormatting>
  <conditionalFormatting sqref="I4618">
    <cfRule type="expression" dxfId="6449" priority="6439">
      <formula>H4615="Strom"</formula>
    </cfRule>
    <cfRule type="expression" dxfId="6448" priority="6444">
      <formula>H4615="Erdgas"</formula>
    </cfRule>
  </conditionalFormatting>
  <conditionalFormatting sqref="J4618">
    <cfRule type="expression" dxfId="6447" priority="6438">
      <formula>H4615=""</formula>
    </cfRule>
    <cfRule type="expression" dxfId="6446" priority="6441">
      <formula>H4615="Strom"</formula>
    </cfRule>
    <cfRule type="expression" dxfId="6445" priority="6443">
      <formula>H4615="Erdgas"</formula>
    </cfRule>
  </conditionalFormatting>
  <conditionalFormatting sqref="K4618">
    <cfRule type="expression" dxfId="6444" priority="6437">
      <formula>H4615=""</formula>
    </cfRule>
    <cfRule type="expression" dxfId="6443" priority="6440">
      <formula>H4615="Strom"</formula>
    </cfRule>
    <cfRule type="expression" dxfId="6442" priority="6442">
      <formula>H4615="Erdgas"</formula>
    </cfRule>
  </conditionalFormatting>
  <conditionalFormatting sqref="I4627">
    <cfRule type="expression" dxfId="6441" priority="6435">
      <formula>H4624="Wärme/Kälte"</formula>
    </cfRule>
  </conditionalFormatting>
  <conditionalFormatting sqref="J4627">
    <cfRule type="expression" dxfId="6440" priority="6434">
      <formula>H4624="Wärme/Kälte"</formula>
    </cfRule>
  </conditionalFormatting>
  <conditionalFormatting sqref="K4627">
    <cfRule type="expression" dxfId="6439" priority="6433">
      <formula>H4624="Wärme/Kälte"</formula>
    </cfRule>
  </conditionalFormatting>
  <conditionalFormatting sqref="I4626">
    <cfRule type="expression" dxfId="6438" priority="6421">
      <formula>H4623=""</formula>
    </cfRule>
    <cfRule type="expression" dxfId="6437" priority="6432">
      <formula>H4623="Wärme/Kälte"</formula>
    </cfRule>
  </conditionalFormatting>
  <conditionalFormatting sqref="J4626">
    <cfRule type="expression" dxfId="6436" priority="6431">
      <formula>H4623="Wärme/Kälte"</formula>
    </cfRule>
  </conditionalFormatting>
  <conditionalFormatting sqref="K4626">
    <cfRule type="expression" dxfId="6435" priority="6430">
      <formula>H4623="Wärme/Kälte"</formula>
    </cfRule>
  </conditionalFormatting>
  <conditionalFormatting sqref="I4626">
    <cfRule type="expression" dxfId="6434" priority="6424">
      <formula>H4623="Strom"</formula>
    </cfRule>
    <cfRule type="expression" dxfId="6433" priority="6429">
      <formula>H4623="Erdgas"</formula>
    </cfRule>
  </conditionalFormatting>
  <conditionalFormatting sqref="J4626">
    <cfRule type="expression" dxfId="6432" priority="6423">
      <formula>H4623=""</formula>
    </cfRule>
    <cfRule type="expression" dxfId="6431" priority="6426">
      <formula>H4623="Strom"</formula>
    </cfRule>
    <cfRule type="expression" dxfId="6430" priority="6428">
      <formula>H4623="Erdgas"</formula>
    </cfRule>
  </conditionalFormatting>
  <conditionalFormatting sqref="K4626">
    <cfRule type="expression" dxfId="6429" priority="6422">
      <formula>H4623=""</formula>
    </cfRule>
    <cfRule type="expression" dxfId="6428" priority="6425">
      <formula>H4623="Strom"</formula>
    </cfRule>
    <cfRule type="expression" dxfId="6427" priority="6427">
      <formula>H4623="Erdgas"</formula>
    </cfRule>
  </conditionalFormatting>
  <conditionalFormatting sqref="I4635">
    <cfRule type="expression" dxfId="6426" priority="6420">
      <formula>H4632="Wärme/Kälte"</formula>
    </cfRule>
  </conditionalFormatting>
  <conditionalFormatting sqref="J4635">
    <cfRule type="expression" dxfId="6425" priority="6419">
      <formula>H4632="Wärme/Kälte"</formula>
    </cfRule>
  </conditionalFormatting>
  <conditionalFormatting sqref="K4635">
    <cfRule type="expression" dxfId="6424" priority="6418">
      <formula>H4632="Wärme/Kälte"</formula>
    </cfRule>
  </conditionalFormatting>
  <conditionalFormatting sqref="I4634">
    <cfRule type="expression" dxfId="6423" priority="6406">
      <formula>H4631=""</formula>
    </cfRule>
    <cfRule type="expression" dxfId="6422" priority="6417">
      <formula>H4631="Wärme/Kälte"</formula>
    </cfRule>
  </conditionalFormatting>
  <conditionalFormatting sqref="J4634">
    <cfRule type="expression" dxfId="6421" priority="6416">
      <formula>H4631="Wärme/Kälte"</formula>
    </cfRule>
  </conditionalFormatting>
  <conditionalFormatting sqref="K4634">
    <cfRule type="expression" dxfId="6420" priority="6415">
      <formula>H4631="Wärme/Kälte"</formula>
    </cfRule>
  </conditionalFormatting>
  <conditionalFormatting sqref="I4634">
    <cfRule type="expression" dxfId="6419" priority="6409">
      <formula>H4631="Strom"</formula>
    </cfRule>
    <cfRule type="expression" dxfId="6418" priority="6414">
      <formula>H4631="Erdgas"</formula>
    </cfRule>
  </conditionalFormatting>
  <conditionalFormatting sqref="J4634">
    <cfRule type="expression" dxfId="6417" priority="6408">
      <formula>H4631=""</formula>
    </cfRule>
    <cfRule type="expression" dxfId="6416" priority="6411">
      <formula>H4631="Strom"</formula>
    </cfRule>
    <cfRule type="expression" dxfId="6415" priority="6413">
      <formula>H4631="Erdgas"</formula>
    </cfRule>
  </conditionalFormatting>
  <conditionalFormatting sqref="K4634">
    <cfRule type="expression" dxfId="6414" priority="6407">
      <formula>H4631=""</formula>
    </cfRule>
    <cfRule type="expression" dxfId="6413" priority="6410">
      <formula>H4631="Strom"</formula>
    </cfRule>
    <cfRule type="expression" dxfId="6412" priority="6412">
      <formula>H4631="Erdgas"</formula>
    </cfRule>
  </conditionalFormatting>
  <conditionalFormatting sqref="I4643">
    <cfRule type="expression" dxfId="6411" priority="6405">
      <formula>H4640="Wärme/Kälte"</formula>
    </cfRule>
  </conditionalFormatting>
  <conditionalFormatting sqref="J4643">
    <cfRule type="expression" dxfId="6410" priority="6404">
      <formula>H4640="Wärme/Kälte"</formula>
    </cfRule>
  </conditionalFormatting>
  <conditionalFormatting sqref="K4643">
    <cfRule type="expression" dxfId="6409" priority="6403">
      <formula>H4640="Wärme/Kälte"</formula>
    </cfRule>
  </conditionalFormatting>
  <conditionalFormatting sqref="I4642">
    <cfRule type="expression" dxfId="6408" priority="6391">
      <formula>H4639=""</formula>
    </cfRule>
    <cfRule type="expression" dxfId="6407" priority="6402">
      <formula>H4639="Wärme/Kälte"</formula>
    </cfRule>
  </conditionalFormatting>
  <conditionalFormatting sqref="J4642">
    <cfRule type="expression" dxfId="6406" priority="6401">
      <formula>H4639="Wärme/Kälte"</formula>
    </cfRule>
  </conditionalFormatting>
  <conditionalFormatting sqref="K4642">
    <cfRule type="expression" dxfId="6405" priority="6400">
      <formula>H4639="Wärme/Kälte"</formula>
    </cfRule>
  </conditionalFormatting>
  <conditionalFormatting sqref="I4642">
    <cfRule type="expression" dxfId="6404" priority="6394">
      <formula>H4639="Strom"</formula>
    </cfRule>
    <cfRule type="expression" dxfId="6403" priority="6399">
      <formula>H4639="Erdgas"</formula>
    </cfRule>
  </conditionalFormatting>
  <conditionalFormatting sqref="J4642">
    <cfRule type="expression" dxfId="6402" priority="6393">
      <formula>H4639=""</formula>
    </cfRule>
    <cfRule type="expression" dxfId="6401" priority="6396">
      <formula>H4639="Strom"</formula>
    </cfRule>
    <cfRule type="expression" dxfId="6400" priority="6398">
      <formula>H4639="Erdgas"</formula>
    </cfRule>
  </conditionalFormatting>
  <conditionalFormatting sqref="K4642">
    <cfRule type="expression" dxfId="6399" priority="6392">
      <formula>H4639=""</formula>
    </cfRule>
    <cfRule type="expression" dxfId="6398" priority="6395">
      <formula>H4639="Strom"</formula>
    </cfRule>
    <cfRule type="expression" dxfId="6397" priority="6397">
      <formula>H4639="Erdgas"</formula>
    </cfRule>
  </conditionalFormatting>
  <conditionalFormatting sqref="I4651">
    <cfRule type="expression" dxfId="6396" priority="6390">
      <formula>H4648="Wärme/Kälte"</formula>
    </cfRule>
  </conditionalFormatting>
  <conditionalFormatting sqref="J4651">
    <cfRule type="expression" dxfId="6395" priority="6389">
      <formula>H4648="Wärme/Kälte"</formula>
    </cfRule>
  </conditionalFormatting>
  <conditionalFormatting sqref="K4651">
    <cfRule type="expression" dxfId="6394" priority="6388">
      <formula>H4648="Wärme/Kälte"</formula>
    </cfRule>
  </conditionalFormatting>
  <conditionalFormatting sqref="I4650">
    <cfRule type="expression" dxfId="6393" priority="6376">
      <formula>H4647=""</formula>
    </cfRule>
    <cfRule type="expression" dxfId="6392" priority="6387">
      <formula>H4647="Wärme/Kälte"</formula>
    </cfRule>
  </conditionalFormatting>
  <conditionalFormatting sqref="J4650">
    <cfRule type="expression" dxfId="6391" priority="6386">
      <formula>H4647="Wärme/Kälte"</formula>
    </cfRule>
  </conditionalFormatting>
  <conditionalFormatting sqref="K4650">
    <cfRule type="expression" dxfId="6390" priority="6385">
      <formula>H4647="Wärme/Kälte"</formula>
    </cfRule>
  </conditionalFormatting>
  <conditionalFormatting sqref="I4650">
    <cfRule type="expression" dxfId="6389" priority="6379">
      <formula>H4647="Strom"</formula>
    </cfRule>
    <cfRule type="expression" dxfId="6388" priority="6384">
      <formula>H4647="Erdgas"</formula>
    </cfRule>
  </conditionalFormatting>
  <conditionalFormatting sqref="J4650">
    <cfRule type="expression" dxfId="6387" priority="6378">
      <formula>H4647=""</formula>
    </cfRule>
    <cfRule type="expression" dxfId="6386" priority="6381">
      <formula>H4647="Strom"</formula>
    </cfRule>
    <cfRule type="expression" dxfId="6385" priority="6383">
      <formula>H4647="Erdgas"</formula>
    </cfRule>
  </conditionalFormatting>
  <conditionalFormatting sqref="K4650">
    <cfRule type="expression" dxfId="6384" priority="6377">
      <formula>H4647=""</formula>
    </cfRule>
    <cfRule type="expression" dxfId="6383" priority="6380">
      <formula>H4647="Strom"</formula>
    </cfRule>
    <cfRule type="expression" dxfId="6382" priority="6382">
      <formula>H4647="Erdgas"</formula>
    </cfRule>
  </conditionalFormatting>
  <conditionalFormatting sqref="I4659">
    <cfRule type="expression" dxfId="6381" priority="6375">
      <formula>H4656="Wärme/Kälte"</formula>
    </cfRule>
  </conditionalFormatting>
  <conditionalFormatting sqref="J4659">
    <cfRule type="expression" dxfId="6380" priority="6374">
      <formula>H4656="Wärme/Kälte"</formula>
    </cfRule>
  </conditionalFormatting>
  <conditionalFormatting sqref="K4659">
    <cfRule type="expression" dxfId="6379" priority="6373">
      <formula>H4656="Wärme/Kälte"</formula>
    </cfRule>
  </conditionalFormatting>
  <conditionalFormatting sqref="I4658">
    <cfRule type="expression" dxfId="6378" priority="6361">
      <formula>H4655=""</formula>
    </cfRule>
    <cfRule type="expression" dxfId="6377" priority="6372">
      <formula>H4655="Wärme/Kälte"</formula>
    </cfRule>
  </conditionalFormatting>
  <conditionalFormatting sqref="J4658">
    <cfRule type="expression" dxfId="6376" priority="6371">
      <formula>H4655="Wärme/Kälte"</formula>
    </cfRule>
  </conditionalFormatting>
  <conditionalFormatting sqref="K4658">
    <cfRule type="expression" dxfId="6375" priority="6370">
      <formula>H4655="Wärme/Kälte"</formula>
    </cfRule>
  </conditionalFormatting>
  <conditionalFormatting sqref="I4658">
    <cfRule type="expression" dxfId="6374" priority="6364">
      <formula>H4655="Strom"</formula>
    </cfRule>
    <cfRule type="expression" dxfId="6373" priority="6369">
      <formula>H4655="Erdgas"</formula>
    </cfRule>
  </conditionalFormatting>
  <conditionalFormatting sqref="J4658">
    <cfRule type="expression" dxfId="6372" priority="6363">
      <formula>H4655=""</formula>
    </cfRule>
    <cfRule type="expression" dxfId="6371" priority="6366">
      <formula>H4655="Strom"</formula>
    </cfRule>
    <cfRule type="expression" dxfId="6370" priority="6368">
      <formula>H4655="Erdgas"</formula>
    </cfRule>
  </conditionalFormatting>
  <conditionalFormatting sqref="K4658">
    <cfRule type="expression" dxfId="6369" priority="6362">
      <formula>H4655=""</formula>
    </cfRule>
    <cfRule type="expression" dxfId="6368" priority="6365">
      <formula>H4655="Strom"</formula>
    </cfRule>
    <cfRule type="expression" dxfId="6367" priority="6367">
      <formula>H4655="Erdgas"</formula>
    </cfRule>
  </conditionalFormatting>
  <conditionalFormatting sqref="I4667">
    <cfRule type="expression" dxfId="6366" priority="6360">
      <formula>H4664="Wärme/Kälte"</formula>
    </cfRule>
  </conditionalFormatting>
  <conditionalFormatting sqref="J4667">
    <cfRule type="expression" dxfId="6365" priority="6359">
      <formula>H4664="Wärme/Kälte"</formula>
    </cfRule>
  </conditionalFormatting>
  <conditionalFormatting sqref="K4667">
    <cfRule type="expression" dxfId="6364" priority="6358">
      <formula>H4664="Wärme/Kälte"</formula>
    </cfRule>
  </conditionalFormatting>
  <conditionalFormatting sqref="I4666">
    <cfRule type="expression" dxfId="6363" priority="6346">
      <formula>H4663=""</formula>
    </cfRule>
    <cfRule type="expression" dxfId="6362" priority="6357">
      <formula>H4663="Wärme/Kälte"</formula>
    </cfRule>
  </conditionalFormatting>
  <conditionalFormatting sqref="J4666">
    <cfRule type="expression" dxfId="6361" priority="6356">
      <formula>H4663="Wärme/Kälte"</formula>
    </cfRule>
  </conditionalFormatting>
  <conditionalFormatting sqref="K4666">
    <cfRule type="expression" dxfId="6360" priority="6355">
      <formula>H4663="Wärme/Kälte"</formula>
    </cfRule>
  </conditionalFormatting>
  <conditionalFormatting sqref="I4666">
    <cfRule type="expression" dxfId="6359" priority="6349">
      <formula>H4663="Strom"</formula>
    </cfRule>
    <cfRule type="expression" dxfId="6358" priority="6354">
      <formula>H4663="Erdgas"</formula>
    </cfRule>
  </conditionalFormatting>
  <conditionalFormatting sqref="J4666">
    <cfRule type="expression" dxfId="6357" priority="6348">
      <formula>H4663=""</formula>
    </cfRule>
    <cfRule type="expression" dxfId="6356" priority="6351">
      <formula>H4663="Strom"</formula>
    </cfRule>
    <cfRule type="expression" dxfId="6355" priority="6353">
      <formula>H4663="Erdgas"</formula>
    </cfRule>
  </conditionalFormatting>
  <conditionalFormatting sqref="K4666">
    <cfRule type="expression" dxfId="6354" priority="6347">
      <formula>H4663=""</formula>
    </cfRule>
    <cfRule type="expression" dxfId="6353" priority="6350">
      <formula>H4663="Strom"</formula>
    </cfRule>
    <cfRule type="expression" dxfId="6352" priority="6352">
      <formula>H4663="Erdgas"</formula>
    </cfRule>
  </conditionalFormatting>
  <conditionalFormatting sqref="I4675">
    <cfRule type="expression" dxfId="6351" priority="6345">
      <formula>H4672="Wärme/Kälte"</formula>
    </cfRule>
  </conditionalFormatting>
  <conditionalFormatting sqref="J4675">
    <cfRule type="expression" dxfId="6350" priority="6344">
      <formula>H4672="Wärme/Kälte"</formula>
    </cfRule>
  </conditionalFormatting>
  <conditionalFormatting sqref="K4675">
    <cfRule type="expression" dxfId="6349" priority="6343">
      <formula>H4672="Wärme/Kälte"</formula>
    </cfRule>
  </conditionalFormatting>
  <conditionalFormatting sqref="I4674">
    <cfRule type="expression" dxfId="6348" priority="6331">
      <formula>H4671=""</formula>
    </cfRule>
    <cfRule type="expression" dxfId="6347" priority="6342">
      <formula>H4671="Wärme/Kälte"</formula>
    </cfRule>
  </conditionalFormatting>
  <conditionalFormatting sqref="J4674">
    <cfRule type="expression" dxfId="6346" priority="6341">
      <formula>H4671="Wärme/Kälte"</formula>
    </cfRule>
  </conditionalFormatting>
  <conditionalFormatting sqref="K4674">
    <cfRule type="expression" dxfId="6345" priority="6340">
      <formula>H4671="Wärme/Kälte"</formula>
    </cfRule>
  </conditionalFormatting>
  <conditionalFormatting sqref="I4674">
    <cfRule type="expression" dxfId="6344" priority="6334">
      <formula>H4671="Strom"</formula>
    </cfRule>
    <cfRule type="expression" dxfId="6343" priority="6339">
      <formula>H4671="Erdgas"</formula>
    </cfRule>
  </conditionalFormatting>
  <conditionalFormatting sqref="J4674">
    <cfRule type="expression" dxfId="6342" priority="6333">
      <formula>H4671=""</formula>
    </cfRule>
    <cfRule type="expression" dxfId="6341" priority="6336">
      <formula>H4671="Strom"</formula>
    </cfRule>
    <cfRule type="expression" dxfId="6340" priority="6338">
      <formula>H4671="Erdgas"</formula>
    </cfRule>
  </conditionalFormatting>
  <conditionalFormatting sqref="K4674">
    <cfRule type="expression" dxfId="6339" priority="6332">
      <formula>H4671=""</formula>
    </cfRule>
    <cfRule type="expression" dxfId="6338" priority="6335">
      <formula>H4671="Strom"</formula>
    </cfRule>
    <cfRule type="expression" dxfId="6337" priority="6337">
      <formula>H4671="Erdgas"</formula>
    </cfRule>
  </conditionalFormatting>
  <conditionalFormatting sqref="I4683">
    <cfRule type="expression" dxfId="6336" priority="6330">
      <formula>H4680="Wärme/Kälte"</formula>
    </cfRule>
  </conditionalFormatting>
  <conditionalFormatting sqref="J4683">
    <cfRule type="expression" dxfId="6335" priority="6329">
      <formula>H4680="Wärme/Kälte"</formula>
    </cfRule>
  </conditionalFormatting>
  <conditionalFormatting sqref="K4683">
    <cfRule type="expression" dxfId="6334" priority="6328">
      <formula>H4680="Wärme/Kälte"</formula>
    </cfRule>
  </conditionalFormatting>
  <conditionalFormatting sqref="I4682">
    <cfRule type="expression" dxfId="6333" priority="6316">
      <formula>H4679=""</formula>
    </cfRule>
    <cfRule type="expression" dxfId="6332" priority="6327">
      <formula>H4679="Wärme/Kälte"</formula>
    </cfRule>
  </conditionalFormatting>
  <conditionalFormatting sqref="J4682">
    <cfRule type="expression" dxfId="6331" priority="6326">
      <formula>H4679="Wärme/Kälte"</formula>
    </cfRule>
  </conditionalFormatting>
  <conditionalFormatting sqref="K4682">
    <cfRule type="expression" dxfId="6330" priority="6325">
      <formula>H4679="Wärme/Kälte"</formula>
    </cfRule>
  </conditionalFormatting>
  <conditionalFormatting sqref="I4682">
    <cfRule type="expression" dxfId="6329" priority="6319">
      <formula>H4679="Strom"</formula>
    </cfRule>
    <cfRule type="expression" dxfId="6328" priority="6324">
      <formula>H4679="Erdgas"</formula>
    </cfRule>
  </conditionalFormatting>
  <conditionalFormatting sqref="J4682">
    <cfRule type="expression" dxfId="6327" priority="6318">
      <formula>H4679=""</formula>
    </cfRule>
    <cfRule type="expression" dxfId="6326" priority="6321">
      <formula>H4679="Strom"</formula>
    </cfRule>
    <cfRule type="expression" dxfId="6325" priority="6323">
      <formula>H4679="Erdgas"</formula>
    </cfRule>
  </conditionalFormatting>
  <conditionalFormatting sqref="K4682">
    <cfRule type="expression" dxfId="6324" priority="6317">
      <formula>H4679=""</formula>
    </cfRule>
    <cfRule type="expression" dxfId="6323" priority="6320">
      <formula>H4679="Strom"</formula>
    </cfRule>
    <cfRule type="expression" dxfId="6322" priority="6322">
      <formula>H4679="Erdgas"</formula>
    </cfRule>
  </conditionalFormatting>
  <conditionalFormatting sqref="I4691">
    <cfRule type="expression" dxfId="6321" priority="6315">
      <formula>H4688="Wärme/Kälte"</formula>
    </cfRule>
  </conditionalFormatting>
  <conditionalFormatting sqref="J4691">
    <cfRule type="expression" dxfId="6320" priority="6314">
      <formula>H4688="Wärme/Kälte"</formula>
    </cfRule>
  </conditionalFormatting>
  <conditionalFormatting sqref="K4691">
    <cfRule type="expression" dxfId="6319" priority="6313">
      <formula>H4688="Wärme/Kälte"</formula>
    </cfRule>
  </conditionalFormatting>
  <conditionalFormatting sqref="I4690">
    <cfRule type="expression" dxfId="6318" priority="6301">
      <formula>H4687=""</formula>
    </cfRule>
    <cfRule type="expression" dxfId="6317" priority="6312">
      <formula>H4687="Wärme/Kälte"</formula>
    </cfRule>
  </conditionalFormatting>
  <conditionalFormatting sqref="J4690">
    <cfRule type="expression" dxfId="6316" priority="6311">
      <formula>H4687="Wärme/Kälte"</formula>
    </cfRule>
  </conditionalFormatting>
  <conditionalFormatting sqref="K4690">
    <cfRule type="expression" dxfId="6315" priority="6310">
      <formula>H4687="Wärme/Kälte"</formula>
    </cfRule>
  </conditionalFormatting>
  <conditionalFormatting sqref="I4690">
    <cfRule type="expression" dxfId="6314" priority="6304">
      <formula>H4687="Strom"</formula>
    </cfRule>
    <cfRule type="expression" dxfId="6313" priority="6309">
      <formula>H4687="Erdgas"</formula>
    </cfRule>
  </conditionalFormatting>
  <conditionalFormatting sqref="J4690">
    <cfRule type="expression" dxfId="6312" priority="6303">
      <formula>H4687=""</formula>
    </cfRule>
    <cfRule type="expression" dxfId="6311" priority="6306">
      <formula>H4687="Strom"</formula>
    </cfRule>
    <cfRule type="expression" dxfId="6310" priority="6308">
      <formula>H4687="Erdgas"</formula>
    </cfRule>
  </conditionalFormatting>
  <conditionalFormatting sqref="K4690">
    <cfRule type="expression" dxfId="6309" priority="6302">
      <formula>H4687=""</formula>
    </cfRule>
    <cfRule type="expression" dxfId="6308" priority="6305">
      <formula>H4687="Strom"</formula>
    </cfRule>
    <cfRule type="expression" dxfId="6307" priority="6307">
      <formula>H4687="Erdgas"</formula>
    </cfRule>
  </conditionalFormatting>
  <conditionalFormatting sqref="I4699">
    <cfRule type="expression" dxfId="6306" priority="6300">
      <formula>H4696="Wärme/Kälte"</formula>
    </cfRule>
  </conditionalFormatting>
  <conditionalFormatting sqref="J4699">
    <cfRule type="expression" dxfId="6305" priority="6299">
      <formula>H4696="Wärme/Kälte"</formula>
    </cfRule>
  </conditionalFormatting>
  <conditionalFormatting sqref="K4699">
    <cfRule type="expression" dxfId="6304" priority="6298">
      <formula>H4696="Wärme/Kälte"</formula>
    </cfRule>
  </conditionalFormatting>
  <conditionalFormatting sqref="I4698">
    <cfRule type="expression" dxfId="6303" priority="6286">
      <formula>H4695=""</formula>
    </cfRule>
    <cfRule type="expression" dxfId="6302" priority="6297">
      <formula>H4695="Wärme/Kälte"</formula>
    </cfRule>
  </conditionalFormatting>
  <conditionalFormatting sqref="J4698">
    <cfRule type="expression" dxfId="6301" priority="6296">
      <formula>H4695="Wärme/Kälte"</formula>
    </cfRule>
  </conditionalFormatting>
  <conditionalFormatting sqref="K4698">
    <cfRule type="expression" dxfId="6300" priority="6295">
      <formula>H4695="Wärme/Kälte"</formula>
    </cfRule>
  </conditionalFormatting>
  <conditionalFormatting sqref="I4698">
    <cfRule type="expression" dxfId="6299" priority="6289">
      <formula>H4695="Strom"</formula>
    </cfRule>
    <cfRule type="expression" dxfId="6298" priority="6294">
      <formula>H4695="Erdgas"</formula>
    </cfRule>
  </conditionalFormatting>
  <conditionalFormatting sqref="J4698">
    <cfRule type="expression" dxfId="6297" priority="6288">
      <formula>H4695=""</formula>
    </cfRule>
    <cfRule type="expression" dxfId="6296" priority="6291">
      <formula>H4695="Strom"</formula>
    </cfRule>
    <cfRule type="expression" dxfId="6295" priority="6293">
      <formula>H4695="Erdgas"</formula>
    </cfRule>
  </conditionalFormatting>
  <conditionalFormatting sqref="K4698">
    <cfRule type="expression" dxfId="6294" priority="6287">
      <formula>H4695=""</formula>
    </cfRule>
    <cfRule type="expression" dxfId="6293" priority="6290">
      <formula>H4695="Strom"</formula>
    </cfRule>
    <cfRule type="expression" dxfId="6292" priority="6292">
      <formula>H4695="Erdgas"</formula>
    </cfRule>
  </conditionalFormatting>
  <conditionalFormatting sqref="I4707">
    <cfRule type="expression" dxfId="6291" priority="6285">
      <formula>H4704="Wärme/Kälte"</formula>
    </cfRule>
  </conditionalFormatting>
  <conditionalFormatting sqref="J4707">
    <cfRule type="expression" dxfId="6290" priority="6284">
      <formula>H4704="Wärme/Kälte"</formula>
    </cfRule>
  </conditionalFormatting>
  <conditionalFormatting sqref="K4707">
    <cfRule type="expression" dxfId="6289" priority="6283">
      <formula>H4704="Wärme/Kälte"</formula>
    </cfRule>
  </conditionalFormatting>
  <conditionalFormatting sqref="I4706">
    <cfRule type="expression" dxfId="6288" priority="6271">
      <formula>H4703=""</formula>
    </cfRule>
    <cfRule type="expression" dxfId="6287" priority="6282">
      <formula>H4703="Wärme/Kälte"</formula>
    </cfRule>
  </conditionalFormatting>
  <conditionalFormatting sqref="J4706">
    <cfRule type="expression" dxfId="6286" priority="6281">
      <formula>H4703="Wärme/Kälte"</formula>
    </cfRule>
  </conditionalFormatting>
  <conditionalFormatting sqref="K4706">
    <cfRule type="expression" dxfId="6285" priority="6280">
      <formula>H4703="Wärme/Kälte"</formula>
    </cfRule>
  </conditionalFormatting>
  <conditionalFormatting sqref="I4706">
    <cfRule type="expression" dxfId="6284" priority="6274">
      <formula>H4703="Strom"</formula>
    </cfRule>
    <cfRule type="expression" dxfId="6283" priority="6279">
      <formula>H4703="Erdgas"</formula>
    </cfRule>
  </conditionalFormatting>
  <conditionalFormatting sqref="J4706">
    <cfRule type="expression" dxfId="6282" priority="6273">
      <formula>H4703=""</formula>
    </cfRule>
    <cfRule type="expression" dxfId="6281" priority="6276">
      <formula>H4703="Strom"</formula>
    </cfRule>
    <cfRule type="expression" dxfId="6280" priority="6278">
      <formula>H4703="Erdgas"</formula>
    </cfRule>
  </conditionalFormatting>
  <conditionalFormatting sqref="K4706">
    <cfRule type="expression" dxfId="6279" priority="6272">
      <formula>H4703=""</formula>
    </cfRule>
    <cfRule type="expression" dxfId="6278" priority="6275">
      <formula>H4703="Strom"</formula>
    </cfRule>
    <cfRule type="expression" dxfId="6277" priority="6277">
      <formula>H4703="Erdgas"</formula>
    </cfRule>
  </conditionalFormatting>
  <conditionalFormatting sqref="I4715">
    <cfRule type="expression" dxfId="6276" priority="6270">
      <formula>H4712="Wärme/Kälte"</formula>
    </cfRule>
  </conditionalFormatting>
  <conditionalFormatting sqref="J4715">
    <cfRule type="expression" dxfId="6275" priority="6269">
      <formula>H4712="Wärme/Kälte"</formula>
    </cfRule>
  </conditionalFormatting>
  <conditionalFormatting sqref="K4715">
    <cfRule type="expression" dxfId="6274" priority="6268">
      <formula>H4712="Wärme/Kälte"</formula>
    </cfRule>
  </conditionalFormatting>
  <conditionalFormatting sqref="I4714">
    <cfRule type="expression" dxfId="6273" priority="6256">
      <formula>H4711=""</formula>
    </cfRule>
    <cfRule type="expression" dxfId="6272" priority="6267">
      <formula>H4711="Wärme/Kälte"</formula>
    </cfRule>
  </conditionalFormatting>
  <conditionalFormatting sqref="J4714">
    <cfRule type="expression" dxfId="6271" priority="6266">
      <formula>H4711="Wärme/Kälte"</formula>
    </cfRule>
  </conditionalFormatting>
  <conditionalFormatting sqref="K4714">
    <cfRule type="expression" dxfId="6270" priority="6265">
      <formula>H4711="Wärme/Kälte"</formula>
    </cfRule>
  </conditionalFormatting>
  <conditionalFormatting sqref="I4714">
    <cfRule type="expression" dxfId="6269" priority="6259">
      <formula>H4711="Strom"</formula>
    </cfRule>
    <cfRule type="expression" dxfId="6268" priority="6264">
      <formula>H4711="Erdgas"</formula>
    </cfRule>
  </conditionalFormatting>
  <conditionalFormatting sqref="J4714">
    <cfRule type="expression" dxfId="6267" priority="6258">
      <formula>H4711=""</formula>
    </cfRule>
    <cfRule type="expression" dxfId="6266" priority="6261">
      <formula>H4711="Strom"</formula>
    </cfRule>
    <cfRule type="expression" dxfId="6265" priority="6263">
      <formula>H4711="Erdgas"</formula>
    </cfRule>
  </conditionalFormatting>
  <conditionalFormatting sqref="K4714">
    <cfRule type="expression" dxfId="6264" priority="6257">
      <formula>H4711=""</formula>
    </cfRule>
    <cfRule type="expression" dxfId="6263" priority="6260">
      <formula>H4711="Strom"</formula>
    </cfRule>
    <cfRule type="expression" dxfId="6262" priority="6262">
      <formula>H4711="Erdgas"</formula>
    </cfRule>
  </conditionalFormatting>
  <conditionalFormatting sqref="I4723">
    <cfRule type="expression" dxfId="6261" priority="6255">
      <formula>H4720="Wärme/Kälte"</formula>
    </cfRule>
  </conditionalFormatting>
  <conditionalFormatting sqref="J4723">
    <cfRule type="expression" dxfId="6260" priority="6254">
      <formula>H4720="Wärme/Kälte"</formula>
    </cfRule>
  </conditionalFormatting>
  <conditionalFormatting sqref="K4723">
    <cfRule type="expression" dxfId="6259" priority="6253">
      <formula>H4720="Wärme/Kälte"</formula>
    </cfRule>
  </conditionalFormatting>
  <conditionalFormatting sqref="I4722">
    <cfRule type="expression" dxfId="6258" priority="6241">
      <formula>H4719=""</formula>
    </cfRule>
    <cfRule type="expression" dxfId="6257" priority="6252">
      <formula>H4719="Wärme/Kälte"</formula>
    </cfRule>
  </conditionalFormatting>
  <conditionalFormatting sqref="J4722">
    <cfRule type="expression" dxfId="6256" priority="6251">
      <formula>H4719="Wärme/Kälte"</formula>
    </cfRule>
  </conditionalFormatting>
  <conditionalFormatting sqref="K4722">
    <cfRule type="expression" dxfId="6255" priority="6250">
      <formula>H4719="Wärme/Kälte"</formula>
    </cfRule>
  </conditionalFormatting>
  <conditionalFormatting sqref="I4722">
    <cfRule type="expression" dxfId="6254" priority="6244">
      <formula>H4719="Strom"</formula>
    </cfRule>
    <cfRule type="expression" dxfId="6253" priority="6249">
      <formula>H4719="Erdgas"</formula>
    </cfRule>
  </conditionalFormatting>
  <conditionalFormatting sqref="J4722">
    <cfRule type="expression" dxfId="6252" priority="6243">
      <formula>H4719=""</formula>
    </cfRule>
    <cfRule type="expression" dxfId="6251" priority="6246">
      <formula>H4719="Strom"</formula>
    </cfRule>
    <cfRule type="expression" dxfId="6250" priority="6248">
      <formula>H4719="Erdgas"</formula>
    </cfRule>
  </conditionalFormatting>
  <conditionalFormatting sqref="K4722">
    <cfRule type="expression" dxfId="6249" priority="6242">
      <formula>H4719=""</formula>
    </cfRule>
    <cfRule type="expression" dxfId="6248" priority="6245">
      <formula>H4719="Strom"</formula>
    </cfRule>
    <cfRule type="expression" dxfId="6247" priority="6247">
      <formula>H4719="Erdgas"</formula>
    </cfRule>
  </conditionalFormatting>
  <conditionalFormatting sqref="I4731">
    <cfRule type="expression" dxfId="6246" priority="6240">
      <formula>H4728="Wärme/Kälte"</formula>
    </cfRule>
  </conditionalFormatting>
  <conditionalFormatting sqref="J4731">
    <cfRule type="expression" dxfId="6245" priority="6239">
      <formula>H4728="Wärme/Kälte"</formula>
    </cfRule>
  </conditionalFormatting>
  <conditionalFormatting sqref="K4731">
    <cfRule type="expression" dxfId="6244" priority="6238">
      <formula>H4728="Wärme/Kälte"</formula>
    </cfRule>
  </conditionalFormatting>
  <conditionalFormatting sqref="I4730">
    <cfRule type="expression" dxfId="6243" priority="6226">
      <formula>H4727=""</formula>
    </cfRule>
    <cfRule type="expression" dxfId="6242" priority="6237">
      <formula>H4727="Wärme/Kälte"</formula>
    </cfRule>
  </conditionalFormatting>
  <conditionalFormatting sqref="J4730">
    <cfRule type="expression" dxfId="6241" priority="6236">
      <formula>H4727="Wärme/Kälte"</formula>
    </cfRule>
  </conditionalFormatting>
  <conditionalFormatting sqref="K4730">
    <cfRule type="expression" dxfId="6240" priority="6235">
      <formula>H4727="Wärme/Kälte"</formula>
    </cfRule>
  </conditionalFormatting>
  <conditionalFormatting sqref="I4730">
    <cfRule type="expression" dxfId="6239" priority="6229">
      <formula>H4727="Strom"</formula>
    </cfRule>
    <cfRule type="expression" dxfId="6238" priority="6234">
      <formula>H4727="Erdgas"</formula>
    </cfRule>
  </conditionalFormatting>
  <conditionalFormatting sqref="J4730">
    <cfRule type="expression" dxfId="6237" priority="6228">
      <formula>H4727=""</formula>
    </cfRule>
    <cfRule type="expression" dxfId="6236" priority="6231">
      <formula>H4727="Strom"</formula>
    </cfRule>
    <cfRule type="expression" dxfId="6235" priority="6233">
      <formula>H4727="Erdgas"</formula>
    </cfRule>
  </conditionalFormatting>
  <conditionalFormatting sqref="K4730">
    <cfRule type="expression" dxfId="6234" priority="6227">
      <formula>H4727=""</formula>
    </cfRule>
    <cfRule type="expression" dxfId="6233" priority="6230">
      <formula>H4727="Strom"</formula>
    </cfRule>
    <cfRule type="expression" dxfId="6232" priority="6232">
      <formula>H4727="Erdgas"</formula>
    </cfRule>
  </conditionalFormatting>
  <conditionalFormatting sqref="I4739">
    <cfRule type="expression" dxfId="6231" priority="6225">
      <formula>H4736="Wärme/Kälte"</formula>
    </cfRule>
  </conditionalFormatting>
  <conditionalFormatting sqref="J4739">
    <cfRule type="expression" dxfId="6230" priority="6224">
      <formula>H4736="Wärme/Kälte"</formula>
    </cfRule>
  </conditionalFormatting>
  <conditionalFormatting sqref="K4739">
    <cfRule type="expression" dxfId="6229" priority="6223">
      <formula>H4736="Wärme/Kälte"</formula>
    </cfRule>
  </conditionalFormatting>
  <conditionalFormatting sqref="I4738">
    <cfRule type="expression" dxfId="6228" priority="6211">
      <formula>H4735=""</formula>
    </cfRule>
    <cfRule type="expression" dxfId="6227" priority="6222">
      <formula>H4735="Wärme/Kälte"</formula>
    </cfRule>
  </conditionalFormatting>
  <conditionalFormatting sqref="J4738">
    <cfRule type="expression" dxfId="6226" priority="6221">
      <formula>H4735="Wärme/Kälte"</formula>
    </cfRule>
  </conditionalFormatting>
  <conditionalFormatting sqref="K4738">
    <cfRule type="expression" dxfId="6225" priority="6220">
      <formula>H4735="Wärme/Kälte"</formula>
    </cfRule>
  </conditionalFormatting>
  <conditionalFormatting sqref="I4738">
    <cfRule type="expression" dxfId="6224" priority="6214">
      <formula>H4735="Strom"</formula>
    </cfRule>
    <cfRule type="expression" dxfId="6223" priority="6219">
      <formula>H4735="Erdgas"</formula>
    </cfRule>
  </conditionalFormatting>
  <conditionalFormatting sqref="J4738">
    <cfRule type="expression" dxfId="6222" priority="6213">
      <formula>H4735=""</formula>
    </cfRule>
    <cfRule type="expression" dxfId="6221" priority="6216">
      <formula>H4735="Strom"</formula>
    </cfRule>
    <cfRule type="expression" dxfId="6220" priority="6218">
      <formula>H4735="Erdgas"</formula>
    </cfRule>
  </conditionalFormatting>
  <conditionalFormatting sqref="K4738">
    <cfRule type="expression" dxfId="6219" priority="6212">
      <formula>H4735=""</formula>
    </cfRule>
    <cfRule type="expression" dxfId="6218" priority="6215">
      <formula>H4735="Strom"</formula>
    </cfRule>
    <cfRule type="expression" dxfId="6217" priority="6217">
      <formula>H4735="Erdgas"</formula>
    </cfRule>
  </conditionalFormatting>
  <conditionalFormatting sqref="I4747">
    <cfRule type="expression" dxfId="6216" priority="6210">
      <formula>H4744="Wärme/Kälte"</formula>
    </cfRule>
  </conditionalFormatting>
  <conditionalFormatting sqref="J4747">
    <cfRule type="expression" dxfId="6215" priority="6209">
      <formula>H4744="Wärme/Kälte"</formula>
    </cfRule>
  </conditionalFormatting>
  <conditionalFormatting sqref="K4747">
    <cfRule type="expression" dxfId="6214" priority="6208">
      <formula>H4744="Wärme/Kälte"</formula>
    </cfRule>
  </conditionalFormatting>
  <conditionalFormatting sqref="I4746">
    <cfRule type="expression" dxfId="6213" priority="6196">
      <formula>H4743=""</formula>
    </cfRule>
    <cfRule type="expression" dxfId="6212" priority="6207">
      <formula>H4743="Wärme/Kälte"</formula>
    </cfRule>
  </conditionalFormatting>
  <conditionalFormatting sqref="J4746">
    <cfRule type="expression" dxfId="6211" priority="6206">
      <formula>H4743="Wärme/Kälte"</formula>
    </cfRule>
  </conditionalFormatting>
  <conditionalFormatting sqref="K4746">
    <cfRule type="expression" dxfId="6210" priority="6205">
      <formula>H4743="Wärme/Kälte"</formula>
    </cfRule>
  </conditionalFormatting>
  <conditionalFormatting sqref="I4746">
    <cfRule type="expression" dxfId="6209" priority="6199">
      <formula>H4743="Strom"</formula>
    </cfRule>
    <cfRule type="expression" dxfId="6208" priority="6204">
      <formula>H4743="Erdgas"</formula>
    </cfRule>
  </conditionalFormatting>
  <conditionalFormatting sqref="J4746">
    <cfRule type="expression" dxfId="6207" priority="6198">
      <formula>H4743=""</formula>
    </cfRule>
    <cfRule type="expression" dxfId="6206" priority="6201">
      <formula>H4743="Strom"</formula>
    </cfRule>
    <cfRule type="expression" dxfId="6205" priority="6203">
      <formula>H4743="Erdgas"</formula>
    </cfRule>
  </conditionalFormatting>
  <conditionalFormatting sqref="K4746">
    <cfRule type="expression" dxfId="6204" priority="6197">
      <formula>H4743=""</formula>
    </cfRule>
    <cfRule type="expression" dxfId="6203" priority="6200">
      <formula>H4743="Strom"</formula>
    </cfRule>
    <cfRule type="expression" dxfId="6202" priority="6202">
      <formula>H4743="Erdgas"</formula>
    </cfRule>
  </conditionalFormatting>
  <conditionalFormatting sqref="I4755">
    <cfRule type="expression" dxfId="6201" priority="6195">
      <formula>H4752="Wärme/Kälte"</formula>
    </cfRule>
  </conditionalFormatting>
  <conditionalFormatting sqref="J4755">
    <cfRule type="expression" dxfId="6200" priority="6194">
      <formula>H4752="Wärme/Kälte"</formula>
    </cfRule>
  </conditionalFormatting>
  <conditionalFormatting sqref="K4755">
    <cfRule type="expression" dxfId="6199" priority="6193">
      <formula>H4752="Wärme/Kälte"</formula>
    </cfRule>
  </conditionalFormatting>
  <conditionalFormatting sqref="I4754">
    <cfRule type="expression" dxfId="6198" priority="6181">
      <formula>H4751=""</formula>
    </cfRule>
    <cfRule type="expression" dxfId="6197" priority="6192">
      <formula>H4751="Wärme/Kälte"</formula>
    </cfRule>
  </conditionalFormatting>
  <conditionalFormatting sqref="J4754">
    <cfRule type="expression" dxfId="6196" priority="6191">
      <formula>H4751="Wärme/Kälte"</formula>
    </cfRule>
  </conditionalFormatting>
  <conditionalFormatting sqref="K4754">
    <cfRule type="expression" dxfId="6195" priority="6190">
      <formula>H4751="Wärme/Kälte"</formula>
    </cfRule>
  </conditionalFormatting>
  <conditionalFormatting sqref="I4754">
    <cfRule type="expression" dxfId="6194" priority="6184">
      <formula>H4751="Strom"</formula>
    </cfRule>
    <cfRule type="expression" dxfId="6193" priority="6189">
      <formula>H4751="Erdgas"</formula>
    </cfRule>
  </conditionalFormatting>
  <conditionalFormatting sqref="J4754">
    <cfRule type="expression" dxfId="6192" priority="6183">
      <formula>H4751=""</formula>
    </cfRule>
    <cfRule type="expression" dxfId="6191" priority="6186">
      <formula>H4751="Strom"</formula>
    </cfRule>
    <cfRule type="expression" dxfId="6190" priority="6188">
      <formula>H4751="Erdgas"</formula>
    </cfRule>
  </conditionalFormatting>
  <conditionalFormatting sqref="K4754">
    <cfRule type="expression" dxfId="6189" priority="6182">
      <formula>H4751=""</formula>
    </cfRule>
    <cfRule type="expression" dxfId="6188" priority="6185">
      <formula>H4751="Strom"</formula>
    </cfRule>
    <cfRule type="expression" dxfId="6187" priority="6187">
      <formula>H4751="Erdgas"</formula>
    </cfRule>
  </conditionalFormatting>
  <conditionalFormatting sqref="I4763">
    <cfRule type="expression" dxfId="6186" priority="6180">
      <formula>H4760="Wärme/Kälte"</formula>
    </cfRule>
  </conditionalFormatting>
  <conditionalFormatting sqref="J4763">
    <cfRule type="expression" dxfId="6185" priority="6179">
      <formula>H4760="Wärme/Kälte"</formula>
    </cfRule>
  </conditionalFormatting>
  <conditionalFormatting sqref="K4763">
    <cfRule type="expression" dxfId="6184" priority="6178">
      <formula>H4760="Wärme/Kälte"</formula>
    </cfRule>
  </conditionalFormatting>
  <conditionalFormatting sqref="I4762">
    <cfRule type="expression" dxfId="6183" priority="6166">
      <formula>H4759=""</formula>
    </cfRule>
    <cfRule type="expression" dxfId="6182" priority="6177">
      <formula>H4759="Wärme/Kälte"</formula>
    </cfRule>
  </conditionalFormatting>
  <conditionalFormatting sqref="J4762">
    <cfRule type="expression" dxfId="6181" priority="6176">
      <formula>H4759="Wärme/Kälte"</formula>
    </cfRule>
  </conditionalFormatting>
  <conditionalFormatting sqref="K4762">
    <cfRule type="expression" dxfId="6180" priority="6175">
      <formula>H4759="Wärme/Kälte"</formula>
    </cfRule>
  </conditionalFormatting>
  <conditionalFormatting sqref="I4762">
    <cfRule type="expression" dxfId="6179" priority="6169">
      <formula>H4759="Strom"</formula>
    </cfRule>
    <cfRule type="expression" dxfId="6178" priority="6174">
      <formula>H4759="Erdgas"</formula>
    </cfRule>
  </conditionalFormatting>
  <conditionalFormatting sqref="J4762">
    <cfRule type="expression" dxfId="6177" priority="6168">
      <formula>H4759=""</formula>
    </cfRule>
    <cfRule type="expression" dxfId="6176" priority="6171">
      <formula>H4759="Strom"</formula>
    </cfRule>
    <cfRule type="expression" dxfId="6175" priority="6173">
      <formula>H4759="Erdgas"</formula>
    </cfRule>
  </conditionalFormatting>
  <conditionalFormatting sqref="K4762">
    <cfRule type="expression" dxfId="6174" priority="6167">
      <formula>H4759=""</formula>
    </cfRule>
    <cfRule type="expression" dxfId="6173" priority="6170">
      <formula>H4759="Strom"</formula>
    </cfRule>
    <cfRule type="expression" dxfId="6172" priority="6172">
      <formula>H4759="Erdgas"</formula>
    </cfRule>
  </conditionalFormatting>
  <conditionalFormatting sqref="I4771">
    <cfRule type="expression" dxfId="6171" priority="6165">
      <formula>H4768="Wärme/Kälte"</formula>
    </cfRule>
  </conditionalFormatting>
  <conditionalFormatting sqref="J4771">
    <cfRule type="expression" dxfId="6170" priority="6164">
      <formula>H4768="Wärme/Kälte"</formula>
    </cfRule>
  </conditionalFormatting>
  <conditionalFormatting sqref="K4771">
    <cfRule type="expression" dxfId="6169" priority="6163">
      <formula>H4768="Wärme/Kälte"</formula>
    </cfRule>
  </conditionalFormatting>
  <conditionalFormatting sqref="I4770">
    <cfRule type="expression" dxfId="6168" priority="6151">
      <formula>H4767=""</formula>
    </cfRule>
    <cfRule type="expression" dxfId="6167" priority="6162">
      <formula>H4767="Wärme/Kälte"</formula>
    </cfRule>
  </conditionalFormatting>
  <conditionalFormatting sqref="J4770">
    <cfRule type="expression" dxfId="6166" priority="6161">
      <formula>H4767="Wärme/Kälte"</formula>
    </cfRule>
  </conditionalFormatting>
  <conditionalFormatting sqref="K4770">
    <cfRule type="expression" dxfId="6165" priority="6160">
      <formula>H4767="Wärme/Kälte"</formula>
    </cfRule>
  </conditionalFormatting>
  <conditionalFormatting sqref="I4770">
    <cfRule type="expression" dxfId="6164" priority="6154">
      <formula>H4767="Strom"</formula>
    </cfRule>
    <cfRule type="expression" dxfId="6163" priority="6159">
      <formula>H4767="Erdgas"</formula>
    </cfRule>
  </conditionalFormatting>
  <conditionalFormatting sqref="J4770">
    <cfRule type="expression" dxfId="6162" priority="6153">
      <formula>H4767=""</formula>
    </cfRule>
    <cfRule type="expression" dxfId="6161" priority="6156">
      <formula>H4767="Strom"</formula>
    </cfRule>
    <cfRule type="expression" dxfId="6160" priority="6158">
      <formula>H4767="Erdgas"</formula>
    </cfRule>
  </conditionalFormatting>
  <conditionalFormatting sqref="K4770">
    <cfRule type="expression" dxfId="6159" priority="6152">
      <formula>H4767=""</formula>
    </cfRule>
    <cfRule type="expression" dxfId="6158" priority="6155">
      <formula>H4767="Strom"</formula>
    </cfRule>
    <cfRule type="expression" dxfId="6157" priority="6157">
      <formula>H4767="Erdgas"</formula>
    </cfRule>
  </conditionalFormatting>
  <conditionalFormatting sqref="I4779">
    <cfRule type="expression" dxfId="6156" priority="6150">
      <formula>H4776="Wärme/Kälte"</formula>
    </cfRule>
  </conditionalFormatting>
  <conditionalFormatting sqref="J4779">
    <cfRule type="expression" dxfId="6155" priority="6149">
      <formula>H4776="Wärme/Kälte"</formula>
    </cfRule>
  </conditionalFormatting>
  <conditionalFormatting sqref="K4779">
    <cfRule type="expression" dxfId="6154" priority="6148">
      <formula>H4776="Wärme/Kälte"</formula>
    </cfRule>
  </conditionalFormatting>
  <conditionalFormatting sqref="I4778">
    <cfRule type="expression" dxfId="6153" priority="6136">
      <formula>H4775=""</formula>
    </cfRule>
    <cfRule type="expression" dxfId="6152" priority="6147">
      <formula>H4775="Wärme/Kälte"</formula>
    </cfRule>
  </conditionalFormatting>
  <conditionalFormatting sqref="J4778">
    <cfRule type="expression" dxfId="6151" priority="6146">
      <formula>H4775="Wärme/Kälte"</formula>
    </cfRule>
  </conditionalFormatting>
  <conditionalFormatting sqref="K4778">
    <cfRule type="expression" dxfId="6150" priority="6145">
      <formula>H4775="Wärme/Kälte"</formula>
    </cfRule>
  </conditionalFormatting>
  <conditionalFormatting sqref="I4778">
    <cfRule type="expression" dxfId="6149" priority="6139">
      <formula>H4775="Strom"</formula>
    </cfRule>
    <cfRule type="expression" dxfId="6148" priority="6144">
      <formula>H4775="Erdgas"</formula>
    </cfRule>
  </conditionalFormatting>
  <conditionalFormatting sqref="J4778">
    <cfRule type="expression" dxfId="6147" priority="6138">
      <formula>H4775=""</formula>
    </cfRule>
    <cfRule type="expression" dxfId="6146" priority="6141">
      <formula>H4775="Strom"</formula>
    </cfRule>
    <cfRule type="expression" dxfId="6145" priority="6143">
      <formula>H4775="Erdgas"</formula>
    </cfRule>
  </conditionalFormatting>
  <conditionalFormatting sqref="K4778">
    <cfRule type="expression" dxfId="6144" priority="6137">
      <formula>H4775=""</formula>
    </cfRule>
    <cfRule type="expression" dxfId="6143" priority="6140">
      <formula>H4775="Strom"</formula>
    </cfRule>
    <cfRule type="expression" dxfId="6142" priority="6142">
      <formula>H4775="Erdgas"</formula>
    </cfRule>
  </conditionalFormatting>
  <conditionalFormatting sqref="I4787">
    <cfRule type="expression" dxfId="6141" priority="6135">
      <formula>H4784="Wärme/Kälte"</formula>
    </cfRule>
  </conditionalFormatting>
  <conditionalFormatting sqref="J4787">
    <cfRule type="expression" dxfId="6140" priority="6134">
      <formula>H4784="Wärme/Kälte"</formula>
    </cfRule>
  </conditionalFormatting>
  <conditionalFormatting sqref="K4787">
    <cfRule type="expression" dxfId="6139" priority="6133">
      <formula>H4784="Wärme/Kälte"</formula>
    </cfRule>
  </conditionalFormatting>
  <conditionalFormatting sqref="I4786">
    <cfRule type="expression" dxfId="6138" priority="6121">
      <formula>H4783=""</formula>
    </cfRule>
    <cfRule type="expression" dxfId="6137" priority="6132">
      <formula>H4783="Wärme/Kälte"</formula>
    </cfRule>
  </conditionalFormatting>
  <conditionalFormatting sqref="J4786">
    <cfRule type="expression" dxfId="6136" priority="6131">
      <formula>H4783="Wärme/Kälte"</formula>
    </cfRule>
  </conditionalFormatting>
  <conditionalFormatting sqref="K4786">
    <cfRule type="expression" dxfId="6135" priority="6130">
      <formula>H4783="Wärme/Kälte"</formula>
    </cfRule>
  </conditionalFormatting>
  <conditionalFormatting sqref="I4786">
    <cfRule type="expression" dxfId="6134" priority="6124">
      <formula>H4783="Strom"</formula>
    </cfRule>
    <cfRule type="expression" dxfId="6133" priority="6129">
      <formula>H4783="Erdgas"</formula>
    </cfRule>
  </conditionalFormatting>
  <conditionalFormatting sqref="J4786">
    <cfRule type="expression" dxfId="6132" priority="6123">
      <formula>H4783=""</formula>
    </cfRule>
    <cfRule type="expression" dxfId="6131" priority="6126">
      <formula>H4783="Strom"</formula>
    </cfRule>
    <cfRule type="expression" dxfId="6130" priority="6128">
      <formula>H4783="Erdgas"</formula>
    </cfRule>
  </conditionalFormatting>
  <conditionalFormatting sqref="K4786">
    <cfRule type="expression" dxfId="6129" priority="6122">
      <formula>H4783=""</formula>
    </cfRule>
    <cfRule type="expression" dxfId="6128" priority="6125">
      <formula>H4783="Strom"</formula>
    </cfRule>
    <cfRule type="expression" dxfId="6127" priority="6127">
      <formula>H4783="Erdgas"</formula>
    </cfRule>
  </conditionalFormatting>
  <conditionalFormatting sqref="I4795">
    <cfRule type="expression" dxfId="6126" priority="6120">
      <formula>H4792="Wärme/Kälte"</formula>
    </cfRule>
  </conditionalFormatting>
  <conditionalFormatting sqref="J4795">
    <cfRule type="expression" dxfId="6125" priority="6119">
      <formula>H4792="Wärme/Kälte"</formula>
    </cfRule>
  </conditionalFormatting>
  <conditionalFormatting sqref="K4795">
    <cfRule type="expression" dxfId="6124" priority="6118">
      <formula>H4792="Wärme/Kälte"</formula>
    </cfRule>
  </conditionalFormatting>
  <conditionalFormatting sqref="I4794">
    <cfRule type="expression" dxfId="6123" priority="6106">
      <formula>H4791=""</formula>
    </cfRule>
    <cfRule type="expression" dxfId="6122" priority="6117">
      <formula>H4791="Wärme/Kälte"</formula>
    </cfRule>
  </conditionalFormatting>
  <conditionalFormatting sqref="J4794">
    <cfRule type="expression" dxfId="6121" priority="6116">
      <formula>H4791="Wärme/Kälte"</formula>
    </cfRule>
  </conditionalFormatting>
  <conditionalFormatting sqref="K4794">
    <cfRule type="expression" dxfId="6120" priority="6115">
      <formula>H4791="Wärme/Kälte"</formula>
    </cfRule>
  </conditionalFormatting>
  <conditionalFormatting sqref="I4794">
    <cfRule type="expression" dxfId="6119" priority="6109">
      <formula>H4791="Strom"</formula>
    </cfRule>
    <cfRule type="expression" dxfId="6118" priority="6114">
      <formula>H4791="Erdgas"</formula>
    </cfRule>
  </conditionalFormatting>
  <conditionalFormatting sqref="J4794">
    <cfRule type="expression" dxfId="6117" priority="6108">
      <formula>H4791=""</formula>
    </cfRule>
    <cfRule type="expression" dxfId="6116" priority="6111">
      <formula>H4791="Strom"</formula>
    </cfRule>
    <cfRule type="expression" dxfId="6115" priority="6113">
      <formula>H4791="Erdgas"</formula>
    </cfRule>
  </conditionalFormatting>
  <conditionalFormatting sqref="K4794">
    <cfRule type="expression" dxfId="6114" priority="6107">
      <formula>H4791=""</formula>
    </cfRule>
    <cfRule type="expression" dxfId="6113" priority="6110">
      <formula>H4791="Strom"</formula>
    </cfRule>
    <cfRule type="expression" dxfId="6112" priority="6112">
      <formula>H4791="Erdgas"</formula>
    </cfRule>
  </conditionalFormatting>
  <conditionalFormatting sqref="I4803">
    <cfRule type="expression" dxfId="6111" priority="6105">
      <formula>H4800="Wärme/Kälte"</formula>
    </cfRule>
  </conditionalFormatting>
  <conditionalFormatting sqref="J4803">
    <cfRule type="expression" dxfId="6110" priority="6104">
      <formula>H4800="Wärme/Kälte"</formula>
    </cfRule>
  </conditionalFormatting>
  <conditionalFormatting sqref="K4803">
    <cfRule type="expression" dxfId="6109" priority="6103">
      <formula>H4800="Wärme/Kälte"</formula>
    </cfRule>
  </conditionalFormatting>
  <conditionalFormatting sqref="I4802">
    <cfRule type="expression" dxfId="6108" priority="6091">
      <formula>H4799=""</formula>
    </cfRule>
    <cfRule type="expression" dxfId="6107" priority="6102">
      <formula>H4799="Wärme/Kälte"</formula>
    </cfRule>
  </conditionalFormatting>
  <conditionalFormatting sqref="J4802">
    <cfRule type="expression" dxfId="6106" priority="6101">
      <formula>H4799="Wärme/Kälte"</formula>
    </cfRule>
  </conditionalFormatting>
  <conditionalFormatting sqref="K4802">
    <cfRule type="expression" dxfId="6105" priority="6100">
      <formula>H4799="Wärme/Kälte"</formula>
    </cfRule>
  </conditionalFormatting>
  <conditionalFormatting sqref="I4802">
    <cfRule type="expression" dxfId="6104" priority="6094">
      <formula>H4799="Strom"</formula>
    </cfRule>
    <cfRule type="expression" dxfId="6103" priority="6099">
      <formula>H4799="Erdgas"</formula>
    </cfRule>
  </conditionalFormatting>
  <conditionalFormatting sqref="J4802">
    <cfRule type="expression" dxfId="6102" priority="6093">
      <formula>H4799=""</formula>
    </cfRule>
    <cfRule type="expression" dxfId="6101" priority="6096">
      <formula>H4799="Strom"</formula>
    </cfRule>
    <cfRule type="expression" dxfId="6100" priority="6098">
      <formula>H4799="Erdgas"</formula>
    </cfRule>
  </conditionalFormatting>
  <conditionalFormatting sqref="K4802">
    <cfRule type="expression" dxfId="6099" priority="6092">
      <formula>H4799=""</formula>
    </cfRule>
    <cfRule type="expression" dxfId="6098" priority="6095">
      <formula>H4799="Strom"</formula>
    </cfRule>
    <cfRule type="expression" dxfId="6097" priority="6097">
      <formula>H4799="Erdgas"</formula>
    </cfRule>
  </conditionalFormatting>
  <conditionalFormatting sqref="I4811">
    <cfRule type="expression" dxfId="6096" priority="6090">
      <formula>H4808="Wärme/Kälte"</formula>
    </cfRule>
  </conditionalFormatting>
  <conditionalFormatting sqref="J4811">
    <cfRule type="expression" dxfId="6095" priority="6089">
      <formula>H4808="Wärme/Kälte"</formula>
    </cfRule>
  </conditionalFormatting>
  <conditionalFormatting sqref="K4811">
    <cfRule type="expression" dxfId="6094" priority="6088">
      <formula>H4808="Wärme/Kälte"</formula>
    </cfRule>
  </conditionalFormatting>
  <conditionalFormatting sqref="I4810">
    <cfRule type="expression" dxfId="6093" priority="6076">
      <formula>H4807=""</formula>
    </cfRule>
    <cfRule type="expression" dxfId="6092" priority="6087">
      <formula>H4807="Wärme/Kälte"</formula>
    </cfRule>
  </conditionalFormatting>
  <conditionalFormatting sqref="J4810">
    <cfRule type="expression" dxfId="6091" priority="6086">
      <formula>H4807="Wärme/Kälte"</formula>
    </cfRule>
  </conditionalFormatting>
  <conditionalFormatting sqref="K4810">
    <cfRule type="expression" dxfId="6090" priority="6085">
      <formula>H4807="Wärme/Kälte"</formula>
    </cfRule>
  </conditionalFormatting>
  <conditionalFormatting sqref="I4810">
    <cfRule type="expression" dxfId="6089" priority="6079">
      <formula>H4807="Strom"</formula>
    </cfRule>
    <cfRule type="expression" dxfId="6088" priority="6084">
      <formula>H4807="Erdgas"</formula>
    </cfRule>
  </conditionalFormatting>
  <conditionalFormatting sqref="J4810">
    <cfRule type="expression" dxfId="6087" priority="6078">
      <formula>H4807=""</formula>
    </cfRule>
    <cfRule type="expression" dxfId="6086" priority="6081">
      <formula>H4807="Strom"</formula>
    </cfRule>
    <cfRule type="expression" dxfId="6085" priority="6083">
      <formula>H4807="Erdgas"</formula>
    </cfRule>
  </conditionalFormatting>
  <conditionalFormatting sqref="K4810">
    <cfRule type="expression" dxfId="6084" priority="6077">
      <formula>H4807=""</formula>
    </cfRule>
    <cfRule type="expression" dxfId="6083" priority="6080">
      <formula>H4807="Strom"</formula>
    </cfRule>
    <cfRule type="expression" dxfId="6082" priority="6082">
      <formula>H4807="Erdgas"</formula>
    </cfRule>
  </conditionalFormatting>
  <conditionalFormatting sqref="I4819">
    <cfRule type="expression" dxfId="6081" priority="6075">
      <formula>H4816="Wärme/Kälte"</formula>
    </cfRule>
  </conditionalFormatting>
  <conditionalFormatting sqref="J4819">
    <cfRule type="expression" dxfId="6080" priority="6074">
      <formula>H4816="Wärme/Kälte"</formula>
    </cfRule>
  </conditionalFormatting>
  <conditionalFormatting sqref="K4819">
    <cfRule type="expression" dxfId="6079" priority="6073">
      <formula>H4816="Wärme/Kälte"</formula>
    </cfRule>
  </conditionalFormatting>
  <conditionalFormatting sqref="I4818">
    <cfRule type="expression" dxfId="6078" priority="6061">
      <formula>H4815=""</formula>
    </cfRule>
    <cfRule type="expression" dxfId="6077" priority="6072">
      <formula>H4815="Wärme/Kälte"</formula>
    </cfRule>
  </conditionalFormatting>
  <conditionalFormatting sqref="J4818">
    <cfRule type="expression" dxfId="6076" priority="6071">
      <formula>H4815="Wärme/Kälte"</formula>
    </cfRule>
  </conditionalFormatting>
  <conditionalFormatting sqref="K4818">
    <cfRule type="expression" dxfId="6075" priority="6070">
      <formula>H4815="Wärme/Kälte"</formula>
    </cfRule>
  </conditionalFormatting>
  <conditionalFormatting sqref="I4818">
    <cfRule type="expression" dxfId="6074" priority="6064">
      <formula>H4815="Strom"</formula>
    </cfRule>
    <cfRule type="expression" dxfId="6073" priority="6069">
      <formula>H4815="Erdgas"</formula>
    </cfRule>
  </conditionalFormatting>
  <conditionalFormatting sqref="J4818">
    <cfRule type="expression" dxfId="6072" priority="6063">
      <formula>H4815=""</formula>
    </cfRule>
    <cfRule type="expression" dxfId="6071" priority="6066">
      <formula>H4815="Strom"</formula>
    </cfRule>
    <cfRule type="expression" dxfId="6070" priority="6068">
      <formula>H4815="Erdgas"</formula>
    </cfRule>
  </conditionalFormatting>
  <conditionalFormatting sqref="K4818">
    <cfRule type="expression" dxfId="6069" priority="6062">
      <formula>H4815=""</formula>
    </cfRule>
    <cfRule type="expression" dxfId="6068" priority="6065">
      <formula>H4815="Strom"</formula>
    </cfRule>
    <cfRule type="expression" dxfId="6067" priority="6067">
      <formula>H4815="Erdgas"</formula>
    </cfRule>
  </conditionalFormatting>
  <conditionalFormatting sqref="I4827">
    <cfRule type="expression" dxfId="6066" priority="6060">
      <formula>H4824="Wärme/Kälte"</formula>
    </cfRule>
  </conditionalFormatting>
  <conditionalFormatting sqref="J4827">
    <cfRule type="expression" dxfId="6065" priority="6059">
      <formula>H4824="Wärme/Kälte"</formula>
    </cfRule>
  </conditionalFormatting>
  <conditionalFormatting sqref="K4827">
    <cfRule type="expression" dxfId="6064" priority="6058">
      <formula>H4824="Wärme/Kälte"</formula>
    </cfRule>
  </conditionalFormatting>
  <conditionalFormatting sqref="I4826">
    <cfRule type="expression" dxfId="6063" priority="6046">
      <formula>H4823=""</formula>
    </cfRule>
    <cfRule type="expression" dxfId="6062" priority="6057">
      <formula>H4823="Wärme/Kälte"</formula>
    </cfRule>
  </conditionalFormatting>
  <conditionalFormatting sqref="J4826">
    <cfRule type="expression" dxfId="6061" priority="6056">
      <formula>H4823="Wärme/Kälte"</formula>
    </cfRule>
  </conditionalFormatting>
  <conditionalFormatting sqref="K4826">
    <cfRule type="expression" dxfId="6060" priority="6055">
      <formula>H4823="Wärme/Kälte"</formula>
    </cfRule>
  </conditionalFormatting>
  <conditionalFormatting sqref="I4826">
    <cfRule type="expression" dxfId="6059" priority="6049">
      <formula>H4823="Strom"</formula>
    </cfRule>
    <cfRule type="expression" dxfId="6058" priority="6054">
      <formula>H4823="Erdgas"</formula>
    </cfRule>
  </conditionalFormatting>
  <conditionalFormatting sqref="J4826">
    <cfRule type="expression" dxfId="6057" priority="6048">
      <formula>H4823=""</formula>
    </cfRule>
    <cfRule type="expression" dxfId="6056" priority="6051">
      <formula>H4823="Strom"</formula>
    </cfRule>
    <cfRule type="expression" dxfId="6055" priority="6053">
      <formula>H4823="Erdgas"</formula>
    </cfRule>
  </conditionalFormatting>
  <conditionalFormatting sqref="K4826">
    <cfRule type="expression" dxfId="6054" priority="6047">
      <formula>H4823=""</formula>
    </cfRule>
    <cfRule type="expression" dxfId="6053" priority="6050">
      <formula>H4823="Strom"</formula>
    </cfRule>
    <cfRule type="expression" dxfId="6052" priority="6052">
      <formula>H4823="Erdgas"</formula>
    </cfRule>
  </conditionalFormatting>
  <conditionalFormatting sqref="I4835">
    <cfRule type="expression" dxfId="6051" priority="6045">
      <formula>H4832="Wärme/Kälte"</formula>
    </cfRule>
  </conditionalFormatting>
  <conditionalFormatting sqref="J4835">
    <cfRule type="expression" dxfId="6050" priority="6044">
      <formula>H4832="Wärme/Kälte"</formula>
    </cfRule>
  </conditionalFormatting>
  <conditionalFormatting sqref="K4835">
    <cfRule type="expression" dxfId="6049" priority="6043">
      <formula>H4832="Wärme/Kälte"</formula>
    </cfRule>
  </conditionalFormatting>
  <conditionalFormatting sqref="I4834">
    <cfRule type="expression" dxfId="6048" priority="6031">
      <formula>H4831=""</formula>
    </cfRule>
    <cfRule type="expression" dxfId="6047" priority="6042">
      <formula>H4831="Wärme/Kälte"</formula>
    </cfRule>
  </conditionalFormatting>
  <conditionalFormatting sqref="J4834">
    <cfRule type="expression" dxfId="6046" priority="6041">
      <formula>H4831="Wärme/Kälte"</formula>
    </cfRule>
  </conditionalFormatting>
  <conditionalFormatting sqref="K4834">
    <cfRule type="expression" dxfId="6045" priority="6040">
      <formula>H4831="Wärme/Kälte"</formula>
    </cfRule>
  </conditionalFormatting>
  <conditionalFormatting sqref="I4834">
    <cfRule type="expression" dxfId="6044" priority="6034">
      <formula>H4831="Strom"</formula>
    </cfRule>
    <cfRule type="expression" dxfId="6043" priority="6039">
      <formula>H4831="Erdgas"</formula>
    </cfRule>
  </conditionalFormatting>
  <conditionalFormatting sqref="J4834">
    <cfRule type="expression" dxfId="6042" priority="6033">
      <formula>H4831=""</formula>
    </cfRule>
    <cfRule type="expression" dxfId="6041" priority="6036">
      <formula>H4831="Strom"</formula>
    </cfRule>
    <cfRule type="expression" dxfId="6040" priority="6038">
      <formula>H4831="Erdgas"</formula>
    </cfRule>
  </conditionalFormatting>
  <conditionalFormatting sqref="K4834">
    <cfRule type="expression" dxfId="6039" priority="6032">
      <formula>H4831=""</formula>
    </cfRule>
    <cfRule type="expression" dxfId="6038" priority="6035">
      <formula>H4831="Strom"</formula>
    </cfRule>
    <cfRule type="expression" dxfId="6037" priority="6037">
      <formula>H4831="Erdgas"</formula>
    </cfRule>
  </conditionalFormatting>
  <conditionalFormatting sqref="I4843">
    <cfRule type="expression" dxfId="6036" priority="6030">
      <formula>H4840="Wärme/Kälte"</formula>
    </cfRule>
  </conditionalFormatting>
  <conditionalFormatting sqref="J4843">
    <cfRule type="expression" dxfId="6035" priority="6029">
      <formula>H4840="Wärme/Kälte"</formula>
    </cfRule>
  </conditionalFormatting>
  <conditionalFormatting sqref="K4843">
    <cfRule type="expression" dxfId="6034" priority="6028">
      <formula>H4840="Wärme/Kälte"</formula>
    </cfRule>
  </conditionalFormatting>
  <conditionalFormatting sqref="I4842">
    <cfRule type="expression" dxfId="6033" priority="6016">
      <formula>H4839=""</formula>
    </cfRule>
    <cfRule type="expression" dxfId="6032" priority="6027">
      <formula>H4839="Wärme/Kälte"</formula>
    </cfRule>
  </conditionalFormatting>
  <conditionalFormatting sqref="J4842">
    <cfRule type="expression" dxfId="6031" priority="6026">
      <formula>H4839="Wärme/Kälte"</formula>
    </cfRule>
  </conditionalFormatting>
  <conditionalFormatting sqref="K4842">
    <cfRule type="expression" dxfId="6030" priority="6025">
      <formula>H4839="Wärme/Kälte"</formula>
    </cfRule>
  </conditionalFormatting>
  <conditionalFormatting sqref="I4842">
    <cfRule type="expression" dxfId="6029" priority="6019">
      <formula>H4839="Strom"</formula>
    </cfRule>
    <cfRule type="expression" dxfId="6028" priority="6024">
      <formula>H4839="Erdgas"</formula>
    </cfRule>
  </conditionalFormatting>
  <conditionalFormatting sqref="J4842">
    <cfRule type="expression" dxfId="6027" priority="6018">
      <formula>H4839=""</formula>
    </cfRule>
    <cfRule type="expression" dxfId="6026" priority="6021">
      <formula>H4839="Strom"</formula>
    </cfRule>
    <cfRule type="expression" dxfId="6025" priority="6023">
      <formula>H4839="Erdgas"</formula>
    </cfRule>
  </conditionalFormatting>
  <conditionalFormatting sqref="K4842">
    <cfRule type="expression" dxfId="6024" priority="6017">
      <formula>H4839=""</formula>
    </cfRule>
    <cfRule type="expression" dxfId="6023" priority="6020">
      <formula>H4839="Strom"</formula>
    </cfRule>
    <cfRule type="expression" dxfId="6022" priority="6022">
      <formula>H4839="Erdgas"</formula>
    </cfRule>
  </conditionalFormatting>
  <conditionalFormatting sqref="I4851">
    <cfRule type="expression" dxfId="6021" priority="6015">
      <formula>H4848="Wärme/Kälte"</formula>
    </cfRule>
  </conditionalFormatting>
  <conditionalFormatting sqref="J4851">
    <cfRule type="expression" dxfId="6020" priority="6014">
      <formula>H4848="Wärme/Kälte"</formula>
    </cfRule>
  </conditionalFormatting>
  <conditionalFormatting sqref="K4851">
    <cfRule type="expression" dxfId="6019" priority="6013">
      <formula>H4848="Wärme/Kälte"</formula>
    </cfRule>
  </conditionalFormatting>
  <conditionalFormatting sqref="I4850">
    <cfRule type="expression" dxfId="6018" priority="6001">
      <formula>H4847=""</formula>
    </cfRule>
    <cfRule type="expression" dxfId="6017" priority="6012">
      <formula>H4847="Wärme/Kälte"</formula>
    </cfRule>
  </conditionalFormatting>
  <conditionalFormatting sqref="J4850">
    <cfRule type="expression" dxfId="6016" priority="6011">
      <formula>H4847="Wärme/Kälte"</formula>
    </cfRule>
  </conditionalFormatting>
  <conditionalFormatting sqref="K4850">
    <cfRule type="expression" dxfId="6015" priority="6010">
      <formula>H4847="Wärme/Kälte"</formula>
    </cfRule>
  </conditionalFormatting>
  <conditionalFormatting sqref="I4850">
    <cfRule type="expression" dxfId="6014" priority="6004">
      <formula>H4847="Strom"</formula>
    </cfRule>
    <cfRule type="expression" dxfId="6013" priority="6009">
      <formula>H4847="Erdgas"</formula>
    </cfRule>
  </conditionalFormatting>
  <conditionalFormatting sqref="J4850">
    <cfRule type="expression" dxfId="6012" priority="6003">
      <formula>H4847=""</formula>
    </cfRule>
    <cfRule type="expression" dxfId="6011" priority="6006">
      <formula>H4847="Strom"</formula>
    </cfRule>
    <cfRule type="expression" dxfId="6010" priority="6008">
      <formula>H4847="Erdgas"</formula>
    </cfRule>
  </conditionalFormatting>
  <conditionalFormatting sqref="K4850">
    <cfRule type="expression" dxfId="6009" priority="6002">
      <formula>H4847=""</formula>
    </cfRule>
    <cfRule type="expression" dxfId="6008" priority="6005">
      <formula>H4847="Strom"</formula>
    </cfRule>
    <cfRule type="expression" dxfId="6007" priority="6007">
      <formula>H4847="Erdgas"</formula>
    </cfRule>
  </conditionalFormatting>
  <conditionalFormatting sqref="I4859">
    <cfRule type="expression" dxfId="6006" priority="6000">
      <formula>H4856="Wärme/Kälte"</formula>
    </cfRule>
  </conditionalFormatting>
  <conditionalFormatting sqref="J4859">
    <cfRule type="expression" dxfId="6005" priority="5999">
      <formula>H4856="Wärme/Kälte"</formula>
    </cfRule>
  </conditionalFormatting>
  <conditionalFormatting sqref="K4859">
    <cfRule type="expression" dxfId="6004" priority="5998">
      <formula>H4856="Wärme/Kälte"</formula>
    </cfRule>
  </conditionalFormatting>
  <conditionalFormatting sqref="I4858">
    <cfRule type="expression" dxfId="6003" priority="5986">
      <formula>H4855=""</formula>
    </cfRule>
    <cfRule type="expression" dxfId="6002" priority="5997">
      <formula>H4855="Wärme/Kälte"</formula>
    </cfRule>
  </conditionalFormatting>
  <conditionalFormatting sqref="J4858">
    <cfRule type="expression" dxfId="6001" priority="5996">
      <formula>H4855="Wärme/Kälte"</formula>
    </cfRule>
  </conditionalFormatting>
  <conditionalFormatting sqref="K4858">
    <cfRule type="expression" dxfId="6000" priority="5995">
      <formula>H4855="Wärme/Kälte"</formula>
    </cfRule>
  </conditionalFormatting>
  <conditionalFormatting sqref="I4858">
    <cfRule type="expression" dxfId="5999" priority="5989">
      <formula>H4855="Strom"</formula>
    </cfRule>
    <cfRule type="expression" dxfId="5998" priority="5994">
      <formula>H4855="Erdgas"</formula>
    </cfRule>
  </conditionalFormatting>
  <conditionalFormatting sqref="J4858">
    <cfRule type="expression" dxfId="5997" priority="5988">
      <formula>H4855=""</formula>
    </cfRule>
    <cfRule type="expression" dxfId="5996" priority="5991">
      <formula>H4855="Strom"</formula>
    </cfRule>
    <cfRule type="expression" dxfId="5995" priority="5993">
      <formula>H4855="Erdgas"</formula>
    </cfRule>
  </conditionalFormatting>
  <conditionalFormatting sqref="K4858">
    <cfRule type="expression" dxfId="5994" priority="5987">
      <formula>H4855=""</formula>
    </cfRule>
    <cfRule type="expression" dxfId="5993" priority="5990">
      <formula>H4855="Strom"</formula>
    </cfRule>
    <cfRule type="expression" dxfId="5992" priority="5992">
      <formula>H4855="Erdgas"</formula>
    </cfRule>
  </conditionalFormatting>
  <conditionalFormatting sqref="I4867">
    <cfRule type="expression" dxfId="5991" priority="5985">
      <formula>H4864="Wärme/Kälte"</formula>
    </cfRule>
  </conditionalFormatting>
  <conditionalFormatting sqref="J4867">
    <cfRule type="expression" dxfId="5990" priority="5984">
      <formula>H4864="Wärme/Kälte"</formula>
    </cfRule>
  </conditionalFormatting>
  <conditionalFormatting sqref="K4867">
    <cfRule type="expression" dxfId="5989" priority="5983">
      <formula>H4864="Wärme/Kälte"</formula>
    </cfRule>
  </conditionalFormatting>
  <conditionalFormatting sqref="I4866">
    <cfRule type="expression" dxfId="5988" priority="5971">
      <formula>H4863=""</formula>
    </cfRule>
    <cfRule type="expression" dxfId="5987" priority="5982">
      <formula>H4863="Wärme/Kälte"</formula>
    </cfRule>
  </conditionalFormatting>
  <conditionalFormatting sqref="J4866">
    <cfRule type="expression" dxfId="5986" priority="5981">
      <formula>H4863="Wärme/Kälte"</formula>
    </cfRule>
  </conditionalFormatting>
  <conditionalFormatting sqref="K4866">
    <cfRule type="expression" dxfId="5985" priority="5980">
      <formula>H4863="Wärme/Kälte"</formula>
    </cfRule>
  </conditionalFormatting>
  <conditionalFormatting sqref="I4866">
    <cfRule type="expression" dxfId="5984" priority="5974">
      <formula>H4863="Strom"</formula>
    </cfRule>
    <cfRule type="expression" dxfId="5983" priority="5979">
      <formula>H4863="Erdgas"</formula>
    </cfRule>
  </conditionalFormatting>
  <conditionalFormatting sqref="J4866">
    <cfRule type="expression" dxfId="5982" priority="5973">
      <formula>H4863=""</formula>
    </cfRule>
    <cfRule type="expression" dxfId="5981" priority="5976">
      <formula>H4863="Strom"</formula>
    </cfRule>
    <cfRule type="expression" dxfId="5980" priority="5978">
      <formula>H4863="Erdgas"</formula>
    </cfRule>
  </conditionalFormatting>
  <conditionalFormatting sqref="K4866">
    <cfRule type="expression" dxfId="5979" priority="5972">
      <formula>H4863=""</formula>
    </cfRule>
    <cfRule type="expression" dxfId="5978" priority="5975">
      <formula>H4863="Strom"</formula>
    </cfRule>
    <cfRule type="expression" dxfId="5977" priority="5977">
      <formula>H4863="Erdgas"</formula>
    </cfRule>
  </conditionalFormatting>
  <conditionalFormatting sqref="I4875">
    <cfRule type="expression" dxfId="5976" priority="5970">
      <formula>H4872="Wärme/Kälte"</formula>
    </cfRule>
  </conditionalFormatting>
  <conditionalFormatting sqref="J4875">
    <cfRule type="expression" dxfId="5975" priority="5969">
      <formula>H4872="Wärme/Kälte"</formula>
    </cfRule>
  </conditionalFormatting>
  <conditionalFormatting sqref="K4875">
    <cfRule type="expression" dxfId="5974" priority="5968">
      <formula>H4872="Wärme/Kälte"</formula>
    </cfRule>
  </conditionalFormatting>
  <conditionalFormatting sqref="I4874">
    <cfRule type="expression" dxfId="5973" priority="5956">
      <formula>H4871=""</formula>
    </cfRule>
    <cfRule type="expression" dxfId="5972" priority="5967">
      <formula>H4871="Wärme/Kälte"</formula>
    </cfRule>
  </conditionalFormatting>
  <conditionalFormatting sqref="J4874">
    <cfRule type="expression" dxfId="5971" priority="5966">
      <formula>H4871="Wärme/Kälte"</formula>
    </cfRule>
  </conditionalFormatting>
  <conditionalFormatting sqref="K4874">
    <cfRule type="expression" dxfId="5970" priority="5965">
      <formula>H4871="Wärme/Kälte"</formula>
    </cfRule>
  </conditionalFormatting>
  <conditionalFormatting sqref="I4874">
    <cfRule type="expression" dxfId="5969" priority="5959">
      <formula>H4871="Strom"</formula>
    </cfRule>
    <cfRule type="expression" dxfId="5968" priority="5964">
      <formula>H4871="Erdgas"</formula>
    </cfRule>
  </conditionalFormatting>
  <conditionalFormatting sqref="J4874">
    <cfRule type="expression" dxfId="5967" priority="5958">
      <formula>H4871=""</formula>
    </cfRule>
    <cfRule type="expression" dxfId="5966" priority="5961">
      <formula>H4871="Strom"</formula>
    </cfRule>
    <cfRule type="expression" dxfId="5965" priority="5963">
      <formula>H4871="Erdgas"</formula>
    </cfRule>
  </conditionalFormatting>
  <conditionalFormatting sqref="K4874">
    <cfRule type="expression" dxfId="5964" priority="5957">
      <formula>H4871=""</formula>
    </cfRule>
    <cfRule type="expression" dxfId="5963" priority="5960">
      <formula>H4871="Strom"</formula>
    </cfRule>
    <cfRule type="expression" dxfId="5962" priority="5962">
      <formula>H4871="Erdgas"</formula>
    </cfRule>
  </conditionalFormatting>
  <conditionalFormatting sqref="I4883">
    <cfRule type="expression" dxfId="5961" priority="5955">
      <formula>H4880="Wärme/Kälte"</formula>
    </cfRule>
  </conditionalFormatting>
  <conditionalFormatting sqref="J4883">
    <cfRule type="expression" dxfId="5960" priority="5954">
      <formula>H4880="Wärme/Kälte"</formula>
    </cfRule>
  </conditionalFormatting>
  <conditionalFormatting sqref="K4883">
    <cfRule type="expression" dxfId="5959" priority="5953">
      <formula>H4880="Wärme/Kälte"</formula>
    </cfRule>
  </conditionalFormatting>
  <conditionalFormatting sqref="I4882">
    <cfRule type="expression" dxfId="5958" priority="5941">
      <formula>H4879=""</formula>
    </cfRule>
    <cfRule type="expression" dxfId="5957" priority="5952">
      <formula>H4879="Wärme/Kälte"</formula>
    </cfRule>
  </conditionalFormatting>
  <conditionalFormatting sqref="J4882">
    <cfRule type="expression" dxfId="5956" priority="5951">
      <formula>H4879="Wärme/Kälte"</formula>
    </cfRule>
  </conditionalFormatting>
  <conditionalFormatting sqref="K4882">
    <cfRule type="expression" dxfId="5955" priority="5950">
      <formula>H4879="Wärme/Kälte"</formula>
    </cfRule>
  </conditionalFormatting>
  <conditionalFormatting sqref="I4882">
    <cfRule type="expression" dxfId="5954" priority="5944">
      <formula>H4879="Strom"</formula>
    </cfRule>
    <cfRule type="expression" dxfId="5953" priority="5949">
      <formula>H4879="Erdgas"</formula>
    </cfRule>
  </conditionalFormatting>
  <conditionalFormatting sqref="J4882">
    <cfRule type="expression" dxfId="5952" priority="5943">
      <formula>H4879=""</formula>
    </cfRule>
    <cfRule type="expression" dxfId="5951" priority="5946">
      <formula>H4879="Strom"</formula>
    </cfRule>
    <cfRule type="expression" dxfId="5950" priority="5948">
      <formula>H4879="Erdgas"</formula>
    </cfRule>
  </conditionalFormatting>
  <conditionalFormatting sqref="K4882">
    <cfRule type="expression" dxfId="5949" priority="5942">
      <formula>H4879=""</formula>
    </cfRule>
    <cfRule type="expression" dxfId="5948" priority="5945">
      <formula>H4879="Strom"</formula>
    </cfRule>
    <cfRule type="expression" dxfId="5947" priority="5947">
      <formula>H4879="Erdgas"</formula>
    </cfRule>
  </conditionalFormatting>
  <conditionalFormatting sqref="I4891">
    <cfRule type="expression" dxfId="5946" priority="5940">
      <formula>H4888="Wärme/Kälte"</formula>
    </cfRule>
  </conditionalFormatting>
  <conditionalFormatting sqref="J4891">
    <cfRule type="expression" dxfId="5945" priority="5939">
      <formula>H4888="Wärme/Kälte"</formula>
    </cfRule>
  </conditionalFormatting>
  <conditionalFormatting sqref="K4891">
    <cfRule type="expression" dxfId="5944" priority="5938">
      <formula>H4888="Wärme/Kälte"</formula>
    </cfRule>
  </conditionalFormatting>
  <conditionalFormatting sqref="I4890">
    <cfRule type="expression" dxfId="5943" priority="5926">
      <formula>H4887=""</formula>
    </cfRule>
    <cfRule type="expression" dxfId="5942" priority="5937">
      <formula>H4887="Wärme/Kälte"</formula>
    </cfRule>
  </conditionalFormatting>
  <conditionalFormatting sqref="J4890">
    <cfRule type="expression" dxfId="5941" priority="5936">
      <formula>H4887="Wärme/Kälte"</formula>
    </cfRule>
  </conditionalFormatting>
  <conditionalFormatting sqref="K4890">
    <cfRule type="expression" dxfId="5940" priority="5935">
      <formula>H4887="Wärme/Kälte"</formula>
    </cfRule>
  </conditionalFormatting>
  <conditionalFormatting sqref="I4890">
    <cfRule type="expression" dxfId="5939" priority="5929">
      <formula>H4887="Strom"</formula>
    </cfRule>
    <cfRule type="expression" dxfId="5938" priority="5934">
      <formula>H4887="Erdgas"</formula>
    </cfRule>
  </conditionalFormatting>
  <conditionalFormatting sqref="J4890">
    <cfRule type="expression" dxfId="5937" priority="5928">
      <formula>H4887=""</formula>
    </cfRule>
    <cfRule type="expression" dxfId="5936" priority="5931">
      <formula>H4887="Strom"</formula>
    </cfRule>
    <cfRule type="expression" dxfId="5935" priority="5933">
      <formula>H4887="Erdgas"</formula>
    </cfRule>
  </conditionalFormatting>
  <conditionalFormatting sqref="K4890">
    <cfRule type="expression" dxfId="5934" priority="5927">
      <formula>H4887=""</formula>
    </cfRule>
    <cfRule type="expression" dxfId="5933" priority="5930">
      <formula>H4887="Strom"</formula>
    </cfRule>
    <cfRule type="expression" dxfId="5932" priority="5932">
      <formula>H4887="Erdgas"</formula>
    </cfRule>
  </conditionalFormatting>
  <conditionalFormatting sqref="I4899">
    <cfRule type="expression" dxfId="5931" priority="5925">
      <formula>H4896="Wärme/Kälte"</formula>
    </cfRule>
  </conditionalFormatting>
  <conditionalFormatting sqref="J4899">
    <cfRule type="expression" dxfId="5930" priority="5924">
      <formula>H4896="Wärme/Kälte"</formula>
    </cfRule>
  </conditionalFormatting>
  <conditionalFormatting sqref="K4899">
    <cfRule type="expression" dxfId="5929" priority="5923">
      <formula>H4896="Wärme/Kälte"</formula>
    </cfRule>
  </conditionalFormatting>
  <conditionalFormatting sqref="I4898">
    <cfRule type="expression" dxfId="5928" priority="5911">
      <formula>H4895=""</formula>
    </cfRule>
    <cfRule type="expression" dxfId="5927" priority="5922">
      <formula>H4895="Wärme/Kälte"</formula>
    </cfRule>
  </conditionalFormatting>
  <conditionalFormatting sqref="J4898">
    <cfRule type="expression" dxfId="5926" priority="5921">
      <formula>H4895="Wärme/Kälte"</formula>
    </cfRule>
  </conditionalFormatting>
  <conditionalFormatting sqref="K4898">
    <cfRule type="expression" dxfId="5925" priority="5920">
      <formula>H4895="Wärme/Kälte"</formula>
    </cfRule>
  </conditionalFormatting>
  <conditionalFormatting sqref="I4898">
    <cfRule type="expression" dxfId="5924" priority="5914">
      <formula>H4895="Strom"</formula>
    </cfRule>
    <cfRule type="expression" dxfId="5923" priority="5919">
      <formula>H4895="Erdgas"</formula>
    </cfRule>
  </conditionalFormatting>
  <conditionalFormatting sqref="J4898">
    <cfRule type="expression" dxfId="5922" priority="5913">
      <formula>H4895=""</formula>
    </cfRule>
    <cfRule type="expression" dxfId="5921" priority="5916">
      <formula>H4895="Strom"</formula>
    </cfRule>
    <cfRule type="expression" dxfId="5920" priority="5918">
      <formula>H4895="Erdgas"</formula>
    </cfRule>
  </conditionalFormatting>
  <conditionalFormatting sqref="K4898">
    <cfRule type="expression" dxfId="5919" priority="5912">
      <formula>H4895=""</formula>
    </cfRule>
    <cfRule type="expression" dxfId="5918" priority="5915">
      <formula>H4895="Strom"</formula>
    </cfRule>
    <cfRule type="expression" dxfId="5917" priority="5917">
      <formula>H4895="Erdgas"</formula>
    </cfRule>
  </conditionalFormatting>
  <conditionalFormatting sqref="I4907">
    <cfRule type="expression" dxfId="5916" priority="5910">
      <formula>H4904="Wärme/Kälte"</formula>
    </cfRule>
  </conditionalFormatting>
  <conditionalFormatting sqref="J4907">
    <cfRule type="expression" dxfId="5915" priority="5909">
      <formula>H4904="Wärme/Kälte"</formula>
    </cfRule>
  </conditionalFormatting>
  <conditionalFormatting sqref="K4907">
    <cfRule type="expression" dxfId="5914" priority="5908">
      <formula>H4904="Wärme/Kälte"</formula>
    </cfRule>
  </conditionalFormatting>
  <conditionalFormatting sqref="I4906">
    <cfRule type="expression" dxfId="5913" priority="5896">
      <formula>H4903=""</formula>
    </cfRule>
    <cfRule type="expression" dxfId="5912" priority="5907">
      <formula>H4903="Wärme/Kälte"</formula>
    </cfRule>
  </conditionalFormatting>
  <conditionalFormatting sqref="J4906">
    <cfRule type="expression" dxfId="5911" priority="5906">
      <formula>H4903="Wärme/Kälte"</formula>
    </cfRule>
  </conditionalFormatting>
  <conditionalFormatting sqref="K4906">
    <cfRule type="expression" dxfId="5910" priority="5905">
      <formula>H4903="Wärme/Kälte"</formula>
    </cfRule>
  </conditionalFormatting>
  <conditionalFormatting sqref="I4906">
    <cfRule type="expression" dxfId="5909" priority="5899">
      <formula>H4903="Strom"</formula>
    </cfRule>
    <cfRule type="expression" dxfId="5908" priority="5904">
      <formula>H4903="Erdgas"</formula>
    </cfRule>
  </conditionalFormatting>
  <conditionalFormatting sqref="J4906">
    <cfRule type="expression" dxfId="5907" priority="5898">
      <formula>H4903=""</formula>
    </cfRule>
    <cfRule type="expression" dxfId="5906" priority="5901">
      <formula>H4903="Strom"</formula>
    </cfRule>
    <cfRule type="expression" dxfId="5905" priority="5903">
      <formula>H4903="Erdgas"</formula>
    </cfRule>
  </conditionalFormatting>
  <conditionalFormatting sqref="K4906">
    <cfRule type="expression" dxfId="5904" priority="5897">
      <formula>H4903=""</formula>
    </cfRule>
    <cfRule type="expression" dxfId="5903" priority="5900">
      <formula>H4903="Strom"</formula>
    </cfRule>
    <cfRule type="expression" dxfId="5902" priority="5902">
      <formula>H4903="Erdgas"</formula>
    </cfRule>
  </conditionalFormatting>
  <conditionalFormatting sqref="I4915">
    <cfRule type="expression" dxfId="5901" priority="5895">
      <formula>H4912="Wärme/Kälte"</formula>
    </cfRule>
  </conditionalFormatting>
  <conditionalFormatting sqref="J4915">
    <cfRule type="expression" dxfId="5900" priority="5894">
      <formula>H4912="Wärme/Kälte"</formula>
    </cfRule>
  </conditionalFormatting>
  <conditionalFormatting sqref="K4915">
    <cfRule type="expression" dxfId="5899" priority="5893">
      <formula>H4912="Wärme/Kälte"</formula>
    </cfRule>
  </conditionalFormatting>
  <conditionalFormatting sqref="I4914">
    <cfRule type="expression" dxfId="5898" priority="5881">
      <formula>H4911=""</formula>
    </cfRule>
    <cfRule type="expression" dxfId="5897" priority="5892">
      <formula>H4911="Wärme/Kälte"</formula>
    </cfRule>
  </conditionalFormatting>
  <conditionalFormatting sqref="J4914">
    <cfRule type="expression" dxfId="5896" priority="5891">
      <formula>H4911="Wärme/Kälte"</formula>
    </cfRule>
  </conditionalFormatting>
  <conditionalFormatting sqref="K4914">
    <cfRule type="expression" dxfId="5895" priority="5890">
      <formula>H4911="Wärme/Kälte"</formula>
    </cfRule>
  </conditionalFormatting>
  <conditionalFormatting sqref="I4914">
    <cfRule type="expression" dxfId="5894" priority="5884">
      <formula>H4911="Strom"</formula>
    </cfRule>
    <cfRule type="expression" dxfId="5893" priority="5889">
      <formula>H4911="Erdgas"</formula>
    </cfRule>
  </conditionalFormatting>
  <conditionalFormatting sqref="J4914">
    <cfRule type="expression" dxfId="5892" priority="5883">
      <formula>H4911=""</formula>
    </cfRule>
    <cfRule type="expression" dxfId="5891" priority="5886">
      <formula>H4911="Strom"</formula>
    </cfRule>
    <cfRule type="expression" dxfId="5890" priority="5888">
      <formula>H4911="Erdgas"</formula>
    </cfRule>
  </conditionalFormatting>
  <conditionalFormatting sqref="K4914">
    <cfRule type="expression" dxfId="5889" priority="5882">
      <formula>H4911=""</formula>
    </cfRule>
    <cfRule type="expression" dxfId="5888" priority="5885">
      <formula>H4911="Strom"</formula>
    </cfRule>
    <cfRule type="expression" dxfId="5887" priority="5887">
      <formula>H4911="Erdgas"</formula>
    </cfRule>
  </conditionalFormatting>
  <conditionalFormatting sqref="I4923">
    <cfRule type="expression" dxfId="5886" priority="5880">
      <formula>H4920="Wärme/Kälte"</formula>
    </cfRule>
  </conditionalFormatting>
  <conditionalFormatting sqref="J4923">
    <cfRule type="expression" dxfId="5885" priority="5879">
      <formula>H4920="Wärme/Kälte"</formula>
    </cfRule>
  </conditionalFormatting>
  <conditionalFormatting sqref="K4923">
    <cfRule type="expression" dxfId="5884" priority="5878">
      <formula>H4920="Wärme/Kälte"</formula>
    </cfRule>
  </conditionalFormatting>
  <conditionalFormatting sqref="I4922">
    <cfRule type="expression" dxfId="5883" priority="5866">
      <formula>H4919=""</formula>
    </cfRule>
    <cfRule type="expression" dxfId="5882" priority="5877">
      <formula>H4919="Wärme/Kälte"</formula>
    </cfRule>
  </conditionalFormatting>
  <conditionalFormatting sqref="J4922">
    <cfRule type="expression" dxfId="5881" priority="5876">
      <formula>H4919="Wärme/Kälte"</formula>
    </cfRule>
  </conditionalFormatting>
  <conditionalFormatting sqref="K4922">
    <cfRule type="expression" dxfId="5880" priority="5875">
      <formula>H4919="Wärme/Kälte"</formula>
    </cfRule>
  </conditionalFormatting>
  <conditionalFormatting sqref="I4922">
    <cfRule type="expression" dxfId="5879" priority="5869">
      <formula>H4919="Strom"</formula>
    </cfRule>
    <cfRule type="expression" dxfId="5878" priority="5874">
      <formula>H4919="Erdgas"</formula>
    </cfRule>
  </conditionalFormatting>
  <conditionalFormatting sqref="J4922">
    <cfRule type="expression" dxfId="5877" priority="5868">
      <formula>H4919=""</formula>
    </cfRule>
    <cfRule type="expression" dxfId="5876" priority="5871">
      <formula>H4919="Strom"</formula>
    </cfRule>
    <cfRule type="expression" dxfId="5875" priority="5873">
      <formula>H4919="Erdgas"</formula>
    </cfRule>
  </conditionalFormatting>
  <conditionalFormatting sqref="K4922">
    <cfRule type="expression" dxfId="5874" priority="5867">
      <formula>H4919=""</formula>
    </cfRule>
    <cfRule type="expression" dxfId="5873" priority="5870">
      <formula>H4919="Strom"</formula>
    </cfRule>
    <cfRule type="expression" dxfId="5872" priority="5872">
      <formula>H4919="Erdgas"</formula>
    </cfRule>
  </conditionalFormatting>
  <conditionalFormatting sqref="I4931">
    <cfRule type="expression" dxfId="5871" priority="5865">
      <formula>H4928="Wärme/Kälte"</formula>
    </cfRule>
  </conditionalFormatting>
  <conditionalFormatting sqref="J4931">
    <cfRule type="expression" dxfId="5870" priority="5864">
      <formula>H4928="Wärme/Kälte"</formula>
    </cfRule>
  </conditionalFormatting>
  <conditionalFormatting sqref="K4931">
    <cfRule type="expression" dxfId="5869" priority="5863">
      <formula>H4928="Wärme/Kälte"</formula>
    </cfRule>
  </conditionalFormatting>
  <conditionalFormatting sqref="I4930">
    <cfRule type="expression" dxfId="5868" priority="5851">
      <formula>H4927=""</formula>
    </cfRule>
    <cfRule type="expression" dxfId="5867" priority="5862">
      <formula>H4927="Wärme/Kälte"</formula>
    </cfRule>
  </conditionalFormatting>
  <conditionalFormatting sqref="J4930">
    <cfRule type="expression" dxfId="5866" priority="5861">
      <formula>H4927="Wärme/Kälte"</formula>
    </cfRule>
  </conditionalFormatting>
  <conditionalFormatting sqref="K4930">
    <cfRule type="expression" dxfId="5865" priority="5860">
      <formula>H4927="Wärme/Kälte"</formula>
    </cfRule>
  </conditionalFormatting>
  <conditionalFormatting sqref="I4930">
    <cfRule type="expression" dxfId="5864" priority="5854">
      <formula>H4927="Strom"</formula>
    </cfRule>
    <cfRule type="expression" dxfId="5863" priority="5859">
      <formula>H4927="Erdgas"</formula>
    </cfRule>
  </conditionalFormatting>
  <conditionalFormatting sqref="J4930">
    <cfRule type="expression" dxfId="5862" priority="5853">
      <formula>H4927=""</formula>
    </cfRule>
    <cfRule type="expression" dxfId="5861" priority="5856">
      <formula>H4927="Strom"</formula>
    </cfRule>
    <cfRule type="expression" dxfId="5860" priority="5858">
      <formula>H4927="Erdgas"</formula>
    </cfRule>
  </conditionalFormatting>
  <conditionalFormatting sqref="K4930">
    <cfRule type="expression" dxfId="5859" priority="5852">
      <formula>H4927=""</formula>
    </cfRule>
    <cfRule type="expression" dxfId="5858" priority="5855">
      <formula>H4927="Strom"</formula>
    </cfRule>
    <cfRule type="expression" dxfId="5857" priority="5857">
      <formula>H4927="Erdgas"</formula>
    </cfRule>
  </conditionalFormatting>
  <conditionalFormatting sqref="I4939">
    <cfRule type="expression" dxfId="5856" priority="5850">
      <formula>H4936="Wärme/Kälte"</formula>
    </cfRule>
  </conditionalFormatting>
  <conditionalFormatting sqref="J4939">
    <cfRule type="expression" dxfId="5855" priority="5849">
      <formula>H4936="Wärme/Kälte"</formula>
    </cfRule>
  </conditionalFormatting>
  <conditionalFormatting sqref="K4939">
    <cfRule type="expression" dxfId="5854" priority="5848">
      <formula>H4936="Wärme/Kälte"</formula>
    </cfRule>
  </conditionalFormatting>
  <conditionalFormatting sqref="I4938">
    <cfRule type="expression" dxfId="5853" priority="5836">
      <formula>H4935=""</formula>
    </cfRule>
    <cfRule type="expression" dxfId="5852" priority="5847">
      <formula>H4935="Wärme/Kälte"</formula>
    </cfRule>
  </conditionalFormatting>
  <conditionalFormatting sqref="J4938">
    <cfRule type="expression" dxfId="5851" priority="5846">
      <formula>H4935="Wärme/Kälte"</formula>
    </cfRule>
  </conditionalFormatting>
  <conditionalFormatting sqref="K4938">
    <cfRule type="expression" dxfId="5850" priority="5845">
      <formula>H4935="Wärme/Kälte"</formula>
    </cfRule>
  </conditionalFormatting>
  <conditionalFormatting sqref="I4938">
    <cfRule type="expression" dxfId="5849" priority="5839">
      <formula>H4935="Strom"</formula>
    </cfRule>
    <cfRule type="expression" dxfId="5848" priority="5844">
      <formula>H4935="Erdgas"</formula>
    </cfRule>
  </conditionalFormatting>
  <conditionalFormatting sqref="J4938">
    <cfRule type="expression" dxfId="5847" priority="5838">
      <formula>H4935=""</formula>
    </cfRule>
    <cfRule type="expression" dxfId="5846" priority="5841">
      <formula>H4935="Strom"</formula>
    </cfRule>
    <cfRule type="expression" dxfId="5845" priority="5843">
      <formula>H4935="Erdgas"</formula>
    </cfRule>
  </conditionalFormatting>
  <conditionalFormatting sqref="K4938">
    <cfRule type="expression" dxfId="5844" priority="5837">
      <formula>H4935=""</formula>
    </cfRule>
    <cfRule type="expression" dxfId="5843" priority="5840">
      <formula>H4935="Strom"</formula>
    </cfRule>
    <cfRule type="expression" dxfId="5842" priority="5842">
      <formula>H4935="Erdgas"</formula>
    </cfRule>
  </conditionalFormatting>
  <conditionalFormatting sqref="I4947">
    <cfRule type="expression" dxfId="5841" priority="5835">
      <formula>H4944="Wärme/Kälte"</formula>
    </cfRule>
  </conditionalFormatting>
  <conditionalFormatting sqref="J4947">
    <cfRule type="expression" dxfId="5840" priority="5834">
      <formula>H4944="Wärme/Kälte"</formula>
    </cfRule>
  </conditionalFormatting>
  <conditionalFormatting sqref="K4947">
    <cfRule type="expression" dxfId="5839" priority="5833">
      <formula>H4944="Wärme/Kälte"</formula>
    </cfRule>
  </conditionalFormatting>
  <conditionalFormatting sqref="I4946">
    <cfRule type="expression" dxfId="5838" priority="5821">
      <formula>H4943=""</formula>
    </cfRule>
    <cfRule type="expression" dxfId="5837" priority="5832">
      <formula>H4943="Wärme/Kälte"</formula>
    </cfRule>
  </conditionalFormatting>
  <conditionalFormatting sqref="J4946">
    <cfRule type="expression" dxfId="5836" priority="5831">
      <formula>H4943="Wärme/Kälte"</formula>
    </cfRule>
  </conditionalFormatting>
  <conditionalFormatting sqref="K4946">
    <cfRule type="expression" dxfId="5835" priority="5830">
      <formula>H4943="Wärme/Kälte"</formula>
    </cfRule>
  </conditionalFormatting>
  <conditionalFormatting sqref="I4946">
    <cfRule type="expression" dxfId="5834" priority="5824">
      <formula>H4943="Strom"</formula>
    </cfRule>
    <cfRule type="expression" dxfId="5833" priority="5829">
      <formula>H4943="Erdgas"</formula>
    </cfRule>
  </conditionalFormatting>
  <conditionalFormatting sqref="J4946">
    <cfRule type="expression" dxfId="5832" priority="5823">
      <formula>H4943=""</formula>
    </cfRule>
    <cfRule type="expression" dxfId="5831" priority="5826">
      <formula>H4943="Strom"</formula>
    </cfRule>
    <cfRule type="expression" dxfId="5830" priority="5828">
      <formula>H4943="Erdgas"</formula>
    </cfRule>
  </conditionalFormatting>
  <conditionalFormatting sqref="K4946">
    <cfRule type="expression" dxfId="5829" priority="5822">
      <formula>H4943=""</formula>
    </cfRule>
    <cfRule type="expression" dxfId="5828" priority="5825">
      <formula>H4943="Strom"</formula>
    </cfRule>
    <cfRule type="expression" dxfId="5827" priority="5827">
      <formula>H4943="Erdgas"</formula>
    </cfRule>
  </conditionalFormatting>
  <conditionalFormatting sqref="I4955">
    <cfRule type="expression" dxfId="5826" priority="5820">
      <formula>H4952="Wärme/Kälte"</formula>
    </cfRule>
  </conditionalFormatting>
  <conditionalFormatting sqref="J4955">
    <cfRule type="expression" dxfId="5825" priority="5819">
      <formula>H4952="Wärme/Kälte"</formula>
    </cfRule>
  </conditionalFormatting>
  <conditionalFormatting sqref="K4955">
    <cfRule type="expression" dxfId="5824" priority="5818">
      <formula>H4952="Wärme/Kälte"</formula>
    </cfRule>
  </conditionalFormatting>
  <conditionalFormatting sqref="I4954">
    <cfRule type="expression" dxfId="5823" priority="5806">
      <formula>H4951=""</formula>
    </cfRule>
    <cfRule type="expression" dxfId="5822" priority="5817">
      <formula>H4951="Wärme/Kälte"</formula>
    </cfRule>
  </conditionalFormatting>
  <conditionalFormatting sqref="J4954">
    <cfRule type="expression" dxfId="5821" priority="5816">
      <formula>H4951="Wärme/Kälte"</formula>
    </cfRule>
  </conditionalFormatting>
  <conditionalFormatting sqref="K4954">
    <cfRule type="expression" dxfId="5820" priority="5815">
      <formula>H4951="Wärme/Kälte"</formula>
    </cfRule>
  </conditionalFormatting>
  <conditionalFormatting sqref="I4954">
    <cfRule type="expression" dxfId="5819" priority="5809">
      <formula>H4951="Strom"</formula>
    </cfRule>
    <cfRule type="expression" dxfId="5818" priority="5814">
      <formula>H4951="Erdgas"</formula>
    </cfRule>
  </conditionalFormatting>
  <conditionalFormatting sqref="J4954">
    <cfRule type="expression" dxfId="5817" priority="5808">
      <formula>H4951=""</formula>
    </cfRule>
    <cfRule type="expression" dxfId="5816" priority="5811">
      <formula>H4951="Strom"</formula>
    </cfRule>
    <cfRule type="expression" dxfId="5815" priority="5813">
      <formula>H4951="Erdgas"</formula>
    </cfRule>
  </conditionalFormatting>
  <conditionalFormatting sqref="K4954">
    <cfRule type="expression" dxfId="5814" priority="5807">
      <formula>H4951=""</formula>
    </cfRule>
    <cfRule type="expression" dxfId="5813" priority="5810">
      <formula>H4951="Strom"</formula>
    </cfRule>
    <cfRule type="expression" dxfId="5812" priority="5812">
      <formula>H4951="Erdgas"</formula>
    </cfRule>
  </conditionalFormatting>
  <conditionalFormatting sqref="I4963">
    <cfRule type="expression" dxfId="5811" priority="5805">
      <formula>H4960="Wärme/Kälte"</formula>
    </cfRule>
  </conditionalFormatting>
  <conditionalFormatting sqref="J4963">
    <cfRule type="expression" dxfId="5810" priority="5804">
      <formula>H4960="Wärme/Kälte"</formula>
    </cfRule>
  </conditionalFormatting>
  <conditionalFormatting sqref="K4963">
    <cfRule type="expression" dxfId="5809" priority="5803">
      <formula>H4960="Wärme/Kälte"</formula>
    </cfRule>
  </conditionalFormatting>
  <conditionalFormatting sqref="I4962">
    <cfRule type="expression" dxfId="5808" priority="5791">
      <formula>H4959=""</formula>
    </cfRule>
    <cfRule type="expression" dxfId="5807" priority="5802">
      <formula>H4959="Wärme/Kälte"</formula>
    </cfRule>
  </conditionalFormatting>
  <conditionalFormatting sqref="J4962">
    <cfRule type="expression" dxfId="5806" priority="5801">
      <formula>H4959="Wärme/Kälte"</formula>
    </cfRule>
  </conditionalFormatting>
  <conditionalFormatting sqref="K4962">
    <cfRule type="expression" dxfId="5805" priority="5800">
      <formula>H4959="Wärme/Kälte"</formula>
    </cfRule>
  </conditionalFormatting>
  <conditionalFormatting sqref="I4962">
    <cfRule type="expression" dxfId="5804" priority="5794">
      <formula>H4959="Strom"</formula>
    </cfRule>
    <cfRule type="expression" dxfId="5803" priority="5799">
      <formula>H4959="Erdgas"</formula>
    </cfRule>
  </conditionalFormatting>
  <conditionalFormatting sqref="J4962">
    <cfRule type="expression" dxfId="5802" priority="5793">
      <formula>H4959=""</formula>
    </cfRule>
    <cfRule type="expression" dxfId="5801" priority="5796">
      <formula>H4959="Strom"</formula>
    </cfRule>
    <cfRule type="expression" dxfId="5800" priority="5798">
      <formula>H4959="Erdgas"</formula>
    </cfRule>
  </conditionalFormatting>
  <conditionalFormatting sqref="K4962">
    <cfRule type="expression" dxfId="5799" priority="5792">
      <formula>H4959=""</formula>
    </cfRule>
    <cfRule type="expression" dxfId="5798" priority="5795">
      <formula>H4959="Strom"</formula>
    </cfRule>
    <cfRule type="expression" dxfId="5797" priority="5797">
      <formula>H4959="Erdgas"</formula>
    </cfRule>
  </conditionalFormatting>
  <conditionalFormatting sqref="I4971">
    <cfRule type="expression" dxfId="5796" priority="5790">
      <formula>H4968="Wärme/Kälte"</formula>
    </cfRule>
  </conditionalFormatting>
  <conditionalFormatting sqref="J4971">
    <cfRule type="expression" dxfId="5795" priority="5789">
      <formula>H4968="Wärme/Kälte"</formula>
    </cfRule>
  </conditionalFormatting>
  <conditionalFormatting sqref="K4971">
    <cfRule type="expression" dxfId="5794" priority="5788">
      <formula>H4968="Wärme/Kälte"</formula>
    </cfRule>
  </conditionalFormatting>
  <conditionalFormatting sqref="I4970">
    <cfRule type="expression" dxfId="5793" priority="5776">
      <formula>H4967=""</formula>
    </cfRule>
    <cfRule type="expression" dxfId="5792" priority="5787">
      <formula>H4967="Wärme/Kälte"</formula>
    </cfRule>
  </conditionalFormatting>
  <conditionalFormatting sqref="J4970">
    <cfRule type="expression" dxfId="5791" priority="5786">
      <formula>H4967="Wärme/Kälte"</formula>
    </cfRule>
  </conditionalFormatting>
  <conditionalFormatting sqref="K4970">
    <cfRule type="expression" dxfId="5790" priority="5785">
      <formula>H4967="Wärme/Kälte"</formula>
    </cfRule>
  </conditionalFormatting>
  <conditionalFormatting sqref="I4970">
    <cfRule type="expression" dxfId="5789" priority="5779">
      <formula>H4967="Strom"</formula>
    </cfRule>
    <cfRule type="expression" dxfId="5788" priority="5784">
      <formula>H4967="Erdgas"</formula>
    </cfRule>
  </conditionalFormatting>
  <conditionalFormatting sqref="J4970">
    <cfRule type="expression" dxfId="5787" priority="5778">
      <formula>H4967=""</formula>
    </cfRule>
    <cfRule type="expression" dxfId="5786" priority="5781">
      <formula>H4967="Strom"</formula>
    </cfRule>
    <cfRule type="expression" dxfId="5785" priority="5783">
      <formula>H4967="Erdgas"</formula>
    </cfRule>
  </conditionalFormatting>
  <conditionalFormatting sqref="K4970">
    <cfRule type="expression" dxfId="5784" priority="5777">
      <formula>H4967=""</formula>
    </cfRule>
    <cfRule type="expression" dxfId="5783" priority="5780">
      <formula>H4967="Strom"</formula>
    </cfRule>
    <cfRule type="expression" dxfId="5782" priority="5782">
      <formula>H4967="Erdgas"</formula>
    </cfRule>
  </conditionalFormatting>
  <conditionalFormatting sqref="I4979">
    <cfRule type="expression" dxfId="5781" priority="5775">
      <formula>H4976="Wärme/Kälte"</formula>
    </cfRule>
  </conditionalFormatting>
  <conditionalFormatting sqref="J4979">
    <cfRule type="expression" dxfId="5780" priority="5774">
      <formula>H4976="Wärme/Kälte"</formula>
    </cfRule>
  </conditionalFormatting>
  <conditionalFormatting sqref="K4979">
    <cfRule type="expression" dxfId="5779" priority="5773">
      <formula>H4976="Wärme/Kälte"</formula>
    </cfRule>
  </conditionalFormatting>
  <conditionalFormatting sqref="I4978">
    <cfRule type="expression" dxfId="5778" priority="5761">
      <formula>H4975=""</formula>
    </cfRule>
    <cfRule type="expression" dxfId="5777" priority="5772">
      <formula>H4975="Wärme/Kälte"</formula>
    </cfRule>
  </conditionalFormatting>
  <conditionalFormatting sqref="J4978">
    <cfRule type="expression" dxfId="5776" priority="5771">
      <formula>H4975="Wärme/Kälte"</formula>
    </cfRule>
  </conditionalFormatting>
  <conditionalFormatting sqref="K4978">
    <cfRule type="expression" dxfId="5775" priority="5770">
      <formula>H4975="Wärme/Kälte"</formula>
    </cfRule>
  </conditionalFormatting>
  <conditionalFormatting sqref="I4978">
    <cfRule type="expression" dxfId="5774" priority="5764">
      <formula>H4975="Strom"</formula>
    </cfRule>
    <cfRule type="expression" dxfId="5773" priority="5769">
      <formula>H4975="Erdgas"</formula>
    </cfRule>
  </conditionalFormatting>
  <conditionalFormatting sqref="J4978">
    <cfRule type="expression" dxfId="5772" priority="5763">
      <formula>H4975=""</formula>
    </cfRule>
    <cfRule type="expression" dxfId="5771" priority="5766">
      <formula>H4975="Strom"</formula>
    </cfRule>
    <cfRule type="expression" dxfId="5770" priority="5768">
      <formula>H4975="Erdgas"</formula>
    </cfRule>
  </conditionalFormatting>
  <conditionalFormatting sqref="K4978">
    <cfRule type="expression" dxfId="5769" priority="5762">
      <formula>H4975=""</formula>
    </cfRule>
    <cfRule type="expression" dxfId="5768" priority="5765">
      <formula>H4975="Strom"</formula>
    </cfRule>
    <cfRule type="expression" dxfId="5767" priority="5767">
      <formula>H4975="Erdgas"</formula>
    </cfRule>
  </conditionalFormatting>
  <conditionalFormatting sqref="I4987">
    <cfRule type="expression" dxfId="5766" priority="5760">
      <formula>H4984="Wärme/Kälte"</formula>
    </cfRule>
  </conditionalFormatting>
  <conditionalFormatting sqref="J4987">
    <cfRule type="expression" dxfId="5765" priority="5759">
      <formula>H4984="Wärme/Kälte"</formula>
    </cfRule>
  </conditionalFormatting>
  <conditionalFormatting sqref="K4987">
    <cfRule type="expression" dxfId="5764" priority="5758">
      <formula>H4984="Wärme/Kälte"</formula>
    </cfRule>
  </conditionalFormatting>
  <conditionalFormatting sqref="I4986">
    <cfRule type="expression" dxfId="5763" priority="5746">
      <formula>H4983=""</formula>
    </cfRule>
    <cfRule type="expression" dxfId="5762" priority="5757">
      <formula>H4983="Wärme/Kälte"</formula>
    </cfRule>
  </conditionalFormatting>
  <conditionalFormatting sqref="J4986">
    <cfRule type="expression" dxfId="5761" priority="5756">
      <formula>H4983="Wärme/Kälte"</formula>
    </cfRule>
  </conditionalFormatting>
  <conditionalFormatting sqref="K4986">
    <cfRule type="expression" dxfId="5760" priority="5755">
      <formula>H4983="Wärme/Kälte"</formula>
    </cfRule>
  </conditionalFormatting>
  <conditionalFormatting sqref="I4986">
    <cfRule type="expression" dxfId="5759" priority="5749">
      <formula>H4983="Strom"</formula>
    </cfRule>
    <cfRule type="expression" dxfId="5758" priority="5754">
      <formula>H4983="Erdgas"</formula>
    </cfRule>
  </conditionalFormatting>
  <conditionalFormatting sqref="J4986">
    <cfRule type="expression" dxfId="5757" priority="5748">
      <formula>H4983=""</formula>
    </cfRule>
    <cfRule type="expression" dxfId="5756" priority="5751">
      <formula>H4983="Strom"</formula>
    </cfRule>
    <cfRule type="expression" dxfId="5755" priority="5753">
      <formula>H4983="Erdgas"</formula>
    </cfRule>
  </conditionalFormatting>
  <conditionalFormatting sqref="K4986">
    <cfRule type="expression" dxfId="5754" priority="5747">
      <formula>H4983=""</formula>
    </cfRule>
    <cfRule type="expression" dxfId="5753" priority="5750">
      <formula>H4983="Strom"</formula>
    </cfRule>
    <cfRule type="expression" dxfId="5752" priority="5752">
      <formula>H4983="Erdgas"</formula>
    </cfRule>
  </conditionalFormatting>
  <conditionalFormatting sqref="I4995">
    <cfRule type="expression" dxfId="5751" priority="5745">
      <formula>H4992="Wärme/Kälte"</formula>
    </cfRule>
  </conditionalFormatting>
  <conditionalFormatting sqref="J4995">
    <cfRule type="expression" dxfId="5750" priority="5744">
      <formula>H4992="Wärme/Kälte"</formula>
    </cfRule>
  </conditionalFormatting>
  <conditionalFormatting sqref="K4995">
    <cfRule type="expression" dxfId="5749" priority="5743">
      <formula>H4992="Wärme/Kälte"</formula>
    </cfRule>
  </conditionalFormatting>
  <conditionalFormatting sqref="I4994">
    <cfRule type="expression" dxfId="5748" priority="5731">
      <formula>H4991=""</formula>
    </cfRule>
    <cfRule type="expression" dxfId="5747" priority="5742">
      <formula>H4991="Wärme/Kälte"</formula>
    </cfRule>
  </conditionalFormatting>
  <conditionalFormatting sqref="J4994">
    <cfRule type="expression" dxfId="5746" priority="5741">
      <formula>H4991="Wärme/Kälte"</formula>
    </cfRule>
  </conditionalFormatting>
  <conditionalFormatting sqref="K4994">
    <cfRule type="expression" dxfId="5745" priority="5740">
      <formula>H4991="Wärme/Kälte"</formula>
    </cfRule>
  </conditionalFormatting>
  <conditionalFormatting sqref="I4994">
    <cfRule type="expression" dxfId="5744" priority="5734">
      <formula>H4991="Strom"</formula>
    </cfRule>
    <cfRule type="expression" dxfId="5743" priority="5739">
      <formula>H4991="Erdgas"</formula>
    </cfRule>
  </conditionalFormatting>
  <conditionalFormatting sqref="J4994">
    <cfRule type="expression" dxfId="5742" priority="5733">
      <formula>H4991=""</formula>
    </cfRule>
    <cfRule type="expression" dxfId="5741" priority="5736">
      <formula>H4991="Strom"</formula>
    </cfRule>
    <cfRule type="expression" dxfId="5740" priority="5738">
      <formula>H4991="Erdgas"</formula>
    </cfRule>
  </conditionalFormatting>
  <conditionalFormatting sqref="K4994">
    <cfRule type="expression" dxfId="5739" priority="5732">
      <formula>H4991=""</formula>
    </cfRule>
    <cfRule type="expression" dxfId="5738" priority="5735">
      <formula>H4991="Strom"</formula>
    </cfRule>
    <cfRule type="expression" dxfId="5737" priority="5737">
      <formula>H4991="Erdgas"</formula>
    </cfRule>
  </conditionalFormatting>
  <conditionalFormatting sqref="I5003">
    <cfRule type="expression" dxfId="5736" priority="5730">
      <formula>H5000="Wärme/Kälte"</formula>
    </cfRule>
  </conditionalFormatting>
  <conditionalFormatting sqref="J5003">
    <cfRule type="expression" dxfId="5735" priority="5729">
      <formula>H5000="Wärme/Kälte"</formula>
    </cfRule>
  </conditionalFormatting>
  <conditionalFormatting sqref="K5003">
    <cfRule type="expression" dxfId="5734" priority="5728">
      <formula>H5000="Wärme/Kälte"</formula>
    </cfRule>
  </conditionalFormatting>
  <conditionalFormatting sqref="I5002">
    <cfRule type="expression" dxfId="5733" priority="5716">
      <formula>H4999=""</formula>
    </cfRule>
    <cfRule type="expression" dxfId="5732" priority="5727">
      <formula>H4999="Wärme/Kälte"</formula>
    </cfRule>
  </conditionalFormatting>
  <conditionalFormatting sqref="J5002">
    <cfRule type="expression" dxfId="5731" priority="5726">
      <formula>H4999="Wärme/Kälte"</formula>
    </cfRule>
  </conditionalFormatting>
  <conditionalFormatting sqref="K5002">
    <cfRule type="expression" dxfId="5730" priority="5725">
      <formula>H4999="Wärme/Kälte"</formula>
    </cfRule>
  </conditionalFormatting>
  <conditionalFormatting sqref="I5002">
    <cfRule type="expression" dxfId="5729" priority="5719">
      <formula>H4999="Strom"</formula>
    </cfRule>
    <cfRule type="expression" dxfId="5728" priority="5724">
      <formula>H4999="Erdgas"</formula>
    </cfRule>
  </conditionalFormatting>
  <conditionalFormatting sqref="J5002">
    <cfRule type="expression" dxfId="5727" priority="5718">
      <formula>H4999=""</formula>
    </cfRule>
    <cfRule type="expression" dxfId="5726" priority="5721">
      <formula>H4999="Strom"</formula>
    </cfRule>
    <cfRule type="expression" dxfId="5725" priority="5723">
      <formula>H4999="Erdgas"</formula>
    </cfRule>
  </conditionalFormatting>
  <conditionalFormatting sqref="K5002">
    <cfRule type="expression" dxfId="5724" priority="5717">
      <formula>H4999=""</formula>
    </cfRule>
    <cfRule type="expression" dxfId="5723" priority="5720">
      <formula>H4999="Strom"</formula>
    </cfRule>
    <cfRule type="expression" dxfId="5722" priority="5722">
      <formula>H4999="Erdgas"</formula>
    </cfRule>
  </conditionalFormatting>
  <conditionalFormatting sqref="I5011">
    <cfRule type="expression" dxfId="5721" priority="5715">
      <formula>H5008="Wärme/Kälte"</formula>
    </cfRule>
  </conditionalFormatting>
  <conditionalFormatting sqref="J5011">
    <cfRule type="expression" dxfId="5720" priority="5714">
      <formula>H5008="Wärme/Kälte"</formula>
    </cfRule>
  </conditionalFormatting>
  <conditionalFormatting sqref="K5011">
    <cfRule type="expression" dxfId="5719" priority="5713">
      <formula>H5008="Wärme/Kälte"</formula>
    </cfRule>
  </conditionalFormatting>
  <conditionalFormatting sqref="I5010">
    <cfRule type="expression" dxfId="5718" priority="5701">
      <formula>H5007=""</formula>
    </cfRule>
    <cfRule type="expression" dxfId="5717" priority="5712">
      <formula>H5007="Wärme/Kälte"</formula>
    </cfRule>
  </conditionalFormatting>
  <conditionalFormatting sqref="J5010">
    <cfRule type="expression" dxfId="5716" priority="5711">
      <formula>H5007="Wärme/Kälte"</formula>
    </cfRule>
  </conditionalFormatting>
  <conditionalFormatting sqref="K5010">
    <cfRule type="expression" dxfId="5715" priority="5710">
      <formula>H5007="Wärme/Kälte"</formula>
    </cfRule>
  </conditionalFormatting>
  <conditionalFormatting sqref="I5010">
    <cfRule type="expression" dxfId="5714" priority="5704">
      <formula>H5007="Strom"</formula>
    </cfRule>
    <cfRule type="expression" dxfId="5713" priority="5709">
      <formula>H5007="Erdgas"</formula>
    </cfRule>
  </conditionalFormatting>
  <conditionalFormatting sqref="J5010">
    <cfRule type="expression" dxfId="5712" priority="5703">
      <formula>H5007=""</formula>
    </cfRule>
    <cfRule type="expression" dxfId="5711" priority="5706">
      <formula>H5007="Strom"</formula>
    </cfRule>
    <cfRule type="expression" dxfId="5710" priority="5708">
      <formula>H5007="Erdgas"</formula>
    </cfRule>
  </conditionalFormatting>
  <conditionalFormatting sqref="K5010">
    <cfRule type="expression" dxfId="5709" priority="5702">
      <formula>H5007=""</formula>
    </cfRule>
    <cfRule type="expression" dxfId="5708" priority="5705">
      <formula>H5007="Strom"</formula>
    </cfRule>
    <cfRule type="expression" dxfId="5707" priority="5707">
      <formula>H5007="Erdgas"</formula>
    </cfRule>
  </conditionalFormatting>
  <conditionalFormatting sqref="I5019">
    <cfRule type="expression" dxfId="5706" priority="5700">
      <formula>H5016="Wärme/Kälte"</formula>
    </cfRule>
  </conditionalFormatting>
  <conditionalFormatting sqref="J5019">
    <cfRule type="expression" dxfId="5705" priority="5699">
      <formula>H5016="Wärme/Kälte"</formula>
    </cfRule>
  </conditionalFormatting>
  <conditionalFormatting sqref="K5019">
    <cfRule type="expression" dxfId="5704" priority="5698">
      <formula>H5016="Wärme/Kälte"</formula>
    </cfRule>
  </conditionalFormatting>
  <conditionalFormatting sqref="I5018">
    <cfRule type="expression" dxfId="5703" priority="5686">
      <formula>H5015=""</formula>
    </cfRule>
    <cfRule type="expression" dxfId="5702" priority="5697">
      <formula>H5015="Wärme/Kälte"</formula>
    </cfRule>
  </conditionalFormatting>
  <conditionalFormatting sqref="J5018">
    <cfRule type="expression" dxfId="5701" priority="5696">
      <formula>H5015="Wärme/Kälte"</formula>
    </cfRule>
  </conditionalFormatting>
  <conditionalFormatting sqref="K5018">
    <cfRule type="expression" dxfId="5700" priority="5695">
      <formula>H5015="Wärme/Kälte"</formula>
    </cfRule>
  </conditionalFormatting>
  <conditionalFormatting sqref="I5018">
    <cfRule type="expression" dxfId="5699" priority="5689">
      <formula>H5015="Strom"</formula>
    </cfRule>
    <cfRule type="expression" dxfId="5698" priority="5694">
      <formula>H5015="Erdgas"</formula>
    </cfRule>
  </conditionalFormatting>
  <conditionalFormatting sqref="J5018">
    <cfRule type="expression" dxfId="5697" priority="5688">
      <formula>H5015=""</formula>
    </cfRule>
    <cfRule type="expression" dxfId="5696" priority="5691">
      <formula>H5015="Strom"</formula>
    </cfRule>
    <cfRule type="expression" dxfId="5695" priority="5693">
      <formula>H5015="Erdgas"</formula>
    </cfRule>
  </conditionalFormatting>
  <conditionalFormatting sqref="K5018">
    <cfRule type="expression" dxfId="5694" priority="5687">
      <formula>H5015=""</formula>
    </cfRule>
    <cfRule type="expression" dxfId="5693" priority="5690">
      <formula>H5015="Strom"</formula>
    </cfRule>
    <cfRule type="expression" dxfId="5692" priority="5692">
      <formula>H5015="Erdgas"</formula>
    </cfRule>
  </conditionalFormatting>
  <conditionalFormatting sqref="I5027">
    <cfRule type="expression" dxfId="5691" priority="5685">
      <formula>H5024="Wärme/Kälte"</formula>
    </cfRule>
  </conditionalFormatting>
  <conditionalFormatting sqref="J5027">
    <cfRule type="expression" dxfId="5690" priority="5684">
      <formula>H5024="Wärme/Kälte"</formula>
    </cfRule>
  </conditionalFormatting>
  <conditionalFormatting sqref="K5027">
    <cfRule type="expression" dxfId="5689" priority="5683">
      <formula>H5024="Wärme/Kälte"</formula>
    </cfRule>
  </conditionalFormatting>
  <conditionalFormatting sqref="I5026">
    <cfRule type="expression" dxfId="5688" priority="5671">
      <formula>H5023=""</formula>
    </cfRule>
    <cfRule type="expression" dxfId="5687" priority="5682">
      <formula>H5023="Wärme/Kälte"</formula>
    </cfRule>
  </conditionalFormatting>
  <conditionalFormatting sqref="J5026">
    <cfRule type="expression" dxfId="5686" priority="5681">
      <formula>H5023="Wärme/Kälte"</formula>
    </cfRule>
  </conditionalFormatting>
  <conditionalFormatting sqref="K5026">
    <cfRule type="expression" dxfId="5685" priority="5680">
      <formula>H5023="Wärme/Kälte"</formula>
    </cfRule>
  </conditionalFormatting>
  <conditionalFormatting sqref="I5026">
    <cfRule type="expression" dxfId="5684" priority="5674">
      <formula>H5023="Strom"</formula>
    </cfRule>
    <cfRule type="expression" dxfId="5683" priority="5679">
      <formula>H5023="Erdgas"</formula>
    </cfRule>
  </conditionalFormatting>
  <conditionalFormatting sqref="J5026">
    <cfRule type="expression" dxfId="5682" priority="5673">
      <formula>H5023=""</formula>
    </cfRule>
    <cfRule type="expression" dxfId="5681" priority="5676">
      <formula>H5023="Strom"</formula>
    </cfRule>
    <cfRule type="expression" dxfId="5680" priority="5678">
      <formula>H5023="Erdgas"</formula>
    </cfRule>
  </conditionalFormatting>
  <conditionalFormatting sqref="K5026">
    <cfRule type="expression" dxfId="5679" priority="5672">
      <formula>H5023=""</formula>
    </cfRule>
    <cfRule type="expression" dxfId="5678" priority="5675">
      <formula>H5023="Strom"</formula>
    </cfRule>
    <cfRule type="expression" dxfId="5677" priority="5677">
      <formula>H5023="Erdgas"</formula>
    </cfRule>
  </conditionalFormatting>
  <conditionalFormatting sqref="I5035">
    <cfRule type="expression" dxfId="5676" priority="5670">
      <formula>H5032="Wärme/Kälte"</formula>
    </cfRule>
  </conditionalFormatting>
  <conditionalFormatting sqref="J5035">
    <cfRule type="expression" dxfId="5675" priority="5669">
      <formula>H5032="Wärme/Kälte"</formula>
    </cfRule>
  </conditionalFormatting>
  <conditionalFormatting sqref="K5035">
    <cfRule type="expression" dxfId="5674" priority="5668">
      <formula>H5032="Wärme/Kälte"</formula>
    </cfRule>
  </conditionalFormatting>
  <conditionalFormatting sqref="I5034">
    <cfRule type="expression" dxfId="5673" priority="5656">
      <formula>H5031=""</formula>
    </cfRule>
    <cfRule type="expression" dxfId="5672" priority="5667">
      <formula>H5031="Wärme/Kälte"</formula>
    </cfRule>
  </conditionalFormatting>
  <conditionalFormatting sqref="J5034">
    <cfRule type="expression" dxfId="5671" priority="5666">
      <formula>H5031="Wärme/Kälte"</formula>
    </cfRule>
  </conditionalFormatting>
  <conditionalFormatting sqref="K5034">
    <cfRule type="expression" dxfId="5670" priority="5665">
      <formula>H5031="Wärme/Kälte"</formula>
    </cfRule>
  </conditionalFormatting>
  <conditionalFormatting sqref="I5034">
    <cfRule type="expression" dxfId="5669" priority="5659">
      <formula>H5031="Strom"</formula>
    </cfRule>
    <cfRule type="expression" dxfId="5668" priority="5664">
      <formula>H5031="Erdgas"</formula>
    </cfRule>
  </conditionalFormatting>
  <conditionalFormatting sqref="J5034">
    <cfRule type="expression" dxfId="5667" priority="5658">
      <formula>H5031=""</formula>
    </cfRule>
    <cfRule type="expression" dxfId="5666" priority="5661">
      <formula>H5031="Strom"</formula>
    </cfRule>
    <cfRule type="expression" dxfId="5665" priority="5663">
      <formula>H5031="Erdgas"</formula>
    </cfRule>
  </conditionalFormatting>
  <conditionalFormatting sqref="K5034">
    <cfRule type="expression" dxfId="5664" priority="5657">
      <formula>H5031=""</formula>
    </cfRule>
    <cfRule type="expression" dxfId="5663" priority="5660">
      <formula>H5031="Strom"</formula>
    </cfRule>
    <cfRule type="expression" dxfId="5662" priority="5662">
      <formula>H5031="Erdgas"</formula>
    </cfRule>
  </conditionalFormatting>
  <conditionalFormatting sqref="I5043">
    <cfRule type="expression" dxfId="5661" priority="5655">
      <formula>H5040="Wärme/Kälte"</formula>
    </cfRule>
  </conditionalFormatting>
  <conditionalFormatting sqref="J5043">
    <cfRule type="expression" dxfId="5660" priority="5654">
      <formula>H5040="Wärme/Kälte"</formula>
    </cfRule>
  </conditionalFormatting>
  <conditionalFormatting sqref="K5043">
    <cfRule type="expression" dxfId="5659" priority="5653">
      <formula>H5040="Wärme/Kälte"</formula>
    </cfRule>
  </conditionalFormatting>
  <conditionalFormatting sqref="I5042">
    <cfRule type="expression" dxfId="5658" priority="5641">
      <formula>H5039=""</formula>
    </cfRule>
    <cfRule type="expression" dxfId="5657" priority="5652">
      <formula>H5039="Wärme/Kälte"</formula>
    </cfRule>
  </conditionalFormatting>
  <conditionalFormatting sqref="J5042">
    <cfRule type="expression" dxfId="5656" priority="5651">
      <formula>H5039="Wärme/Kälte"</formula>
    </cfRule>
  </conditionalFormatting>
  <conditionalFormatting sqref="K5042">
    <cfRule type="expression" dxfId="5655" priority="5650">
      <formula>H5039="Wärme/Kälte"</formula>
    </cfRule>
  </conditionalFormatting>
  <conditionalFormatting sqref="I5042">
    <cfRule type="expression" dxfId="5654" priority="5644">
      <formula>H5039="Strom"</formula>
    </cfRule>
    <cfRule type="expression" dxfId="5653" priority="5649">
      <formula>H5039="Erdgas"</formula>
    </cfRule>
  </conditionalFormatting>
  <conditionalFormatting sqref="J5042">
    <cfRule type="expression" dxfId="5652" priority="5643">
      <formula>H5039=""</formula>
    </cfRule>
    <cfRule type="expression" dxfId="5651" priority="5646">
      <formula>H5039="Strom"</formula>
    </cfRule>
    <cfRule type="expression" dxfId="5650" priority="5648">
      <formula>H5039="Erdgas"</formula>
    </cfRule>
  </conditionalFormatting>
  <conditionalFormatting sqref="K5042">
    <cfRule type="expression" dxfId="5649" priority="5642">
      <formula>H5039=""</formula>
    </cfRule>
    <cfRule type="expression" dxfId="5648" priority="5645">
      <formula>H5039="Strom"</formula>
    </cfRule>
    <cfRule type="expression" dxfId="5647" priority="5647">
      <formula>H5039="Erdgas"</formula>
    </cfRule>
  </conditionalFormatting>
  <conditionalFormatting sqref="I5051">
    <cfRule type="expression" dxfId="5646" priority="5640">
      <formula>H5048="Wärme/Kälte"</formula>
    </cfRule>
  </conditionalFormatting>
  <conditionalFormatting sqref="J5051">
    <cfRule type="expression" dxfId="5645" priority="5639">
      <formula>H5048="Wärme/Kälte"</formula>
    </cfRule>
  </conditionalFormatting>
  <conditionalFormatting sqref="K5051">
    <cfRule type="expression" dxfId="5644" priority="5638">
      <formula>H5048="Wärme/Kälte"</formula>
    </cfRule>
  </conditionalFormatting>
  <conditionalFormatting sqref="I5050">
    <cfRule type="expression" dxfId="5643" priority="5626">
      <formula>H5047=""</formula>
    </cfRule>
    <cfRule type="expression" dxfId="5642" priority="5637">
      <formula>H5047="Wärme/Kälte"</formula>
    </cfRule>
  </conditionalFormatting>
  <conditionalFormatting sqref="J5050">
    <cfRule type="expression" dxfId="5641" priority="5636">
      <formula>H5047="Wärme/Kälte"</formula>
    </cfRule>
  </conditionalFormatting>
  <conditionalFormatting sqref="K5050">
    <cfRule type="expression" dxfId="5640" priority="5635">
      <formula>H5047="Wärme/Kälte"</formula>
    </cfRule>
  </conditionalFormatting>
  <conditionalFormatting sqref="I5050">
    <cfRule type="expression" dxfId="5639" priority="5629">
      <formula>H5047="Strom"</formula>
    </cfRule>
    <cfRule type="expression" dxfId="5638" priority="5634">
      <formula>H5047="Erdgas"</formula>
    </cfRule>
  </conditionalFormatting>
  <conditionalFormatting sqref="J5050">
    <cfRule type="expression" dxfId="5637" priority="5628">
      <formula>H5047=""</formula>
    </cfRule>
    <cfRule type="expression" dxfId="5636" priority="5631">
      <formula>H5047="Strom"</formula>
    </cfRule>
    <cfRule type="expression" dxfId="5635" priority="5633">
      <formula>H5047="Erdgas"</formula>
    </cfRule>
  </conditionalFormatting>
  <conditionalFormatting sqref="K5050">
    <cfRule type="expression" dxfId="5634" priority="5627">
      <formula>H5047=""</formula>
    </cfRule>
    <cfRule type="expression" dxfId="5633" priority="5630">
      <formula>H5047="Strom"</formula>
    </cfRule>
    <cfRule type="expression" dxfId="5632" priority="5632">
      <formula>H5047="Erdgas"</formula>
    </cfRule>
  </conditionalFormatting>
  <conditionalFormatting sqref="I5059">
    <cfRule type="expression" dxfId="5631" priority="5625">
      <formula>H5056="Wärme/Kälte"</formula>
    </cfRule>
  </conditionalFormatting>
  <conditionalFormatting sqref="J5059">
    <cfRule type="expression" dxfId="5630" priority="5624">
      <formula>H5056="Wärme/Kälte"</formula>
    </cfRule>
  </conditionalFormatting>
  <conditionalFormatting sqref="K5059">
    <cfRule type="expression" dxfId="5629" priority="5623">
      <formula>H5056="Wärme/Kälte"</formula>
    </cfRule>
  </conditionalFormatting>
  <conditionalFormatting sqref="I5058">
    <cfRule type="expression" dxfId="5628" priority="5611">
      <formula>H5055=""</formula>
    </cfRule>
    <cfRule type="expression" dxfId="5627" priority="5622">
      <formula>H5055="Wärme/Kälte"</formula>
    </cfRule>
  </conditionalFormatting>
  <conditionalFormatting sqref="J5058">
    <cfRule type="expression" dxfId="5626" priority="5621">
      <formula>H5055="Wärme/Kälte"</formula>
    </cfRule>
  </conditionalFormatting>
  <conditionalFormatting sqref="K5058">
    <cfRule type="expression" dxfId="5625" priority="5620">
      <formula>H5055="Wärme/Kälte"</formula>
    </cfRule>
  </conditionalFormatting>
  <conditionalFormatting sqref="I5058">
    <cfRule type="expression" dxfId="5624" priority="5614">
      <formula>H5055="Strom"</formula>
    </cfRule>
    <cfRule type="expression" dxfId="5623" priority="5619">
      <formula>H5055="Erdgas"</formula>
    </cfRule>
  </conditionalFormatting>
  <conditionalFormatting sqref="J5058">
    <cfRule type="expression" dxfId="5622" priority="5613">
      <formula>H5055=""</formula>
    </cfRule>
    <cfRule type="expression" dxfId="5621" priority="5616">
      <formula>H5055="Strom"</formula>
    </cfRule>
    <cfRule type="expression" dxfId="5620" priority="5618">
      <formula>H5055="Erdgas"</formula>
    </cfRule>
  </conditionalFormatting>
  <conditionalFormatting sqref="K5058">
    <cfRule type="expression" dxfId="5619" priority="5612">
      <formula>H5055=""</formula>
    </cfRule>
    <cfRule type="expression" dxfId="5618" priority="5615">
      <formula>H5055="Strom"</formula>
    </cfRule>
    <cfRule type="expression" dxfId="5617" priority="5617">
      <formula>H5055="Erdgas"</formula>
    </cfRule>
  </conditionalFormatting>
  <conditionalFormatting sqref="I5067">
    <cfRule type="expression" dxfId="5616" priority="5610">
      <formula>H5064="Wärme/Kälte"</formula>
    </cfRule>
  </conditionalFormatting>
  <conditionalFormatting sqref="J5067">
    <cfRule type="expression" dxfId="5615" priority="5609">
      <formula>H5064="Wärme/Kälte"</formula>
    </cfRule>
  </conditionalFormatting>
  <conditionalFormatting sqref="K5067">
    <cfRule type="expression" dxfId="5614" priority="5608">
      <formula>H5064="Wärme/Kälte"</formula>
    </cfRule>
  </conditionalFormatting>
  <conditionalFormatting sqref="I5066">
    <cfRule type="expression" dxfId="5613" priority="5596">
      <formula>H5063=""</formula>
    </cfRule>
    <cfRule type="expression" dxfId="5612" priority="5607">
      <formula>H5063="Wärme/Kälte"</formula>
    </cfRule>
  </conditionalFormatting>
  <conditionalFormatting sqref="J5066">
    <cfRule type="expression" dxfId="5611" priority="5606">
      <formula>H5063="Wärme/Kälte"</formula>
    </cfRule>
  </conditionalFormatting>
  <conditionalFormatting sqref="K5066">
    <cfRule type="expression" dxfId="5610" priority="5605">
      <formula>H5063="Wärme/Kälte"</formula>
    </cfRule>
  </conditionalFormatting>
  <conditionalFormatting sqref="I5066">
    <cfRule type="expression" dxfId="5609" priority="5599">
      <formula>H5063="Strom"</formula>
    </cfRule>
    <cfRule type="expression" dxfId="5608" priority="5604">
      <formula>H5063="Erdgas"</formula>
    </cfRule>
  </conditionalFormatting>
  <conditionalFormatting sqref="J5066">
    <cfRule type="expression" dxfId="5607" priority="5598">
      <formula>H5063=""</formula>
    </cfRule>
    <cfRule type="expression" dxfId="5606" priority="5601">
      <formula>H5063="Strom"</formula>
    </cfRule>
    <cfRule type="expression" dxfId="5605" priority="5603">
      <formula>H5063="Erdgas"</formula>
    </cfRule>
  </conditionalFormatting>
  <conditionalFormatting sqref="K5066">
    <cfRule type="expression" dxfId="5604" priority="5597">
      <formula>H5063=""</formula>
    </cfRule>
    <cfRule type="expression" dxfId="5603" priority="5600">
      <formula>H5063="Strom"</formula>
    </cfRule>
    <cfRule type="expression" dxfId="5602" priority="5602">
      <formula>H5063="Erdgas"</formula>
    </cfRule>
  </conditionalFormatting>
  <conditionalFormatting sqref="I5075">
    <cfRule type="expression" dxfId="5601" priority="5595">
      <formula>H5072="Wärme/Kälte"</formula>
    </cfRule>
  </conditionalFormatting>
  <conditionalFormatting sqref="J5075">
    <cfRule type="expression" dxfId="5600" priority="5594">
      <formula>H5072="Wärme/Kälte"</formula>
    </cfRule>
  </conditionalFormatting>
  <conditionalFormatting sqref="K5075">
    <cfRule type="expression" dxfId="5599" priority="5593">
      <formula>H5072="Wärme/Kälte"</formula>
    </cfRule>
  </conditionalFormatting>
  <conditionalFormatting sqref="I5074">
    <cfRule type="expression" dxfId="5598" priority="5581">
      <formula>H5071=""</formula>
    </cfRule>
    <cfRule type="expression" dxfId="5597" priority="5592">
      <formula>H5071="Wärme/Kälte"</formula>
    </cfRule>
  </conditionalFormatting>
  <conditionalFormatting sqref="J5074">
    <cfRule type="expression" dxfId="5596" priority="5591">
      <formula>H5071="Wärme/Kälte"</formula>
    </cfRule>
  </conditionalFormatting>
  <conditionalFormatting sqref="K5074">
    <cfRule type="expression" dxfId="5595" priority="5590">
      <formula>H5071="Wärme/Kälte"</formula>
    </cfRule>
  </conditionalFormatting>
  <conditionalFormatting sqref="I5074">
    <cfRule type="expression" dxfId="5594" priority="5584">
      <formula>H5071="Strom"</formula>
    </cfRule>
    <cfRule type="expression" dxfId="5593" priority="5589">
      <formula>H5071="Erdgas"</formula>
    </cfRule>
  </conditionalFormatting>
  <conditionalFormatting sqref="J5074">
    <cfRule type="expression" dxfId="5592" priority="5583">
      <formula>H5071=""</formula>
    </cfRule>
    <cfRule type="expression" dxfId="5591" priority="5586">
      <formula>H5071="Strom"</formula>
    </cfRule>
    <cfRule type="expression" dxfId="5590" priority="5588">
      <formula>H5071="Erdgas"</formula>
    </cfRule>
  </conditionalFormatting>
  <conditionalFormatting sqref="K5074">
    <cfRule type="expression" dxfId="5589" priority="5582">
      <formula>H5071=""</formula>
    </cfRule>
    <cfRule type="expression" dxfId="5588" priority="5585">
      <formula>H5071="Strom"</formula>
    </cfRule>
    <cfRule type="expression" dxfId="5587" priority="5587">
      <formula>H5071="Erdgas"</formula>
    </cfRule>
  </conditionalFormatting>
  <conditionalFormatting sqref="I5083">
    <cfRule type="expression" dxfId="5586" priority="5580">
      <formula>H5080="Wärme/Kälte"</formula>
    </cfRule>
  </conditionalFormatting>
  <conditionalFormatting sqref="J5083">
    <cfRule type="expression" dxfId="5585" priority="5579">
      <formula>H5080="Wärme/Kälte"</formula>
    </cfRule>
  </conditionalFormatting>
  <conditionalFormatting sqref="K5083">
    <cfRule type="expression" dxfId="5584" priority="5578">
      <formula>H5080="Wärme/Kälte"</formula>
    </cfRule>
  </conditionalFormatting>
  <conditionalFormatting sqref="I5082">
    <cfRule type="expression" dxfId="5583" priority="5566">
      <formula>H5079=""</formula>
    </cfRule>
    <cfRule type="expression" dxfId="5582" priority="5577">
      <formula>H5079="Wärme/Kälte"</formula>
    </cfRule>
  </conditionalFormatting>
  <conditionalFormatting sqref="J5082">
    <cfRule type="expression" dxfId="5581" priority="5576">
      <formula>H5079="Wärme/Kälte"</formula>
    </cfRule>
  </conditionalFormatting>
  <conditionalFormatting sqref="K5082">
    <cfRule type="expression" dxfId="5580" priority="5575">
      <formula>H5079="Wärme/Kälte"</formula>
    </cfRule>
  </conditionalFormatting>
  <conditionalFormatting sqref="I5082">
    <cfRule type="expression" dxfId="5579" priority="5569">
      <formula>H5079="Strom"</formula>
    </cfRule>
    <cfRule type="expression" dxfId="5578" priority="5574">
      <formula>H5079="Erdgas"</formula>
    </cfRule>
  </conditionalFormatting>
  <conditionalFormatting sqref="J5082">
    <cfRule type="expression" dxfId="5577" priority="5568">
      <formula>H5079=""</formula>
    </cfRule>
    <cfRule type="expression" dxfId="5576" priority="5571">
      <formula>H5079="Strom"</formula>
    </cfRule>
    <cfRule type="expression" dxfId="5575" priority="5573">
      <formula>H5079="Erdgas"</formula>
    </cfRule>
  </conditionalFormatting>
  <conditionalFormatting sqref="K5082">
    <cfRule type="expression" dxfId="5574" priority="5567">
      <formula>H5079=""</formula>
    </cfRule>
    <cfRule type="expression" dxfId="5573" priority="5570">
      <formula>H5079="Strom"</formula>
    </cfRule>
    <cfRule type="expression" dxfId="5572" priority="5572">
      <formula>H5079="Erdgas"</formula>
    </cfRule>
  </conditionalFormatting>
  <conditionalFormatting sqref="I5091">
    <cfRule type="expression" dxfId="5571" priority="5565">
      <formula>H5088="Wärme/Kälte"</formula>
    </cfRule>
  </conditionalFormatting>
  <conditionalFormatting sqref="J5091">
    <cfRule type="expression" dxfId="5570" priority="5564">
      <formula>H5088="Wärme/Kälte"</formula>
    </cfRule>
  </conditionalFormatting>
  <conditionalFormatting sqref="K5091">
    <cfRule type="expression" dxfId="5569" priority="5563">
      <formula>H5088="Wärme/Kälte"</formula>
    </cfRule>
  </conditionalFormatting>
  <conditionalFormatting sqref="I5090">
    <cfRule type="expression" dxfId="5568" priority="5551">
      <formula>H5087=""</formula>
    </cfRule>
    <cfRule type="expression" dxfId="5567" priority="5562">
      <formula>H5087="Wärme/Kälte"</formula>
    </cfRule>
  </conditionalFormatting>
  <conditionalFormatting sqref="J5090">
    <cfRule type="expression" dxfId="5566" priority="5561">
      <formula>H5087="Wärme/Kälte"</formula>
    </cfRule>
  </conditionalFormatting>
  <conditionalFormatting sqref="K5090">
    <cfRule type="expression" dxfId="5565" priority="5560">
      <formula>H5087="Wärme/Kälte"</formula>
    </cfRule>
  </conditionalFormatting>
  <conditionalFormatting sqref="I5090">
    <cfRule type="expression" dxfId="5564" priority="5554">
      <formula>H5087="Strom"</formula>
    </cfRule>
    <cfRule type="expression" dxfId="5563" priority="5559">
      <formula>H5087="Erdgas"</formula>
    </cfRule>
  </conditionalFormatting>
  <conditionalFormatting sqref="J5090">
    <cfRule type="expression" dxfId="5562" priority="5553">
      <formula>H5087=""</formula>
    </cfRule>
    <cfRule type="expression" dxfId="5561" priority="5556">
      <formula>H5087="Strom"</formula>
    </cfRule>
    <cfRule type="expression" dxfId="5560" priority="5558">
      <formula>H5087="Erdgas"</formula>
    </cfRule>
  </conditionalFormatting>
  <conditionalFormatting sqref="K5090">
    <cfRule type="expression" dxfId="5559" priority="5552">
      <formula>H5087=""</formula>
    </cfRule>
    <cfRule type="expression" dxfId="5558" priority="5555">
      <formula>H5087="Strom"</formula>
    </cfRule>
    <cfRule type="expression" dxfId="5557" priority="5557">
      <formula>H5087="Erdgas"</formula>
    </cfRule>
  </conditionalFormatting>
  <conditionalFormatting sqref="I5099">
    <cfRule type="expression" dxfId="5556" priority="5550">
      <formula>H5096="Wärme/Kälte"</formula>
    </cfRule>
  </conditionalFormatting>
  <conditionalFormatting sqref="J5099">
    <cfRule type="expression" dxfId="5555" priority="5549">
      <formula>H5096="Wärme/Kälte"</formula>
    </cfRule>
  </conditionalFormatting>
  <conditionalFormatting sqref="K5099">
    <cfRule type="expression" dxfId="5554" priority="5548">
      <formula>H5096="Wärme/Kälte"</formula>
    </cfRule>
  </conditionalFormatting>
  <conditionalFormatting sqref="I5098">
    <cfRule type="expression" dxfId="5553" priority="5536">
      <formula>H5095=""</formula>
    </cfRule>
    <cfRule type="expression" dxfId="5552" priority="5547">
      <formula>H5095="Wärme/Kälte"</formula>
    </cfRule>
  </conditionalFormatting>
  <conditionalFormatting sqref="J5098">
    <cfRule type="expression" dxfId="5551" priority="5546">
      <formula>H5095="Wärme/Kälte"</formula>
    </cfRule>
  </conditionalFormatting>
  <conditionalFormatting sqref="K5098">
    <cfRule type="expression" dxfId="5550" priority="5545">
      <formula>H5095="Wärme/Kälte"</formula>
    </cfRule>
  </conditionalFormatting>
  <conditionalFormatting sqref="I5098">
    <cfRule type="expression" dxfId="5549" priority="5539">
      <formula>H5095="Strom"</formula>
    </cfRule>
    <cfRule type="expression" dxfId="5548" priority="5544">
      <formula>H5095="Erdgas"</formula>
    </cfRule>
  </conditionalFormatting>
  <conditionalFormatting sqref="J5098">
    <cfRule type="expression" dxfId="5547" priority="5538">
      <formula>H5095=""</formula>
    </cfRule>
    <cfRule type="expression" dxfId="5546" priority="5541">
      <formula>H5095="Strom"</formula>
    </cfRule>
    <cfRule type="expression" dxfId="5545" priority="5543">
      <formula>H5095="Erdgas"</formula>
    </cfRule>
  </conditionalFormatting>
  <conditionalFormatting sqref="K5098">
    <cfRule type="expression" dxfId="5544" priority="5537">
      <formula>H5095=""</formula>
    </cfRule>
    <cfRule type="expression" dxfId="5543" priority="5540">
      <formula>H5095="Strom"</formula>
    </cfRule>
    <cfRule type="expression" dxfId="5542" priority="5542">
      <formula>H5095="Erdgas"</formula>
    </cfRule>
  </conditionalFormatting>
  <conditionalFormatting sqref="I5107">
    <cfRule type="expression" dxfId="5541" priority="5535">
      <formula>H5104="Wärme/Kälte"</formula>
    </cfRule>
  </conditionalFormatting>
  <conditionalFormatting sqref="J5107">
    <cfRule type="expression" dxfId="5540" priority="5534">
      <formula>H5104="Wärme/Kälte"</formula>
    </cfRule>
  </conditionalFormatting>
  <conditionalFormatting sqref="K5107">
    <cfRule type="expression" dxfId="5539" priority="5533">
      <formula>H5104="Wärme/Kälte"</formula>
    </cfRule>
  </conditionalFormatting>
  <conditionalFormatting sqref="I5106">
    <cfRule type="expression" dxfId="5538" priority="5521">
      <formula>H5103=""</formula>
    </cfRule>
    <cfRule type="expression" dxfId="5537" priority="5532">
      <formula>H5103="Wärme/Kälte"</formula>
    </cfRule>
  </conditionalFormatting>
  <conditionalFormatting sqref="J5106">
    <cfRule type="expression" dxfId="5536" priority="5531">
      <formula>H5103="Wärme/Kälte"</formula>
    </cfRule>
  </conditionalFormatting>
  <conditionalFormatting sqref="K5106">
    <cfRule type="expression" dxfId="5535" priority="5530">
      <formula>H5103="Wärme/Kälte"</formula>
    </cfRule>
  </conditionalFormatting>
  <conditionalFormatting sqref="I5106">
    <cfRule type="expression" dxfId="5534" priority="5524">
      <formula>H5103="Strom"</formula>
    </cfRule>
    <cfRule type="expression" dxfId="5533" priority="5529">
      <formula>H5103="Erdgas"</formula>
    </cfRule>
  </conditionalFormatting>
  <conditionalFormatting sqref="J5106">
    <cfRule type="expression" dxfId="5532" priority="5523">
      <formula>H5103=""</formula>
    </cfRule>
    <cfRule type="expression" dxfId="5531" priority="5526">
      <formula>H5103="Strom"</formula>
    </cfRule>
    <cfRule type="expression" dxfId="5530" priority="5528">
      <formula>H5103="Erdgas"</formula>
    </cfRule>
  </conditionalFormatting>
  <conditionalFormatting sqref="K5106">
    <cfRule type="expression" dxfId="5529" priority="5522">
      <formula>H5103=""</formula>
    </cfRule>
    <cfRule type="expression" dxfId="5528" priority="5525">
      <formula>H5103="Strom"</formula>
    </cfRule>
    <cfRule type="expression" dxfId="5527" priority="5527">
      <formula>H5103="Erdgas"</formula>
    </cfRule>
  </conditionalFormatting>
  <conditionalFormatting sqref="I5115">
    <cfRule type="expression" dxfId="5526" priority="5520">
      <formula>H5112="Wärme/Kälte"</formula>
    </cfRule>
  </conditionalFormatting>
  <conditionalFormatting sqref="J5115">
    <cfRule type="expression" dxfId="5525" priority="5519">
      <formula>H5112="Wärme/Kälte"</formula>
    </cfRule>
  </conditionalFormatting>
  <conditionalFormatting sqref="K5115">
    <cfRule type="expression" dxfId="5524" priority="5518">
      <formula>H5112="Wärme/Kälte"</formula>
    </cfRule>
  </conditionalFormatting>
  <conditionalFormatting sqref="I5114">
    <cfRule type="expression" dxfId="5523" priority="5506">
      <formula>H5111=""</formula>
    </cfRule>
    <cfRule type="expression" dxfId="5522" priority="5517">
      <formula>H5111="Wärme/Kälte"</formula>
    </cfRule>
  </conditionalFormatting>
  <conditionalFormatting sqref="J5114">
    <cfRule type="expression" dxfId="5521" priority="5516">
      <formula>H5111="Wärme/Kälte"</formula>
    </cfRule>
  </conditionalFormatting>
  <conditionalFormatting sqref="K5114">
    <cfRule type="expression" dxfId="5520" priority="5515">
      <formula>H5111="Wärme/Kälte"</formula>
    </cfRule>
  </conditionalFormatting>
  <conditionalFormatting sqref="I5114">
    <cfRule type="expression" dxfId="5519" priority="5509">
      <formula>H5111="Strom"</formula>
    </cfRule>
    <cfRule type="expression" dxfId="5518" priority="5514">
      <formula>H5111="Erdgas"</formula>
    </cfRule>
  </conditionalFormatting>
  <conditionalFormatting sqref="J5114">
    <cfRule type="expression" dxfId="5517" priority="5508">
      <formula>H5111=""</formula>
    </cfRule>
    <cfRule type="expression" dxfId="5516" priority="5511">
      <formula>H5111="Strom"</formula>
    </cfRule>
    <cfRule type="expression" dxfId="5515" priority="5513">
      <formula>H5111="Erdgas"</formula>
    </cfRule>
  </conditionalFormatting>
  <conditionalFormatting sqref="K5114">
    <cfRule type="expression" dxfId="5514" priority="5507">
      <formula>H5111=""</formula>
    </cfRule>
    <cfRule type="expression" dxfId="5513" priority="5510">
      <formula>H5111="Strom"</formula>
    </cfRule>
    <cfRule type="expression" dxfId="5512" priority="5512">
      <formula>H5111="Erdgas"</formula>
    </cfRule>
  </conditionalFormatting>
  <conditionalFormatting sqref="I5123">
    <cfRule type="expression" dxfId="5511" priority="5505">
      <formula>H5120="Wärme/Kälte"</formula>
    </cfRule>
  </conditionalFormatting>
  <conditionalFormatting sqref="J5123">
    <cfRule type="expression" dxfId="5510" priority="5504">
      <formula>H5120="Wärme/Kälte"</formula>
    </cfRule>
  </conditionalFormatting>
  <conditionalFormatting sqref="K5123">
    <cfRule type="expression" dxfId="5509" priority="5503">
      <formula>H5120="Wärme/Kälte"</formula>
    </cfRule>
  </conditionalFormatting>
  <conditionalFormatting sqref="I5122">
    <cfRule type="expression" dxfId="5508" priority="5491">
      <formula>H5119=""</formula>
    </cfRule>
    <cfRule type="expression" dxfId="5507" priority="5502">
      <formula>H5119="Wärme/Kälte"</formula>
    </cfRule>
  </conditionalFormatting>
  <conditionalFormatting sqref="J5122">
    <cfRule type="expression" dxfId="5506" priority="5501">
      <formula>H5119="Wärme/Kälte"</formula>
    </cfRule>
  </conditionalFormatting>
  <conditionalFormatting sqref="K5122">
    <cfRule type="expression" dxfId="5505" priority="5500">
      <formula>H5119="Wärme/Kälte"</formula>
    </cfRule>
  </conditionalFormatting>
  <conditionalFormatting sqref="I5122">
    <cfRule type="expression" dxfId="5504" priority="5494">
      <formula>H5119="Strom"</formula>
    </cfRule>
    <cfRule type="expression" dxfId="5503" priority="5499">
      <formula>H5119="Erdgas"</formula>
    </cfRule>
  </conditionalFormatting>
  <conditionalFormatting sqref="J5122">
    <cfRule type="expression" dxfId="5502" priority="5493">
      <formula>H5119=""</formula>
    </cfRule>
    <cfRule type="expression" dxfId="5501" priority="5496">
      <formula>H5119="Strom"</formula>
    </cfRule>
    <cfRule type="expression" dxfId="5500" priority="5498">
      <formula>H5119="Erdgas"</formula>
    </cfRule>
  </conditionalFormatting>
  <conditionalFormatting sqref="K5122">
    <cfRule type="expression" dxfId="5499" priority="5492">
      <formula>H5119=""</formula>
    </cfRule>
    <cfRule type="expression" dxfId="5498" priority="5495">
      <formula>H5119="Strom"</formula>
    </cfRule>
    <cfRule type="expression" dxfId="5497" priority="5497">
      <formula>H5119="Erdgas"</formula>
    </cfRule>
  </conditionalFormatting>
  <conditionalFormatting sqref="I5131">
    <cfRule type="expression" dxfId="5496" priority="5490">
      <formula>H5128="Wärme/Kälte"</formula>
    </cfRule>
  </conditionalFormatting>
  <conditionalFormatting sqref="J5131">
    <cfRule type="expression" dxfId="5495" priority="5489">
      <formula>H5128="Wärme/Kälte"</formula>
    </cfRule>
  </conditionalFormatting>
  <conditionalFormatting sqref="K5131">
    <cfRule type="expression" dxfId="5494" priority="5488">
      <formula>H5128="Wärme/Kälte"</formula>
    </cfRule>
  </conditionalFormatting>
  <conditionalFormatting sqref="I5130">
    <cfRule type="expression" dxfId="5493" priority="5476">
      <formula>H5127=""</formula>
    </cfRule>
    <cfRule type="expression" dxfId="5492" priority="5487">
      <formula>H5127="Wärme/Kälte"</formula>
    </cfRule>
  </conditionalFormatting>
  <conditionalFormatting sqref="J5130">
    <cfRule type="expression" dxfId="5491" priority="5486">
      <formula>H5127="Wärme/Kälte"</formula>
    </cfRule>
  </conditionalFormatting>
  <conditionalFormatting sqref="K5130">
    <cfRule type="expression" dxfId="5490" priority="5485">
      <formula>H5127="Wärme/Kälte"</formula>
    </cfRule>
  </conditionalFormatting>
  <conditionalFormatting sqref="I5130">
    <cfRule type="expression" dxfId="5489" priority="5479">
      <formula>H5127="Strom"</formula>
    </cfRule>
    <cfRule type="expression" dxfId="5488" priority="5484">
      <formula>H5127="Erdgas"</formula>
    </cfRule>
  </conditionalFormatting>
  <conditionalFormatting sqref="J5130">
    <cfRule type="expression" dxfId="5487" priority="5478">
      <formula>H5127=""</formula>
    </cfRule>
    <cfRule type="expression" dxfId="5486" priority="5481">
      <formula>H5127="Strom"</formula>
    </cfRule>
    <cfRule type="expression" dxfId="5485" priority="5483">
      <formula>H5127="Erdgas"</formula>
    </cfRule>
  </conditionalFormatting>
  <conditionalFormatting sqref="K5130">
    <cfRule type="expression" dxfId="5484" priority="5477">
      <formula>H5127=""</formula>
    </cfRule>
    <cfRule type="expression" dxfId="5483" priority="5480">
      <formula>H5127="Strom"</formula>
    </cfRule>
    <cfRule type="expression" dxfId="5482" priority="5482">
      <formula>H5127="Erdgas"</formula>
    </cfRule>
  </conditionalFormatting>
  <conditionalFormatting sqref="I5139">
    <cfRule type="expression" dxfId="5481" priority="5475">
      <formula>H5136="Wärme/Kälte"</formula>
    </cfRule>
  </conditionalFormatting>
  <conditionalFormatting sqref="J5139">
    <cfRule type="expression" dxfId="5480" priority="5474">
      <formula>H5136="Wärme/Kälte"</formula>
    </cfRule>
  </conditionalFormatting>
  <conditionalFormatting sqref="K5139">
    <cfRule type="expression" dxfId="5479" priority="5473">
      <formula>H5136="Wärme/Kälte"</formula>
    </cfRule>
  </conditionalFormatting>
  <conditionalFormatting sqref="I5138">
    <cfRule type="expression" dxfId="5478" priority="5461">
      <formula>H5135=""</formula>
    </cfRule>
    <cfRule type="expression" dxfId="5477" priority="5472">
      <formula>H5135="Wärme/Kälte"</formula>
    </cfRule>
  </conditionalFormatting>
  <conditionalFormatting sqref="J5138">
    <cfRule type="expression" dxfId="5476" priority="5471">
      <formula>H5135="Wärme/Kälte"</formula>
    </cfRule>
  </conditionalFormatting>
  <conditionalFormatting sqref="K5138">
    <cfRule type="expression" dxfId="5475" priority="5470">
      <formula>H5135="Wärme/Kälte"</formula>
    </cfRule>
  </conditionalFormatting>
  <conditionalFormatting sqref="I5138">
    <cfRule type="expression" dxfId="5474" priority="5464">
      <formula>H5135="Strom"</formula>
    </cfRule>
    <cfRule type="expression" dxfId="5473" priority="5469">
      <formula>H5135="Erdgas"</formula>
    </cfRule>
  </conditionalFormatting>
  <conditionalFormatting sqref="J5138">
    <cfRule type="expression" dxfId="5472" priority="5463">
      <formula>H5135=""</formula>
    </cfRule>
    <cfRule type="expression" dxfId="5471" priority="5466">
      <formula>H5135="Strom"</formula>
    </cfRule>
    <cfRule type="expression" dxfId="5470" priority="5468">
      <formula>H5135="Erdgas"</formula>
    </cfRule>
  </conditionalFormatting>
  <conditionalFormatting sqref="K5138">
    <cfRule type="expression" dxfId="5469" priority="5462">
      <formula>H5135=""</formula>
    </cfRule>
    <cfRule type="expression" dxfId="5468" priority="5465">
      <formula>H5135="Strom"</formula>
    </cfRule>
    <cfRule type="expression" dxfId="5467" priority="5467">
      <formula>H5135="Erdgas"</formula>
    </cfRule>
  </conditionalFormatting>
  <conditionalFormatting sqref="I5147">
    <cfRule type="expression" dxfId="5466" priority="5460">
      <formula>H5144="Wärme/Kälte"</formula>
    </cfRule>
  </conditionalFormatting>
  <conditionalFormatting sqref="J5147">
    <cfRule type="expression" dxfId="5465" priority="5459">
      <formula>H5144="Wärme/Kälte"</formula>
    </cfRule>
  </conditionalFormatting>
  <conditionalFormatting sqref="K5147">
    <cfRule type="expression" dxfId="5464" priority="5458">
      <formula>H5144="Wärme/Kälte"</formula>
    </cfRule>
  </conditionalFormatting>
  <conditionalFormatting sqref="I5146">
    <cfRule type="expression" dxfId="5463" priority="5446">
      <formula>H5143=""</formula>
    </cfRule>
    <cfRule type="expression" dxfId="5462" priority="5457">
      <formula>H5143="Wärme/Kälte"</formula>
    </cfRule>
  </conditionalFormatting>
  <conditionalFormatting sqref="J5146">
    <cfRule type="expression" dxfId="5461" priority="5456">
      <formula>H5143="Wärme/Kälte"</formula>
    </cfRule>
  </conditionalFormatting>
  <conditionalFormatting sqref="K5146">
    <cfRule type="expression" dxfId="5460" priority="5455">
      <formula>H5143="Wärme/Kälte"</formula>
    </cfRule>
  </conditionalFormatting>
  <conditionalFormatting sqref="I5146">
    <cfRule type="expression" dxfId="5459" priority="5449">
      <formula>H5143="Strom"</formula>
    </cfRule>
    <cfRule type="expression" dxfId="5458" priority="5454">
      <formula>H5143="Erdgas"</formula>
    </cfRule>
  </conditionalFormatting>
  <conditionalFormatting sqref="J5146">
    <cfRule type="expression" dxfId="5457" priority="5448">
      <formula>H5143=""</formula>
    </cfRule>
    <cfRule type="expression" dxfId="5456" priority="5451">
      <formula>H5143="Strom"</formula>
    </cfRule>
    <cfRule type="expression" dxfId="5455" priority="5453">
      <formula>H5143="Erdgas"</formula>
    </cfRule>
  </conditionalFormatting>
  <conditionalFormatting sqref="K5146">
    <cfRule type="expression" dxfId="5454" priority="5447">
      <formula>H5143=""</formula>
    </cfRule>
    <cfRule type="expression" dxfId="5453" priority="5450">
      <formula>H5143="Strom"</formula>
    </cfRule>
    <cfRule type="expression" dxfId="5452" priority="5452">
      <formula>H5143="Erdgas"</formula>
    </cfRule>
  </conditionalFormatting>
  <conditionalFormatting sqref="I5155">
    <cfRule type="expression" dxfId="5451" priority="5445">
      <formula>H5152="Wärme/Kälte"</formula>
    </cfRule>
  </conditionalFormatting>
  <conditionalFormatting sqref="J5155">
    <cfRule type="expression" dxfId="5450" priority="5444">
      <formula>H5152="Wärme/Kälte"</formula>
    </cfRule>
  </conditionalFormatting>
  <conditionalFormatting sqref="K5155">
    <cfRule type="expression" dxfId="5449" priority="5443">
      <formula>H5152="Wärme/Kälte"</formula>
    </cfRule>
  </conditionalFormatting>
  <conditionalFormatting sqref="I5154">
    <cfRule type="expression" dxfId="5448" priority="5431">
      <formula>H5151=""</formula>
    </cfRule>
    <cfRule type="expression" dxfId="5447" priority="5442">
      <formula>H5151="Wärme/Kälte"</formula>
    </cfRule>
  </conditionalFormatting>
  <conditionalFormatting sqref="J5154">
    <cfRule type="expression" dxfId="5446" priority="5441">
      <formula>H5151="Wärme/Kälte"</formula>
    </cfRule>
  </conditionalFormatting>
  <conditionalFormatting sqref="K5154">
    <cfRule type="expression" dxfId="5445" priority="5440">
      <formula>H5151="Wärme/Kälte"</formula>
    </cfRule>
  </conditionalFormatting>
  <conditionalFormatting sqref="I5154">
    <cfRule type="expression" dxfId="5444" priority="5434">
      <formula>H5151="Strom"</formula>
    </cfRule>
    <cfRule type="expression" dxfId="5443" priority="5439">
      <formula>H5151="Erdgas"</formula>
    </cfRule>
  </conditionalFormatting>
  <conditionalFormatting sqref="J5154">
    <cfRule type="expression" dxfId="5442" priority="5433">
      <formula>H5151=""</formula>
    </cfRule>
    <cfRule type="expression" dxfId="5441" priority="5436">
      <formula>H5151="Strom"</formula>
    </cfRule>
    <cfRule type="expression" dxfId="5440" priority="5438">
      <formula>H5151="Erdgas"</formula>
    </cfRule>
  </conditionalFormatting>
  <conditionalFormatting sqref="K5154">
    <cfRule type="expression" dxfId="5439" priority="5432">
      <formula>H5151=""</formula>
    </cfRule>
    <cfRule type="expression" dxfId="5438" priority="5435">
      <formula>H5151="Strom"</formula>
    </cfRule>
    <cfRule type="expression" dxfId="5437" priority="5437">
      <formula>H5151="Erdgas"</formula>
    </cfRule>
  </conditionalFormatting>
  <conditionalFormatting sqref="I5163">
    <cfRule type="expression" dxfId="5436" priority="5430">
      <formula>H5160="Wärme/Kälte"</formula>
    </cfRule>
  </conditionalFormatting>
  <conditionalFormatting sqref="J5163">
    <cfRule type="expression" dxfId="5435" priority="5429">
      <formula>H5160="Wärme/Kälte"</formula>
    </cfRule>
  </conditionalFormatting>
  <conditionalFormatting sqref="K5163">
    <cfRule type="expression" dxfId="5434" priority="5428">
      <formula>H5160="Wärme/Kälte"</formula>
    </cfRule>
  </conditionalFormatting>
  <conditionalFormatting sqref="I5162">
    <cfRule type="expression" dxfId="5433" priority="5416">
      <formula>H5159=""</formula>
    </cfRule>
    <cfRule type="expression" dxfId="5432" priority="5427">
      <formula>H5159="Wärme/Kälte"</formula>
    </cfRule>
  </conditionalFormatting>
  <conditionalFormatting sqref="J5162">
    <cfRule type="expression" dxfId="5431" priority="5426">
      <formula>H5159="Wärme/Kälte"</formula>
    </cfRule>
  </conditionalFormatting>
  <conditionalFormatting sqref="K5162">
    <cfRule type="expression" dxfId="5430" priority="5425">
      <formula>H5159="Wärme/Kälte"</formula>
    </cfRule>
  </conditionalFormatting>
  <conditionalFormatting sqref="I5162">
    <cfRule type="expression" dxfId="5429" priority="5419">
      <formula>H5159="Strom"</formula>
    </cfRule>
    <cfRule type="expression" dxfId="5428" priority="5424">
      <formula>H5159="Erdgas"</formula>
    </cfRule>
  </conditionalFormatting>
  <conditionalFormatting sqref="J5162">
    <cfRule type="expression" dxfId="5427" priority="5418">
      <formula>H5159=""</formula>
    </cfRule>
    <cfRule type="expression" dxfId="5426" priority="5421">
      <formula>H5159="Strom"</formula>
    </cfRule>
    <cfRule type="expression" dxfId="5425" priority="5423">
      <formula>H5159="Erdgas"</formula>
    </cfRule>
  </conditionalFormatting>
  <conditionalFormatting sqref="K5162">
    <cfRule type="expression" dxfId="5424" priority="5417">
      <formula>H5159=""</formula>
    </cfRule>
    <cfRule type="expression" dxfId="5423" priority="5420">
      <formula>H5159="Strom"</formula>
    </cfRule>
    <cfRule type="expression" dxfId="5422" priority="5422">
      <formula>H5159="Erdgas"</formula>
    </cfRule>
  </conditionalFormatting>
  <conditionalFormatting sqref="I5171">
    <cfRule type="expression" dxfId="5421" priority="5415">
      <formula>H5168="Wärme/Kälte"</formula>
    </cfRule>
  </conditionalFormatting>
  <conditionalFormatting sqref="J5171">
    <cfRule type="expression" dxfId="5420" priority="5414">
      <formula>H5168="Wärme/Kälte"</formula>
    </cfRule>
  </conditionalFormatting>
  <conditionalFormatting sqref="K5171">
    <cfRule type="expression" dxfId="5419" priority="5413">
      <formula>H5168="Wärme/Kälte"</formula>
    </cfRule>
  </conditionalFormatting>
  <conditionalFormatting sqref="I5170">
    <cfRule type="expression" dxfId="5418" priority="5401">
      <formula>H5167=""</formula>
    </cfRule>
    <cfRule type="expression" dxfId="5417" priority="5412">
      <formula>H5167="Wärme/Kälte"</formula>
    </cfRule>
  </conditionalFormatting>
  <conditionalFormatting sqref="J5170">
    <cfRule type="expression" dxfId="5416" priority="5411">
      <formula>H5167="Wärme/Kälte"</formula>
    </cfRule>
  </conditionalFormatting>
  <conditionalFormatting sqref="K5170">
    <cfRule type="expression" dxfId="5415" priority="5410">
      <formula>H5167="Wärme/Kälte"</formula>
    </cfRule>
  </conditionalFormatting>
  <conditionalFormatting sqref="I5170">
    <cfRule type="expression" dxfId="5414" priority="5404">
      <formula>H5167="Strom"</formula>
    </cfRule>
    <cfRule type="expression" dxfId="5413" priority="5409">
      <formula>H5167="Erdgas"</formula>
    </cfRule>
  </conditionalFormatting>
  <conditionalFormatting sqref="J5170">
    <cfRule type="expression" dxfId="5412" priority="5403">
      <formula>H5167=""</formula>
    </cfRule>
    <cfRule type="expression" dxfId="5411" priority="5406">
      <formula>H5167="Strom"</formula>
    </cfRule>
    <cfRule type="expression" dxfId="5410" priority="5408">
      <formula>H5167="Erdgas"</formula>
    </cfRule>
  </conditionalFormatting>
  <conditionalFormatting sqref="K5170">
    <cfRule type="expression" dxfId="5409" priority="5402">
      <formula>H5167=""</formula>
    </cfRule>
    <cfRule type="expression" dxfId="5408" priority="5405">
      <formula>H5167="Strom"</formula>
    </cfRule>
    <cfRule type="expression" dxfId="5407" priority="5407">
      <formula>H5167="Erdgas"</formula>
    </cfRule>
  </conditionalFormatting>
  <conditionalFormatting sqref="I5179">
    <cfRule type="expression" dxfId="5406" priority="5400">
      <formula>H5176="Wärme/Kälte"</formula>
    </cfRule>
  </conditionalFormatting>
  <conditionalFormatting sqref="J5179">
    <cfRule type="expression" dxfId="5405" priority="5399">
      <formula>H5176="Wärme/Kälte"</formula>
    </cfRule>
  </conditionalFormatting>
  <conditionalFormatting sqref="K5179">
    <cfRule type="expression" dxfId="5404" priority="5398">
      <formula>H5176="Wärme/Kälte"</formula>
    </cfRule>
  </conditionalFormatting>
  <conditionalFormatting sqref="I5178">
    <cfRule type="expression" dxfId="5403" priority="5386">
      <formula>H5175=""</formula>
    </cfRule>
    <cfRule type="expression" dxfId="5402" priority="5397">
      <formula>H5175="Wärme/Kälte"</formula>
    </cfRule>
  </conditionalFormatting>
  <conditionalFormatting sqref="J5178">
    <cfRule type="expression" dxfId="5401" priority="5396">
      <formula>H5175="Wärme/Kälte"</formula>
    </cfRule>
  </conditionalFormatting>
  <conditionalFormatting sqref="K5178">
    <cfRule type="expression" dxfId="5400" priority="5395">
      <formula>H5175="Wärme/Kälte"</formula>
    </cfRule>
  </conditionalFormatting>
  <conditionalFormatting sqref="I5178">
    <cfRule type="expression" dxfId="5399" priority="5389">
      <formula>H5175="Strom"</formula>
    </cfRule>
    <cfRule type="expression" dxfId="5398" priority="5394">
      <formula>H5175="Erdgas"</formula>
    </cfRule>
  </conditionalFormatting>
  <conditionalFormatting sqref="J5178">
    <cfRule type="expression" dxfId="5397" priority="5388">
      <formula>H5175=""</formula>
    </cfRule>
    <cfRule type="expression" dxfId="5396" priority="5391">
      <formula>H5175="Strom"</formula>
    </cfRule>
    <cfRule type="expression" dxfId="5395" priority="5393">
      <formula>H5175="Erdgas"</formula>
    </cfRule>
  </conditionalFormatting>
  <conditionalFormatting sqref="K5178">
    <cfRule type="expression" dxfId="5394" priority="5387">
      <formula>H5175=""</formula>
    </cfRule>
    <cfRule type="expression" dxfId="5393" priority="5390">
      <formula>H5175="Strom"</formula>
    </cfRule>
    <cfRule type="expression" dxfId="5392" priority="5392">
      <formula>H5175="Erdgas"</formula>
    </cfRule>
  </conditionalFormatting>
  <conditionalFormatting sqref="I5187">
    <cfRule type="expression" dxfId="5391" priority="5385">
      <formula>H5184="Wärme/Kälte"</formula>
    </cfRule>
  </conditionalFormatting>
  <conditionalFormatting sqref="J5187">
    <cfRule type="expression" dxfId="5390" priority="5384">
      <formula>H5184="Wärme/Kälte"</formula>
    </cfRule>
  </conditionalFormatting>
  <conditionalFormatting sqref="K5187">
    <cfRule type="expression" dxfId="5389" priority="5383">
      <formula>H5184="Wärme/Kälte"</formula>
    </cfRule>
  </conditionalFormatting>
  <conditionalFormatting sqref="I5186">
    <cfRule type="expression" dxfId="5388" priority="5371">
      <formula>H5183=""</formula>
    </cfRule>
    <cfRule type="expression" dxfId="5387" priority="5382">
      <formula>H5183="Wärme/Kälte"</formula>
    </cfRule>
  </conditionalFormatting>
  <conditionalFormatting sqref="J5186">
    <cfRule type="expression" dxfId="5386" priority="5381">
      <formula>H5183="Wärme/Kälte"</formula>
    </cfRule>
  </conditionalFormatting>
  <conditionalFormatting sqref="K5186">
    <cfRule type="expression" dxfId="5385" priority="5380">
      <formula>H5183="Wärme/Kälte"</formula>
    </cfRule>
  </conditionalFormatting>
  <conditionalFormatting sqref="I5186">
    <cfRule type="expression" dxfId="5384" priority="5374">
      <formula>H5183="Strom"</formula>
    </cfRule>
    <cfRule type="expression" dxfId="5383" priority="5379">
      <formula>H5183="Erdgas"</formula>
    </cfRule>
  </conditionalFormatting>
  <conditionalFormatting sqref="J5186">
    <cfRule type="expression" dxfId="5382" priority="5373">
      <formula>H5183=""</formula>
    </cfRule>
    <cfRule type="expression" dxfId="5381" priority="5376">
      <formula>H5183="Strom"</formula>
    </cfRule>
    <cfRule type="expression" dxfId="5380" priority="5378">
      <formula>H5183="Erdgas"</formula>
    </cfRule>
  </conditionalFormatting>
  <conditionalFormatting sqref="K5186">
    <cfRule type="expression" dxfId="5379" priority="5372">
      <formula>H5183=""</formula>
    </cfRule>
    <cfRule type="expression" dxfId="5378" priority="5375">
      <formula>H5183="Strom"</formula>
    </cfRule>
    <cfRule type="expression" dxfId="5377" priority="5377">
      <formula>H5183="Erdgas"</formula>
    </cfRule>
  </conditionalFormatting>
  <conditionalFormatting sqref="I5195">
    <cfRule type="expression" dxfId="5376" priority="5370">
      <formula>H5192="Wärme/Kälte"</formula>
    </cfRule>
  </conditionalFormatting>
  <conditionalFormatting sqref="J5195">
    <cfRule type="expression" dxfId="5375" priority="5369">
      <formula>H5192="Wärme/Kälte"</formula>
    </cfRule>
  </conditionalFormatting>
  <conditionalFormatting sqref="K5195">
    <cfRule type="expression" dxfId="5374" priority="5368">
      <formula>H5192="Wärme/Kälte"</formula>
    </cfRule>
  </conditionalFormatting>
  <conditionalFormatting sqref="I5194">
    <cfRule type="expression" dxfId="5373" priority="5356">
      <formula>H5191=""</formula>
    </cfRule>
    <cfRule type="expression" dxfId="5372" priority="5367">
      <formula>H5191="Wärme/Kälte"</formula>
    </cfRule>
  </conditionalFormatting>
  <conditionalFormatting sqref="J5194">
    <cfRule type="expression" dxfId="5371" priority="5366">
      <formula>H5191="Wärme/Kälte"</formula>
    </cfRule>
  </conditionalFormatting>
  <conditionalFormatting sqref="K5194">
    <cfRule type="expression" dxfId="5370" priority="5365">
      <formula>H5191="Wärme/Kälte"</formula>
    </cfRule>
  </conditionalFormatting>
  <conditionalFormatting sqref="I5194">
    <cfRule type="expression" dxfId="5369" priority="5359">
      <formula>H5191="Strom"</formula>
    </cfRule>
    <cfRule type="expression" dxfId="5368" priority="5364">
      <formula>H5191="Erdgas"</formula>
    </cfRule>
  </conditionalFormatting>
  <conditionalFormatting sqref="J5194">
    <cfRule type="expression" dxfId="5367" priority="5358">
      <formula>H5191=""</formula>
    </cfRule>
    <cfRule type="expression" dxfId="5366" priority="5361">
      <formula>H5191="Strom"</formula>
    </cfRule>
    <cfRule type="expression" dxfId="5365" priority="5363">
      <formula>H5191="Erdgas"</formula>
    </cfRule>
  </conditionalFormatting>
  <conditionalFormatting sqref="K5194">
    <cfRule type="expression" dxfId="5364" priority="5357">
      <formula>H5191=""</formula>
    </cfRule>
    <cfRule type="expression" dxfId="5363" priority="5360">
      <formula>H5191="Strom"</formula>
    </cfRule>
    <cfRule type="expression" dxfId="5362" priority="5362">
      <formula>H5191="Erdgas"</formula>
    </cfRule>
  </conditionalFormatting>
  <conditionalFormatting sqref="I5203">
    <cfRule type="expression" dxfId="5361" priority="5355">
      <formula>H5200="Wärme/Kälte"</formula>
    </cfRule>
  </conditionalFormatting>
  <conditionalFormatting sqref="J5203">
    <cfRule type="expression" dxfId="5360" priority="5354">
      <formula>H5200="Wärme/Kälte"</formula>
    </cfRule>
  </conditionalFormatting>
  <conditionalFormatting sqref="K5203">
    <cfRule type="expression" dxfId="5359" priority="5353">
      <formula>H5200="Wärme/Kälte"</formula>
    </cfRule>
  </conditionalFormatting>
  <conditionalFormatting sqref="I5202">
    <cfRule type="expression" dxfId="5358" priority="5341">
      <formula>H5199=""</formula>
    </cfRule>
    <cfRule type="expression" dxfId="5357" priority="5352">
      <formula>H5199="Wärme/Kälte"</formula>
    </cfRule>
  </conditionalFormatting>
  <conditionalFormatting sqref="J5202">
    <cfRule type="expression" dxfId="5356" priority="5351">
      <formula>H5199="Wärme/Kälte"</formula>
    </cfRule>
  </conditionalFormatting>
  <conditionalFormatting sqref="K5202">
    <cfRule type="expression" dxfId="5355" priority="5350">
      <formula>H5199="Wärme/Kälte"</formula>
    </cfRule>
  </conditionalFormatting>
  <conditionalFormatting sqref="I5202">
    <cfRule type="expression" dxfId="5354" priority="5344">
      <formula>H5199="Strom"</formula>
    </cfRule>
    <cfRule type="expression" dxfId="5353" priority="5349">
      <formula>H5199="Erdgas"</formula>
    </cfRule>
  </conditionalFormatting>
  <conditionalFormatting sqref="J5202">
    <cfRule type="expression" dxfId="5352" priority="5343">
      <formula>H5199=""</formula>
    </cfRule>
    <cfRule type="expression" dxfId="5351" priority="5346">
      <formula>H5199="Strom"</formula>
    </cfRule>
    <cfRule type="expression" dxfId="5350" priority="5348">
      <formula>H5199="Erdgas"</formula>
    </cfRule>
  </conditionalFormatting>
  <conditionalFormatting sqref="K5202">
    <cfRule type="expression" dxfId="5349" priority="5342">
      <formula>H5199=""</formula>
    </cfRule>
    <cfRule type="expression" dxfId="5348" priority="5345">
      <formula>H5199="Strom"</formula>
    </cfRule>
    <cfRule type="expression" dxfId="5347" priority="5347">
      <formula>H5199="Erdgas"</formula>
    </cfRule>
  </conditionalFormatting>
  <conditionalFormatting sqref="I5211">
    <cfRule type="expression" dxfId="5346" priority="5340">
      <formula>H5208="Wärme/Kälte"</formula>
    </cfRule>
  </conditionalFormatting>
  <conditionalFormatting sqref="J5211">
    <cfRule type="expression" dxfId="5345" priority="5339">
      <formula>H5208="Wärme/Kälte"</formula>
    </cfRule>
  </conditionalFormatting>
  <conditionalFormatting sqref="K5211">
    <cfRule type="expression" dxfId="5344" priority="5338">
      <formula>H5208="Wärme/Kälte"</formula>
    </cfRule>
  </conditionalFormatting>
  <conditionalFormatting sqref="I5210">
    <cfRule type="expression" dxfId="5343" priority="5326">
      <formula>H5207=""</formula>
    </cfRule>
    <cfRule type="expression" dxfId="5342" priority="5337">
      <formula>H5207="Wärme/Kälte"</formula>
    </cfRule>
  </conditionalFormatting>
  <conditionalFormatting sqref="J5210">
    <cfRule type="expression" dxfId="5341" priority="5336">
      <formula>H5207="Wärme/Kälte"</formula>
    </cfRule>
  </conditionalFormatting>
  <conditionalFormatting sqref="K5210">
    <cfRule type="expression" dxfId="5340" priority="5335">
      <formula>H5207="Wärme/Kälte"</formula>
    </cfRule>
  </conditionalFormatting>
  <conditionalFormatting sqref="I5210">
    <cfRule type="expression" dxfId="5339" priority="5329">
      <formula>H5207="Strom"</formula>
    </cfRule>
    <cfRule type="expression" dxfId="5338" priority="5334">
      <formula>H5207="Erdgas"</formula>
    </cfRule>
  </conditionalFormatting>
  <conditionalFormatting sqref="J5210">
    <cfRule type="expression" dxfId="5337" priority="5328">
      <formula>H5207=""</formula>
    </cfRule>
    <cfRule type="expression" dxfId="5336" priority="5331">
      <formula>H5207="Strom"</formula>
    </cfRule>
    <cfRule type="expression" dxfId="5335" priority="5333">
      <formula>H5207="Erdgas"</formula>
    </cfRule>
  </conditionalFormatting>
  <conditionalFormatting sqref="K5210">
    <cfRule type="expression" dxfId="5334" priority="5327">
      <formula>H5207=""</formula>
    </cfRule>
    <cfRule type="expression" dxfId="5333" priority="5330">
      <formula>H5207="Strom"</formula>
    </cfRule>
    <cfRule type="expression" dxfId="5332" priority="5332">
      <formula>H5207="Erdgas"</formula>
    </cfRule>
  </conditionalFormatting>
  <conditionalFormatting sqref="I5219">
    <cfRule type="expression" dxfId="5331" priority="5325">
      <formula>H5216="Wärme/Kälte"</formula>
    </cfRule>
  </conditionalFormatting>
  <conditionalFormatting sqref="J5219">
    <cfRule type="expression" dxfId="5330" priority="5324">
      <formula>H5216="Wärme/Kälte"</formula>
    </cfRule>
  </conditionalFormatting>
  <conditionalFormatting sqref="K5219">
    <cfRule type="expression" dxfId="5329" priority="5323">
      <formula>H5216="Wärme/Kälte"</formula>
    </cfRule>
  </conditionalFormatting>
  <conditionalFormatting sqref="I5218">
    <cfRule type="expression" dxfId="5328" priority="5311">
      <formula>H5215=""</formula>
    </cfRule>
    <cfRule type="expression" dxfId="5327" priority="5322">
      <formula>H5215="Wärme/Kälte"</formula>
    </cfRule>
  </conditionalFormatting>
  <conditionalFormatting sqref="J5218">
    <cfRule type="expression" dxfId="5326" priority="5321">
      <formula>H5215="Wärme/Kälte"</formula>
    </cfRule>
  </conditionalFormatting>
  <conditionalFormatting sqref="K5218">
    <cfRule type="expression" dxfId="5325" priority="5320">
      <formula>H5215="Wärme/Kälte"</formula>
    </cfRule>
  </conditionalFormatting>
  <conditionalFormatting sqref="I5218">
    <cfRule type="expression" dxfId="5324" priority="5314">
      <formula>H5215="Strom"</formula>
    </cfRule>
    <cfRule type="expression" dxfId="5323" priority="5319">
      <formula>H5215="Erdgas"</formula>
    </cfRule>
  </conditionalFormatting>
  <conditionalFormatting sqref="J5218">
    <cfRule type="expression" dxfId="5322" priority="5313">
      <formula>H5215=""</formula>
    </cfRule>
    <cfRule type="expression" dxfId="5321" priority="5316">
      <formula>H5215="Strom"</formula>
    </cfRule>
    <cfRule type="expression" dxfId="5320" priority="5318">
      <formula>H5215="Erdgas"</formula>
    </cfRule>
  </conditionalFormatting>
  <conditionalFormatting sqref="K5218">
    <cfRule type="expression" dxfId="5319" priority="5312">
      <formula>H5215=""</formula>
    </cfRule>
    <cfRule type="expression" dxfId="5318" priority="5315">
      <formula>H5215="Strom"</formula>
    </cfRule>
    <cfRule type="expression" dxfId="5317" priority="5317">
      <formula>H5215="Erdgas"</formula>
    </cfRule>
  </conditionalFormatting>
  <conditionalFormatting sqref="I5227">
    <cfRule type="expression" dxfId="5316" priority="5310">
      <formula>H5224="Wärme/Kälte"</formula>
    </cfRule>
  </conditionalFormatting>
  <conditionalFormatting sqref="J5227">
    <cfRule type="expression" dxfId="5315" priority="5309">
      <formula>H5224="Wärme/Kälte"</formula>
    </cfRule>
  </conditionalFormatting>
  <conditionalFormatting sqref="K5227">
    <cfRule type="expression" dxfId="5314" priority="5308">
      <formula>H5224="Wärme/Kälte"</formula>
    </cfRule>
  </conditionalFormatting>
  <conditionalFormatting sqref="I5226">
    <cfRule type="expression" dxfId="5313" priority="5296">
      <formula>H5223=""</formula>
    </cfRule>
    <cfRule type="expression" dxfId="5312" priority="5307">
      <formula>H5223="Wärme/Kälte"</formula>
    </cfRule>
  </conditionalFormatting>
  <conditionalFormatting sqref="J5226">
    <cfRule type="expression" dxfId="5311" priority="5306">
      <formula>H5223="Wärme/Kälte"</formula>
    </cfRule>
  </conditionalFormatting>
  <conditionalFormatting sqref="K5226">
    <cfRule type="expression" dxfId="5310" priority="5305">
      <formula>H5223="Wärme/Kälte"</formula>
    </cfRule>
  </conditionalFormatting>
  <conditionalFormatting sqref="I5226">
    <cfRule type="expression" dxfId="5309" priority="5299">
      <formula>H5223="Strom"</formula>
    </cfRule>
    <cfRule type="expression" dxfId="5308" priority="5304">
      <formula>H5223="Erdgas"</formula>
    </cfRule>
  </conditionalFormatting>
  <conditionalFormatting sqref="J5226">
    <cfRule type="expression" dxfId="5307" priority="5298">
      <formula>H5223=""</formula>
    </cfRule>
    <cfRule type="expression" dxfId="5306" priority="5301">
      <formula>H5223="Strom"</formula>
    </cfRule>
    <cfRule type="expression" dxfId="5305" priority="5303">
      <formula>H5223="Erdgas"</formula>
    </cfRule>
  </conditionalFormatting>
  <conditionalFormatting sqref="K5226">
    <cfRule type="expression" dxfId="5304" priority="5297">
      <formula>H5223=""</formula>
    </cfRule>
    <cfRule type="expression" dxfId="5303" priority="5300">
      <formula>H5223="Strom"</formula>
    </cfRule>
    <cfRule type="expression" dxfId="5302" priority="5302">
      <formula>H5223="Erdgas"</formula>
    </cfRule>
  </conditionalFormatting>
  <conditionalFormatting sqref="I5235">
    <cfRule type="expression" dxfId="5301" priority="5295">
      <formula>H5232="Wärme/Kälte"</formula>
    </cfRule>
  </conditionalFormatting>
  <conditionalFormatting sqref="J5235">
    <cfRule type="expression" dxfId="5300" priority="5294">
      <formula>H5232="Wärme/Kälte"</formula>
    </cfRule>
  </conditionalFormatting>
  <conditionalFormatting sqref="K5235">
    <cfRule type="expression" dxfId="5299" priority="5293">
      <formula>H5232="Wärme/Kälte"</formula>
    </cfRule>
  </conditionalFormatting>
  <conditionalFormatting sqref="I5234">
    <cfRule type="expression" dxfId="5298" priority="5281">
      <formula>H5231=""</formula>
    </cfRule>
    <cfRule type="expression" dxfId="5297" priority="5292">
      <formula>H5231="Wärme/Kälte"</formula>
    </cfRule>
  </conditionalFormatting>
  <conditionalFormatting sqref="J5234">
    <cfRule type="expression" dxfId="5296" priority="5291">
      <formula>H5231="Wärme/Kälte"</formula>
    </cfRule>
  </conditionalFormatting>
  <conditionalFormatting sqref="K5234">
    <cfRule type="expression" dxfId="5295" priority="5290">
      <formula>H5231="Wärme/Kälte"</formula>
    </cfRule>
  </conditionalFormatting>
  <conditionalFormatting sqref="I5234">
    <cfRule type="expression" dxfId="5294" priority="5284">
      <formula>H5231="Strom"</formula>
    </cfRule>
    <cfRule type="expression" dxfId="5293" priority="5289">
      <formula>H5231="Erdgas"</formula>
    </cfRule>
  </conditionalFormatting>
  <conditionalFormatting sqref="J5234">
    <cfRule type="expression" dxfId="5292" priority="5283">
      <formula>H5231=""</formula>
    </cfRule>
    <cfRule type="expression" dxfId="5291" priority="5286">
      <formula>H5231="Strom"</formula>
    </cfRule>
    <cfRule type="expression" dxfId="5290" priority="5288">
      <formula>H5231="Erdgas"</formula>
    </cfRule>
  </conditionalFormatting>
  <conditionalFormatting sqref="K5234">
    <cfRule type="expression" dxfId="5289" priority="5282">
      <formula>H5231=""</formula>
    </cfRule>
    <cfRule type="expression" dxfId="5288" priority="5285">
      <formula>H5231="Strom"</formula>
    </cfRule>
    <cfRule type="expression" dxfId="5287" priority="5287">
      <formula>H5231="Erdgas"</formula>
    </cfRule>
  </conditionalFormatting>
  <conditionalFormatting sqref="I5243">
    <cfRule type="expression" dxfId="5286" priority="5280">
      <formula>H5240="Wärme/Kälte"</formula>
    </cfRule>
  </conditionalFormatting>
  <conditionalFormatting sqref="J5243">
    <cfRule type="expression" dxfId="5285" priority="5279">
      <formula>H5240="Wärme/Kälte"</formula>
    </cfRule>
  </conditionalFormatting>
  <conditionalFormatting sqref="K5243">
    <cfRule type="expression" dxfId="5284" priority="5278">
      <formula>H5240="Wärme/Kälte"</formula>
    </cfRule>
  </conditionalFormatting>
  <conditionalFormatting sqref="I5242">
    <cfRule type="expression" dxfId="5283" priority="5266">
      <formula>H5239=""</formula>
    </cfRule>
    <cfRule type="expression" dxfId="5282" priority="5277">
      <formula>H5239="Wärme/Kälte"</formula>
    </cfRule>
  </conditionalFormatting>
  <conditionalFormatting sqref="J5242">
    <cfRule type="expression" dxfId="5281" priority="5276">
      <formula>H5239="Wärme/Kälte"</formula>
    </cfRule>
  </conditionalFormatting>
  <conditionalFormatting sqref="K5242">
    <cfRule type="expression" dxfId="5280" priority="5275">
      <formula>H5239="Wärme/Kälte"</formula>
    </cfRule>
  </conditionalFormatting>
  <conditionalFormatting sqref="I5242">
    <cfRule type="expression" dxfId="5279" priority="5269">
      <formula>H5239="Strom"</formula>
    </cfRule>
    <cfRule type="expression" dxfId="5278" priority="5274">
      <formula>H5239="Erdgas"</formula>
    </cfRule>
  </conditionalFormatting>
  <conditionalFormatting sqref="J5242">
    <cfRule type="expression" dxfId="5277" priority="5268">
      <formula>H5239=""</formula>
    </cfRule>
    <cfRule type="expression" dxfId="5276" priority="5271">
      <formula>H5239="Strom"</formula>
    </cfRule>
    <cfRule type="expression" dxfId="5275" priority="5273">
      <formula>H5239="Erdgas"</formula>
    </cfRule>
  </conditionalFormatting>
  <conditionalFormatting sqref="K5242">
    <cfRule type="expression" dxfId="5274" priority="5267">
      <formula>H5239=""</formula>
    </cfRule>
    <cfRule type="expression" dxfId="5273" priority="5270">
      <formula>H5239="Strom"</formula>
    </cfRule>
    <cfRule type="expression" dxfId="5272" priority="5272">
      <formula>H5239="Erdgas"</formula>
    </cfRule>
  </conditionalFormatting>
  <conditionalFormatting sqref="I5251">
    <cfRule type="expression" dxfId="5271" priority="5265">
      <formula>H5248="Wärme/Kälte"</formula>
    </cfRule>
  </conditionalFormatting>
  <conditionalFormatting sqref="J5251">
    <cfRule type="expression" dxfId="5270" priority="5264">
      <formula>H5248="Wärme/Kälte"</formula>
    </cfRule>
  </conditionalFormatting>
  <conditionalFormatting sqref="K5251">
    <cfRule type="expression" dxfId="5269" priority="5263">
      <formula>H5248="Wärme/Kälte"</formula>
    </cfRule>
  </conditionalFormatting>
  <conditionalFormatting sqref="I5250">
    <cfRule type="expression" dxfId="5268" priority="5251">
      <formula>H5247=""</formula>
    </cfRule>
    <cfRule type="expression" dxfId="5267" priority="5262">
      <formula>H5247="Wärme/Kälte"</formula>
    </cfRule>
  </conditionalFormatting>
  <conditionalFormatting sqref="J5250">
    <cfRule type="expression" dxfId="5266" priority="5261">
      <formula>H5247="Wärme/Kälte"</formula>
    </cfRule>
  </conditionalFormatting>
  <conditionalFormatting sqref="K5250">
    <cfRule type="expression" dxfId="5265" priority="5260">
      <formula>H5247="Wärme/Kälte"</formula>
    </cfRule>
  </conditionalFormatting>
  <conditionalFormatting sqref="I5250">
    <cfRule type="expression" dxfId="5264" priority="5254">
      <formula>H5247="Strom"</formula>
    </cfRule>
    <cfRule type="expression" dxfId="5263" priority="5259">
      <formula>H5247="Erdgas"</formula>
    </cfRule>
  </conditionalFormatting>
  <conditionalFormatting sqref="J5250">
    <cfRule type="expression" dxfId="5262" priority="5253">
      <formula>H5247=""</formula>
    </cfRule>
    <cfRule type="expression" dxfId="5261" priority="5256">
      <formula>H5247="Strom"</formula>
    </cfRule>
    <cfRule type="expression" dxfId="5260" priority="5258">
      <formula>H5247="Erdgas"</formula>
    </cfRule>
  </conditionalFormatting>
  <conditionalFormatting sqref="K5250">
    <cfRule type="expression" dxfId="5259" priority="5252">
      <formula>H5247=""</formula>
    </cfRule>
    <cfRule type="expression" dxfId="5258" priority="5255">
      <formula>H5247="Strom"</formula>
    </cfRule>
    <cfRule type="expression" dxfId="5257" priority="5257">
      <formula>H5247="Erdgas"</formula>
    </cfRule>
  </conditionalFormatting>
  <conditionalFormatting sqref="I5259">
    <cfRule type="expression" dxfId="5256" priority="5250">
      <formula>H5256="Wärme/Kälte"</formula>
    </cfRule>
  </conditionalFormatting>
  <conditionalFormatting sqref="J5259">
    <cfRule type="expression" dxfId="5255" priority="5249">
      <formula>H5256="Wärme/Kälte"</formula>
    </cfRule>
  </conditionalFormatting>
  <conditionalFormatting sqref="K5259">
    <cfRule type="expression" dxfId="5254" priority="5248">
      <formula>H5256="Wärme/Kälte"</formula>
    </cfRule>
  </conditionalFormatting>
  <conditionalFormatting sqref="I5258">
    <cfRule type="expression" dxfId="5253" priority="5236">
      <formula>H5255=""</formula>
    </cfRule>
    <cfRule type="expression" dxfId="5252" priority="5247">
      <formula>H5255="Wärme/Kälte"</formula>
    </cfRule>
  </conditionalFormatting>
  <conditionalFormatting sqref="J5258">
    <cfRule type="expression" dxfId="5251" priority="5246">
      <formula>H5255="Wärme/Kälte"</formula>
    </cfRule>
  </conditionalFormatting>
  <conditionalFormatting sqref="K5258">
    <cfRule type="expression" dxfId="5250" priority="5245">
      <formula>H5255="Wärme/Kälte"</formula>
    </cfRule>
  </conditionalFormatting>
  <conditionalFormatting sqref="I5258">
    <cfRule type="expression" dxfId="5249" priority="5239">
      <formula>H5255="Strom"</formula>
    </cfRule>
    <cfRule type="expression" dxfId="5248" priority="5244">
      <formula>H5255="Erdgas"</formula>
    </cfRule>
  </conditionalFormatting>
  <conditionalFormatting sqref="J5258">
    <cfRule type="expression" dxfId="5247" priority="5238">
      <formula>H5255=""</formula>
    </cfRule>
    <cfRule type="expression" dxfId="5246" priority="5241">
      <formula>H5255="Strom"</formula>
    </cfRule>
    <cfRule type="expression" dxfId="5245" priority="5243">
      <formula>H5255="Erdgas"</formula>
    </cfRule>
  </conditionalFormatting>
  <conditionalFormatting sqref="K5258">
    <cfRule type="expression" dxfId="5244" priority="5237">
      <formula>H5255=""</formula>
    </cfRule>
    <cfRule type="expression" dxfId="5243" priority="5240">
      <formula>H5255="Strom"</formula>
    </cfRule>
    <cfRule type="expression" dxfId="5242" priority="5242">
      <formula>H5255="Erdgas"</formula>
    </cfRule>
  </conditionalFormatting>
  <conditionalFormatting sqref="I5267">
    <cfRule type="expression" dxfId="5241" priority="5235">
      <formula>H5264="Wärme/Kälte"</formula>
    </cfRule>
  </conditionalFormatting>
  <conditionalFormatting sqref="J5267">
    <cfRule type="expression" dxfId="5240" priority="5234">
      <formula>H5264="Wärme/Kälte"</formula>
    </cfRule>
  </conditionalFormatting>
  <conditionalFormatting sqref="K5267">
    <cfRule type="expression" dxfId="5239" priority="5233">
      <formula>H5264="Wärme/Kälte"</formula>
    </cfRule>
  </conditionalFormatting>
  <conditionalFormatting sqref="I5266">
    <cfRule type="expression" dxfId="5238" priority="5221">
      <formula>H5263=""</formula>
    </cfRule>
    <cfRule type="expression" dxfId="5237" priority="5232">
      <formula>H5263="Wärme/Kälte"</formula>
    </cfRule>
  </conditionalFormatting>
  <conditionalFormatting sqref="J5266">
    <cfRule type="expression" dxfId="5236" priority="5231">
      <formula>H5263="Wärme/Kälte"</formula>
    </cfRule>
  </conditionalFormatting>
  <conditionalFormatting sqref="K5266">
    <cfRule type="expression" dxfId="5235" priority="5230">
      <formula>H5263="Wärme/Kälte"</formula>
    </cfRule>
  </conditionalFormatting>
  <conditionalFormatting sqref="I5266">
    <cfRule type="expression" dxfId="5234" priority="5224">
      <formula>H5263="Strom"</formula>
    </cfRule>
    <cfRule type="expression" dxfId="5233" priority="5229">
      <formula>H5263="Erdgas"</formula>
    </cfRule>
  </conditionalFormatting>
  <conditionalFormatting sqref="J5266">
    <cfRule type="expression" dxfId="5232" priority="5223">
      <formula>H5263=""</formula>
    </cfRule>
    <cfRule type="expression" dxfId="5231" priority="5226">
      <formula>H5263="Strom"</formula>
    </cfRule>
    <cfRule type="expression" dxfId="5230" priority="5228">
      <formula>H5263="Erdgas"</formula>
    </cfRule>
  </conditionalFormatting>
  <conditionalFormatting sqref="K5266">
    <cfRule type="expression" dxfId="5229" priority="5222">
      <formula>H5263=""</formula>
    </cfRule>
    <cfRule type="expression" dxfId="5228" priority="5225">
      <formula>H5263="Strom"</formula>
    </cfRule>
    <cfRule type="expression" dxfId="5227" priority="5227">
      <formula>H5263="Erdgas"</formula>
    </cfRule>
  </conditionalFormatting>
  <conditionalFormatting sqref="I5275">
    <cfRule type="expression" dxfId="5226" priority="5220">
      <formula>H5272="Wärme/Kälte"</formula>
    </cfRule>
  </conditionalFormatting>
  <conditionalFormatting sqref="J5275">
    <cfRule type="expression" dxfId="5225" priority="5219">
      <formula>H5272="Wärme/Kälte"</formula>
    </cfRule>
  </conditionalFormatting>
  <conditionalFormatting sqref="K5275">
    <cfRule type="expression" dxfId="5224" priority="5218">
      <formula>H5272="Wärme/Kälte"</formula>
    </cfRule>
  </conditionalFormatting>
  <conditionalFormatting sqref="I5274">
    <cfRule type="expression" dxfId="5223" priority="5206">
      <formula>H5271=""</formula>
    </cfRule>
    <cfRule type="expression" dxfId="5222" priority="5217">
      <formula>H5271="Wärme/Kälte"</formula>
    </cfRule>
  </conditionalFormatting>
  <conditionalFormatting sqref="J5274">
    <cfRule type="expression" dxfId="5221" priority="5216">
      <formula>H5271="Wärme/Kälte"</formula>
    </cfRule>
  </conditionalFormatting>
  <conditionalFormatting sqref="K5274">
    <cfRule type="expression" dxfId="5220" priority="5215">
      <formula>H5271="Wärme/Kälte"</formula>
    </cfRule>
  </conditionalFormatting>
  <conditionalFormatting sqref="I5274">
    <cfRule type="expression" dxfId="5219" priority="5209">
      <formula>H5271="Strom"</formula>
    </cfRule>
    <cfRule type="expression" dxfId="5218" priority="5214">
      <formula>H5271="Erdgas"</formula>
    </cfRule>
  </conditionalFormatting>
  <conditionalFormatting sqref="J5274">
    <cfRule type="expression" dxfId="5217" priority="5208">
      <formula>H5271=""</formula>
    </cfRule>
    <cfRule type="expression" dxfId="5216" priority="5211">
      <formula>H5271="Strom"</formula>
    </cfRule>
    <cfRule type="expression" dxfId="5215" priority="5213">
      <formula>H5271="Erdgas"</formula>
    </cfRule>
  </conditionalFormatting>
  <conditionalFormatting sqref="K5274">
    <cfRule type="expression" dxfId="5214" priority="5207">
      <formula>H5271=""</formula>
    </cfRule>
    <cfRule type="expression" dxfId="5213" priority="5210">
      <formula>H5271="Strom"</formula>
    </cfRule>
    <cfRule type="expression" dxfId="5212" priority="5212">
      <formula>H5271="Erdgas"</formula>
    </cfRule>
  </conditionalFormatting>
  <conditionalFormatting sqref="I5283">
    <cfRule type="expression" dxfId="5211" priority="5205">
      <formula>H5280="Wärme/Kälte"</formula>
    </cfRule>
  </conditionalFormatting>
  <conditionalFormatting sqref="J5283">
    <cfRule type="expression" dxfId="5210" priority="5204">
      <formula>H5280="Wärme/Kälte"</formula>
    </cfRule>
  </conditionalFormatting>
  <conditionalFormatting sqref="K5283">
    <cfRule type="expression" dxfId="5209" priority="5203">
      <formula>H5280="Wärme/Kälte"</formula>
    </cfRule>
  </conditionalFormatting>
  <conditionalFormatting sqref="I5282">
    <cfRule type="expression" dxfId="5208" priority="5191">
      <formula>H5279=""</formula>
    </cfRule>
    <cfRule type="expression" dxfId="5207" priority="5202">
      <formula>H5279="Wärme/Kälte"</formula>
    </cfRule>
  </conditionalFormatting>
  <conditionalFormatting sqref="J5282">
    <cfRule type="expression" dxfId="5206" priority="5201">
      <formula>H5279="Wärme/Kälte"</formula>
    </cfRule>
  </conditionalFormatting>
  <conditionalFormatting sqref="K5282">
    <cfRule type="expression" dxfId="5205" priority="5200">
      <formula>H5279="Wärme/Kälte"</formula>
    </cfRule>
  </conditionalFormatting>
  <conditionalFormatting sqref="I5282">
    <cfRule type="expression" dxfId="5204" priority="5194">
      <formula>H5279="Strom"</formula>
    </cfRule>
    <cfRule type="expression" dxfId="5203" priority="5199">
      <formula>H5279="Erdgas"</formula>
    </cfRule>
  </conditionalFormatting>
  <conditionalFormatting sqref="J5282">
    <cfRule type="expression" dxfId="5202" priority="5193">
      <formula>H5279=""</formula>
    </cfRule>
    <cfRule type="expression" dxfId="5201" priority="5196">
      <formula>H5279="Strom"</formula>
    </cfRule>
    <cfRule type="expression" dxfId="5200" priority="5198">
      <formula>H5279="Erdgas"</formula>
    </cfRule>
  </conditionalFormatting>
  <conditionalFormatting sqref="K5282">
    <cfRule type="expression" dxfId="5199" priority="5192">
      <formula>H5279=""</formula>
    </cfRule>
    <cfRule type="expression" dxfId="5198" priority="5195">
      <formula>H5279="Strom"</formula>
    </cfRule>
    <cfRule type="expression" dxfId="5197" priority="5197">
      <formula>H5279="Erdgas"</formula>
    </cfRule>
  </conditionalFormatting>
  <conditionalFormatting sqref="I5291">
    <cfRule type="expression" dxfId="5196" priority="5190">
      <formula>H5288="Wärme/Kälte"</formula>
    </cfRule>
  </conditionalFormatting>
  <conditionalFormatting sqref="J5291">
    <cfRule type="expression" dxfId="5195" priority="5189">
      <formula>H5288="Wärme/Kälte"</formula>
    </cfRule>
  </conditionalFormatting>
  <conditionalFormatting sqref="K5291">
    <cfRule type="expression" dxfId="5194" priority="5188">
      <formula>H5288="Wärme/Kälte"</formula>
    </cfRule>
  </conditionalFormatting>
  <conditionalFormatting sqref="I5290">
    <cfRule type="expression" dxfId="5193" priority="5176">
      <formula>H5287=""</formula>
    </cfRule>
    <cfRule type="expression" dxfId="5192" priority="5187">
      <formula>H5287="Wärme/Kälte"</formula>
    </cfRule>
  </conditionalFormatting>
  <conditionalFormatting sqref="J5290">
    <cfRule type="expression" dxfId="5191" priority="5186">
      <formula>H5287="Wärme/Kälte"</formula>
    </cfRule>
  </conditionalFormatting>
  <conditionalFormatting sqref="K5290">
    <cfRule type="expression" dxfId="5190" priority="5185">
      <formula>H5287="Wärme/Kälte"</formula>
    </cfRule>
  </conditionalFormatting>
  <conditionalFormatting sqref="I5290">
    <cfRule type="expression" dxfId="5189" priority="5179">
      <formula>H5287="Strom"</formula>
    </cfRule>
    <cfRule type="expression" dxfId="5188" priority="5184">
      <formula>H5287="Erdgas"</formula>
    </cfRule>
  </conditionalFormatting>
  <conditionalFormatting sqref="J5290">
    <cfRule type="expression" dxfId="5187" priority="5178">
      <formula>H5287=""</formula>
    </cfRule>
    <cfRule type="expression" dxfId="5186" priority="5181">
      <formula>H5287="Strom"</formula>
    </cfRule>
    <cfRule type="expression" dxfId="5185" priority="5183">
      <formula>H5287="Erdgas"</formula>
    </cfRule>
  </conditionalFormatting>
  <conditionalFormatting sqref="K5290">
    <cfRule type="expression" dxfId="5184" priority="5177">
      <formula>H5287=""</formula>
    </cfRule>
    <cfRule type="expression" dxfId="5183" priority="5180">
      <formula>H5287="Strom"</formula>
    </cfRule>
    <cfRule type="expression" dxfId="5182" priority="5182">
      <formula>H5287="Erdgas"</formula>
    </cfRule>
  </conditionalFormatting>
  <conditionalFormatting sqref="I5299">
    <cfRule type="expression" dxfId="5181" priority="5175">
      <formula>H5296="Wärme/Kälte"</formula>
    </cfRule>
  </conditionalFormatting>
  <conditionalFormatting sqref="J5299">
    <cfRule type="expression" dxfId="5180" priority="5174">
      <formula>H5296="Wärme/Kälte"</formula>
    </cfRule>
  </conditionalFormatting>
  <conditionalFormatting sqref="K5299">
    <cfRule type="expression" dxfId="5179" priority="5173">
      <formula>H5296="Wärme/Kälte"</formula>
    </cfRule>
  </conditionalFormatting>
  <conditionalFormatting sqref="I5298">
    <cfRule type="expression" dxfId="5178" priority="5161">
      <formula>H5295=""</formula>
    </cfRule>
    <cfRule type="expression" dxfId="5177" priority="5172">
      <formula>H5295="Wärme/Kälte"</formula>
    </cfRule>
  </conditionalFormatting>
  <conditionalFormatting sqref="J5298">
    <cfRule type="expression" dxfId="5176" priority="5171">
      <formula>H5295="Wärme/Kälte"</formula>
    </cfRule>
  </conditionalFormatting>
  <conditionalFormatting sqref="K5298">
    <cfRule type="expression" dxfId="5175" priority="5170">
      <formula>H5295="Wärme/Kälte"</formula>
    </cfRule>
  </conditionalFormatting>
  <conditionalFormatting sqref="I5298">
    <cfRule type="expression" dxfId="5174" priority="5164">
      <formula>H5295="Strom"</formula>
    </cfRule>
    <cfRule type="expression" dxfId="5173" priority="5169">
      <formula>H5295="Erdgas"</formula>
    </cfRule>
  </conditionalFormatting>
  <conditionalFormatting sqref="J5298">
    <cfRule type="expression" dxfId="5172" priority="5163">
      <formula>H5295=""</formula>
    </cfRule>
    <cfRule type="expression" dxfId="5171" priority="5166">
      <formula>H5295="Strom"</formula>
    </cfRule>
    <cfRule type="expression" dxfId="5170" priority="5168">
      <formula>H5295="Erdgas"</formula>
    </cfRule>
  </conditionalFormatting>
  <conditionalFormatting sqref="K5298">
    <cfRule type="expression" dxfId="5169" priority="5162">
      <formula>H5295=""</formula>
    </cfRule>
    <cfRule type="expression" dxfId="5168" priority="5165">
      <formula>H5295="Strom"</formula>
    </cfRule>
    <cfRule type="expression" dxfId="5167" priority="5167">
      <formula>H5295="Erdgas"</formula>
    </cfRule>
  </conditionalFormatting>
  <conditionalFormatting sqref="I5307">
    <cfRule type="expression" dxfId="5166" priority="5160">
      <formula>H5304="Wärme/Kälte"</formula>
    </cfRule>
  </conditionalFormatting>
  <conditionalFormatting sqref="J5307">
    <cfRule type="expression" dxfId="5165" priority="5159">
      <formula>H5304="Wärme/Kälte"</formula>
    </cfRule>
  </conditionalFormatting>
  <conditionalFormatting sqref="K5307">
    <cfRule type="expression" dxfId="5164" priority="5158">
      <formula>H5304="Wärme/Kälte"</formula>
    </cfRule>
  </conditionalFormatting>
  <conditionalFormatting sqref="I5306">
    <cfRule type="expression" dxfId="5163" priority="5146">
      <formula>H5303=""</formula>
    </cfRule>
    <cfRule type="expression" dxfId="5162" priority="5157">
      <formula>H5303="Wärme/Kälte"</formula>
    </cfRule>
  </conditionalFormatting>
  <conditionalFormatting sqref="J5306">
    <cfRule type="expression" dxfId="5161" priority="5156">
      <formula>H5303="Wärme/Kälte"</formula>
    </cfRule>
  </conditionalFormatting>
  <conditionalFormatting sqref="K5306">
    <cfRule type="expression" dxfId="5160" priority="5155">
      <formula>H5303="Wärme/Kälte"</formula>
    </cfRule>
  </conditionalFormatting>
  <conditionalFormatting sqref="I5306">
    <cfRule type="expression" dxfId="5159" priority="5149">
      <formula>H5303="Strom"</formula>
    </cfRule>
    <cfRule type="expression" dxfId="5158" priority="5154">
      <formula>H5303="Erdgas"</formula>
    </cfRule>
  </conditionalFormatting>
  <conditionalFormatting sqref="J5306">
    <cfRule type="expression" dxfId="5157" priority="5148">
      <formula>H5303=""</formula>
    </cfRule>
    <cfRule type="expression" dxfId="5156" priority="5151">
      <formula>H5303="Strom"</formula>
    </cfRule>
    <cfRule type="expression" dxfId="5155" priority="5153">
      <formula>H5303="Erdgas"</formula>
    </cfRule>
  </conditionalFormatting>
  <conditionalFormatting sqref="K5306">
    <cfRule type="expression" dxfId="5154" priority="5147">
      <formula>H5303=""</formula>
    </cfRule>
    <cfRule type="expression" dxfId="5153" priority="5150">
      <formula>H5303="Strom"</formula>
    </cfRule>
    <cfRule type="expression" dxfId="5152" priority="5152">
      <formula>H5303="Erdgas"</formula>
    </cfRule>
  </conditionalFormatting>
  <conditionalFormatting sqref="I5315">
    <cfRule type="expression" dxfId="5151" priority="5145">
      <formula>H5312="Wärme/Kälte"</formula>
    </cfRule>
  </conditionalFormatting>
  <conditionalFormatting sqref="J5315">
    <cfRule type="expression" dxfId="5150" priority="5144">
      <formula>H5312="Wärme/Kälte"</formula>
    </cfRule>
  </conditionalFormatting>
  <conditionalFormatting sqref="K5315">
    <cfRule type="expression" dxfId="5149" priority="5143">
      <formula>H5312="Wärme/Kälte"</formula>
    </cfRule>
  </conditionalFormatting>
  <conditionalFormatting sqref="I5314">
    <cfRule type="expression" dxfId="5148" priority="5131">
      <formula>H5311=""</formula>
    </cfRule>
    <cfRule type="expression" dxfId="5147" priority="5142">
      <formula>H5311="Wärme/Kälte"</formula>
    </cfRule>
  </conditionalFormatting>
  <conditionalFormatting sqref="J5314">
    <cfRule type="expression" dxfId="5146" priority="5141">
      <formula>H5311="Wärme/Kälte"</formula>
    </cfRule>
  </conditionalFormatting>
  <conditionalFormatting sqref="K5314">
    <cfRule type="expression" dxfId="5145" priority="5140">
      <formula>H5311="Wärme/Kälte"</formula>
    </cfRule>
  </conditionalFormatting>
  <conditionalFormatting sqref="I5314">
    <cfRule type="expression" dxfId="5144" priority="5134">
      <formula>H5311="Strom"</formula>
    </cfRule>
    <cfRule type="expression" dxfId="5143" priority="5139">
      <formula>H5311="Erdgas"</formula>
    </cfRule>
  </conditionalFormatting>
  <conditionalFormatting sqref="J5314">
    <cfRule type="expression" dxfId="5142" priority="5133">
      <formula>H5311=""</formula>
    </cfRule>
    <cfRule type="expression" dxfId="5141" priority="5136">
      <formula>H5311="Strom"</formula>
    </cfRule>
    <cfRule type="expression" dxfId="5140" priority="5138">
      <formula>H5311="Erdgas"</formula>
    </cfRule>
  </conditionalFormatting>
  <conditionalFormatting sqref="K5314">
    <cfRule type="expression" dxfId="5139" priority="5132">
      <formula>H5311=""</formula>
    </cfRule>
    <cfRule type="expression" dxfId="5138" priority="5135">
      <formula>H5311="Strom"</formula>
    </cfRule>
    <cfRule type="expression" dxfId="5137" priority="5137">
      <formula>H5311="Erdgas"</formula>
    </cfRule>
  </conditionalFormatting>
  <conditionalFormatting sqref="I5323">
    <cfRule type="expression" dxfId="5136" priority="5130">
      <formula>H5320="Wärme/Kälte"</formula>
    </cfRule>
  </conditionalFormatting>
  <conditionalFormatting sqref="J5323">
    <cfRule type="expression" dxfId="5135" priority="5129">
      <formula>H5320="Wärme/Kälte"</formula>
    </cfRule>
  </conditionalFormatting>
  <conditionalFormatting sqref="K5323">
    <cfRule type="expression" dxfId="5134" priority="5128">
      <formula>H5320="Wärme/Kälte"</formula>
    </cfRule>
  </conditionalFormatting>
  <conditionalFormatting sqref="I5322">
    <cfRule type="expression" dxfId="5133" priority="5116">
      <formula>H5319=""</formula>
    </cfRule>
    <cfRule type="expression" dxfId="5132" priority="5127">
      <formula>H5319="Wärme/Kälte"</formula>
    </cfRule>
  </conditionalFormatting>
  <conditionalFormatting sqref="J5322">
    <cfRule type="expression" dxfId="5131" priority="5126">
      <formula>H5319="Wärme/Kälte"</formula>
    </cfRule>
  </conditionalFormatting>
  <conditionalFormatting sqref="K5322">
    <cfRule type="expression" dxfId="5130" priority="5125">
      <formula>H5319="Wärme/Kälte"</formula>
    </cfRule>
  </conditionalFormatting>
  <conditionalFormatting sqref="I5322">
    <cfRule type="expression" dxfId="5129" priority="5119">
      <formula>H5319="Strom"</formula>
    </cfRule>
    <cfRule type="expression" dxfId="5128" priority="5124">
      <formula>H5319="Erdgas"</formula>
    </cfRule>
  </conditionalFormatting>
  <conditionalFormatting sqref="J5322">
    <cfRule type="expression" dxfId="5127" priority="5118">
      <formula>H5319=""</formula>
    </cfRule>
    <cfRule type="expression" dxfId="5126" priority="5121">
      <formula>H5319="Strom"</formula>
    </cfRule>
    <cfRule type="expression" dxfId="5125" priority="5123">
      <formula>H5319="Erdgas"</formula>
    </cfRule>
  </conditionalFormatting>
  <conditionalFormatting sqref="K5322">
    <cfRule type="expression" dxfId="5124" priority="5117">
      <formula>H5319=""</formula>
    </cfRule>
    <cfRule type="expression" dxfId="5123" priority="5120">
      <formula>H5319="Strom"</formula>
    </cfRule>
    <cfRule type="expression" dxfId="5122" priority="5122">
      <formula>H5319="Erdgas"</formula>
    </cfRule>
  </conditionalFormatting>
  <conditionalFormatting sqref="I5331">
    <cfRule type="expression" dxfId="5121" priority="5115">
      <formula>H5328="Wärme/Kälte"</formula>
    </cfRule>
  </conditionalFormatting>
  <conditionalFormatting sqref="J5331">
    <cfRule type="expression" dxfId="5120" priority="5114">
      <formula>H5328="Wärme/Kälte"</formula>
    </cfRule>
  </conditionalFormatting>
  <conditionalFormatting sqref="K5331">
    <cfRule type="expression" dxfId="5119" priority="5113">
      <formula>H5328="Wärme/Kälte"</formula>
    </cfRule>
  </conditionalFormatting>
  <conditionalFormatting sqref="I5330">
    <cfRule type="expression" dxfId="5118" priority="5101">
      <formula>H5327=""</formula>
    </cfRule>
    <cfRule type="expression" dxfId="5117" priority="5112">
      <formula>H5327="Wärme/Kälte"</formula>
    </cfRule>
  </conditionalFormatting>
  <conditionalFormatting sqref="J5330">
    <cfRule type="expression" dxfId="5116" priority="5111">
      <formula>H5327="Wärme/Kälte"</formula>
    </cfRule>
  </conditionalFormatting>
  <conditionalFormatting sqref="K5330">
    <cfRule type="expression" dxfId="5115" priority="5110">
      <formula>H5327="Wärme/Kälte"</formula>
    </cfRule>
  </conditionalFormatting>
  <conditionalFormatting sqref="I5330">
    <cfRule type="expression" dxfId="5114" priority="5104">
      <formula>H5327="Strom"</formula>
    </cfRule>
    <cfRule type="expression" dxfId="5113" priority="5109">
      <formula>H5327="Erdgas"</formula>
    </cfRule>
  </conditionalFormatting>
  <conditionalFormatting sqref="J5330">
    <cfRule type="expression" dxfId="5112" priority="5103">
      <formula>H5327=""</formula>
    </cfRule>
    <cfRule type="expression" dxfId="5111" priority="5106">
      <formula>H5327="Strom"</formula>
    </cfRule>
    <cfRule type="expression" dxfId="5110" priority="5108">
      <formula>H5327="Erdgas"</formula>
    </cfRule>
  </conditionalFormatting>
  <conditionalFormatting sqref="K5330">
    <cfRule type="expression" dxfId="5109" priority="5102">
      <formula>H5327=""</formula>
    </cfRule>
    <cfRule type="expression" dxfId="5108" priority="5105">
      <formula>H5327="Strom"</formula>
    </cfRule>
    <cfRule type="expression" dxfId="5107" priority="5107">
      <formula>H5327="Erdgas"</formula>
    </cfRule>
  </conditionalFormatting>
  <conditionalFormatting sqref="I5339">
    <cfRule type="expression" dxfId="5106" priority="5100">
      <formula>H5336="Wärme/Kälte"</formula>
    </cfRule>
  </conditionalFormatting>
  <conditionalFormatting sqref="J5339">
    <cfRule type="expression" dxfId="5105" priority="5099">
      <formula>H5336="Wärme/Kälte"</formula>
    </cfRule>
  </conditionalFormatting>
  <conditionalFormatting sqref="K5339">
    <cfRule type="expression" dxfId="5104" priority="5098">
      <formula>H5336="Wärme/Kälte"</formula>
    </cfRule>
  </conditionalFormatting>
  <conditionalFormatting sqref="I5338">
    <cfRule type="expression" dxfId="5103" priority="5086">
      <formula>H5335=""</formula>
    </cfRule>
    <cfRule type="expression" dxfId="5102" priority="5097">
      <formula>H5335="Wärme/Kälte"</formula>
    </cfRule>
  </conditionalFormatting>
  <conditionalFormatting sqref="J5338">
    <cfRule type="expression" dxfId="5101" priority="5096">
      <formula>H5335="Wärme/Kälte"</formula>
    </cfRule>
  </conditionalFormatting>
  <conditionalFormatting sqref="K5338">
    <cfRule type="expression" dxfId="5100" priority="5095">
      <formula>H5335="Wärme/Kälte"</formula>
    </cfRule>
  </conditionalFormatting>
  <conditionalFormatting sqref="I5338">
    <cfRule type="expression" dxfId="5099" priority="5089">
      <formula>H5335="Strom"</formula>
    </cfRule>
    <cfRule type="expression" dxfId="5098" priority="5094">
      <formula>H5335="Erdgas"</formula>
    </cfRule>
  </conditionalFormatting>
  <conditionalFormatting sqref="J5338">
    <cfRule type="expression" dxfId="5097" priority="5088">
      <formula>H5335=""</formula>
    </cfRule>
    <cfRule type="expression" dxfId="5096" priority="5091">
      <formula>H5335="Strom"</formula>
    </cfRule>
    <cfRule type="expression" dxfId="5095" priority="5093">
      <formula>H5335="Erdgas"</formula>
    </cfRule>
  </conditionalFormatting>
  <conditionalFormatting sqref="K5338">
    <cfRule type="expression" dxfId="5094" priority="5087">
      <formula>H5335=""</formula>
    </cfRule>
    <cfRule type="expression" dxfId="5093" priority="5090">
      <formula>H5335="Strom"</formula>
    </cfRule>
    <cfRule type="expression" dxfId="5092" priority="5092">
      <formula>H5335="Erdgas"</formula>
    </cfRule>
  </conditionalFormatting>
  <conditionalFormatting sqref="I5347">
    <cfRule type="expression" dxfId="5091" priority="5085">
      <formula>H5344="Wärme/Kälte"</formula>
    </cfRule>
  </conditionalFormatting>
  <conditionalFormatting sqref="J5347">
    <cfRule type="expression" dxfId="5090" priority="5084">
      <formula>H5344="Wärme/Kälte"</formula>
    </cfRule>
  </conditionalFormatting>
  <conditionalFormatting sqref="K5347">
    <cfRule type="expression" dxfId="5089" priority="5083">
      <formula>H5344="Wärme/Kälte"</formula>
    </cfRule>
  </conditionalFormatting>
  <conditionalFormatting sqref="I5346">
    <cfRule type="expression" dxfId="5088" priority="5071">
      <formula>H5343=""</formula>
    </cfRule>
    <cfRule type="expression" dxfId="5087" priority="5082">
      <formula>H5343="Wärme/Kälte"</formula>
    </cfRule>
  </conditionalFormatting>
  <conditionalFormatting sqref="J5346">
    <cfRule type="expression" dxfId="5086" priority="5081">
      <formula>H5343="Wärme/Kälte"</formula>
    </cfRule>
  </conditionalFormatting>
  <conditionalFormatting sqref="K5346">
    <cfRule type="expression" dxfId="5085" priority="5080">
      <formula>H5343="Wärme/Kälte"</formula>
    </cfRule>
  </conditionalFormatting>
  <conditionalFormatting sqref="I5346">
    <cfRule type="expression" dxfId="5084" priority="5074">
      <formula>H5343="Strom"</formula>
    </cfRule>
    <cfRule type="expression" dxfId="5083" priority="5079">
      <formula>H5343="Erdgas"</formula>
    </cfRule>
  </conditionalFormatting>
  <conditionalFormatting sqref="J5346">
    <cfRule type="expression" dxfId="5082" priority="5073">
      <formula>H5343=""</formula>
    </cfRule>
    <cfRule type="expression" dxfId="5081" priority="5076">
      <formula>H5343="Strom"</formula>
    </cfRule>
    <cfRule type="expression" dxfId="5080" priority="5078">
      <formula>H5343="Erdgas"</formula>
    </cfRule>
  </conditionalFormatting>
  <conditionalFormatting sqref="K5346">
    <cfRule type="expression" dxfId="5079" priority="5072">
      <formula>H5343=""</formula>
    </cfRule>
    <cfRule type="expression" dxfId="5078" priority="5075">
      <formula>H5343="Strom"</formula>
    </cfRule>
    <cfRule type="expression" dxfId="5077" priority="5077">
      <formula>H5343="Erdgas"</formula>
    </cfRule>
  </conditionalFormatting>
  <conditionalFormatting sqref="I5355">
    <cfRule type="expression" dxfId="5076" priority="5070">
      <formula>H5352="Wärme/Kälte"</formula>
    </cfRule>
  </conditionalFormatting>
  <conditionalFormatting sqref="J5355">
    <cfRule type="expression" dxfId="5075" priority="5069">
      <formula>H5352="Wärme/Kälte"</formula>
    </cfRule>
  </conditionalFormatting>
  <conditionalFormatting sqref="K5355">
    <cfRule type="expression" dxfId="5074" priority="5068">
      <formula>H5352="Wärme/Kälte"</formula>
    </cfRule>
  </conditionalFormatting>
  <conditionalFormatting sqref="I5354">
    <cfRule type="expression" dxfId="5073" priority="5056">
      <formula>H5351=""</formula>
    </cfRule>
    <cfRule type="expression" dxfId="5072" priority="5067">
      <formula>H5351="Wärme/Kälte"</formula>
    </cfRule>
  </conditionalFormatting>
  <conditionalFormatting sqref="J5354">
    <cfRule type="expression" dxfId="5071" priority="5066">
      <formula>H5351="Wärme/Kälte"</formula>
    </cfRule>
  </conditionalFormatting>
  <conditionalFormatting sqref="K5354">
    <cfRule type="expression" dxfId="5070" priority="5065">
      <formula>H5351="Wärme/Kälte"</formula>
    </cfRule>
  </conditionalFormatting>
  <conditionalFormatting sqref="I5354">
    <cfRule type="expression" dxfId="5069" priority="5059">
      <formula>H5351="Strom"</formula>
    </cfRule>
    <cfRule type="expression" dxfId="5068" priority="5064">
      <formula>H5351="Erdgas"</formula>
    </cfRule>
  </conditionalFormatting>
  <conditionalFormatting sqref="J5354">
    <cfRule type="expression" dxfId="5067" priority="5058">
      <formula>H5351=""</formula>
    </cfRule>
    <cfRule type="expression" dxfId="5066" priority="5061">
      <formula>H5351="Strom"</formula>
    </cfRule>
    <cfRule type="expression" dxfId="5065" priority="5063">
      <formula>H5351="Erdgas"</formula>
    </cfRule>
  </conditionalFormatting>
  <conditionalFormatting sqref="K5354">
    <cfRule type="expression" dxfId="5064" priority="5057">
      <formula>H5351=""</formula>
    </cfRule>
    <cfRule type="expression" dxfId="5063" priority="5060">
      <formula>H5351="Strom"</formula>
    </cfRule>
    <cfRule type="expression" dxfId="5062" priority="5062">
      <formula>H5351="Erdgas"</formula>
    </cfRule>
  </conditionalFormatting>
  <conditionalFormatting sqref="I5363">
    <cfRule type="expression" dxfId="5061" priority="5055">
      <formula>H5360="Wärme/Kälte"</formula>
    </cfRule>
  </conditionalFormatting>
  <conditionalFormatting sqref="J5363">
    <cfRule type="expression" dxfId="5060" priority="5054">
      <formula>H5360="Wärme/Kälte"</formula>
    </cfRule>
  </conditionalFormatting>
  <conditionalFormatting sqref="K5363">
    <cfRule type="expression" dxfId="5059" priority="5053">
      <formula>H5360="Wärme/Kälte"</formula>
    </cfRule>
  </conditionalFormatting>
  <conditionalFormatting sqref="I5362">
    <cfRule type="expression" dxfId="5058" priority="5041">
      <formula>H5359=""</formula>
    </cfRule>
    <cfRule type="expression" dxfId="5057" priority="5052">
      <formula>H5359="Wärme/Kälte"</formula>
    </cfRule>
  </conditionalFormatting>
  <conditionalFormatting sqref="J5362">
    <cfRule type="expression" dxfId="5056" priority="5051">
      <formula>H5359="Wärme/Kälte"</formula>
    </cfRule>
  </conditionalFormatting>
  <conditionalFormatting sqref="K5362">
    <cfRule type="expression" dxfId="5055" priority="5050">
      <formula>H5359="Wärme/Kälte"</formula>
    </cfRule>
  </conditionalFormatting>
  <conditionalFormatting sqref="I5362">
    <cfRule type="expression" dxfId="5054" priority="5044">
      <formula>H5359="Strom"</formula>
    </cfRule>
    <cfRule type="expression" dxfId="5053" priority="5049">
      <formula>H5359="Erdgas"</formula>
    </cfRule>
  </conditionalFormatting>
  <conditionalFormatting sqref="J5362">
    <cfRule type="expression" dxfId="5052" priority="5043">
      <formula>H5359=""</formula>
    </cfRule>
    <cfRule type="expression" dxfId="5051" priority="5046">
      <formula>H5359="Strom"</formula>
    </cfRule>
    <cfRule type="expression" dxfId="5050" priority="5048">
      <formula>H5359="Erdgas"</formula>
    </cfRule>
  </conditionalFormatting>
  <conditionalFormatting sqref="K5362">
    <cfRule type="expression" dxfId="5049" priority="5042">
      <formula>H5359=""</formula>
    </cfRule>
    <cfRule type="expression" dxfId="5048" priority="5045">
      <formula>H5359="Strom"</formula>
    </cfRule>
    <cfRule type="expression" dxfId="5047" priority="5047">
      <formula>H5359="Erdgas"</formula>
    </cfRule>
  </conditionalFormatting>
  <conditionalFormatting sqref="I5371">
    <cfRule type="expression" dxfId="5046" priority="5040">
      <formula>H5368="Wärme/Kälte"</formula>
    </cfRule>
  </conditionalFormatting>
  <conditionalFormatting sqref="J5371">
    <cfRule type="expression" dxfId="5045" priority="5039">
      <formula>H5368="Wärme/Kälte"</formula>
    </cfRule>
  </conditionalFormatting>
  <conditionalFormatting sqref="K5371">
    <cfRule type="expression" dxfId="5044" priority="5038">
      <formula>H5368="Wärme/Kälte"</formula>
    </cfRule>
  </conditionalFormatting>
  <conditionalFormatting sqref="I5370">
    <cfRule type="expression" dxfId="5043" priority="5026">
      <formula>H5367=""</formula>
    </cfRule>
    <cfRule type="expression" dxfId="5042" priority="5037">
      <formula>H5367="Wärme/Kälte"</formula>
    </cfRule>
  </conditionalFormatting>
  <conditionalFormatting sqref="J5370">
    <cfRule type="expression" dxfId="5041" priority="5036">
      <formula>H5367="Wärme/Kälte"</formula>
    </cfRule>
  </conditionalFormatting>
  <conditionalFormatting sqref="K5370">
    <cfRule type="expression" dxfId="5040" priority="5035">
      <formula>H5367="Wärme/Kälte"</formula>
    </cfRule>
  </conditionalFormatting>
  <conditionalFormatting sqref="I5370">
    <cfRule type="expression" dxfId="5039" priority="5029">
      <formula>H5367="Strom"</formula>
    </cfRule>
    <cfRule type="expression" dxfId="5038" priority="5034">
      <formula>H5367="Erdgas"</formula>
    </cfRule>
  </conditionalFormatting>
  <conditionalFormatting sqref="J5370">
    <cfRule type="expression" dxfId="5037" priority="5028">
      <formula>H5367=""</formula>
    </cfRule>
    <cfRule type="expression" dxfId="5036" priority="5031">
      <formula>H5367="Strom"</formula>
    </cfRule>
    <cfRule type="expression" dxfId="5035" priority="5033">
      <formula>H5367="Erdgas"</formula>
    </cfRule>
  </conditionalFormatting>
  <conditionalFormatting sqref="K5370">
    <cfRule type="expression" dxfId="5034" priority="5027">
      <formula>H5367=""</formula>
    </cfRule>
    <cfRule type="expression" dxfId="5033" priority="5030">
      <formula>H5367="Strom"</formula>
    </cfRule>
    <cfRule type="expression" dxfId="5032" priority="5032">
      <formula>H5367="Erdgas"</formula>
    </cfRule>
  </conditionalFormatting>
  <conditionalFormatting sqref="I5379">
    <cfRule type="expression" dxfId="5031" priority="5025">
      <formula>H5376="Wärme/Kälte"</formula>
    </cfRule>
  </conditionalFormatting>
  <conditionalFormatting sqref="J5379">
    <cfRule type="expression" dxfId="5030" priority="5024">
      <formula>H5376="Wärme/Kälte"</formula>
    </cfRule>
  </conditionalFormatting>
  <conditionalFormatting sqref="K5379">
    <cfRule type="expression" dxfId="5029" priority="5023">
      <formula>H5376="Wärme/Kälte"</formula>
    </cfRule>
  </conditionalFormatting>
  <conditionalFormatting sqref="I5378">
    <cfRule type="expression" dxfId="5028" priority="5011">
      <formula>H5375=""</formula>
    </cfRule>
    <cfRule type="expression" dxfId="5027" priority="5022">
      <formula>H5375="Wärme/Kälte"</formula>
    </cfRule>
  </conditionalFormatting>
  <conditionalFormatting sqref="J5378">
    <cfRule type="expression" dxfId="5026" priority="5021">
      <formula>H5375="Wärme/Kälte"</formula>
    </cfRule>
  </conditionalFormatting>
  <conditionalFormatting sqref="K5378">
    <cfRule type="expression" dxfId="5025" priority="5020">
      <formula>H5375="Wärme/Kälte"</formula>
    </cfRule>
  </conditionalFormatting>
  <conditionalFormatting sqref="I5378">
    <cfRule type="expression" dxfId="5024" priority="5014">
      <formula>H5375="Strom"</formula>
    </cfRule>
    <cfRule type="expression" dxfId="5023" priority="5019">
      <formula>H5375="Erdgas"</formula>
    </cfRule>
  </conditionalFormatting>
  <conditionalFormatting sqref="J5378">
    <cfRule type="expression" dxfId="5022" priority="5013">
      <formula>H5375=""</formula>
    </cfRule>
    <cfRule type="expression" dxfId="5021" priority="5016">
      <formula>H5375="Strom"</formula>
    </cfRule>
    <cfRule type="expression" dxfId="5020" priority="5018">
      <formula>H5375="Erdgas"</formula>
    </cfRule>
  </conditionalFormatting>
  <conditionalFormatting sqref="K5378">
    <cfRule type="expression" dxfId="5019" priority="5012">
      <formula>H5375=""</formula>
    </cfRule>
    <cfRule type="expression" dxfId="5018" priority="5015">
      <formula>H5375="Strom"</formula>
    </cfRule>
    <cfRule type="expression" dxfId="5017" priority="5017">
      <formula>H5375="Erdgas"</formula>
    </cfRule>
  </conditionalFormatting>
  <conditionalFormatting sqref="I5387">
    <cfRule type="expression" dxfId="5016" priority="5010">
      <formula>H5384="Wärme/Kälte"</formula>
    </cfRule>
  </conditionalFormatting>
  <conditionalFormatting sqref="J5387">
    <cfRule type="expression" dxfId="5015" priority="5009">
      <formula>H5384="Wärme/Kälte"</formula>
    </cfRule>
  </conditionalFormatting>
  <conditionalFormatting sqref="K5387">
    <cfRule type="expression" dxfId="5014" priority="5008">
      <formula>H5384="Wärme/Kälte"</formula>
    </cfRule>
  </conditionalFormatting>
  <conditionalFormatting sqref="I5386">
    <cfRule type="expression" dxfId="5013" priority="4996">
      <formula>H5383=""</formula>
    </cfRule>
    <cfRule type="expression" dxfId="5012" priority="5007">
      <formula>H5383="Wärme/Kälte"</formula>
    </cfRule>
  </conditionalFormatting>
  <conditionalFormatting sqref="J5386">
    <cfRule type="expression" dxfId="5011" priority="5006">
      <formula>H5383="Wärme/Kälte"</formula>
    </cfRule>
  </conditionalFormatting>
  <conditionalFormatting sqref="K5386">
    <cfRule type="expression" dxfId="5010" priority="5005">
      <formula>H5383="Wärme/Kälte"</formula>
    </cfRule>
  </conditionalFormatting>
  <conditionalFormatting sqref="I5386">
    <cfRule type="expression" dxfId="5009" priority="4999">
      <formula>H5383="Strom"</formula>
    </cfRule>
    <cfRule type="expression" dxfId="5008" priority="5004">
      <formula>H5383="Erdgas"</formula>
    </cfRule>
  </conditionalFormatting>
  <conditionalFormatting sqref="J5386">
    <cfRule type="expression" dxfId="5007" priority="4998">
      <formula>H5383=""</formula>
    </cfRule>
    <cfRule type="expression" dxfId="5006" priority="5001">
      <formula>H5383="Strom"</formula>
    </cfRule>
    <cfRule type="expression" dxfId="5005" priority="5003">
      <formula>H5383="Erdgas"</formula>
    </cfRule>
  </conditionalFormatting>
  <conditionalFormatting sqref="K5386">
    <cfRule type="expression" dxfId="5004" priority="4997">
      <formula>H5383=""</formula>
    </cfRule>
    <cfRule type="expression" dxfId="5003" priority="5000">
      <formula>H5383="Strom"</formula>
    </cfRule>
    <cfRule type="expression" dxfId="5002" priority="5002">
      <formula>H5383="Erdgas"</formula>
    </cfRule>
  </conditionalFormatting>
  <conditionalFormatting sqref="I5395">
    <cfRule type="expression" dxfId="5001" priority="4995">
      <formula>H5392="Wärme/Kälte"</formula>
    </cfRule>
  </conditionalFormatting>
  <conditionalFormatting sqref="J5395">
    <cfRule type="expression" dxfId="5000" priority="4994">
      <formula>H5392="Wärme/Kälte"</formula>
    </cfRule>
  </conditionalFormatting>
  <conditionalFormatting sqref="K5395">
    <cfRule type="expression" dxfId="4999" priority="4993">
      <formula>H5392="Wärme/Kälte"</formula>
    </cfRule>
  </conditionalFormatting>
  <conditionalFormatting sqref="I5394">
    <cfRule type="expression" dxfId="4998" priority="4981">
      <formula>H5391=""</formula>
    </cfRule>
    <cfRule type="expression" dxfId="4997" priority="4992">
      <formula>H5391="Wärme/Kälte"</formula>
    </cfRule>
  </conditionalFormatting>
  <conditionalFormatting sqref="J5394">
    <cfRule type="expression" dxfId="4996" priority="4991">
      <formula>H5391="Wärme/Kälte"</formula>
    </cfRule>
  </conditionalFormatting>
  <conditionalFormatting sqref="K5394">
    <cfRule type="expression" dxfId="4995" priority="4990">
      <formula>H5391="Wärme/Kälte"</formula>
    </cfRule>
  </conditionalFormatting>
  <conditionalFormatting sqref="I5394">
    <cfRule type="expression" dxfId="4994" priority="4984">
      <formula>H5391="Strom"</formula>
    </cfRule>
    <cfRule type="expression" dxfId="4993" priority="4989">
      <formula>H5391="Erdgas"</formula>
    </cfRule>
  </conditionalFormatting>
  <conditionalFormatting sqref="J5394">
    <cfRule type="expression" dxfId="4992" priority="4983">
      <formula>H5391=""</formula>
    </cfRule>
    <cfRule type="expression" dxfId="4991" priority="4986">
      <formula>H5391="Strom"</formula>
    </cfRule>
    <cfRule type="expression" dxfId="4990" priority="4988">
      <formula>H5391="Erdgas"</formula>
    </cfRule>
  </conditionalFormatting>
  <conditionalFormatting sqref="K5394">
    <cfRule type="expression" dxfId="4989" priority="4982">
      <formula>H5391=""</formula>
    </cfRule>
    <cfRule type="expression" dxfId="4988" priority="4985">
      <formula>H5391="Strom"</formula>
    </cfRule>
    <cfRule type="expression" dxfId="4987" priority="4987">
      <formula>H5391="Erdgas"</formula>
    </cfRule>
  </conditionalFormatting>
  <conditionalFormatting sqref="I5403">
    <cfRule type="expression" dxfId="4986" priority="4980">
      <formula>H5400="Wärme/Kälte"</formula>
    </cfRule>
  </conditionalFormatting>
  <conditionalFormatting sqref="J5403">
    <cfRule type="expression" dxfId="4985" priority="4979">
      <formula>H5400="Wärme/Kälte"</formula>
    </cfRule>
  </conditionalFormatting>
  <conditionalFormatting sqref="K5403">
    <cfRule type="expression" dxfId="4984" priority="4978">
      <formula>H5400="Wärme/Kälte"</formula>
    </cfRule>
  </conditionalFormatting>
  <conditionalFormatting sqref="I5402">
    <cfRule type="expression" dxfId="4983" priority="4966">
      <formula>H5399=""</formula>
    </cfRule>
    <cfRule type="expression" dxfId="4982" priority="4977">
      <formula>H5399="Wärme/Kälte"</formula>
    </cfRule>
  </conditionalFormatting>
  <conditionalFormatting sqref="J5402">
    <cfRule type="expression" dxfId="4981" priority="4976">
      <formula>H5399="Wärme/Kälte"</formula>
    </cfRule>
  </conditionalFormatting>
  <conditionalFormatting sqref="K5402">
    <cfRule type="expression" dxfId="4980" priority="4975">
      <formula>H5399="Wärme/Kälte"</formula>
    </cfRule>
  </conditionalFormatting>
  <conditionalFormatting sqref="I5402">
    <cfRule type="expression" dxfId="4979" priority="4969">
      <formula>H5399="Strom"</formula>
    </cfRule>
    <cfRule type="expression" dxfId="4978" priority="4974">
      <formula>H5399="Erdgas"</formula>
    </cfRule>
  </conditionalFormatting>
  <conditionalFormatting sqref="J5402">
    <cfRule type="expression" dxfId="4977" priority="4968">
      <formula>H5399=""</formula>
    </cfRule>
    <cfRule type="expression" dxfId="4976" priority="4971">
      <formula>H5399="Strom"</formula>
    </cfRule>
    <cfRule type="expression" dxfId="4975" priority="4973">
      <formula>H5399="Erdgas"</formula>
    </cfRule>
  </conditionalFormatting>
  <conditionalFormatting sqref="K5402">
    <cfRule type="expression" dxfId="4974" priority="4967">
      <formula>H5399=""</formula>
    </cfRule>
    <cfRule type="expression" dxfId="4973" priority="4970">
      <formula>H5399="Strom"</formula>
    </cfRule>
    <cfRule type="expression" dxfId="4972" priority="4972">
      <formula>H5399="Erdgas"</formula>
    </cfRule>
  </conditionalFormatting>
  <conditionalFormatting sqref="I5411">
    <cfRule type="expression" dxfId="4971" priority="4965">
      <formula>H5408="Wärme/Kälte"</formula>
    </cfRule>
  </conditionalFormatting>
  <conditionalFormatting sqref="J5411">
    <cfRule type="expression" dxfId="4970" priority="4964">
      <formula>H5408="Wärme/Kälte"</formula>
    </cfRule>
  </conditionalFormatting>
  <conditionalFormatting sqref="K5411">
    <cfRule type="expression" dxfId="4969" priority="4963">
      <formula>H5408="Wärme/Kälte"</formula>
    </cfRule>
  </conditionalFormatting>
  <conditionalFormatting sqref="I5410">
    <cfRule type="expression" dxfId="4968" priority="4951">
      <formula>H5407=""</formula>
    </cfRule>
    <cfRule type="expression" dxfId="4967" priority="4962">
      <formula>H5407="Wärme/Kälte"</formula>
    </cfRule>
  </conditionalFormatting>
  <conditionalFormatting sqref="J5410">
    <cfRule type="expression" dxfId="4966" priority="4961">
      <formula>H5407="Wärme/Kälte"</formula>
    </cfRule>
  </conditionalFormatting>
  <conditionalFormatting sqref="K5410">
    <cfRule type="expression" dxfId="4965" priority="4960">
      <formula>H5407="Wärme/Kälte"</formula>
    </cfRule>
  </conditionalFormatting>
  <conditionalFormatting sqref="I5410">
    <cfRule type="expression" dxfId="4964" priority="4954">
      <formula>H5407="Strom"</formula>
    </cfRule>
    <cfRule type="expression" dxfId="4963" priority="4959">
      <formula>H5407="Erdgas"</formula>
    </cfRule>
  </conditionalFormatting>
  <conditionalFormatting sqref="J5410">
    <cfRule type="expression" dxfId="4962" priority="4953">
      <formula>H5407=""</formula>
    </cfRule>
    <cfRule type="expression" dxfId="4961" priority="4956">
      <formula>H5407="Strom"</formula>
    </cfRule>
    <cfRule type="expression" dxfId="4960" priority="4958">
      <formula>H5407="Erdgas"</formula>
    </cfRule>
  </conditionalFormatting>
  <conditionalFormatting sqref="K5410">
    <cfRule type="expression" dxfId="4959" priority="4952">
      <formula>H5407=""</formula>
    </cfRule>
    <cfRule type="expression" dxfId="4958" priority="4955">
      <formula>H5407="Strom"</formula>
    </cfRule>
    <cfRule type="expression" dxfId="4957" priority="4957">
      <formula>H5407="Erdgas"</formula>
    </cfRule>
  </conditionalFormatting>
  <conditionalFormatting sqref="I5419">
    <cfRule type="expression" dxfId="4956" priority="4950">
      <formula>H5416="Wärme/Kälte"</formula>
    </cfRule>
  </conditionalFormatting>
  <conditionalFormatting sqref="J5419">
    <cfRule type="expression" dxfId="4955" priority="4949">
      <formula>H5416="Wärme/Kälte"</formula>
    </cfRule>
  </conditionalFormatting>
  <conditionalFormatting sqref="K5419">
    <cfRule type="expression" dxfId="4954" priority="4948">
      <formula>H5416="Wärme/Kälte"</formula>
    </cfRule>
  </conditionalFormatting>
  <conditionalFormatting sqref="I5418">
    <cfRule type="expression" dxfId="4953" priority="4936">
      <formula>H5415=""</formula>
    </cfRule>
    <cfRule type="expression" dxfId="4952" priority="4947">
      <formula>H5415="Wärme/Kälte"</formula>
    </cfRule>
  </conditionalFormatting>
  <conditionalFormatting sqref="J5418">
    <cfRule type="expression" dxfId="4951" priority="4946">
      <formula>H5415="Wärme/Kälte"</formula>
    </cfRule>
  </conditionalFormatting>
  <conditionalFormatting sqref="K5418">
    <cfRule type="expression" dxfId="4950" priority="4945">
      <formula>H5415="Wärme/Kälte"</formula>
    </cfRule>
  </conditionalFormatting>
  <conditionalFormatting sqref="I5418">
    <cfRule type="expression" dxfId="4949" priority="4939">
      <formula>H5415="Strom"</formula>
    </cfRule>
    <cfRule type="expression" dxfId="4948" priority="4944">
      <formula>H5415="Erdgas"</formula>
    </cfRule>
  </conditionalFormatting>
  <conditionalFormatting sqref="J5418">
    <cfRule type="expression" dxfId="4947" priority="4938">
      <formula>H5415=""</formula>
    </cfRule>
    <cfRule type="expression" dxfId="4946" priority="4941">
      <formula>H5415="Strom"</formula>
    </cfRule>
    <cfRule type="expression" dxfId="4945" priority="4943">
      <formula>H5415="Erdgas"</formula>
    </cfRule>
  </conditionalFormatting>
  <conditionalFormatting sqref="K5418">
    <cfRule type="expression" dxfId="4944" priority="4937">
      <formula>H5415=""</formula>
    </cfRule>
    <cfRule type="expression" dxfId="4943" priority="4940">
      <formula>H5415="Strom"</formula>
    </cfRule>
    <cfRule type="expression" dxfId="4942" priority="4942">
      <formula>H5415="Erdgas"</formula>
    </cfRule>
  </conditionalFormatting>
  <conditionalFormatting sqref="I5427">
    <cfRule type="expression" dxfId="4941" priority="4935">
      <formula>H5424="Wärme/Kälte"</formula>
    </cfRule>
  </conditionalFormatting>
  <conditionalFormatting sqref="J5427">
    <cfRule type="expression" dxfId="4940" priority="4934">
      <formula>H5424="Wärme/Kälte"</formula>
    </cfRule>
  </conditionalFormatting>
  <conditionalFormatting sqref="K5427">
    <cfRule type="expression" dxfId="4939" priority="4933">
      <formula>H5424="Wärme/Kälte"</formula>
    </cfRule>
  </conditionalFormatting>
  <conditionalFormatting sqref="I5426">
    <cfRule type="expression" dxfId="4938" priority="4921">
      <formula>H5423=""</formula>
    </cfRule>
    <cfRule type="expression" dxfId="4937" priority="4932">
      <formula>H5423="Wärme/Kälte"</formula>
    </cfRule>
  </conditionalFormatting>
  <conditionalFormatting sqref="J5426">
    <cfRule type="expression" dxfId="4936" priority="4931">
      <formula>H5423="Wärme/Kälte"</formula>
    </cfRule>
  </conditionalFormatting>
  <conditionalFormatting sqref="K5426">
    <cfRule type="expression" dxfId="4935" priority="4930">
      <formula>H5423="Wärme/Kälte"</formula>
    </cfRule>
  </conditionalFormatting>
  <conditionalFormatting sqref="I5426">
    <cfRule type="expression" dxfId="4934" priority="4924">
      <formula>H5423="Strom"</formula>
    </cfRule>
    <cfRule type="expression" dxfId="4933" priority="4929">
      <formula>H5423="Erdgas"</formula>
    </cfRule>
  </conditionalFormatting>
  <conditionalFormatting sqref="J5426">
    <cfRule type="expression" dxfId="4932" priority="4923">
      <formula>H5423=""</formula>
    </cfRule>
    <cfRule type="expression" dxfId="4931" priority="4926">
      <formula>H5423="Strom"</formula>
    </cfRule>
    <cfRule type="expression" dxfId="4930" priority="4928">
      <formula>H5423="Erdgas"</formula>
    </cfRule>
  </conditionalFormatting>
  <conditionalFormatting sqref="K5426">
    <cfRule type="expression" dxfId="4929" priority="4922">
      <formula>H5423=""</formula>
    </cfRule>
    <cfRule type="expression" dxfId="4928" priority="4925">
      <formula>H5423="Strom"</formula>
    </cfRule>
    <cfRule type="expression" dxfId="4927" priority="4927">
      <formula>H5423="Erdgas"</formula>
    </cfRule>
  </conditionalFormatting>
  <conditionalFormatting sqref="I5435">
    <cfRule type="expression" dxfId="4926" priority="4920">
      <formula>H5432="Wärme/Kälte"</formula>
    </cfRule>
  </conditionalFormatting>
  <conditionalFormatting sqref="J5435">
    <cfRule type="expression" dxfId="4925" priority="4919">
      <formula>H5432="Wärme/Kälte"</formula>
    </cfRule>
  </conditionalFormatting>
  <conditionalFormatting sqref="K5435">
    <cfRule type="expression" dxfId="4924" priority="4918">
      <formula>H5432="Wärme/Kälte"</formula>
    </cfRule>
  </conditionalFormatting>
  <conditionalFormatting sqref="I5434">
    <cfRule type="expression" dxfId="4923" priority="4906">
      <formula>H5431=""</formula>
    </cfRule>
    <cfRule type="expression" dxfId="4922" priority="4917">
      <formula>H5431="Wärme/Kälte"</formula>
    </cfRule>
  </conditionalFormatting>
  <conditionalFormatting sqref="J5434">
    <cfRule type="expression" dxfId="4921" priority="4916">
      <formula>H5431="Wärme/Kälte"</formula>
    </cfRule>
  </conditionalFormatting>
  <conditionalFormatting sqref="K5434">
    <cfRule type="expression" dxfId="4920" priority="4915">
      <formula>H5431="Wärme/Kälte"</formula>
    </cfRule>
  </conditionalFormatting>
  <conditionalFormatting sqref="I5434">
    <cfRule type="expression" dxfId="4919" priority="4909">
      <formula>H5431="Strom"</formula>
    </cfRule>
    <cfRule type="expression" dxfId="4918" priority="4914">
      <formula>H5431="Erdgas"</formula>
    </cfRule>
  </conditionalFormatting>
  <conditionalFormatting sqref="J5434">
    <cfRule type="expression" dxfId="4917" priority="4908">
      <formula>H5431=""</formula>
    </cfRule>
    <cfRule type="expression" dxfId="4916" priority="4911">
      <formula>H5431="Strom"</formula>
    </cfRule>
    <cfRule type="expression" dxfId="4915" priority="4913">
      <formula>H5431="Erdgas"</formula>
    </cfRule>
  </conditionalFormatting>
  <conditionalFormatting sqref="K5434">
    <cfRule type="expression" dxfId="4914" priority="4907">
      <formula>H5431=""</formula>
    </cfRule>
    <cfRule type="expression" dxfId="4913" priority="4910">
      <formula>H5431="Strom"</formula>
    </cfRule>
    <cfRule type="expression" dxfId="4912" priority="4912">
      <formula>H5431="Erdgas"</formula>
    </cfRule>
  </conditionalFormatting>
  <conditionalFormatting sqref="I5443">
    <cfRule type="expression" dxfId="4911" priority="4905">
      <formula>H5440="Wärme/Kälte"</formula>
    </cfRule>
  </conditionalFormatting>
  <conditionalFormatting sqref="J5443">
    <cfRule type="expression" dxfId="4910" priority="4904">
      <formula>H5440="Wärme/Kälte"</formula>
    </cfRule>
  </conditionalFormatting>
  <conditionalFormatting sqref="K5443">
    <cfRule type="expression" dxfId="4909" priority="4903">
      <formula>H5440="Wärme/Kälte"</formula>
    </cfRule>
  </conditionalFormatting>
  <conditionalFormatting sqref="I5442">
    <cfRule type="expression" dxfId="4908" priority="4891">
      <formula>H5439=""</formula>
    </cfRule>
    <cfRule type="expression" dxfId="4907" priority="4902">
      <formula>H5439="Wärme/Kälte"</formula>
    </cfRule>
  </conditionalFormatting>
  <conditionalFormatting sqref="J5442">
    <cfRule type="expression" dxfId="4906" priority="4901">
      <formula>H5439="Wärme/Kälte"</formula>
    </cfRule>
  </conditionalFormatting>
  <conditionalFormatting sqref="K5442">
    <cfRule type="expression" dxfId="4905" priority="4900">
      <formula>H5439="Wärme/Kälte"</formula>
    </cfRule>
  </conditionalFormatting>
  <conditionalFormatting sqref="I5442">
    <cfRule type="expression" dxfId="4904" priority="4894">
      <formula>H5439="Strom"</formula>
    </cfRule>
    <cfRule type="expression" dxfId="4903" priority="4899">
      <formula>H5439="Erdgas"</formula>
    </cfRule>
  </conditionalFormatting>
  <conditionalFormatting sqref="J5442">
    <cfRule type="expression" dxfId="4902" priority="4893">
      <formula>H5439=""</formula>
    </cfRule>
    <cfRule type="expression" dxfId="4901" priority="4896">
      <formula>H5439="Strom"</formula>
    </cfRule>
    <cfRule type="expression" dxfId="4900" priority="4898">
      <formula>H5439="Erdgas"</formula>
    </cfRule>
  </conditionalFormatting>
  <conditionalFormatting sqref="K5442">
    <cfRule type="expression" dxfId="4899" priority="4892">
      <formula>H5439=""</formula>
    </cfRule>
    <cfRule type="expression" dxfId="4898" priority="4895">
      <formula>H5439="Strom"</formula>
    </cfRule>
    <cfRule type="expression" dxfId="4897" priority="4897">
      <formula>H5439="Erdgas"</formula>
    </cfRule>
  </conditionalFormatting>
  <conditionalFormatting sqref="I5451">
    <cfRule type="expression" dxfId="4896" priority="4890">
      <formula>H5448="Wärme/Kälte"</formula>
    </cfRule>
  </conditionalFormatting>
  <conditionalFormatting sqref="J5451">
    <cfRule type="expression" dxfId="4895" priority="4889">
      <formula>H5448="Wärme/Kälte"</formula>
    </cfRule>
  </conditionalFormatting>
  <conditionalFormatting sqref="K5451">
    <cfRule type="expression" dxfId="4894" priority="4888">
      <formula>H5448="Wärme/Kälte"</formula>
    </cfRule>
  </conditionalFormatting>
  <conditionalFormatting sqref="I5450">
    <cfRule type="expression" dxfId="4893" priority="4876">
      <formula>H5447=""</formula>
    </cfRule>
    <cfRule type="expression" dxfId="4892" priority="4887">
      <formula>H5447="Wärme/Kälte"</formula>
    </cfRule>
  </conditionalFormatting>
  <conditionalFormatting sqref="J5450">
    <cfRule type="expression" dxfId="4891" priority="4886">
      <formula>H5447="Wärme/Kälte"</formula>
    </cfRule>
  </conditionalFormatting>
  <conditionalFormatting sqref="K5450">
    <cfRule type="expression" dxfId="4890" priority="4885">
      <formula>H5447="Wärme/Kälte"</formula>
    </cfRule>
  </conditionalFormatting>
  <conditionalFormatting sqref="I5450">
    <cfRule type="expression" dxfId="4889" priority="4879">
      <formula>H5447="Strom"</formula>
    </cfRule>
    <cfRule type="expression" dxfId="4888" priority="4884">
      <formula>H5447="Erdgas"</formula>
    </cfRule>
  </conditionalFormatting>
  <conditionalFormatting sqref="J5450">
    <cfRule type="expression" dxfId="4887" priority="4878">
      <formula>H5447=""</formula>
    </cfRule>
    <cfRule type="expression" dxfId="4886" priority="4881">
      <formula>H5447="Strom"</formula>
    </cfRule>
    <cfRule type="expression" dxfId="4885" priority="4883">
      <formula>H5447="Erdgas"</formula>
    </cfRule>
  </conditionalFormatting>
  <conditionalFormatting sqref="K5450">
    <cfRule type="expression" dxfId="4884" priority="4877">
      <formula>H5447=""</formula>
    </cfRule>
    <cfRule type="expression" dxfId="4883" priority="4880">
      <formula>H5447="Strom"</formula>
    </cfRule>
    <cfRule type="expression" dxfId="4882" priority="4882">
      <formula>H5447="Erdgas"</formula>
    </cfRule>
  </conditionalFormatting>
  <conditionalFormatting sqref="I5459">
    <cfRule type="expression" dxfId="4881" priority="4875">
      <formula>H5456="Wärme/Kälte"</formula>
    </cfRule>
  </conditionalFormatting>
  <conditionalFormatting sqref="J5459">
    <cfRule type="expression" dxfId="4880" priority="4874">
      <formula>H5456="Wärme/Kälte"</formula>
    </cfRule>
  </conditionalFormatting>
  <conditionalFormatting sqref="K5459">
    <cfRule type="expression" dxfId="4879" priority="4873">
      <formula>H5456="Wärme/Kälte"</formula>
    </cfRule>
  </conditionalFormatting>
  <conditionalFormatting sqref="I5458">
    <cfRule type="expression" dxfId="4878" priority="4861">
      <formula>H5455=""</formula>
    </cfRule>
    <cfRule type="expression" dxfId="4877" priority="4872">
      <formula>H5455="Wärme/Kälte"</formula>
    </cfRule>
  </conditionalFormatting>
  <conditionalFormatting sqref="J5458">
    <cfRule type="expression" dxfId="4876" priority="4871">
      <formula>H5455="Wärme/Kälte"</formula>
    </cfRule>
  </conditionalFormatting>
  <conditionalFormatting sqref="K5458">
    <cfRule type="expression" dxfId="4875" priority="4870">
      <formula>H5455="Wärme/Kälte"</formula>
    </cfRule>
  </conditionalFormatting>
  <conditionalFormatting sqref="I5458">
    <cfRule type="expression" dxfId="4874" priority="4864">
      <formula>H5455="Strom"</formula>
    </cfRule>
    <cfRule type="expression" dxfId="4873" priority="4869">
      <formula>H5455="Erdgas"</formula>
    </cfRule>
  </conditionalFormatting>
  <conditionalFormatting sqref="J5458">
    <cfRule type="expression" dxfId="4872" priority="4863">
      <formula>H5455=""</formula>
    </cfRule>
    <cfRule type="expression" dxfId="4871" priority="4866">
      <formula>H5455="Strom"</formula>
    </cfRule>
    <cfRule type="expression" dxfId="4870" priority="4868">
      <formula>H5455="Erdgas"</formula>
    </cfRule>
  </conditionalFormatting>
  <conditionalFormatting sqref="K5458">
    <cfRule type="expression" dxfId="4869" priority="4862">
      <formula>H5455=""</formula>
    </cfRule>
    <cfRule type="expression" dxfId="4868" priority="4865">
      <formula>H5455="Strom"</formula>
    </cfRule>
    <cfRule type="expression" dxfId="4867" priority="4867">
      <formula>H5455="Erdgas"</formula>
    </cfRule>
  </conditionalFormatting>
  <conditionalFormatting sqref="I5467">
    <cfRule type="expression" dxfId="4866" priority="4860">
      <formula>H5464="Wärme/Kälte"</formula>
    </cfRule>
  </conditionalFormatting>
  <conditionalFormatting sqref="J5467">
    <cfRule type="expression" dxfId="4865" priority="4859">
      <formula>H5464="Wärme/Kälte"</formula>
    </cfRule>
  </conditionalFormatting>
  <conditionalFormatting sqref="K5467">
    <cfRule type="expression" dxfId="4864" priority="4858">
      <formula>H5464="Wärme/Kälte"</formula>
    </cfRule>
  </conditionalFormatting>
  <conditionalFormatting sqref="I5466">
    <cfRule type="expression" dxfId="4863" priority="4846">
      <formula>H5463=""</formula>
    </cfRule>
    <cfRule type="expression" dxfId="4862" priority="4857">
      <formula>H5463="Wärme/Kälte"</formula>
    </cfRule>
  </conditionalFormatting>
  <conditionalFormatting sqref="J5466">
    <cfRule type="expression" dxfId="4861" priority="4856">
      <formula>H5463="Wärme/Kälte"</formula>
    </cfRule>
  </conditionalFormatting>
  <conditionalFormatting sqref="K5466">
    <cfRule type="expression" dxfId="4860" priority="4855">
      <formula>H5463="Wärme/Kälte"</formula>
    </cfRule>
  </conditionalFormatting>
  <conditionalFormatting sqref="I5466">
    <cfRule type="expression" dxfId="4859" priority="4849">
      <formula>H5463="Strom"</formula>
    </cfRule>
    <cfRule type="expression" dxfId="4858" priority="4854">
      <formula>H5463="Erdgas"</formula>
    </cfRule>
  </conditionalFormatting>
  <conditionalFormatting sqref="J5466">
    <cfRule type="expression" dxfId="4857" priority="4848">
      <formula>H5463=""</formula>
    </cfRule>
    <cfRule type="expression" dxfId="4856" priority="4851">
      <formula>H5463="Strom"</formula>
    </cfRule>
    <cfRule type="expression" dxfId="4855" priority="4853">
      <formula>H5463="Erdgas"</formula>
    </cfRule>
  </conditionalFormatting>
  <conditionalFormatting sqref="K5466">
    <cfRule type="expression" dxfId="4854" priority="4847">
      <formula>H5463=""</formula>
    </cfRule>
    <cfRule type="expression" dxfId="4853" priority="4850">
      <formula>H5463="Strom"</formula>
    </cfRule>
    <cfRule type="expression" dxfId="4852" priority="4852">
      <formula>H5463="Erdgas"</formula>
    </cfRule>
  </conditionalFormatting>
  <conditionalFormatting sqref="I5475">
    <cfRule type="expression" dxfId="4851" priority="4845">
      <formula>H5472="Wärme/Kälte"</formula>
    </cfRule>
  </conditionalFormatting>
  <conditionalFormatting sqref="J5475">
    <cfRule type="expression" dxfId="4850" priority="4844">
      <formula>H5472="Wärme/Kälte"</formula>
    </cfRule>
  </conditionalFormatting>
  <conditionalFormatting sqref="K5475">
    <cfRule type="expression" dxfId="4849" priority="4843">
      <formula>H5472="Wärme/Kälte"</formula>
    </cfRule>
  </conditionalFormatting>
  <conditionalFormatting sqref="I5474">
    <cfRule type="expression" dxfId="4848" priority="4831">
      <formula>H5471=""</formula>
    </cfRule>
    <cfRule type="expression" dxfId="4847" priority="4842">
      <formula>H5471="Wärme/Kälte"</formula>
    </cfRule>
  </conditionalFormatting>
  <conditionalFormatting sqref="J5474">
    <cfRule type="expression" dxfId="4846" priority="4841">
      <formula>H5471="Wärme/Kälte"</formula>
    </cfRule>
  </conditionalFormatting>
  <conditionalFormatting sqref="K5474">
    <cfRule type="expression" dxfId="4845" priority="4840">
      <formula>H5471="Wärme/Kälte"</formula>
    </cfRule>
  </conditionalFormatting>
  <conditionalFormatting sqref="I5474">
    <cfRule type="expression" dxfId="4844" priority="4834">
      <formula>H5471="Strom"</formula>
    </cfRule>
    <cfRule type="expression" dxfId="4843" priority="4839">
      <formula>H5471="Erdgas"</formula>
    </cfRule>
  </conditionalFormatting>
  <conditionalFormatting sqref="J5474">
    <cfRule type="expression" dxfId="4842" priority="4833">
      <formula>H5471=""</formula>
    </cfRule>
    <cfRule type="expression" dxfId="4841" priority="4836">
      <formula>H5471="Strom"</formula>
    </cfRule>
    <cfRule type="expression" dxfId="4840" priority="4838">
      <formula>H5471="Erdgas"</formula>
    </cfRule>
  </conditionalFormatting>
  <conditionalFormatting sqref="K5474">
    <cfRule type="expression" dxfId="4839" priority="4832">
      <formula>H5471=""</formula>
    </cfRule>
    <cfRule type="expression" dxfId="4838" priority="4835">
      <formula>H5471="Strom"</formula>
    </cfRule>
    <cfRule type="expression" dxfId="4837" priority="4837">
      <formula>H5471="Erdgas"</formula>
    </cfRule>
  </conditionalFormatting>
  <conditionalFormatting sqref="I5483">
    <cfRule type="expression" dxfId="4836" priority="4830">
      <formula>H5480="Wärme/Kälte"</formula>
    </cfRule>
  </conditionalFormatting>
  <conditionalFormatting sqref="J5483">
    <cfRule type="expression" dxfId="4835" priority="4829">
      <formula>H5480="Wärme/Kälte"</formula>
    </cfRule>
  </conditionalFormatting>
  <conditionalFormatting sqref="K5483">
    <cfRule type="expression" dxfId="4834" priority="4828">
      <formula>H5480="Wärme/Kälte"</formula>
    </cfRule>
  </conditionalFormatting>
  <conditionalFormatting sqref="I5482">
    <cfRule type="expression" dxfId="4833" priority="4816">
      <formula>H5479=""</formula>
    </cfRule>
    <cfRule type="expression" dxfId="4832" priority="4827">
      <formula>H5479="Wärme/Kälte"</formula>
    </cfRule>
  </conditionalFormatting>
  <conditionalFormatting sqref="J5482">
    <cfRule type="expression" dxfId="4831" priority="4826">
      <formula>H5479="Wärme/Kälte"</formula>
    </cfRule>
  </conditionalFormatting>
  <conditionalFormatting sqref="K5482">
    <cfRule type="expression" dxfId="4830" priority="4825">
      <formula>H5479="Wärme/Kälte"</formula>
    </cfRule>
  </conditionalFormatting>
  <conditionalFormatting sqref="I5482">
    <cfRule type="expression" dxfId="4829" priority="4819">
      <formula>H5479="Strom"</formula>
    </cfRule>
    <cfRule type="expression" dxfId="4828" priority="4824">
      <formula>H5479="Erdgas"</formula>
    </cfRule>
  </conditionalFormatting>
  <conditionalFormatting sqref="J5482">
    <cfRule type="expression" dxfId="4827" priority="4818">
      <formula>H5479=""</formula>
    </cfRule>
    <cfRule type="expression" dxfId="4826" priority="4821">
      <formula>H5479="Strom"</formula>
    </cfRule>
    <cfRule type="expression" dxfId="4825" priority="4823">
      <formula>H5479="Erdgas"</formula>
    </cfRule>
  </conditionalFormatting>
  <conditionalFormatting sqref="K5482">
    <cfRule type="expression" dxfId="4824" priority="4817">
      <formula>H5479=""</formula>
    </cfRule>
    <cfRule type="expression" dxfId="4823" priority="4820">
      <formula>H5479="Strom"</formula>
    </cfRule>
    <cfRule type="expression" dxfId="4822" priority="4822">
      <formula>H5479="Erdgas"</formula>
    </cfRule>
  </conditionalFormatting>
  <conditionalFormatting sqref="I5491">
    <cfRule type="expression" dxfId="4821" priority="4815">
      <formula>H5488="Wärme/Kälte"</formula>
    </cfRule>
  </conditionalFormatting>
  <conditionalFormatting sqref="J5491">
    <cfRule type="expression" dxfId="4820" priority="4814">
      <formula>H5488="Wärme/Kälte"</formula>
    </cfRule>
  </conditionalFormatting>
  <conditionalFormatting sqref="K5491">
    <cfRule type="expression" dxfId="4819" priority="4813">
      <formula>H5488="Wärme/Kälte"</formula>
    </cfRule>
  </conditionalFormatting>
  <conditionalFormatting sqref="I5490">
    <cfRule type="expression" dxfId="4818" priority="4801">
      <formula>H5487=""</formula>
    </cfRule>
    <cfRule type="expression" dxfId="4817" priority="4812">
      <formula>H5487="Wärme/Kälte"</formula>
    </cfRule>
  </conditionalFormatting>
  <conditionalFormatting sqref="J5490">
    <cfRule type="expression" dxfId="4816" priority="4811">
      <formula>H5487="Wärme/Kälte"</formula>
    </cfRule>
  </conditionalFormatting>
  <conditionalFormatting sqref="K5490">
    <cfRule type="expression" dxfId="4815" priority="4810">
      <formula>H5487="Wärme/Kälte"</formula>
    </cfRule>
  </conditionalFormatting>
  <conditionalFormatting sqref="I5490">
    <cfRule type="expression" dxfId="4814" priority="4804">
      <formula>H5487="Strom"</formula>
    </cfRule>
    <cfRule type="expression" dxfId="4813" priority="4809">
      <formula>H5487="Erdgas"</formula>
    </cfRule>
  </conditionalFormatting>
  <conditionalFormatting sqref="J5490">
    <cfRule type="expression" dxfId="4812" priority="4803">
      <formula>H5487=""</formula>
    </cfRule>
    <cfRule type="expression" dxfId="4811" priority="4806">
      <formula>H5487="Strom"</formula>
    </cfRule>
    <cfRule type="expression" dxfId="4810" priority="4808">
      <formula>H5487="Erdgas"</formula>
    </cfRule>
  </conditionalFormatting>
  <conditionalFormatting sqref="K5490">
    <cfRule type="expression" dxfId="4809" priority="4802">
      <formula>H5487=""</formula>
    </cfRule>
    <cfRule type="expression" dxfId="4808" priority="4805">
      <formula>H5487="Strom"</formula>
    </cfRule>
    <cfRule type="expression" dxfId="4807" priority="4807">
      <formula>H5487="Erdgas"</formula>
    </cfRule>
  </conditionalFormatting>
  <conditionalFormatting sqref="I5499">
    <cfRule type="expression" dxfId="4806" priority="4800">
      <formula>H5496="Wärme/Kälte"</formula>
    </cfRule>
  </conditionalFormatting>
  <conditionalFormatting sqref="J5499">
    <cfRule type="expression" dxfId="4805" priority="4799">
      <formula>H5496="Wärme/Kälte"</formula>
    </cfRule>
  </conditionalFormatting>
  <conditionalFormatting sqref="K5499">
    <cfRule type="expression" dxfId="4804" priority="4798">
      <formula>H5496="Wärme/Kälte"</formula>
    </cfRule>
  </conditionalFormatting>
  <conditionalFormatting sqref="I5498">
    <cfRule type="expression" dxfId="4803" priority="4786">
      <formula>H5495=""</formula>
    </cfRule>
    <cfRule type="expression" dxfId="4802" priority="4797">
      <formula>H5495="Wärme/Kälte"</formula>
    </cfRule>
  </conditionalFormatting>
  <conditionalFormatting sqref="J5498">
    <cfRule type="expression" dxfId="4801" priority="4796">
      <formula>H5495="Wärme/Kälte"</formula>
    </cfRule>
  </conditionalFormatting>
  <conditionalFormatting sqref="K5498">
    <cfRule type="expression" dxfId="4800" priority="4795">
      <formula>H5495="Wärme/Kälte"</formula>
    </cfRule>
  </conditionalFormatting>
  <conditionalFormatting sqref="I5498">
    <cfRule type="expression" dxfId="4799" priority="4789">
      <formula>H5495="Strom"</formula>
    </cfRule>
    <cfRule type="expression" dxfId="4798" priority="4794">
      <formula>H5495="Erdgas"</formula>
    </cfRule>
  </conditionalFormatting>
  <conditionalFormatting sqref="J5498">
    <cfRule type="expression" dxfId="4797" priority="4788">
      <formula>H5495=""</formula>
    </cfRule>
    <cfRule type="expression" dxfId="4796" priority="4791">
      <formula>H5495="Strom"</formula>
    </cfRule>
    <cfRule type="expression" dxfId="4795" priority="4793">
      <formula>H5495="Erdgas"</formula>
    </cfRule>
  </conditionalFormatting>
  <conditionalFormatting sqref="K5498">
    <cfRule type="expression" dxfId="4794" priority="4787">
      <formula>H5495=""</formula>
    </cfRule>
    <cfRule type="expression" dxfId="4793" priority="4790">
      <formula>H5495="Strom"</formula>
    </cfRule>
    <cfRule type="expression" dxfId="4792" priority="4792">
      <formula>H5495="Erdgas"</formula>
    </cfRule>
  </conditionalFormatting>
  <conditionalFormatting sqref="I5507">
    <cfRule type="expression" dxfId="4791" priority="4785">
      <formula>H5504="Wärme/Kälte"</formula>
    </cfRule>
  </conditionalFormatting>
  <conditionalFormatting sqref="J5507">
    <cfRule type="expression" dxfId="4790" priority="4784">
      <formula>H5504="Wärme/Kälte"</formula>
    </cfRule>
  </conditionalFormatting>
  <conditionalFormatting sqref="K5507">
    <cfRule type="expression" dxfId="4789" priority="4783">
      <formula>H5504="Wärme/Kälte"</formula>
    </cfRule>
  </conditionalFormatting>
  <conditionalFormatting sqref="I5506">
    <cfRule type="expression" dxfId="4788" priority="4771">
      <formula>H5503=""</formula>
    </cfRule>
    <cfRule type="expression" dxfId="4787" priority="4782">
      <formula>H5503="Wärme/Kälte"</formula>
    </cfRule>
  </conditionalFormatting>
  <conditionalFormatting sqref="J5506">
    <cfRule type="expression" dxfId="4786" priority="4781">
      <formula>H5503="Wärme/Kälte"</formula>
    </cfRule>
  </conditionalFormatting>
  <conditionalFormatting sqref="K5506">
    <cfRule type="expression" dxfId="4785" priority="4780">
      <formula>H5503="Wärme/Kälte"</formula>
    </cfRule>
  </conditionalFormatting>
  <conditionalFormatting sqref="I5506">
    <cfRule type="expression" dxfId="4784" priority="4774">
      <formula>H5503="Strom"</formula>
    </cfRule>
    <cfRule type="expression" dxfId="4783" priority="4779">
      <formula>H5503="Erdgas"</formula>
    </cfRule>
  </conditionalFormatting>
  <conditionalFormatting sqref="J5506">
    <cfRule type="expression" dxfId="4782" priority="4773">
      <formula>H5503=""</formula>
    </cfRule>
    <cfRule type="expression" dxfId="4781" priority="4776">
      <formula>H5503="Strom"</formula>
    </cfRule>
    <cfRule type="expression" dxfId="4780" priority="4778">
      <formula>H5503="Erdgas"</formula>
    </cfRule>
  </conditionalFormatting>
  <conditionalFormatting sqref="K5506">
    <cfRule type="expression" dxfId="4779" priority="4772">
      <formula>H5503=""</formula>
    </cfRule>
    <cfRule type="expression" dxfId="4778" priority="4775">
      <formula>H5503="Strom"</formula>
    </cfRule>
    <cfRule type="expression" dxfId="4777" priority="4777">
      <formula>H5503="Erdgas"</formula>
    </cfRule>
  </conditionalFormatting>
  <conditionalFormatting sqref="I5515">
    <cfRule type="expression" dxfId="4776" priority="4770">
      <formula>H5512="Wärme/Kälte"</formula>
    </cfRule>
  </conditionalFormatting>
  <conditionalFormatting sqref="J5515">
    <cfRule type="expression" dxfId="4775" priority="4769">
      <formula>H5512="Wärme/Kälte"</formula>
    </cfRule>
  </conditionalFormatting>
  <conditionalFormatting sqref="K5515">
    <cfRule type="expression" dxfId="4774" priority="4768">
      <formula>H5512="Wärme/Kälte"</formula>
    </cfRule>
  </conditionalFormatting>
  <conditionalFormatting sqref="I5514">
    <cfRule type="expression" dxfId="4773" priority="4756">
      <formula>H5511=""</formula>
    </cfRule>
    <cfRule type="expression" dxfId="4772" priority="4767">
      <formula>H5511="Wärme/Kälte"</formula>
    </cfRule>
  </conditionalFormatting>
  <conditionalFormatting sqref="J5514">
    <cfRule type="expression" dxfId="4771" priority="4766">
      <formula>H5511="Wärme/Kälte"</formula>
    </cfRule>
  </conditionalFormatting>
  <conditionalFormatting sqref="K5514">
    <cfRule type="expression" dxfId="4770" priority="4765">
      <formula>H5511="Wärme/Kälte"</formula>
    </cfRule>
  </conditionalFormatting>
  <conditionalFormatting sqref="I5514">
    <cfRule type="expression" dxfId="4769" priority="4759">
      <formula>H5511="Strom"</formula>
    </cfRule>
    <cfRule type="expression" dxfId="4768" priority="4764">
      <formula>H5511="Erdgas"</formula>
    </cfRule>
  </conditionalFormatting>
  <conditionalFormatting sqref="J5514">
    <cfRule type="expression" dxfId="4767" priority="4758">
      <formula>H5511=""</formula>
    </cfRule>
    <cfRule type="expression" dxfId="4766" priority="4761">
      <formula>H5511="Strom"</formula>
    </cfRule>
    <cfRule type="expression" dxfId="4765" priority="4763">
      <formula>H5511="Erdgas"</formula>
    </cfRule>
  </conditionalFormatting>
  <conditionalFormatting sqref="K5514">
    <cfRule type="expression" dxfId="4764" priority="4757">
      <formula>H5511=""</formula>
    </cfRule>
    <cfRule type="expression" dxfId="4763" priority="4760">
      <formula>H5511="Strom"</formula>
    </cfRule>
    <cfRule type="expression" dxfId="4762" priority="4762">
      <formula>H5511="Erdgas"</formula>
    </cfRule>
  </conditionalFormatting>
  <conditionalFormatting sqref="I5523">
    <cfRule type="expression" dxfId="4761" priority="4755">
      <formula>H5520="Wärme/Kälte"</formula>
    </cfRule>
  </conditionalFormatting>
  <conditionalFormatting sqref="J5523">
    <cfRule type="expression" dxfId="4760" priority="4754">
      <formula>H5520="Wärme/Kälte"</formula>
    </cfRule>
  </conditionalFormatting>
  <conditionalFormatting sqref="K5523">
    <cfRule type="expression" dxfId="4759" priority="4753">
      <formula>H5520="Wärme/Kälte"</formula>
    </cfRule>
  </conditionalFormatting>
  <conditionalFormatting sqref="I5522">
    <cfRule type="expression" dxfId="4758" priority="4741">
      <formula>H5519=""</formula>
    </cfRule>
    <cfRule type="expression" dxfId="4757" priority="4752">
      <formula>H5519="Wärme/Kälte"</formula>
    </cfRule>
  </conditionalFormatting>
  <conditionalFormatting sqref="J5522">
    <cfRule type="expression" dxfId="4756" priority="4751">
      <formula>H5519="Wärme/Kälte"</formula>
    </cfRule>
  </conditionalFormatting>
  <conditionalFormatting sqref="K5522">
    <cfRule type="expression" dxfId="4755" priority="4750">
      <formula>H5519="Wärme/Kälte"</formula>
    </cfRule>
  </conditionalFormatting>
  <conditionalFormatting sqref="I5522">
    <cfRule type="expression" dxfId="4754" priority="4744">
      <formula>H5519="Strom"</formula>
    </cfRule>
    <cfRule type="expression" dxfId="4753" priority="4749">
      <formula>H5519="Erdgas"</formula>
    </cfRule>
  </conditionalFormatting>
  <conditionalFormatting sqref="J5522">
    <cfRule type="expression" dxfId="4752" priority="4743">
      <formula>H5519=""</formula>
    </cfRule>
    <cfRule type="expression" dxfId="4751" priority="4746">
      <formula>H5519="Strom"</formula>
    </cfRule>
    <cfRule type="expression" dxfId="4750" priority="4748">
      <formula>H5519="Erdgas"</formula>
    </cfRule>
  </conditionalFormatting>
  <conditionalFormatting sqref="K5522">
    <cfRule type="expression" dxfId="4749" priority="4742">
      <formula>H5519=""</formula>
    </cfRule>
    <cfRule type="expression" dxfId="4748" priority="4745">
      <formula>H5519="Strom"</formula>
    </cfRule>
    <cfRule type="expression" dxfId="4747" priority="4747">
      <formula>H5519="Erdgas"</formula>
    </cfRule>
  </conditionalFormatting>
  <conditionalFormatting sqref="I5531">
    <cfRule type="expression" dxfId="4746" priority="4740">
      <formula>H5528="Wärme/Kälte"</formula>
    </cfRule>
  </conditionalFormatting>
  <conditionalFormatting sqref="J5531">
    <cfRule type="expression" dxfId="4745" priority="4739">
      <formula>H5528="Wärme/Kälte"</formula>
    </cfRule>
  </conditionalFormatting>
  <conditionalFormatting sqref="K5531">
    <cfRule type="expression" dxfId="4744" priority="4738">
      <formula>H5528="Wärme/Kälte"</formula>
    </cfRule>
  </conditionalFormatting>
  <conditionalFormatting sqref="I5530">
    <cfRule type="expression" dxfId="4743" priority="4726">
      <formula>H5527=""</formula>
    </cfRule>
    <cfRule type="expression" dxfId="4742" priority="4737">
      <formula>H5527="Wärme/Kälte"</formula>
    </cfRule>
  </conditionalFormatting>
  <conditionalFormatting sqref="J5530">
    <cfRule type="expression" dxfId="4741" priority="4736">
      <formula>H5527="Wärme/Kälte"</formula>
    </cfRule>
  </conditionalFormatting>
  <conditionalFormatting sqref="K5530">
    <cfRule type="expression" dxfId="4740" priority="4735">
      <formula>H5527="Wärme/Kälte"</formula>
    </cfRule>
  </conditionalFormatting>
  <conditionalFormatting sqref="I5530">
    <cfRule type="expression" dxfId="4739" priority="4729">
      <formula>H5527="Strom"</formula>
    </cfRule>
    <cfRule type="expression" dxfId="4738" priority="4734">
      <formula>H5527="Erdgas"</formula>
    </cfRule>
  </conditionalFormatting>
  <conditionalFormatting sqref="J5530">
    <cfRule type="expression" dxfId="4737" priority="4728">
      <formula>H5527=""</formula>
    </cfRule>
    <cfRule type="expression" dxfId="4736" priority="4731">
      <formula>H5527="Strom"</formula>
    </cfRule>
    <cfRule type="expression" dxfId="4735" priority="4733">
      <formula>H5527="Erdgas"</formula>
    </cfRule>
  </conditionalFormatting>
  <conditionalFormatting sqref="K5530">
    <cfRule type="expression" dxfId="4734" priority="4727">
      <formula>H5527=""</formula>
    </cfRule>
    <cfRule type="expression" dxfId="4733" priority="4730">
      <formula>H5527="Strom"</formula>
    </cfRule>
    <cfRule type="expression" dxfId="4732" priority="4732">
      <formula>H5527="Erdgas"</formula>
    </cfRule>
  </conditionalFormatting>
  <conditionalFormatting sqref="I5539">
    <cfRule type="expression" dxfId="4731" priority="4725">
      <formula>H5536="Wärme/Kälte"</formula>
    </cfRule>
  </conditionalFormatting>
  <conditionalFormatting sqref="J5539">
    <cfRule type="expression" dxfId="4730" priority="4724">
      <formula>H5536="Wärme/Kälte"</formula>
    </cfRule>
  </conditionalFormatting>
  <conditionalFormatting sqref="K5539">
    <cfRule type="expression" dxfId="4729" priority="4723">
      <formula>H5536="Wärme/Kälte"</formula>
    </cfRule>
  </conditionalFormatting>
  <conditionalFormatting sqref="I5538">
    <cfRule type="expression" dxfId="4728" priority="4711">
      <formula>H5535=""</formula>
    </cfRule>
    <cfRule type="expression" dxfId="4727" priority="4722">
      <formula>H5535="Wärme/Kälte"</formula>
    </cfRule>
  </conditionalFormatting>
  <conditionalFormatting sqref="J5538">
    <cfRule type="expression" dxfId="4726" priority="4721">
      <formula>H5535="Wärme/Kälte"</formula>
    </cfRule>
  </conditionalFormatting>
  <conditionalFormatting sqref="K5538">
    <cfRule type="expression" dxfId="4725" priority="4720">
      <formula>H5535="Wärme/Kälte"</formula>
    </cfRule>
  </conditionalFormatting>
  <conditionalFormatting sqref="I5538">
    <cfRule type="expression" dxfId="4724" priority="4714">
      <formula>H5535="Strom"</formula>
    </cfRule>
    <cfRule type="expression" dxfId="4723" priority="4719">
      <formula>H5535="Erdgas"</formula>
    </cfRule>
  </conditionalFormatting>
  <conditionalFormatting sqref="J5538">
    <cfRule type="expression" dxfId="4722" priority="4713">
      <formula>H5535=""</formula>
    </cfRule>
    <cfRule type="expression" dxfId="4721" priority="4716">
      <formula>H5535="Strom"</formula>
    </cfRule>
    <cfRule type="expression" dxfId="4720" priority="4718">
      <formula>H5535="Erdgas"</formula>
    </cfRule>
  </conditionalFormatting>
  <conditionalFormatting sqref="K5538">
    <cfRule type="expression" dxfId="4719" priority="4712">
      <formula>H5535=""</formula>
    </cfRule>
    <cfRule type="expression" dxfId="4718" priority="4715">
      <formula>H5535="Strom"</formula>
    </cfRule>
    <cfRule type="expression" dxfId="4717" priority="4717">
      <formula>H5535="Erdgas"</formula>
    </cfRule>
  </conditionalFormatting>
  <conditionalFormatting sqref="I5547">
    <cfRule type="expression" dxfId="4716" priority="4710">
      <formula>H5544="Wärme/Kälte"</formula>
    </cfRule>
  </conditionalFormatting>
  <conditionalFormatting sqref="J5547">
    <cfRule type="expression" dxfId="4715" priority="4709">
      <formula>H5544="Wärme/Kälte"</formula>
    </cfRule>
  </conditionalFormatting>
  <conditionalFormatting sqref="K5547">
    <cfRule type="expression" dxfId="4714" priority="4708">
      <formula>H5544="Wärme/Kälte"</formula>
    </cfRule>
  </conditionalFormatting>
  <conditionalFormatting sqref="I5546">
    <cfRule type="expression" dxfId="4713" priority="4696">
      <formula>H5543=""</formula>
    </cfRule>
    <cfRule type="expression" dxfId="4712" priority="4707">
      <formula>H5543="Wärme/Kälte"</formula>
    </cfRule>
  </conditionalFormatting>
  <conditionalFormatting sqref="J5546">
    <cfRule type="expression" dxfId="4711" priority="4706">
      <formula>H5543="Wärme/Kälte"</formula>
    </cfRule>
  </conditionalFormatting>
  <conditionalFormatting sqref="K5546">
    <cfRule type="expression" dxfId="4710" priority="4705">
      <formula>H5543="Wärme/Kälte"</formula>
    </cfRule>
  </conditionalFormatting>
  <conditionalFormatting sqref="I5546">
    <cfRule type="expression" dxfId="4709" priority="4699">
      <formula>H5543="Strom"</formula>
    </cfRule>
    <cfRule type="expression" dxfId="4708" priority="4704">
      <formula>H5543="Erdgas"</formula>
    </cfRule>
  </conditionalFormatting>
  <conditionalFormatting sqref="J5546">
    <cfRule type="expression" dxfId="4707" priority="4698">
      <formula>H5543=""</formula>
    </cfRule>
    <cfRule type="expression" dxfId="4706" priority="4701">
      <formula>H5543="Strom"</formula>
    </cfRule>
    <cfRule type="expression" dxfId="4705" priority="4703">
      <formula>H5543="Erdgas"</formula>
    </cfRule>
  </conditionalFormatting>
  <conditionalFormatting sqref="K5546">
    <cfRule type="expression" dxfId="4704" priority="4697">
      <formula>H5543=""</formula>
    </cfRule>
    <cfRule type="expression" dxfId="4703" priority="4700">
      <formula>H5543="Strom"</formula>
    </cfRule>
    <cfRule type="expression" dxfId="4702" priority="4702">
      <formula>H5543="Erdgas"</formula>
    </cfRule>
  </conditionalFormatting>
  <conditionalFormatting sqref="I5555">
    <cfRule type="expression" dxfId="4701" priority="4695">
      <formula>H5552="Wärme/Kälte"</formula>
    </cfRule>
  </conditionalFormatting>
  <conditionalFormatting sqref="J5555">
    <cfRule type="expression" dxfId="4700" priority="4694">
      <formula>H5552="Wärme/Kälte"</formula>
    </cfRule>
  </conditionalFormatting>
  <conditionalFormatting sqref="K5555">
    <cfRule type="expression" dxfId="4699" priority="4693">
      <formula>H5552="Wärme/Kälte"</formula>
    </cfRule>
  </conditionalFormatting>
  <conditionalFormatting sqref="I5554">
    <cfRule type="expression" dxfId="4698" priority="4681">
      <formula>H5551=""</formula>
    </cfRule>
    <cfRule type="expression" dxfId="4697" priority="4692">
      <formula>H5551="Wärme/Kälte"</formula>
    </cfRule>
  </conditionalFormatting>
  <conditionalFormatting sqref="J5554">
    <cfRule type="expression" dxfId="4696" priority="4691">
      <formula>H5551="Wärme/Kälte"</formula>
    </cfRule>
  </conditionalFormatting>
  <conditionalFormatting sqref="K5554">
    <cfRule type="expression" dxfId="4695" priority="4690">
      <formula>H5551="Wärme/Kälte"</formula>
    </cfRule>
  </conditionalFormatting>
  <conditionalFormatting sqref="I5554">
    <cfRule type="expression" dxfId="4694" priority="4684">
      <formula>H5551="Strom"</formula>
    </cfRule>
    <cfRule type="expression" dxfId="4693" priority="4689">
      <formula>H5551="Erdgas"</formula>
    </cfRule>
  </conditionalFormatting>
  <conditionalFormatting sqref="J5554">
    <cfRule type="expression" dxfId="4692" priority="4683">
      <formula>H5551=""</formula>
    </cfRule>
    <cfRule type="expression" dxfId="4691" priority="4686">
      <formula>H5551="Strom"</formula>
    </cfRule>
    <cfRule type="expression" dxfId="4690" priority="4688">
      <formula>H5551="Erdgas"</formula>
    </cfRule>
  </conditionalFormatting>
  <conditionalFormatting sqref="K5554">
    <cfRule type="expression" dxfId="4689" priority="4682">
      <formula>H5551=""</formula>
    </cfRule>
    <cfRule type="expression" dxfId="4688" priority="4685">
      <formula>H5551="Strom"</formula>
    </cfRule>
    <cfRule type="expression" dxfId="4687" priority="4687">
      <formula>H5551="Erdgas"</formula>
    </cfRule>
  </conditionalFormatting>
  <conditionalFormatting sqref="I5563">
    <cfRule type="expression" dxfId="4686" priority="4680">
      <formula>H5560="Wärme/Kälte"</formula>
    </cfRule>
  </conditionalFormatting>
  <conditionalFormatting sqref="J5563">
    <cfRule type="expression" dxfId="4685" priority="4679">
      <formula>H5560="Wärme/Kälte"</formula>
    </cfRule>
  </conditionalFormatting>
  <conditionalFormatting sqref="K5563">
    <cfRule type="expression" dxfId="4684" priority="4678">
      <formula>H5560="Wärme/Kälte"</formula>
    </cfRule>
  </conditionalFormatting>
  <conditionalFormatting sqref="I5562">
    <cfRule type="expression" dxfId="4683" priority="4666">
      <formula>H5559=""</formula>
    </cfRule>
    <cfRule type="expression" dxfId="4682" priority="4677">
      <formula>H5559="Wärme/Kälte"</formula>
    </cfRule>
  </conditionalFormatting>
  <conditionalFormatting sqref="J5562">
    <cfRule type="expression" dxfId="4681" priority="4676">
      <formula>H5559="Wärme/Kälte"</formula>
    </cfRule>
  </conditionalFormatting>
  <conditionalFormatting sqref="K5562">
    <cfRule type="expression" dxfId="4680" priority="4675">
      <formula>H5559="Wärme/Kälte"</formula>
    </cfRule>
  </conditionalFormatting>
  <conditionalFormatting sqref="I5562">
    <cfRule type="expression" dxfId="4679" priority="4669">
      <formula>H5559="Strom"</formula>
    </cfRule>
    <cfRule type="expression" dxfId="4678" priority="4674">
      <formula>H5559="Erdgas"</formula>
    </cfRule>
  </conditionalFormatting>
  <conditionalFormatting sqref="J5562">
    <cfRule type="expression" dxfId="4677" priority="4668">
      <formula>H5559=""</formula>
    </cfRule>
    <cfRule type="expression" dxfId="4676" priority="4671">
      <formula>H5559="Strom"</formula>
    </cfRule>
    <cfRule type="expression" dxfId="4675" priority="4673">
      <formula>H5559="Erdgas"</formula>
    </cfRule>
  </conditionalFormatting>
  <conditionalFormatting sqref="K5562">
    <cfRule type="expression" dxfId="4674" priority="4667">
      <formula>H5559=""</formula>
    </cfRule>
    <cfRule type="expression" dxfId="4673" priority="4670">
      <formula>H5559="Strom"</formula>
    </cfRule>
    <cfRule type="expression" dxfId="4672" priority="4672">
      <formula>H5559="Erdgas"</formula>
    </cfRule>
  </conditionalFormatting>
  <conditionalFormatting sqref="I5571">
    <cfRule type="expression" dxfId="4671" priority="4665">
      <formula>H5568="Wärme/Kälte"</formula>
    </cfRule>
  </conditionalFormatting>
  <conditionalFormatting sqref="J5571">
    <cfRule type="expression" dxfId="4670" priority="4664">
      <formula>H5568="Wärme/Kälte"</formula>
    </cfRule>
  </conditionalFormatting>
  <conditionalFormatting sqref="K5571">
    <cfRule type="expression" dxfId="4669" priority="4663">
      <formula>H5568="Wärme/Kälte"</formula>
    </cfRule>
  </conditionalFormatting>
  <conditionalFormatting sqref="I5570">
    <cfRule type="expression" dxfId="4668" priority="4651">
      <formula>H5567=""</formula>
    </cfRule>
    <cfRule type="expression" dxfId="4667" priority="4662">
      <formula>H5567="Wärme/Kälte"</formula>
    </cfRule>
  </conditionalFormatting>
  <conditionalFormatting sqref="J5570">
    <cfRule type="expression" dxfId="4666" priority="4661">
      <formula>H5567="Wärme/Kälte"</formula>
    </cfRule>
  </conditionalFormatting>
  <conditionalFormatting sqref="K5570">
    <cfRule type="expression" dxfId="4665" priority="4660">
      <formula>H5567="Wärme/Kälte"</formula>
    </cfRule>
  </conditionalFormatting>
  <conditionalFormatting sqref="I5570">
    <cfRule type="expression" dxfId="4664" priority="4654">
      <formula>H5567="Strom"</formula>
    </cfRule>
    <cfRule type="expression" dxfId="4663" priority="4659">
      <formula>H5567="Erdgas"</formula>
    </cfRule>
  </conditionalFormatting>
  <conditionalFormatting sqref="J5570">
    <cfRule type="expression" dxfId="4662" priority="4653">
      <formula>H5567=""</formula>
    </cfRule>
    <cfRule type="expression" dxfId="4661" priority="4656">
      <formula>H5567="Strom"</formula>
    </cfRule>
    <cfRule type="expression" dxfId="4660" priority="4658">
      <formula>H5567="Erdgas"</formula>
    </cfRule>
  </conditionalFormatting>
  <conditionalFormatting sqref="K5570">
    <cfRule type="expression" dxfId="4659" priority="4652">
      <formula>H5567=""</formula>
    </cfRule>
    <cfRule type="expression" dxfId="4658" priority="4655">
      <formula>H5567="Strom"</formula>
    </cfRule>
    <cfRule type="expression" dxfId="4657" priority="4657">
      <formula>H5567="Erdgas"</formula>
    </cfRule>
  </conditionalFormatting>
  <conditionalFormatting sqref="I5579">
    <cfRule type="expression" dxfId="4656" priority="4650">
      <formula>H5576="Wärme/Kälte"</formula>
    </cfRule>
  </conditionalFormatting>
  <conditionalFormatting sqref="J5579">
    <cfRule type="expression" dxfId="4655" priority="4649">
      <formula>H5576="Wärme/Kälte"</formula>
    </cfRule>
  </conditionalFormatting>
  <conditionalFormatting sqref="K5579">
    <cfRule type="expression" dxfId="4654" priority="4648">
      <formula>H5576="Wärme/Kälte"</formula>
    </cfRule>
  </conditionalFormatting>
  <conditionalFormatting sqref="I5578">
    <cfRule type="expression" dxfId="4653" priority="4636">
      <formula>H5575=""</formula>
    </cfRule>
    <cfRule type="expression" dxfId="4652" priority="4647">
      <formula>H5575="Wärme/Kälte"</formula>
    </cfRule>
  </conditionalFormatting>
  <conditionalFormatting sqref="J5578">
    <cfRule type="expression" dxfId="4651" priority="4646">
      <formula>H5575="Wärme/Kälte"</formula>
    </cfRule>
  </conditionalFormatting>
  <conditionalFormatting sqref="K5578">
    <cfRule type="expression" dxfId="4650" priority="4645">
      <formula>H5575="Wärme/Kälte"</formula>
    </cfRule>
  </conditionalFormatting>
  <conditionalFormatting sqref="I5578">
    <cfRule type="expression" dxfId="4649" priority="4639">
      <formula>H5575="Strom"</formula>
    </cfRule>
    <cfRule type="expression" dxfId="4648" priority="4644">
      <formula>H5575="Erdgas"</formula>
    </cfRule>
  </conditionalFormatting>
  <conditionalFormatting sqref="J5578">
    <cfRule type="expression" dxfId="4647" priority="4638">
      <formula>H5575=""</formula>
    </cfRule>
    <cfRule type="expression" dxfId="4646" priority="4641">
      <formula>H5575="Strom"</formula>
    </cfRule>
    <cfRule type="expression" dxfId="4645" priority="4643">
      <formula>H5575="Erdgas"</formula>
    </cfRule>
  </conditionalFormatting>
  <conditionalFormatting sqref="K5578">
    <cfRule type="expression" dxfId="4644" priority="4637">
      <formula>H5575=""</formula>
    </cfRule>
    <cfRule type="expression" dxfId="4643" priority="4640">
      <formula>H5575="Strom"</formula>
    </cfRule>
    <cfRule type="expression" dxfId="4642" priority="4642">
      <formula>H5575="Erdgas"</formula>
    </cfRule>
  </conditionalFormatting>
  <conditionalFormatting sqref="I5587">
    <cfRule type="expression" dxfId="4641" priority="4635">
      <formula>H5584="Wärme/Kälte"</formula>
    </cfRule>
  </conditionalFormatting>
  <conditionalFormatting sqref="J5587">
    <cfRule type="expression" dxfId="4640" priority="4634">
      <formula>H5584="Wärme/Kälte"</formula>
    </cfRule>
  </conditionalFormatting>
  <conditionalFormatting sqref="K5587">
    <cfRule type="expression" dxfId="4639" priority="4633">
      <formula>H5584="Wärme/Kälte"</formula>
    </cfRule>
  </conditionalFormatting>
  <conditionalFormatting sqref="I5586">
    <cfRule type="expression" dxfId="4638" priority="4621">
      <formula>H5583=""</formula>
    </cfRule>
    <cfRule type="expression" dxfId="4637" priority="4632">
      <formula>H5583="Wärme/Kälte"</formula>
    </cfRule>
  </conditionalFormatting>
  <conditionalFormatting sqref="J5586">
    <cfRule type="expression" dxfId="4636" priority="4631">
      <formula>H5583="Wärme/Kälte"</formula>
    </cfRule>
  </conditionalFormatting>
  <conditionalFormatting sqref="K5586">
    <cfRule type="expression" dxfId="4635" priority="4630">
      <formula>H5583="Wärme/Kälte"</formula>
    </cfRule>
  </conditionalFormatting>
  <conditionalFormatting sqref="I5586">
    <cfRule type="expression" dxfId="4634" priority="4624">
      <formula>H5583="Strom"</formula>
    </cfRule>
    <cfRule type="expression" dxfId="4633" priority="4629">
      <formula>H5583="Erdgas"</formula>
    </cfRule>
  </conditionalFormatting>
  <conditionalFormatting sqref="J5586">
    <cfRule type="expression" dxfId="4632" priority="4623">
      <formula>H5583=""</formula>
    </cfRule>
    <cfRule type="expression" dxfId="4631" priority="4626">
      <formula>H5583="Strom"</formula>
    </cfRule>
    <cfRule type="expression" dxfId="4630" priority="4628">
      <formula>H5583="Erdgas"</formula>
    </cfRule>
  </conditionalFormatting>
  <conditionalFormatting sqref="K5586">
    <cfRule type="expression" dxfId="4629" priority="4622">
      <formula>H5583=""</formula>
    </cfRule>
    <cfRule type="expression" dxfId="4628" priority="4625">
      <formula>H5583="Strom"</formula>
    </cfRule>
    <cfRule type="expression" dxfId="4627" priority="4627">
      <formula>H5583="Erdgas"</formula>
    </cfRule>
  </conditionalFormatting>
  <conditionalFormatting sqref="I5595">
    <cfRule type="expression" dxfId="4626" priority="4620">
      <formula>H5592="Wärme/Kälte"</formula>
    </cfRule>
  </conditionalFormatting>
  <conditionalFormatting sqref="J5595">
    <cfRule type="expression" dxfId="4625" priority="4619">
      <formula>H5592="Wärme/Kälte"</formula>
    </cfRule>
  </conditionalFormatting>
  <conditionalFormatting sqref="K5595">
    <cfRule type="expression" dxfId="4624" priority="4618">
      <formula>H5592="Wärme/Kälte"</formula>
    </cfRule>
  </conditionalFormatting>
  <conditionalFormatting sqref="I5594">
    <cfRule type="expression" dxfId="4623" priority="4606">
      <formula>H5591=""</formula>
    </cfRule>
    <cfRule type="expression" dxfId="4622" priority="4617">
      <formula>H5591="Wärme/Kälte"</formula>
    </cfRule>
  </conditionalFormatting>
  <conditionalFormatting sqref="J5594">
    <cfRule type="expression" dxfId="4621" priority="4616">
      <formula>H5591="Wärme/Kälte"</formula>
    </cfRule>
  </conditionalFormatting>
  <conditionalFormatting sqref="K5594">
    <cfRule type="expression" dxfId="4620" priority="4615">
      <formula>H5591="Wärme/Kälte"</formula>
    </cfRule>
  </conditionalFormatting>
  <conditionalFormatting sqref="I5594">
    <cfRule type="expression" dxfId="4619" priority="4609">
      <formula>H5591="Strom"</formula>
    </cfRule>
    <cfRule type="expression" dxfId="4618" priority="4614">
      <formula>H5591="Erdgas"</formula>
    </cfRule>
  </conditionalFormatting>
  <conditionalFormatting sqref="J5594">
    <cfRule type="expression" dxfId="4617" priority="4608">
      <formula>H5591=""</formula>
    </cfRule>
    <cfRule type="expression" dxfId="4616" priority="4611">
      <formula>H5591="Strom"</formula>
    </cfRule>
    <cfRule type="expression" dxfId="4615" priority="4613">
      <formula>H5591="Erdgas"</formula>
    </cfRule>
  </conditionalFormatting>
  <conditionalFormatting sqref="K5594">
    <cfRule type="expression" dxfId="4614" priority="4607">
      <formula>H5591=""</formula>
    </cfRule>
    <cfRule type="expression" dxfId="4613" priority="4610">
      <formula>H5591="Strom"</formula>
    </cfRule>
    <cfRule type="expression" dxfId="4612" priority="4612">
      <formula>H5591="Erdgas"</formula>
    </cfRule>
  </conditionalFormatting>
  <conditionalFormatting sqref="I5603">
    <cfRule type="expression" dxfId="4611" priority="4605">
      <formula>H5600="Wärme/Kälte"</formula>
    </cfRule>
  </conditionalFormatting>
  <conditionalFormatting sqref="J5603">
    <cfRule type="expression" dxfId="4610" priority="4604">
      <formula>H5600="Wärme/Kälte"</formula>
    </cfRule>
  </conditionalFormatting>
  <conditionalFormatting sqref="K5603">
    <cfRule type="expression" dxfId="4609" priority="4603">
      <formula>H5600="Wärme/Kälte"</formula>
    </cfRule>
  </conditionalFormatting>
  <conditionalFormatting sqref="I5602">
    <cfRule type="expression" dxfId="4608" priority="4591">
      <formula>H5599=""</formula>
    </cfRule>
    <cfRule type="expression" dxfId="4607" priority="4602">
      <formula>H5599="Wärme/Kälte"</formula>
    </cfRule>
  </conditionalFormatting>
  <conditionalFormatting sqref="J5602">
    <cfRule type="expression" dxfId="4606" priority="4601">
      <formula>H5599="Wärme/Kälte"</formula>
    </cfRule>
  </conditionalFormatting>
  <conditionalFormatting sqref="K5602">
    <cfRule type="expression" dxfId="4605" priority="4600">
      <formula>H5599="Wärme/Kälte"</formula>
    </cfRule>
  </conditionalFormatting>
  <conditionalFormatting sqref="I5602">
    <cfRule type="expression" dxfId="4604" priority="4594">
      <formula>H5599="Strom"</formula>
    </cfRule>
    <cfRule type="expression" dxfId="4603" priority="4599">
      <formula>H5599="Erdgas"</formula>
    </cfRule>
  </conditionalFormatting>
  <conditionalFormatting sqref="J5602">
    <cfRule type="expression" dxfId="4602" priority="4593">
      <formula>H5599=""</formula>
    </cfRule>
    <cfRule type="expression" dxfId="4601" priority="4596">
      <formula>H5599="Strom"</formula>
    </cfRule>
    <cfRule type="expression" dxfId="4600" priority="4598">
      <formula>H5599="Erdgas"</formula>
    </cfRule>
  </conditionalFormatting>
  <conditionalFormatting sqref="K5602">
    <cfRule type="expression" dxfId="4599" priority="4592">
      <formula>H5599=""</formula>
    </cfRule>
    <cfRule type="expression" dxfId="4598" priority="4595">
      <formula>H5599="Strom"</formula>
    </cfRule>
    <cfRule type="expression" dxfId="4597" priority="4597">
      <formula>H5599="Erdgas"</formula>
    </cfRule>
  </conditionalFormatting>
  <conditionalFormatting sqref="I5611">
    <cfRule type="expression" dxfId="4596" priority="4590">
      <formula>H5608="Wärme/Kälte"</formula>
    </cfRule>
  </conditionalFormatting>
  <conditionalFormatting sqref="J5611">
    <cfRule type="expression" dxfId="4595" priority="4589">
      <formula>H5608="Wärme/Kälte"</formula>
    </cfRule>
  </conditionalFormatting>
  <conditionalFormatting sqref="K5611">
    <cfRule type="expression" dxfId="4594" priority="4588">
      <formula>H5608="Wärme/Kälte"</formula>
    </cfRule>
  </conditionalFormatting>
  <conditionalFormatting sqref="I5610">
    <cfRule type="expression" dxfId="4593" priority="4576">
      <formula>H5607=""</formula>
    </cfRule>
    <cfRule type="expression" dxfId="4592" priority="4587">
      <formula>H5607="Wärme/Kälte"</formula>
    </cfRule>
  </conditionalFormatting>
  <conditionalFormatting sqref="J5610">
    <cfRule type="expression" dxfId="4591" priority="4586">
      <formula>H5607="Wärme/Kälte"</formula>
    </cfRule>
  </conditionalFormatting>
  <conditionalFormatting sqref="K5610">
    <cfRule type="expression" dxfId="4590" priority="4585">
      <formula>H5607="Wärme/Kälte"</formula>
    </cfRule>
  </conditionalFormatting>
  <conditionalFormatting sqref="I5610">
    <cfRule type="expression" dxfId="4589" priority="4579">
      <formula>H5607="Strom"</formula>
    </cfRule>
    <cfRule type="expression" dxfId="4588" priority="4584">
      <formula>H5607="Erdgas"</formula>
    </cfRule>
  </conditionalFormatting>
  <conditionalFormatting sqref="J5610">
    <cfRule type="expression" dxfId="4587" priority="4578">
      <formula>H5607=""</formula>
    </cfRule>
    <cfRule type="expression" dxfId="4586" priority="4581">
      <formula>H5607="Strom"</formula>
    </cfRule>
    <cfRule type="expression" dxfId="4585" priority="4583">
      <formula>H5607="Erdgas"</formula>
    </cfRule>
  </conditionalFormatting>
  <conditionalFormatting sqref="K5610">
    <cfRule type="expression" dxfId="4584" priority="4577">
      <formula>H5607=""</formula>
    </cfRule>
    <cfRule type="expression" dxfId="4583" priority="4580">
      <formula>H5607="Strom"</formula>
    </cfRule>
    <cfRule type="expression" dxfId="4582" priority="4582">
      <formula>H5607="Erdgas"</formula>
    </cfRule>
  </conditionalFormatting>
  <conditionalFormatting sqref="I5619">
    <cfRule type="expression" dxfId="4581" priority="4575">
      <formula>H5616="Wärme/Kälte"</formula>
    </cfRule>
  </conditionalFormatting>
  <conditionalFormatting sqref="J5619">
    <cfRule type="expression" dxfId="4580" priority="4574">
      <formula>H5616="Wärme/Kälte"</formula>
    </cfRule>
  </conditionalFormatting>
  <conditionalFormatting sqref="K5619">
    <cfRule type="expression" dxfId="4579" priority="4573">
      <formula>H5616="Wärme/Kälte"</formula>
    </cfRule>
  </conditionalFormatting>
  <conditionalFormatting sqref="I5618">
    <cfRule type="expression" dxfId="4578" priority="4561">
      <formula>H5615=""</formula>
    </cfRule>
    <cfRule type="expression" dxfId="4577" priority="4572">
      <formula>H5615="Wärme/Kälte"</formula>
    </cfRule>
  </conditionalFormatting>
  <conditionalFormatting sqref="J5618">
    <cfRule type="expression" dxfId="4576" priority="4571">
      <formula>H5615="Wärme/Kälte"</formula>
    </cfRule>
  </conditionalFormatting>
  <conditionalFormatting sqref="K5618">
    <cfRule type="expression" dxfId="4575" priority="4570">
      <formula>H5615="Wärme/Kälte"</formula>
    </cfRule>
  </conditionalFormatting>
  <conditionalFormatting sqref="I5618">
    <cfRule type="expression" dxfId="4574" priority="4564">
      <formula>H5615="Strom"</formula>
    </cfRule>
    <cfRule type="expression" dxfId="4573" priority="4569">
      <formula>H5615="Erdgas"</formula>
    </cfRule>
  </conditionalFormatting>
  <conditionalFormatting sqref="J5618">
    <cfRule type="expression" dxfId="4572" priority="4563">
      <formula>H5615=""</formula>
    </cfRule>
    <cfRule type="expression" dxfId="4571" priority="4566">
      <formula>H5615="Strom"</formula>
    </cfRule>
    <cfRule type="expression" dxfId="4570" priority="4568">
      <formula>H5615="Erdgas"</formula>
    </cfRule>
  </conditionalFormatting>
  <conditionalFormatting sqref="K5618">
    <cfRule type="expression" dxfId="4569" priority="4562">
      <formula>H5615=""</formula>
    </cfRule>
    <cfRule type="expression" dxfId="4568" priority="4565">
      <formula>H5615="Strom"</formula>
    </cfRule>
    <cfRule type="expression" dxfId="4567" priority="4567">
      <formula>H5615="Erdgas"</formula>
    </cfRule>
  </conditionalFormatting>
  <conditionalFormatting sqref="I5627">
    <cfRule type="expression" dxfId="4566" priority="4560">
      <formula>H5624="Wärme/Kälte"</formula>
    </cfRule>
  </conditionalFormatting>
  <conditionalFormatting sqref="J5627">
    <cfRule type="expression" dxfId="4565" priority="4559">
      <formula>H5624="Wärme/Kälte"</formula>
    </cfRule>
  </conditionalFormatting>
  <conditionalFormatting sqref="K5627">
    <cfRule type="expression" dxfId="4564" priority="4558">
      <formula>H5624="Wärme/Kälte"</formula>
    </cfRule>
  </conditionalFormatting>
  <conditionalFormatting sqref="I5626">
    <cfRule type="expression" dxfId="4563" priority="4546">
      <formula>H5623=""</formula>
    </cfRule>
    <cfRule type="expression" dxfId="4562" priority="4557">
      <formula>H5623="Wärme/Kälte"</formula>
    </cfRule>
  </conditionalFormatting>
  <conditionalFormatting sqref="J5626">
    <cfRule type="expression" dxfId="4561" priority="4556">
      <formula>H5623="Wärme/Kälte"</formula>
    </cfRule>
  </conditionalFormatting>
  <conditionalFormatting sqref="K5626">
    <cfRule type="expression" dxfId="4560" priority="4555">
      <formula>H5623="Wärme/Kälte"</formula>
    </cfRule>
  </conditionalFormatting>
  <conditionalFormatting sqref="I5626">
    <cfRule type="expression" dxfId="4559" priority="4549">
      <formula>H5623="Strom"</formula>
    </cfRule>
    <cfRule type="expression" dxfId="4558" priority="4554">
      <formula>H5623="Erdgas"</formula>
    </cfRule>
  </conditionalFormatting>
  <conditionalFormatting sqref="J5626">
    <cfRule type="expression" dxfId="4557" priority="4548">
      <formula>H5623=""</formula>
    </cfRule>
    <cfRule type="expression" dxfId="4556" priority="4551">
      <formula>H5623="Strom"</formula>
    </cfRule>
    <cfRule type="expression" dxfId="4555" priority="4553">
      <formula>H5623="Erdgas"</formula>
    </cfRule>
  </conditionalFormatting>
  <conditionalFormatting sqref="K5626">
    <cfRule type="expression" dxfId="4554" priority="4547">
      <formula>H5623=""</formula>
    </cfRule>
    <cfRule type="expression" dxfId="4553" priority="4550">
      <formula>H5623="Strom"</formula>
    </cfRule>
    <cfRule type="expression" dxfId="4552" priority="4552">
      <formula>H5623="Erdgas"</formula>
    </cfRule>
  </conditionalFormatting>
  <conditionalFormatting sqref="I5635">
    <cfRule type="expression" dxfId="4551" priority="4545">
      <formula>H5632="Wärme/Kälte"</formula>
    </cfRule>
  </conditionalFormatting>
  <conditionalFormatting sqref="J5635">
    <cfRule type="expression" dxfId="4550" priority="4544">
      <formula>H5632="Wärme/Kälte"</formula>
    </cfRule>
  </conditionalFormatting>
  <conditionalFormatting sqref="K5635">
    <cfRule type="expression" dxfId="4549" priority="4543">
      <formula>H5632="Wärme/Kälte"</formula>
    </cfRule>
  </conditionalFormatting>
  <conditionalFormatting sqref="I5634">
    <cfRule type="expression" dxfId="4548" priority="4531">
      <formula>H5631=""</formula>
    </cfRule>
    <cfRule type="expression" dxfId="4547" priority="4542">
      <formula>H5631="Wärme/Kälte"</formula>
    </cfRule>
  </conditionalFormatting>
  <conditionalFormatting sqref="J5634">
    <cfRule type="expression" dxfId="4546" priority="4541">
      <formula>H5631="Wärme/Kälte"</formula>
    </cfRule>
  </conditionalFormatting>
  <conditionalFormatting sqref="K5634">
    <cfRule type="expression" dxfId="4545" priority="4540">
      <formula>H5631="Wärme/Kälte"</formula>
    </cfRule>
  </conditionalFormatting>
  <conditionalFormatting sqref="I5634">
    <cfRule type="expression" dxfId="4544" priority="4534">
      <formula>H5631="Strom"</formula>
    </cfRule>
    <cfRule type="expression" dxfId="4543" priority="4539">
      <formula>H5631="Erdgas"</formula>
    </cfRule>
  </conditionalFormatting>
  <conditionalFormatting sqref="J5634">
    <cfRule type="expression" dxfId="4542" priority="4533">
      <formula>H5631=""</formula>
    </cfRule>
    <cfRule type="expression" dxfId="4541" priority="4536">
      <formula>H5631="Strom"</formula>
    </cfRule>
    <cfRule type="expression" dxfId="4540" priority="4538">
      <formula>H5631="Erdgas"</formula>
    </cfRule>
  </conditionalFormatting>
  <conditionalFormatting sqref="K5634">
    <cfRule type="expression" dxfId="4539" priority="4532">
      <formula>H5631=""</formula>
    </cfRule>
    <cfRule type="expression" dxfId="4538" priority="4535">
      <formula>H5631="Strom"</formula>
    </cfRule>
    <cfRule type="expression" dxfId="4537" priority="4537">
      <formula>H5631="Erdgas"</formula>
    </cfRule>
  </conditionalFormatting>
  <conditionalFormatting sqref="I5643">
    <cfRule type="expression" dxfId="4536" priority="4530">
      <formula>H5640="Wärme/Kälte"</formula>
    </cfRule>
  </conditionalFormatting>
  <conditionalFormatting sqref="J5643">
    <cfRule type="expression" dxfId="4535" priority="4529">
      <formula>H5640="Wärme/Kälte"</formula>
    </cfRule>
  </conditionalFormatting>
  <conditionalFormatting sqref="K5643">
    <cfRule type="expression" dxfId="4534" priority="4528">
      <formula>H5640="Wärme/Kälte"</formula>
    </cfRule>
  </conditionalFormatting>
  <conditionalFormatting sqref="I5642">
    <cfRule type="expression" dxfId="4533" priority="4516">
      <formula>H5639=""</formula>
    </cfRule>
    <cfRule type="expression" dxfId="4532" priority="4527">
      <formula>H5639="Wärme/Kälte"</formula>
    </cfRule>
  </conditionalFormatting>
  <conditionalFormatting sqref="J5642">
    <cfRule type="expression" dxfId="4531" priority="4526">
      <formula>H5639="Wärme/Kälte"</formula>
    </cfRule>
  </conditionalFormatting>
  <conditionalFormatting sqref="K5642">
    <cfRule type="expression" dxfId="4530" priority="4525">
      <formula>H5639="Wärme/Kälte"</formula>
    </cfRule>
  </conditionalFormatting>
  <conditionalFormatting sqref="I5642">
    <cfRule type="expression" dxfId="4529" priority="4519">
      <formula>H5639="Strom"</formula>
    </cfRule>
    <cfRule type="expression" dxfId="4528" priority="4524">
      <formula>H5639="Erdgas"</formula>
    </cfRule>
  </conditionalFormatting>
  <conditionalFormatting sqref="J5642">
    <cfRule type="expression" dxfId="4527" priority="4518">
      <formula>H5639=""</formula>
    </cfRule>
    <cfRule type="expression" dxfId="4526" priority="4521">
      <formula>H5639="Strom"</formula>
    </cfRule>
    <cfRule type="expression" dxfId="4525" priority="4523">
      <formula>H5639="Erdgas"</formula>
    </cfRule>
  </conditionalFormatting>
  <conditionalFormatting sqref="K5642">
    <cfRule type="expression" dxfId="4524" priority="4517">
      <formula>H5639=""</formula>
    </cfRule>
    <cfRule type="expression" dxfId="4523" priority="4520">
      <formula>H5639="Strom"</formula>
    </cfRule>
    <cfRule type="expression" dxfId="4522" priority="4522">
      <formula>H5639="Erdgas"</formula>
    </cfRule>
  </conditionalFormatting>
  <conditionalFormatting sqref="I5651">
    <cfRule type="expression" dxfId="4521" priority="4515">
      <formula>H5648="Wärme/Kälte"</formula>
    </cfRule>
  </conditionalFormatting>
  <conditionalFormatting sqref="J5651">
    <cfRule type="expression" dxfId="4520" priority="4514">
      <formula>H5648="Wärme/Kälte"</formula>
    </cfRule>
  </conditionalFormatting>
  <conditionalFormatting sqref="K5651">
    <cfRule type="expression" dxfId="4519" priority="4513">
      <formula>H5648="Wärme/Kälte"</formula>
    </cfRule>
  </conditionalFormatting>
  <conditionalFormatting sqref="I5650">
    <cfRule type="expression" dxfId="4518" priority="4501">
      <formula>H5647=""</formula>
    </cfRule>
    <cfRule type="expression" dxfId="4517" priority="4512">
      <formula>H5647="Wärme/Kälte"</formula>
    </cfRule>
  </conditionalFormatting>
  <conditionalFormatting sqref="J5650">
    <cfRule type="expression" dxfId="4516" priority="4511">
      <formula>H5647="Wärme/Kälte"</formula>
    </cfRule>
  </conditionalFormatting>
  <conditionalFormatting sqref="K5650">
    <cfRule type="expression" dxfId="4515" priority="4510">
      <formula>H5647="Wärme/Kälte"</formula>
    </cfRule>
  </conditionalFormatting>
  <conditionalFormatting sqref="I5650">
    <cfRule type="expression" dxfId="4514" priority="4504">
      <formula>H5647="Strom"</formula>
    </cfRule>
    <cfRule type="expression" dxfId="4513" priority="4509">
      <formula>H5647="Erdgas"</formula>
    </cfRule>
  </conditionalFormatting>
  <conditionalFormatting sqref="J5650">
    <cfRule type="expression" dxfId="4512" priority="4503">
      <formula>H5647=""</formula>
    </cfRule>
    <cfRule type="expression" dxfId="4511" priority="4506">
      <formula>H5647="Strom"</formula>
    </cfRule>
    <cfRule type="expression" dxfId="4510" priority="4508">
      <formula>H5647="Erdgas"</formula>
    </cfRule>
  </conditionalFormatting>
  <conditionalFormatting sqref="K5650">
    <cfRule type="expression" dxfId="4509" priority="4502">
      <formula>H5647=""</formula>
    </cfRule>
    <cfRule type="expression" dxfId="4508" priority="4505">
      <formula>H5647="Strom"</formula>
    </cfRule>
    <cfRule type="expression" dxfId="4507" priority="4507">
      <formula>H5647="Erdgas"</formula>
    </cfRule>
  </conditionalFormatting>
  <conditionalFormatting sqref="I5659">
    <cfRule type="expression" dxfId="4506" priority="4500">
      <formula>H5656="Wärme/Kälte"</formula>
    </cfRule>
  </conditionalFormatting>
  <conditionalFormatting sqref="J5659">
    <cfRule type="expression" dxfId="4505" priority="4499">
      <formula>H5656="Wärme/Kälte"</formula>
    </cfRule>
  </conditionalFormatting>
  <conditionalFormatting sqref="K5659">
    <cfRule type="expression" dxfId="4504" priority="4498">
      <formula>H5656="Wärme/Kälte"</formula>
    </cfRule>
  </conditionalFormatting>
  <conditionalFormatting sqref="I5658">
    <cfRule type="expression" dxfId="4503" priority="4486">
      <formula>H5655=""</formula>
    </cfRule>
    <cfRule type="expression" dxfId="4502" priority="4497">
      <formula>H5655="Wärme/Kälte"</formula>
    </cfRule>
  </conditionalFormatting>
  <conditionalFormatting sqref="J5658">
    <cfRule type="expression" dxfId="4501" priority="4496">
      <formula>H5655="Wärme/Kälte"</formula>
    </cfRule>
  </conditionalFormatting>
  <conditionalFormatting sqref="K5658">
    <cfRule type="expression" dxfId="4500" priority="4495">
      <formula>H5655="Wärme/Kälte"</formula>
    </cfRule>
  </conditionalFormatting>
  <conditionalFormatting sqref="I5658">
    <cfRule type="expression" dxfId="4499" priority="4489">
      <formula>H5655="Strom"</formula>
    </cfRule>
    <cfRule type="expression" dxfId="4498" priority="4494">
      <formula>H5655="Erdgas"</formula>
    </cfRule>
  </conditionalFormatting>
  <conditionalFormatting sqref="J5658">
    <cfRule type="expression" dxfId="4497" priority="4488">
      <formula>H5655=""</formula>
    </cfRule>
    <cfRule type="expression" dxfId="4496" priority="4491">
      <formula>H5655="Strom"</formula>
    </cfRule>
    <cfRule type="expression" dxfId="4495" priority="4493">
      <formula>H5655="Erdgas"</formula>
    </cfRule>
  </conditionalFormatting>
  <conditionalFormatting sqref="K5658">
    <cfRule type="expression" dxfId="4494" priority="4487">
      <formula>H5655=""</formula>
    </cfRule>
    <cfRule type="expression" dxfId="4493" priority="4490">
      <formula>H5655="Strom"</formula>
    </cfRule>
    <cfRule type="expression" dxfId="4492" priority="4492">
      <formula>H5655="Erdgas"</formula>
    </cfRule>
  </conditionalFormatting>
  <conditionalFormatting sqref="I5667">
    <cfRule type="expression" dxfId="4491" priority="4485">
      <formula>H5664="Wärme/Kälte"</formula>
    </cfRule>
  </conditionalFormatting>
  <conditionalFormatting sqref="J5667">
    <cfRule type="expression" dxfId="4490" priority="4484">
      <formula>H5664="Wärme/Kälte"</formula>
    </cfRule>
  </conditionalFormatting>
  <conditionalFormatting sqref="K5667">
    <cfRule type="expression" dxfId="4489" priority="4483">
      <formula>H5664="Wärme/Kälte"</formula>
    </cfRule>
  </conditionalFormatting>
  <conditionalFormatting sqref="I5666">
    <cfRule type="expression" dxfId="4488" priority="4471">
      <formula>H5663=""</formula>
    </cfRule>
    <cfRule type="expression" dxfId="4487" priority="4482">
      <formula>H5663="Wärme/Kälte"</formula>
    </cfRule>
  </conditionalFormatting>
  <conditionalFormatting sqref="J5666">
    <cfRule type="expression" dxfId="4486" priority="4481">
      <formula>H5663="Wärme/Kälte"</formula>
    </cfRule>
  </conditionalFormatting>
  <conditionalFormatting sqref="K5666">
    <cfRule type="expression" dxfId="4485" priority="4480">
      <formula>H5663="Wärme/Kälte"</formula>
    </cfRule>
  </conditionalFormatting>
  <conditionalFormatting sqref="I5666">
    <cfRule type="expression" dxfId="4484" priority="4474">
      <formula>H5663="Strom"</formula>
    </cfRule>
    <cfRule type="expression" dxfId="4483" priority="4479">
      <formula>H5663="Erdgas"</formula>
    </cfRule>
  </conditionalFormatting>
  <conditionalFormatting sqref="J5666">
    <cfRule type="expression" dxfId="4482" priority="4473">
      <formula>H5663=""</formula>
    </cfRule>
    <cfRule type="expression" dxfId="4481" priority="4476">
      <formula>H5663="Strom"</formula>
    </cfRule>
    <cfRule type="expression" dxfId="4480" priority="4478">
      <formula>H5663="Erdgas"</formula>
    </cfRule>
  </conditionalFormatting>
  <conditionalFormatting sqref="K5666">
    <cfRule type="expression" dxfId="4479" priority="4472">
      <formula>H5663=""</formula>
    </cfRule>
    <cfRule type="expression" dxfId="4478" priority="4475">
      <formula>H5663="Strom"</formula>
    </cfRule>
    <cfRule type="expression" dxfId="4477" priority="4477">
      <formula>H5663="Erdgas"</formula>
    </cfRule>
  </conditionalFormatting>
  <conditionalFormatting sqref="I5675">
    <cfRule type="expression" dxfId="4476" priority="4470">
      <formula>H5672="Wärme/Kälte"</formula>
    </cfRule>
  </conditionalFormatting>
  <conditionalFormatting sqref="J5675">
    <cfRule type="expression" dxfId="4475" priority="4469">
      <formula>H5672="Wärme/Kälte"</formula>
    </cfRule>
  </conditionalFormatting>
  <conditionalFormatting sqref="K5675">
    <cfRule type="expression" dxfId="4474" priority="4468">
      <formula>H5672="Wärme/Kälte"</formula>
    </cfRule>
  </conditionalFormatting>
  <conditionalFormatting sqref="I5674">
    <cfRule type="expression" dxfId="4473" priority="4456">
      <formula>H5671=""</formula>
    </cfRule>
    <cfRule type="expression" dxfId="4472" priority="4467">
      <formula>H5671="Wärme/Kälte"</formula>
    </cfRule>
  </conditionalFormatting>
  <conditionalFormatting sqref="J5674">
    <cfRule type="expression" dxfId="4471" priority="4466">
      <formula>H5671="Wärme/Kälte"</formula>
    </cfRule>
  </conditionalFormatting>
  <conditionalFormatting sqref="K5674">
    <cfRule type="expression" dxfId="4470" priority="4465">
      <formula>H5671="Wärme/Kälte"</formula>
    </cfRule>
  </conditionalFormatting>
  <conditionalFormatting sqref="I5674">
    <cfRule type="expression" dxfId="4469" priority="4459">
      <formula>H5671="Strom"</formula>
    </cfRule>
    <cfRule type="expression" dxfId="4468" priority="4464">
      <formula>H5671="Erdgas"</formula>
    </cfRule>
  </conditionalFormatting>
  <conditionalFormatting sqref="J5674">
    <cfRule type="expression" dxfId="4467" priority="4458">
      <formula>H5671=""</formula>
    </cfRule>
    <cfRule type="expression" dxfId="4466" priority="4461">
      <formula>H5671="Strom"</formula>
    </cfRule>
    <cfRule type="expression" dxfId="4465" priority="4463">
      <formula>H5671="Erdgas"</formula>
    </cfRule>
  </conditionalFormatting>
  <conditionalFormatting sqref="K5674">
    <cfRule type="expression" dxfId="4464" priority="4457">
      <formula>H5671=""</formula>
    </cfRule>
    <cfRule type="expression" dxfId="4463" priority="4460">
      <formula>H5671="Strom"</formula>
    </cfRule>
    <cfRule type="expression" dxfId="4462" priority="4462">
      <formula>H5671="Erdgas"</formula>
    </cfRule>
  </conditionalFormatting>
  <conditionalFormatting sqref="I5683">
    <cfRule type="expression" dxfId="4461" priority="4455">
      <formula>H5680="Wärme/Kälte"</formula>
    </cfRule>
  </conditionalFormatting>
  <conditionalFormatting sqref="J5683">
    <cfRule type="expression" dxfId="4460" priority="4454">
      <formula>H5680="Wärme/Kälte"</formula>
    </cfRule>
  </conditionalFormatting>
  <conditionalFormatting sqref="K5683">
    <cfRule type="expression" dxfId="4459" priority="4453">
      <formula>H5680="Wärme/Kälte"</formula>
    </cfRule>
  </conditionalFormatting>
  <conditionalFormatting sqref="I5682">
    <cfRule type="expression" dxfId="4458" priority="4441">
      <formula>H5679=""</formula>
    </cfRule>
    <cfRule type="expression" dxfId="4457" priority="4452">
      <formula>H5679="Wärme/Kälte"</formula>
    </cfRule>
  </conditionalFormatting>
  <conditionalFormatting sqref="J5682">
    <cfRule type="expression" dxfId="4456" priority="4451">
      <formula>H5679="Wärme/Kälte"</formula>
    </cfRule>
  </conditionalFormatting>
  <conditionalFormatting sqref="K5682">
    <cfRule type="expression" dxfId="4455" priority="4450">
      <formula>H5679="Wärme/Kälte"</formula>
    </cfRule>
  </conditionalFormatting>
  <conditionalFormatting sqref="I5682">
    <cfRule type="expression" dxfId="4454" priority="4444">
      <formula>H5679="Strom"</formula>
    </cfRule>
    <cfRule type="expression" dxfId="4453" priority="4449">
      <formula>H5679="Erdgas"</formula>
    </cfRule>
  </conditionalFormatting>
  <conditionalFormatting sqref="J5682">
    <cfRule type="expression" dxfId="4452" priority="4443">
      <formula>H5679=""</formula>
    </cfRule>
    <cfRule type="expression" dxfId="4451" priority="4446">
      <formula>H5679="Strom"</formula>
    </cfRule>
    <cfRule type="expression" dxfId="4450" priority="4448">
      <formula>H5679="Erdgas"</formula>
    </cfRule>
  </conditionalFormatting>
  <conditionalFormatting sqref="K5682">
    <cfRule type="expression" dxfId="4449" priority="4442">
      <formula>H5679=""</formula>
    </cfRule>
    <cfRule type="expression" dxfId="4448" priority="4445">
      <formula>H5679="Strom"</formula>
    </cfRule>
    <cfRule type="expression" dxfId="4447" priority="4447">
      <formula>H5679="Erdgas"</formula>
    </cfRule>
  </conditionalFormatting>
  <conditionalFormatting sqref="I5691">
    <cfRule type="expression" dxfId="4446" priority="4440">
      <formula>H5688="Wärme/Kälte"</formula>
    </cfRule>
  </conditionalFormatting>
  <conditionalFormatting sqref="J5691">
    <cfRule type="expression" dxfId="4445" priority="4439">
      <formula>H5688="Wärme/Kälte"</formula>
    </cfRule>
  </conditionalFormatting>
  <conditionalFormatting sqref="K5691">
    <cfRule type="expression" dxfId="4444" priority="4438">
      <formula>H5688="Wärme/Kälte"</formula>
    </cfRule>
  </conditionalFormatting>
  <conditionalFormatting sqref="I5690">
    <cfRule type="expression" dxfId="4443" priority="4426">
      <formula>H5687=""</formula>
    </cfRule>
    <cfRule type="expression" dxfId="4442" priority="4437">
      <formula>H5687="Wärme/Kälte"</formula>
    </cfRule>
  </conditionalFormatting>
  <conditionalFormatting sqref="J5690">
    <cfRule type="expression" dxfId="4441" priority="4436">
      <formula>H5687="Wärme/Kälte"</formula>
    </cfRule>
  </conditionalFormatting>
  <conditionalFormatting sqref="K5690">
    <cfRule type="expression" dxfId="4440" priority="4435">
      <formula>H5687="Wärme/Kälte"</formula>
    </cfRule>
  </conditionalFormatting>
  <conditionalFormatting sqref="I5690">
    <cfRule type="expression" dxfId="4439" priority="4429">
      <formula>H5687="Strom"</formula>
    </cfRule>
    <cfRule type="expression" dxfId="4438" priority="4434">
      <formula>H5687="Erdgas"</formula>
    </cfRule>
  </conditionalFormatting>
  <conditionalFormatting sqref="J5690">
    <cfRule type="expression" dxfId="4437" priority="4428">
      <formula>H5687=""</formula>
    </cfRule>
    <cfRule type="expression" dxfId="4436" priority="4431">
      <formula>H5687="Strom"</formula>
    </cfRule>
    <cfRule type="expression" dxfId="4435" priority="4433">
      <formula>H5687="Erdgas"</formula>
    </cfRule>
  </conditionalFormatting>
  <conditionalFormatting sqref="K5690">
    <cfRule type="expression" dxfId="4434" priority="4427">
      <formula>H5687=""</formula>
    </cfRule>
    <cfRule type="expression" dxfId="4433" priority="4430">
      <formula>H5687="Strom"</formula>
    </cfRule>
    <cfRule type="expression" dxfId="4432" priority="4432">
      <formula>H5687="Erdgas"</formula>
    </cfRule>
  </conditionalFormatting>
  <conditionalFormatting sqref="I5699">
    <cfRule type="expression" dxfId="4431" priority="4425">
      <formula>H5696="Wärme/Kälte"</formula>
    </cfRule>
  </conditionalFormatting>
  <conditionalFormatting sqref="J5699">
    <cfRule type="expression" dxfId="4430" priority="4424">
      <formula>H5696="Wärme/Kälte"</formula>
    </cfRule>
  </conditionalFormatting>
  <conditionalFormatting sqref="K5699">
    <cfRule type="expression" dxfId="4429" priority="4423">
      <formula>H5696="Wärme/Kälte"</formula>
    </cfRule>
  </conditionalFormatting>
  <conditionalFormatting sqref="I5698">
    <cfRule type="expression" dxfId="4428" priority="4411">
      <formula>H5695=""</formula>
    </cfRule>
    <cfRule type="expression" dxfId="4427" priority="4422">
      <formula>H5695="Wärme/Kälte"</formula>
    </cfRule>
  </conditionalFormatting>
  <conditionalFormatting sqref="J5698">
    <cfRule type="expression" dxfId="4426" priority="4421">
      <formula>H5695="Wärme/Kälte"</formula>
    </cfRule>
  </conditionalFormatting>
  <conditionalFormatting sqref="K5698">
    <cfRule type="expression" dxfId="4425" priority="4420">
      <formula>H5695="Wärme/Kälte"</formula>
    </cfRule>
  </conditionalFormatting>
  <conditionalFormatting sqref="I5698">
    <cfRule type="expression" dxfId="4424" priority="4414">
      <formula>H5695="Strom"</formula>
    </cfRule>
    <cfRule type="expression" dxfId="4423" priority="4419">
      <formula>H5695="Erdgas"</formula>
    </cfRule>
  </conditionalFormatting>
  <conditionalFormatting sqref="J5698">
    <cfRule type="expression" dxfId="4422" priority="4413">
      <formula>H5695=""</formula>
    </cfRule>
    <cfRule type="expression" dxfId="4421" priority="4416">
      <formula>H5695="Strom"</formula>
    </cfRule>
    <cfRule type="expression" dxfId="4420" priority="4418">
      <formula>H5695="Erdgas"</formula>
    </cfRule>
  </conditionalFormatting>
  <conditionalFormatting sqref="K5698">
    <cfRule type="expression" dxfId="4419" priority="4412">
      <formula>H5695=""</formula>
    </cfRule>
    <cfRule type="expression" dxfId="4418" priority="4415">
      <formula>H5695="Strom"</formula>
    </cfRule>
    <cfRule type="expression" dxfId="4417" priority="4417">
      <formula>H5695="Erdgas"</formula>
    </cfRule>
  </conditionalFormatting>
  <conditionalFormatting sqref="I5707">
    <cfRule type="expression" dxfId="4416" priority="4410">
      <formula>H5704="Wärme/Kälte"</formula>
    </cfRule>
  </conditionalFormatting>
  <conditionalFormatting sqref="J5707">
    <cfRule type="expression" dxfId="4415" priority="4409">
      <formula>H5704="Wärme/Kälte"</formula>
    </cfRule>
  </conditionalFormatting>
  <conditionalFormatting sqref="K5707">
    <cfRule type="expression" dxfId="4414" priority="4408">
      <formula>H5704="Wärme/Kälte"</formula>
    </cfRule>
  </conditionalFormatting>
  <conditionalFormatting sqref="I5706">
    <cfRule type="expression" dxfId="4413" priority="4396">
      <formula>H5703=""</formula>
    </cfRule>
    <cfRule type="expression" dxfId="4412" priority="4407">
      <formula>H5703="Wärme/Kälte"</formula>
    </cfRule>
  </conditionalFormatting>
  <conditionalFormatting sqref="J5706">
    <cfRule type="expression" dxfId="4411" priority="4406">
      <formula>H5703="Wärme/Kälte"</formula>
    </cfRule>
  </conditionalFormatting>
  <conditionalFormatting sqref="K5706">
    <cfRule type="expression" dxfId="4410" priority="4405">
      <formula>H5703="Wärme/Kälte"</formula>
    </cfRule>
  </conditionalFormatting>
  <conditionalFormatting sqref="I5706">
    <cfRule type="expression" dxfId="4409" priority="4399">
      <formula>H5703="Strom"</formula>
    </cfRule>
    <cfRule type="expression" dxfId="4408" priority="4404">
      <formula>H5703="Erdgas"</formula>
    </cfRule>
  </conditionalFormatting>
  <conditionalFormatting sqref="J5706">
    <cfRule type="expression" dxfId="4407" priority="4398">
      <formula>H5703=""</formula>
    </cfRule>
    <cfRule type="expression" dxfId="4406" priority="4401">
      <formula>H5703="Strom"</formula>
    </cfRule>
    <cfRule type="expression" dxfId="4405" priority="4403">
      <formula>H5703="Erdgas"</formula>
    </cfRule>
  </conditionalFormatting>
  <conditionalFormatting sqref="K5706">
    <cfRule type="expression" dxfId="4404" priority="4397">
      <formula>H5703=""</formula>
    </cfRule>
    <cfRule type="expression" dxfId="4403" priority="4400">
      <formula>H5703="Strom"</formula>
    </cfRule>
    <cfRule type="expression" dxfId="4402" priority="4402">
      <formula>H5703="Erdgas"</formula>
    </cfRule>
  </conditionalFormatting>
  <conditionalFormatting sqref="I5715">
    <cfRule type="expression" dxfId="4401" priority="4395">
      <formula>H5712="Wärme/Kälte"</formula>
    </cfRule>
  </conditionalFormatting>
  <conditionalFormatting sqref="J5715">
    <cfRule type="expression" dxfId="4400" priority="4394">
      <formula>H5712="Wärme/Kälte"</formula>
    </cfRule>
  </conditionalFormatting>
  <conditionalFormatting sqref="K5715">
    <cfRule type="expression" dxfId="4399" priority="4393">
      <formula>H5712="Wärme/Kälte"</formula>
    </cfRule>
  </conditionalFormatting>
  <conditionalFormatting sqref="I5714">
    <cfRule type="expression" dxfId="4398" priority="4381">
      <formula>H5711=""</formula>
    </cfRule>
    <cfRule type="expression" dxfId="4397" priority="4392">
      <formula>H5711="Wärme/Kälte"</formula>
    </cfRule>
  </conditionalFormatting>
  <conditionalFormatting sqref="J5714">
    <cfRule type="expression" dxfId="4396" priority="4391">
      <formula>H5711="Wärme/Kälte"</formula>
    </cfRule>
  </conditionalFormatting>
  <conditionalFormatting sqref="K5714">
    <cfRule type="expression" dxfId="4395" priority="4390">
      <formula>H5711="Wärme/Kälte"</formula>
    </cfRule>
  </conditionalFormatting>
  <conditionalFormatting sqref="I5714">
    <cfRule type="expression" dxfId="4394" priority="4384">
      <formula>H5711="Strom"</formula>
    </cfRule>
    <cfRule type="expression" dxfId="4393" priority="4389">
      <formula>H5711="Erdgas"</formula>
    </cfRule>
  </conditionalFormatting>
  <conditionalFormatting sqref="J5714">
    <cfRule type="expression" dxfId="4392" priority="4383">
      <formula>H5711=""</formula>
    </cfRule>
    <cfRule type="expression" dxfId="4391" priority="4386">
      <formula>H5711="Strom"</formula>
    </cfRule>
    <cfRule type="expression" dxfId="4390" priority="4388">
      <formula>H5711="Erdgas"</formula>
    </cfRule>
  </conditionalFormatting>
  <conditionalFormatting sqref="K5714">
    <cfRule type="expression" dxfId="4389" priority="4382">
      <formula>H5711=""</formula>
    </cfRule>
    <cfRule type="expression" dxfId="4388" priority="4385">
      <formula>H5711="Strom"</formula>
    </cfRule>
    <cfRule type="expression" dxfId="4387" priority="4387">
      <formula>H5711="Erdgas"</formula>
    </cfRule>
  </conditionalFormatting>
  <conditionalFormatting sqref="I5723">
    <cfRule type="expression" dxfId="4386" priority="4380">
      <formula>H5720="Wärme/Kälte"</formula>
    </cfRule>
  </conditionalFormatting>
  <conditionalFormatting sqref="J5723">
    <cfRule type="expression" dxfId="4385" priority="4379">
      <formula>H5720="Wärme/Kälte"</formula>
    </cfRule>
  </conditionalFormatting>
  <conditionalFormatting sqref="K5723">
    <cfRule type="expression" dxfId="4384" priority="4378">
      <formula>H5720="Wärme/Kälte"</formula>
    </cfRule>
  </conditionalFormatting>
  <conditionalFormatting sqref="I5722">
    <cfRule type="expression" dxfId="4383" priority="4366">
      <formula>H5719=""</formula>
    </cfRule>
    <cfRule type="expression" dxfId="4382" priority="4377">
      <formula>H5719="Wärme/Kälte"</formula>
    </cfRule>
  </conditionalFormatting>
  <conditionalFormatting sqref="J5722">
    <cfRule type="expression" dxfId="4381" priority="4376">
      <formula>H5719="Wärme/Kälte"</formula>
    </cfRule>
  </conditionalFormatting>
  <conditionalFormatting sqref="K5722">
    <cfRule type="expression" dxfId="4380" priority="4375">
      <formula>H5719="Wärme/Kälte"</formula>
    </cfRule>
  </conditionalFormatting>
  <conditionalFormatting sqref="I5722">
    <cfRule type="expression" dxfId="4379" priority="4369">
      <formula>H5719="Strom"</formula>
    </cfRule>
    <cfRule type="expression" dxfId="4378" priority="4374">
      <formula>H5719="Erdgas"</formula>
    </cfRule>
  </conditionalFormatting>
  <conditionalFormatting sqref="J5722">
    <cfRule type="expression" dxfId="4377" priority="4368">
      <formula>H5719=""</formula>
    </cfRule>
    <cfRule type="expression" dxfId="4376" priority="4371">
      <formula>H5719="Strom"</formula>
    </cfRule>
    <cfRule type="expression" dxfId="4375" priority="4373">
      <formula>H5719="Erdgas"</formula>
    </cfRule>
  </conditionalFormatting>
  <conditionalFormatting sqref="K5722">
    <cfRule type="expression" dxfId="4374" priority="4367">
      <formula>H5719=""</formula>
    </cfRule>
    <cfRule type="expression" dxfId="4373" priority="4370">
      <formula>H5719="Strom"</formula>
    </cfRule>
    <cfRule type="expression" dxfId="4372" priority="4372">
      <formula>H5719="Erdgas"</formula>
    </cfRule>
  </conditionalFormatting>
  <conditionalFormatting sqref="I5731">
    <cfRule type="expression" dxfId="4371" priority="4365">
      <formula>H5728="Wärme/Kälte"</formula>
    </cfRule>
  </conditionalFormatting>
  <conditionalFormatting sqref="J5731">
    <cfRule type="expression" dxfId="4370" priority="4364">
      <formula>H5728="Wärme/Kälte"</formula>
    </cfRule>
  </conditionalFormatting>
  <conditionalFormatting sqref="K5731">
    <cfRule type="expression" dxfId="4369" priority="4363">
      <formula>H5728="Wärme/Kälte"</formula>
    </cfRule>
  </conditionalFormatting>
  <conditionalFormatting sqref="I5730">
    <cfRule type="expression" dxfId="4368" priority="4351">
      <formula>H5727=""</formula>
    </cfRule>
    <cfRule type="expression" dxfId="4367" priority="4362">
      <formula>H5727="Wärme/Kälte"</formula>
    </cfRule>
  </conditionalFormatting>
  <conditionalFormatting sqref="J5730">
    <cfRule type="expression" dxfId="4366" priority="4361">
      <formula>H5727="Wärme/Kälte"</formula>
    </cfRule>
  </conditionalFormatting>
  <conditionalFormatting sqref="K5730">
    <cfRule type="expression" dxfId="4365" priority="4360">
      <formula>H5727="Wärme/Kälte"</formula>
    </cfRule>
  </conditionalFormatting>
  <conditionalFormatting sqref="I5730">
    <cfRule type="expression" dxfId="4364" priority="4354">
      <formula>H5727="Strom"</formula>
    </cfRule>
    <cfRule type="expression" dxfId="4363" priority="4359">
      <formula>H5727="Erdgas"</formula>
    </cfRule>
  </conditionalFormatting>
  <conditionalFormatting sqref="J5730">
    <cfRule type="expression" dxfId="4362" priority="4353">
      <formula>H5727=""</formula>
    </cfRule>
    <cfRule type="expression" dxfId="4361" priority="4356">
      <formula>H5727="Strom"</formula>
    </cfRule>
    <cfRule type="expression" dxfId="4360" priority="4358">
      <formula>H5727="Erdgas"</formula>
    </cfRule>
  </conditionalFormatting>
  <conditionalFormatting sqref="K5730">
    <cfRule type="expression" dxfId="4359" priority="4352">
      <formula>H5727=""</formula>
    </cfRule>
    <cfRule type="expression" dxfId="4358" priority="4355">
      <formula>H5727="Strom"</formula>
    </cfRule>
    <cfRule type="expression" dxfId="4357" priority="4357">
      <formula>H5727="Erdgas"</formula>
    </cfRule>
  </conditionalFormatting>
  <conditionalFormatting sqref="I5739">
    <cfRule type="expression" dxfId="4356" priority="4350">
      <formula>H5736="Wärme/Kälte"</formula>
    </cfRule>
  </conditionalFormatting>
  <conditionalFormatting sqref="J5739">
    <cfRule type="expression" dxfId="4355" priority="4349">
      <formula>H5736="Wärme/Kälte"</formula>
    </cfRule>
  </conditionalFormatting>
  <conditionalFormatting sqref="K5739">
    <cfRule type="expression" dxfId="4354" priority="4348">
      <formula>H5736="Wärme/Kälte"</formula>
    </cfRule>
  </conditionalFormatting>
  <conditionalFormatting sqref="I5738">
    <cfRule type="expression" dxfId="4353" priority="4336">
      <formula>H5735=""</formula>
    </cfRule>
    <cfRule type="expression" dxfId="4352" priority="4347">
      <formula>H5735="Wärme/Kälte"</formula>
    </cfRule>
  </conditionalFormatting>
  <conditionalFormatting sqref="J5738">
    <cfRule type="expression" dxfId="4351" priority="4346">
      <formula>H5735="Wärme/Kälte"</formula>
    </cfRule>
  </conditionalFormatting>
  <conditionalFormatting sqref="K5738">
    <cfRule type="expression" dxfId="4350" priority="4345">
      <formula>H5735="Wärme/Kälte"</formula>
    </cfRule>
  </conditionalFormatting>
  <conditionalFormatting sqref="I5738">
    <cfRule type="expression" dxfId="4349" priority="4339">
      <formula>H5735="Strom"</formula>
    </cfRule>
    <cfRule type="expression" dxfId="4348" priority="4344">
      <formula>H5735="Erdgas"</formula>
    </cfRule>
  </conditionalFormatting>
  <conditionalFormatting sqref="J5738">
    <cfRule type="expression" dxfId="4347" priority="4338">
      <formula>H5735=""</formula>
    </cfRule>
    <cfRule type="expression" dxfId="4346" priority="4341">
      <formula>H5735="Strom"</formula>
    </cfRule>
    <cfRule type="expression" dxfId="4345" priority="4343">
      <formula>H5735="Erdgas"</formula>
    </cfRule>
  </conditionalFormatting>
  <conditionalFormatting sqref="K5738">
    <cfRule type="expression" dxfId="4344" priority="4337">
      <formula>H5735=""</formula>
    </cfRule>
    <cfRule type="expression" dxfId="4343" priority="4340">
      <formula>H5735="Strom"</formula>
    </cfRule>
    <cfRule type="expression" dxfId="4342" priority="4342">
      <formula>H5735="Erdgas"</formula>
    </cfRule>
  </conditionalFormatting>
  <conditionalFormatting sqref="I5747">
    <cfRule type="expression" dxfId="4341" priority="4335">
      <formula>H5744="Wärme/Kälte"</formula>
    </cfRule>
  </conditionalFormatting>
  <conditionalFormatting sqref="J5747">
    <cfRule type="expression" dxfId="4340" priority="4334">
      <formula>H5744="Wärme/Kälte"</formula>
    </cfRule>
  </conditionalFormatting>
  <conditionalFormatting sqref="K5747">
    <cfRule type="expression" dxfId="4339" priority="4333">
      <formula>H5744="Wärme/Kälte"</formula>
    </cfRule>
  </conditionalFormatting>
  <conditionalFormatting sqref="I5746">
    <cfRule type="expression" dxfId="4338" priority="4321">
      <formula>H5743=""</formula>
    </cfRule>
    <cfRule type="expression" dxfId="4337" priority="4332">
      <formula>H5743="Wärme/Kälte"</formula>
    </cfRule>
  </conditionalFormatting>
  <conditionalFormatting sqref="J5746">
    <cfRule type="expression" dxfId="4336" priority="4331">
      <formula>H5743="Wärme/Kälte"</formula>
    </cfRule>
  </conditionalFormatting>
  <conditionalFormatting sqref="K5746">
    <cfRule type="expression" dxfId="4335" priority="4330">
      <formula>H5743="Wärme/Kälte"</formula>
    </cfRule>
  </conditionalFormatting>
  <conditionalFormatting sqref="I5746">
    <cfRule type="expression" dxfId="4334" priority="4324">
      <formula>H5743="Strom"</formula>
    </cfRule>
    <cfRule type="expression" dxfId="4333" priority="4329">
      <formula>H5743="Erdgas"</formula>
    </cfRule>
  </conditionalFormatting>
  <conditionalFormatting sqref="J5746">
    <cfRule type="expression" dxfId="4332" priority="4323">
      <formula>H5743=""</formula>
    </cfRule>
    <cfRule type="expression" dxfId="4331" priority="4326">
      <formula>H5743="Strom"</formula>
    </cfRule>
    <cfRule type="expression" dxfId="4330" priority="4328">
      <formula>H5743="Erdgas"</formula>
    </cfRule>
  </conditionalFormatting>
  <conditionalFormatting sqref="K5746">
    <cfRule type="expression" dxfId="4329" priority="4322">
      <formula>H5743=""</formula>
    </cfRule>
    <cfRule type="expression" dxfId="4328" priority="4325">
      <formula>H5743="Strom"</formula>
    </cfRule>
    <cfRule type="expression" dxfId="4327" priority="4327">
      <formula>H5743="Erdgas"</formula>
    </cfRule>
  </conditionalFormatting>
  <conditionalFormatting sqref="I5755">
    <cfRule type="expression" dxfId="4326" priority="4320">
      <formula>H5752="Wärme/Kälte"</formula>
    </cfRule>
  </conditionalFormatting>
  <conditionalFormatting sqref="J5755">
    <cfRule type="expression" dxfId="4325" priority="4319">
      <formula>H5752="Wärme/Kälte"</formula>
    </cfRule>
  </conditionalFormatting>
  <conditionalFormatting sqref="K5755">
    <cfRule type="expression" dxfId="4324" priority="4318">
      <formula>H5752="Wärme/Kälte"</formula>
    </cfRule>
  </conditionalFormatting>
  <conditionalFormatting sqref="I5754">
    <cfRule type="expression" dxfId="4323" priority="4306">
      <formula>H5751=""</formula>
    </cfRule>
    <cfRule type="expression" dxfId="4322" priority="4317">
      <formula>H5751="Wärme/Kälte"</formula>
    </cfRule>
  </conditionalFormatting>
  <conditionalFormatting sqref="J5754">
    <cfRule type="expression" dxfId="4321" priority="4316">
      <formula>H5751="Wärme/Kälte"</formula>
    </cfRule>
  </conditionalFormatting>
  <conditionalFormatting sqref="K5754">
    <cfRule type="expression" dxfId="4320" priority="4315">
      <formula>H5751="Wärme/Kälte"</formula>
    </cfRule>
  </conditionalFormatting>
  <conditionalFormatting sqref="I5754">
    <cfRule type="expression" dxfId="4319" priority="4309">
      <formula>H5751="Strom"</formula>
    </cfRule>
    <cfRule type="expression" dxfId="4318" priority="4314">
      <formula>H5751="Erdgas"</formula>
    </cfRule>
  </conditionalFormatting>
  <conditionalFormatting sqref="J5754">
    <cfRule type="expression" dxfId="4317" priority="4308">
      <formula>H5751=""</formula>
    </cfRule>
    <cfRule type="expression" dxfId="4316" priority="4311">
      <formula>H5751="Strom"</formula>
    </cfRule>
    <cfRule type="expression" dxfId="4315" priority="4313">
      <formula>H5751="Erdgas"</formula>
    </cfRule>
  </conditionalFormatting>
  <conditionalFormatting sqref="K5754">
    <cfRule type="expression" dxfId="4314" priority="4307">
      <formula>H5751=""</formula>
    </cfRule>
    <cfRule type="expression" dxfId="4313" priority="4310">
      <formula>H5751="Strom"</formula>
    </cfRule>
    <cfRule type="expression" dxfId="4312" priority="4312">
      <formula>H5751="Erdgas"</formula>
    </cfRule>
  </conditionalFormatting>
  <conditionalFormatting sqref="I5763">
    <cfRule type="expression" dxfId="4311" priority="4305">
      <formula>H5760="Wärme/Kälte"</formula>
    </cfRule>
  </conditionalFormatting>
  <conditionalFormatting sqref="J5763">
    <cfRule type="expression" dxfId="4310" priority="4304">
      <formula>H5760="Wärme/Kälte"</formula>
    </cfRule>
  </conditionalFormatting>
  <conditionalFormatting sqref="K5763">
    <cfRule type="expression" dxfId="4309" priority="4303">
      <formula>H5760="Wärme/Kälte"</formula>
    </cfRule>
  </conditionalFormatting>
  <conditionalFormatting sqref="I5762">
    <cfRule type="expression" dxfId="4308" priority="4291">
      <formula>H5759=""</formula>
    </cfRule>
    <cfRule type="expression" dxfId="4307" priority="4302">
      <formula>H5759="Wärme/Kälte"</formula>
    </cfRule>
  </conditionalFormatting>
  <conditionalFormatting sqref="J5762">
    <cfRule type="expression" dxfId="4306" priority="4301">
      <formula>H5759="Wärme/Kälte"</formula>
    </cfRule>
  </conditionalFormatting>
  <conditionalFormatting sqref="K5762">
    <cfRule type="expression" dxfId="4305" priority="4300">
      <formula>H5759="Wärme/Kälte"</formula>
    </cfRule>
  </conditionalFormatting>
  <conditionalFormatting sqref="I5762">
    <cfRule type="expression" dxfId="4304" priority="4294">
      <formula>H5759="Strom"</formula>
    </cfRule>
    <cfRule type="expression" dxfId="4303" priority="4299">
      <formula>H5759="Erdgas"</formula>
    </cfRule>
  </conditionalFormatting>
  <conditionalFormatting sqref="J5762">
    <cfRule type="expression" dxfId="4302" priority="4293">
      <formula>H5759=""</formula>
    </cfRule>
    <cfRule type="expression" dxfId="4301" priority="4296">
      <formula>H5759="Strom"</formula>
    </cfRule>
    <cfRule type="expression" dxfId="4300" priority="4298">
      <formula>H5759="Erdgas"</formula>
    </cfRule>
  </conditionalFormatting>
  <conditionalFormatting sqref="K5762">
    <cfRule type="expression" dxfId="4299" priority="4292">
      <formula>H5759=""</formula>
    </cfRule>
    <cfRule type="expression" dxfId="4298" priority="4295">
      <formula>H5759="Strom"</formula>
    </cfRule>
    <cfRule type="expression" dxfId="4297" priority="4297">
      <formula>H5759="Erdgas"</formula>
    </cfRule>
  </conditionalFormatting>
  <conditionalFormatting sqref="I5771">
    <cfRule type="expression" dxfId="4296" priority="4290">
      <formula>H5768="Wärme/Kälte"</formula>
    </cfRule>
  </conditionalFormatting>
  <conditionalFormatting sqref="J5771">
    <cfRule type="expression" dxfId="4295" priority="4289">
      <formula>H5768="Wärme/Kälte"</formula>
    </cfRule>
  </conditionalFormatting>
  <conditionalFormatting sqref="K5771">
    <cfRule type="expression" dxfId="4294" priority="4288">
      <formula>H5768="Wärme/Kälte"</formula>
    </cfRule>
  </conditionalFormatting>
  <conditionalFormatting sqref="I5770">
    <cfRule type="expression" dxfId="4293" priority="4276">
      <formula>H5767=""</formula>
    </cfRule>
    <cfRule type="expression" dxfId="4292" priority="4287">
      <formula>H5767="Wärme/Kälte"</formula>
    </cfRule>
  </conditionalFormatting>
  <conditionalFormatting sqref="J5770">
    <cfRule type="expression" dxfId="4291" priority="4286">
      <formula>H5767="Wärme/Kälte"</formula>
    </cfRule>
  </conditionalFormatting>
  <conditionalFormatting sqref="K5770">
    <cfRule type="expression" dxfId="4290" priority="4285">
      <formula>H5767="Wärme/Kälte"</formula>
    </cfRule>
  </conditionalFormatting>
  <conditionalFormatting sqref="I5770">
    <cfRule type="expression" dxfId="4289" priority="4279">
      <formula>H5767="Strom"</formula>
    </cfRule>
    <cfRule type="expression" dxfId="4288" priority="4284">
      <formula>H5767="Erdgas"</formula>
    </cfRule>
  </conditionalFormatting>
  <conditionalFormatting sqref="J5770">
    <cfRule type="expression" dxfId="4287" priority="4278">
      <formula>H5767=""</formula>
    </cfRule>
    <cfRule type="expression" dxfId="4286" priority="4281">
      <formula>H5767="Strom"</formula>
    </cfRule>
    <cfRule type="expression" dxfId="4285" priority="4283">
      <formula>H5767="Erdgas"</formula>
    </cfRule>
  </conditionalFormatting>
  <conditionalFormatting sqref="K5770">
    <cfRule type="expression" dxfId="4284" priority="4277">
      <formula>H5767=""</formula>
    </cfRule>
    <cfRule type="expression" dxfId="4283" priority="4280">
      <formula>H5767="Strom"</formula>
    </cfRule>
    <cfRule type="expression" dxfId="4282" priority="4282">
      <formula>H5767="Erdgas"</formula>
    </cfRule>
  </conditionalFormatting>
  <conditionalFormatting sqref="I5779">
    <cfRule type="expression" dxfId="4281" priority="4275">
      <formula>H5776="Wärme/Kälte"</formula>
    </cfRule>
  </conditionalFormatting>
  <conditionalFormatting sqref="J5779">
    <cfRule type="expression" dxfId="4280" priority="4274">
      <formula>H5776="Wärme/Kälte"</formula>
    </cfRule>
  </conditionalFormatting>
  <conditionalFormatting sqref="K5779">
    <cfRule type="expression" dxfId="4279" priority="4273">
      <formula>H5776="Wärme/Kälte"</formula>
    </cfRule>
  </conditionalFormatting>
  <conditionalFormatting sqref="I5778">
    <cfRule type="expression" dxfId="4278" priority="4261">
      <formula>H5775=""</formula>
    </cfRule>
    <cfRule type="expression" dxfId="4277" priority="4272">
      <formula>H5775="Wärme/Kälte"</formula>
    </cfRule>
  </conditionalFormatting>
  <conditionalFormatting sqref="J5778">
    <cfRule type="expression" dxfId="4276" priority="4271">
      <formula>H5775="Wärme/Kälte"</formula>
    </cfRule>
  </conditionalFormatting>
  <conditionalFormatting sqref="K5778">
    <cfRule type="expression" dxfId="4275" priority="4270">
      <formula>H5775="Wärme/Kälte"</formula>
    </cfRule>
  </conditionalFormatting>
  <conditionalFormatting sqref="I5778">
    <cfRule type="expression" dxfId="4274" priority="4264">
      <formula>H5775="Strom"</formula>
    </cfRule>
    <cfRule type="expression" dxfId="4273" priority="4269">
      <formula>H5775="Erdgas"</formula>
    </cfRule>
  </conditionalFormatting>
  <conditionalFormatting sqref="J5778">
    <cfRule type="expression" dxfId="4272" priority="4263">
      <formula>H5775=""</formula>
    </cfRule>
    <cfRule type="expression" dxfId="4271" priority="4266">
      <formula>H5775="Strom"</formula>
    </cfRule>
    <cfRule type="expression" dxfId="4270" priority="4268">
      <formula>H5775="Erdgas"</formula>
    </cfRule>
  </conditionalFormatting>
  <conditionalFormatting sqref="K5778">
    <cfRule type="expression" dxfId="4269" priority="4262">
      <formula>H5775=""</formula>
    </cfRule>
    <cfRule type="expression" dxfId="4268" priority="4265">
      <formula>H5775="Strom"</formula>
    </cfRule>
    <cfRule type="expression" dxfId="4267" priority="4267">
      <formula>H5775="Erdgas"</formula>
    </cfRule>
  </conditionalFormatting>
  <conditionalFormatting sqref="I5787">
    <cfRule type="expression" dxfId="4266" priority="4260">
      <formula>H5784="Wärme/Kälte"</formula>
    </cfRule>
  </conditionalFormatting>
  <conditionalFormatting sqref="J5787">
    <cfRule type="expression" dxfId="4265" priority="4259">
      <formula>H5784="Wärme/Kälte"</formula>
    </cfRule>
  </conditionalFormatting>
  <conditionalFormatting sqref="K5787">
    <cfRule type="expression" dxfId="4264" priority="4258">
      <formula>H5784="Wärme/Kälte"</formula>
    </cfRule>
  </conditionalFormatting>
  <conditionalFormatting sqref="I5786">
    <cfRule type="expression" dxfId="4263" priority="4246">
      <formula>H5783=""</formula>
    </cfRule>
    <cfRule type="expression" dxfId="4262" priority="4257">
      <formula>H5783="Wärme/Kälte"</formula>
    </cfRule>
  </conditionalFormatting>
  <conditionalFormatting sqref="J5786">
    <cfRule type="expression" dxfId="4261" priority="4256">
      <formula>H5783="Wärme/Kälte"</formula>
    </cfRule>
  </conditionalFormatting>
  <conditionalFormatting sqref="K5786">
    <cfRule type="expression" dxfId="4260" priority="4255">
      <formula>H5783="Wärme/Kälte"</formula>
    </cfRule>
  </conditionalFormatting>
  <conditionalFormatting sqref="I5786">
    <cfRule type="expression" dxfId="4259" priority="4249">
      <formula>H5783="Strom"</formula>
    </cfRule>
    <cfRule type="expression" dxfId="4258" priority="4254">
      <formula>H5783="Erdgas"</formula>
    </cfRule>
  </conditionalFormatting>
  <conditionalFormatting sqref="J5786">
    <cfRule type="expression" dxfId="4257" priority="4248">
      <formula>H5783=""</formula>
    </cfRule>
    <cfRule type="expression" dxfId="4256" priority="4251">
      <formula>H5783="Strom"</formula>
    </cfRule>
    <cfRule type="expression" dxfId="4255" priority="4253">
      <formula>H5783="Erdgas"</formula>
    </cfRule>
  </conditionalFormatting>
  <conditionalFormatting sqref="K5786">
    <cfRule type="expression" dxfId="4254" priority="4247">
      <formula>H5783=""</formula>
    </cfRule>
    <cfRule type="expression" dxfId="4253" priority="4250">
      <formula>H5783="Strom"</formula>
    </cfRule>
    <cfRule type="expression" dxfId="4252" priority="4252">
      <formula>H5783="Erdgas"</formula>
    </cfRule>
  </conditionalFormatting>
  <conditionalFormatting sqref="I5795">
    <cfRule type="expression" dxfId="4251" priority="4245">
      <formula>H5792="Wärme/Kälte"</formula>
    </cfRule>
  </conditionalFormatting>
  <conditionalFormatting sqref="J5795">
    <cfRule type="expression" dxfId="4250" priority="4244">
      <formula>H5792="Wärme/Kälte"</formula>
    </cfRule>
  </conditionalFormatting>
  <conditionalFormatting sqref="K5795">
    <cfRule type="expression" dxfId="4249" priority="4243">
      <formula>H5792="Wärme/Kälte"</formula>
    </cfRule>
  </conditionalFormatting>
  <conditionalFormatting sqref="I5794">
    <cfRule type="expression" dxfId="4248" priority="4231">
      <formula>H5791=""</formula>
    </cfRule>
    <cfRule type="expression" dxfId="4247" priority="4242">
      <formula>H5791="Wärme/Kälte"</formula>
    </cfRule>
  </conditionalFormatting>
  <conditionalFormatting sqref="J5794">
    <cfRule type="expression" dxfId="4246" priority="4241">
      <formula>H5791="Wärme/Kälte"</formula>
    </cfRule>
  </conditionalFormatting>
  <conditionalFormatting sqref="K5794">
    <cfRule type="expression" dxfId="4245" priority="4240">
      <formula>H5791="Wärme/Kälte"</formula>
    </cfRule>
  </conditionalFormatting>
  <conditionalFormatting sqref="I5794">
    <cfRule type="expression" dxfId="4244" priority="4234">
      <formula>H5791="Strom"</formula>
    </cfRule>
    <cfRule type="expression" dxfId="4243" priority="4239">
      <formula>H5791="Erdgas"</formula>
    </cfRule>
  </conditionalFormatting>
  <conditionalFormatting sqref="J5794">
    <cfRule type="expression" dxfId="4242" priority="4233">
      <formula>H5791=""</formula>
    </cfRule>
    <cfRule type="expression" dxfId="4241" priority="4236">
      <formula>H5791="Strom"</formula>
    </cfRule>
    <cfRule type="expression" dxfId="4240" priority="4238">
      <formula>H5791="Erdgas"</formula>
    </cfRule>
  </conditionalFormatting>
  <conditionalFormatting sqref="K5794">
    <cfRule type="expression" dxfId="4239" priority="4232">
      <formula>H5791=""</formula>
    </cfRule>
    <cfRule type="expression" dxfId="4238" priority="4235">
      <formula>H5791="Strom"</formula>
    </cfRule>
    <cfRule type="expression" dxfId="4237" priority="4237">
      <formula>H5791="Erdgas"</formula>
    </cfRule>
  </conditionalFormatting>
  <conditionalFormatting sqref="I5803">
    <cfRule type="expression" dxfId="4236" priority="4230">
      <formula>H5800="Wärme/Kälte"</formula>
    </cfRule>
  </conditionalFormatting>
  <conditionalFormatting sqref="J5803">
    <cfRule type="expression" dxfId="4235" priority="4229">
      <formula>H5800="Wärme/Kälte"</formula>
    </cfRule>
  </conditionalFormatting>
  <conditionalFormatting sqref="K5803">
    <cfRule type="expression" dxfId="4234" priority="4228">
      <formula>H5800="Wärme/Kälte"</formula>
    </cfRule>
  </conditionalFormatting>
  <conditionalFormatting sqref="I5802">
    <cfRule type="expression" dxfId="4233" priority="4216">
      <formula>H5799=""</formula>
    </cfRule>
    <cfRule type="expression" dxfId="4232" priority="4227">
      <formula>H5799="Wärme/Kälte"</formula>
    </cfRule>
  </conditionalFormatting>
  <conditionalFormatting sqref="J5802">
    <cfRule type="expression" dxfId="4231" priority="4226">
      <formula>H5799="Wärme/Kälte"</formula>
    </cfRule>
  </conditionalFormatting>
  <conditionalFormatting sqref="K5802">
    <cfRule type="expression" dxfId="4230" priority="4225">
      <formula>H5799="Wärme/Kälte"</formula>
    </cfRule>
  </conditionalFormatting>
  <conditionalFormatting sqref="I5802">
    <cfRule type="expression" dxfId="4229" priority="4219">
      <formula>H5799="Strom"</formula>
    </cfRule>
    <cfRule type="expression" dxfId="4228" priority="4224">
      <formula>H5799="Erdgas"</formula>
    </cfRule>
  </conditionalFormatting>
  <conditionalFormatting sqref="J5802">
    <cfRule type="expression" dxfId="4227" priority="4218">
      <formula>H5799=""</formula>
    </cfRule>
    <cfRule type="expression" dxfId="4226" priority="4221">
      <formula>H5799="Strom"</formula>
    </cfRule>
    <cfRule type="expression" dxfId="4225" priority="4223">
      <formula>H5799="Erdgas"</formula>
    </cfRule>
  </conditionalFormatting>
  <conditionalFormatting sqref="K5802">
    <cfRule type="expression" dxfId="4224" priority="4217">
      <formula>H5799=""</formula>
    </cfRule>
    <cfRule type="expression" dxfId="4223" priority="4220">
      <formula>H5799="Strom"</formula>
    </cfRule>
    <cfRule type="expression" dxfId="4222" priority="4222">
      <formula>H5799="Erdgas"</formula>
    </cfRule>
  </conditionalFormatting>
  <conditionalFormatting sqref="I5811">
    <cfRule type="expression" dxfId="4221" priority="4215">
      <formula>H5808="Wärme/Kälte"</formula>
    </cfRule>
  </conditionalFormatting>
  <conditionalFormatting sqref="J5811">
    <cfRule type="expression" dxfId="4220" priority="4214">
      <formula>H5808="Wärme/Kälte"</formula>
    </cfRule>
  </conditionalFormatting>
  <conditionalFormatting sqref="K5811">
    <cfRule type="expression" dxfId="4219" priority="4213">
      <formula>H5808="Wärme/Kälte"</formula>
    </cfRule>
  </conditionalFormatting>
  <conditionalFormatting sqref="I5810">
    <cfRule type="expression" dxfId="4218" priority="4201">
      <formula>H5807=""</formula>
    </cfRule>
    <cfRule type="expression" dxfId="4217" priority="4212">
      <formula>H5807="Wärme/Kälte"</formula>
    </cfRule>
  </conditionalFormatting>
  <conditionalFormatting sqref="J5810">
    <cfRule type="expression" dxfId="4216" priority="4211">
      <formula>H5807="Wärme/Kälte"</formula>
    </cfRule>
  </conditionalFormatting>
  <conditionalFormatting sqref="K5810">
    <cfRule type="expression" dxfId="4215" priority="4210">
      <formula>H5807="Wärme/Kälte"</formula>
    </cfRule>
  </conditionalFormatting>
  <conditionalFormatting sqref="I5810">
    <cfRule type="expression" dxfId="4214" priority="4204">
      <formula>H5807="Strom"</formula>
    </cfRule>
    <cfRule type="expression" dxfId="4213" priority="4209">
      <formula>H5807="Erdgas"</formula>
    </cfRule>
  </conditionalFormatting>
  <conditionalFormatting sqref="J5810">
    <cfRule type="expression" dxfId="4212" priority="4203">
      <formula>H5807=""</formula>
    </cfRule>
    <cfRule type="expression" dxfId="4211" priority="4206">
      <formula>H5807="Strom"</formula>
    </cfRule>
    <cfRule type="expression" dxfId="4210" priority="4208">
      <formula>H5807="Erdgas"</formula>
    </cfRule>
  </conditionalFormatting>
  <conditionalFormatting sqref="K5810">
    <cfRule type="expression" dxfId="4209" priority="4202">
      <formula>H5807=""</formula>
    </cfRule>
    <cfRule type="expression" dxfId="4208" priority="4205">
      <formula>H5807="Strom"</formula>
    </cfRule>
    <cfRule type="expression" dxfId="4207" priority="4207">
      <formula>H5807="Erdgas"</formula>
    </cfRule>
  </conditionalFormatting>
  <conditionalFormatting sqref="I5819">
    <cfRule type="expression" dxfId="4206" priority="4200">
      <formula>H5816="Wärme/Kälte"</formula>
    </cfRule>
  </conditionalFormatting>
  <conditionalFormatting sqref="J5819">
    <cfRule type="expression" dxfId="4205" priority="4199">
      <formula>H5816="Wärme/Kälte"</formula>
    </cfRule>
  </conditionalFormatting>
  <conditionalFormatting sqref="K5819">
    <cfRule type="expression" dxfId="4204" priority="4198">
      <formula>H5816="Wärme/Kälte"</formula>
    </cfRule>
  </conditionalFormatting>
  <conditionalFormatting sqref="I5818">
    <cfRule type="expression" dxfId="4203" priority="4186">
      <formula>H5815=""</formula>
    </cfRule>
    <cfRule type="expression" dxfId="4202" priority="4197">
      <formula>H5815="Wärme/Kälte"</formula>
    </cfRule>
  </conditionalFormatting>
  <conditionalFormatting sqref="J5818">
    <cfRule type="expression" dxfId="4201" priority="4196">
      <formula>H5815="Wärme/Kälte"</formula>
    </cfRule>
  </conditionalFormatting>
  <conditionalFormatting sqref="K5818">
    <cfRule type="expression" dxfId="4200" priority="4195">
      <formula>H5815="Wärme/Kälte"</formula>
    </cfRule>
  </conditionalFormatting>
  <conditionalFormatting sqref="I5818">
    <cfRule type="expression" dxfId="4199" priority="4189">
      <formula>H5815="Strom"</formula>
    </cfRule>
    <cfRule type="expression" dxfId="4198" priority="4194">
      <formula>H5815="Erdgas"</formula>
    </cfRule>
  </conditionalFormatting>
  <conditionalFormatting sqref="J5818">
    <cfRule type="expression" dxfId="4197" priority="4188">
      <formula>H5815=""</formula>
    </cfRule>
    <cfRule type="expression" dxfId="4196" priority="4191">
      <formula>H5815="Strom"</formula>
    </cfRule>
    <cfRule type="expression" dxfId="4195" priority="4193">
      <formula>H5815="Erdgas"</formula>
    </cfRule>
  </conditionalFormatting>
  <conditionalFormatting sqref="K5818">
    <cfRule type="expression" dxfId="4194" priority="4187">
      <formula>H5815=""</formula>
    </cfRule>
    <cfRule type="expression" dxfId="4193" priority="4190">
      <formula>H5815="Strom"</formula>
    </cfRule>
    <cfRule type="expression" dxfId="4192" priority="4192">
      <formula>H5815="Erdgas"</formula>
    </cfRule>
  </conditionalFormatting>
  <conditionalFormatting sqref="I5827">
    <cfRule type="expression" dxfId="4191" priority="4185">
      <formula>H5824="Wärme/Kälte"</formula>
    </cfRule>
  </conditionalFormatting>
  <conditionalFormatting sqref="J5827">
    <cfRule type="expression" dxfId="4190" priority="4184">
      <formula>H5824="Wärme/Kälte"</formula>
    </cfRule>
  </conditionalFormatting>
  <conditionalFormatting sqref="K5827">
    <cfRule type="expression" dxfId="4189" priority="4183">
      <formula>H5824="Wärme/Kälte"</formula>
    </cfRule>
  </conditionalFormatting>
  <conditionalFormatting sqref="I5826">
    <cfRule type="expression" dxfId="4188" priority="4171">
      <formula>H5823=""</formula>
    </cfRule>
    <cfRule type="expression" dxfId="4187" priority="4182">
      <formula>H5823="Wärme/Kälte"</formula>
    </cfRule>
  </conditionalFormatting>
  <conditionalFormatting sqref="J5826">
    <cfRule type="expression" dxfId="4186" priority="4181">
      <formula>H5823="Wärme/Kälte"</formula>
    </cfRule>
  </conditionalFormatting>
  <conditionalFormatting sqref="K5826">
    <cfRule type="expression" dxfId="4185" priority="4180">
      <formula>H5823="Wärme/Kälte"</formula>
    </cfRule>
  </conditionalFormatting>
  <conditionalFormatting sqref="I5826">
    <cfRule type="expression" dxfId="4184" priority="4174">
      <formula>H5823="Strom"</formula>
    </cfRule>
    <cfRule type="expression" dxfId="4183" priority="4179">
      <formula>H5823="Erdgas"</formula>
    </cfRule>
  </conditionalFormatting>
  <conditionalFormatting sqref="J5826">
    <cfRule type="expression" dxfId="4182" priority="4173">
      <formula>H5823=""</formula>
    </cfRule>
    <cfRule type="expression" dxfId="4181" priority="4176">
      <formula>H5823="Strom"</formula>
    </cfRule>
    <cfRule type="expression" dxfId="4180" priority="4178">
      <formula>H5823="Erdgas"</formula>
    </cfRule>
  </conditionalFormatting>
  <conditionalFormatting sqref="K5826">
    <cfRule type="expression" dxfId="4179" priority="4172">
      <formula>H5823=""</formula>
    </cfRule>
    <cfRule type="expression" dxfId="4178" priority="4175">
      <formula>H5823="Strom"</formula>
    </cfRule>
    <cfRule type="expression" dxfId="4177" priority="4177">
      <formula>H5823="Erdgas"</formula>
    </cfRule>
  </conditionalFormatting>
  <conditionalFormatting sqref="I5835">
    <cfRule type="expression" dxfId="4176" priority="4170">
      <formula>H5832="Wärme/Kälte"</formula>
    </cfRule>
  </conditionalFormatting>
  <conditionalFormatting sqref="J5835">
    <cfRule type="expression" dxfId="4175" priority="4169">
      <formula>H5832="Wärme/Kälte"</formula>
    </cfRule>
  </conditionalFormatting>
  <conditionalFormatting sqref="K5835">
    <cfRule type="expression" dxfId="4174" priority="4168">
      <formula>H5832="Wärme/Kälte"</formula>
    </cfRule>
  </conditionalFormatting>
  <conditionalFormatting sqref="I5834">
    <cfRule type="expression" dxfId="4173" priority="4156">
      <formula>H5831=""</formula>
    </cfRule>
    <cfRule type="expression" dxfId="4172" priority="4167">
      <formula>H5831="Wärme/Kälte"</formula>
    </cfRule>
  </conditionalFormatting>
  <conditionalFormatting sqref="J5834">
    <cfRule type="expression" dxfId="4171" priority="4166">
      <formula>H5831="Wärme/Kälte"</formula>
    </cfRule>
  </conditionalFormatting>
  <conditionalFormatting sqref="K5834">
    <cfRule type="expression" dxfId="4170" priority="4165">
      <formula>H5831="Wärme/Kälte"</formula>
    </cfRule>
  </conditionalFormatting>
  <conditionalFormatting sqref="I5834">
    <cfRule type="expression" dxfId="4169" priority="4159">
      <formula>H5831="Strom"</formula>
    </cfRule>
    <cfRule type="expression" dxfId="4168" priority="4164">
      <formula>H5831="Erdgas"</formula>
    </cfRule>
  </conditionalFormatting>
  <conditionalFormatting sqref="J5834">
    <cfRule type="expression" dxfId="4167" priority="4158">
      <formula>H5831=""</formula>
    </cfRule>
    <cfRule type="expression" dxfId="4166" priority="4161">
      <formula>H5831="Strom"</formula>
    </cfRule>
    <cfRule type="expression" dxfId="4165" priority="4163">
      <formula>H5831="Erdgas"</formula>
    </cfRule>
  </conditionalFormatting>
  <conditionalFormatting sqref="K5834">
    <cfRule type="expression" dxfId="4164" priority="4157">
      <formula>H5831=""</formula>
    </cfRule>
    <cfRule type="expression" dxfId="4163" priority="4160">
      <formula>H5831="Strom"</formula>
    </cfRule>
    <cfRule type="expression" dxfId="4162" priority="4162">
      <formula>H5831="Erdgas"</formula>
    </cfRule>
  </conditionalFormatting>
  <conditionalFormatting sqref="I5843">
    <cfRule type="expression" dxfId="4161" priority="4155">
      <formula>H5840="Wärme/Kälte"</formula>
    </cfRule>
  </conditionalFormatting>
  <conditionalFormatting sqref="J5843">
    <cfRule type="expression" dxfId="4160" priority="4154">
      <formula>H5840="Wärme/Kälte"</formula>
    </cfRule>
  </conditionalFormatting>
  <conditionalFormatting sqref="K5843">
    <cfRule type="expression" dxfId="4159" priority="4153">
      <formula>H5840="Wärme/Kälte"</formula>
    </cfRule>
  </conditionalFormatting>
  <conditionalFormatting sqref="I5842">
    <cfRule type="expression" dxfId="4158" priority="4141">
      <formula>H5839=""</formula>
    </cfRule>
    <cfRule type="expression" dxfId="4157" priority="4152">
      <formula>H5839="Wärme/Kälte"</formula>
    </cfRule>
  </conditionalFormatting>
  <conditionalFormatting sqref="J5842">
    <cfRule type="expression" dxfId="4156" priority="4151">
      <formula>H5839="Wärme/Kälte"</formula>
    </cfRule>
  </conditionalFormatting>
  <conditionalFormatting sqref="K5842">
    <cfRule type="expression" dxfId="4155" priority="4150">
      <formula>H5839="Wärme/Kälte"</formula>
    </cfRule>
  </conditionalFormatting>
  <conditionalFormatting sqref="I5842">
    <cfRule type="expression" dxfId="4154" priority="4144">
      <formula>H5839="Strom"</formula>
    </cfRule>
    <cfRule type="expression" dxfId="4153" priority="4149">
      <formula>H5839="Erdgas"</formula>
    </cfRule>
  </conditionalFormatting>
  <conditionalFormatting sqref="J5842">
    <cfRule type="expression" dxfId="4152" priority="4143">
      <formula>H5839=""</formula>
    </cfRule>
    <cfRule type="expression" dxfId="4151" priority="4146">
      <formula>H5839="Strom"</formula>
    </cfRule>
    <cfRule type="expression" dxfId="4150" priority="4148">
      <formula>H5839="Erdgas"</formula>
    </cfRule>
  </conditionalFormatting>
  <conditionalFormatting sqref="K5842">
    <cfRule type="expression" dxfId="4149" priority="4142">
      <formula>H5839=""</formula>
    </cfRule>
    <cfRule type="expression" dxfId="4148" priority="4145">
      <formula>H5839="Strom"</formula>
    </cfRule>
    <cfRule type="expression" dxfId="4147" priority="4147">
      <formula>H5839="Erdgas"</formula>
    </cfRule>
  </conditionalFormatting>
  <conditionalFormatting sqref="I5851">
    <cfRule type="expression" dxfId="4146" priority="4140">
      <formula>H5848="Wärme/Kälte"</formula>
    </cfRule>
  </conditionalFormatting>
  <conditionalFormatting sqref="J5851">
    <cfRule type="expression" dxfId="4145" priority="4139">
      <formula>H5848="Wärme/Kälte"</formula>
    </cfRule>
  </conditionalFormatting>
  <conditionalFormatting sqref="K5851">
    <cfRule type="expression" dxfId="4144" priority="4138">
      <formula>H5848="Wärme/Kälte"</formula>
    </cfRule>
  </conditionalFormatting>
  <conditionalFormatting sqref="I5850">
    <cfRule type="expression" dxfId="4143" priority="4126">
      <formula>H5847=""</formula>
    </cfRule>
    <cfRule type="expression" dxfId="4142" priority="4137">
      <formula>H5847="Wärme/Kälte"</formula>
    </cfRule>
  </conditionalFormatting>
  <conditionalFormatting sqref="J5850">
    <cfRule type="expression" dxfId="4141" priority="4136">
      <formula>H5847="Wärme/Kälte"</formula>
    </cfRule>
  </conditionalFormatting>
  <conditionalFormatting sqref="K5850">
    <cfRule type="expression" dxfId="4140" priority="4135">
      <formula>H5847="Wärme/Kälte"</formula>
    </cfRule>
  </conditionalFormatting>
  <conditionalFormatting sqref="I5850">
    <cfRule type="expression" dxfId="4139" priority="4129">
      <formula>H5847="Strom"</formula>
    </cfRule>
    <cfRule type="expression" dxfId="4138" priority="4134">
      <formula>H5847="Erdgas"</formula>
    </cfRule>
  </conditionalFormatting>
  <conditionalFormatting sqref="J5850">
    <cfRule type="expression" dxfId="4137" priority="4128">
      <formula>H5847=""</formula>
    </cfRule>
    <cfRule type="expression" dxfId="4136" priority="4131">
      <formula>H5847="Strom"</formula>
    </cfRule>
    <cfRule type="expression" dxfId="4135" priority="4133">
      <formula>H5847="Erdgas"</formula>
    </cfRule>
  </conditionalFormatting>
  <conditionalFormatting sqref="K5850">
    <cfRule type="expression" dxfId="4134" priority="4127">
      <formula>H5847=""</formula>
    </cfRule>
    <cfRule type="expression" dxfId="4133" priority="4130">
      <formula>H5847="Strom"</formula>
    </cfRule>
    <cfRule type="expression" dxfId="4132" priority="4132">
      <formula>H5847="Erdgas"</formula>
    </cfRule>
  </conditionalFormatting>
  <conditionalFormatting sqref="I5859">
    <cfRule type="expression" dxfId="4131" priority="4125">
      <formula>H5856="Wärme/Kälte"</formula>
    </cfRule>
  </conditionalFormatting>
  <conditionalFormatting sqref="J5859">
    <cfRule type="expression" dxfId="4130" priority="4124">
      <formula>H5856="Wärme/Kälte"</formula>
    </cfRule>
  </conditionalFormatting>
  <conditionalFormatting sqref="K5859">
    <cfRule type="expression" dxfId="4129" priority="4123">
      <formula>H5856="Wärme/Kälte"</formula>
    </cfRule>
  </conditionalFormatting>
  <conditionalFormatting sqref="I5858">
    <cfRule type="expression" dxfId="4128" priority="4111">
      <formula>H5855=""</formula>
    </cfRule>
    <cfRule type="expression" dxfId="4127" priority="4122">
      <formula>H5855="Wärme/Kälte"</formula>
    </cfRule>
  </conditionalFormatting>
  <conditionalFormatting sqref="J5858">
    <cfRule type="expression" dxfId="4126" priority="4121">
      <formula>H5855="Wärme/Kälte"</formula>
    </cfRule>
  </conditionalFormatting>
  <conditionalFormatting sqref="K5858">
    <cfRule type="expression" dxfId="4125" priority="4120">
      <formula>H5855="Wärme/Kälte"</formula>
    </cfRule>
  </conditionalFormatting>
  <conditionalFormatting sqref="I5858">
    <cfRule type="expression" dxfId="4124" priority="4114">
      <formula>H5855="Strom"</formula>
    </cfRule>
    <cfRule type="expression" dxfId="4123" priority="4119">
      <formula>H5855="Erdgas"</formula>
    </cfRule>
  </conditionalFormatting>
  <conditionalFormatting sqref="J5858">
    <cfRule type="expression" dxfId="4122" priority="4113">
      <formula>H5855=""</formula>
    </cfRule>
    <cfRule type="expression" dxfId="4121" priority="4116">
      <formula>H5855="Strom"</formula>
    </cfRule>
    <cfRule type="expression" dxfId="4120" priority="4118">
      <formula>H5855="Erdgas"</formula>
    </cfRule>
  </conditionalFormatting>
  <conditionalFormatting sqref="K5858">
    <cfRule type="expression" dxfId="4119" priority="4112">
      <formula>H5855=""</formula>
    </cfRule>
    <cfRule type="expression" dxfId="4118" priority="4115">
      <formula>H5855="Strom"</formula>
    </cfRule>
    <cfRule type="expression" dxfId="4117" priority="4117">
      <formula>H5855="Erdgas"</formula>
    </cfRule>
  </conditionalFormatting>
  <conditionalFormatting sqref="I5867">
    <cfRule type="expression" dxfId="4116" priority="4110">
      <formula>H5864="Wärme/Kälte"</formula>
    </cfRule>
  </conditionalFormatting>
  <conditionalFormatting sqref="J5867">
    <cfRule type="expression" dxfId="4115" priority="4109">
      <formula>H5864="Wärme/Kälte"</formula>
    </cfRule>
  </conditionalFormatting>
  <conditionalFormatting sqref="K5867">
    <cfRule type="expression" dxfId="4114" priority="4108">
      <formula>H5864="Wärme/Kälte"</formula>
    </cfRule>
  </conditionalFormatting>
  <conditionalFormatting sqref="I5866">
    <cfRule type="expression" dxfId="4113" priority="4096">
      <formula>H5863=""</formula>
    </cfRule>
    <cfRule type="expression" dxfId="4112" priority="4107">
      <formula>H5863="Wärme/Kälte"</formula>
    </cfRule>
  </conditionalFormatting>
  <conditionalFormatting sqref="J5866">
    <cfRule type="expression" dxfId="4111" priority="4106">
      <formula>H5863="Wärme/Kälte"</formula>
    </cfRule>
  </conditionalFormatting>
  <conditionalFormatting sqref="K5866">
    <cfRule type="expression" dxfId="4110" priority="4105">
      <formula>H5863="Wärme/Kälte"</formula>
    </cfRule>
  </conditionalFormatting>
  <conditionalFormatting sqref="I5866">
    <cfRule type="expression" dxfId="4109" priority="4099">
      <formula>H5863="Strom"</formula>
    </cfRule>
    <cfRule type="expression" dxfId="4108" priority="4104">
      <formula>H5863="Erdgas"</formula>
    </cfRule>
  </conditionalFormatting>
  <conditionalFormatting sqref="J5866">
    <cfRule type="expression" dxfId="4107" priority="4098">
      <formula>H5863=""</formula>
    </cfRule>
    <cfRule type="expression" dxfId="4106" priority="4101">
      <formula>H5863="Strom"</formula>
    </cfRule>
    <cfRule type="expression" dxfId="4105" priority="4103">
      <formula>H5863="Erdgas"</formula>
    </cfRule>
  </conditionalFormatting>
  <conditionalFormatting sqref="K5866">
    <cfRule type="expression" dxfId="4104" priority="4097">
      <formula>H5863=""</formula>
    </cfRule>
    <cfRule type="expression" dxfId="4103" priority="4100">
      <formula>H5863="Strom"</formula>
    </cfRule>
    <cfRule type="expression" dxfId="4102" priority="4102">
      <formula>H5863="Erdgas"</formula>
    </cfRule>
  </conditionalFormatting>
  <conditionalFormatting sqref="I5875">
    <cfRule type="expression" dxfId="4101" priority="4095">
      <formula>H5872="Wärme/Kälte"</formula>
    </cfRule>
  </conditionalFormatting>
  <conditionalFormatting sqref="J5875">
    <cfRule type="expression" dxfId="4100" priority="4094">
      <formula>H5872="Wärme/Kälte"</formula>
    </cfRule>
  </conditionalFormatting>
  <conditionalFormatting sqref="K5875">
    <cfRule type="expression" dxfId="4099" priority="4093">
      <formula>H5872="Wärme/Kälte"</formula>
    </cfRule>
  </conditionalFormatting>
  <conditionalFormatting sqref="I5874">
    <cfRule type="expression" dxfId="4098" priority="4081">
      <formula>H5871=""</formula>
    </cfRule>
    <cfRule type="expression" dxfId="4097" priority="4092">
      <formula>H5871="Wärme/Kälte"</formula>
    </cfRule>
  </conditionalFormatting>
  <conditionalFormatting sqref="J5874">
    <cfRule type="expression" dxfId="4096" priority="4091">
      <formula>H5871="Wärme/Kälte"</formula>
    </cfRule>
  </conditionalFormatting>
  <conditionalFormatting sqref="K5874">
    <cfRule type="expression" dxfId="4095" priority="4090">
      <formula>H5871="Wärme/Kälte"</formula>
    </cfRule>
  </conditionalFormatting>
  <conditionalFormatting sqref="I5874">
    <cfRule type="expression" dxfId="4094" priority="4084">
      <formula>H5871="Strom"</formula>
    </cfRule>
    <cfRule type="expression" dxfId="4093" priority="4089">
      <formula>H5871="Erdgas"</formula>
    </cfRule>
  </conditionalFormatting>
  <conditionalFormatting sqref="J5874">
    <cfRule type="expression" dxfId="4092" priority="4083">
      <formula>H5871=""</formula>
    </cfRule>
    <cfRule type="expression" dxfId="4091" priority="4086">
      <formula>H5871="Strom"</formula>
    </cfRule>
    <cfRule type="expression" dxfId="4090" priority="4088">
      <formula>H5871="Erdgas"</formula>
    </cfRule>
  </conditionalFormatting>
  <conditionalFormatting sqref="K5874">
    <cfRule type="expression" dxfId="4089" priority="4082">
      <formula>H5871=""</formula>
    </cfRule>
    <cfRule type="expression" dxfId="4088" priority="4085">
      <formula>H5871="Strom"</formula>
    </cfRule>
    <cfRule type="expression" dxfId="4087" priority="4087">
      <formula>H5871="Erdgas"</formula>
    </cfRule>
  </conditionalFormatting>
  <conditionalFormatting sqref="I5883">
    <cfRule type="expression" dxfId="4086" priority="4080">
      <formula>H5880="Wärme/Kälte"</formula>
    </cfRule>
  </conditionalFormatting>
  <conditionalFormatting sqref="J5883">
    <cfRule type="expression" dxfId="4085" priority="4079">
      <formula>H5880="Wärme/Kälte"</formula>
    </cfRule>
  </conditionalFormatting>
  <conditionalFormatting sqref="K5883">
    <cfRule type="expression" dxfId="4084" priority="4078">
      <formula>H5880="Wärme/Kälte"</formula>
    </cfRule>
  </conditionalFormatting>
  <conditionalFormatting sqref="I5882">
    <cfRule type="expression" dxfId="4083" priority="4066">
      <formula>H5879=""</formula>
    </cfRule>
    <cfRule type="expression" dxfId="4082" priority="4077">
      <formula>H5879="Wärme/Kälte"</formula>
    </cfRule>
  </conditionalFormatting>
  <conditionalFormatting sqref="J5882">
    <cfRule type="expression" dxfId="4081" priority="4076">
      <formula>H5879="Wärme/Kälte"</formula>
    </cfRule>
  </conditionalFormatting>
  <conditionalFormatting sqref="K5882">
    <cfRule type="expression" dxfId="4080" priority="4075">
      <formula>H5879="Wärme/Kälte"</formula>
    </cfRule>
  </conditionalFormatting>
  <conditionalFormatting sqref="I5882">
    <cfRule type="expression" dxfId="4079" priority="4069">
      <formula>H5879="Strom"</formula>
    </cfRule>
    <cfRule type="expression" dxfId="4078" priority="4074">
      <formula>H5879="Erdgas"</formula>
    </cfRule>
  </conditionalFormatting>
  <conditionalFormatting sqref="J5882">
    <cfRule type="expression" dxfId="4077" priority="4068">
      <formula>H5879=""</formula>
    </cfRule>
    <cfRule type="expression" dxfId="4076" priority="4071">
      <formula>H5879="Strom"</formula>
    </cfRule>
    <cfRule type="expression" dxfId="4075" priority="4073">
      <formula>H5879="Erdgas"</formula>
    </cfRule>
  </conditionalFormatting>
  <conditionalFormatting sqref="K5882">
    <cfRule type="expression" dxfId="4074" priority="4067">
      <formula>H5879=""</formula>
    </cfRule>
    <cfRule type="expression" dxfId="4073" priority="4070">
      <formula>H5879="Strom"</formula>
    </cfRule>
    <cfRule type="expression" dxfId="4072" priority="4072">
      <formula>H5879="Erdgas"</formula>
    </cfRule>
  </conditionalFormatting>
  <conditionalFormatting sqref="I5891">
    <cfRule type="expression" dxfId="4071" priority="4065">
      <formula>H5888="Wärme/Kälte"</formula>
    </cfRule>
  </conditionalFormatting>
  <conditionalFormatting sqref="J5891">
    <cfRule type="expression" dxfId="4070" priority="4064">
      <formula>H5888="Wärme/Kälte"</formula>
    </cfRule>
  </conditionalFormatting>
  <conditionalFormatting sqref="K5891">
    <cfRule type="expression" dxfId="4069" priority="4063">
      <formula>H5888="Wärme/Kälte"</formula>
    </cfRule>
  </conditionalFormatting>
  <conditionalFormatting sqref="I5890">
    <cfRule type="expression" dxfId="4068" priority="4051">
      <formula>H5887=""</formula>
    </cfRule>
    <cfRule type="expression" dxfId="4067" priority="4062">
      <formula>H5887="Wärme/Kälte"</formula>
    </cfRule>
  </conditionalFormatting>
  <conditionalFormatting sqref="J5890">
    <cfRule type="expression" dxfId="4066" priority="4061">
      <formula>H5887="Wärme/Kälte"</formula>
    </cfRule>
  </conditionalFormatting>
  <conditionalFormatting sqref="K5890">
    <cfRule type="expression" dxfId="4065" priority="4060">
      <formula>H5887="Wärme/Kälte"</formula>
    </cfRule>
  </conditionalFormatting>
  <conditionalFormatting sqref="I5890">
    <cfRule type="expression" dxfId="4064" priority="4054">
      <formula>H5887="Strom"</formula>
    </cfRule>
    <cfRule type="expression" dxfId="4063" priority="4059">
      <formula>H5887="Erdgas"</formula>
    </cfRule>
  </conditionalFormatting>
  <conditionalFormatting sqref="J5890">
    <cfRule type="expression" dxfId="4062" priority="4053">
      <formula>H5887=""</formula>
    </cfRule>
    <cfRule type="expression" dxfId="4061" priority="4056">
      <formula>H5887="Strom"</formula>
    </cfRule>
    <cfRule type="expression" dxfId="4060" priority="4058">
      <formula>H5887="Erdgas"</formula>
    </cfRule>
  </conditionalFormatting>
  <conditionalFormatting sqref="K5890">
    <cfRule type="expression" dxfId="4059" priority="4052">
      <formula>H5887=""</formula>
    </cfRule>
    <cfRule type="expression" dxfId="4058" priority="4055">
      <formula>H5887="Strom"</formula>
    </cfRule>
    <cfRule type="expression" dxfId="4057" priority="4057">
      <formula>H5887="Erdgas"</formula>
    </cfRule>
  </conditionalFormatting>
  <conditionalFormatting sqref="I5899">
    <cfRule type="expression" dxfId="4056" priority="4050">
      <formula>H5896="Wärme/Kälte"</formula>
    </cfRule>
  </conditionalFormatting>
  <conditionalFormatting sqref="J5899">
    <cfRule type="expression" dxfId="4055" priority="4049">
      <formula>H5896="Wärme/Kälte"</formula>
    </cfRule>
  </conditionalFormatting>
  <conditionalFormatting sqref="K5899">
    <cfRule type="expression" dxfId="4054" priority="4048">
      <formula>H5896="Wärme/Kälte"</formula>
    </cfRule>
  </conditionalFormatting>
  <conditionalFormatting sqref="I5898">
    <cfRule type="expression" dxfId="4053" priority="4036">
      <formula>H5895=""</formula>
    </cfRule>
    <cfRule type="expression" dxfId="4052" priority="4047">
      <formula>H5895="Wärme/Kälte"</formula>
    </cfRule>
  </conditionalFormatting>
  <conditionalFormatting sqref="J5898">
    <cfRule type="expression" dxfId="4051" priority="4046">
      <formula>H5895="Wärme/Kälte"</formula>
    </cfRule>
  </conditionalFormatting>
  <conditionalFormatting sqref="K5898">
    <cfRule type="expression" dxfId="4050" priority="4045">
      <formula>H5895="Wärme/Kälte"</formula>
    </cfRule>
  </conditionalFormatting>
  <conditionalFormatting sqref="I5898">
    <cfRule type="expression" dxfId="4049" priority="4039">
      <formula>H5895="Strom"</formula>
    </cfRule>
    <cfRule type="expression" dxfId="4048" priority="4044">
      <formula>H5895="Erdgas"</formula>
    </cfRule>
  </conditionalFormatting>
  <conditionalFormatting sqref="J5898">
    <cfRule type="expression" dxfId="4047" priority="4038">
      <formula>H5895=""</formula>
    </cfRule>
    <cfRule type="expression" dxfId="4046" priority="4041">
      <formula>H5895="Strom"</formula>
    </cfRule>
    <cfRule type="expression" dxfId="4045" priority="4043">
      <formula>H5895="Erdgas"</formula>
    </cfRule>
  </conditionalFormatting>
  <conditionalFormatting sqref="K5898">
    <cfRule type="expression" dxfId="4044" priority="4037">
      <formula>H5895=""</formula>
    </cfRule>
    <cfRule type="expression" dxfId="4043" priority="4040">
      <formula>H5895="Strom"</formula>
    </cfRule>
    <cfRule type="expression" dxfId="4042" priority="4042">
      <formula>H5895="Erdgas"</formula>
    </cfRule>
  </conditionalFormatting>
  <conditionalFormatting sqref="I5907">
    <cfRule type="expression" dxfId="4041" priority="4035">
      <formula>H5904="Wärme/Kälte"</formula>
    </cfRule>
  </conditionalFormatting>
  <conditionalFormatting sqref="J5907">
    <cfRule type="expression" dxfId="4040" priority="4034">
      <formula>H5904="Wärme/Kälte"</formula>
    </cfRule>
  </conditionalFormatting>
  <conditionalFormatting sqref="K5907">
    <cfRule type="expression" dxfId="4039" priority="4033">
      <formula>H5904="Wärme/Kälte"</formula>
    </cfRule>
  </conditionalFormatting>
  <conditionalFormatting sqref="I5906">
    <cfRule type="expression" dxfId="4038" priority="4021">
      <formula>H5903=""</formula>
    </cfRule>
    <cfRule type="expression" dxfId="4037" priority="4032">
      <formula>H5903="Wärme/Kälte"</formula>
    </cfRule>
  </conditionalFormatting>
  <conditionalFormatting sqref="J5906">
    <cfRule type="expression" dxfId="4036" priority="4031">
      <formula>H5903="Wärme/Kälte"</formula>
    </cfRule>
  </conditionalFormatting>
  <conditionalFormatting sqref="K5906">
    <cfRule type="expression" dxfId="4035" priority="4030">
      <formula>H5903="Wärme/Kälte"</formula>
    </cfRule>
  </conditionalFormatting>
  <conditionalFormatting sqref="I5906">
    <cfRule type="expression" dxfId="4034" priority="4024">
      <formula>H5903="Strom"</formula>
    </cfRule>
    <cfRule type="expression" dxfId="4033" priority="4029">
      <formula>H5903="Erdgas"</formula>
    </cfRule>
  </conditionalFormatting>
  <conditionalFormatting sqref="J5906">
    <cfRule type="expression" dxfId="4032" priority="4023">
      <formula>H5903=""</formula>
    </cfRule>
    <cfRule type="expression" dxfId="4031" priority="4026">
      <formula>H5903="Strom"</formula>
    </cfRule>
    <cfRule type="expression" dxfId="4030" priority="4028">
      <formula>H5903="Erdgas"</formula>
    </cfRule>
  </conditionalFormatting>
  <conditionalFormatting sqref="K5906">
    <cfRule type="expression" dxfId="4029" priority="4022">
      <formula>H5903=""</formula>
    </cfRule>
    <cfRule type="expression" dxfId="4028" priority="4025">
      <formula>H5903="Strom"</formula>
    </cfRule>
    <cfRule type="expression" dxfId="4027" priority="4027">
      <formula>H5903="Erdgas"</formula>
    </cfRule>
  </conditionalFormatting>
  <conditionalFormatting sqref="I5915">
    <cfRule type="expression" dxfId="4026" priority="4020">
      <formula>H5912="Wärme/Kälte"</formula>
    </cfRule>
  </conditionalFormatting>
  <conditionalFormatting sqref="J5915">
    <cfRule type="expression" dxfId="4025" priority="4019">
      <formula>H5912="Wärme/Kälte"</formula>
    </cfRule>
  </conditionalFormatting>
  <conditionalFormatting sqref="K5915">
    <cfRule type="expression" dxfId="4024" priority="4018">
      <formula>H5912="Wärme/Kälte"</formula>
    </cfRule>
  </conditionalFormatting>
  <conditionalFormatting sqref="I5914">
    <cfRule type="expression" dxfId="4023" priority="4006">
      <formula>H5911=""</formula>
    </cfRule>
    <cfRule type="expression" dxfId="4022" priority="4017">
      <formula>H5911="Wärme/Kälte"</formula>
    </cfRule>
  </conditionalFormatting>
  <conditionalFormatting sqref="J5914">
    <cfRule type="expression" dxfId="4021" priority="4016">
      <formula>H5911="Wärme/Kälte"</formula>
    </cfRule>
  </conditionalFormatting>
  <conditionalFormatting sqref="K5914">
    <cfRule type="expression" dxfId="4020" priority="4015">
      <formula>H5911="Wärme/Kälte"</formula>
    </cfRule>
  </conditionalFormatting>
  <conditionalFormatting sqref="I5914">
    <cfRule type="expression" dxfId="4019" priority="4009">
      <formula>H5911="Strom"</formula>
    </cfRule>
    <cfRule type="expression" dxfId="4018" priority="4014">
      <formula>H5911="Erdgas"</formula>
    </cfRule>
  </conditionalFormatting>
  <conditionalFormatting sqref="J5914">
    <cfRule type="expression" dxfId="4017" priority="4008">
      <formula>H5911=""</formula>
    </cfRule>
    <cfRule type="expression" dxfId="4016" priority="4011">
      <formula>H5911="Strom"</formula>
    </cfRule>
    <cfRule type="expression" dxfId="4015" priority="4013">
      <formula>H5911="Erdgas"</formula>
    </cfRule>
  </conditionalFormatting>
  <conditionalFormatting sqref="K5914">
    <cfRule type="expression" dxfId="4014" priority="4007">
      <formula>H5911=""</formula>
    </cfRule>
    <cfRule type="expression" dxfId="4013" priority="4010">
      <formula>H5911="Strom"</formula>
    </cfRule>
    <cfRule type="expression" dxfId="4012" priority="4012">
      <formula>H5911="Erdgas"</formula>
    </cfRule>
  </conditionalFormatting>
  <conditionalFormatting sqref="I5923">
    <cfRule type="expression" dxfId="4011" priority="4005">
      <formula>H5920="Wärme/Kälte"</formula>
    </cfRule>
  </conditionalFormatting>
  <conditionalFormatting sqref="J5923">
    <cfRule type="expression" dxfId="4010" priority="4004">
      <formula>H5920="Wärme/Kälte"</formula>
    </cfRule>
  </conditionalFormatting>
  <conditionalFormatting sqref="K5923">
    <cfRule type="expression" dxfId="4009" priority="4003">
      <formula>H5920="Wärme/Kälte"</formula>
    </cfRule>
  </conditionalFormatting>
  <conditionalFormatting sqref="I5922">
    <cfRule type="expression" dxfId="4008" priority="3991">
      <formula>H5919=""</formula>
    </cfRule>
    <cfRule type="expression" dxfId="4007" priority="4002">
      <formula>H5919="Wärme/Kälte"</formula>
    </cfRule>
  </conditionalFormatting>
  <conditionalFormatting sqref="J5922">
    <cfRule type="expression" dxfId="4006" priority="4001">
      <formula>H5919="Wärme/Kälte"</formula>
    </cfRule>
  </conditionalFormatting>
  <conditionalFormatting sqref="K5922">
    <cfRule type="expression" dxfId="4005" priority="4000">
      <formula>H5919="Wärme/Kälte"</formula>
    </cfRule>
  </conditionalFormatting>
  <conditionalFormatting sqref="I5922">
    <cfRule type="expression" dxfId="4004" priority="3994">
      <formula>H5919="Strom"</formula>
    </cfRule>
    <cfRule type="expression" dxfId="4003" priority="3999">
      <formula>H5919="Erdgas"</formula>
    </cfRule>
  </conditionalFormatting>
  <conditionalFormatting sqref="J5922">
    <cfRule type="expression" dxfId="4002" priority="3993">
      <formula>H5919=""</formula>
    </cfRule>
    <cfRule type="expression" dxfId="4001" priority="3996">
      <formula>H5919="Strom"</formula>
    </cfRule>
    <cfRule type="expression" dxfId="4000" priority="3998">
      <formula>H5919="Erdgas"</formula>
    </cfRule>
  </conditionalFormatting>
  <conditionalFormatting sqref="K5922">
    <cfRule type="expression" dxfId="3999" priority="3992">
      <formula>H5919=""</formula>
    </cfRule>
    <cfRule type="expression" dxfId="3998" priority="3995">
      <formula>H5919="Strom"</formula>
    </cfRule>
    <cfRule type="expression" dxfId="3997" priority="3997">
      <formula>H5919="Erdgas"</formula>
    </cfRule>
  </conditionalFormatting>
  <conditionalFormatting sqref="I5931">
    <cfRule type="expression" dxfId="3996" priority="3990">
      <formula>H5928="Wärme/Kälte"</formula>
    </cfRule>
  </conditionalFormatting>
  <conditionalFormatting sqref="J5931">
    <cfRule type="expression" dxfId="3995" priority="3989">
      <formula>H5928="Wärme/Kälte"</formula>
    </cfRule>
  </conditionalFormatting>
  <conditionalFormatting sqref="K5931">
    <cfRule type="expression" dxfId="3994" priority="3988">
      <formula>H5928="Wärme/Kälte"</formula>
    </cfRule>
  </conditionalFormatting>
  <conditionalFormatting sqref="I5930">
    <cfRule type="expression" dxfId="3993" priority="3976">
      <formula>H5927=""</formula>
    </cfRule>
    <cfRule type="expression" dxfId="3992" priority="3987">
      <formula>H5927="Wärme/Kälte"</formula>
    </cfRule>
  </conditionalFormatting>
  <conditionalFormatting sqref="J5930">
    <cfRule type="expression" dxfId="3991" priority="3986">
      <formula>H5927="Wärme/Kälte"</formula>
    </cfRule>
  </conditionalFormatting>
  <conditionalFormatting sqref="K5930">
    <cfRule type="expression" dxfId="3990" priority="3985">
      <formula>H5927="Wärme/Kälte"</formula>
    </cfRule>
  </conditionalFormatting>
  <conditionalFormatting sqref="I5930">
    <cfRule type="expression" dxfId="3989" priority="3979">
      <formula>H5927="Strom"</formula>
    </cfRule>
    <cfRule type="expression" dxfId="3988" priority="3984">
      <formula>H5927="Erdgas"</formula>
    </cfRule>
  </conditionalFormatting>
  <conditionalFormatting sqref="J5930">
    <cfRule type="expression" dxfId="3987" priority="3978">
      <formula>H5927=""</formula>
    </cfRule>
    <cfRule type="expression" dxfId="3986" priority="3981">
      <formula>H5927="Strom"</formula>
    </cfRule>
    <cfRule type="expression" dxfId="3985" priority="3983">
      <formula>H5927="Erdgas"</formula>
    </cfRule>
  </conditionalFormatting>
  <conditionalFormatting sqref="K5930">
    <cfRule type="expression" dxfId="3984" priority="3977">
      <formula>H5927=""</formula>
    </cfRule>
    <cfRule type="expression" dxfId="3983" priority="3980">
      <formula>H5927="Strom"</formula>
    </cfRule>
    <cfRule type="expression" dxfId="3982" priority="3982">
      <formula>H5927="Erdgas"</formula>
    </cfRule>
  </conditionalFormatting>
  <conditionalFormatting sqref="I5939">
    <cfRule type="expression" dxfId="3981" priority="3975">
      <formula>H5936="Wärme/Kälte"</formula>
    </cfRule>
  </conditionalFormatting>
  <conditionalFormatting sqref="J5939">
    <cfRule type="expression" dxfId="3980" priority="3974">
      <formula>H5936="Wärme/Kälte"</formula>
    </cfRule>
  </conditionalFormatting>
  <conditionalFormatting sqref="K5939">
    <cfRule type="expression" dxfId="3979" priority="3973">
      <formula>H5936="Wärme/Kälte"</formula>
    </cfRule>
  </conditionalFormatting>
  <conditionalFormatting sqref="I5938">
    <cfRule type="expression" dxfId="3978" priority="3961">
      <formula>H5935=""</formula>
    </cfRule>
    <cfRule type="expression" dxfId="3977" priority="3972">
      <formula>H5935="Wärme/Kälte"</formula>
    </cfRule>
  </conditionalFormatting>
  <conditionalFormatting sqref="J5938">
    <cfRule type="expression" dxfId="3976" priority="3971">
      <formula>H5935="Wärme/Kälte"</formula>
    </cfRule>
  </conditionalFormatting>
  <conditionalFormatting sqref="K5938">
    <cfRule type="expression" dxfId="3975" priority="3970">
      <formula>H5935="Wärme/Kälte"</formula>
    </cfRule>
  </conditionalFormatting>
  <conditionalFormatting sqref="I5938">
    <cfRule type="expression" dxfId="3974" priority="3964">
      <formula>H5935="Strom"</formula>
    </cfRule>
    <cfRule type="expression" dxfId="3973" priority="3969">
      <formula>H5935="Erdgas"</formula>
    </cfRule>
  </conditionalFormatting>
  <conditionalFormatting sqref="J5938">
    <cfRule type="expression" dxfId="3972" priority="3963">
      <formula>H5935=""</formula>
    </cfRule>
    <cfRule type="expression" dxfId="3971" priority="3966">
      <formula>H5935="Strom"</formula>
    </cfRule>
    <cfRule type="expression" dxfId="3970" priority="3968">
      <formula>H5935="Erdgas"</formula>
    </cfRule>
  </conditionalFormatting>
  <conditionalFormatting sqref="K5938">
    <cfRule type="expression" dxfId="3969" priority="3962">
      <formula>H5935=""</formula>
    </cfRule>
    <cfRule type="expression" dxfId="3968" priority="3965">
      <formula>H5935="Strom"</formula>
    </cfRule>
    <cfRule type="expression" dxfId="3967" priority="3967">
      <formula>H5935="Erdgas"</formula>
    </cfRule>
  </conditionalFormatting>
  <conditionalFormatting sqref="I5947">
    <cfRule type="expression" dxfId="3966" priority="3960">
      <formula>H5944="Wärme/Kälte"</formula>
    </cfRule>
  </conditionalFormatting>
  <conditionalFormatting sqref="J5947">
    <cfRule type="expression" dxfId="3965" priority="3959">
      <formula>H5944="Wärme/Kälte"</formula>
    </cfRule>
  </conditionalFormatting>
  <conditionalFormatting sqref="K5947">
    <cfRule type="expression" dxfId="3964" priority="3958">
      <formula>H5944="Wärme/Kälte"</formula>
    </cfRule>
  </conditionalFormatting>
  <conditionalFormatting sqref="I5946">
    <cfRule type="expression" dxfId="3963" priority="3946">
      <formula>H5943=""</formula>
    </cfRule>
    <cfRule type="expression" dxfId="3962" priority="3957">
      <formula>H5943="Wärme/Kälte"</formula>
    </cfRule>
  </conditionalFormatting>
  <conditionalFormatting sqref="J5946">
    <cfRule type="expression" dxfId="3961" priority="3956">
      <formula>H5943="Wärme/Kälte"</formula>
    </cfRule>
  </conditionalFormatting>
  <conditionalFormatting sqref="K5946">
    <cfRule type="expression" dxfId="3960" priority="3955">
      <formula>H5943="Wärme/Kälte"</formula>
    </cfRule>
  </conditionalFormatting>
  <conditionalFormatting sqref="I5946">
    <cfRule type="expression" dxfId="3959" priority="3949">
      <formula>H5943="Strom"</formula>
    </cfRule>
    <cfRule type="expression" dxfId="3958" priority="3954">
      <formula>H5943="Erdgas"</formula>
    </cfRule>
  </conditionalFormatting>
  <conditionalFormatting sqref="J5946">
    <cfRule type="expression" dxfId="3957" priority="3948">
      <formula>H5943=""</formula>
    </cfRule>
    <cfRule type="expression" dxfId="3956" priority="3951">
      <formula>H5943="Strom"</formula>
    </cfRule>
    <cfRule type="expression" dxfId="3955" priority="3953">
      <formula>H5943="Erdgas"</formula>
    </cfRule>
  </conditionalFormatting>
  <conditionalFormatting sqref="K5946">
    <cfRule type="expression" dxfId="3954" priority="3947">
      <formula>H5943=""</formula>
    </cfRule>
    <cfRule type="expression" dxfId="3953" priority="3950">
      <formula>H5943="Strom"</formula>
    </cfRule>
    <cfRule type="expression" dxfId="3952" priority="3952">
      <formula>H5943="Erdgas"</formula>
    </cfRule>
  </conditionalFormatting>
  <conditionalFormatting sqref="I5955">
    <cfRule type="expression" dxfId="3951" priority="3945">
      <formula>H5952="Wärme/Kälte"</formula>
    </cfRule>
  </conditionalFormatting>
  <conditionalFormatting sqref="J5955">
    <cfRule type="expression" dxfId="3950" priority="3944">
      <formula>H5952="Wärme/Kälte"</formula>
    </cfRule>
  </conditionalFormatting>
  <conditionalFormatting sqref="K5955">
    <cfRule type="expression" dxfId="3949" priority="3943">
      <formula>H5952="Wärme/Kälte"</formula>
    </cfRule>
  </conditionalFormatting>
  <conditionalFormatting sqref="I5954">
    <cfRule type="expression" dxfId="3948" priority="3931">
      <formula>H5951=""</formula>
    </cfRule>
    <cfRule type="expression" dxfId="3947" priority="3942">
      <formula>H5951="Wärme/Kälte"</formula>
    </cfRule>
  </conditionalFormatting>
  <conditionalFormatting sqref="J5954">
    <cfRule type="expression" dxfId="3946" priority="3941">
      <formula>H5951="Wärme/Kälte"</formula>
    </cfRule>
  </conditionalFormatting>
  <conditionalFormatting sqref="K5954">
    <cfRule type="expression" dxfId="3945" priority="3940">
      <formula>H5951="Wärme/Kälte"</formula>
    </cfRule>
  </conditionalFormatting>
  <conditionalFormatting sqref="I5954">
    <cfRule type="expression" dxfId="3944" priority="3934">
      <formula>H5951="Strom"</formula>
    </cfRule>
    <cfRule type="expression" dxfId="3943" priority="3939">
      <formula>H5951="Erdgas"</formula>
    </cfRule>
  </conditionalFormatting>
  <conditionalFormatting sqref="J5954">
    <cfRule type="expression" dxfId="3942" priority="3933">
      <formula>H5951=""</formula>
    </cfRule>
    <cfRule type="expression" dxfId="3941" priority="3936">
      <formula>H5951="Strom"</formula>
    </cfRule>
    <cfRule type="expression" dxfId="3940" priority="3938">
      <formula>H5951="Erdgas"</formula>
    </cfRule>
  </conditionalFormatting>
  <conditionalFormatting sqref="K5954">
    <cfRule type="expression" dxfId="3939" priority="3932">
      <formula>H5951=""</formula>
    </cfRule>
    <cfRule type="expression" dxfId="3938" priority="3935">
      <formula>H5951="Strom"</formula>
    </cfRule>
    <cfRule type="expression" dxfId="3937" priority="3937">
      <formula>H5951="Erdgas"</formula>
    </cfRule>
  </conditionalFormatting>
  <conditionalFormatting sqref="I5963">
    <cfRule type="expression" dxfId="3936" priority="3930">
      <formula>H5960="Wärme/Kälte"</formula>
    </cfRule>
  </conditionalFormatting>
  <conditionalFormatting sqref="J5963">
    <cfRule type="expression" dxfId="3935" priority="3929">
      <formula>H5960="Wärme/Kälte"</formula>
    </cfRule>
  </conditionalFormatting>
  <conditionalFormatting sqref="K5963">
    <cfRule type="expression" dxfId="3934" priority="3928">
      <formula>H5960="Wärme/Kälte"</formula>
    </cfRule>
  </conditionalFormatting>
  <conditionalFormatting sqref="I5962">
    <cfRule type="expression" dxfId="3933" priority="3916">
      <formula>H5959=""</formula>
    </cfRule>
    <cfRule type="expression" dxfId="3932" priority="3927">
      <formula>H5959="Wärme/Kälte"</formula>
    </cfRule>
  </conditionalFormatting>
  <conditionalFormatting sqref="J5962">
    <cfRule type="expression" dxfId="3931" priority="3926">
      <formula>H5959="Wärme/Kälte"</formula>
    </cfRule>
  </conditionalFormatting>
  <conditionalFormatting sqref="K5962">
    <cfRule type="expression" dxfId="3930" priority="3925">
      <formula>H5959="Wärme/Kälte"</formula>
    </cfRule>
  </conditionalFormatting>
  <conditionalFormatting sqref="I5962">
    <cfRule type="expression" dxfId="3929" priority="3919">
      <formula>H5959="Strom"</formula>
    </cfRule>
    <cfRule type="expression" dxfId="3928" priority="3924">
      <formula>H5959="Erdgas"</formula>
    </cfRule>
  </conditionalFormatting>
  <conditionalFormatting sqref="J5962">
    <cfRule type="expression" dxfId="3927" priority="3918">
      <formula>H5959=""</formula>
    </cfRule>
    <cfRule type="expression" dxfId="3926" priority="3921">
      <formula>H5959="Strom"</formula>
    </cfRule>
    <cfRule type="expression" dxfId="3925" priority="3923">
      <formula>H5959="Erdgas"</formula>
    </cfRule>
  </conditionalFormatting>
  <conditionalFormatting sqref="K5962">
    <cfRule type="expression" dxfId="3924" priority="3917">
      <formula>H5959=""</formula>
    </cfRule>
    <cfRule type="expression" dxfId="3923" priority="3920">
      <formula>H5959="Strom"</formula>
    </cfRule>
    <cfRule type="expression" dxfId="3922" priority="3922">
      <formula>H5959="Erdgas"</formula>
    </cfRule>
  </conditionalFormatting>
  <conditionalFormatting sqref="I5971">
    <cfRule type="expression" dxfId="3921" priority="3915">
      <formula>H5968="Wärme/Kälte"</formula>
    </cfRule>
  </conditionalFormatting>
  <conditionalFormatting sqref="J5971">
    <cfRule type="expression" dxfId="3920" priority="3914">
      <formula>H5968="Wärme/Kälte"</formula>
    </cfRule>
  </conditionalFormatting>
  <conditionalFormatting sqref="K5971">
    <cfRule type="expression" dxfId="3919" priority="3913">
      <formula>H5968="Wärme/Kälte"</formula>
    </cfRule>
  </conditionalFormatting>
  <conditionalFormatting sqref="I5970">
    <cfRule type="expression" dxfId="3918" priority="3901">
      <formula>H5967=""</formula>
    </cfRule>
    <cfRule type="expression" dxfId="3917" priority="3912">
      <formula>H5967="Wärme/Kälte"</formula>
    </cfRule>
  </conditionalFormatting>
  <conditionalFormatting sqref="J5970">
    <cfRule type="expression" dxfId="3916" priority="3911">
      <formula>H5967="Wärme/Kälte"</formula>
    </cfRule>
  </conditionalFormatting>
  <conditionalFormatting sqref="K5970">
    <cfRule type="expression" dxfId="3915" priority="3910">
      <formula>H5967="Wärme/Kälte"</formula>
    </cfRule>
  </conditionalFormatting>
  <conditionalFormatting sqref="I5970">
    <cfRule type="expression" dxfId="3914" priority="3904">
      <formula>H5967="Strom"</formula>
    </cfRule>
    <cfRule type="expression" dxfId="3913" priority="3909">
      <formula>H5967="Erdgas"</formula>
    </cfRule>
  </conditionalFormatting>
  <conditionalFormatting sqref="J5970">
    <cfRule type="expression" dxfId="3912" priority="3903">
      <formula>H5967=""</formula>
    </cfRule>
    <cfRule type="expression" dxfId="3911" priority="3906">
      <formula>H5967="Strom"</formula>
    </cfRule>
    <cfRule type="expression" dxfId="3910" priority="3908">
      <formula>H5967="Erdgas"</formula>
    </cfRule>
  </conditionalFormatting>
  <conditionalFormatting sqref="K5970">
    <cfRule type="expression" dxfId="3909" priority="3902">
      <formula>H5967=""</formula>
    </cfRule>
    <cfRule type="expression" dxfId="3908" priority="3905">
      <formula>H5967="Strom"</formula>
    </cfRule>
    <cfRule type="expression" dxfId="3907" priority="3907">
      <formula>H5967="Erdgas"</formula>
    </cfRule>
  </conditionalFormatting>
  <conditionalFormatting sqref="I5979">
    <cfRule type="expression" dxfId="3906" priority="3900">
      <formula>H5976="Wärme/Kälte"</formula>
    </cfRule>
  </conditionalFormatting>
  <conditionalFormatting sqref="J5979">
    <cfRule type="expression" dxfId="3905" priority="3899">
      <formula>H5976="Wärme/Kälte"</formula>
    </cfRule>
  </conditionalFormatting>
  <conditionalFormatting sqref="K5979">
    <cfRule type="expression" dxfId="3904" priority="3898">
      <formula>H5976="Wärme/Kälte"</formula>
    </cfRule>
  </conditionalFormatting>
  <conditionalFormatting sqref="I5978">
    <cfRule type="expression" dxfId="3903" priority="3886">
      <formula>H5975=""</formula>
    </cfRule>
    <cfRule type="expression" dxfId="3902" priority="3897">
      <formula>H5975="Wärme/Kälte"</formula>
    </cfRule>
  </conditionalFormatting>
  <conditionalFormatting sqref="J5978">
    <cfRule type="expression" dxfId="3901" priority="3896">
      <formula>H5975="Wärme/Kälte"</formula>
    </cfRule>
  </conditionalFormatting>
  <conditionalFormatting sqref="K5978">
    <cfRule type="expression" dxfId="3900" priority="3895">
      <formula>H5975="Wärme/Kälte"</formula>
    </cfRule>
  </conditionalFormatting>
  <conditionalFormatting sqref="I5978">
    <cfRule type="expression" dxfId="3899" priority="3889">
      <formula>H5975="Strom"</formula>
    </cfRule>
    <cfRule type="expression" dxfId="3898" priority="3894">
      <formula>H5975="Erdgas"</formula>
    </cfRule>
  </conditionalFormatting>
  <conditionalFormatting sqref="J5978">
    <cfRule type="expression" dxfId="3897" priority="3888">
      <formula>H5975=""</formula>
    </cfRule>
    <cfRule type="expression" dxfId="3896" priority="3891">
      <formula>H5975="Strom"</formula>
    </cfRule>
    <cfRule type="expression" dxfId="3895" priority="3893">
      <formula>H5975="Erdgas"</formula>
    </cfRule>
  </conditionalFormatting>
  <conditionalFormatting sqref="K5978">
    <cfRule type="expression" dxfId="3894" priority="3887">
      <formula>H5975=""</formula>
    </cfRule>
    <cfRule type="expression" dxfId="3893" priority="3890">
      <formula>H5975="Strom"</formula>
    </cfRule>
    <cfRule type="expression" dxfId="3892" priority="3892">
      <formula>H5975="Erdgas"</formula>
    </cfRule>
  </conditionalFormatting>
  <conditionalFormatting sqref="I5987">
    <cfRule type="expression" dxfId="3891" priority="3885">
      <formula>H5984="Wärme/Kälte"</formula>
    </cfRule>
  </conditionalFormatting>
  <conditionalFormatting sqref="J5987">
    <cfRule type="expression" dxfId="3890" priority="3884">
      <formula>H5984="Wärme/Kälte"</formula>
    </cfRule>
  </conditionalFormatting>
  <conditionalFormatting sqref="K5987">
    <cfRule type="expression" dxfId="3889" priority="3883">
      <formula>H5984="Wärme/Kälte"</formula>
    </cfRule>
  </conditionalFormatting>
  <conditionalFormatting sqref="I5986">
    <cfRule type="expression" dxfId="3888" priority="3871">
      <formula>H5983=""</formula>
    </cfRule>
    <cfRule type="expression" dxfId="3887" priority="3882">
      <formula>H5983="Wärme/Kälte"</formula>
    </cfRule>
  </conditionalFormatting>
  <conditionalFormatting sqref="J5986">
    <cfRule type="expression" dxfId="3886" priority="3881">
      <formula>H5983="Wärme/Kälte"</formula>
    </cfRule>
  </conditionalFormatting>
  <conditionalFormatting sqref="K5986">
    <cfRule type="expression" dxfId="3885" priority="3880">
      <formula>H5983="Wärme/Kälte"</formula>
    </cfRule>
  </conditionalFormatting>
  <conditionalFormatting sqref="I5986">
    <cfRule type="expression" dxfId="3884" priority="3874">
      <formula>H5983="Strom"</formula>
    </cfRule>
    <cfRule type="expression" dxfId="3883" priority="3879">
      <formula>H5983="Erdgas"</formula>
    </cfRule>
  </conditionalFormatting>
  <conditionalFormatting sqref="J5986">
    <cfRule type="expression" dxfId="3882" priority="3873">
      <formula>H5983=""</formula>
    </cfRule>
    <cfRule type="expression" dxfId="3881" priority="3876">
      <formula>H5983="Strom"</formula>
    </cfRule>
    <cfRule type="expression" dxfId="3880" priority="3878">
      <formula>H5983="Erdgas"</formula>
    </cfRule>
  </conditionalFormatting>
  <conditionalFormatting sqref="K5986">
    <cfRule type="expression" dxfId="3879" priority="3872">
      <formula>H5983=""</formula>
    </cfRule>
    <cfRule type="expression" dxfId="3878" priority="3875">
      <formula>H5983="Strom"</formula>
    </cfRule>
    <cfRule type="expression" dxfId="3877" priority="3877">
      <formula>H5983="Erdgas"</formula>
    </cfRule>
  </conditionalFormatting>
  <conditionalFormatting sqref="I5995">
    <cfRule type="expression" dxfId="3876" priority="3870">
      <formula>H5992="Wärme/Kälte"</formula>
    </cfRule>
  </conditionalFormatting>
  <conditionalFormatting sqref="J5995">
    <cfRule type="expression" dxfId="3875" priority="3869">
      <formula>H5992="Wärme/Kälte"</formula>
    </cfRule>
  </conditionalFormatting>
  <conditionalFormatting sqref="K5995">
    <cfRule type="expression" dxfId="3874" priority="3868">
      <formula>H5992="Wärme/Kälte"</formula>
    </cfRule>
  </conditionalFormatting>
  <conditionalFormatting sqref="I5994">
    <cfRule type="expression" dxfId="3873" priority="3856">
      <formula>H5991=""</formula>
    </cfRule>
    <cfRule type="expression" dxfId="3872" priority="3867">
      <formula>H5991="Wärme/Kälte"</formula>
    </cfRule>
  </conditionalFormatting>
  <conditionalFormatting sqref="J5994">
    <cfRule type="expression" dxfId="3871" priority="3866">
      <formula>H5991="Wärme/Kälte"</formula>
    </cfRule>
  </conditionalFormatting>
  <conditionalFormatting sqref="K5994">
    <cfRule type="expression" dxfId="3870" priority="3865">
      <formula>H5991="Wärme/Kälte"</formula>
    </cfRule>
  </conditionalFormatting>
  <conditionalFormatting sqref="I5994">
    <cfRule type="expression" dxfId="3869" priority="3859">
      <formula>H5991="Strom"</formula>
    </cfRule>
    <cfRule type="expression" dxfId="3868" priority="3864">
      <formula>H5991="Erdgas"</formula>
    </cfRule>
  </conditionalFormatting>
  <conditionalFormatting sqref="J5994">
    <cfRule type="expression" dxfId="3867" priority="3858">
      <formula>H5991=""</formula>
    </cfRule>
    <cfRule type="expression" dxfId="3866" priority="3861">
      <formula>H5991="Strom"</formula>
    </cfRule>
    <cfRule type="expression" dxfId="3865" priority="3863">
      <formula>H5991="Erdgas"</formula>
    </cfRule>
  </conditionalFormatting>
  <conditionalFormatting sqref="K5994">
    <cfRule type="expression" dxfId="3864" priority="3857">
      <formula>H5991=""</formula>
    </cfRule>
    <cfRule type="expression" dxfId="3863" priority="3860">
      <formula>H5991="Strom"</formula>
    </cfRule>
    <cfRule type="expression" dxfId="3862" priority="3862">
      <formula>H5991="Erdgas"</formula>
    </cfRule>
  </conditionalFormatting>
  <conditionalFormatting sqref="I6003">
    <cfRule type="expression" dxfId="3861" priority="3855">
      <formula>H6000="Wärme/Kälte"</formula>
    </cfRule>
  </conditionalFormatting>
  <conditionalFormatting sqref="J6003">
    <cfRule type="expression" dxfId="3860" priority="3854">
      <formula>H6000="Wärme/Kälte"</formula>
    </cfRule>
  </conditionalFormatting>
  <conditionalFormatting sqref="K6003">
    <cfRule type="expression" dxfId="3859" priority="3853">
      <formula>H6000="Wärme/Kälte"</formula>
    </cfRule>
  </conditionalFormatting>
  <conditionalFormatting sqref="I6002">
    <cfRule type="expression" dxfId="3858" priority="3841">
      <formula>H5999=""</formula>
    </cfRule>
    <cfRule type="expression" dxfId="3857" priority="3852">
      <formula>H5999="Wärme/Kälte"</formula>
    </cfRule>
  </conditionalFormatting>
  <conditionalFormatting sqref="J6002">
    <cfRule type="expression" dxfId="3856" priority="3851">
      <formula>H5999="Wärme/Kälte"</formula>
    </cfRule>
  </conditionalFormatting>
  <conditionalFormatting sqref="K6002">
    <cfRule type="expression" dxfId="3855" priority="3850">
      <formula>H5999="Wärme/Kälte"</formula>
    </cfRule>
  </conditionalFormatting>
  <conditionalFormatting sqref="I6002">
    <cfRule type="expression" dxfId="3854" priority="3844">
      <formula>H5999="Strom"</formula>
    </cfRule>
    <cfRule type="expression" dxfId="3853" priority="3849">
      <formula>H5999="Erdgas"</formula>
    </cfRule>
  </conditionalFormatting>
  <conditionalFormatting sqref="J6002">
    <cfRule type="expression" dxfId="3852" priority="3843">
      <formula>H5999=""</formula>
    </cfRule>
    <cfRule type="expression" dxfId="3851" priority="3846">
      <formula>H5999="Strom"</formula>
    </cfRule>
    <cfRule type="expression" dxfId="3850" priority="3848">
      <formula>H5999="Erdgas"</formula>
    </cfRule>
  </conditionalFormatting>
  <conditionalFormatting sqref="K6002">
    <cfRule type="expression" dxfId="3849" priority="3842">
      <formula>H5999=""</formula>
    </cfRule>
    <cfRule type="expression" dxfId="3848" priority="3845">
      <formula>H5999="Strom"</formula>
    </cfRule>
    <cfRule type="expression" dxfId="3847" priority="3847">
      <formula>H5999="Erdgas"</formula>
    </cfRule>
  </conditionalFormatting>
  <conditionalFormatting sqref="I6011">
    <cfRule type="expression" dxfId="3846" priority="3840">
      <formula>H6008="Wärme/Kälte"</formula>
    </cfRule>
  </conditionalFormatting>
  <conditionalFormatting sqref="J6011">
    <cfRule type="expression" dxfId="3845" priority="3839">
      <formula>H6008="Wärme/Kälte"</formula>
    </cfRule>
  </conditionalFormatting>
  <conditionalFormatting sqref="K6011">
    <cfRule type="expression" dxfId="3844" priority="3838">
      <formula>H6008="Wärme/Kälte"</formula>
    </cfRule>
  </conditionalFormatting>
  <conditionalFormatting sqref="I6010">
    <cfRule type="expression" dxfId="3843" priority="3826">
      <formula>H6007=""</formula>
    </cfRule>
    <cfRule type="expression" dxfId="3842" priority="3837">
      <formula>H6007="Wärme/Kälte"</formula>
    </cfRule>
  </conditionalFormatting>
  <conditionalFormatting sqref="J6010">
    <cfRule type="expression" dxfId="3841" priority="3836">
      <formula>H6007="Wärme/Kälte"</formula>
    </cfRule>
  </conditionalFormatting>
  <conditionalFormatting sqref="K6010">
    <cfRule type="expression" dxfId="3840" priority="3835">
      <formula>H6007="Wärme/Kälte"</formula>
    </cfRule>
  </conditionalFormatting>
  <conditionalFormatting sqref="I6010">
    <cfRule type="expression" dxfId="3839" priority="3829">
      <formula>H6007="Strom"</formula>
    </cfRule>
    <cfRule type="expression" dxfId="3838" priority="3834">
      <formula>H6007="Erdgas"</formula>
    </cfRule>
  </conditionalFormatting>
  <conditionalFormatting sqref="J6010">
    <cfRule type="expression" dxfId="3837" priority="3828">
      <formula>H6007=""</formula>
    </cfRule>
    <cfRule type="expression" dxfId="3836" priority="3831">
      <formula>H6007="Strom"</formula>
    </cfRule>
    <cfRule type="expression" dxfId="3835" priority="3833">
      <formula>H6007="Erdgas"</formula>
    </cfRule>
  </conditionalFormatting>
  <conditionalFormatting sqref="K6010">
    <cfRule type="expression" dxfId="3834" priority="3827">
      <formula>H6007=""</formula>
    </cfRule>
    <cfRule type="expression" dxfId="3833" priority="3830">
      <formula>H6007="Strom"</formula>
    </cfRule>
    <cfRule type="expression" dxfId="3832" priority="3832">
      <formula>H6007="Erdgas"</formula>
    </cfRule>
  </conditionalFormatting>
  <conditionalFormatting sqref="I6019">
    <cfRule type="expression" dxfId="3831" priority="3825">
      <formula>H6016="Wärme/Kälte"</formula>
    </cfRule>
  </conditionalFormatting>
  <conditionalFormatting sqref="J6019">
    <cfRule type="expression" dxfId="3830" priority="3824">
      <formula>H6016="Wärme/Kälte"</formula>
    </cfRule>
  </conditionalFormatting>
  <conditionalFormatting sqref="K6019">
    <cfRule type="expression" dxfId="3829" priority="3823">
      <formula>H6016="Wärme/Kälte"</formula>
    </cfRule>
  </conditionalFormatting>
  <conditionalFormatting sqref="I6018">
    <cfRule type="expression" dxfId="3828" priority="3811">
      <formula>H6015=""</formula>
    </cfRule>
    <cfRule type="expression" dxfId="3827" priority="3822">
      <formula>H6015="Wärme/Kälte"</formula>
    </cfRule>
  </conditionalFormatting>
  <conditionalFormatting sqref="J6018">
    <cfRule type="expression" dxfId="3826" priority="3821">
      <formula>H6015="Wärme/Kälte"</formula>
    </cfRule>
  </conditionalFormatting>
  <conditionalFormatting sqref="K6018">
    <cfRule type="expression" dxfId="3825" priority="3820">
      <formula>H6015="Wärme/Kälte"</formula>
    </cfRule>
  </conditionalFormatting>
  <conditionalFormatting sqref="I6018">
    <cfRule type="expression" dxfId="3824" priority="3814">
      <formula>H6015="Strom"</formula>
    </cfRule>
    <cfRule type="expression" dxfId="3823" priority="3819">
      <formula>H6015="Erdgas"</formula>
    </cfRule>
  </conditionalFormatting>
  <conditionalFormatting sqref="J6018">
    <cfRule type="expression" dxfId="3822" priority="3813">
      <formula>H6015=""</formula>
    </cfRule>
    <cfRule type="expression" dxfId="3821" priority="3816">
      <formula>H6015="Strom"</formula>
    </cfRule>
    <cfRule type="expression" dxfId="3820" priority="3818">
      <formula>H6015="Erdgas"</formula>
    </cfRule>
  </conditionalFormatting>
  <conditionalFormatting sqref="K6018">
    <cfRule type="expression" dxfId="3819" priority="3812">
      <formula>H6015=""</formula>
    </cfRule>
    <cfRule type="expression" dxfId="3818" priority="3815">
      <formula>H6015="Strom"</formula>
    </cfRule>
    <cfRule type="expression" dxfId="3817" priority="3817">
      <formula>H6015="Erdgas"</formula>
    </cfRule>
  </conditionalFormatting>
  <conditionalFormatting sqref="I6027">
    <cfRule type="expression" dxfId="3816" priority="3810">
      <formula>H6024="Wärme/Kälte"</formula>
    </cfRule>
  </conditionalFormatting>
  <conditionalFormatting sqref="J6027">
    <cfRule type="expression" dxfId="3815" priority="3809">
      <formula>H6024="Wärme/Kälte"</formula>
    </cfRule>
  </conditionalFormatting>
  <conditionalFormatting sqref="K6027">
    <cfRule type="expression" dxfId="3814" priority="3808">
      <formula>H6024="Wärme/Kälte"</formula>
    </cfRule>
  </conditionalFormatting>
  <conditionalFormatting sqref="I6026">
    <cfRule type="expression" dxfId="3813" priority="3796">
      <formula>H6023=""</formula>
    </cfRule>
    <cfRule type="expression" dxfId="3812" priority="3807">
      <formula>H6023="Wärme/Kälte"</formula>
    </cfRule>
  </conditionalFormatting>
  <conditionalFormatting sqref="J6026">
    <cfRule type="expression" dxfId="3811" priority="3806">
      <formula>H6023="Wärme/Kälte"</formula>
    </cfRule>
  </conditionalFormatting>
  <conditionalFormatting sqref="K6026">
    <cfRule type="expression" dxfId="3810" priority="3805">
      <formula>H6023="Wärme/Kälte"</formula>
    </cfRule>
  </conditionalFormatting>
  <conditionalFormatting sqref="I6026">
    <cfRule type="expression" dxfId="3809" priority="3799">
      <formula>H6023="Strom"</formula>
    </cfRule>
    <cfRule type="expression" dxfId="3808" priority="3804">
      <formula>H6023="Erdgas"</formula>
    </cfRule>
  </conditionalFormatting>
  <conditionalFormatting sqref="J6026">
    <cfRule type="expression" dxfId="3807" priority="3798">
      <formula>H6023=""</formula>
    </cfRule>
    <cfRule type="expression" dxfId="3806" priority="3801">
      <formula>H6023="Strom"</formula>
    </cfRule>
    <cfRule type="expression" dxfId="3805" priority="3803">
      <formula>H6023="Erdgas"</formula>
    </cfRule>
  </conditionalFormatting>
  <conditionalFormatting sqref="K6026">
    <cfRule type="expression" dxfId="3804" priority="3797">
      <formula>H6023=""</formula>
    </cfRule>
    <cfRule type="expression" dxfId="3803" priority="3800">
      <formula>H6023="Strom"</formula>
    </cfRule>
    <cfRule type="expression" dxfId="3802" priority="3802">
      <formula>H6023="Erdgas"</formula>
    </cfRule>
  </conditionalFormatting>
  <conditionalFormatting sqref="I6035">
    <cfRule type="expression" dxfId="3801" priority="3795">
      <formula>H6032="Wärme/Kälte"</formula>
    </cfRule>
  </conditionalFormatting>
  <conditionalFormatting sqref="J6035">
    <cfRule type="expression" dxfId="3800" priority="3794">
      <formula>H6032="Wärme/Kälte"</formula>
    </cfRule>
  </conditionalFormatting>
  <conditionalFormatting sqref="K6035">
    <cfRule type="expression" dxfId="3799" priority="3793">
      <formula>H6032="Wärme/Kälte"</formula>
    </cfRule>
  </conditionalFormatting>
  <conditionalFormatting sqref="I6034">
    <cfRule type="expression" dxfId="3798" priority="3781">
      <formula>H6031=""</formula>
    </cfRule>
    <cfRule type="expression" dxfId="3797" priority="3792">
      <formula>H6031="Wärme/Kälte"</formula>
    </cfRule>
  </conditionalFormatting>
  <conditionalFormatting sqref="J6034">
    <cfRule type="expression" dxfId="3796" priority="3791">
      <formula>H6031="Wärme/Kälte"</formula>
    </cfRule>
  </conditionalFormatting>
  <conditionalFormatting sqref="K6034">
    <cfRule type="expression" dxfId="3795" priority="3790">
      <formula>H6031="Wärme/Kälte"</formula>
    </cfRule>
  </conditionalFormatting>
  <conditionalFormatting sqref="I6034">
    <cfRule type="expression" dxfId="3794" priority="3784">
      <formula>H6031="Strom"</formula>
    </cfRule>
    <cfRule type="expression" dxfId="3793" priority="3789">
      <formula>H6031="Erdgas"</formula>
    </cfRule>
  </conditionalFormatting>
  <conditionalFormatting sqref="J6034">
    <cfRule type="expression" dxfId="3792" priority="3783">
      <formula>H6031=""</formula>
    </cfRule>
    <cfRule type="expression" dxfId="3791" priority="3786">
      <formula>H6031="Strom"</formula>
    </cfRule>
    <cfRule type="expression" dxfId="3790" priority="3788">
      <formula>H6031="Erdgas"</formula>
    </cfRule>
  </conditionalFormatting>
  <conditionalFormatting sqref="K6034">
    <cfRule type="expression" dxfId="3789" priority="3782">
      <formula>H6031=""</formula>
    </cfRule>
    <cfRule type="expression" dxfId="3788" priority="3785">
      <formula>H6031="Strom"</formula>
    </cfRule>
    <cfRule type="expression" dxfId="3787" priority="3787">
      <formula>H6031="Erdgas"</formula>
    </cfRule>
  </conditionalFormatting>
  <conditionalFormatting sqref="I6043">
    <cfRule type="expression" dxfId="3786" priority="3780">
      <formula>H6040="Wärme/Kälte"</formula>
    </cfRule>
  </conditionalFormatting>
  <conditionalFormatting sqref="J6043">
    <cfRule type="expression" dxfId="3785" priority="3779">
      <formula>H6040="Wärme/Kälte"</formula>
    </cfRule>
  </conditionalFormatting>
  <conditionalFormatting sqref="K6043">
    <cfRule type="expression" dxfId="3784" priority="3778">
      <formula>H6040="Wärme/Kälte"</formula>
    </cfRule>
  </conditionalFormatting>
  <conditionalFormatting sqref="I6042">
    <cfRule type="expression" dxfId="3783" priority="3766">
      <formula>H6039=""</formula>
    </cfRule>
    <cfRule type="expression" dxfId="3782" priority="3777">
      <formula>H6039="Wärme/Kälte"</formula>
    </cfRule>
  </conditionalFormatting>
  <conditionalFormatting sqref="J6042">
    <cfRule type="expression" dxfId="3781" priority="3776">
      <formula>H6039="Wärme/Kälte"</formula>
    </cfRule>
  </conditionalFormatting>
  <conditionalFormatting sqref="K6042">
    <cfRule type="expression" dxfId="3780" priority="3775">
      <formula>H6039="Wärme/Kälte"</formula>
    </cfRule>
  </conditionalFormatting>
  <conditionalFormatting sqref="I6042">
    <cfRule type="expression" dxfId="3779" priority="3769">
      <formula>H6039="Strom"</formula>
    </cfRule>
    <cfRule type="expression" dxfId="3778" priority="3774">
      <formula>H6039="Erdgas"</formula>
    </cfRule>
  </conditionalFormatting>
  <conditionalFormatting sqref="J6042">
    <cfRule type="expression" dxfId="3777" priority="3768">
      <formula>H6039=""</formula>
    </cfRule>
    <cfRule type="expression" dxfId="3776" priority="3771">
      <formula>H6039="Strom"</formula>
    </cfRule>
    <cfRule type="expression" dxfId="3775" priority="3773">
      <formula>H6039="Erdgas"</formula>
    </cfRule>
  </conditionalFormatting>
  <conditionalFormatting sqref="K6042">
    <cfRule type="expression" dxfId="3774" priority="3767">
      <formula>H6039=""</formula>
    </cfRule>
    <cfRule type="expression" dxfId="3773" priority="3770">
      <formula>H6039="Strom"</formula>
    </cfRule>
    <cfRule type="expression" dxfId="3772" priority="3772">
      <formula>H6039="Erdgas"</formula>
    </cfRule>
  </conditionalFormatting>
  <conditionalFormatting sqref="I6051">
    <cfRule type="expression" dxfId="3771" priority="3765">
      <formula>H6048="Wärme/Kälte"</formula>
    </cfRule>
  </conditionalFormatting>
  <conditionalFormatting sqref="J6051">
    <cfRule type="expression" dxfId="3770" priority="3764">
      <formula>H6048="Wärme/Kälte"</formula>
    </cfRule>
  </conditionalFormatting>
  <conditionalFormatting sqref="K6051">
    <cfRule type="expression" dxfId="3769" priority="3763">
      <formula>H6048="Wärme/Kälte"</formula>
    </cfRule>
  </conditionalFormatting>
  <conditionalFormatting sqref="I6050">
    <cfRule type="expression" dxfId="3768" priority="3751">
      <formula>H6047=""</formula>
    </cfRule>
    <cfRule type="expression" dxfId="3767" priority="3762">
      <formula>H6047="Wärme/Kälte"</formula>
    </cfRule>
  </conditionalFormatting>
  <conditionalFormatting sqref="J6050">
    <cfRule type="expression" dxfId="3766" priority="3761">
      <formula>H6047="Wärme/Kälte"</formula>
    </cfRule>
  </conditionalFormatting>
  <conditionalFormatting sqref="K6050">
    <cfRule type="expression" dxfId="3765" priority="3760">
      <formula>H6047="Wärme/Kälte"</formula>
    </cfRule>
  </conditionalFormatting>
  <conditionalFormatting sqref="I6050">
    <cfRule type="expression" dxfId="3764" priority="3754">
      <formula>H6047="Strom"</formula>
    </cfRule>
    <cfRule type="expression" dxfId="3763" priority="3759">
      <formula>H6047="Erdgas"</formula>
    </cfRule>
  </conditionalFormatting>
  <conditionalFormatting sqref="J6050">
    <cfRule type="expression" dxfId="3762" priority="3753">
      <formula>H6047=""</formula>
    </cfRule>
    <cfRule type="expression" dxfId="3761" priority="3756">
      <formula>H6047="Strom"</formula>
    </cfRule>
    <cfRule type="expression" dxfId="3760" priority="3758">
      <formula>H6047="Erdgas"</formula>
    </cfRule>
  </conditionalFormatting>
  <conditionalFormatting sqref="K6050">
    <cfRule type="expression" dxfId="3759" priority="3752">
      <formula>H6047=""</formula>
    </cfRule>
    <cfRule type="expression" dxfId="3758" priority="3755">
      <formula>H6047="Strom"</formula>
    </cfRule>
    <cfRule type="expression" dxfId="3757" priority="3757">
      <formula>H6047="Erdgas"</formula>
    </cfRule>
  </conditionalFormatting>
  <conditionalFormatting sqref="I6059">
    <cfRule type="expression" dxfId="3756" priority="3750">
      <formula>H6056="Wärme/Kälte"</formula>
    </cfRule>
  </conditionalFormatting>
  <conditionalFormatting sqref="J6059">
    <cfRule type="expression" dxfId="3755" priority="3749">
      <formula>H6056="Wärme/Kälte"</formula>
    </cfRule>
  </conditionalFormatting>
  <conditionalFormatting sqref="K6059">
    <cfRule type="expression" dxfId="3754" priority="3748">
      <formula>H6056="Wärme/Kälte"</formula>
    </cfRule>
  </conditionalFormatting>
  <conditionalFormatting sqref="I6058">
    <cfRule type="expression" dxfId="3753" priority="3736">
      <formula>H6055=""</formula>
    </cfRule>
    <cfRule type="expression" dxfId="3752" priority="3747">
      <formula>H6055="Wärme/Kälte"</formula>
    </cfRule>
  </conditionalFormatting>
  <conditionalFormatting sqref="J6058">
    <cfRule type="expression" dxfId="3751" priority="3746">
      <formula>H6055="Wärme/Kälte"</formula>
    </cfRule>
  </conditionalFormatting>
  <conditionalFormatting sqref="K6058">
    <cfRule type="expression" dxfId="3750" priority="3745">
      <formula>H6055="Wärme/Kälte"</formula>
    </cfRule>
  </conditionalFormatting>
  <conditionalFormatting sqref="I6058">
    <cfRule type="expression" dxfId="3749" priority="3739">
      <formula>H6055="Strom"</formula>
    </cfRule>
    <cfRule type="expression" dxfId="3748" priority="3744">
      <formula>H6055="Erdgas"</formula>
    </cfRule>
  </conditionalFormatting>
  <conditionalFormatting sqref="J6058">
    <cfRule type="expression" dxfId="3747" priority="3738">
      <formula>H6055=""</formula>
    </cfRule>
    <cfRule type="expression" dxfId="3746" priority="3741">
      <formula>H6055="Strom"</formula>
    </cfRule>
    <cfRule type="expression" dxfId="3745" priority="3743">
      <formula>H6055="Erdgas"</formula>
    </cfRule>
  </conditionalFormatting>
  <conditionalFormatting sqref="K6058">
    <cfRule type="expression" dxfId="3744" priority="3737">
      <formula>H6055=""</formula>
    </cfRule>
    <cfRule type="expression" dxfId="3743" priority="3740">
      <formula>H6055="Strom"</formula>
    </cfRule>
    <cfRule type="expression" dxfId="3742" priority="3742">
      <formula>H6055="Erdgas"</formula>
    </cfRule>
  </conditionalFormatting>
  <conditionalFormatting sqref="I6067">
    <cfRule type="expression" dxfId="3741" priority="3735">
      <formula>H6064="Wärme/Kälte"</formula>
    </cfRule>
  </conditionalFormatting>
  <conditionalFormatting sqref="J6067">
    <cfRule type="expression" dxfId="3740" priority="3734">
      <formula>H6064="Wärme/Kälte"</formula>
    </cfRule>
  </conditionalFormatting>
  <conditionalFormatting sqref="K6067">
    <cfRule type="expression" dxfId="3739" priority="3733">
      <formula>H6064="Wärme/Kälte"</formula>
    </cfRule>
  </conditionalFormatting>
  <conditionalFormatting sqref="I6066">
    <cfRule type="expression" dxfId="3738" priority="3721">
      <formula>H6063=""</formula>
    </cfRule>
    <cfRule type="expression" dxfId="3737" priority="3732">
      <formula>H6063="Wärme/Kälte"</formula>
    </cfRule>
  </conditionalFormatting>
  <conditionalFormatting sqref="J6066">
    <cfRule type="expression" dxfId="3736" priority="3731">
      <formula>H6063="Wärme/Kälte"</formula>
    </cfRule>
  </conditionalFormatting>
  <conditionalFormatting sqref="K6066">
    <cfRule type="expression" dxfId="3735" priority="3730">
      <formula>H6063="Wärme/Kälte"</formula>
    </cfRule>
  </conditionalFormatting>
  <conditionalFormatting sqref="I6066">
    <cfRule type="expression" dxfId="3734" priority="3724">
      <formula>H6063="Strom"</formula>
    </cfRule>
    <cfRule type="expression" dxfId="3733" priority="3729">
      <formula>H6063="Erdgas"</formula>
    </cfRule>
  </conditionalFormatting>
  <conditionalFormatting sqref="J6066">
    <cfRule type="expression" dxfId="3732" priority="3723">
      <formula>H6063=""</formula>
    </cfRule>
    <cfRule type="expression" dxfId="3731" priority="3726">
      <formula>H6063="Strom"</formula>
    </cfRule>
    <cfRule type="expression" dxfId="3730" priority="3728">
      <formula>H6063="Erdgas"</formula>
    </cfRule>
  </conditionalFormatting>
  <conditionalFormatting sqref="K6066">
    <cfRule type="expression" dxfId="3729" priority="3722">
      <formula>H6063=""</formula>
    </cfRule>
    <cfRule type="expression" dxfId="3728" priority="3725">
      <formula>H6063="Strom"</formula>
    </cfRule>
    <cfRule type="expression" dxfId="3727" priority="3727">
      <formula>H6063="Erdgas"</formula>
    </cfRule>
  </conditionalFormatting>
  <conditionalFormatting sqref="I6075">
    <cfRule type="expression" dxfId="3726" priority="3720">
      <formula>H6072="Wärme/Kälte"</formula>
    </cfRule>
  </conditionalFormatting>
  <conditionalFormatting sqref="J6075">
    <cfRule type="expression" dxfId="3725" priority="3719">
      <formula>H6072="Wärme/Kälte"</formula>
    </cfRule>
  </conditionalFormatting>
  <conditionalFormatting sqref="K6075">
    <cfRule type="expression" dxfId="3724" priority="3718">
      <formula>H6072="Wärme/Kälte"</formula>
    </cfRule>
  </conditionalFormatting>
  <conditionalFormatting sqref="I6074">
    <cfRule type="expression" dxfId="3723" priority="3706">
      <formula>H6071=""</formula>
    </cfRule>
    <cfRule type="expression" dxfId="3722" priority="3717">
      <formula>H6071="Wärme/Kälte"</formula>
    </cfRule>
  </conditionalFormatting>
  <conditionalFormatting sqref="J6074">
    <cfRule type="expression" dxfId="3721" priority="3716">
      <formula>H6071="Wärme/Kälte"</formula>
    </cfRule>
  </conditionalFormatting>
  <conditionalFormatting sqref="K6074">
    <cfRule type="expression" dxfId="3720" priority="3715">
      <formula>H6071="Wärme/Kälte"</formula>
    </cfRule>
  </conditionalFormatting>
  <conditionalFormatting sqref="I6074">
    <cfRule type="expression" dxfId="3719" priority="3709">
      <formula>H6071="Strom"</formula>
    </cfRule>
    <cfRule type="expression" dxfId="3718" priority="3714">
      <formula>H6071="Erdgas"</formula>
    </cfRule>
  </conditionalFormatting>
  <conditionalFormatting sqref="J6074">
    <cfRule type="expression" dxfId="3717" priority="3708">
      <formula>H6071=""</formula>
    </cfRule>
    <cfRule type="expression" dxfId="3716" priority="3711">
      <formula>H6071="Strom"</formula>
    </cfRule>
    <cfRule type="expression" dxfId="3715" priority="3713">
      <formula>H6071="Erdgas"</formula>
    </cfRule>
  </conditionalFormatting>
  <conditionalFormatting sqref="K6074">
    <cfRule type="expression" dxfId="3714" priority="3707">
      <formula>H6071=""</formula>
    </cfRule>
    <cfRule type="expression" dxfId="3713" priority="3710">
      <formula>H6071="Strom"</formula>
    </cfRule>
    <cfRule type="expression" dxfId="3712" priority="3712">
      <formula>H6071="Erdgas"</formula>
    </cfRule>
  </conditionalFormatting>
  <conditionalFormatting sqref="I6083">
    <cfRule type="expression" dxfId="3711" priority="3705">
      <formula>H6080="Wärme/Kälte"</formula>
    </cfRule>
  </conditionalFormatting>
  <conditionalFormatting sqref="J6083">
    <cfRule type="expression" dxfId="3710" priority="3704">
      <formula>H6080="Wärme/Kälte"</formula>
    </cfRule>
  </conditionalFormatting>
  <conditionalFormatting sqref="K6083">
    <cfRule type="expression" dxfId="3709" priority="3703">
      <formula>H6080="Wärme/Kälte"</formula>
    </cfRule>
  </conditionalFormatting>
  <conditionalFormatting sqref="I6082">
    <cfRule type="expression" dxfId="3708" priority="3691">
      <formula>H6079=""</formula>
    </cfRule>
    <cfRule type="expression" dxfId="3707" priority="3702">
      <formula>H6079="Wärme/Kälte"</formula>
    </cfRule>
  </conditionalFormatting>
  <conditionalFormatting sqref="J6082">
    <cfRule type="expression" dxfId="3706" priority="3701">
      <formula>H6079="Wärme/Kälte"</formula>
    </cfRule>
  </conditionalFormatting>
  <conditionalFormatting sqref="K6082">
    <cfRule type="expression" dxfId="3705" priority="3700">
      <formula>H6079="Wärme/Kälte"</formula>
    </cfRule>
  </conditionalFormatting>
  <conditionalFormatting sqref="I6082">
    <cfRule type="expression" dxfId="3704" priority="3694">
      <formula>H6079="Strom"</formula>
    </cfRule>
    <cfRule type="expression" dxfId="3703" priority="3699">
      <formula>H6079="Erdgas"</formula>
    </cfRule>
  </conditionalFormatting>
  <conditionalFormatting sqref="J6082">
    <cfRule type="expression" dxfId="3702" priority="3693">
      <formula>H6079=""</formula>
    </cfRule>
    <cfRule type="expression" dxfId="3701" priority="3696">
      <formula>H6079="Strom"</formula>
    </cfRule>
    <cfRule type="expression" dxfId="3700" priority="3698">
      <formula>H6079="Erdgas"</formula>
    </cfRule>
  </conditionalFormatting>
  <conditionalFormatting sqref="K6082">
    <cfRule type="expression" dxfId="3699" priority="3692">
      <formula>H6079=""</formula>
    </cfRule>
    <cfRule type="expression" dxfId="3698" priority="3695">
      <formula>H6079="Strom"</formula>
    </cfRule>
    <cfRule type="expression" dxfId="3697" priority="3697">
      <formula>H6079="Erdgas"</formula>
    </cfRule>
  </conditionalFormatting>
  <conditionalFormatting sqref="I6091">
    <cfRule type="expression" dxfId="3696" priority="3690">
      <formula>H6088="Wärme/Kälte"</formula>
    </cfRule>
  </conditionalFormatting>
  <conditionalFormatting sqref="J6091">
    <cfRule type="expression" dxfId="3695" priority="3689">
      <formula>H6088="Wärme/Kälte"</formula>
    </cfRule>
  </conditionalFormatting>
  <conditionalFormatting sqref="K6091">
    <cfRule type="expression" dxfId="3694" priority="3688">
      <formula>H6088="Wärme/Kälte"</formula>
    </cfRule>
  </conditionalFormatting>
  <conditionalFormatting sqref="I6090">
    <cfRule type="expression" dxfId="3693" priority="3676">
      <formula>H6087=""</formula>
    </cfRule>
    <cfRule type="expression" dxfId="3692" priority="3687">
      <formula>H6087="Wärme/Kälte"</formula>
    </cfRule>
  </conditionalFormatting>
  <conditionalFormatting sqref="J6090">
    <cfRule type="expression" dxfId="3691" priority="3686">
      <formula>H6087="Wärme/Kälte"</formula>
    </cfRule>
  </conditionalFormatting>
  <conditionalFormatting sqref="K6090">
    <cfRule type="expression" dxfId="3690" priority="3685">
      <formula>H6087="Wärme/Kälte"</formula>
    </cfRule>
  </conditionalFormatting>
  <conditionalFormatting sqref="I6090">
    <cfRule type="expression" dxfId="3689" priority="3679">
      <formula>H6087="Strom"</formula>
    </cfRule>
    <cfRule type="expression" dxfId="3688" priority="3684">
      <formula>H6087="Erdgas"</formula>
    </cfRule>
  </conditionalFormatting>
  <conditionalFormatting sqref="J6090">
    <cfRule type="expression" dxfId="3687" priority="3678">
      <formula>H6087=""</formula>
    </cfRule>
    <cfRule type="expression" dxfId="3686" priority="3681">
      <formula>H6087="Strom"</formula>
    </cfRule>
    <cfRule type="expression" dxfId="3685" priority="3683">
      <formula>H6087="Erdgas"</formula>
    </cfRule>
  </conditionalFormatting>
  <conditionalFormatting sqref="K6090">
    <cfRule type="expression" dxfId="3684" priority="3677">
      <formula>H6087=""</formula>
    </cfRule>
    <cfRule type="expression" dxfId="3683" priority="3680">
      <formula>H6087="Strom"</formula>
    </cfRule>
    <cfRule type="expression" dxfId="3682" priority="3682">
      <formula>H6087="Erdgas"</formula>
    </cfRule>
  </conditionalFormatting>
  <conditionalFormatting sqref="I6099">
    <cfRule type="expression" dxfId="3681" priority="3675">
      <formula>H6096="Wärme/Kälte"</formula>
    </cfRule>
  </conditionalFormatting>
  <conditionalFormatting sqref="J6099">
    <cfRule type="expression" dxfId="3680" priority="3674">
      <formula>H6096="Wärme/Kälte"</formula>
    </cfRule>
  </conditionalFormatting>
  <conditionalFormatting sqref="K6099">
    <cfRule type="expression" dxfId="3679" priority="3673">
      <formula>H6096="Wärme/Kälte"</formula>
    </cfRule>
  </conditionalFormatting>
  <conditionalFormatting sqref="I6098">
    <cfRule type="expression" dxfId="3678" priority="3661">
      <formula>H6095=""</formula>
    </cfRule>
    <cfRule type="expression" dxfId="3677" priority="3672">
      <formula>H6095="Wärme/Kälte"</formula>
    </cfRule>
  </conditionalFormatting>
  <conditionalFormatting sqref="J6098">
    <cfRule type="expression" dxfId="3676" priority="3671">
      <formula>H6095="Wärme/Kälte"</formula>
    </cfRule>
  </conditionalFormatting>
  <conditionalFormatting sqref="K6098">
    <cfRule type="expression" dxfId="3675" priority="3670">
      <formula>H6095="Wärme/Kälte"</formula>
    </cfRule>
  </conditionalFormatting>
  <conditionalFormatting sqref="I6098">
    <cfRule type="expression" dxfId="3674" priority="3664">
      <formula>H6095="Strom"</formula>
    </cfRule>
    <cfRule type="expression" dxfId="3673" priority="3669">
      <formula>H6095="Erdgas"</formula>
    </cfRule>
  </conditionalFormatting>
  <conditionalFormatting sqref="J6098">
    <cfRule type="expression" dxfId="3672" priority="3663">
      <formula>H6095=""</formula>
    </cfRule>
    <cfRule type="expression" dxfId="3671" priority="3666">
      <formula>H6095="Strom"</formula>
    </cfRule>
    <cfRule type="expression" dxfId="3670" priority="3668">
      <formula>H6095="Erdgas"</formula>
    </cfRule>
  </conditionalFormatting>
  <conditionalFormatting sqref="K6098">
    <cfRule type="expression" dxfId="3669" priority="3662">
      <formula>H6095=""</formula>
    </cfRule>
    <cfRule type="expression" dxfId="3668" priority="3665">
      <formula>H6095="Strom"</formula>
    </cfRule>
    <cfRule type="expression" dxfId="3667" priority="3667">
      <formula>H6095="Erdgas"</formula>
    </cfRule>
  </conditionalFormatting>
  <conditionalFormatting sqref="I6107">
    <cfRule type="expression" dxfId="3666" priority="3660">
      <formula>H6104="Wärme/Kälte"</formula>
    </cfRule>
  </conditionalFormatting>
  <conditionalFormatting sqref="J6107">
    <cfRule type="expression" dxfId="3665" priority="3659">
      <formula>H6104="Wärme/Kälte"</formula>
    </cfRule>
  </conditionalFormatting>
  <conditionalFormatting sqref="K6107">
    <cfRule type="expression" dxfId="3664" priority="3658">
      <formula>H6104="Wärme/Kälte"</formula>
    </cfRule>
  </conditionalFormatting>
  <conditionalFormatting sqref="I6106">
    <cfRule type="expression" dxfId="3663" priority="3646">
      <formula>H6103=""</formula>
    </cfRule>
    <cfRule type="expression" dxfId="3662" priority="3657">
      <formula>H6103="Wärme/Kälte"</formula>
    </cfRule>
  </conditionalFormatting>
  <conditionalFormatting sqref="J6106">
    <cfRule type="expression" dxfId="3661" priority="3656">
      <formula>H6103="Wärme/Kälte"</formula>
    </cfRule>
  </conditionalFormatting>
  <conditionalFormatting sqref="K6106">
    <cfRule type="expression" dxfId="3660" priority="3655">
      <formula>H6103="Wärme/Kälte"</formula>
    </cfRule>
  </conditionalFormatting>
  <conditionalFormatting sqref="I6106">
    <cfRule type="expression" dxfId="3659" priority="3649">
      <formula>H6103="Strom"</formula>
    </cfRule>
    <cfRule type="expression" dxfId="3658" priority="3654">
      <formula>H6103="Erdgas"</formula>
    </cfRule>
  </conditionalFormatting>
  <conditionalFormatting sqref="J6106">
    <cfRule type="expression" dxfId="3657" priority="3648">
      <formula>H6103=""</formula>
    </cfRule>
    <cfRule type="expression" dxfId="3656" priority="3651">
      <formula>H6103="Strom"</formula>
    </cfRule>
    <cfRule type="expression" dxfId="3655" priority="3653">
      <formula>H6103="Erdgas"</formula>
    </cfRule>
  </conditionalFormatting>
  <conditionalFormatting sqref="K6106">
    <cfRule type="expression" dxfId="3654" priority="3647">
      <formula>H6103=""</formula>
    </cfRule>
    <cfRule type="expression" dxfId="3653" priority="3650">
      <formula>H6103="Strom"</formula>
    </cfRule>
    <cfRule type="expression" dxfId="3652" priority="3652">
      <formula>H6103="Erdgas"</formula>
    </cfRule>
  </conditionalFormatting>
  <conditionalFormatting sqref="I6115">
    <cfRule type="expression" dxfId="3651" priority="3645">
      <formula>H6112="Wärme/Kälte"</formula>
    </cfRule>
  </conditionalFormatting>
  <conditionalFormatting sqref="J6115">
    <cfRule type="expression" dxfId="3650" priority="3644">
      <formula>H6112="Wärme/Kälte"</formula>
    </cfRule>
  </conditionalFormatting>
  <conditionalFormatting sqref="K6115">
    <cfRule type="expression" dxfId="3649" priority="3643">
      <formula>H6112="Wärme/Kälte"</formula>
    </cfRule>
  </conditionalFormatting>
  <conditionalFormatting sqref="I6114">
    <cfRule type="expression" dxfId="3648" priority="3631">
      <formula>H6111=""</formula>
    </cfRule>
    <cfRule type="expression" dxfId="3647" priority="3642">
      <formula>H6111="Wärme/Kälte"</formula>
    </cfRule>
  </conditionalFormatting>
  <conditionalFormatting sqref="J6114">
    <cfRule type="expression" dxfId="3646" priority="3641">
      <formula>H6111="Wärme/Kälte"</formula>
    </cfRule>
  </conditionalFormatting>
  <conditionalFormatting sqref="K6114">
    <cfRule type="expression" dxfId="3645" priority="3640">
      <formula>H6111="Wärme/Kälte"</formula>
    </cfRule>
  </conditionalFormatting>
  <conditionalFormatting sqref="I6114">
    <cfRule type="expression" dxfId="3644" priority="3634">
      <formula>H6111="Strom"</formula>
    </cfRule>
    <cfRule type="expression" dxfId="3643" priority="3639">
      <formula>H6111="Erdgas"</formula>
    </cfRule>
  </conditionalFormatting>
  <conditionalFormatting sqref="J6114">
    <cfRule type="expression" dxfId="3642" priority="3633">
      <formula>H6111=""</formula>
    </cfRule>
    <cfRule type="expression" dxfId="3641" priority="3636">
      <formula>H6111="Strom"</formula>
    </cfRule>
    <cfRule type="expression" dxfId="3640" priority="3638">
      <formula>H6111="Erdgas"</formula>
    </cfRule>
  </conditionalFormatting>
  <conditionalFormatting sqref="K6114">
    <cfRule type="expression" dxfId="3639" priority="3632">
      <formula>H6111=""</formula>
    </cfRule>
    <cfRule type="expression" dxfId="3638" priority="3635">
      <formula>H6111="Strom"</formula>
    </cfRule>
    <cfRule type="expression" dxfId="3637" priority="3637">
      <formula>H6111="Erdgas"</formula>
    </cfRule>
  </conditionalFormatting>
  <conditionalFormatting sqref="I6123">
    <cfRule type="expression" dxfId="3636" priority="3630">
      <formula>H6120="Wärme/Kälte"</formula>
    </cfRule>
  </conditionalFormatting>
  <conditionalFormatting sqref="J6123">
    <cfRule type="expression" dxfId="3635" priority="3629">
      <formula>H6120="Wärme/Kälte"</formula>
    </cfRule>
  </conditionalFormatting>
  <conditionalFormatting sqref="K6123">
    <cfRule type="expression" dxfId="3634" priority="3628">
      <formula>H6120="Wärme/Kälte"</formula>
    </cfRule>
  </conditionalFormatting>
  <conditionalFormatting sqref="I6122">
    <cfRule type="expression" dxfId="3633" priority="3616">
      <formula>H6119=""</formula>
    </cfRule>
    <cfRule type="expression" dxfId="3632" priority="3627">
      <formula>H6119="Wärme/Kälte"</formula>
    </cfRule>
  </conditionalFormatting>
  <conditionalFormatting sqref="J6122">
    <cfRule type="expression" dxfId="3631" priority="3626">
      <formula>H6119="Wärme/Kälte"</formula>
    </cfRule>
  </conditionalFormatting>
  <conditionalFormatting sqref="K6122">
    <cfRule type="expression" dxfId="3630" priority="3625">
      <formula>H6119="Wärme/Kälte"</formula>
    </cfRule>
  </conditionalFormatting>
  <conditionalFormatting sqref="I6122">
    <cfRule type="expression" dxfId="3629" priority="3619">
      <formula>H6119="Strom"</formula>
    </cfRule>
    <cfRule type="expression" dxfId="3628" priority="3624">
      <formula>H6119="Erdgas"</formula>
    </cfRule>
  </conditionalFormatting>
  <conditionalFormatting sqref="J6122">
    <cfRule type="expression" dxfId="3627" priority="3618">
      <formula>H6119=""</formula>
    </cfRule>
    <cfRule type="expression" dxfId="3626" priority="3621">
      <formula>H6119="Strom"</formula>
    </cfRule>
    <cfRule type="expression" dxfId="3625" priority="3623">
      <formula>H6119="Erdgas"</formula>
    </cfRule>
  </conditionalFormatting>
  <conditionalFormatting sqref="K6122">
    <cfRule type="expression" dxfId="3624" priority="3617">
      <formula>H6119=""</formula>
    </cfRule>
    <cfRule type="expression" dxfId="3623" priority="3620">
      <formula>H6119="Strom"</formula>
    </cfRule>
    <cfRule type="expression" dxfId="3622" priority="3622">
      <formula>H6119="Erdgas"</formula>
    </cfRule>
  </conditionalFormatting>
  <conditionalFormatting sqref="I6131">
    <cfRule type="expression" dxfId="3621" priority="3615">
      <formula>H6128="Wärme/Kälte"</formula>
    </cfRule>
  </conditionalFormatting>
  <conditionalFormatting sqref="J6131">
    <cfRule type="expression" dxfId="3620" priority="3614">
      <formula>H6128="Wärme/Kälte"</formula>
    </cfRule>
  </conditionalFormatting>
  <conditionalFormatting sqref="K6131">
    <cfRule type="expression" dxfId="3619" priority="3613">
      <formula>H6128="Wärme/Kälte"</formula>
    </cfRule>
  </conditionalFormatting>
  <conditionalFormatting sqref="I6130">
    <cfRule type="expression" dxfId="3618" priority="3601">
      <formula>H6127=""</formula>
    </cfRule>
    <cfRule type="expression" dxfId="3617" priority="3612">
      <formula>H6127="Wärme/Kälte"</formula>
    </cfRule>
  </conditionalFormatting>
  <conditionalFormatting sqref="J6130">
    <cfRule type="expression" dxfId="3616" priority="3611">
      <formula>H6127="Wärme/Kälte"</formula>
    </cfRule>
  </conditionalFormatting>
  <conditionalFormatting sqref="K6130">
    <cfRule type="expression" dxfId="3615" priority="3610">
      <formula>H6127="Wärme/Kälte"</formula>
    </cfRule>
  </conditionalFormatting>
  <conditionalFormatting sqref="I6130">
    <cfRule type="expression" dxfId="3614" priority="3604">
      <formula>H6127="Strom"</formula>
    </cfRule>
    <cfRule type="expression" dxfId="3613" priority="3609">
      <formula>H6127="Erdgas"</formula>
    </cfRule>
  </conditionalFormatting>
  <conditionalFormatting sqref="J6130">
    <cfRule type="expression" dxfId="3612" priority="3603">
      <formula>H6127=""</formula>
    </cfRule>
    <cfRule type="expression" dxfId="3611" priority="3606">
      <formula>H6127="Strom"</formula>
    </cfRule>
    <cfRule type="expression" dxfId="3610" priority="3608">
      <formula>H6127="Erdgas"</formula>
    </cfRule>
  </conditionalFormatting>
  <conditionalFormatting sqref="K6130">
    <cfRule type="expression" dxfId="3609" priority="3602">
      <formula>H6127=""</formula>
    </cfRule>
    <cfRule type="expression" dxfId="3608" priority="3605">
      <formula>H6127="Strom"</formula>
    </cfRule>
    <cfRule type="expression" dxfId="3607" priority="3607">
      <formula>H6127="Erdgas"</formula>
    </cfRule>
  </conditionalFormatting>
  <conditionalFormatting sqref="I6139">
    <cfRule type="expression" dxfId="3606" priority="3600">
      <formula>H6136="Wärme/Kälte"</formula>
    </cfRule>
  </conditionalFormatting>
  <conditionalFormatting sqref="J6139">
    <cfRule type="expression" dxfId="3605" priority="3599">
      <formula>H6136="Wärme/Kälte"</formula>
    </cfRule>
  </conditionalFormatting>
  <conditionalFormatting sqref="K6139">
    <cfRule type="expression" dxfId="3604" priority="3598">
      <formula>H6136="Wärme/Kälte"</formula>
    </cfRule>
  </conditionalFormatting>
  <conditionalFormatting sqref="I6138">
    <cfRule type="expression" dxfId="3603" priority="3586">
      <formula>H6135=""</formula>
    </cfRule>
    <cfRule type="expression" dxfId="3602" priority="3597">
      <formula>H6135="Wärme/Kälte"</formula>
    </cfRule>
  </conditionalFormatting>
  <conditionalFormatting sqref="J6138">
    <cfRule type="expression" dxfId="3601" priority="3596">
      <formula>H6135="Wärme/Kälte"</formula>
    </cfRule>
  </conditionalFormatting>
  <conditionalFormatting sqref="K6138">
    <cfRule type="expression" dxfId="3600" priority="3595">
      <formula>H6135="Wärme/Kälte"</formula>
    </cfRule>
  </conditionalFormatting>
  <conditionalFormatting sqref="I6138">
    <cfRule type="expression" dxfId="3599" priority="3589">
      <formula>H6135="Strom"</formula>
    </cfRule>
    <cfRule type="expression" dxfId="3598" priority="3594">
      <formula>H6135="Erdgas"</formula>
    </cfRule>
  </conditionalFormatting>
  <conditionalFormatting sqref="J6138">
    <cfRule type="expression" dxfId="3597" priority="3588">
      <formula>H6135=""</formula>
    </cfRule>
    <cfRule type="expression" dxfId="3596" priority="3591">
      <formula>H6135="Strom"</formula>
    </cfRule>
    <cfRule type="expression" dxfId="3595" priority="3593">
      <formula>H6135="Erdgas"</formula>
    </cfRule>
  </conditionalFormatting>
  <conditionalFormatting sqref="K6138">
    <cfRule type="expression" dxfId="3594" priority="3587">
      <formula>H6135=""</formula>
    </cfRule>
    <cfRule type="expression" dxfId="3593" priority="3590">
      <formula>H6135="Strom"</formula>
    </cfRule>
    <cfRule type="expression" dxfId="3592" priority="3592">
      <formula>H6135="Erdgas"</formula>
    </cfRule>
  </conditionalFormatting>
  <conditionalFormatting sqref="I6147">
    <cfRule type="expression" dxfId="3591" priority="3585">
      <formula>H6144="Wärme/Kälte"</formula>
    </cfRule>
  </conditionalFormatting>
  <conditionalFormatting sqref="J6147">
    <cfRule type="expression" dxfId="3590" priority="3584">
      <formula>H6144="Wärme/Kälte"</formula>
    </cfRule>
  </conditionalFormatting>
  <conditionalFormatting sqref="K6147">
    <cfRule type="expression" dxfId="3589" priority="3583">
      <formula>H6144="Wärme/Kälte"</formula>
    </cfRule>
  </conditionalFormatting>
  <conditionalFormatting sqref="I6146">
    <cfRule type="expression" dxfId="3588" priority="3571">
      <formula>H6143=""</formula>
    </cfRule>
    <cfRule type="expression" dxfId="3587" priority="3582">
      <formula>H6143="Wärme/Kälte"</formula>
    </cfRule>
  </conditionalFormatting>
  <conditionalFormatting sqref="J6146">
    <cfRule type="expression" dxfId="3586" priority="3581">
      <formula>H6143="Wärme/Kälte"</formula>
    </cfRule>
  </conditionalFormatting>
  <conditionalFormatting sqref="K6146">
    <cfRule type="expression" dxfId="3585" priority="3580">
      <formula>H6143="Wärme/Kälte"</formula>
    </cfRule>
  </conditionalFormatting>
  <conditionalFormatting sqref="I6146">
    <cfRule type="expression" dxfId="3584" priority="3574">
      <formula>H6143="Strom"</formula>
    </cfRule>
    <cfRule type="expression" dxfId="3583" priority="3579">
      <formula>H6143="Erdgas"</formula>
    </cfRule>
  </conditionalFormatting>
  <conditionalFormatting sqref="J6146">
    <cfRule type="expression" dxfId="3582" priority="3573">
      <formula>H6143=""</formula>
    </cfRule>
    <cfRule type="expression" dxfId="3581" priority="3576">
      <formula>H6143="Strom"</formula>
    </cfRule>
    <cfRule type="expression" dxfId="3580" priority="3578">
      <formula>H6143="Erdgas"</formula>
    </cfRule>
  </conditionalFormatting>
  <conditionalFormatting sqref="K6146">
    <cfRule type="expression" dxfId="3579" priority="3572">
      <formula>H6143=""</formula>
    </cfRule>
    <cfRule type="expression" dxfId="3578" priority="3575">
      <formula>H6143="Strom"</formula>
    </cfRule>
    <cfRule type="expression" dxfId="3577" priority="3577">
      <formula>H6143="Erdgas"</formula>
    </cfRule>
  </conditionalFormatting>
  <conditionalFormatting sqref="I6155">
    <cfRule type="expression" dxfId="3576" priority="3570">
      <formula>H6152="Wärme/Kälte"</formula>
    </cfRule>
  </conditionalFormatting>
  <conditionalFormatting sqref="J6155">
    <cfRule type="expression" dxfId="3575" priority="3569">
      <formula>H6152="Wärme/Kälte"</formula>
    </cfRule>
  </conditionalFormatting>
  <conditionalFormatting sqref="K6155">
    <cfRule type="expression" dxfId="3574" priority="3568">
      <formula>H6152="Wärme/Kälte"</formula>
    </cfRule>
  </conditionalFormatting>
  <conditionalFormatting sqref="I6154">
    <cfRule type="expression" dxfId="3573" priority="3556">
      <formula>H6151=""</formula>
    </cfRule>
    <cfRule type="expression" dxfId="3572" priority="3567">
      <formula>H6151="Wärme/Kälte"</formula>
    </cfRule>
  </conditionalFormatting>
  <conditionalFormatting sqref="J6154">
    <cfRule type="expression" dxfId="3571" priority="3566">
      <formula>H6151="Wärme/Kälte"</formula>
    </cfRule>
  </conditionalFormatting>
  <conditionalFormatting sqref="K6154">
    <cfRule type="expression" dxfId="3570" priority="3565">
      <formula>H6151="Wärme/Kälte"</formula>
    </cfRule>
  </conditionalFormatting>
  <conditionalFormatting sqref="I6154">
    <cfRule type="expression" dxfId="3569" priority="3559">
      <formula>H6151="Strom"</formula>
    </cfRule>
    <cfRule type="expression" dxfId="3568" priority="3564">
      <formula>H6151="Erdgas"</formula>
    </cfRule>
  </conditionalFormatting>
  <conditionalFormatting sqref="J6154">
    <cfRule type="expression" dxfId="3567" priority="3558">
      <formula>H6151=""</formula>
    </cfRule>
    <cfRule type="expression" dxfId="3566" priority="3561">
      <formula>H6151="Strom"</formula>
    </cfRule>
    <cfRule type="expression" dxfId="3565" priority="3563">
      <formula>H6151="Erdgas"</formula>
    </cfRule>
  </conditionalFormatting>
  <conditionalFormatting sqref="K6154">
    <cfRule type="expression" dxfId="3564" priority="3557">
      <formula>H6151=""</formula>
    </cfRule>
    <cfRule type="expression" dxfId="3563" priority="3560">
      <formula>H6151="Strom"</formula>
    </cfRule>
    <cfRule type="expression" dxfId="3562" priority="3562">
      <formula>H6151="Erdgas"</formula>
    </cfRule>
  </conditionalFormatting>
  <conditionalFormatting sqref="I6163">
    <cfRule type="expression" dxfId="3561" priority="3555">
      <formula>H6160="Wärme/Kälte"</formula>
    </cfRule>
  </conditionalFormatting>
  <conditionalFormatting sqref="J6163">
    <cfRule type="expression" dxfId="3560" priority="3554">
      <formula>H6160="Wärme/Kälte"</formula>
    </cfRule>
  </conditionalFormatting>
  <conditionalFormatting sqref="K6163">
    <cfRule type="expression" dxfId="3559" priority="3553">
      <formula>H6160="Wärme/Kälte"</formula>
    </cfRule>
  </conditionalFormatting>
  <conditionalFormatting sqref="I6162">
    <cfRule type="expression" dxfId="3558" priority="3541">
      <formula>H6159=""</formula>
    </cfRule>
    <cfRule type="expression" dxfId="3557" priority="3552">
      <formula>H6159="Wärme/Kälte"</formula>
    </cfRule>
  </conditionalFormatting>
  <conditionalFormatting sqref="J6162">
    <cfRule type="expression" dxfId="3556" priority="3551">
      <formula>H6159="Wärme/Kälte"</formula>
    </cfRule>
  </conditionalFormatting>
  <conditionalFormatting sqref="K6162">
    <cfRule type="expression" dxfId="3555" priority="3550">
      <formula>H6159="Wärme/Kälte"</formula>
    </cfRule>
  </conditionalFormatting>
  <conditionalFormatting sqref="I6162">
    <cfRule type="expression" dxfId="3554" priority="3544">
      <formula>H6159="Strom"</formula>
    </cfRule>
    <cfRule type="expression" dxfId="3553" priority="3549">
      <formula>H6159="Erdgas"</formula>
    </cfRule>
  </conditionalFormatting>
  <conditionalFormatting sqref="J6162">
    <cfRule type="expression" dxfId="3552" priority="3543">
      <formula>H6159=""</formula>
    </cfRule>
    <cfRule type="expression" dxfId="3551" priority="3546">
      <formula>H6159="Strom"</formula>
    </cfRule>
    <cfRule type="expression" dxfId="3550" priority="3548">
      <formula>H6159="Erdgas"</formula>
    </cfRule>
  </conditionalFormatting>
  <conditionalFormatting sqref="K6162">
    <cfRule type="expression" dxfId="3549" priority="3542">
      <formula>H6159=""</formula>
    </cfRule>
    <cfRule type="expression" dxfId="3548" priority="3545">
      <formula>H6159="Strom"</formula>
    </cfRule>
    <cfRule type="expression" dxfId="3547" priority="3547">
      <formula>H6159="Erdgas"</formula>
    </cfRule>
  </conditionalFormatting>
  <conditionalFormatting sqref="I6171">
    <cfRule type="expression" dxfId="3546" priority="3540">
      <formula>H6168="Wärme/Kälte"</formula>
    </cfRule>
  </conditionalFormatting>
  <conditionalFormatting sqref="J6171">
    <cfRule type="expression" dxfId="3545" priority="3539">
      <formula>H6168="Wärme/Kälte"</formula>
    </cfRule>
  </conditionalFormatting>
  <conditionalFormatting sqref="K6171">
    <cfRule type="expression" dxfId="3544" priority="3538">
      <formula>H6168="Wärme/Kälte"</formula>
    </cfRule>
  </conditionalFormatting>
  <conditionalFormatting sqref="I6170">
    <cfRule type="expression" dxfId="3543" priority="3526">
      <formula>H6167=""</formula>
    </cfRule>
    <cfRule type="expression" dxfId="3542" priority="3537">
      <formula>H6167="Wärme/Kälte"</formula>
    </cfRule>
  </conditionalFormatting>
  <conditionalFormatting sqref="J6170">
    <cfRule type="expression" dxfId="3541" priority="3536">
      <formula>H6167="Wärme/Kälte"</formula>
    </cfRule>
  </conditionalFormatting>
  <conditionalFormatting sqref="K6170">
    <cfRule type="expression" dxfId="3540" priority="3535">
      <formula>H6167="Wärme/Kälte"</formula>
    </cfRule>
  </conditionalFormatting>
  <conditionalFormatting sqref="I6170">
    <cfRule type="expression" dxfId="3539" priority="3529">
      <formula>H6167="Strom"</formula>
    </cfRule>
    <cfRule type="expression" dxfId="3538" priority="3534">
      <formula>H6167="Erdgas"</formula>
    </cfRule>
  </conditionalFormatting>
  <conditionalFormatting sqref="J6170">
    <cfRule type="expression" dxfId="3537" priority="3528">
      <formula>H6167=""</formula>
    </cfRule>
    <cfRule type="expression" dxfId="3536" priority="3531">
      <formula>H6167="Strom"</formula>
    </cfRule>
    <cfRule type="expression" dxfId="3535" priority="3533">
      <formula>H6167="Erdgas"</formula>
    </cfRule>
  </conditionalFormatting>
  <conditionalFormatting sqref="K6170">
    <cfRule type="expression" dxfId="3534" priority="3527">
      <formula>H6167=""</formula>
    </cfRule>
    <cfRule type="expression" dxfId="3533" priority="3530">
      <formula>H6167="Strom"</formula>
    </cfRule>
    <cfRule type="expression" dxfId="3532" priority="3532">
      <formula>H6167="Erdgas"</formula>
    </cfRule>
  </conditionalFormatting>
  <conditionalFormatting sqref="I6179">
    <cfRule type="expression" dxfId="3531" priority="3525">
      <formula>H6176="Wärme/Kälte"</formula>
    </cfRule>
  </conditionalFormatting>
  <conditionalFormatting sqref="J6179">
    <cfRule type="expression" dxfId="3530" priority="3524">
      <formula>H6176="Wärme/Kälte"</formula>
    </cfRule>
  </conditionalFormatting>
  <conditionalFormatting sqref="K6179">
    <cfRule type="expression" dxfId="3529" priority="3523">
      <formula>H6176="Wärme/Kälte"</formula>
    </cfRule>
  </conditionalFormatting>
  <conditionalFormatting sqref="I6178">
    <cfRule type="expression" dxfId="3528" priority="3511">
      <formula>H6175=""</formula>
    </cfRule>
    <cfRule type="expression" dxfId="3527" priority="3522">
      <formula>H6175="Wärme/Kälte"</formula>
    </cfRule>
  </conditionalFormatting>
  <conditionalFormatting sqref="J6178">
    <cfRule type="expression" dxfId="3526" priority="3521">
      <formula>H6175="Wärme/Kälte"</formula>
    </cfRule>
  </conditionalFormatting>
  <conditionalFormatting sqref="K6178">
    <cfRule type="expression" dxfId="3525" priority="3520">
      <formula>H6175="Wärme/Kälte"</formula>
    </cfRule>
  </conditionalFormatting>
  <conditionalFormatting sqref="I6178">
    <cfRule type="expression" dxfId="3524" priority="3514">
      <formula>H6175="Strom"</formula>
    </cfRule>
    <cfRule type="expression" dxfId="3523" priority="3519">
      <formula>H6175="Erdgas"</formula>
    </cfRule>
  </conditionalFormatting>
  <conditionalFormatting sqref="J6178">
    <cfRule type="expression" dxfId="3522" priority="3513">
      <formula>H6175=""</formula>
    </cfRule>
    <cfRule type="expression" dxfId="3521" priority="3516">
      <formula>H6175="Strom"</formula>
    </cfRule>
    <cfRule type="expression" dxfId="3520" priority="3518">
      <formula>H6175="Erdgas"</formula>
    </cfRule>
  </conditionalFormatting>
  <conditionalFormatting sqref="K6178">
    <cfRule type="expression" dxfId="3519" priority="3512">
      <formula>H6175=""</formula>
    </cfRule>
    <cfRule type="expression" dxfId="3518" priority="3515">
      <formula>H6175="Strom"</formula>
    </cfRule>
    <cfRule type="expression" dxfId="3517" priority="3517">
      <formula>H6175="Erdgas"</formula>
    </cfRule>
  </conditionalFormatting>
  <conditionalFormatting sqref="I6187">
    <cfRule type="expression" dxfId="3516" priority="3510">
      <formula>H6184="Wärme/Kälte"</formula>
    </cfRule>
  </conditionalFormatting>
  <conditionalFormatting sqref="J6187">
    <cfRule type="expression" dxfId="3515" priority="3509">
      <formula>H6184="Wärme/Kälte"</formula>
    </cfRule>
  </conditionalFormatting>
  <conditionalFormatting sqref="K6187">
    <cfRule type="expression" dxfId="3514" priority="3508">
      <formula>H6184="Wärme/Kälte"</formula>
    </cfRule>
  </conditionalFormatting>
  <conditionalFormatting sqref="I6186">
    <cfRule type="expression" dxfId="3513" priority="3496">
      <formula>H6183=""</formula>
    </cfRule>
    <cfRule type="expression" dxfId="3512" priority="3507">
      <formula>H6183="Wärme/Kälte"</formula>
    </cfRule>
  </conditionalFormatting>
  <conditionalFormatting sqref="J6186">
    <cfRule type="expression" dxfId="3511" priority="3506">
      <formula>H6183="Wärme/Kälte"</formula>
    </cfRule>
  </conditionalFormatting>
  <conditionalFormatting sqref="K6186">
    <cfRule type="expression" dxfId="3510" priority="3505">
      <formula>H6183="Wärme/Kälte"</formula>
    </cfRule>
  </conditionalFormatting>
  <conditionalFormatting sqref="I6186">
    <cfRule type="expression" dxfId="3509" priority="3499">
      <formula>H6183="Strom"</formula>
    </cfRule>
    <cfRule type="expression" dxfId="3508" priority="3504">
      <formula>H6183="Erdgas"</formula>
    </cfRule>
  </conditionalFormatting>
  <conditionalFormatting sqref="J6186">
    <cfRule type="expression" dxfId="3507" priority="3498">
      <formula>H6183=""</formula>
    </cfRule>
    <cfRule type="expression" dxfId="3506" priority="3501">
      <formula>H6183="Strom"</formula>
    </cfRule>
    <cfRule type="expression" dxfId="3505" priority="3503">
      <formula>H6183="Erdgas"</formula>
    </cfRule>
  </conditionalFormatting>
  <conditionalFormatting sqref="K6186">
    <cfRule type="expression" dxfId="3504" priority="3497">
      <formula>H6183=""</formula>
    </cfRule>
    <cfRule type="expression" dxfId="3503" priority="3500">
      <formula>H6183="Strom"</formula>
    </cfRule>
    <cfRule type="expression" dxfId="3502" priority="3502">
      <formula>H6183="Erdgas"</formula>
    </cfRule>
  </conditionalFormatting>
  <conditionalFormatting sqref="I6195">
    <cfRule type="expression" dxfId="3501" priority="3495">
      <formula>H6192="Wärme/Kälte"</formula>
    </cfRule>
  </conditionalFormatting>
  <conditionalFormatting sqref="J6195">
    <cfRule type="expression" dxfId="3500" priority="3494">
      <formula>H6192="Wärme/Kälte"</formula>
    </cfRule>
  </conditionalFormatting>
  <conditionalFormatting sqref="K6195">
    <cfRule type="expression" dxfId="3499" priority="3493">
      <formula>H6192="Wärme/Kälte"</formula>
    </cfRule>
  </conditionalFormatting>
  <conditionalFormatting sqref="I6194">
    <cfRule type="expression" dxfId="3498" priority="3481">
      <formula>H6191=""</formula>
    </cfRule>
    <cfRule type="expression" dxfId="3497" priority="3492">
      <formula>H6191="Wärme/Kälte"</formula>
    </cfRule>
  </conditionalFormatting>
  <conditionalFormatting sqref="J6194">
    <cfRule type="expression" dxfId="3496" priority="3491">
      <formula>H6191="Wärme/Kälte"</formula>
    </cfRule>
  </conditionalFormatting>
  <conditionalFormatting sqref="K6194">
    <cfRule type="expression" dxfId="3495" priority="3490">
      <formula>H6191="Wärme/Kälte"</formula>
    </cfRule>
  </conditionalFormatting>
  <conditionalFormatting sqref="I6194">
    <cfRule type="expression" dxfId="3494" priority="3484">
      <formula>H6191="Strom"</formula>
    </cfRule>
    <cfRule type="expression" dxfId="3493" priority="3489">
      <formula>H6191="Erdgas"</formula>
    </cfRule>
  </conditionalFormatting>
  <conditionalFormatting sqref="J6194">
    <cfRule type="expression" dxfId="3492" priority="3483">
      <formula>H6191=""</formula>
    </cfRule>
    <cfRule type="expression" dxfId="3491" priority="3486">
      <formula>H6191="Strom"</formula>
    </cfRule>
    <cfRule type="expression" dxfId="3490" priority="3488">
      <formula>H6191="Erdgas"</formula>
    </cfRule>
  </conditionalFormatting>
  <conditionalFormatting sqref="K6194">
    <cfRule type="expression" dxfId="3489" priority="3482">
      <formula>H6191=""</formula>
    </cfRule>
    <cfRule type="expression" dxfId="3488" priority="3485">
      <formula>H6191="Strom"</formula>
    </cfRule>
    <cfRule type="expression" dxfId="3487" priority="3487">
      <formula>H6191="Erdgas"</formula>
    </cfRule>
  </conditionalFormatting>
  <conditionalFormatting sqref="I6203">
    <cfRule type="expression" dxfId="3486" priority="3480">
      <formula>H6200="Wärme/Kälte"</formula>
    </cfRule>
  </conditionalFormatting>
  <conditionalFormatting sqref="J6203">
    <cfRule type="expression" dxfId="3485" priority="3479">
      <formula>H6200="Wärme/Kälte"</formula>
    </cfRule>
  </conditionalFormatting>
  <conditionalFormatting sqref="K6203">
    <cfRule type="expression" dxfId="3484" priority="3478">
      <formula>H6200="Wärme/Kälte"</formula>
    </cfRule>
  </conditionalFormatting>
  <conditionalFormatting sqref="I6202">
    <cfRule type="expression" dxfId="3483" priority="3466">
      <formula>H6199=""</formula>
    </cfRule>
    <cfRule type="expression" dxfId="3482" priority="3477">
      <formula>H6199="Wärme/Kälte"</formula>
    </cfRule>
  </conditionalFormatting>
  <conditionalFormatting sqref="J6202">
    <cfRule type="expression" dxfId="3481" priority="3476">
      <formula>H6199="Wärme/Kälte"</formula>
    </cfRule>
  </conditionalFormatting>
  <conditionalFormatting sqref="K6202">
    <cfRule type="expression" dxfId="3480" priority="3475">
      <formula>H6199="Wärme/Kälte"</formula>
    </cfRule>
  </conditionalFormatting>
  <conditionalFormatting sqref="I6202">
    <cfRule type="expression" dxfId="3479" priority="3469">
      <formula>H6199="Strom"</formula>
    </cfRule>
    <cfRule type="expression" dxfId="3478" priority="3474">
      <formula>H6199="Erdgas"</formula>
    </cfRule>
  </conditionalFormatting>
  <conditionalFormatting sqref="J6202">
    <cfRule type="expression" dxfId="3477" priority="3468">
      <formula>H6199=""</formula>
    </cfRule>
    <cfRule type="expression" dxfId="3476" priority="3471">
      <formula>H6199="Strom"</formula>
    </cfRule>
    <cfRule type="expression" dxfId="3475" priority="3473">
      <formula>H6199="Erdgas"</formula>
    </cfRule>
  </conditionalFormatting>
  <conditionalFormatting sqref="K6202">
    <cfRule type="expression" dxfId="3474" priority="3467">
      <formula>H6199=""</formula>
    </cfRule>
    <cfRule type="expression" dxfId="3473" priority="3470">
      <formula>H6199="Strom"</formula>
    </cfRule>
    <cfRule type="expression" dxfId="3472" priority="3472">
      <formula>H6199="Erdgas"</formula>
    </cfRule>
  </conditionalFormatting>
  <conditionalFormatting sqref="I6211">
    <cfRule type="expression" dxfId="3471" priority="3465">
      <formula>H6208="Wärme/Kälte"</formula>
    </cfRule>
  </conditionalFormatting>
  <conditionalFormatting sqref="J6211">
    <cfRule type="expression" dxfId="3470" priority="3464">
      <formula>H6208="Wärme/Kälte"</formula>
    </cfRule>
  </conditionalFormatting>
  <conditionalFormatting sqref="K6211">
    <cfRule type="expression" dxfId="3469" priority="3463">
      <formula>H6208="Wärme/Kälte"</formula>
    </cfRule>
  </conditionalFormatting>
  <conditionalFormatting sqref="I6210">
    <cfRule type="expression" dxfId="3468" priority="3451">
      <formula>H6207=""</formula>
    </cfRule>
    <cfRule type="expression" dxfId="3467" priority="3462">
      <formula>H6207="Wärme/Kälte"</formula>
    </cfRule>
  </conditionalFormatting>
  <conditionalFormatting sqref="J6210">
    <cfRule type="expression" dxfId="3466" priority="3461">
      <formula>H6207="Wärme/Kälte"</formula>
    </cfRule>
  </conditionalFormatting>
  <conditionalFormatting sqref="K6210">
    <cfRule type="expression" dxfId="3465" priority="3460">
      <formula>H6207="Wärme/Kälte"</formula>
    </cfRule>
  </conditionalFormatting>
  <conditionalFormatting sqref="I6210">
    <cfRule type="expression" dxfId="3464" priority="3454">
      <formula>H6207="Strom"</formula>
    </cfRule>
    <cfRule type="expression" dxfId="3463" priority="3459">
      <formula>H6207="Erdgas"</formula>
    </cfRule>
  </conditionalFormatting>
  <conditionalFormatting sqref="J6210">
    <cfRule type="expression" dxfId="3462" priority="3453">
      <formula>H6207=""</formula>
    </cfRule>
    <cfRule type="expression" dxfId="3461" priority="3456">
      <formula>H6207="Strom"</formula>
    </cfRule>
    <cfRule type="expression" dxfId="3460" priority="3458">
      <formula>H6207="Erdgas"</formula>
    </cfRule>
  </conditionalFormatting>
  <conditionalFormatting sqref="K6210">
    <cfRule type="expression" dxfId="3459" priority="3452">
      <formula>H6207=""</formula>
    </cfRule>
    <cfRule type="expression" dxfId="3458" priority="3455">
      <formula>H6207="Strom"</formula>
    </cfRule>
    <cfRule type="expression" dxfId="3457" priority="3457">
      <formula>H6207="Erdgas"</formula>
    </cfRule>
  </conditionalFormatting>
  <conditionalFormatting sqref="I6219">
    <cfRule type="expression" dxfId="3456" priority="3450">
      <formula>H6216="Wärme/Kälte"</formula>
    </cfRule>
  </conditionalFormatting>
  <conditionalFormatting sqref="J6219">
    <cfRule type="expression" dxfId="3455" priority="3449">
      <formula>H6216="Wärme/Kälte"</formula>
    </cfRule>
  </conditionalFormatting>
  <conditionalFormatting sqref="K6219">
    <cfRule type="expression" dxfId="3454" priority="3448">
      <formula>H6216="Wärme/Kälte"</formula>
    </cfRule>
  </conditionalFormatting>
  <conditionalFormatting sqref="I6218">
    <cfRule type="expression" dxfId="3453" priority="3436">
      <formula>H6215=""</formula>
    </cfRule>
    <cfRule type="expression" dxfId="3452" priority="3447">
      <formula>H6215="Wärme/Kälte"</formula>
    </cfRule>
  </conditionalFormatting>
  <conditionalFormatting sqref="J6218">
    <cfRule type="expression" dxfId="3451" priority="3446">
      <formula>H6215="Wärme/Kälte"</formula>
    </cfRule>
  </conditionalFormatting>
  <conditionalFormatting sqref="K6218">
    <cfRule type="expression" dxfId="3450" priority="3445">
      <formula>H6215="Wärme/Kälte"</formula>
    </cfRule>
  </conditionalFormatting>
  <conditionalFormatting sqref="I6218">
    <cfRule type="expression" dxfId="3449" priority="3439">
      <formula>H6215="Strom"</formula>
    </cfRule>
    <cfRule type="expression" dxfId="3448" priority="3444">
      <formula>H6215="Erdgas"</formula>
    </cfRule>
  </conditionalFormatting>
  <conditionalFormatting sqref="J6218">
    <cfRule type="expression" dxfId="3447" priority="3438">
      <formula>H6215=""</formula>
    </cfRule>
    <cfRule type="expression" dxfId="3446" priority="3441">
      <formula>H6215="Strom"</formula>
    </cfRule>
    <cfRule type="expression" dxfId="3445" priority="3443">
      <formula>H6215="Erdgas"</formula>
    </cfRule>
  </conditionalFormatting>
  <conditionalFormatting sqref="K6218">
    <cfRule type="expression" dxfId="3444" priority="3437">
      <formula>H6215=""</formula>
    </cfRule>
    <cfRule type="expression" dxfId="3443" priority="3440">
      <formula>H6215="Strom"</formula>
    </cfRule>
    <cfRule type="expression" dxfId="3442" priority="3442">
      <formula>H6215="Erdgas"</formula>
    </cfRule>
  </conditionalFormatting>
  <conditionalFormatting sqref="I6227">
    <cfRule type="expression" dxfId="3441" priority="3435">
      <formula>H6224="Wärme/Kälte"</formula>
    </cfRule>
  </conditionalFormatting>
  <conditionalFormatting sqref="J6227">
    <cfRule type="expression" dxfId="3440" priority="3434">
      <formula>H6224="Wärme/Kälte"</formula>
    </cfRule>
  </conditionalFormatting>
  <conditionalFormatting sqref="K6227">
    <cfRule type="expression" dxfId="3439" priority="3433">
      <formula>H6224="Wärme/Kälte"</formula>
    </cfRule>
  </conditionalFormatting>
  <conditionalFormatting sqref="I6226">
    <cfRule type="expression" dxfId="3438" priority="3421">
      <formula>H6223=""</formula>
    </cfRule>
    <cfRule type="expression" dxfId="3437" priority="3432">
      <formula>H6223="Wärme/Kälte"</formula>
    </cfRule>
  </conditionalFormatting>
  <conditionalFormatting sqref="J6226">
    <cfRule type="expression" dxfId="3436" priority="3431">
      <formula>H6223="Wärme/Kälte"</formula>
    </cfRule>
  </conditionalFormatting>
  <conditionalFormatting sqref="K6226">
    <cfRule type="expression" dxfId="3435" priority="3430">
      <formula>H6223="Wärme/Kälte"</formula>
    </cfRule>
  </conditionalFormatting>
  <conditionalFormatting sqref="I6226">
    <cfRule type="expression" dxfId="3434" priority="3424">
      <formula>H6223="Strom"</formula>
    </cfRule>
    <cfRule type="expression" dxfId="3433" priority="3429">
      <formula>H6223="Erdgas"</formula>
    </cfRule>
  </conditionalFormatting>
  <conditionalFormatting sqref="J6226">
    <cfRule type="expression" dxfId="3432" priority="3423">
      <formula>H6223=""</formula>
    </cfRule>
    <cfRule type="expression" dxfId="3431" priority="3426">
      <formula>H6223="Strom"</formula>
    </cfRule>
    <cfRule type="expression" dxfId="3430" priority="3428">
      <formula>H6223="Erdgas"</formula>
    </cfRule>
  </conditionalFormatting>
  <conditionalFormatting sqref="K6226">
    <cfRule type="expression" dxfId="3429" priority="3422">
      <formula>H6223=""</formula>
    </cfRule>
    <cfRule type="expression" dxfId="3428" priority="3425">
      <formula>H6223="Strom"</formula>
    </cfRule>
    <cfRule type="expression" dxfId="3427" priority="3427">
      <formula>H6223="Erdgas"</formula>
    </cfRule>
  </conditionalFormatting>
  <conditionalFormatting sqref="I6235">
    <cfRule type="expression" dxfId="3426" priority="3420">
      <formula>H6232="Wärme/Kälte"</formula>
    </cfRule>
  </conditionalFormatting>
  <conditionalFormatting sqref="J6235">
    <cfRule type="expression" dxfId="3425" priority="3419">
      <formula>H6232="Wärme/Kälte"</formula>
    </cfRule>
  </conditionalFormatting>
  <conditionalFormatting sqref="K6235">
    <cfRule type="expression" dxfId="3424" priority="3418">
      <formula>H6232="Wärme/Kälte"</formula>
    </cfRule>
  </conditionalFormatting>
  <conditionalFormatting sqref="I6234">
    <cfRule type="expression" dxfId="3423" priority="3406">
      <formula>H6231=""</formula>
    </cfRule>
    <cfRule type="expression" dxfId="3422" priority="3417">
      <formula>H6231="Wärme/Kälte"</formula>
    </cfRule>
  </conditionalFormatting>
  <conditionalFormatting sqref="J6234">
    <cfRule type="expression" dxfId="3421" priority="3416">
      <formula>H6231="Wärme/Kälte"</formula>
    </cfRule>
  </conditionalFormatting>
  <conditionalFormatting sqref="K6234">
    <cfRule type="expression" dxfId="3420" priority="3415">
      <formula>H6231="Wärme/Kälte"</formula>
    </cfRule>
  </conditionalFormatting>
  <conditionalFormatting sqref="I6234">
    <cfRule type="expression" dxfId="3419" priority="3409">
      <formula>H6231="Strom"</formula>
    </cfRule>
    <cfRule type="expression" dxfId="3418" priority="3414">
      <formula>H6231="Erdgas"</formula>
    </cfRule>
  </conditionalFormatting>
  <conditionalFormatting sqref="J6234">
    <cfRule type="expression" dxfId="3417" priority="3408">
      <formula>H6231=""</formula>
    </cfRule>
    <cfRule type="expression" dxfId="3416" priority="3411">
      <formula>H6231="Strom"</formula>
    </cfRule>
    <cfRule type="expression" dxfId="3415" priority="3413">
      <formula>H6231="Erdgas"</formula>
    </cfRule>
  </conditionalFormatting>
  <conditionalFormatting sqref="K6234">
    <cfRule type="expression" dxfId="3414" priority="3407">
      <formula>H6231=""</formula>
    </cfRule>
    <cfRule type="expression" dxfId="3413" priority="3410">
      <formula>H6231="Strom"</formula>
    </cfRule>
    <cfRule type="expression" dxfId="3412" priority="3412">
      <formula>H6231="Erdgas"</formula>
    </cfRule>
  </conditionalFormatting>
  <conditionalFormatting sqref="I6243">
    <cfRule type="expression" dxfId="3411" priority="3405">
      <formula>H6240="Wärme/Kälte"</formula>
    </cfRule>
  </conditionalFormatting>
  <conditionalFormatting sqref="J6243">
    <cfRule type="expression" dxfId="3410" priority="3404">
      <formula>H6240="Wärme/Kälte"</formula>
    </cfRule>
  </conditionalFormatting>
  <conditionalFormatting sqref="K6243">
    <cfRule type="expression" dxfId="3409" priority="3403">
      <formula>H6240="Wärme/Kälte"</formula>
    </cfRule>
  </conditionalFormatting>
  <conditionalFormatting sqref="I6242">
    <cfRule type="expression" dxfId="3408" priority="3391">
      <formula>H6239=""</formula>
    </cfRule>
    <cfRule type="expression" dxfId="3407" priority="3402">
      <formula>H6239="Wärme/Kälte"</formula>
    </cfRule>
  </conditionalFormatting>
  <conditionalFormatting sqref="J6242">
    <cfRule type="expression" dxfId="3406" priority="3401">
      <formula>H6239="Wärme/Kälte"</formula>
    </cfRule>
  </conditionalFormatting>
  <conditionalFormatting sqref="K6242">
    <cfRule type="expression" dxfId="3405" priority="3400">
      <formula>H6239="Wärme/Kälte"</formula>
    </cfRule>
  </conditionalFormatting>
  <conditionalFormatting sqref="I6242">
    <cfRule type="expression" dxfId="3404" priority="3394">
      <formula>H6239="Strom"</formula>
    </cfRule>
    <cfRule type="expression" dxfId="3403" priority="3399">
      <formula>H6239="Erdgas"</formula>
    </cfRule>
  </conditionalFormatting>
  <conditionalFormatting sqref="J6242">
    <cfRule type="expression" dxfId="3402" priority="3393">
      <formula>H6239=""</formula>
    </cfRule>
    <cfRule type="expression" dxfId="3401" priority="3396">
      <formula>H6239="Strom"</formula>
    </cfRule>
    <cfRule type="expression" dxfId="3400" priority="3398">
      <formula>H6239="Erdgas"</formula>
    </cfRule>
  </conditionalFormatting>
  <conditionalFormatting sqref="K6242">
    <cfRule type="expression" dxfId="3399" priority="3392">
      <formula>H6239=""</formula>
    </cfRule>
    <cfRule type="expression" dxfId="3398" priority="3395">
      <formula>H6239="Strom"</formula>
    </cfRule>
    <cfRule type="expression" dxfId="3397" priority="3397">
      <formula>H6239="Erdgas"</formula>
    </cfRule>
  </conditionalFormatting>
  <conditionalFormatting sqref="I6251">
    <cfRule type="expression" dxfId="3396" priority="3390">
      <formula>H6248="Wärme/Kälte"</formula>
    </cfRule>
  </conditionalFormatting>
  <conditionalFormatting sqref="J6251">
    <cfRule type="expression" dxfId="3395" priority="3389">
      <formula>H6248="Wärme/Kälte"</formula>
    </cfRule>
  </conditionalFormatting>
  <conditionalFormatting sqref="K6251">
    <cfRule type="expression" dxfId="3394" priority="3388">
      <formula>H6248="Wärme/Kälte"</formula>
    </cfRule>
  </conditionalFormatting>
  <conditionalFormatting sqref="I6250">
    <cfRule type="expression" dxfId="3393" priority="3376">
      <formula>H6247=""</formula>
    </cfRule>
    <cfRule type="expression" dxfId="3392" priority="3387">
      <formula>H6247="Wärme/Kälte"</formula>
    </cfRule>
  </conditionalFormatting>
  <conditionalFormatting sqref="J6250">
    <cfRule type="expression" dxfId="3391" priority="3386">
      <formula>H6247="Wärme/Kälte"</formula>
    </cfRule>
  </conditionalFormatting>
  <conditionalFormatting sqref="K6250">
    <cfRule type="expression" dxfId="3390" priority="3385">
      <formula>H6247="Wärme/Kälte"</formula>
    </cfRule>
  </conditionalFormatting>
  <conditionalFormatting sqref="I6250">
    <cfRule type="expression" dxfId="3389" priority="3379">
      <formula>H6247="Strom"</formula>
    </cfRule>
    <cfRule type="expression" dxfId="3388" priority="3384">
      <formula>H6247="Erdgas"</formula>
    </cfRule>
  </conditionalFormatting>
  <conditionalFormatting sqref="J6250">
    <cfRule type="expression" dxfId="3387" priority="3378">
      <formula>H6247=""</formula>
    </cfRule>
    <cfRule type="expression" dxfId="3386" priority="3381">
      <formula>H6247="Strom"</formula>
    </cfRule>
    <cfRule type="expression" dxfId="3385" priority="3383">
      <formula>H6247="Erdgas"</formula>
    </cfRule>
  </conditionalFormatting>
  <conditionalFormatting sqref="K6250">
    <cfRule type="expression" dxfId="3384" priority="3377">
      <formula>H6247=""</formula>
    </cfRule>
    <cfRule type="expression" dxfId="3383" priority="3380">
      <formula>H6247="Strom"</formula>
    </cfRule>
    <cfRule type="expression" dxfId="3382" priority="3382">
      <formula>H6247="Erdgas"</formula>
    </cfRule>
  </conditionalFormatting>
  <conditionalFormatting sqref="I6259">
    <cfRule type="expression" dxfId="3381" priority="3375">
      <formula>H6256="Wärme/Kälte"</formula>
    </cfRule>
  </conditionalFormatting>
  <conditionalFormatting sqref="J6259">
    <cfRule type="expression" dxfId="3380" priority="3374">
      <formula>H6256="Wärme/Kälte"</formula>
    </cfRule>
  </conditionalFormatting>
  <conditionalFormatting sqref="K6259">
    <cfRule type="expression" dxfId="3379" priority="3373">
      <formula>H6256="Wärme/Kälte"</formula>
    </cfRule>
  </conditionalFormatting>
  <conditionalFormatting sqref="I6258">
    <cfRule type="expression" dxfId="3378" priority="3361">
      <formula>H6255=""</formula>
    </cfRule>
    <cfRule type="expression" dxfId="3377" priority="3372">
      <formula>H6255="Wärme/Kälte"</formula>
    </cfRule>
  </conditionalFormatting>
  <conditionalFormatting sqref="J6258">
    <cfRule type="expression" dxfId="3376" priority="3371">
      <formula>H6255="Wärme/Kälte"</formula>
    </cfRule>
  </conditionalFormatting>
  <conditionalFormatting sqref="K6258">
    <cfRule type="expression" dxfId="3375" priority="3370">
      <formula>H6255="Wärme/Kälte"</formula>
    </cfRule>
  </conditionalFormatting>
  <conditionalFormatting sqref="I6258">
    <cfRule type="expression" dxfId="3374" priority="3364">
      <formula>H6255="Strom"</formula>
    </cfRule>
    <cfRule type="expression" dxfId="3373" priority="3369">
      <formula>H6255="Erdgas"</formula>
    </cfRule>
  </conditionalFormatting>
  <conditionalFormatting sqref="J6258">
    <cfRule type="expression" dxfId="3372" priority="3363">
      <formula>H6255=""</formula>
    </cfRule>
    <cfRule type="expression" dxfId="3371" priority="3366">
      <formula>H6255="Strom"</formula>
    </cfRule>
    <cfRule type="expression" dxfId="3370" priority="3368">
      <formula>H6255="Erdgas"</formula>
    </cfRule>
  </conditionalFormatting>
  <conditionalFormatting sqref="K6258">
    <cfRule type="expression" dxfId="3369" priority="3362">
      <formula>H6255=""</formula>
    </cfRule>
    <cfRule type="expression" dxfId="3368" priority="3365">
      <formula>H6255="Strom"</formula>
    </cfRule>
    <cfRule type="expression" dxfId="3367" priority="3367">
      <formula>H6255="Erdgas"</formula>
    </cfRule>
  </conditionalFormatting>
  <conditionalFormatting sqref="I6267">
    <cfRule type="expression" dxfId="3366" priority="3360">
      <formula>H6264="Wärme/Kälte"</formula>
    </cfRule>
  </conditionalFormatting>
  <conditionalFormatting sqref="J6267">
    <cfRule type="expression" dxfId="3365" priority="3359">
      <formula>H6264="Wärme/Kälte"</formula>
    </cfRule>
  </conditionalFormatting>
  <conditionalFormatting sqref="K6267">
    <cfRule type="expression" dxfId="3364" priority="3358">
      <formula>H6264="Wärme/Kälte"</formula>
    </cfRule>
  </conditionalFormatting>
  <conditionalFormatting sqref="I6266">
    <cfRule type="expression" dxfId="3363" priority="3346">
      <formula>H6263=""</formula>
    </cfRule>
    <cfRule type="expression" dxfId="3362" priority="3357">
      <formula>H6263="Wärme/Kälte"</formula>
    </cfRule>
  </conditionalFormatting>
  <conditionalFormatting sqref="J6266">
    <cfRule type="expression" dxfId="3361" priority="3356">
      <formula>H6263="Wärme/Kälte"</formula>
    </cfRule>
  </conditionalFormatting>
  <conditionalFormatting sqref="K6266">
    <cfRule type="expression" dxfId="3360" priority="3355">
      <formula>H6263="Wärme/Kälte"</formula>
    </cfRule>
  </conditionalFormatting>
  <conditionalFormatting sqref="I6266">
    <cfRule type="expression" dxfId="3359" priority="3349">
      <formula>H6263="Strom"</formula>
    </cfRule>
    <cfRule type="expression" dxfId="3358" priority="3354">
      <formula>H6263="Erdgas"</formula>
    </cfRule>
  </conditionalFormatting>
  <conditionalFormatting sqref="J6266">
    <cfRule type="expression" dxfId="3357" priority="3348">
      <formula>H6263=""</formula>
    </cfRule>
    <cfRule type="expression" dxfId="3356" priority="3351">
      <formula>H6263="Strom"</formula>
    </cfRule>
    <cfRule type="expression" dxfId="3355" priority="3353">
      <formula>H6263="Erdgas"</formula>
    </cfRule>
  </conditionalFormatting>
  <conditionalFormatting sqref="K6266">
    <cfRule type="expression" dxfId="3354" priority="3347">
      <formula>H6263=""</formula>
    </cfRule>
    <cfRule type="expression" dxfId="3353" priority="3350">
      <formula>H6263="Strom"</formula>
    </cfRule>
    <cfRule type="expression" dxfId="3352" priority="3352">
      <formula>H6263="Erdgas"</formula>
    </cfRule>
  </conditionalFormatting>
  <conditionalFormatting sqref="I6275">
    <cfRule type="expression" dxfId="3351" priority="3345">
      <formula>H6272="Wärme/Kälte"</formula>
    </cfRule>
  </conditionalFormatting>
  <conditionalFormatting sqref="J6275">
    <cfRule type="expression" dxfId="3350" priority="3344">
      <formula>H6272="Wärme/Kälte"</formula>
    </cfRule>
  </conditionalFormatting>
  <conditionalFormatting sqref="K6275">
    <cfRule type="expression" dxfId="3349" priority="3343">
      <formula>H6272="Wärme/Kälte"</formula>
    </cfRule>
  </conditionalFormatting>
  <conditionalFormatting sqref="I6274">
    <cfRule type="expression" dxfId="3348" priority="3331">
      <formula>H6271=""</formula>
    </cfRule>
    <cfRule type="expression" dxfId="3347" priority="3342">
      <formula>H6271="Wärme/Kälte"</formula>
    </cfRule>
  </conditionalFormatting>
  <conditionalFormatting sqref="J6274">
    <cfRule type="expression" dxfId="3346" priority="3341">
      <formula>H6271="Wärme/Kälte"</formula>
    </cfRule>
  </conditionalFormatting>
  <conditionalFormatting sqref="K6274">
    <cfRule type="expression" dxfId="3345" priority="3340">
      <formula>H6271="Wärme/Kälte"</formula>
    </cfRule>
  </conditionalFormatting>
  <conditionalFormatting sqref="I6274">
    <cfRule type="expression" dxfId="3344" priority="3334">
      <formula>H6271="Strom"</formula>
    </cfRule>
    <cfRule type="expression" dxfId="3343" priority="3339">
      <formula>H6271="Erdgas"</formula>
    </cfRule>
  </conditionalFormatting>
  <conditionalFormatting sqref="J6274">
    <cfRule type="expression" dxfId="3342" priority="3333">
      <formula>H6271=""</formula>
    </cfRule>
    <cfRule type="expression" dxfId="3341" priority="3336">
      <formula>H6271="Strom"</formula>
    </cfRule>
    <cfRule type="expression" dxfId="3340" priority="3338">
      <formula>H6271="Erdgas"</formula>
    </cfRule>
  </conditionalFormatting>
  <conditionalFormatting sqref="K6274">
    <cfRule type="expression" dxfId="3339" priority="3332">
      <formula>H6271=""</formula>
    </cfRule>
    <cfRule type="expression" dxfId="3338" priority="3335">
      <formula>H6271="Strom"</formula>
    </cfRule>
    <cfRule type="expression" dxfId="3337" priority="3337">
      <formula>H6271="Erdgas"</formula>
    </cfRule>
  </conditionalFormatting>
  <conditionalFormatting sqref="I6283">
    <cfRule type="expression" dxfId="3336" priority="3330">
      <formula>H6280="Wärme/Kälte"</formula>
    </cfRule>
  </conditionalFormatting>
  <conditionalFormatting sqref="J6283">
    <cfRule type="expression" dxfId="3335" priority="3329">
      <formula>H6280="Wärme/Kälte"</formula>
    </cfRule>
  </conditionalFormatting>
  <conditionalFormatting sqref="K6283">
    <cfRule type="expression" dxfId="3334" priority="3328">
      <formula>H6280="Wärme/Kälte"</formula>
    </cfRule>
  </conditionalFormatting>
  <conditionalFormatting sqref="I6282">
    <cfRule type="expression" dxfId="3333" priority="3316">
      <formula>H6279=""</formula>
    </cfRule>
    <cfRule type="expression" dxfId="3332" priority="3327">
      <formula>H6279="Wärme/Kälte"</formula>
    </cfRule>
  </conditionalFormatting>
  <conditionalFormatting sqref="J6282">
    <cfRule type="expression" dxfId="3331" priority="3326">
      <formula>H6279="Wärme/Kälte"</formula>
    </cfRule>
  </conditionalFormatting>
  <conditionalFormatting sqref="K6282">
    <cfRule type="expression" dxfId="3330" priority="3325">
      <formula>H6279="Wärme/Kälte"</formula>
    </cfRule>
  </conditionalFormatting>
  <conditionalFormatting sqref="I6282">
    <cfRule type="expression" dxfId="3329" priority="3319">
      <formula>H6279="Strom"</formula>
    </cfRule>
    <cfRule type="expression" dxfId="3328" priority="3324">
      <formula>H6279="Erdgas"</formula>
    </cfRule>
  </conditionalFormatting>
  <conditionalFormatting sqref="J6282">
    <cfRule type="expression" dxfId="3327" priority="3318">
      <formula>H6279=""</formula>
    </cfRule>
    <cfRule type="expression" dxfId="3326" priority="3321">
      <formula>H6279="Strom"</formula>
    </cfRule>
    <cfRule type="expression" dxfId="3325" priority="3323">
      <formula>H6279="Erdgas"</formula>
    </cfRule>
  </conditionalFormatting>
  <conditionalFormatting sqref="K6282">
    <cfRule type="expression" dxfId="3324" priority="3317">
      <formula>H6279=""</formula>
    </cfRule>
    <cfRule type="expression" dxfId="3323" priority="3320">
      <formula>H6279="Strom"</formula>
    </cfRule>
    <cfRule type="expression" dxfId="3322" priority="3322">
      <formula>H6279="Erdgas"</formula>
    </cfRule>
  </conditionalFormatting>
  <conditionalFormatting sqref="I6291">
    <cfRule type="expression" dxfId="3321" priority="3315">
      <formula>H6288="Wärme/Kälte"</formula>
    </cfRule>
  </conditionalFormatting>
  <conditionalFormatting sqref="J6291">
    <cfRule type="expression" dxfId="3320" priority="3314">
      <formula>H6288="Wärme/Kälte"</formula>
    </cfRule>
  </conditionalFormatting>
  <conditionalFormatting sqref="K6291">
    <cfRule type="expression" dxfId="3319" priority="3313">
      <formula>H6288="Wärme/Kälte"</formula>
    </cfRule>
  </conditionalFormatting>
  <conditionalFormatting sqref="I6290">
    <cfRule type="expression" dxfId="3318" priority="3301">
      <formula>H6287=""</formula>
    </cfRule>
    <cfRule type="expression" dxfId="3317" priority="3312">
      <formula>H6287="Wärme/Kälte"</formula>
    </cfRule>
  </conditionalFormatting>
  <conditionalFormatting sqref="J6290">
    <cfRule type="expression" dxfId="3316" priority="3311">
      <formula>H6287="Wärme/Kälte"</formula>
    </cfRule>
  </conditionalFormatting>
  <conditionalFormatting sqref="K6290">
    <cfRule type="expression" dxfId="3315" priority="3310">
      <formula>H6287="Wärme/Kälte"</formula>
    </cfRule>
  </conditionalFormatting>
  <conditionalFormatting sqref="I6290">
    <cfRule type="expression" dxfId="3314" priority="3304">
      <formula>H6287="Strom"</formula>
    </cfRule>
    <cfRule type="expression" dxfId="3313" priority="3309">
      <formula>H6287="Erdgas"</formula>
    </cfRule>
  </conditionalFormatting>
  <conditionalFormatting sqref="J6290">
    <cfRule type="expression" dxfId="3312" priority="3303">
      <formula>H6287=""</formula>
    </cfRule>
    <cfRule type="expression" dxfId="3311" priority="3306">
      <formula>H6287="Strom"</formula>
    </cfRule>
    <cfRule type="expression" dxfId="3310" priority="3308">
      <formula>H6287="Erdgas"</formula>
    </cfRule>
  </conditionalFormatting>
  <conditionalFormatting sqref="K6290">
    <cfRule type="expression" dxfId="3309" priority="3302">
      <formula>H6287=""</formula>
    </cfRule>
    <cfRule type="expression" dxfId="3308" priority="3305">
      <formula>H6287="Strom"</formula>
    </cfRule>
    <cfRule type="expression" dxfId="3307" priority="3307">
      <formula>H6287="Erdgas"</formula>
    </cfRule>
  </conditionalFormatting>
  <conditionalFormatting sqref="I6299">
    <cfRule type="expression" dxfId="3306" priority="3300">
      <formula>H6296="Wärme/Kälte"</formula>
    </cfRule>
  </conditionalFormatting>
  <conditionalFormatting sqref="J6299">
    <cfRule type="expression" dxfId="3305" priority="3299">
      <formula>H6296="Wärme/Kälte"</formula>
    </cfRule>
  </conditionalFormatting>
  <conditionalFormatting sqref="K6299">
    <cfRule type="expression" dxfId="3304" priority="3298">
      <formula>H6296="Wärme/Kälte"</formula>
    </cfRule>
  </conditionalFormatting>
  <conditionalFormatting sqref="I6298">
    <cfRule type="expression" dxfId="3303" priority="3286">
      <formula>H6295=""</formula>
    </cfRule>
    <cfRule type="expression" dxfId="3302" priority="3297">
      <formula>H6295="Wärme/Kälte"</formula>
    </cfRule>
  </conditionalFormatting>
  <conditionalFormatting sqref="J6298">
    <cfRule type="expression" dxfId="3301" priority="3296">
      <formula>H6295="Wärme/Kälte"</formula>
    </cfRule>
  </conditionalFormatting>
  <conditionalFormatting sqref="K6298">
    <cfRule type="expression" dxfId="3300" priority="3295">
      <formula>H6295="Wärme/Kälte"</formula>
    </cfRule>
  </conditionalFormatting>
  <conditionalFormatting sqref="I6298">
    <cfRule type="expression" dxfId="3299" priority="3289">
      <formula>H6295="Strom"</formula>
    </cfRule>
    <cfRule type="expression" dxfId="3298" priority="3294">
      <formula>H6295="Erdgas"</formula>
    </cfRule>
  </conditionalFormatting>
  <conditionalFormatting sqref="J6298">
    <cfRule type="expression" dxfId="3297" priority="3288">
      <formula>H6295=""</formula>
    </cfRule>
    <cfRule type="expression" dxfId="3296" priority="3291">
      <formula>H6295="Strom"</formula>
    </cfRule>
    <cfRule type="expression" dxfId="3295" priority="3293">
      <formula>H6295="Erdgas"</formula>
    </cfRule>
  </conditionalFormatting>
  <conditionalFormatting sqref="K6298">
    <cfRule type="expression" dxfId="3294" priority="3287">
      <formula>H6295=""</formula>
    </cfRule>
    <cfRule type="expression" dxfId="3293" priority="3290">
      <formula>H6295="Strom"</formula>
    </cfRule>
    <cfRule type="expression" dxfId="3292" priority="3292">
      <formula>H6295="Erdgas"</formula>
    </cfRule>
  </conditionalFormatting>
  <conditionalFormatting sqref="I6307">
    <cfRule type="expression" dxfId="3291" priority="3285">
      <formula>H6304="Wärme/Kälte"</formula>
    </cfRule>
  </conditionalFormatting>
  <conditionalFormatting sqref="J6307">
    <cfRule type="expression" dxfId="3290" priority="3284">
      <formula>H6304="Wärme/Kälte"</formula>
    </cfRule>
  </conditionalFormatting>
  <conditionalFormatting sqref="K6307">
    <cfRule type="expression" dxfId="3289" priority="3283">
      <formula>H6304="Wärme/Kälte"</formula>
    </cfRule>
  </conditionalFormatting>
  <conditionalFormatting sqref="I6306">
    <cfRule type="expression" dxfId="3288" priority="3271">
      <formula>H6303=""</formula>
    </cfRule>
    <cfRule type="expression" dxfId="3287" priority="3282">
      <formula>H6303="Wärme/Kälte"</formula>
    </cfRule>
  </conditionalFormatting>
  <conditionalFormatting sqref="J6306">
    <cfRule type="expression" dxfId="3286" priority="3281">
      <formula>H6303="Wärme/Kälte"</formula>
    </cfRule>
  </conditionalFormatting>
  <conditionalFormatting sqref="K6306">
    <cfRule type="expression" dxfId="3285" priority="3280">
      <formula>H6303="Wärme/Kälte"</formula>
    </cfRule>
  </conditionalFormatting>
  <conditionalFormatting sqref="I6306">
    <cfRule type="expression" dxfId="3284" priority="3274">
      <formula>H6303="Strom"</formula>
    </cfRule>
    <cfRule type="expression" dxfId="3283" priority="3279">
      <formula>H6303="Erdgas"</formula>
    </cfRule>
  </conditionalFormatting>
  <conditionalFormatting sqref="J6306">
    <cfRule type="expression" dxfId="3282" priority="3273">
      <formula>H6303=""</formula>
    </cfRule>
    <cfRule type="expression" dxfId="3281" priority="3276">
      <formula>H6303="Strom"</formula>
    </cfRule>
    <cfRule type="expression" dxfId="3280" priority="3278">
      <formula>H6303="Erdgas"</formula>
    </cfRule>
  </conditionalFormatting>
  <conditionalFormatting sqref="K6306">
    <cfRule type="expression" dxfId="3279" priority="3272">
      <formula>H6303=""</formula>
    </cfRule>
    <cfRule type="expression" dxfId="3278" priority="3275">
      <formula>H6303="Strom"</formula>
    </cfRule>
    <cfRule type="expression" dxfId="3277" priority="3277">
      <formula>H6303="Erdgas"</formula>
    </cfRule>
  </conditionalFormatting>
  <conditionalFormatting sqref="I6315">
    <cfRule type="expression" dxfId="3276" priority="3270">
      <formula>H6312="Wärme/Kälte"</formula>
    </cfRule>
  </conditionalFormatting>
  <conditionalFormatting sqref="J6315">
    <cfRule type="expression" dxfId="3275" priority="3269">
      <formula>H6312="Wärme/Kälte"</formula>
    </cfRule>
  </conditionalFormatting>
  <conditionalFormatting sqref="K6315">
    <cfRule type="expression" dxfId="3274" priority="3268">
      <formula>H6312="Wärme/Kälte"</formula>
    </cfRule>
  </conditionalFormatting>
  <conditionalFormatting sqref="I6314">
    <cfRule type="expression" dxfId="3273" priority="3256">
      <formula>H6311=""</formula>
    </cfRule>
    <cfRule type="expression" dxfId="3272" priority="3267">
      <formula>H6311="Wärme/Kälte"</formula>
    </cfRule>
  </conditionalFormatting>
  <conditionalFormatting sqref="J6314">
    <cfRule type="expression" dxfId="3271" priority="3266">
      <formula>H6311="Wärme/Kälte"</formula>
    </cfRule>
  </conditionalFormatting>
  <conditionalFormatting sqref="K6314">
    <cfRule type="expression" dxfId="3270" priority="3265">
      <formula>H6311="Wärme/Kälte"</formula>
    </cfRule>
  </conditionalFormatting>
  <conditionalFormatting sqref="I6314">
    <cfRule type="expression" dxfId="3269" priority="3259">
      <formula>H6311="Strom"</formula>
    </cfRule>
    <cfRule type="expression" dxfId="3268" priority="3264">
      <formula>H6311="Erdgas"</formula>
    </cfRule>
  </conditionalFormatting>
  <conditionalFormatting sqref="J6314">
    <cfRule type="expression" dxfId="3267" priority="3258">
      <formula>H6311=""</formula>
    </cfRule>
    <cfRule type="expression" dxfId="3266" priority="3261">
      <formula>H6311="Strom"</formula>
    </cfRule>
    <cfRule type="expression" dxfId="3265" priority="3263">
      <formula>H6311="Erdgas"</formula>
    </cfRule>
  </conditionalFormatting>
  <conditionalFormatting sqref="K6314">
    <cfRule type="expression" dxfId="3264" priority="3257">
      <formula>H6311=""</formula>
    </cfRule>
    <cfRule type="expression" dxfId="3263" priority="3260">
      <formula>H6311="Strom"</formula>
    </cfRule>
    <cfRule type="expression" dxfId="3262" priority="3262">
      <formula>H6311="Erdgas"</formula>
    </cfRule>
  </conditionalFormatting>
  <conditionalFormatting sqref="I6323">
    <cfRule type="expression" dxfId="3261" priority="3255">
      <formula>H6320="Wärme/Kälte"</formula>
    </cfRule>
  </conditionalFormatting>
  <conditionalFormatting sqref="J6323">
    <cfRule type="expression" dxfId="3260" priority="3254">
      <formula>H6320="Wärme/Kälte"</formula>
    </cfRule>
  </conditionalFormatting>
  <conditionalFormatting sqref="K6323">
    <cfRule type="expression" dxfId="3259" priority="3253">
      <formula>H6320="Wärme/Kälte"</formula>
    </cfRule>
  </conditionalFormatting>
  <conditionalFormatting sqref="I6322">
    <cfRule type="expression" dxfId="3258" priority="3241">
      <formula>H6319=""</formula>
    </cfRule>
    <cfRule type="expression" dxfId="3257" priority="3252">
      <formula>H6319="Wärme/Kälte"</formula>
    </cfRule>
  </conditionalFormatting>
  <conditionalFormatting sqref="J6322">
    <cfRule type="expression" dxfId="3256" priority="3251">
      <formula>H6319="Wärme/Kälte"</formula>
    </cfRule>
  </conditionalFormatting>
  <conditionalFormatting sqref="K6322">
    <cfRule type="expression" dxfId="3255" priority="3250">
      <formula>H6319="Wärme/Kälte"</formula>
    </cfRule>
  </conditionalFormatting>
  <conditionalFormatting sqref="I6322">
    <cfRule type="expression" dxfId="3254" priority="3244">
      <formula>H6319="Strom"</formula>
    </cfRule>
    <cfRule type="expression" dxfId="3253" priority="3249">
      <formula>H6319="Erdgas"</formula>
    </cfRule>
  </conditionalFormatting>
  <conditionalFormatting sqref="J6322">
    <cfRule type="expression" dxfId="3252" priority="3243">
      <formula>H6319=""</formula>
    </cfRule>
    <cfRule type="expression" dxfId="3251" priority="3246">
      <formula>H6319="Strom"</formula>
    </cfRule>
    <cfRule type="expression" dxfId="3250" priority="3248">
      <formula>H6319="Erdgas"</formula>
    </cfRule>
  </conditionalFormatting>
  <conditionalFormatting sqref="K6322">
    <cfRule type="expression" dxfId="3249" priority="3242">
      <formula>H6319=""</formula>
    </cfRule>
    <cfRule type="expression" dxfId="3248" priority="3245">
      <formula>H6319="Strom"</formula>
    </cfRule>
    <cfRule type="expression" dxfId="3247" priority="3247">
      <formula>H6319="Erdgas"</formula>
    </cfRule>
  </conditionalFormatting>
  <conditionalFormatting sqref="I6331">
    <cfRule type="expression" dxfId="3246" priority="3240">
      <formula>H6328="Wärme/Kälte"</formula>
    </cfRule>
  </conditionalFormatting>
  <conditionalFormatting sqref="J6331">
    <cfRule type="expression" dxfId="3245" priority="3239">
      <formula>H6328="Wärme/Kälte"</formula>
    </cfRule>
  </conditionalFormatting>
  <conditionalFormatting sqref="K6331">
    <cfRule type="expression" dxfId="3244" priority="3238">
      <formula>H6328="Wärme/Kälte"</formula>
    </cfRule>
  </conditionalFormatting>
  <conditionalFormatting sqref="I6330">
    <cfRule type="expression" dxfId="3243" priority="3226">
      <formula>H6327=""</formula>
    </cfRule>
    <cfRule type="expression" dxfId="3242" priority="3237">
      <formula>H6327="Wärme/Kälte"</formula>
    </cfRule>
  </conditionalFormatting>
  <conditionalFormatting sqref="J6330">
    <cfRule type="expression" dxfId="3241" priority="3236">
      <formula>H6327="Wärme/Kälte"</formula>
    </cfRule>
  </conditionalFormatting>
  <conditionalFormatting sqref="K6330">
    <cfRule type="expression" dxfId="3240" priority="3235">
      <formula>H6327="Wärme/Kälte"</formula>
    </cfRule>
  </conditionalFormatting>
  <conditionalFormatting sqref="I6330">
    <cfRule type="expression" dxfId="3239" priority="3229">
      <formula>H6327="Strom"</formula>
    </cfRule>
    <cfRule type="expression" dxfId="3238" priority="3234">
      <formula>H6327="Erdgas"</formula>
    </cfRule>
  </conditionalFormatting>
  <conditionalFormatting sqref="J6330">
    <cfRule type="expression" dxfId="3237" priority="3228">
      <formula>H6327=""</formula>
    </cfRule>
    <cfRule type="expression" dxfId="3236" priority="3231">
      <formula>H6327="Strom"</formula>
    </cfRule>
    <cfRule type="expression" dxfId="3235" priority="3233">
      <formula>H6327="Erdgas"</formula>
    </cfRule>
  </conditionalFormatting>
  <conditionalFormatting sqref="K6330">
    <cfRule type="expression" dxfId="3234" priority="3227">
      <formula>H6327=""</formula>
    </cfRule>
    <cfRule type="expression" dxfId="3233" priority="3230">
      <formula>H6327="Strom"</formula>
    </cfRule>
    <cfRule type="expression" dxfId="3232" priority="3232">
      <formula>H6327="Erdgas"</formula>
    </cfRule>
  </conditionalFormatting>
  <conditionalFormatting sqref="I6339">
    <cfRule type="expression" dxfId="3231" priority="3225">
      <formula>H6336="Wärme/Kälte"</formula>
    </cfRule>
  </conditionalFormatting>
  <conditionalFormatting sqref="J6339">
    <cfRule type="expression" dxfId="3230" priority="3224">
      <formula>H6336="Wärme/Kälte"</formula>
    </cfRule>
  </conditionalFormatting>
  <conditionalFormatting sqref="K6339">
    <cfRule type="expression" dxfId="3229" priority="3223">
      <formula>H6336="Wärme/Kälte"</formula>
    </cfRule>
  </conditionalFormatting>
  <conditionalFormatting sqref="I6338">
    <cfRule type="expression" dxfId="3228" priority="3211">
      <formula>H6335=""</formula>
    </cfRule>
    <cfRule type="expression" dxfId="3227" priority="3222">
      <formula>H6335="Wärme/Kälte"</formula>
    </cfRule>
  </conditionalFormatting>
  <conditionalFormatting sqref="J6338">
    <cfRule type="expression" dxfId="3226" priority="3221">
      <formula>H6335="Wärme/Kälte"</formula>
    </cfRule>
  </conditionalFormatting>
  <conditionalFormatting sqref="K6338">
    <cfRule type="expression" dxfId="3225" priority="3220">
      <formula>H6335="Wärme/Kälte"</formula>
    </cfRule>
  </conditionalFormatting>
  <conditionalFormatting sqref="I6338">
    <cfRule type="expression" dxfId="3224" priority="3214">
      <formula>H6335="Strom"</formula>
    </cfRule>
    <cfRule type="expression" dxfId="3223" priority="3219">
      <formula>H6335="Erdgas"</formula>
    </cfRule>
  </conditionalFormatting>
  <conditionalFormatting sqref="J6338">
    <cfRule type="expression" dxfId="3222" priority="3213">
      <formula>H6335=""</formula>
    </cfRule>
    <cfRule type="expression" dxfId="3221" priority="3216">
      <formula>H6335="Strom"</formula>
    </cfRule>
    <cfRule type="expression" dxfId="3220" priority="3218">
      <formula>H6335="Erdgas"</formula>
    </cfRule>
  </conditionalFormatting>
  <conditionalFormatting sqref="K6338">
    <cfRule type="expression" dxfId="3219" priority="3212">
      <formula>H6335=""</formula>
    </cfRule>
    <cfRule type="expression" dxfId="3218" priority="3215">
      <formula>H6335="Strom"</formula>
    </cfRule>
    <cfRule type="expression" dxfId="3217" priority="3217">
      <formula>H6335="Erdgas"</formula>
    </cfRule>
  </conditionalFormatting>
  <conditionalFormatting sqref="I6347">
    <cfRule type="expression" dxfId="3216" priority="3210">
      <formula>H6344="Wärme/Kälte"</formula>
    </cfRule>
  </conditionalFormatting>
  <conditionalFormatting sqref="J6347">
    <cfRule type="expression" dxfId="3215" priority="3209">
      <formula>H6344="Wärme/Kälte"</formula>
    </cfRule>
  </conditionalFormatting>
  <conditionalFormatting sqref="K6347">
    <cfRule type="expression" dxfId="3214" priority="3208">
      <formula>H6344="Wärme/Kälte"</formula>
    </cfRule>
  </conditionalFormatting>
  <conditionalFormatting sqref="I6346">
    <cfRule type="expression" dxfId="3213" priority="3196">
      <formula>H6343=""</formula>
    </cfRule>
    <cfRule type="expression" dxfId="3212" priority="3207">
      <formula>H6343="Wärme/Kälte"</formula>
    </cfRule>
  </conditionalFormatting>
  <conditionalFormatting sqref="J6346">
    <cfRule type="expression" dxfId="3211" priority="3206">
      <formula>H6343="Wärme/Kälte"</formula>
    </cfRule>
  </conditionalFormatting>
  <conditionalFormatting sqref="K6346">
    <cfRule type="expression" dxfId="3210" priority="3205">
      <formula>H6343="Wärme/Kälte"</formula>
    </cfRule>
  </conditionalFormatting>
  <conditionalFormatting sqref="I6346">
    <cfRule type="expression" dxfId="3209" priority="3199">
      <formula>H6343="Strom"</formula>
    </cfRule>
    <cfRule type="expression" dxfId="3208" priority="3204">
      <formula>H6343="Erdgas"</formula>
    </cfRule>
  </conditionalFormatting>
  <conditionalFormatting sqref="J6346">
    <cfRule type="expression" dxfId="3207" priority="3198">
      <formula>H6343=""</formula>
    </cfRule>
    <cfRule type="expression" dxfId="3206" priority="3201">
      <formula>H6343="Strom"</formula>
    </cfRule>
    <cfRule type="expression" dxfId="3205" priority="3203">
      <formula>H6343="Erdgas"</formula>
    </cfRule>
  </conditionalFormatting>
  <conditionalFormatting sqref="K6346">
    <cfRule type="expression" dxfId="3204" priority="3197">
      <formula>H6343=""</formula>
    </cfRule>
    <cfRule type="expression" dxfId="3203" priority="3200">
      <formula>H6343="Strom"</formula>
    </cfRule>
    <cfRule type="expression" dxfId="3202" priority="3202">
      <formula>H6343="Erdgas"</formula>
    </cfRule>
  </conditionalFormatting>
  <conditionalFormatting sqref="I6355">
    <cfRule type="expression" dxfId="3201" priority="3195">
      <formula>H6352="Wärme/Kälte"</formula>
    </cfRule>
  </conditionalFormatting>
  <conditionalFormatting sqref="J6355">
    <cfRule type="expression" dxfId="3200" priority="3194">
      <formula>H6352="Wärme/Kälte"</formula>
    </cfRule>
  </conditionalFormatting>
  <conditionalFormatting sqref="K6355">
    <cfRule type="expression" dxfId="3199" priority="3193">
      <formula>H6352="Wärme/Kälte"</formula>
    </cfRule>
  </conditionalFormatting>
  <conditionalFormatting sqref="I6354">
    <cfRule type="expression" dxfId="3198" priority="3181">
      <formula>H6351=""</formula>
    </cfRule>
    <cfRule type="expression" dxfId="3197" priority="3192">
      <formula>H6351="Wärme/Kälte"</formula>
    </cfRule>
  </conditionalFormatting>
  <conditionalFormatting sqref="J6354">
    <cfRule type="expression" dxfId="3196" priority="3191">
      <formula>H6351="Wärme/Kälte"</formula>
    </cfRule>
  </conditionalFormatting>
  <conditionalFormatting sqref="K6354">
    <cfRule type="expression" dxfId="3195" priority="3190">
      <formula>H6351="Wärme/Kälte"</formula>
    </cfRule>
  </conditionalFormatting>
  <conditionalFormatting sqref="I6354">
    <cfRule type="expression" dxfId="3194" priority="3184">
      <formula>H6351="Strom"</formula>
    </cfRule>
    <cfRule type="expression" dxfId="3193" priority="3189">
      <formula>H6351="Erdgas"</formula>
    </cfRule>
  </conditionalFormatting>
  <conditionalFormatting sqref="J6354">
    <cfRule type="expression" dxfId="3192" priority="3183">
      <formula>H6351=""</formula>
    </cfRule>
    <cfRule type="expression" dxfId="3191" priority="3186">
      <formula>H6351="Strom"</formula>
    </cfRule>
    <cfRule type="expression" dxfId="3190" priority="3188">
      <formula>H6351="Erdgas"</formula>
    </cfRule>
  </conditionalFormatting>
  <conditionalFormatting sqref="K6354">
    <cfRule type="expression" dxfId="3189" priority="3182">
      <formula>H6351=""</formula>
    </cfRule>
    <cfRule type="expression" dxfId="3188" priority="3185">
      <formula>H6351="Strom"</formula>
    </cfRule>
    <cfRule type="expression" dxfId="3187" priority="3187">
      <formula>H6351="Erdgas"</formula>
    </cfRule>
  </conditionalFormatting>
  <conditionalFormatting sqref="I6363">
    <cfRule type="expression" dxfId="3186" priority="3180">
      <formula>H6360="Wärme/Kälte"</formula>
    </cfRule>
  </conditionalFormatting>
  <conditionalFormatting sqref="J6363">
    <cfRule type="expression" dxfId="3185" priority="3179">
      <formula>H6360="Wärme/Kälte"</formula>
    </cfRule>
  </conditionalFormatting>
  <conditionalFormatting sqref="K6363">
    <cfRule type="expression" dxfId="3184" priority="3178">
      <formula>H6360="Wärme/Kälte"</formula>
    </cfRule>
  </conditionalFormatting>
  <conditionalFormatting sqref="I6362">
    <cfRule type="expression" dxfId="3183" priority="3166">
      <formula>H6359=""</formula>
    </cfRule>
    <cfRule type="expression" dxfId="3182" priority="3177">
      <formula>H6359="Wärme/Kälte"</formula>
    </cfRule>
  </conditionalFormatting>
  <conditionalFormatting sqref="J6362">
    <cfRule type="expression" dxfId="3181" priority="3176">
      <formula>H6359="Wärme/Kälte"</formula>
    </cfRule>
  </conditionalFormatting>
  <conditionalFormatting sqref="K6362">
    <cfRule type="expression" dxfId="3180" priority="3175">
      <formula>H6359="Wärme/Kälte"</formula>
    </cfRule>
  </conditionalFormatting>
  <conditionalFormatting sqref="I6362">
    <cfRule type="expression" dxfId="3179" priority="3169">
      <formula>H6359="Strom"</formula>
    </cfRule>
    <cfRule type="expression" dxfId="3178" priority="3174">
      <formula>H6359="Erdgas"</formula>
    </cfRule>
  </conditionalFormatting>
  <conditionalFormatting sqref="J6362">
    <cfRule type="expression" dxfId="3177" priority="3168">
      <formula>H6359=""</formula>
    </cfRule>
    <cfRule type="expression" dxfId="3176" priority="3171">
      <formula>H6359="Strom"</formula>
    </cfRule>
    <cfRule type="expression" dxfId="3175" priority="3173">
      <formula>H6359="Erdgas"</formula>
    </cfRule>
  </conditionalFormatting>
  <conditionalFormatting sqref="K6362">
    <cfRule type="expression" dxfId="3174" priority="3167">
      <formula>H6359=""</formula>
    </cfRule>
    <cfRule type="expression" dxfId="3173" priority="3170">
      <formula>H6359="Strom"</formula>
    </cfRule>
    <cfRule type="expression" dxfId="3172" priority="3172">
      <formula>H6359="Erdgas"</formula>
    </cfRule>
  </conditionalFormatting>
  <conditionalFormatting sqref="I6371">
    <cfRule type="expression" dxfId="3171" priority="3165">
      <formula>H6368="Wärme/Kälte"</formula>
    </cfRule>
  </conditionalFormatting>
  <conditionalFormatting sqref="J6371">
    <cfRule type="expression" dxfId="3170" priority="3164">
      <formula>H6368="Wärme/Kälte"</formula>
    </cfRule>
  </conditionalFormatting>
  <conditionalFormatting sqref="K6371">
    <cfRule type="expression" dxfId="3169" priority="3163">
      <formula>H6368="Wärme/Kälte"</formula>
    </cfRule>
  </conditionalFormatting>
  <conditionalFormatting sqref="I6370">
    <cfRule type="expression" dxfId="3168" priority="3151">
      <formula>H6367=""</formula>
    </cfRule>
    <cfRule type="expression" dxfId="3167" priority="3162">
      <formula>H6367="Wärme/Kälte"</formula>
    </cfRule>
  </conditionalFormatting>
  <conditionalFormatting sqref="J6370">
    <cfRule type="expression" dxfId="3166" priority="3161">
      <formula>H6367="Wärme/Kälte"</formula>
    </cfRule>
  </conditionalFormatting>
  <conditionalFormatting sqref="K6370">
    <cfRule type="expression" dxfId="3165" priority="3160">
      <formula>H6367="Wärme/Kälte"</formula>
    </cfRule>
  </conditionalFormatting>
  <conditionalFormatting sqref="I6370">
    <cfRule type="expression" dxfId="3164" priority="3154">
      <formula>H6367="Strom"</formula>
    </cfRule>
    <cfRule type="expression" dxfId="3163" priority="3159">
      <formula>H6367="Erdgas"</formula>
    </cfRule>
  </conditionalFormatting>
  <conditionalFormatting sqref="J6370">
    <cfRule type="expression" dxfId="3162" priority="3153">
      <formula>H6367=""</formula>
    </cfRule>
    <cfRule type="expression" dxfId="3161" priority="3156">
      <formula>H6367="Strom"</formula>
    </cfRule>
    <cfRule type="expression" dxfId="3160" priority="3158">
      <formula>H6367="Erdgas"</formula>
    </cfRule>
  </conditionalFormatting>
  <conditionalFormatting sqref="K6370">
    <cfRule type="expression" dxfId="3159" priority="3152">
      <formula>H6367=""</formula>
    </cfRule>
    <cfRule type="expression" dxfId="3158" priority="3155">
      <formula>H6367="Strom"</formula>
    </cfRule>
    <cfRule type="expression" dxfId="3157" priority="3157">
      <formula>H6367="Erdgas"</formula>
    </cfRule>
  </conditionalFormatting>
  <conditionalFormatting sqref="I6379">
    <cfRule type="expression" dxfId="3156" priority="3150">
      <formula>H6376="Wärme/Kälte"</formula>
    </cfRule>
  </conditionalFormatting>
  <conditionalFormatting sqref="J6379">
    <cfRule type="expression" dxfId="3155" priority="3149">
      <formula>H6376="Wärme/Kälte"</formula>
    </cfRule>
  </conditionalFormatting>
  <conditionalFormatting sqref="K6379">
    <cfRule type="expression" dxfId="3154" priority="3148">
      <formula>H6376="Wärme/Kälte"</formula>
    </cfRule>
  </conditionalFormatting>
  <conditionalFormatting sqref="I6378">
    <cfRule type="expression" dxfId="3153" priority="3136">
      <formula>H6375=""</formula>
    </cfRule>
    <cfRule type="expression" dxfId="3152" priority="3147">
      <formula>H6375="Wärme/Kälte"</formula>
    </cfRule>
  </conditionalFormatting>
  <conditionalFormatting sqref="J6378">
    <cfRule type="expression" dxfId="3151" priority="3146">
      <formula>H6375="Wärme/Kälte"</formula>
    </cfRule>
  </conditionalFormatting>
  <conditionalFormatting sqref="K6378">
    <cfRule type="expression" dxfId="3150" priority="3145">
      <formula>H6375="Wärme/Kälte"</formula>
    </cfRule>
  </conditionalFormatting>
  <conditionalFormatting sqref="I6378">
    <cfRule type="expression" dxfId="3149" priority="3139">
      <formula>H6375="Strom"</formula>
    </cfRule>
    <cfRule type="expression" dxfId="3148" priority="3144">
      <formula>H6375="Erdgas"</formula>
    </cfRule>
  </conditionalFormatting>
  <conditionalFormatting sqref="J6378">
    <cfRule type="expression" dxfId="3147" priority="3138">
      <formula>H6375=""</formula>
    </cfRule>
    <cfRule type="expression" dxfId="3146" priority="3141">
      <formula>H6375="Strom"</formula>
    </cfRule>
    <cfRule type="expression" dxfId="3145" priority="3143">
      <formula>H6375="Erdgas"</formula>
    </cfRule>
  </conditionalFormatting>
  <conditionalFormatting sqref="K6378">
    <cfRule type="expression" dxfId="3144" priority="3137">
      <formula>H6375=""</formula>
    </cfRule>
    <cfRule type="expression" dxfId="3143" priority="3140">
      <formula>H6375="Strom"</formula>
    </cfRule>
    <cfRule type="expression" dxfId="3142" priority="3142">
      <formula>H6375="Erdgas"</formula>
    </cfRule>
  </conditionalFormatting>
  <conditionalFormatting sqref="I6387">
    <cfRule type="expression" dxfId="3141" priority="3135">
      <formula>H6384="Wärme/Kälte"</formula>
    </cfRule>
  </conditionalFormatting>
  <conditionalFormatting sqref="J6387">
    <cfRule type="expression" dxfId="3140" priority="3134">
      <formula>H6384="Wärme/Kälte"</formula>
    </cfRule>
  </conditionalFormatting>
  <conditionalFormatting sqref="K6387">
    <cfRule type="expression" dxfId="3139" priority="3133">
      <formula>H6384="Wärme/Kälte"</formula>
    </cfRule>
  </conditionalFormatting>
  <conditionalFormatting sqref="I6386">
    <cfRule type="expression" dxfId="3138" priority="3121">
      <formula>H6383=""</formula>
    </cfRule>
    <cfRule type="expression" dxfId="3137" priority="3132">
      <formula>H6383="Wärme/Kälte"</formula>
    </cfRule>
  </conditionalFormatting>
  <conditionalFormatting sqref="J6386">
    <cfRule type="expression" dxfId="3136" priority="3131">
      <formula>H6383="Wärme/Kälte"</formula>
    </cfRule>
  </conditionalFormatting>
  <conditionalFormatting sqref="K6386">
    <cfRule type="expression" dxfId="3135" priority="3130">
      <formula>H6383="Wärme/Kälte"</formula>
    </cfRule>
  </conditionalFormatting>
  <conditionalFormatting sqref="I6386">
    <cfRule type="expression" dxfId="3134" priority="3124">
      <formula>H6383="Strom"</formula>
    </cfRule>
    <cfRule type="expression" dxfId="3133" priority="3129">
      <formula>H6383="Erdgas"</formula>
    </cfRule>
  </conditionalFormatting>
  <conditionalFormatting sqref="J6386">
    <cfRule type="expression" dxfId="3132" priority="3123">
      <formula>H6383=""</formula>
    </cfRule>
    <cfRule type="expression" dxfId="3131" priority="3126">
      <formula>H6383="Strom"</formula>
    </cfRule>
    <cfRule type="expression" dxfId="3130" priority="3128">
      <formula>H6383="Erdgas"</formula>
    </cfRule>
  </conditionalFormatting>
  <conditionalFormatting sqref="K6386">
    <cfRule type="expression" dxfId="3129" priority="3122">
      <formula>H6383=""</formula>
    </cfRule>
    <cfRule type="expression" dxfId="3128" priority="3125">
      <formula>H6383="Strom"</formula>
    </cfRule>
    <cfRule type="expression" dxfId="3127" priority="3127">
      <formula>H6383="Erdgas"</formula>
    </cfRule>
  </conditionalFormatting>
  <conditionalFormatting sqref="I6395">
    <cfRule type="expression" dxfId="3126" priority="3120">
      <formula>H6392="Wärme/Kälte"</formula>
    </cfRule>
  </conditionalFormatting>
  <conditionalFormatting sqref="J6395">
    <cfRule type="expression" dxfId="3125" priority="3119">
      <formula>H6392="Wärme/Kälte"</formula>
    </cfRule>
  </conditionalFormatting>
  <conditionalFormatting sqref="K6395">
    <cfRule type="expression" dxfId="3124" priority="3118">
      <formula>H6392="Wärme/Kälte"</formula>
    </cfRule>
  </conditionalFormatting>
  <conditionalFormatting sqref="I6394">
    <cfRule type="expression" dxfId="3123" priority="3106">
      <formula>H6391=""</formula>
    </cfRule>
    <cfRule type="expression" dxfId="3122" priority="3117">
      <formula>H6391="Wärme/Kälte"</formula>
    </cfRule>
  </conditionalFormatting>
  <conditionalFormatting sqref="J6394">
    <cfRule type="expression" dxfId="3121" priority="3116">
      <formula>H6391="Wärme/Kälte"</formula>
    </cfRule>
  </conditionalFormatting>
  <conditionalFormatting sqref="K6394">
    <cfRule type="expression" dxfId="3120" priority="3115">
      <formula>H6391="Wärme/Kälte"</formula>
    </cfRule>
  </conditionalFormatting>
  <conditionalFormatting sqref="I6394">
    <cfRule type="expression" dxfId="3119" priority="3109">
      <formula>H6391="Strom"</formula>
    </cfRule>
    <cfRule type="expression" dxfId="3118" priority="3114">
      <formula>H6391="Erdgas"</formula>
    </cfRule>
  </conditionalFormatting>
  <conditionalFormatting sqref="J6394">
    <cfRule type="expression" dxfId="3117" priority="3108">
      <formula>H6391=""</formula>
    </cfRule>
    <cfRule type="expression" dxfId="3116" priority="3111">
      <formula>H6391="Strom"</formula>
    </cfRule>
    <cfRule type="expression" dxfId="3115" priority="3113">
      <formula>H6391="Erdgas"</formula>
    </cfRule>
  </conditionalFormatting>
  <conditionalFormatting sqref="K6394">
    <cfRule type="expression" dxfId="3114" priority="3107">
      <formula>H6391=""</formula>
    </cfRule>
    <cfRule type="expression" dxfId="3113" priority="3110">
      <formula>H6391="Strom"</formula>
    </cfRule>
    <cfRule type="expression" dxfId="3112" priority="3112">
      <formula>H6391="Erdgas"</formula>
    </cfRule>
  </conditionalFormatting>
  <conditionalFormatting sqref="I6403">
    <cfRule type="expression" dxfId="3111" priority="3105">
      <formula>H6400="Wärme/Kälte"</formula>
    </cfRule>
  </conditionalFormatting>
  <conditionalFormatting sqref="J6403">
    <cfRule type="expression" dxfId="3110" priority="3104">
      <formula>H6400="Wärme/Kälte"</formula>
    </cfRule>
  </conditionalFormatting>
  <conditionalFormatting sqref="K6403">
    <cfRule type="expression" dxfId="3109" priority="3103">
      <formula>H6400="Wärme/Kälte"</formula>
    </cfRule>
  </conditionalFormatting>
  <conditionalFormatting sqref="I6402">
    <cfRule type="expression" dxfId="3108" priority="3091">
      <formula>H6399=""</formula>
    </cfRule>
    <cfRule type="expression" dxfId="3107" priority="3102">
      <formula>H6399="Wärme/Kälte"</formula>
    </cfRule>
  </conditionalFormatting>
  <conditionalFormatting sqref="J6402">
    <cfRule type="expression" dxfId="3106" priority="3101">
      <formula>H6399="Wärme/Kälte"</formula>
    </cfRule>
  </conditionalFormatting>
  <conditionalFormatting sqref="K6402">
    <cfRule type="expression" dxfId="3105" priority="3100">
      <formula>H6399="Wärme/Kälte"</formula>
    </cfRule>
  </conditionalFormatting>
  <conditionalFormatting sqref="I6402">
    <cfRule type="expression" dxfId="3104" priority="3094">
      <formula>H6399="Strom"</formula>
    </cfRule>
    <cfRule type="expression" dxfId="3103" priority="3099">
      <formula>H6399="Erdgas"</formula>
    </cfRule>
  </conditionalFormatting>
  <conditionalFormatting sqref="J6402">
    <cfRule type="expression" dxfId="3102" priority="3093">
      <formula>H6399=""</formula>
    </cfRule>
    <cfRule type="expression" dxfId="3101" priority="3096">
      <formula>H6399="Strom"</formula>
    </cfRule>
    <cfRule type="expression" dxfId="3100" priority="3098">
      <formula>H6399="Erdgas"</formula>
    </cfRule>
  </conditionalFormatting>
  <conditionalFormatting sqref="K6402">
    <cfRule type="expression" dxfId="3099" priority="3092">
      <formula>H6399=""</formula>
    </cfRule>
    <cfRule type="expression" dxfId="3098" priority="3095">
      <formula>H6399="Strom"</formula>
    </cfRule>
    <cfRule type="expression" dxfId="3097" priority="3097">
      <formula>H6399="Erdgas"</formula>
    </cfRule>
  </conditionalFormatting>
  <conditionalFormatting sqref="I6411">
    <cfRule type="expression" dxfId="3096" priority="3090">
      <formula>H6408="Wärme/Kälte"</formula>
    </cfRule>
  </conditionalFormatting>
  <conditionalFormatting sqref="J6411">
    <cfRule type="expression" dxfId="3095" priority="3089">
      <formula>H6408="Wärme/Kälte"</formula>
    </cfRule>
  </conditionalFormatting>
  <conditionalFormatting sqref="K6411">
    <cfRule type="expression" dxfId="3094" priority="3088">
      <formula>H6408="Wärme/Kälte"</formula>
    </cfRule>
  </conditionalFormatting>
  <conditionalFormatting sqref="I6410">
    <cfRule type="expression" dxfId="3093" priority="3076">
      <formula>H6407=""</formula>
    </cfRule>
    <cfRule type="expression" dxfId="3092" priority="3087">
      <formula>H6407="Wärme/Kälte"</formula>
    </cfRule>
  </conditionalFormatting>
  <conditionalFormatting sqref="J6410">
    <cfRule type="expression" dxfId="3091" priority="3086">
      <formula>H6407="Wärme/Kälte"</formula>
    </cfRule>
  </conditionalFormatting>
  <conditionalFormatting sqref="K6410">
    <cfRule type="expression" dxfId="3090" priority="3085">
      <formula>H6407="Wärme/Kälte"</formula>
    </cfRule>
  </conditionalFormatting>
  <conditionalFormatting sqref="I6410">
    <cfRule type="expression" dxfId="3089" priority="3079">
      <formula>H6407="Strom"</formula>
    </cfRule>
    <cfRule type="expression" dxfId="3088" priority="3084">
      <formula>H6407="Erdgas"</formula>
    </cfRule>
  </conditionalFormatting>
  <conditionalFormatting sqref="J6410">
    <cfRule type="expression" dxfId="3087" priority="3078">
      <formula>H6407=""</formula>
    </cfRule>
    <cfRule type="expression" dxfId="3086" priority="3081">
      <formula>H6407="Strom"</formula>
    </cfRule>
    <cfRule type="expression" dxfId="3085" priority="3083">
      <formula>H6407="Erdgas"</formula>
    </cfRule>
  </conditionalFormatting>
  <conditionalFormatting sqref="K6410">
    <cfRule type="expression" dxfId="3084" priority="3077">
      <formula>H6407=""</formula>
    </cfRule>
    <cfRule type="expression" dxfId="3083" priority="3080">
      <formula>H6407="Strom"</formula>
    </cfRule>
    <cfRule type="expression" dxfId="3082" priority="3082">
      <formula>H6407="Erdgas"</formula>
    </cfRule>
  </conditionalFormatting>
  <conditionalFormatting sqref="I6419">
    <cfRule type="expression" dxfId="3081" priority="3075">
      <formula>H6416="Wärme/Kälte"</formula>
    </cfRule>
  </conditionalFormatting>
  <conditionalFormatting sqref="J6419">
    <cfRule type="expression" dxfId="3080" priority="3074">
      <formula>H6416="Wärme/Kälte"</formula>
    </cfRule>
  </conditionalFormatting>
  <conditionalFormatting sqref="K6419">
    <cfRule type="expression" dxfId="3079" priority="3073">
      <formula>H6416="Wärme/Kälte"</formula>
    </cfRule>
  </conditionalFormatting>
  <conditionalFormatting sqref="I6418">
    <cfRule type="expression" dxfId="3078" priority="3061">
      <formula>H6415=""</formula>
    </cfRule>
    <cfRule type="expression" dxfId="3077" priority="3072">
      <formula>H6415="Wärme/Kälte"</formula>
    </cfRule>
  </conditionalFormatting>
  <conditionalFormatting sqref="J6418">
    <cfRule type="expression" dxfId="3076" priority="3071">
      <formula>H6415="Wärme/Kälte"</formula>
    </cfRule>
  </conditionalFormatting>
  <conditionalFormatting sqref="K6418">
    <cfRule type="expression" dxfId="3075" priority="3070">
      <formula>H6415="Wärme/Kälte"</formula>
    </cfRule>
  </conditionalFormatting>
  <conditionalFormatting sqref="I6418">
    <cfRule type="expression" dxfId="3074" priority="3064">
      <formula>H6415="Strom"</formula>
    </cfRule>
    <cfRule type="expression" dxfId="3073" priority="3069">
      <formula>H6415="Erdgas"</formula>
    </cfRule>
  </conditionalFormatting>
  <conditionalFormatting sqref="J6418">
    <cfRule type="expression" dxfId="3072" priority="3063">
      <formula>H6415=""</formula>
    </cfRule>
    <cfRule type="expression" dxfId="3071" priority="3066">
      <formula>H6415="Strom"</formula>
    </cfRule>
    <cfRule type="expression" dxfId="3070" priority="3068">
      <formula>H6415="Erdgas"</formula>
    </cfRule>
  </conditionalFormatting>
  <conditionalFormatting sqref="K6418">
    <cfRule type="expression" dxfId="3069" priority="3062">
      <formula>H6415=""</formula>
    </cfRule>
    <cfRule type="expression" dxfId="3068" priority="3065">
      <formula>H6415="Strom"</formula>
    </cfRule>
    <cfRule type="expression" dxfId="3067" priority="3067">
      <formula>H6415="Erdgas"</formula>
    </cfRule>
  </conditionalFormatting>
  <conditionalFormatting sqref="I6427">
    <cfRule type="expression" dxfId="3066" priority="3060">
      <formula>H6424="Wärme/Kälte"</formula>
    </cfRule>
  </conditionalFormatting>
  <conditionalFormatting sqref="J6427">
    <cfRule type="expression" dxfId="3065" priority="3059">
      <formula>H6424="Wärme/Kälte"</formula>
    </cfRule>
  </conditionalFormatting>
  <conditionalFormatting sqref="K6427">
    <cfRule type="expression" dxfId="3064" priority="3058">
      <formula>H6424="Wärme/Kälte"</formula>
    </cfRule>
  </conditionalFormatting>
  <conditionalFormatting sqref="I6426">
    <cfRule type="expression" dxfId="3063" priority="3046">
      <formula>H6423=""</formula>
    </cfRule>
    <cfRule type="expression" dxfId="3062" priority="3057">
      <formula>H6423="Wärme/Kälte"</formula>
    </cfRule>
  </conditionalFormatting>
  <conditionalFormatting sqref="J6426">
    <cfRule type="expression" dxfId="3061" priority="3056">
      <formula>H6423="Wärme/Kälte"</formula>
    </cfRule>
  </conditionalFormatting>
  <conditionalFormatting sqref="K6426">
    <cfRule type="expression" dxfId="3060" priority="3055">
      <formula>H6423="Wärme/Kälte"</formula>
    </cfRule>
  </conditionalFormatting>
  <conditionalFormatting sqref="I6426">
    <cfRule type="expression" dxfId="3059" priority="3049">
      <formula>H6423="Strom"</formula>
    </cfRule>
    <cfRule type="expression" dxfId="3058" priority="3054">
      <formula>H6423="Erdgas"</formula>
    </cfRule>
  </conditionalFormatting>
  <conditionalFormatting sqref="J6426">
    <cfRule type="expression" dxfId="3057" priority="3048">
      <formula>H6423=""</formula>
    </cfRule>
    <cfRule type="expression" dxfId="3056" priority="3051">
      <formula>H6423="Strom"</formula>
    </cfRule>
    <cfRule type="expression" dxfId="3055" priority="3053">
      <formula>H6423="Erdgas"</formula>
    </cfRule>
  </conditionalFormatting>
  <conditionalFormatting sqref="K6426">
    <cfRule type="expression" dxfId="3054" priority="3047">
      <formula>H6423=""</formula>
    </cfRule>
    <cfRule type="expression" dxfId="3053" priority="3050">
      <formula>H6423="Strom"</formula>
    </cfRule>
    <cfRule type="expression" dxfId="3052" priority="3052">
      <formula>H6423="Erdgas"</formula>
    </cfRule>
  </conditionalFormatting>
  <conditionalFormatting sqref="I6435">
    <cfRule type="expression" dxfId="3051" priority="3045">
      <formula>H6432="Wärme/Kälte"</formula>
    </cfRule>
  </conditionalFormatting>
  <conditionalFormatting sqref="J6435">
    <cfRule type="expression" dxfId="3050" priority="3044">
      <formula>H6432="Wärme/Kälte"</formula>
    </cfRule>
  </conditionalFormatting>
  <conditionalFormatting sqref="K6435">
    <cfRule type="expression" dxfId="3049" priority="3043">
      <formula>H6432="Wärme/Kälte"</formula>
    </cfRule>
  </conditionalFormatting>
  <conditionalFormatting sqref="I6434">
    <cfRule type="expression" dxfId="3048" priority="3031">
      <formula>H6431=""</formula>
    </cfRule>
    <cfRule type="expression" dxfId="3047" priority="3042">
      <formula>H6431="Wärme/Kälte"</formula>
    </cfRule>
  </conditionalFormatting>
  <conditionalFormatting sqref="J6434">
    <cfRule type="expression" dxfId="3046" priority="3041">
      <formula>H6431="Wärme/Kälte"</formula>
    </cfRule>
  </conditionalFormatting>
  <conditionalFormatting sqref="K6434">
    <cfRule type="expression" dxfId="3045" priority="3040">
      <formula>H6431="Wärme/Kälte"</formula>
    </cfRule>
  </conditionalFormatting>
  <conditionalFormatting sqref="I6434">
    <cfRule type="expression" dxfId="3044" priority="3034">
      <formula>H6431="Strom"</formula>
    </cfRule>
    <cfRule type="expression" dxfId="3043" priority="3039">
      <formula>H6431="Erdgas"</formula>
    </cfRule>
  </conditionalFormatting>
  <conditionalFormatting sqref="J6434">
    <cfRule type="expression" dxfId="3042" priority="3033">
      <formula>H6431=""</formula>
    </cfRule>
    <cfRule type="expression" dxfId="3041" priority="3036">
      <formula>H6431="Strom"</formula>
    </cfRule>
    <cfRule type="expression" dxfId="3040" priority="3038">
      <formula>H6431="Erdgas"</formula>
    </cfRule>
  </conditionalFormatting>
  <conditionalFormatting sqref="K6434">
    <cfRule type="expression" dxfId="3039" priority="3032">
      <formula>H6431=""</formula>
    </cfRule>
    <cfRule type="expression" dxfId="3038" priority="3035">
      <formula>H6431="Strom"</formula>
    </cfRule>
    <cfRule type="expression" dxfId="3037" priority="3037">
      <formula>H6431="Erdgas"</formula>
    </cfRule>
  </conditionalFormatting>
  <conditionalFormatting sqref="I6443">
    <cfRule type="expression" dxfId="3036" priority="3030">
      <formula>H6440="Wärme/Kälte"</formula>
    </cfRule>
  </conditionalFormatting>
  <conditionalFormatting sqref="J6443">
    <cfRule type="expression" dxfId="3035" priority="3029">
      <formula>H6440="Wärme/Kälte"</formula>
    </cfRule>
  </conditionalFormatting>
  <conditionalFormatting sqref="K6443">
    <cfRule type="expression" dxfId="3034" priority="3028">
      <formula>H6440="Wärme/Kälte"</formula>
    </cfRule>
  </conditionalFormatting>
  <conditionalFormatting sqref="I6442">
    <cfRule type="expression" dxfId="3033" priority="3016">
      <formula>H6439=""</formula>
    </cfRule>
    <cfRule type="expression" dxfId="3032" priority="3027">
      <formula>H6439="Wärme/Kälte"</formula>
    </cfRule>
  </conditionalFormatting>
  <conditionalFormatting sqref="J6442">
    <cfRule type="expression" dxfId="3031" priority="3026">
      <formula>H6439="Wärme/Kälte"</formula>
    </cfRule>
  </conditionalFormatting>
  <conditionalFormatting sqref="K6442">
    <cfRule type="expression" dxfId="3030" priority="3025">
      <formula>H6439="Wärme/Kälte"</formula>
    </cfRule>
  </conditionalFormatting>
  <conditionalFormatting sqref="I6442">
    <cfRule type="expression" dxfId="3029" priority="3019">
      <formula>H6439="Strom"</formula>
    </cfRule>
    <cfRule type="expression" dxfId="3028" priority="3024">
      <formula>H6439="Erdgas"</formula>
    </cfRule>
  </conditionalFormatting>
  <conditionalFormatting sqref="J6442">
    <cfRule type="expression" dxfId="3027" priority="3018">
      <formula>H6439=""</formula>
    </cfRule>
    <cfRule type="expression" dxfId="3026" priority="3021">
      <formula>H6439="Strom"</formula>
    </cfRule>
    <cfRule type="expression" dxfId="3025" priority="3023">
      <formula>H6439="Erdgas"</formula>
    </cfRule>
  </conditionalFormatting>
  <conditionalFormatting sqref="K6442">
    <cfRule type="expression" dxfId="3024" priority="3017">
      <formula>H6439=""</formula>
    </cfRule>
    <cfRule type="expression" dxfId="3023" priority="3020">
      <formula>H6439="Strom"</formula>
    </cfRule>
    <cfRule type="expression" dxfId="3022" priority="3022">
      <formula>H6439="Erdgas"</formula>
    </cfRule>
  </conditionalFormatting>
  <conditionalFormatting sqref="I6451">
    <cfRule type="expression" dxfId="3021" priority="3015">
      <formula>H6448="Wärme/Kälte"</formula>
    </cfRule>
  </conditionalFormatting>
  <conditionalFormatting sqref="J6451">
    <cfRule type="expression" dxfId="3020" priority="3014">
      <formula>H6448="Wärme/Kälte"</formula>
    </cfRule>
  </conditionalFormatting>
  <conditionalFormatting sqref="K6451">
    <cfRule type="expression" dxfId="3019" priority="3013">
      <formula>H6448="Wärme/Kälte"</formula>
    </cfRule>
  </conditionalFormatting>
  <conditionalFormatting sqref="I6450">
    <cfRule type="expression" dxfId="3018" priority="3001">
      <formula>H6447=""</formula>
    </cfRule>
    <cfRule type="expression" dxfId="3017" priority="3012">
      <formula>H6447="Wärme/Kälte"</formula>
    </cfRule>
  </conditionalFormatting>
  <conditionalFormatting sqref="J6450">
    <cfRule type="expression" dxfId="3016" priority="3011">
      <formula>H6447="Wärme/Kälte"</formula>
    </cfRule>
  </conditionalFormatting>
  <conditionalFormatting sqref="K6450">
    <cfRule type="expression" dxfId="3015" priority="3010">
      <formula>H6447="Wärme/Kälte"</formula>
    </cfRule>
  </conditionalFormatting>
  <conditionalFormatting sqref="I6450">
    <cfRule type="expression" dxfId="3014" priority="3004">
      <formula>H6447="Strom"</formula>
    </cfRule>
    <cfRule type="expression" dxfId="3013" priority="3009">
      <formula>H6447="Erdgas"</formula>
    </cfRule>
  </conditionalFormatting>
  <conditionalFormatting sqref="J6450">
    <cfRule type="expression" dxfId="3012" priority="3003">
      <formula>H6447=""</formula>
    </cfRule>
    <cfRule type="expression" dxfId="3011" priority="3006">
      <formula>H6447="Strom"</formula>
    </cfRule>
    <cfRule type="expression" dxfId="3010" priority="3008">
      <formula>H6447="Erdgas"</formula>
    </cfRule>
  </conditionalFormatting>
  <conditionalFormatting sqref="K6450">
    <cfRule type="expression" dxfId="3009" priority="3002">
      <formula>H6447=""</formula>
    </cfRule>
    <cfRule type="expression" dxfId="3008" priority="3005">
      <formula>H6447="Strom"</formula>
    </cfRule>
    <cfRule type="expression" dxfId="3007" priority="3007">
      <formula>H6447="Erdgas"</formula>
    </cfRule>
  </conditionalFormatting>
  <conditionalFormatting sqref="I6459">
    <cfRule type="expression" dxfId="3006" priority="3000">
      <formula>H6456="Wärme/Kälte"</formula>
    </cfRule>
  </conditionalFormatting>
  <conditionalFormatting sqref="J6459">
    <cfRule type="expression" dxfId="3005" priority="2999">
      <formula>H6456="Wärme/Kälte"</formula>
    </cfRule>
  </conditionalFormatting>
  <conditionalFormatting sqref="K6459">
    <cfRule type="expression" dxfId="3004" priority="2998">
      <formula>H6456="Wärme/Kälte"</formula>
    </cfRule>
  </conditionalFormatting>
  <conditionalFormatting sqref="I6458">
    <cfRule type="expression" dxfId="3003" priority="2986">
      <formula>H6455=""</formula>
    </cfRule>
    <cfRule type="expression" dxfId="3002" priority="2997">
      <formula>H6455="Wärme/Kälte"</formula>
    </cfRule>
  </conditionalFormatting>
  <conditionalFormatting sqref="J6458">
    <cfRule type="expression" dxfId="3001" priority="2996">
      <formula>H6455="Wärme/Kälte"</formula>
    </cfRule>
  </conditionalFormatting>
  <conditionalFormatting sqref="K6458">
    <cfRule type="expression" dxfId="3000" priority="2995">
      <formula>H6455="Wärme/Kälte"</formula>
    </cfRule>
  </conditionalFormatting>
  <conditionalFormatting sqref="I6458">
    <cfRule type="expression" dxfId="2999" priority="2989">
      <formula>H6455="Strom"</formula>
    </cfRule>
    <cfRule type="expression" dxfId="2998" priority="2994">
      <formula>H6455="Erdgas"</formula>
    </cfRule>
  </conditionalFormatting>
  <conditionalFormatting sqref="J6458">
    <cfRule type="expression" dxfId="2997" priority="2988">
      <formula>H6455=""</formula>
    </cfRule>
    <cfRule type="expression" dxfId="2996" priority="2991">
      <formula>H6455="Strom"</formula>
    </cfRule>
    <cfRule type="expression" dxfId="2995" priority="2993">
      <formula>H6455="Erdgas"</formula>
    </cfRule>
  </conditionalFormatting>
  <conditionalFormatting sqref="K6458">
    <cfRule type="expression" dxfId="2994" priority="2987">
      <formula>H6455=""</formula>
    </cfRule>
    <cfRule type="expression" dxfId="2993" priority="2990">
      <formula>H6455="Strom"</formula>
    </cfRule>
    <cfRule type="expression" dxfId="2992" priority="2992">
      <formula>H6455="Erdgas"</formula>
    </cfRule>
  </conditionalFormatting>
  <conditionalFormatting sqref="I6467">
    <cfRule type="expression" dxfId="2991" priority="2985">
      <formula>H6464="Wärme/Kälte"</formula>
    </cfRule>
  </conditionalFormatting>
  <conditionalFormatting sqref="J6467">
    <cfRule type="expression" dxfId="2990" priority="2984">
      <formula>H6464="Wärme/Kälte"</formula>
    </cfRule>
  </conditionalFormatting>
  <conditionalFormatting sqref="K6467">
    <cfRule type="expression" dxfId="2989" priority="2983">
      <formula>H6464="Wärme/Kälte"</formula>
    </cfRule>
  </conditionalFormatting>
  <conditionalFormatting sqref="I6466">
    <cfRule type="expression" dxfId="2988" priority="2971">
      <formula>H6463=""</formula>
    </cfRule>
    <cfRule type="expression" dxfId="2987" priority="2982">
      <formula>H6463="Wärme/Kälte"</formula>
    </cfRule>
  </conditionalFormatting>
  <conditionalFormatting sqref="J6466">
    <cfRule type="expression" dxfId="2986" priority="2981">
      <formula>H6463="Wärme/Kälte"</formula>
    </cfRule>
  </conditionalFormatting>
  <conditionalFormatting sqref="K6466">
    <cfRule type="expression" dxfId="2985" priority="2980">
      <formula>H6463="Wärme/Kälte"</formula>
    </cfRule>
  </conditionalFormatting>
  <conditionalFormatting sqref="I6466">
    <cfRule type="expression" dxfId="2984" priority="2974">
      <formula>H6463="Strom"</formula>
    </cfRule>
    <cfRule type="expression" dxfId="2983" priority="2979">
      <formula>H6463="Erdgas"</formula>
    </cfRule>
  </conditionalFormatting>
  <conditionalFormatting sqref="J6466">
    <cfRule type="expression" dxfId="2982" priority="2973">
      <formula>H6463=""</formula>
    </cfRule>
    <cfRule type="expression" dxfId="2981" priority="2976">
      <formula>H6463="Strom"</formula>
    </cfRule>
    <cfRule type="expression" dxfId="2980" priority="2978">
      <formula>H6463="Erdgas"</formula>
    </cfRule>
  </conditionalFormatting>
  <conditionalFormatting sqref="K6466">
    <cfRule type="expression" dxfId="2979" priority="2972">
      <formula>H6463=""</formula>
    </cfRule>
    <cfRule type="expression" dxfId="2978" priority="2975">
      <formula>H6463="Strom"</formula>
    </cfRule>
    <cfRule type="expression" dxfId="2977" priority="2977">
      <formula>H6463="Erdgas"</formula>
    </cfRule>
  </conditionalFormatting>
  <conditionalFormatting sqref="I6475">
    <cfRule type="expression" dxfId="2976" priority="2970">
      <formula>H6472="Wärme/Kälte"</formula>
    </cfRule>
  </conditionalFormatting>
  <conditionalFormatting sqref="J6475">
    <cfRule type="expression" dxfId="2975" priority="2969">
      <formula>H6472="Wärme/Kälte"</formula>
    </cfRule>
  </conditionalFormatting>
  <conditionalFormatting sqref="K6475">
    <cfRule type="expression" dxfId="2974" priority="2968">
      <formula>H6472="Wärme/Kälte"</formula>
    </cfRule>
  </conditionalFormatting>
  <conditionalFormatting sqref="I6474">
    <cfRule type="expression" dxfId="2973" priority="2956">
      <formula>H6471=""</formula>
    </cfRule>
    <cfRule type="expression" dxfId="2972" priority="2967">
      <formula>H6471="Wärme/Kälte"</formula>
    </cfRule>
  </conditionalFormatting>
  <conditionalFormatting sqref="J6474">
    <cfRule type="expression" dxfId="2971" priority="2966">
      <formula>H6471="Wärme/Kälte"</formula>
    </cfRule>
  </conditionalFormatting>
  <conditionalFormatting sqref="K6474">
    <cfRule type="expression" dxfId="2970" priority="2965">
      <formula>H6471="Wärme/Kälte"</formula>
    </cfRule>
  </conditionalFormatting>
  <conditionalFormatting sqref="I6474">
    <cfRule type="expression" dxfId="2969" priority="2959">
      <formula>H6471="Strom"</formula>
    </cfRule>
    <cfRule type="expression" dxfId="2968" priority="2964">
      <formula>H6471="Erdgas"</formula>
    </cfRule>
  </conditionalFormatting>
  <conditionalFormatting sqref="J6474">
    <cfRule type="expression" dxfId="2967" priority="2958">
      <formula>H6471=""</formula>
    </cfRule>
    <cfRule type="expression" dxfId="2966" priority="2961">
      <formula>H6471="Strom"</formula>
    </cfRule>
    <cfRule type="expression" dxfId="2965" priority="2963">
      <formula>H6471="Erdgas"</formula>
    </cfRule>
  </conditionalFormatting>
  <conditionalFormatting sqref="K6474">
    <cfRule type="expression" dxfId="2964" priority="2957">
      <formula>H6471=""</formula>
    </cfRule>
    <cfRule type="expression" dxfId="2963" priority="2960">
      <formula>H6471="Strom"</formula>
    </cfRule>
    <cfRule type="expression" dxfId="2962" priority="2962">
      <formula>H6471="Erdgas"</formula>
    </cfRule>
  </conditionalFormatting>
  <conditionalFormatting sqref="I6483">
    <cfRule type="expression" dxfId="2961" priority="2955">
      <formula>H6480="Wärme/Kälte"</formula>
    </cfRule>
  </conditionalFormatting>
  <conditionalFormatting sqref="J6483">
    <cfRule type="expression" dxfId="2960" priority="2954">
      <formula>H6480="Wärme/Kälte"</formula>
    </cfRule>
  </conditionalFormatting>
  <conditionalFormatting sqref="K6483">
    <cfRule type="expression" dxfId="2959" priority="2953">
      <formula>H6480="Wärme/Kälte"</formula>
    </cfRule>
  </conditionalFormatting>
  <conditionalFormatting sqref="I6482">
    <cfRule type="expression" dxfId="2958" priority="2941">
      <formula>H6479=""</formula>
    </cfRule>
    <cfRule type="expression" dxfId="2957" priority="2952">
      <formula>H6479="Wärme/Kälte"</formula>
    </cfRule>
  </conditionalFormatting>
  <conditionalFormatting sqref="J6482">
    <cfRule type="expression" dxfId="2956" priority="2951">
      <formula>H6479="Wärme/Kälte"</formula>
    </cfRule>
  </conditionalFormatting>
  <conditionalFormatting sqref="K6482">
    <cfRule type="expression" dxfId="2955" priority="2950">
      <formula>H6479="Wärme/Kälte"</formula>
    </cfRule>
  </conditionalFormatting>
  <conditionalFormatting sqref="I6482">
    <cfRule type="expression" dxfId="2954" priority="2944">
      <formula>H6479="Strom"</formula>
    </cfRule>
    <cfRule type="expression" dxfId="2953" priority="2949">
      <formula>H6479="Erdgas"</formula>
    </cfRule>
  </conditionalFormatting>
  <conditionalFormatting sqref="J6482">
    <cfRule type="expression" dxfId="2952" priority="2943">
      <formula>H6479=""</formula>
    </cfRule>
    <cfRule type="expression" dxfId="2951" priority="2946">
      <formula>H6479="Strom"</formula>
    </cfRule>
    <cfRule type="expression" dxfId="2950" priority="2948">
      <formula>H6479="Erdgas"</formula>
    </cfRule>
  </conditionalFormatting>
  <conditionalFormatting sqref="K6482">
    <cfRule type="expression" dxfId="2949" priority="2942">
      <formula>H6479=""</formula>
    </cfRule>
    <cfRule type="expression" dxfId="2948" priority="2945">
      <formula>H6479="Strom"</formula>
    </cfRule>
    <cfRule type="expression" dxfId="2947" priority="2947">
      <formula>H6479="Erdgas"</formula>
    </cfRule>
  </conditionalFormatting>
  <conditionalFormatting sqref="I6491">
    <cfRule type="expression" dxfId="2946" priority="2940">
      <formula>H6488="Wärme/Kälte"</formula>
    </cfRule>
  </conditionalFormatting>
  <conditionalFormatting sqref="J6491">
    <cfRule type="expression" dxfId="2945" priority="2939">
      <formula>H6488="Wärme/Kälte"</formula>
    </cfRule>
  </conditionalFormatting>
  <conditionalFormatting sqref="K6491">
    <cfRule type="expression" dxfId="2944" priority="2938">
      <formula>H6488="Wärme/Kälte"</formula>
    </cfRule>
  </conditionalFormatting>
  <conditionalFormatting sqref="I6490">
    <cfRule type="expression" dxfId="2943" priority="2926">
      <formula>H6487=""</formula>
    </cfRule>
    <cfRule type="expression" dxfId="2942" priority="2937">
      <formula>H6487="Wärme/Kälte"</formula>
    </cfRule>
  </conditionalFormatting>
  <conditionalFormatting sqref="J6490">
    <cfRule type="expression" dxfId="2941" priority="2936">
      <formula>H6487="Wärme/Kälte"</formula>
    </cfRule>
  </conditionalFormatting>
  <conditionalFormatting sqref="K6490">
    <cfRule type="expression" dxfId="2940" priority="2935">
      <formula>H6487="Wärme/Kälte"</formula>
    </cfRule>
  </conditionalFormatting>
  <conditionalFormatting sqref="I6490">
    <cfRule type="expression" dxfId="2939" priority="2929">
      <formula>H6487="Strom"</formula>
    </cfRule>
    <cfRule type="expression" dxfId="2938" priority="2934">
      <formula>H6487="Erdgas"</formula>
    </cfRule>
  </conditionalFormatting>
  <conditionalFormatting sqref="J6490">
    <cfRule type="expression" dxfId="2937" priority="2928">
      <formula>H6487=""</formula>
    </cfRule>
    <cfRule type="expression" dxfId="2936" priority="2931">
      <formula>H6487="Strom"</formula>
    </cfRule>
    <cfRule type="expression" dxfId="2935" priority="2933">
      <formula>H6487="Erdgas"</formula>
    </cfRule>
  </conditionalFormatting>
  <conditionalFormatting sqref="K6490">
    <cfRule type="expression" dxfId="2934" priority="2927">
      <formula>H6487=""</formula>
    </cfRule>
    <cfRule type="expression" dxfId="2933" priority="2930">
      <formula>H6487="Strom"</formula>
    </cfRule>
    <cfRule type="expression" dxfId="2932" priority="2932">
      <formula>H6487="Erdgas"</formula>
    </cfRule>
  </conditionalFormatting>
  <conditionalFormatting sqref="I6499">
    <cfRule type="expression" dxfId="2931" priority="2925">
      <formula>H6496="Wärme/Kälte"</formula>
    </cfRule>
  </conditionalFormatting>
  <conditionalFormatting sqref="J6499">
    <cfRule type="expression" dxfId="2930" priority="2924">
      <formula>H6496="Wärme/Kälte"</formula>
    </cfRule>
  </conditionalFormatting>
  <conditionalFormatting sqref="K6499">
    <cfRule type="expression" dxfId="2929" priority="2923">
      <formula>H6496="Wärme/Kälte"</formula>
    </cfRule>
  </conditionalFormatting>
  <conditionalFormatting sqref="I6498">
    <cfRule type="expression" dxfId="2928" priority="2911">
      <formula>H6495=""</formula>
    </cfRule>
    <cfRule type="expression" dxfId="2927" priority="2922">
      <formula>H6495="Wärme/Kälte"</formula>
    </cfRule>
  </conditionalFormatting>
  <conditionalFormatting sqref="J6498">
    <cfRule type="expression" dxfId="2926" priority="2921">
      <formula>H6495="Wärme/Kälte"</formula>
    </cfRule>
  </conditionalFormatting>
  <conditionalFormatting sqref="K6498">
    <cfRule type="expression" dxfId="2925" priority="2920">
      <formula>H6495="Wärme/Kälte"</formula>
    </cfRule>
  </conditionalFormatting>
  <conditionalFormatting sqref="I6498">
    <cfRule type="expression" dxfId="2924" priority="2914">
      <formula>H6495="Strom"</formula>
    </cfRule>
    <cfRule type="expression" dxfId="2923" priority="2919">
      <formula>H6495="Erdgas"</formula>
    </cfRule>
  </conditionalFormatting>
  <conditionalFormatting sqref="J6498">
    <cfRule type="expression" dxfId="2922" priority="2913">
      <formula>H6495=""</formula>
    </cfRule>
    <cfRule type="expression" dxfId="2921" priority="2916">
      <formula>H6495="Strom"</formula>
    </cfRule>
    <cfRule type="expression" dxfId="2920" priority="2918">
      <formula>H6495="Erdgas"</formula>
    </cfRule>
  </conditionalFormatting>
  <conditionalFormatting sqref="K6498">
    <cfRule type="expression" dxfId="2919" priority="2912">
      <formula>H6495=""</formula>
    </cfRule>
    <cfRule type="expression" dxfId="2918" priority="2915">
      <formula>H6495="Strom"</formula>
    </cfRule>
    <cfRule type="expression" dxfId="2917" priority="2917">
      <formula>H6495="Erdgas"</formula>
    </cfRule>
  </conditionalFormatting>
  <conditionalFormatting sqref="I6507">
    <cfRule type="expression" dxfId="2916" priority="2910">
      <formula>H6504="Wärme/Kälte"</formula>
    </cfRule>
  </conditionalFormatting>
  <conditionalFormatting sqref="J6507">
    <cfRule type="expression" dxfId="2915" priority="2909">
      <formula>H6504="Wärme/Kälte"</formula>
    </cfRule>
  </conditionalFormatting>
  <conditionalFormatting sqref="K6507">
    <cfRule type="expression" dxfId="2914" priority="2908">
      <formula>H6504="Wärme/Kälte"</formula>
    </cfRule>
  </conditionalFormatting>
  <conditionalFormatting sqref="I6506">
    <cfRule type="expression" dxfId="2913" priority="2896">
      <formula>H6503=""</formula>
    </cfRule>
    <cfRule type="expression" dxfId="2912" priority="2907">
      <formula>H6503="Wärme/Kälte"</formula>
    </cfRule>
  </conditionalFormatting>
  <conditionalFormatting sqref="J6506">
    <cfRule type="expression" dxfId="2911" priority="2906">
      <formula>H6503="Wärme/Kälte"</formula>
    </cfRule>
  </conditionalFormatting>
  <conditionalFormatting sqref="K6506">
    <cfRule type="expression" dxfId="2910" priority="2905">
      <formula>H6503="Wärme/Kälte"</formula>
    </cfRule>
  </conditionalFormatting>
  <conditionalFormatting sqref="I6506">
    <cfRule type="expression" dxfId="2909" priority="2899">
      <formula>H6503="Strom"</formula>
    </cfRule>
    <cfRule type="expression" dxfId="2908" priority="2904">
      <formula>H6503="Erdgas"</formula>
    </cfRule>
  </conditionalFormatting>
  <conditionalFormatting sqref="J6506">
    <cfRule type="expression" dxfId="2907" priority="2898">
      <formula>H6503=""</formula>
    </cfRule>
    <cfRule type="expression" dxfId="2906" priority="2901">
      <formula>H6503="Strom"</formula>
    </cfRule>
    <cfRule type="expression" dxfId="2905" priority="2903">
      <formula>H6503="Erdgas"</formula>
    </cfRule>
  </conditionalFormatting>
  <conditionalFormatting sqref="K6506">
    <cfRule type="expression" dxfId="2904" priority="2897">
      <formula>H6503=""</formula>
    </cfRule>
    <cfRule type="expression" dxfId="2903" priority="2900">
      <formula>H6503="Strom"</formula>
    </cfRule>
    <cfRule type="expression" dxfId="2902" priority="2902">
      <formula>H6503="Erdgas"</formula>
    </cfRule>
  </conditionalFormatting>
  <conditionalFormatting sqref="I6515">
    <cfRule type="expression" dxfId="2901" priority="2895">
      <formula>H6512="Wärme/Kälte"</formula>
    </cfRule>
  </conditionalFormatting>
  <conditionalFormatting sqref="J6515">
    <cfRule type="expression" dxfId="2900" priority="2894">
      <formula>H6512="Wärme/Kälte"</formula>
    </cfRule>
  </conditionalFormatting>
  <conditionalFormatting sqref="K6515">
    <cfRule type="expression" dxfId="2899" priority="2893">
      <formula>H6512="Wärme/Kälte"</formula>
    </cfRule>
  </conditionalFormatting>
  <conditionalFormatting sqref="I6514">
    <cfRule type="expression" dxfId="2898" priority="2881">
      <formula>H6511=""</formula>
    </cfRule>
    <cfRule type="expression" dxfId="2897" priority="2892">
      <formula>H6511="Wärme/Kälte"</formula>
    </cfRule>
  </conditionalFormatting>
  <conditionalFormatting sqref="J6514">
    <cfRule type="expression" dxfId="2896" priority="2891">
      <formula>H6511="Wärme/Kälte"</formula>
    </cfRule>
  </conditionalFormatting>
  <conditionalFormatting sqref="K6514">
    <cfRule type="expression" dxfId="2895" priority="2890">
      <formula>H6511="Wärme/Kälte"</formula>
    </cfRule>
  </conditionalFormatting>
  <conditionalFormatting sqref="I6514">
    <cfRule type="expression" dxfId="2894" priority="2884">
      <formula>H6511="Strom"</formula>
    </cfRule>
    <cfRule type="expression" dxfId="2893" priority="2889">
      <formula>H6511="Erdgas"</formula>
    </cfRule>
  </conditionalFormatting>
  <conditionalFormatting sqref="J6514">
    <cfRule type="expression" dxfId="2892" priority="2883">
      <formula>H6511=""</formula>
    </cfRule>
    <cfRule type="expression" dxfId="2891" priority="2886">
      <formula>H6511="Strom"</formula>
    </cfRule>
    <cfRule type="expression" dxfId="2890" priority="2888">
      <formula>H6511="Erdgas"</formula>
    </cfRule>
  </conditionalFormatting>
  <conditionalFormatting sqref="K6514">
    <cfRule type="expression" dxfId="2889" priority="2882">
      <formula>H6511=""</formula>
    </cfRule>
    <cfRule type="expression" dxfId="2888" priority="2885">
      <formula>H6511="Strom"</formula>
    </cfRule>
    <cfRule type="expression" dxfId="2887" priority="2887">
      <formula>H6511="Erdgas"</formula>
    </cfRule>
  </conditionalFormatting>
  <conditionalFormatting sqref="I6523">
    <cfRule type="expression" dxfId="2886" priority="2880">
      <formula>H6520="Wärme/Kälte"</formula>
    </cfRule>
  </conditionalFormatting>
  <conditionalFormatting sqref="J6523">
    <cfRule type="expression" dxfId="2885" priority="2879">
      <formula>H6520="Wärme/Kälte"</formula>
    </cfRule>
  </conditionalFormatting>
  <conditionalFormatting sqref="K6523">
    <cfRule type="expression" dxfId="2884" priority="2878">
      <formula>H6520="Wärme/Kälte"</formula>
    </cfRule>
  </conditionalFormatting>
  <conditionalFormatting sqref="I6522">
    <cfRule type="expression" dxfId="2883" priority="2866">
      <formula>H6519=""</formula>
    </cfRule>
    <cfRule type="expression" dxfId="2882" priority="2877">
      <formula>H6519="Wärme/Kälte"</formula>
    </cfRule>
  </conditionalFormatting>
  <conditionalFormatting sqref="J6522">
    <cfRule type="expression" dxfId="2881" priority="2876">
      <formula>H6519="Wärme/Kälte"</formula>
    </cfRule>
  </conditionalFormatting>
  <conditionalFormatting sqref="K6522">
    <cfRule type="expression" dxfId="2880" priority="2875">
      <formula>H6519="Wärme/Kälte"</formula>
    </cfRule>
  </conditionalFormatting>
  <conditionalFormatting sqref="I6522">
    <cfRule type="expression" dxfId="2879" priority="2869">
      <formula>H6519="Strom"</formula>
    </cfRule>
    <cfRule type="expression" dxfId="2878" priority="2874">
      <formula>H6519="Erdgas"</formula>
    </cfRule>
  </conditionalFormatting>
  <conditionalFormatting sqref="J6522">
    <cfRule type="expression" dxfId="2877" priority="2868">
      <formula>H6519=""</formula>
    </cfRule>
    <cfRule type="expression" dxfId="2876" priority="2871">
      <formula>H6519="Strom"</formula>
    </cfRule>
    <cfRule type="expression" dxfId="2875" priority="2873">
      <formula>H6519="Erdgas"</formula>
    </cfRule>
  </conditionalFormatting>
  <conditionalFormatting sqref="K6522">
    <cfRule type="expression" dxfId="2874" priority="2867">
      <formula>H6519=""</formula>
    </cfRule>
    <cfRule type="expression" dxfId="2873" priority="2870">
      <formula>H6519="Strom"</formula>
    </cfRule>
    <cfRule type="expression" dxfId="2872" priority="2872">
      <formula>H6519="Erdgas"</formula>
    </cfRule>
  </conditionalFormatting>
  <conditionalFormatting sqref="I6531">
    <cfRule type="expression" dxfId="2871" priority="2865">
      <formula>H6528="Wärme/Kälte"</formula>
    </cfRule>
  </conditionalFormatting>
  <conditionalFormatting sqref="J6531">
    <cfRule type="expression" dxfId="2870" priority="2864">
      <formula>H6528="Wärme/Kälte"</formula>
    </cfRule>
  </conditionalFormatting>
  <conditionalFormatting sqref="K6531">
    <cfRule type="expression" dxfId="2869" priority="2863">
      <formula>H6528="Wärme/Kälte"</formula>
    </cfRule>
  </conditionalFormatting>
  <conditionalFormatting sqref="I6530">
    <cfRule type="expression" dxfId="2868" priority="2851">
      <formula>H6527=""</formula>
    </cfRule>
    <cfRule type="expression" dxfId="2867" priority="2862">
      <formula>H6527="Wärme/Kälte"</formula>
    </cfRule>
  </conditionalFormatting>
  <conditionalFormatting sqref="J6530">
    <cfRule type="expression" dxfId="2866" priority="2861">
      <formula>H6527="Wärme/Kälte"</formula>
    </cfRule>
  </conditionalFormatting>
  <conditionalFormatting sqref="K6530">
    <cfRule type="expression" dxfId="2865" priority="2860">
      <formula>H6527="Wärme/Kälte"</formula>
    </cfRule>
  </conditionalFormatting>
  <conditionalFormatting sqref="I6530">
    <cfRule type="expression" dxfId="2864" priority="2854">
      <formula>H6527="Strom"</formula>
    </cfRule>
    <cfRule type="expression" dxfId="2863" priority="2859">
      <formula>H6527="Erdgas"</formula>
    </cfRule>
  </conditionalFormatting>
  <conditionalFormatting sqref="J6530">
    <cfRule type="expression" dxfId="2862" priority="2853">
      <formula>H6527=""</formula>
    </cfRule>
    <cfRule type="expression" dxfId="2861" priority="2856">
      <formula>H6527="Strom"</formula>
    </cfRule>
    <cfRule type="expression" dxfId="2860" priority="2858">
      <formula>H6527="Erdgas"</formula>
    </cfRule>
  </conditionalFormatting>
  <conditionalFormatting sqref="K6530">
    <cfRule type="expression" dxfId="2859" priority="2852">
      <formula>H6527=""</formula>
    </cfRule>
    <cfRule type="expression" dxfId="2858" priority="2855">
      <formula>H6527="Strom"</formula>
    </cfRule>
    <cfRule type="expression" dxfId="2857" priority="2857">
      <formula>H6527="Erdgas"</formula>
    </cfRule>
  </conditionalFormatting>
  <conditionalFormatting sqref="I6539">
    <cfRule type="expression" dxfId="2856" priority="2850">
      <formula>H6536="Wärme/Kälte"</formula>
    </cfRule>
  </conditionalFormatting>
  <conditionalFormatting sqref="J6539">
    <cfRule type="expression" dxfId="2855" priority="2849">
      <formula>H6536="Wärme/Kälte"</formula>
    </cfRule>
  </conditionalFormatting>
  <conditionalFormatting sqref="K6539">
    <cfRule type="expression" dxfId="2854" priority="2848">
      <formula>H6536="Wärme/Kälte"</formula>
    </cfRule>
  </conditionalFormatting>
  <conditionalFormatting sqref="I6538">
    <cfRule type="expression" dxfId="2853" priority="2836">
      <formula>H6535=""</formula>
    </cfRule>
    <cfRule type="expression" dxfId="2852" priority="2847">
      <formula>H6535="Wärme/Kälte"</formula>
    </cfRule>
  </conditionalFormatting>
  <conditionalFormatting sqref="J6538">
    <cfRule type="expression" dxfId="2851" priority="2846">
      <formula>H6535="Wärme/Kälte"</formula>
    </cfRule>
  </conditionalFormatting>
  <conditionalFormatting sqref="K6538">
    <cfRule type="expression" dxfId="2850" priority="2845">
      <formula>H6535="Wärme/Kälte"</formula>
    </cfRule>
  </conditionalFormatting>
  <conditionalFormatting sqref="I6538">
    <cfRule type="expression" dxfId="2849" priority="2839">
      <formula>H6535="Strom"</formula>
    </cfRule>
    <cfRule type="expression" dxfId="2848" priority="2844">
      <formula>H6535="Erdgas"</formula>
    </cfRule>
  </conditionalFormatting>
  <conditionalFormatting sqref="J6538">
    <cfRule type="expression" dxfId="2847" priority="2838">
      <formula>H6535=""</formula>
    </cfRule>
    <cfRule type="expression" dxfId="2846" priority="2841">
      <formula>H6535="Strom"</formula>
    </cfRule>
    <cfRule type="expression" dxfId="2845" priority="2843">
      <formula>H6535="Erdgas"</formula>
    </cfRule>
  </conditionalFormatting>
  <conditionalFormatting sqref="K6538">
    <cfRule type="expression" dxfId="2844" priority="2837">
      <formula>H6535=""</formula>
    </cfRule>
    <cfRule type="expression" dxfId="2843" priority="2840">
      <formula>H6535="Strom"</formula>
    </cfRule>
    <cfRule type="expression" dxfId="2842" priority="2842">
      <formula>H6535="Erdgas"</formula>
    </cfRule>
  </conditionalFormatting>
  <conditionalFormatting sqref="I6547">
    <cfRule type="expression" dxfId="2841" priority="2835">
      <formula>H6544="Wärme/Kälte"</formula>
    </cfRule>
  </conditionalFormatting>
  <conditionalFormatting sqref="J6547">
    <cfRule type="expression" dxfId="2840" priority="2834">
      <formula>H6544="Wärme/Kälte"</formula>
    </cfRule>
  </conditionalFormatting>
  <conditionalFormatting sqref="K6547">
    <cfRule type="expression" dxfId="2839" priority="2833">
      <formula>H6544="Wärme/Kälte"</formula>
    </cfRule>
  </conditionalFormatting>
  <conditionalFormatting sqref="I6546">
    <cfRule type="expression" dxfId="2838" priority="2821">
      <formula>H6543=""</formula>
    </cfRule>
    <cfRule type="expression" dxfId="2837" priority="2832">
      <formula>H6543="Wärme/Kälte"</formula>
    </cfRule>
  </conditionalFormatting>
  <conditionalFormatting sqref="J6546">
    <cfRule type="expression" dxfId="2836" priority="2831">
      <formula>H6543="Wärme/Kälte"</formula>
    </cfRule>
  </conditionalFormatting>
  <conditionalFormatting sqref="K6546">
    <cfRule type="expression" dxfId="2835" priority="2830">
      <formula>H6543="Wärme/Kälte"</formula>
    </cfRule>
  </conditionalFormatting>
  <conditionalFormatting sqref="I6546">
    <cfRule type="expression" dxfId="2834" priority="2824">
      <formula>H6543="Strom"</formula>
    </cfRule>
    <cfRule type="expression" dxfId="2833" priority="2829">
      <formula>H6543="Erdgas"</formula>
    </cfRule>
  </conditionalFormatting>
  <conditionalFormatting sqref="J6546">
    <cfRule type="expression" dxfId="2832" priority="2823">
      <formula>H6543=""</formula>
    </cfRule>
    <cfRule type="expression" dxfId="2831" priority="2826">
      <formula>H6543="Strom"</formula>
    </cfRule>
    <cfRule type="expression" dxfId="2830" priority="2828">
      <formula>H6543="Erdgas"</formula>
    </cfRule>
  </conditionalFormatting>
  <conditionalFormatting sqref="K6546">
    <cfRule type="expression" dxfId="2829" priority="2822">
      <formula>H6543=""</formula>
    </cfRule>
    <cfRule type="expression" dxfId="2828" priority="2825">
      <formula>H6543="Strom"</formula>
    </cfRule>
    <cfRule type="expression" dxfId="2827" priority="2827">
      <formula>H6543="Erdgas"</formula>
    </cfRule>
  </conditionalFormatting>
  <conditionalFormatting sqref="I6555">
    <cfRule type="expression" dxfId="2826" priority="2820">
      <formula>H6552="Wärme/Kälte"</formula>
    </cfRule>
  </conditionalFormatting>
  <conditionalFormatting sqref="J6555">
    <cfRule type="expression" dxfId="2825" priority="2819">
      <formula>H6552="Wärme/Kälte"</formula>
    </cfRule>
  </conditionalFormatting>
  <conditionalFormatting sqref="K6555">
    <cfRule type="expression" dxfId="2824" priority="2818">
      <formula>H6552="Wärme/Kälte"</formula>
    </cfRule>
  </conditionalFormatting>
  <conditionalFormatting sqref="I6554">
    <cfRule type="expression" dxfId="2823" priority="2806">
      <formula>H6551=""</formula>
    </cfRule>
    <cfRule type="expression" dxfId="2822" priority="2817">
      <formula>H6551="Wärme/Kälte"</formula>
    </cfRule>
  </conditionalFormatting>
  <conditionalFormatting sqref="J6554">
    <cfRule type="expression" dxfId="2821" priority="2816">
      <formula>H6551="Wärme/Kälte"</formula>
    </cfRule>
  </conditionalFormatting>
  <conditionalFormatting sqref="K6554">
    <cfRule type="expression" dxfId="2820" priority="2815">
      <formula>H6551="Wärme/Kälte"</formula>
    </cfRule>
  </conditionalFormatting>
  <conditionalFormatting sqref="I6554">
    <cfRule type="expression" dxfId="2819" priority="2809">
      <formula>H6551="Strom"</formula>
    </cfRule>
    <cfRule type="expression" dxfId="2818" priority="2814">
      <formula>H6551="Erdgas"</formula>
    </cfRule>
  </conditionalFormatting>
  <conditionalFormatting sqref="J6554">
    <cfRule type="expression" dxfId="2817" priority="2808">
      <formula>H6551=""</formula>
    </cfRule>
    <cfRule type="expression" dxfId="2816" priority="2811">
      <formula>H6551="Strom"</formula>
    </cfRule>
    <cfRule type="expression" dxfId="2815" priority="2813">
      <formula>H6551="Erdgas"</formula>
    </cfRule>
  </conditionalFormatting>
  <conditionalFormatting sqref="K6554">
    <cfRule type="expression" dxfId="2814" priority="2807">
      <formula>H6551=""</formula>
    </cfRule>
    <cfRule type="expression" dxfId="2813" priority="2810">
      <formula>H6551="Strom"</formula>
    </cfRule>
    <cfRule type="expression" dxfId="2812" priority="2812">
      <formula>H6551="Erdgas"</formula>
    </cfRule>
  </conditionalFormatting>
  <conditionalFormatting sqref="I6563">
    <cfRule type="expression" dxfId="2811" priority="2805">
      <formula>H6560="Wärme/Kälte"</formula>
    </cfRule>
  </conditionalFormatting>
  <conditionalFormatting sqref="J6563">
    <cfRule type="expression" dxfId="2810" priority="2804">
      <formula>H6560="Wärme/Kälte"</formula>
    </cfRule>
  </conditionalFormatting>
  <conditionalFormatting sqref="K6563">
    <cfRule type="expression" dxfId="2809" priority="2803">
      <formula>H6560="Wärme/Kälte"</formula>
    </cfRule>
  </conditionalFormatting>
  <conditionalFormatting sqref="I6562">
    <cfRule type="expression" dxfId="2808" priority="2791">
      <formula>H6559=""</formula>
    </cfRule>
    <cfRule type="expression" dxfId="2807" priority="2802">
      <formula>H6559="Wärme/Kälte"</formula>
    </cfRule>
  </conditionalFormatting>
  <conditionalFormatting sqref="J6562">
    <cfRule type="expression" dxfId="2806" priority="2801">
      <formula>H6559="Wärme/Kälte"</formula>
    </cfRule>
  </conditionalFormatting>
  <conditionalFormatting sqref="K6562">
    <cfRule type="expression" dxfId="2805" priority="2800">
      <formula>H6559="Wärme/Kälte"</formula>
    </cfRule>
  </conditionalFormatting>
  <conditionalFormatting sqref="I6562">
    <cfRule type="expression" dxfId="2804" priority="2794">
      <formula>H6559="Strom"</formula>
    </cfRule>
    <cfRule type="expression" dxfId="2803" priority="2799">
      <formula>H6559="Erdgas"</formula>
    </cfRule>
  </conditionalFormatting>
  <conditionalFormatting sqref="J6562">
    <cfRule type="expression" dxfId="2802" priority="2793">
      <formula>H6559=""</formula>
    </cfRule>
    <cfRule type="expression" dxfId="2801" priority="2796">
      <formula>H6559="Strom"</formula>
    </cfRule>
    <cfRule type="expression" dxfId="2800" priority="2798">
      <formula>H6559="Erdgas"</formula>
    </cfRule>
  </conditionalFormatting>
  <conditionalFormatting sqref="K6562">
    <cfRule type="expression" dxfId="2799" priority="2792">
      <formula>H6559=""</formula>
    </cfRule>
    <cfRule type="expression" dxfId="2798" priority="2795">
      <formula>H6559="Strom"</formula>
    </cfRule>
    <cfRule type="expression" dxfId="2797" priority="2797">
      <formula>H6559="Erdgas"</formula>
    </cfRule>
  </conditionalFormatting>
  <conditionalFormatting sqref="I6571">
    <cfRule type="expression" dxfId="2796" priority="2790">
      <formula>H6568="Wärme/Kälte"</formula>
    </cfRule>
  </conditionalFormatting>
  <conditionalFormatting sqref="J6571">
    <cfRule type="expression" dxfId="2795" priority="2789">
      <formula>H6568="Wärme/Kälte"</formula>
    </cfRule>
  </conditionalFormatting>
  <conditionalFormatting sqref="K6571">
    <cfRule type="expression" dxfId="2794" priority="2788">
      <formula>H6568="Wärme/Kälte"</formula>
    </cfRule>
  </conditionalFormatting>
  <conditionalFormatting sqref="I6570">
    <cfRule type="expression" dxfId="2793" priority="2776">
      <formula>H6567=""</formula>
    </cfRule>
    <cfRule type="expression" dxfId="2792" priority="2787">
      <formula>H6567="Wärme/Kälte"</formula>
    </cfRule>
  </conditionalFormatting>
  <conditionalFormatting sqref="J6570">
    <cfRule type="expression" dxfId="2791" priority="2786">
      <formula>H6567="Wärme/Kälte"</formula>
    </cfRule>
  </conditionalFormatting>
  <conditionalFormatting sqref="K6570">
    <cfRule type="expression" dxfId="2790" priority="2785">
      <formula>H6567="Wärme/Kälte"</formula>
    </cfRule>
  </conditionalFormatting>
  <conditionalFormatting sqref="I6570">
    <cfRule type="expression" dxfId="2789" priority="2779">
      <formula>H6567="Strom"</formula>
    </cfRule>
    <cfRule type="expression" dxfId="2788" priority="2784">
      <formula>H6567="Erdgas"</formula>
    </cfRule>
  </conditionalFormatting>
  <conditionalFormatting sqref="J6570">
    <cfRule type="expression" dxfId="2787" priority="2778">
      <formula>H6567=""</formula>
    </cfRule>
    <cfRule type="expression" dxfId="2786" priority="2781">
      <formula>H6567="Strom"</formula>
    </cfRule>
    <cfRule type="expression" dxfId="2785" priority="2783">
      <formula>H6567="Erdgas"</formula>
    </cfRule>
  </conditionalFormatting>
  <conditionalFormatting sqref="K6570">
    <cfRule type="expression" dxfId="2784" priority="2777">
      <formula>H6567=""</formula>
    </cfRule>
    <cfRule type="expression" dxfId="2783" priority="2780">
      <formula>H6567="Strom"</formula>
    </cfRule>
    <cfRule type="expression" dxfId="2782" priority="2782">
      <formula>H6567="Erdgas"</formula>
    </cfRule>
  </conditionalFormatting>
  <conditionalFormatting sqref="I6579">
    <cfRule type="expression" dxfId="2781" priority="2775">
      <formula>H6576="Wärme/Kälte"</formula>
    </cfRule>
  </conditionalFormatting>
  <conditionalFormatting sqref="J6579">
    <cfRule type="expression" dxfId="2780" priority="2774">
      <formula>H6576="Wärme/Kälte"</formula>
    </cfRule>
  </conditionalFormatting>
  <conditionalFormatting sqref="K6579">
    <cfRule type="expression" dxfId="2779" priority="2773">
      <formula>H6576="Wärme/Kälte"</formula>
    </cfRule>
  </conditionalFormatting>
  <conditionalFormatting sqref="I6578">
    <cfRule type="expression" dxfId="2778" priority="2761">
      <formula>H6575=""</formula>
    </cfRule>
    <cfRule type="expression" dxfId="2777" priority="2772">
      <formula>H6575="Wärme/Kälte"</formula>
    </cfRule>
  </conditionalFormatting>
  <conditionalFormatting sqref="J6578">
    <cfRule type="expression" dxfId="2776" priority="2771">
      <formula>H6575="Wärme/Kälte"</formula>
    </cfRule>
  </conditionalFormatting>
  <conditionalFormatting sqref="K6578">
    <cfRule type="expression" dxfId="2775" priority="2770">
      <formula>H6575="Wärme/Kälte"</formula>
    </cfRule>
  </conditionalFormatting>
  <conditionalFormatting sqref="I6578">
    <cfRule type="expression" dxfId="2774" priority="2764">
      <formula>H6575="Strom"</formula>
    </cfRule>
    <cfRule type="expression" dxfId="2773" priority="2769">
      <formula>H6575="Erdgas"</formula>
    </cfRule>
  </conditionalFormatting>
  <conditionalFormatting sqref="J6578">
    <cfRule type="expression" dxfId="2772" priority="2763">
      <formula>H6575=""</formula>
    </cfRule>
    <cfRule type="expression" dxfId="2771" priority="2766">
      <formula>H6575="Strom"</formula>
    </cfRule>
    <cfRule type="expression" dxfId="2770" priority="2768">
      <formula>H6575="Erdgas"</formula>
    </cfRule>
  </conditionalFormatting>
  <conditionalFormatting sqref="K6578">
    <cfRule type="expression" dxfId="2769" priority="2762">
      <formula>H6575=""</formula>
    </cfRule>
    <cfRule type="expression" dxfId="2768" priority="2765">
      <formula>H6575="Strom"</formula>
    </cfRule>
    <cfRule type="expression" dxfId="2767" priority="2767">
      <formula>H6575="Erdgas"</formula>
    </cfRule>
  </conditionalFormatting>
  <conditionalFormatting sqref="I6587">
    <cfRule type="expression" dxfId="2766" priority="2760">
      <formula>H6584="Wärme/Kälte"</formula>
    </cfRule>
  </conditionalFormatting>
  <conditionalFormatting sqref="J6587">
    <cfRule type="expression" dxfId="2765" priority="2759">
      <formula>H6584="Wärme/Kälte"</formula>
    </cfRule>
  </conditionalFormatting>
  <conditionalFormatting sqref="K6587">
    <cfRule type="expression" dxfId="2764" priority="2758">
      <formula>H6584="Wärme/Kälte"</formula>
    </cfRule>
  </conditionalFormatting>
  <conditionalFormatting sqref="I6586">
    <cfRule type="expression" dxfId="2763" priority="2746">
      <formula>H6583=""</formula>
    </cfRule>
    <cfRule type="expression" dxfId="2762" priority="2757">
      <formula>H6583="Wärme/Kälte"</formula>
    </cfRule>
  </conditionalFormatting>
  <conditionalFormatting sqref="J6586">
    <cfRule type="expression" dxfId="2761" priority="2756">
      <formula>H6583="Wärme/Kälte"</formula>
    </cfRule>
  </conditionalFormatting>
  <conditionalFormatting sqref="K6586">
    <cfRule type="expression" dxfId="2760" priority="2755">
      <formula>H6583="Wärme/Kälte"</formula>
    </cfRule>
  </conditionalFormatting>
  <conditionalFormatting sqref="I6586">
    <cfRule type="expression" dxfId="2759" priority="2749">
      <formula>H6583="Strom"</formula>
    </cfRule>
    <cfRule type="expression" dxfId="2758" priority="2754">
      <formula>H6583="Erdgas"</formula>
    </cfRule>
  </conditionalFormatting>
  <conditionalFormatting sqref="J6586">
    <cfRule type="expression" dxfId="2757" priority="2748">
      <formula>H6583=""</formula>
    </cfRule>
    <cfRule type="expression" dxfId="2756" priority="2751">
      <formula>H6583="Strom"</formula>
    </cfRule>
    <cfRule type="expression" dxfId="2755" priority="2753">
      <formula>H6583="Erdgas"</formula>
    </cfRule>
  </conditionalFormatting>
  <conditionalFormatting sqref="K6586">
    <cfRule type="expression" dxfId="2754" priority="2747">
      <formula>H6583=""</formula>
    </cfRule>
    <cfRule type="expression" dxfId="2753" priority="2750">
      <formula>H6583="Strom"</formula>
    </cfRule>
    <cfRule type="expression" dxfId="2752" priority="2752">
      <formula>H6583="Erdgas"</formula>
    </cfRule>
  </conditionalFormatting>
  <conditionalFormatting sqref="I6595">
    <cfRule type="expression" dxfId="2751" priority="2745">
      <formula>H6592="Wärme/Kälte"</formula>
    </cfRule>
  </conditionalFormatting>
  <conditionalFormatting sqref="J6595">
    <cfRule type="expression" dxfId="2750" priority="2744">
      <formula>H6592="Wärme/Kälte"</formula>
    </cfRule>
  </conditionalFormatting>
  <conditionalFormatting sqref="K6595">
    <cfRule type="expression" dxfId="2749" priority="2743">
      <formula>H6592="Wärme/Kälte"</formula>
    </cfRule>
  </conditionalFormatting>
  <conditionalFormatting sqref="I6594">
    <cfRule type="expression" dxfId="2748" priority="2731">
      <formula>H6591=""</formula>
    </cfRule>
    <cfRule type="expression" dxfId="2747" priority="2742">
      <formula>H6591="Wärme/Kälte"</formula>
    </cfRule>
  </conditionalFormatting>
  <conditionalFormatting sqref="J6594">
    <cfRule type="expression" dxfId="2746" priority="2741">
      <formula>H6591="Wärme/Kälte"</formula>
    </cfRule>
  </conditionalFormatting>
  <conditionalFormatting sqref="K6594">
    <cfRule type="expression" dxfId="2745" priority="2740">
      <formula>H6591="Wärme/Kälte"</formula>
    </cfRule>
  </conditionalFormatting>
  <conditionalFormatting sqref="I6594">
    <cfRule type="expression" dxfId="2744" priority="2734">
      <formula>H6591="Strom"</formula>
    </cfRule>
    <cfRule type="expression" dxfId="2743" priority="2739">
      <formula>H6591="Erdgas"</formula>
    </cfRule>
  </conditionalFormatting>
  <conditionalFormatting sqref="J6594">
    <cfRule type="expression" dxfId="2742" priority="2733">
      <formula>H6591=""</formula>
    </cfRule>
    <cfRule type="expression" dxfId="2741" priority="2736">
      <formula>H6591="Strom"</formula>
    </cfRule>
    <cfRule type="expression" dxfId="2740" priority="2738">
      <formula>H6591="Erdgas"</formula>
    </cfRule>
  </conditionalFormatting>
  <conditionalFormatting sqref="K6594">
    <cfRule type="expression" dxfId="2739" priority="2732">
      <formula>H6591=""</formula>
    </cfRule>
    <cfRule type="expression" dxfId="2738" priority="2735">
      <formula>H6591="Strom"</formula>
    </cfRule>
    <cfRule type="expression" dxfId="2737" priority="2737">
      <formula>H6591="Erdgas"</formula>
    </cfRule>
  </conditionalFormatting>
  <conditionalFormatting sqref="I6603">
    <cfRule type="expression" dxfId="2736" priority="2730">
      <formula>H6600="Wärme/Kälte"</formula>
    </cfRule>
  </conditionalFormatting>
  <conditionalFormatting sqref="J6603">
    <cfRule type="expression" dxfId="2735" priority="2729">
      <formula>H6600="Wärme/Kälte"</formula>
    </cfRule>
  </conditionalFormatting>
  <conditionalFormatting sqref="K6603">
    <cfRule type="expression" dxfId="2734" priority="2728">
      <formula>H6600="Wärme/Kälte"</formula>
    </cfRule>
  </conditionalFormatting>
  <conditionalFormatting sqref="I6602">
    <cfRule type="expression" dxfId="2733" priority="2716">
      <formula>H6599=""</formula>
    </cfRule>
    <cfRule type="expression" dxfId="2732" priority="2727">
      <formula>H6599="Wärme/Kälte"</formula>
    </cfRule>
  </conditionalFormatting>
  <conditionalFormatting sqref="J6602">
    <cfRule type="expression" dxfId="2731" priority="2726">
      <formula>H6599="Wärme/Kälte"</formula>
    </cfRule>
  </conditionalFormatting>
  <conditionalFormatting sqref="K6602">
    <cfRule type="expression" dxfId="2730" priority="2725">
      <formula>H6599="Wärme/Kälte"</formula>
    </cfRule>
  </conditionalFormatting>
  <conditionalFormatting sqref="I6602">
    <cfRule type="expression" dxfId="2729" priority="2719">
      <formula>H6599="Strom"</formula>
    </cfRule>
    <cfRule type="expression" dxfId="2728" priority="2724">
      <formula>H6599="Erdgas"</formula>
    </cfRule>
  </conditionalFormatting>
  <conditionalFormatting sqref="J6602">
    <cfRule type="expression" dxfId="2727" priority="2718">
      <formula>H6599=""</formula>
    </cfRule>
    <cfRule type="expression" dxfId="2726" priority="2721">
      <formula>H6599="Strom"</formula>
    </cfRule>
    <cfRule type="expression" dxfId="2725" priority="2723">
      <formula>H6599="Erdgas"</formula>
    </cfRule>
  </conditionalFormatting>
  <conditionalFormatting sqref="K6602">
    <cfRule type="expression" dxfId="2724" priority="2717">
      <formula>H6599=""</formula>
    </cfRule>
    <cfRule type="expression" dxfId="2723" priority="2720">
      <formula>H6599="Strom"</formula>
    </cfRule>
    <cfRule type="expression" dxfId="2722" priority="2722">
      <formula>H6599="Erdgas"</formula>
    </cfRule>
  </conditionalFormatting>
  <conditionalFormatting sqref="I6611">
    <cfRule type="expression" dxfId="2721" priority="2715">
      <formula>H6608="Wärme/Kälte"</formula>
    </cfRule>
  </conditionalFormatting>
  <conditionalFormatting sqref="J6611">
    <cfRule type="expression" dxfId="2720" priority="2714">
      <formula>H6608="Wärme/Kälte"</formula>
    </cfRule>
  </conditionalFormatting>
  <conditionalFormatting sqref="K6611">
    <cfRule type="expression" dxfId="2719" priority="2713">
      <formula>H6608="Wärme/Kälte"</formula>
    </cfRule>
  </conditionalFormatting>
  <conditionalFormatting sqref="I6610">
    <cfRule type="expression" dxfId="2718" priority="2701">
      <formula>H6607=""</formula>
    </cfRule>
    <cfRule type="expression" dxfId="2717" priority="2712">
      <formula>H6607="Wärme/Kälte"</formula>
    </cfRule>
  </conditionalFormatting>
  <conditionalFormatting sqref="J6610">
    <cfRule type="expression" dxfId="2716" priority="2711">
      <formula>H6607="Wärme/Kälte"</formula>
    </cfRule>
  </conditionalFormatting>
  <conditionalFormatting sqref="K6610">
    <cfRule type="expression" dxfId="2715" priority="2710">
      <formula>H6607="Wärme/Kälte"</formula>
    </cfRule>
  </conditionalFormatting>
  <conditionalFormatting sqref="I6610">
    <cfRule type="expression" dxfId="2714" priority="2704">
      <formula>H6607="Strom"</formula>
    </cfRule>
    <cfRule type="expression" dxfId="2713" priority="2709">
      <formula>H6607="Erdgas"</formula>
    </cfRule>
  </conditionalFormatting>
  <conditionalFormatting sqref="J6610">
    <cfRule type="expression" dxfId="2712" priority="2703">
      <formula>H6607=""</formula>
    </cfRule>
    <cfRule type="expression" dxfId="2711" priority="2706">
      <formula>H6607="Strom"</formula>
    </cfRule>
    <cfRule type="expression" dxfId="2710" priority="2708">
      <formula>H6607="Erdgas"</formula>
    </cfRule>
  </conditionalFormatting>
  <conditionalFormatting sqref="K6610">
    <cfRule type="expression" dxfId="2709" priority="2702">
      <formula>H6607=""</formula>
    </cfRule>
    <cfRule type="expression" dxfId="2708" priority="2705">
      <formula>H6607="Strom"</formula>
    </cfRule>
    <cfRule type="expression" dxfId="2707" priority="2707">
      <formula>H6607="Erdgas"</formula>
    </cfRule>
  </conditionalFormatting>
  <conditionalFormatting sqref="I6619">
    <cfRule type="expression" dxfId="2706" priority="2700">
      <formula>H6616="Wärme/Kälte"</formula>
    </cfRule>
  </conditionalFormatting>
  <conditionalFormatting sqref="J6619">
    <cfRule type="expression" dxfId="2705" priority="2699">
      <formula>H6616="Wärme/Kälte"</formula>
    </cfRule>
  </conditionalFormatting>
  <conditionalFormatting sqref="K6619">
    <cfRule type="expression" dxfId="2704" priority="2698">
      <formula>H6616="Wärme/Kälte"</formula>
    </cfRule>
  </conditionalFormatting>
  <conditionalFormatting sqref="I6618">
    <cfRule type="expression" dxfId="2703" priority="2686">
      <formula>H6615=""</formula>
    </cfRule>
    <cfRule type="expression" dxfId="2702" priority="2697">
      <formula>H6615="Wärme/Kälte"</formula>
    </cfRule>
  </conditionalFormatting>
  <conditionalFormatting sqref="J6618">
    <cfRule type="expression" dxfId="2701" priority="2696">
      <formula>H6615="Wärme/Kälte"</formula>
    </cfRule>
  </conditionalFormatting>
  <conditionalFormatting sqref="K6618">
    <cfRule type="expression" dxfId="2700" priority="2695">
      <formula>H6615="Wärme/Kälte"</formula>
    </cfRule>
  </conditionalFormatting>
  <conditionalFormatting sqref="I6618">
    <cfRule type="expression" dxfId="2699" priority="2689">
      <formula>H6615="Strom"</formula>
    </cfRule>
    <cfRule type="expression" dxfId="2698" priority="2694">
      <formula>H6615="Erdgas"</formula>
    </cfRule>
  </conditionalFormatting>
  <conditionalFormatting sqref="J6618">
    <cfRule type="expression" dxfId="2697" priority="2688">
      <formula>H6615=""</formula>
    </cfRule>
    <cfRule type="expression" dxfId="2696" priority="2691">
      <formula>H6615="Strom"</formula>
    </cfRule>
    <cfRule type="expression" dxfId="2695" priority="2693">
      <formula>H6615="Erdgas"</formula>
    </cfRule>
  </conditionalFormatting>
  <conditionalFormatting sqref="K6618">
    <cfRule type="expression" dxfId="2694" priority="2687">
      <formula>H6615=""</formula>
    </cfRule>
    <cfRule type="expression" dxfId="2693" priority="2690">
      <formula>H6615="Strom"</formula>
    </cfRule>
    <cfRule type="expression" dxfId="2692" priority="2692">
      <formula>H6615="Erdgas"</formula>
    </cfRule>
  </conditionalFormatting>
  <conditionalFormatting sqref="I6627">
    <cfRule type="expression" dxfId="2691" priority="2685">
      <formula>H6624="Wärme/Kälte"</formula>
    </cfRule>
  </conditionalFormatting>
  <conditionalFormatting sqref="J6627">
    <cfRule type="expression" dxfId="2690" priority="2684">
      <formula>H6624="Wärme/Kälte"</formula>
    </cfRule>
  </conditionalFormatting>
  <conditionalFormatting sqref="K6627">
    <cfRule type="expression" dxfId="2689" priority="2683">
      <formula>H6624="Wärme/Kälte"</formula>
    </cfRule>
  </conditionalFormatting>
  <conditionalFormatting sqref="I6626">
    <cfRule type="expression" dxfId="2688" priority="2671">
      <formula>H6623=""</formula>
    </cfRule>
    <cfRule type="expression" dxfId="2687" priority="2682">
      <formula>H6623="Wärme/Kälte"</formula>
    </cfRule>
  </conditionalFormatting>
  <conditionalFormatting sqref="J6626">
    <cfRule type="expression" dxfId="2686" priority="2681">
      <formula>H6623="Wärme/Kälte"</formula>
    </cfRule>
  </conditionalFormatting>
  <conditionalFormatting sqref="K6626">
    <cfRule type="expression" dxfId="2685" priority="2680">
      <formula>H6623="Wärme/Kälte"</formula>
    </cfRule>
  </conditionalFormatting>
  <conditionalFormatting sqref="I6626">
    <cfRule type="expression" dxfId="2684" priority="2674">
      <formula>H6623="Strom"</formula>
    </cfRule>
    <cfRule type="expression" dxfId="2683" priority="2679">
      <formula>H6623="Erdgas"</formula>
    </cfRule>
  </conditionalFormatting>
  <conditionalFormatting sqref="J6626">
    <cfRule type="expression" dxfId="2682" priority="2673">
      <formula>H6623=""</formula>
    </cfRule>
    <cfRule type="expression" dxfId="2681" priority="2676">
      <formula>H6623="Strom"</formula>
    </cfRule>
    <cfRule type="expression" dxfId="2680" priority="2678">
      <formula>H6623="Erdgas"</formula>
    </cfRule>
  </conditionalFormatting>
  <conditionalFormatting sqref="K6626">
    <cfRule type="expression" dxfId="2679" priority="2672">
      <formula>H6623=""</formula>
    </cfRule>
    <cfRule type="expression" dxfId="2678" priority="2675">
      <formula>H6623="Strom"</formula>
    </cfRule>
    <cfRule type="expression" dxfId="2677" priority="2677">
      <formula>H6623="Erdgas"</formula>
    </cfRule>
  </conditionalFormatting>
  <conditionalFormatting sqref="I6635">
    <cfRule type="expression" dxfId="2676" priority="2670">
      <formula>H6632="Wärme/Kälte"</formula>
    </cfRule>
  </conditionalFormatting>
  <conditionalFormatting sqref="J6635">
    <cfRule type="expression" dxfId="2675" priority="2669">
      <formula>H6632="Wärme/Kälte"</formula>
    </cfRule>
  </conditionalFormatting>
  <conditionalFormatting sqref="K6635">
    <cfRule type="expression" dxfId="2674" priority="2668">
      <formula>H6632="Wärme/Kälte"</formula>
    </cfRule>
  </conditionalFormatting>
  <conditionalFormatting sqref="I6634">
    <cfRule type="expression" dxfId="2673" priority="2656">
      <formula>H6631=""</formula>
    </cfRule>
    <cfRule type="expression" dxfId="2672" priority="2667">
      <formula>H6631="Wärme/Kälte"</formula>
    </cfRule>
  </conditionalFormatting>
  <conditionalFormatting sqref="J6634">
    <cfRule type="expression" dxfId="2671" priority="2666">
      <formula>H6631="Wärme/Kälte"</formula>
    </cfRule>
  </conditionalFormatting>
  <conditionalFormatting sqref="K6634">
    <cfRule type="expression" dxfId="2670" priority="2665">
      <formula>H6631="Wärme/Kälte"</formula>
    </cfRule>
  </conditionalFormatting>
  <conditionalFormatting sqref="I6634">
    <cfRule type="expression" dxfId="2669" priority="2659">
      <formula>H6631="Strom"</formula>
    </cfRule>
    <cfRule type="expression" dxfId="2668" priority="2664">
      <formula>H6631="Erdgas"</formula>
    </cfRule>
  </conditionalFormatting>
  <conditionalFormatting sqref="J6634">
    <cfRule type="expression" dxfId="2667" priority="2658">
      <formula>H6631=""</formula>
    </cfRule>
    <cfRule type="expression" dxfId="2666" priority="2661">
      <formula>H6631="Strom"</formula>
    </cfRule>
    <cfRule type="expression" dxfId="2665" priority="2663">
      <formula>H6631="Erdgas"</formula>
    </cfRule>
  </conditionalFormatting>
  <conditionalFormatting sqref="K6634">
    <cfRule type="expression" dxfId="2664" priority="2657">
      <formula>H6631=""</formula>
    </cfRule>
    <cfRule type="expression" dxfId="2663" priority="2660">
      <formula>H6631="Strom"</formula>
    </cfRule>
    <cfRule type="expression" dxfId="2662" priority="2662">
      <formula>H6631="Erdgas"</formula>
    </cfRule>
  </conditionalFormatting>
  <conditionalFormatting sqref="I6643">
    <cfRule type="expression" dxfId="2661" priority="2655">
      <formula>H6640="Wärme/Kälte"</formula>
    </cfRule>
  </conditionalFormatting>
  <conditionalFormatting sqref="J6643">
    <cfRule type="expression" dxfId="2660" priority="2654">
      <formula>H6640="Wärme/Kälte"</formula>
    </cfRule>
  </conditionalFormatting>
  <conditionalFormatting sqref="K6643">
    <cfRule type="expression" dxfId="2659" priority="2653">
      <formula>H6640="Wärme/Kälte"</formula>
    </cfRule>
  </conditionalFormatting>
  <conditionalFormatting sqref="I6642">
    <cfRule type="expression" dxfId="2658" priority="2641">
      <formula>H6639=""</formula>
    </cfRule>
    <cfRule type="expression" dxfId="2657" priority="2652">
      <formula>H6639="Wärme/Kälte"</formula>
    </cfRule>
  </conditionalFormatting>
  <conditionalFormatting sqref="J6642">
    <cfRule type="expression" dxfId="2656" priority="2651">
      <formula>H6639="Wärme/Kälte"</formula>
    </cfRule>
  </conditionalFormatting>
  <conditionalFormatting sqref="K6642">
    <cfRule type="expression" dxfId="2655" priority="2650">
      <formula>H6639="Wärme/Kälte"</formula>
    </cfRule>
  </conditionalFormatting>
  <conditionalFormatting sqref="I6642">
    <cfRule type="expression" dxfId="2654" priority="2644">
      <formula>H6639="Strom"</formula>
    </cfRule>
    <cfRule type="expression" dxfId="2653" priority="2649">
      <formula>H6639="Erdgas"</formula>
    </cfRule>
  </conditionalFormatting>
  <conditionalFormatting sqref="J6642">
    <cfRule type="expression" dxfId="2652" priority="2643">
      <formula>H6639=""</formula>
    </cfRule>
    <cfRule type="expression" dxfId="2651" priority="2646">
      <formula>H6639="Strom"</formula>
    </cfRule>
    <cfRule type="expression" dxfId="2650" priority="2648">
      <formula>H6639="Erdgas"</formula>
    </cfRule>
  </conditionalFormatting>
  <conditionalFormatting sqref="K6642">
    <cfRule type="expression" dxfId="2649" priority="2642">
      <formula>H6639=""</formula>
    </cfRule>
    <cfRule type="expression" dxfId="2648" priority="2645">
      <formula>H6639="Strom"</formula>
    </cfRule>
    <cfRule type="expression" dxfId="2647" priority="2647">
      <formula>H6639="Erdgas"</formula>
    </cfRule>
  </conditionalFormatting>
  <conditionalFormatting sqref="I6651">
    <cfRule type="expression" dxfId="2646" priority="2640">
      <formula>H6648="Wärme/Kälte"</formula>
    </cfRule>
  </conditionalFormatting>
  <conditionalFormatting sqref="J6651">
    <cfRule type="expression" dxfId="2645" priority="2639">
      <formula>H6648="Wärme/Kälte"</formula>
    </cfRule>
  </conditionalFormatting>
  <conditionalFormatting sqref="K6651">
    <cfRule type="expression" dxfId="2644" priority="2638">
      <formula>H6648="Wärme/Kälte"</formula>
    </cfRule>
  </conditionalFormatting>
  <conditionalFormatting sqref="I6650">
    <cfRule type="expression" dxfId="2643" priority="2626">
      <formula>H6647=""</formula>
    </cfRule>
    <cfRule type="expression" dxfId="2642" priority="2637">
      <formula>H6647="Wärme/Kälte"</formula>
    </cfRule>
  </conditionalFormatting>
  <conditionalFormatting sqref="J6650">
    <cfRule type="expression" dxfId="2641" priority="2636">
      <formula>H6647="Wärme/Kälte"</formula>
    </cfRule>
  </conditionalFormatting>
  <conditionalFormatting sqref="K6650">
    <cfRule type="expression" dxfId="2640" priority="2635">
      <formula>H6647="Wärme/Kälte"</formula>
    </cfRule>
  </conditionalFormatting>
  <conditionalFormatting sqref="I6650">
    <cfRule type="expression" dxfId="2639" priority="2629">
      <formula>H6647="Strom"</formula>
    </cfRule>
    <cfRule type="expression" dxfId="2638" priority="2634">
      <formula>H6647="Erdgas"</formula>
    </cfRule>
  </conditionalFormatting>
  <conditionalFormatting sqref="J6650">
    <cfRule type="expression" dxfId="2637" priority="2628">
      <formula>H6647=""</formula>
    </cfRule>
    <cfRule type="expression" dxfId="2636" priority="2631">
      <formula>H6647="Strom"</formula>
    </cfRule>
    <cfRule type="expression" dxfId="2635" priority="2633">
      <formula>H6647="Erdgas"</formula>
    </cfRule>
  </conditionalFormatting>
  <conditionalFormatting sqref="K6650">
    <cfRule type="expression" dxfId="2634" priority="2627">
      <formula>H6647=""</formula>
    </cfRule>
    <cfRule type="expression" dxfId="2633" priority="2630">
      <formula>H6647="Strom"</formula>
    </cfRule>
    <cfRule type="expression" dxfId="2632" priority="2632">
      <formula>H6647="Erdgas"</formula>
    </cfRule>
  </conditionalFormatting>
  <conditionalFormatting sqref="I6659">
    <cfRule type="expression" dxfId="2631" priority="2625">
      <formula>H6656="Wärme/Kälte"</formula>
    </cfRule>
  </conditionalFormatting>
  <conditionalFormatting sqref="J6659">
    <cfRule type="expression" dxfId="2630" priority="2624">
      <formula>H6656="Wärme/Kälte"</formula>
    </cfRule>
  </conditionalFormatting>
  <conditionalFormatting sqref="K6659">
    <cfRule type="expression" dxfId="2629" priority="2623">
      <formula>H6656="Wärme/Kälte"</formula>
    </cfRule>
  </conditionalFormatting>
  <conditionalFormatting sqref="I6658">
    <cfRule type="expression" dxfId="2628" priority="2611">
      <formula>H6655=""</formula>
    </cfRule>
    <cfRule type="expression" dxfId="2627" priority="2622">
      <formula>H6655="Wärme/Kälte"</formula>
    </cfRule>
  </conditionalFormatting>
  <conditionalFormatting sqref="J6658">
    <cfRule type="expression" dxfId="2626" priority="2621">
      <formula>H6655="Wärme/Kälte"</formula>
    </cfRule>
  </conditionalFormatting>
  <conditionalFormatting sqref="K6658">
    <cfRule type="expression" dxfId="2625" priority="2620">
      <formula>H6655="Wärme/Kälte"</formula>
    </cfRule>
  </conditionalFormatting>
  <conditionalFormatting sqref="I6658">
    <cfRule type="expression" dxfId="2624" priority="2614">
      <formula>H6655="Strom"</formula>
    </cfRule>
    <cfRule type="expression" dxfId="2623" priority="2619">
      <formula>H6655="Erdgas"</formula>
    </cfRule>
  </conditionalFormatting>
  <conditionalFormatting sqref="J6658">
    <cfRule type="expression" dxfId="2622" priority="2613">
      <formula>H6655=""</formula>
    </cfRule>
    <cfRule type="expression" dxfId="2621" priority="2616">
      <formula>H6655="Strom"</formula>
    </cfRule>
    <cfRule type="expression" dxfId="2620" priority="2618">
      <formula>H6655="Erdgas"</formula>
    </cfRule>
  </conditionalFormatting>
  <conditionalFormatting sqref="K6658">
    <cfRule type="expression" dxfId="2619" priority="2612">
      <formula>H6655=""</formula>
    </cfRule>
    <cfRule type="expression" dxfId="2618" priority="2615">
      <formula>H6655="Strom"</formula>
    </cfRule>
    <cfRule type="expression" dxfId="2617" priority="2617">
      <formula>H6655="Erdgas"</formula>
    </cfRule>
  </conditionalFormatting>
  <conditionalFormatting sqref="I6667">
    <cfRule type="expression" dxfId="2616" priority="2610">
      <formula>H6664="Wärme/Kälte"</formula>
    </cfRule>
  </conditionalFormatting>
  <conditionalFormatting sqref="J6667">
    <cfRule type="expression" dxfId="2615" priority="2609">
      <formula>H6664="Wärme/Kälte"</formula>
    </cfRule>
  </conditionalFormatting>
  <conditionalFormatting sqref="K6667">
    <cfRule type="expression" dxfId="2614" priority="2608">
      <formula>H6664="Wärme/Kälte"</formula>
    </cfRule>
  </conditionalFormatting>
  <conditionalFormatting sqref="I6666">
    <cfRule type="expression" dxfId="2613" priority="2596">
      <formula>H6663=""</formula>
    </cfRule>
    <cfRule type="expression" dxfId="2612" priority="2607">
      <formula>H6663="Wärme/Kälte"</formula>
    </cfRule>
  </conditionalFormatting>
  <conditionalFormatting sqref="J6666">
    <cfRule type="expression" dxfId="2611" priority="2606">
      <formula>H6663="Wärme/Kälte"</formula>
    </cfRule>
  </conditionalFormatting>
  <conditionalFormatting sqref="K6666">
    <cfRule type="expression" dxfId="2610" priority="2605">
      <formula>H6663="Wärme/Kälte"</formula>
    </cfRule>
  </conditionalFormatting>
  <conditionalFormatting sqref="I6666">
    <cfRule type="expression" dxfId="2609" priority="2599">
      <formula>H6663="Strom"</formula>
    </cfRule>
    <cfRule type="expression" dxfId="2608" priority="2604">
      <formula>H6663="Erdgas"</formula>
    </cfRule>
  </conditionalFormatting>
  <conditionalFormatting sqref="J6666">
    <cfRule type="expression" dxfId="2607" priority="2598">
      <formula>H6663=""</formula>
    </cfRule>
    <cfRule type="expression" dxfId="2606" priority="2601">
      <formula>H6663="Strom"</formula>
    </cfRule>
    <cfRule type="expression" dxfId="2605" priority="2603">
      <formula>H6663="Erdgas"</formula>
    </cfRule>
  </conditionalFormatting>
  <conditionalFormatting sqref="K6666">
    <cfRule type="expression" dxfId="2604" priority="2597">
      <formula>H6663=""</formula>
    </cfRule>
    <cfRule type="expression" dxfId="2603" priority="2600">
      <formula>H6663="Strom"</formula>
    </cfRule>
    <cfRule type="expression" dxfId="2602" priority="2602">
      <formula>H6663="Erdgas"</formula>
    </cfRule>
  </conditionalFormatting>
  <conditionalFormatting sqref="I6675">
    <cfRule type="expression" dxfId="2601" priority="2595">
      <formula>H6672="Wärme/Kälte"</formula>
    </cfRule>
  </conditionalFormatting>
  <conditionalFormatting sqref="J6675">
    <cfRule type="expression" dxfId="2600" priority="2594">
      <formula>H6672="Wärme/Kälte"</formula>
    </cfRule>
  </conditionalFormatting>
  <conditionalFormatting sqref="K6675">
    <cfRule type="expression" dxfId="2599" priority="2593">
      <formula>H6672="Wärme/Kälte"</formula>
    </cfRule>
  </conditionalFormatting>
  <conditionalFormatting sqref="I6674">
    <cfRule type="expression" dxfId="2598" priority="2581">
      <formula>H6671=""</formula>
    </cfRule>
    <cfRule type="expression" dxfId="2597" priority="2592">
      <formula>H6671="Wärme/Kälte"</formula>
    </cfRule>
  </conditionalFormatting>
  <conditionalFormatting sqref="J6674">
    <cfRule type="expression" dxfId="2596" priority="2591">
      <formula>H6671="Wärme/Kälte"</formula>
    </cfRule>
  </conditionalFormatting>
  <conditionalFormatting sqref="K6674">
    <cfRule type="expression" dxfId="2595" priority="2590">
      <formula>H6671="Wärme/Kälte"</formula>
    </cfRule>
  </conditionalFormatting>
  <conditionalFormatting sqref="I6674">
    <cfRule type="expression" dxfId="2594" priority="2584">
      <formula>H6671="Strom"</formula>
    </cfRule>
    <cfRule type="expression" dxfId="2593" priority="2589">
      <formula>H6671="Erdgas"</formula>
    </cfRule>
  </conditionalFormatting>
  <conditionalFormatting sqref="J6674">
    <cfRule type="expression" dxfId="2592" priority="2583">
      <formula>H6671=""</formula>
    </cfRule>
    <cfRule type="expression" dxfId="2591" priority="2586">
      <formula>H6671="Strom"</formula>
    </cfRule>
    <cfRule type="expression" dxfId="2590" priority="2588">
      <formula>H6671="Erdgas"</formula>
    </cfRule>
  </conditionalFormatting>
  <conditionalFormatting sqref="K6674">
    <cfRule type="expression" dxfId="2589" priority="2582">
      <formula>H6671=""</formula>
    </cfRule>
    <cfRule type="expression" dxfId="2588" priority="2585">
      <formula>H6671="Strom"</formula>
    </cfRule>
    <cfRule type="expression" dxfId="2587" priority="2587">
      <formula>H6671="Erdgas"</formula>
    </cfRule>
  </conditionalFormatting>
  <conditionalFormatting sqref="I6683">
    <cfRule type="expression" dxfId="2586" priority="2580">
      <formula>H6680="Wärme/Kälte"</formula>
    </cfRule>
  </conditionalFormatting>
  <conditionalFormatting sqref="J6683">
    <cfRule type="expression" dxfId="2585" priority="2579">
      <formula>H6680="Wärme/Kälte"</formula>
    </cfRule>
  </conditionalFormatting>
  <conditionalFormatting sqref="K6683">
    <cfRule type="expression" dxfId="2584" priority="2578">
      <formula>H6680="Wärme/Kälte"</formula>
    </cfRule>
  </conditionalFormatting>
  <conditionalFormatting sqref="I6682">
    <cfRule type="expression" dxfId="2583" priority="2566">
      <formula>H6679=""</formula>
    </cfRule>
    <cfRule type="expression" dxfId="2582" priority="2577">
      <formula>H6679="Wärme/Kälte"</formula>
    </cfRule>
  </conditionalFormatting>
  <conditionalFormatting sqref="J6682">
    <cfRule type="expression" dxfId="2581" priority="2576">
      <formula>H6679="Wärme/Kälte"</formula>
    </cfRule>
  </conditionalFormatting>
  <conditionalFormatting sqref="K6682">
    <cfRule type="expression" dxfId="2580" priority="2575">
      <formula>H6679="Wärme/Kälte"</formula>
    </cfRule>
  </conditionalFormatting>
  <conditionalFormatting sqref="I6682">
    <cfRule type="expression" dxfId="2579" priority="2569">
      <formula>H6679="Strom"</formula>
    </cfRule>
    <cfRule type="expression" dxfId="2578" priority="2574">
      <formula>H6679="Erdgas"</formula>
    </cfRule>
  </conditionalFormatting>
  <conditionalFormatting sqref="J6682">
    <cfRule type="expression" dxfId="2577" priority="2568">
      <formula>H6679=""</formula>
    </cfRule>
    <cfRule type="expression" dxfId="2576" priority="2571">
      <formula>H6679="Strom"</formula>
    </cfRule>
    <cfRule type="expression" dxfId="2575" priority="2573">
      <formula>H6679="Erdgas"</formula>
    </cfRule>
  </conditionalFormatting>
  <conditionalFormatting sqref="K6682">
    <cfRule type="expression" dxfId="2574" priority="2567">
      <formula>H6679=""</formula>
    </cfRule>
    <cfRule type="expression" dxfId="2573" priority="2570">
      <formula>H6679="Strom"</formula>
    </cfRule>
    <cfRule type="expression" dxfId="2572" priority="2572">
      <formula>H6679="Erdgas"</formula>
    </cfRule>
  </conditionalFormatting>
  <conditionalFormatting sqref="I6691">
    <cfRule type="expression" dxfId="2571" priority="2565">
      <formula>H6688="Wärme/Kälte"</formula>
    </cfRule>
  </conditionalFormatting>
  <conditionalFormatting sqref="J6691">
    <cfRule type="expression" dxfId="2570" priority="2564">
      <formula>H6688="Wärme/Kälte"</formula>
    </cfRule>
  </conditionalFormatting>
  <conditionalFormatting sqref="K6691">
    <cfRule type="expression" dxfId="2569" priority="2563">
      <formula>H6688="Wärme/Kälte"</formula>
    </cfRule>
  </conditionalFormatting>
  <conditionalFormatting sqref="I6690">
    <cfRule type="expression" dxfId="2568" priority="2551">
      <formula>H6687=""</formula>
    </cfRule>
    <cfRule type="expression" dxfId="2567" priority="2562">
      <formula>H6687="Wärme/Kälte"</formula>
    </cfRule>
  </conditionalFormatting>
  <conditionalFormatting sqref="J6690">
    <cfRule type="expression" dxfId="2566" priority="2561">
      <formula>H6687="Wärme/Kälte"</formula>
    </cfRule>
  </conditionalFormatting>
  <conditionalFormatting sqref="K6690">
    <cfRule type="expression" dxfId="2565" priority="2560">
      <formula>H6687="Wärme/Kälte"</formula>
    </cfRule>
  </conditionalFormatting>
  <conditionalFormatting sqref="I6690">
    <cfRule type="expression" dxfId="2564" priority="2554">
      <formula>H6687="Strom"</formula>
    </cfRule>
    <cfRule type="expression" dxfId="2563" priority="2559">
      <formula>H6687="Erdgas"</formula>
    </cfRule>
  </conditionalFormatting>
  <conditionalFormatting sqref="J6690">
    <cfRule type="expression" dxfId="2562" priority="2553">
      <formula>H6687=""</formula>
    </cfRule>
    <cfRule type="expression" dxfId="2561" priority="2556">
      <formula>H6687="Strom"</formula>
    </cfRule>
    <cfRule type="expression" dxfId="2560" priority="2558">
      <formula>H6687="Erdgas"</formula>
    </cfRule>
  </conditionalFormatting>
  <conditionalFormatting sqref="K6690">
    <cfRule type="expression" dxfId="2559" priority="2552">
      <formula>H6687=""</formula>
    </cfRule>
    <cfRule type="expression" dxfId="2558" priority="2555">
      <formula>H6687="Strom"</formula>
    </cfRule>
    <cfRule type="expression" dxfId="2557" priority="2557">
      <formula>H6687="Erdgas"</formula>
    </cfRule>
  </conditionalFormatting>
  <conditionalFormatting sqref="I6699">
    <cfRule type="expression" dxfId="2556" priority="2550">
      <formula>H6696="Wärme/Kälte"</formula>
    </cfRule>
  </conditionalFormatting>
  <conditionalFormatting sqref="J6699">
    <cfRule type="expression" dxfId="2555" priority="2549">
      <formula>H6696="Wärme/Kälte"</formula>
    </cfRule>
  </conditionalFormatting>
  <conditionalFormatting sqref="K6699">
    <cfRule type="expression" dxfId="2554" priority="2548">
      <formula>H6696="Wärme/Kälte"</formula>
    </cfRule>
  </conditionalFormatting>
  <conditionalFormatting sqref="I6698">
    <cfRule type="expression" dxfId="2553" priority="2536">
      <formula>H6695=""</formula>
    </cfRule>
    <cfRule type="expression" dxfId="2552" priority="2547">
      <formula>H6695="Wärme/Kälte"</formula>
    </cfRule>
  </conditionalFormatting>
  <conditionalFormatting sqref="J6698">
    <cfRule type="expression" dxfId="2551" priority="2546">
      <formula>H6695="Wärme/Kälte"</formula>
    </cfRule>
  </conditionalFormatting>
  <conditionalFormatting sqref="K6698">
    <cfRule type="expression" dxfId="2550" priority="2545">
      <formula>H6695="Wärme/Kälte"</formula>
    </cfRule>
  </conditionalFormatting>
  <conditionalFormatting sqref="I6698">
    <cfRule type="expression" dxfId="2549" priority="2539">
      <formula>H6695="Strom"</formula>
    </cfRule>
    <cfRule type="expression" dxfId="2548" priority="2544">
      <formula>H6695="Erdgas"</formula>
    </cfRule>
  </conditionalFormatting>
  <conditionalFormatting sqref="J6698">
    <cfRule type="expression" dxfId="2547" priority="2538">
      <formula>H6695=""</formula>
    </cfRule>
    <cfRule type="expression" dxfId="2546" priority="2541">
      <formula>H6695="Strom"</formula>
    </cfRule>
    <cfRule type="expression" dxfId="2545" priority="2543">
      <formula>H6695="Erdgas"</formula>
    </cfRule>
  </conditionalFormatting>
  <conditionalFormatting sqref="K6698">
    <cfRule type="expression" dxfId="2544" priority="2537">
      <formula>H6695=""</formula>
    </cfRule>
    <cfRule type="expression" dxfId="2543" priority="2540">
      <formula>H6695="Strom"</formula>
    </cfRule>
    <cfRule type="expression" dxfId="2542" priority="2542">
      <formula>H6695="Erdgas"</formula>
    </cfRule>
  </conditionalFormatting>
  <conditionalFormatting sqref="I6707">
    <cfRule type="expression" dxfId="2541" priority="2535">
      <formula>H6704="Wärme/Kälte"</formula>
    </cfRule>
  </conditionalFormatting>
  <conditionalFormatting sqref="J6707">
    <cfRule type="expression" dxfId="2540" priority="2534">
      <formula>H6704="Wärme/Kälte"</formula>
    </cfRule>
  </conditionalFormatting>
  <conditionalFormatting sqref="K6707">
    <cfRule type="expression" dxfId="2539" priority="2533">
      <formula>H6704="Wärme/Kälte"</formula>
    </cfRule>
  </conditionalFormatting>
  <conditionalFormatting sqref="I6706">
    <cfRule type="expression" dxfId="2538" priority="2521">
      <formula>H6703=""</formula>
    </cfRule>
    <cfRule type="expression" dxfId="2537" priority="2532">
      <formula>H6703="Wärme/Kälte"</formula>
    </cfRule>
  </conditionalFormatting>
  <conditionalFormatting sqref="J6706">
    <cfRule type="expression" dxfId="2536" priority="2531">
      <formula>H6703="Wärme/Kälte"</formula>
    </cfRule>
  </conditionalFormatting>
  <conditionalFormatting sqref="K6706">
    <cfRule type="expression" dxfId="2535" priority="2530">
      <formula>H6703="Wärme/Kälte"</formula>
    </cfRule>
  </conditionalFormatting>
  <conditionalFormatting sqref="I6706">
    <cfRule type="expression" dxfId="2534" priority="2524">
      <formula>H6703="Strom"</formula>
    </cfRule>
    <cfRule type="expression" dxfId="2533" priority="2529">
      <formula>H6703="Erdgas"</formula>
    </cfRule>
  </conditionalFormatting>
  <conditionalFormatting sqref="J6706">
    <cfRule type="expression" dxfId="2532" priority="2523">
      <formula>H6703=""</formula>
    </cfRule>
    <cfRule type="expression" dxfId="2531" priority="2526">
      <formula>H6703="Strom"</formula>
    </cfRule>
    <cfRule type="expression" dxfId="2530" priority="2528">
      <formula>H6703="Erdgas"</formula>
    </cfRule>
  </conditionalFormatting>
  <conditionalFormatting sqref="K6706">
    <cfRule type="expression" dxfId="2529" priority="2522">
      <formula>H6703=""</formula>
    </cfRule>
    <cfRule type="expression" dxfId="2528" priority="2525">
      <formula>H6703="Strom"</formula>
    </cfRule>
    <cfRule type="expression" dxfId="2527" priority="2527">
      <formula>H6703="Erdgas"</formula>
    </cfRule>
  </conditionalFormatting>
  <conditionalFormatting sqref="I6715">
    <cfRule type="expression" dxfId="2526" priority="2520">
      <formula>H6712="Wärme/Kälte"</formula>
    </cfRule>
  </conditionalFormatting>
  <conditionalFormatting sqref="J6715">
    <cfRule type="expression" dxfId="2525" priority="2519">
      <formula>H6712="Wärme/Kälte"</formula>
    </cfRule>
  </conditionalFormatting>
  <conditionalFormatting sqref="K6715">
    <cfRule type="expression" dxfId="2524" priority="2518">
      <formula>H6712="Wärme/Kälte"</formula>
    </cfRule>
  </conditionalFormatting>
  <conditionalFormatting sqref="I6714">
    <cfRule type="expression" dxfId="2523" priority="2506">
      <formula>H6711=""</formula>
    </cfRule>
    <cfRule type="expression" dxfId="2522" priority="2517">
      <formula>H6711="Wärme/Kälte"</formula>
    </cfRule>
  </conditionalFormatting>
  <conditionalFormatting sqref="J6714">
    <cfRule type="expression" dxfId="2521" priority="2516">
      <formula>H6711="Wärme/Kälte"</formula>
    </cfRule>
  </conditionalFormatting>
  <conditionalFormatting sqref="K6714">
    <cfRule type="expression" dxfId="2520" priority="2515">
      <formula>H6711="Wärme/Kälte"</formula>
    </cfRule>
  </conditionalFormatting>
  <conditionalFormatting sqref="I6714">
    <cfRule type="expression" dxfId="2519" priority="2509">
      <formula>H6711="Strom"</formula>
    </cfRule>
    <cfRule type="expression" dxfId="2518" priority="2514">
      <formula>H6711="Erdgas"</formula>
    </cfRule>
  </conditionalFormatting>
  <conditionalFormatting sqref="J6714">
    <cfRule type="expression" dxfId="2517" priority="2508">
      <formula>H6711=""</formula>
    </cfRule>
    <cfRule type="expression" dxfId="2516" priority="2511">
      <formula>H6711="Strom"</formula>
    </cfRule>
    <cfRule type="expression" dxfId="2515" priority="2513">
      <formula>H6711="Erdgas"</formula>
    </cfRule>
  </conditionalFormatting>
  <conditionalFormatting sqref="K6714">
    <cfRule type="expression" dxfId="2514" priority="2507">
      <formula>H6711=""</formula>
    </cfRule>
    <cfRule type="expression" dxfId="2513" priority="2510">
      <formula>H6711="Strom"</formula>
    </cfRule>
    <cfRule type="expression" dxfId="2512" priority="2512">
      <formula>H6711="Erdgas"</formula>
    </cfRule>
  </conditionalFormatting>
  <conditionalFormatting sqref="I6723">
    <cfRule type="expression" dxfId="2511" priority="2505">
      <formula>H6720="Wärme/Kälte"</formula>
    </cfRule>
  </conditionalFormatting>
  <conditionalFormatting sqref="J6723">
    <cfRule type="expression" dxfId="2510" priority="2504">
      <formula>H6720="Wärme/Kälte"</formula>
    </cfRule>
  </conditionalFormatting>
  <conditionalFormatting sqref="K6723">
    <cfRule type="expression" dxfId="2509" priority="2503">
      <formula>H6720="Wärme/Kälte"</formula>
    </cfRule>
  </conditionalFormatting>
  <conditionalFormatting sqref="I6722">
    <cfRule type="expression" dxfId="2508" priority="2491">
      <formula>H6719=""</formula>
    </cfRule>
    <cfRule type="expression" dxfId="2507" priority="2502">
      <formula>H6719="Wärme/Kälte"</formula>
    </cfRule>
  </conditionalFormatting>
  <conditionalFormatting sqref="J6722">
    <cfRule type="expression" dxfId="2506" priority="2501">
      <formula>H6719="Wärme/Kälte"</formula>
    </cfRule>
  </conditionalFormatting>
  <conditionalFormatting sqref="K6722">
    <cfRule type="expression" dxfId="2505" priority="2500">
      <formula>H6719="Wärme/Kälte"</formula>
    </cfRule>
  </conditionalFormatting>
  <conditionalFormatting sqref="I6722">
    <cfRule type="expression" dxfId="2504" priority="2494">
      <formula>H6719="Strom"</formula>
    </cfRule>
    <cfRule type="expression" dxfId="2503" priority="2499">
      <formula>H6719="Erdgas"</formula>
    </cfRule>
  </conditionalFormatting>
  <conditionalFormatting sqref="J6722">
    <cfRule type="expression" dxfId="2502" priority="2493">
      <formula>H6719=""</formula>
    </cfRule>
    <cfRule type="expression" dxfId="2501" priority="2496">
      <formula>H6719="Strom"</formula>
    </cfRule>
    <cfRule type="expression" dxfId="2500" priority="2498">
      <formula>H6719="Erdgas"</formula>
    </cfRule>
  </conditionalFormatting>
  <conditionalFormatting sqref="K6722">
    <cfRule type="expression" dxfId="2499" priority="2492">
      <formula>H6719=""</formula>
    </cfRule>
    <cfRule type="expression" dxfId="2498" priority="2495">
      <formula>H6719="Strom"</formula>
    </cfRule>
    <cfRule type="expression" dxfId="2497" priority="2497">
      <formula>H6719="Erdgas"</formula>
    </cfRule>
  </conditionalFormatting>
  <conditionalFormatting sqref="I6731">
    <cfRule type="expression" dxfId="2496" priority="2490">
      <formula>H6728="Wärme/Kälte"</formula>
    </cfRule>
  </conditionalFormatting>
  <conditionalFormatting sqref="J6731">
    <cfRule type="expression" dxfId="2495" priority="2489">
      <formula>H6728="Wärme/Kälte"</formula>
    </cfRule>
  </conditionalFormatting>
  <conditionalFormatting sqref="K6731">
    <cfRule type="expression" dxfId="2494" priority="2488">
      <formula>H6728="Wärme/Kälte"</formula>
    </cfRule>
  </conditionalFormatting>
  <conditionalFormatting sqref="I6730">
    <cfRule type="expression" dxfId="2493" priority="2476">
      <formula>H6727=""</formula>
    </cfRule>
    <cfRule type="expression" dxfId="2492" priority="2487">
      <formula>H6727="Wärme/Kälte"</formula>
    </cfRule>
  </conditionalFormatting>
  <conditionalFormatting sqref="J6730">
    <cfRule type="expression" dxfId="2491" priority="2486">
      <formula>H6727="Wärme/Kälte"</formula>
    </cfRule>
  </conditionalFormatting>
  <conditionalFormatting sqref="K6730">
    <cfRule type="expression" dxfId="2490" priority="2485">
      <formula>H6727="Wärme/Kälte"</formula>
    </cfRule>
  </conditionalFormatting>
  <conditionalFormatting sqref="I6730">
    <cfRule type="expression" dxfId="2489" priority="2479">
      <formula>H6727="Strom"</formula>
    </cfRule>
    <cfRule type="expression" dxfId="2488" priority="2484">
      <formula>H6727="Erdgas"</formula>
    </cfRule>
  </conditionalFormatting>
  <conditionalFormatting sqref="J6730">
    <cfRule type="expression" dxfId="2487" priority="2478">
      <formula>H6727=""</formula>
    </cfRule>
    <cfRule type="expression" dxfId="2486" priority="2481">
      <formula>H6727="Strom"</formula>
    </cfRule>
    <cfRule type="expression" dxfId="2485" priority="2483">
      <formula>H6727="Erdgas"</formula>
    </cfRule>
  </conditionalFormatting>
  <conditionalFormatting sqref="K6730">
    <cfRule type="expression" dxfId="2484" priority="2477">
      <formula>H6727=""</formula>
    </cfRule>
    <cfRule type="expression" dxfId="2483" priority="2480">
      <formula>H6727="Strom"</formula>
    </cfRule>
    <cfRule type="expression" dxfId="2482" priority="2482">
      <formula>H6727="Erdgas"</formula>
    </cfRule>
  </conditionalFormatting>
  <conditionalFormatting sqref="I6739">
    <cfRule type="expression" dxfId="2481" priority="2475">
      <formula>H6736="Wärme/Kälte"</formula>
    </cfRule>
  </conditionalFormatting>
  <conditionalFormatting sqref="J6739">
    <cfRule type="expression" dxfId="2480" priority="2474">
      <formula>H6736="Wärme/Kälte"</formula>
    </cfRule>
  </conditionalFormatting>
  <conditionalFormatting sqref="K6739">
    <cfRule type="expression" dxfId="2479" priority="2473">
      <formula>H6736="Wärme/Kälte"</formula>
    </cfRule>
  </conditionalFormatting>
  <conditionalFormatting sqref="I6738">
    <cfRule type="expression" dxfId="2478" priority="2461">
      <formula>H6735=""</formula>
    </cfRule>
    <cfRule type="expression" dxfId="2477" priority="2472">
      <formula>H6735="Wärme/Kälte"</formula>
    </cfRule>
  </conditionalFormatting>
  <conditionalFormatting sqref="J6738">
    <cfRule type="expression" dxfId="2476" priority="2471">
      <formula>H6735="Wärme/Kälte"</formula>
    </cfRule>
  </conditionalFormatting>
  <conditionalFormatting sqref="K6738">
    <cfRule type="expression" dxfId="2475" priority="2470">
      <formula>H6735="Wärme/Kälte"</formula>
    </cfRule>
  </conditionalFormatting>
  <conditionalFormatting sqref="I6738">
    <cfRule type="expression" dxfId="2474" priority="2464">
      <formula>H6735="Strom"</formula>
    </cfRule>
    <cfRule type="expression" dxfId="2473" priority="2469">
      <formula>H6735="Erdgas"</formula>
    </cfRule>
  </conditionalFormatting>
  <conditionalFormatting sqref="J6738">
    <cfRule type="expression" dxfId="2472" priority="2463">
      <formula>H6735=""</formula>
    </cfRule>
    <cfRule type="expression" dxfId="2471" priority="2466">
      <formula>H6735="Strom"</formula>
    </cfRule>
    <cfRule type="expression" dxfId="2470" priority="2468">
      <formula>H6735="Erdgas"</formula>
    </cfRule>
  </conditionalFormatting>
  <conditionalFormatting sqref="K6738">
    <cfRule type="expression" dxfId="2469" priority="2462">
      <formula>H6735=""</formula>
    </cfRule>
    <cfRule type="expression" dxfId="2468" priority="2465">
      <formula>H6735="Strom"</formula>
    </cfRule>
    <cfRule type="expression" dxfId="2467" priority="2467">
      <formula>H6735="Erdgas"</formula>
    </cfRule>
  </conditionalFormatting>
  <conditionalFormatting sqref="I6747">
    <cfRule type="expression" dxfId="2466" priority="2460">
      <formula>H6744="Wärme/Kälte"</formula>
    </cfRule>
  </conditionalFormatting>
  <conditionalFormatting sqref="J6747">
    <cfRule type="expression" dxfId="2465" priority="2459">
      <formula>H6744="Wärme/Kälte"</formula>
    </cfRule>
  </conditionalFormatting>
  <conditionalFormatting sqref="K6747">
    <cfRule type="expression" dxfId="2464" priority="2458">
      <formula>H6744="Wärme/Kälte"</formula>
    </cfRule>
  </conditionalFormatting>
  <conditionalFormatting sqref="I6746">
    <cfRule type="expression" dxfId="2463" priority="2446">
      <formula>H6743=""</formula>
    </cfRule>
    <cfRule type="expression" dxfId="2462" priority="2457">
      <formula>H6743="Wärme/Kälte"</formula>
    </cfRule>
  </conditionalFormatting>
  <conditionalFormatting sqref="J6746">
    <cfRule type="expression" dxfId="2461" priority="2456">
      <formula>H6743="Wärme/Kälte"</formula>
    </cfRule>
  </conditionalFormatting>
  <conditionalFormatting sqref="K6746">
    <cfRule type="expression" dxfId="2460" priority="2455">
      <formula>H6743="Wärme/Kälte"</formula>
    </cfRule>
  </conditionalFormatting>
  <conditionalFormatting sqref="I6746">
    <cfRule type="expression" dxfId="2459" priority="2449">
      <formula>H6743="Strom"</formula>
    </cfRule>
    <cfRule type="expression" dxfId="2458" priority="2454">
      <formula>H6743="Erdgas"</formula>
    </cfRule>
  </conditionalFormatting>
  <conditionalFormatting sqref="J6746">
    <cfRule type="expression" dxfId="2457" priority="2448">
      <formula>H6743=""</formula>
    </cfRule>
    <cfRule type="expression" dxfId="2456" priority="2451">
      <formula>H6743="Strom"</formula>
    </cfRule>
    <cfRule type="expression" dxfId="2455" priority="2453">
      <formula>H6743="Erdgas"</formula>
    </cfRule>
  </conditionalFormatting>
  <conditionalFormatting sqref="K6746">
    <cfRule type="expression" dxfId="2454" priority="2447">
      <formula>H6743=""</formula>
    </cfRule>
    <cfRule type="expression" dxfId="2453" priority="2450">
      <formula>H6743="Strom"</formula>
    </cfRule>
    <cfRule type="expression" dxfId="2452" priority="2452">
      <formula>H6743="Erdgas"</formula>
    </cfRule>
  </conditionalFormatting>
  <conditionalFormatting sqref="I6755">
    <cfRule type="expression" dxfId="2451" priority="2445">
      <formula>H6752="Wärme/Kälte"</formula>
    </cfRule>
  </conditionalFormatting>
  <conditionalFormatting sqref="J6755">
    <cfRule type="expression" dxfId="2450" priority="2444">
      <formula>H6752="Wärme/Kälte"</formula>
    </cfRule>
  </conditionalFormatting>
  <conditionalFormatting sqref="K6755">
    <cfRule type="expression" dxfId="2449" priority="2443">
      <formula>H6752="Wärme/Kälte"</formula>
    </cfRule>
  </conditionalFormatting>
  <conditionalFormatting sqref="I6754">
    <cfRule type="expression" dxfId="2448" priority="2431">
      <formula>H6751=""</formula>
    </cfRule>
    <cfRule type="expression" dxfId="2447" priority="2442">
      <formula>H6751="Wärme/Kälte"</formula>
    </cfRule>
  </conditionalFormatting>
  <conditionalFormatting sqref="J6754">
    <cfRule type="expression" dxfId="2446" priority="2441">
      <formula>H6751="Wärme/Kälte"</formula>
    </cfRule>
  </conditionalFormatting>
  <conditionalFormatting sqref="K6754">
    <cfRule type="expression" dxfId="2445" priority="2440">
      <formula>H6751="Wärme/Kälte"</formula>
    </cfRule>
  </conditionalFormatting>
  <conditionalFormatting sqref="I6754">
    <cfRule type="expression" dxfId="2444" priority="2434">
      <formula>H6751="Strom"</formula>
    </cfRule>
    <cfRule type="expression" dxfId="2443" priority="2439">
      <formula>H6751="Erdgas"</formula>
    </cfRule>
  </conditionalFormatting>
  <conditionalFormatting sqref="J6754">
    <cfRule type="expression" dxfId="2442" priority="2433">
      <formula>H6751=""</formula>
    </cfRule>
    <cfRule type="expression" dxfId="2441" priority="2436">
      <formula>H6751="Strom"</formula>
    </cfRule>
    <cfRule type="expression" dxfId="2440" priority="2438">
      <formula>H6751="Erdgas"</formula>
    </cfRule>
  </conditionalFormatting>
  <conditionalFormatting sqref="K6754">
    <cfRule type="expression" dxfId="2439" priority="2432">
      <formula>H6751=""</formula>
    </cfRule>
    <cfRule type="expression" dxfId="2438" priority="2435">
      <formula>H6751="Strom"</formula>
    </cfRule>
    <cfRule type="expression" dxfId="2437" priority="2437">
      <formula>H6751="Erdgas"</formula>
    </cfRule>
  </conditionalFormatting>
  <conditionalFormatting sqref="I6763">
    <cfRule type="expression" dxfId="2436" priority="2430">
      <formula>H6760="Wärme/Kälte"</formula>
    </cfRule>
  </conditionalFormatting>
  <conditionalFormatting sqref="J6763">
    <cfRule type="expression" dxfId="2435" priority="2429">
      <formula>H6760="Wärme/Kälte"</formula>
    </cfRule>
  </conditionalFormatting>
  <conditionalFormatting sqref="K6763">
    <cfRule type="expression" dxfId="2434" priority="2428">
      <formula>H6760="Wärme/Kälte"</formula>
    </cfRule>
  </conditionalFormatting>
  <conditionalFormatting sqref="I6762">
    <cfRule type="expression" dxfId="2433" priority="2416">
      <formula>H6759=""</formula>
    </cfRule>
    <cfRule type="expression" dxfId="2432" priority="2427">
      <formula>H6759="Wärme/Kälte"</formula>
    </cfRule>
  </conditionalFormatting>
  <conditionalFormatting sqref="J6762">
    <cfRule type="expression" dxfId="2431" priority="2426">
      <formula>H6759="Wärme/Kälte"</formula>
    </cfRule>
  </conditionalFormatting>
  <conditionalFormatting sqref="K6762">
    <cfRule type="expression" dxfId="2430" priority="2425">
      <formula>H6759="Wärme/Kälte"</formula>
    </cfRule>
  </conditionalFormatting>
  <conditionalFormatting sqref="I6762">
    <cfRule type="expression" dxfId="2429" priority="2419">
      <formula>H6759="Strom"</formula>
    </cfRule>
    <cfRule type="expression" dxfId="2428" priority="2424">
      <formula>H6759="Erdgas"</formula>
    </cfRule>
  </conditionalFormatting>
  <conditionalFormatting sqref="J6762">
    <cfRule type="expression" dxfId="2427" priority="2418">
      <formula>H6759=""</formula>
    </cfRule>
    <cfRule type="expression" dxfId="2426" priority="2421">
      <formula>H6759="Strom"</formula>
    </cfRule>
    <cfRule type="expression" dxfId="2425" priority="2423">
      <formula>H6759="Erdgas"</formula>
    </cfRule>
  </conditionalFormatting>
  <conditionalFormatting sqref="K6762">
    <cfRule type="expression" dxfId="2424" priority="2417">
      <formula>H6759=""</formula>
    </cfRule>
    <cfRule type="expression" dxfId="2423" priority="2420">
      <formula>H6759="Strom"</formula>
    </cfRule>
    <cfRule type="expression" dxfId="2422" priority="2422">
      <formula>H6759="Erdgas"</formula>
    </cfRule>
  </conditionalFormatting>
  <conditionalFormatting sqref="I6771">
    <cfRule type="expression" dxfId="2421" priority="2415">
      <formula>H6768="Wärme/Kälte"</formula>
    </cfRule>
  </conditionalFormatting>
  <conditionalFormatting sqref="J6771">
    <cfRule type="expression" dxfId="2420" priority="2414">
      <formula>H6768="Wärme/Kälte"</formula>
    </cfRule>
  </conditionalFormatting>
  <conditionalFormatting sqref="K6771">
    <cfRule type="expression" dxfId="2419" priority="2413">
      <formula>H6768="Wärme/Kälte"</formula>
    </cfRule>
  </conditionalFormatting>
  <conditionalFormatting sqref="I6770">
    <cfRule type="expression" dxfId="2418" priority="2401">
      <formula>H6767=""</formula>
    </cfRule>
    <cfRule type="expression" dxfId="2417" priority="2412">
      <formula>H6767="Wärme/Kälte"</formula>
    </cfRule>
  </conditionalFormatting>
  <conditionalFormatting sqref="J6770">
    <cfRule type="expression" dxfId="2416" priority="2411">
      <formula>H6767="Wärme/Kälte"</formula>
    </cfRule>
  </conditionalFormatting>
  <conditionalFormatting sqref="K6770">
    <cfRule type="expression" dxfId="2415" priority="2410">
      <formula>H6767="Wärme/Kälte"</formula>
    </cfRule>
  </conditionalFormatting>
  <conditionalFormatting sqref="I6770">
    <cfRule type="expression" dxfId="2414" priority="2404">
      <formula>H6767="Strom"</formula>
    </cfRule>
    <cfRule type="expression" dxfId="2413" priority="2409">
      <formula>H6767="Erdgas"</formula>
    </cfRule>
  </conditionalFormatting>
  <conditionalFormatting sqref="J6770">
    <cfRule type="expression" dxfId="2412" priority="2403">
      <formula>H6767=""</formula>
    </cfRule>
    <cfRule type="expression" dxfId="2411" priority="2406">
      <formula>H6767="Strom"</formula>
    </cfRule>
    <cfRule type="expression" dxfId="2410" priority="2408">
      <formula>H6767="Erdgas"</formula>
    </cfRule>
  </conditionalFormatting>
  <conditionalFormatting sqref="K6770">
    <cfRule type="expression" dxfId="2409" priority="2402">
      <formula>H6767=""</formula>
    </cfRule>
    <cfRule type="expression" dxfId="2408" priority="2405">
      <formula>H6767="Strom"</formula>
    </cfRule>
    <cfRule type="expression" dxfId="2407" priority="2407">
      <formula>H6767="Erdgas"</formula>
    </cfRule>
  </conditionalFormatting>
  <conditionalFormatting sqref="I6779">
    <cfRule type="expression" dxfId="2406" priority="2400">
      <formula>H6776="Wärme/Kälte"</formula>
    </cfRule>
  </conditionalFormatting>
  <conditionalFormatting sqref="J6779">
    <cfRule type="expression" dxfId="2405" priority="2399">
      <formula>H6776="Wärme/Kälte"</formula>
    </cfRule>
  </conditionalFormatting>
  <conditionalFormatting sqref="K6779">
    <cfRule type="expression" dxfId="2404" priority="2398">
      <formula>H6776="Wärme/Kälte"</formula>
    </cfRule>
  </conditionalFormatting>
  <conditionalFormatting sqref="I6778">
    <cfRule type="expression" dxfId="2403" priority="2386">
      <formula>H6775=""</formula>
    </cfRule>
    <cfRule type="expression" dxfId="2402" priority="2397">
      <formula>H6775="Wärme/Kälte"</formula>
    </cfRule>
  </conditionalFormatting>
  <conditionalFormatting sqref="J6778">
    <cfRule type="expression" dxfId="2401" priority="2396">
      <formula>H6775="Wärme/Kälte"</formula>
    </cfRule>
  </conditionalFormatting>
  <conditionalFormatting sqref="K6778">
    <cfRule type="expression" dxfId="2400" priority="2395">
      <formula>H6775="Wärme/Kälte"</formula>
    </cfRule>
  </conditionalFormatting>
  <conditionalFormatting sqref="I6778">
    <cfRule type="expression" dxfId="2399" priority="2389">
      <formula>H6775="Strom"</formula>
    </cfRule>
    <cfRule type="expression" dxfId="2398" priority="2394">
      <formula>H6775="Erdgas"</formula>
    </cfRule>
  </conditionalFormatting>
  <conditionalFormatting sqref="J6778">
    <cfRule type="expression" dxfId="2397" priority="2388">
      <formula>H6775=""</formula>
    </cfRule>
    <cfRule type="expression" dxfId="2396" priority="2391">
      <formula>H6775="Strom"</formula>
    </cfRule>
    <cfRule type="expression" dxfId="2395" priority="2393">
      <formula>H6775="Erdgas"</formula>
    </cfRule>
  </conditionalFormatting>
  <conditionalFormatting sqref="K6778">
    <cfRule type="expression" dxfId="2394" priority="2387">
      <formula>H6775=""</formula>
    </cfRule>
    <cfRule type="expression" dxfId="2393" priority="2390">
      <formula>H6775="Strom"</formula>
    </cfRule>
    <cfRule type="expression" dxfId="2392" priority="2392">
      <formula>H6775="Erdgas"</formula>
    </cfRule>
  </conditionalFormatting>
  <conditionalFormatting sqref="I6787">
    <cfRule type="expression" dxfId="2391" priority="2385">
      <formula>H6784="Wärme/Kälte"</formula>
    </cfRule>
  </conditionalFormatting>
  <conditionalFormatting sqref="J6787">
    <cfRule type="expression" dxfId="2390" priority="2384">
      <formula>H6784="Wärme/Kälte"</formula>
    </cfRule>
  </conditionalFormatting>
  <conditionalFormatting sqref="K6787">
    <cfRule type="expression" dxfId="2389" priority="2383">
      <formula>H6784="Wärme/Kälte"</formula>
    </cfRule>
  </conditionalFormatting>
  <conditionalFormatting sqref="I6786">
    <cfRule type="expression" dxfId="2388" priority="2371">
      <formula>H6783=""</formula>
    </cfRule>
    <cfRule type="expression" dxfId="2387" priority="2382">
      <formula>H6783="Wärme/Kälte"</formula>
    </cfRule>
  </conditionalFormatting>
  <conditionalFormatting sqref="J6786">
    <cfRule type="expression" dxfId="2386" priority="2381">
      <formula>H6783="Wärme/Kälte"</formula>
    </cfRule>
  </conditionalFormatting>
  <conditionalFormatting sqref="K6786">
    <cfRule type="expression" dxfId="2385" priority="2380">
      <formula>H6783="Wärme/Kälte"</formula>
    </cfRule>
  </conditionalFormatting>
  <conditionalFormatting sqref="I6786">
    <cfRule type="expression" dxfId="2384" priority="2374">
      <formula>H6783="Strom"</formula>
    </cfRule>
    <cfRule type="expression" dxfId="2383" priority="2379">
      <formula>H6783="Erdgas"</formula>
    </cfRule>
  </conditionalFormatting>
  <conditionalFormatting sqref="J6786">
    <cfRule type="expression" dxfId="2382" priority="2373">
      <formula>H6783=""</formula>
    </cfRule>
    <cfRule type="expression" dxfId="2381" priority="2376">
      <formula>H6783="Strom"</formula>
    </cfRule>
    <cfRule type="expression" dxfId="2380" priority="2378">
      <formula>H6783="Erdgas"</formula>
    </cfRule>
  </conditionalFormatting>
  <conditionalFormatting sqref="K6786">
    <cfRule type="expression" dxfId="2379" priority="2372">
      <formula>H6783=""</formula>
    </cfRule>
    <cfRule type="expression" dxfId="2378" priority="2375">
      <formula>H6783="Strom"</formula>
    </cfRule>
    <cfRule type="expression" dxfId="2377" priority="2377">
      <formula>H6783="Erdgas"</formula>
    </cfRule>
  </conditionalFormatting>
  <conditionalFormatting sqref="I6795">
    <cfRule type="expression" dxfId="2376" priority="2370">
      <formula>H6792="Wärme/Kälte"</formula>
    </cfRule>
  </conditionalFormatting>
  <conditionalFormatting sqref="J6795">
    <cfRule type="expression" dxfId="2375" priority="2369">
      <formula>H6792="Wärme/Kälte"</formula>
    </cfRule>
  </conditionalFormatting>
  <conditionalFormatting sqref="K6795">
    <cfRule type="expression" dxfId="2374" priority="2368">
      <formula>H6792="Wärme/Kälte"</formula>
    </cfRule>
  </conditionalFormatting>
  <conditionalFormatting sqref="I6794">
    <cfRule type="expression" dxfId="2373" priority="2356">
      <formula>H6791=""</formula>
    </cfRule>
    <cfRule type="expression" dxfId="2372" priority="2367">
      <formula>H6791="Wärme/Kälte"</formula>
    </cfRule>
  </conditionalFormatting>
  <conditionalFormatting sqref="J6794">
    <cfRule type="expression" dxfId="2371" priority="2366">
      <formula>H6791="Wärme/Kälte"</formula>
    </cfRule>
  </conditionalFormatting>
  <conditionalFormatting sqref="K6794">
    <cfRule type="expression" dxfId="2370" priority="2365">
      <formula>H6791="Wärme/Kälte"</formula>
    </cfRule>
  </conditionalFormatting>
  <conditionalFormatting sqref="I6794">
    <cfRule type="expression" dxfId="2369" priority="2359">
      <formula>H6791="Strom"</formula>
    </cfRule>
    <cfRule type="expression" dxfId="2368" priority="2364">
      <formula>H6791="Erdgas"</formula>
    </cfRule>
  </conditionalFormatting>
  <conditionalFormatting sqref="J6794">
    <cfRule type="expression" dxfId="2367" priority="2358">
      <formula>H6791=""</formula>
    </cfRule>
    <cfRule type="expression" dxfId="2366" priority="2361">
      <formula>H6791="Strom"</formula>
    </cfRule>
    <cfRule type="expression" dxfId="2365" priority="2363">
      <formula>H6791="Erdgas"</formula>
    </cfRule>
  </conditionalFormatting>
  <conditionalFormatting sqref="K6794">
    <cfRule type="expression" dxfId="2364" priority="2357">
      <formula>H6791=""</formula>
    </cfRule>
    <cfRule type="expression" dxfId="2363" priority="2360">
      <formula>H6791="Strom"</formula>
    </cfRule>
    <cfRule type="expression" dxfId="2362" priority="2362">
      <formula>H6791="Erdgas"</formula>
    </cfRule>
  </conditionalFormatting>
  <conditionalFormatting sqref="I6803">
    <cfRule type="expression" dxfId="2361" priority="2355">
      <formula>H6800="Wärme/Kälte"</formula>
    </cfRule>
  </conditionalFormatting>
  <conditionalFormatting sqref="J6803">
    <cfRule type="expression" dxfId="2360" priority="2354">
      <formula>H6800="Wärme/Kälte"</formula>
    </cfRule>
  </conditionalFormatting>
  <conditionalFormatting sqref="K6803">
    <cfRule type="expression" dxfId="2359" priority="2353">
      <formula>H6800="Wärme/Kälte"</formula>
    </cfRule>
  </conditionalFormatting>
  <conditionalFormatting sqref="I6802">
    <cfRule type="expression" dxfId="2358" priority="2341">
      <formula>H6799=""</formula>
    </cfRule>
    <cfRule type="expression" dxfId="2357" priority="2352">
      <formula>H6799="Wärme/Kälte"</formula>
    </cfRule>
  </conditionalFormatting>
  <conditionalFormatting sqref="J6802">
    <cfRule type="expression" dxfId="2356" priority="2351">
      <formula>H6799="Wärme/Kälte"</formula>
    </cfRule>
  </conditionalFormatting>
  <conditionalFormatting sqref="K6802">
    <cfRule type="expression" dxfId="2355" priority="2350">
      <formula>H6799="Wärme/Kälte"</formula>
    </cfRule>
  </conditionalFormatting>
  <conditionalFormatting sqref="I6802">
    <cfRule type="expression" dxfId="2354" priority="2344">
      <formula>H6799="Strom"</formula>
    </cfRule>
    <cfRule type="expression" dxfId="2353" priority="2349">
      <formula>H6799="Erdgas"</formula>
    </cfRule>
  </conditionalFormatting>
  <conditionalFormatting sqref="J6802">
    <cfRule type="expression" dxfId="2352" priority="2343">
      <formula>H6799=""</formula>
    </cfRule>
    <cfRule type="expression" dxfId="2351" priority="2346">
      <formula>H6799="Strom"</formula>
    </cfRule>
    <cfRule type="expression" dxfId="2350" priority="2348">
      <formula>H6799="Erdgas"</formula>
    </cfRule>
  </conditionalFormatting>
  <conditionalFormatting sqref="K6802">
    <cfRule type="expression" dxfId="2349" priority="2342">
      <formula>H6799=""</formula>
    </cfRule>
    <cfRule type="expression" dxfId="2348" priority="2345">
      <formula>H6799="Strom"</formula>
    </cfRule>
    <cfRule type="expression" dxfId="2347" priority="2347">
      <formula>H6799="Erdgas"</formula>
    </cfRule>
  </conditionalFormatting>
  <conditionalFormatting sqref="I6811">
    <cfRule type="expression" dxfId="2346" priority="2340">
      <formula>H6808="Wärme/Kälte"</formula>
    </cfRule>
  </conditionalFormatting>
  <conditionalFormatting sqref="J6811">
    <cfRule type="expression" dxfId="2345" priority="2339">
      <formula>H6808="Wärme/Kälte"</formula>
    </cfRule>
  </conditionalFormatting>
  <conditionalFormatting sqref="K6811">
    <cfRule type="expression" dxfId="2344" priority="2338">
      <formula>H6808="Wärme/Kälte"</formula>
    </cfRule>
  </conditionalFormatting>
  <conditionalFormatting sqref="I6810">
    <cfRule type="expression" dxfId="2343" priority="2326">
      <formula>H6807=""</formula>
    </cfRule>
    <cfRule type="expression" dxfId="2342" priority="2337">
      <formula>H6807="Wärme/Kälte"</formula>
    </cfRule>
  </conditionalFormatting>
  <conditionalFormatting sqref="J6810">
    <cfRule type="expression" dxfId="2341" priority="2336">
      <formula>H6807="Wärme/Kälte"</formula>
    </cfRule>
  </conditionalFormatting>
  <conditionalFormatting sqref="K6810">
    <cfRule type="expression" dxfId="2340" priority="2335">
      <formula>H6807="Wärme/Kälte"</formula>
    </cfRule>
  </conditionalFormatting>
  <conditionalFormatting sqref="I6810">
    <cfRule type="expression" dxfId="2339" priority="2329">
      <formula>H6807="Strom"</formula>
    </cfRule>
    <cfRule type="expression" dxfId="2338" priority="2334">
      <formula>H6807="Erdgas"</formula>
    </cfRule>
  </conditionalFormatting>
  <conditionalFormatting sqref="J6810">
    <cfRule type="expression" dxfId="2337" priority="2328">
      <formula>H6807=""</formula>
    </cfRule>
    <cfRule type="expression" dxfId="2336" priority="2331">
      <formula>H6807="Strom"</formula>
    </cfRule>
    <cfRule type="expression" dxfId="2335" priority="2333">
      <formula>H6807="Erdgas"</formula>
    </cfRule>
  </conditionalFormatting>
  <conditionalFormatting sqref="K6810">
    <cfRule type="expression" dxfId="2334" priority="2327">
      <formula>H6807=""</formula>
    </cfRule>
    <cfRule type="expression" dxfId="2333" priority="2330">
      <formula>H6807="Strom"</formula>
    </cfRule>
    <cfRule type="expression" dxfId="2332" priority="2332">
      <formula>H6807="Erdgas"</formula>
    </cfRule>
  </conditionalFormatting>
  <conditionalFormatting sqref="I6819">
    <cfRule type="expression" dxfId="2331" priority="2325">
      <formula>H6816="Wärme/Kälte"</formula>
    </cfRule>
  </conditionalFormatting>
  <conditionalFormatting sqref="J6819">
    <cfRule type="expression" dxfId="2330" priority="2324">
      <formula>H6816="Wärme/Kälte"</formula>
    </cfRule>
  </conditionalFormatting>
  <conditionalFormatting sqref="K6819">
    <cfRule type="expression" dxfId="2329" priority="2323">
      <formula>H6816="Wärme/Kälte"</formula>
    </cfRule>
  </conditionalFormatting>
  <conditionalFormatting sqref="I6818">
    <cfRule type="expression" dxfId="2328" priority="2311">
      <formula>H6815=""</formula>
    </cfRule>
    <cfRule type="expression" dxfId="2327" priority="2322">
      <formula>H6815="Wärme/Kälte"</formula>
    </cfRule>
  </conditionalFormatting>
  <conditionalFormatting sqref="J6818">
    <cfRule type="expression" dxfId="2326" priority="2321">
      <formula>H6815="Wärme/Kälte"</formula>
    </cfRule>
  </conditionalFormatting>
  <conditionalFormatting sqref="K6818">
    <cfRule type="expression" dxfId="2325" priority="2320">
      <formula>H6815="Wärme/Kälte"</formula>
    </cfRule>
  </conditionalFormatting>
  <conditionalFormatting sqref="I6818">
    <cfRule type="expression" dxfId="2324" priority="2314">
      <formula>H6815="Strom"</formula>
    </cfRule>
    <cfRule type="expression" dxfId="2323" priority="2319">
      <formula>H6815="Erdgas"</formula>
    </cfRule>
  </conditionalFormatting>
  <conditionalFormatting sqref="J6818">
    <cfRule type="expression" dxfId="2322" priority="2313">
      <formula>H6815=""</formula>
    </cfRule>
    <cfRule type="expression" dxfId="2321" priority="2316">
      <formula>H6815="Strom"</formula>
    </cfRule>
    <cfRule type="expression" dxfId="2320" priority="2318">
      <formula>H6815="Erdgas"</formula>
    </cfRule>
  </conditionalFormatting>
  <conditionalFormatting sqref="K6818">
    <cfRule type="expression" dxfId="2319" priority="2312">
      <formula>H6815=""</formula>
    </cfRule>
    <cfRule type="expression" dxfId="2318" priority="2315">
      <formula>H6815="Strom"</formula>
    </cfRule>
    <cfRule type="expression" dxfId="2317" priority="2317">
      <formula>H6815="Erdgas"</formula>
    </cfRule>
  </conditionalFormatting>
  <conditionalFormatting sqref="I6827">
    <cfRule type="expression" dxfId="2316" priority="2310">
      <formula>H6824="Wärme/Kälte"</formula>
    </cfRule>
  </conditionalFormatting>
  <conditionalFormatting sqref="J6827">
    <cfRule type="expression" dxfId="2315" priority="2309">
      <formula>H6824="Wärme/Kälte"</formula>
    </cfRule>
  </conditionalFormatting>
  <conditionalFormatting sqref="K6827">
    <cfRule type="expression" dxfId="2314" priority="2308">
      <formula>H6824="Wärme/Kälte"</formula>
    </cfRule>
  </conditionalFormatting>
  <conditionalFormatting sqref="I6826">
    <cfRule type="expression" dxfId="2313" priority="2296">
      <formula>H6823=""</formula>
    </cfRule>
    <cfRule type="expression" dxfId="2312" priority="2307">
      <formula>H6823="Wärme/Kälte"</formula>
    </cfRule>
  </conditionalFormatting>
  <conditionalFormatting sqref="J6826">
    <cfRule type="expression" dxfId="2311" priority="2306">
      <formula>H6823="Wärme/Kälte"</formula>
    </cfRule>
  </conditionalFormatting>
  <conditionalFormatting sqref="K6826">
    <cfRule type="expression" dxfId="2310" priority="2305">
      <formula>H6823="Wärme/Kälte"</formula>
    </cfRule>
  </conditionalFormatting>
  <conditionalFormatting sqref="I6826">
    <cfRule type="expression" dxfId="2309" priority="2299">
      <formula>H6823="Strom"</formula>
    </cfRule>
    <cfRule type="expression" dxfId="2308" priority="2304">
      <formula>H6823="Erdgas"</formula>
    </cfRule>
  </conditionalFormatting>
  <conditionalFormatting sqref="J6826">
    <cfRule type="expression" dxfId="2307" priority="2298">
      <formula>H6823=""</formula>
    </cfRule>
    <cfRule type="expression" dxfId="2306" priority="2301">
      <formula>H6823="Strom"</formula>
    </cfRule>
    <cfRule type="expression" dxfId="2305" priority="2303">
      <formula>H6823="Erdgas"</formula>
    </cfRule>
  </conditionalFormatting>
  <conditionalFormatting sqref="K6826">
    <cfRule type="expression" dxfId="2304" priority="2297">
      <formula>H6823=""</formula>
    </cfRule>
    <cfRule type="expression" dxfId="2303" priority="2300">
      <formula>H6823="Strom"</formula>
    </cfRule>
    <cfRule type="expression" dxfId="2302" priority="2302">
      <formula>H6823="Erdgas"</formula>
    </cfRule>
  </conditionalFormatting>
  <conditionalFormatting sqref="I6835">
    <cfRule type="expression" dxfId="2301" priority="2295">
      <formula>H6832="Wärme/Kälte"</formula>
    </cfRule>
  </conditionalFormatting>
  <conditionalFormatting sqref="J6835">
    <cfRule type="expression" dxfId="2300" priority="2294">
      <formula>H6832="Wärme/Kälte"</formula>
    </cfRule>
  </conditionalFormatting>
  <conditionalFormatting sqref="K6835">
    <cfRule type="expression" dxfId="2299" priority="2293">
      <formula>H6832="Wärme/Kälte"</formula>
    </cfRule>
  </conditionalFormatting>
  <conditionalFormatting sqref="I6834">
    <cfRule type="expression" dxfId="2298" priority="2281">
      <formula>H6831=""</formula>
    </cfRule>
    <cfRule type="expression" dxfId="2297" priority="2292">
      <formula>H6831="Wärme/Kälte"</formula>
    </cfRule>
  </conditionalFormatting>
  <conditionalFormatting sqref="J6834">
    <cfRule type="expression" dxfId="2296" priority="2291">
      <formula>H6831="Wärme/Kälte"</formula>
    </cfRule>
  </conditionalFormatting>
  <conditionalFormatting sqref="K6834">
    <cfRule type="expression" dxfId="2295" priority="2290">
      <formula>H6831="Wärme/Kälte"</formula>
    </cfRule>
  </conditionalFormatting>
  <conditionalFormatting sqref="I6834">
    <cfRule type="expression" dxfId="2294" priority="2284">
      <formula>H6831="Strom"</formula>
    </cfRule>
    <cfRule type="expression" dxfId="2293" priority="2289">
      <formula>H6831="Erdgas"</formula>
    </cfRule>
  </conditionalFormatting>
  <conditionalFormatting sqref="J6834">
    <cfRule type="expression" dxfId="2292" priority="2283">
      <formula>H6831=""</formula>
    </cfRule>
    <cfRule type="expression" dxfId="2291" priority="2286">
      <formula>H6831="Strom"</formula>
    </cfRule>
    <cfRule type="expression" dxfId="2290" priority="2288">
      <formula>H6831="Erdgas"</formula>
    </cfRule>
  </conditionalFormatting>
  <conditionalFormatting sqref="K6834">
    <cfRule type="expression" dxfId="2289" priority="2282">
      <formula>H6831=""</formula>
    </cfRule>
    <cfRule type="expression" dxfId="2288" priority="2285">
      <formula>H6831="Strom"</formula>
    </cfRule>
    <cfRule type="expression" dxfId="2287" priority="2287">
      <formula>H6831="Erdgas"</formula>
    </cfRule>
  </conditionalFormatting>
  <conditionalFormatting sqref="I6843">
    <cfRule type="expression" dxfId="2286" priority="2280">
      <formula>H6840="Wärme/Kälte"</formula>
    </cfRule>
  </conditionalFormatting>
  <conditionalFormatting sqref="J6843">
    <cfRule type="expression" dxfId="2285" priority="2279">
      <formula>H6840="Wärme/Kälte"</formula>
    </cfRule>
  </conditionalFormatting>
  <conditionalFormatting sqref="K6843">
    <cfRule type="expression" dxfId="2284" priority="2278">
      <formula>H6840="Wärme/Kälte"</formula>
    </cfRule>
  </conditionalFormatting>
  <conditionalFormatting sqref="I6842">
    <cfRule type="expression" dxfId="2283" priority="2266">
      <formula>H6839=""</formula>
    </cfRule>
    <cfRule type="expression" dxfId="2282" priority="2277">
      <formula>H6839="Wärme/Kälte"</formula>
    </cfRule>
  </conditionalFormatting>
  <conditionalFormatting sqref="J6842">
    <cfRule type="expression" dxfId="2281" priority="2276">
      <formula>H6839="Wärme/Kälte"</formula>
    </cfRule>
  </conditionalFormatting>
  <conditionalFormatting sqref="K6842">
    <cfRule type="expression" dxfId="2280" priority="2275">
      <formula>H6839="Wärme/Kälte"</formula>
    </cfRule>
  </conditionalFormatting>
  <conditionalFormatting sqref="I6842">
    <cfRule type="expression" dxfId="2279" priority="2269">
      <formula>H6839="Strom"</formula>
    </cfRule>
    <cfRule type="expression" dxfId="2278" priority="2274">
      <formula>H6839="Erdgas"</formula>
    </cfRule>
  </conditionalFormatting>
  <conditionalFormatting sqref="J6842">
    <cfRule type="expression" dxfId="2277" priority="2268">
      <formula>H6839=""</formula>
    </cfRule>
    <cfRule type="expression" dxfId="2276" priority="2271">
      <formula>H6839="Strom"</formula>
    </cfRule>
    <cfRule type="expression" dxfId="2275" priority="2273">
      <formula>H6839="Erdgas"</formula>
    </cfRule>
  </conditionalFormatting>
  <conditionalFormatting sqref="K6842">
    <cfRule type="expression" dxfId="2274" priority="2267">
      <formula>H6839=""</formula>
    </cfRule>
    <cfRule type="expression" dxfId="2273" priority="2270">
      <formula>H6839="Strom"</formula>
    </cfRule>
    <cfRule type="expression" dxfId="2272" priority="2272">
      <formula>H6839="Erdgas"</formula>
    </cfRule>
  </conditionalFormatting>
  <conditionalFormatting sqref="I6851">
    <cfRule type="expression" dxfId="2271" priority="2265">
      <formula>H6848="Wärme/Kälte"</formula>
    </cfRule>
  </conditionalFormatting>
  <conditionalFormatting sqref="J6851">
    <cfRule type="expression" dxfId="2270" priority="2264">
      <formula>H6848="Wärme/Kälte"</formula>
    </cfRule>
  </conditionalFormatting>
  <conditionalFormatting sqref="K6851">
    <cfRule type="expression" dxfId="2269" priority="2263">
      <formula>H6848="Wärme/Kälte"</formula>
    </cfRule>
  </conditionalFormatting>
  <conditionalFormatting sqref="I6850">
    <cfRule type="expression" dxfId="2268" priority="2251">
      <formula>H6847=""</formula>
    </cfRule>
    <cfRule type="expression" dxfId="2267" priority="2262">
      <formula>H6847="Wärme/Kälte"</formula>
    </cfRule>
  </conditionalFormatting>
  <conditionalFormatting sqref="J6850">
    <cfRule type="expression" dxfId="2266" priority="2261">
      <formula>H6847="Wärme/Kälte"</formula>
    </cfRule>
  </conditionalFormatting>
  <conditionalFormatting sqref="K6850">
    <cfRule type="expression" dxfId="2265" priority="2260">
      <formula>H6847="Wärme/Kälte"</formula>
    </cfRule>
  </conditionalFormatting>
  <conditionalFormatting sqref="I6850">
    <cfRule type="expression" dxfId="2264" priority="2254">
      <formula>H6847="Strom"</formula>
    </cfRule>
    <cfRule type="expression" dxfId="2263" priority="2259">
      <formula>H6847="Erdgas"</formula>
    </cfRule>
  </conditionalFormatting>
  <conditionalFormatting sqref="J6850">
    <cfRule type="expression" dxfId="2262" priority="2253">
      <formula>H6847=""</formula>
    </cfRule>
    <cfRule type="expression" dxfId="2261" priority="2256">
      <formula>H6847="Strom"</formula>
    </cfRule>
    <cfRule type="expression" dxfId="2260" priority="2258">
      <formula>H6847="Erdgas"</formula>
    </cfRule>
  </conditionalFormatting>
  <conditionalFormatting sqref="K6850">
    <cfRule type="expression" dxfId="2259" priority="2252">
      <formula>H6847=""</formula>
    </cfRule>
    <cfRule type="expression" dxfId="2258" priority="2255">
      <formula>H6847="Strom"</formula>
    </cfRule>
    <cfRule type="expression" dxfId="2257" priority="2257">
      <formula>H6847="Erdgas"</formula>
    </cfRule>
  </conditionalFormatting>
  <conditionalFormatting sqref="I6859">
    <cfRule type="expression" dxfId="2256" priority="2250">
      <formula>H6856="Wärme/Kälte"</formula>
    </cfRule>
  </conditionalFormatting>
  <conditionalFormatting sqref="J6859">
    <cfRule type="expression" dxfId="2255" priority="2249">
      <formula>H6856="Wärme/Kälte"</formula>
    </cfRule>
  </conditionalFormatting>
  <conditionalFormatting sqref="K6859">
    <cfRule type="expression" dxfId="2254" priority="2248">
      <formula>H6856="Wärme/Kälte"</formula>
    </cfRule>
  </conditionalFormatting>
  <conditionalFormatting sqref="I6858">
    <cfRule type="expression" dxfId="2253" priority="2236">
      <formula>H6855=""</formula>
    </cfRule>
    <cfRule type="expression" dxfId="2252" priority="2247">
      <formula>H6855="Wärme/Kälte"</formula>
    </cfRule>
  </conditionalFormatting>
  <conditionalFormatting sqref="J6858">
    <cfRule type="expression" dxfId="2251" priority="2246">
      <formula>H6855="Wärme/Kälte"</formula>
    </cfRule>
  </conditionalFormatting>
  <conditionalFormatting sqref="K6858">
    <cfRule type="expression" dxfId="2250" priority="2245">
      <formula>H6855="Wärme/Kälte"</formula>
    </cfRule>
  </conditionalFormatting>
  <conditionalFormatting sqref="I6858">
    <cfRule type="expression" dxfId="2249" priority="2239">
      <formula>H6855="Strom"</formula>
    </cfRule>
    <cfRule type="expression" dxfId="2248" priority="2244">
      <formula>H6855="Erdgas"</formula>
    </cfRule>
  </conditionalFormatting>
  <conditionalFormatting sqref="J6858">
    <cfRule type="expression" dxfId="2247" priority="2238">
      <formula>H6855=""</formula>
    </cfRule>
    <cfRule type="expression" dxfId="2246" priority="2241">
      <formula>H6855="Strom"</formula>
    </cfRule>
    <cfRule type="expression" dxfId="2245" priority="2243">
      <formula>H6855="Erdgas"</formula>
    </cfRule>
  </conditionalFormatting>
  <conditionalFormatting sqref="K6858">
    <cfRule type="expression" dxfId="2244" priority="2237">
      <formula>H6855=""</formula>
    </cfRule>
    <cfRule type="expression" dxfId="2243" priority="2240">
      <formula>H6855="Strom"</formula>
    </cfRule>
    <cfRule type="expression" dxfId="2242" priority="2242">
      <formula>H6855="Erdgas"</formula>
    </cfRule>
  </conditionalFormatting>
  <conditionalFormatting sqref="I6867">
    <cfRule type="expression" dxfId="2241" priority="2235">
      <formula>H6864="Wärme/Kälte"</formula>
    </cfRule>
  </conditionalFormatting>
  <conditionalFormatting sqref="J6867">
    <cfRule type="expression" dxfId="2240" priority="2234">
      <formula>H6864="Wärme/Kälte"</formula>
    </cfRule>
  </conditionalFormatting>
  <conditionalFormatting sqref="K6867">
    <cfRule type="expression" dxfId="2239" priority="2233">
      <formula>H6864="Wärme/Kälte"</formula>
    </cfRule>
  </conditionalFormatting>
  <conditionalFormatting sqref="I6866">
    <cfRule type="expression" dxfId="2238" priority="2221">
      <formula>H6863=""</formula>
    </cfRule>
    <cfRule type="expression" dxfId="2237" priority="2232">
      <formula>H6863="Wärme/Kälte"</formula>
    </cfRule>
  </conditionalFormatting>
  <conditionalFormatting sqref="J6866">
    <cfRule type="expression" dxfId="2236" priority="2231">
      <formula>H6863="Wärme/Kälte"</formula>
    </cfRule>
  </conditionalFormatting>
  <conditionalFormatting sqref="K6866">
    <cfRule type="expression" dxfId="2235" priority="2230">
      <formula>H6863="Wärme/Kälte"</formula>
    </cfRule>
  </conditionalFormatting>
  <conditionalFormatting sqref="I6866">
    <cfRule type="expression" dxfId="2234" priority="2224">
      <formula>H6863="Strom"</formula>
    </cfRule>
    <cfRule type="expression" dxfId="2233" priority="2229">
      <formula>H6863="Erdgas"</formula>
    </cfRule>
  </conditionalFormatting>
  <conditionalFormatting sqref="J6866">
    <cfRule type="expression" dxfId="2232" priority="2223">
      <formula>H6863=""</formula>
    </cfRule>
    <cfRule type="expression" dxfId="2231" priority="2226">
      <formula>H6863="Strom"</formula>
    </cfRule>
    <cfRule type="expression" dxfId="2230" priority="2228">
      <formula>H6863="Erdgas"</formula>
    </cfRule>
  </conditionalFormatting>
  <conditionalFormatting sqref="K6866">
    <cfRule type="expression" dxfId="2229" priority="2222">
      <formula>H6863=""</formula>
    </cfRule>
    <cfRule type="expression" dxfId="2228" priority="2225">
      <formula>H6863="Strom"</formula>
    </cfRule>
    <cfRule type="expression" dxfId="2227" priority="2227">
      <formula>H6863="Erdgas"</formula>
    </cfRule>
  </conditionalFormatting>
  <conditionalFormatting sqref="I6875">
    <cfRule type="expression" dxfId="2226" priority="2220">
      <formula>H6872="Wärme/Kälte"</formula>
    </cfRule>
  </conditionalFormatting>
  <conditionalFormatting sqref="J6875">
    <cfRule type="expression" dxfId="2225" priority="2219">
      <formula>H6872="Wärme/Kälte"</formula>
    </cfRule>
  </conditionalFormatting>
  <conditionalFormatting sqref="K6875">
    <cfRule type="expression" dxfId="2224" priority="2218">
      <formula>H6872="Wärme/Kälte"</formula>
    </cfRule>
  </conditionalFormatting>
  <conditionalFormatting sqref="I6874">
    <cfRule type="expression" dxfId="2223" priority="2206">
      <formula>H6871=""</formula>
    </cfRule>
    <cfRule type="expression" dxfId="2222" priority="2217">
      <formula>H6871="Wärme/Kälte"</formula>
    </cfRule>
  </conditionalFormatting>
  <conditionalFormatting sqref="J6874">
    <cfRule type="expression" dxfId="2221" priority="2216">
      <formula>H6871="Wärme/Kälte"</formula>
    </cfRule>
  </conditionalFormatting>
  <conditionalFormatting sqref="K6874">
    <cfRule type="expression" dxfId="2220" priority="2215">
      <formula>H6871="Wärme/Kälte"</formula>
    </cfRule>
  </conditionalFormatting>
  <conditionalFormatting sqref="I6874">
    <cfRule type="expression" dxfId="2219" priority="2209">
      <formula>H6871="Strom"</formula>
    </cfRule>
    <cfRule type="expression" dxfId="2218" priority="2214">
      <formula>H6871="Erdgas"</formula>
    </cfRule>
  </conditionalFormatting>
  <conditionalFormatting sqref="J6874">
    <cfRule type="expression" dxfId="2217" priority="2208">
      <formula>H6871=""</formula>
    </cfRule>
    <cfRule type="expression" dxfId="2216" priority="2211">
      <formula>H6871="Strom"</formula>
    </cfRule>
    <cfRule type="expression" dxfId="2215" priority="2213">
      <formula>H6871="Erdgas"</formula>
    </cfRule>
  </conditionalFormatting>
  <conditionalFormatting sqref="K6874">
    <cfRule type="expression" dxfId="2214" priority="2207">
      <formula>H6871=""</formula>
    </cfRule>
    <cfRule type="expression" dxfId="2213" priority="2210">
      <formula>H6871="Strom"</formula>
    </cfRule>
    <cfRule type="expression" dxfId="2212" priority="2212">
      <formula>H6871="Erdgas"</formula>
    </cfRule>
  </conditionalFormatting>
  <conditionalFormatting sqref="I6883">
    <cfRule type="expression" dxfId="2211" priority="2205">
      <formula>H6880="Wärme/Kälte"</formula>
    </cfRule>
  </conditionalFormatting>
  <conditionalFormatting sqref="J6883">
    <cfRule type="expression" dxfId="2210" priority="2204">
      <formula>H6880="Wärme/Kälte"</formula>
    </cfRule>
  </conditionalFormatting>
  <conditionalFormatting sqref="K6883">
    <cfRule type="expression" dxfId="2209" priority="2203">
      <formula>H6880="Wärme/Kälte"</formula>
    </cfRule>
  </conditionalFormatting>
  <conditionalFormatting sqref="I6882">
    <cfRule type="expression" dxfId="2208" priority="2191">
      <formula>H6879=""</formula>
    </cfRule>
    <cfRule type="expression" dxfId="2207" priority="2202">
      <formula>H6879="Wärme/Kälte"</formula>
    </cfRule>
  </conditionalFormatting>
  <conditionalFormatting sqref="J6882">
    <cfRule type="expression" dxfId="2206" priority="2201">
      <formula>H6879="Wärme/Kälte"</formula>
    </cfRule>
  </conditionalFormatting>
  <conditionalFormatting sqref="K6882">
    <cfRule type="expression" dxfId="2205" priority="2200">
      <formula>H6879="Wärme/Kälte"</formula>
    </cfRule>
  </conditionalFormatting>
  <conditionalFormatting sqref="I6882">
    <cfRule type="expression" dxfId="2204" priority="2194">
      <formula>H6879="Strom"</formula>
    </cfRule>
    <cfRule type="expression" dxfId="2203" priority="2199">
      <formula>H6879="Erdgas"</formula>
    </cfRule>
  </conditionalFormatting>
  <conditionalFormatting sqref="J6882">
    <cfRule type="expression" dxfId="2202" priority="2193">
      <formula>H6879=""</formula>
    </cfRule>
    <cfRule type="expression" dxfId="2201" priority="2196">
      <formula>H6879="Strom"</formula>
    </cfRule>
    <cfRule type="expression" dxfId="2200" priority="2198">
      <formula>H6879="Erdgas"</formula>
    </cfRule>
  </conditionalFormatting>
  <conditionalFormatting sqref="K6882">
    <cfRule type="expression" dxfId="2199" priority="2192">
      <formula>H6879=""</formula>
    </cfRule>
    <cfRule type="expression" dxfId="2198" priority="2195">
      <formula>H6879="Strom"</formula>
    </cfRule>
    <cfRule type="expression" dxfId="2197" priority="2197">
      <formula>H6879="Erdgas"</formula>
    </cfRule>
  </conditionalFormatting>
  <conditionalFormatting sqref="I6891">
    <cfRule type="expression" dxfId="2196" priority="2190">
      <formula>H6888="Wärme/Kälte"</formula>
    </cfRule>
  </conditionalFormatting>
  <conditionalFormatting sqref="J6891">
    <cfRule type="expression" dxfId="2195" priority="2189">
      <formula>H6888="Wärme/Kälte"</formula>
    </cfRule>
  </conditionalFormatting>
  <conditionalFormatting sqref="K6891">
    <cfRule type="expression" dxfId="2194" priority="2188">
      <formula>H6888="Wärme/Kälte"</formula>
    </cfRule>
  </conditionalFormatting>
  <conditionalFormatting sqref="I6890">
    <cfRule type="expression" dxfId="2193" priority="2176">
      <formula>H6887=""</formula>
    </cfRule>
    <cfRule type="expression" dxfId="2192" priority="2187">
      <formula>H6887="Wärme/Kälte"</formula>
    </cfRule>
  </conditionalFormatting>
  <conditionalFormatting sqref="J6890">
    <cfRule type="expression" dxfId="2191" priority="2186">
      <formula>H6887="Wärme/Kälte"</formula>
    </cfRule>
  </conditionalFormatting>
  <conditionalFormatting sqref="K6890">
    <cfRule type="expression" dxfId="2190" priority="2185">
      <formula>H6887="Wärme/Kälte"</formula>
    </cfRule>
  </conditionalFormatting>
  <conditionalFormatting sqref="I6890">
    <cfRule type="expression" dxfId="2189" priority="2179">
      <formula>H6887="Strom"</formula>
    </cfRule>
    <cfRule type="expression" dxfId="2188" priority="2184">
      <formula>H6887="Erdgas"</formula>
    </cfRule>
  </conditionalFormatting>
  <conditionalFormatting sqref="J6890">
    <cfRule type="expression" dxfId="2187" priority="2178">
      <formula>H6887=""</formula>
    </cfRule>
    <cfRule type="expression" dxfId="2186" priority="2181">
      <formula>H6887="Strom"</formula>
    </cfRule>
    <cfRule type="expression" dxfId="2185" priority="2183">
      <formula>H6887="Erdgas"</formula>
    </cfRule>
  </conditionalFormatting>
  <conditionalFormatting sqref="K6890">
    <cfRule type="expression" dxfId="2184" priority="2177">
      <formula>H6887=""</formula>
    </cfRule>
    <cfRule type="expression" dxfId="2183" priority="2180">
      <formula>H6887="Strom"</formula>
    </cfRule>
    <cfRule type="expression" dxfId="2182" priority="2182">
      <formula>H6887="Erdgas"</formula>
    </cfRule>
  </conditionalFormatting>
  <conditionalFormatting sqref="I6899">
    <cfRule type="expression" dxfId="2181" priority="2175">
      <formula>H6896="Wärme/Kälte"</formula>
    </cfRule>
  </conditionalFormatting>
  <conditionalFormatting sqref="J6899">
    <cfRule type="expression" dxfId="2180" priority="2174">
      <formula>H6896="Wärme/Kälte"</formula>
    </cfRule>
  </conditionalFormatting>
  <conditionalFormatting sqref="K6899">
    <cfRule type="expression" dxfId="2179" priority="2173">
      <formula>H6896="Wärme/Kälte"</formula>
    </cfRule>
  </conditionalFormatting>
  <conditionalFormatting sqref="I6898">
    <cfRule type="expression" dxfId="2178" priority="2161">
      <formula>H6895=""</formula>
    </cfRule>
    <cfRule type="expression" dxfId="2177" priority="2172">
      <formula>H6895="Wärme/Kälte"</formula>
    </cfRule>
  </conditionalFormatting>
  <conditionalFormatting sqref="J6898">
    <cfRule type="expression" dxfId="2176" priority="2171">
      <formula>H6895="Wärme/Kälte"</formula>
    </cfRule>
  </conditionalFormatting>
  <conditionalFormatting sqref="K6898">
    <cfRule type="expression" dxfId="2175" priority="2170">
      <formula>H6895="Wärme/Kälte"</formula>
    </cfRule>
  </conditionalFormatting>
  <conditionalFormatting sqref="I6898">
    <cfRule type="expression" dxfId="2174" priority="2164">
      <formula>H6895="Strom"</formula>
    </cfRule>
    <cfRule type="expression" dxfId="2173" priority="2169">
      <formula>H6895="Erdgas"</formula>
    </cfRule>
  </conditionalFormatting>
  <conditionalFormatting sqref="J6898">
    <cfRule type="expression" dxfId="2172" priority="2163">
      <formula>H6895=""</formula>
    </cfRule>
    <cfRule type="expression" dxfId="2171" priority="2166">
      <formula>H6895="Strom"</formula>
    </cfRule>
    <cfRule type="expression" dxfId="2170" priority="2168">
      <formula>H6895="Erdgas"</formula>
    </cfRule>
  </conditionalFormatting>
  <conditionalFormatting sqref="K6898">
    <cfRule type="expression" dxfId="2169" priority="2162">
      <formula>H6895=""</formula>
    </cfRule>
    <cfRule type="expression" dxfId="2168" priority="2165">
      <formula>H6895="Strom"</formula>
    </cfRule>
    <cfRule type="expression" dxfId="2167" priority="2167">
      <formula>H6895="Erdgas"</formula>
    </cfRule>
  </conditionalFormatting>
  <conditionalFormatting sqref="I6907">
    <cfRule type="expression" dxfId="2166" priority="2160">
      <formula>H6904="Wärme/Kälte"</formula>
    </cfRule>
  </conditionalFormatting>
  <conditionalFormatting sqref="J6907">
    <cfRule type="expression" dxfId="2165" priority="2159">
      <formula>H6904="Wärme/Kälte"</formula>
    </cfRule>
  </conditionalFormatting>
  <conditionalFormatting sqref="K6907">
    <cfRule type="expression" dxfId="2164" priority="2158">
      <formula>H6904="Wärme/Kälte"</formula>
    </cfRule>
  </conditionalFormatting>
  <conditionalFormatting sqref="I6906">
    <cfRule type="expression" dxfId="2163" priority="2146">
      <formula>H6903=""</formula>
    </cfRule>
    <cfRule type="expression" dxfId="2162" priority="2157">
      <formula>H6903="Wärme/Kälte"</formula>
    </cfRule>
  </conditionalFormatting>
  <conditionalFormatting sqref="J6906">
    <cfRule type="expression" dxfId="2161" priority="2156">
      <formula>H6903="Wärme/Kälte"</formula>
    </cfRule>
  </conditionalFormatting>
  <conditionalFormatting sqref="K6906">
    <cfRule type="expression" dxfId="2160" priority="2155">
      <formula>H6903="Wärme/Kälte"</formula>
    </cfRule>
  </conditionalFormatting>
  <conditionalFormatting sqref="I6906">
    <cfRule type="expression" dxfId="2159" priority="2149">
      <formula>H6903="Strom"</formula>
    </cfRule>
    <cfRule type="expression" dxfId="2158" priority="2154">
      <formula>H6903="Erdgas"</formula>
    </cfRule>
  </conditionalFormatting>
  <conditionalFormatting sqref="J6906">
    <cfRule type="expression" dxfId="2157" priority="2148">
      <formula>H6903=""</formula>
    </cfRule>
    <cfRule type="expression" dxfId="2156" priority="2151">
      <formula>H6903="Strom"</formula>
    </cfRule>
    <cfRule type="expression" dxfId="2155" priority="2153">
      <formula>H6903="Erdgas"</formula>
    </cfRule>
  </conditionalFormatting>
  <conditionalFormatting sqref="K6906">
    <cfRule type="expression" dxfId="2154" priority="2147">
      <formula>H6903=""</formula>
    </cfRule>
    <cfRule type="expression" dxfId="2153" priority="2150">
      <formula>H6903="Strom"</formula>
    </cfRule>
    <cfRule type="expression" dxfId="2152" priority="2152">
      <formula>H6903="Erdgas"</formula>
    </cfRule>
  </conditionalFormatting>
  <conditionalFormatting sqref="I6915">
    <cfRule type="expression" dxfId="2151" priority="2145">
      <formula>H6912="Wärme/Kälte"</formula>
    </cfRule>
  </conditionalFormatting>
  <conditionalFormatting sqref="J6915">
    <cfRule type="expression" dxfId="2150" priority="2144">
      <formula>H6912="Wärme/Kälte"</formula>
    </cfRule>
  </conditionalFormatting>
  <conditionalFormatting sqref="K6915">
    <cfRule type="expression" dxfId="2149" priority="2143">
      <formula>H6912="Wärme/Kälte"</formula>
    </cfRule>
  </conditionalFormatting>
  <conditionalFormatting sqref="I6914">
    <cfRule type="expression" dxfId="2148" priority="2131">
      <formula>H6911=""</formula>
    </cfRule>
    <cfRule type="expression" dxfId="2147" priority="2142">
      <formula>H6911="Wärme/Kälte"</formula>
    </cfRule>
  </conditionalFormatting>
  <conditionalFormatting sqref="J6914">
    <cfRule type="expression" dxfId="2146" priority="2141">
      <formula>H6911="Wärme/Kälte"</formula>
    </cfRule>
  </conditionalFormatting>
  <conditionalFormatting sqref="K6914">
    <cfRule type="expression" dxfId="2145" priority="2140">
      <formula>H6911="Wärme/Kälte"</formula>
    </cfRule>
  </conditionalFormatting>
  <conditionalFormatting sqref="I6914">
    <cfRule type="expression" dxfId="2144" priority="2134">
      <formula>H6911="Strom"</formula>
    </cfRule>
    <cfRule type="expression" dxfId="2143" priority="2139">
      <formula>H6911="Erdgas"</formula>
    </cfRule>
  </conditionalFormatting>
  <conditionalFormatting sqref="J6914">
    <cfRule type="expression" dxfId="2142" priority="2133">
      <formula>H6911=""</formula>
    </cfRule>
    <cfRule type="expression" dxfId="2141" priority="2136">
      <formula>H6911="Strom"</formula>
    </cfRule>
    <cfRule type="expression" dxfId="2140" priority="2138">
      <formula>H6911="Erdgas"</formula>
    </cfRule>
  </conditionalFormatting>
  <conditionalFormatting sqref="K6914">
    <cfRule type="expression" dxfId="2139" priority="2132">
      <formula>H6911=""</formula>
    </cfRule>
    <cfRule type="expression" dxfId="2138" priority="2135">
      <formula>H6911="Strom"</formula>
    </cfRule>
    <cfRule type="expression" dxfId="2137" priority="2137">
      <formula>H6911="Erdgas"</formula>
    </cfRule>
  </conditionalFormatting>
  <conditionalFormatting sqref="I6923">
    <cfRule type="expression" dxfId="2136" priority="2130">
      <formula>H6920="Wärme/Kälte"</formula>
    </cfRule>
  </conditionalFormatting>
  <conditionalFormatting sqref="J6923">
    <cfRule type="expression" dxfId="2135" priority="2129">
      <formula>H6920="Wärme/Kälte"</formula>
    </cfRule>
  </conditionalFormatting>
  <conditionalFormatting sqref="K6923">
    <cfRule type="expression" dxfId="2134" priority="2128">
      <formula>H6920="Wärme/Kälte"</formula>
    </cfRule>
  </conditionalFormatting>
  <conditionalFormatting sqref="I6922">
    <cfRule type="expression" dxfId="2133" priority="2116">
      <formula>H6919=""</formula>
    </cfRule>
    <cfRule type="expression" dxfId="2132" priority="2127">
      <formula>H6919="Wärme/Kälte"</formula>
    </cfRule>
  </conditionalFormatting>
  <conditionalFormatting sqref="J6922">
    <cfRule type="expression" dxfId="2131" priority="2126">
      <formula>H6919="Wärme/Kälte"</formula>
    </cfRule>
  </conditionalFormatting>
  <conditionalFormatting sqref="K6922">
    <cfRule type="expression" dxfId="2130" priority="2125">
      <formula>H6919="Wärme/Kälte"</formula>
    </cfRule>
  </conditionalFormatting>
  <conditionalFormatting sqref="I6922">
    <cfRule type="expression" dxfId="2129" priority="2119">
      <formula>H6919="Strom"</formula>
    </cfRule>
    <cfRule type="expression" dxfId="2128" priority="2124">
      <formula>H6919="Erdgas"</formula>
    </cfRule>
  </conditionalFormatting>
  <conditionalFormatting sqref="J6922">
    <cfRule type="expression" dxfId="2127" priority="2118">
      <formula>H6919=""</formula>
    </cfRule>
    <cfRule type="expression" dxfId="2126" priority="2121">
      <formula>H6919="Strom"</formula>
    </cfRule>
    <cfRule type="expression" dxfId="2125" priority="2123">
      <formula>H6919="Erdgas"</formula>
    </cfRule>
  </conditionalFormatting>
  <conditionalFormatting sqref="K6922">
    <cfRule type="expression" dxfId="2124" priority="2117">
      <formula>H6919=""</formula>
    </cfRule>
    <cfRule type="expression" dxfId="2123" priority="2120">
      <formula>H6919="Strom"</formula>
    </cfRule>
    <cfRule type="expression" dxfId="2122" priority="2122">
      <formula>H6919="Erdgas"</formula>
    </cfRule>
  </conditionalFormatting>
  <conditionalFormatting sqref="I6931">
    <cfRule type="expression" dxfId="2121" priority="2115">
      <formula>H6928="Wärme/Kälte"</formula>
    </cfRule>
  </conditionalFormatting>
  <conditionalFormatting sqref="J6931">
    <cfRule type="expression" dxfId="2120" priority="2114">
      <formula>H6928="Wärme/Kälte"</formula>
    </cfRule>
  </conditionalFormatting>
  <conditionalFormatting sqref="K6931">
    <cfRule type="expression" dxfId="2119" priority="2113">
      <formula>H6928="Wärme/Kälte"</formula>
    </cfRule>
  </conditionalFormatting>
  <conditionalFormatting sqref="I6930">
    <cfRule type="expression" dxfId="2118" priority="2101">
      <formula>H6927=""</formula>
    </cfRule>
    <cfRule type="expression" dxfId="2117" priority="2112">
      <formula>H6927="Wärme/Kälte"</formula>
    </cfRule>
  </conditionalFormatting>
  <conditionalFormatting sqref="J6930">
    <cfRule type="expression" dxfId="2116" priority="2111">
      <formula>H6927="Wärme/Kälte"</formula>
    </cfRule>
  </conditionalFormatting>
  <conditionalFormatting sqref="K6930">
    <cfRule type="expression" dxfId="2115" priority="2110">
      <formula>H6927="Wärme/Kälte"</formula>
    </cfRule>
  </conditionalFormatting>
  <conditionalFormatting sqref="I6930">
    <cfRule type="expression" dxfId="2114" priority="2104">
      <formula>H6927="Strom"</formula>
    </cfRule>
    <cfRule type="expression" dxfId="2113" priority="2109">
      <formula>H6927="Erdgas"</formula>
    </cfRule>
  </conditionalFormatting>
  <conditionalFormatting sqref="J6930">
    <cfRule type="expression" dxfId="2112" priority="2103">
      <formula>H6927=""</formula>
    </cfRule>
    <cfRule type="expression" dxfId="2111" priority="2106">
      <formula>H6927="Strom"</formula>
    </cfRule>
    <cfRule type="expression" dxfId="2110" priority="2108">
      <formula>H6927="Erdgas"</formula>
    </cfRule>
  </conditionalFormatting>
  <conditionalFormatting sqref="K6930">
    <cfRule type="expression" dxfId="2109" priority="2102">
      <formula>H6927=""</formula>
    </cfRule>
    <cfRule type="expression" dxfId="2108" priority="2105">
      <formula>H6927="Strom"</formula>
    </cfRule>
    <cfRule type="expression" dxfId="2107" priority="2107">
      <formula>H6927="Erdgas"</formula>
    </cfRule>
  </conditionalFormatting>
  <conditionalFormatting sqref="I6939">
    <cfRule type="expression" dxfId="2106" priority="2100">
      <formula>H6936="Wärme/Kälte"</formula>
    </cfRule>
  </conditionalFormatting>
  <conditionalFormatting sqref="J6939">
    <cfRule type="expression" dxfId="2105" priority="2099">
      <formula>H6936="Wärme/Kälte"</formula>
    </cfRule>
  </conditionalFormatting>
  <conditionalFormatting sqref="K6939">
    <cfRule type="expression" dxfId="2104" priority="2098">
      <formula>H6936="Wärme/Kälte"</formula>
    </cfRule>
  </conditionalFormatting>
  <conditionalFormatting sqref="I6938">
    <cfRule type="expression" dxfId="2103" priority="2086">
      <formula>H6935=""</formula>
    </cfRule>
    <cfRule type="expression" dxfId="2102" priority="2097">
      <formula>H6935="Wärme/Kälte"</formula>
    </cfRule>
  </conditionalFormatting>
  <conditionalFormatting sqref="J6938">
    <cfRule type="expression" dxfId="2101" priority="2096">
      <formula>H6935="Wärme/Kälte"</formula>
    </cfRule>
  </conditionalFormatting>
  <conditionalFormatting sqref="K6938">
    <cfRule type="expression" dxfId="2100" priority="2095">
      <formula>H6935="Wärme/Kälte"</formula>
    </cfRule>
  </conditionalFormatting>
  <conditionalFormatting sqref="I6938">
    <cfRule type="expression" dxfId="2099" priority="2089">
      <formula>H6935="Strom"</formula>
    </cfRule>
    <cfRule type="expression" dxfId="2098" priority="2094">
      <formula>H6935="Erdgas"</formula>
    </cfRule>
  </conditionalFormatting>
  <conditionalFormatting sqref="J6938">
    <cfRule type="expression" dxfId="2097" priority="2088">
      <formula>H6935=""</formula>
    </cfRule>
    <cfRule type="expression" dxfId="2096" priority="2091">
      <formula>H6935="Strom"</formula>
    </cfRule>
    <cfRule type="expression" dxfId="2095" priority="2093">
      <formula>H6935="Erdgas"</formula>
    </cfRule>
  </conditionalFormatting>
  <conditionalFormatting sqref="K6938">
    <cfRule type="expression" dxfId="2094" priority="2087">
      <formula>H6935=""</formula>
    </cfRule>
    <cfRule type="expression" dxfId="2093" priority="2090">
      <formula>H6935="Strom"</formula>
    </cfRule>
    <cfRule type="expression" dxfId="2092" priority="2092">
      <formula>H6935="Erdgas"</formula>
    </cfRule>
  </conditionalFormatting>
  <conditionalFormatting sqref="I6947">
    <cfRule type="expression" dxfId="2091" priority="2085">
      <formula>H6944="Wärme/Kälte"</formula>
    </cfRule>
  </conditionalFormatting>
  <conditionalFormatting sqref="J6947">
    <cfRule type="expression" dxfId="2090" priority="2084">
      <formula>H6944="Wärme/Kälte"</formula>
    </cfRule>
  </conditionalFormatting>
  <conditionalFormatting sqref="K6947">
    <cfRule type="expression" dxfId="2089" priority="2083">
      <formula>H6944="Wärme/Kälte"</formula>
    </cfRule>
  </conditionalFormatting>
  <conditionalFormatting sqref="I6946">
    <cfRule type="expression" dxfId="2088" priority="2071">
      <formula>H6943=""</formula>
    </cfRule>
    <cfRule type="expression" dxfId="2087" priority="2082">
      <formula>H6943="Wärme/Kälte"</formula>
    </cfRule>
  </conditionalFormatting>
  <conditionalFormatting sqref="J6946">
    <cfRule type="expression" dxfId="2086" priority="2081">
      <formula>H6943="Wärme/Kälte"</formula>
    </cfRule>
  </conditionalFormatting>
  <conditionalFormatting sqref="K6946">
    <cfRule type="expression" dxfId="2085" priority="2080">
      <formula>H6943="Wärme/Kälte"</formula>
    </cfRule>
  </conditionalFormatting>
  <conditionalFormatting sqref="I6946">
    <cfRule type="expression" dxfId="2084" priority="2074">
      <formula>H6943="Strom"</formula>
    </cfRule>
    <cfRule type="expression" dxfId="2083" priority="2079">
      <formula>H6943="Erdgas"</formula>
    </cfRule>
  </conditionalFormatting>
  <conditionalFormatting sqref="J6946">
    <cfRule type="expression" dxfId="2082" priority="2073">
      <formula>H6943=""</formula>
    </cfRule>
    <cfRule type="expression" dxfId="2081" priority="2076">
      <formula>H6943="Strom"</formula>
    </cfRule>
    <cfRule type="expression" dxfId="2080" priority="2078">
      <formula>H6943="Erdgas"</formula>
    </cfRule>
  </conditionalFormatting>
  <conditionalFormatting sqref="K6946">
    <cfRule type="expression" dxfId="2079" priority="2072">
      <formula>H6943=""</formula>
    </cfRule>
    <cfRule type="expression" dxfId="2078" priority="2075">
      <formula>H6943="Strom"</formula>
    </cfRule>
    <cfRule type="expression" dxfId="2077" priority="2077">
      <formula>H6943="Erdgas"</formula>
    </cfRule>
  </conditionalFormatting>
  <conditionalFormatting sqref="I6955">
    <cfRule type="expression" dxfId="2076" priority="2070">
      <formula>H6952="Wärme/Kälte"</formula>
    </cfRule>
  </conditionalFormatting>
  <conditionalFormatting sqref="J6955">
    <cfRule type="expression" dxfId="2075" priority="2069">
      <formula>H6952="Wärme/Kälte"</formula>
    </cfRule>
  </conditionalFormatting>
  <conditionalFormatting sqref="K6955">
    <cfRule type="expression" dxfId="2074" priority="2068">
      <formula>H6952="Wärme/Kälte"</formula>
    </cfRule>
  </conditionalFormatting>
  <conditionalFormatting sqref="I6954">
    <cfRule type="expression" dxfId="2073" priority="2056">
      <formula>H6951=""</formula>
    </cfRule>
    <cfRule type="expression" dxfId="2072" priority="2067">
      <formula>H6951="Wärme/Kälte"</formula>
    </cfRule>
  </conditionalFormatting>
  <conditionalFormatting sqref="J6954">
    <cfRule type="expression" dxfId="2071" priority="2066">
      <formula>H6951="Wärme/Kälte"</formula>
    </cfRule>
  </conditionalFormatting>
  <conditionalFormatting sqref="K6954">
    <cfRule type="expression" dxfId="2070" priority="2065">
      <formula>H6951="Wärme/Kälte"</formula>
    </cfRule>
  </conditionalFormatting>
  <conditionalFormatting sqref="I6954">
    <cfRule type="expression" dxfId="2069" priority="2059">
      <formula>H6951="Strom"</formula>
    </cfRule>
    <cfRule type="expression" dxfId="2068" priority="2064">
      <formula>H6951="Erdgas"</formula>
    </cfRule>
  </conditionalFormatting>
  <conditionalFormatting sqref="J6954">
    <cfRule type="expression" dxfId="2067" priority="2058">
      <formula>H6951=""</formula>
    </cfRule>
    <cfRule type="expression" dxfId="2066" priority="2061">
      <formula>H6951="Strom"</formula>
    </cfRule>
    <cfRule type="expression" dxfId="2065" priority="2063">
      <formula>H6951="Erdgas"</formula>
    </cfRule>
  </conditionalFormatting>
  <conditionalFormatting sqref="K6954">
    <cfRule type="expression" dxfId="2064" priority="2057">
      <formula>H6951=""</formula>
    </cfRule>
    <cfRule type="expression" dxfId="2063" priority="2060">
      <formula>H6951="Strom"</formula>
    </cfRule>
    <cfRule type="expression" dxfId="2062" priority="2062">
      <formula>H6951="Erdgas"</formula>
    </cfRule>
  </conditionalFormatting>
  <conditionalFormatting sqref="I6963">
    <cfRule type="expression" dxfId="2061" priority="2055">
      <formula>H6960="Wärme/Kälte"</formula>
    </cfRule>
  </conditionalFormatting>
  <conditionalFormatting sqref="J6963">
    <cfRule type="expression" dxfId="2060" priority="2054">
      <formula>H6960="Wärme/Kälte"</formula>
    </cfRule>
  </conditionalFormatting>
  <conditionalFormatting sqref="K6963">
    <cfRule type="expression" dxfId="2059" priority="2053">
      <formula>H6960="Wärme/Kälte"</formula>
    </cfRule>
  </conditionalFormatting>
  <conditionalFormatting sqref="I6962">
    <cfRule type="expression" dxfId="2058" priority="2041">
      <formula>H6959=""</formula>
    </cfRule>
    <cfRule type="expression" dxfId="2057" priority="2052">
      <formula>H6959="Wärme/Kälte"</formula>
    </cfRule>
  </conditionalFormatting>
  <conditionalFormatting sqref="J6962">
    <cfRule type="expression" dxfId="2056" priority="2051">
      <formula>H6959="Wärme/Kälte"</formula>
    </cfRule>
  </conditionalFormatting>
  <conditionalFormatting sqref="K6962">
    <cfRule type="expression" dxfId="2055" priority="2050">
      <formula>H6959="Wärme/Kälte"</formula>
    </cfRule>
  </conditionalFormatting>
  <conditionalFormatting sqref="I6962">
    <cfRule type="expression" dxfId="2054" priority="2044">
      <formula>H6959="Strom"</formula>
    </cfRule>
    <cfRule type="expression" dxfId="2053" priority="2049">
      <formula>H6959="Erdgas"</formula>
    </cfRule>
  </conditionalFormatting>
  <conditionalFormatting sqref="J6962">
    <cfRule type="expression" dxfId="2052" priority="2043">
      <formula>H6959=""</formula>
    </cfRule>
    <cfRule type="expression" dxfId="2051" priority="2046">
      <formula>H6959="Strom"</formula>
    </cfRule>
    <cfRule type="expression" dxfId="2050" priority="2048">
      <formula>H6959="Erdgas"</formula>
    </cfRule>
  </conditionalFormatting>
  <conditionalFormatting sqref="K6962">
    <cfRule type="expression" dxfId="2049" priority="2042">
      <formula>H6959=""</formula>
    </cfRule>
    <cfRule type="expression" dxfId="2048" priority="2045">
      <formula>H6959="Strom"</formula>
    </cfRule>
    <cfRule type="expression" dxfId="2047" priority="2047">
      <formula>H6959="Erdgas"</formula>
    </cfRule>
  </conditionalFormatting>
  <conditionalFormatting sqref="I6971">
    <cfRule type="expression" dxfId="2046" priority="2040">
      <formula>H6968="Wärme/Kälte"</formula>
    </cfRule>
  </conditionalFormatting>
  <conditionalFormatting sqref="J6971">
    <cfRule type="expression" dxfId="2045" priority="2039">
      <formula>H6968="Wärme/Kälte"</formula>
    </cfRule>
  </conditionalFormatting>
  <conditionalFormatting sqref="K6971">
    <cfRule type="expression" dxfId="2044" priority="2038">
      <formula>H6968="Wärme/Kälte"</formula>
    </cfRule>
  </conditionalFormatting>
  <conditionalFormatting sqref="I6970">
    <cfRule type="expression" dxfId="2043" priority="2026">
      <formula>H6967=""</formula>
    </cfRule>
    <cfRule type="expression" dxfId="2042" priority="2037">
      <formula>H6967="Wärme/Kälte"</formula>
    </cfRule>
  </conditionalFormatting>
  <conditionalFormatting sqref="J6970">
    <cfRule type="expression" dxfId="2041" priority="2036">
      <formula>H6967="Wärme/Kälte"</formula>
    </cfRule>
  </conditionalFormatting>
  <conditionalFormatting sqref="K6970">
    <cfRule type="expression" dxfId="2040" priority="2035">
      <formula>H6967="Wärme/Kälte"</formula>
    </cfRule>
  </conditionalFormatting>
  <conditionalFormatting sqref="I6970">
    <cfRule type="expression" dxfId="2039" priority="2029">
      <formula>H6967="Strom"</formula>
    </cfRule>
    <cfRule type="expression" dxfId="2038" priority="2034">
      <formula>H6967="Erdgas"</formula>
    </cfRule>
  </conditionalFormatting>
  <conditionalFormatting sqref="J6970">
    <cfRule type="expression" dxfId="2037" priority="2028">
      <formula>H6967=""</formula>
    </cfRule>
    <cfRule type="expression" dxfId="2036" priority="2031">
      <formula>H6967="Strom"</formula>
    </cfRule>
    <cfRule type="expression" dxfId="2035" priority="2033">
      <formula>H6967="Erdgas"</formula>
    </cfRule>
  </conditionalFormatting>
  <conditionalFormatting sqref="K6970">
    <cfRule type="expression" dxfId="2034" priority="2027">
      <formula>H6967=""</formula>
    </cfRule>
    <cfRule type="expression" dxfId="2033" priority="2030">
      <formula>H6967="Strom"</formula>
    </cfRule>
    <cfRule type="expression" dxfId="2032" priority="2032">
      <formula>H6967="Erdgas"</formula>
    </cfRule>
  </conditionalFormatting>
  <conditionalFormatting sqref="I6979">
    <cfRule type="expression" dxfId="2031" priority="2025">
      <formula>H6976="Wärme/Kälte"</formula>
    </cfRule>
  </conditionalFormatting>
  <conditionalFormatting sqref="J6979">
    <cfRule type="expression" dxfId="2030" priority="2024">
      <formula>H6976="Wärme/Kälte"</formula>
    </cfRule>
  </conditionalFormatting>
  <conditionalFormatting sqref="K6979">
    <cfRule type="expression" dxfId="2029" priority="2023">
      <formula>H6976="Wärme/Kälte"</formula>
    </cfRule>
  </conditionalFormatting>
  <conditionalFormatting sqref="I6978">
    <cfRule type="expression" dxfId="2028" priority="2011">
      <formula>H6975=""</formula>
    </cfRule>
    <cfRule type="expression" dxfId="2027" priority="2022">
      <formula>H6975="Wärme/Kälte"</formula>
    </cfRule>
  </conditionalFormatting>
  <conditionalFormatting sqref="J6978">
    <cfRule type="expression" dxfId="2026" priority="2021">
      <formula>H6975="Wärme/Kälte"</formula>
    </cfRule>
  </conditionalFormatting>
  <conditionalFormatting sqref="K6978">
    <cfRule type="expression" dxfId="2025" priority="2020">
      <formula>H6975="Wärme/Kälte"</formula>
    </cfRule>
  </conditionalFormatting>
  <conditionalFormatting sqref="I6978">
    <cfRule type="expression" dxfId="2024" priority="2014">
      <formula>H6975="Strom"</formula>
    </cfRule>
    <cfRule type="expression" dxfId="2023" priority="2019">
      <formula>H6975="Erdgas"</formula>
    </cfRule>
  </conditionalFormatting>
  <conditionalFormatting sqref="J6978">
    <cfRule type="expression" dxfId="2022" priority="2013">
      <formula>H6975=""</formula>
    </cfRule>
    <cfRule type="expression" dxfId="2021" priority="2016">
      <formula>H6975="Strom"</formula>
    </cfRule>
    <cfRule type="expression" dxfId="2020" priority="2018">
      <formula>H6975="Erdgas"</formula>
    </cfRule>
  </conditionalFormatting>
  <conditionalFormatting sqref="K6978">
    <cfRule type="expression" dxfId="2019" priority="2012">
      <formula>H6975=""</formula>
    </cfRule>
    <cfRule type="expression" dxfId="2018" priority="2015">
      <formula>H6975="Strom"</formula>
    </cfRule>
    <cfRule type="expression" dxfId="2017" priority="2017">
      <formula>H6975="Erdgas"</formula>
    </cfRule>
  </conditionalFormatting>
  <conditionalFormatting sqref="I6987">
    <cfRule type="expression" dxfId="2016" priority="2010">
      <formula>H6984="Wärme/Kälte"</formula>
    </cfRule>
  </conditionalFormatting>
  <conditionalFormatting sqref="J6987">
    <cfRule type="expression" dxfId="2015" priority="2009">
      <formula>H6984="Wärme/Kälte"</formula>
    </cfRule>
  </conditionalFormatting>
  <conditionalFormatting sqref="K6987">
    <cfRule type="expression" dxfId="2014" priority="2008">
      <formula>H6984="Wärme/Kälte"</formula>
    </cfRule>
  </conditionalFormatting>
  <conditionalFormatting sqref="I6986">
    <cfRule type="expression" dxfId="2013" priority="1996">
      <formula>H6983=""</formula>
    </cfRule>
    <cfRule type="expression" dxfId="2012" priority="2007">
      <formula>H6983="Wärme/Kälte"</formula>
    </cfRule>
  </conditionalFormatting>
  <conditionalFormatting sqref="J6986">
    <cfRule type="expression" dxfId="2011" priority="2006">
      <formula>H6983="Wärme/Kälte"</formula>
    </cfRule>
  </conditionalFormatting>
  <conditionalFormatting sqref="K6986">
    <cfRule type="expression" dxfId="2010" priority="2005">
      <formula>H6983="Wärme/Kälte"</formula>
    </cfRule>
  </conditionalFormatting>
  <conditionalFormatting sqref="I6986">
    <cfRule type="expression" dxfId="2009" priority="1999">
      <formula>H6983="Strom"</formula>
    </cfRule>
    <cfRule type="expression" dxfId="2008" priority="2004">
      <formula>H6983="Erdgas"</formula>
    </cfRule>
  </conditionalFormatting>
  <conditionalFormatting sqref="J6986">
    <cfRule type="expression" dxfId="2007" priority="1998">
      <formula>H6983=""</formula>
    </cfRule>
    <cfRule type="expression" dxfId="2006" priority="2001">
      <formula>H6983="Strom"</formula>
    </cfRule>
    <cfRule type="expression" dxfId="2005" priority="2003">
      <formula>H6983="Erdgas"</formula>
    </cfRule>
  </conditionalFormatting>
  <conditionalFormatting sqref="K6986">
    <cfRule type="expression" dxfId="2004" priority="1997">
      <formula>H6983=""</formula>
    </cfRule>
    <cfRule type="expression" dxfId="2003" priority="2000">
      <formula>H6983="Strom"</formula>
    </cfRule>
    <cfRule type="expression" dxfId="2002" priority="2002">
      <formula>H6983="Erdgas"</formula>
    </cfRule>
  </conditionalFormatting>
  <conditionalFormatting sqref="I6995">
    <cfRule type="expression" dxfId="2001" priority="1995">
      <formula>H6992="Wärme/Kälte"</formula>
    </cfRule>
  </conditionalFormatting>
  <conditionalFormatting sqref="J6995">
    <cfRule type="expression" dxfId="2000" priority="1994">
      <formula>H6992="Wärme/Kälte"</formula>
    </cfRule>
  </conditionalFormatting>
  <conditionalFormatting sqref="K6995">
    <cfRule type="expression" dxfId="1999" priority="1993">
      <formula>H6992="Wärme/Kälte"</formula>
    </cfRule>
  </conditionalFormatting>
  <conditionalFormatting sqref="I6994">
    <cfRule type="expression" dxfId="1998" priority="1981">
      <formula>H6991=""</formula>
    </cfRule>
    <cfRule type="expression" dxfId="1997" priority="1992">
      <formula>H6991="Wärme/Kälte"</formula>
    </cfRule>
  </conditionalFormatting>
  <conditionalFormatting sqref="J6994">
    <cfRule type="expression" dxfId="1996" priority="1991">
      <formula>H6991="Wärme/Kälte"</formula>
    </cfRule>
  </conditionalFormatting>
  <conditionalFormatting sqref="K6994">
    <cfRule type="expression" dxfId="1995" priority="1990">
      <formula>H6991="Wärme/Kälte"</formula>
    </cfRule>
  </conditionalFormatting>
  <conditionalFormatting sqref="I6994">
    <cfRule type="expression" dxfId="1994" priority="1984">
      <formula>H6991="Strom"</formula>
    </cfRule>
    <cfRule type="expression" dxfId="1993" priority="1989">
      <formula>H6991="Erdgas"</formula>
    </cfRule>
  </conditionalFormatting>
  <conditionalFormatting sqref="J6994">
    <cfRule type="expression" dxfId="1992" priority="1983">
      <formula>H6991=""</formula>
    </cfRule>
    <cfRule type="expression" dxfId="1991" priority="1986">
      <formula>H6991="Strom"</formula>
    </cfRule>
    <cfRule type="expression" dxfId="1990" priority="1988">
      <formula>H6991="Erdgas"</formula>
    </cfRule>
  </conditionalFormatting>
  <conditionalFormatting sqref="K6994">
    <cfRule type="expression" dxfId="1989" priority="1982">
      <formula>H6991=""</formula>
    </cfRule>
    <cfRule type="expression" dxfId="1988" priority="1985">
      <formula>H6991="Strom"</formula>
    </cfRule>
    <cfRule type="expression" dxfId="1987" priority="1987">
      <formula>H6991="Erdgas"</formula>
    </cfRule>
  </conditionalFormatting>
  <conditionalFormatting sqref="I7003">
    <cfRule type="expression" dxfId="1986" priority="1980">
      <formula>H7000="Wärme/Kälte"</formula>
    </cfRule>
  </conditionalFormatting>
  <conditionalFormatting sqref="J7003">
    <cfRule type="expression" dxfId="1985" priority="1979">
      <formula>H7000="Wärme/Kälte"</formula>
    </cfRule>
  </conditionalFormatting>
  <conditionalFormatting sqref="K7003">
    <cfRule type="expression" dxfId="1984" priority="1978">
      <formula>H7000="Wärme/Kälte"</formula>
    </cfRule>
  </conditionalFormatting>
  <conditionalFormatting sqref="I7002">
    <cfRule type="expression" dxfId="1983" priority="1966">
      <formula>H6999=""</formula>
    </cfRule>
    <cfRule type="expression" dxfId="1982" priority="1977">
      <formula>H6999="Wärme/Kälte"</formula>
    </cfRule>
  </conditionalFormatting>
  <conditionalFormatting sqref="J7002">
    <cfRule type="expression" dxfId="1981" priority="1976">
      <formula>H6999="Wärme/Kälte"</formula>
    </cfRule>
  </conditionalFormatting>
  <conditionalFormatting sqref="K7002">
    <cfRule type="expression" dxfId="1980" priority="1975">
      <formula>H6999="Wärme/Kälte"</formula>
    </cfRule>
  </conditionalFormatting>
  <conditionalFormatting sqref="I7002">
    <cfRule type="expression" dxfId="1979" priority="1969">
      <formula>H6999="Strom"</formula>
    </cfRule>
    <cfRule type="expression" dxfId="1978" priority="1974">
      <formula>H6999="Erdgas"</formula>
    </cfRule>
  </conditionalFormatting>
  <conditionalFormatting sqref="J7002">
    <cfRule type="expression" dxfId="1977" priority="1968">
      <formula>H6999=""</formula>
    </cfRule>
    <cfRule type="expression" dxfId="1976" priority="1971">
      <formula>H6999="Strom"</formula>
    </cfRule>
    <cfRule type="expression" dxfId="1975" priority="1973">
      <formula>H6999="Erdgas"</formula>
    </cfRule>
  </conditionalFormatting>
  <conditionalFormatting sqref="K7002">
    <cfRule type="expression" dxfId="1974" priority="1967">
      <formula>H6999=""</formula>
    </cfRule>
    <cfRule type="expression" dxfId="1973" priority="1970">
      <formula>H6999="Strom"</formula>
    </cfRule>
    <cfRule type="expression" dxfId="1972" priority="1972">
      <formula>H6999="Erdgas"</formula>
    </cfRule>
  </conditionalFormatting>
  <conditionalFormatting sqref="I7011">
    <cfRule type="expression" dxfId="1971" priority="1965">
      <formula>H7008="Wärme/Kälte"</formula>
    </cfRule>
  </conditionalFormatting>
  <conditionalFormatting sqref="J7011">
    <cfRule type="expression" dxfId="1970" priority="1964">
      <formula>H7008="Wärme/Kälte"</formula>
    </cfRule>
  </conditionalFormatting>
  <conditionalFormatting sqref="K7011">
    <cfRule type="expression" dxfId="1969" priority="1963">
      <formula>H7008="Wärme/Kälte"</formula>
    </cfRule>
  </conditionalFormatting>
  <conditionalFormatting sqref="I7010">
    <cfRule type="expression" dxfId="1968" priority="1951">
      <formula>H7007=""</formula>
    </cfRule>
    <cfRule type="expression" dxfId="1967" priority="1962">
      <formula>H7007="Wärme/Kälte"</formula>
    </cfRule>
  </conditionalFormatting>
  <conditionalFormatting sqref="J7010">
    <cfRule type="expression" dxfId="1966" priority="1961">
      <formula>H7007="Wärme/Kälte"</formula>
    </cfRule>
  </conditionalFormatting>
  <conditionalFormatting sqref="K7010">
    <cfRule type="expression" dxfId="1965" priority="1960">
      <formula>H7007="Wärme/Kälte"</formula>
    </cfRule>
  </conditionalFormatting>
  <conditionalFormatting sqref="I7010">
    <cfRule type="expression" dxfId="1964" priority="1954">
      <formula>H7007="Strom"</formula>
    </cfRule>
    <cfRule type="expression" dxfId="1963" priority="1959">
      <formula>H7007="Erdgas"</formula>
    </cfRule>
  </conditionalFormatting>
  <conditionalFormatting sqref="J7010">
    <cfRule type="expression" dxfId="1962" priority="1953">
      <formula>H7007=""</formula>
    </cfRule>
    <cfRule type="expression" dxfId="1961" priority="1956">
      <formula>H7007="Strom"</formula>
    </cfRule>
    <cfRule type="expression" dxfId="1960" priority="1958">
      <formula>H7007="Erdgas"</formula>
    </cfRule>
  </conditionalFormatting>
  <conditionalFormatting sqref="K7010">
    <cfRule type="expression" dxfId="1959" priority="1952">
      <formula>H7007=""</formula>
    </cfRule>
    <cfRule type="expression" dxfId="1958" priority="1955">
      <formula>H7007="Strom"</formula>
    </cfRule>
    <cfRule type="expression" dxfId="1957" priority="1957">
      <formula>H7007="Erdgas"</formula>
    </cfRule>
  </conditionalFormatting>
  <conditionalFormatting sqref="I7019">
    <cfRule type="expression" dxfId="1956" priority="1950">
      <formula>H7016="Wärme/Kälte"</formula>
    </cfRule>
  </conditionalFormatting>
  <conditionalFormatting sqref="J7019">
    <cfRule type="expression" dxfId="1955" priority="1949">
      <formula>H7016="Wärme/Kälte"</formula>
    </cfRule>
  </conditionalFormatting>
  <conditionalFormatting sqref="K7019">
    <cfRule type="expression" dxfId="1954" priority="1948">
      <formula>H7016="Wärme/Kälte"</formula>
    </cfRule>
  </conditionalFormatting>
  <conditionalFormatting sqref="I7018">
    <cfRule type="expression" dxfId="1953" priority="1936">
      <formula>H7015=""</formula>
    </cfRule>
    <cfRule type="expression" dxfId="1952" priority="1947">
      <formula>H7015="Wärme/Kälte"</formula>
    </cfRule>
  </conditionalFormatting>
  <conditionalFormatting sqref="J7018">
    <cfRule type="expression" dxfId="1951" priority="1946">
      <formula>H7015="Wärme/Kälte"</formula>
    </cfRule>
  </conditionalFormatting>
  <conditionalFormatting sqref="K7018">
    <cfRule type="expression" dxfId="1950" priority="1945">
      <formula>H7015="Wärme/Kälte"</formula>
    </cfRule>
  </conditionalFormatting>
  <conditionalFormatting sqref="I7018">
    <cfRule type="expression" dxfId="1949" priority="1939">
      <formula>H7015="Strom"</formula>
    </cfRule>
    <cfRule type="expression" dxfId="1948" priority="1944">
      <formula>H7015="Erdgas"</formula>
    </cfRule>
  </conditionalFormatting>
  <conditionalFormatting sqref="J7018">
    <cfRule type="expression" dxfId="1947" priority="1938">
      <formula>H7015=""</formula>
    </cfRule>
    <cfRule type="expression" dxfId="1946" priority="1941">
      <formula>H7015="Strom"</formula>
    </cfRule>
    <cfRule type="expression" dxfId="1945" priority="1943">
      <formula>H7015="Erdgas"</formula>
    </cfRule>
  </conditionalFormatting>
  <conditionalFormatting sqref="K7018">
    <cfRule type="expression" dxfId="1944" priority="1937">
      <formula>H7015=""</formula>
    </cfRule>
    <cfRule type="expression" dxfId="1943" priority="1940">
      <formula>H7015="Strom"</formula>
    </cfRule>
    <cfRule type="expression" dxfId="1942" priority="1942">
      <formula>H7015="Erdgas"</formula>
    </cfRule>
  </conditionalFormatting>
  <conditionalFormatting sqref="I7027">
    <cfRule type="expression" dxfId="1941" priority="1935">
      <formula>H7024="Wärme/Kälte"</formula>
    </cfRule>
  </conditionalFormatting>
  <conditionalFormatting sqref="J7027">
    <cfRule type="expression" dxfId="1940" priority="1934">
      <formula>H7024="Wärme/Kälte"</formula>
    </cfRule>
  </conditionalFormatting>
  <conditionalFormatting sqref="K7027">
    <cfRule type="expression" dxfId="1939" priority="1933">
      <formula>H7024="Wärme/Kälte"</formula>
    </cfRule>
  </conditionalFormatting>
  <conditionalFormatting sqref="I7026">
    <cfRule type="expression" dxfId="1938" priority="1921">
      <formula>H7023=""</formula>
    </cfRule>
    <cfRule type="expression" dxfId="1937" priority="1932">
      <formula>H7023="Wärme/Kälte"</formula>
    </cfRule>
  </conditionalFormatting>
  <conditionalFormatting sqref="J7026">
    <cfRule type="expression" dxfId="1936" priority="1931">
      <formula>H7023="Wärme/Kälte"</formula>
    </cfRule>
  </conditionalFormatting>
  <conditionalFormatting sqref="K7026">
    <cfRule type="expression" dxfId="1935" priority="1930">
      <formula>H7023="Wärme/Kälte"</formula>
    </cfRule>
  </conditionalFormatting>
  <conditionalFormatting sqref="I7026">
    <cfRule type="expression" dxfId="1934" priority="1924">
      <formula>H7023="Strom"</formula>
    </cfRule>
    <cfRule type="expression" dxfId="1933" priority="1929">
      <formula>H7023="Erdgas"</formula>
    </cfRule>
  </conditionalFormatting>
  <conditionalFormatting sqref="J7026">
    <cfRule type="expression" dxfId="1932" priority="1923">
      <formula>H7023=""</formula>
    </cfRule>
    <cfRule type="expression" dxfId="1931" priority="1926">
      <formula>H7023="Strom"</formula>
    </cfRule>
    <cfRule type="expression" dxfId="1930" priority="1928">
      <formula>H7023="Erdgas"</formula>
    </cfRule>
  </conditionalFormatting>
  <conditionalFormatting sqref="K7026">
    <cfRule type="expression" dxfId="1929" priority="1922">
      <formula>H7023=""</formula>
    </cfRule>
    <cfRule type="expression" dxfId="1928" priority="1925">
      <formula>H7023="Strom"</formula>
    </cfRule>
    <cfRule type="expression" dxfId="1927" priority="1927">
      <formula>H7023="Erdgas"</formula>
    </cfRule>
  </conditionalFormatting>
  <conditionalFormatting sqref="I7035">
    <cfRule type="expression" dxfId="1926" priority="1920">
      <formula>H7032="Wärme/Kälte"</formula>
    </cfRule>
  </conditionalFormatting>
  <conditionalFormatting sqref="J7035">
    <cfRule type="expression" dxfId="1925" priority="1919">
      <formula>H7032="Wärme/Kälte"</formula>
    </cfRule>
  </conditionalFormatting>
  <conditionalFormatting sqref="K7035">
    <cfRule type="expression" dxfId="1924" priority="1918">
      <formula>H7032="Wärme/Kälte"</formula>
    </cfRule>
  </conditionalFormatting>
  <conditionalFormatting sqref="I7034">
    <cfRule type="expression" dxfId="1923" priority="1906">
      <formula>H7031=""</formula>
    </cfRule>
    <cfRule type="expression" dxfId="1922" priority="1917">
      <formula>H7031="Wärme/Kälte"</formula>
    </cfRule>
  </conditionalFormatting>
  <conditionalFormatting sqref="J7034">
    <cfRule type="expression" dxfId="1921" priority="1916">
      <formula>H7031="Wärme/Kälte"</formula>
    </cfRule>
  </conditionalFormatting>
  <conditionalFormatting sqref="K7034">
    <cfRule type="expression" dxfId="1920" priority="1915">
      <formula>H7031="Wärme/Kälte"</formula>
    </cfRule>
  </conditionalFormatting>
  <conditionalFormatting sqref="I7034">
    <cfRule type="expression" dxfId="1919" priority="1909">
      <formula>H7031="Strom"</formula>
    </cfRule>
    <cfRule type="expression" dxfId="1918" priority="1914">
      <formula>H7031="Erdgas"</formula>
    </cfRule>
  </conditionalFormatting>
  <conditionalFormatting sqref="J7034">
    <cfRule type="expression" dxfId="1917" priority="1908">
      <formula>H7031=""</formula>
    </cfRule>
    <cfRule type="expression" dxfId="1916" priority="1911">
      <formula>H7031="Strom"</formula>
    </cfRule>
    <cfRule type="expression" dxfId="1915" priority="1913">
      <formula>H7031="Erdgas"</formula>
    </cfRule>
  </conditionalFormatting>
  <conditionalFormatting sqref="K7034">
    <cfRule type="expression" dxfId="1914" priority="1907">
      <formula>H7031=""</formula>
    </cfRule>
    <cfRule type="expression" dxfId="1913" priority="1910">
      <formula>H7031="Strom"</formula>
    </cfRule>
    <cfRule type="expression" dxfId="1912" priority="1912">
      <formula>H7031="Erdgas"</formula>
    </cfRule>
  </conditionalFormatting>
  <conditionalFormatting sqref="I7043">
    <cfRule type="expression" dxfId="1911" priority="1905">
      <formula>H7040="Wärme/Kälte"</formula>
    </cfRule>
  </conditionalFormatting>
  <conditionalFormatting sqref="J7043">
    <cfRule type="expression" dxfId="1910" priority="1904">
      <formula>H7040="Wärme/Kälte"</formula>
    </cfRule>
  </conditionalFormatting>
  <conditionalFormatting sqref="K7043">
    <cfRule type="expression" dxfId="1909" priority="1903">
      <formula>H7040="Wärme/Kälte"</formula>
    </cfRule>
  </conditionalFormatting>
  <conditionalFormatting sqref="I7042">
    <cfRule type="expression" dxfId="1908" priority="1891">
      <formula>H7039=""</formula>
    </cfRule>
    <cfRule type="expression" dxfId="1907" priority="1902">
      <formula>H7039="Wärme/Kälte"</formula>
    </cfRule>
  </conditionalFormatting>
  <conditionalFormatting sqref="J7042">
    <cfRule type="expression" dxfId="1906" priority="1901">
      <formula>H7039="Wärme/Kälte"</formula>
    </cfRule>
  </conditionalFormatting>
  <conditionalFormatting sqref="K7042">
    <cfRule type="expression" dxfId="1905" priority="1900">
      <formula>H7039="Wärme/Kälte"</formula>
    </cfRule>
  </conditionalFormatting>
  <conditionalFormatting sqref="I7042">
    <cfRule type="expression" dxfId="1904" priority="1894">
      <formula>H7039="Strom"</formula>
    </cfRule>
    <cfRule type="expression" dxfId="1903" priority="1899">
      <formula>H7039="Erdgas"</formula>
    </cfRule>
  </conditionalFormatting>
  <conditionalFormatting sqref="J7042">
    <cfRule type="expression" dxfId="1902" priority="1893">
      <formula>H7039=""</formula>
    </cfRule>
    <cfRule type="expression" dxfId="1901" priority="1896">
      <formula>H7039="Strom"</formula>
    </cfRule>
    <cfRule type="expression" dxfId="1900" priority="1898">
      <formula>H7039="Erdgas"</formula>
    </cfRule>
  </conditionalFormatting>
  <conditionalFormatting sqref="K7042">
    <cfRule type="expression" dxfId="1899" priority="1892">
      <formula>H7039=""</formula>
    </cfRule>
    <cfRule type="expression" dxfId="1898" priority="1895">
      <formula>H7039="Strom"</formula>
    </cfRule>
    <cfRule type="expression" dxfId="1897" priority="1897">
      <formula>H7039="Erdgas"</formula>
    </cfRule>
  </conditionalFormatting>
  <conditionalFormatting sqref="I7051">
    <cfRule type="expression" dxfId="1896" priority="1890">
      <formula>H7048="Wärme/Kälte"</formula>
    </cfRule>
  </conditionalFormatting>
  <conditionalFormatting sqref="J7051">
    <cfRule type="expression" dxfId="1895" priority="1889">
      <formula>H7048="Wärme/Kälte"</formula>
    </cfRule>
  </conditionalFormatting>
  <conditionalFormatting sqref="K7051">
    <cfRule type="expression" dxfId="1894" priority="1888">
      <formula>H7048="Wärme/Kälte"</formula>
    </cfRule>
  </conditionalFormatting>
  <conditionalFormatting sqref="I7050">
    <cfRule type="expression" dxfId="1893" priority="1876">
      <formula>H7047=""</formula>
    </cfRule>
    <cfRule type="expression" dxfId="1892" priority="1887">
      <formula>H7047="Wärme/Kälte"</formula>
    </cfRule>
  </conditionalFormatting>
  <conditionalFormatting sqref="J7050">
    <cfRule type="expression" dxfId="1891" priority="1886">
      <formula>H7047="Wärme/Kälte"</formula>
    </cfRule>
  </conditionalFormatting>
  <conditionalFormatting sqref="K7050">
    <cfRule type="expression" dxfId="1890" priority="1885">
      <formula>H7047="Wärme/Kälte"</formula>
    </cfRule>
  </conditionalFormatting>
  <conditionalFormatting sqref="I7050">
    <cfRule type="expression" dxfId="1889" priority="1879">
      <formula>H7047="Strom"</formula>
    </cfRule>
    <cfRule type="expression" dxfId="1888" priority="1884">
      <formula>H7047="Erdgas"</formula>
    </cfRule>
  </conditionalFormatting>
  <conditionalFormatting sqref="J7050">
    <cfRule type="expression" dxfId="1887" priority="1878">
      <formula>H7047=""</formula>
    </cfRule>
    <cfRule type="expression" dxfId="1886" priority="1881">
      <formula>H7047="Strom"</formula>
    </cfRule>
    <cfRule type="expression" dxfId="1885" priority="1883">
      <formula>H7047="Erdgas"</formula>
    </cfRule>
  </conditionalFormatting>
  <conditionalFormatting sqref="K7050">
    <cfRule type="expression" dxfId="1884" priority="1877">
      <formula>H7047=""</formula>
    </cfRule>
    <cfRule type="expression" dxfId="1883" priority="1880">
      <formula>H7047="Strom"</formula>
    </cfRule>
    <cfRule type="expression" dxfId="1882" priority="1882">
      <formula>H7047="Erdgas"</formula>
    </cfRule>
  </conditionalFormatting>
  <conditionalFormatting sqref="I7059">
    <cfRule type="expression" dxfId="1881" priority="1875">
      <formula>H7056="Wärme/Kälte"</formula>
    </cfRule>
  </conditionalFormatting>
  <conditionalFormatting sqref="J7059">
    <cfRule type="expression" dxfId="1880" priority="1874">
      <formula>H7056="Wärme/Kälte"</formula>
    </cfRule>
  </conditionalFormatting>
  <conditionalFormatting sqref="K7059">
    <cfRule type="expression" dxfId="1879" priority="1873">
      <formula>H7056="Wärme/Kälte"</formula>
    </cfRule>
  </conditionalFormatting>
  <conditionalFormatting sqref="I7058">
    <cfRule type="expression" dxfId="1878" priority="1861">
      <formula>H7055=""</formula>
    </cfRule>
    <cfRule type="expression" dxfId="1877" priority="1872">
      <formula>H7055="Wärme/Kälte"</formula>
    </cfRule>
  </conditionalFormatting>
  <conditionalFormatting sqref="J7058">
    <cfRule type="expression" dxfId="1876" priority="1871">
      <formula>H7055="Wärme/Kälte"</formula>
    </cfRule>
  </conditionalFormatting>
  <conditionalFormatting sqref="K7058">
    <cfRule type="expression" dxfId="1875" priority="1870">
      <formula>H7055="Wärme/Kälte"</formula>
    </cfRule>
  </conditionalFormatting>
  <conditionalFormatting sqref="I7058">
    <cfRule type="expression" dxfId="1874" priority="1864">
      <formula>H7055="Strom"</formula>
    </cfRule>
    <cfRule type="expression" dxfId="1873" priority="1869">
      <formula>H7055="Erdgas"</formula>
    </cfRule>
  </conditionalFormatting>
  <conditionalFormatting sqref="J7058">
    <cfRule type="expression" dxfId="1872" priority="1863">
      <formula>H7055=""</formula>
    </cfRule>
    <cfRule type="expression" dxfId="1871" priority="1866">
      <formula>H7055="Strom"</formula>
    </cfRule>
    <cfRule type="expression" dxfId="1870" priority="1868">
      <formula>H7055="Erdgas"</formula>
    </cfRule>
  </conditionalFormatting>
  <conditionalFormatting sqref="K7058">
    <cfRule type="expression" dxfId="1869" priority="1862">
      <formula>H7055=""</formula>
    </cfRule>
    <cfRule type="expression" dxfId="1868" priority="1865">
      <formula>H7055="Strom"</formula>
    </cfRule>
    <cfRule type="expression" dxfId="1867" priority="1867">
      <formula>H7055="Erdgas"</formula>
    </cfRule>
  </conditionalFormatting>
  <conditionalFormatting sqref="I7067">
    <cfRule type="expression" dxfId="1866" priority="1860">
      <formula>H7064="Wärme/Kälte"</formula>
    </cfRule>
  </conditionalFormatting>
  <conditionalFormatting sqref="J7067">
    <cfRule type="expression" dxfId="1865" priority="1859">
      <formula>H7064="Wärme/Kälte"</formula>
    </cfRule>
  </conditionalFormatting>
  <conditionalFormatting sqref="K7067">
    <cfRule type="expression" dxfId="1864" priority="1858">
      <formula>H7064="Wärme/Kälte"</formula>
    </cfRule>
  </conditionalFormatting>
  <conditionalFormatting sqref="I7066">
    <cfRule type="expression" dxfId="1863" priority="1846">
      <formula>H7063=""</formula>
    </cfRule>
    <cfRule type="expression" dxfId="1862" priority="1857">
      <formula>H7063="Wärme/Kälte"</formula>
    </cfRule>
  </conditionalFormatting>
  <conditionalFormatting sqref="J7066">
    <cfRule type="expression" dxfId="1861" priority="1856">
      <formula>H7063="Wärme/Kälte"</formula>
    </cfRule>
  </conditionalFormatting>
  <conditionalFormatting sqref="K7066">
    <cfRule type="expression" dxfId="1860" priority="1855">
      <formula>H7063="Wärme/Kälte"</formula>
    </cfRule>
  </conditionalFormatting>
  <conditionalFormatting sqref="I7066">
    <cfRule type="expression" dxfId="1859" priority="1849">
      <formula>H7063="Strom"</formula>
    </cfRule>
    <cfRule type="expression" dxfId="1858" priority="1854">
      <formula>H7063="Erdgas"</formula>
    </cfRule>
  </conditionalFormatting>
  <conditionalFormatting sqref="J7066">
    <cfRule type="expression" dxfId="1857" priority="1848">
      <formula>H7063=""</formula>
    </cfRule>
    <cfRule type="expression" dxfId="1856" priority="1851">
      <formula>H7063="Strom"</formula>
    </cfRule>
    <cfRule type="expression" dxfId="1855" priority="1853">
      <formula>H7063="Erdgas"</formula>
    </cfRule>
  </conditionalFormatting>
  <conditionalFormatting sqref="K7066">
    <cfRule type="expression" dxfId="1854" priority="1847">
      <formula>H7063=""</formula>
    </cfRule>
    <cfRule type="expression" dxfId="1853" priority="1850">
      <formula>H7063="Strom"</formula>
    </cfRule>
    <cfRule type="expression" dxfId="1852" priority="1852">
      <formula>H7063="Erdgas"</formula>
    </cfRule>
  </conditionalFormatting>
  <conditionalFormatting sqref="I7075">
    <cfRule type="expression" dxfId="1851" priority="1845">
      <formula>H7072="Wärme/Kälte"</formula>
    </cfRule>
  </conditionalFormatting>
  <conditionalFormatting sqref="J7075">
    <cfRule type="expression" dxfId="1850" priority="1844">
      <formula>H7072="Wärme/Kälte"</formula>
    </cfRule>
  </conditionalFormatting>
  <conditionalFormatting sqref="K7075">
    <cfRule type="expression" dxfId="1849" priority="1843">
      <formula>H7072="Wärme/Kälte"</formula>
    </cfRule>
  </conditionalFormatting>
  <conditionalFormatting sqref="I7074">
    <cfRule type="expression" dxfId="1848" priority="1831">
      <formula>H7071=""</formula>
    </cfRule>
    <cfRule type="expression" dxfId="1847" priority="1842">
      <formula>H7071="Wärme/Kälte"</formula>
    </cfRule>
  </conditionalFormatting>
  <conditionalFormatting sqref="J7074">
    <cfRule type="expression" dxfId="1846" priority="1841">
      <formula>H7071="Wärme/Kälte"</formula>
    </cfRule>
  </conditionalFormatting>
  <conditionalFormatting sqref="K7074">
    <cfRule type="expression" dxfId="1845" priority="1840">
      <formula>H7071="Wärme/Kälte"</formula>
    </cfRule>
  </conditionalFormatting>
  <conditionalFormatting sqref="I7074">
    <cfRule type="expression" dxfId="1844" priority="1834">
      <formula>H7071="Strom"</formula>
    </cfRule>
    <cfRule type="expression" dxfId="1843" priority="1839">
      <formula>H7071="Erdgas"</formula>
    </cfRule>
  </conditionalFormatting>
  <conditionalFormatting sqref="J7074">
    <cfRule type="expression" dxfId="1842" priority="1833">
      <formula>H7071=""</formula>
    </cfRule>
    <cfRule type="expression" dxfId="1841" priority="1836">
      <formula>H7071="Strom"</formula>
    </cfRule>
    <cfRule type="expression" dxfId="1840" priority="1838">
      <formula>H7071="Erdgas"</formula>
    </cfRule>
  </conditionalFormatting>
  <conditionalFormatting sqref="K7074">
    <cfRule type="expression" dxfId="1839" priority="1832">
      <formula>H7071=""</formula>
    </cfRule>
    <cfRule type="expression" dxfId="1838" priority="1835">
      <formula>H7071="Strom"</formula>
    </cfRule>
    <cfRule type="expression" dxfId="1837" priority="1837">
      <formula>H7071="Erdgas"</formula>
    </cfRule>
  </conditionalFormatting>
  <conditionalFormatting sqref="I7083">
    <cfRule type="expression" dxfId="1836" priority="1830">
      <formula>H7080="Wärme/Kälte"</formula>
    </cfRule>
  </conditionalFormatting>
  <conditionalFormatting sqref="J7083">
    <cfRule type="expression" dxfId="1835" priority="1829">
      <formula>H7080="Wärme/Kälte"</formula>
    </cfRule>
  </conditionalFormatting>
  <conditionalFormatting sqref="K7083">
    <cfRule type="expression" dxfId="1834" priority="1828">
      <formula>H7080="Wärme/Kälte"</formula>
    </cfRule>
  </conditionalFormatting>
  <conditionalFormatting sqref="I7082">
    <cfRule type="expression" dxfId="1833" priority="1816">
      <formula>H7079=""</formula>
    </cfRule>
    <cfRule type="expression" dxfId="1832" priority="1827">
      <formula>H7079="Wärme/Kälte"</formula>
    </cfRule>
  </conditionalFormatting>
  <conditionalFormatting sqref="J7082">
    <cfRule type="expression" dxfId="1831" priority="1826">
      <formula>H7079="Wärme/Kälte"</formula>
    </cfRule>
  </conditionalFormatting>
  <conditionalFormatting sqref="K7082">
    <cfRule type="expression" dxfId="1830" priority="1825">
      <formula>H7079="Wärme/Kälte"</formula>
    </cfRule>
  </conditionalFormatting>
  <conditionalFormatting sqref="I7082">
    <cfRule type="expression" dxfId="1829" priority="1819">
      <formula>H7079="Strom"</formula>
    </cfRule>
    <cfRule type="expression" dxfId="1828" priority="1824">
      <formula>H7079="Erdgas"</formula>
    </cfRule>
  </conditionalFormatting>
  <conditionalFormatting sqref="J7082">
    <cfRule type="expression" dxfId="1827" priority="1818">
      <formula>H7079=""</formula>
    </cfRule>
    <cfRule type="expression" dxfId="1826" priority="1821">
      <formula>H7079="Strom"</formula>
    </cfRule>
    <cfRule type="expression" dxfId="1825" priority="1823">
      <formula>H7079="Erdgas"</formula>
    </cfRule>
  </conditionalFormatting>
  <conditionalFormatting sqref="K7082">
    <cfRule type="expression" dxfId="1824" priority="1817">
      <formula>H7079=""</formula>
    </cfRule>
    <cfRule type="expression" dxfId="1823" priority="1820">
      <formula>H7079="Strom"</formula>
    </cfRule>
    <cfRule type="expression" dxfId="1822" priority="1822">
      <formula>H7079="Erdgas"</formula>
    </cfRule>
  </conditionalFormatting>
  <conditionalFormatting sqref="I7091">
    <cfRule type="expression" dxfId="1821" priority="1815">
      <formula>H7088="Wärme/Kälte"</formula>
    </cfRule>
  </conditionalFormatting>
  <conditionalFormatting sqref="J7091">
    <cfRule type="expression" dxfId="1820" priority="1814">
      <formula>H7088="Wärme/Kälte"</formula>
    </cfRule>
  </conditionalFormatting>
  <conditionalFormatting sqref="K7091">
    <cfRule type="expression" dxfId="1819" priority="1813">
      <formula>H7088="Wärme/Kälte"</formula>
    </cfRule>
  </conditionalFormatting>
  <conditionalFormatting sqref="I7090">
    <cfRule type="expression" dxfId="1818" priority="1801">
      <formula>H7087=""</formula>
    </cfRule>
    <cfRule type="expression" dxfId="1817" priority="1812">
      <formula>H7087="Wärme/Kälte"</formula>
    </cfRule>
  </conditionalFormatting>
  <conditionalFormatting sqref="J7090">
    <cfRule type="expression" dxfId="1816" priority="1811">
      <formula>H7087="Wärme/Kälte"</formula>
    </cfRule>
  </conditionalFormatting>
  <conditionalFormatting sqref="K7090">
    <cfRule type="expression" dxfId="1815" priority="1810">
      <formula>H7087="Wärme/Kälte"</formula>
    </cfRule>
  </conditionalFormatting>
  <conditionalFormatting sqref="I7090">
    <cfRule type="expression" dxfId="1814" priority="1804">
      <formula>H7087="Strom"</formula>
    </cfRule>
    <cfRule type="expression" dxfId="1813" priority="1809">
      <formula>H7087="Erdgas"</formula>
    </cfRule>
  </conditionalFormatting>
  <conditionalFormatting sqref="J7090">
    <cfRule type="expression" dxfId="1812" priority="1803">
      <formula>H7087=""</formula>
    </cfRule>
    <cfRule type="expression" dxfId="1811" priority="1806">
      <formula>H7087="Strom"</formula>
    </cfRule>
    <cfRule type="expression" dxfId="1810" priority="1808">
      <formula>H7087="Erdgas"</formula>
    </cfRule>
  </conditionalFormatting>
  <conditionalFormatting sqref="K7090">
    <cfRule type="expression" dxfId="1809" priority="1802">
      <formula>H7087=""</formula>
    </cfRule>
    <cfRule type="expression" dxfId="1808" priority="1805">
      <formula>H7087="Strom"</formula>
    </cfRule>
    <cfRule type="expression" dxfId="1807" priority="1807">
      <formula>H7087="Erdgas"</formula>
    </cfRule>
  </conditionalFormatting>
  <conditionalFormatting sqref="I7099">
    <cfRule type="expression" dxfId="1806" priority="1800">
      <formula>H7096="Wärme/Kälte"</formula>
    </cfRule>
  </conditionalFormatting>
  <conditionalFormatting sqref="J7099">
    <cfRule type="expression" dxfId="1805" priority="1799">
      <formula>H7096="Wärme/Kälte"</formula>
    </cfRule>
  </conditionalFormatting>
  <conditionalFormatting sqref="K7099">
    <cfRule type="expression" dxfId="1804" priority="1798">
      <formula>H7096="Wärme/Kälte"</formula>
    </cfRule>
  </conditionalFormatting>
  <conditionalFormatting sqref="I7098">
    <cfRule type="expression" dxfId="1803" priority="1786">
      <formula>H7095=""</formula>
    </cfRule>
    <cfRule type="expression" dxfId="1802" priority="1797">
      <formula>H7095="Wärme/Kälte"</formula>
    </cfRule>
  </conditionalFormatting>
  <conditionalFormatting sqref="J7098">
    <cfRule type="expression" dxfId="1801" priority="1796">
      <formula>H7095="Wärme/Kälte"</formula>
    </cfRule>
  </conditionalFormatting>
  <conditionalFormatting sqref="K7098">
    <cfRule type="expression" dxfId="1800" priority="1795">
      <formula>H7095="Wärme/Kälte"</formula>
    </cfRule>
  </conditionalFormatting>
  <conditionalFormatting sqref="I7098">
    <cfRule type="expression" dxfId="1799" priority="1789">
      <formula>H7095="Strom"</formula>
    </cfRule>
    <cfRule type="expression" dxfId="1798" priority="1794">
      <formula>H7095="Erdgas"</formula>
    </cfRule>
  </conditionalFormatting>
  <conditionalFormatting sqref="J7098">
    <cfRule type="expression" dxfId="1797" priority="1788">
      <formula>H7095=""</formula>
    </cfRule>
    <cfRule type="expression" dxfId="1796" priority="1791">
      <formula>H7095="Strom"</formula>
    </cfRule>
    <cfRule type="expression" dxfId="1795" priority="1793">
      <formula>H7095="Erdgas"</formula>
    </cfRule>
  </conditionalFormatting>
  <conditionalFormatting sqref="K7098">
    <cfRule type="expression" dxfId="1794" priority="1787">
      <formula>H7095=""</formula>
    </cfRule>
    <cfRule type="expression" dxfId="1793" priority="1790">
      <formula>H7095="Strom"</formula>
    </cfRule>
    <cfRule type="expression" dxfId="1792" priority="1792">
      <formula>H7095="Erdgas"</formula>
    </cfRule>
  </conditionalFormatting>
  <conditionalFormatting sqref="I7107">
    <cfRule type="expression" dxfId="1791" priority="1785">
      <formula>H7104="Wärme/Kälte"</formula>
    </cfRule>
  </conditionalFormatting>
  <conditionalFormatting sqref="J7107">
    <cfRule type="expression" dxfId="1790" priority="1784">
      <formula>H7104="Wärme/Kälte"</formula>
    </cfRule>
  </conditionalFormatting>
  <conditionalFormatting sqref="K7107">
    <cfRule type="expression" dxfId="1789" priority="1783">
      <formula>H7104="Wärme/Kälte"</formula>
    </cfRule>
  </conditionalFormatting>
  <conditionalFormatting sqref="I7106">
    <cfRule type="expression" dxfId="1788" priority="1771">
      <formula>H7103=""</formula>
    </cfRule>
    <cfRule type="expression" dxfId="1787" priority="1782">
      <formula>H7103="Wärme/Kälte"</formula>
    </cfRule>
  </conditionalFormatting>
  <conditionalFormatting sqref="J7106">
    <cfRule type="expression" dxfId="1786" priority="1781">
      <formula>H7103="Wärme/Kälte"</formula>
    </cfRule>
  </conditionalFormatting>
  <conditionalFormatting sqref="K7106">
    <cfRule type="expression" dxfId="1785" priority="1780">
      <formula>H7103="Wärme/Kälte"</formula>
    </cfRule>
  </conditionalFormatting>
  <conditionalFormatting sqref="I7106">
    <cfRule type="expression" dxfId="1784" priority="1774">
      <formula>H7103="Strom"</formula>
    </cfRule>
    <cfRule type="expression" dxfId="1783" priority="1779">
      <formula>H7103="Erdgas"</formula>
    </cfRule>
  </conditionalFormatting>
  <conditionalFormatting sqref="J7106">
    <cfRule type="expression" dxfId="1782" priority="1773">
      <formula>H7103=""</formula>
    </cfRule>
    <cfRule type="expression" dxfId="1781" priority="1776">
      <formula>H7103="Strom"</formula>
    </cfRule>
    <cfRule type="expression" dxfId="1780" priority="1778">
      <formula>H7103="Erdgas"</formula>
    </cfRule>
  </conditionalFormatting>
  <conditionalFormatting sqref="K7106">
    <cfRule type="expression" dxfId="1779" priority="1772">
      <formula>H7103=""</formula>
    </cfRule>
    <cfRule type="expression" dxfId="1778" priority="1775">
      <formula>H7103="Strom"</formula>
    </cfRule>
    <cfRule type="expression" dxfId="1777" priority="1777">
      <formula>H7103="Erdgas"</formula>
    </cfRule>
  </conditionalFormatting>
  <conditionalFormatting sqref="I7115">
    <cfRule type="expression" dxfId="1776" priority="1770">
      <formula>H7112="Wärme/Kälte"</formula>
    </cfRule>
  </conditionalFormatting>
  <conditionalFormatting sqref="J7115">
    <cfRule type="expression" dxfId="1775" priority="1769">
      <formula>H7112="Wärme/Kälte"</formula>
    </cfRule>
  </conditionalFormatting>
  <conditionalFormatting sqref="K7115">
    <cfRule type="expression" dxfId="1774" priority="1768">
      <formula>H7112="Wärme/Kälte"</formula>
    </cfRule>
  </conditionalFormatting>
  <conditionalFormatting sqref="I7114">
    <cfRule type="expression" dxfId="1773" priority="1756">
      <formula>H7111=""</formula>
    </cfRule>
    <cfRule type="expression" dxfId="1772" priority="1767">
      <formula>H7111="Wärme/Kälte"</formula>
    </cfRule>
  </conditionalFormatting>
  <conditionalFormatting sqref="J7114">
    <cfRule type="expression" dxfId="1771" priority="1766">
      <formula>H7111="Wärme/Kälte"</formula>
    </cfRule>
  </conditionalFormatting>
  <conditionalFormatting sqref="K7114">
    <cfRule type="expression" dxfId="1770" priority="1765">
      <formula>H7111="Wärme/Kälte"</formula>
    </cfRule>
  </conditionalFormatting>
  <conditionalFormatting sqref="I7114">
    <cfRule type="expression" dxfId="1769" priority="1759">
      <formula>H7111="Strom"</formula>
    </cfRule>
    <cfRule type="expression" dxfId="1768" priority="1764">
      <formula>H7111="Erdgas"</formula>
    </cfRule>
  </conditionalFormatting>
  <conditionalFormatting sqref="J7114">
    <cfRule type="expression" dxfId="1767" priority="1758">
      <formula>H7111=""</formula>
    </cfRule>
    <cfRule type="expression" dxfId="1766" priority="1761">
      <formula>H7111="Strom"</formula>
    </cfRule>
    <cfRule type="expression" dxfId="1765" priority="1763">
      <formula>H7111="Erdgas"</formula>
    </cfRule>
  </conditionalFormatting>
  <conditionalFormatting sqref="K7114">
    <cfRule type="expression" dxfId="1764" priority="1757">
      <formula>H7111=""</formula>
    </cfRule>
    <cfRule type="expression" dxfId="1763" priority="1760">
      <formula>H7111="Strom"</formula>
    </cfRule>
    <cfRule type="expression" dxfId="1762" priority="1762">
      <formula>H7111="Erdgas"</formula>
    </cfRule>
  </conditionalFormatting>
  <conditionalFormatting sqref="I7123">
    <cfRule type="expression" dxfId="1761" priority="1755">
      <formula>H7120="Wärme/Kälte"</formula>
    </cfRule>
  </conditionalFormatting>
  <conditionalFormatting sqref="J7123">
    <cfRule type="expression" dxfId="1760" priority="1754">
      <formula>H7120="Wärme/Kälte"</formula>
    </cfRule>
  </conditionalFormatting>
  <conditionalFormatting sqref="K7123">
    <cfRule type="expression" dxfId="1759" priority="1753">
      <formula>H7120="Wärme/Kälte"</formula>
    </cfRule>
  </conditionalFormatting>
  <conditionalFormatting sqref="I7122">
    <cfRule type="expression" dxfId="1758" priority="1741">
      <formula>H7119=""</formula>
    </cfRule>
    <cfRule type="expression" dxfId="1757" priority="1752">
      <formula>H7119="Wärme/Kälte"</formula>
    </cfRule>
  </conditionalFormatting>
  <conditionalFormatting sqref="J7122">
    <cfRule type="expression" dxfId="1756" priority="1751">
      <formula>H7119="Wärme/Kälte"</formula>
    </cfRule>
  </conditionalFormatting>
  <conditionalFormatting sqref="K7122">
    <cfRule type="expression" dxfId="1755" priority="1750">
      <formula>H7119="Wärme/Kälte"</formula>
    </cfRule>
  </conditionalFormatting>
  <conditionalFormatting sqref="I7122">
    <cfRule type="expression" dxfId="1754" priority="1744">
      <formula>H7119="Strom"</formula>
    </cfRule>
    <cfRule type="expression" dxfId="1753" priority="1749">
      <formula>H7119="Erdgas"</formula>
    </cfRule>
  </conditionalFormatting>
  <conditionalFormatting sqref="J7122">
    <cfRule type="expression" dxfId="1752" priority="1743">
      <formula>H7119=""</formula>
    </cfRule>
    <cfRule type="expression" dxfId="1751" priority="1746">
      <formula>H7119="Strom"</formula>
    </cfRule>
    <cfRule type="expression" dxfId="1750" priority="1748">
      <formula>H7119="Erdgas"</formula>
    </cfRule>
  </conditionalFormatting>
  <conditionalFormatting sqref="K7122">
    <cfRule type="expression" dxfId="1749" priority="1742">
      <formula>H7119=""</formula>
    </cfRule>
    <cfRule type="expression" dxfId="1748" priority="1745">
      <formula>H7119="Strom"</formula>
    </cfRule>
    <cfRule type="expression" dxfId="1747" priority="1747">
      <formula>H7119="Erdgas"</formula>
    </cfRule>
  </conditionalFormatting>
  <conditionalFormatting sqref="I7131">
    <cfRule type="expression" dxfId="1746" priority="1740">
      <formula>H7128="Wärme/Kälte"</formula>
    </cfRule>
  </conditionalFormatting>
  <conditionalFormatting sqref="J7131">
    <cfRule type="expression" dxfId="1745" priority="1739">
      <formula>H7128="Wärme/Kälte"</formula>
    </cfRule>
  </conditionalFormatting>
  <conditionalFormatting sqref="K7131">
    <cfRule type="expression" dxfId="1744" priority="1738">
      <formula>H7128="Wärme/Kälte"</formula>
    </cfRule>
  </conditionalFormatting>
  <conditionalFormatting sqref="I7130">
    <cfRule type="expression" dxfId="1743" priority="1726">
      <formula>H7127=""</formula>
    </cfRule>
    <cfRule type="expression" dxfId="1742" priority="1737">
      <formula>H7127="Wärme/Kälte"</formula>
    </cfRule>
  </conditionalFormatting>
  <conditionalFormatting sqref="J7130">
    <cfRule type="expression" dxfId="1741" priority="1736">
      <formula>H7127="Wärme/Kälte"</formula>
    </cfRule>
  </conditionalFormatting>
  <conditionalFormatting sqref="K7130">
    <cfRule type="expression" dxfId="1740" priority="1735">
      <formula>H7127="Wärme/Kälte"</formula>
    </cfRule>
  </conditionalFormatting>
  <conditionalFormatting sqref="I7130">
    <cfRule type="expression" dxfId="1739" priority="1729">
      <formula>H7127="Strom"</formula>
    </cfRule>
    <cfRule type="expression" dxfId="1738" priority="1734">
      <formula>H7127="Erdgas"</formula>
    </cfRule>
  </conditionalFormatting>
  <conditionalFormatting sqref="J7130">
    <cfRule type="expression" dxfId="1737" priority="1728">
      <formula>H7127=""</formula>
    </cfRule>
    <cfRule type="expression" dxfId="1736" priority="1731">
      <formula>H7127="Strom"</formula>
    </cfRule>
    <cfRule type="expression" dxfId="1735" priority="1733">
      <formula>H7127="Erdgas"</formula>
    </cfRule>
  </conditionalFormatting>
  <conditionalFormatting sqref="K7130">
    <cfRule type="expression" dxfId="1734" priority="1727">
      <formula>H7127=""</formula>
    </cfRule>
    <cfRule type="expression" dxfId="1733" priority="1730">
      <formula>H7127="Strom"</formula>
    </cfRule>
    <cfRule type="expression" dxfId="1732" priority="1732">
      <formula>H7127="Erdgas"</formula>
    </cfRule>
  </conditionalFormatting>
  <conditionalFormatting sqref="I7139">
    <cfRule type="expression" dxfId="1731" priority="1725">
      <formula>H7136="Wärme/Kälte"</formula>
    </cfRule>
  </conditionalFormatting>
  <conditionalFormatting sqref="J7139">
    <cfRule type="expression" dxfId="1730" priority="1724">
      <formula>H7136="Wärme/Kälte"</formula>
    </cfRule>
  </conditionalFormatting>
  <conditionalFormatting sqref="K7139">
    <cfRule type="expression" dxfId="1729" priority="1723">
      <formula>H7136="Wärme/Kälte"</formula>
    </cfRule>
  </conditionalFormatting>
  <conditionalFormatting sqref="I7138">
    <cfRule type="expression" dxfId="1728" priority="1711">
      <formula>H7135=""</formula>
    </cfRule>
    <cfRule type="expression" dxfId="1727" priority="1722">
      <formula>H7135="Wärme/Kälte"</formula>
    </cfRule>
  </conditionalFormatting>
  <conditionalFormatting sqref="J7138">
    <cfRule type="expression" dxfId="1726" priority="1721">
      <formula>H7135="Wärme/Kälte"</formula>
    </cfRule>
  </conditionalFormatting>
  <conditionalFormatting sqref="K7138">
    <cfRule type="expression" dxfId="1725" priority="1720">
      <formula>H7135="Wärme/Kälte"</formula>
    </cfRule>
  </conditionalFormatting>
  <conditionalFormatting sqref="I7138">
    <cfRule type="expression" dxfId="1724" priority="1714">
      <formula>H7135="Strom"</formula>
    </cfRule>
    <cfRule type="expression" dxfId="1723" priority="1719">
      <formula>H7135="Erdgas"</formula>
    </cfRule>
  </conditionalFormatting>
  <conditionalFormatting sqref="J7138">
    <cfRule type="expression" dxfId="1722" priority="1713">
      <formula>H7135=""</formula>
    </cfRule>
    <cfRule type="expression" dxfId="1721" priority="1716">
      <formula>H7135="Strom"</formula>
    </cfRule>
    <cfRule type="expression" dxfId="1720" priority="1718">
      <formula>H7135="Erdgas"</formula>
    </cfRule>
  </conditionalFormatting>
  <conditionalFormatting sqref="K7138">
    <cfRule type="expression" dxfId="1719" priority="1712">
      <formula>H7135=""</formula>
    </cfRule>
    <cfRule type="expression" dxfId="1718" priority="1715">
      <formula>H7135="Strom"</formula>
    </cfRule>
    <cfRule type="expression" dxfId="1717" priority="1717">
      <formula>H7135="Erdgas"</formula>
    </cfRule>
  </conditionalFormatting>
  <conditionalFormatting sqref="I7147">
    <cfRule type="expression" dxfId="1716" priority="1710">
      <formula>H7144="Wärme/Kälte"</formula>
    </cfRule>
  </conditionalFormatting>
  <conditionalFormatting sqref="J7147">
    <cfRule type="expression" dxfId="1715" priority="1709">
      <formula>H7144="Wärme/Kälte"</formula>
    </cfRule>
  </conditionalFormatting>
  <conditionalFormatting sqref="K7147">
    <cfRule type="expression" dxfId="1714" priority="1708">
      <formula>H7144="Wärme/Kälte"</formula>
    </cfRule>
  </conditionalFormatting>
  <conditionalFormatting sqref="I7146">
    <cfRule type="expression" dxfId="1713" priority="1696">
      <formula>H7143=""</formula>
    </cfRule>
    <cfRule type="expression" dxfId="1712" priority="1707">
      <formula>H7143="Wärme/Kälte"</formula>
    </cfRule>
  </conditionalFormatting>
  <conditionalFormatting sqref="J7146">
    <cfRule type="expression" dxfId="1711" priority="1706">
      <formula>H7143="Wärme/Kälte"</formula>
    </cfRule>
  </conditionalFormatting>
  <conditionalFormatting sqref="K7146">
    <cfRule type="expression" dxfId="1710" priority="1705">
      <formula>H7143="Wärme/Kälte"</formula>
    </cfRule>
  </conditionalFormatting>
  <conditionalFormatting sqref="I7146">
    <cfRule type="expression" dxfId="1709" priority="1699">
      <formula>H7143="Strom"</formula>
    </cfRule>
    <cfRule type="expression" dxfId="1708" priority="1704">
      <formula>H7143="Erdgas"</formula>
    </cfRule>
  </conditionalFormatting>
  <conditionalFormatting sqref="J7146">
    <cfRule type="expression" dxfId="1707" priority="1698">
      <formula>H7143=""</formula>
    </cfRule>
    <cfRule type="expression" dxfId="1706" priority="1701">
      <formula>H7143="Strom"</formula>
    </cfRule>
    <cfRule type="expression" dxfId="1705" priority="1703">
      <formula>H7143="Erdgas"</formula>
    </cfRule>
  </conditionalFormatting>
  <conditionalFormatting sqref="K7146">
    <cfRule type="expression" dxfId="1704" priority="1697">
      <formula>H7143=""</formula>
    </cfRule>
    <cfRule type="expression" dxfId="1703" priority="1700">
      <formula>H7143="Strom"</formula>
    </cfRule>
    <cfRule type="expression" dxfId="1702" priority="1702">
      <formula>H7143="Erdgas"</formula>
    </cfRule>
  </conditionalFormatting>
  <conditionalFormatting sqref="I7155">
    <cfRule type="expression" dxfId="1701" priority="1695">
      <formula>H7152="Wärme/Kälte"</formula>
    </cfRule>
  </conditionalFormatting>
  <conditionalFormatting sqref="J7155">
    <cfRule type="expression" dxfId="1700" priority="1694">
      <formula>H7152="Wärme/Kälte"</formula>
    </cfRule>
  </conditionalFormatting>
  <conditionalFormatting sqref="K7155">
    <cfRule type="expression" dxfId="1699" priority="1693">
      <formula>H7152="Wärme/Kälte"</formula>
    </cfRule>
  </conditionalFormatting>
  <conditionalFormatting sqref="I7154">
    <cfRule type="expression" dxfId="1698" priority="1681">
      <formula>H7151=""</formula>
    </cfRule>
    <cfRule type="expression" dxfId="1697" priority="1692">
      <formula>H7151="Wärme/Kälte"</formula>
    </cfRule>
  </conditionalFormatting>
  <conditionalFormatting sqref="J7154">
    <cfRule type="expression" dxfId="1696" priority="1691">
      <formula>H7151="Wärme/Kälte"</formula>
    </cfRule>
  </conditionalFormatting>
  <conditionalFormatting sqref="K7154">
    <cfRule type="expression" dxfId="1695" priority="1690">
      <formula>H7151="Wärme/Kälte"</formula>
    </cfRule>
  </conditionalFormatting>
  <conditionalFormatting sqref="I7154">
    <cfRule type="expression" dxfId="1694" priority="1684">
      <formula>H7151="Strom"</formula>
    </cfRule>
    <cfRule type="expression" dxfId="1693" priority="1689">
      <formula>H7151="Erdgas"</formula>
    </cfRule>
  </conditionalFormatting>
  <conditionalFormatting sqref="J7154">
    <cfRule type="expression" dxfId="1692" priority="1683">
      <formula>H7151=""</formula>
    </cfRule>
    <cfRule type="expression" dxfId="1691" priority="1686">
      <formula>H7151="Strom"</formula>
    </cfRule>
    <cfRule type="expression" dxfId="1690" priority="1688">
      <formula>H7151="Erdgas"</formula>
    </cfRule>
  </conditionalFormatting>
  <conditionalFormatting sqref="K7154">
    <cfRule type="expression" dxfId="1689" priority="1682">
      <formula>H7151=""</formula>
    </cfRule>
    <cfRule type="expression" dxfId="1688" priority="1685">
      <formula>H7151="Strom"</formula>
    </cfRule>
    <cfRule type="expression" dxfId="1687" priority="1687">
      <formula>H7151="Erdgas"</formula>
    </cfRule>
  </conditionalFormatting>
  <conditionalFormatting sqref="I7163">
    <cfRule type="expression" dxfId="1686" priority="1680">
      <formula>H7160="Wärme/Kälte"</formula>
    </cfRule>
  </conditionalFormatting>
  <conditionalFormatting sqref="J7163">
    <cfRule type="expression" dxfId="1685" priority="1679">
      <formula>H7160="Wärme/Kälte"</formula>
    </cfRule>
  </conditionalFormatting>
  <conditionalFormatting sqref="K7163">
    <cfRule type="expression" dxfId="1684" priority="1678">
      <formula>H7160="Wärme/Kälte"</formula>
    </cfRule>
  </conditionalFormatting>
  <conditionalFormatting sqref="I7162">
    <cfRule type="expression" dxfId="1683" priority="1666">
      <formula>H7159=""</formula>
    </cfRule>
    <cfRule type="expression" dxfId="1682" priority="1677">
      <formula>H7159="Wärme/Kälte"</formula>
    </cfRule>
  </conditionalFormatting>
  <conditionalFormatting sqref="J7162">
    <cfRule type="expression" dxfId="1681" priority="1676">
      <formula>H7159="Wärme/Kälte"</formula>
    </cfRule>
  </conditionalFormatting>
  <conditionalFormatting sqref="K7162">
    <cfRule type="expression" dxfId="1680" priority="1675">
      <formula>H7159="Wärme/Kälte"</formula>
    </cfRule>
  </conditionalFormatting>
  <conditionalFormatting sqref="I7162">
    <cfRule type="expression" dxfId="1679" priority="1669">
      <formula>H7159="Strom"</formula>
    </cfRule>
    <cfRule type="expression" dxfId="1678" priority="1674">
      <formula>H7159="Erdgas"</formula>
    </cfRule>
  </conditionalFormatting>
  <conditionalFormatting sqref="J7162">
    <cfRule type="expression" dxfId="1677" priority="1668">
      <formula>H7159=""</formula>
    </cfRule>
    <cfRule type="expression" dxfId="1676" priority="1671">
      <formula>H7159="Strom"</formula>
    </cfRule>
    <cfRule type="expression" dxfId="1675" priority="1673">
      <formula>H7159="Erdgas"</formula>
    </cfRule>
  </conditionalFormatting>
  <conditionalFormatting sqref="K7162">
    <cfRule type="expression" dxfId="1674" priority="1667">
      <formula>H7159=""</formula>
    </cfRule>
    <cfRule type="expression" dxfId="1673" priority="1670">
      <formula>H7159="Strom"</formula>
    </cfRule>
    <cfRule type="expression" dxfId="1672" priority="1672">
      <formula>H7159="Erdgas"</formula>
    </cfRule>
  </conditionalFormatting>
  <conditionalFormatting sqref="I7171">
    <cfRule type="expression" dxfId="1671" priority="1665">
      <formula>H7168="Wärme/Kälte"</formula>
    </cfRule>
  </conditionalFormatting>
  <conditionalFormatting sqref="J7171">
    <cfRule type="expression" dxfId="1670" priority="1664">
      <formula>H7168="Wärme/Kälte"</formula>
    </cfRule>
  </conditionalFormatting>
  <conditionalFormatting sqref="K7171">
    <cfRule type="expression" dxfId="1669" priority="1663">
      <formula>H7168="Wärme/Kälte"</formula>
    </cfRule>
  </conditionalFormatting>
  <conditionalFormatting sqref="I7170">
    <cfRule type="expression" dxfId="1668" priority="1651">
      <formula>H7167=""</formula>
    </cfRule>
    <cfRule type="expression" dxfId="1667" priority="1662">
      <formula>H7167="Wärme/Kälte"</formula>
    </cfRule>
  </conditionalFormatting>
  <conditionalFormatting sqref="J7170">
    <cfRule type="expression" dxfId="1666" priority="1661">
      <formula>H7167="Wärme/Kälte"</formula>
    </cfRule>
  </conditionalFormatting>
  <conditionalFormatting sqref="K7170">
    <cfRule type="expression" dxfId="1665" priority="1660">
      <formula>H7167="Wärme/Kälte"</formula>
    </cfRule>
  </conditionalFormatting>
  <conditionalFormatting sqref="I7170">
    <cfRule type="expression" dxfId="1664" priority="1654">
      <formula>H7167="Strom"</formula>
    </cfRule>
    <cfRule type="expression" dxfId="1663" priority="1659">
      <formula>H7167="Erdgas"</formula>
    </cfRule>
  </conditionalFormatting>
  <conditionalFormatting sqref="J7170">
    <cfRule type="expression" dxfId="1662" priority="1653">
      <formula>H7167=""</formula>
    </cfRule>
    <cfRule type="expression" dxfId="1661" priority="1656">
      <formula>H7167="Strom"</formula>
    </cfRule>
    <cfRule type="expression" dxfId="1660" priority="1658">
      <formula>H7167="Erdgas"</formula>
    </cfRule>
  </conditionalFormatting>
  <conditionalFormatting sqref="K7170">
    <cfRule type="expression" dxfId="1659" priority="1652">
      <formula>H7167=""</formula>
    </cfRule>
    <cfRule type="expression" dxfId="1658" priority="1655">
      <formula>H7167="Strom"</formula>
    </cfRule>
    <cfRule type="expression" dxfId="1657" priority="1657">
      <formula>H7167="Erdgas"</formula>
    </cfRule>
  </conditionalFormatting>
  <conditionalFormatting sqref="I7179">
    <cfRule type="expression" dxfId="1656" priority="1650">
      <formula>H7176="Wärme/Kälte"</formula>
    </cfRule>
  </conditionalFormatting>
  <conditionalFormatting sqref="J7179">
    <cfRule type="expression" dxfId="1655" priority="1649">
      <formula>H7176="Wärme/Kälte"</formula>
    </cfRule>
  </conditionalFormatting>
  <conditionalFormatting sqref="K7179">
    <cfRule type="expression" dxfId="1654" priority="1648">
      <formula>H7176="Wärme/Kälte"</formula>
    </cfRule>
  </conditionalFormatting>
  <conditionalFormatting sqref="I7178">
    <cfRule type="expression" dxfId="1653" priority="1636">
      <formula>H7175=""</formula>
    </cfRule>
    <cfRule type="expression" dxfId="1652" priority="1647">
      <formula>H7175="Wärme/Kälte"</formula>
    </cfRule>
  </conditionalFormatting>
  <conditionalFormatting sqref="J7178">
    <cfRule type="expression" dxfId="1651" priority="1646">
      <formula>H7175="Wärme/Kälte"</formula>
    </cfRule>
  </conditionalFormatting>
  <conditionalFormatting sqref="K7178">
    <cfRule type="expression" dxfId="1650" priority="1645">
      <formula>H7175="Wärme/Kälte"</formula>
    </cfRule>
  </conditionalFormatting>
  <conditionalFormatting sqref="I7178">
    <cfRule type="expression" dxfId="1649" priority="1639">
      <formula>H7175="Strom"</formula>
    </cfRule>
    <cfRule type="expression" dxfId="1648" priority="1644">
      <formula>H7175="Erdgas"</formula>
    </cfRule>
  </conditionalFormatting>
  <conditionalFormatting sqref="J7178">
    <cfRule type="expression" dxfId="1647" priority="1638">
      <formula>H7175=""</formula>
    </cfRule>
    <cfRule type="expression" dxfId="1646" priority="1641">
      <formula>H7175="Strom"</formula>
    </cfRule>
    <cfRule type="expression" dxfId="1645" priority="1643">
      <formula>H7175="Erdgas"</formula>
    </cfRule>
  </conditionalFormatting>
  <conditionalFormatting sqref="K7178">
    <cfRule type="expression" dxfId="1644" priority="1637">
      <formula>H7175=""</formula>
    </cfRule>
    <cfRule type="expression" dxfId="1643" priority="1640">
      <formula>H7175="Strom"</formula>
    </cfRule>
    <cfRule type="expression" dxfId="1642" priority="1642">
      <formula>H7175="Erdgas"</formula>
    </cfRule>
  </conditionalFormatting>
  <conditionalFormatting sqref="I7187">
    <cfRule type="expression" dxfId="1641" priority="1635">
      <formula>H7184="Wärme/Kälte"</formula>
    </cfRule>
  </conditionalFormatting>
  <conditionalFormatting sqref="J7187">
    <cfRule type="expression" dxfId="1640" priority="1634">
      <formula>H7184="Wärme/Kälte"</formula>
    </cfRule>
  </conditionalFormatting>
  <conditionalFormatting sqref="K7187">
    <cfRule type="expression" dxfId="1639" priority="1633">
      <formula>H7184="Wärme/Kälte"</formula>
    </cfRule>
  </conditionalFormatting>
  <conditionalFormatting sqref="I7186">
    <cfRule type="expression" dxfId="1638" priority="1621">
      <formula>H7183=""</formula>
    </cfRule>
    <cfRule type="expression" dxfId="1637" priority="1632">
      <formula>H7183="Wärme/Kälte"</formula>
    </cfRule>
  </conditionalFormatting>
  <conditionalFormatting sqref="J7186">
    <cfRule type="expression" dxfId="1636" priority="1631">
      <formula>H7183="Wärme/Kälte"</formula>
    </cfRule>
  </conditionalFormatting>
  <conditionalFormatting sqref="K7186">
    <cfRule type="expression" dxfId="1635" priority="1630">
      <formula>H7183="Wärme/Kälte"</formula>
    </cfRule>
  </conditionalFormatting>
  <conditionalFormatting sqref="I7186">
    <cfRule type="expression" dxfId="1634" priority="1624">
      <formula>H7183="Strom"</formula>
    </cfRule>
    <cfRule type="expression" dxfId="1633" priority="1629">
      <formula>H7183="Erdgas"</formula>
    </cfRule>
  </conditionalFormatting>
  <conditionalFormatting sqref="J7186">
    <cfRule type="expression" dxfId="1632" priority="1623">
      <formula>H7183=""</formula>
    </cfRule>
    <cfRule type="expression" dxfId="1631" priority="1626">
      <formula>H7183="Strom"</formula>
    </cfRule>
    <cfRule type="expression" dxfId="1630" priority="1628">
      <formula>H7183="Erdgas"</formula>
    </cfRule>
  </conditionalFormatting>
  <conditionalFormatting sqref="K7186">
    <cfRule type="expression" dxfId="1629" priority="1622">
      <formula>H7183=""</formula>
    </cfRule>
    <cfRule type="expression" dxfId="1628" priority="1625">
      <formula>H7183="Strom"</formula>
    </cfRule>
    <cfRule type="expression" dxfId="1627" priority="1627">
      <formula>H7183="Erdgas"</formula>
    </cfRule>
  </conditionalFormatting>
  <conditionalFormatting sqref="I7195">
    <cfRule type="expression" dxfId="1626" priority="1620">
      <formula>H7192="Wärme/Kälte"</formula>
    </cfRule>
  </conditionalFormatting>
  <conditionalFormatting sqref="J7195">
    <cfRule type="expression" dxfId="1625" priority="1619">
      <formula>H7192="Wärme/Kälte"</formula>
    </cfRule>
  </conditionalFormatting>
  <conditionalFormatting sqref="K7195">
    <cfRule type="expression" dxfId="1624" priority="1618">
      <formula>H7192="Wärme/Kälte"</formula>
    </cfRule>
  </conditionalFormatting>
  <conditionalFormatting sqref="I7194">
    <cfRule type="expression" dxfId="1623" priority="1606">
      <formula>H7191=""</formula>
    </cfRule>
    <cfRule type="expression" dxfId="1622" priority="1617">
      <formula>H7191="Wärme/Kälte"</formula>
    </cfRule>
  </conditionalFormatting>
  <conditionalFormatting sqref="J7194">
    <cfRule type="expression" dxfId="1621" priority="1616">
      <formula>H7191="Wärme/Kälte"</formula>
    </cfRule>
  </conditionalFormatting>
  <conditionalFormatting sqref="K7194">
    <cfRule type="expression" dxfId="1620" priority="1615">
      <formula>H7191="Wärme/Kälte"</formula>
    </cfRule>
  </conditionalFormatting>
  <conditionalFormatting sqref="I7194">
    <cfRule type="expression" dxfId="1619" priority="1609">
      <formula>H7191="Strom"</formula>
    </cfRule>
    <cfRule type="expression" dxfId="1618" priority="1614">
      <formula>H7191="Erdgas"</formula>
    </cfRule>
  </conditionalFormatting>
  <conditionalFormatting sqref="J7194">
    <cfRule type="expression" dxfId="1617" priority="1608">
      <formula>H7191=""</formula>
    </cfRule>
    <cfRule type="expression" dxfId="1616" priority="1611">
      <formula>H7191="Strom"</formula>
    </cfRule>
    <cfRule type="expression" dxfId="1615" priority="1613">
      <formula>H7191="Erdgas"</formula>
    </cfRule>
  </conditionalFormatting>
  <conditionalFormatting sqref="K7194">
    <cfRule type="expression" dxfId="1614" priority="1607">
      <formula>H7191=""</formula>
    </cfRule>
    <cfRule type="expression" dxfId="1613" priority="1610">
      <formula>H7191="Strom"</formula>
    </cfRule>
    <cfRule type="expression" dxfId="1612" priority="1612">
      <formula>H7191="Erdgas"</formula>
    </cfRule>
  </conditionalFormatting>
  <conditionalFormatting sqref="I7203">
    <cfRule type="expression" dxfId="1611" priority="1605">
      <formula>H7200="Wärme/Kälte"</formula>
    </cfRule>
  </conditionalFormatting>
  <conditionalFormatting sqref="J7203">
    <cfRule type="expression" dxfId="1610" priority="1604">
      <formula>H7200="Wärme/Kälte"</formula>
    </cfRule>
  </conditionalFormatting>
  <conditionalFormatting sqref="K7203">
    <cfRule type="expression" dxfId="1609" priority="1603">
      <formula>H7200="Wärme/Kälte"</formula>
    </cfRule>
  </conditionalFormatting>
  <conditionalFormatting sqref="I7202">
    <cfRule type="expression" dxfId="1608" priority="1591">
      <formula>H7199=""</formula>
    </cfRule>
    <cfRule type="expression" dxfId="1607" priority="1602">
      <formula>H7199="Wärme/Kälte"</formula>
    </cfRule>
  </conditionalFormatting>
  <conditionalFormatting sqref="J7202">
    <cfRule type="expression" dxfId="1606" priority="1601">
      <formula>H7199="Wärme/Kälte"</formula>
    </cfRule>
  </conditionalFormatting>
  <conditionalFormatting sqref="K7202">
    <cfRule type="expression" dxfId="1605" priority="1600">
      <formula>H7199="Wärme/Kälte"</formula>
    </cfRule>
  </conditionalFormatting>
  <conditionalFormatting sqref="I7202">
    <cfRule type="expression" dxfId="1604" priority="1594">
      <formula>H7199="Strom"</formula>
    </cfRule>
    <cfRule type="expression" dxfId="1603" priority="1599">
      <formula>H7199="Erdgas"</formula>
    </cfRule>
  </conditionalFormatting>
  <conditionalFormatting sqref="J7202">
    <cfRule type="expression" dxfId="1602" priority="1593">
      <formula>H7199=""</formula>
    </cfRule>
    <cfRule type="expression" dxfId="1601" priority="1596">
      <formula>H7199="Strom"</formula>
    </cfRule>
    <cfRule type="expression" dxfId="1600" priority="1598">
      <formula>H7199="Erdgas"</formula>
    </cfRule>
  </conditionalFormatting>
  <conditionalFormatting sqref="K7202">
    <cfRule type="expression" dxfId="1599" priority="1592">
      <formula>H7199=""</formula>
    </cfRule>
    <cfRule type="expression" dxfId="1598" priority="1595">
      <formula>H7199="Strom"</formula>
    </cfRule>
    <cfRule type="expression" dxfId="1597" priority="1597">
      <formula>H7199="Erdgas"</formula>
    </cfRule>
  </conditionalFormatting>
  <conditionalFormatting sqref="I7211">
    <cfRule type="expression" dxfId="1596" priority="1590">
      <formula>H7208="Wärme/Kälte"</formula>
    </cfRule>
  </conditionalFormatting>
  <conditionalFormatting sqref="J7211">
    <cfRule type="expression" dxfId="1595" priority="1589">
      <formula>H7208="Wärme/Kälte"</formula>
    </cfRule>
  </conditionalFormatting>
  <conditionalFormatting sqref="K7211">
    <cfRule type="expression" dxfId="1594" priority="1588">
      <formula>H7208="Wärme/Kälte"</formula>
    </cfRule>
  </conditionalFormatting>
  <conditionalFormatting sqref="I7210">
    <cfRule type="expression" dxfId="1593" priority="1576">
      <formula>H7207=""</formula>
    </cfRule>
    <cfRule type="expression" dxfId="1592" priority="1587">
      <formula>H7207="Wärme/Kälte"</formula>
    </cfRule>
  </conditionalFormatting>
  <conditionalFormatting sqref="J7210">
    <cfRule type="expression" dxfId="1591" priority="1586">
      <formula>H7207="Wärme/Kälte"</formula>
    </cfRule>
  </conditionalFormatting>
  <conditionalFormatting sqref="K7210">
    <cfRule type="expression" dxfId="1590" priority="1585">
      <formula>H7207="Wärme/Kälte"</formula>
    </cfRule>
  </conditionalFormatting>
  <conditionalFormatting sqref="I7210">
    <cfRule type="expression" dxfId="1589" priority="1579">
      <formula>H7207="Strom"</formula>
    </cfRule>
    <cfRule type="expression" dxfId="1588" priority="1584">
      <formula>H7207="Erdgas"</formula>
    </cfRule>
  </conditionalFormatting>
  <conditionalFormatting sqref="J7210">
    <cfRule type="expression" dxfId="1587" priority="1578">
      <formula>H7207=""</formula>
    </cfRule>
    <cfRule type="expression" dxfId="1586" priority="1581">
      <formula>H7207="Strom"</formula>
    </cfRule>
    <cfRule type="expression" dxfId="1585" priority="1583">
      <formula>H7207="Erdgas"</formula>
    </cfRule>
  </conditionalFormatting>
  <conditionalFormatting sqref="K7210">
    <cfRule type="expression" dxfId="1584" priority="1577">
      <formula>H7207=""</formula>
    </cfRule>
    <cfRule type="expression" dxfId="1583" priority="1580">
      <formula>H7207="Strom"</formula>
    </cfRule>
    <cfRule type="expression" dxfId="1582" priority="1582">
      <formula>H7207="Erdgas"</formula>
    </cfRule>
  </conditionalFormatting>
  <conditionalFormatting sqref="I7219">
    <cfRule type="expression" dxfId="1581" priority="1575">
      <formula>H7216="Wärme/Kälte"</formula>
    </cfRule>
  </conditionalFormatting>
  <conditionalFormatting sqref="J7219">
    <cfRule type="expression" dxfId="1580" priority="1574">
      <formula>H7216="Wärme/Kälte"</formula>
    </cfRule>
  </conditionalFormatting>
  <conditionalFormatting sqref="K7219">
    <cfRule type="expression" dxfId="1579" priority="1573">
      <formula>H7216="Wärme/Kälte"</formula>
    </cfRule>
  </conditionalFormatting>
  <conditionalFormatting sqref="I7218">
    <cfRule type="expression" dxfId="1578" priority="1561">
      <formula>H7215=""</formula>
    </cfRule>
    <cfRule type="expression" dxfId="1577" priority="1572">
      <formula>H7215="Wärme/Kälte"</formula>
    </cfRule>
  </conditionalFormatting>
  <conditionalFormatting sqref="J7218">
    <cfRule type="expression" dxfId="1576" priority="1571">
      <formula>H7215="Wärme/Kälte"</formula>
    </cfRule>
  </conditionalFormatting>
  <conditionalFormatting sqref="K7218">
    <cfRule type="expression" dxfId="1575" priority="1570">
      <formula>H7215="Wärme/Kälte"</formula>
    </cfRule>
  </conditionalFormatting>
  <conditionalFormatting sqref="I7218">
    <cfRule type="expression" dxfId="1574" priority="1564">
      <formula>H7215="Strom"</formula>
    </cfRule>
    <cfRule type="expression" dxfId="1573" priority="1569">
      <formula>H7215="Erdgas"</formula>
    </cfRule>
  </conditionalFormatting>
  <conditionalFormatting sqref="J7218">
    <cfRule type="expression" dxfId="1572" priority="1563">
      <formula>H7215=""</formula>
    </cfRule>
    <cfRule type="expression" dxfId="1571" priority="1566">
      <formula>H7215="Strom"</formula>
    </cfRule>
    <cfRule type="expression" dxfId="1570" priority="1568">
      <formula>H7215="Erdgas"</formula>
    </cfRule>
  </conditionalFormatting>
  <conditionalFormatting sqref="K7218">
    <cfRule type="expression" dxfId="1569" priority="1562">
      <formula>H7215=""</formula>
    </cfRule>
    <cfRule type="expression" dxfId="1568" priority="1565">
      <formula>H7215="Strom"</formula>
    </cfRule>
    <cfRule type="expression" dxfId="1567" priority="1567">
      <formula>H7215="Erdgas"</formula>
    </cfRule>
  </conditionalFormatting>
  <conditionalFormatting sqref="I7227">
    <cfRule type="expression" dxfId="1566" priority="1560">
      <formula>H7224="Wärme/Kälte"</formula>
    </cfRule>
  </conditionalFormatting>
  <conditionalFormatting sqref="J7227">
    <cfRule type="expression" dxfId="1565" priority="1559">
      <formula>H7224="Wärme/Kälte"</formula>
    </cfRule>
  </conditionalFormatting>
  <conditionalFormatting sqref="K7227">
    <cfRule type="expression" dxfId="1564" priority="1558">
      <formula>H7224="Wärme/Kälte"</formula>
    </cfRule>
  </conditionalFormatting>
  <conditionalFormatting sqref="I7226">
    <cfRule type="expression" dxfId="1563" priority="1546">
      <formula>H7223=""</formula>
    </cfRule>
    <cfRule type="expression" dxfId="1562" priority="1557">
      <formula>H7223="Wärme/Kälte"</formula>
    </cfRule>
  </conditionalFormatting>
  <conditionalFormatting sqref="J7226">
    <cfRule type="expression" dxfId="1561" priority="1556">
      <formula>H7223="Wärme/Kälte"</formula>
    </cfRule>
  </conditionalFormatting>
  <conditionalFormatting sqref="K7226">
    <cfRule type="expression" dxfId="1560" priority="1555">
      <formula>H7223="Wärme/Kälte"</formula>
    </cfRule>
  </conditionalFormatting>
  <conditionalFormatting sqref="I7226">
    <cfRule type="expression" dxfId="1559" priority="1549">
      <formula>H7223="Strom"</formula>
    </cfRule>
    <cfRule type="expression" dxfId="1558" priority="1554">
      <formula>H7223="Erdgas"</formula>
    </cfRule>
  </conditionalFormatting>
  <conditionalFormatting sqref="J7226">
    <cfRule type="expression" dxfId="1557" priority="1548">
      <formula>H7223=""</formula>
    </cfRule>
    <cfRule type="expression" dxfId="1556" priority="1551">
      <formula>H7223="Strom"</formula>
    </cfRule>
    <cfRule type="expression" dxfId="1555" priority="1553">
      <formula>H7223="Erdgas"</formula>
    </cfRule>
  </conditionalFormatting>
  <conditionalFormatting sqref="K7226">
    <cfRule type="expression" dxfId="1554" priority="1547">
      <formula>H7223=""</formula>
    </cfRule>
    <cfRule type="expression" dxfId="1553" priority="1550">
      <formula>H7223="Strom"</formula>
    </cfRule>
    <cfRule type="expression" dxfId="1552" priority="1552">
      <formula>H7223="Erdgas"</formula>
    </cfRule>
  </conditionalFormatting>
  <conditionalFormatting sqref="I7235">
    <cfRule type="expression" dxfId="1551" priority="1545">
      <formula>H7232="Wärme/Kälte"</formula>
    </cfRule>
  </conditionalFormatting>
  <conditionalFormatting sqref="J7235">
    <cfRule type="expression" dxfId="1550" priority="1544">
      <formula>H7232="Wärme/Kälte"</formula>
    </cfRule>
  </conditionalFormatting>
  <conditionalFormatting sqref="K7235">
    <cfRule type="expression" dxfId="1549" priority="1543">
      <formula>H7232="Wärme/Kälte"</formula>
    </cfRule>
  </conditionalFormatting>
  <conditionalFormatting sqref="I7234">
    <cfRule type="expression" dxfId="1548" priority="1531">
      <formula>H7231=""</formula>
    </cfRule>
    <cfRule type="expression" dxfId="1547" priority="1542">
      <formula>H7231="Wärme/Kälte"</formula>
    </cfRule>
  </conditionalFormatting>
  <conditionalFormatting sqref="J7234">
    <cfRule type="expression" dxfId="1546" priority="1541">
      <formula>H7231="Wärme/Kälte"</formula>
    </cfRule>
  </conditionalFormatting>
  <conditionalFormatting sqref="K7234">
    <cfRule type="expression" dxfId="1545" priority="1540">
      <formula>H7231="Wärme/Kälte"</formula>
    </cfRule>
  </conditionalFormatting>
  <conditionalFormatting sqref="I7234">
    <cfRule type="expression" dxfId="1544" priority="1534">
      <formula>H7231="Strom"</formula>
    </cfRule>
    <cfRule type="expression" dxfId="1543" priority="1539">
      <formula>H7231="Erdgas"</formula>
    </cfRule>
  </conditionalFormatting>
  <conditionalFormatting sqref="J7234">
    <cfRule type="expression" dxfId="1542" priority="1533">
      <formula>H7231=""</formula>
    </cfRule>
    <cfRule type="expression" dxfId="1541" priority="1536">
      <formula>H7231="Strom"</formula>
    </cfRule>
    <cfRule type="expression" dxfId="1540" priority="1538">
      <formula>H7231="Erdgas"</formula>
    </cfRule>
  </conditionalFormatting>
  <conditionalFormatting sqref="K7234">
    <cfRule type="expression" dxfId="1539" priority="1532">
      <formula>H7231=""</formula>
    </cfRule>
    <cfRule type="expression" dxfId="1538" priority="1535">
      <formula>H7231="Strom"</formula>
    </cfRule>
    <cfRule type="expression" dxfId="1537" priority="1537">
      <formula>H7231="Erdgas"</formula>
    </cfRule>
  </conditionalFormatting>
  <conditionalFormatting sqref="I7243">
    <cfRule type="expression" dxfId="1536" priority="1530">
      <formula>H7240="Wärme/Kälte"</formula>
    </cfRule>
  </conditionalFormatting>
  <conditionalFormatting sqref="J7243">
    <cfRule type="expression" dxfId="1535" priority="1529">
      <formula>H7240="Wärme/Kälte"</formula>
    </cfRule>
  </conditionalFormatting>
  <conditionalFormatting sqref="K7243">
    <cfRule type="expression" dxfId="1534" priority="1528">
      <formula>H7240="Wärme/Kälte"</formula>
    </cfRule>
  </conditionalFormatting>
  <conditionalFormatting sqref="I7242">
    <cfRule type="expression" dxfId="1533" priority="1516">
      <formula>H7239=""</formula>
    </cfRule>
    <cfRule type="expression" dxfId="1532" priority="1527">
      <formula>H7239="Wärme/Kälte"</formula>
    </cfRule>
  </conditionalFormatting>
  <conditionalFormatting sqref="J7242">
    <cfRule type="expression" dxfId="1531" priority="1526">
      <formula>H7239="Wärme/Kälte"</formula>
    </cfRule>
  </conditionalFormatting>
  <conditionalFormatting sqref="K7242">
    <cfRule type="expression" dxfId="1530" priority="1525">
      <formula>H7239="Wärme/Kälte"</formula>
    </cfRule>
  </conditionalFormatting>
  <conditionalFormatting sqref="I7242">
    <cfRule type="expression" dxfId="1529" priority="1519">
      <formula>H7239="Strom"</formula>
    </cfRule>
    <cfRule type="expression" dxfId="1528" priority="1524">
      <formula>H7239="Erdgas"</formula>
    </cfRule>
  </conditionalFormatting>
  <conditionalFormatting sqref="J7242">
    <cfRule type="expression" dxfId="1527" priority="1518">
      <formula>H7239=""</formula>
    </cfRule>
    <cfRule type="expression" dxfId="1526" priority="1521">
      <formula>H7239="Strom"</formula>
    </cfRule>
    <cfRule type="expression" dxfId="1525" priority="1523">
      <formula>H7239="Erdgas"</formula>
    </cfRule>
  </conditionalFormatting>
  <conditionalFormatting sqref="K7242">
    <cfRule type="expression" dxfId="1524" priority="1517">
      <formula>H7239=""</formula>
    </cfRule>
    <cfRule type="expression" dxfId="1523" priority="1520">
      <formula>H7239="Strom"</formula>
    </cfRule>
    <cfRule type="expression" dxfId="1522" priority="1522">
      <formula>H7239="Erdgas"</formula>
    </cfRule>
  </conditionalFormatting>
  <conditionalFormatting sqref="I7251">
    <cfRule type="expression" dxfId="1521" priority="1515">
      <formula>H7248="Wärme/Kälte"</formula>
    </cfRule>
  </conditionalFormatting>
  <conditionalFormatting sqref="J7251">
    <cfRule type="expression" dxfId="1520" priority="1514">
      <formula>H7248="Wärme/Kälte"</formula>
    </cfRule>
  </conditionalFormatting>
  <conditionalFormatting sqref="K7251">
    <cfRule type="expression" dxfId="1519" priority="1513">
      <formula>H7248="Wärme/Kälte"</formula>
    </cfRule>
  </conditionalFormatting>
  <conditionalFormatting sqref="I7250">
    <cfRule type="expression" dxfId="1518" priority="1501">
      <formula>H7247=""</formula>
    </cfRule>
    <cfRule type="expression" dxfId="1517" priority="1512">
      <formula>H7247="Wärme/Kälte"</formula>
    </cfRule>
  </conditionalFormatting>
  <conditionalFormatting sqref="J7250">
    <cfRule type="expression" dxfId="1516" priority="1511">
      <formula>H7247="Wärme/Kälte"</formula>
    </cfRule>
  </conditionalFormatting>
  <conditionalFormatting sqref="K7250">
    <cfRule type="expression" dxfId="1515" priority="1510">
      <formula>H7247="Wärme/Kälte"</formula>
    </cfRule>
  </conditionalFormatting>
  <conditionalFormatting sqref="I7250">
    <cfRule type="expression" dxfId="1514" priority="1504">
      <formula>H7247="Strom"</formula>
    </cfRule>
    <cfRule type="expression" dxfId="1513" priority="1509">
      <formula>H7247="Erdgas"</formula>
    </cfRule>
  </conditionalFormatting>
  <conditionalFormatting sqref="J7250">
    <cfRule type="expression" dxfId="1512" priority="1503">
      <formula>H7247=""</formula>
    </cfRule>
    <cfRule type="expression" dxfId="1511" priority="1506">
      <formula>H7247="Strom"</formula>
    </cfRule>
    <cfRule type="expression" dxfId="1510" priority="1508">
      <formula>H7247="Erdgas"</formula>
    </cfRule>
  </conditionalFormatting>
  <conditionalFormatting sqref="K7250">
    <cfRule type="expression" dxfId="1509" priority="1502">
      <formula>H7247=""</formula>
    </cfRule>
    <cfRule type="expression" dxfId="1508" priority="1505">
      <formula>H7247="Strom"</formula>
    </cfRule>
    <cfRule type="expression" dxfId="1507" priority="1507">
      <formula>H7247="Erdgas"</formula>
    </cfRule>
  </conditionalFormatting>
  <conditionalFormatting sqref="I7259">
    <cfRule type="expression" dxfId="1506" priority="1500">
      <formula>H7256="Wärme/Kälte"</formula>
    </cfRule>
  </conditionalFormatting>
  <conditionalFormatting sqref="J7259">
    <cfRule type="expression" dxfId="1505" priority="1499">
      <formula>H7256="Wärme/Kälte"</formula>
    </cfRule>
  </conditionalFormatting>
  <conditionalFormatting sqref="K7259">
    <cfRule type="expression" dxfId="1504" priority="1498">
      <formula>H7256="Wärme/Kälte"</formula>
    </cfRule>
  </conditionalFormatting>
  <conditionalFormatting sqref="I7258">
    <cfRule type="expression" dxfId="1503" priority="1486">
      <formula>H7255=""</formula>
    </cfRule>
    <cfRule type="expression" dxfId="1502" priority="1497">
      <formula>H7255="Wärme/Kälte"</formula>
    </cfRule>
  </conditionalFormatting>
  <conditionalFormatting sqref="J7258">
    <cfRule type="expression" dxfId="1501" priority="1496">
      <formula>H7255="Wärme/Kälte"</formula>
    </cfRule>
  </conditionalFormatting>
  <conditionalFormatting sqref="K7258">
    <cfRule type="expression" dxfId="1500" priority="1495">
      <formula>H7255="Wärme/Kälte"</formula>
    </cfRule>
  </conditionalFormatting>
  <conditionalFormatting sqref="I7258">
    <cfRule type="expression" dxfId="1499" priority="1489">
      <formula>H7255="Strom"</formula>
    </cfRule>
    <cfRule type="expression" dxfId="1498" priority="1494">
      <formula>H7255="Erdgas"</formula>
    </cfRule>
  </conditionalFormatting>
  <conditionalFormatting sqref="J7258">
    <cfRule type="expression" dxfId="1497" priority="1488">
      <formula>H7255=""</formula>
    </cfRule>
    <cfRule type="expression" dxfId="1496" priority="1491">
      <formula>H7255="Strom"</formula>
    </cfRule>
    <cfRule type="expression" dxfId="1495" priority="1493">
      <formula>H7255="Erdgas"</formula>
    </cfRule>
  </conditionalFormatting>
  <conditionalFormatting sqref="K7258">
    <cfRule type="expression" dxfId="1494" priority="1487">
      <formula>H7255=""</formula>
    </cfRule>
    <cfRule type="expression" dxfId="1493" priority="1490">
      <formula>H7255="Strom"</formula>
    </cfRule>
    <cfRule type="expression" dxfId="1492" priority="1492">
      <formula>H7255="Erdgas"</formula>
    </cfRule>
  </conditionalFormatting>
  <conditionalFormatting sqref="I7267">
    <cfRule type="expression" dxfId="1491" priority="1485">
      <formula>H7264="Wärme/Kälte"</formula>
    </cfRule>
  </conditionalFormatting>
  <conditionalFormatting sqref="J7267">
    <cfRule type="expression" dxfId="1490" priority="1484">
      <formula>H7264="Wärme/Kälte"</formula>
    </cfRule>
  </conditionalFormatting>
  <conditionalFormatting sqref="K7267">
    <cfRule type="expression" dxfId="1489" priority="1483">
      <formula>H7264="Wärme/Kälte"</formula>
    </cfRule>
  </conditionalFormatting>
  <conditionalFormatting sqref="I7266">
    <cfRule type="expression" dxfId="1488" priority="1471">
      <formula>H7263=""</formula>
    </cfRule>
    <cfRule type="expression" dxfId="1487" priority="1482">
      <formula>H7263="Wärme/Kälte"</formula>
    </cfRule>
  </conditionalFormatting>
  <conditionalFormatting sqref="J7266">
    <cfRule type="expression" dxfId="1486" priority="1481">
      <formula>H7263="Wärme/Kälte"</formula>
    </cfRule>
  </conditionalFormatting>
  <conditionalFormatting sqref="K7266">
    <cfRule type="expression" dxfId="1485" priority="1480">
      <formula>H7263="Wärme/Kälte"</formula>
    </cfRule>
  </conditionalFormatting>
  <conditionalFormatting sqref="I7266">
    <cfRule type="expression" dxfId="1484" priority="1474">
      <formula>H7263="Strom"</formula>
    </cfRule>
    <cfRule type="expression" dxfId="1483" priority="1479">
      <formula>H7263="Erdgas"</formula>
    </cfRule>
  </conditionalFormatting>
  <conditionalFormatting sqref="J7266">
    <cfRule type="expression" dxfId="1482" priority="1473">
      <formula>H7263=""</formula>
    </cfRule>
    <cfRule type="expression" dxfId="1481" priority="1476">
      <formula>H7263="Strom"</formula>
    </cfRule>
    <cfRule type="expression" dxfId="1480" priority="1478">
      <formula>H7263="Erdgas"</formula>
    </cfRule>
  </conditionalFormatting>
  <conditionalFormatting sqref="K7266">
    <cfRule type="expression" dxfId="1479" priority="1472">
      <formula>H7263=""</formula>
    </cfRule>
    <cfRule type="expression" dxfId="1478" priority="1475">
      <formula>H7263="Strom"</formula>
    </cfRule>
    <cfRule type="expression" dxfId="1477" priority="1477">
      <formula>H7263="Erdgas"</formula>
    </cfRule>
  </conditionalFormatting>
  <conditionalFormatting sqref="I7275">
    <cfRule type="expression" dxfId="1476" priority="1470">
      <formula>H7272="Wärme/Kälte"</formula>
    </cfRule>
  </conditionalFormatting>
  <conditionalFormatting sqref="J7275">
    <cfRule type="expression" dxfId="1475" priority="1469">
      <formula>H7272="Wärme/Kälte"</formula>
    </cfRule>
  </conditionalFormatting>
  <conditionalFormatting sqref="K7275">
    <cfRule type="expression" dxfId="1474" priority="1468">
      <formula>H7272="Wärme/Kälte"</formula>
    </cfRule>
  </conditionalFormatting>
  <conditionalFormatting sqref="I7274">
    <cfRule type="expression" dxfId="1473" priority="1456">
      <formula>H7271=""</formula>
    </cfRule>
    <cfRule type="expression" dxfId="1472" priority="1467">
      <formula>H7271="Wärme/Kälte"</formula>
    </cfRule>
  </conditionalFormatting>
  <conditionalFormatting sqref="J7274">
    <cfRule type="expression" dxfId="1471" priority="1466">
      <formula>H7271="Wärme/Kälte"</formula>
    </cfRule>
  </conditionalFormatting>
  <conditionalFormatting sqref="K7274">
    <cfRule type="expression" dxfId="1470" priority="1465">
      <formula>H7271="Wärme/Kälte"</formula>
    </cfRule>
  </conditionalFormatting>
  <conditionalFormatting sqref="I7274">
    <cfRule type="expression" dxfId="1469" priority="1459">
      <formula>H7271="Strom"</formula>
    </cfRule>
    <cfRule type="expression" dxfId="1468" priority="1464">
      <formula>H7271="Erdgas"</formula>
    </cfRule>
  </conditionalFormatting>
  <conditionalFormatting sqref="J7274">
    <cfRule type="expression" dxfId="1467" priority="1458">
      <formula>H7271=""</formula>
    </cfRule>
    <cfRule type="expression" dxfId="1466" priority="1461">
      <formula>H7271="Strom"</formula>
    </cfRule>
    <cfRule type="expression" dxfId="1465" priority="1463">
      <formula>H7271="Erdgas"</formula>
    </cfRule>
  </conditionalFormatting>
  <conditionalFormatting sqref="K7274">
    <cfRule type="expression" dxfId="1464" priority="1457">
      <formula>H7271=""</formula>
    </cfRule>
    <cfRule type="expression" dxfId="1463" priority="1460">
      <formula>H7271="Strom"</formula>
    </cfRule>
    <cfRule type="expression" dxfId="1462" priority="1462">
      <formula>H7271="Erdgas"</formula>
    </cfRule>
  </conditionalFormatting>
  <conditionalFormatting sqref="I7283">
    <cfRule type="expression" dxfId="1461" priority="1455">
      <formula>H7280="Wärme/Kälte"</formula>
    </cfRule>
  </conditionalFormatting>
  <conditionalFormatting sqref="J7283">
    <cfRule type="expression" dxfId="1460" priority="1454">
      <formula>H7280="Wärme/Kälte"</formula>
    </cfRule>
  </conditionalFormatting>
  <conditionalFormatting sqref="K7283">
    <cfRule type="expression" dxfId="1459" priority="1453">
      <formula>H7280="Wärme/Kälte"</formula>
    </cfRule>
  </conditionalFormatting>
  <conditionalFormatting sqref="I7282">
    <cfRule type="expression" dxfId="1458" priority="1441">
      <formula>H7279=""</formula>
    </cfRule>
    <cfRule type="expression" dxfId="1457" priority="1452">
      <formula>H7279="Wärme/Kälte"</formula>
    </cfRule>
  </conditionalFormatting>
  <conditionalFormatting sqref="J7282">
    <cfRule type="expression" dxfId="1456" priority="1451">
      <formula>H7279="Wärme/Kälte"</formula>
    </cfRule>
  </conditionalFormatting>
  <conditionalFormatting sqref="K7282">
    <cfRule type="expression" dxfId="1455" priority="1450">
      <formula>H7279="Wärme/Kälte"</formula>
    </cfRule>
  </conditionalFormatting>
  <conditionalFormatting sqref="I7282">
    <cfRule type="expression" dxfId="1454" priority="1444">
      <formula>H7279="Strom"</formula>
    </cfRule>
    <cfRule type="expression" dxfId="1453" priority="1449">
      <formula>H7279="Erdgas"</formula>
    </cfRule>
  </conditionalFormatting>
  <conditionalFormatting sqref="J7282">
    <cfRule type="expression" dxfId="1452" priority="1443">
      <formula>H7279=""</formula>
    </cfRule>
    <cfRule type="expression" dxfId="1451" priority="1446">
      <formula>H7279="Strom"</formula>
    </cfRule>
    <cfRule type="expression" dxfId="1450" priority="1448">
      <formula>H7279="Erdgas"</formula>
    </cfRule>
  </conditionalFormatting>
  <conditionalFormatting sqref="K7282">
    <cfRule type="expression" dxfId="1449" priority="1442">
      <formula>H7279=""</formula>
    </cfRule>
    <cfRule type="expression" dxfId="1448" priority="1445">
      <formula>H7279="Strom"</formula>
    </cfRule>
    <cfRule type="expression" dxfId="1447" priority="1447">
      <formula>H7279="Erdgas"</formula>
    </cfRule>
  </conditionalFormatting>
  <conditionalFormatting sqref="I7291">
    <cfRule type="expression" dxfId="1446" priority="1440">
      <formula>H7288="Wärme/Kälte"</formula>
    </cfRule>
  </conditionalFormatting>
  <conditionalFormatting sqref="J7291">
    <cfRule type="expression" dxfId="1445" priority="1439">
      <formula>H7288="Wärme/Kälte"</formula>
    </cfRule>
  </conditionalFormatting>
  <conditionalFormatting sqref="K7291">
    <cfRule type="expression" dxfId="1444" priority="1438">
      <formula>H7288="Wärme/Kälte"</formula>
    </cfRule>
  </conditionalFormatting>
  <conditionalFormatting sqref="I7290">
    <cfRule type="expression" dxfId="1443" priority="1426">
      <formula>H7287=""</formula>
    </cfRule>
    <cfRule type="expression" dxfId="1442" priority="1437">
      <formula>H7287="Wärme/Kälte"</formula>
    </cfRule>
  </conditionalFormatting>
  <conditionalFormatting sqref="J7290">
    <cfRule type="expression" dxfId="1441" priority="1436">
      <formula>H7287="Wärme/Kälte"</formula>
    </cfRule>
  </conditionalFormatting>
  <conditionalFormatting sqref="K7290">
    <cfRule type="expression" dxfId="1440" priority="1435">
      <formula>H7287="Wärme/Kälte"</formula>
    </cfRule>
  </conditionalFormatting>
  <conditionalFormatting sqref="I7290">
    <cfRule type="expression" dxfId="1439" priority="1429">
      <formula>H7287="Strom"</formula>
    </cfRule>
    <cfRule type="expression" dxfId="1438" priority="1434">
      <formula>H7287="Erdgas"</formula>
    </cfRule>
  </conditionalFormatting>
  <conditionalFormatting sqref="J7290">
    <cfRule type="expression" dxfId="1437" priority="1428">
      <formula>H7287=""</formula>
    </cfRule>
    <cfRule type="expression" dxfId="1436" priority="1431">
      <formula>H7287="Strom"</formula>
    </cfRule>
    <cfRule type="expression" dxfId="1435" priority="1433">
      <formula>H7287="Erdgas"</formula>
    </cfRule>
  </conditionalFormatting>
  <conditionalFormatting sqref="K7290">
    <cfRule type="expression" dxfId="1434" priority="1427">
      <formula>H7287=""</formula>
    </cfRule>
    <cfRule type="expression" dxfId="1433" priority="1430">
      <formula>H7287="Strom"</formula>
    </cfRule>
    <cfRule type="expression" dxfId="1432" priority="1432">
      <formula>H7287="Erdgas"</formula>
    </cfRule>
  </conditionalFormatting>
  <conditionalFormatting sqref="I7299">
    <cfRule type="expression" dxfId="1431" priority="1425">
      <formula>H7296="Wärme/Kälte"</formula>
    </cfRule>
  </conditionalFormatting>
  <conditionalFormatting sqref="J7299">
    <cfRule type="expression" dxfId="1430" priority="1424">
      <formula>H7296="Wärme/Kälte"</formula>
    </cfRule>
  </conditionalFormatting>
  <conditionalFormatting sqref="K7299">
    <cfRule type="expression" dxfId="1429" priority="1423">
      <formula>H7296="Wärme/Kälte"</formula>
    </cfRule>
  </conditionalFormatting>
  <conditionalFormatting sqref="I7298">
    <cfRule type="expression" dxfId="1428" priority="1411">
      <formula>H7295=""</formula>
    </cfRule>
    <cfRule type="expression" dxfId="1427" priority="1422">
      <formula>H7295="Wärme/Kälte"</formula>
    </cfRule>
  </conditionalFormatting>
  <conditionalFormatting sqref="J7298">
    <cfRule type="expression" dxfId="1426" priority="1421">
      <formula>H7295="Wärme/Kälte"</formula>
    </cfRule>
  </conditionalFormatting>
  <conditionalFormatting sqref="K7298">
    <cfRule type="expression" dxfId="1425" priority="1420">
      <formula>H7295="Wärme/Kälte"</formula>
    </cfRule>
  </conditionalFormatting>
  <conditionalFormatting sqref="I7298">
    <cfRule type="expression" dxfId="1424" priority="1414">
      <formula>H7295="Strom"</formula>
    </cfRule>
    <cfRule type="expression" dxfId="1423" priority="1419">
      <formula>H7295="Erdgas"</formula>
    </cfRule>
  </conditionalFormatting>
  <conditionalFormatting sqref="J7298">
    <cfRule type="expression" dxfId="1422" priority="1413">
      <formula>H7295=""</formula>
    </cfRule>
    <cfRule type="expression" dxfId="1421" priority="1416">
      <formula>H7295="Strom"</formula>
    </cfRule>
    <cfRule type="expression" dxfId="1420" priority="1418">
      <formula>H7295="Erdgas"</formula>
    </cfRule>
  </conditionalFormatting>
  <conditionalFormatting sqref="K7298">
    <cfRule type="expression" dxfId="1419" priority="1412">
      <formula>H7295=""</formula>
    </cfRule>
    <cfRule type="expression" dxfId="1418" priority="1415">
      <formula>H7295="Strom"</formula>
    </cfRule>
    <cfRule type="expression" dxfId="1417" priority="1417">
      <formula>H7295="Erdgas"</formula>
    </cfRule>
  </conditionalFormatting>
  <conditionalFormatting sqref="I7307">
    <cfRule type="expression" dxfId="1416" priority="1410">
      <formula>H7304="Wärme/Kälte"</formula>
    </cfRule>
  </conditionalFormatting>
  <conditionalFormatting sqref="J7307">
    <cfRule type="expression" dxfId="1415" priority="1409">
      <formula>H7304="Wärme/Kälte"</formula>
    </cfRule>
  </conditionalFormatting>
  <conditionalFormatting sqref="K7307">
    <cfRule type="expression" dxfId="1414" priority="1408">
      <formula>H7304="Wärme/Kälte"</formula>
    </cfRule>
  </conditionalFormatting>
  <conditionalFormatting sqref="I7306">
    <cfRule type="expression" dxfId="1413" priority="1396">
      <formula>H7303=""</formula>
    </cfRule>
    <cfRule type="expression" dxfId="1412" priority="1407">
      <formula>H7303="Wärme/Kälte"</formula>
    </cfRule>
  </conditionalFormatting>
  <conditionalFormatting sqref="J7306">
    <cfRule type="expression" dxfId="1411" priority="1406">
      <formula>H7303="Wärme/Kälte"</formula>
    </cfRule>
  </conditionalFormatting>
  <conditionalFormatting sqref="K7306">
    <cfRule type="expression" dxfId="1410" priority="1405">
      <formula>H7303="Wärme/Kälte"</formula>
    </cfRule>
  </conditionalFormatting>
  <conditionalFormatting sqref="I7306">
    <cfRule type="expression" dxfId="1409" priority="1399">
      <formula>H7303="Strom"</formula>
    </cfRule>
    <cfRule type="expression" dxfId="1408" priority="1404">
      <formula>H7303="Erdgas"</formula>
    </cfRule>
  </conditionalFormatting>
  <conditionalFormatting sqref="J7306">
    <cfRule type="expression" dxfId="1407" priority="1398">
      <formula>H7303=""</formula>
    </cfRule>
    <cfRule type="expression" dxfId="1406" priority="1401">
      <formula>H7303="Strom"</formula>
    </cfRule>
    <cfRule type="expression" dxfId="1405" priority="1403">
      <formula>H7303="Erdgas"</formula>
    </cfRule>
  </conditionalFormatting>
  <conditionalFormatting sqref="K7306">
    <cfRule type="expression" dxfId="1404" priority="1397">
      <formula>H7303=""</formula>
    </cfRule>
    <cfRule type="expression" dxfId="1403" priority="1400">
      <formula>H7303="Strom"</formula>
    </cfRule>
    <cfRule type="expression" dxfId="1402" priority="1402">
      <formula>H7303="Erdgas"</formula>
    </cfRule>
  </conditionalFormatting>
  <conditionalFormatting sqref="I7315">
    <cfRule type="expression" dxfId="1401" priority="1395">
      <formula>H7312="Wärme/Kälte"</formula>
    </cfRule>
  </conditionalFormatting>
  <conditionalFormatting sqref="J7315">
    <cfRule type="expression" dxfId="1400" priority="1394">
      <formula>H7312="Wärme/Kälte"</formula>
    </cfRule>
  </conditionalFormatting>
  <conditionalFormatting sqref="K7315">
    <cfRule type="expression" dxfId="1399" priority="1393">
      <formula>H7312="Wärme/Kälte"</formula>
    </cfRule>
  </conditionalFormatting>
  <conditionalFormatting sqref="I7314">
    <cfRule type="expression" dxfId="1398" priority="1381">
      <formula>H7311=""</formula>
    </cfRule>
    <cfRule type="expression" dxfId="1397" priority="1392">
      <formula>H7311="Wärme/Kälte"</formula>
    </cfRule>
  </conditionalFormatting>
  <conditionalFormatting sqref="J7314">
    <cfRule type="expression" dxfId="1396" priority="1391">
      <formula>H7311="Wärme/Kälte"</formula>
    </cfRule>
  </conditionalFormatting>
  <conditionalFormatting sqref="K7314">
    <cfRule type="expression" dxfId="1395" priority="1390">
      <formula>H7311="Wärme/Kälte"</formula>
    </cfRule>
  </conditionalFormatting>
  <conditionalFormatting sqref="I7314">
    <cfRule type="expression" dxfId="1394" priority="1384">
      <formula>H7311="Strom"</formula>
    </cfRule>
    <cfRule type="expression" dxfId="1393" priority="1389">
      <formula>H7311="Erdgas"</formula>
    </cfRule>
  </conditionalFormatting>
  <conditionalFormatting sqref="J7314">
    <cfRule type="expression" dxfId="1392" priority="1383">
      <formula>H7311=""</formula>
    </cfRule>
    <cfRule type="expression" dxfId="1391" priority="1386">
      <formula>H7311="Strom"</formula>
    </cfRule>
    <cfRule type="expression" dxfId="1390" priority="1388">
      <formula>H7311="Erdgas"</formula>
    </cfRule>
  </conditionalFormatting>
  <conditionalFormatting sqref="K7314">
    <cfRule type="expression" dxfId="1389" priority="1382">
      <formula>H7311=""</formula>
    </cfRule>
    <cfRule type="expression" dxfId="1388" priority="1385">
      <formula>H7311="Strom"</formula>
    </cfRule>
    <cfRule type="expression" dxfId="1387" priority="1387">
      <formula>H7311="Erdgas"</formula>
    </cfRule>
  </conditionalFormatting>
  <conditionalFormatting sqref="I7323">
    <cfRule type="expression" dxfId="1386" priority="1380">
      <formula>H7320="Wärme/Kälte"</formula>
    </cfRule>
  </conditionalFormatting>
  <conditionalFormatting sqref="J7323">
    <cfRule type="expression" dxfId="1385" priority="1379">
      <formula>H7320="Wärme/Kälte"</formula>
    </cfRule>
  </conditionalFormatting>
  <conditionalFormatting sqref="K7323">
    <cfRule type="expression" dxfId="1384" priority="1378">
      <formula>H7320="Wärme/Kälte"</formula>
    </cfRule>
  </conditionalFormatting>
  <conditionalFormatting sqref="I7322">
    <cfRule type="expression" dxfId="1383" priority="1366">
      <formula>H7319=""</formula>
    </cfRule>
    <cfRule type="expression" dxfId="1382" priority="1377">
      <formula>H7319="Wärme/Kälte"</formula>
    </cfRule>
  </conditionalFormatting>
  <conditionalFormatting sqref="J7322">
    <cfRule type="expression" dxfId="1381" priority="1376">
      <formula>H7319="Wärme/Kälte"</formula>
    </cfRule>
  </conditionalFormatting>
  <conditionalFormatting sqref="K7322">
    <cfRule type="expression" dxfId="1380" priority="1375">
      <formula>H7319="Wärme/Kälte"</formula>
    </cfRule>
  </conditionalFormatting>
  <conditionalFormatting sqref="I7322">
    <cfRule type="expression" dxfId="1379" priority="1369">
      <formula>H7319="Strom"</formula>
    </cfRule>
    <cfRule type="expression" dxfId="1378" priority="1374">
      <formula>H7319="Erdgas"</formula>
    </cfRule>
  </conditionalFormatting>
  <conditionalFormatting sqref="J7322">
    <cfRule type="expression" dxfId="1377" priority="1368">
      <formula>H7319=""</formula>
    </cfRule>
    <cfRule type="expression" dxfId="1376" priority="1371">
      <formula>H7319="Strom"</formula>
    </cfRule>
    <cfRule type="expression" dxfId="1375" priority="1373">
      <formula>H7319="Erdgas"</formula>
    </cfRule>
  </conditionalFormatting>
  <conditionalFormatting sqref="K7322">
    <cfRule type="expression" dxfId="1374" priority="1367">
      <formula>H7319=""</formula>
    </cfRule>
    <cfRule type="expression" dxfId="1373" priority="1370">
      <formula>H7319="Strom"</formula>
    </cfRule>
    <cfRule type="expression" dxfId="1372" priority="1372">
      <formula>H7319="Erdgas"</formula>
    </cfRule>
  </conditionalFormatting>
  <conditionalFormatting sqref="I7331">
    <cfRule type="expression" dxfId="1371" priority="1365">
      <formula>H7328="Wärme/Kälte"</formula>
    </cfRule>
  </conditionalFormatting>
  <conditionalFormatting sqref="J7331">
    <cfRule type="expression" dxfId="1370" priority="1364">
      <formula>H7328="Wärme/Kälte"</formula>
    </cfRule>
  </conditionalFormatting>
  <conditionalFormatting sqref="K7331">
    <cfRule type="expression" dxfId="1369" priority="1363">
      <formula>H7328="Wärme/Kälte"</formula>
    </cfRule>
  </conditionalFormatting>
  <conditionalFormatting sqref="I7330">
    <cfRule type="expression" dxfId="1368" priority="1351">
      <formula>H7327=""</formula>
    </cfRule>
    <cfRule type="expression" dxfId="1367" priority="1362">
      <formula>H7327="Wärme/Kälte"</formula>
    </cfRule>
  </conditionalFormatting>
  <conditionalFormatting sqref="J7330">
    <cfRule type="expression" dxfId="1366" priority="1361">
      <formula>H7327="Wärme/Kälte"</formula>
    </cfRule>
  </conditionalFormatting>
  <conditionalFormatting sqref="K7330">
    <cfRule type="expression" dxfId="1365" priority="1360">
      <formula>H7327="Wärme/Kälte"</formula>
    </cfRule>
  </conditionalFormatting>
  <conditionalFormatting sqref="I7330">
    <cfRule type="expression" dxfId="1364" priority="1354">
      <formula>H7327="Strom"</formula>
    </cfRule>
    <cfRule type="expression" dxfId="1363" priority="1359">
      <formula>H7327="Erdgas"</formula>
    </cfRule>
  </conditionalFormatting>
  <conditionalFormatting sqref="J7330">
    <cfRule type="expression" dxfId="1362" priority="1353">
      <formula>H7327=""</formula>
    </cfRule>
    <cfRule type="expression" dxfId="1361" priority="1356">
      <formula>H7327="Strom"</formula>
    </cfRule>
    <cfRule type="expression" dxfId="1360" priority="1358">
      <formula>H7327="Erdgas"</formula>
    </cfRule>
  </conditionalFormatting>
  <conditionalFormatting sqref="K7330">
    <cfRule type="expression" dxfId="1359" priority="1352">
      <formula>H7327=""</formula>
    </cfRule>
    <cfRule type="expression" dxfId="1358" priority="1355">
      <formula>H7327="Strom"</formula>
    </cfRule>
    <cfRule type="expression" dxfId="1357" priority="1357">
      <formula>H7327="Erdgas"</formula>
    </cfRule>
  </conditionalFormatting>
  <conditionalFormatting sqref="I7339">
    <cfRule type="expression" dxfId="1356" priority="1350">
      <formula>H7336="Wärme/Kälte"</formula>
    </cfRule>
  </conditionalFormatting>
  <conditionalFormatting sqref="J7339">
    <cfRule type="expression" dxfId="1355" priority="1349">
      <formula>H7336="Wärme/Kälte"</formula>
    </cfRule>
  </conditionalFormatting>
  <conditionalFormatting sqref="K7339">
    <cfRule type="expression" dxfId="1354" priority="1348">
      <formula>H7336="Wärme/Kälte"</formula>
    </cfRule>
  </conditionalFormatting>
  <conditionalFormatting sqref="I7338">
    <cfRule type="expression" dxfId="1353" priority="1336">
      <formula>H7335=""</formula>
    </cfRule>
    <cfRule type="expression" dxfId="1352" priority="1347">
      <formula>H7335="Wärme/Kälte"</formula>
    </cfRule>
  </conditionalFormatting>
  <conditionalFormatting sqref="J7338">
    <cfRule type="expression" dxfId="1351" priority="1346">
      <formula>H7335="Wärme/Kälte"</formula>
    </cfRule>
  </conditionalFormatting>
  <conditionalFormatting sqref="K7338">
    <cfRule type="expression" dxfId="1350" priority="1345">
      <formula>H7335="Wärme/Kälte"</formula>
    </cfRule>
  </conditionalFormatting>
  <conditionalFormatting sqref="I7338">
    <cfRule type="expression" dxfId="1349" priority="1339">
      <formula>H7335="Strom"</formula>
    </cfRule>
    <cfRule type="expression" dxfId="1348" priority="1344">
      <formula>H7335="Erdgas"</formula>
    </cfRule>
  </conditionalFormatting>
  <conditionalFormatting sqref="J7338">
    <cfRule type="expression" dxfId="1347" priority="1338">
      <formula>H7335=""</formula>
    </cfRule>
    <cfRule type="expression" dxfId="1346" priority="1341">
      <formula>H7335="Strom"</formula>
    </cfRule>
    <cfRule type="expression" dxfId="1345" priority="1343">
      <formula>H7335="Erdgas"</formula>
    </cfRule>
  </conditionalFormatting>
  <conditionalFormatting sqref="K7338">
    <cfRule type="expression" dxfId="1344" priority="1337">
      <formula>H7335=""</formula>
    </cfRule>
    <cfRule type="expression" dxfId="1343" priority="1340">
      <formula>H7335="Strom"</formula>
    </cfRule>
    <cfRule type="expression" dxfId="1342" priority="1342">
      <formula>H7335="Erdgas"</formula>
    </cfRule>
  </conditionalFormatting>
  <conditionalFormatting sqref="I7347">
    <cfRule type="expression" dxfId="1341" priority="1335">
      <formula>H7344="Wärme/Kälte"</formula>
    </cfRule>
  </conditionalFormatting>
  <conditionalFormatting sqref="J7347">
    <cfRule type="expression" dxfId="1340" priority="1334">
      <formula>H7344="Wärme/Kälte"</formula>
    </cfRule>
  </conditionalFormatting>
  <conditionalFormatting sqref="K7347">
    <cfRule type="expression" dxfId="1339" priority="1333">
      <formula>H7344="Wärme/Kälte"</formula>
    </cfRule>
  </conditionalFormatting>
  <conditionalFormatting sqref="I7346">
    <cfRule type="expression" dxfId="1338" priority="1321">
      <formula>H7343=""</formula>
    </cfRule>
    <cfRule type="expression" dxfId="1337" priority="1332">
      <formula>H7343="Wärme/Kälte"</formula>
    </cfRule>
  </conditionalFormatting>
  <conditionalFormatting sqref="J7346">
    <cfRule type="expression" dxfId="1336" priority="1331">
      <formula>H7343="Wärme/Kälte"</formula>
    </cfRule>
  </conditionalFormatting>
  <conditionalFormatting sqref="K7346">
    <cfRule type="expression" dxfId="1335" priority="1330">
      <formula>H7343="Wärme/Kälte"</formula>
    </cfRule>
  </conditionalFormatting>
  <conditionalFormatting sqref="I7346">
    <cfRule type="expression" dxfId="1334" priority="1324">
      <formula>H7343="Strom"</formula>
    </cfRule>
    <cfRule type="expression" dxfId="1333" priority="1329">
      <formula>H7343="Erdgas"</formula>
    </cfRule>
  </conditionalFormatting>
  <conditionalFormatting sqref="J7346">
    <cfRule type="expression" dxfId="1332" priority="1323">
      <formula>H7343=""</formula>
    </cfRule>
    <cfRule type="expression" dxfId="1331" priority="1326">
      <formula>H7343="Strom"</formula>
    </cfRule>
    <cfRule type="expression" dxfId="1330" priority="1328">
      <formula>H7343="Erdgas"</formula>
    </cfRule>
  </conditionalFormatting>
  <conditionalFormatting sqref="K7346">
    <cfRule type="expression" dxfId="1329" priority="1322">
      <formula>H7343=""</formula>
    </cfRule>
    <cfRule type="expression" dxfId="1328" priority="1325">
      <formula>H7343="Strom"</formula>
    </cfRule>
    <cfRule type="expression" dxfId="1327" priority="1327">
      <formula>H7343="Erdgas"</formula>
    </cfRule>
  </conditionalFormatting>
  <conditionalFormatting sqref="I7355">
    <cfRule type="expression" dxfId="1326" priority="1320">
      <formula>H7352="Wärme/Kälte"</formula>
    </cfRule>
  </conditionalFormatting>
  <conditionalFormatting sqref="J7355">
    <cfRule type="expression" dxfId="1325" priority="1319">
      <formula>H7352="Wärme/Kälte"</formula>
    </cfRule>
  </conditionalFormatting>
  <conditionalFormatting sqref="K7355">
    <cfRule type="expression" dxfId="1324" priority="1318">
      <formula>H7352="Wärme/Kälte"</formula>
    </cfRule>
  </conditionalFormatting>
  <conditionalFormatting sqref="I7354">
    <cfRule type="expression" dxfId="1323" priority="1306">
      <formula>H7351=""</formula>
    </cfRule>
    <cfRule type="expression" dxfId="1322" priority="1317">
      <formula>H7351="Wärme/Kälte"</formula>
    </cfRule>
  </conditionalFormatting>
  <conditionalFormatting sqref="J7354">
    <cfRule type="expression" dxfId="1321" priority="1316">
      <formula>H7351="Wärme/Kälte"</formula>
    </cfRule>
  </conditionalFormatting>
  <conditionalFormatting sqref="K7354">
    <cfRule type="expression" dxfId="1320" priority="1315">
      <formula>H7351="Wärme/Kälte"</formula>
    </cfRule>
  </conditionalFormatting>
  <conditionalFormatting sqref="I7354">
    <cfRule type="expression" dxfId="1319" priority="1309">
      <formula>H7351="Strom"</formula>
    </cfRule>
    <cfRule type="expression" dxfId="1318" priority="1314">
      <formula>H7351="Erdgas"</formula>
    </cfRule>
  </conditionalFormatting>
  <conditionalFormatting sqref="J7354">
    <cfRule type="expression" dxfId="1317" priority="1308">
      <formula>H7351=""</formula>
    </cfRule>
    <cfRule type="expression" dxfId="1316" priority="1311">
      <formula>H7351="Strom"</formula>
    </cfRule>
    <cfRule type="expression" dxfId="1315" priority="1313">
      <formula>H7351="Erdgas"</formula>
    </cfRule>
  </conditionalFormatting>
  <conditionalFormatting sqref="K7354">
    <cfRule type="expression" dxfId="1314" priority="1307">
      <formula>H7351=""</formula>
    </cfRule>
    <cfRule type="expression" dxfId="1313" priority="1310">
      <formula>H7351="Strom"</formula>
    </cfRule>
    <cfRule type="expression" dxfId="1312" priority="1312">
      <formula>H7351="Erdgas"</formula>
    </cfRule>
  </conditionalFormatting>
  <conditionalFormatting sqref="I7363">
    <cfRule type="expression" dxfId="1311" priority="1305">
      <formula>H7360="Wärme/Kälte"</formula>
    </cfRule>
  </conditionalFormatting>
  <conditionalFormatting sqref="J7363">
    <cfRule type="expression" dxfId="1310" priority="1304">
      <formula>H7360="Wärme/Kälte"</formula>
    </cfRule>
  </conditionalFormatting>
  <conditionalFormatting sqref="K7363">
    <cfRule type="expression" dxfId="1309" priority="1303">
      <formula>H7360="Wärme/Kälte"</formula>
    </cfRule>
  </conditionalFormatting>
  <conditionalFormatting sqref="I7362">
    <cfRule type="expression" dxfId="1308" priority="1291">
      <formula>H7359=""</formula>
    </cfRule>
    <cfRule type="expression" dxfId="1307" priority="1302">
      <formula>H7359="Wärme/Kälte"</formula>
    </cfRule>
  </conditionalFormatting>
  <conditionalFormatting sqref="J7362">
    <cfRule type="expression" dxfId="1306" priority="1301">
      <formula>H7359="Wärme/Kälte"</formula>
    </cfRule>
  </conditionalFormatting>
  <conditionalFormatting sqref="K7362">
    <cfRule type="expression" dxfId="1305" priority="1300">
      <formula>H7359="Wärme/Kälte"</formula>
    </cfRule>
  </conditionalFormatting>
  <conditionalFormatting sqref="I7362">
    <cfRule type="expression" dxfId="1304" priority="1294">
      <formula>H7359="Strom"</formula>
    </cfRule>
    <cfRule type="expression" dxfId="1303" priority="1299">
      <formula>H7359="Erdgas"</formula>
    </cfRule>
  </conditionalFormatting>
  <conditionalFormatting sqref="J7362">
    <cfRule type="expression" dxfId="1302" priority="1293">
      <formula>H7359=""</formula>
    </cfRule>
    <cfRule type="expression" dxfId="1301" priority="1296">
      <formula>H7359="Strom"</formula>
    </cfRule>
    <cfRule type="expression" dxfId="1300" priority="1298">
      <formula>H7359="Erdgas"</formula>
    </cfRule>
  </conditionalFormatting>
  <conditionalFormatting sqref="K7362">
    <cfRule type="expression" dxfId="1299" priority="1292">
      <formula>H7359=""</formula>
    </cfRule>
    <cfRule type="expression" dxfId="1298" priority="1295">
      <formula>H7359="Strom"</formula>
    </cfRule>
    <cfRule type="expression" dxfId="1297" priority="1297">
      <formula>H7359="Erdgas"</formula>
    </cfRule>
  </conditionalFormatting>
  <conditionalFormatting sqref="I7371">
    <cfRule type="expression" dxfId="1296" priority="1290">
      <formula>H7368="Wärme/Kälte"</formula>
    </cfRule>
  </conditionalFormatting>
  <conditionalFormatting sqref="J7371">
    <cfRule type="expression" dxfId="1295" priority="1289">
      <formula>H7368="Wärme/Kälte"</formula>
    </cfRule>
  </conditionalFormatting>
  <conditionalFormatting sqref="K7371">
    <cfRule type="expression" dxfId="1294" priority="1288">
      <formula>H7368="Wärme/Kälte"</formula>
    </cfRule>
  </conditionalFormatting>
  <conditionalFormatting sqref="I7370">
    <cfRule type="expression" dxfId="1293" priority="1276">
      <formula>H7367=""</formula>
    </cfRule>
    <cfRule type="expression" dxfId="1292" priority="1287">
      <formula>H7367="Wärme/Kälte"</formula>
    </cfRule>
  </conditionalFormatting>
  <conditionalFormatting sqref="J7370">
    <cfRule type="expression" dxfId="1291" priority="1286">
      <formula>H7367="Wärme/Kälte"</formula>
    </cfRule>
  </conditionalFormatting>
  <conditionalFormatting sqref="K7370">
    <cfRule type="expression" dxfId="1290" priority="1285">
      <formula>H7367="Wärme/Kälte"</formula>
    </cfRule>
  </conditionalFormatting>
  <conditionalFormatting sqref="I7370">
    <cfRule type="expression" dxfId="1289" priority="1279">
      <formula>H7367="Strom"</formula>
    </cfRule>
    <cfRule type="expression" dxfId="1288" priority="1284">
      <formula>H7367="Erdgas"</formula>
    </cfRule>
  </conditionalFormatting>
  <conditionalFormatting sqref="J7370">
    <cfRule type="expression" dxfId="1287" priority="1278">
      <formula>H7367=""</formula>
    </cfRule>
    <cfRule type="expression" dxfId="1286" priority="1281">
      <formula>H7367="Strom"</formula>
    </cfRule>
    <cfRule type="expression" dxfId="1285" priority="1283">
      <formula>H7367="Erdgas"</formula>
    </cfRule>
  </conditionalFormatting>
  <conditionalFormatting sqref="K7370">
    <cfRule type="expression" dxfId="1284" priority="1277">
      <formula>H7367=""</formula>
    </cfRule>
    <cfRule type="expression" dxfId="1283" priority="1280">
      <formula>H7367="Strom"</formula>
    </cfRule>
    <cfRule type="expression" dxfId="1282" priority="1282">
      <formula>H7367="Erdgas"</formula>
    </cfRule>
  </conditionalFormatting>
  <conditionalFormatting sqref="I7379">
    <cfRule type="expression" dxfId="1281" priority="1275">
      <formula>H7376="Wärme/Kälte"</formula>
    </cfRule>
  </conditionalFormatting>
  <conditionalFormatting sqref="J7379">
    <cfRule type="expression" dxfId="1280" priority="1274">
      <formula>H7376="Wärme/Kälte"</formula>
    </cfRule>
  </conditionalFormatting>
  <conditionalFormatting sqref="K7379">
    <cfRule type="expression" dxfId="1279" priority="1273">
      <formula>H7376="Wärme/Kälte"</formula>
    </cfRule>
  </conditionalFormatting>
  <conditionalFormatting sqref="I7378">
    <cfRule type="expression" dxfId="1278" priority="1261">
      <formula>H7375=""</formula>
    </cfRule>
    <cfRule type="expression" dxfId="1277" priority="1272">
      <formula>H7375="Wärme/Kälte"</formula>
    </cfRule>
  </conditionalFormatting>
  <conditionalFormatting sqref="J7378">
    <cfRule type="expression" dxfId="1276" priority="1271">
      <formula>H7375="Wärme/Kälte"</formula>
    </cfRule>
  </conditionalFormatting>
  <conditionalFormatting sqref="K7378">
    <cfRule type="expression" dxfId="1275" priority="1270">
      <formula>H7375="Wärme/Kälte"</formula>
    </cfRule>
  </conditionalFormatting>
  <conditionalFormatting sqref="I7378">
    <cfRule type="expression" dxfId="1274" priority="1264">
      <formula>H7375="Strom"</formula>
    </cfRule>
    <cfRule type="expression" dxfId="1273" priority="1269">
      <formula>H7375="Erdgas"</formula>
    </cfRule>
  </conditionalFormatting>
  <conditionalFormatting sqref="J7378">
    <cfRule type="expression" dxfId="1272" priority="1263">
      <formula>H7375=""</formula>
    </cfRule>
    <cfRule type="expression" dxfId="1271" priority="1266">
      <formula>H7375="Strom"</formula>
    </cfRule>
    <cfRule type="expression" dxfId="1270" priority="1268">
      <formula>H7375="Erdgas"</formula>
    </cfRule>
  </conditionalFormatting>
  <conditionalFormatting sqref="K7378">
    <cfRule type="expression" dxfId="1269" priority="1262">
      <formula>H7375=""</formula>
    </cfRule>
    <cfRule type="expression" dxfId="1268" priority="1265">
      <formula>H7375="Strom"</formula>
    </cfRule>
    <cfRule type="expression" dxfId="1267" priority="1267">
      <formula>H7375="Erdgas"</formula>
    </cfRule>
  </conditionalFormatting>
  <conditionalFormatting sqref="I7387">
    <cfRule type="expression" dxfId="1266" priority="1260">
      <formula>H7384="Wärme/Kälte"</formula>
    </cfRule>
  </conditionalFormatting>
  <conditionalFormatting sqref="J7387">
    <cfRule type="expression" dxfId="1265" priority="1259">
      <formula>H7384="Wärme/Kälte"</formula>
    </cfRule>
  </conditionalFormatting>
  <conditionalFormatting sqref="K7387">
    <cfRule type="expression" dxfId="1264" priority="1258">
      <formula>H7384="Wärme/Kälte"</formula>
    </cfRule>
  </conditionalFormatting>
  <conditionalFormatting sqref="I7386">
    <cfRule type="expression" dxfId="1263" priority="1246">
      <formula>H7383=""</formula>
    </cfRule>
    <cfRule type="expression" dxfId="1262" priority="1257">
      <formula>H7383="Wärme/Kälte"</formula>
    </cfRule>
  </conditionalFormatting>
  <conditionalFormatting sqref="J7386">
    <cfRule type="expression" dxfId="1261" priority="1256">
      <formula>H7383="Wärme/Kälte"</formula>
    </cfRule>
  </conditionalFormatting>
  <conditionalFormatting sqref="K7386">
    <cfRule type="expression" dxfId="1260" priority="1255">
      <formula>H7383="Wärme/Kälte"</formula>
    </cfRule>
  </conditionalFormatting>
  <conditionalFormatting sqref="I7386">
    <cfRule type="expression" dxfId="1259" priority="1249">
      <formula>H7383="Strom"</formula>
    </cfRule>
    <cfRule type="expression" dxfId="1258" priority="1254">
      <formula>H7383="Erdgas"</formula>
    </cfRule>
  </conditionalFormatting>
  <conditionalFormatting sqref="J7386">
    <cfRule type="expression" dxfId="1257" priority="1248">
      <formula>H7383=""</formula>
    </cfRule>
    <cfRule type="expression" dxfId="1256" priority="1251">
      <formula>H7383="Strom"</formula>
    </cfRule>
    <cfRule type="expression" dxfId="1255" priority="1253">
      <formula>H7383="Erdgas"</formula>
    </cfRule>
  </conditionalFormatting>
  <conditionalFormatting sqref="K7386">
    <cfRule type="expression" dxfId="1254" priority="1247">
      <formula>H7383=""</formula>
    </cfRule>
    <cfRule type="expression" dxfId="1253" priority="1250">
      <formula>H7383="Strom"</formula>
    </cfRule>
    <cfRule type="expression" dxfId="1252" priority="1252">
      <formula>H7383="Erdgas"</formula>
    </cfRule>
  </conditionalFormatting>
  <conditionalFormatting sqref="I7395">
    <cfRule type="expression" dxfId="1251" priority="1245">
      <formula>H7392="Wärme/Kälte"</formula>
    </cfRule>
  </conditionalFormatting>
  <conditionalFormatting sqref="J7395">
    <cfRule type="expression" dxfId="1250" priority="1244">
      <formula>H7392="Wärme/Kälte"</formula>
    </cfRule>
  </conditionalFormatting>
  <conditionalFormatting sqref="K7395">
    <cfRule type="expression" dxfId="1249" priority="1243">
      <formula>H7392="Wärme/Kälte"</formula>
    </cfRule>
  </conditionalFormatting>
  <conditionalFormatting sqref="I7394">
    <cfRule type="expression" dxfId="1248" priority="1231">
      <formula>H7391=""</formula>
    </cfRule>
    <cfRule type="expression" dxfId="1247" priority="1242">
      <formula>H7391="Wärme/Kälte"</formula>
    </cfRule>
  </conditionalFormatting>
  <conditionalFormatting sqref="J7394">
    <cfRule type="expression" dxfId="1246" priority="1241">
      <formula>H7391="Wärme/Kälte"</formula>
    </cfRule>
  </conditionalFormatting>
  <conditionalFormatting sqref="K7394">
    <cfRule type="expression" dxfId="1245" priority="1240">
      <formula>H7391="Wärme/Kälte"</formula>
    </cfRule>
  </conditionalFormatting>
  <conditionalFormatting sqref="I7394">
    <cfRule type="expression" dxfId="1244" priority="1234">
      <formula>H7391="Strom"</formula>
    </cfRule>
    <cfRule type="expression" dxfId="1243" priority="1239">
      <formula>H7391="Erdgas"</formula>
    </cfRule>
  </conditionalFormatting>
  <conditionalFormatting sqref="J7394">
    <cfRule type="expression" dxfId="1242" priority="1233">
      <formula>H7391=""</formula>
    </cfRule>
    <cfRule type="expression" dxfId="1241" priority="1236">
      <formula>H7391="Strom"</formula>
    </cfRule>
    <cfRule type="expression" dxfId="1240" priority="1238">
      <formula>H7391="Erdgas"</formula>
    </cfRule>
  </conditionalFormatting>
  <conditionalFormatting sqref="K7394">
    <cfRule type="expression" dxfId="1239" priority="1232">
      <formula>H7391=""</formula>
    </cfRule>
    <cfRule type="expression" dxfId="1238" priority="1235">
      <formula>H7391="Strom"</formula>
    </cfRule>
    <cfRule type="expression" dxfId="1237" priority="1237">
      <formula>H7391="Erdgas"</formula>
    </cfRule>
  </conditionalFormatting>
  <conditionalFormatting sqref="I7403">
    <cfRule type="expression" dxfId="1236" priority="1230">
      <formula>H7400="Wärme/Kälte"</formula>
    </cfRule>
  </conditionalFormatting>
  <conditionalFormatting sqref="J7403">
    <cfRule type="expression" dxfId="1235" priority="1229">
      <formula>H7400="Wärme/Kälte"</formula>
    </cfRule>
  </conditionalFormatting>
  <conditionalFormatting sqref="K7403">
    <cfRule type="expression" dxfId="1234" priority="1228">
      <formula>H7400="Wärme/Kälte"</formula>
    </cfRule>
  </conditionalFormatting>
  <conditionalFormatting sqref="I7402">
    <cfRule type="expression" dxfId="1233" priority="1216">
      <formula>H7399=""</formula>
    </cfRule>
    <cfRule type="expression" dxfId="1232" priority="1227">
      <formula>H7399="Wärme/Kälte"</formula>
    </cfRule>
  </conditionalFormatting>
  <conditionalFormatting sqref="J7402">
    <cfRule type="expression" dxfId="1231" priority="1226">
      <formula>H7399="Wärme/Kälte"</formula>
    </cfRule>
  </conditionalFormatting>
  <conditionalFormatting sqref="K7402">
    <cfRule type="expression" dxfId="1230" priority="1225">
      <formula>H7399="Wärme/Kälte"</formula>
    </cfRule>
  </conditionalFormatting>
  <conditionalFormatting sqref="I7402">
    <cfRule type="expression" dxfId="1229" priority="1219">
      <formula>H7399="Strom"</formula>
    </cfRule>
    <cfRule type="expression" dxfId="1228" priority="1224">
      <formula>H7399="Erdgas"</formula>
    </cfRule>
  </conditionalFormatting>
  <conditionalFormatting sqref="J7402">
    <cfRule type="expression" dxfId="1227" priority="1218">
      <formula>H7399=""</formula>
    </cfRule>
    <cfRule type="expression" dxfId="1226" priority="1221">
      <formula>H7399="Strom"</formula>
    </cfRule>
    <cfRule type="expression" dxfId="1225" priority="1223">
      <formula>H7399="Erdgas"</formula>
    </cfRule>
  </conditionalFormatting>
  <conditionalFormatting sqref="K7402">
    <cfRule type="expression" dxfId="1224" priority="1217">
      <formula>H7399=""</formula>
    </cfRule>
    <cfRule type="expression" dxfId="1223" priority="1220">
      <formula>H7399="Strom"</formula>
    </cfRule>
    <cfRule type="expression" dxfId="1222" priority="1222">
      <formula>H7399="Erdgas"</formula>
    </cfRule>
  </conditionalFormatting>
  <conditionalFormatting sqref="I7411">
    <cfRule type="expression" dxfId="1221" priority="1215">
      <formula>H7408="Wärme/Kälte"</formula>
    </cfRule>
  </conditionalFormatting>
  <conditionalFormatting sqref="J7411">
    <cfRule type="expression" dxfId="1220" priority="1214">
      <formula>H7408="Wärme/Kälte"</formula>
    </cfRule>
  </conditionalFormatting>
  <conditionalFormatting sqref="K7411">
    <cfRule type="expression" dxfId="1219" priority="1213">
      <formula>H7408="Wärme/Kälte"</formula>
    </cfRule>
  </conditionalFormatting>
  <conditionalFormatting sqref="I7410">
    <cfRule type="expression" dxfId="1218" priority="1201">
      <formula>H7407=""</formula>
    </cfRule>
    <cfRule type="expression" dxfId="1217" priority="1212">
      <formula>H7407="Wärme/Kälte"</formula>
    </cfRule>
  </conditionalFormatting>
  <conditionalFormatting sqref="J7410">
    <cfRule type="expression" dxfId="1216" priority="1211">
      <formula>H7407="Wärme/Kälte"</formula>
    </cfRule>
  </conditionalFormatting>
  <conditionalFormatting sqref="K7410">
    <cfRule type="expression" dxfId="1215" priority="1210">
      <formula>H7407="Wärme/Kälte"</formula>
    </cfRule>
  </conditionalFormatting>
  <conditionalFormatting sqref="I7410">
    <cfRule type="expression" dxfId="1214" priority="1204">
      <formula>H7407="Strom"</formula>
    </cfRule>
    <cfRule type="expression" dxfId="1213" priority="1209">
      <formula>H7407="Erdgas"</formula>
    </cfRule>
  </conditionalFormatting>
  <conditionalFormatting sqref="J7410">
    <cfRule type="expression" dxfId="1212" priority="1203">
      <formula>H7407=""</formula>
    </cfRule>
    <cfRule type="expression" dxfId="1211" priority="1206">
      <formula>H7407="Strom"</formula>
    </cfRule>
    <cfRule type="expression" dxfId="1210" priority="1208">
      <formula>H7407="Erdgas"</formula>
    </cfRule>
  </conditionalFormatting>
  <conditionalFormatting sqref="K7410">
    <cfRule type="expression" dxfId="1209" priority="1202">
      <formula>H7407=""</formula>
    </cfRule>
    <cfRule type="expression" dxfId="1208" priority="1205">
      <formula>H7407="Strom"</formula>
    </cfRule>
    <cfRule type="expression" dxfId="1207" priority="1207">
      <formula>H7407="Erdgas"</formula>
    </cfRule>
  </conditionalFormatting>
  <conditionalFormatting sqref="I7419">
    <cfRule type="expression" dxfId="1206" priority="1200">
      <formula>H7416="Wärme/Kälte"</formula>
    </cfRule>
  </conditionalFormatting>
  <conditionalFormatting sqref="J7419">
    <cfRule type="expression" dxfId="1205" priority="1199">
      <formula>H7416="Wärme/Kälte"</formula>
    </cfRule>
  </conditionalFormatting>
  <conditionalFormatting sqref="K7419">
    <cfRule type="expression" dxfId="1204" priority="1198">
      <formula>H7416="Wärme/Kälte"</formula>
    </cfRule>
  </conditionalFormatting>
  <conditionalFormatting sqref="I7418">
    <cfRule type="expression" dxfId="1203" priority="1186">
      <formula>H7415=""</formula>
    </cfRule>
    <cfRule type="expression" dxfId="1202" priority="1197">
      <formula>H7415="Wärme/Kälte"</formula>
    </cfRule>
  </conditionalFormatting>
  <conditionalFormatting sqref="J7418">
    <cfRule type="expression" dxfId="1201" priority="1196">
      <formula>H7415="Wärme/Kälte"</formula>
    </cfRule>
  </conditionalFormatting>
  <conditionalFormatting sqref="K7418">
    <cfRule type="expression" dxfId="1200" priority="1195">
      <formula>H7415="Wärme/Kälte"</formula>
    </cfRule>
  </conditionalFormatting>
  <conditionalFormatting sqref="I7418">
    <cfRule type="expression" dxfId="1199" priority="1189">
      <formula>H7415="Strom"</formula>
    </cfRule>
    <cfRule type="expression" dxfId="1198" priority="1194">
      <formula>H7415="Erdgas"</formula>
    </cfRule>
  </conditionalFormatting>
  <conditionalFormatting sqref="J7418">
    <cfRule type="expression" dxfId="1197" priority="1188">
      <formula>H7415=""</formula>
    </cfRule>
    <cfRule type="expression" dxfId="1196" priority="1191">
      <formula>H7415="Strom"</formula>
    </cfRule>
    <cfRule type="expression" dxfId="1195" priority="1193">
      <formula>H7415="Erdgas"</formula>
    </cfRule>
  </conditionalFormatting>
  <conditionalFormatting sqref="K7418">
    <cfRule type="expression" dxfId="1194" priority="1187">
      <formula>H7415=""</formula>
    </cfRule>
    <cfRule type="expression" dxfId="1193" priority="1190">
      <formula>H7415="Strom"</formula>
    </cfRule>
    <cfRule type="expression" dxfId="1192" priority="1192">
      <formula>H7415="Erdgas"</formula>
    </cfRule>
  </conditionalFormatting>
  <conditionalFormatting sqref="I7427">
    <cfRule type="expression" dxfId="1191" priority="1185">
      <formula>H7424="Wärme/Kälte"</formula>
    </cfRule>
  </conditionalFormatting>
  <conditionalFormatting sqref="J7427">
    <cfRule type="expression" dxfId="1190" priority="1184">
      <formula>H7424="Wärme/Kälte"</formula>
    </cfRule>
  </conditionalFormatting>
  <conditionalFormatting sqref="K7427">
    <cfRule type="expression" dxfId="1189" priority="1183">
      <formula>H7424="Wärme/Kälte"</formula>
    </cfRule>
  </conditionalFormatting>
  <conditionalFormatting sqref="I7426">
    <cfRule type="expression" dxfId="1188" priority="1171">
      <formula>H7423=""</formula>
    </cfRule>
    <cfRule type="expression" dxfId="1187" priority="1182">
      <formula>H7423="Wärme/Kälte"</formula>
    </cfRule>
  </conditionalFormatting>
  <conditionalFormatting sqref="J7426">
    <cfRule type="expression" dxfId="1186" priority="1181">
      <formula>H7423="Wärme/Kälte"</formula>
    </cfRule>
  </conditionalFormatting>
  <conditionalFormatting sqref="K7426">
    <cfRule type="expression" dxfId="1185" priority="1180">
      <formula>H7423="Wärme/Kälte"</formula>
    </cfRule>
  </conditionalFormatting>
  <conditionalFormatting sqref="I7426">
    <cfRule type="expression" dxfId="1184" priority="1174">
      <formula>H7423="Strom"</formula>
    </cfRule>
    <cfRule type="expression" dxfId="1183" priority="1179">
      <formula>H7423="Erdgas"</formula>
    </cfRule>
  </conditionalFormatting>
  <conditionalFormatting sqref="J7426">
    <cfRule type="expression" dxfId="1182" priority="1173">
      <formula>H7423=""</formula>
    </cfRule>
    <cfRule type="expression" dxfId="1181" priority="1176">
      <formula>H7423="Strom"</formula>
    </cfRule>
    <cfRule type="expression" dxfId="1180" priority="1178">
      <formula>H7423="Erdgas"</formula>
    </cfRule>
  </conditionalFormatting>
  <conditionalFormatting sqref="K7426">
    <cfRule type="expression" dxfId="1179" priority="1172">
      <formula>H7423=""</formula>
    </cfRule>
    <cfRule type="expression" dxfId="1178" priority="1175">
      <formula>H7423="Strom"</formula>
    </cfRule>
    <cfRule type="expression" dxfId="1177" priority="1177">
      <formula>H7423="Erdgas"</formula>
    </cfRule>
  </conditionalFormatting>
  <conditionalFormatting sqref="I7435">
    <cfRule type="expression" dxfId="1176" priority="1170">
      <formula>H7432="Wärme/Kälte"</formula>
    </cfRule>
  </conditionalFormatting>
  <conditionalFormatting sqref="J7435">
    <cfRule type="expression" dxfId="1175" priority="1169">
      <formula>H7432="Wärme/Kälte"</formula>
    </cfRule>
  </conditionalFormatting>
  <conditionalFormatting sqref="K7435">
    <cfRule type="expression" dxfId="1174" priority="1168">
      <formula>H7432="Wärme/Kälte"</formula>
    </cfRule>
  </conditionalFormatting>
  <conditionalFormatting sqref="I7434">
    <cfRule type="expression" dxfId="1173" priority="1156">
      <formula>H7431=""</formula>
    </cfRule>
    <cfRule type="expression" dxfId="1172" priority="1167">
      <formula>H7431="Wärme/Kälte"</formula>
    </cfRule>
  </conditionalFormatting>
  <conditionalFormatting sqref="J7434">
    <cfRule type="expression" dxfId="1171" priority="1166">
      <formula>H7431="Wärme/Kälte"</formula>
    </cfRule>
  </conditionalFormatting>
  <conditionalFormatting sqref="K7434">
    <cfRule type="expression" dxfId="1170" priority="1165">
      <formula>H7431="Wärme/Kälte"</formula>
    </cfRule>
  </conditionalFormatting>
  <conditionalFormatting sqref="I7434">
    <cfRule type="expression" dxfId="1169" priority="1159">
      <formula>H7431="Strom"</formula>
    </cfRule>
    <cfRule type="expression" dxfId="1168" priority="1164">
      <formula>H7431="Erdgas"</formula>
    </cfRule>
  </conditionalFormatting>
  <conditionalFormatting sqref="J7434">
    <cfRule type="expression" dxfId="1167" priority="1158">
      <formula>H7431=""</formula>
    </cfRule>
    <cfRule type="expression" dxfId="1166" priority="1161">
      <formula>H7431="Strom"</formula>
    </cfRule>
    <cfRule type="expression" dxfId="1165" priority="1163">
      <formula>H7431="Erdgas"</formula>
    </cfRule>
  </conditionalFormatting>
  <conditionalFormatting sqref="K7434">
    <cfRule type="expression" dxfId="1164" priority="1157">
      <formula>H7431=""</formula>
    </cfRule>
    <cfRule type="expression" dxfId="1163" priority="1160">
      <formula>H7431="Strom"</formula>
    </cfRule>
    <cfRule type="expression" dxfId="1162" priority="1162">
      <formula>H7431="Erdgas"</formula>
    </cfRule>
  </conditionalFormatting>
  <conditionalFormatting sqref="I7443">
    <cfRule type="expression" dxfId="1161" priority="1155">
      <formula>H7440="Wärme/Kälte"</formula>
    </cfRule>
  </conditionalFormatting>
  <conditionalFormatting sqref="J7443">
    <cfRule type="expression" dxfId="1160" priority="1154">
      <formula>H7440="Wärme/Kälte"</formula>
    </cfRule>
  </conditionalFormatting>
  <conditionalFormatting sqref="K7443">
    <cfRule type="expression" dxfId="1159" priority="1153">
      <formula>H7440="Wärme/Kälte"</formula>
    </cfRule>
  </conditionalFormatting>
  <conditionalFormatting sqref="I7442">
    <cfRule type="expression" dxfId="1158" priority="1141">
      <formula>H7439=""</formula>
    </cfRule>
    <cfRule type="expression" dxfId="1157" priority="1152">
      <formula>H7439="Wärme/Kälte"</formula>
    </cfRule>
  </conditionalFormatting>
  <conditionalFormatting sqref="J7442">
    <cfRule type="expression" dxfId="1156" priority="1151">
      <formula>H7439="Wärme/Kälte"</formula>
    </cfRule>
  </conditionalFormatting>
  <conditionalFormatting sqref="K7442">
    <cfRule type="expression" dxfId="1155" priority="1150">
      <formula>H7439="Wärme/Kälte"</formula>
    </cfRule>
  </conditionalFormatting>
  <conditionalFormatting sqref="I7442">
    <cfRule type="expression" dxfId="1154" priority="1144">
      <formula>H7439="Strom"</formula>
    </cfRule>
    <cfRule type="expression" dxfId="1153" priority="1149">
      <formula>H7439="Erdgas"</formula>
    </cfRule>
  </conditionalFormatting>
  <conditionalFormatting sqref="J7442">
    <cfRule type="expression" dxfId="1152" priority="1143">
      <formula>H7439=""</formula>
    </cfRule>
    <cfRule type="expression" dxfId="1151" priority="1146">
      <formula>H7439="Strom"</formula>
    </cfRule>
    <cfRule type="expression" dxfId="1150" priority="1148">
      <formula>H7439="Erdgas"</formula>
    </cfRule>
  </conditionalFormatting>
  <conditionalFormatting sqref="K7442">
    <cfRule type="expression" dxfId="1149" priority="1142">
      <formula>H7439=""</formula>
    </cfRule>
    <cfRule type="expression" dxfId="1148" priority="1145">
      <formula>H7439="Strom"</formula>
    </cfRule>
    <cfRule type="expression" dxfId="1147" priority="1147">
      <formula>H7439="Erdgas"</formula>
    </cfRule>
  </conditionalFormatting>
  <conditionalFormatting sqref="I7451">
    <cfRule type="expression" dxfId="1146" priority="1140">
      <formula>H7448="Wärme/Kälte"</formula>
    </cfRule>
  </conditionalFormatting>
  <conditionalFormatting sqref="J7451">
    <cfRule type="expression" dxfId="1145" priority="1139">
      <formula>H7448="Wärme/Kälte"</formula>
    </cfRule>
  </conditionalFormatting>
  <conditionalFormatting sqref="K7451">
    <cfRule type="expression" dxfId="1144" priority="1138">
      <formula>H7448="Wärme/Kälte"</formula>
    </cfRule>
  </conditionalFormatting>
  <conditionalFormatting sqref="I7450">
    <cfRule type="expression" dxfId="1143" priority="1126">
      <formula>H7447=""</formula>
    </cfRule>
    <cfRule type="expression" dxfId="1142" priority="1137">
      <formula>H7447="Wärme/Kälte"</formula>
    </cfRule>
  </conditionalFormatting>
  <conditionalFormatting sqref="J7450">
    <cfRule type="expression" dxfId="1141" priority="1136">
      <formula>H7447="Wärme/Kälte"</formula>
    </cfRule>
  </conditionalFormatting>
  <conditionalFormatting sqref="K7450">
    <cfRule type="expression" dxfId="1140" priority="1135">
      <formula>H7447="Wärme/Kälte"</formula>
    </cfRule>
  </conditionalFormatting>
  <conditionalFormatting sqref="I7450">
    <cfRule type="expression" dxfId="1139" priority="1129">
      <formula>H7447="Strom"</formula>
    </cfRule>
    <cfRule type="expression" dxfId="1138" priority="1134">
      <formula>H7447="Erdgas"</formula>
    </cfRule>
  </conditionalFormatting>
  <conditionalFormatting sqref="J7450">
    <cfRule type="expression" dxfId="1137" priority="1128">
      <formula>H7447=""</formula>
    </cfRule>
    <cfRule type="expression" dxfId="1136" priority="1131">
      <formula>H7447="Strom"</formula>
    </cfRule>
    <cfRule type="expression" dxfId="1135" priority="1133">
      <formula>H7447="Erdgas"</formula>
    </cfRule>
  </conditionalFormatting>
  <conditionalFormatting sqref="K7450">
    <cfRule type="expression" dxfId="1134" priority="1127">
      <formula>H7447=""</formula>
    </cfRule>
    <cfRule type="expression" dxfId="1133" priority="1130">
      <formula>H7447="Strom"</formula>
    </cfRule>
    <cfRule type="expression" dxfId="1132" priority="1132">
      <formula>H7447="Erdgas"</formula>
    </cfRule>
  </conditionalFormatting>
  <conditionalFormatting sqref="I7459">
    <cfRule type="expression" dxfId="1131" priority="1125">
      <formula>H7456="Wärme/Kälte"</formula>
    </cfRule>
  </conditionalFormatting>
  <conditionalFormatting sqref="J7459">
    <cfRule type="expression" dxfId="1130" priority="1124">
      <formula>H7456="Wärme/Kälte"</formula>
    </cfRule>
  </conditionalFormatting>
  <conditionalFormatting sqref="K7459">
    <cfRule type="expression" dxfId="1129" priority="1123">
      <formula>H7456="Wärme/Kälte"</formula>
    </cfRule>
  </conditionalFormatting>
  <conditionalFormatting sqref="I7458">
    <cfRule type="expression" dxfId="1128" priority="1111">
      <formula>H7455=""</formula>
    </cfRule>
    <cfRule type="expression" dxfId="1127" priority="1122">
      <formula>H7455="Wärme/Kälte"</formula>
    </cfRule>
  </conditionalFormatting>
  <conditionalFormatting sqref="J7458">
    <cfRule type="expression" dxfId="1126" priority="1121">
      <formula>H7455="Wärme/Kälte"</formula>
    </cfRule>
  </conditionalFormatting>
  <conditionalFormatting sqref="K7458">
    <cfRule type="expression" dxfId="1125" priority="1120">
      <formula>H7455="Wärme/Kälte"</formula>
    </cfRule>
  </conditionalFormatting>
  <conditionalFormatting sqref="I7458">
    <cfRule type="expression" dxfId="1124" priority="1114">
      <formula>H7455="Strom"</formula>
    </cfRule>
    <cfRule type="expression" dxfId="1123" priority="1119">
      <formula>H7455="Erdgas"</formula>
    </cfRule>
  </conditionalFormatting>
  <conditionalFormatting sqref="J7458">
    <cfRule type="expression" dxfId="1122" priority="1113">
      <formula>H7455=""</formula>
    </cfRule>
    <cfRule type="expression" dxfId="1121" priority="1116">
      <formula>H7455="Strom"</formula>
    </cfRule>
    <cfRule type="expression" dxfId="1120" priority="1118">
      <formula>H7455="Erdgas"</formula>
    </cfRule>
  </conditionalFormatting>
  <conditionalFormatting sqref="K7458">
    <cfRule type="expression" dxfId="1119" priority="1112">
      <formula>H7455=""</formula>
    </cfRule>
    <cfRule type="expression" dxfId="1118" priority="1115">
      <formula>H7455="Strom"</formula>
    </cfRule>
    <cfRule type="expression" dxfId="1117" priority="1117">
      <formula>H7455="Erdgas"</formula>
    </cfRule>
  </conditionalFormatting>
  <conditionalFormatting sqref="I7467">
    <cfRule type="expression" dxfId="1116" priority="1110">
      <formula>H7464="Wärme/Kälte"</formula>
    </cfRule>
  </conditionalFormatting>
  <conditionalFormatting sqref="J7467">
    <cfRule type="expression" dxfId="1115" priority="1109">
      <formula>H7464="Wärme/Kälte"</formula>
    </cfRule>
  </conditionalFormatting>
  <conditionalFormatting sqref="K7467">
    <cfRule type="expression" dxfId="1114" priority="1108">
      <formula>H7464="Wärme/Kälte"</formula>
    </cfRule>
  </conditionalFormatting>
  <conditionalFormatting sqref="I7466">
    <cfRule type="expression" dxfId="1113" priority="1096">
      <formula>H7463=""</formula>
    </cfRule>
    <cfRule type="expression" dxfId="1112" priority="1107">
      <formula>H7463="Wärme/Kälte"</formula>
    </cfRule>
  </conditionalFormatting>
  <conditionalFormatting sqref="J7466">
    <cfRule type="expression" dxfId="1111" priority="1106">
      <formula>H7463="Wärme/Kälte"</formula>
    </cfRule>
  </conditionalFormatting>
  <conditionalFormatting sqref="K7466">
    <cfRule type="expression" dxfId="1110" priority="1105">
      <formula>H7463="Wärme/Kälte"</formula>
    </cfRule>
  </conditionalFormatting>
  <conditionalFormatting sqref="I7466">
    <cfRule type="expression" dxfId="1109" priority="1099">
      <formula>H7463="Strom"</formula>
    </cfRule>
    <cfRule type="expression" dxfId="1108" priority="1104">
      <formula>H7463="Erdgas"</formula>
    </cfRule>
  </conditionalFormatting>
  <conditionalFormatting sqref="J7466">
    <cfRule type="expression" dxfId="1107" priority="1098">
      <formula>H7463=""</formula>
    </cfRule>
    <cfRule type="expression" dxfId="1106" priority="1101">
      <formula>H7463="Strom"</formula>
    </cfRule>
    <cfRule type="expression" dxfId="1105" priority="1103">
      <formula>H7463="Erdgas"</formula>
    </cfRule>
  </conditionalFormatting>
  <conditionalFormatting sqref="K7466">
    <cfRule type="expression" dxfId="1104" priority="1097">
      <formula>H7463=""</formula>
    </cfRule>
    <cfRule type="expression" dxfId="1103" priority="1100">
      <formula>H7463="Strom"</formula>
    </cfRule>
    <cfRule type="expression" dxfId="1102" priority="1102">
      <formula>H7463="Erdgas"</formula>
    </cfRule>
  </conditionalFormatting>
  <conditionalFormatting sqref="I7475">
    <cfRule type="expression" dxfId="1101" priority="1095">
      <formula>H7472="Wärme/Kälte"</formula>
    </cfRule>
  </conditionalFormatting>
  <conditionalFormatting sqref="J7475">
    <cfRule type="expression" dxfId="1100" priority="1094">
      <formula>H7472="Wärme/Kälte"</formula>
    </cfRule>
  </conditionalFormatting>
  <conditionalFormatting sqref="K7475">
    <cfRule type="expression" dxfId="1099" priority="1093">
      <formula>H7472="Wärme/Kälte"</formula>
    </cfRule>
  </conditionalFormatting>
  <conditionalFormatting sqref="I7474">
    <cfRule type="expression" dxfId="1098" priority="1081">
      <formula>H7471=""</formula>
    </cfRule>
    <cfRule type="expression" dxfId="1097" priority="1092">
      <formula>H7471="Wärme/Kälte"</formula>
    </cfRule>
  </conditionalFormatting>
  <conditionalFormatting sqref="J7474">
    <cfRule type="expression" dxfId="1096" priority="1091">
      <formula>H7471="Wärme/Kälte"</formula>
    </cfRule>
  </conditionalFormatting>
  <conditionalFormatting sqref="K7474">
    <cfRule type="expression" dxfId="1095" priority="1090">
      <formula>H7471="Wärme/Kälte"</formula>
    </cfRule>
  </conditionalFormatting>
  <conditionalFormatting sqref="I7474">
    <cfRule type="expression" dxfId="1094" priority="1084">
      <formula>H7471="Strom"</formula>
    </cfRule>
    <cfRule type="expression" dxfId="1093" priority="1089">
      <formula>H7471="Erdgas"</formula>
    </cfRule>
  </conditionalFormatting>
  <conditionalFormatting sqref="J7474">
    <cfRule type="expression" dxfId="1092" priority="1083">
      <formula>H7471=""</formula>
    </cfRule>
    <cfRule type="expression" dxfId="1091" priority="1086">
      <formula>H7471="Strom"</formula>
    </cfRule>
    <cfRule type="expression" dxfId="1090" priority="1088">
      <formula>H7471="Erdgas"</formula>
    </cfRule>
  </conditionalFormatting>
  <conditionalFormatting sqref="K7474">
    <cfRule type="expression" dxfId="1089" priority="1082">
      <formula>H7471=""</formula>
    </cfRule>
    <cfRule type="expression" dxfId="1088" priority="1085">
      <formula>H7471="Strom"</formula>
    </cfRule>
    <cfRule type="expression" dxfId="1087" priority="1087">
      <formula>H7471="Erdgas"</formula>
    </cfRule>
  </conditionalFormatting>
  <conditionalFormatting sqref="I7483">
    <cfRule type="expression" dxfId="1086" priority="1080">
      <formula>H7480="Wärme/Kälte"</formula>
    </cfRule>
  </conditionalFormatting>
  <conditionalFormatting sqref="J7483">
    <cfRule type="expression" dxfId="1085" priority="1079">
      <formula>H7480="Wärme/Kälte"</formula>
    </cfRule>
  </conditionalFormatting>
  <conditionalFormatting sqref="K7483">
    <cfRule type="expression" dxfId="1084" priority="1078">
      <formula>H7480="Wärme/Kälte"</formula>
    </cfRule>
  </conditionalFormatting>
  <conditionalFormatting sqref="I7482">
    <cfRule type="expression" dxfId="1083" priority="1066">
      <formula>H7479=""</formula>
    </cfRule>
    <cfRule type="expression" dxfId="1082" priority="1077">
      <formula>H7479="Wärme/Kälte"</formula>
    </cfRule>
  </conditionalFormatting>
  <conditionalFormatting sqref="J7482">
    <cfRule type="expression" dxfId="1081" priority="1076">
      <formula>H7479="Wärme/Kälte"</formula>
    </cfRule>
  </conditionalFormatting>
  <conditionalFormatting sqref="K7482">
    <cfRule type="expression" dxfId="1080" priority="1075">
      <formula>H7479="Wärme/Kälte"</formula>
    </cfRule>
  </conditionalFormatting>
  <conditionalFormatting sqref="I7482">
    <cfRule type="expression" dxfId="1079" priority="1069">
      <formula>H7479="Strom"</formula>
    </cfRule>
    <cfRule type="expression" dxfId="1078" priority="1074">
      <formula>H7479="Erdgas"</formula>
    </cfRule>
  </conditionalFormatting>
  <conditionalFormatting sqref="J7482">
    <cfRule type="expression" dxfId="1077" priority="1068">
      <formula>H7479=""</formula>
    </cfRule>
    <cfRule type="expression" dxfId="1076" priority="1071">
      <formula>H7479="Strom"</formula>
    </cfRule>
    <cfRule type="expression" dxfId="1075" priority="1073">
      <formula>H7479="Erdgas"</formula>
    </cfRule>
  </conditionalFormatting>
  <conditionalFormatting sqref="K7482">
    <cfRule type="expression" dxfId="1074" priority="1067">
      <formula>H7479=""</formula>
    </cfRule>
    <cfRule type="expression" dxfId="1073" priority="1070">
      <formula>H7479="Strom"</formula>
    </cfRule>
    <cfRule type="expression" dxfId="1072" priority="1072">
      <formula>H7479="Erdgas"</formula>
    </cfRule>
  </conditionalFormatting>
  <conditionalFormatting sqref="I7491">
    <cfRule type="expression" dxfId="1071" priority="1065">
      <formula>H7488="Wärme/Kälte"</formula>
    </cfRule>
  </conditionalFormatting>
  <conditionalFormatting sqref="J7491">
    <cfRule type="expression" dxfId="1070" priority="1064">
      <formula>H7488="Wärme/Kälte"</formula>
    </cfRule>
  </conditionalFormatting>
  <conditionalFormatting sqref="K7491">
    <cfRule type="expression" dxfId="1069" priority="1063">
      <formula>H7488="Wärme/Kälte"</formula>
    </cfRule>
  </conditionalFormatting>
  <conditionalFormatting sqref="I7490">
    <cfRule type="expression" dxfId="1068" priority="1051">
      <formula>H7487=""</formula>
    </cfRule>
    <cfRule type="expression" dxfId="1067" priority="1062">
      <formula>H7487="Wärme/Kälte"</formula>
    </cfRule>
  </conditionalFormatting>
  <conditionalFormatting sqref="J7490">
    <cfRule type="expression" dxfId="1066" priority="1061">
      <formula>H7487="Wärme/Kälte"</formula>
    </cfRule>
  </conditionalFormatting>
  <conditionalFormatting sqref="K7490">
    <cfRule type="expression" dxfId="1065" priority="1060">
      <formula>H7487="Wärme/Kälte"</formula>
    </cfRule>
  </conditionalFormatting>
  <conditionalFormatting sqref="I7490">
    <cfRule type="expression" dxfId="1064" priority="1054">
      <formula>H7487="Strom"</formula>
    </cfRule>
    <cfRule type="expression" dxfId="1063" priority="1059">
      <formula>H7487="Erdgas"</formula>
    </cfRule>
  </conditionalFormatting>
  <conditionalFormatting sqref="J7490">
    <cfRule type="expression" dxfId="1062" priority="1053">
      <formula>H7487=""</formula>
    </cfRule>
    <cfRule type="expression" dxfId="1061" priority="1056">
      <formula>H7487="Strom"</formula>
    </cfRule>
    <cfRule type="expression" dxfId="1060" priority="1058">
      <formula>H7487="Erdgas"</formula>
    </cfRule>
  </conditionalFormatting>
  <conditionalFormatting sqref="K7490">
    <cfRule type="expression" dxfId="1059" priority="1052">
      <formula>H7487=""</formula>
    </cfRule>
    <cfRule type="expression" dxfId="1058" priority="1055">
      <formula>H7487="Strom"</formula>
    </cfRule>
    <cfRule type="expression" dxfId="1057" priority="1057">
      <formula>H7487="Erdgas"</formula>
    </cfRule>
  </conditionalFormatting>
  <conditionalFormatting sqref="I7499">
    <cfRule type="expression" dxfId="1056" priority="1050">
      <formula>H7496="Wärme/Kälte"</formula>
    </cfRule>
  </conditionalFormatting>
  <conditionalFormatting sqref="J7499">
    <cfRule type="expression" dxfId="1055" priority="1049">
      <formula>H7496="Wärme/Kälte"</formula>
    </cfRule>
  </conditionalFormatting>
  <conditionalFormatting sqref="K7499">
    <cfRule type="expression" dxfId="1054" priority="1048">
      <formula>H7496="Wärme/Kälte"</formula>
    </cfRule>
  </conditionalFormatting>
  <conditionalFormatting sqref="I7498">
    <cfRule type="expression" dxfId="1053" priority="1036">
      <formula>H7495=""</formula>
    </cfRule>
    <cfRule type="expression" dxfId="1052" priority="1047">
      <formula>H7495="Wärme/Kälte"</formula>
    </cfRule>
  </conditionalFormatting>
  <conditionalFormatting sqref="J7498">
    <cfRule type="expression" dxfId="1051" priority="1046">
      <formula>H7495="Wärme/Kälte"</formula>
    </cfRule>
  </conditionalFormatting>
  <conditionalFormatting sqref="K7498">
    <cfRule type="expression" dxfId="1050" priority="1045">
      <formula>H7495="Wärme/Kälte"</formula>
    </cfRule>
  </conditionalFormatting>
  <conditionalFormatting sqref="I7498">
    <cfRule type="expression" dxfId="1049" priority="1039">
      <formula>H7495="Strom"</formula>
    </cfRule>
    <cfRule type="expression" dxfId="1048" priority="1044">
      <formula>H7495="Erdgas"</formula>
    </cfRule>
  </conditionalFormatting>
  <conditionalFormatting sqref="J7498">
    <cfRule type="expression" dxfId="1047" priority="1038">
      <formula>H7495=""</formula>
    </cfRule>
    <cfRule type="expression" dxfId="1046" priority="1041">
      <formula>H7495="Strom"</formula>
    </cfRule>
    <cfRule type="expression" dxfId="1045" priority="1043">
      <formula>H7495="Erdgas"</formula>
    </cfRule>
  </conditionalFormatting>
  <conditionalFormatting sqref="K7498">
    <cfRule type="expression" dxfId="1044" priority="1037">
      <formula>H7495=""</formula>
    </cfRule>
    <cfRule type="expression" dxfId="1043" priority="1040">
      <formula>H7495="Strom"</formula>
    </cfRule>
    <cfRule type="expression" dxfId="1042" priority="1042">
      <formula>H7495="Erdgas"</formula>
    </cfRule>
  </conditionalFormatting>
  <conditionalFormatting sqref="I7507">
    <cfRule type="expression" dxfId="1041" priority="1035">
      <formula>H7504="Wärme/Kälte"</formula>
    </cfRule>
  </conditionalFormatting>
  <conditionalFormatting sqref="J7507">
    <cfRule type="expression" dxfId="1040" priority="1034">
      <formula>H7504="Wärme/Kälte"</formula>
    </cfRule>
  </conditionalFormatting>
  <conditionalFormatting sqref="K7507">
    <cfRule type="expression" dxfId="1039" priority="1033">
      <formula>H7504="Wärme/Kälte"</formula>
    </cfRule>
  </conditionalFormatting>
  <conditionalFormatting sqref="I7506">
    <cfRule type="expression" dxfId="1038" priority="1021">
      <formula>H7503=""</formula>
    </cfRule>
    <cfRule type="expression" dxfId="1037" priority="1032">
      <formula>H7503="Wärme/Kälte"</formula>
    </cfRule>
  </conditionalFormatting>
  <conditionalFormatting sqref="J7506">
    <cfRule type="expression" dxfId="1036" priority="1031">
      <formula>H7503="Wärme/Kälte"</formula>
    </cfRule>
  </conditionalFormatting>
  <conditionalFormatting sqref="K7506">
    <cfRule type="expression" dxfId="1035" priority="1030">
      <formula>H7503="Wärme/Kälte"</formula>
    </cfRule>
  </conditionalFormatting>
  <conditionalFormatting sqref="I7506">
    <cfRule type="expression" dxfId="1034" priority="1024">
      <formula>H7503="Strom"</formula>
    </cfRule>
    <cfRule type="expression" dxfId="1033" priority="1029">
      <formula>H7503="Erdgas"</formula>
    </cfRule>
  </conditionalFormatting>
  <conditionalFormatting sqref="J7506">
    <cfRule type="expression" dxfId="1032" priority="1023">
      <formula>H7503=""</formula>
    </cfRule>
    <cfRule type="expression" dxfId="1031" priority="1026">
      <formula>H7503="Strom"</formula>
    </cfRule>
    <cfRule type="expression" dxfId="1030" priority="1028">
      <formula>H7503="Erdgas"</formula>
    </cfRule>
  </conditionalFormatting>
  <conditionalFormatting sqref="K7506">
    <cfRule type="expression" dxfId="1029" priority="1022">
      <formula>H7503=""</formula>
    </cfRule>
    <cfRule type="expression" dxfId="1028" priority="1025">
      <formula>H7503="Strom"</formula>
    </cfRule>
    <cfRule type="expression" dxfId="1027" priority="1027">
      <formula>H7503="Erdgas"</formula>
    </cfRule>
  </conditionalFormatting>
  <conditionalFormatting sqref="I7515">
    <cfRule type="expression" dxfId="1026" priority="1020">
      <formula>H7512="Wärme/Kälte"</formula>
    </cfRule>
  </conditionalFormatting>
  <conditionalFormatting sqref="J7515">
    <cfRule type="expression" dxfId="1025" priority="1019">
      <formula>H7512="Wärme/Kälte"</formula>
    </cfRule>
  </conditionalFormatting>
  <conditionalFormatting sqref="K7515">
    <cfRule type="expression" dxfId="1024" priority="1018">
      <formula>H7512="Wärme/Kälte"</formula>
    </cfRule>
  </conditionalFormatting>
  <conditionalFormatting sqref="I7514">
    <cfRule type="expression" dxfId="1023" priority="1006">
      <formula>H7511=""</formula>
    </cfRule>
    <cfRule type="expression" dxfId="1022" priority="1017">
      <formula>H7511="Wärme/Kälte"</formula>
    </cfRule>
  </conditionalFormatting>
  <conditionalFormatting sqref="J7514">
    <cfRule type="expression" dxfId="1021" priority="1016">
      <formula>H7511="Wärme/Kälte"</formula>
    </cfRule>
  </conditionalFormatting>
  <conditionalFormatting sqref="K7514">
    <cfRule type="expression" dxfId="1020" priority="1015">
      <formula>H7511="Wärme/Kälte"</formula>
    </cfRule>
  </conditionalFormatting>
  <conditionalFormatting sqref="I7514">
    <cfRule type="expression" dxfId="1019" priority="1009">
      <formula>H7511="Strom"</formula>
    </cfRule>
    <cfRule type="expression" dxfId="1018" priority="1014">
      <formula>H7511="Erdgas"</formula>
    </cfRule>
  </conditionalFormatting>
  <conditionalFormatting sqref="J7514">
    <cfRule type="expression" dxfId="1017" priority="1008">
      <formula>H7511=""</formula>
    </cfRule>
    <cfRule type="expression" dxfId="1016" priority="1011">
      <formula>H7511="Strom"</formula>
    </cfRule>
    <cfRule type="expression" dxfId="1015" priority="1013">
      <formula>H7511="Erdgas"</formula>
    </cfRule>
  </conditionalFormatting>
  <conditionalFormatting sqref="K7514">
    <cfRule type="expression" dxfId="1014" priority="1007">
      <formula>H7511=""</formula>
    </cfRule>
    <cfRule type="expression" dxfId="1013" priority="1010">
      <formula>H7511="Strom"</formula>
    </cfRule>
    <cfRule type="expression" dxfId="1012" priority="1012">
      <formula>H7511="Erdgas"</formula>
    </cfRule>
  </conditionalFormatting>
  <conditionalFormatting sqref="I7523">
    <cfRule type="expression" dxfId="1011" priority="1005">
      <formula>H7520="Wärme/Kälte"</formula>
    </cfRule>
  </conditionalFormatting>
  <conditionalFormatting sqref="J7523">
    <cfRule type="expression" dxfId="1010" priority="1004">
      <formula>H7520="Wärme/Kälte"</formula>
    </cfRule>
  </conditionalFormatting>
  <conditionalFormatting sqref="K7523">
    <cfRule type="expression" dxfId="1009" priority="1003">
      <formula>H7520="Wärme/Kälte"</formula>
    </cfRule>
  </conditionalFormatting>
  <conditionalFormatting sqref="I7522">
    <cfRule type="expression" dxfId="1008" priority="991">
      <formula>H7519=""</formula>
    </cfRule>
    <cfRule type="expression" dxfId="1007" priority="1002">
      <formula>H7519="Wärme/Kälte"</formula>
    </cfRule>
  </conditionalFormatting>
  <conditionalFormatting sqref="J7522">
    <cfRule type="expression" dxfId="1006" priority="1001">
      <formula>H7519="Wärme/Kälte"</formula>
    </cfRule>
  </conditionalFormatting>
  <conditionalFormatting sqref="K7522">
    <cfRule type="expression" dxfId="1005" priority="1000">
      <formula>H7519="Wärme/Kälte"</formula>
    </cfRule>
  </conditionalFormatting>
  <conditionalFormatting sqref="I7522">
    <cfRule type="expression" dxfId="1004" priority="994">
      <formula>H7519="Strom"</formula>
    </cfRule>
    <cfRule type="expression" dxfId="1003" priority="999">
      <formula>H7519="Erdgas"</formula>
    </cfRule>
  </conditionalFormatting>
  <conditionalFormatting sqref="J7522">
    <cfRule type="expression" dxfId="1002" priority="993">
      <formula>H7519=""</formula>
    </cfRule>
    <cfRule type="expression" dxfId="1001" priority="996">
      <formula>H7519="Strom"</formula>
    </cfRule>
    <cfRule type="expression" dxfId="1000" priority="998">
      <formula>H7519="Erdgas"</formula>
    </cfRule>
  </conditionalFormatting>
  <conditionalFormatting sqref="K7522">
    <cfRule type="expression" dxfId="999" priority="992">
      <formula>H7519=""</formula>
    </cfRule>
    <cfRule type="expression" dxfId="998" priority="995">
      <formula>H7519="Strom"</formula>
    </cfRule>
    <cfRule type="expression" dxfId="997" priority="997">
      <formula>H7519="Erdgas"</formula>
    </cfRule>
  </conditionalFormatting>
  <conditionalFormatting sqref="I7531">
    <cfRule type="expression" dxfId="996" priority="990">
      <formula>H7528="Wärme/Kälte"</formula>
    </cfRule>
  </conditionalFormatting>
  <conditionalFormatting sqref="J7531">
    <cfRule type="expression" dxfId="995" priority="989">
      <formula>H7528="Wärme/Kälte"</formula>
    </cfRule>
  </conditionalFormatting>
  <conditionalFormatting sqref="K7531">
    <cfRule type="expression" dxfId="994" priority="988">
      <formula>H7528="Wärme/Kälte"</formula>
    </cfRule>
  </conditionalFormatting>
  <conditionalFormatting sqref="I7530">
    <cfRule type="expression" dxfId="993" priority="976">
      <formula>H7527=""</formula>
    </cfRule>
    <cfRule type="expression" dxfId="992" priority="987">
      <formula>H7527="Wärme/Kälte"</formula>
    </cfRule>
  </conditionalFormatting>
  <conditionalFormatting sqref="J7530">
    <cfRule type="expression" dxfId="991" priority="986">
      <formula>H7527="Wärme/Kälte"</formula>
    </cfRule>
  </conditionalFormatting>
  <conditionalFormatting sqref="K7530">
    <cfRule type="expression" dxfId="990" priority="985">
      <formula>H7527="Wärme/Kälte"</formula>
    </cfRule>
  </conditionalFormatting>
  <conditionalFormatting sqref="I7530">
    <cfRule type="expression" dxfId="989" priority="979">
      <formula>H7527="Strom"</formula>
    </cfRule>
    <cfRule type="expression" dxfId="988" priority="984">
      <formula>H7527="Erdgas"</formula>
    </cfRule>
  </conditionalFormatting>
  <conditionalFormatting sqref="J7530">
    <cfRule type="expression" dxfId="987" priority="978">
      <formula>H7527=""</formula>
    </cfRule>
    <cfRule type="expression" dxfId="986" priority="981">
      <formula>H7527="Strom"</formula>
    </cfRule>
    <cfRule type="expression" dxfId="985" priority="983">
      <formula>H7527="Erdgas"</formula>
    </cfRule>
  </conditionalFormatting>
  <conditionalFormatting sqref="K7530">
    <cfRule type="expression" dxfId="984" priority="977">
      <formula>H7527=""</formula>
    </cfRule>
    <cfRule type="expression" dxfId="983" priority="980">
      <formula>H7527="Strom"</formula>
    </cfRule>
    <cfRule type="expression" dxfId="982" priority="982">
      <formula>H7527="Erdgas"</formula>
    </cfRule>
  </conditionalFormatting>
  <conditionalFormatting sqref="I7539">
    <cfRule type="expression" dxfId="981" priority="975">
      <formula>H7536="Wärme/Kälte"</formula>
    </cfRule>
  </conditionalFormatting>
  <conditionalFormatting sqref="J7539">
    <cfRule type="expression" dxfId="980" priority="974">
      <formula>H7536="Wärme/Kälte"</formula>
    </cfRule>
  </conditionalFormatting>
  <conditionalFormatting sqref="K7539">
    <cfRule type="expression" dxfId="979" priority="973">
      <formula>H7536="Wärme/Kälte"</formula>
    </cfRule>
  </conditionalFormatting>
  <conditionalFormatting sqref="I7538">
    <cfRule type="expression" dxfId="978" priority="961">
      <formula>H7535=""</formula>
    </cfRule>
    <cfRule type="expression" dxfId="977" priority="972">
      <formula>H7535="Wärme/Kälte"</formula>
    </cfRule>
  </conditionalFormatting>
  <conditionalFormatting sqref="J7538">
    <cfRule type="expression" dxfId="976" priority="971">
      <formula>H7535="Wärme/Kälte"</formula>
    </cfRule>
  </conditionalFormatting>
  <conditionalFormatting sqref="K7538">
    <cfRule type="expression" dxfId="975" priority="970">
      <formula>H7535="Wärme/Kälte"</formula>
    </cfRule>
  </conditionalFormatting>
  <conditionalFormatting sqref="I7538">
    <cfRule type="expression" dxfId="974" priority="964">
      <formula>H7535="Strom"</formula>
    </cfRule>
    <cfRule type="expression" dxfId="973" priority="969">
      <formula>H7535="Erdgas"</formula>
    </cfRule>
  </conditionalFormatting>
  <conditionalFormatting sqref="J7538">
    <cfRule type="expression" dxfId="972" priority="963">
      <formula>H7535=""</formula>
    </cfRule>
    <cfRule type="expression" dxfId="971" priority="966">
      <formula>H7535="Strom"</formula>
    </cfRule>
    <cfRule type="expression" dxfId="970" priority="968">
      <formula>H7535="Erdgas"</formula>
    </cfRule>
  </conditionalFormatting>
  <conditionalFormatting sqref="K7538">
    <cfRule type="expression" dxfId="969" priority="962">
      <formula>H7535=""</formula>
    </cfRule>
    <cfRule type="expression" dxfId="968" priority="965">
      <formula>H7535="Strom"</formula>
    </cfRule>
    <cfRule type="expression" dxfId="967" priority="967">
      <formula>H7535="Erdgas"</formula>
    </cfRule>
  </conditionalFormatting>
  <conditionalFormatting sqref="I7547">
    <cfRule type="expression" dxfId="966" priority="960">
      <formula>H7544="Wärme/Kälte"</formula>
    </cfRule>
  </conditionalFormatting>
  <conditionalFormatting sqref="J7547">
    <cfRule type="expression" dxfId="965" priority="959">
      <formula>H7544="Wärme/Kälte"</formula>
    </cfRule>
  </conditionalFormatting>
  <conditionalFormatting sqref="K7547">
    <cfRule type="expression" dxfId="964" priority="958">
      <formula>H7544="Wärme/Kälte"</formula>
    </cfRule>
  </conditionalFormatting>
  <conditionalFormatting sqref="I7546">
    <cfRule type="expression" dxfId="963" priority="946">
      <formula>H7543=""</formula>
    </cfRule>
    <cfRule type="expression" dxfId="962" priority="957">
      <formula>H7543="Wärme/Kälte"</formula>
    </cfRule>
  </conditionalFormatting>
  <conditionalFormatting sqref="J7546">
    <cfRule type="expression" dxfId="961" priority="956">
      <formula>H7543="Wärme/Kälte"</formula>
    </cfRule>
  </conditionalFormatting>
  <conditionalFormatting sqref="K7546">
    <cfRule type="expression" dxfId="960" priority="955">
      <formula>H7543="Wärme/Kälte"</formula>
    </cfRule>
  </conditionalFormatting>
  <conditionalFormatting sqref="I7546">
    <cfRule type="expression" dxfId="959" priority="949">
      <formula>H7543="Strom"</formula>
    </cfRule>
    <cfRule type="expression" dxfId="958" priority="954">
      <formula>H7543="Erdgas"</formula>
    </cfRule>
  </conditionalFormatting>
  <conditionalFormatting sqref="J7546">
    <cfRule type="expression" dxfId="957" priority="948">
      <formula>H7543=""</formula>
    </cfRule>
    <cfRule type="expression" dxfId="956" priority="951">
      <formula>H7543="Strom"</formula>
    </cfRule>
    <cfRule type="expression" dxfId="955" priority="953">
      <formula>H7543="Erdgas"</formula>
    </cfRule>
  </conditionalFormatting>
  <conditionalFormatting sqref="K7546">
    <cfRule type="expression" dxfId="954" priority="947">
      <formula>H7543=""</formula>
    </cfRule>
    <cfRule type="expression" dxfId="953" priority="950">
      <formula>H7543="Strom"</formula>
    </cfRule>
    <cfRule type="expression" dxfId="952" priority="952">
      <formula>H7543="Erdgas"</formula>
    </cfRule>
  </conditionalFormatting>
  <conditionalFormatting sqref="I7555">
    <cfRule type="expression" dxfId="951" priority="945">
      <formula>H7552="Wärme/Kälte"</formula>
    </cfRule>
  </conditionalFormatting>
  <conditionalFormatting sqref="J7555">
    <cfRule type="expression" dxfId="950" priority="944">
      <formula>H7552="Wärme/Kälte"</formula>
    </cfRule>
  </conditionalFormatting>
  <conditionalFormatting sqref="K7555">
    <cfRule type="expression" dxfId="949" priority="943">
      <formula>H7552="Wärme/Kälte"</formula>
    </cfRule>
  </conditionalFormatting>
  <conditionalFormatting sqref="I7554">
    <cfRule type="expression" dxfId="948" priority="931">
      <formula>H7551=""</formula>
    </cfRule>
    <cfRule type="expression" dxfId="947" priority="942">
      <formula>H7551="Wärme/Kälte"</formula>
    </cfRule>
  </conditionalFormatting>
  <conditionalFormatting sqref="J7554">
    <cfRule type="expression" dxfId="946" priority="941">
      <formula>H7551="Wärme/Kälte"</formula>
    </cfRule>
  </conditionalFormatting>
  <conditionalFormatting sqref="K7554">
    <cfRule type="expression" dxfId="945" priority="940">
      <formula>H7551="Wärme/Kälte"</formula>
    </cfRule>
  </conditionalFormatting>
  <conditionalFormatting sqref="I7554">
    <cfRule type="expression" dxfId="944" priority="934">
      <formula>H7551="Strom"</formula>
    </cfRule>
    <cfRule type="expression" dxfId="943" priority="939">
      <formula>H7551="Erdgas"</formula>
    </cfRule>
  </conditionalFormatting>
  <conditionalFormatting sqref="J7554">
    <cfRule type="expression" dxfId="942" priority="933">
      <formula>H7551=""</formula>
    </cfRule>
    <cfRule type="expression" dxfId="941" priority="936">
      <formula>H7551="Strom"</formula>
    </cfRule>
    <cfRule type="expression" dxfId="940" priority="938">
      <formula>H7551="Erdgas"</formula>
    </cfRule>
  </conditionalFormatting>
  <conditionalFormatting sqref="K7554">
    <cfRule type="expression" dxfId="939" priority="932">
      <formula>H7551=""</formula>
    </cfRule>
    <cfRule type="expression" dxfId="938" priority="935">
      <formula>H7551="Strom"</formula>
    </cfRule>
    <cfRule type="expression" dxfId="937" priority="937">
      <formula>H7551="Erdgas"</formula>
    </cfRule>
  </conditionalFormatting>
  <conditionalFormatting sqref="I7563">
    <cfRule type="expression" dxfId="936" priority="930">
      <formula>H7560="Wärme/Kälte"</formula>
    </cfRule>
  </conditionalFormatting>
  <conditionalFormatting sqref="J7563">
    <cfRule type="expression" dxfId="935" priority="929">
      <formula>H7560="Wärme/Kälte"</formula>
    </cfRule>
  </conditionalFormatting>
  <conditionalFormatting sqref="K7563">
    <cfRule type="expression" dxfId="934" priority="928">
      <formula>H7560="Wärme/Kälte"</formula>
    </cfRule>
  </conditionalFormatting>
  <conditionalFormatting sqref="I7562">
    <cfRule type="expression" dxfId="933" priority="916">
      <formula>H7559=""</formula>
    </cfRule>
    <cfRule type="expression" dxfId="932" priority="927">
      <formula>H7559="Wärme/Kälte"</formula>
    </cfRule>
  </conditionalFormatting>
  <conditionalFormatting sqref="J7562">
    <cfRule type="expression" dxfId="931" priority="926">
      <formula>H7559="Wärme/Kälte"</formula>
    </cfRule>
  </conditionalFormatting>
  <conditionalFormatting sqref="K7562">
    <cfRule type="expression" dxfId="930" priority="925">
      <formula>H7559="Wärme/Kälte"</formula>
    </cfRule>
  </conditionalFormatting>
  <conditionalFormatting sqref="I7562">
    <cfRule type="expression" dxfId="929" priority="919">
      <formula>H7559="Strom"</formula>
    </cfRule>
    <cfRule type="expression" dxfId="928" priority="924">
      <formula>H7559="Erdgas"</formula>
    </cfRule>
  </conditionalFormatting>
  <conditionalFormatting sqref="J7562">
    <cfRule type="expression" dxfId="927" priority="918">
      <formula>H7559=""</formula>
    </cfRule>
    <cfRule type="expression" dxfId="926" priority="921">
      <formula>H7559="Strom"</formula>
    </cfRule>
    <cfRule type="expression" dxfId="925" priority="923">
      <formula>H7559="Erdgas"</formula>
    </cfRule>
  </conditionalFormatting>
  <conditionalFormatting sqref="K7562">
    <cfRule type="expression" dxfId="924" priority="917">
      <formula>H7559=""</formula>
    </cfRule>
    <cfRule type="expression" dxfId="923" priority="920">
      <formula>H7559="Strom"</formula>
    </cfRule>
    <cfRule type="expression" dxfId="922" priority="922">
      <formula>H7559="Erdgas"</formula>
    </cfRule>
  </conditionalFormatting>
  <conditionalFormatting sqref="I7571">
    <cfRule type="expression" dxfId="921" priority="915">
      <formula>H7568="Wärme/Kälte"</formula>
    </cfRule>
  </conditionalFormatting>
  <conditionalFormatting sqref="J7571">
    <cfRule type="expression" dxfId="920" priority="914">
      <formula>H7568="Wärme/Kälte"</formula>
    </cfRule>
  </conditionalFormatting>
  <conditionalFormatting sqref="K7571">
    <cfRule type="expression" dxfId="919" priority="913">
      <formula>H7568="Wärme/Kälte"</formula>
    </cfRule>
  </conditionalFormatting>
  <conditionalFormatting sqref="I7570">
    <cfRule type="expression" dxfId="918" priority="901">
      <formula>H7567=""</formula>
    </cfRule>
    <cfRule type="expression" dxfId="917" priority="912">
      <formula>H7567="Wärme/Kälte"</formula>
    </cfRule>
  </conditionalFormatting>
  <conditionalFormatting sqref="J7570">
    <cfRule type="expression" dxfId="916" priority="911">
      <formula>H7567="Wärme/Kälte"</formula>
    </cfRule>
  </conditionalFormatting>
  <conditionalFormatting sqref="K7570">
    <cfRule type="expression" dxfId="915" priority="910">
      <formula>H7567="Wärme/Kälte"</formula>
    </cfRule>
  </conditionalFormatting>
  <conditionalFormatting sqref="I7570">
    <cfRule type="expression" dxfId="914" priority="904">
      <formula>H7567="Strom"</formula>
    </cfRule>
    <cfRule type="expression" dxfId="913" priority="909">
      <formula>H7567="Erdgas"</formula>
    </cfRule>
  </conditionalFormatting>
  <conditionalFormatting sqref="J7570">
    <cfRule type="expression" dxfId="912" priority="903">
      <formula>H7567=""</formula>
    </cfRule>
    <cfRule type="expression" dxfId="911" priority="906">
      <formula>H7567="Strom"</formula>
    </cfRule>
    <cfRule type="expression" dxfId="910" priority="908">
      <formula>H7567="Erdgas"</formula>
    </cfRule>
  </conditionalFormatting>
  <conditionalFormatting sqref="K7570">
    <cfRule type="expression" dxfId="909" priority="902">
      <formula>H7567=""</formula>
    </cfRule>
    <cfRule type="expression" dxfId="908" priority="905">
      <formula>H7567="Strom"</formula>
    </cfRule>
    <cfRule type="expression" dxfId="907" priority="907">
      <formula>H7567="Erdgas"</formula>
    </cfRule>
  </conditionalFormatting>
  <conditionalFormatting sqref="I7579">
    <cfRule type="expression" dxfId="906" priority="900">
      <formula>H7576="Wärme/Kälte"</formula>
    </cfRule>
  </conditionalFormatting>
  <conditionalFormatting sqref="J7579">
    <cfRule type="expression" dxfId="905" priority="899">
      <formula>H7576="Wärme/Kälte"</formula>
    </cfRule>
  </conditionalFormatting>
  <conditionalFormatting sqref="K7579">
    <cfRule type="expression" dxfId="904" priority="898">
      <formula>H7576="Wärme/Kälte"</formula>
    </cfRule>
  </conditionalFormatting>
  <conditionalFormatting sqref="I7578">
    <cfRule type="expression" dxfId="903" priority="886">
      <formula>H7575=""</formula>
    </cfRule>
    <cfRule type="expression" dxfId="902" priority="897">
      <formula>H7575="Wärme/Kälte"</formula>
    </cfRule>
  </conditionalFormatting>
  <conditionalFormatting sqref="J7578">
    <cfRule type="expression" dxfId="901" priority="896">
      <formula>H7575="Wärme/Kälte"</formula>
    </cfRule>
  </conditionalFormatting>
  <conditionalFormatting sqref="K7578">
    <cfRule type="expression" dxfId="900" priority="895">
      <formula>H7575="Wärme/Kälte"</formula>
    </cfRule>
  </conditionalFormatting>
  <conditionalFormatting sqref="I7578">
    <cfRule type="expression" dxfId="899" priority="889">
      <formula>H7575="Strom"</formula>
    </cfRule>
    <cfRule type="expression" dxfId="898" priority="894">
      <formula>H7575="Erdgas"</formula>
    </cfRule>
  </conditionalFormatting>
  <conditionalFormatting sqref="J7578">
    <cfRule type="expression" dxfId="897" priority="888">
      <formula>H7575=""</formula>
    </cfRule>
    <cfRule type="expression" dxfId="896" priority="891">
      <formula>H7575="Strom"</formula>
    </cfRule>
    <cfRule type="expression" dxfId="895" priority="893">
      <formula>H7575="Erdgas"</formula>
    </cfRule>
  </conditionalFormatting>
  <conditionalFormatting sqref="K7578">
    <cfRule type="expression" dxfId="894" priority="887">
      <formula>H7575=""</formula>
    </cfRule>
    <cfRule type="expression" dxfId="893" priority="890">
      <formula>H7575="Strom"</formula>
    </cfRule>
    <cfRule type="expression" dxfId="892" priority="892">
      <formula>H7575="Erdgas"</formula>
    </cfRule>
  </conditionalFormatting>
  <conditionalFormatting sqref="I7587">
    <cfRule type="expression" dxfId="891" priority="885">
      <formula>H7584="Wärme/Kälte"</formula>
    </cfRule>
  </conditionalFormatting>
  <conditionalFormatting sqref="J7587">
    <cfRule type="expression" dxfId="890" priority="884">
      <formula>H7584="Wärme/Kälte"</formula>
    </cfRule>
  </conditionalFormatting>
  <conditionalFormatting sqref="K7587">
    <cfRule type="expression" dxfId="889" priority="883">
      <formula>H7584="Wärme/Kälte"</formula>
    </cfRule>
  </conditionalFormatting>
  <conditionalFormatting sqref="I7586">
    <cfRule type="expression" dxfId="888" priority="871">
      <formula>H7583=""</formula>
    </cfRule>
    <cfRule type="expression" dxfId="887" priority="882">
      <formula>H7583="Wärme/Kälte"</formula>
    </cfRule>
  </conditionalFormatting>
  <conditionalFormatting sqref="J7586">
    <cfRule type="expression" dxfId="886" priority="881">
      <formula>H7583="Wärme/Kälte"</formula>
    </cfRule>
  </conditionalFormatting>
  <conditionalFormatting sqref="K7586">
    <cfRule type="expression" dxfId="885" priority="880">
      <formula>H7583="Wärme/Kälte"</formula>
    </cfRule>
  </conditionalFormatting>
  <conditionalFormatting sqref="I7586">
    <cfRule type="expression" dxfId="884" priority="874">
      <formula>H7583="Strom"</formula>
    </cfRule>
    <cfRule type="expression" dxfId="883" priority="879">
      <formula>H7583="Erdgas"</formula>
    </cfRule>
  </conditionalFormatting>
  <conditionalFormatting sqref="J7586">
    <cfRule type="expression" dxfId="882" priority="873">
      <formula>H7583=""</formula>
    </cfRule>
    <cfRule type="expression" dxfId="881" priority="876">
      <formula>H7583="Strom"</formula>
    </cfRule>
    <cfRule type="expression" dxfId="880" priority="878">
      <formula>H7583="Erdgas"</formula>
    </cfRule>
  </conditionalFormatting>
  <conditionalFormatting sqref="K7586">
    <cfRule type="expression" dxfId="879" priority="872">
      <formula>H7583=""</formula>
    </cfRule>
    <cfRule type="expression" dxfId="878" priority="875">
      <formula>H7583="Strom"</formula>
    </cfRule>
    <cfRule type="expression" dxfId="877" priority="877">
      <formula>H7583="Erdgas"</formula>
    </cfRule>
  </conditionalFormatting>
  <conditionalFormatting sqref="I7595">
    <cfRule type="expression" dxfId="876" priority="870">
      <formula>H7592="Wärme/Kälte"</formula>
    </cfRule>
  </conditionalFormatting>
  <conditionalFormatting sqref="J7595">
    <cfRule type="expression" dxfId="875" priority="869">
      <formula>H7592="Wärme/Kälte"</formula>
    </cfRule>
  </conditionalFormatting>
  <conditionalFormatting sqref="K7595">
    <cfRule type="expression" dxfId="874" priority="868">
      <formula>H7592="Wärme/Kälte"</formula>
    </cfRule>
  </conditionalFormatting>
  <conditionalFormatting sqref="I7594">
    <cfRule type="expression" dxfId="873" priority="856">
      <formula>H7591=""</formula>
    </cfRule>
    <cfRule type="expression" dxfId="872" priority="867">
      <formula>H7591="Wärme/Kälte"</formula>
    </cfRule>
  </conditionalFormatting>
  <conditionalFormatting sqref="J7594">
    <cfRule type="expression" dxfId="871" priority="866">
      <formula>H7591="Wärme/Kälte"</formula>
    </cfRule>
  </conditionalFormatting>
  <conditionalFormatting sqref="K7594">
    <cfRule type="expression" dxfId="870" priority="865">
      <formula>H7591="Wärme/Kälte"</formula>
    </cfRule>
  </conditionalFormatting>
  <conditionalFormatting sqref="I7594">
    <cfRule type="expression" dxfId="869" priority="859">
      <formula>H7591="Strom"</formula>
    </cfRule>
    <cfRule type="expression" dxfId="868" priority="864">
      <formula>H7591="Erdgas"</formula>
    </cfRule>
  </conditionalFormatting>
  <conditionalFormatting sqref="J7594">
    <cfRule type="expression" dxfId="867" priority="858">
      <formula>H7591=""</formula>
    </cfRule>
    <cfRule type="expression" dxfId="866" priority="861">
      <formula>H7591="Strom"</formula>
    </cfRule>
    <cfRule type="expression" dxfId="865" priority="863">
      <formula>H7591="Erdgas"</formula>
    </cfRule>
  </conditionalFormatting>
  <conditionalFormatting sqref="K7594">
    <cfRule type="expression" dxfId="864" priority="857">
      <formula>H7591=""</formula>
    </cfRule>
    <cfRule type="expression" dxfId="863" priority="860">
      <formula>H7591="Strom"</formula>
    </cfRule>
    <cfRule type="expression" dxfId="862" priority="862">
      <formula>H7591="Erdgas"</formula>
    </cfRule>
  </conditionalFormatting>
  <conditionalFormatting sqref="I7603">
    <cfRule type="expression" dxfId="861" priority="855">
      <formula>H7600="Wärme/Kälte"</formula>
    </cfRule>
  </conditionalFormatting>
  <conditionalFormatting sqref="J7603">
    <cfRule type="expression" dxfId="860" priority="854">
      <formula>H7600="Wärme/Kälte"</formula>
    </cfRule>
  </conditionalFormatting>
  <conditionalFormatting sqref="K7603">
    <cfRule type="expression" dxfId="859" priority="853">
      <formula>H7600="Wärme/Kälte"</formula>
    </cfRule>
  </conditionalFormatting>
  <conditionalFormatting sqref="I7602">
    <cfRule type="expression" dxfId="858" priority="841">
      <formula>H7599=""</formula>
    </cfRule>
    <cfRule type="expression" dxfId="857" priority="852">
      <formula>H7599="Wärme/Kälte"</formula>
    </cfRule>
  </conditionalFormatting>
  <conditionalFormatting sqref="J7602">
    <cfRule type="expression" dxfId="856" priority="851">
      <formula>H7599="Wärme/Kälte"</formula>
    </cfRule>
  </conditionalFormatting>
  <conditionalFormatting sqref="K7602">
    <cfRule type="expression" dxfId="855" priority="850">
      <formula>H7599="Wärme/Kälte"</formula>
    </cfRule>
  </conditionalFormatting>
  <conditionalFormatting sqref="I7602">
    <cfRule type="expression" dxfId="854" priority="844">
      <formula>H7599="Strom"</formula>
    </cfRule>
    <cfRule type="expression" dxfId="853" priority="849">
      <formula>H7599="Erdgas"</formula>
    </cfRule>
  </conditionalFormatting>
  <conditionalFormatting sqref="J7602">
    <cfRule type="expression" dxfId="852" priority="843">
      <formula>H7599=""</formula>
    </cfRule>
    <cfRule type="expression" dxfId="851" priority="846">
      <formula>H7599="Strom"</formula>
    </cfRule>
    <cfRule type="expression" dxfId="850" priority="848">
      <formula>H7599="Erdgas"</formula>
    </cfRule>
  </conditionalFormatting>
  <conditionalFormatting sqref="K7602">
    <cfRule type="expression" dxfId="849" priority="842">
      <formula>H7599=""</formula>
    </cfRule>
    <cfRule type="expression" dxfId="848" priority="845">
      <formula>H7599="Strom"</formula>
    </cfRule>
    <cfRule type="expression" dxfId="847" priority="847">
      <formula>H7599="Erdgas"</formula>
    </cfRule>
  </conditionalFormatting>
  <conditionalFormatting sqref="I7611">
    <cfRule type="expression" dxfId="846" priority="840">
      <formula>H7608="Wärme/Kälte"</formula>
    </cfRule>
  </conditionalFormatting>
  <conditionalFormatting sqref="J7611">
    <cfRule type="expression" dxfId="845" priority="839">
      <formula>H7608="Wärme/Kälte"</formula>
    </cfRule>
  </conditionalFormatting>
  <conditionalFormatting sqref="K7611">
    <cfRule type="expression" dxfId="844" priority="838">
      <formula>H7608="Wärme/Kälte"</formula>
    </cfRule>
  </conditionalFormatting>
  <conditionalFormatting sqref="I7610">
    <cfRule type="expression" dxfId="843" priority="826">
      <formula>H7607=""</formula>
    </cfRule>
    <cfRule type="expression" dxfId="842" priority="837">
      <formula>H7607="Wärme/Kälte"</formula>
    </cfRule>
  </conditionalFormatting>
  <conditionalFormatting sqref="J7610">
    <cfRule type="expression" dxfId="841" priority="836">
      <formula>H7607="Wärme/Kälte"</formula>
    </cfRule>
  </conditionalFormatting>
  <conditionalFormatting sqref="K7610">
    <cfRule type="expression" dxfId="840" priority="835">
      <formula>H7607="Wärme/Kälte"</formula>
    </cfRule>
  </conditionalFormatting>
  <conditionalFormatting sqref="I7610">
    <cfRule type="expression" dxfId="839" priority="829">
      <formula>H7607="Strom"</formula>
    </cfRule>
    <cfRule type="expression" dxfId="838" priority="834">
      <formula>H7607="Erdgas"</formula>
    </cfRule>
  </conditionalFormatting>
  <conditionalFormatting sqref="J7610">
    <cfRule type="expression" dxfId="837" priority="828">
      <formula>H7607=""</formula>
    </cfRule>
    <cfRule type="expression" dxfId="836" priority="831">
      <formula>H7607="Strom"</formula>
    </cfRule>
    <cfRule type="expression" dxfId="835" priority="833">
      <formula>H7607="Erdgas"</formula>
    </cfRule>
  </conditionalFormatting>
  <conditionalFormatting sqref="K7610">
    <cfRule type="expression" dxfId="834" priority="827">
      <formula>H7607=""</formula>
    </cfRule>
    <cfRule type="expression" dxfId="833" priority="830">
      <formula>H7607="Strom"</formula>
    </cfRule>
    <cfRule type="expression" dxfId="832" priority="832">
      <formula>H7607="Erdgas"</formula>
    </cfRule>
  </conditionalFormatting>
  <conditionalFormatting sqref="I7619">
    <cfRule type="expression" dxfId="831" priority="825">
      <formula>H7616="Wärme/Kälte"</formula>
    </cfRule>
  </conditionalFormatting>
  <conditionalFormatting sqref="J7619">
    <cfRule type="expression" dxfId="830" priority="824">
      <formula>H7616="Wärme/Kälte"</formula>
    </cfRule>
  </conditionalFormatting>
  <conditionalFormatting sqref="K7619">
    <cfRule type="expression" dxfId="829" priority="823">
      <formula>H7616="Wärme/Kälte"</formula>
    </cfRule>
  </conditionalFormatting>
  <conditionalFormatting sqref="I7618">
    <cfRule type="expression" dxfId="828" priority="811">
      <formula>H7615=""</formula>
    </cfRule>
    <cfRule type="expression" dxfId="827" priority="822">
      <formula>H7615="Wärme/Kälte"</formula>
    </cfRule>
  </conditionalFormatting>
  <conditionalFormatting sqref="J7618">
    <cfRule type="expression" dxfId="826" priority="821">
      <formula>H7615="Wärme/Kälte"</formula>
    </cfRule>
  </conditionalFormatting>
  <conditionalFormatting sqref="K7618">
    <cfRule type="expression" dxfId="825" priority="820">
      <formula>H7615="Wärme/Kälte"</formula>
    </cfRule>
  </conditionalFormatting>
  <conditionalFormatting sqref="I7618">
    <cfRule type="expression" dxfId="824" priority="814">
      <formula>H7615="Strom"</formula>
    </cfRule>
    <cfRule type="expression" dxfId="823" priority="819">
      <formula>H7615="Erdgas"</formula>
    </cfRule>
  </conditionalFormatting>
  <conditionalFormatting sqref="J7618">
    <cfRule type="expression" dxfId="822" priority="813">
      <formula>H7615=""</formula>
    </cfRule>
    <cfRule type="expression" dxfId="821" priority="816">
      <formula>H7615="Strom"</formula>
    </cfRule>
    <cfRule type="expression" dxfId="820" priority="818">
      <formula>H7615="Erdgas"</formula>
    </cfRule>
  </conditionalFormatting>
  <conditionalFormatting sqref="K7618">
    <cfRule type="expression" dxfId="819" priority="812">
      <formula>H7615=""</formula>
    </cfRule>
    <cfRule type="expression" dxfId="818" priority="815">
      <formula>H7615="Strom"</formula>
    </cfRule>
    <cfRule type="expression" dxfId="817" priority="817">
      <formula>H7615="Erdgas"</formula>
    </cfRule>
  </conditionalFormatting>
  <conditionalFormatting sqref="I7627">
    <cfRule type="expression" dxfId="816" priority="810">
      <formula>H7624="Wärme/Kälte"</formula>
    </cfRule>
  </conditionalFormatting>
  <conditionalFormatting sqref="J7627">
    <cfRule type="expression" dxfId="815" priority="809">
      <formula>H7624="Wärme/Kälte"</formula>
    </cfRule>
  </conditionalFormatting>
  <conditionalFormatting sqref="K7627">
    <cfRule type="expression" dxfId="814" priority="808">
      <formula>H7624="Wärme/Kälte"</formula>
    </cfRule>
  </conditionalFormatting>
  <conditionalFormatting sqref="I7626">
    <cfRule type="expression" dxfId="813" priority="796">
      <formula>H7623=""</formula>
    </cfRule>
    <cfRule type="expression" dxfId="812" priority="807">
      <formula>H7623="Wärme/Kälte"</formula>
    </cfRule>
  </conditionalFormatting>
  <conditionalFormatting sqref="J7626">
    <cfRule type="expression" dxfId="811" priority="806">
      <formula>H7623="Wärme/Kälte"</formula>
    </cfRule>
  </conditionalFormatting>
  <conditionalFormatting sqref="K7626">
    <cfRule type="expression" dxfId="810" priority="805">
      <formula>H7623="Wärme/Kälte"</formula>
    </cfRule>
  </conditionalFormatting>
  <conditionalFormatting sqref="I7626">
    <cfRule type="expression" dxfId="809" priority="799">
      <formula>H7623="Strom"</formula>
    </cfRule>
    <cfRule type="expression" dxfId="808" priority="804">
      <formula>H7623="Erdgas"</formula>
    </cfRule>
  </conditionalFormatting>
  <conditionalFormatting sqref="J7626">
    <cfRule type="expression" dxfId="807" priority="798">
      <formula>H7623=""</formula>
    </cfRule>
    <cfRule type="expression" dxfId="806" priority="801">
      <formula>H7623="Strom"</formula>
    </cfRule>
    <cfRule type="expression" dxfId="805" priority="803">
      <formula>H7623="Erdgas"</formula>
    </cfRule>
  </conditionalFormatting>
  <conditionalFormatting sqref="K7626">
    <cfRule type="expression" dxfId="804" priority="797">
      <formula>H7623=""</formula>
    </cfRule>
    <cfRule type="expression" dxfId="803" priority="800">
      <formula>H7623="Strom"</formula>
    </cfRule>
    <cfRule type="expression" dxfId="802" priority="802">
      <formula>H7623="Erdgas"</formula>
    </cfRule>
  </conditionalFormatting>
  <conditionalFormatting sqref="I7635">
    <cfRule type="expression" dxfId="801" priority="795">
      <formula>H7632="Wärme/Kälte"</formula>
    </cfRule>
  </conditionalFormatting>
  <conditionalFormatting sqref="J7635">
    <cfRule type="expression" dxfId="800" priority="794">
      <formula>H7632="Wärme/Kälte"</formula>
    </cfRule>
  </conditionalFormatting>
  <conditionalFormatting sqref="K7635">
    <cfRule type="expression" dxfId="799" priority="793">
      <formula>H7632="Wärme/Kälte"</formula>
    </cfRule>
  </conditionalFormatting>
  <conditionalFormatting sqref="I7634">
    <cfRule type="expression" dxfId="798" priority="781">
      <formula>H7631=""</formula>
    </cfRule>
    <cfRule type="expression" dxfId="797" priority="792">
      <formula>H7631="Wärme/Kälte"</formula>
    </cfRule>
  </conditionalFormatting>
  <conditionalFormatting sqref="J7634">
    <cfRule type="expression" dxfId="796" priority="791">
      <formula>H7631="Wärme/Kälte"</formula>
    </cfRule>
  </conditionalFormatting>
  <conditionalFormatting sqref="K7634">
    <cfRule type="expression" dxfId="795" priority="790">
      <formula>H7631="Wärme/Kälte"</formula>
    </cfRule>
  </conditionalFormatting>
  <conditionalFormatting sqref="I7634">
    <cfRule type="expression" dxfId="794" priority="784">
      <formula>H7631="Strom"</formula>
    </cfRule>
    <cfRule type="expression" dxfId="793" priority="789">
      <formula>H7631="Erdgas"</formula>
    </cfRule>
  </conditionalFormatting>
  <conditionalFormatting sqref="J7634">
    <cfRule type="expression" dxfId="792" priority="783">
      <formula>H7631=""</formula>
    </cfRule>
    <cfRule type="expression" dxfId="791" priority="786">
      <formula>H7631="Strom"</formula>
    </cfRule>
    <cfRule type="expression" dxfId="790" priority="788">
      <formula>H7631="Erdgas"</formula>
    </cfRule>
  </conditionalFormatting>
  <conditionalFormatting sqref="K7634">
    <cfRule type="expression" dxfId="789" priority="782">
      <formula>H7631=""</formula>
    </cfRule>
    <cfRule type="expression" dxfId="788" priority="785">
      <formula>H7631="Strom"</formula>
    </cfRule>
    <cfRule type="expression" dxfId="787" priority="787">
      <formula>H7631="Erdgas"</formula>
    </cfRule>
  </conditionalFormatting>
  <conditionalFormatting sqref="I7643">
    <cfRule type="expression" dxfId="786" priority="780">
      <formula>H7640="Wärme/Kälte"</formula>
    </cfRule>
  </conditionalFormatting>
  <conditionalFormatting sqref="J7643">
    <cfRule type="expression" dxfId="785" priority="779">
      <formula>H7640="Wärme/Kälte"</formula>
    </cfRule>
  </conditionalFormatting>
  <conditionalFormatting sqref="K7643">
    <cfRule type="expression" dxfId="784" priority="778">
      <formula>H7640="Wärme/Kälte"</formula>
    </cfRule>
  </conditionalFormatting>
  <conditionalFormatting sqref="I7642">
    <cfRule type="expression" dxfId="783" priority="766">
      <formula>H7639=""</formula>
    </cfRule>
    <cfRule type="expression" dxfId="782" priority="777">
      <formula>H7639="Wärme/Kälte"</formula>
    </cfRule>
  </conditionalFormatting>
  <conditionalFormatting sqref="J7642">
    <cfRule type="expression" dxfId="781" priority="776">
      <formula>H7639="Wärme/Kälte"</formula>
    </cfRule>
  </conditionalFormatting>
  <conditionalFormatting sqref="K7642">
    <cfRule type="expression" dxfId="780" priority="775">
      <formula>H7639="Wärme/Kälte"</formula>
    </cfRule>
  </conditionalFormatting>
  <conditionalFormatting sqref="I7642">
    <cfRule type="expression" dxfId="779" priority="769">
      <formula>H7639="Strom"</formula>
    </cfRule>
    <cfRule type="expression" dxfId="778" priority="774">
      <formula>H7639="Erdgas"</formula>
    </cfRule>
  </conditionalFormatting>
  <conditionalFormatting sqref="J7642">
    <cfRule type="expression" dxfId="777" priority="768">
      <formula>H7639=""</formula>
    </cfRule>
    <cfRule type="expression" dxfId="776" priority="771">
      <formula>H7639="Strom"</formula>
    </cfRule>
    <cfRule type="expression" dxfId="775" priority="773">
      <formula>H7639="Erdgas"</formula>
    </cfRule>
  </conditionalFormatting>
  <conditionalFormatting sqref="K7642">
    <cfRule type="expression" dxfId="774" priority="767">
      <formula>H7639=""</formula>
    </cfRule>
    <cfRule type="expression" dxfId="773" priority="770">
      <formula>H7639="Strom"</formula>
    </cfRule>
    <cfRule type="expression" dxfId="772" priority="772">
      <formula>H7639="Erdgas"</formula>
    </cfRule>
  </conditionalFormatting>
  <conditionalFormatting sqref="I7651">
    <cfRule type="expression" dxfId="771" priority="765">
      <formula>H7648="Wärme/Kälte"</formula>
    </cfRule>
  </conditionalFormatting>
  <conditionalFormatting sqref="J7651">
    <cfRule type="expression" dxfId="770" priority="764">
      <formula>H7648="Wärme/Kälte"</formula>
    </cfRule>
  </conditionalFormatting>
  <conditionalFormatting sqref="K7651">
    <cfRule type="expression" dxfId="769" priority="763">
      <formula>H7648="Wärme/Kälte"</formula>
    </cfRule>
  </conditionalFormatting>
  <conditionalFormatting sqref="I7650">
    <cfRule type="expression" dxfId="768" priority="751">
      <formula>H7647=""</formula>
    </cfRule>
    <cfRule type="expression" dxfId="767" priority="762">
      <formula>H7647="Wärme/Kälte"</formula>
    </cfRule>
  </conditionalFormatting>
  <conditionalFormatting sqref="J7650">
    <cfRule type="expression" dxfId="766" priority="761">
      <formula>H7647="Wärme/Kälte"</formula>
    </cfRule>
  </conditionalFormatting>
  <conditionalFormatting sqref="K7650">
    <cfRule type="expression" dxfId="765" priority="760">
      <formula>H7647="Wärme/Kälte"</formula>
    </cfRule>
  </conditionalFormatting>
  <conditionalFormatting sqref="I7650">
    <cfRule type="expression" dxfId="764" priority="754">
      <formula>H7647="Strom"</formula>
    </cfRule>
    <cfRule type="expression" dxfId="763" priority="759">
      <formula>H7647="Erdgas"</formula>
    </cfRule>
  </conditionalFormatting>
  <conditionalFormatting sqref="J7650">
    <cfRule type="expression" dxfId="762" priority="753">
      <formula>H7647=""</formula>
    </cfRule>
    <cfRule type="expression" dxfId="761" priority="756">
      <formula>H7647="Strom"</formula>
    </cfRule>
    <cfRule type="expression" dxfId="760" priority="758">
      <formula>H7647="Erdgas"</formula>
    </cfRule>
  </conditionalFormatting>
  <conditionalFormatting sqref="K7650">
    <cfRule type="expression" dxfId="759" priority="752">
      <formula>H7647=""</formula>
    </cfRule>
    <cfRule type="expression" dxfId="758" priority="755">
      <formula>H7647="Strom"</formula>
    </cfRule>
    <cfRule type="expression" dxfId="757" priority="757">
      <formula>H7647="Erdgas"</formula>
    </cfRule>
  </conditionalFormatting>
  <conditionalFormatting sqref="I7659">
    <cfRule type="expression" dxfId="756" priority="750">
      <formula>H7656="Wärme/Kälte"</formula>
    </cfRule>
  </conditionalFormatting>
  <conditionalFormatting sqref="J7659">
    <cfRule type="expression" dxfId="755" priority="749">
      <formula>H7656="Wärme/Kälte"</formula>
    </cfRule>
  </conditionalFormatting>
  <conditionalFormatting sqref="K7659">
    <cfRule type="expression" dxfId="754" priority="748">
      <formula>H7656="Wärme/Kälte"</formula>
    </cfRule>
  </conditionalFormatting>
  <conditionalFormatting sqref="I7658">
    <cfRule type="expression" dxfId="753" priority="736">
      <formula>H7655=""</formula>
    </cfRule>
    <cfRule type="expression" dxfId="752" priority="747">
      <formula>H7655="Wärme/Kälte"</formula>
    </cfRule>
  </conditionalFormatting>
  <conditionalFormatting sqref="J7658">
    <cfRule type="expression" dxfId="751" priority="746">
      <formula>H7655="Wärme/Kälte"</formula>
    </cfRule>
  </conditionalFormatting>
  <conditionalFormatting sqref="K7658">
    <cfRule type="expression" dxfId="750" priority="745">
      <formula>H7655="Wärme/Kälte"</formula>
    </cfRule>
  </conditionalFormatting>
  <conditionalFormatting sqref="I7658">
    <cfRule type="expression" dxfId="749" priority="739">
      <formula>H7655="Strom"</formula>
    </cfRule>
    <cfRule type="expression" dxfId="748" priority="744">
      <formula>H7655="Erdgas"</formula>
    </cfRule>
  </conditionalFormatting>
  <conditionalFormatting sqref="J7658">
    <cfRule type="expression" dxfId="747" priority="738">
      <formula>H7655=""</formula>
    </cfRule>
    <cfRule type="expression" dxfId="746" priority="741">
      <formula>H7655="Strom"</formula>
    </cfRule>
    <cfRule type="expression" dxfId="745" priority="743">
      <formula>H7655="Erdgas"</formula>
    </cfRule>
  </conditionalFormatting>
  <conditionalFormatting sqref="K7658">
    <cfRule type="expression" dxfId="744" priority="737">
      <formula>H7655=""</formula>
    </cfRule>
    <cfRule type="expression" dxfId="743" priority="740">
      <formula>H7655="Strom"</formula>
    </cfRule>
    <cfRule type="expression" dxfId="742" priority="742">
      <formula>H7655="Erdgas"</formula>
    </cfRule>
  </conditionalFormatting>
  <conditionalFormatting sqref="I7667">
    <cfRule type="expression" dxfId="741" priority="735">
      <formula>H7664="Wärme/Kälte"</formula>
    </cfRule>
  </conditionalFormatting>
  <conditionalFormatting sqref="J7667">
    <cfRule type="expression" dxfId="740" priority="734">
      <formula>H7664="Wärme/Kälte"</formula>
    </cfRule>
  </conditionalFormatting>
  <conditionalFormatting sqref="K7667">
    <cfRule type="expression" dxfId="739" priority="733">
      <formula>H7664="Wärme/Kälte"</formula>
    </cfRule>
  </conditionalFormatting>
  <conditionalFormatting sqref="I7666">
    <cfRule type="expression" dxfId="738" priority="721">
      <formula>H7663=""</formula>
    </cfRule>
    <cfRule type="expression" dxfId="737" priority="732">
      <formula>H7663="Wärme/Kälte"</formula>
    </cfRule>
  </conditionalFormatting>
  <conditionalFormatting sqref="J7666">
    <cfRule type="expression" dxfId="736" priority="731">
      <formula>H7663="Wärme/Kälte"</formula>
    </cfRule>
  </conditionalFormatting>
  <conditionalFormatting sqref="K7666">
    <cfRule type="expression" dxfId="735" priority="730">
      <formula>H7663="Wärme/Kälte"</formula>
    </cfRule>
  </conditionalFormatting>
  <conditionalFormatting sqref="I7666">
    <cfRule type="expression" dxfId="734" priority="724">
      <formula>H7663="Strom"</formula>
    </cfRule>
    <cfRule type="expression" dxfId="733" priority="729">
      <formula>H7663="Erdgas"</formula>
    </cfRule>
  </conditionalFormatting>
  <conditionalFormatting sqref="J7666">
    <cfRule type="expression" dxfId="732" priority="723">
      <formula>H7663=""</formula>
    </cfRule>
    <cfRule type="expression" dxfId="731" priority="726">
      <formula>H7663="Strom"</formula>
    </cfRule>
    <cfRule type="expression" dxfId="730" priority="728">
      <formula>H7663="Erdgas"</formula>
    </cfRule>
  </conditionalFormatting>
  <conditionalFormatting sqref="K7666">
    <cfRule type="expression" dxfId="729" priority="722">
      <formula>H7663=""</formula>
    </cfRule>
    <cfRule type="expression" dxfId="728" priority="725">
      <formula>H7663="Strom"</formula>
    </cfRule>
    <cfRule type="expression" dxfId="727" priority="727">
      <formula>H7663="Erdgas"</formula>
    </cfRule>
  </conditionalFormatting>
  <conditionalFormatting sqref="I7675">
    <cfRule type="expression" dxfId="726" priority="720">
      <formula>H7672="Wärme/Kälte"</formula>
    </cfRule>
  </conditionalFormatting>
  <conditionalFormatting sqref="J7675">
    <cfRule type="expression" dxfId="725" priority="719">
      <formula>H7672="Wärme/Kälte"</formula>
    </cfRule>
  </conditionalFormatting>
  <conditionalFormatting sqref="K7675">
    <cfRule type="expression" dxfId="724" priority="718">
      <formula>H7672="Wärme/Kälte"</formula>
    </cfRule>
  </conditionalFormatting>
  <conditionalFormatting sqref="I7674">
    <cfRule type="expression" dxfId="723" priority="706">
      <formula>H7671=""</formula>
    </cfRule>
    <cfRule type="expression" dxfId="722" priority="717">
      <formula>H7671="Wärme/Kälte"</formula>
    </cfRule>
  </conditionalFormatting>
  <conditionalFormatting sqref="J7674">
    <cfRule type="expression" dxfId="721" priority="716">
      <formula>H7671="Wärme/Kälte"</formula>
    </cfRule>
  </conditionalFormatting>
  <conditionalFormatting sqref="K7674">
    <cfRule type="expression" dxfId="720" priority="715">
      <formula>H7671="Wärme/Kälte"</formula>
    </cfRule>
  </conditionalFormatting>
  <conditionalFormatting sqref="I7674">
    <cfRule type="expression" dxfId="719" priority="709">
      <formula>H7671="Strom"</formula>
    </cfRule>
    <cfRule type="expression" dxfId="718" priority="714">
      <formula>H7671="Erdgas"</formula>
    </cfRule>
  </conditionalFormatting>
  <conditionalFormatting sqref="J7674">
    <cfRule type="expression" dxfId="717" priority="708">
      <formula>H7671=""</formula>
    </cfRule>
    <cfRule type="expression" dxfId="716" priority="711">
      <formula>H7671="Strom"</formula>
    </cfRule>
    <cfRule type="expression" dxfId="715" priority="713">
      <formula>H7671="Erdgas"</formula>
    </cfRule>
  </conditionalFormatting>
  <conditionalFormatting sqref="K7674">
    <cfRule type="expression" dxfId="714" priority="707">
      <formula>H7671=""</formula>
    </cfRule>
    <cfRule type="expression" dxfId="713" priority="710">
      <formula>H7671="Strom"</formula>
    </cfRule>
    <cfRule type="expression" dxfId="712" priority="712">
      <formula>H7671="Erdgas"</formula>
    </cfRule>
  </conditionalFormatting>
  <conditionalFormatting sqref="I7683">
    <cfRule type="expression" dxfId="711" priority="705">
      <formula>H7680="Wärme/Kälte"</formula>
    </cfRule>
  </conditionalFormatting>
  <conditionalFormatting sqref="J7683">
    <cfRule type="expression" dxfId="710" priority="704">
      <formula>H7680="Wärme/Kälte"</formula>
    </cfRule>
  </conditionalFormatting>
  <conditionalFormatting sqref="K7683">
    <cfRule type="expression" dxfId="709" priority="703">
      <formula>H7680="Wärme/Kälte"</formula>
    </cfRule>
  </conditionalFormatting>
  <conditionalFormatting sqref="I7682">
    <cfRule type="expression" dxfId="708" priority="691">
      <formula>H7679=""</formula>
    </cfRule>
    <cfRule type="expression" dxfId="707" priority="702">
      <formula>H7679="Wärme/Kälte"</formula>
    </cfRule>
  </conditionalFormatting>
  <conditionalFormatting sqref="J7682">
    <cfRule type="expression" dxfId="706" priority="701">
      <formula>H7679="Wärme/Kälte"</formula>
    </cfRule>
  </conditionalFormatting>
  <conditionalFormatting sqref="K7682">
    <cfRule type="expression" dxfId="705" priority="700">
      <formula>H7679="Wärme/Kälte"</formula>
    </cfRule>
  </conditionalFormatting>
  <conditionalFormatting sqref="I7682">
    <cfRule type="expression" dxfId="704" priority="694">
      <formula>H7679="Strom"</formula>
    </cfRule>
    <cfRule type="expression" dxfId="703" priority="699">
      <formula>H7679="Erdgas"</formula>
    </cfRule>
  </conditionalFormatting>
  <conditionalFormatting sqref="J7682">
    <cfRule type="expression" dxfId="702" priority="693">
      <formula>H7679=""</formula>
    </cfRule>
    <cfRule type="expression" dxfId="701" priority="696">
      <formula>H7679="Strom"</formula>
    </cfRule>
    <cfRule type="expression" dxfId="700" priority="698">
      <formula>H7679="Erdgas"</formula>
    </cfRule>
  </conditionalFormatting>
  <conditionalFormatting sqref="K7682">
    <cfRule type="expression" dxfId="699" priority="692">
      <formula>H7679=""</formula>
    </cfRule>
    <cfRule type="expression" dxfId="698" priority="695">
      <formula>H7679="Strom"</formula>
    </cfRule>
    <cfRule type="expression" dxfId="697" priority="697">
      <formula>H7679="Erdgas"</formula>
    </cfRule>
  </conditionalFormatting>
  <conditionalFormatting sqref="I7691">
    <cfRule type="expression" dxfId="696" priority="690">
      <formula>H7688="Wärme/Kälte"</formula>
    </cfRule>
  </conditionalFormatting>
  <conditionalFormatting sqref="J7691">
    <cfRule type="expression" dxfId="695" priority="689">
      <formula>H7688="Wärme/Kälte"</formula>
    </cfRule>
  </conditionalFormatting>
  <conditionalFormatting sqref="K7691">
    <cfRule type="expression" dxfId="694" priority="688">
      <formula>H7688="Wärme/Kälte"</formula>
    </cfRule>
  </conditionalFormatting>
  <conditionalFormatting sqref="I7690">
    <cfRule type="expression" dxfId="693" priority="676">
      <formula>H7687=""</formula>
    </cfRule>
    <cfRule type="expression" dxfId="692" priority="687">
      <formula>H7687="Wärme/Kälte"</formula>
    </cfRule>
  </conditionalFormatting>
  <conditionalFormatting sqref="J7690">
    <cfRule type="expression" dxfId="691" priority="686">
      <formula>H7687="Wärme/Kälte"</formula>
    </cfRule>
  </conditionalFormatting>
  <conditionalFormatting sqref="K7690">
    <cfRule type="expression" dxfId="690" priority="685">
      <formula>H7687="Wärme/Kälte"</formula>
    </cfRule>
  </conditionalFormatting>
  <conditionalFormatting sqref="I7690">
    <cfRule type="expression" dxfId="689" priority="679">
      <formula>H7687="Strom"</formula>
    </cfRule>
    <cfRule type="expression" dxfId="688" priority="684">
      <formula>H7687="Erdgas"</formula>
    </cfRule>
  </conditionalFormatting>
  <conditionalFormatting sqref="J7690">
    <cfRule type="expression" dxfId="687" priority="678">
      <formula>H7687=""</formula>
    </cfRule>
    <cfRule type="expression" dxfId="686" priority="681">
      <formula>H7687="Strom"</formula>
    </cfRule>
    <cfRule type="expression" dxfId="685" priority="683">
      <formula>H7687="Erdgas"</formula>
    </cfRule>
  </conditionalFormatting>
  <conditionalFormatting sqref="K7690">
    <cfRule type="expression" dxfId="684" priority="677">
      <formula>H7687=""</formula>
    </cfRule>
    <cfRule type="expression" dxfId="683" priority="680">
      <formula>H7687="Strom"</formula>
    </cfRule>
    <cfRule type="expression" dxfId="682" priority="682">
      <formula>H7687="Erdgas"</formula>
    </cfRule>
  </conditionalFormatting>
  <conditionalFormatting sqref="I7699">
    <cfRule type="expression" dxfId="681" priority="675">
      <formula>H7696="Wärme/Kälte"</formula>
    </cfRule>
  </conditionalFormatting>
  <conditionalFormatting sqref="J7699">
    <cfRule type="expression" dxfId="680" priority="674">
      <formula>H7696="Wärme/Kälte"</formula>
    </cfRule>
  </conditionalFormatting>
  <conditionalFormatting sqref="K7699">
    <cfRule type="expression" dxfId="679" priority="673">
      <formula>H7696="Wärme/Kälte"</formula>
    </cfRule>
  </conditionalFormatting>
  <conditionalFormatting sqref="I7698">
    <cfRule type="expression" dxfId="678" priority="661">
      <formula>H7695=""</formula>
    </cfRule>
    <cfRule type="expression" dxfId="677" priority="672">
      <formula>H7695="Wärme/Kälte"</formula>
    </cfRule>
  </conditionalFormatting>
  <conditionalFormatting sqref="J7698">
    <cfRule type="expression" dxfId="676" priority="671">
      <formula>H7695="Wärme/Kälte"</formula>
    </cfRule>
  </conditionalFormatting>
  <conditionalFormatting sqref="K7698">
    <cfRule type="expression" dxfId="675" priority="670">
      <formula>H7695="Wärme/Kälte"</formula>
    </cfRule>
  </conditionalFormatting>
  <conditionalFormatting sqref="I7698">
    <cfRule type="expression" dxfId="674" priority="664">
      <formula>H7695="Strom"</formula>
    </cfRule>
    <cfRule type="expression" dxfId="673" priority="669">
      <formula>H7695="Erdgas"</formula>
    </cfRule>
  </conditionalFormatting>
  <conditionalFormatting sqref="J7698">
    <cfRule type="expression" dxfId="672" priority="663">
      <formula>H7695=""</formula>
    </cfRule>
    <cfRule type="expression" dxfId="671" priority="666">
      <formula>H7695="Strom"</formula>
    </cfRule>
    <cfRule type="expression" dxfId="670" priority="668">
      <formula>H7695="Erdgas"</formula>
    </cfRule>
  </conditionalFormatting>
  <conditionalFormatting sqref="K7698">
    <cfRule type="expression" dxfId="669" priority="662">
      <formula>H7695=""</formula>
    </cfRule>
    <cfRule type="expression" dxfId="668" priority="665">
      <formula>H7695="Strom"</formula>
    </cfRule>
    <cfRule type="expression" dxfId="667" priority="667">
      <formula>H7695="Erdgas"</formula>
    </cfRule>
  </conditionalFormatting>
  <conditionalFormatting sqref="I7707">
    <cfRule type="expression" dxfId="666" priority="660">
      <formula>H7704="Wärme/Kälte"</formula>
    </cfRule>
  </conditionalFormatting>
  <conditionalFormatting sqref="J7707">
    <cfRule type="expression" dxfId="665" priority="659">
      <formula>H7704="Wärme/Kälte"</formula>
    </cfRule>
  </conditionalFormatting>
  <conditionalFormatting sqref="K7707">
    <cfRule type="expression" dxfId="664" priority="658">
      <formula>H7704="Wärme/Kälte"</formula>
    </cfRule>
  </conditionalFormatting>
  <conditionalFormatting sqref="I7706">
    <cfRule type="expression" dxfId="663" priority="646">
      <formula>H7703=""</formula>
    </cfRule>
    <cfRule type="expression" dxfId="662" priority="657">
      <formula>H7703="Wärme/Kälte"</formula>
    </cfRule>
  </conditionalFormatting>
  <conditionalFormatting sqref="J7706">
    <cfRule type="expression" dxfId="661" priority="656">
      <formula>H7703="Wärme/Kälte"</formula>
    </cfRule>
  </conditionalFormatting>
  <conditionalFormatting sqref="K7706">
    <cfRule type="expression" dxfId="660" priority="655">
      <formula>H7703="Wärme/Kälte"</formula>
    </cfRule>
  </conditionalFormatting>
  <conditionalFormatting sqref="I7706">
    <cfRule type="expression" dxfId="659" priority="649">
      <formula>H7703="Strom"</formula>
    </cfRule>
    <cfRule type="expression" dxfId="658" priority="654">
      <formula>H7703="Erdgas"</formula>
    </cfRule>
  </conditionalFormatting>
  <conditionalFormatting sqref="J7706">
    <cfRule type="expression" dxfId="657" priority="648">
      <formula>H7703=""</formula>
    </cfRule>
    <cfRule type="expression" dxfId="656" priority="651">
      <formula>H7703="Strom"</formula>
    </cfRule>
    <cfRule type="expression" dxfId="655" priority="653">
      <formula>H7703="Erdgas"</formula>
    </cfRule>
  </conditionalFormatting>
  <conditionalFormatting sqref="K7706">
    <cfRule type="expression" dxfId="654" priority="647">
      <formula>H7703=""</formula>
    </cfRule>
    <cfRule type="expression" dxfId="653" priority="650">
      <formula>H7703="Strom"</formula>
    </cfRule>
    <cfRule type="expression" dxfId="652" priority="652">
      <formula>H7703="Erdgas"</formula>
    </cfRule>
  </conditionalFormatting>
  <conditionalFormatting sqref="I7715">
    <cfRule type="expression" dxfId="651" priority="645">
      <formula>H7712="Wärme/Kälte"</formula>
    </cfRule>
  </conditionalFormatting>
  <conditionalFormatting sqref="J7715">
    <cfRule type="expression" dxfId="650" priority="644">
      <formula>H7712="Wärme/Kälte"</formula>
    </cfRule>
  </conditionalFormatting>
  <conditionalFormatting sqref="K7715">
    <cfRule type="expression" dxfId="649" priority="643">
      <formula>H7712="Wärme/Kälte"</formula>
    </cfRule>
  </conditionalFormatting>
  <conditionalFormatting sqref="I7714">
    <cfRule type="expression" dxfId="648" priority="631">
      <formula>H7711=""</formula>
    </cfRule>
    <cfRule type="expression" dxfId="647" priority="642">
      <formula>H7711="Wärme/Kälte"</formula>
    </cfRule>
  </conditionalFormatting>
  <conditionalFormatting sqref="J7714">
    <cfRule type="expression" dxfId="646" priority="641">
      <formula>H7711="Wärme/Kälte"</formula>
    </cfRule>
  </conditionalFormatting>
  <conditionalFormatting sqref="K7714">
    <cfRule type="expression" dxfId="645" priority="640">
      <formula>H7711="Wärme/Kälte"</formula>
    </cfRule>
  </conditionalFormatting>
  <conditionalFormatting sqref="I7714">
    <cfRule type="expression" dxfId="644" priority="634">
      <formula>H7711="Strom"</formula>
    </cfRule>
    <cfRule type="expression" dxfId="643" priority="639">
      <formula>H7711="Erdgas"</formula>
    </cfRule>
  </conditionalFormatting>
  <conditionalFormatting sqref="J7714">
    <cfRule type="expression" dxfId="642" priority="633">
      <formula>H7711=""</formula>
    </cfRule>
    <cfRule type="expression" dxfId="641" priority="636">
      <formula>H7711="Strom"</formula>
    </cfRule>
    <cfRule type="expression" dxfId="640" priority="638">
      <formula>H7711="Erdgas"</formula>
    </cfRule>
  </conditionalFormatting>
  <conditionalFormatting sqref="K7714">
    <cfRule type="expression" dxfId="639" priority="632">
      <formula>H7711=""</formula>
    </cfRule>
    <cfRule type="expression" dxfId="638" priority="635">
      <formula>H7711="Strom"</formula>
    </cfRule>
    <cfRule type="expression" dxfId="637" priority="637">
      <formula>H7711="Erdgas"</formula>
    </cfRule>
  </conditionalFormatting>
  <conditionalFormatting sqref="I7723">
    <cfRule type="expression" dxfId="636" priority="630">
      <formula>H7720="Wärme/Kälte"</formula>
    </cfRule>
  </conditionalFormatting>
  <conditionalFormatting sqref="J7723">
    <cfRule type="expression" dxfId="635" priority="629">
      <formula>H7720="Wärme/Kälte"</formula>
    </cfRule>
  </conditionalFormatting>
  <conditionalFormatting sqref="K7723">
    <cfRule type="expression" dxfId="634" priority="628">
      <formula>H7720="Wärme/Kälte"</formula>
    </cfRule>
  </conditionalFormatting>
  <conditionalFormatting sqref="I7722">
    <cfRule type="expression" dxfId="633" priority="616">
      <formula>H7719=""</formula>
    </cfRule>
    <cfRule type="expression" dxfId="632" priority="627">
      <formula>H7719="Wärme/Kälte"</formula>
    </cfRule>
  </conditionalFormatting>
  <conditionalFormatting sqref="J7722">
    <cfRule type="expression" dxfId="631" priority="626">
      <formula>H7719="Wärme/Kälte"</formula>
    </cfRule>
  </conditionalFormatting>
  <conditionalFormatting sqref="K7722">
    <cfRule type="expression" dxfId="630" priority="625">
      <formula>H7719="Wärme/Kälte"</formula>
    </cfRule>
  </conditionalFormatting>
  <conditionalFormatting sqref="I7722">
    <cfRule type="expression" dxfId="629" priority="619">
      <formula>H7719="Strom"</formula>
    </cfRule>
    <cfRule type="expression" dxfId="628" priority="624">
      <formula>H7719="Erdgas"</formula>
    </cfRule>
  </conditionalFormatting>
  <conditionalFormatting sqref="J7722">
    <cfRule type="expression" dxfId="627" priority="618">
      <formula>H7719=""</formula>
    </cfRule>
    <cfRule type="expression" dxfId="626" priority="621">
      <formula>H7719="Strom"</formula>
    </cfRule>
    <cfRule type="expression" dxfId="625" priority="623">
      <formula>H7719="Erdgas"</formula>
    </cfRule>
  </conditionalFormatting>
  <conditionalFormatting sqref="K7722">
    <cfRule type="expression" dxfId="624" priority="617">
      <formula>H7719=""</formula>
    </cfRule>
    <cfRule type="expression" dxfId="623" priority="620">
      <formula>H7719="Strom"</formula>
    </cfRule>
    <cfRule type="expression" dxfId="622" priority="622">
      <formula>H7719="Erdgas"</formula>
    </cfRule>
  </conditionalFormatting>
  <conditionalFormatting sqref="I7731">
    <cfRule type="expression" dxfId="621" priority="615">
      <formula>H7728="Wärme/Kälte"</formula>
    </cfRule>
  </conditionalFormatting>
  <conditionalFormatting sqref="J7731">
    <cfRule type="expression" dxfId="620" priority="614">
      <formula>H7728="Wärme/Kälte"</formula>
    </cfRule>
  </conditionalFormatting>
  <conditionalFormatting sqref="K7731">
    <cfRule type="expression" dxfId="619" priority="613">
      <formula>H7728="Wärme/Kälte"</formula>
    </cfRule>
  </conditionalFormatting>
  <conditionalFormatting sqref="I7730">
    <cfRule type="expression" dxfId="618" priority="601">
      <formula>H7727=""</formula>
    </cfRule>
    <cfRule type="expression" dxfId="617" priority="612">
      <formula>H7727="Wärme/Kälte"</formula>
    </cfRule>
  </conditionalFormatting>
  <conditionalFormatting sqref="J7730">
    <cfRule type="expression" dxfId="616" priority="611">
      <formula>H7727="Wärme/Kälte"</formula>
    </cfRule>
  </conditionalFormatting>
  <conditionalFormatting sqref="K7730">
    <cfRule type="expression" dxfId="615" priority="610">
      <formula>H7727="Wärme/Kälte"</formula>
    </cfRule>
  </conditionalFormatting>
  <conditionalFormatting sqref="I7730">
    <cfRule type="expression" dxfId="614" priority="604">
      <formula>H7727="Strom"</formula>
    </cfRule>
    <cfRule type="expression" dxfId="613" priority="609">
      <formula>H7727="Erdgas"</formula>
    </cfRule>
  </conditionalFormatting>
  <conditionalFormatting sqref="J7730">
    <cfRule type="expression" dxfId="612" priority="603">
      <formula>H7727=""</formula>
    </cfRule>
    <cfRule type="expression" dxfId="611" priority="606">
      <formula>H7727="Strom"</formula>
    </cfRule>
    <cfRule type="expression" dxfId="610" priority="608">
      <formula>H7727="Erdgas"</formula>
    </cfRule>
  </conditionalFormatting>
  <conditionalFormatting sqref="K7730">
    <cfRule type="expression" dxfId="609" priority="602">
      <formula>H7727=""</formula>
    </cfRule>
    <cfRule type="expression" dxfId="608" priority="605">
      <formula>H7727="Strom"</formula>
    </cfRule>
    <cfRule type="expression" dxfId="607" priority="607">
      <formula>H7727="Erdgas"</formula>
    </cfRule>
  </conditionalFormatting>
  <conditionalFormatting sqref="I7739">
    <cfRule type="expression" dxfId="606" priority="600">
      <formula>H7736="Wärme/Kälte"</formula>
    </cfRule>
  </conditionalFormatting>
  <conditionalFormatting sqref="J7739">
    <cfRule type="expression" dxfId="605" priority="599">
      <formula>H7736="Wärme/Kälte"</formula>
    </cfRule>
  </conditionalFormatting>
  <conditionalFormatting sqref="K7739">
    <cfRule type="expression" dxfId="604" priority="598">
      <formula>H7736="Wärme/Kälte"</formula>
    </cfRule>
  </conditionalFormatting>
  <conditionalFormatting sqref="I7738">
    <cfRule type="expression" dxfId="603" priority="586">
      <formula>H7735=""</formula>
    </cfRule>
    <cfRule type="expression" dxfId="602" priority="597">
      <formula>H7735="Wärme/Kälte"</formula>
    </cfRule>
  </conditionalFormatting>
  <conditionalFormatting sqref="J7738">
    <cfRule type="expression" dxfId="601" priority="596">
      <formula>H7735="Wärme/Kälte"</formula>
    </cfRule>
  </conditionalFormatting>
  <conditionalFormatting sqref="K7738">
    <cfRule type="expression" dxfId="600" priority="595">
      <formula>H7735="Wärme/Kälte"</formula>
    </cfRule>
  </conditionalFormatting>
  <conditionalFormatting sqref="I7738">
    <cfRule type="expression" dxfId="599" priority="589">
      <formula>H7735="Strom"</formula>
    </cfRule>
    <cfRule type="expression" dxfId="598" priority="594">
      <formula>H7735="Erdgas"</formula>
    </cfRule>
  </conditionalFormatting>
  <conditionalFormatting sqref="J7738">
    <cfRule type="expression" dxfId="597" priority="588">
      <formula>H7735=""</formula>
    </cfRule>
    <cfRule type="expression" dxfId="596" priority="591">
      <formula>H7735="Strom"</formula>
    </cfRule>
    <cfRule type="expression" dxfId="595" priority="593">
      <formula>H7735="Erdgas"</formula>
    </cfRule>
  </conditionalFormatting>
  <conditionalFormatting sqref="K7738">
    <cfRule type="expression" dxfId="594" priority="587">
      <formula>H7735=""</formula>
    </cfRule>
    <cfRule type="expression" dxfId="593" priority="590">
      <formula>H7735="Strom"</formula>
    </cfRule>
    <cfRule type="expression" dxfId="592" priority="592">
      <formula>H7735="Erdgas"</formula>
    </cfRule>
  </conditionalFormatting>
  <conditionalFormatting sqref="I7747">
    <cfRule type="expression" dxfId="591" priority="585">
      <formula>H7744="Wärme/Kälte"</formula>
    </cfRule>
  </conditionalFormatting>
  <conditionalFormatting sqref="J7747">
    <cfRule type="expression" dxfId="590" priority="584">
      <formula>H7744="Wärme/Kälte"</formula>
    </cfRule>
  </conditionalFormatting>
  <conditionalFormatting sqref="K7747">
    <cfRule type="expression" dxfId="589" priority="583">
      <formula>H7744="Wärme/Kälte"</formula>
    </cfRule>
  </conditionalFormatting>
  <conditionalFormatting sqref="I7746">
    <cfRule type="expression" dxfId="588" priority="571">
      <formula>H7743=""</formula>
    </cfRule>
    <cfRule type="expression" dxfId="587" priority="582">
      <formula>H7743="Wärme/Kälte"</formula>
    </cfRule>
  </conditionalFormatting>
  <conditionalFormatting sqref="J7746">
    <cfRule type="expression" dxfId="586" priority="581">
      <formula>H7743="Wärme/Kälte"</formula>
    </cfRule>
  </conditionalFormatting>
  <conditionalFormatting sqref="K7746">
    <cfRule type="expression" dxfId="585" priority="580">
      <formula>H7743="Wärme/Kälte"</formula>
    </cfRule>
  </conditionalFormatting>
  <conditionalFormatting sqref="I7746">
    <cfRule type="expression" dxfId="584" priority="574">
      <formula>H7743="Strom"</formula>
    </cfRule>
    <cfRule type="expression" dxfId="583" priority="579">
      <formula>H7743="Erdgas"</formula>
    </cfRule>
  </conditionalFormatting>
  <conditionalFormatting sqref="J7746">
    <cfRule type="expression" dxfId="582" priority="573">
      <formula>H7743=""</formula>
    </cfRule>
    <cfRule type="expression" dxfId="581" priority="576">
      <formula>H7743="Strom"</formula>
    </cfRule>
    <cfRule type="expression" dxfId="580" priority="578">
      <formula>H7743="Erdgas"</formula>
    </cfRule>
  </conditionalFormatting>
  <conditionalFormatting sqref="K7746">
    <cfRule type="expression" dxfId="579" priority="572">
      <formula>H7743=""</formula>
    </cfRule>
    <cfRule type="expression" dxfId="578" priority="575">
      <formula>H7743="Strom"</formula>
    </cfRule>
    <cfRule type="expression" dxfId="577" priority="577">
      <formula>H7743="Erdgas"</formula>
    </cfRule>
  </conditionalFormatting>
  <conditionalFormatting sqref="I7755">
    <cfRule type="expression" dxfId="576" priority="570">
      <formula>H7752="Wärme/Kälte"</formula>
    </cfRule>
  </conditionalFormatting>
  <conditionalFormatting sqref="J7755">
    <cfRule type="expression" dxfId="575" priority="569">
      <formula>H7752="Wärme/Kälte"</formula>
    </cfRule>
  </conditionalFormatting>
  <conditionalFormatting sqref="K7755">
    <cfRule type="expression" dxfId="574" priority="568">
      <formula>H7752="Wärme/Kälte"</formula>
    </cfRule>
  </conditionalFormatting>
  <conditionalFormatting sqref="I7754">
    <cfRule type="expression" dxfId="573" priority="556">
      <formula>H7751=""</formula>
    </cfRule>
    <cfRule type="expression" dxfId="572" priority="567">
      <formula>H7751="Wärme/Kälte"</formula>
    </cfRule>
  </conditionalFormatting>
  <conditionalFormatting sqref="J7754">
    <cfRule type="expression" dxfId="571" priority="566">
      <formula>H7751="Wärme/Kälte"</formula>
    </cfRule>
  </conditionalFormatting>
  <conditionalFormatting sqref="K7754">
    <cfRule type="expression" dxfId="570" priority="565">
      <formula>H7751="Wärme/Kälte"</formula>
    </cfRule>
  </conditionalFormatting>
  <conditionalFormatting sqref="I7754">
    <cfRule type="expression" dxfId="569" priority="559">
      <formula>H7751="Strom"</formula>
    </cfRule>
    <cfRule type="expression" dxfId="568" priority="564">
      <formula>H7751="Erdgas"</formula>
    </cfRule>
  </conditionalFormatting>
  <conditionalFormatting sqref="J7754">
    <cfRule type="expression" dxfId="567" priority="558">
      <formula>H7751=""</formula>
    </cfRule>
    <cfRule type="expression" dxfId="566" priority="561">
      <formula>H7751="Strom"</formula>
    </cfRule>
    <cfRule type="expression" dxfId="565" priority="563">
      <formula>H7751="Erdgas"</formula>
    </cfRule>
  </conditionalFormatting>
  <conditionalFormatting sqref="K7754">
    <cfRule type="expression" dxfId="564" priority="557">
      <formula>H7751=""</formula>
    </cfRule>
    <cfRule type="expression" dxfId="563" priority="560">
      <formula>H7751="Strom"</formula>
    </cfRule>
    <cfRule type="expression" dxfId="562" priority="562">
      <formula>H7751="Erdgas"</formula>
    </cfRule>
  </conditionalFormatting>
  <conditionalFormatting sqref="I7763">
    <cfRule type="expression" dxfId="561" priority="555">
      <formula>H7760="Wärme/Kälte"</formula>
    </cfRule>
  </conditionalFormatting>
  <conditionalFormatting sqref="J7763">
    <cfRule type="expression" dxfId="560" priority="554">
      <formula>H7760="Wärme/Kälte"</formula>
    </cfRule>
  </conditionalFormatting>
  <conditionalFormatting sqref="K7763">
    <cfRule type="expression" dxfId="559" priority="553">
      <formula>H7760="Wärme/Kälte"</formula>
    </cfRule>
  </conditionalFormatting>
  <conditionalFormatting sqref="I7762">
    <cfRule type="expression" dxfId="558" priority="541">
      <formula>H7759=""</formula>
    </cfRule>
    <cfRule type="expression" dxfId="557" priority="552">
      <formula>H7759="Wärme/Kälte"</formula>
    </cfRule>
  </conditionalFormatting>
  <conditionalFormatting sqref="J7762">
    <cfRule type="expression" dxfId="556" priority="551">
      <formula>H7759="Wärme/Kälte"</formula>
    </cfRule>
  </conditionalFormatting>
  <conditionalFormatting sqref="K7762">
    <cfRule type="expression" dxfId="555" priority="550">
      <formula>H7759="Wärme/Kälte"</formula>
    </cfRule>
  </conditionalFormatting>
  <conditionalFormatting sqref="I7762">
    <cfRule type="expression" dxfId="554" priority="544">
      <formula>H7759="Strom"</formula>
    </cfRule>
    <cfRule type="expression" dxfId="553" priority="549">
      <formula>H7759="Erdgas"</formula>
    </cfRule>
  </conditionalFormatting>
  <conditionalFormatting sqref="J7762">
    <cfRule type="expression" dxfId="552" priority="543">
      <formula>H7759=""</formula>
    </cfRule>
    <cfRule type="expression" dxfId="551" priority="546">
      <formula>H7759="Strom"</formula>
    </cfRule>
    <cfRule type="expression" dxfId="550" priority="548">
      <formula>H7759="Erdgas"</formula>
    </cfRule>
  </conditionalFormatting>
  <conditionalFormatting sqref="K7762">
    <cfRule type="expression" dxfId="549" priority="542">
      <formula>H7759=""</formula>
    </cfRule>
    <cfRule type="expression" dxfId="548" priority="545">
      <formula>H7759="Strom"</formula>
    </cfRule>
    <cfRule type="expression" dxfId="547" priority="547">
      <formula>H7759="Erdgas"</formula>
    </cfRule>
  </conditionalFormatting>
  <conditionalFormatting sqref="I7771">
    <cfRule type="expression" dxfId="546" priority="540">
      <formula>H7768="Wärme/Kälte"</formula>
    </cfRule>
  </conditionalFormatting>
  <conditionalFormatting sqref="J7771">
    <cfRule type="expression" dxfId="545" priority="539">
      <formula>H7768="Wärme/Kälte"</formula>
    </cfRule>
  </conditionalFormatting>
  <conditionalFormatting sqref="K7771">
    <cfRule type="expression" dxfId="544" priority="538">
      <formula>H7768="Wärme/Kälte"</formula>
    </cfRule>
  </conditionalFormatting>
  <conditionalFormatting sqref="I7770">
    <cfRule type="expression" dxfId="543" priority="526">
      <formula>H7767=""</formula>
    </cfRule>
    <cfRule type="expression" dxfId="542" priority="537">
      <formula>H7767="Wärme/Kälte"</formula>
    </cfRule>
  </conditionalFormatting>
  <conditionalFormatting sqref="J7770">
    <cfRule type="expression" dxfId="541" priority="536">
      <formula>H7767="Wärme/Kälte"</formula>
    </cfRule>
  </conditionalFormatting>
  <conditionalFormatting sqref="K7770">
    <cfRule type="expression" dxfId="540" priority="535">
      <formula>H7767="Wärme/Kälte"</formula>
    </cfRule>
  </conditionalFormatting>
  <conditionalFormatting sqref="I7770">
    <cfRule type="expression" dxfId="539" priority="529">
      <formula>H7767="Strom"</formula>
    </cfRule>
    <cfRule type="expression" dxfId="538" priority="534">
      <formula>H7767="Erdgas"</formula>
    </cfRule>
  </conditionalFormatting>
  <conditionalFormatting sqref="J7770">
    <cfRule type="expression" dxfId="537" priority="528">
      <formula>H7767=""</formula>
    </cfRule>
    <cfRule type="expression" dxfId="536" priority="531">
      <formula>H7767="Strom"</formula>
    </cfRule>
    <cfRule type="expression" dxfId="535" priority="533">
      <formula>H7767="Erdgas"</formula>
    </cfRule>
  </conditionalFormatting>
  <conditionalFormatting sqref="K7770">
    <cfRule type="expression" dxfId="534" priority="527">
      <formula>H7767=""</formula>
    </cfRule>
    <cfRule type="expression" dxfId="533" priority="530">
      <formula>H7767="Strom"</formula>
    </cfRule>
    <cfRule type="expression" dxfId="532" priority="532">
      <formula>H7767="Erdgas"</formula>
    </cfRule>
  </conditionalFormatting>
  <conditionalFormatting sqref="I7779">
    <cfRule type="expression" dxfId="531" priority="525">
      <formula>H7776="Wärme/Kälte"</formula>
    </cfRule>
  </conditionalFormatting>
  <conditionalFormatting sqref="J7779">
    <cfRule type="expression" dxfId="530" priority="524">
      <formula>H7776="Wärme/Kälte"</formula>
    </cfRule>
  </conditionalFormatting>
  <conditionalFormatting sqref="K7779">
    <cfRule type="expression" dxfId="529" priority="523">
      <formula>H7776="Wärme/Kälte"</formula>
    </cfRule>
  </conditionalFormatting>
  <conditionalFormatting sqref="I7778">
    <cfRule type="expression" dxfId="528" priority="511">
      <formula>H7775=""</formula>
    </cfRule>
    <cfRule type="expression" dxfId="527" priority="522">
      <formula>H7775="Wärme/Kälte"</formula>
    </cfRule>
  </conditionalFormatting>
  <conditionalFormatting sqref="J7778">
    <cfRule type="expression" dxfId="526" priority="521">
      <formula>H7775="Wärme/Kälte"</formula>
    </cfRule>
  </conditionalFormatting>
  <conditionalFormatting sqref="K7778">
    <cfRule type="expression" dxfId="525" priority="520">
      <formula>H7775="Wärme/Kälte"</formula>
    </cfRule>
  </conditionalFormatting>
  <conditionalFormatting sqref="I7778">
    <cfRule type="expression" dxfId="524" priority="514">
      <formula>H7775="Strom"</formula>
    </cfRule>
    <cfRule type="expression" dxfId="523" priority="519">
      <formula>H7775="Erdgas"</formula>
    </cfRule>
  </conditionalFormatting>
  <conditionalFormatting sqref="J7778">
    <cfRule type="expression" dxfId="522" priority="513">
      <formula>H7775=""</formula>
    </cfRule>
    <cfRule type="expression" dxfId="521" priority="516">
      <formula>H7775="Strom"</formula>
    </cfRule>
    <cfRule type="expression" dxfId="520" priority="518">
      <formula>H7775="Erdgas"</formula>
    </cfRule>
  </conditionalFormatting>
  <conditionalFormatting sqref="K7778">
    <cfRule type="expression" dxfId="519" priority="512">
      <formula>H7775=""</formula>
    </cfRule>
    <cfRule type="expression" dxfId="518" priority="515">
      <formula>H7775="Strom"</formula>
    </cfRule>
    <cfRule type="expression" dxfId="517" priority="517">
      <formula>H7775="Erdgas"</formula>
    </cfRule>
  </conditionalFormatting>
  <conditionalFormatting sqref="I7787">
    <cfRule type="expression" dxfId="516" priority="510">
      <formula>H7784="Wärme/Kälte"</formula>
    </cfRule>
  </conditionalFormatting>
  <conditionalFormatting sqref="J7787">
    <cfRule type="expression" dxfId="515" priority="509">
      <formula>H7784="Wärme/Kälte"</formula>
    </cfRule>
  </conditionalFormatting>
  <conditionalFormatting sqref="K7787">
    <cfRule type="expression" dxfId="514" priority="508">
      <formula>H7784="Wärme/Kälte"</formula>
    </cfRule>
  </conditionalFormatting>
  <conditionalFormatting sqref="I7786">
    <cfRule type="expression" dxfId="513" priority="496">
      <formula>H7783=""</formula>
    </cfRule>
    <cfRule type="expression" dxfId="512" priority="507">
      <formula>H7783="Wärme/Kälte"</formula>
    </cfRule>
  </conditionalFormatting>
  <conditionalFormatting sqref="J7786">
    <cfRule type="expression" dxfId="511" priority="506">
      <formula>H7783="Wärme/Kälte"</formula>
    </cfRule>
  </conditionalFormatting>
  <conditionalFormatting sqref="K7786">
    <cfRule type="expression" dxfId="510" priority="505">
      <formula>H7783="Wärme/Kälte"</formula>
    </cfRule>
  </conditionalFormatting>
  <conditionalFormatting sqref="I7786">
    <cfRule type="expression" dxfId="509" priority="499">
      <formula>H7783="Strom"</formula>
    </cfRule>
    <cfRule type="expression" dxfId="508" priority="504">
      <formula>H7783="Erdgas"</formula>
    </cfRule>
  </conditionalFormatting>
  <conditionalFormatting sqref="J7786">
    <cfRule type="expression" dxfId="507" priority="498">
      <formula>H7783=""</formula>
    </cfRule>
    <cfRule type="expression" dxfId="506" priority="501">
      <formula>H7783="Strom"</formula>
    </cfRule>
    <cfRule type="expression" dxfId="505" priority="503">
      <formula>H7783="Erdgas"</formula>
    </cfRule>
  </conditionalFormatting>
  <conditionalFormatting sqref="K7786">
    <cfRule type="expression" dxfId="504" priority="497">
      <formula>H7783=""</formula>
    </cfRule>
    <cfRule type="expression" dxfId="503" priority="500">
      <formula>H7783="Strom"</formula>
    </cfRule>
    <cfRule type="expression" dxfId="502" priority="502">
      <formula>H7783="Erdgas"</formula>
    </cfRule>
  </conditionalFormatting>
  <conditionalFormatting sqref="I7795">
    <cfRule type="expression" dxfId="501" priority="495">
      <formula>H7792="Wärme/Kälte"</formula>
    </cfRule>
  </conditionalFormatting>
  <conditionalFormatting sqref="J7795">
    <cfRule type="expression" dxfId="500" priority="494">
      <formula>H7792="Wärme/Kälte"</formula>
    </cfRule>
  </conditionalFormatting>
  <conditionalFormatting sqref="K7795">
    <cfRule type="expression" dxfId="499" priority="493">
      <formula>H7792="Wärme/Kälte"</formula>
    </cfRule>
  </conditionalFormatting>
  <conditionalFormatting sqref="I7794">
    <cfRule type="expression" dxfId="498" priority="481">
      <formula>H7791=""</formula>
    </cfRule>
    <cfRule type="expression" dxfId="497" priority="492">
      <formula>H7791="Wärme/Kälte"</formula>
    </cfRule>
  </conditionalFormatting>
  <conditionalFormatting sqref="J7794">
    <cfRule type="expression" dxfId="496" priority="491">
      <formula>H7791="Wärme/Kälte"</formula>
    </cfRule>
  </conditionalFormatting>
  <conditionalFormatting sqref="K7794">
    <cfRule type="expression" dxfId="495" priority="490">
      <formula>H7791="Wärme/Kälte"</formula>
    </cfRule>
  </conditionalFormatting>
  <conditionalFormatting sqref="I7794">
    <cfRule type="expression" dxfId="494" priority="484">
      <formula>H7791="Strom"</formula>
    </cfRule>
    <cfRule type="expression" dxfId="493" priority="489">
      <formula>H7791="Erdgas"</formula>
    </cfRule>
  </conditionalFormatting>
  <conditionalFormatting sqref="J7794">
    <cfRule type="expression" dxfId="492" priority="483">
      <formula>H7791=""</formula>
    </cfRule>
    <cfRule type="expression" dxfId="491" priority="486">
      <formula>H7791="Strom"</formula>
    </cfRule>
    <cfRule type="expression" dxfId="490" priority="488">
      <formula>H7791="Erdgas"</formula>
    </cfRule>
  </conditionalFormatting>
  <conditionalFormatting sqref="K7794">
    <cfRule type="expression" dxfId="489" priority="482">
      <formula>H7791=""</formula>
    </cfRule>
    <cfRule type="expression" dxfId="488" priority="485">
      <formula>H7791="Strom"</formula>
    </cfRule>
    <cfRule type="expression" dxfId="487" priority="487">
      <formula>H7791="Erdgas"</formula>
    </cfRule>
  </conditionalFormatting>
  <conditionalFormatting sqref="I7803">
    <cfRule type="expression" dxfId="486" priority="480">
      <formula>H7800="Wärme/Kälte"</formula>
    </cfRule>
  </conditionalFormatting>
  <conditionalFormatting sqref="J7803">
    <cfRule type="expression" dxfId="485" priority="479">
      <formula>H7800="Wärme/Kälte"</formula>
    </cfRule>
  </conditionalFormatting>
  <conditionalFormatting sqref="K7803">
    <cfRule type="expression" dxfId="484" priority="478">
      <formula>H7800="Wärme/Kälte"</formula>
    </cfRule>
  </conditionalFormatting>
  <conditionalFormatting sqref="I7802">
    <cfRule type="expression" dxfId="483" priority="466">
      <formula>H7799=""</formula>
    </cfRule>
    <cfRule type="expression" dxfId="482" priority="477">
      <formula>H7799="Wärme/Kälte"</formula>
    </cfRule>
  </conditionalFormatting>
  <conditionalFormatting sqref="J7802">
    <cfRule type="expression" dxfId="481" priority="476">
      <formula>H7799="Wärme/Kälte"</formula>
    </cfRule>
  </conditionalFormatting>
  <conditionalFormatting sqref="K7802">
    <cfRule type="expression" dxfId="480" priority="475">
      <formula>H7799="Wärme/Kälte"</formula>
    </cfRule>
  </conditionalFormatting>
  <conditionalFormatting sqref="I7802">
    <cfRule type="expression" dxfId="479" priority="469">
      <formula>H7799="Strom"</formula>
    </cfRule>
    <cfRule type="expression" dxfId="478" priority="474">
      <formula>H7799="Erdgas"</formula>
    </cfRule>
  </conditionalFormatting>
  <conditionalFormatting sqref="J7802">
    <cfRule type="expression" dxfId="477" priority="468">
      <formula>H7799=""</formula>
    </cfRule>
    <cfRule type="expression" dxfId="476" priority="471">
      <formula>H7799="Strom"</formula>
    </cfRule>
    <cfRule type="expression" dxfId="475" priority="473">
      <formula>H7799="Erdgas"</formula>
    </cfRule>
  </conditionalFormatting>
  <conditionalFormatting sqref="K7802">
    <cfRule type="expression" dxfId="474" priority="467">
      <formula>H7799=""</formula>
    </cfRule>
    <cfRule type="expression" dxfId="473" priority="470">
      <formula>H7799="Strom"</formula>
    </cfRule>
    <cfRule type="expression" dxfId="472" priority="472">
      <formula>H7799="Erdgas"</formula>
    </cfRule>
  </conditionalFormatting>
  <conditionalFormatting sqref="I7811">
    <cfRule type="expression" dxfId="471" priority="465">
      <formula>H7808="Wärme/Kälte"</formula>
    </cfRule>
  </conditionalFormatting>
  <conditionalFormatting sqref="J7811">
    <cfRule type="expression" dxfId="470" priority="464">
      <formula>H7808="Wärme/Kälte"</formula>
    </cfRule>
  </conditionalFormatting>
  <conditionalFormatting sqref="K7811">
    <cfRule type="expression" dxfId="469" priority="463">
      <formula>H7808="Wärme/Kälte"</formula>
    </cfRule>
  </conditionalFormatting>
  <conditionalFormatting sqref="I7810">
    <cfRule type="expression" dxfId="468" priority="451">
      <formula>H7807=""</formula>
    </cfRule>
    <cfRule type="expression" dxfId="467" priority="462">
      <formula>H7807="Wärme/Kälte"</formula>
    </cfRule>
  </conditionalFormatting>
  <conditionalFormatting sqref="J7810">
    <cfRule type="expression" dxfId="466" priority="461">
      <formula>H7807="Wärme/Kälte"</formula>
    </cfRule>
  </conditionalFormatting>
  <conditionalFormatting sqref="K7810">
    <cfRule type="expression" dxfId="465" priority="460">
      <formula>H7807="Wärme/Kälte"</formula>
    </cfRule>
  </conditionalFormatting>
  <conditionalFormatting sqref="I7810">
    <cfRule type="expression" dxfId="464" priority="454">
      <formula>H7807="Strom"</formula>
    </cfRule>
    <cfRule type="expression" dxfId="463" priority="459">
      <formula>H7807="Erdgas"</formula>
    </cfRule>
  </conditionalFormatting>
  <conditionalFormatting sqref="J7810">
    <cfRule type="expression" dxfId="462" priority="453">
      <formula>H7807=""</formula>
    </cfRule>
    <cfRule type="expression" dxfId="461" priority="456">
      <formula>H7807="Strom"</formula>
    </cfRule>
    <cfRule type="expression" dxfId="460" priority="458">
      <formula>H7807="Erdgas"</formula>
    </cfRule>
  </conditionalFormatting>
  <conditionalFormatting sqref="K7810">
    <cfRule type="expression" dxfId="459" priority="452">
      <formula>H7807=""</formula>
    </cfRule>
    <cfRule type="expression" dxfId="458" priority="455">
      <formula>H7807="Strom"</formula>
    </cfRule>
    <cfRule type="expression" dxfId="457" priority="457">
      <formula>H7807="Erdgas"</formula>
    </cfRule>
  </conditionalFormatting>
  <conditionalFormatting sqref="I7819">
    <cfRule type="expression" dxfId="456" priority="450">
      <formula>H7816="Wärme/Kälte"</formula>
    </cfRule>
  </conditionalFormatting>
  <conditionalFormatting sqref="J7819">
    <cfRule type="expression" dxfId="455" priority="449">
      <formula>H7816="Wärme/Kälte"</formula>
    </cfRule>
  </conditionalFormatting>
  <conditionalFormatting sqref="K7819">
    <cfRule type="expression" dxfId="454" priority="448">
      <formula>H7816="Wärme/Kälte"</formula>
    </cfRule>
  </conditionalFormatting>
  <conditionalFormatting sqref="I7818">
    <cfRule type="expression" dxfId="453" priority="436">
      <formula>H7815=""</formula>
    </cfRule>
    <cfRule type="expression" dxfId="452" priority="447">
      <formula>H7815="Wärme/Kälte"</formula>
    </cfRule>
  </conditionalFormatting>
  <conditionalFormatting sqref="J7818">
    <cfRule type="expression" dxfId="451" priority="446">
      <formula>H7815="Wärme/Kälte"</formula>
    </cfRule>
  </conditionalFormatting>
  <conditionalFormatting sqref="K7818">
    <cfRule type="expression" dxfId="450" priority="445">
      <formula>H7815="Wärme/Kälte"</formula>
    </cfRule>
  </conditionalFormatting>
  <conditionalFormatting sqref="I7818">
    <cfRule type="expression" dxfId="449" priority="439">
      <formula>H7815="Strom"</formula>
    </cfRule>
    <cfRule type="expression" dxfId="448" priority="444">
      <formula>H7815="Erdgas"</formula>
    </cfRule>
  </conditionalFormatting>
  <conditionalFormatting sqref="J7818">
    <cfRule type="expression" dxfId="447" priority="438">
      <formula>H7815=""</formula>
    </cfRule>
    <cfRule type="expression" dxfId="446" priority="441">
      <formula>H7815="Strom"</formula>
    </cfRule>
    <cfRule type="expression" dxfId="445" priority="443">
      <formula>H7815="Erdgas"</formula>
    </cfRule>
  </conditionalFormatting>
  <conditionalFormatting sqref="K7818">
    <cfRule type="expression" dxfId="444" priority="437">
      <formula>H7815=""</formula>
    </cfRule>
    <cfRule type="expression" dxfId="443" priority="440">
      <formula>H7815="Strom"</formula>
    </cfRule>
    <cfRule type="expression" dxfId="442" priority="442">
      <formula>H7815="Erdgas"</formula>
    </cfRule>
  </conditionalFormatting>
  <conditionalFormatting sqref="I7827">
    <cfRule type="expression" dxfId="441" priority="435">
      <formula>H7824="Wärme/Kälte"</formula>
    </cfRule>
  </conditionalFormatting>
  <conditionalFormatting sqref="J7827">
    <cfRule type="expression" dxfId="440" priority="434">
      <formula>H7824="Wärme/Kälte"</formula>
    </cfRule>
  </conditionalFormatting>
  <conditionalFormatting sqref="K7827">
    <cfRule type="expression" dxfId="439" priority="433">
      <formula>H7824="Wärme/Kälte"</formula>
    </cfRule>
  </conditionalFormatting>
  <conditionalFormatting sqref="I7826">
    <cfRule type="expression" dxfId="438" priority="421">
      <formula>H7823=""</formula>
    </cfRule>
    <cfRule type="expression" dxfId="437" priority="432">
      <formula>H7823="Wärme/Kälte"</formula>
    </cfRule>
  </conditionalFormatting>
  <conditionalFormatting sqref="J7826">
    <cfRule type="expression" dxfId="436" priority="431">
      <formula>H7823="Wärme/Kälte"</formula>
    </cfRule>
  </conditionalFormatting>
  <conditionalFormatting sqref="K7826">
    <cfRule type="expression" dxfId="435" priority="430">
      <formula>H7823="Wärme/Kälte"</formula>
    </cfRule>
  </conditionalFormatting>
  <conditionalFormatting sqref="I7826">
    <cfRule type="expression" dxfId="434" priority="424">
      <formula>H7823="Strom"</formula>
    </cfRule>
    <cfRule type="expression" dxfId="433" priority="429">
      <formula>H7823="Erdgas"</formula>
    </cfRule>
  </conditionalFormatting>
  <conditionalFormatting sqref="J7826">
    <cfRule type="expression" dxfId="432" priority="423">
      <formula>H7823=""</formula>
    </cfRule>
    <cfRule type="expression" dxfId="431" priority="426">
      <formula>H7823="Strom"</formula>
    </cfRule>
    <cfRule type="expression" dxfId="430" priority="428">
      <formula>H7823="Erdgas"</formula>
    </cfRule>
  </conditionalFormatting>
  <conditionalFormatting sqref="K7826">
    <cfRule type="expression" dxfId="429" priority="422">
      <formula>H7823=""</formula>
    </cfRule>
    <cfRule type="expression" dxfId="428" priority="425">
      <formula>H7823="Strom"</formula>
    </cfRule>
    <cfRule type="expression" dxfId="427" priority="427">
      <formula>H7823="Erdgas"</formula>
    </cfRule>
  </conditionalFormatting>
  <conditionalFormatting sqref="I7835">
    <cfRule type="expression" dxfId="426" priority="420">
      <formula>H7832="Wärme/Kälte"</formula>
    </cfRule>
  </conditionalFormatting>
  <conditionalFormatting sqref="J7835">
    <cfRule type="expression" dxfId="425" priority="419">
      <formula>H7832="Wärme/Kälte"</formula>
    </cfRule>
  </conditionalFormatting>
  <conditionalFormatting sqref="K7835">
    <cfRule type="expression" dxfId="424" priority="418">
      <formula>H7832="Wärme/Kälte"</formula>
    </cfRule>
  </conditionalFormatting>
  <conditionalFormatting sqref="I7834">
    <cfRule type="expression" dxfId="423" priority="406">
      <formula>H7831=""</formula>
    </cfRule>
    <cfRule type="expression" dxfId="422" priority="417">
      <formula>H7831="Wärme/Kälte"</formula>
    </cfRule>
  </conditionalFormatting>
  <conditionalFormatting sqref="J7834">
    <cfRule type="expression" dxfId="421" priority="416">
      <formula>H7831="Wärme/Kälte"</formula>
    </cfRule>
  </conditionalFormatting>
  <conditionalFormatting sqref="K7834">
    <cfRule type="expression" dxfId="420" priority="415">
      <formula>H7831="Wärme/Kälte"</formula>
    </cfRule>
  </conditionalFormatting>
  <conditionalFormatting sqref="I7834">
    <cfRule type="expression" dxfId="419" priority="409">
      <formula>H7831="Strom"</formula>
    </cfRule>
    <cfRule type="expression" dxfId="418" priority="414">
      <formula>H7831="Erdgas"</formula>
    </cfRule>
  </conditionalFormatting>
  <conditionalFormatting sqref="J7834">
    <cfRule type="expression" dxfId="417" priority="408">
      <formula>H7831=""</formula>
    </cfRule>
    <cfRule type="expression" dxfId="416" priority="411">
      <formula>H7831="Strom"</formula>
    </cfRule>
    <cfRule type="expression" dxfId="415" priority="413">
      <formula>H7831="Erdgas"</formula>
    </cfRule>
  </conditionalFormatting>
  <conditionalFormatting sqref="K7834">
    <cfRule type="expression" dxfId="414" priority="407">
      <formula>H7831=""</formula>
    </cfRule>
    <cfRule type="expression" dxfId="413" priority="410">
      <formula>H7831="Strom"</formula>
    </cfRule>
    <cfRule type="expression" dxfId="412" priority="412">
      <formula>H7831="Erdgas"</formula>
    </cfRule>
  </conditionalFormatting>
  <conditionalFormatting sqref="I7843">
    <cfRule type="expression" dxfId="411" priority="405">
      <formula>H7840="Wärme/Kälte"</formula>
    </cfRule>
  </conditionalFormatting>
  <conditionalFormatting sqref="J7843">
    <cfRule type="expression" dxfId="410" priority="404">
      <formula>H7840="Wärme/Kälte"</formula>
    </cfRule>
  </conditionalFormatting>
  <conditionalFormatting sqref="K7843">
    <cfRule type="expression" dxfId="409" priority="403">
      <formula>H7840="Wärme/Kälte"</formula>
    </cfRule>
  </conditionalFormatting>
  <conditionalFormatting sqref="I7842">
    <cfRule type="expression" dxfId="408" priority="391">
      <formula>H7839=""</formula>
    </cfRule>
    <cfRule type="expression" dxfId="407" priority="402">
      <formula>H7839="Wärme/Kälte"</formula>
    </cfRule>
  </conditionalFormatting>
  <conditionalFormatting sqref="J7842">
    <cfRule type="expression" dxfId="406" priority="401">
      <formula>H7839="Wärme/Kälte"</formula>
    </cfRule>
  </conditionalFormatting>
  <conditionalFormatting sqref="K7842">
    <cfRule type="expression" dxfId="405" priority="400">
      <formula>H7839="Wärme/Kälte"</formula>
    </cfRule>
  </conditionalFormatting>
  <conditionalFormatting sqref="I7842">
    <cfRule type="expression" dxfId="404" priority="394">
      <formula>H7839="Strom"</formula>
    </cfRule>
    <cfRule type="expression" dxfId="403" priority="399">
      <formula>H7839="Erdgas"</formula>
    </cfRule>
  </conditionalFormatting>
  <conditionalFormatting sqref="J7842">
    <cfRule type="expression" dxfId="402" priority="393">
      <formula>H7839=""</formula>
    </cfRule>
    <cfRule type="expression" dxfId="401" priority="396">
      <formula>H7839="Strom"</formula>
    </cfRule>
    <cfRule type="expression" dxfId="400" priority="398">
      <formula>H7839="Erdgas"</formula>
    </cfRule>
  </conditionalFormatting>
  <conditionalFormatting sqref="K7842">
    <cfRule type="expression" dxfId="399" priority="392">
      <formula>H7839=""</formula>
    </cfRule>
    <cfRule type="expression" dxfId="398" priority="395">
      <formula>H7839="Strom"</formula>
    </cfRule>
    <cfRule type="expression" dxfId="397" priority="397">
      <formula>H7839="Erdgas"</formula>
    </cfRule>
  </conditionalFormatting>
  <conditionalFormatting sqref="I7851">
    <cfRule type="expression" dxfId="396" priority="390">
      <formula>H7848="Wärme/Kälte"</formula>
    </cfRule>
  </conditionalFormatting>
  <conditionalFormatting sqref="J7851">
    <cfRule type="expression" dxfId="395" priority="389">
      <formula>H7848="Wärme/Kälte"</formula>
    </cfRule>
  </conditionalFormatting>
  <conditionalFormatting sqref="K7851">
    <cfRule type="expression" dxfId="394" priority="388">
      <formula>H7848="Wärme/Kälte"</formula>
    </cfRule>
  </conditionalFormatting>
  <conditionalFormatting sqref="I7850">
    <cfRule type="expression" dxfId="393" priority="376">
      <formula>H7847=""</formula>
    </cfRule>
    <cfRule type="expression" dxfId="392" priority="387">
      <formula>H7847="Wärme/Kälte"</formula>
    </cfRule>
  </conditionalFormatting>
  <conditionalFormatting sqref="J7850">
    <cfRule type="expression" dxfId="391" priority="386">
      <formula>H7847="Wärme/Kälte"</formula>
    </cfRule>
  </conditionalFormatting>
  <conditionalFormatting sqref="K7850">
    <cfRule type="expression" dxfId="390" priority="385">
      <formula>H7847="Wärme/Kälte"</formula>
    </cfRule>
  </conditionalFormatting>
  <conditionalFormatting sqref="I7850">
    <cfRule type="expression" dxfId="389" priority="379">
      <formula>H7847="Strom"</formula>
    </cfRule>
    <cfRule type="expression" dxfId="388" priority="384">
      <formula>H7847="Erdgas"</formula>
    </cfRule>
  </conditionalFormatting>
  <conditionalFormatting sqref="J7850">
    <cfRule type="expression" dxfId="387" priority="378">
      <formula>H7847=""</formula>
    </cfRule>
    <cfRule type="expression" dxfId="386" priority="381">
      <formula>H7847="Strom"</formula>
    </cfRule>
    <cfRule type="expression" dxfId="385" priority="383">
      <formula>H7847="Erdgas"</formula>
    </cfRule>
  </conditionalFormatting>
  <conditionalFormatting sqref="K7850">
    <cfRule type="expression" dxfId="384" priority="377">
      <formula>H7847=""</formula>
    </cfRule>
    <cfRule type="expression" dxfId="383" priority="380">
      <formula>H7847="Strom"</formula>
    </cfRule>
    <cfRule type="expression" dxfId="382" priority="382">
      <formula>H7847="Erdgas"</formula>
    </cfRule>
  </conditionalFormatting>
  <conditionalFormatting sqref="I7859">
    <cfRule type="expression" dxfId="381" priority="375">
      <formula>H7856="Wärme/Kälte"</formula>
    </cfRule>
  </conditionalFormatting>
  <conditionalFormatting sqref="J7859">
    <cfRule type="expression" dxfId="380" priority="374">
      <formula>H7856="Wärme/Kälte"</formula>
    </cfRule>
  </conditionalFormatting>
  <conditionalFormatting sqref="K7859">
    <cfRule type="expression" dxfId="379" priority="373">
      <formula>H7856="Wärme/Kälte"</formula>
    </cfRule>
  </conditionalFormatting>
  <conditionalFormatting sqref="I7858">
    <cfRule type="expression" dxfId="378" priority="361">
      <formula>H7855=""</formula>
    </cfRule>
    <cfRule type="expression" dxfId="377" priority="372">
      <formula>H7855="Wärme/Kälte"</formula>
    </cfRule>
  </conditionalFormatting>
  <conditionalFormatting sqref="J7858">
    <cfRule type="expression" dxfId="376" priority="371">
      <formula>H7855="Wärme/Kälte"</formula>
    </cfRule>
  </conditionalFormatting>
  <conditionalFormatting sqref="K7858">
    <cfRule type="expression" dxfId="375" priority="370">
      <formula>H7855="Wärme/Kälte"</formula>
    </cfRule>
  </conditionalFormatting>
  <conditionalFormatting sqref="I7858">
    <cfRule type="expression" dxfId="374" priority="364">
      <formula>H7855="Strom"</formula>
    </cfRule>
    <cfRule type="expression" dxfId="373" priority="369">
      <formula>H7855="Erdgas"</formula>
    </cfRule>
  </conditionalFormatting>
  <conditionalFormatting sqref="J7858">
    <cfRule type="expression" dxfId="372" priority="363">
      <formula>H7855=""</formula>
    </cfRule>
    <cfRule type="expression" dxfId="371" priority="366">
      <formula>H7855="Strom"</formula>
    </cfRule>
    <cfRule type="expression" dxfId="370" priority="368">
      <formula>H7855="Erdgas"</formula>
    </cfRule>
  </conditionalFormatting>
  <conditionalFormatting sqref="K7858">
    <cfRule type="expression" dxfId="369" priority="362">
      <formula>H7855=""</formula>
    </cfRule>
    <cfRule type="expression" dxfId="368" priority="365">
      <formula>H7855="Strom"</formula>
    </cfRule>
    <cfRule type="expression" dxfId="367" priority="367">
      <formula>H7855="Erdgas"</formula>
    </cfRule>
  </conditionalFormatting>
  <conditionalFormatting sqref="I7867">
    <cfRule type="expression" dxfId="366" priority="360">
      <formula>H7864="Wärme/Kälte"</formula>
    </cfRule>
  </conditionalFormatting>
  <conditionalFormatting sqref="J7867">
    <cfRule type="expression" dxfId="365" priority="359">
      <formula>H7864="Wärme/Kälte"</formula>
    </cfRule>
  </conditionalFormatting>
  <conditionalFormatting sqref="K7867">
    <cfRule type="expression" dxfId="364" priority="358">
      <formula>H7864="Wärme/Kälte"</formula>
    </cfRule>
  </conditionalFormatting>
  <conditionalFormatting sqref="I7866">
    <cfRule type="expression" dxfId="363" priority="346">
      <formula>H7863=""</formula>
    </cfRule>
    <cfRule type="expression" dxfId="362" priority="357">
      <formula>H7863="Wärme/Kälte"</formula>
    </cfRule>
  </conditionalFormatting>
  <conditionalFormatting sqref="J7866">
    <cfRule type="expression" dxfId="361" priority="356">
      <formula>H7863="Wärme/Kälte"</formula>
    </cfRule>
  </conditionalFormatting>
  <conditionalFormatting sqref="K7866">
    <cfRule type="expression" dxfId="360" priority="355">
      <formula>H7863="Wärme/Kälte"</formula>
    </cfRule>
  </conditionalFormatting>
  <conditionalFormatting sqref="I7866">
    <cfRule type="expression" dxfId="359" priority="349">
      <formula>H7863="Strom"</formula>
    </cfRule>
    <cfRule type="expression" dxfId="358" priority="354">
      <formula>H7863="Erdgas"</formula>
    </cfRule>
  </conditionalFormatting>
  <conditionalFormatting sqref="J7866">
    <cfRule type="expression" dxfId="357" priority="348">
      <formula>H7863=""</formula>
    </cfRule>
    <cfRule type="expression" dxfId="356" priority="351">
      <formula>H7863="Strom"</formula>
    </cfRule>
    <cfRule type="expression" dxfId="355" priority="353">
      <formula>H7863="Erdgas"</formula>
    </cfRule>
  </conditionalFormatting>
  <conditionalFormatting sqref="K7866">
    <cfRule type="expression" dxfId="354" priority="347">
      <formula>H7863=""</formula>
    </cfRule>
    <cfRule type="expression" dxfId="353" priority="350">
      <formula>H7863="Strom"</formula>
    </cfRule>
    <cfRule type="expression" dxfId="352" priority="352">
      <formula>H7863="Erdgas"</formula>
    </cfRule>
  </conditionalFormatting>
  <conditionalFormatting sqref="I7875">
    <cfRule type="expression" dxfId="351" priority="345">
      <formula>H7872="Wärme/Kälte"</formula>
    </cfRule>
  </conditionalFormatting>
  <conditionalFormatting sqref="J7875">
    <cfRule type="expression" dxfId="350" priority="344">
      <formula>H7872="Wärme/Kälte"</formula>
    </cfRule>
  </conditionalFormatting>
  <conditionalFormatting sqref="K7875">
    <cfRule type="expression" dxfId="349" priority="343">
      <formula>H7872="Wärme/Kälte"</formula>
    </cfRule>
  </conditionalFormatting>
  <conditionalFormatting sqref="I7874">
    <cfRule type="expression" dxfId="348" priority="331">
      <formula>H7871=""</formula>
    </cfRule>
    <cfRule type="expression" dxfId="347" priority="342">
      <formula>H7871="Wärme/Kälte"</formula>
    </cfRule>
  </conditionalFormatting>
  <conditionalFormatting sqref="J7874">
    <cfRule type="expression" dxfId="346" priority="341">
      <formula>H7871="Wärme/Kälte"</formula>
    </cfRule>
  </conditionalFormatting>
  <conditionalFormatting sqref="K7874">
    <cfRule type="expression" dxfId="345" priority="340">
      <formula>H7871="Wärme/Kälte"</formula>
    </cfRule>
  </conditionalFormatting>
  <conditionalFormatting sqref="I7874">
    <cfRule type="expression" dxfId="344" priority="334">
      <formula>H7871="Strom"</formula>
    </cfRule>
    <cfRule type="expression" dxfId="343" priority="339">
      <formula>H7871="Erdgas"</formula>
    </cfRule>
  </conditionalFormatting>
  <conditionalFormatting sqref="J7874">
    <cfRule type="expression" dxfId="342" priority="333">
      <formula>H7871=""</formula>
    </cfRule>
    <cfRule type="expression" dxfId="341" priority="336">
      <formula>H7871="Strom"</formula>
    </cfRule>
    <cfRule type="expression" dxfId="340" priority="338">
      <formula>H7871="Erdgas"</formula>
    </cfRule>
  </conditionalFormatting>
  <conditionalFormatting sqref="K7874">
    <cfRule type="expression" dxfId="339" priority="332">
      <formula>H7871=""</formula>
    </cfRule>
    <cfRule type="expression" dxfId="338" priority="335">
      <formula>H7871="Strom"</formula>
    </cfRule>
    <cfRule type="expression" dxfId="337" priority="337">
      <formula>H7871="Erdgas"</formula>
    </cfRule>
  </conditionalFormatting>
  <conditionalFormatting sqref="I7883">
    <cfRule type="expression" dxfId="336" priority="330">
      <formula>H7880="Wärme/Kälte"</formula>
    </cfRule>
  </conditionalFormatting>
  <conditionalFormatting sqref="J7883">
    <cfRule type="expression" dxfId="335" priority="329">
      <formula>H7880="Wärme/Kälte"</formula>
    </cfRule>
  </conditionalFormatting>
  <conditionalFormatting sqref="K7883">
    <cfRule type="expression" dxfId="334" priority="328">
      <formula>H7880="Wärme/Kälte"</formula>
    </cfRule>
  </conditionalFormatting>
  <conditionalFormatting sqref="I7882">
    <cfRule type="expression" dxfId="333" priority="316">
      <formula>H7879=""</formula>
    </cfRule>
    <cfRule type="expression" dxfId="332" priority="327">
      <formula>H7879="Wärme/Kälte"</formula>
    </cfRule>
  </conditionalFormatting>
  <conditionalFormatting sqref="J7882">
    <cfRule type="expression" dxfId="331" priority="326">
      <formula>H7879="Wärme/Kälte"</formula>
    </cfRule>
  </conditionalFormatting>
  <conditionalFormatting sqref="K7882">
    <cfRule type="expression" dxfId="330" priority="325">
      <formula>H7879="Wärme/Kälte"</formula>
    </cfRule>
  </conditionalFormatting>
  <conditionalFormatting sqref="I7882">
    <cfRule type="expression" dxfId="329" priority="319">
      <formula>H7879="Strom"</formula>
    </cfRule>
    <cfRule type="expression" dxfId="328" priority="324">
      <formula>H7879="Erdgas"</formula>
    </cfRule>
  </conditionalFormatting>
  <conditionalFormatting sqref="J7882">
    <cfRule type="expression" dxfId="327" priority="318">
      <formula>H7879=""</formula>
    </cfRule>
    <cfRule type="expression" dxfId="326" priority="321">
      <formula>H7879="Strom"</formula>
    </cfRule>
    <cfRule type="expression" dxfId="325" priority="323">
      <formula>H7879="Erdgas"</formula>
    </cfRule>
  </conditionalFormatting>
  <conditionalFormatting sqref="K7882">
    <cfRule type="expression" dxfId="324" priority="317">
      <formula>H7879=""</formula>
    </cfRule>
    <cfRule type="expression" dxfId="323" priority="320">
      <formula>H7879="Strom"</formula>
    </cfRule>
    <cfRule type="expression" dxfId="322" priority="322">
      <formula>H7879="Erdgas"</formula>
    </cfRule>
  </conditionalFormatting>
  <conditionalFormatting sqref="I7891">
    <cfRule type="expression" dxfId="321" priority="315">
      <formula>H7888="Wärme/Kälte"</formula>
    </cfRule>
  </conditionalFormatting>
  <conditionalFormatting sqref="J7891">
    <cfRule type="expression" dxfId="320" priority="314">
      <formula>H7888="Wärme/Kälte"</formula>
    </cfRule>
  </conditionalFormatting>
  <conditionalFormatting sqref="K7891">
    <cfRule type="expression" dxfId="319" priority="313">
      <formula>H7888="Wärme/Kälte"</formula>
    </cfRule>
  </conditionalFormatting>
  <conditionalFormatting sqref="I7890">
    <cfRule type="expression" dxfId="318" priority="301">
      <formula>H7887=""</formula>
    </cfRule>
    <cfRule type="expression" dxfId="317" priority="312">
      <formula>H7887="Wärme/Kälte"</formula>
    </cfRule>
  </conditionalFormatting>
  <conditionalFormatting sqref="J7890">
    <cfRule type="expression" dxfId="316" priority="311">
      <formula>H7887="Wärme/Kälte"</formula>
    </cfRule>
  </conditionalFormatting>
  <conditionalFormatting sqref="K7890">
    <cfRule type="expression" dxfId="315" priority="310">
      <formula>H7887="Wärme/Kälte"</formula>
    </cfRule>
  </conditionalFormatting>
  <conditionalFormatting sqref="I7890">
    <cfRule type="expression" dxfId="314" priority="304">
      <formula>H7887="Strom"</formula>
    </cfRule>
    <cfRule type="expression" dxfId="313" priority="309">
      <formula>H7887="Erdgas"</formula>
    </cfRule>
  </conditionalFormatting>
  <conditionalFormatting sqref="J7890">
    <cfRule type="expression" dxfId="312" priority="303">
      <formula>H7887=""</formula>
    </cfRule>
    <cfRule type="expression" dxfId="311" priority="306">
      <formula>H7887="Strom"</formula>
    </cfRule>
    <cfRule type="expression" dxfId="310" priority="308">
      <formula>H7887="Erdgas"</formula>
    </cfRule>
  </conditionalFormatting>
  <conditionalFormatting sqref="K7890">
    <cfRule type="expression" dxfId="309" priority="302">
      <formula>H7887=""</formula>
    </cfRule>
    <cfRule type="expression" dxfId="308" priority="305">
      <formula>H7887="Strom"</formula>
    </cfRule>
    <cfRule type="expression" dxfId="307" priority="307">
      <formula>H7887="Erdgas"</formula>
    </cfRule>
  </conditionalFormatting>
  <conditionalFormatting sqref="I7899">
    <cfRule type="expression" dxfId="306" priority="300">
      <formula>H7896="Wärme/Kälte"</formula>
    </cfRule>
  </conditionalFormatting>
  <conditionalFormatting sqref="J7899">
    <cfRule type="expression" dxfId="305" priority="299">
      <formula>H7896="Wärme/Kälte"</formula>
    </cfRule>
  </conditionalFormatting>
  <conditionalFormatting sqref="K7899">
    <cfRule type="expression" dxfId="304" priority="298">
      <formula>H7896="Wärme/Kälte"</formula>
    </cfRule>
  </conditionalFormatting>
  <conditionalFormatting sqref="I7898">
    <cfRule type="expression" dxfId="303" priority="286">
      <formula>H7895=""</formula>
    </cfRule>
    <cfRule type="expression" dxfId="302" priority="297">
      <formula>H7895="Wärme/Kälte"</formula>
    </cfRule>
  </conditionalFormatting>
  <conditionalFormatting sqref="J7898">
    <cfRule type="expression" dxfId="301" priority="296">
      <formula>H7895="Wärme/Kälte"</formula>
    </cfRule>
  </conditionalFormatting>
  <conditionalFormatting sqref="K7898">
    <cfRule type="expression" dxfId="300" priority="295">
      <formula>H7895="Wärme/Kälte"</formula>
    </cfRule>
  </conditionalFormatting>
  <conditionalFormatting sqref="I7898">
    <cfRule type="expression" dxfId="299" priority="289">
      <formula>H7895="Strom"</formula>
    </cfRule>
    <cfRule type="expression" dxfId="298" priority="294">
      <formula>H7895="Erdgas"</formula>
    </cfRule>
  </conditionalFormatting>
  <conditionalFormatting sqref="J7898">
    <cfRule type="expression" dxfId="297" priority="288">
      <formula>H7895=""</formula>
    </cfRule>
    <cfRule type="expression" dxfId="296" priority="291">
      <formula>H7895="Strom"</formula>
    </cfRule>
    <cfRule type="expression" dxfId="295" priority="293">
      <formula>H7895="Erdgas"</formula>
    </cfRule>
  </conditionalFormatting>
  <conditionalFormatting sqref="K7898">
    <cfRule type="expression" dxfId="294" priority="287">
      <formula>H7895=""</formula>
    </cfRule>
    <cfRule type="expression" dxfId="293" priority="290">
      <formula>H7895="Strom"</formula>
    </cfRule>
    <cfRule type="expression" dxfId="292" priority="292">
      <formula>H7895="Erdgas"</formula>
    </cfRule>
  </conditionalFormatting>
  <conditionalFormatting sqref="I7907">
    <cfRule type="expression" dxfId="291" priority="285">
      <formula>H7904="Wärme/Kälte"</formula>
    </cfRule>
  </conditionalFormatting>
  <conditionalFormatting sqref="J7907">
    <cfRule type="expression" dxfId="290" priority="284">
      <formula>H7904="Wärme/Kälte"</formula>
    </cfRule>
  </conditionalFormatting>
  <conditionalFormatting sqref="K7907">
    <cfRule type="expression" dxfId="289" priority="283">
      <formula>H7904="Wärme/Kälte"</formula>
    </cfRule>
  </conditionalFormatting>
  <conditionalFormatting sqref="I7906">
    <cfRule type="expression" dxfId="288" priority="271">
      <formula>H7903=""</formula>
    </cfRule>
    <cfRule type="expression" dxfId="287" priority="282">
      <formula>H7903="Wärme/Kälte"</formula>
    </cfRule>
  </conditionalFormatting>
  <conditionalFormatting sqref="J7906">
    <cfRule type="expression" dxfId="286" priority="281">
      <formula>H7903="Wärme/Kälte"</formula>
    </cfRule>
  </conditionalFormatting>
  <conditionalFormatting sqref="K7906">
    <cfRule type="expression" dxfId="285" priority="280">
      <formula>H7903="Wärme/Kälte"</formula>
    </cfRule>
  </conditionalFormatting>
  <conditionalFormatting sqref="I7906">
    <cfRule type="expression" dxfId="284" priority="274">
      <formula>H7903="Strom"</formula>
    </cfRule>
    <cfRule type="expression" dxfId="283" priority="279">
      <formula>H7903="Erdgas"</formula>
    </cfRule>
  </conditionalFormatting>
  <conditionalFormatting sqref="J7906">
    <cfRule type="expression" dxfId="282" priority="273">
      <formula>H7903=""</formula>
    </cfRule>
    <cfRule type="expression" dxfId="281" priority="276">
      <formula>H7903="Strom"</formula>
    </cfRule>
    <cfRule type="expression" dxfId="280" priority="278">
      <formula>H7903="Erdgas"</formula>
    </cfRule>
  </conditionalFormatting>
  <conditionalFormatting sqref="K7906">
    <cfRule type="expression" dxfId="279" priority="272">
      <formula>H7903=""</formula>
    </cfRule>
    <cfRule type="expression" dxfId="278" priority="275">
      <formula>H7903="Strom"</formula>
    </cfRule>
    <cfRule type="expression" dxfId="277" priority="277">
      <formula>H7903="Erdgas"</formula>
    </cfRule>
  </conditionalFormatting>
  <conditionalFormatting sqref="I7915">
    <cfRule type="expression" dxfId="276" priority="270">
      <formula>H7912="Wärme/Kälte"</formula>
    </cfRule>
  </conditionalFormatting>
  <conditionalFormatting sqref="J7915">
    <cfRule type="expression" dxfId="275" priority="269">
      <formula>H7912="Wärme/Kälte"</formula>
    </cfRule>
  </conditionalFormatting>
  <conditionalFormatting sqref="K7915">
    <cfRule type="expression" dxfId="274" priority="268">
      <formula>H7912="Wärme/Kälte"</formula>
    </cfRule>
  </conditionalFormatting>
  <conditionalFormatting sqref="I7914">
    <cfRule type="expression" dxfId="273" priority="256">
      <formula>H7911=""</formula>
    </cfRule>
    <cfRule type="expression" dxfId="272" priority="267">
      <formula>H7911="Wärme/Kälte"</formula>
    </cfRule>
  </conditionalFormatting>
  <conditionalFormatting sqref="J7914">
    <cfRule type="expression" dxfId="271" priority="266">
      <formula>H7911="Wärme/Kälte"</formula>
    </cfRule>
  </conditionalFormatting>
  <conditionalFormatting sqref="K7914">
    <cfRule type="expression" dxfId="270" priority="265">
      <formula>H7911="Wärme/Kälte"</formula>
    </cfRule>
  </conditionalFormatting>
  <conditionalFormatting sqref="I7914">
    <cfRule type="expression" dxfId="269" priority="259">
      <formula>H7911="Strom"</formula>
    </cfRule>
    <cfRule type="expression" dxfId="268" priority="264">
      <formula>H7911="Erdgas"</formula>
    </cfRule>
  </conditionalFormatting>
  <conditionalFormatting sqref="J7914">
    <cfRule type="expression" dxfId="267" priority="258">
      <formula>H7911=""</formula>
    </cfRule>
    <cfRule type="expression" dxfId="266" priority="261">
      <formula>H7911="Strom"</formula>
    </cfRule>
    <cfRule type="expression" dxfId="265" priority="263">
      <formula>H7911="Erdgas"</formula>
    </cfRule>
  </conditionalFormatting>
  <conditionalFormatting sqref="K7914">
    <cfRule type="expression" dxfId="264" priority="257">
      <formula>H7911=""</formula>
    </cfRule>
    <cfRule type="expression" dxfId="263" priority="260">
      <formula>H7911="Strom"</formula>
    </cfRule>
    <cfRule type="expression" dxfId="262" priority="262">
      <formula>H7911="Erdgas"</formula>
    </cfRule>
  </conditionalFormatting>
  <conditionalFormatting sqref="I7923">
    <cfRule type="expression" dxfId="261" priority="255">
      <formula>H7920="Wärme/Kälte"</formula>
    </cfRule>
  </conditionalFormatting>
  <conditionalFormatting sqref="J7923">
    <cfRule type="expression" dxfId="260" priority="254">
      <formula>H7920="Wärme/Kälte"</formula>
    </cfRule>
  </conditionalFormatting>
  <conditionalFormatting sqref="K7923">
    <cfRule type="expression" dxfId="259" priority="253">
      <formula>H7920="Wärme/Kälte"</formula>
    </cfRule>
  </conditionalFormatting>
  <conditionalFormatting sqref="I7922">
    <cfRule type="expression" dxfId="258" priority="241">
      <formula>H7919=""</formula>
    </cfRule>
    <cfRule type="expression" dxfId="257" priority="252">
      <formula>H7919="Wärme/Kälte"</formula>
    </cfRule>
  </conditionalFormatting>
  <conditionalFormatting sqref="J7922">
    <cfRule type="expression" dxfId="256" priority="251">
      <formula>H7919="Wärme/Kälte"</formula>
    </cfRule>
  </conditionalFormatting>
  <conditionalFormatting sqref="K7922">
    <cfRule type="expression" dxfId="255" priority="250">
      <formula>H7919="Wärme/Kälte"</formula>
    </cfRule>
  </conditionalFormatting>
  <conditionalFormatting sqref="I7922">
    <cfRule type="expression" dxfId="254" priority="244">
      <formula>H7919="Strom"</formula>
    </cfRule>
    <cfRule type="expression" dxfId="253" priority="249">
      <formula>H7919="Erdgas"</formula>
    </cfRule>
  </conditionalFormatting>
  <conditionalFormatting sqref="J7922">
    <cfRule type="expression" dxfId="252" priority="243">
      <formula>H7919=""</formula>
    </cfRule>
    <cfRule type="expression" dxfId="251" priority="246">
      <formula>H7919="Strom"</formula>
    </cfRule>
    <cfRule type="expression" dxfId="250" priority="248">
      <formula>H7919="Erdgas"</formula>
    </cfRule>
  </conditionalFormatting>
  <conditionalFormatting sqref="K7922">
    <cfRule type="expression" dxfId="249" priority="242">
      <formula>H7919=""</formula>
    </cfRule>
    <cfRule type="expression" dxfId="248" priority="245">
      <formula>H7919="Strom"</formula>
    </cfRule>
    <cfRule type="expression" dxfId="247" priority="247">
      <formula>H7919="Erdgas"</formula>
    </cfRule>
  </conditionalFormatting>
  <conditionalFormatting sqref="I7931">
    <cfRule type="expression" dxfId="246" priority="240">
      <formula>H7928="Wärme/Kälte"</formula>
    </cfRule>
  </conditionalFormatting>
  <conditionalFormatting sqref="J7931">
    <cfRule type="expression" dxfId="245" priority="239">
      <formula>H7928="Wärme/Kälte"</formula>
    </cfRule>
  </conditionalFormatting>
  <conditionalFormatting sqref="K7931">
    <cfRule type="expression" dxfId="244" priority="238">
      <formula>H7928="Wärme/Kälte"</formula>
    </cfRule>
  </conditionalFormatting>
  <conditionalFormatting sqref="I7930">
    <cfRule type="expression" dxfId="243" priority="226">
      <formula>H7927=""</formula>
    </cfRule>
    <cfRule type="expression" dxfId="242" priority="237">
      <formula>H7927="Wärme/Kälte"</formula>
    </cfRule>
  </conditionalFormatting>
  <conditionalFormatting sqref="J7930">
    <cfRule type="expression" dxfId="241" priority="236">
      <formula>H7927="Wärme/Kälte"</formula>
    </cfRule>
  </conditionalFormatting>
  <conditionalFormatting sqref="K7930">
    <cfRule type="expression" dxfId="240" priority="235">
      <formula>H7927="Wärme/Kälte"</formula>
    </cfRule>
  </conditionalFormatting>
  <conditionalFormatting sqref="I7930">
    <cfRule type="expression" dxfId="239" priority="229">
      <formula>H7927="Strom"</formula>
    </cfRule>
    <cfRule type="expression" dxfId="238" priority="234">
      <formula>H7927="Erdgas"</formula>
    </cfRule>
  </conditionalFormatting>
  <conditionalFormatting sqref="J7930">
    <cfRule type="expression" dxfId="237" priority="228">
      <formula>H7927=""</formula>
    </cfRule>
    <cfRule type="expression" dxfId="236" priority="231">
      <formula>H7927="Strom"</formula>
    </cfRule>
    <cfRule type="expression" dxfId="235" priority="233">
      <formula>H7927="Erdgas"</formula>
    </cfRule>
  </conditionalFormatting>
  <conditionalFormatting sqref="K7930">
    <cfRule type="expression" dxfId="234" priority="227">
      <formula>H7927=""</formula>
    </cfRule>
    <cfRule type="expression" dxfId="233" priority="230">
      <formula>H7927="Strom"</formula>
    </cfRule>
    <cfRule type="expression" dxfId="232" priority="232">
      <formula>H7927="Erdgas"</formula>
    </cfRule>
  </conditionalFormatting>
  <conditionalFormatting sqref="I7939">
    <cfRule type="expression" dxfId="231" priority="225">
      <formula>H7936="Wärme/Kälte"</formula>
    </cfRule>
  </conditionalFormatting>
  <conditionalFormatting sqref="J7939">
    <cfRule type="expression" dxfId="230" priority="224">
      <formula>H7936="Wärme/Kälte"</formula>
    </cfRule>
  </conditionalFormatting>
  <conditionalFormatting sqref="K7939">
    <cfRule type="expression" dxfId="229" priority="223">
      <formula>H7936="Wärme/Kälte"</formula>
    </cfRule>
  </conditionalFormatting>
  <conditionalFormatting sqref="I7938">
    <cfRule type="expression" dxfId="228" priority="211">
      <formula>H7935=""</formula>
    </cfRule>
    <cfRule type="expression" dxfId="227" priority="222">
      <formula>H7935="Wärme/Kälte"</formula>
    </cfRule>
  </conditionalFormatting>
  <conditionalFormatting sqref="J7938">
    <cfRule type="expression" dxfId="226" priority="221">
      <formula>H7935="Wärme/Kälte"</formula>
    </cfRule>
  </conditionalFormatting>
  <conditionalFormatting sqref="K7938">
    <cfRule type="expression" dxfId="225" priority="220">
      <formula>H7935="Wärme/Kälte"</formula>
    </cfRule>
  </conditionalFormatting>
  <conditionalFormatting sqref="I7938">
    <cfRule type="expression" dxfId="224" priority="214">
      <formula>H7935="Strom"</formula>
    </cfRule>
    <cfRule type="expression" dxfId="223" priority="219">
      <formula>H7935="Erdgas"</formula>
    </cfRule>
  </conditionalFormatting>
  <conditionalFormatting sqref="J7938">
    <cfRule type="expression" dxfId="222" priority="213">
      <formula>H7935=""</formula>
    </cfRule>
    <cfRule type="expression" dxfId="221" priority="216">
      <formula>H7935="Strom"</formula>
    </cfRule>
    <cfRule type="expression" dxfId="220" priority="218">
      <formula>H7935="Erdgas"</formula>
    </cfRule>
  </conditionalFormatting>
  <conditionalFormatting sqref="K7938">
    <cfRule type="expression" dxfId="219" priority="212">
      <formula>H7935=""</formula>
    </cfRule>
    <cfRule type="expression" dxfId="218" priority="215">
      <formula>H7935="Strom"</formula>
    </cfRule>
    <cfRule type="expression" dxfId="217" priority="217">
      <formula>H7935="Erdgas"</formula>
    </cfRule>
  </conditionalFormatting>
  <conditionalFormatting sqref="I7947">
    <cfRule type="expression" dxfId="216" priority="210">
      <formula>H7944="Wärme/Kälte"</formula>
    </cfRule>
  </conditionalFormatting>
  <conditionalFormatting sqref="J7947">
    <cfRule type="expression" dxfId="215" priority="209">
      <formula>H7944="Wärme/Kälte"</formula>
    </cfRule>
  </conditionalFormatting>
  <conditionalFormatting sqref="K7947">
    <cfRule type="expression" dxfId="214" priority="208">
      <formula>H7944="Wärme/Kälte"</formula>
    </cfRule>
  </conditionalFormatting>
  <conditionalFormatting sqref="I7946">
    <cfRule type="expression" dxfId="213" priority="196">
      <formula>H7943=""</formula>
    </cfRule>
    <cfRule type="expression" dxfId="212" priority="207">
      <formula>H7943="Wärme/Kälte"</formula>
    </cfRule>
  </conditionalFormatting>
  <conditionalFormatting sqref="J7946">
    <cfRule type="expression" dxfId="211" priority="206">
      <formula>H7943="Wärme/Kälte"</formula>
    </cfRule>
  </conditionalFormatting>
  <conditionalFormatting sqref="K7946">
    <cfRule type="expression" dxfId="210" priority="205">
      <formula>H7943="Wärme/Kälte"</formula>
    </cfRule>
  </conditionalFormatting>
  <conditionalFormatting sqref="I7946">
    <cfRule type="expression" dxfId="209" priority="199">
      <formula>H7943="Strom"</formula>
    </cfRule>
    <cfRule type="expression" dxfId="208" priority="204">
      <formula>H7943="Erdgas"</formula>
    </cfRule>
  </conditionalFormatting>
  <conditionalFormatting sqref="J7946">
    <cfRule type="expression" dxfId="207" priority="198">
      <formula>H7943=""</formula>
    </cfRule>
    <cfRule type="expression" dxfId="206" priority="201">
      <formula>H7943="Strom"</formula>
    </cfRule>
    <cfRule type="expression" dxfId="205" priority="203">
      <formula>H7943="Erdgas"</formula>
    </cfRule>
  </conditionalFormatting>
  <conditionalFormatting sqref="K7946">
    <cfRule type="expression" dxfId="204" priority="197">
      <formula>H7943=""</formula>
    </cfRule>
    <cfRule type="expression" dxfId="203" priority="200">
      <formula>H7943="Strom"</formula>
    </cfRule>
    <cfRule type="expression" dxfId="202" priority="202">
      <formula>H7943="Erdgas"</formula>
    </cfRule>
  </conditionalFormatting>
  <conditionalFormatting sqref="I7955">
    <cfRule type="expression" dxfId="201" priority="195">
      <formula>H7952="Wärme/Kälte"</formula>
    </cfRule>
  </conditionalFormatting>
  <conditionalFormatting sqref="J7955">
    <cfRule type="expression" dxfId="200" priority="194">
      <formula>H7952="Wärme/Kälte"</formula>
    </cfRule>
  </conditionalFormatting>
  <conditionalFormatting sqref="K7955">
    <cfRule type="expression" dxfId="199" priority="193">
      <formula>H7952="Wärme/Kälte"</formula>
    </cfRule>
  </conditionalFormatting>
  <conditionalFormatting sqref="I7954">
    <cfRule type="expression" dxfId="198" priority="181">
      <formula>H7951=""</formula>
    </cfRule>
    <cfRule type="expression" dxfId="197" priority="192">
      <formula>H7951="Wärme/Kälte"</formula>
    </cfRule>
  </conditionalFormatting>
  <conditionalFormatting sqref="J7954">
    <cfRule type="expression" dxfId="196" priority="191">
      <formula>H7951="Wärme/Kälte"</formula>
    </cfRule>
  </conditionalFormatting>
  <conditionalFormatting sqref="K7954">
    <cfRule type="expression" dxfId="195" priority="190">
      <formula>H7951="Wärme/Kälte"</formula>
    </cfRule>
  </conditionalFormatting>
  <conditionalFormatting sqref="I7954">
    <cfRule type="expression" dxfId="194" priority="184">
      <formula>H7951="Strom"</formula>
    </cfRule>
    <cfRule type="expression" dxfId="193" priority="189">
      <formula>H7951="Erdgas"</formula>
    </cfRule>
  </conditionalFormatting>
  <conditionalFormatting sqref="J7954">
    <cfRule type="expression" dxfId="192" priority="183">
      <formula>H7951=""</formula>
    </cfRule>
    <cfRule type="expression" dxfId="191" priority="186">
      <formula>H7951="Strom"</formula>
    </cfRule>
    <cfRule type="expression" dxfId="190" priority="188">
      <formula>H7951="Erdgas"</formula>
    </cfRule>
  </conditionalFormatting>
  <conditionalFormatting sqref="K7954">
    <cfRule type="expression" dxfId="189" priority="182">
      <formula>H7951=""</formula>
    </cfRule>
    <cfRule type="expression" dxfId="188" priority="185">
      <formula>H7951="Strom"</formula>
    </cfRule>
    <cfRule type="expression" dxfId="187" priority="187">
      <formula>H7951="Erdgas"</formula>
    </cfRule>
  </conditionalFormatting>
  <conditionalFormatting sqref="I7963">
    <cfRule type="expression" dxfId="186" priority="180">
      <formula>H7960="Wärme/Kälte"</formula>
    </cfRule>
  </conditionalFormatting>
  <conditionalFormatting sqref="J7963">
    <cfRule type="expression" dxfId="185" priority="179">
      <formula>H7960="Wärme/Kälte"</formula>
    </cfRule>
  </conditionalFormatting>
  <conditionalFormatting sqref="K7963">
    <cfRule type="expression" dxfId="184" priority="178">
      <formula>H7960="Wärme/Kälte"</formula>
    </cfRule>
  </conditionalFormatting>
  <conditionalFormatting sqref="I7962">
    <cfRule type="expression" dxfId="183" priority="166">
      <formula>H7959=""</formula>
    </cfRule>
    <cfRule type="expression" dxfId="182" priority="177">
      <formula>H7959="Wärme/Kälte"</formula>
    </cfRule>
  </conditionalFormatting>
  <conditionalFormatting sqref="J7962">
    <cfRule type="expression" dxfId="181" priority="176">
      <formula>H7959="Wärme/Kälte"</formula>
    </cfRule>
  </conditionalFormatting>
  <conditionalFormatting sqref="K7962">
    <cfRule type="expression" dxfId="180" priority="175">
      <formula>H7959="Wärme/Kälte"</formula>
    </cfRule>
  </conditionalFormatting>
  <conditionalFormatting sqref="I7962">
    <cfRule type="expression" dxfId="179" priority="169">
      <formula>H7959="Strom"</formula>
    </cfRule>
    <cfRule type="expression" dxfId="178" priority="174">
      <formula>H7959="Erdgas"</formula>
    </cfRule>
  </conditionalFormatting>
  <conditionalFormatting sqref="J7962">
    <cfRule type="expression" dxfId="177" priority="168">
      <formula>H7959=""</formula>
    </cfRule>
    <cfRule type="expression" dxfId="176" priority="171">
      <formula>H7959="Strom"</formula>
    </cfRule>
    <cfRule type="expression" dxfId="175" priority="173">
      <formula>H7959="Erdgas"</formula>
    </cfRule>
  </conditionalFormatting>
  <conditionalFormatting sqref="K7962">
    <cfRule type="expression" dxfId="174" priority="167">
      <formula>H7959=""</formula>
    </cfRule>
    <cfRule type="expression" dxfId="173" priority="170">
      <formula>H7959="Strom"</formula>
    </cfRule>
    <cfRule type="expression" dxfId="172" priority="172">
      <formula>H7959="Erdgas"</formula>
    </cfRule>
  </conditionalFormatting>
  <conditionalFormatting sqref="I7971">
    <cfRule type="expression" dxfId="171" priority="165">
      <formula>H7968="Wärme/Kälte"</formula>
    </cfRule>
  </conditionalFormatting>
  <conditionalFormatting sqref="J7971">
    <cfRule type="expression" dxfId="170" priority="164">
      <formula>H7968="Wärme/Kälte"</formula>
    </cfRule>
  </conditionalFormatting>
  <conditionalFormatting sqref="K7971">
    <cfRule type="expression" dxfId="169" priority="163">
      <formula>H7968="Wärme/Kälte"</formula>
    </cfRule>
  </conditionalFormatting>
  <conditionalFormatting sqref="I7970">
    <cfRule type="expression" dxfId="168" priority="151">
      <formula>H7967=""</formula>
    </cfRule>
    <cfRule type="expression" dxfId="167" priority="162">
      <formula>H7967="Wärme/Kälte"</formula>
    </cfRule>
  </conditionalFormatting>
  <conditionalFormatting sqref="J7970">
    <cfRule type="expression" dxfId="166" priority="161">
      <formula>H7967="Wärme/Kälte"</formula>
    </cfRule>
  </conditionalFormatting>
  <conditionalFormatting sqref="K7970">
    <cfRule type="expression" dxfId="165" priority="160">
      <formula>H7967="Wärme/Kälte"</formula>
    </cfRule>
  </conditionalFormatting>
  <conditionalFormatting sqref="I7970">
    <cfRule type="expression" dxfId="164" priority="154">
      <formula>H7967="Strom"</formula>
    </cfRule>
    <cfRule type="expression" dxfId="163" priority="159">
      <formula>H7967="Erdgas"</formula>
    </cfRule>
  </conditionalFormatting>
  <conditionalFormatting sqref="J7970">
    <cfRule type="expression" dxfId="162" priority="153">
      <formula>H7967=""</formula>
    </cfRule>
    <cfRule type="expression" dxfId="161" priority="156">
      <formula>H7967="Strom"</formula>
    </cfRule>
    <cfRule type="expression" dxfId="160" priority="158">
      <formula>H7967="Erdgas"</formula>
    </cfRule>
  </conditionalFormatting>
  <conditionalFormatting sqref="K7970">
    <cfRule type="expression" dxfId="159" priority="152">
      <formula>H7967=""</formula>
    </cfRule>
    <cfRule type="expression" dxfId="158" priority="155">
      <formula>H7967="Strom"</formula>
    </cfRule>
    <cfRule type="expression" dxfId="157" priority="157">
      <formula>H7967="Erdgas"</formula>
    </cfRule>
  </conditionalFormatting>
  <conditionalFormatting sqref="I7979">
    <cfRule type="expression" dxfId="156" priority="150">
      <formula>H7976="Wärme/Kälte"</formula>
    </cfRule>
  </conditionalFormatting>
  <conditionalFormatting sqref="J7979">
    <cfRule type="expression" dxfId="155" priority="149">
      <formula>H7976="Wärme/Kälte"</formula>
    </cfRule>
  </conditionalFormatting>
  <conditionalFormatting sqref="K7979">
    <cfRule type="expression" dxfId="154" priority="148">
      <formula>H7976="Wärme/Kälte"</formula>
    </cfRule>
  </conditionalFormatting>
  <conditionalFormatting sqref="I7978">
    <cfRule type="expression" dxfId="153" priority="136">
      <formula>H7975=""</formula>
    </cfRule>
    <cfRule type="expression" dxfId="152" priority="147">
      <formula>H7975="Wärme/Kälte"</formula>
    </cfRule>
  </conditionalFormatting>
  <conditionalFormatting sqref="J7978">
    <cfRule type="expression" dxfId="151" priority="146">
      <formula>H7975="Wärme/Kälte"</formula>
    </cfRule>
  </conditionalFormatting>
  <conditionalFormatting sqref="K7978">
    <cfRule type="expression" dxfId="150" priority="145">
      <formula>H7975="Wärme/Kälte"</formula>
    </cfRule>
  </conditionalFormatting>
  <conditionalFormatting sqref="I7978">
    <cfRule type="expression" dxfId="149" priority="139">
      <formula>H7975="Strom"</formula>
    </cfRule>
    <cfRule type="expression" dxfId="148" priority="144">
      <formula>H7975="Erdgas"</formula>
    </cfRule>
  </conditionalFormatting>
  <conditionalFormatting sqref="J7978">
    <cfRule type="expression" dxfId="147" priority="138">
      <formula>H7975=""</formula>
    </cfRule>
    <cfRule type="expression" dxfId="146" priority="141">
      <formula>H7975="Strom"</formula>
    </cfRule>
    <cfRule type="expression" dxfId="145" priority="143">
      <formula>H7975="Erdgas"</formula>
    </cfRule>
  </conditionalFormatting>
  <conditionalFormatting sqref="K7978">
    <cfRule type="expression" dxfId="144" priority="137">
      <formula>H7975=""</formula>
    </cfRule>
    <cfRule type="expression" dxfId="143" priority="140">
      <formula>H7975="Strom"</formula>
    </cfRule>
    <cfRule type="expression" dxfId="142" priority="142">
      <formula>H7975="Erdgas"</formula>
    </cfRule>
  </conditionalFormatting>
  <conditionalFormatting sqref="I7987">
    <cfRule type="expression" dxfId="141" priority="135">
      <formula>H7984="Wärme/Kälte"</formula>
    </cfRule>
  </conditionalFormatting>
  <conditionalFormatting sqref="J7987">
    <cfRule type="expression" dxfId="140" priority="134">
      <formula>H7984="Wärme/Kälte"</formula>
    </cfRule>
  </conditionalFormatting>
  <conditionalFormatting sqref="K7987">
    <cfRule type="expression" dxfId="139" priority="133">
      <formula>H7984="Wärme/Kälte"</formula>
    </cfRule>
  </conditionalFormatting>
  <conditionalFormatting sqref="I7986">
    <cfRule type="expression" dxfId="138" priority="121">
      <formula>H7983=""</formula>
    </cfRule>
    <cfRule type="expression" dxfId="137" priority="132">
      <formula>H7983="Wärme/Kälte"</formula>
    </cfRule>
  </conditionalFormatting>
  <conditionalFormatting sqref="J7986">
    <cfRule type="expression" dxfId="136" priority="131">
      <formula>H7983="Wärme/Kälte"</formula>
    </cfRule>
  </conditionalFormatting>
  <conditionalFormatting sqref="K7986">
    <cfRule type="expression" dxfId="135" priority="130">
      <formula>H7983="Wärme/Kälte"</formula>
    </cfRule>
  </conditionalFormatting>
  <conditionalFormatting sqref="I7986">
    <cfRule type="expression" dxfId="134" priority="124">
      <formula>H7983="Strom"</formula>
    </cfRule>
    <cfRule type="expression" dxfId="133" priority="129">
      <formula>H7983="Erdgas"</formula>
    </cfRule>
  </conditionalFormatting>
  <conditionalFormatting sqref="J7986">
    <cfRule type="expression" dxfId="132" priority="123">
      <formula>H7983=""</formula>
    </cfRule>
    <cfRule type="expression" dxfId="131" priority="126">
      <formula>H7983="Strom"</formula>
    </cfRule>
    <cfRule type="expression" dxfId="130" priority="128">
      <formula>H7983="Erdgas"</formula>
    </cfRule>
  </conditionalFormatting>
  <conditionalFormatting sqref="K7986">
    <cfRule type="expression" dxfId="129" priority="122">
      <formula>H7983=""</formula>
    </cfRule>
    <cfRule type="expression" dxfId="128" priority="125">
      <formula>H7983="Strom"</formula>
    </cfRule>
    <cfRule type="expression" dxfId="127" priority="127">
      <formula>H7983="Erdgas"</formula>
    </cfRule>
  </conditionalFormatting>
  <conditionalFormatting sqref="I7995">
    <cfRule type="expression" dxfId="126" priority="120">
      <formula>H7992="Wärme/Kälte"</formula>
    </cfRule>
  </conditionalFormatting>
  <conditionalFormatting sqref="J7995">
    <cfRule type="expression" dxfId="125" priority="119">
      <formula>H7992="Wärme/Kälte"</formula>
    </cfRule>
  </conditionalFormatting>
  <conditionalFormatting sqref="K7995">
    <cfRule type="expression" dxfId="124" priority="118">
      <formula>H7992="Wärme/Kälte"</formula>
    </cfRule>
  </conditionalFormatting>
  <conditionalFormatting sqref="I7994">
    <cfRule type="expression" dxfId="123" priority="106">
      <formula>H7991=""</formula>
    </cfRule>
    <cfRule type="expression" dxfId="122" priority="117">
      <formula>H7991="Wärme/Kälte"</formula>
    </cfRule>
  </conditionalFormatting>
  <conditionalFormatting sqref="J7994">
    <cfRule type="expression" dxfId="121" priority="116">
      <formula>H7991="Wärme/Kälte"</formula>
    </cfRule>
  </conditionalFormatting>
  <conditionalFormatting sqref="K7994">
    <cfRule type="expression" dxfId="120" priority="115">
      <formula>H7991="Wärme/Kälte"</formula>
    </cfRule>
  </conditionalFormatting>
  <conditionalFormatting sqref="I7994">
    <cfRule type="expression" dxfId="119" priority="109">
      <formula>H7991="Strom"</formula>
    </cfRule>
    <cfRule type="expression" dxfId="118" priority="114">
      <formula>H7991="Erdgas"</formula>
    </cfRule>
  </conditionalFormatting>
  <conditionalFormatting sqref="J7994">
    <cfRule type="expression" dxfId="117" priority="108">
      <formula>H7991=""</formula>
    </cfRule>
    <cfRule type="expression" dxfId="116" priority="111">
      <formula>H7991="Strom"</formula>
    </cfRule>
    <cfRule type="expression" dxfId="115" priority="113">
      <formula>H7991="Erdgas"</formula>
    </cfRule>
  </conditionalFormatting>
  <conditionalFormatting sqref="K7994">
    <cfRule type="expression" dxfId="114" priority="107">
      <formula>H7991=""</formula>
    </cfRule>
    <cfRule type="expression" dxfId="113" priority="110">
      <formula>H7991="Strom"</formula>
    </cfRule>
    <cfRule type="expression" dxfId="112" priority="112">
      <formula>H7991="Erdgas"</formula>
    </cfRule>
  </conditionalFormatting>
  <conditionalFormatting sqref="I8003">
    <cfRule type="expression" dxfId="111" priority="105">
      <formula>H8000="Wärme/Kälte"</formula>
    </cfRule>
  </conditionalFormatting>
  <conditionalFormatting sqref="J8003">
    <cfRule type="expression" dxfId="110" priority="104">
      <formula>H8000="Wärme/Kälte"</formula>
    </cfRule>
  </conditionalFormatting>
  <conditionalFormatting sqref="K8003">
    <cfRule type="expression" dxfId="109" priority="103">
      <formula>H8000="Wärme/Kälte"</formula>
    </cfRule>
  </conditionalFormatting>
  <conditionalFormatting sqref="I8002">
    <cfRule type="expression" dxfId="108" priority="91">
      <formula>H7999=""</formula>
    </cfRule>
    <cfRule type="expression" dxfId="107" priority="102">
      <formula>H7999="Wärme/Kälte"</formula>
    </cfRule>
  </conditionalFormatting>
  <conditionalFormatting sqref="J8002">
    <cfRule type="expression" dxfId="106" priority="101">
      <formula>H7999="Wärme/Kälte"</formula>
    </cfRule>
  </conditionalFormatting>
  <conditionalFormatting sqref="K8002">
    <cfRule type="expression" dxfId="105" priority="100">
      <formula>H7999="Wärme/Kälte"</formula>
    </cfRule>
  </conditionalFormatting>
  <conditionalFormatting sqref="I8002">
    <cfRule type="expression" dxfId="104" priority="94">
      <formula>H7999="Strom"</formula>
    </cfRule>
    <cfRule type="expression" dxfId="103" priority="99">
      <formula>H7999="Erdgas"</formula>
    </cfRule>
  </conditionalFormatting>
  <conditionalFormatting sqref="J8002">
    <cfRule type="expression" dxfId="102" priority="93">
      <formula>H7999=""</formula>
    </cfRule>
    <cfRule type="expression" dxfId="101" priority="96">
      <formula>H7999="Strom"</formula>
    </cfRule>
    <cfRule type="expression" dxfId="100" priority="98">
      <formula>H7999="Erdgas"</formula>
    </cfRule>
  </conditionalFormatting>
  <conditionalFormatting sqref="K8002">
    <cfRule type="expression" dxfId="99" priority="92">
      <formula>H7999=""</formula>
    </cfRule>
    <cfRule type="expression" dxfId="98" priority="95">
      <formula>H7999="Strom"</formula>
    </cfRule>
    <cfRule type="expression" dxfId="97" priority="97">
      <formula>H7999="Erdgas"</formula>
    </cfRule>
  </conditionalFormatting>
  <conditionalFormatting sqref="I8011">
    <cfRule type="expression" dxfId="96" priority="90">
      <formula>H8008="Wärme/Kälte"</formula>
    </cfRule>
  </conditionalFormatting>
  <conditionalFormatting sqref="J8011">
    <cfRule type="expression" dxfId="95" priority="89">
      <formula>H8008="Wärme/Kälte"</formula>
    </cfRule>
  </conditionalFormatting>
  <conditionalFormatting sqref="K8011">
    <cfRule type="expression" dxfId="94" priority="88">
      <formula>H8008="Wärme/Kälte"</formula>
    </cfRule>
  </conditionalFormatting>
  <conditionalFormatting sqref="I8010">
    <cfRule type="expression" dxfId="93" priority="76">
      <formula>H8007=""</formula>
    </cfRule>
    <cfRule type="expression" dxfId="92" priority="87">
      <formula>H8007="Wärme/Kälte"</formula>
    </cfRule>
  </conditionalFormatting>
  <conditionalFormatting sqref="J8010">
    <cfRule type="expression" dxfId="91" priority="86">
      <formula>H8007="Wärme/Kälte"</formula>
    </cfRule>
  </conditionalFormatting>
  <conditionalFormatting sqref="K8010">
    <cfRule type="expression" dxfId="90" priority="85">
      <formula>H8007="Wärme/Kälte"</formula>
    </cfRule>
  </conditionalFormatting>
  <conditionalFormatting sqref="I8010">
    <cfRule type="expression" dxfId="89" priority="79">
      <formula>H8007="Strom"</formula>
    </cfRule>
    <cfRule type="expression" dxfId="88" priority="84">
      <formula>H8007="Erdgas"</formula>
    </cfRule>
  </conditionalFormatting>
  <conditionalFormatting sqref="J8010">
    <cfRule type="expression" dxfId="87" priority="78">
      <formula>H8007=""</formula>
    </cfRule>
    <cfRule type="expression" dxfId="86" priority="81">
      <formula>H8007="Strom"</formula>
    </cfRule>
    <cfRule type="expression" dxfId="85" priority="83">
      <formula>H8007="Erdgas"</formula>
    </cfRule>
  </conditionalFormatting>
  <conditionalFormatting sqref="K8010">
    <cfRule type="expression" dxfId="84" priority="77">
      <formula>H8007=""</formula>
    </cfRule>
    <cfRule type="expression" dxfId="83" priority="80">
      <formula>H8007="Strom"</formula>
    </cfRule>
    <cfRule type="expression" dxfId="82" priority="82">
      <formula>H8007="Erdgas"</formula>
    </cfRule>
  </conditionalFormatting>
  <conditionalFormatting sqref="I8019">
    <cfRule type="expression" dxfId="81" priority="75">
      <formula>H8016="Wärme/Kälte"</formula>
    </cfRule>
  </conditionalFormatting>
  <conditionalFormatting sqref="J8019">
    <cfRule type="expression" dxfId="80" priority="74">
      <formula>H8016="Wärme/Kälte"</formula>
    </cfRule>
  </conditionalFormatting>
  <conditionalFormatting sqref="K8019">
    <cfRule type="expression" dxfId="79" priority="73">
      <formula>H8016="Wärme/Kälte"</formula>
    </cfRule>
  </conditionalFormatting>
  <conditionalFormatting sqref="I8018">
    <cfRule type="expression" dxfId="78" priority="61">
      <formula>H8015=""</formula>
    </cfRule>
    <cfRule type="expression" dxfId="77" priority="72">
      <formula>H8015="Wärme/Kälte"</formula>
    </cfRule>
  </conditionalFormatting>
  <conditionalFormatting sqref="J8018">
    <cfRule type="expression" dxfId="76" priority="71">
      <formula>H8015="Wärme/Kälte"</formula>
    </cfRule>
  </conditionalFormatting>
  <conditionalFormatting sqref="K8018">
    <cfRule type="expression" dxfId="75" priority="70">
      <formula>H8015="Wärme/Kälte"</formula>
    </cfRule>
  </conditionalFormatting>
  <conditionalFormatting sqref="I8018">
    <cfRule type="expression" dxfId="74" priority="64">
      <formula>H8015="Strom"</formula>
    </cfRule>
    <cfRule type="expression" dxfId="73" priority="69">
      <formula>H8015="Erdgas"</formula>
    </cfRule>
  </conditionalFormatting>
  <conditionalFormatting sqref="J8018">
    <cfRule type="expression" dxfId="72" priority="63">
      <formula>H8015=""</formula>
    </cfRule>
    <cfRule type="expression" dxfId="71" priority="66">
      <formula>H8015="Strom"</formula>
    </cfRule>
    <cfRule type="expression" dxfId="70" priority="68">
      <formula>H8015="Erdgas"</formula>
    </cfRule>
  </conditionalFormatting>
  <conditionalFormatting sqref="K8018">
    <cfRule type="expression" dxfId="69" priority="62">
      <formula>H8015=""</formula>
    </cfRule>
    <cfRule type="expression" dxfId="68" priority="65">
      <formula>H8015="Strom"</formula>
    </cfRule>
    <cfRule type="expression" dxfId="67" priority="67">
      <formula>H8015="Erdgas"</formula>
    </cfRule>
  </conditionalFormatting>
  <conditionalFormatting sqref="I8027">
    <cfRule type="expression" dxfId="66" priority="60">
      <formula>H8024="Wärme/Kälte"</formula>
    </cfRule>
  </conditionalFormatting>
  <conditionalFormatting sqref="J8027">
    <cfRule type="expression" dxfId="65" priority="59">
      <formula>H8024="Wärme/Kälte"</formula>
    </cfRule>
  </conditionalFormatting>
  <conditionalFormatting sqref="K8027">
    <cfRule type="expression" dxfId="64" priority="58">
      <formula>H8024="Wärme/Kälte"</formula>
    </cfRule>
  </conditionalFormatting>
  <conditionalFormatting sqref="I8026">
    <cfRule type="expression" dxfId="63" priority="46">
      <formula>H8023=""</formula>
    </cfRule>
    <cfRule type="expression" dxfId="62" priority="57">
      <formula>H8023="Wärme/Kälte"</formula>
    </cfRule>
  </conditionalFormatting>
  <conditionalFormatting sqref="J8026">
    <cfRule type="expression" dxfId="61" priority="56">
      <formula>H8023="Wärme/Kälte"</formula>
    </cfRule>
  </conditionalFormatting>
  <conditionalFormatting sqref="K8026">
    <cfRule type="expression" dxfId="60" priority="55">
      <formula>H8023="Wärme/Kälte"</formula>
    </cfRule>
  </conditionalFormatting>
  <conditionalFormatting sqref="I8026">
    <cfRule type="expression" dxfId="59" priority="49">
      <formula>H8023="Strom"</formula>
    </cfRule>
    <cfRule type="expression" dxfId="58" priority="54">
      <formula>H8023="Erdgas"</formula>
    </cfRule>
  </conditionalFormatting>
  <conditionalFormatting sqref="J8026">
    <cfRule type="expression" dxfId="57" priority="48">
      <formula>H8023=""</formula>
    </cfRule>
    <cfRule type="expression" dxfId="56" priority="51">
      <formula>H8023="Strom"</formula>
    </cfRule>
    <cfRule type="expression" dxfId="55" priority="53">
      <formula>H8023="Erdgas"</formula>
    </cfRule>
  </conditionalFormatting>
  <conditionalFormatting sqref="K8026">
    <cfRule type="expression" dxfId="54" priority="47">
      <formula>H8023=""</formula>
    </cfRule>
    <cfRule type="expression" dxfId="53" priority="50">
      <formula>H8023="Strom"</formula>
    </cfRule>
    <cfRule type="expression" dxfId="52" priority="52">
      <formula>H8023="Erdgas"</formula>
    </cfRule>
  </conditionalFormatting>
  <conditionalFormatting sqref="I8035">
    <cfRule type="expression" dxfId="51" priority="45">
      <formula>H8032="Wärme/Kälte"</formula>
    </cfRule>
  </conditionalFormatting>
  <conditionalFormatting sqref="J8035">
    <cfRule type="expression" dxfId="50" priority="44">
      <formula>H8032="Wärme/Kälte"</formula>
    </cfRule>
  </conditionalFormatting>
  <conditionalFormatting sqref="K8035">
    <cfRule type="expression" dxfId="49" priority="43">
      <formula>H8032="Wärme/Kälte"</formula>
    </cfRule>
  </conditionalFormatting>
  <conditionalFormatting sqref="I8034">
    <cfRule type="expression" dxfId="48" priority="31">
      <formula>H8031=""</formula>
    </cfRule>
    <cfRule type="expression" dxfId="47" priority="42">
      <formula>H8031="Wärme/Kälte"</formula>
    </cfRule>
  </conditionalFormatting>
  <conditionalFormatting sqref="J8034">
    <cfRule type="expression" dxfId="46" priority="41">
      <formula>H8031="Wärme/Kälte"</formula>
    </cfRule>
  </conditionalFormatting>
  <conditionalFormatting sqref="K8034">
    <cfRule type="expression" dxfId="45" priority="40">
      <formula>H8031="Wärme/Kälte"</formula>
    </cfRule>
  </conditionalFormatting>
  <conditionalFormatting sqref="I8034">
    <cfRule type="expression" dxfId="44" priority="34">
      <formula>H8031="Strom"</formula>
    </cfRule>
    <cfRule type="expression" dxfId="43" priority="39">
      <formula>H8031="Erdgas"</formula>
    </cfRule>
  </conditionalFormatting>
  <conditionalFormatting sqref="J8034">
    <cfRule type="expression" dxfId="42" priority="33">
      <formula>H8031=""</formula>
    </cfRule>
    <cfRule type="expression" dxfId="41" priority="36">
      <formula>H8031="Strom"</formula>
    </cfRule>
    <cfRule type="expression" dxfId="40" priority="38">
      <formula>H8031="Erdgas"</formula>
    </cfRule>
  </conditionalFormatting>
  <conditionalFormatting sqref="K8034">
    <cfRule type="expression" dxfId="39" priority="32">
      <formula>H8031=""</formula>
    </cfRule>
    <cfRule type="expression" dxfId="38" priority="35">
      <formula>H8031="Strom"</formula>
    </cfRule>
    <cfRule type="expression" dxfId="37" priority="37">
      <formula>H8031="Erdgas"</formula>
    </cfRule>
  </conditionalFormatting>
  <conditionalFormatting sqref="I8043">
    <cfRule type="expression" dxfId="36" priority="30">
      <formula>H8040="Wärme/Kälte"</formula>
    </cfRule>
  </conditionalFormatting>
  <conditionalFormatting sqref="J8043">
    <cfRule type="expression" dxfId="35" priority="29">
      <formula>H8040="Wärme/Kälte"</formula>
    </cfRule>
  </conditionalFormatting>
  <conditionalFormatting sqref="K8043">
    <cfRule type="expression" dxfId="34" priority="28">
      <formula>H8040="Wärme/Kälte"</formula>
    </cfRule>
  </conditionalFormatting>
  <conditionalFormatting sqref="I8042">
    <cfRule type="expression" dxfId="33" priority="16">
      <formula>H8039=""</formula>
    </cfRule>
    <cfRule type="expression" dxfId="32" priority="27">
      <formula>H8039="Wärme/Kälte"</formula>
    </cfRule>
  </conditionalFormatting>
  <conditionalFormatting sqref="J8042">
    <cfRule type="expression" dxfId="31" priority="26">
      <formula>H8039="Wärme/Kälte"</formula>
    </cfRule>
  </conditionalFormatting>
  <conditionalFormatting sqref="K8042">
    <cfRule type="expression" dxfId="30" priority="25">
      <formula>H8039="Wärme/Kälte"</formula>
    </cfRule>
  </conditionalFormatting>
  <conditionalFormatting sqref="I8042">
    <cfRule type="expression" dxfId="29" priority="19">
      <formula>H8039="Strom"</formula>
    </cfRule>
    <cfRule type="expression" dxfId="28" priority="24">
      <formula>H8039="Erdgas"</formula>
    </cfRule>
  </conditionalFormatting>
  <conditionalFormatting sqref="J8042">
    <cfRule type="expression" dxfId="27" priority="18">
      <formula>H8039=""</formula>
    </cfRule>
    <cfRule type="expression" dxfId="26" priority="21">
      <formula>H8039="Strom"</formula>
    </cfRule>
    <cfRule type="expression" dxfId="25" priority="23">
      <formula>H8039="Erdgas"</formula>
    </cfRule>
  </conditionalFormatting>
  <conditionalFormatting sqref="K8042">
    <cfRule type="expression" dxfId="24" priority="17">
      <formula>H8039=""</formula>
    </cfRule>
    <cfRule type="expression" dxfId="23" priority="20">
      <formula>H8039="Strom"</formula>
    </cfRule>
    <cfRule type="expression" dxfId="22" priority="22">
      <formula>H8039="Erdgas"</formula>
    </cfRule>
  </conditionalFormatting>
  <conditionalFormatting sqref="I8051">
    <cfRule type="expression" dxfId="21" priority="15">
      <formula>H8048="Wärme/Kälte"</formula>
    </cfRule>
  </conditionalFormatting>
  <conditionalFormatting sqref="J8051">
    <cfRule type="expression" dxfId="20" priority="14">
      <formula>H8048="Wärme/Kälte"</formula>
    </cfRule>
  </conditionalFormatting>
  <conditionalFormatting sqref="K8051">
    <cfRule type="expression" dxfId="19" priority="13">
      <formula>H8048="Wärme/Kälte"</formula>
    </cfRule>
  </conditionalFormatting>
  <conditionalFormatting sqref="I8050">
    <cfRule type="expression" dxfId="18" priority="1">
      <formula>H8047=""</formula>
    </cfRule>
    <cfRule type="expression" dxfId="17" priority="12">
      <formula>H8047="Wärme/Kälte"</formula>
    </cfRule>
  </conditionalFormatting>
  <conditionalFormatting sqref="J8050">
    <cfRule type="expression" dxfId="16" priority="11">
      <formula>H8047="Wärme/Kälte"</formula>
    </cfRule>
  </conditionalFormatting>
  <conditionalFormatting sqref="K8050">
    <cfRule type="expression" dxfId="15" priority="10">
      <formula>H8047="Wärme/Kälte"</formula>
    </cfRule>
  </conditionalFormatting>
  <conditionalFormatting sqref="I8050">
    <cfRule type="expression" dxfId="14" priority="4">
      <formula>H8047="Strom"</formula>
    </cfRule>
    <cfRule type="expression" dxfId="13" priority="9">
      <formula>H8047="Erdgas"</formula>
    </cfRule>
  </conditionalFormatting>
  <conditionalFormatting sqref="J8050">
    <cfRule type="expression" dxfId="12" priority="3">
      <formula>H8047=""</formula>
    </cfRule>
    <cfRule type="expression" dxfId="11" priority="6">
      <formula>H8047="Strom"</formula>
    </cfRule>
    <cfRule type="expression" dxfId="10" priority="8">
      <formula>H8047="Erdgas"</formula>
    </cfRule>
  </conditionalFormatting>
  <conditionalFormatting sqref="K8050">
    <cfRule type="expression" dxfId="9" priority="2">
      <formula>H8047=""</formula>
    </cfRule>
    <cfRule type="expression" dxfId="8" priority="5">
      <formula>H8047="Strom"</formula>
    </cfRule>
    <cfRule type="expression" dxfId="7" priority="7">
      <formula>H8047="Erdgas"</formula>
    </cfRule>
  </conditionalFormatting>
  <dataValidations count="4">
    <dataValidation type="textLength" errorStyle="information" operator="equal" allowBlank="1" showErrorMessage="1" errorTitle="Achtung" error="Bitte geben Sie nur die letzten vier Stellen Ihrer Zählpunktnummer an." sqref="Q8:R9" xr:uid="{00000000-0002-0000-0200-000000000000}">
      <formula1>4</formula1>
    </dataValidation>
    <dataValidation type="list" errorStyle="information" allowBlank="1" showInputMessage="1" errorTitle="Achtung" error="Bitte geben Sie nur die letzten vier Stellen Ihrer Zählpunktnummer an." sqref="H118 H102 H110 H126 H46 H54 H62 H70 H78 H86 H94 H134 H142 H150 H158 H166 H174 H182 H190 H198 H206 H214 H222 H230 H238 H246 H254 H262 H270 H278 H286 H294 H302 H310 H318 H326 H334 H342 H350 H358 H366 H374 H382 H390 H398 H406 H414 H422 H430 H438 H446 H454 H462 H470 H478 H486 H494 H502 H510 H518 H526 H534 H542 H550 H558 H566 H574 H582 H590 H598 H606 H614 H622 H630 H638 H646 H654 H662 H670 H678 H686 H694 H702 H710 H718 H726 H734 H742 H750 H758 H766 H774 H782 H790 H798 H806 H814 H822 H830 H838 H846 H854 H862 H870 H878 H886 H894 H902 H910 H918 H926 H934 H942 H950 H958 H966 H974 H982 H990 H998 H1006 H1014 H1022 H1030 H1038 H1046 H1054 H1062 H1070 H1078 H1086 H1094 H1102 H1110 H1118 H1126 H1134 H1142 H1150 H1158 H1166 H1174 H1182 H1190 H1198 H1206 H1214 H1222 H1230 H1238 H1246 H1254 H1262 H1270 H1278 H1286 H1294 H1302 H1310 H1318 H1326 H1334 H1342 H1350 H1358 H1366 H1374 H1382 H1390 H1398 H1406 H1414 H1422 H1430 H1438 H1446 H1454 H1462 H1470 H1478 H1486 H1494 H1502 H1510 H1518 H1526 H1534 H1542 H1550 H1558 H1566 H1574 H1582 H1590 H1598 H1606 H1614 H1622 H1630 H1638 H1646 H1654 H1662 H1670 H1678 H1686 H1694 H1702 H1710 H1718 H1726 H1734 H1742 H1750 H1758 H1766 H1774 H1782 H1790 H1798 H1806 H1814 H1822 H1830 H1838 H1846 H1854 H1862 H1870 H1878 H1886 H1894 H1902 H1910 H1918 H1926 H1934 H1942 H1950 H1958 H1966 H1974 H1982 H1990 H1998 H2006 H2014 H2022 H2030 H2038 H2046 H2054 H2062 H2070 H2078 H2086 H2094 H2102 H2110 H2118 H2126 H2134 H2142 H2150 H2158 H2166 H2174 H2182 H2190 H2198 H2206 H2214 H2222 H2230 H2238 H2246 H2254 H2262 H2270 H2278 H2286 H2294 H2302 H2310 H2318 H2326 H2334 H2342 H2350 H2358 H2366 H2374 H2382 H2390 H2398 H2406 H2414 H2422 H2430 H2438 H2446 H2454 H2462 H2470 H2478 H2486 H2494 H2502 H2510 H2518 H2526 H2534 H2542 H2550 H2558 H2566 H2574 H2582 H2590 H2598 H2606 H2614 H2622 H2630 H2638 H2646 H2654 H2662 H2670 H2678 H2686 H2694 H2702 H2710 H2718 H2726 H2734 H2742 H2750 H2758 H2766 H2774 H2782 H2790 H2798 H2806 H2814 H2822 H2830 H2838 H2846 H2854 H2862 H2870 H2878 H2886 H2894 H2902 H2910 H2918 H2926 H2934 H2942 H2950 H2958 H2966 H2974 H2982 H2990 H2998 H3006 H3014 H3022 H3030 H3038 H3046 H3054 H3062 H3070 H3078 H3086 H3094 H3102 H3110 H3118 H3126 H3134 H3142 H3150 H3158 H3166 H3174 H3182 H3190 H3198 H3206 H3214 H3222 H3230 H3238 H3246 H3254 H3262 H3270 H3278 H3286 H3294 H3302 H3310 H3318 H3326 H3334 H3342 H3350 H3358 H3366 H3374 H3382 H3390 H3398 H3406 H3414 H3422 H3430 H3438 H3446 H3454 H3462 H3470 H3478 H3486 H3494 H3502 H3510 H3518 H3526 H3534 H3542 H3550 H3558 H3566 H3574 H3582 H3590 H3598 H3606 H3614 H3622 H3630 H3638 H3646 H3654 H3662 H3670 H3678 H3686 H3694 H3702 H3710 H3718 H3726 H3734 H3742 H3750 H3758 H3766 H3774 H3782 H3790 H3798 H3806 H3814 H3822 H3830 H3838 H3846 H3854 H3862 H3870 H3878 H3886 H3894 H3902 H3910 H3918 H3926 H3934 H3942 H3950 H3958 H3966 H3974 H3982 H3990 H3998 H4006 H4014 H4022 H4030 H4038 H4046 H4054 H4062 H4070 H4078 H4086 H4094 H4102 H4110 H4118 H4126 H4134 H4142 H4150 H4158 H4166 H4174 H4182 H4190 H4198 H4206 H4214 H4222 H4230 H4238 H4246 H4254 H4262 H4270 H4278 H4286 H4294 H4302 H4310 H4318 H4326 H4334 H4342 H4350 H4358 H4366 H4374 H4382 H4390 H4398 H4406 H4414 H4422 H4430 H4438 H4446 H4454 H4462 H4470 H4478 H4486 H4494 H4502 H4510 H4518 H4526 H4534 H4542 H4550 H4558 H4566 H4574 H4582 H4590 H4598 H4606 H4614 H4622 H4630 H4638 H4646 H4654 H4662 H4670 H4678 H4686 H4694 H4702 H4710 H4718 H4726 H4734 H4742 H4750 H4758 H4766 H4774 H4782 H4790 H4798 H4806 H4814 H4822 H4830 H4838 H4846 H4854 H4862 H4870 H4878 H4886 H4894 H4902 H4910 H4918 H4926 H4934 H4942 H4950 H4958 H4966 H4974 H4982 H4990 H4998 H5006 H5014 H5022 H5030 H5038 H5046 H5054 H5062 H5070 H5078 H5086 H5094 H5102 H5110 H5118 H5126 H5134 H5142 H5150 H5158 H5166 H5174 H5182 H5190 H5198 H5206 H5214 H5222 H5230 H5238 H5246 H5254 H5262 H5270 H5278 H5286 H5294 H5302 H5310 H5318 H5326 H5334 H5342 H5350 H5358 H5366 H5374 H5382 H5390 H5398 H5406 H5414 H5422 H5430 H5438 H5446 H5454 H5462 H5470 H5478 H5486 H5494 H5502 H5510 H5518 H5526 H5534 H5542 H5550 H5558 H5566 H5574 H5582 H5590 H5598 H5606 H5614 H5622 H5630 H5638 H5646 H5654 H5662 H5670 H5678 H5686 H5694 H5702 H5710 H5718 H5726 H5734 H5742 H5750 H5758 H5766 H5774 H5782 H5790 H5798 H5806 H5814 H5822 H5830 H5838 H5846 H5854 H5862 H5870 H5878 H5886 H5894 H5902 H5910 H5918 H5926 H5934 H5942 H5950 H5958 H5966 H5974 H5982 H5990 H5998 H6006 H6014 H6022 H6030 H6038 H6046 H6054 H6062 H6070 H6078 H6086 H6094 H6102 H6110 H6118 H6126 H6134 H6142 H6150 H6158 H6166 H6174 H6182 H6190 H6198 H6206 H6214 H6222 H6230 H6238 H6246 H6254 H6262 H6270 H6278 H6286 H6294 H6302 H6310 H6318 H6326 H6334 H6342 H6350 H6358 H6366 H6374 H6382 H6390 H6398 H6406 H6414 H6422 H6430 H6438 H6446 H6454 H6462 H6470 H6478 H6486 H6494 H6502 H6510 H6518 H6526 H6534 H6542 H6550 H6558 H6566 H6574 H6582 H6590 H6598 H6606 H6614 H6622 H6630 H6638 H6646 H6654 H6662 H6670 H6678 H6686 H6694 H6702 H6710 H6718 H6726 H6734 H6742 H6750 H6758 H6766 H6774 H6782 H6790 H6798 H6806 H6814 H6822 H6830 H6838 H6846 H6854 H6862 H6870 H6878 H6886 H6894 H6902 H6910 H6918 H6926 H6934 H6942 H6950 H6958 H6966 H6974 H6982 H6990 H6998 H7006 H7014 H7022 H7030 H7038 H7046 H7054 H7062 H7070 H7078 H7086 H7094 H7102 H7110 H7118 H7126 H7134 H7142 H7150 H7158 H7166 H7174 H7182 H7190 H7198 H7206 H7214 H7222 H7230 H7238 H7246 H7254 H7262 H7270 H7278 H7286 H7294 H7302 H7310 H7318 H7326 H7334 H7342 H7350 H7358 H7366 H7374 H7382 H7390 H7398 H7406 H7414 H7422 H7430 H7438 H7446 H7454 H7462 H7470 H7478 H7486 H7494 H7502 H7510 H7518 H7526 H7534 H7542 H7550 H7558 H7566 H7574 H7582 H7590 H7598 H7606 H7614 H7622 H7630 H7638 H7646 H7654 H7662 H7670 H7678 H7686 H7694 H7702 H7710 H7718 H7726 H7734 H7742 H7750 H7758 H7766 H7774 H7782 H7790 H7798 H7806 H7814 H7822 H7830 H7838 H7846 H7854 H7862 H7870 H7878 H7886 H7894 H7902 H7910 H7918 H7926 H7934 H7942 H7950 H7958 H7966 H7974 H7982 H7990 H7998 H8006 H8014 H8022 H8030 H8038 H8046" xr:uid="{00000000-0002-0000-0200-000001000000}">
      <formula1>Lastprofilzähler</formula1>
    </dataValidation>
    <dataValidation type="whole" errorStyle="information" allowBlank="1" showInputMessage="1" showErrorMessage="1" errorTitle="Achtung" error="Bitte geben Sie nur die letzten vier Stellen Ihrer Zählpunktnummer an." sqref="H117 H101 H109 H125 H45 H53 H61 H69 H77 H85 H93 H133 H141 H149 H157 H165 H173 H181 H189 H197 H205 H213 H221 H229 H237 H245 H253 H261 H269 H277 H285 H293 H301 H309 H317 H325 H333 H341 H349 H357 H365 H373 H381 H389 H397 H405 H413 H421 H429 H437 H445 H453 H461 H469 H477 H485 H493 H501 H509 H517 H525 H533 H541 H549 H557 H565 H573 H581 H589 H597 H605 H613 H621 H629 H637 H645 H653 H661 H669 H677 H685 H693 H701 H709 H717 H725 H733 H741 H749 H757 H765 H773 H781 H789 H797 H805 H813 H821 H829 H837 H845 H853 H861 H869 H877 H885 H893 H901 H909 H917 H925 H933 H941 H949 H957 H965 H973 H981 H989 H997 H1005 H1013 H1021 H1029 H1037 H1045 H1053 H1061 H1069 H1077 H1085 H1093 H1101 H1109 H1117 H1125 H1133 H1141 H1149 H1157 H1165 H1173 H1181 H1189 H1197 H1205 H1213 H1221 H1229 H1237 H1245 H1253 H1261 H1269 H1277 H1285 H1293 H1301 H1309 H1317 H1325 H1333 H1341 H1349 H1357 H1365 H1373 H1381 H1389 H1397 H1405 H1413 H1421 H1429 H1437 H1445 H1453 H1461 H1469 H1477 H1485 H1493 H1501 H1509 H1517 H1525 H1533 H1541 H1549 H1557 H1565 H1573 H1581 H1589 H1597 H1605 H1613 H1621 H1629 H1637 H1645 H1653 H1661 H1669 H1677 H1685 H1693 H1701 H1709 H1717 H1725 H1733 H1741 H1749 H1757 H1765 H1773 H1781 H1789 H1797 H1805 H1813 H1821 H1829 H1837 H1845 H1853 H1861 H1869 H1877 H1885 H1893 H1901 H1909 H1917 H1925 H1933 H1941 H1949 H1957 H1965 H1973 H1981 H1989 H1997 H2005 H2013 H2021 H2029 H2037 H2045 H2053 H2061 H2069 H2077 H2085 H2093 H2101 H2109 H2117 H2125 H2133 H2141 H2149 H2157 H2165 H2173 H2181 H2189 H2197 H2205 H2213 H2221 H2229 H2237 H2245 H2253 H2261 H2269 H2277 H2285 H2293 H2301 H2309 H2317 H2325 H2333 H2341 H2349 H2357 H2365 H2373 H2381 H2389 H2397 H2405 H2413 H2421 H2429 H2437 H2445 H2453 H2461 H2469 H2477 H2485 H2493 H2501 H2509 H2517 H2525 H2533 H2541 H2549 H2557 H2565 H2573 H2581 H2589 H2597 H2605 H2613 H2621 H2629 H2637 H2645 H2653 H2661 H2669 H2677 H2685 H2693 H2701 H2709 H2717 H2725 H2733 H2741 H2749 H2757 H2765 H2773 H2781 H2789 H2797 H2805 H2813 H2821 H2829 H2837 H2845 H2853 H2861 H2869 H2877 H2885 H2893 H2901 H2909 H2917 H2925 H2933 H2941 H2949 H2957 H2965 H2973 H2981 H2989 H2997 H3005 H3013 H3021 H3029 H3037 H3045 H3053 H3061 H3069 H3077 H3085 H3093 H3101 H3109 H3117 H3125 H3133 H3141 H3149 H3157 H3165 H3173 H3181 H3189 H3197 H3205 H3213 H3221 H3229 H3237 H3245 H3253 H3261 H3269 H3277 H3285 H3293 H3301 H3309 H3317 H3325 H3333 H3341 H3349 H3357 H3365 H3373 H3381 H3389 H3397 H3405 H3413 H3421 H3429 H3437 H3445 H3453 H3461 H3469 H3477 H3485 H3493 H3501 H3509 H3517 H3525 H3533 H3541 H3549 H3557 H3565 H3573 H3581 H3589 H3597 H3605 H3613 H3621 H3629 H3637 H3645 H3653 H3661 H3669 H3677 H3685 H3693 H3701 H3709 H3717 H3725 H3733 H3741 H3749 H3757 H3765 H3773 H3781 H3789 H3797 H3805 H3813 H3821 H3829 H3837 H3845 H3853 H3861 H3869 H3877 H3885 H3893 H3901 H3909 H3917 H3925 H3933 H3941 H3949 H3957 H3965 H3973 H3981 H3989 H3997 H4005 H4013 H4021 H4029 H4037 H4045 H4053 H4061 H4069 H4077 H4085 H4093 H4101 H4109 H4117 H4125 H4133 H4141 H4149 H4157 H4165 H4173 H4181 H4189 H4197 H4205 H4213 H4221 H4229 H4237 H4245 H4253 H4261 H4269 H4277 H4285 H4293 H4301 H4309 H4317 H4325 H4333 H4341 H4349 H4357 H4365 H4373 H4381 H4389 H4397 H4405 H4413 H4421 H4429 H4437 H4445 H4453 H4461 H4469 H4477 H4485 H4493 H4501 H4509 H4517 H4525 H4533 H4541 H4549 H4557 H4565 H4573 H4581 H4589 H4597 H4605 H4613 H4621 H4629 H4637 H4645 H4653 H4661 H4669 H4677 H4685 H4693 H4701 H4709 H4717 H4725 H4733 H4741 H4749 H4757 H4765 H4773 H4781 H4789 H4797 H4805 H4813 H4821 H4829 H4837 H4845 H4853 H4861 H4869 H4877 H4885 H4893 H4901 H4909 H4917 H4925 H4933 H4941 H4949 H4957 H4965 H4973 H4981 H4989 H4997 H5005 H5013 H5021 H5029 H5037 H5045 H5053 H5061 H5069 H5077 H5085 H5093 H5101 H5109 H5117 H5125 H5133 H5141 H5149 H5157 H5165 H5173 H5181 H5189 H5197 H5205 H5213 H5221 H5229 H5237 H5245 H5253 H5261 H5269 H5277 H5285 H5293 H5301 H5309 H5317 H5325 H5333 H5341 H5349 H5357 H5365 H5373 H5381 H5389 H5397 H5405 H5413 H5421 H5429 H5437 H5445 H5453 H5461 H5469 H5477 H5485 H5493 H5501 H5509 H5517 H5525 H5533 H5541 H5549 H5557 H5565 H5573 H5581 H5589 H5597 H5605 H5613 H5621 H5629 H5637 H5645 H5653 H5661 H5669 H5677 H5685 H5693 H5701 H5709 H5717 H5725 H5733 H5741 H5749 H5757 H5765 H5773 H5781 H5789 H5797 H5805 H5813 H5821 H5829 H5837 H5845 H5853 H5861 H5869 H5877 H5885 H5893 H5901 H5909 H5917 H5925 H5933 H5941 H5949 H5957 H5965 H5973 H5981 H5989 H5997 H6005 H6013 H6021 H6029 H6037 H6045 H6053 H6061 H6069 H6077 H6085 H6093 H6101 H6109 H6117 H6125 H6133 H6141 H6149 H6157 H6165 H6173 H6181 H6189 H6197 H6205 H6213 H6221 H6229 H6237 H6245 H6253 H6261 H6269 H6277 H6285 H6293 H6301 H6309 H6317 H6325 H6333 H6341 H6349 H6357 H6365 H6373 H6381 H6389 H6397 H6405 H6413 H6421 H6429 H6437 H6445 H6453 H6461 H6469 H6477 H6485 H6493 H6501 H6509 H6517 H6525 H6533 H6541 H6549 H6557 H6565 H6573 H6581 H6589 H6597 H6605 H6613 H6621 H6629 H6637 H6645 H6653 H6661 H6669 H6677 H6685 H6693 H6701 H6709 H6717 H6725 H6733 H6741 H6749 H6757 H6765 H6773 H6781 H6789 H6797 H6805 H6813 H6821 H6829 H6837 H6845 H6853 H6861 H6869 H6877 H6885 H6893 H6901 H6909 H6917 H6925 H6933 H6941 H6949 H6957 H6965 H6973 H6981 H6989 H6997 H7005 H7013 H7021 H7029 H7037 H7045 H7053 H7061 H7069 H7077 H7085 H7093 H7101 H7109 H7117 H7125 H7133 H7141 H7149 H7157 H7165 H7173 H7181 H7189 H7197 H7205 H7213 H7221 H7229 H7237 H7245 H7253 H7261 H7269 H7277 H7285 H7293 H7301 H7309 H7317 H7325 H7333 H7341 H7349 H7357 H7365 H7373 H7381 H7389 H7397 H7405 H7413 H7421 H7429 H7437 H7445 H7453 H7461 H7469 H7477 H7485 H7493 H7501 H7509 H7517 H7525 H7533 H7541 H7549 H7557 H7565 H7573 H7581 H7589 H7597 H7605 H7613 H7621 H7629 H7637 H7645 H7653 H7661 H7669 H7677 H7685 H7693 H7701 H7709 H7717 H7725 H7733 H7741 H7749 H7757 H7765 H7773 H7781 H7789 H7797 H7805 H7813 H7821 H7829 H7837 H7845 H7853 H7861 H7869 H7877 H7885 H7893 H7901 H7909 H7917 H7925 H7933 H7941 H7949 H7957 H7965 H7973 H7981 H7989 H7997 H8005 H8013 H8021 H8029 H8037 H8045" xr:uid="{00000000-0002-0000-0200-000002000000}">
      <formula1>0</formula1>
      <formula2>9999</formula2>
    </dataValidation>
    <dataValidation type="list" allowBlank="1" showInputMessage="1" showErrorMessage="1" sqref="H119 H103 H111 H127 H47 H55 H63 H71 H79 H87 H95 H135 H143 H151 H159 H167 H175 H183 H191 H199 H207 H215 H223 H231 H239 H247 H255 H263 H271 H279 H287 H295 H303 H311 H319 H327 H335 H343 H351 H359 H367 H375 H383 H391 H399 H407 H415 H423 H431 H439 H447 H455 H463 H471 H479 H487 H495 H503 H511 H519 H527 H535 H543 H551 H559 H567 H575 H583 H591 H599 H607 H615 H623 H631 H639 H647 H655 H663 H671 H679 H687 H695 H703 H711 H719 H727 H735 H743 H751 H759 H767 H775 H783 H791 H799 H807 H815 H823 H831 H839 H847 H855 H863 H871 H879 H887 H895 H903 H911 H919 H927 H935 H943 H951 H959 H967 H975 H983 H991 H999 H1007 H1015 H1023 H1031 H1039 H1047 H1055 H1063 H1071 H1079 H1087 H1095 H1103 H1111 H1119 H1127 H1135 H1143 H1151 H1159 H1167 H1175 H1183 H1191 H1199 H1207 H1215 H1223 H1231 H1239 H1247 H1255 H1263 H1271 H1279 H1287 H1295 H1303 H1311 H1319 H1327 H1335 H1343 H1351 H1359 H1367 H1375 H1383 H1391 H1399 H1407 H1415 H1423 H1431 H1439 H1447 H1455 H1463 H1471 H1479 H1487 H1495 H1503 H1511 H1519 H1527 H1535 H1543 H1551 H1559 H1567 H1575 H1583 H1591 H1599 H1607 H1615 H1623 H1631 H1639 H1647 H1655 H1663 H1671 H1679 H1687 H1695 H1703 H1711 H1719 H1727 H1735 H1743 H1751 H1759 H1767 H1775 H1783 H1791 H1799 H1807 H1815 H1823 H1831 H1839 H1847 H1855 H1863 H1871 H1879 H1887 H1895 H1903 H1911 H1919 H1927 H1935 H1943 H1951 H1959 H1967 H1975 H1983 H1991 H1999 H2007 H2015 H2023 H2031 H2039 H2047 H2055 H2063 H2071 H2079 H2087 H2095 H2103 H2111 H2119 H2127 H2135 H2143 H2151 H2159 H2167 H2175 H2183 H2191 H2199 H2207 H2215 H2223 H2231 H2239 H2247 H2255 H2263 H2271 H2279 H2287 H2295 H2303 H2311 H2319 H2327 H2335 H2343 H2351 H2359 H2367 H2375 H2383 H2391 H2399 H2407 H2415 H2423 H2431 H2439 H2447 H2455 H2463 H2471 H2479 H2487 H2495 H2503 H2511 H2519 H2527 H2535 H2543 H2551 H2559 H2567 H2575 H2583 H2591 H2599 H2607 H2615 H2623 H2631 H2639 H2647 H2655 H2663 H2671 H2679 H2687 H2695 H2703 H2711 H2719 H2727 H2735 H2743 H2751 H2759 H2767 H2775 H2783 H2791 H2799 H2807 H2815 H2823 H2831 H2839 H2847 H2855 H2863 H2871 H2879 H2887 H2895 H2903 H2911 H2919 H2927 H2935 H2943 H2951 H2959 H2967 H2975 H2983 H2991 H2999 H3007 H3015 H3023 H3031 H3039 H3047 H3055 H3063 H3071 H3079 H3087 H3095 H3103 H3111 H3119 H3127 H3135 H3143 H3151 H3159 H3167 H3175 H3183 H3191 H3199 H3207 H3215 H3223 H3231 H3239 H3247 H3255 H3263 H3271 H3279 H3287 H3295 H3303 H3311 H3319 H3327 H3335 H3343 H3351 H3359 H3367 H3375 H3383 H3391 H3399 H3407 H3415 H3423 H3431 H3439 H3447 H3455 H3463 H3471 H3479 H3487 H3495 H3503 H3511 H3519 H3527 H3535 H3543 H3551 H3559 H3567 H3575 H3583 H3591 H3599 H3607 H3615 H3623 H3631 H3639 H3647 H3655 H3663 H3671 H3679 H3687 H3695 H3703 H3711 H3719 H3727 H3735 H3743 H3751 H3759 H3767 H3775 H3783 H3791 H3799 H3807 H3815 H3823 H3831 H3839 H3847 H3855 H3863 H3871 H3879 H3887 H3895 H3903 H3911 H3919 H3927 H3935 H3943 H3951 H3959 H3967 H3975 H3983 H3991 H3999 H4007 H4015 H4023 H4031 H4039 H4047 H4055 H4063 H4071 H4079 H4087 H4095 H4103 H4111 H4119 H4127 H4135 H4143 H4151 H4159 H4167 H4175 H4183 H4191 H4199 H4207 H4215 H4223 H4231 H4239 H4247 H4255 H4263 H4271 H4279 H4287 H4295 H4303 H4311 H4319 H4327 H4335 H4343 H4351 H4359 H4367 H4375 H4383 H4391 H4399 H4407 H4415 H4423 H4431 H4439 H4447 H4455 H4463 H4471 H4479 H4487 H4495 H4503 H4511 H4519 H4527 H4535 H4543 H4551 H4559 H4567 H4575 H4583 H4591 H4599 H4607 H4615 H4623 H4631 H4639 H4647 H4655 H4663 H4671 H4679 H4687 H4695 H4703 H4711 H4719 H4727 H4735 H4743 H4751 H4759 H4767 H4775 H4783 H4791 H4799 H4807 H4815 H4823 H4831 H4839 H4847 H4855 H4863 H4871 H4879 H4887 H4895 H4903 H4911 H4919 H4927 H4935 H4943 H4951 H4959 H4967 H4975 H4983 H4991 H4999 H5007 H5015 H5023 H5031 H5039 H5047 H5055 H5063 H5071 H5079 H5087 H5095 H5103 H5111 H5119 H5127 H5135 H5143 H5151 H5159 H5167 H5175 H5183 H5191 H5199 H5207 H5215 H5223 H5231 H5239 H5247 H5255 H5263 H5271 H5279 H5287 H5295 H5303 H5311 H5319 H5327 H5335 H5343 H5351 H5359 H5367 H5375 H5383 H5391 H5399 H5407 H5415 H5423 H5431 H5439 H5447 H5455 H5463 H5471 H5479 H5487 H5495 H5503 H5511 H5519 H5527 H5535 H5543 H5551 H5559 H5567 H5575 H5583 H5591 H5599 H5607 H5615 H5623 H5631 H5639 H5647 H5655 H5663 H5671 H5679 H5687 H5695 H5703 H5711 H5719 H5727 H5735 H5743 H5751 H5759 H5767 H5775 H5783 H5791 H5799 H5807 H5815 H5823 H5831 H5839 H5847 H5855 H5863 H5871 H5879 H5887 H5895 H5903 H5911 H5919 H5927 H5935 H5943 H5951 H5959 H5967 H5975 H5983 H5991 H5999 H6007 H6015 H6023 H6031 H6039 H6047 H6055 H6063 H6071 H6079 H6087 H6095 H6103 H6111 H6119 H6127 H6135 H6143 H6151 H6159 H6167 H6175 H6183 H6191 H6199 H6207 H6215 H6223 H6231 H6239 H6247 H6255 H6263 H6271 H6279 H6287 H6295 H6303 H6311 H6319 H6327 H6335 H6343 H6351 H6359 H6367 H6375 H6383 H6391 H6399 H6407 H6415 H6423 H6431 H6439 H6447 H6455 H6463 H6471 H6479 H6487 H6495 H6503 H6511 H6519 H6527 H6535 H6543 H6551 H6559 H6567 H6575 H6583 H6591 H6599 H6607 H6615 H6623 H6631 H6639 H6647 H6655 H6663 H6671 H6679 H6687 H6695 H6703 H6711 H6719 H6727 H6735 H6743 H6751 H6759 H6767 H6775 H6783 H6791 H6799 H6807 H6815 H6823 H6831 H6839 H6847 H6855 H6863 H6871 H6879 H6887 H6895 H6903 H6911 H6919 H6927 H6935 H6943 H6951 H6959 H6967 H6975 H6983 H6991 H6999 H7007 H7015 H7023 H7031 H7039 H7047 H7055 H7063 H7071 H7079 H7087 H7095 H7103 H7111 H7119 H7127 H7135 H7143 H7151 H7159 H7167 H7175 H7183 H7191 H7199 H7207 H7215 H7223 H7231 H7239 H7247 H7255 H7263 H7271 H7279 H7287 H7295 H7303 H7311 H7319 H7327 H7335 H7343 H7351 H7359 H7367 H7375 H7383 H7391 H7399 H7407 H7415 H7423 H7431 H7439 H7447 H7455 H7463 H7471 H7479 H7487 H7495 H7503 H7511 H7519 H7527 H7535 H7543 H7551 H7559 H7567 H7575 H7583 H7591 H7599 H7607 H7615 H7623 H7631 H7639 H7647 H7655 H7663 H7671 H7679 H7687 H7695 H7703 H7711 H7719 H7727 H7735 H7743 H7751 H7759 H7767 H7775 H7783 H7791 H7799 H7807 H7815 H7823 H7831 H7839 H7847 H7855 H7863 H7871 H7879 H7887 H7895 H7903 H7911 H7919 H7927 H7935 H7943 H7951 H7959 H7967 H7975 H7983 H7991 H7999 H8007 H8015 H8023 H8031 H8039 H8047" xr:uid="{00000000-0002-0000-0200-000003000000}">
      <formula1>Energieart</formula1>
    </dataValidation>
  </dataValidations>
  <pageMargins left="0.7" right="0.7" top="0.78740157499999996" bottom="0.78740157499999996" header="0.3" footer="0.3"/>
  <pageSetup paperSize="9" scale="32" orientation="portrait" r:id="rId1"/>
  <rowBreaks count="2" manualBreakCount="2">
    <brk id="75" max="16383" man="1"/>
    <brk id="13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EA47B-369D-482A-A24E-B0E6CFE6788A}">
  <sheetPr codeName="Tabelle9"/>
  <dimension ref="A1:O1055"/>
  <sheetViews>
    <sheetView showGridLines="0" zoomScale="80" zoomScaleNormal="80" workbookViewId="0">
      <selection activeCell="C11" sqref="C11"/>
    </sheetView>
  </sheetViews>
  <sheetFormatPr baseColWidth="10" defaultRowHeight="14.4" x14ac:dyDescent="0.3"/>
  <cols>
    <col min="1" max="2" width="3.33203125" customWidth="1"/>
    <col min="3" max="3" width="14.44140625" customWidth="1"/>
    <col min="4" max="4" width="17" customWidth="1"/>
    <col min="5" max="5" width="24.44140625" customWidth="1"/>
    <col min="6" max="6" width="19.5546875" customWidth="1"/>
    <col min="7" max="7" width="18.44140625" customWidth="1"/>
    <col min="8" max="8" width="13.33203125" customWidth="1"/>
    <col min="9" max="9" width="16.21875" customWidth="1"/>
    <col min="10" max="10" width="33.21875" customWidth="1"/>
    <col min="13" max="13" width="18.88671875" customWidth="1"/>
    <col min="14" max="14" width="18.6640625" bestFit="1" customWidth="1"/>
  </cols>
  <sheetData>
    <row r="1" spans="1:15" ht="27.6" x14ac:dyDescent="0.65">
      <c r="A1" s="39" t="s">
        <v>0</v>
      </c>
      <c r="B1" s="37"/>
      <c r="C1" s="37"/>
      <c r="D1" s="37"/>
      <c r="E1" s="37"/>
      <c r="F1" s="37"/>
      <c r="G1" s="37"/>
      <c r="H1" s="37"/>
      <c r="I1" s="37"/>
      <c r="J1" s="37"/>
      <c r="K1" s="37"/>
      <c r="L1" s="37"/>
      <c r="M1" s="37"/>
      <c r="N1" s="37"/>
      <c r="O1" s="37"/>
    </row>
    <row r="2" spans="1:15" ht="31.2" customHeight="1" x14ac:dyDescent="0.35">
      <c r="A2" s="40" t="s">
        <v>74</v>
      </c>
      <c r="B2" s="40"/>
      <c r="C2" s="40"/>
      <c r="D2" s="40"/>
      <c r="E2" s="40"/>
      <c r="F2" s="43"/>
      <c r="G2" s="43"/>
      <c r="H2" s="43"/>
      <c r="I2" s="43"/>
      <c r="J2" s="43"/>
      <c r="K2" s="43"/>
      <c r="L2" s="43"/>
      <c r="M2" s="43"/>
      <c r="N2" s="43"/>
      <c r="O2" s="43"/>
    </row>
    <row r="3" spans="1:15" ht="17.399999999999999" x14ac:dyDescent="0.45">
      <c r="A3" s="56" t="s">
        <v>106</v>
      </c>
      <c r="B3" s="131"/>
      <c r="C3" s="131"/>
      <c r="D3" s="131"/>
      <c r="E3" s="131"/>
      <c r="F3" s="131"/>
      <c r="G3" s="131"/>
      <c r="H3" s="131"/>
      <c r="I3" s="131"/>
      <c r="J3" s="131"/>
      <c r="K3" s="131"/>
      <c r="L3" s="131"/>
      <c r="M3" s="131"/>
      <c r="N3" s="131"/>
      <c r="O3" s="131"/>
    </row>
    <row r="4" spans="1:15" ht="18" x14ac:dyDescent="0.35">
      <c r="A4" s="132"/>
      <c r="B4" s="131"/>
      <c r="C4" s="131"/>
      <c r="D4" s="131"/>
      <c r="E4" s="131"/>
      <c r="F4" s="131"/>
      <c r="G4" s="131"/>
      <c r="H4" s="131"/>
      <c r="I4" s="131"/>
      <c r="J4" s="131"/>
      <c r="K4" s="131"/>
      <c r="L4" s="131"/>
      <c r="M4" s="131"/>
      <c r="N4" s="131"/>
      <c r="O4" s="131"/>
    </row>
    <row r="5" spans="1:15" ht="18" x14ac:dyDescent="0.35">
      <c r="A5" s="132"/>
      <c r="B5" s="131"/>
      <c r="C5" s="131"/>
      <c r="D5" s="131"/>
      <c r="E5" s="131"/>
      <c r="F5" s="131"/>
      <c r="G5" s="131"/>
      <c r="H5" s="131"/>
      <c r="I5" s="131"/>
      <c r="J5" s="131"/>
      <c r="K5" s="131"/>
      <c r="L5" s="131"/>
      <c r="M5" s="131"/>
      <c r="N5" s="131"/>
      <c r="O5" s="131"/>
    </row>
    <row r="6" spans="1:15" ht="18" x14ac:dyDescent="0.35">
      <c r="A6" s="132"/>
      <c r="B6" s="131"/>
      <c r="C6" s="131"/>
      <c r="D6" s="131"/>
      <c r="E6" s="131"/>
      <c r="F6" s="131"/>
      <c r="G6" s="131"/>
      <c r="H6" s="131"/>
      <c r="I6" s="131"/>
      <c r="J6" s="131"/>
      <c r="K6" s="131"/>
      <c r="L6" s="131"/>
      <c r="M6" s="131"/>
      <c r="N6" s="131"/>
      <c r="O6" s="131"/>
    </row>
    <row r="7" spans="1:15" ht="18" x14ac:dyDescent="0.35">
      <c r="A7" s="132"/>
      <c r="B7" s="131"/>
      <c r="C7" s="131"/>
      <c r="D7" s="131"/>
      <c r="E7" s="131"/>
      <c r="F7" s="131"/>
      <c r="G7" s="131"/>
      <c r="H7" s="131"/>
      <c r="I7" s="131"/>
      <c r="J7" s="131"/>
      <c r="K7" s="131"/>
      <c r="L7" s="131"/>
      <c r="M7" s="131"/>
      <c r="N7" s="131"/>
      <c r="O7" s="131"/>
    </row>
    <row r="8" spans="1:15" x14ac:dyDescent="0.3">
      <c r="A8" s="131"/>
      <c r="B8" s="131"/>
      <c r="C8" s="131"/>
      <c r="D8" s="131"/>
      <c r="E8" s="131"/>
      <c r="F8" s="131"/>
      <c r="G8" s="131"/>
      <c r="H8" s="131"/>
      <c r="I8" s="131"/>
      <c r="J8" s="131"/>
      <c r="K8" s="131"/>
      <c r="L8" s="131"/>
      <c r="M8" s="131"/>
      <c r="N8" s="131"/>
      <c r="O8" s="131"/>
    </row>
    <row r="9" spans="1:15" x14ac:dyDescent="0.3">
      <c r="A9" s="51"/>
      <c r="B9" s="51"/>
      <c r="C9" s="133" t="s">
        <v>75</v>
      </c>
      <c r="D9" s="133" t="s">
        <v>76</v>
      </c>
      <c r="E9" s="133" t="s">
        <v>77</v>
      </c>
      <c r="F9" s="133" t="s">
        <v>78</v>
      </c>
      <c r="G9" s="133" t="s">
        <v>79</v>
      </c>
      <c r="H9" s="133" t="s">
        <v>80</v>
      </c>
      <c r="I9" s="133" t="s">
        <v>81</v>
      </c>
      <c r="J9" s="133" t="s">
        <v>82</v>
      </c>
      <c r="K9" s="51"/>
      <c r="L9" s="51"/>
      <c r="M9" s="51"/>
      <c r="N9" s="51"/>
      <c r="O9" s="51"/>
    </row>
    <row r="10" spans="1:15" x14ac:dyDescent="0.3">
      <c r="A10" s="46"/>
      <c r="B10" s="46"/>
      <c r="C10" s="46"/>
      <c r="D10" s="46"/>
      <c r="E10" s="46"/>
      <c r="F10" s="46"/>
      <c r="G10" s="46"/>
      <c r="H10" s="46"/>
      <c r="I10" s="46"/>
      <c r="J10" s="46"/>
      <c r="K10" s="46"/>
      <c r="L10" s="46"/>
      <c r="M10" s="46"/>
      <c r="N10" s="46"/>
      <c r="O10" s="46"/>
    </row>
    <row r="11" spans="1:15" x14ac:dyDescent="0.3">
      <c r="A11" s="46"/>
      <c r="B11" s="46"/>
      <c r="C11" s="123"/>
      <c r="D11" s="124"/>
      <c r="E11" s="122"/>
      <c r="F11" s="104"/>
      <c r="G11" s="104" t="str">
        <f t="shared" ref="G11" si="0">IF(F11/1.2&gt;0,ROUND(F11/1.2,4),"")</f>
        <v/>
      </c>
      <c r="H11" s="104"/>
      <c r="I11" s="104" t="str">
        <f>IFERROR(ROUND(F11/H11,4),"")</f>
        <v/>
      </c>
      <c r="J11" s="122" t="s">
        <v>14</v>
      </c>
      <c r="K11" s="46"/>
      <c r="L11" s="46"/>
      <c r="M11" s="46"/>
      <c r="N11" s="46"/>
      <c r="O11" s="46"/>
    </row>
    <row r="12" spans="1:15" x14ac:dyDescent="0.3">
      <c r="A12" s="46"/>
      <c r="B12" s="46"/>
      <c r="C12" s="123"/>
      <c r="D12" s="124"/>
      <c r="E12" s="122"/>
      <c r="F12" s="104"/>
      <c r="G12" s="104" t="str">
        <f t="shared" ref="G12:G75" si="1">IF(F12/1.2&gt;0,ROUND(F12/1.2,4),"")</f>
        <v/>
      </c>
      <c r="H12" s="104"/>
      <c r="I12" s="104" t="str">
        <f t="shared" ref="I12:I75" si="2">IFERROR(ROUND(F12/H12,4),"")</f>
        <v/>
      </c>
      <c r="J12" s="122" t="s">
        <v>14</v>
      </c>
      <c r="K12" s="46"/>
      <c r="L12" s="46"/>
      <c r="M12" s="46"/>
      <c r="N12" s="46"/>
      <c r="O12" s="46"/>
    </row>
    <row r="13" spans="1:15" x14ac:dyDescent="0.3">
      <c r="A13" s="46"/>
      <c r="B13" s="46"/>
      <c r="C13" s="123"/>
      <c r="D13" s="124"/>
      <c r="E13" s="122"/>
      <c r="F13" s="104"/>
      <c r="G13" s="104" t="str">
        <f t="shared" si="1"/>
        <v/>
      </c>
      <c r="H13" s="104"/>
      <c r="I13" s="104" t="str">
        <f t="shared" si="2"/>
        <v/>
      </c>
      <c r="J13" s="122" t="s">
        <v>14</v>
      </c>
      <c r="K13" s="46"/>
      <c r="L13" s="46"/>
      <c r="M13" s="46"/>
      <c r="N13" s="46"/>
      <c r="O13" s="46"/>
    </row>
    <row r="14" spans="1:15" x14ac:dyDescent="0.3">
      <c r="A14" s="46"/>
      <c r="B14" s="46"/>
      <c r="C14" s="123"/>
      <c r="D14" s="124"/>
      <c r="E14" s="122"/>
      <c r="F14" s="104"/>
      <c r="G14" s="104" t="str">
        <f t="shared" si="1"/>
        <v/>
      </c>
      <c r="H14" s="104"/>
      <c r="I14" s="104" t="str">
        <f t="shared" si="2"/>
        <v/>
      </c>
      <c r="J14" s="122" t="s">
        <v>14</v>
      </c>
      <c r="K14" s="46"/>
      <c r="L14" s="46"/>
      <c r="M14" s="46"/>
      <c r="N14" s="46"/>
      <c r="O14" s="46"/>
    </row>
    <row r="15" spans="1:15" x14ac:dyDescent="0.3">
      <c r="A15" s="46"/>
      <c r="B15" s="46"/>
      <c r="C15" s="123"/>
      <c r="D15" s="124"/>
      <c r="E15" s="122"/>
      <c r="F15" s="104"/>
      <c r="G15" s="104" t="str">
        <f t="shared" si="1"/>
        <v/>
      </c>
      <c r="H15" s="104"/>
      <c r="I15" s="104" t="str">
        <f t="shared" si="2"/>
        <v/>
      </c>
      <c r="J15" s="122" t="s">
        <v>14</v>
      </c>
      <c r="K15" s="46"/>
      <c r="L15" s="46"/>
      <c r="M15" s="46"/>
      <c r="N15" s="46"/>
      <c r="O15" s="46"/>
    </row>
    <row r="16" spans="1:15" x14ac:dyDescent="0.3">
      <c r="A16" s="46"/>
      <c r="B16" s="46"/>
      <c r="C16" s="123"/>
      <c r="D16" s="124"/>
      <c r="E16" s="122"/>
      <c r="F16" s="104"/>
      <c r="G16" s="104" t="str">
        <f t="shared" si="1"/>
        <v/>
      </c>
      <c r="H16" s="104"/>
      <c r="I16" s="104" t="str">
        <f t="shared" si="2"/>
        <v/>
      </c>
      <c r="J16" s="122" t="s">
        <v>14</v>
      </c>
      <c r="K16" s="46"/>
      <c r="L16" s="46"/>
      <c r="M16" s="46"/>
      <c r="N16" s="46"/>
      <c r="O16" s="46"/>
    </row>
    <row r="17" spans="1:15" x14ac:dyDescent="0.3">
      <c r="A17" s="46"/>
      <c r="B17" s="46"/>
      <c r="C17" s="123"/>
      <c r="D17" s="124"/>
      <c r="E17" s="122"/>
      <c r="F17" s="104"/>
      <c r="G17" s="104" t="str">
        <f t="shared" si="1"/>
        <v/>
      </c>
      <c r="H17" s="104"/>
      <c r="I17" s="104" t="str">
        <f t="shared" si="2"/>
        <v/>
      </c>
      <c r="J17" s="122" t="s">
        <v>14</v>
      </c>
      <c r="K17" s="46"/>
      <c r="L17" s="46"/>
      <c r="M17" s="46"/>
      <c r="N17" s="46"/>
      <c r="O17" s="46"/>
    </row>
    <row r="18" spans="1:15" x14ac:dyDescent="0.3">
      <c r="A18" s="46"/>
      <c r="B18" s="46"/>
      <c r="C18" s="123"/>
      <c r="D18" s="124"/>
      <c r="E18" s="122"/>
      <c r="F18" s="104"/>
      <c r="G18" s="104" t="str">
        <f t="shared" si="1"/>
        <v/>
      </c>
      <c r="H18" s="104"/>
      <c r="I18" s="104" t="str">
        <f t="shared" si="2"/>
        <v/>
      </c>
      <c r="J18" s="122" t="s">
        <v>14</v>
      </c>
      <c r="K18" s="46"/>
      <c r="L18" s="46"/>
      <c r="M18" s="46"/>
      <c r="N18" s="46"/>
      <c r="O18" s="46"/>
    </row>
    <row r="19" spans="1:15" x14ac:dyDescent="0.3">
      <c r="A19" s="46"/>
      <c r="B19" s="46"/>
      <c r="C19" s="123"/>
      <c r="D19" s="124"/>
      <c r="E19" s="122"/>
      <c r="F19" s="104"/>
      <c r="G19" s="104" t="str">
        <f t="shared" si="1"/>
        <v/>
      </c>
      <c r="H19" s="104"/>
      <c r="I19" s="104" t="str">
        <f t="shared" si="2"/>
        <v/>
      </c>
      <c r="J19" s="122" t="s">
        <v>14</v>
      </c>
      <c r="K19" s="46"/>
      <c r="L19" s="46"/>
      <c r="M19" s="46"/>
      <c r="N19" s="46"/>
      <c r="O19" s="46"/>
    </row>
    <row r="20" spans="1:15" x14ac:dyDescent="0.3">
      <c r="A20" s="46"/>
      <c r="B20" s="46"/>
      <c r="C20" s="123"/>
      <c r="D20" s="124"/>
      <c r="E20" s="122"/>
      <c r="F20" s="104"/>
      <c r="G20" s="104" t="str">
        <f t="shared" si="1"/>
        <v/>
      </c>
      <c r="H20" s="104"/>
      <c r="I20" s="104" t="str">
        <f t="shared" si="2"/>
        <v/>
      </c>
      <c r="J20" s="122" t="s">
        <v>14</v>
      </c>
      <c r="K20" s="46"/>
      <c r="L20" s="46"/>
      <c r="M20" s="46"/>
      <c r="N20" s="46"/>
      <c r="O20" s="46"/>
    </row>
    <row r="21" spans="1:15" x14ac:dyDescent="0.3">
      <c r="A21" s="46"/>
      <c r="B21" s="46"/>
      <c r="C21" s="123"/>
      <c r="D21" s="124"/>
      <c r="E21" s="122"/>
      <c r="F21" s="104"/>
      <c r="G21" s="104" t="str">
        <f t="shared" si="1"/>
        <v/>
      </c>
      <c r="H21" s="104"/>
      <c r="I21" s="104" t="str">
        <f t="shared" si="2"/>
        <v/>
      </c>
      <c r="J21" s="122" t="s">
        <v>14</v>
      </c>
      <c r="K21" s="46"/>
      <c r="L21" s="46"/>
      <c r="M21" s="148"/>
      <c r="N21" s="148"/>
      <c r="O21" s="46"/>
    </row>
    <row r="22" spans="1:15" x14ac:dyDescent="0.3">
      <c r="A22" s="46"/>
      <c r="B22" s="46"/>
      <c r="C22" s="123"/>
      <c r="D22" s="124"/>
      <c r="E22" s="122"/>
      <c r="F22" s="104"/>
      <c r="G22" s="104" t="str">
        <f t="shared" si="1"/>
        <v/>
      </c>
      <c r="H22" s="104"/>
      <c r="I22" s="104" t="str">
        <f t="shared" si="2"/>
        <v/>
      </c>
      <c r="J22" s="122" t="s">
        <v>14</v>
      </c>
      <c r="K22" s="46"/>
      <c r="L22" s="46"/>
      <c r="M22" s="148"/>
      <c r="N22" s="148"/>
      <c r="O22" s="46"/>
    </row>
    <row r="23" spans="1:15" x14ac:dyDescent="0.3">
      <c r="A23" s="46"/>
      <c r="B23" s="46"/>
      <c r="C23" s="123"/>
      <c r="D23" s="124"/>
      <c r="E23" s="122"/>
      <c r="F23" s="104"/>
      <c r="G23" s="104" t="str">
        <f t="shared" si="1"/>
        <v/>
      </c>
      <c r="H23" s="104"/>
      <c r="I23" s="104" t="str">
        <f t="shared" si="2"/>
        <v/>
      </c>
      <c r="J23" s="122" t="s">
        <v>14</v>
      </c>
      <c r="K23" s="46"/>
      <c r="L23" s="46"/>
      <c r="M23" s="148">
        <f>SUMIFS(H:H,E:E,"Diesel",J:J,"Nein")</f>
        <v>0</v>
      </c>
      <c r="N23" s="148">
        <f>SUMIFS(H:H,E:E,"Diesel",J:J,"Ja")</f>
        <v>0</v>
      </c>
      <c r="O23" s="46"/>
    </row>
    <row r="24" spans="1:15" x14ac:dyDescent="0.3">
      <c r="A24" s="46"/>
      <c r="B24" s="46"/>
      <c r="C24" s="123"/>
      <c r="D24" s="124"/>
      <c r="E24" s="122"/>
      <c r="F24" s="104"/>
      <c r="G24" s="104" t="str">
        <f t="shared" si="1"/>
        <v/>
      </c>
      <c r="H24" s="104"/>
      <c r="I24" s="104" t="str">
        <f t="shared" si="2"/>
        <v/>
      </c>
      <c r="J24" s="122" t="s">
        <v>14</v>
      </c>
      <c r="K24" s="46"/>
      <c r="L24" s="46"/>
      <c r="M24" s="148">
        <f>SUMIFS(H:H,E:E,"Benzin",J:J,"Nein")</f>
        <v>0</v>
      </c>
      <c r="N24" s="148">
        <f>SUMIFS(H:H,E:E,"Benzin",J:J,"Ja")</f>
        <v>0</v>
      </c>
      <c r="O24" s="46"/>
    </row>
    <row r="25" spans="1:15" x14ac:dyDescent="0.3">
      <c r="A25" s="46"/>
      <c r="B25" s="46"/>
      <c r="C25" s="123"/>
      <c r="D25" s="124"/>
      <c r="E25" s="122"/>
      <c r="F25" s="104"/>
      <c r="G25" s="104" t="str">
        <f t="shared" si="1"/>
        <v/>
      </c>
      <c r="H25" s="104"/>
      <c r="I25" s="104" t="str">
        <f t="shared" si="2"/>
        <v/>
      </c>
      <c r="J25" s="122" t="s">
        <v>14</v>
      </c>
      <c r="K25" s="46"/>
      <c r="L25" s="46"/>
      <c r="M25" s="148"/>
      <c r="N25" s="148"/>
      <c r="O25" s="46"/>
    </row>
    <row r="26" spans="1:15" x14ac:dyDescent="0.3">
      <c r="A26" s="46"/>
      <c r="B26" s="46"/>
      <c r="C26" s="123"/>
      <c r="D26" s="124"/>
      <c r="E26" s="122"/>
      <c r="F26" s="104"/>
      <c r="G26" s="104" t="str">
        <f t="shared" si="1"/>
        <v/>
      </c>
      <c r="H26" s="104"/>
      <c r="I26" s="104" t="str">
        <f t="shared" si="2"/>
        <v/>
      </c>
      <c r="J26" s="122" t="s">
        <v>14</v>
      </c>
      <c r="K26" s="46"/>
      <c r="L26" s="46"/>
      <c r="M26" s="148">
        <f>SUMIFS(G:G,E:E,"Diesel",J:J,"Nein")</f>
        <v>0</v>
      </c>
      <c r="N26" s="148">
        <f>SUMIFS(G:G,E:E,"Diesel",J:J,"Ja")</f>
        <v>0</v>
      </c>
      <c r="O26" s="46"/>
    </row>
    <row r="27" spans="1:15" x14ac:dyDescent="0.3">
      <c r="A27" s="46"/>
      <c r="B27" s="46"/>
      <c r="C27" s="123"/>
      <c r="D27" s="124"/>
      <c r="E27" s="122"/>
      <c r="F27" s="104"/>
      <c r="G27" s="104" t="str">
        <f t="shared" si="1"/>
        <v/>
      </c>
      <c r="H27" s="104"/>
      <c r="I27" s="104" t="str">
        <f t="shared" si="2"/>
        <v/>
      </c>
      <c r="J27" s="122" t="s">
        <v>14</v>
      </c>
      <c r="K27" s="46"/>
      <c r="L27" s="46"/>
      <c r="M27" s="148">
        <f>SUMIFS(G:G,E:E,"Benzin",J:J,"Nein")</f>
        <v>0</v>
      </c>
      <c r="N27" s="148">
        <f>SUMIFS(G:G,E:E,"Benzin",J:J,"Ja")</f>
        <v>0</v>
      </c>
      <c r="O27" s="46"/>
    </row>
    <row r="28" spans="1:15" x14ac:dyDescent="0.3">
      <c r="A28" s="46"/>
      <c r="B28" s="46"/>
      <c r="C28" s="123"/>
      <c r="D28" s="124"/>
      <c r="E28" s="122"/>
      <c r="F28" s="104"/>
      <c r="G28" s="104" t="str">
        <f t="shared" si="1"/>
        <v/>
      </c>
      <c r="H28" s="104"/>
      <c r="I28" s="104" t="str">
        <f t="shared" si="2"/>
        <v/>
      </c>
      <c r="J28" s="122" t="s">
        <v>14</v>
      </c>
      <c r="K28" s="46"/>
      <c r="L28" s="46"/>
      <c r="M28" s="148"/>
      <c r="N28" s="148"/>
      <c r="O28" s="46"/>
    </row>
    <row r="29" spans="1:15" x14ac:dyDescent="0.3">
      <c r="A29" s="46"/>
      <c r="B29" s="46"/>
      <c r="C29" s="123"/>
      <c r="D29" s="124"/>
      <c r="E29" s="122"/>
      <c r="F29" s="104"/>
      <c r="G29" s="104" t="str">
        <f t="shared" si="1"/>
        <v/>
      </c>
      <c r="H29" s="104"/>
      <c r="I29" s="104" t="str">
        <f t="shared" si="2"/>
        <v/>
      </c>
      <c r="J29" s="122" t="s">
        <v>14</v>
      </c>
      <c r="K29" s="46"/>
      <c r="L29" s="46"/>
      <c r="M29" s="148">
        <f>SUMIFS(F:F,E:E,"Diesel",J:J,"Nein")</f>
        <v>0</v>
      </c>
      <c r="N29" s="148">
        <f>SUMIFS(G:G,E:E,"Diesel",J:J,"Ja")</f>
        <v>0</v>
      </c>
      <c r="O29" s="46"/>
    </row>
    <row r="30" spans="1:15" x14ac:dyDescent="0.3">
      <c r="A30" s="46"/>
      <c r="B30" s="46"/>
      <c r="C30" s="123"/>
      <c r="D30" s="124"/>
      <c r="E30" s="122"/>
      <c r="F30" s="104"/>
      <c r="G30" s="104" t="str">
        <f t="shared" si="1"/>
        <v/>
      </c>
      <c r="H30" s="104"/>
      <c r="I30" s="104" t="str">
        <f t="shared" si="2"/>
        <v/>
      </c>
      <c r="J30" s="122" t="s">
        <v>14</v>
      </c>
      <c r="K30" s="46"/>
      <c r="L30" s="46"/>
      <c r="M30" s="148">
        <f>SUMIFS(F:F,E:E,"Benzin",J:J,"Nein")</f>
        <v>0</v>
      </c>
      <c r="N30" s="148">
        <f>SUMIFS(G:G,E:E,"Benzin",J:J,"Ja")</f>
        <v>0</v>
      </c>
      <c r="O30" s="46"/>
    </row>
    <row r="31" spans="1:15" x14ac:dyDescent="0.3">
      <c r="A31" s="46"/>
      <c r="B31" s="46"/>
      <c r="C31" s="123"/>
      <c r="D31" s="124"/>
      <c r="E31" s="122"/>
      <c r="F31" s="104"/>
      <c r="G31" s="104" t="str">
        <f t="shared" si="1"/>
        <v/>
      </c>
      <c r="H31" s="104"/>
      <c r="I31" s="104" t="str">
        <f t="shared" si="2"/>
        <v/>
      </c>
      <c r="J31" s="122" t="s">
        <v>14</v>
      </c>
      <c r="K31" s="46"/>
      <c r="L31" s="46"/>
      <c r="M31" s="148"/>
      <c r="N31" s="148"/>
      <c r="O31" s="46"/>
    </row>
    <row r="32" spans="1:15" x14ac:dyDescent="0.3">
      <c r="A32" s="46"/>
      <c r="B32" s="46"/>
      <c r="C32" s="123"/>
      <c r="D32" s="124"/>
      <c r="E32" s="122"/>
      <c r="F32" s="104"/>
      <c r="G32" s="104" t="str">
        <f t="shared" si="1"/>
        <v/>
      </c>
      <c r="H32" s="104"/>
      <c r="I32" s="104" t="str">
        <f t="shared" si="2"/>
        <v/>
      </c>
      <c r="J32" s="122" t="s">
        <v>14</v>
      </c>
      <c r="K32" s="46"/>
      <c r="L32" s="46"/>
      <c r="M32" s="148"/>
      <c r="N32" s="148"/>
      <c r="O32" s="46"/>
    </row>
    <row r="33" spans="1:15" x14ac:dyDescent="0.3">
      <c r="A33" s="46"/>
      <c r="B33" s="46"/>
      <c r="C33" s="123"/>
      <c r="D33" s="124"/>
      <c r="E33" s="122"/>
      <c r="F33" s="104"/>
      <c r="G33" s="104" t="str">
        <f t="shared" si="1"/>
        <v/>
      </c>
      <c r="H33" s="104"/>
      <c r="I33" s="104" t="str">
        <f t="shared" si="2"/>
        <v/>
      </c>
      <c r="J33" s="122" t="s">
        <v>14</v>
      </c>
      <c r="K33" s="46"/>
      <c r="L33" s="46"/>
      <c r="M33" s="148"/>
      <c r="N33" s="148"/>
      <c r="O33" s="46"/>
    </row>
    <row r="34" spans="1:15" x14ac:dyDescent="0.3">
      <c r="A34" s="46"/>
      <c r="B34" s="46"/>
      <c r="C34" s="123"/>
      <c r="D34" s="124"/>
      <c r="E34" s="122"/>
      <c r="F34" s="104"/>
      <c r="G34" s="104" t="str">
        <f t="shared" si="1"/>
        <v/>
      </c>
      <c r="H34" s="104"/>
      <c r="I34" s="104" t="str">
        <f t="shared" si="2"/>
        <v/>
      </c>
      <c r="J34" s="122" t="s">
        <v>14</v>
      </c>
      <c r="K34" s="46"/>
      <c r="L34" s="46"/>
      <c r="M34" s="46"/>
      <c r="N34" s="46"/>
      <c r="O34" s="46"/>
    </row>
    <row r="35" spans="1:15" x14ac:dyDescent="0.3">
      <c r="A35" s="46"/>
      <c r="B35" s="46"/>
      <c r="C35" s="123"/>
      <c r="D35" s="124"/>
      <c r="E35" s="122"/>
      <c r="F35" s="104"/>
      <c r="G35" s="104" t="str">
        <f t="shared" si="1"/>
        <v/>
      </c>
      <c r="H35" s="104"/>
      <c r="I35" s="104" t="str">
        <f t="shared" si="2"/>
        <v/>
      </c>
      <c r="J35" s="122" t="s">
        <v>14</v>
      </c>
      <c r="K35" s="46"/>
      <c r="L35" s="46"/>
      <c r="M35" s="46"/>
      <c r="N35" s="46"/>
      <c r="O35" s="46"/>
    </row>
    <row r="36" spans="1:15" x14ac:dyDescent="0.3">
      <c r="A36" s="46"/>
      <c r="B36" s="46"/>
      <c r="C36" s="123"/>
      <c r="D36" s="124"/>
      <c r="E36" s="122"/>
      <c r="F36" s="104"/>
      <c r="G36" s="104" t="str">
        <f t="shared" si="1"/>
        <v/>
      </c>
      <c r="H36" s="104"/>
      <c r="I36" s="104" t="str">
        <f t="shared" si="2"/>
        <v/>
      </c>
      <c r="J36" s="122" t="s">
        <v>14</v>
      </c>
      <c r="K36" s="46"/>
      <c r="L36" s="46"/>
      <c r="M36" s="46"/>
      <c r="N36" s="46"/>
      <c r="O36" s="46"/>
    </row>
    <row r="37" spans="1:15" x14ac:dyDescent="0.3">
      <c r="A37" s="46"/>
      <c r="B37" s="46"/>
      <c r="C37" s="123"/>
      <c r="D37" s="124"/>
      <c r="E37" s="122"/>
      <c r="F37" s="104"/>
      <c r="G37" s="104" t="str">
        <f t="shared" si="1"/>
        <v/>
      </c>
      <c r="H37" s="104"/>
      <c r="I37" s="104" t="str">
        <f t="shared" si="2"/>
        <v/>
      </c>
      <c r="J37" s="122" t="s">
        <v>14</v>
      </c>
      <c r="K37" s="46"/>
      <c r="L37" s="46"/>
      <c r="M37" s="46"/>
      <c r="N37" s="46"/>
      <c r="O37" s="46"/>
    </row>
    <row r="38" spans="1:15" x14ac:dyDescent="0.3">
      <c r="A38" s="46"/>
      <c r="B38" s="46"/>
      <c r="C38" s="123"/>
      <c r="D38" s="124"/>
      <c r="E38" s="122"/>
      <c r="F38" s="104"/>
      <c r="G38" s="104" t="str">
        <f t="shared" si="1"/>
        <v/>
      </c>
      <c r="H38" s="104"/>
      <c r="I38" s="104" t="str">
        <f t="shared" si="2"/>
        <v/>
      </c>
      <c r="J38" s="122" t="s">
        <v>14</v>
      </c>
      <c r="K38" s="46"/>
      <c r="L38" s="46"/>
      <c r="M38" s="46"/>
      <c r="N38" s="46"/>
      <c r="O38" s="46"/>
    </row>
    <row r="39" spans="1:15" x14ac:dyDescent="0.3">
      <c r="A39" s="46"/>
      <c r="B39" s="46"/>
      <c r="C39" s="123"/>
      <c r="D39" s="124"/>
      <c r="E39" s="122"/>
      <c r="F39" s="104"/>
      <c r="G39" s="104" t="str">
        <f t="shared" si="1"/>
        <v/>
      </c>
      <c r="H39" s="104"/>
      <c r="I39" s="104" t="str">
        <f t="shared" si="2"/>
        <v/>
      </c>
      <c r="J39" s="122" t="s">
        <v>14</v>
      </c>
      <c r="K39" s="46"/>
      <c r="L39" s="46"/>
      <c r="M39" s="46"/>
      <c r="N39" s="46"/>
      <c r="O39" s="46"/>
    </row>
    <row r="40" spans="1:15" x14ac:dyDescent="0.3">
      <c r="A40" s="46"/>
      <c r="B40" s="46"/>
      <c r="C40" s="123"/>
      <c r="D40" s="124"/>
      <c r="E40" s="122"/>
      <c r="F40" s="104"/>
      <c r="G40" s="104" t="str">
        <f t="shared" si="1"/>
        <v/>
      </c>
      <c r="H40" s="104"/>
      <c r="I40" s="104" t="str">
        <f t="shared" si="2"/>
        <v/>
      </c>
      <c r="J40" s="122" t="s">
        <v>14</v>
      </c>
      <c r="K40" s="46"/>
      <c r="L40" s="46"/>
      <c r="M40" s="46"/>
      <c r="N40" s="46"/>
      <c r="O40" s="46"/>
    </row>
    <row r="41" spans="1:15" x14ac:dyDescent="0.3">
      <c r="A41" s="46"/>
      <c r="B41" s="46"/>
      <c r="C41" s="123"/>
      <c r="D41" s="124"/>
      <c r="E41" s="122"/>
      <c r="F41" s="104"/>
      <c r="G41" s="104" t="str">
        <f t="shared" si="1"/>
        <v/>
      </c>
      <c r="H41" s="104"/>
      <c r="I41" s="104" t="str">
        <f t="shared" si="2"/>
        <v/>
      </c>
      <c r="J41" s="122" t="s">
        <v>14</v>
      </c>
      <c r="K41" s="46"/>
      <c r="L41" s="46"/>
      <c r="M41" s="46"/>
      <c r="N41" s="46"/>
      <c r="O41" s="46"/>
    </row>
    <row r="42" spans="1:15" x14ac:dyDescent="0.3">
      <c r="A42" s="46"/>
      <c r="B42" s="46"/>
      <c r="C42" s="123"/>
      <c r="D42" s="124"/>
      <c r="E42" s="122"/>
      <c r="F42" s="104"/>
      <c r="G42" s="104" t="str">
        <f t="shared" si="1"/>
        <v/>
      </c>
      <c r="H42" s="104"/>
      <c r="I42" s="104" t="str">
        <f t="shared" si="2"/>
        <v/>
      </c>
      <c r="J42" s="122" t="s">
        <v>14</v>
      </c>
      <c r="K42" s="46"/>
      <c r="L42" s="46"/>
      <c r="M42" s="46"/>
      <c r="N42" s="46"/>
      <c r="O42" s="46"/>
    </row>
    <row r="43" spans="1:15" x14ac:dyDescent="0.3">
      <c r="A43" s="46"/>
      <c r="B43" s="46"/>
      <c r="C43" s="123"/>
      <c r="D43" s="124"/>
      <c r="E43" s="122"/>
      <c r="F43" s="104"/>
      <c r="G43" s="104" t="str">
        <f t="shared" si="1"/>
        <v/>
      </c>
      <c r="H43" s="104"/>
      <c r="I43" s="104" t="str">
        <f t="shared" si="2"/>
        <v/>
      </c>
      <c r="J43" s="122" t="s">
        <v>14</v>
      </c>
      <c r="K43" s="46"/>
      <c r="L43" s="46"/>
      <c r="M43" s="46"/>
      <c r="N43" s="46"/>
      <c r="O43" s="46"/>
    </row>
    <row r="44" spans="1:15" x14ac:dyDescent="0.3">
      <c r="A44" s="46"/>
      <c r="B44" s="46"/>
      <c r="C44" s="123"/>
      <c r="D44" s="124"/>
      <c r="E44" s="122"/>
      <c r="F44" s="104"/>
      <c r="G44" s="104" t="str">
        <f t="shared" si="1"/>
        <v/>
      </c>
      <c r="H44" s="104"/>
      <c r="I44" s="104" t="str">
        <f t="shared" si="2"/>
        <v/>
      </c>
      <c r="J44" s="122" t="s">
        <v>14</v>
      </c>
      <c r="K44" s="46"/>
      <c r="L44" s="46"/>
      <c r="M44" s="46"/>
      <c r="N44" s="46"/>
      <c r="O44" s="46"/>
    </row>
    <row r="45" spans="1:15" x14ac:dyDescent="0.3">
      <c r="A45" s="46"/>
      <c r="B45" s="46"/>
      <c r="C45" s="123"/>
      <c r="D45" s="124"/>
      <c r="E45" s="122"/>
      <c r="F45" s="104"/>
      <c r="G45" s="104" t="str">
        <f t="shared" si="1"/>
        <v/>
      </c>
      <c r="H45" s="104"/>
      <c r="I45" s="104" t="str">
        <f t="shared" si="2"/>
        <v/>
      </c>
      <c r="J45" s="122" t="s">
        <v>14</v>
      </c>
      <c r="K45" s="46"/>
      <c r="L45" s="46"/>
      <c r="M45" s="46"/>
      <c r="N45" s="46"/>
      <c r="O45" s="46"/>
    </row>
    <row r="46" spans="1:15" x14ac:dyDescent="0.3">
      <c r="A46" s="46"/>
      <c r="B46" s="46"/>
      <c r="C46" s="123"/>
      <c r="D46" s="124"/>
      <c r="E46" s="122"/>
      <c r="F46" s="104"/>
      <c r="G46" s="104" t="str">
        <f t="shared" si="1"/>
        <v/>
      </c>
      <c r="H46" s="104"/>
      <c r="I46" s="104" t="str">
        <f t="shared" si="2"/>
        <v/>
      </c>
      <c r="J46" s="122" t="s">
        <v>14</v>
      </c>
      <c r="K46" s="46"/>
      <c r="L46" s="46"/>
      <c r="M46" s="46"/>
      <c r="N46" s="46"/>
      <c r="O46" s="46"/>
    </row>
    <row r="47" spans="1:15" x14ac:dyDescent="0.3">
      <c r="A47" s="46"/>
      <c r="B47" s="46"/>
      <c r="C47" s="123"/>
      <c r="D47" s="124"/>
      <c r="E47" s="122"/>
      <c r="F47" s="104"/>
      <c r="G47" s="104" t="str">
        <f t="shared" si="1"/>
        <v/>
      </c>
      <c r="H47" s="104"/>
      <c r="I47" s="104" t="str">
        <f t="shared" si="2"/>
        <v/>
      </c>
      <c r="J47" s="122" t="s">
        <v>14</v>
      </c>
      <c r="K47" s="46"/>
      <c r="L47" s="46"/>
      <c r="M47" s="46"/>
      <c r="N47" s="46"/>
      <c r="O47" s="46"/>
    </row>
    <row r="48" spans="1:15" x14ac:dyDescent="0.3">
      <c r="A48" s="46"/>
      <c r="B48" s="46"/>
      <c r="C48" s="123"/>
      <c r="D48" s="124"/>
      <c r="E48" s="122"/>
      <c r="F48" s="104"/>
      <c r="G48" s="104" t="str">
        <f t="shared" si="1"/>
        <v/>
      </c>
      <c r="H48" s="104"/>
      <c r="I48" s="104" t="str">
        <f t="shared" si="2"/>
        <v/>
      </c>
      <c r="J48" s="122" t="s">
        <v>14</v>
      </c>
      <c r="K48" s="46"/>
      <c r="L48" s="46"/>
      <c r="M48" s="46"/>
      <c r="N48" s="46"/>
      <c r="O48" s="46"/>
    </row>
    <row r="49" spans="1:15" x14ac:dyDescent="0.3">
      <c r="A49" s="46"/>
      <c r="B49" s="46"/>
      <c r="C49" s="123"/>
      <c r="D49" s="124"/>
      <c r="E49" s="122"/>
      <c r="F49" s="104"/>
      <c r="G49" s="104" t="str">
        <f t="shared" si="1"/>
        <v/>
      </c>
      <c r="H49" s="104"/>
      <c r="I49" s="104" t="str">
        <f t="shared" si="2"/>
        <v/>
      </c>
      <c r="J49" s="122" t="s">
        <v>14</v>
      </c>
      <c r="K49" s="46"/>
      <c r="L49" s="46"/>
      <c r="M49" s="46"/>
      <c r="N49" s="46"/>
      <c r="O49" s="46"/>
    </row>
    <row r="50" spans="1:15" x14ac:dyDescent="0.3">
      <c r="A50" s="46"/>
      <c r="B50" s="46"/>
      <c r="C50" s="123"/>
      <c r="D50" s="124"/>
      <c r="E50" s="122"/>
      <c r="F50" s="104"/>
      <c r="G50" s="104" t="str">
        <f t="shared" si="1"/>
        <v/>
      </c>
      <c r="H50" s="104"/>
      <c r="I50" s="104" t="str">
        <f t="shared" si="2"/>
        <v/>
      </c>
      <c r="J50" s="122" t="s">
        <v>14</v>
      </c>
      <c r="K50" s="46"/>
      <c r="L50" s="46"/>
      <c r="M50" s="46"/>
      <c r="N50" s="46"/>
      <c r="O50" s="46"/>
    </row>
    <row r="51" spans="1:15" x14ac:dyDescent="0.3">
      <c r="A51" s="46"/>
      <c r="B51" s="46"/>
      <c r="C51" s="123"/>
      <c r="D51" s="124"/>
      <c r="E51" s="122"/>
      <c r="F51" s="104"/>
      <c r="G51" s="104" t="str">
        <f t="shared" si="1"/>
        <v/>
      </c>
      <c r="H51" s="104"/>
      <c r="I51" s="104" t="str">
        <f t="shared" si="2"/>
        <v/>
      </c>
      <c r="J51" s="122" t="s">
        <v>14</v>
      </c>
      <c r="K51" s="46"/>
      <c r="L51" s="46"/>
      <c r="M51" s="46"/>
      <c r="N51" s="46"/>
      <c r="O51" s="46"/>
    </row>
    <row r="52" spans="1:15" x14ac:dyDescent="0.3">
      <c r="A52" s="46"/>
      <c r="B52" s="46"/>
      <c r="C52" s="123"/>
      <c r="D52" s="124"/>
      <c r="E52" s="122"/>
      <c r="F52" s="104"/>
      <c r="G52" s="104" t="str">
        <f t="shared" si="1"/>
        <v/>
      </c>
      <c r="H52" s="104"/>
      <c r="I52" s="104" t="str">
        <f t="shared" si="2"/>
        <v/>
      </c>
      <c r="J52" s="122" t="s">
        <v>14</v>
      </c>
      <c r="K52" s="46"/>
      <c r="L52" s="46"/>
      <c r="M52" s="46"/>
      <c r="N52" s="46"/>
      <c r="O52" s="46"/>
    </row>
    <row r="53" spans="1:15" x14ac:dyDescent="0.3">
      <c r="A53" s="46"/>
      <c r="B53" s="46"/>
      <c r="C53" s="123"/>
      <c r="D53" s="124"/>
      <c r="E53" s="122"/>
      <c r="F53" s="104"/>
      <c r="G53" s="104" t="str">
        <f t="shared" si="1"/>
        <v/>
      </c>
      <c r="H53" s="104"/>
      <c r="I53" s="104" t="str">
        <f t="shared" si="2"/>
        <v/>
      </c>
      <c r="J53" s="122" t="s">
        <v>14</v>
      </c>
      <c r="K53" s="46"/>
      <c r="L53" s="46"/>
      <c r="M53" s="46"/>
      <c r="N53" s="46"/>
      <c r="O53" s="46"/>
    </row>
    <row r="54" spans="1:15" x14ac:dyDescent="0.3">
      <c r="A54" s="46"/>
      <c r="B54" s="46"/>
      <c r="C54" s="123"/>
      <c r="D54" s="124"/>
      <c r="E54" s="122"/>
      <c r="F54" s="104"/>
      <c r="G54" s="104" t="str">
        <f t="shared" si="1"/>
        <v/>
      </c>
      <c r="H54" s="104"/>
      <c r="I54" s="104" t="str">
        <f t="shared" si="2"/>
        <v/>
      </c>
      <c r="J54" s="122" t="s">
        <v>14</v>
      </c>
      <c r="K54" s="46"/>
      <c r="L54" s="46"/>
      <c r="M54" s="46"/>
      <c r="N54" s="46"/>
      <c r="O54" s="46"/>
    </row>
    <row r="55" spans="1:15" x14ac:dyDescent="0.3">
      <c r="A55" s="46"/>
      <c r="B55" s="46"/>
      <c r="C55" s="123"/>
      <c r="D55" s="124"/>
      <c r="E55" s="122"/>
      <c r="F55" s="104"/>
      <c r="G55" s="104" t="str">
        <f t="shared" si="1"/>
        <v/>
      </c>
      <c r="H55" s="104"/>
      <c r="I55" s="104" t="str">
        <f t="shared" si="2"/>
        <v/>
      </c>
      <c r="J55" s="122" t="s">
        <v>14</v>
      </c>
      <c r="K55" s="46"/>
      <c r="L55" s="46"/>
      <c r="M55" s="46"/>
      <c r="N55" s="46"/>
      <c r="O55" s="46"/>
    </row>
    <row r="56" spans="1:15" x14ac:dyDescent="0.3">
      <c r="A56" s="46"/>
      <c r="B56" s="46"/>
      <c r="C56" s="123"/>
      <c r="D56" s="124"/>
      <c r="E56" s="122"/>
      <c r="F56" s="104"/>
      <c r="G56" s="104" t="str">
        <f t="shared" si="1"/>
        <v/>
      </c>
      <c r="H56" s="104"/>
      <c r="I56" s="104" t="str">
        <f t="shared" si="2"/>
        <v/>
      </c>
      <c r="J56" s="122" t="s">
        <v>14</v>
      </c>
      <c r="K56" s="46"/>
      <c r="L56" s="46"/>
      <c r="M56" s="46"/>
      <c r="N56" s="46"/>
      <c r="O56" s="46"/>
    </row>
    <row r="57" spans="1:15" x14ac:dyDescent="0.3">
      <c r="A57" s="46"/>
      <c r="B57" s="46"/>
      <c r="C57" s="123"/>
      <c r="D57" s="124"/>
      <c r="E57" s="122"/>
      <c r="F57" s="104"/>
      <c r="G57" s="104" t="str">
        <f t="shared" si="1"/>
        <v/>
      </c>
      <c r="H57" s="104"/>
      <c r="I57" s="104" t="str">
        <f t="shared" si="2"/>
        <v/>
      </c>
      <c r="J57" s="122" t="s">
        <v>14</v>
      </c>
      <c r="K57" s="46"/>
      <c r="L57" s="46"/>
      <c r="M57" s="46"/>
      <c r="N57" s="46"/>
      <c r="O57" s="46"/>
    </row>
    <row r="58" spans="1:15" x14ac:dyDescent="0.3">
      <c r="A58" s="46"/>
      <c r="B58" s="46"/>
      <c r="C58" s="123"/>
      <c r="D58" s="124"/>
      <c r="E58" s="122"/>
      <c r="F58" s="104"/>
      <c r="G58" s="104" t="str">
        <f t="shared" si="1"/>
        <v/>
      </c>
      <c r="H58" s="104"/>
      <c r="I58" s="104" t="str">
        <f t="shared" si="2"/>
        <v/>
      </c>
      <c r="J58" s="122" t="s">
        <v>14</v>
      </c>
      <c r="K58" s="46"/>
      <c r="L58" s="46"/>
      <c r="M58" s="46"/>
      <c r="N58" s="46"/>
      <c r="O58" s="46"/>
    </row>
    <row r="59" spans="1:15" x14ac:dyDescent="0.3">
      <c r="A59" s="46"/>
      <c r="B59" s="46"/>
      <c r="C59" s="123"/>
      <c r="D59" s="124"/>
      <c r="E59" s="122"/>
      <c r="F59" s="104"/>
      <c r="G59" s="104" t="str">
        <f t="shared" si="1"/>
        <v/>
      </c>
      <c r="H59" s="104"/>
      <c r="I59" s="104" t="str">
        <f t="shared" si="2"/>
        <v/>
      </c>
      <c r="J59" s="122" t="s">
        <v>14</v>
      </c>
      <c r="K59" s="46"/>
      <c r="L59" s="46"/>
      <c r="M59" s="46"/>
      <c r="N59" s="46"/>
      <c r="O59" s="46"/>
    </row>
    <row r="60" spans="1:15" x14ac:dyDescent="0.3">
      <c r="A60" s="46"/>
      <c r="B60" s="46"/>
      <c r="C60" s="123"/>
      <c r="D60" s="124"/>
      <c r="E60" s="122"/>
      <c r="F60" s="104"/>
      <c r="G60" s="104" t="str">
        <f t="shared" si="1"/>
        <v/>
      </c>
      <c r="H60" s="104"/>
      <c r="I60" s="104" t="str">
        <f t="shared" si="2"/>
        <v/>
      </c>
      <c r="J60" s="122" t="s">
        <v>14</v>
      </c>
      <c r="K60" s="46"/>
      <c r="L60" s="46"/>
      <c r="M60" s="46"/>
      <c r="N60" s="46"/>
      <c r="O60" s="46"/>
    </row>
    <row r="61" spans="1:15" x14ac:dyDescent="0.3">
      <c r="A61" s="46"/>
      <c r="B61" s="46"/>
      <c r="C61" s="123"/>
      <c r="D61" s="124"/>
      <c r="E61" s="122"/>
      <c r="F61" s="104"/>
      <c r="G61" s="104" t="str">
        <f t="shared" si="1"/>
        <v/>
      </c>
      <c r="H61" s="104"/>
      <c r="I61" s="104" t="str">
        <f t="shared" si="2"/>
        <v/>
      </c>
      <c r="J61" s="122" t="s">
        <v>14</v>
      </c>
      <c r="K61" s="46"/>
      <c r="L61" s="46"/>
      <c r="M61" s="46"/>
      <c r="N61" s="46"/>
      <c r="O61" s="46"/>
    </row>
    <row r="62" spans="1:15" x14ac:dyDescent="0.3">
      <c r="A62" s="46"/>
      <c r="B62" s="46"/>
      <c r="C62" s="123"/>
      <c r="D62" s="124"/>
      <c r="E62" s="122"/>
      <c r="F62" s="104"/>
      <c r="G62" s="104" t="str">
        <f t="shared" si="1"/>
        <v/>
      </c>
      <c r="H62" s="104"/>
      <c r="I62" s="104" t="str">
        <f t="shared" si="2"/>
        <v/>
      </c>
      <c r="J62" s="122" t="s">
        <v>14</v>
      </c>
      <c r="K62" s="46"/>
      <c r="L62" s="46"/>
      <c r="M62" s="46"/>
      <c r="N62" s="46"/>
      <c r="O62" s="46"/>
    </row>
    <row r="63" spans="1:15" x14ac:dyDescent="0.3">
      <c r="A63" s="46"/>
      <c r="B63" s="46"/>
      <c r="C63" s="123"/>
      <c r="D63" s="124"/>
      <c r="E63" s="122"/>
      <c r="F63" s="104"/>
      <c r="G63" s="104" t="str">
        <f t="shared" si="1"/>
        <v/>
      </c>
      <c r="H63" s="104"/>
      <c r="I63" s="104" t="str">
        <f t="shared" si="2"/>
        <v/>
      </c>
      <c r="J63" s="122" t="s">
        <v>14</v>
      </c>
      <c r="K63" s="46"/>
      <c r="L63" s="46"/>
      <c r="M63" s="46"/>
      <c r="N63" s="46"/>
      <c r="O63" s="46"/>
    </row>
    <row r="64" spans="1:15" x14ac:dyDescent="0.3">
      <c r="A64" s="46"/>
      <c r="B64" s="46"/>
      <c r="C64" s="123"/>
      <c r="D64" s="124"/>
      <c r="E64" s="122"/>
      <c r="F64" s="104"/>
      <c r="G64" s="104" t="str">
        <f t="shared" si="1"/>
        <v/>
      </c>
      <c r="H64" s="104"/>
      <c r="I64" s="104" t="str">
        <f t="shared" si="2"/>
        <v/>
      </c>
      <c r="J64" s="122" t="s">
        <v>14</v>
      </c>
      <c r="K64" s="46"/>
      <c r="L64" s="46"/>
      <c r="M64" s="46"/>
      <c r="N64" s="46"/>
      <c r="O64" s="46"/>
    </row>
    <row r="65" spans="1:15" x14ac:dyDescent="0.3">
      <c r="A65" s="46"/>
      <c r="B65" s="46"/>
      <c r="C65" s="123"/>
      <c r="D65" s="124"/>
      <c r="E65" s="122"/>
      <c r="F65" s="104"/>
      <c r="G65" s="104" t="str">
        <f t="shared" si="1"/>
        <v/>
      </c>
      <c r="H65" s="104"/>
      <c r="I65" s="104" t="str">
        <f t="shared" si="2"/>
        <v/>
      </c>
      <c r="J65" s="122" t="s">
        <v>14</v>
      </c>
      <c r="K65" s="46"/>
      <c r="L65" s="46"/>
      <c r="M65" s="46"/>
      <c r="N65" s="46"/>
      <c r="O65" s="46"/>
    </row>
    <row r="66" spans="1:15" x14ac:dyDescent="0.3">
      <c r="A66" s="46"/>
      <c r="B66" s="46"/>
      <c r="C66" s="123"/>
      <c r="D66" s="124"/>
      <c r="E66" s="122"/>
      <c r="F66" s="104"/>
      <c r="G66" s="104" t="str">
        <f t="shared" si="1"/>
        <v/>
      </c>
      <c r="H66" s="104"/>
      <c r="I66" s="104" t="str">
        <f t="shared" si="2"/>
        <v/>
      </c>
      <c r="J66" s="122" t="s">
        <v>14</v>
      </c>
      <c r="K66" s="46"/>
      <c r="L66" s="46"/>
      <c r="M66" s="46"/>
      <c r="N66" s="46"/>
      <c r="O66" s="46"/>
    </row>
    <row r="67" spans="1:15" x14ac:dyDescent="0.3">
      <c r="A67" s="46"/>
      <c r="B67" s="46"/>
      <c r="C67" s="123"/>
      <c r="D67" s="124"/>
      <c r="E67" s="122"/>
      <c r="F67" s="104"/>
      <c r="G67" s="104" t="str">
        <f t="shared" si="1"/>
        <v/>
      </c>
      <c r="H67" s="104"/>
      <c r="I67" s="104" t="str">
        <f t="shared" si="2"/>
        <v/>
      </c>
      <c r="J67" s="122" t="s">
        <v>14</v>
      </c>
      <c r="K67" s="46"/>
      <c r="L67" s="46"/>
      <c r="M67" s="46"/>
      <c r="N67" s="46"/>
      <c r="O67" s="46"/>
    </row>
    <row r="68" spans="1:15" x14ac:dyDescent="0.3">
      <c r="A68" s="46"/>
      <c r="B68" s="46"/>
      <c r="C68" s="123"/>
      <c r="D68" s="124"/>
      <c r="E68" s="122"/>
      <c r="F68" s="104"/>
      <c r="G68" s="104" t="str">
        <f t="shared" si="1"/>
        <v/>
      </c>
      <c r="H68" s="104"/>
      <c r="I68" s="104" t="str">
        <f t="shared" si="2"/>
        <v/>
      </c>
      <c r="J68" s="122" t="s">
        <v>14</v>
      </c>
      <c r="K68" s="46"/>
      <c r="L68" s="46"/>
      <c r="M68" s="46"/>
      <c r="N68" s="46"/>
      <c r="O68" s="46"/>
    </row>
    <row r="69" spans="1:15" x14ac:dyDescent="0.3">
      <c r="A69" s="46"/>
      <c r="B69" s="46"/>
      <c r="C69" s="123"/>
      <c r="D69" s="124"/>
      <c r="E69" s="122"/>
      <c r="F69" s="104"/>
      <c r="G69" s="104" t="str">
        <f t="shared" si="1"/>
        <v/>
      </c>
      <c r="H69" s="104"/>
      <c r="I69" s="104" t="str">
        <f t="shared" si="2"/>
        <v/>
      </c>
      <c r="J69" s="122" t="s">
        <v>14</v>
      </c>
      <c r="K69" s="46"/>
      <c r="L69" s="46"/>
      <c r="M69" s="46"/>
      <c r="N69" s="46"/>
      <c r="O69" s="46"/>
    </row>
    <row r="70" spans="1:15" x14ac:dyDescent="0.3">
      <c r="A70" s="46"/>
      <c r="B70" s="46"/>
      <c r="C70" s="123"/>
      <c r="D70" s="124"/>
      <c r="E70" s="122"/>
      <c r="F70" s="104"/>
      <c r="G70" s="104" t="str">
        <f t="shared" si="1"/>
        <v/>
      </c>
      <c r="H70" s="104"/>
      <c r="I70" s="104" t="str">
        <f t="shared" si="2"/>
        <v/>
      </c>
      <c r="J70" s="122" t="s">
        <v>14</v>
      </c>
      <c r="K70" s="46"/>
      <c r="L70" s="46"/>
      <c r="M70" s="46"/>
      <c r="N70" s="46"/>
      <c r="O70" s="46"/>
    </row>
    <row r="71" spans="1:15" x14ac:dyDescent="0.3">
      <c r="A71" s="46"/>
      <c r="B71" s="46"/>
      <c r="C71" s="123"/>
      <c r="D71" s="124"/>
      <c r="E71" s="122"/>
      <c r="F71" s="104"/>
      <c r="G71" s="104" t="str">
        <f t="shared" si="1"/>
        <v/>
      </c>
      <c r="H71" s="104"/>
      <c r="I71" s="104" t="str">
        <f t="shared" si="2"/>
        <v/>
      </c>
      <c r="J71" s="122" t="s">
        <v>14</v>
      </c>
      <c r="K71" s="46"/>
      <c r="L71" s="46"/>
      <c r="M71" s="46"/>
      <c r="N71" s="46"/>
      <c r="O71" s="46"/>
    </row>
    <row r="72" spans="1:15" x14ac:dyDescent="0.3">
      <c r="A72" s="46"/>
      <c r="B72" s="46"/>
      <c r="C72" s="123"/>
      <c r="D72" s="124"/>
      <c r="E72" s="122"/>
      <c r="F72" s="104"/>
      <c r="G72" s="104" t="str">
        <f t="shared" si="1"/>
        <v/>
      </c>
      <c r="H72" s="104"/>
      <c r="I72" s="104" t="str">
        <f t="shared" si="2"/>
        <v/>
      </c>
      <c r="J72" s="122" t="s">
        <v>14</v>
      </c>
      <c r="K72" s="46"/>
      <c r="L72" s="46"/>
      <c r="M72" s="46"/>
      <c r="N72" s="46"/>
      <c r="O72" s="46"/>
    </row>
    <row r="73" spans="1:15" x14ac:dyDescent="0.3">
      <c r="A73" s="46"/>
      <c r="B73" s="46"/>
      <c r="C73" s="123"/>
      <c r="D73" s="124"/>
      <c r="E73" s="122"/>
      <c r="F73" s="104"/>
      <c r="G73" s="104" t="str">
        <f t="shared" si="1"/>
        <v/>
      </c>
      <c r="H73" s="104"/>
      <c r="I73" s="104" t="str">
        <f t="shared" si="2"/>
        <v/>
      </c>
      <c r="J73" s="122" t="s">
        <v>14</v>
      </c>
      <c r="K73" s="46"/>
      <c r="L73" s="46"/>
      <c r="M73" s="46"/>
      <c r="N73" s="46"/>
      <c r="O73" s="46"/>
    </row>
    <row r="74" spans="1:15" x14ac:dyDescent="0.3">
      <c r="A74" s="46"/>
      <c r="B74" s="46"/>
      <c r="C74" s="123"/>
      <c r="D74" s="124"/>
      <c r="E74" s="122"/>
      <c r="F74" s="104"/>
      <c r="G74" s="104" t="str">
        <f t="shared" si="1"/>
        <v/>
      </c>
      <c r="H74" s="104"/>
      <c r="I74" s="104" t="str">
        <f t="shared" si="2"/>
        <v/>
      </c>
      <c r="J74" s="122" t="s">
        <v>14</v>
      </c>
      <c r="K74" s="46"/>
      <c r="L74" s="46"/>
      <c r="M74" s="46"/>
      <c r="N74" s="46"/>
      <c r="O74" s="46"/>
    </row>
    <row r="75" spans="1:15" x14ac:dyDescent="0.3">
      <c r="A75" s="46"/>
      <c r="B75" s="46"/>
      <c r="C75" s="123"/>
      <c r="D75" s="124"/>
      <c r="E75" s="122"/>
      <c r="F75" s="104"/>
      <c r="G75" s="104" t="str">
        <f t="shared" si="1"/>
        <v/>
      </c>
      <c r="H75" s="104"/>
      <c r="I75" s="104" t="str">
        <f t="shared" si="2"/>
        <v/>
      </c>
      <c r="J75" s="122" t="s">
        <v>14</v>
      </c>
      <c r="K75" s="46"/>
      <c r="L75" s="46"/>
      <c r="M75" s="46"/>
      <c r="N75" s="46"/>
      <c r="O75" s="46"/>
    </row>
    <row r="76" spans="1:15" x14ac:dyDescent="0.3">
      <c r="A76" s="46"/>
      <c r="B76" s="46"/>
      <c r="C76" s="123"/>
      <c r="D76" s="124"/>
      <c r="E76" s="122"/>
      <c r="F76" s="104"/>
      <c r="G76" s="104" t="str">
        <f t="shared" ref="G76:G139" si="3">IF(F76/1.2&gt;0,ROUND(F76/1.2,4),"")</f>
        <v/>
      </c>
      <c r="H76" s="104"/>
      <c r="I76" s="104" t="str">
        <f t="shared" ref="I76:I139" si="4">IFERROR(ROUND(F76/H76,4),"")</f>
        <v/>
      </c>
      <c r="J76" s="122" t="s">
        <v>14</v>
      </c>
      <c r="K76" s="46"/>
      <c r="L76" s="46"/>
      <c r="M76" s="46"/>
      <c r="N76" s="46"/>
      <c r="O76" s="46"/>
    </row>
    <row r="77" spans="1:15" x14ac:dyDescent="0.3">
      <c r="A77" s="46"/>
      <c r="B77" s="46"/>
      <c r="C77" s="123"/>
      <c r="D77" s="124"/>
      <c r="E77" s="122"/>
      <c r="F77" s="104"/>
      <c r="G77" s="104" t="str">
        <f t="shared" si="3"/>
        <v/>
      </c>
      <c r="H77" s="104"/>
      <c r="I77" s="104" t="str">
        <f t="shared" si="4"/>
        <v/>
      </c>
      <c r="J77" s="122" t="s">
        <v>14</v>
      </c>
      <c r="K77" s="46"/>
      <c r="L77" s="46"/>
      <c r="M77" s="46"/>
      <c r="N77" s="46"/>
      <c r="O77" s="46"/>
    </row>
    <row r="78" spans="1:15" x14ac:dyDescent="0.3">
      <c r="A78" s="46"/>
      <c r="B78" s="46"/>
      <c r="C78" s="123"/>
      <c r="D78" s="124"/>
      <c r="E78" s="122"/>
      <c r="F78" s="104"/>
      <c r="G78" s="104" t="str">
        <f t="shared" si="3"/>
        <v/>
      </c>
      <c r="H78" s="104"/>
      <c r="I78" s="104" t="str">
        <f t="shared" si="4"/>
        <v/>
      </c>
      <c r="J78" s="122" t="s">
        <v>14</v>
      </c>
      <c r="K78" s="46"/>
      <c r="L78" s="46"/>
      <c r="M78" s="46"/>
      <c r="N78" s="46"/>
      <c r="O78" s="46"/>
    </row>
    <row r="79" spans="1:15" x14ac:dyDescent="0.3">
      <c r="A79" s="46"/>
      <c r="B79" s="46"/>
      <c r="C79" s="123"/>
      <c r="D79" s="124"/>
      <c r="E79" s="122"/>
      <c r="F79" s="104"/>
      <c r="G79" s="104" t="str">
        <f t="shared" si="3"/>
        <v/>
      </c>
      <c r="H79" s="104"/>
      <c r="I79" s="104" t="str">
        <f t="shared" si="4"/>
        <v/>
      </c>
      <c r="J79" s="122" t="s">
        <v>14</v>
      </c>
      <c r="K79" s="46"/>
      <c r="L79" s="46"/>
      <c r="M79" s="46"/>
      <c r="N79" s="46"/>
      <c r="O79" s="46"/>
    </row>
    <row r="80" spans="1:15" x14ac:dyDescent="0.3">
      <c r="A80" s="46"/>
      <c r="B80" s="46"/>
      <c r="C80" s="123"/>
      <c r="D80" s="124"/>
      <c r="E80" s="122"/>
      <c r="F80" s="104"/>
      <c r="G80" s="104" t="str">
        <f t="shared" si="3"/>
        <v/>
      </c>
      <c r="H80" s="104"/>
      <c r="I80" s="104" t="str">
        <f t="shared" si="4"/>
        <v/>
      </c>
      <c r="J80" s="122" t="s">
        <v>14</v>
      </c>
      <c r="K80" s="46"/>
      <c r="L80" s="46"/>
      <c r="M80" s="46"/>
      <c r="N80" s="46"/>
      <c r="O80" s="46"/>
    </row>
    <row r="81" spans="1:15" x14ac:dyDescent="0.3">
      <c r="A81" s="46"/>
      <c r="B81" s="46"/>
      <c r="C81" s="123"/>
      <c r="D81" s="124"/>
      <c r="E81" s="122"/>
      <c r="F81" s="104"/>
      <c r="G81" s="104" t="str">
        <f t="shared" si="3"/>
        <v/>
      </c>
      <c r="H81" s="104"/>
      <c r="I81" s="104" t="str">
        <f t="shared" si="4"/>
        <v/>
      </c>
      <c r="J81" s="122" t="s">
        <v>14</v>
      </c>
      <c r="K81" s="46"/>
      <c r="L81" s="46"/>
      <c r="M81" s="46"/>
      <c r="N81" s="46"/>
      <c r="O81" s="46"/>
    </row>
    <row r="82" spans="1:15" x14ac:dyDescent="0.3">
      <c r="A82" s="46"/>
      <c r="B82" s="46"/>
      <c r="C82" s="123"/>
      <c r="D82" s="124"/>
      <c r="E82" s="122"/>
      <c r="F82" s="104"/>
      <c r="G82" s="104" t="str">
        <f t="shared" si="3"/>
        <v/>
      </c>
      <c r="H82" s="104"/>
      <c r="I82" s="104" t="str">
        <f t="shared" si="4"/>
        <v/>
      </c>
      <c r="J82" s="122" t="s">
        <v>14</v>
      </c>
      <c r="K82" s="46"/>
      <c r="L82" s="46"/>
      <c r="M82" s="46"/>
      <c r="N82" s="46"/>
      <c r="O82" s="46"/>
    </row>
    <row r="83" spans="1:15" x14ac:dyDescent="0.3">
      <c r="A83" s="46"/>
      <c r="B83" s="46"/>
      <c r="C83" s="123"/>
      <c r="D83" s="124"/>
      <c r="E83" s="122"/>
      <c r="F83" s="104"/>
      <c r="G83" s="104" t="str">
        <f t="shared" si="3"/>
        <v/>
      </c>
      <c r="H83" s="104"/>
      <c r="I83" s="104" t="str">
        <f t="shared" si="4"/>
        <v/>
      </c>
      <c r="J83" s="122" t="s">
        <v>14</v>
      </c>
      <c r="K83" s="46"/>
      <c r="L83" s="46"/>
      <c r="M83" s="46"/>
      <c r="N83" s="46"/>
      <c r="O83" s="46"/>
    </row>
    <row r="84" spans="1:15" x14ac:dyDescent="0.3">
      <c r="A84" s="46"/>
      <c r="B84" s="46"/>
      <c r="C84" s="123"/>
      <c r="D84" s="124"/>
      <c r="E84" s="122"/>
      <c r="F84" s="104"/>
      <c r="G84" s="104" t="str">
        <f t="shared" si="3"/>
        <v/>
      </c>
      <c r="H84" s="104"/>
      <c r="I84" s="104" t="str">
        <f t="shared" si="4"/>
        <v/>
      </c>
      <c r="J84" s="122" t="s">
        <v>14</v>
      </c>
      <c r="K84" s="46"/>
      <c r="L84" s="46"/>
      <c r="M84" s="46"/>
      <c r="N84" s="46"/>
      <c r="O84" s="46"/>
    </row>
    <row r="85" spans="1:15" x14ac:dyDescent="0.3">
      <c r="A85" s="46"/>
      <c r="B85" s="46"/>
      <c r="C85" s="123"/>
      <c r="D85" s="124"/>
      <c r="E85" s="122"/>
      <c r="F85" s="104"/>
      <c r="G85" s="104" t="str">
        <f t="shared" si="3"/>
        <v/>
      </c>
      <c r="H85" s="104"/>
      <c r="I85" s="104" t="str">
        <f t="shared" si="4"/>
        <v/>
      </c>
      <c r="J85" s="122" t="s">
        <v>14</v>
      </c>
      <c r="K85" s="46"/>
      <c r="L85" s="46"/>
      <c r="M85" s="46"/>
      <c r="N85" s="46"/>
      <c r="O85" s="46"/>
    </row>
    <row r="86" spans="1:15" x14ac:dyDescent="0.3">
      <c r="A86" s="46"/>
      <c r="B86" s="46"/>
      <c r="C86" s="123"/>
      <c r="D86" s="124"/>
      <c r="E86" s="122"/>
      <c r="F86" s="104"/>
      <c r="G86" s="104" t="str">
        <f t="shared" si="3"/>
        <v/>
      </c>
      <c r="H86" s="104"/>
      <c r="I86" s="104" t="str">
        <f t="shared" si="4"/>
        <v/>
      </c>
      <c r="J86" s="122" t="s">
        <v>14</v>
      </c>
      <c r="K86" s="46"/>
      <c r="L86" s="46"/>
      <c r="M86" s="46"/>
      <c r="N86" s="46"/>
      <c r="O86" s="46"/>
    </row>
    <row r="87" spans="1:15" x14ac:dyDescent="0.3">
      <c r="A87" s="46"/>
      <c r="B87" s="46"/>
      <c r="C87" s="123"/>
      <c r="D87" s="124"/>
      <c r="E87" s="122"/>
      <c r="F87" s="104"/>
      <c r="G87" s="104" t="str">
        <f t="shared" si="3"/>
        <v/>
      </c>
      <c r="H87" s="104"/>
      <c r="I87" s="104" t="str">
        <f t="shared" si="4"/>
        <v/>
      </c>
      <c r="J87" s="122" t="s">
        <v>14</v>
      </c>
      <c r="K87" s="46"/>
      <c r="L87" s="46"/>
      <c r="M87" s="46"/>
      <c r="N87" s="46"/>
      <c r="O87" s="46"/>
    </row>
    <row r="88" spans="1:15" x14ac:dyDescent="0.3">
      <c r="A88" s="46"/>
      <c r="B88" s="46"/>
      <c r="C88" s="123"/>
      <c r="D88" s="124"/>
      <c r="E88" s="122"/>
      <c r="F88" s="104"/>
      <c r="G88" s="104" t="str">
        <f t="shared" si="3"/>
        <v/>
      </c>
      <c r="H88" s="104"/>
      <c r="I88" s="104" t="str">
        <f t="shared" si="4"/>
        <v/>
      </c>
      <c r="J88" s="122" t="s">
        <v>14</v>
      </c>
      <c r="K88" s="46"/>
      <c r="L88" s="46"/>
      <c r="M88" s="46"/>
      <c r="N88" s="46"/>
      <c r="O88" s="46"/>
    </row>
    <row r="89" spans="1:15" x14ac:dyDescent="0.3">
      <c r="A89" s="46"/>
      <c r="B89" s="46"/>
      <c r="C89" s="123"/>
      <c r="D89" s="124"/>
      <c r="E89" s="122"/>
      <c r="F89" s="104"/>
      <c r="G89" s="104" t="str">
        <f t="shared" si="3"/>
        <v/>
      </c>
      <c r="H89" s="104"/>
      <c r="I89" s="104" t="str">
        <f t="shared" si="4"/>
        <v/>
      </c>
      <c r="J89" s="122" t="s">
        <v>14</v>
      </c>
      <c r="K89" s="46"/>
      <c r="L89" s="46"/>
      <c r="M89" s="46"/>
      <c r="N89" s="46"/>
      <c r="O89" s="46"/>
    </row>
    <row r="90" spans="1:15" x14ac:dyDescent="0.3">
      <c r="A90" s="46"/>
      <c r="B90" s="46"/>
      <c r="C90" s="123"/>
      <c r="D90" s="124"/>
      <c r="E90" s="122"/>
      <c r="F90" s="104"/>
      <c r="G90" s="104" t="str">
        <f t="shared" si="3"/>
        <v/>
      </c>
      <c r="H90" s="104"/>
      <c r="I90" s="104" t="str">
        <f t="shared" si="4"/>
        <v/>
      </c>
      <c r="J90" s="122" t="s">
        <v>14</v>
      </c>
      <c r="K90" s="46"/>
      <c r="L90" s="46"/>
      <c r="M90" s="46"/>
      <c r="N90" s="46"/>
      <c r="O90" s="46"/>
    </row>
    <row r="91" spans="1:15" x14ac:dyDescent="0.3">
      <c r="A91" s="46"/>
      <c r="B91" s="46"/>
      <c r="C91" s="123"/>
      <c r="D91" s="124"/>
      <c r="E91" s="122"/>
      <c r="F91" s="104"/>
      <c r="G91" s="104" t="str">
        <f t="shared" si="3"/>
        <v/>
      </c>
      <c r="H91" s="104"/>
      <c r="I91" s="104" t="str">
        <f t="shared" si="4"/>
        <v/>
      </c>
      <c r="J91" s="122" t="s">
        <v>14</v>
      </c>
      <c r="K91" s="46"/>
      <c r="L91" s="46"/>
      <c r="M91" s="46"/>
      <c r="N91" s="46"/>
      <c r="O91" s="46"/>
    </row>
    <row r="92" spans="1:15" x14ac:dyDescent="0.3">
      <c r="A92" s="46"/>
      <c r="B92" s="46"/>
      <c r="C92" s="123"/>
      <c r="D92" s="124"/>
      <c r="E92" s="122"/>
      <c r="F92" s="104"/>
      <c r="G92" s="104" t="str">
        <f t="shared" si="3"/>
        <v/>
      </c>
      <c r="H92" s="104"/>
      <c r="I92" s="104" t="str">
        <f t="shared" si="4"/>
        <v/>
      </c>
      <c r="J92" s="122" t="s">
        <v>14</v>
      </c>
      <c r="K92" s="46"/>
      <c r="L92" s="46"/>
      <c r="M92" s="46"/>
      <c r="N92" s="46"/>
      <c r="O92" s="46"/>
    </row>
    <row r="93" spans="1:15" x14ac:dyDescent="0.3">
      <c r="A93" s="46"/>
      <c r="B93" s="46"/>
      <c r="C93" s="123"/>
      <c r="D93" s="124"/>
      <c r="E93" s="122"/>
      <c r="F93" s="104"/>
      <c r="G93" s="104" t="str">
        <f t="shared" si="3"/>
        <v/>
      </c>
      <c r="H93" s="104"/>
      <c r="I93" s="104" t="str">
        <f t="shared" si="4"/>
        <v/>
      </c>
      <c r="J93" s="122" t="s">
        <v>14</v>
      </c>
      <c r="K93" s="46"/>
      <c r="L93" s="46"/>
      <c r="M93" s="46"/>
      <c r="N93" s="46"/>
      <c r="O93" s="46"/>
    </row>
    <row r="94" spans="1:15" x14ac:dyDescent="0.3">
      <c r="A94" s="46"/>
      <c r="B94" s="46"/>
      <c r="C94" s="123"/>
      <c r="D94" s="124"/>
      <c r="E94" s="122"/>
      <c r="F94" s="104"/>
      <c r="G94" s="104" t="str">
        <f t="shared" si="3"/>
        <v/>
      </c>
      <c r="H94" s="104"/>
      <c r="I94" s="104" t="str">
        <f t="shared" si="4"/>
        <v/>
      </c>
      <c r="J94" s="122" t="s">
        <v>14</v>
      </c>
      <c r="K94" s="46"/>
      <c r="L94" s="46"/>
      <c r="M94" s="46"/>
      <c r="N94" s="46"/>
      <c r="O94" s="46"/>
    </row>
    <row r="95" spans="1:15" x14ac:dyDescent="0.3">
      <c r="A95" s="46"/>
      <c r="B95" s="46"/>
      <c r="C95" s="123"/>
      <c r="D95" s="124"/>
      <c r="E95" s="122"/>
      <c r="F95" s="104"/>
      <c r="G95" s="104" t="str">
        <f t="shared" si="3"/>
        <v/>
      </c>
      <c r="H95" s="104"/>
      <c r="I95" s="104" t="str">
        <f t="shared" si="4"/>
        <v/>
      </c>
      <c r="J95" s="122" t="s">
        <v>14</v>
      </c>
      <c r="K95" s="46"/>
      <c r="L95" s="46"/>
      <c r="M95" s="46"/>
      <c r="N95" s="46"/>
      <c r="O95" s="46"/>
    </row>
    <row r="96" spans="1:15" x14ac:dyDescent="0.3">
      <c r="A96" s="46"/>
      <c r="B96" s="46"/>
      <c r="C96" s="123"/>
      <c r="D96" s="124"/>
      <c r="E96" s="122"/>
      <c r="F96" s="104"/>
      <c r="G96" s="104" t="str">
        <f t="shared" si="3"/>
        <v/>
      </c>
      <c r="H96" s="104"/>
      <c r="I96" s="104" t="str">
        <f t="shared" si="4"/>
        <v/>
      </c>
      <c r="J96" s="122" t="s">
        <v>14</v>
      </c>
      <c r="K96" s="46"/>
      <c r="L96" s="46"/>
      <c r="M96" s="46"/>
      <c r="N96" s="46"/>
      <c r="O96" s="46"/>
    </row>
    <row r="97" spans="1:15" x14ac:dyDescent="0.3">
      <c r="A97" s="46"/>
      <c r="B97" s="46"/>
      <c r="C97" s="123"/>
      <c r="D97" s="124"/>
      <c r="E97" s="122"/>
      <c r="F97" s="104"/>
      <c r="G97" s="104" t="str">
        <f t="shared" si="3"/>
        <v/>
      </c>
      <c r="H97" s="104"/>
      <c r="I97" s="104" t="str">
        <f t="shared" si="4"/>
        <v/>
      </c>
      <c r="J97" s="122" t="s">
        <v>14</v>
      </c>
      <c r="K97" s="46"/>
      <c r="L97" s="46"/>
      <c r="M97" s="46"/>
      <c r="N97" s="46"/>
      <c r="O97" s="46"/>
    </row>
    <row r="98" spans="1:15" x14ac:dyDescent="0.3">
      <c r="A98" s="46"/>
      <c r="B98" s="46"/>
      <c r="C98" s="123"/>
      <c r="D98" s="124"/>
      <c r="E98" s="122"/>
      <c r="F98" s="104"/>
      <c r="G98" s="104" t="str">
        <f t="shared" si="3"/>
        <v/>
      </c>
      <c r="H98" s="104"/>
      <c r="I98" s="104" t="str">
        <f t="shared" si="4"/>
        <v/>
      </c>
      <c r="J98" s="122" t="s">
        <v>14</v>
      </c>
      <c r="K98" s="46"/>
      <c r="L98" s="46"/>
      <c r="M98" s="46"/>
      <c r="N98" s="46"/>
      <c r="O98" s="46"/>
    </row>
    <row r="99" spans="1:15" x14ac:dyDescent="0.3">
      <c r="A99" s="46"/>
      <c r="B99" s="46"/>
      <c r="C99" s="123"/>
      <c r="D99" s="124"/>
      <c r="E99" s="122"/>
      <c r="F99" s="104"/>
      <c r="G99" s="104" t="str">
        <f t="shared" si="3"/>
        <v/>
      </c>
      <c r="H99" s="104"/>
      <c r="I99" s="104" t="str">
        <f t="shared" si="4"/>
        <v/>
      </c>
      <c r="J99" s="122" t="s">
        <v>14</v>
      </c>
      <c r="K99" s="46"/>
      <c r="L99" s="46"/>
      <c r="M99" s="46"/>
      <c r="N99" s="46"/>
      <c r="O99" s="46"/>
    </row>
    <row r="100" spans="1:15" x14ac:dyDescent="0.3">
      <c r="A100" s="46"/>
      <c r="B100" s="46"/>
      <c r="C100" s="123"/>
      <c r="D100" s="124"/>
      <c r="E100" s="122"/>
      <c r="F100" s="104"/>
      <c r="G100" s="104" t="str">
        <f t="shared" si="3"/>
        <v/>
      </c>
      <c r="H100" s="104"/>
      <c r="I100" s="104" t="str">
        <f t="shared" si="4"/>
        <v/>
      </c>
      <c r="J100" s="122" t="s">
        <v>14</v>
      </c>
      <c r="K100" s="46"/>
      <c r="L100" s="46"/>
      <c r="M100" s="46"/>
      <c r="N100" s="46"/>
      <c r="O100" s="46"/>
    </row>
    <row r="101" spans="1:15" x14ac:dyDescent="0.3">
      <c r="A101" s="46"/>
      <c r="B101" s="46"/>
      <c r="C101" s="123"/>
      <c r="D101" s="124"/>
      <c r="E101" s="122"/>
      <c r="F101" s="104"/>
      <c r="G101" s="104" t="str">
        <f t="shared" si="3"/>
        <v/>
      </c>
      <c r="H101" s="104"/>
      <c r="I101" s="104" t="str">
        <f t="shared" si="4"/>
        <v/>
      </c>
      <c r="J101" s="122" t="s">
        <v>14</v>
      </c>
      <c r="K101" s="46"/>
      <c r="L101" s="46"/>
      <c r="M101" s="46"/>
      <c r="N101" s="46"/>
      <c r="O101" s="46"/>
    </row>
    <row r="102" spans="1:15" x14ac:dyDescent="0.3">
      <c r="A102" s="46"/>
      <c r="B102" s="46"/>
      <c r="C102" s="123"/>
      <c r="D102" s="124"/>
      <c r="E102" s="122"/>
      <c r="F102" s="104"/>
      <c r="G102" s="104" t="str">
        <f t="shared" si="3"/>
        <v/>
      </c>
      <c r="H102" s="104"/>
      <c r="I102" s="104" t="str">
        <f t="shared" si="4"/>
        <v/>
      </c>
      <c r="J102" s="122" t="s">
        <v>14</v>
      </c>
      <c r="K102" s="46"/>
      <c r="L102" s="46"/>
      <c r="M102" s="46"/>
      <c r="N102" s="46"/>
      <c r="O102" s="46"/>
    </row>
    <row r="103" spans="1:15" x14ac:dyDescent="0.3">
      <c r="A103" s="46"/>
      <c r="B103" s="46"/>
      <c r="C103" s="123"/>
      <c r="D103" s="124"/>
      <c r="E103" s="122"/>
      <c r="F103" s="104"/>
      <c r="G103" s="104" t="str">
        <f t="shared" si="3"/>
        <v/>
      </c>
      <c r="H103" s="104"/>
      <c r="I103" s="104" t="str">
        <f t="shared" si="4"/>
        <v/>
      </c>
      <c r="J103" s="122" t="s">
        <v>14</v>
      </c>
      <c r="K103" s="46"/>
      <c r="L103" s="46"/>
      <c r="M103" s="46"/>
      <c r="N103" s="46"/>
      <c r="O103" s="46"/>
    </row>
    <row r="104" spans="1:15" x14ac:dyDescent="0.3">
      <c r="A104" s="46"/>
      <c r="B104" s="46"/>
      <c r="C104" s="123"/>
      <c r="D104" s="124"/>
      <c r="E104" s="122"/>
      <c r="F104" s="104"/>
      <c r="G104" s="104" t="str">
        <f t="shared" si="3"/>
        <v/>
      </c>
      <c r="H104" s="104"/>
      <c r="I104" s="104" t="str">
        <f t="shared" si="4"/>
        <v/>
      </c>
      <c r="J104" s="122" t="s">
        <v>14</v>
      </c>
      <c r="K104" s="46"/>
      <c r="L104" s="46"/>
      <c r="M104" s="46"/>
      <c r="N104" s="46"/>
      <c r="O104" s="46"/>
    </row>
    <row r="105" spans="1:15" x14ac:dyDescent="0.3">
      <c r="A105" s="46"/>
      <c r="B105" s="46"/>
      <c r="C105" s="123"/>
      <c r="D105" s="124"/>
      <c r="E105" s="122"/>
      <c r="F105" s="104"/>
      <c r="G105" s="104" t="str">
        <f t="shared" si="3"/>
        <v/>
      </c>
      <c r="H105" s="104"/>
      <c r="I105" s="104" t="str">
        <f t="shared" si="4"/>
        <v/>
      </c>
      <c r="J105" s="122" t="s">
        <v>14</v>
      </c>
      <c r="K105" s="46"/>
      <c r="L105" s="46"/>
      <c r="M105" s="46"/>
      <c r="N105" s="46"/>
      <c r="O105" s="46"/>
    </row>
    <row r="106" spans="1:15" x14ac:dyDescent="0.3">
      <c r="A106" s="46"/>
      <c r="B106" s="46"/>
      <c r="C106" s="123"/>
      <c r="D106" s="124"/>
      <c r="E106" s="122"/>
      <c r="F106" s="104"/>
      <c r="G106" s="104" t="str">
        <f t="shared" si="3"/>
        <v/>
      </c>
      <c r="H106" s="104"/>
      <c r="I106" s="104" t="str">
        <f t="shared" si="4"/>
        <v/>
      </c>
      <c r="J106" s="122" t="s">
        <v>14</v>
      </c>
      <c r="K106" s="46"/>
      <c r="L106" s="46"/>
      <c r="M106" s="46"/>
      <c r="N106" s="46"/>
      <c r="O106" s="46"/>
    </row>
    <row r="107" spans="1:15" x14ac:dyDescent="0.3">
      <c r="A107" s="46"/>
      <c r="B107" s="46"/>
      <c r="C107" s="123"/>
      <c r="D107" s="124"/>
      <c r="E107" s="122"/>
      <c r="F107" s="104"/>
      <c r="G107" s="104" t="str">
        <f t="shared" si="3"/>
        <v/>
      </c>
      <c r="H107" s="104"/>
      <c r="I107" s="104" t="str">
        <f t="shared" si="4"/>
        <v/>
      </c>
      <c r="J107" s="122" t="s">
        <v>14</v>
      </c>
      <c r="K107" s="46"/>
      <c r="L107" s="46"/>
      <c r="M107" s="46"/>
      <c r="N107" s="46"/>
      <c r="O107" s="46"/>
    </row>
    <row r="108" spans="1:15" x14ac:dyDescent="0.3">
      <c r="A108" s="46"/>
      <c r="B108" s="46"/>
      <c r="C108" s="123"/>
      <c r="D108" s="124"/>
      <c r="E108" s="122"/>
      <c r="F108" s="104"/>
      <c r="G108" s="104" t="str">
        <f t="shared" si="3"/>
        <v/>
      </c>
      <c r="H108" s="104"/>
      <c r="I108" s="104" t="str">
        <f t="shared" si="4"/>
        <v/>
      </c>
      <c r="J108" s="122" t="s">
        <v>14</v>
      </c>
      <c r="K108" s="46"/>
      <c r="L108" s="46"/>
      <c r="M108" s="46"/>
      <c r="N108" s="46"/>
      <c r="O108" s="46"/>
    </row>
    <row r="109" spans="1:15" x14ac:dyDescent="0.3">
      <c r="A109" s="46"/>
      <c r="B109" s="46"/>
      <c r="C109" s="123"/>
      <c r="D109" s="124"/>
      <c r="E109" s="122"/>
      <c r="F109" s="104"/>
      <c r="G109" s="104" t="str">
        <f t="shared" si="3"/>
        <v/>
      </c>
      <c r="H109" s="104"/>
      <c r="I109" s="104" t="str">
        <f t="shared" si="4"/>
        <v/>
      </c>
      <c r="J109" s="122" t="s">
        <v>14</v>
      </c>
      <c r="K109" s="46"/>
      <c r="L109" s="46"/>
      <c r="M109" s="46"/>
      <c r="N109" s="46"/>
      <c r="O109" s="46"/>
    </row>
    <row r="110" spans="1:15" x14ac:dyDescent="0.3">
      <c r="A110" s="46"/>
      <c r="B110" s="46"/>
      <c r="C110" s="123"/>
      <c r="D110" s="124"/>
      <c r="E110" s="122"/>
      <c r="F110" s="104"/>
      <c r="G110" s="104" t="str">
        <f t="shared" si="3"/>
        <v/>
      </c>
      <c r="H110" s="104"/>
      <c r="I110" s="104" t="str">
        <f t="shared" si="4"/>
        <v/>
      </c>
      <c r="J110" s="122" t="s">
        <v>14</v>
      </c>
      <c r="K110" s="46"/>
      <c r="L110" s="46"/>
      <c r="M110" s="46"/>
      <c r="N110" s="46"/>
      <c r="O110" s="46"/>
    </row>
    <row r="111" spans="1:15" x14ac:dyDescent="0.3">
      <c r="A111" s="46"/>
      <c r="B111" s="46"/>
      <c r="C111" s="123"/>
      <c r="D111" s="124"/>
      <c r="E111" s="122"/>
      <c r="F111" s="104"/>
      <c r="G111" s="104" t="str">
        <f t="shared" si="3"/>
        <v/>
      </c>
      <c r="H111" s="104"/>
      <c r="I111" s="104" t="str">
        <f t="shared" si="4"/>
        <v/>
      </c>
      <c r="J111" s="122" t="s">
        <v>14</v>
      </c>
      <c r="K111" s="46"/>
      <c r="L111" s="46"/>
      <c r="M111" s="46"/>
      <c r="N111" s="46"/>
      <c r="O111" s="46"/>
    </row>
    <row r="112" spans="1:15" x14ac:dyDescent="0.3">
      <c r="A112" s="46"/>
      <c r="B112" s="46"/>
      <c r="C112" s="123"/>
      <c r="D112" s="124"/>
      <c r="E112" s="122"/>
      <c r="F112" s="104"/>
      <c r="G112" s="104" t="str">
        <f t="shared" si="3"/>
        <v/>
      </c>
      <c r="H112" s="104"/>
      <c r="I112" s="104" t="str">
        <f t="shared" si="4"/>
        <v/>
      </c>
      <c r="J112" s="122" t="s">
        <v>14</v>
      </c>
      <c r="K112" s="46"/>
      <c r="L112" s="46"/>
      <c r="M112" s="46"/>
      <c r="N112" s="46"/>
      <c r="O112" s="46"/>
    </row>
    <row r="113" spans="1:15" x14ac:dyDescent="0.3">
      <c r="A113" s="46"/>
      <c r="B113" s="46"/>
      <c r="C113" s="123"/>
      <c r="D113" s="124"/>
      <c r="E113" s="122"/>
      <c r="F113" s="104"/>
      <c r="G113" s="104" t="str">
        <f t="shared" si="3"/>
        <v/>
      </c>
      <c r="H113" s="104"/>
      <c r="I113" s="104" t="str">
        <f t="shared" si="4"/>
        <v/>
      </c>
      <c r="J113" s="122" t="s">
        <v>14</v>
      </c>
      <c r="K113" s="46"/>
      <c r="L113" s="46"/>
      <c r="M113" s="46"/>
      <c r="N113" s="46"/>
      <c r="O113" s="46"/>
    </row>
    <row r="114" spans="1:15" x14ac:dyDescent="0.3">
      <c r="A114" s="46"/>
      <c r="B114" s="46"/>
      <c r="C114" s="123"/>
      <c r="D114" s="124"/>
      <c r="E114" s="122"/>
      <c r="F114" s="104"/>
      <c r="G114" s="104" t="str">
        <f t="shared" si="3"/>
        <v/>
      </c>
      <c r="H114" s="104"/>
      <c r="I114" s="104" t="str">
        <f t="shared" si="4"/>
        <v/>
      </c>
      <c r="J114" s="122" t="s">
        <v>14</v>
      </c>
      <c r="K114" s="46"/>
      <c r="L114" s="46"/>
      <c r="M114" s="46"/>
      <c r="N114" s="46"/>
      <c r="O114" s="46"/>
    </row>
    <row r="115" spans="1:15" x14ac:dyDescent="0.3">
      <c r="A115" s="46"/>
      <c r="B115" s="46"/>
      <c r="C115" s="123"/>
      <c r="D115" s="124"/>
      <c r="E115" s="122"/>
      <c r="F115" s="104"/>
      <c r="G115" s="104" t="str">
        <f t="shared" si="3"/>
        <v/>
      </c>
      <c r="H115" s="104"/>
      <c r="I115" s="104" t="str">
        <f t="shared" si="4"/>
        <v/>
      </c>
      <c r="J115" s="122" t="s">
        <v>14</v>
      </c>
      <c r="K115" s="46"/>
      <c r="L115" s="46"/>
      <c r="M115" s="46"/>
      <c r="N115" s="46"/>
      <c r="O115" s="46"/>
    </row>
    <row r="116" spans="1:15" x14ac:dyDescent="0.3">
      <c r="A116" s="46"/>
      <c r="B116" s="46"/>
      <c r="C116" s="123"/>
      <c r="D116" s="124"/>
      <c r="E116" s="122"/>
      <c r="F116" s="104"/>
      <c r="G116" s="104" t="str">
        <f t="shared" si="3"/>
        <v/>
      </c>
      <c r="H116" s="104"/>
      <c r="I116" s="104" t="str">
        <f t="shared" si="4"/>
        <v/>
      </c>
      <c r="J116" s="122" t="s">
        <v>14</v>
      </c>
      <c r="K116" s="46"/>
      <c r="L116" s="46"/>
      <c r="M116" s="46"/>
      <c r="N116" s="46"/>
      <c r="O116" s="46"/>
    </row>
    <row r="117" spans="1:15" x14ac:dyDescent="0.3">
      <c r="A117" s="46"/>
      <c r="B117" s="46"/>
      <c r="C117" s="123"/>
      <c r="D117" s="124"/>
      <c r="E117" s="122"/>
      <c r="F117" s="104"/>
      <c r="G117" s="104" t="str">
        <f t="shared" si="3"/>
        <v/>
      </c>
      <c r="H117" s="104"/>
      <c r="I117" s="104" t="str">
        <f t="shared" si="4"/>
        <v/>
      </c>
      <c r="J117" s="122" t="s">
        <v>14</v>
      </c>
      <c r="K117" s="46"/>
      <c r="L117" s="46"/>
      <c r="M117" s="46"/>
      <c r="N117" s="46"/>
      <c r="O117" s="46"/>
    </row>
    <row r="118" spans="1:15" x14ac:dyDescent="0.3">
      <c r="A118" s="46"/>
      <c r="B118" s="46"/>
      <c r="C118" s="123"/>
      <c r="D118" s="124"/>
      <c r="E118" s="122"/>
      <c r="F118" s="104"/>
      <c r="G118" s="104" t="str">
        <f t="shared" si="3"/>
        <v/>
      </c>
      <c r="H118" s="104"/>
      <c r="I118" s="104" t="str">
        <f t="shared" si="4"/>
        <v/>
      </c>
      <c r="J118" s="122" t="s">
        <v>14</v>
      </c>
      <c r="K118" s="46"/>
      <c r="L118" s="46"/>
      <c r="M118" s="46"/>
      <c r="N118" s="46"/>
      <c r="O118" s="46"/>
    </row>
    <row r="119" spans="1:15" x14ac:dyDescent="0.3">
      <c r="A119" s="46"/>
      <c r="B119" s="46"/>
      <c r="C119" s="123"/>
      <c r="D119" s="124"/>
      <c r="E119" s="122"/>
      <c r="F119" s="104"/>
      <c r="G119" s="104" t="str">
        <f t="shared" si="3"/>
        <v/>
      </c>
      <c r="H119" s="104"/>
      <c r="I119" s="104" t="str">
        <f t="shared" si="4"/>
        <v/>
      </c>
      <c r="J119" s="122" t="s">
        <v>14</v>
      </c>
      <c r="K119" s="46"/>
      <c r="L119" s="46"/>
      <c r="M119" s="46"/>
      <c r="N119" s="46"/>
      <c r="O119" s="46"/>
    </row>
    <row r="120" spans="1:15" x14ac:dyDescent="0.3">
      <c r="A120" s="46"/>
      <c r="B120" s="46"/>
      <c r="C120" s="123"/>
      <c r="D120" s="124"/>
      <c r="E120" s="122"/>
      <c r="F120" s="104"/>
      <c r="G120" s="104" t="str">
        <f t="shared" si="3"/>
        <v/>
      </c>
      <c r="H120" s="104"/>
      <c r="I120" s="104" t="str">
        <f t="shared" si="4"/>
        <v/>
      </c>
      <c r="J120" s="122" t="s">
        <v>14</v>
      </c>
      <c r="K120" s="46"/>
      <c r="L120" s="46"/>
      <c r="M120" s="46"/>
      <c r="N120" s="46"/>
      <c r="O120" s="46"/>
    </row>
    <row r="121" spans="1:15" x14ac:dyDescent="0.3">
      <c r="A121" s="46"/>
      <c r="B121" s="46"/>
      <c r="C121" s="123"/>
      <c r="D121" s="124"/>
      <c r="E121" s="122"/>
      <c r="F121" s="104"/>
      <c r="G121" s="104" t="str">
        <f t="shared" si="3"/>
        <v/>
      </c>
      <c r="H121" s="104"/>
      <c r="I121" s="104" t="str">
        <f t="shared" si="4"/>
        <v/>
      </c>
      <c r="J121" s="122" t="s">
        <v>14</v>
      </c>
      <c r="K121" s="46"/>
      <c r="L121" s="46"/>
      <c r="M121" s="46"/>
      <c r="N121" s="46"/>
      <c r="O121" s="46"/>
    </row>
    <row r="122" spans="1:15" x14ac:dyDescent="0.3">
      <c r="A122" s="46"/>
      <c r="B122" s="46"/>
      <c r="C122" s="123"/>
      <c r="D122" s="124"/>
      <c r="E122" s="122"/>
      <c r="F122" s="104"/>
      <c r="G122" s="104" t="str">
        <f t="shared" si="3"/>
        <v/>
      </c>
      <c r="H122" s="104"/>
      <c r="I122" s="104" t="str">
        <f t="shared" si="4"/>
        <v/>
      </c>
      <c r="J122" s="122" t="s">
        <v>14</v>
      </c>
      <c r="K122" s="46"/>
      <c r="L122" s="46"/>
      <c r="M122" s="46"/>
      <c r="N122" s="46"/>
      <c r="O122" s="46"/>
    </row>
    <row r="123" spans="1:15" x14ac:dyDescent="0.3">
      <c r="A123" s="46"/>
      <c r="B123" s="46"/>
      <c r="C123" s="123"/>
      <c r="D123" s="124"/>
      <c r="E123" s="122"/>
      <c r="F123" s="104"/>
      <c r="G123" s="104" t="str">
        <f t="shared" si="3"/>
        <v/>
      </c>
      <c r="H123" s="104"/>
      <c r="I123" s="104" t="str">
        <f t="shared" si="4"/>
        <v/>
      </c>
      <c r="J123" s="122" t="s">
        <v>14</v>
      </c>
      <c r="K123" s="46"/>
      <c r="L123" s="46"/>
      <c r="M123" s="46"/>
      <c r="N123" s="46"/>
      <c r="O123" s="46"/>
    </row>
    <row r="124" spans="1:15" x14ac:dyDescent="0.3">
      <c r="A124" s="46"/>
      <c r="B124" s="46"/>
      <c r="C124" s="123"/>
      <c r="D124" s="124"/>
      <c r="E124" s="122"/>
      <c r="F124" s="104"/>
      <c r="G124" s="104" t="str">
        <f t="shared" si="3"/>
        <v/>
      </c>
      <c r="H124" s="104"/>
      <c r="I124" s="104" t="str">
        <f t="shared" si="4"/>
        <v/>
      </c>
      <c r="J124" s="122" t="s">
        <v>14</v>
      </c>
      <c r="K124" s="46"/>
      <c r="L124" s="46"/>
      <c r="M124" s="46"/>
      <c r="N124" s="46"/>
      <c r="O124" s="46"/>
    </row>
    <row r="125" spans="1:15" x14ac:dyDescent="0.3">
      <c r="A125" s="46"/>
      <c r="B125" s="46"/>
      <c r="C125" s="123"/>
      <c r="D125" s="124"/>
      <c r="E125" s="122"/>
      <c r="F125" s="104"/>
      <c r="G125" s="104" t="str">
        <f t="shared" si="3"/>
        <v/>
      </c>
      <c r="H125" s="104"/>
      <c r="I125" s="104" t="str">
        <f t="shared" si="4"/>
        <v/>
      </c>
      <c r="J125" s="122" t="s">
        <v>14</v>
      </c>
      <c r="K125" s="46"/>
      <c r="L125" s="46"/>
      <c r="M125" s="46"/>
      <c r="N125" s="46"/>
      <c r="O125" s="46"/>
    </row>
    <row r="126" spans="1:15" x14ac:dyDescent="0.3">
      <c r="A126" s="46"/>
      <c r="B126" s="46"/>
      <c r="C126" s="123"/>
      <c r="D126" s="124"/>
      <c r="E126" s="122"/>
      <c r="F126" s="104"/>
      <c r="G126" s="104" t="str">
        <f t="shared" si="3"/>
        <v/>
      </c>
      <c r="H126" s="104"/>
      <c r="I126" s="104" t="str">
        <f t="shared" si="4"/>
        <v/>
      </c>
      <c r="J126" s="122" t="s">
        <v>14</v>
      </c>
      <c r="K126" s="46"/>
      <c r="L126" s="46"/>
      <c r="M126" s="46"/>
      <c r="N126" s="46"/>
      <c r="O126" s="46"/>
    </row>
    <row r="127" spans="1:15" x14ac:dyDescent="0.3">
      <c r="A127" s="46"/>
      <c r="B127" s="46"/>
      <c r="C127" s="123"/>
      <c r="D127" s="124"/>
      <c r="E127" s="122"/>
      <c r="F127" s="104"/>
      <c r="G127" s="104" t="str">
        <f t="shared" si="3"/>
        <v/>
      </c>
      <c r="H127" s="104"/>
      <c r="I127" s="104" t="str">
        <f t="shared" si="4"/>
        <v/>
      </c>
      <c r="J127" s="122" t="s">
        <v>14</v>
      </c>
      <c r="K127" s="46"/>
      <c r="L127" s="46"/>
      <c r="M127" s="46"/>
      <c r="N127" s="46"/>
      <c r="O127" s="46"/>
    </row>
    <row r="128" spans="1:15" x14ac:dyDescent="0.3">
      <c r="A128" s="46"/>
      <c r="B128" s="46"/>
      <c r="C128" s="123"/>
      <c r="D128" s="124"/>
      <c r="E128" s="122"/>
      <c r="F128" s="104"/>
      <c r="G128" s="104" t="str">
        <f t="shared" si="3"/>
        <v/>
      </c>
      <c r="H128" s="104"/>
      <c r="I128" s="104" t="str">
        <f t="shared" si="4"/>
        <v/>
      </c>
      <c r="J128" s="122" t="s">
        <v>14</v>
      </c>
      <c r="K128" s="46"/>
      <c r="L128" s="46"/>
      <c r="M128" s="46"/>
      <c r="N128" s="46"/>
      <c r="O128" s="46"/>
    </row>
    <row r="129" spans="1:15" x14ac:dyDescent="0.3">
      <c r="A129" s="46"/>
      <c r="B129" s="46"/>
      <c r="C129" s="123"/>
      <c r="D129" s="124"/>
      <c r="E129" s="122"/>
      <c r="F129" s="104"/>
      <c r="G129" s="104" t="str">
        <f t="shared" si="3"/>
        <v/>
      </c>
      <c r="H129" s="104"/>
      <c r="I129" s="104" t="str">
        <f t="shared" si="4"/>
        <v/>
      </c>
      <c r="J129" s="122" t="s">
        <v>14</v>
      </c>
      <c r="K129" s="46"/>
      <c r="L129" s="46"/>
      <c r="M129" s="46"/>
      <c r="N129" s="46"/>
      <c r="O129" s="46"/>
    </row>
    <row r="130" spans="1:15" x14ac:dyDescent="0.3">
      <c r="A130" s="46"/>
      <c r="B130" s="46"/>
      <c r="C130" s="123"/>
      <c r="D130" s="124"/>
      <c r="E130" s="122"/>
      <c r="F130" s="104"/>
      <c r="G130" s="104" t="str">
        <f t="shared" si="3"/>
        <v/>
      </c>
      <c r="H130" s="104"/>
      <c r="I130" s="104" t="str">
        <f t="shared" si="4"/>
        <v/>
      </c>
      <c r="J130" s="122" t="s">
        <v>14</v>
      </c>
      <c r="K130" s="46"/>
      <c r="L130" s="46"/>
      <c r="M130" s="46"/>
      <c r="N130" s="46"/>
      <c r="O130" s="46"/>
    </row>
    <row r="131" spans="1:15" x14ac:dyDescent="0.3">
      <c r="A131" s="46"/>
      <c r="B131" s="46"/>
      <c r="C131" s="123"/>
      <c r="D131" s="124"/>
      <c r="E131" s="122"/>
      <c r="F131" s="104"/>
      <c r="G131" s="104" t="str">
        <f t="shared" si="3"/>
        <v/>
      </c>
      <c r="H131" s="104"/>
      <c r="I131" s="104" t="str">
        <f t="shared" si="4"/>
        <v/>
      </c>
      <c r="J131" s="122" t="s">
        <v>14</v>
      </c>
      <c r="K131" s="46"/>
      <c r="L131" s="46"/>
      <c r="M131" s="46"/>
      <c r="N131" s="46"/>
      <c r="O131" s="46"/>
    </row>
    <row r="132" spans="1:15" x14ac:dyDescent="0.3">
      <c r="A132" s="46"/>
      <c r="B132" s="46"/>
      <c r="C132" s="123"/>
      <c r="D132" s="124"/>
      <c r="E132" s="122"/>
      <c r="F132" s="104"/>
      <c r="G132" s="104" t="str">
        <f t="shared" si="3"/>
        <v/>
      </c>
      <c r="H132" s="104"/>
      <c r="I132" s="104" t="str">
        <f t="shared" si="4"/>
        <v/>
      </c>
      <c r="J132" s="122" t="s">
        <v>14</v>
      </c>
      <c r="K132" s="46"/>
      <c r="L132" s="46"/>
      <c r="M132" s="46"/>
      <c r="N132" s="46"/>
      <c r="O132" s="46"/>
    </row>
    <row r="133" spans="1:15" x14ac:dyDescent="0.3">
      <c r="A133" s="46"/>
      <c r="B133" s="46"/>
      <c r="C133" s="123"/>
      <c r="D133" s="124"/>
      <c r="E133" s="122"/>
      <c r="F133" s="104"/>
      <c r="G133" s="104" t="str">
        <f t="shared" si="3"/>
        <v/>
      </c>
      <c r="H133" s="104"/>
      <c r="I133" s="104" t="str">
        <f t="shared" si="4"/>
        <v/>
      </c>
      <c r="J133" s="122" t="s">
        <v>14</v>
      </c>
      <c r="K133" s="46"/>
      <c r="L133" s="46"/>
      <c r="M133" s="46"/>
      <c r="N133" s="46"/>
      <c r="O133" s="46"/>
    </row>
    <row r="134" spans="1:15" x14ac:dyDescent="0.3">
      <c r="A134" s="46"/>
      <c r="B134" s="46"/>
      <c r="C134" s="123"/>
      <c r="D134" s="124"/>
      <c r="E134" s="122"/>
      <c r="F134" s="104"/>
      <c r="G134" s="104" t="str">
        <f t="shared" si="3"/>
        <v/>
      </c>
      <c r="H134" s="104"/>
      <c r="I134" s="104" t="str">
        <f t="shared" si="4"/>
        <v/>
      </c>
      <c r="J134" s="122" t="s">
        <v>14</v>
      </c>
      <c r="K134" s="46"/>
      <c r="L134" s="46"/>
      <c r="M134" s="46"/>
      <c r="N134" s="46"/>
      <c r="O134" s="46"/>
    </row>
    <row r="135" spans="1:15" x14ac:dyDescent="0.3">
      <c r="A135" s="46"/>
      <c r="B135" s="46"/>
      <c r="C135" s="123"/>
      <c r="D135" s="124"/>
      <c r="E135" s="122"/>
      <c r="F135" s="104"/>
      <c r="G135" s="104" t="str">
        <f t="shared" si="3"/>
        <v/>
      </c>
      <c r="H135" s="104"/>
      <c r="I135" s="104" t="str">
        <f t="shared" si="4"/>
        <v/>
      </c>
      <c r="J135" s="122" t="s">
        <v>14</v>
      </c>
      <c r="K135" s="46"/>
      <c r="L135" s="46"/>
      <c r="M135" s="46"/>
      <c r="N135" s="46"/>
      <c r="O135" s="46"/>
    </row>
    <row r="136" spans="1:15" x14ac:dyDescent="0.3">
      <c r="A136" s="46"/>
      <c r="B136" s="46"/>
      <c r="C136" s="123"/>
      <c r="D136" s="124"/>
      <c r="E136" s="122"/>
      <c r="F136" s="104"/>
      <c r="G136" s="104" t="str">
        <f t="shared" si="3"/>
        <v/>
      </c>
      <c r="H136" s="104"/>
      <c r="I136" s="104" t="str">
        <f t="shared" si="4"/>
        <v/>
      </c>
      <c r="J136" s="122" t="s">
        <v>14</v>
      </c>
      <c r="K136" s="46"/>
      <c r="L136" s="46"/>
      <c r="M136" s="46"/>
      <c r="N136" s="46"/>
      <c r="O136" s="46"/>
    </row>
    <row r="137" spans="1:15" x14ac:dyDescent="0.3">
      <c r="A137" s="46"/>
      <c r="B137" s="46"/>
      <c r="C137" s="123"/>
      <c r="D137" s="124"/>
      <c r="E137" s="122"/>
      <c r="F137" s="104"/>
      <c r="G137" s="104" t="str">
        <f t="shared" si="3"/>
        <v/>
      </c>
      <c r="H137" s="104"/>
      <c r="I137" s="104" t="str">
        <f t="shared" si="4"/>
        <v/>
      </c>
      <c r="J137" s="122" t="s">
        <v>14</v>
      </c>
      <c r="K137" s="46"/>
      <c r="L137" s="46"/>
      <c r="M137" s="46"/>
      <c r="N137" s="46"/>
      <c r="O137" s="46"/>
    </row>
    <row r="138" spans="1:15" x14ac:dyDescent="0.3">
      <c r="A138" s="46"/>
      <c r="B138" s="46"/>
      <c r="C138" s="123"/>
      <c r="D138" s="124"/>
      <c r="E138" s="122"/>
      <c r="F138" s="104"/>
      <c r="G138" s="104" t="str">
        <f t="shared" si="3"/>
        <v/>
      </c>
      <c r="H138" s="104"/>
      <c r="I138" s="104" t="str">
        <f t="shared" si="4"/>
        <v/>
      </c>
      <c r="J138" s="122" t="s">
        <v>14</v>
      </c>
      <c r="K138" s="46"/>
      <c r="L138" s="46"/>
      <c r="M138" s="46"/>
      <c r="N138" s="46"/>
      <c r="O138" s="46"/>
    </row>
    <row r="139" spans="1:15" x14ac:dyDescent="0.3">
      <c r="A139" s="46"/>
      <c r="B139" s="46"/>
      <c r="C139" s="123"/>
      <c r="D139" s="124"/>
      <c r="E139" s="122"/>
      <c r="F139" s="104"/>
      <c r="G139" s="104" t="str">
        <f t="shared" si="3"/>
        <v/>
      </c>
      <c r="H139" s="104"/>
      <c r="I139" s="104" t="str">
        <f t="shared" si="4"/>
        <v/>
      </c>
      <c r="J139" s="122" t="s">
        <v>14</v>
      </c>
      <c r="K139" s="46"/>
      <c r="L139" s="46"/>
      <c r="M139" s="46"/>
      <c r="N139" s="46"/>
      <c r="O139" s="46"/>
    </row>
    <row r="140" spans="1:15" x14ac:dyDescent="0.3">
      <c r="A140" s="46"/>
      <c r="B140" s="46"/>
      <c r="C140" s="123"/>
      <c r="D140" s="124"/>
      <c r="E140" s="122"/>
      <c r="F140" s="104"/>
      <c r="G140" s="104" t="str">
        <f t="shared" ref="G140:G203" si="5">IF(F140/1.2&gt;0,ROUND(F140/1.2,4),"")</f>
        <v/>
      </c>
      <c r="H140" s="104"/>
      <c r="I140" s="104" t="str">
        <f t="shared" ref="I140:I203" si="6">IFERROR(ROUND(F140/H140,4),"")</f>
        <v/>
      </c>
      <c r="J140" s="122" t="s">
        <v>14</v>
      </c>
      <c r="K140" s="46"/>
      <c r="L140" s="46"/>
      <c r="M140" s="46"/>
      <c r="N140" s="46"/>
      <c r="O140" s="46"/>
    </row>
    <row r="141" spans="1:15" x14ac:dyDescent="0.3">
      <c r="A141" s="46"/>
      <c r="B141" s="46"/>
      <c r="C141" s="123"/>
      <c r="D141" s="124"/>
      <c r="E141" s="122"/>
      <c r="F141" s="104"/>
      <c r="G141" s="104" t="str">
        <f t="shared" si="5"/>
        <v/>
      </c>
      <c r="H141" s="104"/>
      <c r="I141" s="104" t="str">
        <f t="shared" si="6"/>
        <v/>
      </c>
      <c r="J141" s="122" t="s">
        <v>14</v>
      </c>
      <c r="K141" s="46"/>
      <c r="L141" s="46"/>
      <c r="M141" s="46"/>
      <c r="N141" s="46"/>
      <c r="O141" s="46"/>
    </row>
    <row r="142" spans="1:15" x14ac:dyDescent="0.3">
      <c r="A142" s="46"/>
      <c r="B142" s="46"/>
      <c r="C142" s="123"/>
      <c r="D142" s="124"/>
      <c r="E142" s="122"/>
      <c r="F142" s="104"/>
      <c r="G142" s="104" t="str">
        <f t="shared" si="5"/>
        <v/>
      </c>
      <c r="H142" s="104"/>
      <c r="I142" s="104" t="str">
        <f t="shared" si="6"/>
        <v/>
      </c>
      <c r="J142" s="122" t="s">
        <v>14</v>
      </c>
      <c r="K142" s="46"/>
      <c r="L142" s="46"/>
      <c r="M142" s="46"/>
      <c r="N142" s="46"/>
      <c r="O142" s="46"/>
    </row>
    <row r="143" spans="1:15" x14ac:dyDescent="0.3">
      <c r="A143" s="46"/>
      <c r="B143" s="46"/>
      <c r="C143" s="123"/>
      <c r="D143" s="124"/>
      <c r="E143" s="122"/>
      <c r="F143" s="104"/>
      <c r="G143" s="104" t="str">
        <f t="shared" si="5"/>
        <v/>
      </c>
      <c r="H143" s="104"/>
      <c r="I143" s="104" t="str">
        <f t="shared" si="6"/>
        <v/>
      </c>
      <c r="J143" s="122" t="s">
        <v>14</v>
      </c>
      <c r="K143" s="46"/>
      <c r="L143" s="46"/>
      <c r="M143" s="46"/>
      <c r="N143" s="46"/>
      <c r="O143" s="46"/>
    </row>
    <row r="144" spans="1:15" x14ac:dyDescent="0.3">
      <c r="A144" s="46"/>
      <c r="B144" s="46"/>
      <c r="C144" s="123"/>
      <c r="D144" s="124"/>
      <c r="E144" s="122"/>
      <c r="F144" s="104"/>
      <c r="G144" s="104" t="str">
        <f t="shared" si="5"/>
        <v/>
      </c>
      <c r="H144" s="104"/>
      <c r="I144" s="104" t="str">
        <f t="shared" si="6"/>
        <v/>
      </c>
      <c r="J144" s="122" t="s">
        <v>14</v>
      </c>
      <c r="K144" s="46"/>
      <c r="L144" s="46"/>
      <c r="M144" s="46"/>
      <c r="N144" s="46"/>
      <c r="O144" s="46"/>
    </row>
    <row r="145" spans="1:15" x14ac:dyDescent="0.3">
      <c r="A145" s="46"/>
      <c r="B145" s="46"/>
      <c r="C145" s="123"/>
      <c r="D145" s="124"/>
      <c r="E145" s="122"/>
      <c r="F145" s="104"/>
      <c r="G145" s="104" t="str">
        <f t="shared" si="5"/>
        <v/>
      </c>
      <c r="H145" s="104"/>
      <c r="I145" s="104" t="str">
        <f t="shared" si="6"/>
        <v/>
      </c>
      <c r="J145" s="122" t="s">
        <v>14</v>
      </c>
      <c r="K145" s="46"/>
      <c r="L145" s="46"/>
      <c r="M145" s="46"/>
      <c r="N145" s="46"/>
      <c r="O145" s="46"/>
    </row>
    <row r="146" spans="1:15" x14ac:dyDescent="0.3">
      <c r="A146" s="46"/>
      <c r="B146" s="46"/>
      <c r="C146" s="123"/>
      <c r="D146" s="124"/>
      <c r="E146" s="122"/>
      <c r="F146" s="104"/>
      <c r="G146" s="104" t="str">
        <f t="shared" si="5"/>
        <v/>
      </c>
      <c r="H146" s="104"/>
      <c r="I146" s="104" t="str">
        <f t="shared" si="6"/>
        <v/>
      </c>
      <c r="J146" s="122" t="s">
        <v>14</v>
      </c>
      <c r="K146" s="46"/>
      <c r="L146" s="46"/>
      <c r="M146" s="46"/>
      <c r="N146" s="46"/>
      <c r="O146" s="46"/>
    </row>
    <row r="147" spans="1:15" x14ac:dyDescent="0.3">
      <c r="A147" s="46"/>
      <c r="B147" s="46"/>
      <c r="C147" s="123"/>
      <c r="D147" s="124"/>
      <c r="E147" s="122"/>
      <c r="F147" s="104"/>
      <c r="G147" s="104" t="str">
        <f t="shared" si="5"/>
        <v/>
      </c>
      <c r="H147" s="104"/>
      <c r="I147" s="104" t="str">
        <f t="shared" si="6"/>
        <v/>
      </c>
      <c r="J147" s="122" t="s">
        <v>14</v>
      </c>
      <c r="K147" s="46"/>
      <c r="L147" s="46"/>
      <c r="M147" s="46"/>
      <c r="N147" s="46"/>
      <c r="O147" s="46"/>
    </row>
    <row r="148" spans="1:15" x14ac:dyDescent="0.3">
      <c r="A148" s="46"/>
      <c r="B148" s="46"/>
      <c r="C148" s="123"/>
      <c r="D148" s="124"/>
      <c r="E148" s="122"/>
      <c r="F148" s="104"/>
      <c r="G148" s="104" t="str">
        <f t="shared" si="5"/>
        <v/>
      </c>
      <c r="H148" s="104"/>
      <c r="I148" s="104" t="str">
        <f t="shared" si="6"/>
        <v/>
      </c>
      <c r="J148" s="122" t="s">
        <v>14</v>
      </c>
      <c r="K148" s="46"/>
      <c r="L148" s="46"/>
      <c r="M148" s="46"/>
      <c r="N148" s="46"/>
      <c r="O148" s="46"/>
    </row>
    <row r="149" spans="1:15" x14ac:dyDescent="0.3">
      <c r="A149" s="46"/>
      <c r="B149" s="46"/>
      <c r="C149" s="123"/>
      <c r="D149" s="124"/>
      <c r="E149" s="122"/>
      <c r="F149" s="104"/>
      <c r="G149" s="104" t="str">
        <f t="shared" si="5"/>
        <v/>
      </c>
      <c r="H149" s="104"/>
      <c r="I149" s="104" t="str">
        <f t="shared" si="6"/>
        <v/>
      </c>
      <c r="J149" s="122" t="s">
        <v>14</v>
      </c>
      <c r="K149" s="46"/>
      <c r="L149" s="46"/>
      <c r="M149" s="46"/>
      <c r="N149" s="46"/>
      <c r="O149" s="46"/>
    </row>
    <row r="150" spans="1:15" x14ac:dyDescent="0.3">
      <c r="A150" s="46"/>
      <c r="B150" s="46"/>
      <c r="C150" s="123"/>
      <c r="D150" s="124"/>
      <c r="E150" s="122"/>
      <c r="F150" s="104"/>
      <c r="G150" s="104" t="str">
        <f t="shared" si="5"/>
        <v/>
      </c>
      <c r="H150" s="104"/>
      <c r="I150" s="104" t="str">
        <f t="shared" si="6"/>
        <v/>
      </c>
      <c r="J150" s="122" t="s">
        <v>14</v>
      </c>
      <c r="K150" s="46"/>
      <c r="L150" s="46"/>
      <c r="M150" s="46"/>
      <c r="N150" s="46"/>
      <c r="O150" s="46"/>
    </row>
    <row r="151" spans="1:15" x14ac:dyDescent="0.3">
      <c r="A151" s="46"/>
      <c r="B151" s="46"/>
      <c r="C151" s="123"/>
      <c r="D151" s="124"/>
      <c r="E151" s="122"/>
      <c r="F151" s="104"/>
      <c r="G151" s="104" t="str">
        <f t="shared" si="5"/>
        <v/>
      </c>
      <c r="H151" s="104"/>
      <c r="I151" s="104" t="str">
        <f t="shared" si="6"/>
        <v/>
      </c>
      <c r="J151" s="122" t="s">
        <v>14</v>
      </c>
      <c r="K151" s="46"/>
      <c r="L151" s="46"/>
      <c r="M151" s="46"/>
      <c r="N151" s="46"/>
      <c r="O151" s="46"/>
    </row>
    <row r="152" spans="1:15" x14ac:dyDescent="0.3">
      <c r="A152" s="46"/>
      <c r="B152" s="46"/>
      <c r="C152" s="123"/>
      <c r="D152" s="124"/>
      <c r="E152" s="122"/>
      <c r="F152" s="104"/>
      <c r="G152" s="104" t="str">
        <f t="shared" si="5"/>
        <v/>
      </c>
      <c r="H152" s="104"/>
      <c r="I152" s="104" t="str">
        <f t="shared" si="6"/>
        <v/>
      </c>
      <c r="J152" s="122" t="s">
        <v>14</v>
      </c>
      <c r="K152" s="46"/>
      <c r="L152" s="46"/>
      <c r="M152" s="46"/>
      <c r="N152" s="46"/>
      <c r="O152" s="46"/>
    </row>
    <row r="153" spans="1:15" x14ac:dyDescent="0.3">
      <c r="A153" s="46"/>
      <c r="B153" s="46"/>
      <c r="C153" s="123"/>
      <c r="D153" s="124"/>
      <c r="E153" s="122"/>
      <c r="F153" s="104"/>
      <c r="G153" s="104" t="str">
        <f t="shared" si="5"/>
        <v/>
      </c>
      <c r="H153" s="104"/>
      <c r="I153" s="104" t="str">
        <f t="shared" si="6"/>
        <v/>
      </c>
      <c r="J153" s="122" t="s">
        <v>14</v>
      </c>
      <c r="K153" s="46"/>
      <c r="L153" s="46"/>
      <c r="M153" s="46"/>
      <c r="N153" s="46"/>
      <c r="O153" s="46"/>
    </row>
    <row r="154" spans="1:15" x14ac:dyDescent="0.3">
      <c r="A154" s="46"/>
      <c r="B154" s="46"/>
      <c r="C154" s="123"/>
      <c r="D154" s="124"/>
      <c r="E154" s="122"/>
      <c r="F154" s="104"/>
      <c r="G154" s="104" t="str">
        <f t="shared" si="5"/>
        <v/>
      </c>
      <c r="H154" s="104"/>
      <c r="I154" s="104" t="str">
        <f t="shared" si="6"/>
        <v/>
      </c>
      <c r="J154" s="122" t="s">
        <v>14</v>
      </c>
      <c r="K154" s="46"/>
      <c r="L154" s="46"/>
      <c r="M154" s="46"/>
      <c r="N154" s="46"/>
      <c r="O154" s="46"/>
    </row>
    <row r="155" spans="1:15" x14ac:dyDescent="0.3">
      <c r="A155" s="46"/>
      <c r="B155" s="46"/>
      <c r="C155" s="123"/>
      <c r="D155" s="124"/>
      <c r="E155" s="122"/>
      <c r="F155" s="104"/>
      <c r="G155" s="104" t="str">
        <f t="shared" si="5"/>
        <v/>
      </c>
      <c r="H155" s="104"/>
      <c r="I155" s="104" t="str">
        <f t="shared" si="6"/>
        <v/>
      </c>
      <c r="J155" s="122" t="s">
        <v>14</v>
      </c>
      <c r="K155" s="46"/>
      <c r="L155" s="46"/>
      <c r="M155" s="46"/>
      <c r="N155" s="46"/>
      <c r="O155" s="46"/>
    </row>
    <row r="156" spans="1:15" x14ac:dyDescent="0.3">
      <c r="A156" s="46"/>
      <c r="B156" s="46"/>
      <c r="C156" s="123"/>
      <c r="D156" s="124"/>
      <c r="E156" s="122"/>
      <c r="F156" s="104"/>
      <c r="G156" s="104" t="str">
        <f t="shared" si="5"/>
        <v/>
      </c>
      <c r="H156" s="104"/>
      <c r="I156" s="104" t="str">
        <f t="shared" si="6"/>
        <v/>
      </c>
      <c r="J156" s="122" t="s">
        <v>14</v>
      </c>
      <c r="K156" s="46"/>
      <c r="L156" s="46"/>
      <c r="M156" s="46"/>
      <c r="N156" s="46"/>
      <c r="O156" s="46"/>
    </row>
    <row r="157" spans="1:15" x14ac:dyDescent="0.3">
      <c r="A157" s="46"/>
      <c r="B157" s="46"/>
      <c r="C157" s="123"/>
      <c r="D157" s="124"/>
      <c r="E157" s="122"/>
      <c r="F157" s="104"/>
      <c r="G157" s="104" t="str">
        <f t="shared" si="5"/>
        <v/>
      </c>
      <c r="H157" s="104"/>
      <c r="I157" s="104" t="str">
        <f t="shared" si="6"/>
        <v/>
      </c>
      <c r="J157" s="122" t="s">
        <v>14</v>
      </c>
      <c r="K157" s="46"/>
      <c r="L157" s="46"/>
      <c r="M157" s="46"/>
      <c r="N157" s="46"/>
      <c r="O157" s="46"/>
    </row>
    <row r="158" spans="1:15" x14ac:dyDescent="0.3">
      <c r="A158" s="46"/>
      <c r="B158" s="46"/>
      <c r="C158" s="123"/>
      <c r="D158" s="124"/>
      <c r="E158" s="122"/>
      <c r="F158" s="104"/>
      <c r="G158" s="104" t="str">
        <f t="shared" si="5"/>
        <v/>
      </c>
      <c r="H158" s="104"/>
      <c r="I158" s="104" t="str">
        <f t="shared" si="6"/>
        <v/>
      </c>
      <c r="J158" s="122" t="s">
        <v>14</v>
      </c>
      <c r="K158" s="46"/>
      <c r="L158" s="46"/>
      <c r="M158" s="46"/>
      <c r="N158" s="46"/>
      <c r="O158" s="46"/>
    </row>
    <row r="159" spans="1:15" x14ac:dyDescent="0.3">
      <c r="A159" s="46"/>
      <c r="B159" s="46"/>
      <c r="C159" s="123"/>
      <c r="D159" s="124"/>
      <c r="E159" s="122"/>
      <c r="F159" s="104"/>
      <c r="G159" s="104" t="str">
        <f t="shared" si="5"/>
        <v/>
      </c>
      <c r="H159" s="104"/>
      <c r="I159" s="104" t="str">
        <f t="shared" si="6"/>
        <v/>
      </c>
      <c r="J159" s="122" t="s">
        <v>14</v>
      </c>
      <c r="K159" s="46"/>
      <c r="L159" s="46"/>
      <c r="M159" s="46"/>
      <c r="N159" s="46"/>
      <c r="O159" s="46"/>
    </row>
    <row r="160" spans="1:15" x14ac:dyDescent="0.3">
      <c r="A160" s="46"/>
      <c r="B160" s="46"/>
      <c r="C160" s="123"/>
      <c r="D160" s="124"/>
      <c r="E160" s="122"/>
      <c r="F160" s="104"/>
      <c r="G160" s="104" t="str">
        <f t="shared" si="5"/>
        <v/>
      </c>
      <c r="H160" s="104"/>
      <c r="I160" s="104" t="str">
        <f t="shared" si="6"/>
        <v/>
      </c>
      <c r="J160" s="122" t="s">
        <v>14</v>
      </c>
      <c r="K160" s="46"/>
      <c r="L160" s="46"/>
      <c r="M160" s="46"/>
      <c r="N160" s="46"/>
      <c r="O160" s="46"/>
    </row>
    <row r="161" spans="1:15" x14ac:dyDescent="0.3">
      <c r="A161" s="46"/>
      <c r="B161" s="46"/>
      <c r="C161" s="123"/>
      <c r="D161" s="124"/>
      <c r="E161" s="122"/>
      <c r="F161" s="104"/>
      <c r="G161" s="104" t="str">
        <f t="shared" si="5"/>
        <v/>
      </c>
      <c r="H161" s="104"/>
      <c r="I161" s="104" t="str">
        <f t="shared" si="6"/>
        <v/>
      </c>
      <c r="J161" s="122" t="s">
        <v>14</v>
      </c>
      <c r="K161" s="46"/>
      <c r="L161" s="46"/>
      <c r="M161" s="46"/>
      <c r="N161" s="46"/>
      <c r="O161" s="46"/>
    </row>
    <row r="162" spans="1:15" x14ac:dyDescent="0.3">
      <c r="A162" s="46"/>
      <c r="B162" s="46"/>
      <c r="C162" s="123"/>
      <c r="D162" s="124"/>
      <c r="E162" s="122"/>
      <c r="F162" s="104"/>
      <c r="G162" s="104" t="str">
        <f t="shared" si="5"/>
        <v/>
      </c>
      <c r="H162" s="104"/>
      <c r="I162" s="104" t="str">
        <f t="shared" si="6"/>
        <v/>
      </c>
      <c r="J162" s="122" t="s">
        <v>14</v>
      </c>
      <c r="K162" s="46"/>
      <c r="L162" s="46"/>
      <c r="M162" s="46"/>
      <c r="N162" s="46"/>
      <c r="O162" s="46"/>
    </row>
    <row r="163" spans="1:15" x14ac:dyDescent="0.3">
      <c r="A163" s="46"/>
      <c r="B163" s="46"/>
      <c r="C163" s="123"/>
      <c r="D163" s="124"/>
      <c r="E163" s="122"/>
      <c r="F163" s="104"/>
      <c r="G163" s="104" t="str">
        <f t="shared" si="5"/>
        <v/>
      </c>
      <c r="H163" s="104"/>
      <c r="I163" s="104" t="str">
        <f t="shared" si="6"/>
        <v/>
      </c>
      <c r="J163" s="122" t="s">
        <v>14</v>
      </c>
      <c r="K163" s="46"/>
      <c r="L163" s="46"/>
      <c r="M163" s="46"/>
      <c r="N163" s="46"/>
      <c r="O163" s="46"/>
    </row>
    <row r="164" spans="1:15" x14ac:dyDescent="0.3">
      <c r="A164" s="46"/>
      <c r="B164" s="46"/>
      <c r="C164" s="123"/>
      <c r="D164" s="124"/>
      <c r="E164" s="122"/>
      <c r="F164" s="104"/>
      <c r="G164" s="104" t="str">
        <f t="shared" si="5"/>
        <v/>
      </c>
      <c r="H164" s="104"/>
      <c r="I164" s="104" t="str">
        <f t="shared" si="6"/>
        <v/>
      </c>
      <c r="J164" s="122" t="s">
        <v>14</v>
      </c>
      <c r="K164" s="46"/>
      <c r="L164" s="46"/>
      <c r="M164" s="46"/>
      <c r="N164" s="46"/>
      <c r="O164" s="46"/>
    </row>
    <row r="165" spans="1:15" x14ac:dyDescent="0.3">
      <c r="A165" s="46"/>
      <c r="B165" s="46"/>
      <c r="C165" s="123"/>
      <c r="D165" s="124"/>
      <c r="E165" s="122"/>
      <c r="F165" s="104"/>
      <c r="G165" s="104" t="str">
        <f t="shared" si="5"/>
        <v/>
      </c>
      <c r="H165" s="104"/>
      <c r="I165" s="104" t="str">
        <f t="shared" si="6"/>
        <v/>
      </c>
      <c r="J165" s="122" t="s">
        <v>14</v>
      </c>
      <c r="K165" s="46"/>
      <c r="L165" s="46"/>
      <c r="M165" s="46"/>
      <c r="N165" s="46"/>
      <c r="O165" s="46"/>
    </row>
    <row r="166" spans="1:15" x14ac:dyDescent="0.3">
      <c r="A166" s="46"/>
      <c r="B166" s="46"/>
      <c r="C166" s="123"/>
      <c r="D166" s="124"/>
      <c r="E166" s="122"/>
      <c r="F166" s="104"/>
      <c r="G166" s="104" t="str">
        <f t="shared" si="5"/>
        <v/>
      </c>
      <c r="H166" s="104"/>
      <c r="I166" s="104" t="str">
        <f t="shared" si="6"/>
        <v/>
      </c>
      <c r="J166" s="122" t="s">
        <v>14</v>
      </c>
      <c r="K166" s="46"/>
      <c r="L166" s="46"/>
      <c r="M166" s="46"/>
      <c r="N166" s="46"/>
      <c r="O166" s="46"/>
    </row>
    <row r="167" spans="1:15" x14ac:dyDescent="0.3">
      <c r="A167" s="46"/>
      <c r="B167" s="46"/>
      <c r="C167" s="123"/>
      <c r="D167" s="124"/>
      <c r="E167" s="122"/>
      <c r="F167" s="104"/>
      <c r="G167" s="104" t="str">
        <f t="shared" si="5"/>
        <v/>
      </c>
      <c r="H167" s="104"/>
      <c r="I167" s="104" t="str">
        <f t="shared" si="6"/>
        <v/>
      </c>
      <c r="J167" s="122" t="s">
        <v>14</v>
      </c>
      <c r="K167" s="46"/>
      <c r="L167" s="46"/>
      <c r="M167" s="46"/>
      <c r="N167" s="46"/>
      <c r="O167" s="46"/>
    </row>
    <row r="168" spans="1:15" x14ac:dyDescent="0.3">
      <c r="A168" s="46"/>
      <c r="B168" s="46"/>
      <c r="C168" s="123"/>
      <c r="D168" s="124"/>
      <c r="E168" s="122"/>
      <c r="F168" s="104"/>
      <c r="G168" s="104" t="str">
        <f t="shared" si="5"/>
        <v/>
      </c>
      <c r="H168" s="104"/>
      <c r="I168" s="104" t="str">
        <f t="shared" si="6"/>
        <v/>
      </c>
      <c r="J168" s="122" t="s">
        <v>14</v>
      </c>
      <c r="K168" s="46"/>
      <c r="L168" s="46"/>
      <c r="M168" s="46"/>
      <c r="N168" s="46"/>
      <c r="O168" s="46"/>
    </row>
    <row r="169" spans="1:15" x14ac:dyDescent="0.3">
      <c r="A169" s="46"/>
      <c r="B169" s="46"/>
      <c r="C169" s="123"/>
      <c r="D169" s="124"/>
      <c r="E169" s="122"/>
      <c r="F169" s="104"/>
      <c r="G169" s="104" t="str">
        <f t="shared" si="5"/>
        <v/>
      </c>
      <c r="H169" s="104"/>
      <c r="I169" s="104" t="str">
        <f t="shared" si="6"/>
        <v/>
      </c>
      <c r="J169" s="122" t="s">
        <v>14</v>
      </c>
      <c r="K169" s="46"/>
      <c r="L169" s="46"/>
      <c r="M169" s="46"/>
      <c r="N169" s="46"/>
      <c r="O169" s="46"/>
    </row>
    <row r="170" spans="1:15" x14ac:dyDescent="0.3">
      <c r="A170" s="46"/>
      <c r="B170" s="46"/>
      <c r="C170" s="123"/>
      <c r="D170" s="124"/>
      <c r="E170" s="122"/>
      <c r="F170" s="104"/>
      <c r="G170" s="104" t="str">
        <f t="shared" si="5"/>
        <v/>
      </c>
      <c r="H170" s="104"/>
      <c r="I170" s="104" t="str">
        <f t="shared" si="6"/>
        <v/>
      </c>
      <c r="J170" s="122" t="s">
        <v>14</v>
      </c>
      <c r="K170" s="46"/>
      <c r="L170" s="46"/>
      <c r="M170" s="46"/>
      <c r="N170" s="46"/>
      <c r="O170" s="46"/>
    </row>
    <row r="171" spans="1:15" x14ac:dyDescent="0.3">
      <c r="A171" s="46"/>
      <c r="B171" s="46"/>
      <c r="C171" s="123"/>
      <c r="D171" s="124"/>
      <c r="E171" s="122"/>
      <c r="F171" s="104"/>
      <c r="G171" s="104" t="str">
        <f t="shared" si="5"/>
        <v/>
      </c>
      <c r="H171" s="104"/>
      <c r="I171" s="104" t="str">
        <f t="shared" si="6"/>
        <v/>
      </c>
      <c r="J171" s="122" t="s">
        <v>14</v>
      </c>
      <c r="K171" s="46"/>
      <c r="L171" s="46"/>
      <c r="M171" s="46"/>
      <c r="N171" s="46"/>
      <c r="O171" s="46"/>
    </row>
    <row r="172" spans="1:15" x14ac:dyDescent="0.3">
      <c r="A172" s="46"/>
      <c r="B172" s="46"/>
      <c r="C172" s="123"/>
      <c r="D172" s="124"/>
      <c r="E172" s="122"/>
      <c r="F172" s="104"/>
      <c r="G172" s="104" t="str">
        <f t="shared" si="5"/>
        <v/>
      </c>
      <c r="H172" s="104"/>
      <c r="I172" s="104" t="str">
        <f t="shared" si="6"/>
        <v/>
      </c>
      <c r="J172" s="122" t="s">
        <v>14</v>
      </c>
      <c r="K172" s="46"/>
      <c r="L172" s="46"/>
      <c r="M172" s="46"/>
      <c r="N172" s="46"/>
      <c r="O172" s="46"/>
    </row>
    <row r="173" spans="1:15" x14ac:dyDescent="0.3">
      <c r="A173" s="46"/>
      <c r="B173" s="46"/>
      <c r="C173" s="123"/>
      <c r="D173" s="124"/>
      <c r="E173" s="122"/>
      <c r="F173" s="104"/>
      <c r="G173" s="104" t="str">
        <f t="shared" si="5"/>
        <v/>
      </c>
      <c r="H173" s="104"/>
      <c r="I173" s="104" t="str">
        <f t="shared" si="6"/>
        <v/>
      </c>
      <c r="J173" s="122" t="s">
        <v>14</v>
      </c>
      <c r="K173" s="46"/>
      <c r="L173" s="46"/>
      <c r="M173" s="46"/>
      <c r="N173" s="46"/>
      <c r="O173" s="46"/>
    </row>
    <row r="174" spans="1:15" x14ac:dyDescent="0.3">
      <c r="A174" s="46"/>
      <c r="B174" s="46"/>
      <c r="C174" s="123"/>
      <c r="D174" s="124"/>
      <c r="E174" s="122"/>
      <c r="F174" s="104"/>
      <c r="G174" s="104" t="str">
        <f t="shared" si="5"/>
        <v/>
      </c>
      <c r="H174" s="104"/>
      <c r="I174" s="104" t="str">
        <f t="shared" si="6"/>
        <v/>
      </c>
      <c r="J174" s="122" t="s">
        <v>14</v>
      </c>
      <c r="K174" s="46"/>
      <c r="L174" s="46"/>
      <c r="M174" s="46"/>
      <c r="N174" s="46"/>
      <c r="O174" s="46"/>
    </row>
    <row r="175" spans="1:15" x14ac:dyDescent="0.3">
      <c r="A175" s="46"/>
      <c r="B175" s="46"/>
      <c r="C175" s="123"/>
      <c r="D175" s="124"/>
      <c r="E175" s="122"/>
      <c r="F175" s="104"/>
      <c r="G175" s="104" t="str">
        <f t="shared" si="5"/>
        <v/>
      </c>
      <c r="H175" s="104"/>
      <c r="I175" s="104" t="str">
        <f t="shared" si="6"/>
        <v/>
      </c>
      <c r="J175" s="122" t="s">
        <v>14</v>
      </c>
      <c r="K175" s="46"/>
      <c r="L175" s="46"/>
      <c r="M175" s="46"/>
      <c r="N175" s="46"/>
      <c r="O175" s="46"/>
    </row>
    <row r="176" spans="1:15" x14ac:dyDescent="0.3">
      <c r="A176" s="46"/>
      <c r="B176" s="46"/>
      <c r="C176" s="123"/>
      <c r="D176" s="124"/>
      <c r="E176" s="122"/>
      <c r="F176" s="104"/>
      <c r="G176" s="104" t="str">
        <f t="shared" si="5"/>
        <v/>
      </c>
      <c r="H176" s="104"/>
      <c r="I176" s="104" t="str">
        <f t="shared" si="6"/>
        <v/>
      </c>
      <c r="J176" s="122" t="s">
        <v>14</v>
      </c>
      <c r="K176" s="46"/>
      <c r="L176" s="46"/>
      <c r="M176" s="46"/>
      <c r="N176" s="46"/>
      <c r="O176" s="46"/>
    </row>
    <row r="177" spans="1:15" x14ac:dyDescent="0.3">
      <c r="A177" s="46"/>
      <c r="B177" s="46"/>
      <c r="C177" s="123"/>
      <c r="D177" s="124"/>
      <c r="E177" s="122"/>
      <c r="F177" s="104"/>
      <c r="G177" s="104" t="str">
        <f t="shared" si="5"/>
        <v/>
      </c>
      <c r="H177" s="104"/>
      <c r="I177" s="104" t="str">
        <f t="shared" si="6"/>
        <v/>
      </c>
      <c r="J177" s="122" t="s">
        <v>14</v>
      </c>
      <c r="K177" s="46"/>
      <c r="L177" s="46"/>
      <c r="M177" s="46"/>
      <c r="N177" s="46"/>
      <c r="O177" s="46"/>
    </row>
    <row r="178" spans="1:15" x14ac:dyDescent="0.3">
      <c r="A178" s="46"/>
      <c r="B178" s="46"/>
      <c r="C178" s="123"/>
      <c r="D178" s="124"/>
      <c r="E178" s="122"/>
      <c r="F178" s="104"/>
      <c r="G178" s="104" t="str">
        <f t="shared" si="5"/>
        <v/>
      </c>
      <c r="H178" s="104"/>
      <c r="I178" s="104" t="str">
        <f t="shared" si="6"/>
        <v/>
      </c>
      <c r="J178" s="122" t="s">
        <v>14</v>
      </c>
      <c r="K178" s="46"/>
      <c r="L178" s="46"/>
      <c r="M178" s="46"/>
      <c r="N178" s="46"/>
      <c r="O178" s="46"/>
    </row>
    <row r="179" spans="1:15" x14ac:dyDescent="0.3">
      <c r="A179" s="46"/>
      <c r="B179" s="46"/>
      <c r="C179" s="123"/>
      <c r="D179" s="124"/>
      <c r="E179" s="122"/>
      <c r="F179" s="104"/>
      <c r="G179" s="104" t="str">
        <f t="shared" si="5"/>
        <v/>
      </c>
      <c r="H179" s="104"/>
      <c r="I179" s="104" t="str">
        <f t="shared" si="6"/>
        <v/>
      </c>
      <c r="J179" s="122" t="s">
        <v>14</v>
      </c>
      <c r="K179" s="46"/>
      <c r="L179" s="46"/>
      <c r="M179" s="46"/>
      <c r="N179" s="46"/>
      <c r="O179" s="46"/>
    </row>
    <row r="180" spans="1:15" x14ac:dyDescent="0.3">
      <c r="A180" s="46"/>
      <c r="B180" s="46"/>
      <c r="C180" s="123"/>
      <c r="D180" s="124"/>
      <c r="E180" s="122"/>
      <c r="F180" s="104"/>
      <c r="G180" s="104" t="str">
        <f t="shared" si="5"/>
        <v/>
      </c>
      <c r="H180" s="104"/>
      <c r="I180" s="104" t="str">
        <f t="shared" si="6"/>
        <v/>
      </c>
      <c r="J180" s="122" t="s">
        <v>14</v>
      </c>
      <c r="K180" s="46"/>
      <c r="L180" s="46"/>
      <c r="M180" s="46"/>
      <c r="N180" s="46"/>
      <c r="O180" s="46"/>
    </row>
    <row r="181" spans="1:15" x14ac:dyDescent="0.3">
      <c r="A181" s="46"/>
      <c r="B181" s="46"/>
      <c r="C181" s="123"/>
      <c r="D181" s="124"/>
      <c r="E181" s="122"/>
      <c r="F181" s="104"/>
      <c r="G181" s="104" t="str">
        <f t="shared" si="5"/>
        <v/>
      </c>
      <c r="H181" s="104"/>
      <c r="I181" s="104" t="str">
        <f t="shared" si="6"/>
        <v/>
      </c>
      <c r="J181" s="122" t="s">
        <v>14</v>
      </c>
      <c r="K181" s="46"/>
      <c r="L181" s="46"/>
      <c r="M181" s="46"/>
      <c r="N181" s="46"/>
      <c r="O181" s="46"/>
    </row>
    <row r="182" spans="1:15" x14ac:dyDescent="0.3">
      <c r="A182" s="46"/>
      <c r="B182" s="46"/>
      <c r="C182" s="123"/>
      <c r="D182" s="124"/>
      <c r="E182" s="122"/>
      <c r="F182" s="104"/>
      <c r="G182" s="104" t="str">
        <f t="shared" si="5"/>
        <v/>
      </c>
      <c r="H182" s="104"/>
      <c r="I182" s="104" t="str">
        <f t="shared" si="6"/>
        <v/>
      </c>
      <c r="J182" s="122" t="s">
        <v>14</v>
      </c>
      <c r="K182" s="46"/>
      <c r="L182" s="46"/>
      <c r="M182" s="46"/>
      <c r="N182" s="46"/>
      <c r="O182" s="46"/>
    </row>
    <row r="183" spans="1:15" x14ac:dyDescent="0.3">
      <c r="A183" s="46"/>
      <c r="B183" s="46"/>
      <c r="C183" s="123"/>
      <c r="D183" s="124"/>
      <c r="E183" s="122"/>
      <c r="F183" s="104"/>
      <c r="G183" s="104" t="str">
        <f t="shared" si="5"/>
        <v/>
      </c>
      <c r="H183" s="104"/>
      <c r="I183" s="104" t="str">
        <f t="shared" si="6"/>
        <v/>
      </c>
      <c r="J183" s="122" t="s">
        <v>14</v>
      </c>
      <c r="K183" s="46"/>
      <c r="L183" s="46"/>
      <c r="M183" s="46"/>
      <c r="N183" s="46"/>
      <c r="O183" s="46"/>
    </row>
    <row r="184" spans="1:15" x14ac:dyDescent="0.3">
      <c r="A184" s="46"/>
      <c r="B184" s="46"/>
      <c r="C184" s="123"/>
      <c r="D184" s="124"/>
      <c r="E184" s="122"/>
      <c r="F184" s="104"/>
      <c r="G184" s="104" t="str">
        <f t="shared" si="5"/>
        <v/>
      </c>
      <c r="H184" s="104"/>
      <c r="I184" s="104" t="str">
        <f t="shared" si="6"/>
        <v/>
      </c>
      <c r="J184" s="122" t="s">
        <v>14</v>
      </c>
      <c r="K184" s="46"/>
      <c r="L184" s="46"/>
      <c r="M184" s="46"/>
      <c r="N184" s="46"/>
      <c r="O184" s="46"/>
    </row>
    <row r="185" spans="1:15" x14ac:dyDescent="0.3">
      <c r="A185" s="46"/>
      <c r="B185" s="46"/>
      <c r="C185" s="123"/>
      <c r="D185" s="124"/>
      <c r="E185" s="122"/>
      <c r="F185" s="104"/>
      <c r="G185" s="104" t="str">
        <f t="shared" si="5"/>
        <v/>
      </c>
      <c r="H185" s="104"/>
      <c r="I185" s="104" t="str">
        <f t="shared" si="6"/>
        <v/>
      </c>
      <c r="J185" s="122" t="s">
        <v>14</v>
      </c>
      <c r="K185" s="46"/>
      <c r="L185" s="46"/>
      <c r="M185" s="46"/>
      <c r="N185" s="46"/>
      <c r="O185" s="46"/>
    </row>
    <row r="186" spans="1:15" x14ac:dyDescent="0.3">
      <c r="A186" s="46"/>
      <c r="B186" s="46"/>
      <c r="C186" s="123"/>
      <c r="D186" s="124"/>
      <c r="E186" s="122"/>
      <c r="F186" s="104"/>
      <c r="G186" s="104" t="str">
        <f t="shared" si="5"/>
        <v/>
      </c>
      <c r="H186" s="104"/>
      <c r="I186" s="104" t="str">
        <f t="shared" si="6"/>
        <v/>
      </c>
      <c r="J186" s="122" t="s">
        <v>14</v>
      </c>
      <c r="K186" s="46"/>
      <c r="L186" s="46"/>
      <c r="M186" s="46"/>
      <c r="N186" s="46"/>
      <c r="O186" s="46"/>
    </row>
    <row r="187" spans="1:15" x14ac:dyDescent="0.3">
      <c r="A187" s="46"/>
      <c r="B187" s="46"/>
      <c r="C187" s="123"/>
      <c r="D187" s="124"/>
      <c r="E187" s="122"/>
      <c r="F187" s="104"/>
      <c r="G187" s="104" t="str">
        <f t="shared" si="5"/>
        <v/>
      </c>
      <c r="H187" s="104"/>
      <c r="I187" s="104" t="str">
        <f t="shared" si="6"/>
        <v/>
      </c>
      <c r="J187" s="122" t="s">
        <v>14</v>
      </c>
      <c r="K187" s="46"/>
      <c r="L187" s="46"/>
      <c r="M187" s="46"/>
      <c r="N187" s="46"/>
      <c r="O187" s="46"/>
    </row>
    <row r="188" spans="1:15" x14ac:dyDescent="0.3">
      <c r="A188" s="46"/>
      <c r="B188" s="46"/>
      <c r="C188" s="123"/>
      <c r="D188" s="124"/>
      <c r="E188" s="122"/>
      <c r="F188" s="104"/>
      <c r="G188" s="104" t="str">
        <f t="shared" si="5"/>
        <v/>
      </c>
      <c r="H188" s="104"/>
      <c r="I188" s="104" t="str">
        <f t="shared" si="6"/>
        <v/>
      </c>
      <c r="J188" s="122" t="s">
        <v>14</v>
      </c>
      <c r="K188" s="46"/>
      <c r="L188" s="46"/>
      <c r="M188" s="46"/>
      <c r="N188" s="46"/>
      <c r="O188" s="46"/>
    </row>
    <row r="189" spans="1:15" x14ac:dyDescent="0.3">
      <c r="A189" s="46"/>
      <c r="B189" s="46"/>
      <c r="C189" s="123"/>
      <c r="D189" s="124"/>
      <c r="E189" s="122"/>
      <c r="F189" s="104"/>
      <c r="G189" s="104" t="str">
        <f t="shared" si="5"/>
        <v/>
      </c>
      <c r="H189" s="104"/>
      <c r="I189" s="104" t="str">
        <f t="shared" si="6"/>
        <v/>
      </c>
      <c r="J189" s="122" t="s">
        <v>14</v>
      </c>
      <c r="K189" s="46"/>
      <c r="L189" s="46"/>
      <c r="M189" s="46"/>
      <c r="N189" s="46"/>
      <c r="O189" s="46"/>
    </row>
    <row r="190" spans="1:15" x14ac:dyDescent="0.3">
      <c r="A190" s="46"/>
      <c r="B190" s="46"/>
      <c r="C190" s="123"/>
      <c r="D190" s="124"/>
      <c r="E190" s="122"/>
      <c r="F190" s="104"/>
      <c r="G190" s="104" t="str">
        <f t="shared" si="5"/>
        <v/>
      </c>
      <c r="H190" s="104"/>
      <c r="I190" s="104" t="str">
        <f t="shared" si="6"/>
        <v/>
      </c>
      <c r="J190" s="122" t="s">
        <v>14</v>
      </c>
      <c r="K190" s="46"/>
      <c r="L190" s="46"/>
      <c r="M190" s="46"/>
      <c r="N190" s="46"/>
      <c r="O190" s="46"/>
    </row>
    <row r="191" spans="1:15" x14ac:dyDescent="0.3">
      <c r="A191" s="46"/>
      <c r="B191" s="46"/>
      <c r="C191" s="123"/>
      <c r="D191" s="124"/>
      <c r="E191" s="122"/>
      <c r="F191" s="104"/>
      <c r="G191" s="104" t="str">
        <f t="shared" si="5"/>
        <v/>
      </c>
      <c r="H191" s="104"/>
      <c r="I191" s="104" t="str">
        <f t="shared" si="6"/>
        <v/>
      </c>
      <c r="J191" s="122" t="s">
        <v>14</v>
      </c>
      <c r="K191" s="46"/>
      <c r="L191" s="46"/>
      <c r="M191" s="46"/>
      <c r="N191" s="46"/>
      <c r="O191" s="46"/>
    </row>
    <row r="192" spans="1:15" x14ac:dyDescent="0.3">
      <c r="A192" s="46"/>
      <c r="B192" s="46"/>
      <c r="C192" s="123"/>
      <c r="D192" s="124"/>
      <c r="E192" s="122"/>
      <c r="F192" s="104"/>
      <c r="G192" s="104" t="str">
        <f t="shared" si="5"/>
        <v/>
      </c>
      <c r="H192" s="104"/>
      <c r="I192" s="104" t="str">
        <f t="shared" si="6"/>
        <v/>
      </c>
      <c r="J192" s="122" t="s">
        <v>14</v>
      </c>
      <c r="K192" s="46"/>
      <c r="L192" s="46"/>
      <c r="M192" s="46"/>
      <c r="N192" s="46"/>
      <c r="O192" s="46"/>
    </row>
    <row r="193" spans="1:15" x14ac:dyDescent="0.3">
      <c r="A193" s="46"/>
      <c r="B193" s="46"/>
      <c r="C193" s="123"/>
      <c r="D193" s="124"/>
      <c r="E193" s="122"/>
      <c r="F193" s="104"/>
      <c r="G193" s="104" t="str">
        <f t="shared" si="5"/>
        <v/>
      </c>
      <c r="H193" s="104"/>
      <c r="I193" s="104" t="str">
        <f t="shared" si="6"/>
        <v/>
      </c>
      <c r="J193" s="122" t="s">
        <v>14</v>
      </c>
      <c r="K193" s="46"/>
      <c r="L193" s="46"/>
      <c r="M193" s="46"/>
      <c r="N193" s="46"/>
      <c r="O193" s="46"/>
    </row>
    <row r="194" spans="1:15" x14ac:dyDescent="0.3">
      <c r="A194" s="46"/>
      <c r="B194" s="46"/>
      <c r="C194" s="123"/>
      <c r="D194" s="124"/>
      <c r="E194" s="122"/>
      <c r="F194" s="104"/>
      <c r="G194" s="104" t="str">
        <f t="shared" si="5"/>
        <v/>
      </c>
      <c r="H194" s="104"/>
      <c r="I194" s="104" t="str">
        <f t="shared" si="6"/>
        <v/>
      </c>
      <c r="J194" s="122" t="s">
        <v>14</v>
      </c>
      <c r="K194" s="46"/>
      <c r="L194" s="46"/>
      <c r="M194" s="46"/>
      <c r="N194" s="46"/>
      <c r="O194" s="46"/>
    </row>
    <row r="195" spans="1:15" x14ac:dyDescent="0.3">
      <c r="A195" s="46"/>
      <c r="B195" s="46"/>
      <c r="C195" s="123"/>
      <c r="D195" s="124"/>
      <c r="E195" s="122"/>
      <c r="F195" s="104"/>
      <c r="G195" s="104" t="str">
        <f t="shared" si="5"/>
        <v/>
      </c>
      <c r="H195" s="104"/>
      <c r="I195" s="104" t="str">
        <f t="shared" si="6"/>
        <v/>
      </c>
      <c r="J195" s="122" t="s">
        <v>14</v>
      </c>
      <c r="K195" s="46"/>
      <c r="L195" s="46"/>
      <c r="M195" s="46"/>
      <c r="N195" s="46"/>
      <c r="O195" s="46"/>
    </row>
    <row r="196" spans="1:15" x14ac:dyDescent="0.3">
      <c r="A196" s="46"/>
      <c r="B196" s="46"/>
      <c r="C196" s="123"/>
      <c r="D196" s="124"/>
      <c r="E196" s="122"/>
      <c r="F196" s="104"/>
      <c r="G196" s="104" t="str">
        <f t="shared" si="5"/>
        <v/>
      </c>
      <c r="H196" s="104"/>
      <c r="I196" s="104" t="str">
        <f t="shared" si="6"/>
        <v/>
      </c>
      <c r="J196" s="122" t="s">
        <v>14</v>
      </c>
      <c r="K196" s="46"/>
      <c r="L196" s="46"/>
      <c r="M196" s="46"/>
      <c r="N196" s="46"/>
      <c r="O196" s="46"/>
    </row>
    <row r="197" spans="1:15" x14ac:dyDescent="0.3">
      <c r="A197" s="46"/>
      <c r="B197" s="46"/>
      <c r="C197" s="123"/>
      <c r="D197" s="124"/>
      <c r="E197" s="122"/>
      <c r="F197" s="104"/>
      <c r="G197" s="104" t="str">
        <f t="shared" si="5"/>
        <v/>
      </c>
      <c r="H197" s="104"/>
      <c r="I197" s="104" t="str">
        <f t="shared" si="6"/>
        <v/>
      </c>
      <c r="J197" s="122" t="s">
        <v>14</v>
      </c>
      <c r="K197" s="46"/>
      <c r="L197" s="46"/>
      <c r="M197" s="46"/>
      <c r="N197" s="46"/>
      <c r="O197" s="46"/>
    </row>
    <row r="198" spans="1:15" x14ac:dyDescent="0.3">
      <c r="A198" s="46"/>
      <c r="B198" s="46"/>
      <c r="C198" s="123"/>
      <c r="D198" s="124"/>
      <c r="E198" s="122"/>
      <c r="F198" s="104"/>
      <c r="G198" s="104" t="str">
        <f t="shared" si="5"/>
        <v/>
      </c>
      <c r="H198" s="104"/>
      <c r="I198" s="104" t="str">
        <f t="shared" si="6"/>
        <v/>
      </c>
      <c r="J198" s="122" t="s">
        <v>14</v>
      </c>
      <c r="K198" s="46"/>
      <c r="L198" s="46"/>
      <c r="M198" s="46"/>
      <c r="N198" s="46"/>
      <c r="O198" s="46"/>
    </row>
    <row r="199" spans="1:15" x14ac:dyDescent="0.3">
      <c r="A199" s="46"/>
      <c r="B199" s="46"/>
      <c r="C199" s="123"/>
      <c r="D199" s="124"/>
      <c r="E199" s="122"/>
      <c r="F199" s="104"/>
      <c r="G199" s="104" t="str">
        <f t="shared" si="5"/>
        <v/>
      </c>
      <c r="H199" s="104"/>
      <c r="I199" s="104" t="str">
        <f t="shared" si="6"/>
        <v/>
      </c>
      <c r="J199" s="122" t="s">
        <v>14</v>
      </c>
      <c r="K199" s="46"/>
      <c r="L199" s="46"/>
      <c r="M199" s="46"/>
      <c r="N199" s="46"/>
      <c r="O199" s="46"/>
    </row>
    <row r="200" spans="1:15" x14ac:dyDescent="0.3">
      <c r="A200" s="46"/>
      <c r="B200" s="46"/>
      <c r="C200" s="123"/>
      <c r="D200" s="124"/>
      <c r="E200" s="122"/>
      <c r="F200" s="104"/>
      <c r="G200" s="104" t="str">
        <f t="shared" si="5"/>
        <v/>
      </c>
      <c r="H200" s="104"/>
      <c r="I200" s="104" t="str">
        <f t="shared" si="6"/>
        <v/>
      </c>
      <c r="J200" s="122" t="s">
        <v>14</v>
      </c>
      <c r="K200" s="46"/>
      <c r="L200" s="46"/>
      <c r="M200" s="46"/>
      <c r="N200" s="46"/>
      <c r="O200" s="46"/>
    </row>
    <row r="201" spans="1:15" x14ac:dyDescent="0.3">
      <c r="A201" s="46"/>
      <c r="B201" s="46"/>
      <c r="C201" s="123"/>
      <c r="D201" s="124"/>
      <c r="E201" s="122"/>
      <c r="F201" s="104"/>
      <c r="G201" s="104" t="str">
        <f t="shared" si="5"/>
        <v/>
      </c>
      <c r="H201" s="104"/>
      <c r="I201" s="104" t="str">
        <f t="shared" si="6"/>
        <v/>
      </c>
      <c r="J201" s="122" t="s">
        <v>14</v>
      </c>
      <c r="K201" s="46"/>
      <c r="L201" s="46"/>
      <c r="M201" s="46"/>
      <c r="N201" s="46"/>
      <c r="O201" s="46"/>
    </row>
    <row r="202" spans="1:15" x14ac:dyDescent="0.3">
      <c r="A202" s="46"/>
      <c r="B202" s="46"/>
      <c r="C202" s="123"/>
      <c r="D202" s="124"/>
      <c r="E202" s="122"/>
      <c r="F202" s="104"/>
      <c r="G202" s="104" t="str">
        <f t="shared" si="5"/>
        <v/>
      </c>
      <c r="H202" s="104"/>
      <c r="I202" s="104" t="str">
        <f t="shared" si="6"/>
        <v/>
      </c>
      <c r="J202" s="122" t="s">
        <v>14</v>
      </c>
      <c r="K202" s="46"/>
      <c r="L202" s="46"/>
      <c r="M202" s="46"/>
      <c r="N202" s="46"/>
      <c r="O202" s="46"/>
    </row>
    <row r="203" spans="1:15" x14ac:dyDescent="0.3">
      <c r="A203" s="46"/>
      <c r="B203" s="46"/>
      <c r="C203" s="123"/>
      <c r="D203" s="124"/>
      <c r="E203" s="122"/>
      <c r="F203" s="104"/>
      <c r="G203" s="104" t="str">
        <f t="shared" si="5"/>
        <v/>
      </c>
      <c r="H203" s="104"/>
      <c r="I203" s="104" t="str">
        <f t="shared" si="6"/>
        <v/>
      </c>
      <c r="J203" s="122" t="s">
        <v>14</v>
      </c>
      <c r="K203" s="46"/>
      <c r="L203" s="46"/>
      <c r="M203" s="46"/>
      <c r="N203" s="46"/>
      <c r="O203" s="46"/>
    </row>
    <row r="204" spans="1:15" x14ac:dyDescent="0.3">
      <c r="A204" s="46"/>
      <c r="B204" s="46"/>
      <c r="C204" s="123"/>
      <c r="D204" s="124"/>
      <c r="E204" s="122"/>
      <c r="F204" s="104"/>
      <c r="G204" s="104" t="str">
        <f t="shared" ref="G204:G267" si="7">IF(F204/1.2&gt;0,ROUND(F204/1.2,4),"")</f>
        <v/>
      </c>
      <c r="H204" s="104"/>
      <c r="I204" s="104" t="str">
        <f t="shared" ref="I204:I267" si="8">IFERROR(ROUND(F204/H204,4),"")</f>
        <v/>
      </c>
      <c r="J204" s="122" t="s">
        <v>14</v>
      </c>
      <c r="K204" s="46"/>
      <c r="L204" s="46"/>
      <c r="M204" s="46"/>
      <c r="N204" s="46"/>
      <c r="O204" s="46"/>
    </row>
    <row r="205" spans="1:15" x14ac:dyDescent="0.3">
      <c r="A205" s="46"/>
      <c r="B205" s="46"/>
      <c r="C205" s="123"/>
      <c r="D205" s="124"/>
      <c r="E205" s="122"/>
      <c r="F205" s="104"/>
      <c r="G205" s="104" t="str">
        <f t="shared" si="7"/>
        <v/>
      </c>
      <c r="H205" s="104"/>
      <c r="I205" s="104" t="str">
        <f t="shared" si="8"/>
        <v/>
      </c>
      <c r="J205" s="122" t="s">
        <v>14</v>
      </c>
      <c r="K205" s="46"/>
      <c r="L205" s="46"/>
      <c r="M205" s="46"/>
      <c r="N205" s="46"/>
      <c r="O205" s="46"/>
    </row>
    <row r="206" spans="1:15" x14ac:dyDescent="0.3">
      <c r="A206" s="46"/>
      <c r="B206" s="46"/>
      <c r="C206" s="123"/>
      <c r="D206" s="124"/>
      <c r="E206" s="122"/>
      <c r="F206" s="104"/>
      <c r="G206" s="104" t="str">
        <f t="shared" si="7"/>
        <v/>
      </c>
      <c r="H206" s="104"/>
      <c r="I206" s="104" t="str">
        <f t="shared" si="8"/>
        <v/>
      </c>
      <c r="J206" s="122" t="s">
        <v>14</v>
      </c>
      <c r="K206" s="46"/>
      <c r="L206" s="46"/>
      <c r="M206" s="46"/>
      <c r="N206" s="46"/>
      <c r="O206" s="46"/>
    </row>
    <row r="207" spans="1:15" x14ac:dyDescent="0.3">
      <c r="A207" s="46"/>
      <c r="B207" s="46"/>
      <c r="C207" s="123"/>
      <c r="D207" s="124"/>
      <c r="E207" s="122"/>
      <c r="F207" s="104"/>
      <c r="G207" s="104" t="str">
        <f t="shared" si="7"/>
        <v/>
      </c>
      <c r="H207" s="104"/>
      <c r="I207" s="104" t="str">
        <f t="shared" si="8"/>
        <v/>
      </c>
      <c r="J207" s="122" t="s">
        <v>14</v>
      </c>
      <c r="K207" s="46"/>
      <c r="L207" s="46"/>
      <c r="M207" s="46"/>
      <c r="N207" s="46"/>
      <c r="O207" s="46"/>
    </row>
    <row r="208" spans="1:15" x14ac:dyDescent="0.3">
      <c r="A208" s="46"/>
      <c r="B208" s="46"/>
      <c r="C208" s="123"/>
      <c r="D208" s="124"/>
      <c r="E208" s="122"/>
      <c r="F208" s="104"/>
      <c r="G208" s="104" t="str">
        <f t="shared" si="7"/>
        <v/>
      </c>
      <c r="H208" s="104"/>
      <c r="I208" s="104" t="str">
        <f t="shared" si="8"/>
        <v/>
      </c>
      <c r="J208" s="122" t="s">
        <v>14</v>
      </c>
      <c r="K208" s="46"/>
      <c r="L208" s="46"/>
      <c r="M208" s="46"/>
      <c r="N208" s="46"/>
      <c r="O208" s="46"/>
    </row>
    <row r="209" spans="1:15" x14ac:dyDescent="0.3">
      <c r="A209" s="46"/>
      <c r="B209" s="46"/>
      <c r="C209" s="123"/>
      <c r="D209" s="124"/>
      <c r="E209" s="122"/>
      <c r="F209" s="104"/>
      <c r="G209" s="104" t="str">
        <f t="shared" si="7"/>
        <v/>
      </c>
      <c r="H209" s="104"/>
      <c r="I209" s="104" t="str">
        <f t="shared" si="8"/>
        <v/>
      </c>
      <c r="J209" s="122" t="s">
        <v>14</v>
      </c>
      <c r="K209" s="46"/>
      <c r="L209" s="46"/>
      <c r="M209" s="46"/>
      <c r="N209" s="46"/>
      <c r="O209" s="46"/>
    </row>
    <row r="210" spans="1:15" x14ac:dyDescent="0.3">
      <c r="A210" s="46"/>
      <c r="B210" s="46"/>
      <c r="C210" s="123"/>
      <c r="D210" s="124"/>
      <c r="E210" s="122"/>
      <c r="F210" s="104"/>
      <c r="G210" s="104" t="str">
        <f t="shared" si="7"/>
        <v/>
      </c>
      <c r="H210" s="104"/>
      <c r="I210" s="104" t="str">
        <f t="shared" si="8"/>
        <v/>
      </c>
      <c r="J210" s="122" t="s">
        <v>14</v>
      </c>
      <c r="K210" s="46"/>
      <c r="L210" s="46"/>
      <c r="M210" s="46"/>
      <c r="N210" s="46"/>
      <c r="O210" s="46"/>
    </row>
    <row r="211" spans="1:15" x14ac:dyDescent="0.3">
      <c r="A211" s="46"/>
      <c r="B211" s="46"/>
      <c r="C211" s="123"/>
      <c r="D211" s="124"/>
      <c r="E211" s="122"/>
      <c r="F211" s="104"/>
      <c r="G211" s="104" t="str">
        <f t="shared" si="7"/>
        <v/>
      </c>
      <c r="H211" s="104"/>
      <c r="I211" s="104" t="str">
        <f t="shared" si="8"/>
        <v/>
      </c>
      <c r="J211" s="122" t="s">
        <v>14</v>
      </c>
      <c r="K211" s="46"/>
      <c r="L211" s="46"/>
      <c r="M211" s="46"/>
      <c r="N211" s="46"/>
      <c r="O211" s="46"/>
    </row>
    <row r="212" spans="1:15" x14ac:dyDescent="0.3">
      <c r="A212" s="46"/>
      <c r="B212" s="46"/>
      <c r="C212" s="123"/>
      <c r="D212" s="124"/>
      <c r="E212" s="122"/>
      <c r="F212" s="104"/>
      <c r="G212" s="104" t="str">
        <f t="shared" si="7"/>
        <v/>
      </c>
      <c r="H212" s="104"/>
      <c r="I212" s="104" t="str">
        <f t="shared" si="8"/>
        <v/>
      </c>
      <c r="J212" s="122" t="s">
        <v>14</v>
      </c>
      <c r="K212" s="46"/>
      <c r="L212" s="46"/>
      <c r="M212" s="46"/>
      <c r="N212" s="46"/>
      <c r="O212" s="46"/>
    </row>
    <row r="213" spans="1:15" x14ac:dyDescent="0.3">
      <c r="A213" s="46"/>
      <c r="B213" s="46"/>
      <c r="C213" s="123"/>
      <c r="D213" s="124"/>
      <c r="E213" s="122"/>
      <c r="F213" s="104"/>
      <c r="G213" s="104" t="str">
        <f t="shared" si="7"/>
        <v/>
      </c>
      <c r="H213" s="104"/>
      <c r="I213" s="104" t="str">
        <f t="shared" si="8"/>
        <v/>
      </c>
      <c r="J213" s="122" t="s">
        <v>14</v>
      </c>
      <c r="K213" s="46"/>
      <c r="L213" s="46"/>
      <c r="M213" s="46"/>
      <c r="N213" s="46"/>
      <c r="O213" s="46"/>
    </row>
    <row r="214" spans="1:15" x14ac:dyDescent="0.3">
      <c r="A214" s="46"/>
      <c r="B214" s="46"/>
      <c r="C214" s="123"/>
      <c r="D214" s="124"/>
      <c r="E214" s="122"/>
      <c r="F214" s="104"/>
      <c r="G214" s="104" t="str">
        <f t="shared" si="7"/>
        <v/>
      </c>
      <c r="H214" s="104"/>
      <c r="I214" s="104" t="str">
        <f t="shared" si="8"/>
        <v/>
      </c>
      <c r="J214" s="122" t="s">
        <v>14</v>
      </c>
      <c r="K214" s="46"/>
      <c r="L214" s="46"/>
      <c r="M214" s="46"/>
      <c r="N214" s="46"/>
      <c r="O214" s="46"/>
    </row>
    <row r="215" spans="1:15" x14ac:dyDescent="0.3">
      <c r="A215" s="46"/>
      <c r="B215" s="46"/>
      <c r="C215" s="123"/>
      <c r="D215" s="124"/>
      <c r="E215" s="122"/>
      <c r="F215" s="104"/>
      <c r="G215" s="104" t="str">
        <f t="shared" si="7"/>
        <v/>
      </c>
      <c r="H215" s="104"/>
      <c r="I215" s="104" t="str">
        <f t="shared" si="8"/>
        <v/>
      </c>
      <c r="J215" s="122" t="s">
        <v>14</v>
      </c>
      <c r="K215" s="46"/>
      <c r="L215" s="46"/>
      <c r="M215" s="46"/>
      <c r="N215" s="46"/>
      <c r="O215" s="46"/>
    </row>
    <row r="216" spans="1:15" x14ac:dyDescent="0.3">
      <c r="A216" s="46"/>
      <c r="B216" s="46"/>
      <c r="C216" s="123"/>
      <c r="D216" s="124"/>
      <c r="E216" s="122"/>
      <c r="F216" s="104"/>
      <c r="G216" s="104" t="str">
        <f t="shared" si="7"/>
        <v/>
      </c>
      <c r="H216" s="104"/>
      <c r="I216" s="104" t="str">
        <f t="shared" si="8"/>
        <v/>
      </c>
      <c r="J216" s="122" t="s">
        <v>14</v>
      </c>
      <c r="K216" s="46"/>
      <c r="L216" s="46"/>
      <c r="M216" s="46"/>
      <c r="N216" s="46"/>
      <c r="O216" s="46"/>
    </row>
    <row r="217" spans="1:15" x14ac:dyDescent="0.3">
      <c r="A217" s="46"/>
      <c r="B217" s="46"/>
      <c r="C217" s="123"/>
      <c r="D217" s="124"/>
      <c r="E217" s="122"/>
      <c r="F217" s="104"/>
      <c r="G217" s="104" t="str">
        <f t="shared" si="7"/>
        <v/>
      </c>
      <c r="H217" s="104"/>
      <c r="I217" s="104" t="str">
        <f t="shared" si="8"/>
        <v/>
      </c>
      <c r="J217" s="122" t="s">
        <v>14</v>
      </c>
      <c r="K217" s="46"/>
      <c r="L217" s="46"/>
      <c r="M217" s="46"/>
      <c r="N217" s="46"/>
      <c r="O217" s="46"/>
    </row>
    <row r="218" spans="1:15" x14ac:dyDescent="0.3">
      <c r="A218" s="46"/>
      <c r="B218" s="46"/>
      <c r="C218" s="123"/>
      <c r="D218" s="124"/>
      <c r="E218" s="122"/>
      <c r="F218" s="104"/>
      <c r="G218" s="104" t="str">
        <f t="shared" si="7"/>
        <v/>
      </c>
      <c r="H218" s="104"/>
      <c r="I218" s="104" t="str">
        <f t="shared" si="8"/>
        <v/>
      </c>
      <c r="J218" s="122" t="s">
        <v>14</v>
      </c>
      <c r="K218" s="46"/>
      <c r="L218" s="46"/>
      <c r="M218" s="46"/>
      <c r="N218" s="46"/>
      <c r="O218" s="46"/>
    </row>
    <row r="219" spans="1:15" x14ac:dyDescent="0.3">
      <c r="A219" s="46"/>
      <c r="B219" s="46"/>
      <c r="C219" s="123"/>
      <c r="D219" s="124"/>
      <c r="E219" s="122"/>
      <c r="F219" s="104"/>
      <c r="G219" s="104" t="str">
        <f t="shared" si="7"/>
        <v/>
      </c>
      <c r="H219" s="104"/>
      <c r="I219" s="104" t="str">
        <f t="shared" si="8"/>
        <v/>
      </c>
      <c r="J219" s="122" t="s">
        <v>14</v>
      </c>
      <c r="K219" s="46"/>
      <c r="L219" s="46"/>
      <c r="M219" s="46"/>
      <c r="N219" s="46"/>
      <c r="O219" s="46"/>
    </row>
    <row r="220" spans="1:15" x14ac:dyDescent="0.3">
      <c r="A220" s="46"/>
      <c r="B220" s="46"/>
      <c r="C220" s="123"/>
      <c r="D220" s="124"/>
      <c r="E220" s="122"/>
      <c r="F220" s="104"/>
      <c r="G220" s="104" t="str">
        <f t="shared" si="7"/>
        <v/>
      </c>
      <c r="H220" s="104"/>
      <c r="I220" s="104" t="str">
        <f t="shared" si="8"/>
        <v/>
      </c>
      <c r="J220" s="122" t="s">
        <v>14</v>
      </c>
      <c r="K220" s="46"/>
      <c r="L220" s="46"/>
      <c r="M220" s="46"/>
      <c r="N220" s="46"/>
      <c r="O220" s="46"/>
    </row>
    <row r="221" spans="1:15" x14ac:dyDescent="0.3">
      <c r="A221" s="46"/>
      <c r="B221" s="46"/>
      <c r="C221" s="123"/>
      <c r="D221" s="124"/>
      <c r="E221" s="122"/>
      <c r="F221" s="104"/>
      <c r="G221" s="104" t="str">
        <f t="shared" si="7"/>
        <v/>
      </c>
      <c r="H221" s="104"/>
      <c r="I221" s="104" t="str">
        <f t="shared" si="8"/>
        <v/>
      </c>
      <c r="J221" s="122" t="s">
        <v>14</v>
      </c>
      <c r="K221" s="46"/>
      <c r="L221" s="46"/>
      <c r="M221" s="46"/>
      <c r="N221" s="46"/>
      <c r="O221" s="46"/>
    </row>
    <row r="222" spans="1:15" x14ac:dyDescent="0.3">
      <c r="A222" s="46"/>
      <c r="B222" s="46"/>
      <c r="C222" s="123"/>
      <c r="D222" s="124"/>
      <c r="E222" s="122"/>
      <c r="F222" s="104"/>
      <c r="G222" s="104" t="str">
        <f t="shared" si="7"/>
        <v/>
      </c>
      <c r="H222" s="104"/>
      <c r="I222" s="104" t="str">
        <f t="shared" si="8"/>
        <v/>
      </c>
      <c r="J222" s="122" t="s">
        <v>14</v>
      </c>
      <c r="K222" s="46"/>
      <c r="L222" s="46"/>
      <c r="M222" s="46"/>
      <c r="N222" s="46"/>
      <c r="O222" s="46"/>
    </row>
    <row r="223" spans="1:15" x14ac:dyDescent="0.3">
      <c r="A223" s="46"/>
      <c r="B223" s="46"/>
      <c r="C223" s="123"/>
      <c r="D223" s="124"/>
      <c r="E223" s="122"/>
      <c r="F223" s="104"/>
      <c r="G223" s="104" t="str">
        <f t="shared" si="7"/>
        <v/>
      </c>
      <c r="H223" s="104"/>
      <c r="I223" s="104" t="str">
        <f t="shared" si="8"/>
        <v/>
      </c>
      <c r="J223" s="122" t="s">
        <v>14</v>
      </c>
      <c r="K223" s="46"/>
      <c r="L223" s="46"/>
      <c r="M223" s="46"/>
      <c r="N223" s="46"/>
      <c r="O223" s="46"/>
    </row>
    <row r="224" spans="1:15" x14ac:dyDescent="0.3">
      <c r="A224" s="46"/>
      <c r="B224" s="46"/>
      <c r="C224" s="123"/>
      <c r="D224" s="124"/>
      <c r="E224" s="122"/>
      <c r="F224" s="104"/>
      <c r="G224" s="104" t="str">
        <f t="shared" si="7"/>
        <v/>
      </c>
      <c r="H224" s="104"/>
      <c r="I224" s="104" t="str">
        <f t="shared" si="8"/>
        <v/>
      </c>
      <c r="J224" s="122" t="s">
        <v>14</v>
      </c>
      <c r="K224" s="46"/>
      <c r="L224" s="46"/>
      <c r="M224" s="46"/>
      <c r="N224" s="46"/>
      <c r="O224" s="46"/>
    </row>
    <row r="225" spans="1:15" x14ac:dyDescent="0.3">
      <c r="A225" s="46"/>
      <c r="B225" s="46"/>
      <c r="C225" s="123"/>
      <c r="D225" s="124"/>
      <c r="E225" s="122"/>
      <c r="F225" s="104"/>
      <c r="G225" s="104" t="str">
        <f t="shared" si="7"/>
        <v/>
      </c>
      <c r="H225" s="104"/>
      <c r="I225" s="104" t="str">
        <f t="shared" si="8"/>
        <v/>
      </c>
      <c r="J225" s="122" t="s">
        <v>14</v>
      </c>
      <c r="K225" s="46"/>
      <c r="L225" s="46"/>
      <c r="M225" s="46"/>
      <c r="N225" s="46"/>
      <c r="O225" s="46"/>
    </row>
    <row r="226" spans="1:15" x14ac:dyDescent="0.3">
      <c r="A226" s="46"/>
      <c r="B226" s="46"/>
      <c r="C226" s="123"/>
      <c r="D226" s="124"/>
      <c r="E226" s="122"/>
      <c r="F226" s="104"/>
      <c r="G226" s="104" t="str">
        <f t="shared" si="7"/>
        <v/>
      </c>
      <c r="H226" s="104"/>
      <c r="I226" s="104" t="str">
        <f t="shared" si="8"/>
        <v/>
      </c>
      <c r="J226" s="122" t="s">
        <v>14</v>
      </c>
      <c r="K226" s="46"/>
      <c r="L226" s="46"/>
      <c r="M226" s="46"/>
      <c r="N226" s="46"/>
      <c r="O226" s="46"/>
    </row>
    <row r="227" spans="1:15" x14ac:dyDescent="0.3">
      <c r="A227" s="46"/>
      <c r="B227" s="46"/>
      <c r="C227" s="123"/>
      <c r="D227" s="124"/>
      <c r="E227" s="122"/>
      <c r="F227" s="104"/>
      <c r="G227" s="104" t="str">
        <f t="shared" si="7"/>
        <v/>
      </c>
      <c r="H227" s="104"/>
      <c r="I227" s="104" t="str">
        <f t="shared" si="8"/>
        <v/>
      </c>
      <c r="J227" s="122" t="s">
        <v>14</v>
      </c>
      <c r="K227" s="46"/>
      <c r="L227" s="46"/>
      <c r="M227" s="46"/>
      <c r="N227" s="46"/>
      <c r="O227" s="46"/>
    </row>
    <row r="228" spans="1:15" x14ac:dyDescent="0.3">
      <c r="A228" s="46"/>
      <c r="B228" s="46"/>
      <c r="C228" s="123"/>
      <c r="D228" s="124"/>
      <c r="E228" s="122"/>
      <c r="F228" s="104"/>
      <c r="G228" s="104" t="str">
        <f t="shared" si="7"/>
        <v/>
      </c>
      <c r="H228" s="104"/>
      <c r="I228" s="104" t="str">
        <f t="shared" si="8"/>
        <v/>
      </c>
      <c r="J228" s="122" t="s">
        <v>14</v>
      </c>
      <c r="K228" s="46"/>
      <c r="L228" s="46"/>
      <c r="M228" s="46"/>
      <c r="N228" s="46"/>
      <c r="O228" s="46"/>
    </row>
    <row r="229" spans="1:15" x14ac:dyDescent="0.3">
      <c r="A229" s="46"/>
      <c r="B229" s="46"/>
      <c r="C229" s="123"/>
      <c r="D229" s="124"/>
      <c r="E229" s="122"/>
      <c r="F229" s="104"/>
      <c r="G229" s="104" t="str">
        <f t="shared" si="7"/>
        <v/>
      </c>
      <c r="H229" s="104"/>
      <c r="I229" s="104" t="str">
        <f t="shared" si="8"/>
        <v/>
      </c>
      <c r="J229" s="122" t="s">
        <v>14</v>
      </c>
      <c r="K229" s="46"/>
      <c r="L229" s="46"/>
      <c r="M229" s="46"/>
      <c r="N229" s="46"/>
      <c r="O229" s="46"/>
    </row>
    <row r="230" spans="1:15" x14ac:dyDescent="0.3">
      <c r="A230" s="46"/>
      <c r="B230" s="46"/>
      <c r="C230" s="123"/>
      <c r="D230" s="124"/>
      <c r="E230" s="122"/>
      <c r="F230" s="104"/>
      <c r="G230" s="104" t="str">
        <f t="shared" si="7"/>
        <v/>
      </c>
      <c r="H230" s="104"/>
      <c r="I230" s="104" t="str">
        <f t="shared" si="8"/>
        <v/>
      </c>
      <c r="J230" s="122" t="s">
        <v>14</v>
      </c>
      <c r="K230" s="46"/>
      <c r="L230" s="46"/>
      <c r="M230" s="46"/>
      <c r="N230" s="46"/>
      <c r="O230" s="46"/>
    </row>
    <row r="231" spans="1:15" x14ac:dyDescent="0.3">
      <c r="A231" s="46"/>
      <c r="B231" s="46"/>
      <c r="C231" s="123"/>
      <c r="D231" s="124"/>
      <c r="E231" s="122"/>
      <c r="F231" s="104"/>
      <c r="G231" s="104" t="str">
        <f t="shared" si="7"/>
        <v/>
      </c>
      <c r="H231" s="104"/>
      <c r="I231" s="104" t="str">
        <f t="shared" si="8"/>
        <v/>
      </c>
      <c r="J231" s="122" t="s">
        <v>14</v>
      </c>
      <c r="K231" s="46"/>
      <c r="L231" s="46"/>
      <c r="M231" s="46"/>
      <c r="N231" s="46"/>
      <c r="O231" s="46"/>
    </row>
    <row r="232" spans="1:15" x14ac:dyDescent="0.3">
      <c r="A232" s="46"/>
      <c r="B232" s="46"/>
      <c r="C232" s="123"/>
      <c r="D232" s="124"/>
      <c r="E232" s="122"/>
      <c r="F232" s="104"/>
      <c r="G232" s="104" t="str">
        <f t="shared" si="7"/>
        <v/>
      </c>
      <c r="H232" s="104"/>
      <c r="I232" s="104" t="str">
        <f t="shared" si="8"/>
        <v/>
      </c>
      <c r="J232" s="122" t="s">
        <v>14</v>
      </c>
      <c r="K232" s="46"/>
      <c r="L232" s="46"/>
      <c r="M232" s="46"/>
      <c r="N232" s="46"/>
      <c r="O232" s="46"/>
    </row>
    <row r="233" spans="1:15" x14ac:dyDescent="0.3">
      <c r="A233" s="46"/>
      <c r="B233" s="46"/>
      <c r="C233" s="123"/>
      <c r="D233" s="124"/>
      <c r="E233" s="122"/>
      <c r="F233" s="104"/>
      <c r="G233" s="104" t="str">
        <f t="shared" si="7"/>
        <v/>
      </c>
      <c r="H233" s="104"/>
      <c r="I233" s="104" t="str">
        <f t="shared" si="8"/>
        <v/>
      </c>
      <c r="J233" s="122" t="s">
        <v>14</v>
      </c>
      <c r="K233" s="46"/>
      <c r="L233" s="46"/>
      <c r="M233" s="46"/>
      <c r="N233" s="46"/>
      <c r="O233" s="46"/>
    </row>
    <row r="234" spans="1:15" x14ac:dyDescent="0.3">
      <c r="A234" s="46"/>
      <c r="B234" s="46"/>
      <c r="C234" s="123"/>
      <c r="D234" s="124"/>
      <c r="E234" s="122"/>
      <c r="F234" s="104"/>
      <c r="G234" s="104" t="str">
        <f t="shared" si="7"/>
        <v/>
      </c>
      <c r="H234" s="104"/>
      <c r="I234" s="104" t="str">
        <f t="shared" si="8"/>
        <v/>
      </c>
      <c r="J234" s="122" t="s">
        <v>14</v>
      </c>
      <c r="K234" s="46"/>
      <c r="L234" s="46"/>
      <c r="M234" s="46"/>
      <c r="N234" s="46"/>
      <c r="O234" s="46"/>
    </row>
    <row r="235" spans="1:15" x14ac:dyDescent="0.3">
      <c r="A235" s="46"/>
      <c r="B235" s="46"/>
      <c r="C235" s="123"/>
      <c r="D235" s="124"/>
      <c r="E235" s="122"/>
      <c r="F235" s="104"/>
      <c r="G235" s="104" t="str">
        <f t="shared" si="7"/>
        <v/>
      </c>
      <c r="H235" s="104"/>
      <c r="I235" s="104" t="str">
        <f t="shared" si="8"/>
        <v/>
      </c>
      <c r="J235" s="122" t="s">
        <v>14</v>
      </c>
      <c r="K235" s="46"/>
      <c r="L235" s="46"/>
      <c r="M235" s="46"/>
      <c r="N235" s="46"/>
      <c r="O235" s="46"/>
    </row>
    <row r="236" spans="1:15" x14ac:dyDescent="0.3">
      <c r="A236" s="46"/>
      <c r="B236" s="46"/>
      <c r="C236" s="123"/>
      <c r="D236" s="124"/>
      <c r="E236" s="122"/>
      <c r="F236" s="104"/>
      <c r="G236" s="104" t="str">
        <f t="shared" si="7"/>
        <v/>
      </c>
      <c r="H236" s="104"/>
      <c r="I236" s="104" t="str">
        <f t="shared" si="8"/>
        <v/>
      </c>
      <c r="J236" s="122" t="s">
        <v>14</v>
      </c>
      <c r="K236" s="46"/>
      <c r="L236" s="46"/>
      <c r="M236" s="46"/>
      <c r="N236" s="46"/>
      <c r="O236" s="46"/>
    </row>
    <row r="237" spans="1:15" x14ac:dyDescent="0.3">
      <c r="A237" s="46"/>
      <c r="B237" s="46"/>
      <c r="C237" s="123"/>
      <c r="D237" s="124"/>
      <c r="E237" s="122"/>
      <c r="F237" s="104"/>
      <c r="G237" s="104" t="str">
        <f t="shared" si="7"/>
        <v/>
      </c>
      <c r="H237" s="104"/>
      <c r="I237" s="104" t="str">
        <f t="shared" si="8"/>
        <v/>
      </c>
      <c r="J237" s="122" t="s">
        <v>14</v>
      </c>
      <c r="K237" s="46"/>
      <c r="L237" s="46"/>
      <c r="M237" s="46"/>
      <c r="N237" s="46"/>
      <c r="O237" s="46"/>
    </row>
    <row r="238" spans="1:15" x14ac:dyDescent="0.3">
      <c r="A238" s="46"/>
      <c r="B238" s="46"/>
      <c r="C238" s="123"/>
      <c r="D238" s="124"/>
      <c r="E238" s="122"/>
      <c r="F238" s="104"/>
      <c r="G238" s="104" t="str">
        <f t="shared" si="7"/>
        <v/>
      </c>
      <c r="H238" s="104"/>
      <c r="I238" s="104" t="str">
        <f t="shared" si="8"/>
        <v/>
      </c>
      <c r="J238" s="122" t="s">
        <v>14</v>
      </c>
      <c r="K238" s="46"/>
      <c r="L238" s="46"/>
      <c r="M238" s="46"/>
      <c r="N238" s="46"/>
      <c r="O238" s="46"/>
    </row>
    <row r="239" spans="1:15" x14ac:dyDescent="0.3">
      <c r="A239" s="46"/>
      <c r="B239" s="46"/>
      <c r="C239" s="123"/>
      <c r="D239" s="124"/>
      <c r="E239" s="122"/>
      <c r="F239" s="104"/>
      <c r="G239" s="104" t="str">
        <f t="shared" si="7"/>
        <v/>
      </c>
      <c r="H239" s="104"/>
      <c r="I239" s="104" t="str">
        <f t="shared" si="8"/>
        <v/>
      </c>
      <c r="J239" s="122" t="s">
        <v>14</v>
      </c>
      <c r="K239" s="46"/>
      <c r="L239" s="46"/>
      <c r="M239" s="46"/>
      <c r="N239" s="46"/>
      <c r="O239" s="46"/>
    </row>
    <row r="240" spans="1:15" x14ac:dyDescent="0.3">
      <c r="A240" s="46"/>
      <c r="B240" s="46"/>
      <c r="C240" s="123"/>
      <c r="D240" s="124"/>
      <c r="E240" s="122"/>
      <c r="F240" s="104"/>
      <c r="G240" s="104" t="str">
        <f t="shared" si="7"/>
        <v/>
      </c>
      <c r="H240" s="104"/>
      <c r="I240" s="104" t="str">
        <f t="shared" si="8"/>
        <v/>
      </c>
      <c r="J240" s="122" t="s">
        <v>14</v>
      </c>
      <c r="K240" s="46"/>
      <c r="L240" s="46"/>
      <c r="M240" s="46"/>
      <c r="N240" s="46"/>
      <c r="O240" s="46"/>
    </row>
    <row r="241" spans="1:15" x14ac:dyDescent="0.3">
      <c r="A241" s="46"/>
      <c r="B241" s="46"/>
      <c r="C241" s="123"/>
      <c r="D241" s="124"/>
      <c r="E241" s="122"/>
      <c r="F241" s="104"/>
      <c r="G241" s="104" t="str">
        <f t="shared" si="7"/>
        <v/>
      </c>
      <c r="H241" s="104"/>
      <c r="I241" s="104" t="str">
        <f t="shared" si="8"/>
        <v/>
      </c>
      <c r="J241" s="122" t="s">
        <v>14</v>
      </c>
      <c r="K241" s="46"/>
      <c r="L241" s="46"/>
      <c r="M241" s="46"/>
      <c r="N241" s="46"/>
      <c r="O241" s="46"/>
    </row>
    <row r="242" spans="1:15" x14ac:dyDescent="0.3">
      <c r="A242" s="46"/>
      <c r="B242" s="46"/>
      <c r="C242" s="123"/>
      <c r="D242" s="124"/>
      <c r="E242" s="122"/>
      <c r="F242" s="104"/>
      <c r="G242" s="104" t="str">
        <f t="shared" si="7"/>
        <v/>
      </c>
      <c r="H242" s="104"/>
      <c r="I242" s="104" t="str">
        <f t="shared" si="8"/>
        <v/>
      </c>
      <c r="J242" s="122" t="s">
        <v>14</v>
      </c>
      <c r="K242" s="46"/>
      <c r="L242" s="46"/>
      <c r="M242" s="46"/>
      <c r="N242" s="46"/>
      <c r="O242" s="46"/>
    </row>
    <row r="243" spans="1:15" x14ac:dyDescent="0.3">
      <c r="A243" s="46"/>
      <c r="B243" s="46"/>
      <c r="C243" s="123"/>
      <c r="D243" s="124"/>
      <c r="E243" s="122"/>
      <c r="F243" s="104"/>
      <c r="G243" s="104" t="str">
        <f t="shared" si="7"/>
        <v/>
      </c>
      <c r="H243" s="104"/>
      <c r="I243" s="104" t="str">
        <f t="shared" si="8"/>
        <v/>
      </c>
      <c r="J243" s="122" t="s">
        <v>14</v>
      </c>
      <c r="K243" s="46"/>
      <c r="L243" s="46"/>
      <c r="M243" s="46"/>
      <c r="N243" s="46"/>
      <c r="O243" s="46"/>
    </row>
    <row r="244" spans="1:15" x14ac:dyDescent="0.3">
      <c r="A244" s="46"/>
      <c r="B244" s="46"/>
      <c r="C244" s="123"/>
      <c r="D244" s="124"/>
      <c r="E244" s="122"/>
      <c r="F244" s="104"/>
      <c r="G244" s="104" t="str">
        <f t="shared" si="7"/>
        <v/>
      </c>
      <c r="H244" s="104"/>
      <c r="I244" s="104" t="str">
        <f t="shared" si="8"/>
        <v/>
      </c>
      <c r="J244" s="122" t="s">
        <v>14</v>
      </c>
      <c r="K244" s="46"/>
      <c r="L244" s="46"/>
      <c r="M244" s="46"/>
      <c r="N244" s="46"/>
      <c r="O244" s="46"/>
    </row>
    <row r="245" spans="1:15" x14ac:dyDescent="0.3">
      <c r="A245" s="46"/>
      <c r="B245" s="46"/>
      <c r="C245" s="123"/>
      <c r="D245" s="124"/>
      <c r="E245" s="122"/>
      <c r="F245" s="104"/>
      <c r="G245" s="104" t="str">
        <f t="shared" si="7"/>
        <v/>
      </c>
      <c r="H245" s="104"/>
      <c r="I245" s="104" t="str">
        <f t="shared" si="8"/>
        <v/>
      </c>
      <c r="J245" s="122" t="s">
        <v>14</v>
      </c>
      <c r="K245" s="46"/>
      <c r="L245" s="46"/>
      <c r="M245" s="46"/>
      <c r="N245" s="46"/>
      <c r="O245" s="46"/>
    </row>
    <row r="246" spans="1:15" x14ac:dyDescent="0.3">
      <c r="A246" s="46"/>
      <c r="B246" s="46"/>
      <c r="C246" s="123"/>
      <c r="D246" s="124"/>
      <c r="E246" s="122"/>
      <c r="F246" s="104"/>
      <c r="G246" s="104" t="str">
        <f t="shared" si="7"/>
        <v/>
      </c>
      <c r="H246" s="104"/>
      <c r="I246" s="104" t="str">
        <f t="shared" si="8"/>
        <v/>
      </c>
      <c r="J246" s="122" t="s">
        <v>14</v>
      </c>
      <c r="K246" s="46"/>
      <c r="L246" s="46"/>
      <c r="M246" s="46"/>
      <c r="N246" s="46"/>
      <c r="O246" s="46"/>
    </row>
    <row r="247" spans="1:15" x14ac:dyDescent="0.3">
      <c r="A247" s="46"/>
      <c r="B247" s="46"/>
      <c r="C247" s="123"/>
      <c r="D247" s="124"/>
      <c r="E247" s="122"/>
      <c r="F247" s="104"/>
      <c r="G247" s="104" t="str">
        <f t="shared" si="7"/>
        <v/>
      </c>
      <c r="H247" s="104"/>
      <c r="I247" s="104" t="str">
        <f t="shared" si="8"/>
        <v/>
      </c>
      <c r="J247" s="122" t="s">
        <v>14</v>
      </c>
      <c r="K247" s="46"/>
      <c r="L247" s="46"/>
      <c r="M247" s="46"/>
      <c r="N247" s="46"/>
      <c r="O247" s="46"/>
    </row>
    <row r="248" spans="1:15" x14ac:dyDescent="0.3">
      <c r="A248" s="46"/>
      <c r="B248" s="46"/>
      <c r="C248" s="123"/>
      <c r="D248" s="124"/>
      <c r="E248" s="122"/>
      <c r="F248" s="104"/>
      <c r="G248" s="104" t="str">
        <f t="shared" si="7"/>
        <v/>
      </c>
      <c r="H248" s="104"/>
      <c r="I248" s="104" t="str">
        <f t="shared" si="8"/>
        <v/>
      </c>
      <c r="J248" s="122" t="s">
        <v>14</v>
      </c>
      <c r="K248" s="46"/>
      <c r="L248" s="46"/>
      <c r="M248" s="46"/>
      <c r="N248" s="46"/>
      <c r="O248" s="46"/>
    </row>
    <row r="249" spans="1:15" x14ac:dyDescent="0.3">
      <c r="A249" s="46"/>
      <c r="B249" s="46"/>
      <c r="C249" s="123"/>
      <c r="D249" s="124"/>
      <c r="E249" s="122"/>
      <c r="F249" s="104"/>
      <c r="G249" s="104" t="str">
        <f t="shared" si="7"/>
        <v/>
      </c>
      <c r="H249" s="104"/>
      <c r="I249" s="104" t="str">
        <f t="shared" si="8"/>
        <v/>
      </c>
      <c r="J249" s="122" t="s">
        <v>14</v>
      </c>
      <c r="K249" s="46"/>
      <c r="L249" s="46"/>
      <c r="M249" s="46"/>
      <c r="N249" s="46"/>
      <c r="O249" s="46"/>
    </row>
    <row r="250" spans="1:15" x14ac:dyDescent="0.3">
      <c r="A250" s="46"/>
      <c r="B250" s="46"/>
      <c r="C250" s="123"/>
      <c r="D250" s="124"/>
      <c r="E250" s="122"/>
      <c r="F250" s="104"/>
      <c r="G250" s="104" t="str">
        <f t="shared" si="7"/>
        <v/>
      </c>
      <c r="H250" s="104"/>
      <c r="I250" s="104" t="str">
        <f t="shared" si="8"/>
        <v/>
      </c>
      <c r="J250" s="122" t="s">
        <v>14</v>
      </c>
      <c r="K250" s="46"/>
      <c r="L250" s="46"/>
      <c r="M250" s="46"/>
      <c r="N250" s="46"/>
      <c r="O250" s="46"/>
    </row>
    <row r="251" spans="1:15" x14ac:dyDescent="0.3">
      <c r="A251" s="46"/>
      <c r="B251" s="46"/>
      <c r="C251" s="123"/>
      <c r="D251" s="124"/>
      <c r="E251" s="122"/>
      <c r="F251" s="104"/>
      <c r="G251" s="104" t="str">
        <f t="shared" si="7"/>
        <v/>
      </c>
      <c r="H251" s="104"/>
      <c r="I251" s="104" t="str">
        <f t="shared" si="8"/>
        <v/>
      </c>
      <c r="J251" s="122" t="s">
        <v>14</v>
      </c>
      <c r="K251" s="46"/>
      <c r="L251" s="46"/>
      <c r="M251" s="46"/>
      <c r="N251" s="46"/>
      <c r="O251" s="46"/>
    </row>
    <row r="252" spans="1:15" x14ac:dyDescent="0.3">
      <c r="A252" s="46"/>
      <c r="B252" s="46"/>
      <c r="C252" s="123"/>
      <c r="D252" s="124"/>
      <c r="E252" s="122"/>
      <c r="F252" s="104"/>
      <c r="G252" s="104" t="str">
        <f t="shared" si="7"/>
        <v/>
      </c>
      <c r="H252" s="104"/>
      <c r="I252" s="104" t="str">
        <f t="shared" si="8"/>
        <v/>
      </c>
      <c r="J252" s="122" t="s">
        <v>14</v>
      </c>
      <c r="K252" s="46"/>
      <c r="L252" s="46"/>
      <c r="M252" s="46"/>
      <c r="N252" s="46"/>
      <c r="O252" s="46"/>
    </row>
    <row r="253" spans="1:15" x14ac:dyDescent="0.3">
      <c r="A253" s="46"/>
      <c r="B253" s="46"/>
      <c r="C253" s="123"/>
      <c r="D253" s="124"/>
      <c r="E253" s="122"/>
      <c r="F253" s="104"/>
      <c r="G253" s="104" t="str">
        <f t="shared" si="7"/>
        <v/>
      </c>
      <c r="H253" s="104"/>
      <c r="I253" s="104" t="str">
        <f t="shared" si="8"/>
        <v/>
      </c>
      <c r="J253" s="122" t="s">
        <v>14</v>
      </c>
      <c r="K253" s="46"/>
      <c r="L253" s="46"/>
      <c r="M253" s="46"/>
      <c r="N253" s="46"/>
      <c r="O253" s="46"/>
    </row>
    <row r="254" spans="1:15" x14ac:dyDescent="0.3">
      <c r="A254" s="46"/>
      <c r="B254" s="46"/>
      <c r="C254" s="123"/>
      <c r="D254" s="124"/>
      <c r="E254" s="122"/>
      <c r="F254" s="104"/>
      <c r="G254" s="104" t="str">
        <f t="shared" si="7"/>
        <v/>
      </c>
      <c r="H254" s="104"/>
      <c r="I254" s="104" t="str">
        <f t="shared" si="8"/>
        <v/>
      </c>
      <c r="J254" s="122" t="s">
        <v>14</v>
      </c>
      <c r="K254" s="46"/>
      <c r="L254" s="46"/>
      <c r="M254" s="46"/>
      <c r="N254" s="46"/>
      <c r="O254" s="46"/>
    </row>
    <row r="255" spans="1:15" x14ac:dyDescent="0.3">
      <c r="A255" s="46"/>
      <c r="B255" s="46"/>
      <c r="C255" s="123"/>
      <c r="D255" s="124"/>
      <c r="E255" s="122"/>
      <c r="F255" s="104"/>
      <c r="G255" s="104" t="str">
        <f t="shared" si="7"/>
        <v/>
      </c>
      <c r="H255" s="104"/>
      <c r="I255" s="104" t="str">
        <f t="shared" si="8"/>
        <v/>
      </c>
      <c r="J255" s="122" t="s">
        <v>14</v>
      </c>
      <c r="K255" s="46"/>
      <c r="L255" s="46"/>
      <c r="M255" s="46"/>
      <c r="N255" s="46"/>
      <c r="O255" s="46"/>
    </row>
    <row r="256" spans="1:15" x14ac:dyDescent="0.3">
      <c r="A256" s="46"/>
      <c r="B256" s="46"/>
      <c r="C256" s="123"/>
      <c r="D256" s="124"/>
      <c r="E256" s="122"/>
      <c r="F256" s="104"/>
      <c r="G256" s="104" t="str">
        <f t="shared" si="7"/>
        <v/>
      </c>
      <c r="H256" s="104"/>
      <c r="I256" s="104" t="str">
        <f t="shared" si="8"/>
        <v/>
      </c>
      <c r="J256" s="122" t="s">
        <v>14</v>
      </c>
      <c r="K256" s="46"/>
      <c r="L256" s="46"/>
      <c r="M256" s="46"/>
      <c r="N256" s="46"/>
      <c r="O256" s="46"/>
    </row>
    <row r="257" spans="1:15" x14ac:dyDescent="0.3">
      <c r="A257" s="46"/>
      <c r="B257" s="46"/>
      <c r="C257" s="123"/>
      <c r="D257" s="124"/>
      <c r="E257" s="122"/>
      <c r="F257" s="104"/>
      <c r="G257" s="104" t="str">
        <f t="shared" si="7"/>
        <v/>
      </c>
      <c r="H257" s="104"/>
      <c r="I257" s="104" t="str">
        <f t="shared" si="8"/>
        <v/>
      </c>
      <c r="J257" s="122" t="s">
        <v>14</v>
      </c>
      <c r="K257" s="46"/>
      <c r="L257" s="46"/>
      <c r="M257" s="46"/>
      <c r="N257" s="46"/>
      <c r="O257" s="46"/>
    </row>
    <row r="258" spans="1:15" x14ac:dyDescent="0.3">
      <c r="A258" s="46"/>
      <c r="B258" s="46"/>
      <c r="C258" s="123"/>
      <c r="D258" s="124"/>
      <c r="E258" s="122"/>
      <c r="F258" s="104"/>
      <c r="G258" s="104" t="str">
        <f t="shared" si="7"/>
        <v/>
      </c>
      <c r="H258" s="104"/>
      <c r="I258" s="104" t="str">
        <f t="shared" si="8"/>
        <v/>
      </c>
      <c r="J258" s="122" t="s">
        <v>14</v>
      </c>
      <c r="K258" s="46"/>
      <c r="L258" s="46"/>
      <c r="M258" s="46"/>
      <c r="N258" s="46"/>
      <c r="O258" s="46"/>
    </row>
    <row r="259" spans="1:15" x14ac:dyDescent="0.3">
      <c r="A259" s="46"/>
      <c r="B259" s="46"/>
      <c r="C259" s="123"/>
      <c r="D259" s="124"/>
      <c r="E259" s="122"/>
      <c r="F259" s="104"/>
      <c r="G259" s="104" t="str">
        <f t="shared" si="7"/>
        <v/>
      </c>
      <c r="H259" s="104"/>
      <c r="I259" s="104" t="str">
        <f t="shared" si="8"/>
        <v/>
      </c>
      <c r="J259" s="122" t="s">
        <v>14</v>
      </c>
      <c r="K259" s="46"/>
      <c r="L259" s="46"/>
      <c r="M259" s="46"/>
      <c r="N259" s="46"/>
      <c r="O259" s="46"/>
    </row>
    <row r="260" spans="1:15" x14ac:dyDescent="0.3">
      <c r="A260" s="46"/>
      <c r="B260" s="46"/>
      <c r="C260" s="123"/>
      <c r="D260" s="124"/>
      <c r="E260" s="122"/>
      <c r="F260" s="104"/>
      <c r="G260" s="104" t="str">
        <f t="shared" si="7"/>
        <v/>
      </c>
      <c r="H260" s="104"/>
      <c r="I260" s="104" t="str">
        <f t="shared" si="8"/>
        <v/>
      </c>
      <c r="J260" s="122" t="s">
        <v>14</v>
      </c>
      <c r="K260" s="46"/>
      <c r="L260" s="46"/>
      <c r="M260" s="46"/>
      <c r="N260" s="46"/>
      <c r="O260" s="46"/>
    </row>
    <row r="261" spans="1:15" x14ac:dyDescent="0.3">
      <c r="A261" s="46"/>
      <c r="B261" s="46"/>
      <c r="C261" s="123"/>
      <c r="D261" s="124"/>
      <c r="E261" s="122"/>
      <c r="F261" s="104"/>
      <c r="G261" s="104" t="str">
        <f t="shared" si="7"/>
        <v/>
      </c>
      <c r="H261" s="104"/>
      <c r="I261" s="104" t="str">
        <f t="shared" si="8"/>
        <v/>
      </c>
      <c r="J261" s="122" t="s">
        <v>14</v>
      </c>
      <c r="K261" s="46"/>
      <c r="L261" s="46"/>
      <c r="M261" s="46"/>
      <c r="N261" s="46"/>
      <c r="O261" s="46"/>
    </row>
    <row r="262" spans="1:15" x14ac:dyDescent="0.3">
      <c r="A262" s="46"/>
      <c r="B262" s="46"/>
      <c r="C262" s="123"/>
      <c r="D262" s="124"/>
      <c r="E262" s="122"/>
      <c r="F262" s="104"/>
      <c r="G262" s="104" t="str">
        <f t="shared" si="7"/>
        <v/>
      </c>
      <c r="H262" s="104"/>
      <c r="I262" s="104" t="str">
        <f t="shared" si="8"/>
        <v/>
      </c>
      <c r="J262" s="122" t="s">
        <v>14</v>
      </c>
      <c r="K262" s="46"/>
      <c r="L262" s="46"/>
      <c r="M262" s="46"/>
      <c r="N262" s="46"/>
      <c r="O262" s="46"/>
    </row>
    <row r="263" spans="1:15" x14ac:dyDescent="0.3">
      <c r="A263" s="46"/>
      <c r="B263" s="46"/>
      <c r="C263" s="123"/>
      <c r="D263" s="124"/>
      <c r="E263" s="122"/>
      <c r="F263" s="104"/>
      <c r="G263" s="104" t="str">
        <f t="shared" si="7"/>
        <v/>
      </c>
      <c r="H263" s="104"/>
      <c r="I263" s="104" t="str">
        <f t="shared" si="8"/>
        <v/>
      </c>
      <c r="J263" s="122" t="s">
        <v>14</v>
      </c>
      <c r="K263" s="46"/>
      <c r="L263" s="46"/>
      <c r="M263" s="46"/>
      <c r="N263" s="46"/>
      <c r="O263" s="46"/>
    </row>
    <row r="264" spans="1:15" x14ac:dyDescent="0.3">
      <c r="A264" s="46"/>
      <c r="B264" s="46"/>
      <c r="C264" s="123"/>
      <c r="D264" s="124"/>
      <c r="E264" s="122"/>
      <c r="F264" s="104"/>
      <c r="G264" s="104" t="str">
        <f t="shared" si="7"/>
        <v/>
      </c>
      <c r="H264" s="104"/>
      <c r="I264" s="104" t="str">
        <f t="shared" si="8"/>
        <v/>
      </c>
      <c r="J264" s="122" t="s">
        <v>14</v>
      </c>
      <c r="K264" s="46"/>
      <c r="L264" s="46"/>
      <c r="M264" s="46"/>
      <c r="N264" s="46"/>
      <c r="O264" s="46"/>
    </row>
    <row r="265" spans="1:15" x14ac:dyDescent="0.3">
      <c r="A265" s="46"/>
      <c r="B265" s="46"/>
      <c r="C265" s="123"/>
      <c r="D265" s="124"/>
      <c r="E265" s="122"/>
      <c r="F265" s="104"/>
      <c r="G265" s="104" t="str">
        <f t="shared" si="7"/>
        <v/>
      </c>
      <c r="H265" s="104"/>
      <c r="I265" s="104" t="str">
        <f t="shared" si="8"/>
        <v/>
      </c>
      <c r="J265" s="122" t="s">
        <v>14</v>
      </c>
      <c r="K265" s="46"/>
      <c r="L265" s="46"/>
      <c r="M265" s="46"/>
      <c r="N265" s="46"/>
      <c r="O265" s="46"/>
    </row>
    <row r="266" spans="1:15" x14ac:dyDescent="0.3">
      <c r="A266" s="46"/>
      <c r="B266" s="46"/>
      <c r="C266" s="123"/>
      <c r="D266" s="124"/>
      <c r="E266" s="122"/>
      <c r="F266" s="104"/>
      <c r="G266" s="104" t="str">
        <f t="shared" si="7"/>
        <v/>
      </c>
      <c r="H266" s="104"/>
      <c r="I266" s="104" t="str">
        <f t="shared" si="8"/>
        <v/>
      </c>
      <c r="J266" s="122" t="s">
        <v>14</v>
      </c>
      <c r="K266" s="46"/>
      <c r="L266" s="46"/>
      <c r="M266" s="46"/>
      <c r="N266" s="46"/>
      <c r="O266" s="46"/>
    </row>
    <row r="267" spans="1:15" x14ac:dyDescent="0.3">
      <c r="A267" s="46"/>
      <c r="B267" s="46"/>
      <c r="C267" s="123"/>
      <c r="D267" s="124"/>
      <c r="E267" s="122"/>
      <c r="F267" s="104"/>
      <c r="G267" s="104" t="str">
        <f t="shared" si="7"/>
        <v/>
      </c>
      <c r="H267" s="104"/>
      <c r="I267" s="104" t="str">
        <f t="shared" si="8"/>
        <v/>
      </c>
      <c r="J267" s="122" t="s">
        <v>14</v>
      </c>
      <c r="K267" s="46"/>
      <c r="L267" s="46"/>
      <c r="M267" s="46"/>
      <c r="N267" s="46"/>
      <c r="O267" s="46"/>
    </row>
    <row r="268" spans="1:15" x14ac:dyDescent="0.3">
      <c r="A268" s="46"/>
      <c r="B268" s="46"/>
      <c r="C268" s="123"/>
      <c r="D268" s="124"/>
      <c r="E268" s="122"/>
      <c r="F268" s="104"/>
      <c r="G268" s="104" t="str">
        <f t="shared" ref="G268:G331" si="9">IF(F268/1.2&gt;0,ROUND(F268/1.2,4),"")</f>
        <v/>
      </c>
      <c r="H268" s="104"/>
      <c r="I268" s="104" t="str">
        <f t="shared" ref="I268:I331" si="10">IFERROR(ROUND(F268/H268,4),"")</f>
        <v/>
      </c>
      <c r="J268" s="122" t="s">
        <v>14</v>
      </c>
      <c r="K268" s="46"/>
      <c r="L268" s="46"/>
      <c r="M268" s="46"/>
      <c r="N268" s="46"/>
      <c r="O268" s="46"/>
    </row>
    <row r="269" spans="1:15" x14ac:dyDescent="0.3">
      <c r="A269" s="46"/>
      <c r="B269" s="46"/>
      <c r="C269" s="123"/>
      <c r="D269" s="124"/>
      <c r="E269" s="122"/>
      <c r="F269" s="104"/>
      <c r="G269" s="104" t="str">
        <f t="shared" si="9"/>
        <v/>
      </c>
      <c r="H269" s="104"/>
      <c r="I269" s="104" t="str">
        <f t="shared" si="10"/>
        <v/>
      </c>
      <c r="J269" s="122" t="s">
        <v>14</v>
      </c>
      <c r="K269" s="46"/>
      <c r="L269" s="46"/>
      <c r="M269" s="46"/>
      <c r="N269" s="46"/>
      <c r="O269" s="46"/>
    </row>
    <row r="270" spans="1:15" x14ac:dyDescent="0.3">
      <c r="A270" s="46"/>
      <c r="B270" s="46"/>
      <c r="C270" s="123"/>
      <c r="D270" s="124"/>
      <c r="E270" s="122"/>
      <c r="F270" s="104"/>
      <c r="G270" s="104" t="str">
        <f t="shared" si="9"/>
        <v/>
      </c>
      <c r="H270" s="104"/>
      <c r="I270" s="104" t="str">
        <f t="shared" si="10"/>
        <v/>
      </c>
      <c r="J270" s="122" t="s">
        <v>14</v>
      </c>
      <c r="K270" s="46"/>
      <c r="L270" s="46"/>
      <c r="M270" s="46"/>
      <c r="N270" s="46"/>
      <c r="O270" s="46"/>
    </row>
    <row r="271" spans="1:15" x14ac:dyDescent="0.3">
      <c r="A271" s="46"/>
      <c r="B271" s="46"/>
      <c r="C271" s="123"/>
      <c r="D271" s="124"/>
      <c r="E271" s="122"/>
      <c r="F271" s="104"/>
      <c r="G271" s="104" t="str">
        <f t="shared" si="9"/>
        <v/>
      </c>
      <c r="H271" s="104"/>
      <c r="I271" s="104" t="str">
        <f t="shared" si="10"/>
        <v/>
      </c>
      <c r="J271" s="122" t="s">
        <v>14</v>
      </c>
      <c r="K271" s="46"/>
      <c r="L271" s="46"/>
      <c r="M271" s="46"/>
      <c r="N271" s="46"/>
      <c r="O271" s="46"/>
    </row>
    <row r="272" spans="1:15" x14ac:dyDescent="0.3">
      <c r="A272" s="46"/>
      <c r="B272" s="46"/>
      <c r="C272" s="123"/>
      <c r="D272" s="124"/>
      <c r="E272" s="122"/>
      <c r="F272" s="104"/>
      <c r="G272" s="104" t="str">
        <f t="shared" si="9"/>
        <v/>
      </c>
      <c r="H272" s="104"/>
      <c r="I272" s="104" t="str">
        <f t="shared" si="10"/>
        <v/>
      </c>
      <c r="J272" s="122" t="s">
        <v>14</v>
      </c>
      <c r="K272" s="46"/>
      <c r="L272" s="46"/>
      <c r="M272" s="46"/>
      <c r="N272" s="46"/>
      <c r="O272" s="46"/>
    </row>
    <row r="273" spans="1:15" x14ac:dyDescent="0.3">
      <c r="A273" s="46"/>
      <c r="B273" s="46"/>
      <c r="C273" s="123"/>
      <c r="D273" s="124"/>
      <c r="E273" s="122"/>
      <c r="F273" s="104"/>
      <c r="G273" s="104" t="str">
        <f t="shared" si="9"/>
        <v/>
      </c>
      <c r="H273" s="104"/>
      <c r="I273" s="104" t="str">
        <f t="shared" si="10"/>
        <v/>
      </c>
      <c r="J273" s="122" t="s">
        <v>14</v>
      </c>
      <c r="K273" s="46"/>
      <c r="L273" s="46"/>
      <c r="M273" s="46"/>
      <c r="N273" s="46"/>
      <c r="O273" s="46"/>
    </row>
    <row r="274" spans="1:15" x14ac:dyDescent="0.3">
      <c r="A274" s="46"/>
      <c r="B274" s="46"/>
      <c r="C274" s="123"/>
      <c r="D274" s="124"/>
      <c r="E274" s="122"/>
      <c r="F274" s="104"/>
      <c r="G274" s="104" t="str">
        <f t="shared" si="9"/>
        <v/>
      </c>
      <c r="H274" s="104"/>
      <c r="I274" s="104" t="str">
        <f t="shared" si="10"/>
        <v/>
      </c>
      <c r="J274" s="122" t="s">
        <v>14</v>
      </c>
      <c r="K274" s="46"/>
      <c r="L274" s="46"/>
      <c r="M274" s="46"/>
      <c r="N274" s="46"/>
      <c r="O274" s="46"/>
    </row>
    <row r="275" spans="1:15" x14ac:dyDescent="0.3">
      <c r="A275" s="46"/>
      <c r="B275" s="46"/>
      <c r="C275" s="123"/>
      <c r="D275" s="124"/>
      <c r="E275" s="122"/>
      <c r="F275" s="104"/>
      <c r="G275" s="104" t="str">
        <f t="shared" si="9"/>
        <v/>
      </c>
      <c r="H275" s="104"/>
      <c r="I275" s="104" t="str">
        <f t="shared" si="10"/>
        <v/>
      </c>
      <c r="J275" s="122" t="s">
        <v>14</v>
      </c>
      <c r="K275" s="46"/>
      <c r="L275" s="46"/>
      <c r="M275" s="46"/>
      <c r="N275" s="46"/>
      <c r="O275" s="46"/>
    </row>
    <row r="276" spans="1:15" x14ac:dyDescent="0.3">
      <c r="A276" s="46"/>
      <c r="B276" s="46"/>
      <c r="C276" s="123"/>
      <c r="D276" s="124"/>
      <c r="E276" s="122"/>
      <c r="F276" s="104"/>
      <c r="G276" s="104" t="str">
        <f t="shared" si="9"/>
        <v/>
      </c>
      <c r="H276" s="104"/>
      <c r="I276" s="104" t="str">
        <f t="shared" si="10"/>
        <v/>
      </c>
      <c r="J276" s="122" t="s">
        <v>14</v>
      </c>
      <c r="K276" s="46"/>
      <c r="L276" s="46"/>
      <c r="M276" s="46"/>
      <c r="N276" s="46"/>
      <c r="O276" s="46"/>
    </row>
    <row r="277" spans="1:15" x14ac:dyDescent="0.3">
      <c r="A277" s="46"/>
      <c r="B277" s="46"/>
      <c r="C277" s="123"/>
      <c r="D277" s="124"/>
      <c r="E277" s="122"/>
      <c r="F277" s="104"/>
      <c r="G277" s="104" t="str">
        <f t="shared" si="9"/>
        <v/>
      </c>
      <c r="H277" s="104"/>
      <c r="I277" s="104" t="str">
        <f t="shared" si="10"/>
        <v/>
      </c>
      <c r="J277" s="122" t="s">
        <v>14</v>
      </c>
      <c r="K277" s="46"/>
      <c r="L277" s="46"/>
      <c r="M277" s="46"/>
      <c r="N277" s="46"/>
      <c r="O277" s="46"/>
    </row>
    <row r="278" spans="1:15" x14ac:dyDescent="0.3">
      <c r="A278" s="46"/>
      <c r="B278" s="46"/>
      <c r="C278" s="123"/>
      <c r="D278" s="124"/>
      <c r="E278" s="122"/>
      <c r="F278" s="104"/>
      <c r="G278" s="104" t="str">
        <f t="shared" si="9"/>
        <v/>
      </c>
      <c r="H278" s="104"/>
      <c r="I278" s="104" t="str">
        <f t="shared" si="10"/>
        <v/>
      </c>
      <c r="J278" s="122" t="s">
        <v>14</v>
      </c>
      <c r="K278" s="46"/>
      <c r="L278" s="46"/>
      <c r="M278" s="46"/>
      <c r="N278" s="46"/>
      <c r="O278" s="46"/>
    </row>
    <row r="279" spans="1:15" x14ac:dyDescent="0.3">
      <c r="A279" s="46"/>
      <c r="B279" s="46"/>
      <c r="C279" s="123"/>
      <c r="D279" s="124"/>
      <c r="E279" s="122"/>
      <c r="F279" s="104"/>
      <c r="G279" s="104" t="str">
        <f t="shared" si="9"/>
        <v/>
      </c>
      <c r="H279" s="104"/>
      <c r="I279" s="104" t="str">
        <f t="shared" si="10"/>
        <v/>
      </c>
      <c r="J279" s="122" t="s">
        <v>14</v>
      </c>
      <c r="K279" s="46"/>
      <c r="L279" s="46"/>
      <c r="M279" s="46"/>
      <c r="N279" s="46"/>
      <c r="O279" s="46"/>
    </row>
    <row r="280" spans="1:15" x14ac:dyDescent="0.3">
      <c r="A280" s="46"/>
      <c r="B280" s="46"/>
      <c r="C280" s="123"/>
      <c r="D280" s="124"/>
      <c r="E280" s="122"/>
      <c r="F280" s="104"/>
      <c r="G280" s="104" t="str">
        <f t="shared" si="9"/>
        <v/>
      </c>
      <c r="H280" s="104"/>
      <c r="I280" s="104" t="str">
        <f t="shared" si="10"/>
        <v/>
      </c>
      <c r="J280" s="122" t="s">
        <v>14</v>
      </c>
      <c r="K280" s="46"/>
      <c r="L280" s="46"/>
      <c r="M280" s="46"/>
      <c r="N280" s="46"/>
      <c r="O280" s="46"/>
    </row>
    <row r="281" spans="1:15" x14ac:dyDescent="0.3">
      <c r="A281" s="46"/>
      <c r="B281" s="46"/>
      <c r="C281" s="123"/>
      <c r="D281" s="124"/>
      <c r="E281" s="122"/>
      <c r="F281" s="104"/>
      <c r="G281" s="104" t="str">
        <f t="shared" si="9"/>
        <v/>
      </c>
      <c r="H281" s="104"/>
      <c r="I281" s="104" t="str">
        <f t="shared" si="10"/>
        <v/>
      </c>
      <c r="J281" s="122" t="s">
        <v>14</v>
      </c>
      <c r="K281" s="46"/>
      <c r="L281" s="46"/>
      <c r="M281" s="46"/>
      <c r="N281" s="46"/>
      <c r="O281" s="46"/>
    </row>
    <row r="282" spans="1:15" x14ac:dyDescent="0.3">
      <c r="A282" s="46"/>
      <c r="B282" s="46"/>
      <c r="C282" s="123"/>
      <c r="D282" s="124"/>
      <c r="E282" s="122"/>
      <c r="F282" s="104"/>
      <c r="G282" s="104" t="str">
        <f t="shared" si="9"/>
        <v/>
      </c>
      <c r="H282" s="104"/>
      <c r="I282" s="104" t="str">
        <f t="shared" si="10"/>
        <v/>
      </c>
      <c r="J282" s="122" t="s">
        <v>14</v>
      </c>
      <c r="K282" s="46"/>
      <c r="L282" s="46"/>
      <c r="M282" s="46"/>
      <c r="N282" s="46"/>
      <c r="O282" s="46"/>
    </row>
    <row r="283" spans="1:15" x14ac:dyDescent="0.3">
      <c r="A283" s="46"/>
      <c r="B283" s="46"/>
      <c r="C283" s="123"/>
      <c r="D283" s="124"/>
      <c r="E283" s="122"/>
      <c r="F283" s="104"/>
      <c r="G283" s="104" t="str">
        <f t="shared" si="9"/>
        <v/>
      </c>
      <c r="H283" s="104"/>
      <c r="I283" s="104" t="str">
        <f t="shared" si="10"/>
        <v/>
      </c>
      <c r="J283" s="122" t="s">
        <v>14</v>
      </c>
      <c r="K283" s="46"/>
      <c r="L283" s="46"/>
      <c r="M283" s="46"/>
      <c r="N283" s="46"/>
      <c r="O283" s="46"/>
    </row>
    <row r="284" spans="1:15" x14ac:dyDescent="0.3">
      <c r="A284" s="46"/>
      <c r="B284" s="46"/>
      <c r="C284" s="123"/>
      <c r="D284" s="124"/>
      <c r="E284" s="122"/>
      <c r="F284" s="104"/>
      <c r="G284" s="104" t="str">
        <f t="shared" si="9"/>
        <v/>
      </c>
      <c r="H284" s="104"/>
      <c r="I284" s="104" t="str">
        <f t="shared" si="10"/>
        <v/>
      </c>
      <c r="J284" s="122" t="s">
        <v>14</v>
      </c>
      <c r="K284" s="46"/>
      <c r="L284" s="46"/>
      <c r="M284" s="46"/>
      <c r="N284" s="46"/>
      <c r="O284" s="46"/>
    </row>
    <row r="285" spans="1:15" x14ac:dyDescent="0.3">
      <c r="A285" s="46"/>
      <c r="B285" s="46"/>
      <c r="C285" s="123"/>
      <c r="D285" s="124"/>
      <c r="E285" s="122"/>
      <c r="F285" s="104"/>
      <c r="G285" s="104" t="str">
        <f t="shared" si="9"/>
        <v/>
      </c>
      <c r="H285" s="104"/>
      <c r="I285" s="104" t="str">
        <f t="shared" si="10"/>
        <v/>
      </c>
      <c r="J285" s="122" t="s">
        <v>14</v>
      </c>
      <c r="K285" s="46"/>
      <c r="L285" s="46"/>
      <c r="M285" s="46"/>
      <c r="N285" s="46"/>
      <c r="O285" s="46"/>
    </row>
    <row r="286" spans="1:15" x14ac:dyDescent="0.3">
      <c r="A286" s="46"/>
      <c r="B286" s="46"/>
      <c r="C286" s="123"/>
      <c r="D286" s="124"/>
      <c r="E286" s="122"/>
      <c r="F286" s="104"/>
      <c r="G286" s="104" t="str">
        <f t="shared" si="9"/>
        <v/>
      </c>
      <c r="H286" s="104"/>
      <c r="I286" s="104" t="str">
        <f t="shared" si="10"/>
        <v/>
      </c>
      <c r="J286" s="122" t="s">
        <v>14</v>
      </c>
      <c r="K286" s="46"/>
      <c r="L286" s="46"/>
      <c r="M286" s="46"/>
      <c r="N286" s="46"/>
      <c r="O286" s="46"/>
    </row>
    <row r="287" spans="1:15" x14ac:dyDescent="0.3">
      <c r="A287" s="46"/>
      <c r="B287" s="46"/>
      <c r="C287" s="123"/>
      <c r="D287" s="124"/>
      <c r="E287" s="122"/>
      <c r="F287" s="104"/>
      <c r="G287" s="104" t="str">
        <f t="shared" si="9"/>
        <v/>
      </c>
      <c r="H287" s="104"/>
      <c r="I287" s="104" t="str">
        <f t="shared" si="10"/>
        <v/>
      </c>
      <c r="J287" s="122" t="s">
        <v>14</v>
      </c>
      <c r="K287" s="46"/>
      <c r="L287" s="46"/>
      <c r="M287" s="46"/>
      <c r="N287" s="46"/>
      <c r="O287" s="46"/>
    </row>
    <row r="288" spans="1:15" x14ac:dyDescent="0.3">
      <c r="A288" s="46"/>
      <c r="B288" s="46"/>
      <c r="C288" s="123"/>
      <c r="D288" s="124"/>
      <c r="E288" s="122"/>
      <c r="F288" s="104"/>
      <c r="G288" s="104" t="str">
        <f t="shared" si="9"/>
        <v/>
      </c>
      <c r="H288" s="104"/>
      <c r="I288" s="104" t="str">
        <f t="shared" si="10"/>
        <v/>
      </c>
      <c r="J288" s="122" t="s">
        <v>14</v>
      </c>
      <c r="K288" s="46"/>
      <c r="L288" s="46"/>
      <c r="M288" s="46"/>
      <c r="N288" s="46"/>
      <c r="O288" s="46"/>
    </row>
    <row r="289" spans="1:15" x14ac:dyDescent="0.3">
      <c r="A289" s="46"/>
      <c r="B289" s="46"/>
      <c r="C289" s="123"/>
      <c r="D289" s="124"/>
      <c r="E289" s="122"/>
      <c r="F289" s="104"/>
      <c r="G289" s="104" t="str">
        <f t="shared" si="9"/>
        <v/>
      </c>
      <c r="H289" s="104"/>
      <c r="I289" s="104" t="str">
        <f t="shared" si="10"/>
        <v/>
      </c>
      <c r="J289" s="122" t="s">
        <v>14</v>
      </c>
      <c r="K289" s="46"/>
      <c r="L289" s="46"/>
      <c r="M289" s="46"/>
      <c r="N289" s="46"/>
      <c r="O289" s="46"/>
    </row>
    <row r="290" spans="1:15" x14ac:dyDescent="0.3">
      <c r="A290" s="46"/>
      <c r="B290" s="46"/>
      <c r="C290" s="123"/>
      <c r="D290" s="124"/>
      <c r="E290" s="122"/>
      <c r="F290" s="104"/>
      <c r="G290" s="104" t="str">
        <f t="shared" si="9"/>
        <v/>
      </c>
      <c r="H290" s="104"/>
      <c r="I290" s="104" t="str">
        <f t="shared" si="10"/>
        <v/>
      </c>
      <c r="J290" s="122" t="s">
        <v>14</v>
      </c>
      <c r="K290" s="46"/>
      <c r="L290" s="46"/>
      <c r="M290" s="46"/>
      <c r="N290" s="46"/>
      <c r="O290" s="46"/>
    </row>
    <row r="291" spans="1:15" x14ac:dyDescent="0.3">
      <c r="A291" s="46"/>
      <c r="B291" s="46"/>
      <c r="C291" s="123"/>
      <c r="D291" s="124"/>
      <c r="E291" s="122"/>
      <c r="F291" s="104"/>
      <c r="G291" s="104" t="str">
        <f t="shared" si="9"/>
        <v/>
      </c>
      <c r="H291" s="104"/>
      <c r="I291" s="104" t="str">
        <f t="shared" si="10"/>
        <v/>
      </c>
      <c r="J291" s="122" t="s">
        <v>14</v>
      </c>
      <c r="K291" s="46"/>
      <c r="L291" s="46"/>
      <c r="M291" s="46"/>
      <c r="N291" s="46"/>
      <c r="O291" s="46"/>
    </row>
    <row r="292" spans="1:15" x14ac:dyDescent="0.3">
      <c r="A292" s="46"/>
      <c r="B292" s="46"/>
      <c r="C292" s="123"/>
      <c r="D292" s="124"/>
      <c r="E292" s="122"/>
      <c r="F292" s="104"/>
      <c r="G292" s="104" t="str">
        <f t="shared" si="9"/>
        <v/>
      </c>
      <c r="H292" s="104"/>
      <c r="I292" s="104" t="str">
        <f t="shared" si="10"/>
        <v/>
      </c>
      <c r="J292" s="122" t="s">
        <v>14</v>
      </c>
      <c r="K292" s="46"/>
      <c r="L292" s="46"/>
      <c r="M292" s="46"/>
      <c r="N292" s="46"/>
      <c r="O292" s="46"/>
    </row>
    <row r="293" spans="1:15" x14ac:dyDescent="0.3">
      <c r="A293" s="46"/>
      <c r="B293" s="46"/>
      <c r="C293" s="123"/>
      <c r="D293" s="124"/>
      <c r="E293" s="122"/>
      <c r="F293" s="104"/>
      <c r="G293" s="104" t="str">
        <f t="shared" si="9"/>
        <v/>
      </c>
      <c r="H293" s="104"/>
      <c r="I293" s="104" t="str">
        <f t="shared" si="10"/>
        <v/>
      </c>
      <c r="J293" s="122" t="s">
        <v>14</v>
      </c>
      <c r="K293" s="46"/>
      <c r="L293" s="46"/>
      <c r="M293" s="46"/>
      <c r="N293" s="46"/>
      <c r="O293" s="46"/>
    </row>
    <row r="294" spans="1:15" x14ac:dyDescent="0.3">
      <c r="A294" s="46"/>
      <c r="B294" s="46"/>
      <c r="C294" s="123"/>
      <c r="D294" s="124"/>
      <c r="E294" s="122"/>
      <c r="F294" s="104"/>
      <c r="G294" s="104" t="str">
        <f t="shared" si="9"/>
        <v/>
      </c>
      <c r="H294" s="104"/>
      <c r="I294" s="104" t="str">
        <f t="shared" si="10"/>
        <v/>
      </c>
      <c r="J294" s="122" t="s">
        <v>14</v>
      </c>
      <c r="K294" s="46"/>
      <c r="L294" s="46"/>
      <c r="M294" s="46"/>
      <c r="N294" s="46"/>
      <c r="O294" s="46"/>
    </row>
    <row r="295" spans="1:15" x14ac:dyDescent="0.3">
      <c r="A295" s="46"/>
      <c r="B295" s="46"/>
      <c r="C295" s="123"/>
      <c r="D295" s="124"/>
      <c r="E295" s="122"/>
      <c r="F295" s="104"/>
      <c r="G295" s="104" t="str">
        <f t="shared" si="9"/>
        <v/>
      </c>
      <c r="H295" s="104"/>
      <c r="I295" s="104" t="str">
        <f t="shared" si="10"/>
        <v/>
      </c>
      <c r="J295" s="122" t="s">
        <v>14</v>
      </c>
      <c r="K295" s="46"/>
      <c r="L295" s="46"/>
      <c r="M295" s="46"/>
      <c r="N295" s="46"/>
      <c r="O295" s="46"/>
    </row>
    <row r="296" spans="1:15" x14ac:dyDescent="0.3">
      <c r="A296" s="46"/>
      <c r="B296" s="46"/>
      <c r="C296" s="123"/>
      <c r="D296" s="124"/>
      <c r="E296" s="122"/>
      <c r="F296" s="104"/>
      <c r="G296" s="104" t="str">
        <f t="shared" si="9"/>
        <v/>
      </c>
      <c r="H296" s="104"/>
      <c r="I296" s="104" t="str">
        <f t="shared" si="10"/>
        <v/>
      </c>
      <c r="J296" s="122" t="s">
        <v>14</v>
      </c>
      <c r="K296" s="46"/>
      <c r="L296" s="46"/>
      <c r="M296" s="46"/>
      <c r="N296" s="46"/>
      <c r="O296" s="46"/>
    </row>
    <row r="297" spans="1:15" x14ac:dyDescent="0.3">
      <c r="A297" s="46"/>
      <c r="B297" s="46"/>
      <c r="C297" s="123"/>
      <c r="D297" s="124"/>
      <c r="E297" s="122"/>
      <c r="F297" s="104"/>
      <c r="G297" s="104" t="str">
        <f t="shared" si="9"/>
        <v/>
      </c>
      <c r="H297" s="104"/>
      <c r="I297" s="104" t="str">
        <f t="shared" si="10"/>
        <v/>
      </c>
      <c r="J297" s="122" t="s">
        <v>14</v>
      </c>
      <c r="K297" s="46"/>
      <c r="L297" s="46"/>
      <c r="M297" s="46"/>
      <c r="N297" s="46"/>
      <c r="O297" s="46"/>
    </row>
    <row r="298" spans="1:15" x14ac:dyDescent="0.3">
      <c r="A298" s="46"/>
      <c r="B298" s="46"/>
      <c r="C298" s="123"/>
      <c r="D298" s="124"/>
      <c r="E298" s="122"/>
      <c r="F298" s="104"/>
      <c r="G298" s="104" t="str">
        <f t="shared" si="9"/>
        <v/>
      </c>
      <c r="H298" s="104"/>
      <c r="I298" s="104" t="str">
        <f t="shared" si="10"/>
        <v/>
      </c>
      <c r="J298" s="122" t="s">
        <v>14</v>
      </c>
      <c r="K298" s="46"/>
      <c r="L298" s="46"/>
      <c r="M298" s="46"/>
      <c r="N298" s="46"/>
      <c r="O298" s="46"/>
    </row>
    <row r="299" spans="1:15" x14ac:dyDescent="0.3">
      <c r="A299" s="46"/>
      <c r="B299" s="46"/>
      <c r="C299" s="123"/>
      <c r="D299" s="124"/>
      <c r="E299" s="122"/>
      <c r="F299" s="104"/>
      <c r="G299" s="104" t="str">
        <f t="shared" si="9"/>
        <v/>
      </c>
      <c r="H299" s="104"/>
      <c r="I299" s="104" t="str">
        <f t="shared" si="10"/>
        <v/>
      </c>
      <c r="J299" s="122" t="s">
        <v>14</v>
      </c>
      <c r="K299" s="46"/>
      <c r="L299" s="46"/>
      <c r="M299" s="46"/>
      <c r="N299" s="46"/>
      <c r="O299" s="46"/>
    </row>
    <row r="300" spans="1:15" x14ac:dyDescent="0.3">
      <c r="A300" s="46"/>
      <c r="B300" s="46"/>
      <c r="C300" s="123"/>
      <c r="D300" s="124"/>
      <c r="E300" s="122"/>
      <c r="F300" s="104"/>
      <c r="G300" s="104" t="str">
        <f t="shared" si="9"/>
        <v/>
      </c>
      <c r="H300" s="104"/>
      <c r="I300" s="104" t="str">
        <f t="shared" si="10"/>
        <v/>
      </c>
      <c r="J300" s="122" t="s">
        <v>14</v>
      </c>
      <c r="K300" s="46"/>
      <c r="L300" s="46"/>
      <c r="M300" s="46"/>
      <c r="N300" s="46"/>
      <c r="O300" s="46"/>
    </row>
    <row r="301" spans="1:15" x14ac:dyDescent="0.3">
      <c r="A301" s="46"/>
      <c r="B301" s="46"/>
      <c r="C301" s="123"/>
      <c r="D301" s="124"/>
      <c r="E301" s="122"/>
      <c r="F301" s="104"/>
      <c r="G301" s="104" t="str">
        <f t="shared" si="9"/>
        <v/>
      </c>
      <c r="H301" s="104"/>
      <c r="I301" s="104" t="str">
        <f t="shared" si="10"/>
        <v/>
      </c>
      <c r="J301" s="122" t="s">
        <v>14</v>
      </c>
      <c r="K301" s="46"/>
      <c r="L301" s="46"/>
      <c r="M301" s="46"/>
      <c r="N301" s="46"/>
      <c r="O301" s="46"/>
    </row>
    <row r="302" spans="1:15" x14ac:dyDescent="0.3">
      <c r="A302" s="46"/>
      <c r="B302" s="46"/>
      <c r="C302" s="123"/>
      <c r="D302" s="124"/>
      <c r="E302" s="122"/>
      <c r="F302" s="104"/>
      <c r="G302" s="104" t="str">
        <f t="shared" si="9"/>
        <v/>
      </c>
      <c r="H302" s="104"/>
      <c r="I302" s="104" t="str">
        <f t="shared" si="10"/>
        <v/>
      </c>
      <c r="J302" s="122" t="s">
        <v>14</v>
      </c>
      <c r="K302" s="46"/>
      <c r="L302" s="46"/>
      <c r="M302" s="46"/>
      <c r="N302" s="46"/>
      <c r="O302" s="46"/>
    </row>
    <row r="303" spans="1:15" x14ac:dyDescent="0.3">
      <c r="A303" s="46"/>
      <c r="B303" s="46"/>
      <c r="C303" s="123"/>
      <c r="D303" s="124"/>
      <c r="E303" s="122"/>
      <c r="F303" s="104"/>
      <c r="G303" s="104" t="str">
        <f t="shared" si="9"/>
        <v/>
      </c>
      <c r="H303" s="104"/>
      <c r="I303" s="104" t="str">
        <f t="shared" si="10"/>
        <v/>
      </c>
      <c r="J303" s="122" t="s">
        <v>14</v>
      </c>
      <c r="K303" s="46"/>
      <c r="L303" s="46"/>
      <c r="M303" s="46"/>
      <c r="N303" s="46"/>
      <c r="O303" s="46"/>
    </row>
    <row r="304" spans="1:15" x14ac:dyDescent="0.3">
      <c r="A304" s="46"/>
      <c r="B304" s="46"/>
      <c r="C304" s="123"/>
      <c r="D304" s="124"/>
      <c r="E304" s="122"/>
      <c r="F304" s="104"/>
      <c r="G304" s="104" t="str">
        <f t="shared" si="9"/>
        <v/>
      </c>
      <c r="H304" s="104"/>
      <c r="I304" s="104" t="str">
        <f t="shared" si="10"/>
        <v/>
      </c>
      <c r="J304" s="122" t="s">
        <v>14</v>
      </c>
      <c r="K304" s="46"/>
      <c r="L304" s="46"/>
      <c r="M304" s="46"/>
      <c r="N304" s="46"/>
      <c r="O304" s="46"/>
    </row>
    <row r="305" spans="1:15" x14ac:dyDescent="0.3">
      <c r="A305" s="46"/>
      <c r="B305" s="46"/>
      <c r="C305" s="123"/>
      <c r="D305" s="124"/>
      <c r="E305" s="122"/>
      <c r="F305" s="104"/>
      <c r="G305" s="104" t="str">
        <f t="shared" si="9"/>
        <v/>
      </c>
      <c r="H305" s="104"/>
      <c r="I305" s="104" t="str">
        <f t="shared" si="10"/>
        <v/>
      </c>
      <c r="J305" s="122" t="s">
        <v>14</v>
      </c>
      <c r="K305" s="46"/>
      <c r="L305" s="46"/>
      <c r="M305" s="46"/>
      <c r="N305" s="46"/>
      <c r="O305" s="46"/>
    </row>
    <row r="306" spans="1:15" x14ac:dyDescent="0.3">
      <c r="A306" s="46"/>
      <c r="B306" s="46"/>
      <c r="C306" s="123"/>
      <c r="D306" s="124"/>
      <c r="E306" s="122"/>
      <c r="F306" s="104"/>
      <c r="G306" s="104" t="str">
        <f t="shared" si="9"/>
        <v/>
      </c>
      <c r="H306" s="104"/>
      <c r="I306" s="104" t="str">
        <f t="shared" si="10"/>
        <v/>
      </c>
      <c r="J306" s="122" t="s">
        <v>14</v>
      </c>
      <c r="K306" s="46"/>
      <c r="L306" s="46"/>
      <c r="M306" s="46"/>
      <c r="N306" s="46"/>
      <c r="O306" s="46"/>
    </row>
    <row r="307" spans="1:15" x14ac:dyDescent="0.3">
      <c r="A307" s="46"/>
      <c r="B307" s="46"/>
      <c r="C307" s="123"/>
      <c r="D307" s="124"/>
      <c r="E307" s="122"/>
      <c r="F307" s="104"/>
      <c r="G307" s="104" t="str">
        <f t="shared" si="9"/>
        <v/>
      </c>
      <c r="H307" s="104"/>
      <c r="I307" s="104" t="str">
        <f t="shared" si="10"/>
        <v/>
      </c>
      <c r="J307" s="122" t="s">
        <v>14</v>
      </c>
      <c r="K307" s="46"/>
      <c r="L307" s="46"/>
      <c r="M307" s="46"/>
      <c r="N307" s="46"/>
      <c r="O307" s="46"/>
    </row>
    <row r="308" spans="1:15" x14ac:dyDescent="0.3">
      <c r="A308" s="46"/>
      <c r="B308" s="46"/>
      <c r="C308" s="123"/>
      <c r="D308" s="124"/>
      <c r="E308" s="122"/>
      <c r="F308" s="104"/>
      <c r="G308" s="104" t="str">
        <f t="shared" si="9"/>
        <v/>
      </c>
      <c r="H308" s="104"/>
      <c r="I308" s="104" t="str">
        <f t="shared" si="10"/>
        <v/>
      </c>
      <c r="J308" s="122" t="s">
        <v>14</v>
      </c>
      <c r="K308" s="46"/>
      <c r="L308" s="46"/>
      <c r="M308" s="46"/>
      <c r="N308" s="46"/>
      <c r="O308" s="46"/>
    </row>
    <row r="309" spans="1:15" x14ac:dyDescent="0.3">
      <c r="A309" s="46"/>
      <c r="B309" s="46"/>
      <c r="C309" s="123"/>
      <c r="D309" s="124"/>
      <c r="E309" s="122"/>
      <c r="F309" s="104"/>
      <c r="G309" s="104" t="str">
        <f t="shared" si="9"/>
        <v/>
      </c>
      <c r="H309" s="104"/>
      <c r="I309" s="104" t="str">
        <f t="shared" si="10"/>
        <v/>
      </c>
      <c r="J309" s="122" t="s">
        <v>14</v>
      </c>
      <c r="K309" s="46"/>
      <c r="L309" s="46"/>
      <c r="M309" s="46"/>
      <c r="N309" s="46"/>
      <c r="O309" s="46"/>
    </row>
    <row r="310" spans="1:15" x14ac:dyDescent="0.3">
      <c r="A310" s="46"/>
      <c r="B310" s="46"/>
      <c r="C310" s="123"/>
      <c r="D310" s="124"/>
      <c r="E310" s="122"/>
      <c r="F310" s="104"/>
      <c r="G310" s="104" t="str">
        <f t="shared" si="9"/>
        <v/>
      </c>
      <c r="H310" s="104"/>
      <c r="I310" s="104" t="str">
        <f t="shared" si="10"/>
        <v/>
      </c>
      <c r="J310" s="122" t="s">
        <v>14</v>
      </c>
      <c r="K310" s="46"/>
      <c r="L310" s="46"/>
      <c r="M310" s="46"/>
      <c r="N310" s="46"/>
      <c r="O310" s="46"/>
    </row>
    <row r="311" spans="1:15" x14ac:dyDescent="0.3">
      <c r="A311" s="46"/>
      <c r="B311" s="46"/>
      <c r="C311" s="123"/>
      <c r="D311" s="124"/>
      <c r="E311" s="122"/>
      <c r="F311" s="104"/>
      <c r="G311" s="104" t="str">
        <f t="shared" si="9"/>
        <v/>
      </c>
      <c r="H311" s="104"/>
      <c r="I311" s="104" t="str">
        <f t="shared" si="10"/>
        <v/>
      </c>
      <c r="J311" s="122" t="s">
        <v>14</v>
      </c>
      <c r="K311" s="46"/>
      <c r="L311" s="46"/>
      <c r="M311" s="46"/>
      <c r="N311" s="46"/>
      <c r="O311" s="46"/>
    </row>
    <row r="312" spans="1:15" x14ac:dyDescent="0.3">
      <c r="A312" s="46"/>
      <c r="B312" s="46"/>
      <c r="C312" s="123"/>
      <c r="D312" s="124"/>
      <c r="E312" s="122"/>
      <c r="F312" s="104"/>
      <c r="G312" s="104" t="str">
        <f t="shared" si="9"/>
        <v/>
      </c>
      <c r="H312" s="104"/>
      <c r="I312" s="104" t="str">
        <f t="shared" si="10"/>
        <v/>
      </c>
      <c r="J312" s="122" t="s">
        <v>14</v>
      </c>
      <c r="K312" s="46"/>
      <c r="L312" s="46"/>
      <c r="M312" s="46"/>
      <c r="N312" s="46"/>
      <c r="O312" s="46"/>
    </row>
    <row r="313" spans="1:15" x14ac:dyDescent="0.3">
      <c r="A313" s="46"/>
      <c r="B313" s="46"/>
      <c r="C313" s="123"/>
      <c r="D313" s="124"/>
      <c r="E313" s="122"/>
      <c r="F313" s="104"/>
      <c r="G313" s="104" t="str">
        <f t="shared" si="9"/>
        <v/>
      </c>
      <c r="H313" s="104"/>
      <c r="I313" s="104" t="str">
        <f t="shared" si="10"/>
        <v/>
      </c>
      <c r="J313" s="122" t="s">
        <v>14</v>
      </c>
      <c r="K313" s="46"/>
      <c r="L313" s="46"/>
      <c r="M313" s="46"/>
      <c r="N313" s="46"/>
      <c r="O313" s="46"/>
    </row>
    <row r="314" spans="1:15" x14ac:dyDescent="0.3">
      <c r="A314" s="46"/>
      <c r="B314" s="46"/>
      <c r="C314" s="123"/>
      <c r="D314" s="124"/>
      <c r="E314" s="122"/>
      <c r="F314" s="104"/>
      <c r="G314" s="104" t="str">
        <f t="shared" si="9"/>
        <v/>
      </c>
      <c r="H314" s="104"/>
      <c r="I314" s="104" t="str">
        <f t="shared" si="10"/>
        <v/>
      </c>
      <c r="J314" s="122" t="s">
        <v>14</v>
      </c>
      <c r="K314" s="46"/>
      <c r="L314" s="46"/>
      <c r="M314" s="46"/>
      <c r="N314" s="46"/>
      <c r="O314" s="46"/>
    </row>
    <row r="315" spans="1:15" x14ac:dyDescent="0.3">
      <c r="A315" s="46"/>
      <c r="B315" s="46"/>
      <c r="C315" s="123"/>
      <c r="D315" s="124"/>
      <c r="E315" s="122"/>
      <c r="F315" s="104"/>
      <c r="G315" s="104" t="str">
        <f t="shared" si="9"/>
        <v/>
      </c>
      <c r="H315" s="104"/>
      <c r="I315" s="104" t="str">
        <f t="shared" si="10"/>
        <v/>
      </c>
      <c r="J315" s="122" t="s">
        <v>14</v>
      </c>
      <c r="K315" s="46"/>
      <c r="L315" s="46"/>
      <c r="M315" s="46"/>
      <c r="N315" s="46"/>
      <c r="O315" s="46"/>
    </row>
    <row r="316" spans="1:15" x14ac:dyDescent="0.3">
      <c r="A316" s="46"/>
      <c r="B316" s="46"/>
      <c r="C316" s="123"/>
      <c r="D316" s="124"/>
      <c r="E316" s="122"/>
      <c r="F316" s="104"/>
      <c r="G316" s="104" t="str">
        <f t="shared" si="9"/>
        <v/>
      </c>
      <c r="H316" s="104"/>
      <c r="I316" s="104" t="str">
        <f t="shared" si="10"/>
        <v/>
      </c>
      <c r="J316" s="122" t="s">
        <v>14</v>
      </c>
      <c r="K316" s="46"/>
      <c r="L316" s="46"/>
      <c r="M316" s="46"/>
      <c r="N316" s="46"/>
      <c r="O316" s="46"/>
    </row>
    <row r="317" spans="1:15" x14ac:dyDescent="0.3">
      <c r="A317" s="46"/>
      <c r="B317" s="46"/>
      <c r="C317" s="123"/>
      <c r="D317" s="124"/>
      <c r="E317" s="122"/>
      <c r="F317" s="104"/>
      <c r="G317" s="104" t="str">
        <f t="shared" si="9"/>
        <v/>
      </c>
      <c r="H317" s="104"/>
      <c r="I317" s="104" t="str">
        <f t="shared" si="10"/>
        <v/>
      </c>
      <c r="J317" s="122" t="s">
        <v>14</v>
      </c>
      <c r="K317" s="46"/>
      <c r="L317" s="46"/>
      <c r="M317" s="46"/>
      <c r="N317" s="46"/>
      <c r="O317" s="46"/>
    </row>
    <row r="318" spans="1:15" x14ac:dyDescent="0.3">
      <c r="A318" s="46"/>
      <c r="B318" s="46"/>
      <c r="C318" s="123"/>
      <c r="D318" s="124"/>
      <c r="E318" s="122"/>
      <c r="F318" s="104"/>
      <c r="G318" s="104" t="str">
        <f t="shared" si="9"/>
        <v/>
      </c>
      <c r="H318" s="104"/>
      <c r="I318" s="104" t="str">
        <f t="shared" si="10"/>
        <v/>
      </c>
      <c r="J318" s="122" t="s">
        <v>14</v>
      </c>
      <c r="K318" s="46"/>
      <c r="L318" s="46"/>
      <c r="M318" s="46"/>
      <c r="N318" s="46"/>
      <c r="O318" s="46"/>
    </row>
    <row r="319" spans="1:15" x14ac:dyDescent="0.3">
      <c r="A319" s="46"/>
      <c r="B319" s="46"/>
      <c r="C319" s="123"/>
      <c r="D319" s="124"/>
      <c r="E319" s="122"/>
      <c r="F319" s="104"/>
      <c r="G319" s="104" t="str">
        <f t="shared" si="9"/>
        <v/>
      </c>
      <c r="H319" s="104"/>
      <c r="I319" s="104" t="str">
        <f t="shared" si="10"/>
        <v/>
      </c>
      <c r="J319" s="122" t="s">
        <v>14</v>
      </c>
      <c r="K319" s="46"/>
      <c r="L319" s="46"/>
      <c r="M319" s="46"/>
      <c r="N319" s="46"/>
      <c r="O319" s="46"/>
    </row>
    <row r="320" spans="1:15" x14ac:dyDescent="0.3">
      <c r="A320" s="46"/>
      <c r="B320" s="46"/>
      <c r="C320" s="123"/>
      <c r="D320" s="124"/>
      <c r="E320" s="122"/>
      <c r="F320" s="104"/>
      <c r="G320" s="104" t="str">
        <f t="shared" si="9"/>
        <v/>
      </c>
      <c r="H320" s="104"/>
      <c r="I320" s="104" t="str">
        <f t="shared" si="10"/>
        <v/>
      </c>
      <c r="J320" s="122" t="s">
        <v>14</v>
      </c>
      <c r="K320" s="46"/>
      <c r="L320" s="46"/>
      <c r="M320" s="46"/>
      <c r="N320" s="46"/>
      <c r="O320" s="46"/>
    </row>
    <row r="321" spans="1:15" x14ac:dyDescent="0.3">
      <c r="A321" s="46"/>
      <c r="B321" s="46"/>
      <c r="C321" s="123"/>
      <c r="D321" s="124"/>
      <c r="E321" s="122"/>
      <c r="F321" s="104"/>
      <c r="G321" s="104" t="str">
        <f t="shared" si="9"/>
        <v/>
      </c>
      <c r="H321" s="104"/>
      <c r="I321" s="104" t="str">
        <f t="shared" si="10"/>
        <v/>
      </c>
      <c r="J321" s="122" t="s">
        <v>14</v>
      </c>
      <c r="K321" s="46"/>
      <c r="L321" s="46"/>
      <c r="M321" s="46"/>
      <c r="N321" s="46"/>
      <c r="O321" s="46"/>
    </row>
    <row r="322" spans="1:15" x14ac:dyDescent="0.3">
      <c r="A322" s="46"/>
      <c r="B322" s="46"/>
      <c r="C322" s="123"/>
      <c r="D322" s="124"/>
      <c r="E322" s="122"/>
      <c r="F322" s="104"/>
      <c r="G322" s="104" t="str">
        <f t="shared" si="9"/>
        <v/>
      </c>
      <c r="H322" s="104"/>
      <c r="I322" s="104" t="str">
        <f t="shared" si="10"/>
        <v/>
      </c>
      <c r="J322" s="122" t="s">
        <v>14</v>
      </c>
      <c r="K322" s="46"/>
      <c r="L322" s="46"/>
      <c r="M322" s="46"/>
      <c r="N322" s="46"/>
      <c r="O322" s="46"/>
    </row>
    <row r="323" spans="1:15" x14ac:dyDescent="0.3">
      <c r="A323" s="46"/>
      <c r="B323" s="46"/>
      <c r="C323" s="123"/>
      <c r="D323" s="124"/>
      <c r="E323" s="122"/>
      <c r="F323" s="104"/>
      <c r="G323" s="104" t="str">
        <f t="shared" si="9"/>
        <v/>
      </c>
      <c r="H323" s="104"/>
      <c r="I323" s="104" t="str">
        <f t="shared" si="10"/>
        <v/>
      </c>
      <c r="J323" s="122" t="s">
        <v>14</v>
      </c>
      <c r="K323" s="46"/>
      <c r="L323" s="46"/>
      <c r="M323" s="46"/>
      <c r="N323" s="46"/>
      <c r="O323" s="46"/>
    </row>
    <row r="324" spans="1:15" x14ac:dyDescent="0.3">
      <c r="A324" s="46"/>
      <c r="B324" s="46"/>
      <c r="C324" s="123"/>
      <c r="D324" s="124"/>
      <c r="E324" s="122"/>
      <c r="F324" s="104"/>
      <c r="G324" s="104" t="str">
        <f t="shared" si="9"/>
        <v/>
      </c>
      <c r="H324" s="104"/>
      <c r="I324" s="104" t="str">
        <f t="shared" si="10"/>
        <v/>
      </c>
      <c r="J324" s="122" t="s">
        <v>14</v>
      </c>
      <c r="K324" s="46"/>
      <c r="L324" s="46"/>
      <c r="M324" s="46"/>
      <c r="N324" s="46"/>
      <c r="O324" s="46"/>
    </row>
    <row r="325" spans="1:15" x14ac:dyDescent="0.3">
      <c r="A325" s="46"/>
      <c r="B325" s="46"/>
      <c r="C325" s="123"/>
      <c r="D325" s="124"/>
      <c r="E325" s="122"/>
      <c r="F325" s="104"/>
      <c r="G325" s="104" t="str">
        <f t="shared" si="9"/>
        <v/>
      </c>
      <c r="H325" s="104"/>
      <c r="I325" s="104" t="str">
        <f t="shared" si="10"/>
        <v/>
      </c>
      <c r="J325" s="122" t="s">
        <v>14</v>
      </c>
      <c r="K325" s="46"/>
      <c r="L325" s="46"/>
      <c r="M325" s="46"/>
      <c r="N325" s="46"/>
      <c r="O325" s="46"/>
    </row>
    <row r="326" spans="1:15" x14ac:dyDescent="0.3">
      <c r="A326" s="46"/>
      <c r="B326" s="46"/>
      <c r="C326" s="123"/>
      <c r="D326" s="124"/>
      <c r="E326" s="122"/>
      <c r="F326" s="104"/>
      <c r="G326" s="104" t="str">
        <f t="shared" si="9"/>
        <v/>
      </c>
      <c r="H326" s="104"/>
      <c r="I326" s="104" t="str">
        <f t="shared" si="10"/>
        <v/>
      </c>
      <c r="J326" s="122" t="s">
        <v>14</v>
      </c>
      <c r="K326" s="46"/>
      <c r="L326" s="46"/>
      <c r="M326" s="46"/>
      <c r="N326" s="46"/>
      <c r="O326" s="46"/>
    </row>
    <row r="327" spans="1:15" x14ac:dyDescent="0.3">
      <c r="A327" s="46"/>
      <c r="B327" s="46"/>
      <c r="C327" s="123"/>
      <c r="D327" s="124"/>
      <c r="E327" s="122"/>
      <c r="F327" s="104"/>
      <c r="G327" s="104" t="str">
        <f t="shared" si="9"/>
        <v/>
      </c>
      <c r="H327" s="104"/>
      <c r="I327" s="104" t="str">
        <f t="shared" si="10"/>
        <v/>
      </c>
      <c r="J327" s="122" t="s">
        <v>14</v>
      </c>
      <c r="K327" s="46"/>
      <c r="L327" s="46"/>
      <c r="M327" s="46"/>
      <c r="N327" s="46"/>
      <c r="O327" s="46"/>
    </row>
    <row r="328" spans="1:15" x14ac:dyDescent="0.3">
      <c r="A328" s="46"/>
      <c r="B328" s="46"/>
      <c r="C328" s="123"/>
      <c r="D328" s="124"/>
      <c r="E328" s="122"/>
      <c r="F328" s="104"/>
      <c r="G328" s="104" t="str">
        <f t="shared" si="9"/>
        <v/>
      </c>
      <c r="H328" s="104"/>
      <c r="I328" s="104" t="str">
        <f t="shared" si="10"/>
        <v/>
      </c>
      <c r="J328" s="122" t="s">
        <v>14</v>
      </c>
      <c r="K328" s="46"/>
      <c r="L328" s="46"/>
      <c r="M328" s="46"/>
      <c r="N328" s="46"/>
      <c r="O328" s="46"/>
    </row>
    <row r="329" spans="1:15" x14ac:dyDescent="0.3">
      <c r="A329" s="46"/>
      <c r="B329" s="46"/>
      <c r="C329" s="123"/>
      <c r="D329" s="124"/>
      <c r="E329" s="122"/>
      <c r="F329" s="104"/>
      <c r="G329" s="104" t="str">
        <f t="shared" si="9"/>
        <v/>
      </c>
      <c r="H329" s="104"/>
      <c r="I329" s="104" t="str">
        <f t="shared" si="10"/>
        <v/>
      </c>
      <c r="J329" s="122" t="s">
        <v>14</v>
      </c>
      <c r="K329" s="46"/>
      <c r="L329" s="46"/>
      <c r="M329" s="46"/>
      <c r="N329" s="46"/>
      <c r="O329" s="46"/>
    </row>
    <row r="330" spans="1:15" x14ac:dyDescent="0.3">
      <c r="A330" s="46"/>
      <c r="B330" s="46"/>
      <c r="C330" s="123"/>
      <c r="D330" s="124"/>
      <c r="E330" s="122"/>
      <c r="F330" s="104"/>
      <c r="G330" s="104" t="str">
        <f t="shared" si="9"/>
        <v/>
      </c>
      <c r="H330" s="104"/>
      <c r="I330" s="104" t="str">
        <f t="shared" si="10"/>
        <v/>
      </c>
      <c r="J330" s="122" t="s">
        <v>14</v>
      </c>
      <c r="K330" s="46"/>
      <c r="L330" s="46"/>
      <c r="M330" s="46"/>
      <c r="N330" s="46"/>
      <c r="O330" s="46"/>
    </row>
    <row r="331" spans="1:15" x14ac:dyDescent="0.3">
      <c r="A331" s="46"/>
      <c r="B331" s="46"/>
      <c r="C331" s="123"/>
      <c r="D331" s="124"/>
      <c r="E331" s="122"/>
      <c r="F331" s="104"/>
      <c r="G331" s="104" t="str">
        <f t="shared" si="9"/>
        <v/>
      </c>
      <c r="H331" s="104"/>
      <c r="I331" s="104" t="str">
        <f t="shared" si="10"/>
        <v/>
      </c>
      <c r="J331" s="122" t="s">
        <v>14</v>
      </c>
      <c r="K331" s="46"/>
      <c r="L331" s="46"/>
      <c r="M331" s="46"/>
      <c r="N331" s="46"/>
      <c r="O331" s="46"/>
    </row>
    <row r="332" spans="1:15" x14ac:dyDescent="0.3">
      <c r="A332" s="46"/>
      <c r="B332" s="46"/>
      <c r="C332" s="123"/>
      <c r="D332" s="124"/>
      <c r="E332" s="122"/>
      <c r="F332" s="104"/>
      <c r="G332" s="104" t="str">
        <f t="shared" ref="G332:G395" si="11">IF(F332/1.2&gt;0,ROUND(F332/1.2,4),"")</f>
        <v/>
      </c>
      <c r="H332" s="104"/>
      <c r="I332" s="104" t="str">
        <f t="shared" ref="I332:I395" si="12">IFERROR(ROUND(F332/H332,4),"")</f>
        <v/>
      </c>
      <c r="J332" s="122" t="s">
        <v>14</v>
      </c>
      <c r="K332" s="46"/>
      <c r="L332" s="46"/>
      <c r="M332" s="46"/>
      <c r="N332" s="46"/>
      <c r="O332" s="46"/>
    </row>
    <row r="333" spans="1:15" x14ac:dyDescent="0.3">
      <c r="A333" s="46"/>
      <c r="B333" s="46"/>
      <c r="C333" s="123"/>
      <c r="D333" s="124"/>
      <c r="E333" s="122"/>
      <c r="F333" s="104"/>
      <c r="G333" s="104" t="str">
        <f t="shared" si="11"/>
        <v/>
      </c>
      <c r="H333" s="104"/>
      <c r="I333" s="104" t="str">
        <f t="shared" si="12"/>
        <v/>
      </c>
      <c r="J333" s="122" t="s">
        <v>14</v>
      </c>
      <c r="K333" s="46"/>
      <c r="L333" s="46"/>
      <c r="M333" s="46"/>
      <c r="N333" s="46"/>
      <c r="O333" s="46"/>
    </row>
    <row r="334" spans="1:15" x14ac:dyDescent="0.3">
      <c r="A334" s="46"/>
      <c r="B334" s="46"/>
      <c r="C334" s="123"/>
      <c r="D334" s="124"/>
      <c r="E334" s="122"/>
      <c r="F334" s="104"/>
      <c r="G334" s="104" t="str">
        <f t="shared" si="11"/>
        <v/>
      </c>
      <c r="H334" s="104"/>
      <c r="I334" s="104" t="str">
        <f t="shared" si="12"/>
        <v/>
      </c>
      <c r="J334" s="122" t="s">
        <v>14</v>
      </c>
      <c r="K334" s="46"/>
      <c r="L334" s="46"/>
      <c r="M334" s="46"/>
      <c r="N334" s="46"/>
      <c r="O334" s="46"/>
    </row>
    <row r="335" spans="1:15" x14ac:dyDescent="0.3">
      <c r="A335" s="46"/>
      <c r="B335" s="46"/>
      <c r="C335" s="123"/>
      <c r="D335" s="124"/>
      <c r="E335" s="122"/>
      <c r="F335" s="104"/>
      <c r="G335" s="104" t="str">
        <f t="shared" si="11"/>
        <v/>
      </c>
      <c r="H335" s="104"/>
      <c r="I335" s="104" t="str">
        <f t="shared" si="12"/>
        <v/>
      </c>
      <c r="J335" s="122" t="s">
        <v>14</v>
      </c>
      <c r="K335" s="46"/>
      <c r="L335" s="46"/>
      <c r="M335" s="46"/>
      <c r="N335" s="46"/>
      <c r="O335" s="46"/>
    </row>
    <row r="336" spans="1:15" x14ac:dyDescent="0.3">
      <c r="A336" s="46"/>
      <c r="B336" s="46"/>
      <c r="C336" s="123"/>
      <c r="D336" s="124"/>
      <c r="E336" s="122"/>
      <c r="F336" s="104"/>
      <c r="G336" s="104" t="str">
        <f t="shared" si="11"/>
        <v/>
      </c>
      <c r="H336" s="104"/>
      <c r="I336" s="104" t="str">
        <f t="shared" si="12"/>
        <v/>
      </c>
      <c r="J336" s="122" t="s">
        <v>14</v>
      </c>
      <c r="K336" s="46"/>
      <c r="L336" s="46"/>
      <c r="M336" s="46"/>
      <c r="N336" s="46"/>
      <c r="O336" s="46"/>
    </row>
    <row r="337" spans="1:15" x14ac:dyDescent="0.3">
      <c r="A337" s="46"/>
      <c r="B337" s="46"/>
      <c r="C337" s="123"/>
      <c r="D337" s="124"/>
      <c r="E337" s="122"/>
      <c r="F337" s="104"/>
      <c r="G337" s="104" t="str">
        <f t="shared" si="11"/>
        <v/>
      </c>
      <c r="H337" s="104"/>
      <c r="I337" s="104" t="str">
        <f t="shared" si="12"/>
        <v/>
      </c>
      <c r="J337" s="122" t="s">
        <v>14</v>
      </c>
      <c r="K337" s="46"/>
      <c r="L337" s="46"/>
      <c r="M337" s="46"/>
      <c r="N337" s="46"/>
      <c r="O337" s="46"/>
    </row>
    <row r="338" spans="1:15" x14ac:dyDescent="0.3">
      <c r="A338" s="46"/>
      <c r="B338" s="46"/>
      <c r="C338" s="123"/>
      <c r="D338" s="124"/>
      <c r="E338" s="122"/>
      <c r="F338" s="104"/>
      <c r="G338" s="104" t="str">
        <f t="shared" si="11"/>
        <v/>
      </c>
      <c r="H338" s="104"/>
      <c r="I338" s="104" t="str">
        <f t="shared" si="12"/>
        <v/>
      </c>
      <c r="J338" s="122" t="s">
        <v>14</v>
      </c>
      <c r="K338" s="46"/>
      <c r="L338" s="46"/>
      <c r="M338" s="46"/>
      <c r="N338" s="46"/>
      <c r="O338" s="46"/>
    </row>
    <row r="339" spans="1:15" x14ac:dyDescent="0.3">
      <c r="A339" s="46"/>
      <c r="B339" s="46"/>
      <c r="C339" s="123"/>
      <c r="D339" s="124"/>
      <c r="E339" s="122"/>
      <c r="F339" s="104"/>
      <c r="G339" s="104" t="str">
        <f t="shared" si="11"/>
        <v/>
      </c>
      <c r="H339" s="104"/>
      <c r="I339" s="104" t="str">
        <f t="shared" si="12"/>
        <v/>
      </c>
      <c r="J339" s="122" t="s">
        <v>14</v>
      </c>
      <c r="K339" s="46"/>
      <c r="L339" s="46"/>
      <c r="M339" s="46"/>
      <c r="N339" s="46"/>
      <c r="O339" s="46"/>
    </row>
    <row r="340" spans="1:15" x14ac:dyDescent="0.3">
      <c r="A340" s="46"/>
      <c r="B340" s="46"/>
      <c r="C340" s="123"/>
      <c r="D340" s="124"/>
      <c r="E340" s="122"/>
      <c r="F340" s="104"/>
      <c r="G340" s="104" t="str">
        <f t="shared" si="11"/>
        <v/>
      </c>
      <c r="H340" s="104"/>
      <c r="I340" s="104" t="str">
        <f t="shared" si="12"/>
        <v/>
      </c>
      <c r="J340" s="122" t="s">
        <v>14</v>
      </c>
      <c r="K340" s="46"/>
      <c r="L340" s="46"/>
      <c r="M340" s="46"/>
      <c r="N340" s="46"/>
      <c r="O340" s="46"/>
    </row>
    <row r="341" spans="1:15" x14ac:dyDescent="0.3">
      <c r="A341" s="46"/>
      <c r="B341" s="46"/>
      <c r="C341" s="123"/>
      <c r="D341" s="124"/>
      <c r="E341" s="122"/>
      <c r="F341" s="104"/>
      <c r="G341" s="104" t="str">
        <f t="shared" si="11"/>
        <v/>
      </c>
      <c r="H341" s="104"/>
      <c r="I341" s="104" t="str">
        <f t="shared" si="12"/>
        <v/>
      </c>
      <c r="J341" s="122" t="s">
        <v>14</v>
      </c>
      <c r="K341" s="46"/>
      <c r="L341" s="46"/>
      <c r="M341" s="46"/>
      <c r="N341" s="46"/>
      <c r="O341" s="46"/>
    </row>
    <row r="342" spans="1:15" x14ac:dyDescent="0.3">
      <c r="A342" s="46"/>
      <c r="B342" s="46"/>
      <c r="C342" s="123"/>
      <c r="D342" s="124"/>
      <c r="E342" s="122"/>
      <c r="F342" s="104"/>
      <c r="G342" s="104" t="str">
        <f t="shared" si="11"/>
        <v/>
      </c>
      <c r="H342" s="104"/>
      <c r="I342" s="104" t="str">
        <f t="shared" si="12"/>
        <v/>
      </c>
      <c r="J342" s="122" t="s">
        <v>14</v>
      </c>
      <c r="K342" s="46"/>
      <c r="L342" s="46"/>
      <c r="M342" s="46"/>
      <c r="N342" s="46"/>
      <c r="O342" s="46"/>
    </row>
    <row r="343" spans="1:15" x14ac:dyDescent="0.3">
      <c r="A343" s="46"/>
      <c r="B343" s="46"/>
      <c r="C343" s="123"/>
      <c r="D343" s="124"/>
      <c r="E343" s="122"/>
      <c r="F343" s="104"/>
      <c r="G343" s="104" t="str">
        <f t="shared" si="11"/>
        <v/>
      </c>
      <c r="H343" s="104"/>
      <c r="I343" s="104" t="str">
        <f t="shared" si="12"/>
        <v/>
      </c>
      <c r="J343" s="122" t="s">
        <v>14</v>
      </c>
      <c r="K343" s="46"/>
      <c r="L343" s="46"/>
      <c r="M343" s="46"/>
      <c r="N343" s="46"/>
      <c r="O343" s="46"/>
    </row>
    <row r="344" spans="1:15" x14ac:dyDescent="0.3">
      <c r="A344" s="46"/>
      <c r="B344" s="46"/>
      <c r="C344" s="123"/>
      <c r="D344" s="124"/>
      <c r="E344" s="122"/>
      <c r="F344" s="104"/>
      <c r="G344" s="104" t="str">
        <f t="shared" si="11"/>
        <v/>
      </c>
      <c r="H344" s="104"/>
      <c r="I344" s="104" t="str">
        <f t="shared" si="12"/>
        <v/>
      </c>
      <c r="J344" s="122" t="s">
        <v>14</v>
      </c>
      <c r="K344" s="46"/>
      <c r="L344" s="46"/>
      <c r="M344" s="46"/>
      <c r="N344" s="46"/>
      <c r="O344" s="46"/>
    </row>
    <row r="345" spans="1:15" x14ac:dyDescent="0.3">
      <c r="A345" s="46"/>
      <c r="B345" s="46"/>
      <c r="C345" s="123"/>
      <c r="D345" s="124"/>
      <c r="E345" s="122"/>
      <c r="F345" s="104"/>
      <c r="G345" s="104" t="str">
        <f t="shared" si="11"/>
        <v/>
      </c>
      <c r="H345" s="104"/>
      <c r="I345" s="104" t="str">
        <f t="shared" si="12"/>
        <v/>
      </c>
      <c r="J345" s="122" t="s">
        <v>14</v>
      </c>
      <c r="K345" s="46"/>
      <c r="L345" s="46"/>
      <c r="M345" s="46"/>
      <c r="N345" s="46"/>
      <c r="O345" s="46"/>
    </row>
    <row r="346" spans="1:15" x14ac:dyDescent="0.3">
      <c r="A346" s="46"/>
      <c r="B346" s="46"/>
      <c r="C346" s="123"/>
      <c r="D346" s="124"/>
      <c r="E346" s="122"/>
      <c r="F346" s="104"/>
      <c r="G346" s="104" t="str">
        <f t="shared" si="11"/>
        <v/>
      </c>
      <c r="H346" s="104"/>
      <c r="I346" s="104" t="str">
        <f t="shared" si="12"/>
        <v/>
      </c>
      <c r="J346" s="122" t="s">
        <v>14</v>
      </c>
      <c r="K346" s="46"/>
      <c r="L346" s="46"/>
      <c r="M346" s="46"/>
      <c r="N346" s="46"/>
      <c r="O346" s="46"/>
    </row>
    <row r="347" spans="1:15" x14ac:dyDescent="0.3">
      <c r="A347" s="46"/>
      <c r="B347" s="46"/>
      <c r="C347" s="123"/>
      <c r="D347" s="124"/>
      <c r="E347" s="122"/>
      <c r="F347" s="104"/>
      <c r="G347" s="104" t="str">
        <f t="shared" si="11"/>
        <v/>
      </c>
      <c r="H347" s="104"/>
      <c r="I347" s="104" t="str">
        <f t="shared" si="12"/>
        <v/>
      </c>
      <c r="J347" s="122" t="s">
        <v>14</v>
      </c>
      <c r="K347" s="46"/>
      <c r="L347" s="46"/>
      <c r="M347" s="46"/>
      <c r="N347" s="46"/>
      <c r="O347" s="46"/>
    </row>
    <row r="348" spans="1:15" x14ac:dyDescent="0.3">
      <c r="A348" s="46"/>
      <c r="B348" s="46"/>
      <c r="C348" s="123"/>
      <c r="D348" s="124"/>
      <c r="E348" s="122"/>
      <c r="F348" s="104"/>
      <c r="G348" s="104" t="str">
        <f t="shared" si="11"/>
        <v/>
      </c>
      <c r="H348" s="104"/>
      <c r="I348" s="104" t="str">
        <f t="shared" si="12"/>
        <v/>
      </c>
      <c r="J348" s="122" t="s">
        <v>14</v>
      </c>
      <c r="K348" s="46"/>
      <c r="L348" s="46"/>
      <c r="M348" s="46"/>
      <c r="N348" s="46"/>
      <c r="O348" s="46"/>
    </row>
    <row r="349" spans="1:15" x14ac:dyDescent="0.3">
      <c r="A349" s="46"/>
      <c r="B349" s="46"/>
      <c r="C349" s="123"/>
      <c r="D349" s="124"/>
      <c r="E349" s="122"/>
      <c r="F349" s="104"/>
      <c r="G349" s="104" t="str">
        <f t="shared" si="11"/>
        <v/>
      </c>
      <c r="H349" s="104"/>
      <c r="I349" s="104" t="str">
        <f t="shared" si="12"/>
        <v/>
      </c>
      <c r="J349" s="122" t="s">
        <v>14</v>
      </c>
      <c r="K349" s="46"/>
      <c r="L349" s="46"/>
      <c r="M349" s="46"/>
      <c r="N349" s="46"/>
      <c r="O349" s="46"/>
    </row>
    <row r="350" spans="1:15" x14ac:dyDescent="0.3">
      <c r="A350" s="46"/>
      <c r="B350" s="46"/>
      <c r="C350" s="123"/>
      <c r="D350" s="124"/>
      <c r="E350" s="122"/>
      <c r="F350" s="104"/>
      <c r="G350" s="104" t="str">
        <f t="shared" si="11"/>
        <v/>
      </c>
      <c r="H350" s="104"/>
      <c r="I350" s="104" t="str">
        <f t="shared" si="12"/>
        <v/>
      </c>
      <c r="J350" s="122" t="s">
        <v>14</v>
      </c>
      <c r="K350" s="46"/>
      <c r="L350" s="46"/>
      <c r="M350" s="46"/>
      <c r="N350" s="46"/>
      <c r="O350" s="46"/>
    </row>
    <row r="351" spans="1:15" x14ac:dyDescent="0.3">
      <c r="A351" s="46"/>
      <c r="B351" s="46"/>
      <c r="C351" s="123"/>
      <c r="D351" s="124"/>
      <c r="E351" s="122"/>
      <c r="F351" s="104"/>
      <c r="G351" s="104" t="str">
        <f t="shared" si="11"/>
        <v/>
      </c>
      <c r="H351" s="104"/>
      <c r="I351" s="104" t="str">
        <f t="shared" si="12"/>
        <v/>
      </c>
      <c r="J351" s="122" t="s">
        <v>14</v>
      </c>
      <c r="K351" s="46"/>
      <c r="L351" s="46"/>
      <c r="M351" s="46"/>
      <c r="N351" s="46"/>
      <c r="O351" s="46"/>
    </row>
    <row r="352" spans="1:15" x14ac:dyDescent="0.3">
      <c r="A352" s="46"/>
      <c r="B352" s="46"/>
      <c r="C352" s="123"/>
      <c r="D352" s="124"/>
      <c r="E352" s="122"/>
      <c r="F352" s="104"/>
      <c r="G352" s="104" t="str">
        <f t="shared" si="11"/>
        <v/>
      </c>
      <c r="H352" s="104"/>
      <c r="I352" s="104" t="str">
        <f t="shared" si="12"/>
        <v/>
      </c>
      <c r="J352" s="122" t="s">
        <v>14</v>
      </c>
      <c r="K352" s="46"/>
      <c r="L352" s="46"/>
      <c r="M352" s="46"/>
      <c r="N352" s="46"/>
      <c r="O352" s="46"/>
    </row>
    <row r="353" spans="1:15" x14ac:dyDescent="0.3">
      <c r="A353" s="46"/>
      <c r="B353" s="46"/>
      <c r="C353" s="123"/>
      <c r="D353" s="124"/>
      <c r="E353" s="122"/>
      <c r="F353" s="104"/>
      <c r="G353" s="104" t="str">
        <f t="shared" si="11"/>
        <v/>
      </c>
      <c r="H353" s="104"/>
      <c r="I353" s="104" t="str">
        <f t="shared" si="12"/>
        <v/>
      </c>
      <c r="J353" s="122" t="s">
        <v>14</v>
      </c>
      <c r="K353" s="46"/>
      <c r="L353" s="46"/>
      <c r="M353" s="46"/>
      <c r="N353" s="46"/>
      <c r="O353" s="46"/>
    </row>
    <row r="354" spans="1:15" x14ac:dyDescent="0.3">
      <c r="A354" s="46"/>
      <c r="B354" s="46"/>
      <c r="C354" s="123"/>
      <c r="D354" s="124"/>
      <c r="E354" s="122"/>
      <c r="F354" s="104"/>
      <c r="G354" s="104" t="str">
        <f t="shared" si="11"/>
        <v/>
      </c>
      <c r="H354" s="104"/>
      <c r="I354" s="104" t="str">
        <f t="shared" si="12"/>
        <v/>
      </c>
      <c r="J354" s="122" t="s">
        <v>14</v>
      </c>
      <c r="K354" s="46"/>
      <c r="L354" s="46"/>
      <c r="M354" s="46"/>
      <c r="N354" s="46"/>
      <c r="O354" s="46"/>
    </row>
    <row r="355" spans="1:15" x14ac:dyDescent="0.3">
      <c r="A355" s="46"/>
      <c r="B355" s="46"/>
      <c r="C355" s="123"/>
      <c r="D355" s="124"/>
      <c r="E355" s="122"/>
      <c r="F355" s="104"/>
      <c r="G355" s="104" t="str">
        <f t="shared" si="11"/>
        <v/>
      </c>
      <c r="H355" s="104"/>
      <c r="I355" s="104" t="str">
        <f t="shared" si="12"/>
        <v/>
      </c>
      <c r="J355" s="122" t="s">
        <v>14</v>
      </c>
      <c r="K355" s="46"/>
      <c r="L355" s="46"/>
      <c r="M355" s="46"/>
      <c r="N355" s="46"/>
      <c r="O355" s="46"/>
    </row>
    <row r="356" spans="1:15" x14ac:dyDescent="0.3">
      <c r="A356" s="46"/>
      <c r="B356" s="46"/>
      <c r="C356" s="123"/>
      <c r="D356" s="124"/>
      <c r="E356" s="122"/>
      <c r="F356" s="104"/>
      <c r="G356" s="104" t="str">
        <f t="shared" si="11"/>
        <v/>
      </c>
      <c r="H356" s="104"/>
      <c r="I356" s="104" t="str">
        <f t="shared" si="12"/>
        <v/>
      </c>
      <c r="J356" s="122" t="s">
        <v>14</v>
      </c>
      <c r="K356" s="46"/>
      <c r="L356" s="46"/>
      <c r="M356" s="46"/>
      <c r="N356" s="46"/>
      <c r="O356" s="46"/>
    </row>
    <row r="357" spans="1:15" x14ac:dyDescent="0.3">
      <c r="A357" s="46"/>
      <c r="B357" s="46"/>
      <c r="C357" s="123"/>
      <c r="D357" s="124"/>
      <c r="E357" s="122"/>
      <c r="F357" s="104"/>
      <c r="G357" s="104" t="str">
        <f t="shared" si="11"/>
        <v/>
      </c>
      <c r="H357" s="104"/>
      <c r="I357" s="104" t="str">
        <f t="shared" si="12"/>
        <v/>
      </c>
      <c r="J357" s="122" t="s">
        <v>14</v>
      </c>
      <c r="K357" s="46"/>
      <c r="L357" s="46"/>
      <c r="M357" s="46"/>
      <c r="N357" s="46"/>
      <c r="O357" s="46"/>
    </row>
    <row r="358" spans="1:15" x14ac:dyDescent="0.3">
      <c r="A358" s="46"/>
      <c r="B358" s="46"/>
      <c r="C358" s="123"/>
      <c r="D358" s="124"/>
      <c r="E358" s="122"/>
      <c r="F358" s="104"/>
      <c r="G358" s="104" t="str">
        <f t="shared" si="11"/>
        <v/>
      </c>
      <c r="H358" s="104"/>
      <c r="I358" s="104" t="str">
        <f t="shared" si="12"/>
        <v/>
      </c>
      <c r="J358" s="122" t="s">
        <v>14</v>
      </c>
      <c r="K358" s="46"/>
      <c r="L358" s="46"/>
      <c r="M358" s="46"/>
      <c r="N358" s="46"/>
      <c r="O358" s="46"/>
    </row>
    <row r="359" spans="1:15" x14ac:dyDescent="0.3">
      <c r="A359" s="46"/>
      <c r="B359" s="46"/>
      <c r="C359" s="123"/>
      <c r="D359" s="124"/>
      <c r="E359" s="122"/>
      <c r="F359" s="104"/>
      <c r="G359" s="104" t="str">
        <f t="shared" si="11"/>
        <v/>
      </c>
      <c r="H359" s="104"/>
      <c r="I359" s="104" t="str">
        <f t="shared" si="12"/>
        <v/>
      </c>
      <c r="J359" s="122" t="s">
        <v>14</v>
      </c>
      <c r="K359" s="46"/>
      <c r="L359" s="46"/>
      <c r="M359" s="46"/>
      <c r="N359" s="46"/>
      <c r="O359" s="46"/>
    </row>
    <row r="360" spans="1:15" x14ac:dyDescent="0.3">
      <c r="A360" s="46"/>
      <c r="B360" s="46"/>
      <c r="C360" s="123"/>
      <c r="D360" s="124"/>
      <c r="E360" s="122"/>
      <c r="F360" s="104"/>
      <c r="G360" s="104" t="str">
        <f t="shared" si="11"/>
        <v/>
      </c>
      <c r="H360" s="104"/>
      <c r="I360" s="104" t="str">
        <f t="shared" si="12"/>
        <v/>
      </c>
      <c r="J360" s="122" t="s">
        <v>14</v>
      </c>
      <c r="K360" s="46"/>
      <c r="L360" s="46"/>
      <c r="M360" s="46"/>
      <c r="N360" s="46"/>
      <c r="O360" s="46"/>
    </row>
    <row r="361" spans="1:15" x14ac:dyDescent="0.3">
      <c r="A361" s="46"/>
      <c r="B361" s="46"/>
      <c r="C361" s="123"/>
      <c r="D361" s="124"/>
      <c r="E361" s="122"/>
      <c r="F361" s="104"/>
      <c r="G361" s="104" t="str">
        <f t="shared" si="11"/>
        <v/>
      </c>
      <c r="H361" s="104"/>
      <c r="I361" s="104" t="str">
        <f t="shared" si="12"/>
        <v/>
      </c>
      <c r="J361" s="122" t="s">
        <v>14</v>
      </c>
      <c r="K361" s="46"/>
      <c r="L361" s="46"/>
      <c r="M361" s="46"/>
      <c r="N361" s="46"/>
      <c r="O361" s="46"/>
    </row>
    <row r="362" spans="1:15" x14ac:dyDescent="0.3">
      <c r="A362" s="46"/>
      <c r="B362" s="46"/>
      <c r="C362" s="123"/>
      <c r="D362" s="124"/>
      <c r="E362" s="122"/>
      <c r="F362" s="104"/>
      <c r="G362" s="104" t="str">
        <f t="shared" si="11"/>
        <v/>
      </c>
      <c r="H362" s="104"/>
      <c r="I362" s="104" t="str">
        <f t="shared" si="12"/>
        <v/>
      </c>
      <c r="J362" s="122" t="s">
        <v>14</v>
      </c>
      <c r="K362" s="46"/>
      <c r="L362" s="46"/>
      <c r="M362" s="46"/>
      <c r="N362" s="46"/>
      <c r="O362" s="46"/>
    </row>
    <row r="363" spans="1:15" x14ac:dyDescent="0.3">
      <c r="A363" s="46"/>
      <c r="B363" s="46"/>
      <c r="C363" s="123"/>
      <c r="D363" s="124"/>
      <c r="E363" s="122"/>
      <c r="F363" s="104"/>
      <c r="G363" s="104" t="str">
        <f t="shared" si="11"/>
        <v/>
      </c>
      <c r="H363" s="104"/>
      <c r="I363" s="104" t="str">
        <f t="shared" si="12"/>
        <v/>
      </c>
      <c r="J363" s="122" t="s">
        <v>14</v>
      </c>
      <c r="K363" s="46"/>
      <c r="L363" s="46"/>
      <c r="M363" s="46"/>
      <c r="N363" s="46"/>
      <c r="O363" s="46"/>
    </row>
    <row r="364" spans="1:15" x14ac:dyDescent="0.3">
      <c r="A364" s="46"/>
      <c r="B364" s="46"/>
      <c r="C364" s="123"/>
      <c r="D364" s="124"/>
      <c r="E364" s="122"/>
      <c r="F364" s="104"/>
      <c r="G364" s="104" t="str">
        <f t="shared" si="11"/>
        <v/>
      </c>
      <c r="H364" s="104"/>
      <c r="I364" s="104" t="str">
        <f t="shared" si="12"/>
        <v/>
      </c>
      <c r="J364" s="122" t="s">
        <v>14</v>
      </c>
      <c r="K364" s="46"/>
      <c r="L364" s="46"/>
      <c r="M364" s="46"/>
      <c r="N364" s="46"/>
      <c r="O364" s="46"/>
    </row>
    <row r="365" spans="1:15" x14ac:dyDescent="0.3">
      <c r="A365" s="46"/>
      <c r="B365" s="46"/>
      <c r="C365" s="123"/>
      <c r="D365" s="124"/>
      <c r="E365" s="122"/>
      <c r="F365" s="104"/>
      <c r="G365" s="104" t="str">
        <f t="shared" si="11"/>
        <v/>
      </c>
      <c r="H365" s="104"/>
      <c r="I365" s="104" t="str">
        <f t="shared" si="12"/>
        <v/>
      </c>
      <c r="J365" s="122" t="s">
        <v>14</v>
      </c>
      <c r="K365" s="46"/>
      <c r="L365" s="46"/>
      <c r="M365" s="46"/>
      <c r="N365" s="46"/>
      <c r="O365" s="46"/>
    </row>
    <row r="366" spans="1:15" x14ac:dyDescent="0.3">
      <c r="A366" s="46"/>
      <c r="B366" s="46"/>
      <c r="C366" s="123"/>
      <c r="D366" s="124"/>
      <c r="E366" s="122"/>
      <c r="F366" s="104"/>
      <c r="G366" s="104" t="str">
        <f t="shared" si="11"/>
        <v/>
      </c>
      <c r="H366" s="104"/>
      <c r="I366" s="104" t="str">
        <f t="shared" si="12"/>
        <v/>
      </c>
      <c r="J366" s="122" t="s">
        <v>14</v>
      </c>
      <c r="K366" s="46"/>
      <c r="L366" s="46"/>
      <c r="M366" s="46"/>
      <c r="N366" s="46"/>
      <c r="O366" s="46"/>
    </row>
    <row r="367" spans="1:15" x14ac:dyDescent="0.3">
      <c r="A367" s="46"/>
      <c r="B367" s="46"/>
      <c r="C367" s="123"/>
      <c r="D367" s="124"/>
      <c r="E367" s="122"/>
      <c r="F367" s="104"/>
      <c r="G367" s="104" t="str">
        <f t="shared" si="11"/>
        <v/>
      </c>
      <c r="H367" s="104"/>
      <c r="I367" s="104" t="str">
        <f t="shared" si="12"/>
        <v/>
      </c>
      <c r="J367" s="122" t="s">
        <v>14</v>
      </c>
      <c r="K367" s="46"/>
      <c r="L367" s="46"/>
      <c r="M367" s="46"/>
      <c r="N367" s="46"/>
      <c r="O367" s="46"/>
    </row>
    <row r="368" spans="1:15" x14ac:dyDescent="0.3">
      <c r="A368" s="46"/>
      <c r="B368" s="46"/>
      <c r="C368" s="123"/>
      <c r="D368" s="124"/>
      <c r="E368" s="122"/>
      <c r="F368" s="104"/>
      <c r="G368" s="104" t="str">
        <f t="shared" si="11"/>
        <v/>
      </c>
      <c r="H368" s="104"/>
      <c r="I368" s="104" t="str">
        <f t="shared" si="12"/>
        <v/>
      </c>
      <c r="J368" s="122" t="s">
        <v>14</v>
      </c>
      <c r="K368" s="46"/>
      <c r="L368" s="46"/>
      <c r="M368" s="46"/>
      <c r="N368" s="46"/>
      <c r="O368" s="46"/>
    </row>
    <row r="369" spans="1:15" x14ac:dyDescent="0.3">
      <c r="A369" s="46"/>
      <c r="B369" s="46"/>
      <c r="C369" s="123"/>
      <c r="D369" s="124"/>
      <c r="E369" s="122"/>
      <c r="F369" s="104"/>
      <c r="G369" s="104" t="str">
        <f t="shared" si="11"/>
        <v/>
      </c>
      <c r="H369" s="104"/>
      <c r="I369" s="104" t="str">
        <f t="shared" si="12"/>
        <v/>
      </c>
      <c r="J369" s="122" t="s">
        <v>14</v>
      </c>
      <c r="K369" s="46"/>
      <c r="L369" s="46"/>
      <c r="M369" s="46"/>
      <c r="N369" s="46"/>
      <c r="O369" s="46"/>
    </row>
    <row r="370" spans="1:15" x14ac:dyDescent="0.3">
      <c r="A370" s="46"/>
      <c r="B370" s="46"/>
      <c r="C370" s="123"/>
      <c r="D370" s="124"/>
      <c r="E370" s="122"/>
      <c r="F370" s="104"/>
      <c r="G370" s="104" t="str">
        <f t="shared" si="11"/>
        <v/>
      </c>
      <c r="H370" s="104"/>
      <c r="I370" s="104" t="str">
        <f t="shared" si="12"/>
        <v/>
      </c>
      <c r="J370" s="122" t="s">
        <v>14</v>
      </c>
      <c r="K370" s="46"/>
      <c r="L370" s="46"/>
      <c r="M370" s="46"/>
      <c r="N370" s="46"/>
      <c r="O370" s="46"/>
    </row>
    <row r="371" spans="1:15" x14ac:dyDescent="0.3">
      <c r="A371" s="46"/>
      <c r="B371" s="46"/>
      <c r="C371" s="123"/>
      <c r="D371" s="124"/>
      <c r="E371" s="122"/>
      <c r="F371" s="104"/>
      <c r="G371" s="104" t="str">
        <f t="shared" si="11"/>
        <v/>
      </c>
      <c r="H371" s="104"/>
      <c r="I371" s="104" t="str">
        <f t="shared" si="12"/>
        <v/>
      </c>
      <c r="J371" s="122" t="s">
        <v>14</v>
      </c>
      <c r="K371" s="46"/>
      <c r="L371" s="46"/>
      <c r="M371" s="46"/>
      <c r="N371" s="46"/>
      <c r="O371" s="46"/>
    </row>
    <row r="372" spans="1:15" x14ac:dyDescent="0.3">
      <c r="A372" s="46"/>
      <c r="B372" s="46"/>
      <c r="C372" s="123"/>
      <c r="D372" s="124"/>
      <c r="E372" s="122"/>
      <c r="F372" s="104"/>
      <c r="G372" s="104" t="str">
        <f t="shared" si="11"/>
        <v/>
      </c>
      <c r="H372" s="104"/>
      <c r="I372" s="104" t="str">
        <f t="shared" si="12"/>
        <v/>
      </c>
      <c r="J372" s="122" t="s">
        <v>14</v>
      </c>
      <c r="K372" s="46"/>
      <c r="L372" s="46"/>
      <c r="M372" s="46"/>
      <c r="N372" s="46"/>
      <c r="O372" s="46"/>
    </row>
    <row r="373" spans="1:15" x14ac:dyDescent="0.3">
      <c r="A373" s="46"/>
      <c r="B373" s="46"/>
      <c r="C373" s="123"/>
      <c r="D373" s="124"/>
      <c r="E373" s="122"/>
      <c r="F373" s="104"/>
      <c r="G373" s="104" t="str">
        <f t="shared" si="11"/>
        <v/>
      </c>
      <c r="H373" s="104"/>
      <c r="I373" s="104" t="str">
        <f t="shared" si="12"/>
        <v/>
      </c>
      <c r="J373" s="122" t="s">
        <v>14</v>
      </c>
      <c r="K373" s="46"/>
      <c r="L373" s="46"/>
      <c r="M373" s="46"/>
      <c r="N373" s="46"/>
      <c r="O373" s="46"/>
    </row>
    <row r="374" spans="1:15" x14ac:dyDescent="0.3">
      <c r="A374" s="46"/>
      <c r="B374" s="46"/>
      <c r="C374" s="123"/>
      <c r="D374" s="124"/>
      <c r="E374" s="122"/>
      <c r="F374" s="104"/>
      <c r="G374" s="104" t="str">
        <f t="shared" si="11"/>
        <v/>
      </c>
      <c r="H374" s="104"/>
      <c r="I374" s="104" t="str">
        <f t="shared" si="12"/>
        <v/>
      </c>
      <c r="J374" s="122" t="s">
        <v>14</v>
      </c>
      <c r="K374" s="46"/>
      <c r="L374" s="46"/>
      <c r="M374" s="46"/>
      <c r="N374" s="46"/>
      <c r="O374" s="46"/>
    </row>
    <row r="375" spans="1:15" x14ac:dyDescent="0.3">
      <c r="A375" s="46"/>
      <c r="B375" s="46"/>
      <c r="C375" s="123"/>
      <c r="D375" s="124"/>
      <c r="E375" s="122"/>
      <c r="F375" s="104"/>
      <c r="G375" s="104" t="str">
        <f t="shared" si="11"/>
        <v/>
      </c>
      <c r="H375" s="104"/>
      <c r="I375" s="104" t="str">
        <f t="shared" si="12"/>
        <v/>
      </c>
      <c r="J375" s="122" t="s">
        <v>14</v>
      </c>
      <c r="K375" s="46"/>
      <c r="L375" s="46"/>
      <c r="M375" s="46"/>
      <c r="N375" s="46"/>
      <c r="O375" s="46"/>
    </row>
    <row r="376" spans="1:15" x14ac:dyDescent="0.3">
      <c r="A376" s="46"/>
      <c r="B376" s="46"/>
      <c r="C376" s="123"/>
      <c r="D376" s="124"/>
      <c r="E376" s="122"/>
      <c r="F376" s="104"/>
      <c r="G376" s="104" t="str">
        <f t="shared" si="11"/>
        <v/>
      </c>
      <c r="H376" s="104"/>
      <c r="I376" s="104" t="str">
        <f t="shared" si="12"/>
        <v/>
      </c>
      <c r="J376" s="122" t="s">
        <v>14</v>
      </c>
      <c r="K376" s="46"/>
      <c r="L376" s="46"/>
      <c r="M376" s="46"/>
      <c r="N376" s="46"/>
      <c r="O376" s="46"/>
    </row>
    <row r="377" spans="1:15" x14ac:dyDescent="0.3">
      <c r="A377" s="46"/>
      <c r="B377" s="46"/>
      <c r="C377" s="123"/>
      <c r="D377" s="124"/>
      <c r="E377" s="122"/>
      <c r="F377" s="104"/>
      <c r="G377" s="104" t="str">
        <f t="shared" si="11"/>
        <v/>
      </c>
      <c r="H377" s="104"/>
      <c r="I377" s="104" t="str">
        <f t="shared" si="12"/>
        <v/>
      </c>
      <c r="J377" s="122" t="s">
        <v>14</v>
      </c>
      <c r="K377" s="46"/>
      <c r="L377" s="46"/>
      <c r="M377" s="46"/>
      <c r="N377" s="46"/>
      <c r="O377" s="46"/>
    </row>
    <row r="378" spans="1:15" x14ac:dyDescent="0.3">
      <c r="A378" s="46"/>
      <c r="B378" s="46"/>
      <c r="C378" s="123"/>
      <c r="D378" s="124"/>
      <c r="E378" s="122"/>
      <c r="F378" s="104"/>
      <c r="G378" s="104" t="str">
        <f t="shared" si="11"/>
        <v/>
      </c>
      <c r="H378" s="104"/>
      <c r="I378" s="104" t="str">
        <f t="shared" si="12"/>
        <v/>
      </c>
      <c r="J378" s="122" t="s">
        <v>14</v>
      </c>
      <c r="K378" s="46"/>
      <c r="L378" s="46"/>
      <c r="M378" s="46"/>
      <c r="N378" s="46"/>
      <c r="O378" s="46"/>
    </row>
    <row r="379" spans="1:15" x14ac:dyDescent="0.3">
      <c r="A379" s="46"/>
      <c r="B379" s="46"/>
      <c r="C379" s="123"/>
      <c r="D379" s="124"/>
      <c r="E379" s="122"/>
      <c r="F379" s="104"/>
      <c r="G379" s="104" t="str">
        <f t="shared" si="11"/>
        <v/>
      </c>
      <c r="H379" s="104"/>
      <c r="I379" s="104" t="str">
        <f t="shared" si="12"/>
        <v/>
      </c>
      <c r="J379" s="122" t="s">
        <v>14</v>
      </c>
      <c r="K379" s="46"/>
      <c r="L379" s="46"/>
      <c r="M379" s="46"/>
      <c r="N379" s="46"/>
      <c r="O379" s="46"/>
    </row>
    <row r="380" spans="1:15" x14ac:dyDescent="0.3">
      <c r="A380" s="46"/>
      <c r="B380" s="46"/>
      <c r="C380" s="123"/>
      <c r="D380" s="124"/>
      <c r="E380" s="122"/>
      <c r="F380" s="104"/>
      <c r="G380" s="104" t="str">
        <f t="shared" si="11"/>
        <v/>
      </c>
      <c r="H380" s="104"/>
      <c r="I380" s="104" t="str">
        <f t="shared" si="12"/>
        <v/>
      </c>
      <c r="J380" s="122" t="s">
        <v>14</v>
      </c>
      <c r="K380" s="46"/>
      <c r="L380" s="46"/>
      <c r="M380" s="46"/>
      <c r="N380" s="46"/>
      <c r="O380" s="46"/>
    </row>
    <row r="381" spans="1:15" x14ac:dyDescent="0.3">
      <c r="A381" s="46"/>
      <c r="B381" s="46"/>
      <c r="C381" s="123"/>
      <c r="D381" s="124"/>
      <c r="E381" s="122"/>
      <c r="F381" s="104"/>
      <c r="G381" s="104" t="str">
        <f t="shared" si="11"/>
        <v/>
      </c>
      <c r="H381" s="104"/>
      <c r="I381" s="104" t="str">
        <f t="shared" si="12"/>
        <v/>
      </c>
      <c r="J381" s="122" t="s">
        <v>14</v>
      </c>
      <c r="K381" s="46"/>
      <c r="L381" s="46"/>
      <c r="M381" s="46"/>
      <c r="N381" s="46"/>
      <c r="O381" s="46"/>
    </row>
    <row r="382" spans="1:15" x14ac:dyDescent="0.3">
      <c r="A382" s="46"/>
      <c r="B382" s="46"/>
      <c r="C382" s="123"/>
      <c r="D382" s="124"/>
      <c r="E382" s="122"/>
      <c r="F382" s="104"/>
      <c r="G382" s="104" t="str">
        <f t="shared" si="11"/>
        <v/>
      </c>
      <c r="H382" s="104"/>
      <c r="I382" s="104" t="str">
        <f t="shared" si="12"/>
        <v/>
      </c>
      <c r="J382" s="122" t="s">
        <v>14</v>
      </c>
      <c r="K382" s="46"/>
      <c r="L382" s="46"/>
      <c r="M382" s="46"/>
      <c r="N382" s="46"/>
      <c r="O382" s="46"/>
    </row>
    <row r="383" spans="1:15" x14ac:dyDescent="0.3">
      <c r="A383" s="46"/>
      <c r="B383" s="46"/>
      <c r="C383" s="123"/>
      <c r="D383" s="124"/>
      <c r="E383" s="122"/>
      <c r="F383" s="104"/>
      <c r="G383" s="104" t="str">
        <f t="shared" si="11"/>
        <v/>
      </c>
      <c r="H383" s="104"/>
      <c r="I383" s="104" t="str">
        <f t="shared" si="12"/>
        <v/>
      </c>
      <c r="J383" s="122" t="s">
        <v>14</v>
      </c>
      <c r="K383" s="46"/>
      <c r="L383" s="46"/>
      <c r="M383" s="46"/>
      <c r="N383" s="46"/>
      <c r="O383" s="46"/>
    </row>
    <row r="384" spans="1:15" x14ac:dyDescent="0.3">
      <c r="A384" s="46"/>
      <c r="B384" s="46"/>
      <c r="C384" s="123"/>
      <c r="D384" s="124"/>
      <c r="E384" s="122"/>
      <c r="F384" s="104"/>
      <c r="G384" s="104" t="str">
        <f t="shared" si="11"/>
        <v/>
      </c>
      <c r="H384" s="104"/>
      <c r="I384" s="104" t="str">
        <f t="shared" si="12"/>
        <v/>
      </c>
      <c r="J384" s="122" t="s">
        <v>14</v>
      </c>
      <c r="K384" s="46"/>
      <c r="L384" s="46"/>
      <c r="M384" s="46"/>
      <c r="N384" s="46"/>
      <c r="O384" s="46"/>
    </row>
    <row r="385" spans="1:15" x14ac:dyDescent="0.3">
      <c r="A385" s="46"/>
      <c r="B385" s="46"/>
      <c r="C385" s="123"/>
      <c r="D385" s="124"/>
      <c r="E385" s="122"/>
      <c r="F385" s="104"/>
      <c r="G385" s="104" t="str">
        <f t="shared" si="11"/>
        <v/>
      </c>
      <c r="H385" s="104"/>
      <c r="I385" s="104" t="str">
        <f t="shared" si="12"/>
        <v/>
      </c>
      <c r="J385" s="122" t="s">
        <v>14</v>
      </c>
      <c r="K385" s="46"/>
      <c r="L385" s="46"/>
      <c r="M385" s="46"/>
      <c r="N385" s="46"/>
      <c r="O385" s="46"/>
    </row>
    <row r="386" spans="1:15" x14ac:dyDescent="0.3">
      <c r="A386" s="46"/>
      <c r="B386" s="46"/>
      <c r="C386" s="123"/>
      <c r="D386" s="124"/>
      <c r="E386" s="122"/>
      <c r="F386" s="104"/>
      <c r="G386" s="104" t="str">
        <f t="shared" si="11"/>
        <v/>
      </c>
      <c r="H386" s="104"/>
      <c r="I386" s="104" t="str">
        <f t="shared" si="12"/>
        <v/>
      </c>
      <c r="J386" s="122" t="s">
        <v>14</v>
      </c>
      <c r="K386" s="46"/>
      <c r="L386" s="46"/>
      <c r="M386" s="46"/>
      <c r="N386" s="46"/>
      <c r="O386" s="46"/>
    </row>
    <row r="387" spans="1:15" x14ac:dyDescent="0.3">
      <c r="A387" s="46"/>
      <c r="B387" s="46"/>
      <c r="C387" s="123"/>
      <c r="D387" s="124"/>
      <c r="E387" s="122"/>
      <c r="F387" s="104"/>
      <c r="G387" s="104" t="str">
        <f t="shared" si="11"/>
        <v/>
      </c>
      <c r="H387" s="104"/>
      <c r="I387" s="104" t="str">
        <f t="shared" si="12"/>
        <v/>
      </c>
      <c r="J387" s="122" t="s">
        <v>14</v>
      </c>
      <c r="K387" s="46"/>
      <c r="L387" s="46"/>
      <c r="M387" s="46"/>
      <c r="N387" s="46"/>
      <c r="O387" s="46"/>
    </row>
    <row r="388" spans="1:15" x14ac:dyDescent="0.3">
      <c r="A388" s="46"/>
      <c r="B388" s="46"/>
      <c r="C388" s="123"/>
      <c r="D388" s="124"/>
      <c r="E388" s="122"/>
      <c r="F388" s="104"/>
      <c r="G388" s="104" t="str">
        <f t="shared" si="11"/>
        <v/>
      </c>
      <c r="H388" s="104"/>
      <c r="I388" s="104" t="str">
        <f t="shared" si="12"/>
        <v/>
      </c>
      <c r="J388" s="122" t="s">
        <v>14</v>
      </c>
      <c r="K388" s="46"/>
      <c r="L388" s="46"/>
      <c r="M388" s="46"/>
      <c r="N388" s="46"/>
      <c r="O388" s="46"/>
    </row>
    <row r="389" spans="1:15" x14ac:dyDescent="0.3">
      <c r="A389" s="46"/>
      <c r="B389" s="46"/>
      <c r="C389" s="123"/>
      <c r="D389" s="124"/>
      <c r="E389" s="122"/>
      <c r="F389" s="104"/>
      <c r="G389" s="104" t="str">
        <f t="shared" si="11"/>
        <v/>
      </c>
      <c r="H389" s="104"/>
      <c r="I389" s="104" t="str">
        <f t="shared" si="12"/>
        <v/>
      </c>
      <c r="J389" s="122" t="s">
        <v>14</v>
      </c>
      <c r="K389" s="46"/>
      <c r="L389" s="46"/>
      <c r="M389" s="46"/>
      <c r="N389" s="46"/>
      <c r="O389" s="46"/>
    </row>
    <row r="390" spans="1:15" x14ac:dyDescent="0.3">
      <c r="A390" s="46"/>
      <c r="B390" s="46"/>
      <c r="C390" s="123"/>
      <c r="D390" s="124"/>
      <c r="E390" s="122"/>
      <c r="F390" s="104"/>
      <c r="G390" s="104" t="str">
        <f t="shared" si="11"/>
        <v/>
      </c>
      <c r="H390" s="104"/>
      <c r="I390" s="104" t="str">
        <f t="shared" si="12"/>
        <v/>
      </c>
      <c r="J390" s="122" t="s">
        <v>14</v>
      </c>
      <c r="K390" s="46"/>
      <c r="L390" s="46"/>
      <c r="M390" s="46"/>
      <c r="N390" s="46"/>
      <c r="O390" s="46"/>
    </row>
    <row r="391" spans="1:15" x14ac:dyDescent="0.3">
      <c r="A391" s="46"/>
      <c r="B391" s="46"/>
      <c r="C391" s="123"/>
      <c r="D391" s="124"/>
      <c r="E391" s="122"/>
      <c r="F391" s="104"/>
      <c r="G391" s="104" t="str">
        <f t="shared" si="11"/>
        <v/>
      </c>
      <c r="H391" s="104"/>
      <c r="I391" s="104" t="str">
        <f t="shared" si="12"/>
        <v/>
      </c>
      <c r="J391" s="122" t="s">
        <v>14</v>
      </c>
      <c r="K391" s="46"/>
      <c r="L391" s="46"/>
      <c r="M391" s="46"/>
      <c r="N391" s="46"/>
      <c r="O391" s="46"/>
    </row>
    <row r="392" spans="1:15" x14ac:dyDescent="0.3">
      <c r="A392" s="46"/>
      <c r="B392" s="46"/>
      <c r="C392" s="123"/>
      <c r="D392" s="124"/>
      <c r="E392" s="122"/>
      <c r="F392" s="104"/>
      <c r="G392" s="104" t="str">
        <f t="shared" si="11"/>
        <v/>
      </c>
      <c r="H392" s="104"/>
      <c r="I392" s="104" t="str">
        <f t="shared" si="12"/>
        <v/>
      </c>
      <c r="J392" s="122" t="s">
        <v>14</v>
      </c>
      <c r="K392" s="46"/>
      <c r="L392" s="46"/>
      <c r="M392" s="46"/>
      <c r="N392" s="46"/>
      <c r="O392" s="46"/>
    </row>
    <row r="393" spans="1:15" x14ac:dyDescent="0.3">
      <c r="A393" s="46"/>
      <c r="B393" s="46"/>
      <c r="C393" s="123"/>
      <c r="D393" s="124"/>
      <c r="E393" s="122"/>
      <c r="F393" s="104"/>
      <c r="G393" s="104" t="str">
        <f t="shared" si="11"/>
        <v/>
      </c>
      <c r="H393" s="104"/>
      <c r="I393" s="104" t="str">
        <f t="shared" si="12"/>
        <v/>
      </c>
      <c r="J393" s="122" t="s">
        <v>14</v>
      </c>
      <c r="K393" s="46"/>
      <c r="L393" s="46"/>
      <c r="M393" s="46"/>
      <c r="N393" s="46"/>
      <c r="O393" s="46"/>
    </row>
    <row r="394" spans="1:15" x14ac:dyDescent="0.3">
      <c r="A394" s="46"/>
      <c r="B394" s="46"/>
      <c r="C394" s="123"/>
      <c r="D394" s="124"/>
      <c r="E394" s="122"/>
      <c r="F394" s="104"/>
      <c r="G394" s="104" t="str">
        <f t="shared" si="11"/>
        <v/>
      </c>
      <c r="H394" s="104"/>
      <c r="I394" s="104" t="str">
        <f t="shared" si="12"/>
        <v/>
      </c>
      <c r="J394" s="122" t="s">
        <v>14</v>
      </c>
      <c r="K394" s="46"/>
      <c r="L394" s="46"/>
      <c r="M394" s="46"/>
      <c r="N394" s="46"/>
      <c r="O394" s="46"/>
    </row>
    <row r="395" spans="1:15" x14ac:dyDescent="0.3">
      <c r="A395" s="46"/>
      <c r="B395" s="46"/>
      <c r="C395" s="123"/>
      <c r="D395" s="124"/>
      <c r="E395" s="122"/>
      <c r="F395" s="104"/>
      <c r="G395" s="104" t="str">
        <f t="shared" si="11"/>
        <v/>
      </c>
      <c r="H395" s="104"/>
      <c r="I395" s="104" t="str">
        <f t="shared" si="12"/>
        <v/>
      </c>
      <c r="J395" s="122" t="s">
        <v>14</v>
      </c>
      <c r="K395" s="46"/>
      <c r="L395" s="46"/>
      <c r="M395" s="46"/>
      <c r="N395" s="46"/>
      <c r="O395" s="46"/>
    </row>
    <row r="396" spans="1:15" x14ac:dyDescent="0.3">
      <c r="A396" s="46"/>
      <c r="B396" s="46"/>
      <c r="C396" s="123"/>
      <c r="D396" s="124"/>
      <c r="E396" s="122"/>
      <c r="F396" s="104"/>
      <c r="G396" s="104" t="str">
        <f t="shared" ref="G396:G459" si="13">IF(F396/1.2&gt;0,ROUND(F396/1.2,4),"")</f>
        <v/>
      </c>
      <c r="H396" s="104"/>
      <c r="I396" s="104" t="str">
        <f t="shared" ref="I396:I459" si="14">IFERROR(ROUND(F396/H396,4),"")</f>
        <v/>
      </c>
      <c r="J396" s="122" t="s">
        <v>14</v>
      </c>
      <c r="K396" s="46"/>
      <c r="L396" s="46"/>
      <c r="M396" s="46"/>
      <c r="N396" s="46"/>
      <c r="O396" s="46"/>
    </row>
    <row r="397" spans="1:15" x14ac:dyDescent="0.3">
      <c r="A397" s="46"/>
      <c r="B397" s="46"/>
      <c r="C397" s="123"/>
      <c r="D397" s="124"/>
      <c r="E397" s="122"/>
      <c r="F397" s="104"/>
      <c r="G397" s="104" t="str">
        <f t="shared" si="13"/>
        <v/>
      </c>
      <c r="H397" s="104"/>
      <c r="I397" s="104" t="str">
        <f t="shared" si="14"/>
        <v/>
      </c>
      <c r="J397" s="122" t="s">
        <v>14</v>
      </c>
      <c r="K397" s="46"/>
      <c r="L397" s="46"/>
      <c r="M397" s="46"/>
      <c r="N397" s="46"/>
      <c r="O397" s="46"/>
    </row>
    <row r="398" spans="1:15" x14ac:dyDescent="0.3">
      <c r="A398" s="46"/>
      <c r="B398" s="46"/>
      <c r="C398" s="123"/>
      <c r="D398" s="124"/>
      <c r="E398" s="122"/>
      <c r="F398" s="104"/>
      <c r="G398" s="104" t="str">
        <f t="shared" si="13"/>
        <v/>
      </c>
      <c r="H398" s="104"/>
      <c r="I398" s="104" t="str">
        <f t="shared" si="14"/>
        <v/>
      </c>
      <c r="J398" s="122" t="s">
        <v>14</v>
      </c>
      <c r="K398" s="46"/>
      <c r="L398" s="46"/>
      <c r="M398" s="46"/>
      <c r="N398" s="46"/>
      <c r="O398" s="46"/>
    </row>
    <row r="399" spans="1:15" x14ac:dyDescent="0.3">
      <c r="A399" s="46"/>
      <c r="B399" s="46"/>
      <c r="C399" s="123"/>
      <c r="D399" s="124"/>
      <c r="E399" s="122"/>
      <c r="F399" s="104"/>
      <c r="G399" s="104" t="str">
        <f t="shared" si="13"/>
        <v/>
      </c>
      <c r="H399" s="104"/>
      <c r="I399" s="104" t="str">
        <f t="shared" si="14"/>
        <v/>
      </c>
      <c r="J399" s="122" t="s">
        <v>14</v>
      </c>
      <c r="K399" s="46"/>
      <c r="L399" s="46"/>
      <c r="M399" s="46"/>
      <c r="N399" s="46"/>
      <c r="O399" s="46"/>
    </row>
    <row r="400" spans="1:15" x14ac:dyDescent="0.3">
      <c r="A400" s="46"/>
      <c r="B400" s="46"/>
      <c r="C400" s="123"/>
      <c r="D400" s="124"/>
      <c r="E400" s="122"/>
      <c r="F400" s="104"/>
      <c r="G400" s="104" t="str">
        <f t="shared" si="13"/>
        <v/>
      </c>
      <c r="H400" s="104"/>
      <c r="I400" s="104" t="str">
        <f t="shared" si="14"/>
        <v/>
      </c>
      <c r="J400" s="122" t="s">
        <v>14</v>
      </c>
      <c r="K400" s="46"/>
      <c r="L400" s="46"/>
      <c r="M400" s="46"/>
      <c r="N400" s="46"/>
      <c r="O400" s="46"/>
    </row>
    <row r="401" spans="1:15" x14ac:dyDescent="0.3">
      <c r="A401" s="46"/>
      <c r="B401" s="46"/>
      <c r="C401" s="123"/>
      <c r="D401" s="124"/>
      <c r="E401" s="122"/>
      <c r="F401" s="104"/>
      <c r="G401" s="104" t="str">
        <f t="shared" si="13"/>
        <v/>
      </c>
      <c r="H401" s="104"/>
      <c r="I401" s="104" t="str">
        <f t="shared" si="14"/>
        <v/>
      </c>
      <c r="J401" s="122" t="s">
        <v>14</v>
      </c>
      <c r="K401" s="46"/>
      <c r="L401" s="46"/>
      <c r="M401" s="46"/>
      <c r="N401" s="46"/>
      <c r="O401" s="46"/>
    </row>
    <row r="402" spans="1:15" x14ac:dyDescent="0.3">
      <c r="A402" s="46"/>
      <c r="B402" s="46"/>
      <c r="C402" s="123"/>
      <c r="D402" s="124"/>
      <c r="E402" s="122"/>
      <c r="F402" s="104"/>
      <c r="G402" s="104" t="str">
        <f t="shared" si="13"/>
        <v/>
      </c>
      <c r="H402" s="104"/>
      <c r="I402" s="104" t="str">
        <f t="shared" si="14"/>
        <v/>
      </c>
      <c r="J402" s="122" t="s">
        <v>14</v>
      </c>
      <c r="K402" s="46"/>
      <c r="L402" s="46"/>
      <c r="M402" s="46"/>
      <c r="N402" s="46"/>
      <c r="O402" s="46"/>
    </row>
    <row r="403" spans="1:15" x14ac:dyDescent="0.3">
      <c r="A403" s="46"/>
      <c r="B403" s="46"/>
      <c r="C403" s="123"/>
      <c r="D403" s="124"/>
      <c r="E403" s="122"/>
      <c r="F403" s="104"/>
      <c r="G403" s="104" t="str">
        <f t="shared" si="13"/>
        <v/>
      </c>
      <c r="H403" s="104"/>
      <c r="I403" s="104" t="str">
        <f t="shared" si="14"/>
        <v/>
      </c>
      <c r="J403" s="122" t="s">
        <v>14</v>
      </c>
      <c r="K403" s="46"/>
      <c r="L403" s="46"/>
      <c r="M403" s="46"/>
      <c r="N403" s="46"/>
      <c r="O403" s="46"/>
    </row>
    <row r="404" spans="1:15" x14ac:dyDescent="0.3">
      <c r="A404" s="46"/>
      <c r="B404" s="46"/>
      <c r="C404" s="123"/>
      <c r="D404" s="124"/>
      <c r="E404" s="122"/>
      <c r="F404" s="104"/>
      <c r="G404" s="104" t="str">
        <f t="shared" si="13"/>
        <v/>
      </c>
      <c r="H404" s="104"/>
      <c r="I404" s="104" t="str">
        <f t="shared" si="14"/>
        <v/>
      </c>
      <c r="J404" s="122" t="s">
        <v>14</v>
      </c>
      <c r="K404" s="46"/>
      <c r="L404" s="46"/>
      <c r="M404" s="46"/>
      <c r="N404" s="46"/>
      <c r="O404" s="46"/>
    </row>
    <row r="405" spans="1:15" x14ac:dyDescent="0.3">
      <c r="A405" s="46"/>
      <c r="B405" s="46"/>
      <c r="C405" s="123"/>
      <c r="D405" s="124"/>
      <c r="E405" s="122"/>
      <c r="F405" s="104"/>
      <c r="G405" s="104" t="str">
        <f t="shared" si="13"/>
        <v/>
      </c>
      <c r="H405" s="104"/>
      <c r="I405" s="104" t="str">
        <f t="shared" si="14"/>
        <v/>
      </c>
      <c r="J405" s="122" t="s">
        <v>14</v>
      </c>
      <c r="K405" s="46"/>
      <c r="L405" s="46"/>
      <c r="M405" s="46"/>
      <c r="N405" s="46"/>
      <c r="O405" s="46"/>
    </row>
    <row r="406" spans="1:15" x14ac:dyDescent="0.3">
      <c r="A406" s="46"/>
      <c r="B406" s="46"/>
      <c r="C406" s="123"/>
      <c r="D406" s="124"/>
      <c r="E406" s="122"/>
      <c r="F406" s="104"/>
      <c r="G406" s="104" t="str">
        <f t="shared" si="13"/>
        <v/>
      </c>
      <c r="H406" s="104"/>
      <c r="I406" s="104" t="str">
        <f t="shared" si="14"/>
        <v/>
      </c>
      <c r="J406" s="122" t="s">
        <v>14</v>
      </c>
      <c r="K406" s="46"/>
      <c r="L406" s="46"/>
      <c r="M406" s="46"/>
      <c r="N406" s="46"/>
      <c r="O406" s="46"/>
    </row>
    <row r="407" spans="1:15" x14ac:dyDescent="0.3">
      <c r="A407" s="46"/>
      <c r="B407" s="46"/>
      <c r="C407" s="123"/>
      <c r="D407" s="124"/>
      <c r="E407" s="122"/>
      <c r="F407" s="104"/>
      <c r="G407" s="104" t="str">
        <f t="shared" si="13"/>
        <v/>
      </c>
      <c r="H407" s="104"/>
      <c r="I407" s="104" t="str">
        <f t="shared" si="14"/>
        <v/>
      </c>
      <c r="J407" s="122" t="s">
        <v>14</v>
      </c>
      <c r="K407" s="46"/>
      <c r="L407" s="46"/>
      <c r="M407" s="46"/>
      <c r="N407" s="46"/>
      <c r="O407" s="46"/>
    </row>
    <row r="408" spans="1:15" x14ac:dyDescent="0.3">
      <c r="A408" s="46"/>
      <c r="B408" s="46"/>
      <c r="C408" s="123"/>
      <c r="D408" s="124"/>
      <c r="E408" s="122"/>
      <c r="F408" s="104"/>
      <c r="G408" s="104" t="str">
        <f t="shared" si="13"/>
        <v/>
      </c>
      <c r="H408" s="104"/>
      <c r="I408" s="104" t="str">
        <f t="shared" si="14"/>
        <v/>
      </c>
      <c r="J408" s="122" t="s">
        <v>14</v>
      </c>
      <c r="K408" s="46"/>
      <c r="L408" s="46"/>
      <c r="M408" s="46"/>
      <c r="N408" s="46"/>
      <c r="O408" s="46"/>
    </row>
    <row r="409" spans="1:15" x14ac:dyDescent="0.3">
      <c r="A409" s="46"/>
      <c r="B409" s="46"/>
      <c r="C409" s="123"/>
      <c r="D409" s="124"/>
      <c r="E409" s="122"/>
      <c r="F409" s="104"/>
      <c r="G409" s="104" t="str">
        <f t="shared" si="13"/>
        <v/>
      </c>
      <c r="H409" s="104"/>
      <c r="I409" s="104" t="str">
        <f t="shared" si="14"/>
        <v/>
      </c>
      <c r="J409" s="122" t="s">
        <v>14</v>
      </c>
      <c r="K409" s="46"/>
      <c r="L409" s="46"/>
      <c r="M409" s="46"/>
      <c r="N409" s="46"/>
      <c r="O409" s="46"/>
    </row>
    <row r="410" spans="1:15" x14ac:dyDescent="0.3">
      <c r="A410" s="46"/>
      <c r="B410" s="46"/>
      <c r="C410" s="123"/>
      <c r="D410" s="124"/>
      <c r="E410" s="122"/>
      <c r="F410" s="104"/>
      <c r="G410" s="104" t="str">
        <f t="shared" si="13"/>
        <v/>
      </c>
      <c r="H410" s="104"/>
      <c r="I410" s="104" t="str">
        <f t="shared" si="14"/>
        <v/>
      </c>
      <c r="J410" s="122" t="s">
        <v>14</v>
      </c>
      <c r="K410" s="46"/>
      <c r="L410" s="46"/>
      <c r="M410" s="46"/>
      <c r="N410" s="46"/>
      <c r="O410" s="46"/>
    </row>
    <row r="411" spans="1:15" x14ac:dyDescent="0.3">
      <c r="A411" s="46"/>
      <c r="B411" s="46"/>
      <c r="C411" s="123"/>
      <c r="D411" s="124"/>
      <c r="E411" s="122"/>
      <c r="F411" s="104"/>
      <c r="G411" s="104" t="str">
        <f t="shared" si="13"/>
        <v/>
      </c>
      <c r="H411" s="104"/>
      <c r="I411" s="104" t="str">
        <f t="shared" si="14"/>
        <v/>
      </c>
      <c r="J411" s="122" t="s">
        <v>14</v>
      </c>
      <c r="K411" s="46"/>
      <c r="L411" s="46"/>
      <c r="M411" s="46"/>
      <c r="N411" s="46"/>
      <c r="O411" s="46"/>
    </row>
    <row r="412" spans="1:15" x14ac:dyDescent="0.3">
      <c r="A412" s="46"/>
      <c r="B412" s="46"/>
      <c r="C412" s="123"/>
      <c r="D412" s="124"/>
      <c r="E412" s="122"/>
      <c r="F412" s="104"/>
      <c r="G412" s="104" t="str">
        <f t="shared" si="13"/>
        <v/>
      </c>
      <c r="H412" s="104"/>
      <c r="I412" s="104" t="str">
        <f t="shared" si="14"/>
        <v/>
      </c>
      <c r="J412" s="122" t="s">
        <v>14</v>
      </c>
      <c r="K412" s="46"/>
      <c r="L412" s="46"/>
      <c r="M412" s="46"/>
      <c r="N412" s="46"/>
      <c r="O412" s="46"/>
    </row>
    <row r="413" spans="1:15" x14ac:dyDescent="0.3">
      <c r="A413" s="46"/>
      <c r="B413" s="46"/>
      <c r="C413" s="123"/>
      <c r="D413" s="124"/>
      <c r="E413" s="122"/>
      <c r="F413" s="104"/>
      <c r="G413" s="104" t="str">
        <f t="shared" si="13"/>
        <v/>
      </c>
      <c r="H413" s="104"/>
      <c r="I413" s="104" t="str">
        <f t="shared" si="14"/>
        <v/>
      </c>
      <c r="J413" s="122" t="s">
        <v>14</v>
      </c>
      <c r="K413" s="46"/>
      <c r="L413" s="46"/>
      <c r="M413" s="46"/>
      <c r="N413" s="46"/>
      <c r="O413" s="46"/>
    </row>
    <row r="414" spans="1:15" x14ac:dyDescent="0.3">
      <c r="A414" s="46"/>
      <c r="B414" s="46"/>
      <c r="C414" s="123"/>
      <c r="D414" s="124"/>
      <c r="E414" s="122"/>
      <c r="F414" s="104"/>
      <c r="G414" s="104" t="str">
        <f t="shared" si="13"/>
        <v/>
      </c>
      <c r="H414" s="104"/>
      <c r="I414" s="104" t="str">
        <f t="shared" si="14"/>
        <v/>
      </c>
      <c r="J414" s="122" t="s">
        <v>14</v>
      </c>
      <c r="K414" s="46"/>
      <c r="L414" s="46"/>
      <c r="M414" s="46"/>
      <c r="N414" s="46"/>
      <c r="O414" s="46"/>
    </row>
    <row r="415" spans="1:15" x14ac:dyDescent="0.3">
      <c r="A415" s="46"/>
      <c r="B415" s="46"/>
      <c r="C415" s="123"/>
      <c r="D415" s="124"/>
      <c r="E415" s="122"/>
      <c r="F415" s="104"/>
      <c r="G415" s="104" t="str">
        <f t="shared" si="13"/>
        <v/>
      </c>
      <c r="H415" s="104"/>
      <c r="I415" s="104" t="str">
        <f t="shared" si="14"/>
        <v/>
      </c>
      <c r="J415" s="122" t="s">
        <v>14</v>
      </c>
      <c r="K415" s="46"/>
      <c r="L415" s="46"/>
      <c r="M415" s="46"/>
      <c r="N415" s="46"/>
      <c r="O415" s="46"/>
    </row>
    <row r="416" spans="1:15" x14ac:dyDescent="0.3">
      <c r="A416" s="46"/>
      <c r="B416" s="46"/>
      <c r="C416" s="123"/>
      <c r="D416" s="124"/>
      <c r="E416" s="122"/>
      <c r="F416" s="104"/>
      <c r="G416" s="104" t="str">
        <f t="shared" si="13"/>
        <v/>
      </c>
      <c r="H416" s="104"/>
      <c r="I416" s="104" t="str">
        <f t="shared" si="14"/>
        <v/>
      </c>
      <c r="J416" s="122" t="s">
        <v>14</v>
      </c>
      <c r="K416" s="46"/>
      <c r="L416" s="46"/>
      <c r="M416" s="46"/>
      <c r="N416" s="46"/>
      <c r="O416" s="46"/>
    </row>
    <row r="417" spans="1:15" x14ac:dyDescent="0.3">
      <c r="A417" s="46"/>
      <c r="B417" s="46"/>
      <c r="C417" s="123"/>
      <c r="D417" s="124"/>
      <c r="E417" s="122"/>
      <c r="F417" s="104"/>
      <c r="G417" s="104" t="str">
        <f t="shared" si="13"/>
        <v/>
      </c>
      <c r="H417" s="104"/>
      <c r="I417" s="104" t="str">
        <f t="shared" si="14"/>
        <v/>
      </c>
      <c r="J417" s="122" t="s">
        <v>14</v>
      </c>
      <c r="K417" s="46"/>
      <c r="L417" s="46"/>
      <c r="M417" s="46"/>
      <c r="N417" s="46"/>
      <c r="O417" s="46"/>
    </row>
    <row r="418" spans="1:15" x14ac:dyDescent="0.3">
      <c r="A418" s="46"/>
      <c r="B418" s="46"/>
      <c r="C418" s="123"/>
      <c r="D418" s="124"/>
      <c r="E418" s="122"/>
      <c r="F418" s="104"/>
      <c r="G418" s="104" t="str">
        <f t="shared" si="13"/>
        <v/>
      </c>
      <c r="H418" s="104"/>
      <c r="I418" s="104" t="str">
        <f t="shared" si="14"/>
        <v/>
      </c>
      <c r="J418" s="122" t="s">
        <v>14</v>
      </c>
      <c r="K418" s="46"/>
      <c r="L418" s="46"/>
      <c r="M418" s="46"/>
      <c r="N418" s="46"/>
      <c r="O418" s="46"/>
    </row>
    <row r="419" spans="1:15" x14ac:dyDescent="0.3">
      <c r="A419" s="46"/>
      <c r="B419" s="46"/>
      <c r="C419" s="123"/>
      <c r="D419" s="124"/>
      <c r="E419" s="122"/>
      <c r="F419" s="104"/>
      <c r="G419" s="104" t="str">
        <f t="shared" si="13"/>
        <v/>
      </c>
      <c r="H419" s="104"/>
      <c r="I419" s="104" t="str">
        <f t="shared" si="14"/>
        <v/>
      </c>
      <c r="J419" s="122" t="s">
        <v>14</v>
      </c>
      <c r="K419" s="46"/>
      <c r="L419" s="46"/>
      <c r="M419" s="46"/>
      <c r="N419" s="46"/>
      <c r="O419" s="46"/>
    </row>
    <row r="420" spans="1:15" x14ac:dyDescent="0.3">
      <c r="A420" s="46"/>
      <c r="B420" s="46"/>
      <c r="C420" s="123"/>
      <c r="D420" s="124"/>
      <c r="E420" s="122"/>
      <c r="F420" s="104"/>
      <c r="G420" s="104" t="str">
        <f t="shared" si="13"/>
        <v/>
      </c>
      <c r="H420" s="104"/>
      <c r="I420" s="104" t="str">
        <f t="shared" si="14"/>
        <v/>
      </c>
      <c r="J420" s="122" t="s">
        <v>14</v>
      </c>
      <c r="K420" s="46"/>
      <c r="L420" s="46"/>
      <c r="M420" s="46"/>
      <c r="N420" s="46"/>
      <c r="O420" s="46"/>
    </row>
    <row r="421" spans="1:15" x14ac:dyDescent="0.3">
      <c r="A421" s="46"/>
      <c r="B421" s="46"/>
      <c r="C421" s="123"/>
      <c r="D421" s="124"/>
      <c r="E421" s="122"/>
      <c r="F421" s="104"/>
      <c r="G421" s="104" t="str">
        <f t="shared" si="13"/>
        <v/>
      </c>
      <c r="H421" s="104"/>
      <c r="I421" s="104" t="str">
        <f t="shared" si="14"/>
        <v/>
      </c>
      <c r="J421" s="122" t="s">
        <v>14</v>
      </c>
      <c r="K421" s="46"/>
      <c r="L421" s="46"/>
      <c r="M421" s="46"/>
      <c r="N421" s="46"/>
      <c r="O421" s="46"/>
    </row>
    <row r="422" spans="1:15" x14ac:dyDescent="0.3">
      <c r="A422" s="46"/>
      <c r="B422" s="46"/>
      <c r="C422" s="123"/>
      <c r="D422" s="124"/>
      <c r="E422" s="122"/>
      <c r="F422" s="104"/>
      <c r="G422" s="104" t="str">
        <f t="shared" si="13"/>
        <v/>
      </c>
      <c r="H422" s="104"/>
      <c r="I422" s="104" t="str">
        <f t="shared" si="14"/>
        <v/>
      </c>
      <c r="J422" s="122" t="s">
        <v>14</v>
      </c>
      <c r="K422" s="46"/>
      <c r="L422" s="46"/>
      <c r="M422" s="46"/>
      <c r="N422" s="46"/>
      <c r="O422" s="46"/>
    </row>
    <row r="423" spans="1:15" x14ac:dyDescent="0.3">
      <c r="A423" s="46"/>
      <c r="B423" s="46"/>
      <c r="C423" s="123"/>
      <c r="D423" s="124"/>
      <c r="E423" s="122"/>
      <c r="F423" s="104"/>
      <c r="G423" s="104" t="str">
        <f t="shared" si="13"/>
        <v/>
      </c>
      <c r="H423" s="104"/>
      <c r="I423" s="104" t="str">
        <f t="shared" si="14"/>
        <v/>
      </c>
      <c r="J423" s="122" t="s">
        <v>14</v>
      </c>
      <c r="K423" s="46"/>
      <c r="L423" s="46"/>
      <c r="M423" s="46"/>
      <c r="N423" s="46"/>
      <c r="O423" s="46"/>
    </row>
    <row r="424" spans="1:15" x14ac:dyDescent="0.3">
      <c r="A424" s="46"/>
      <c r="B424" s="46"/>
      <c r="C424" s="123"/>
      <c r="D424" s="124"/>
      <c r="E424" s="122"/>
      <c r="F424" s="104"/>
      <c r="G424" s="104" t="str">
        <f t="shared" si="13"/>
        <v/>
      </c>
      <c r="H424" s="104"/>
      <c r="I424" s="104" t="str">
        <f t="shared" si="14"/>
        <v/>
      </c>
      <c r="J424" s="122" t="s">
        <v>14</v>
      </c>
      <c r="K424" s="46"/>
      <c r="L424" s="46"/>
      <c r="M424" s="46"/>
      <c r="N424" s="46"/>
      <c r="O424" s="46"/>
    </row>
    <row r="425" spans="1:15" x14ac:dyDescent="0.3">
      <c r="A425" s="46"/>
      <c r="B425" s="46"/>
      <c r="C425" s="123"/>
      <c r="D425" s="124"/>
      <c r="E425" s="122"/>
      <c r="F425" s="104"/>
      <c r="G425" s="104" t="str">
        <f t="shared" si="13"/>
        <v/>
      </c>
      <c r="H425" s="104"/>
      <c r="I425" s="104" t="str">
        <f t="shared" si="14"/>
        <v/>
      </c>
      <c r="J425" s="122" t="s">
        <v>14</v>
      </c>
      <c r="K425" s="46"/>
      <c r="L425" s="46"/>
      <c r="M425" s="46"/>
      <c r="N425" s="46"/>
      <c r="O425" s="46"/>
    </row>
    <row r="426" spans="1:15" x14ac:dyDescent="0.3">
      <c r="A426" s="46"/>
      <c r="B426" s="46"/>
      <c r="C426" s="123"/>
      <c r="D426" s="124"/>
      <c r="E426" s="122"/>
      <c r="F426" s="104"/>
      <c r="G426" s="104" t="str">
        <f t="shared" si="13"/>
        <v/>
      </c>
      <c r="H426" s="104"/>
      <c r="I426" s="104" t="str">
        <f t="shared" si="14"/>
        <v/>
      </c>
      <c r="J426" s="122" t="s">
        <v>14</v>
      </c>
      <c r="K426" s="46"/>
      <c r="L426" s="46"/>
      <c r="M426" s="46"/>
      <c r="N426" s="46"/>
      <c r="O426" s="46"/>
    </row>
    <row r="427" spans="1:15" x14ac:dyDescent="0.3">
      <c r="A427" s="46"/>
      <c r="B427" s="46"/>
      <c r="C427" s="123"/>
      <c r="D427" s="124"/>
      <c r="E427" s="122"/>
      <c r="F427" s="104"/>
      <c r="G427" s="104" t="str">
        <f t="shared" si="13"/>
        <v/>
      </c>
      <c r="H427" s="104"/>
      <c r="I427" s="104" t="str">
        <f t="shared" si="14"/>
        <v/>
      </c>
      <c r="J427" s="122" t="s">
        <v>14</v>
      </c>
      <c r="K427" s="46"/>
      <c r="L427" s="46"/>
      <c r="M427" s="46"/>
      <c r="N427" s="46"/>
      <c r="O427" s="46"/>
    </row>
    <row r="428" spans="1:15" x14ac:dyDescent="0.3">
      <c r="A428" s="46"/>
      <c r="B428" s="46"/>
      <c r="C428" s="123"/>
      <c r="D428" s="124"/>
      <c r="E428" s="122"/>
      <c r="F428" s="104"/>
      <c r="G428" s="104" t="str">
        <f t="shared" si="13"/>
        <v/>
      </c>
      <c r="H428" s="104"/>
      <c r="I428" s="104" t="str">
        <f t="shared" si="14"/>
        <v/>
      </c>
      <c r="J428" s="122" t="s">
        <v>14</v>
      </c>
      <c r="K428" s="46"/>
      <c r="L428" s="46"/>
      <c r="M428" s="46"/>
      <c r="N428" s="46"/>
      <c r="O428" s="46"/>
    </row>
    <row r="429" spans="1:15" x14ac:dyDescent="0.3">
      <c r="A429" s="46"/>
      <c r="B429" s="46"/>
      <c r="C429" s="123"/>
      <c r="D429" s="124"/>
      <c r="E429" s="122"/>
      <c r="F429" s="104"/>
      <c r="G429" s="104" t="str">
        <f t="shared" si="13"/>
        <v/>
      </c>
      <c r="H429" s="104"/>
      <c r="I429" s="104" t="str">
        <f t="shared" si="14"/>
        <v/>
      </c>
      <c r="J429" s="122" t="s">
        <v>14</v>
      </c>
      <c r="K429" s="46"/>
      <c r="L429" s="46"/>
      <c r="M429" s="46"/>
      <c r="N429" s="46"/>
      <c r="O429" s="46"/>
    </row>
    <row r="430" spans="1:15" x14ac:dyDescent="0.3">
      <c r="A430" s="46"/>
      <c r="B430" s="46"/>
      <c r="C430" s="123"/>
      <c r="D430" s="124"/>
      <c r="E430" s="122"/>
      <c r="F430" s="104"/>
      <c r="G430" s="104" t="str">
        <f t="shared" si="13"/>
        <v/>
      </c>
      <c r="H430" s="104"/>
      <c r="I430" s="104" t="str">
        <f t="shared" si="14"/>
        <v/>
      </c>
      <c r="J430" s="122" t="s">
        <v>14</v>
      </c>
      <c r="K430" s="46"/>
      <c r="L430" s="46"/>
      <c r="M430" s="46"/>
      <c r="N430" s="46"/>
      <c r="O430" s="46"/>
    </row>
    <row r="431" spans="1:15" x14ac:dyDescent="0.3">
      <c r="A431" s="46"/>
      <c r="B431" s="46"/>
      <c r="C431" s="123"/>
      <c r="D431" s="124"/>
      <c r="E431" s="122"/>
      <c r="F431" s="104"/>
      <c r="G431" s="104" t="str">
        <f t="shared" si="13"/>
        <v/>
      </c>
      <c r="H431" s="104"/>
      <c r="I431" s="104" t="str">
        <f t="shared" si="14"/>
        <v/>
      </c>
      <c r="J431" s="122" t="s">
        <v>14</v>
      </c>
      <c r="K431" s="46"/>
      <c r="L431" s="46"/>
      <c r="M431" s="46"/>
      <c r="N431" s="46"/>
      <c r="O431" s="46"/>
    </row>
    <row r="432" spans="1:15" x14ac:dyDescent="0.3">
      <c r="A432" s="46"/>
      <c r="B432" s="46"/>
      <c r="C432" s="123"/>
      <c r="D432" s="124"/>
      <c r="E432" s="122"/>
      <c r="F432" s="104"/>
      <c r="G432" s="104" t="str">
        <f t="shared" si="13"/>
        <v/>
      </c>
      <c r="H432" s="104"/>
      <c r="I432" s="104" t="str">
        <f t="shared" si="14"/>
        <v/>
      </c>
      <c r="J432" s="122" t="s">
        <v>14</v>
      </c>
      <c r="K432" s="46"/>
      <c r="L432" s="46"/>
      <c r="M432" s="46"/>
      <c r="N432" s="46"/>
      <c r="O432" s="46"/>
    </row>
    <row r="433" spans="1:15" x14ac:dyDescent="0.3">
      <c r="A433" s="46"/>
      <c r="B433" s="46"/>
      <c r="C433" s="123"/>
      <c r="D433" s="124"/>
      <c r="E433" s="122"/>
      <c r="F433" s="104"/>
      <c r="G433" s="104" t="str">
        <f t="shared" si="13"/>
        <v/>
      </c>
      <c r="H433" s="104"/>
      <c r="I433" s="104" t="str">
        <f t="shared" si="14"/>
        <v/>
      </c>
      <c r="J433" s="122" t="s">
        <v>14</v>
      </c>
      <c r="K433" s="46"/>
      <c r="L433" s="46"/>
      <c r="M433" s="46"/>
      <c r="N433" s="46"/>
      <c r="O433" s="46"/>
    </row>
    <row r="434" spans="1:15" x14ac:dyDescent="0.3">
      <c r="A434" s="46"/>
      <c r="B434" s="46"/>
      <c r="C434" s="123"/>
      <c r="D434" s="124"/>
      <c r="E434" s="122"/>
      <c r="F434" s="104"/>
      <c r="G434" s="104" t="str">
        <f t="shared" si="13"/>
        <v/>
      </c>
      <c r="H434" s="104"/>
      <c r="I434" s="104" t="str">
        <f t="shared" si="14"/>
        <v/>
      </c>
      <c r="J434" s="122" t="s">
        <v>14</v>
      </c>
      <c r="K434" s="46"/>
      <c r="L434" s="46"/>
      <c r="M434" s="46"/>
      <c r="N434" s="46"/>
      <c r="O434" s="46"/>
    </row>
    <row r="435" spans="1:15" x14ac:dyDescent="0.3">
      <c r="A435" s="46"/>
      <c r="B435" s="46"/>
      <c r="C435" s="123"/>
      <c r="D435" s="124"/>
      <c r="E435" s="122"/>
      <c r="F435" s="104"/>
      <c r="G435" s="104" t="str">
        <f t="shared" si="13"/>
        <v/>
      </c>
      <c r="H435" s="104"/>
      <c r="I435" s="104" t="str">
        <f t="shared" si="14"/>
        <v/>
      </c>
      <c r="J435" s="122" t="s">
        <v>14</v>
      </c>
      <c r="K435" s="46"/>
      <c r="L435" s="46"/>
      <c r="M435" s="46"/>
      <c r="N435" s="46"/>
      <c r="O435" s="46"/>
    </row>
    <row r="436" spans="1:15" x14ac:dyDescent="0.3">
      <c r="A436" s="46"/>
      <c r="B436" s="46"/>
      <c r="C436" s="123"/>
      <c r="D436" s="124"/>
      <c r="E436" s="122"/>
      <c r="F436" s="104"/>
      <c r="G436" s="104" t="str">
        <f t="shared" si="13"/>
        <v/>
      </c>
      <c r="H436" s="104"/>
      <c r="I436" s="104" t="str">
        <f t="shared" si="14"/>
        <v/>
      </c>
      <c r="J436" s="122" t="s">
        <v>14</v>
      </c>
      <c r="K436" s="46"/>
      <c r="L436" s="46"/>
      <c r="M436" s="46"/>
      <c r="N436" s="46"/>
      <c r="O436" s="46"/>
    </row>
    <row r="437" spans="1:15" x14ac:dyDescent="0.3">
      <c r="A437" s="46"/>
      <c r="B437" s="46"/>
      <c r="C437" s="123"/>
      <c r="D437" s="124"/>
      <c r="E437" s="122"/>
      <c r="F437" s="104"/>
      <c r="G437" s="104" t="str">
        <f t="shared" si="13"/>
        <v/>
      </c>
      <c r="H437" s="104"/>
      <c r="I437" s="104" t="str">
        <f t="shared" si="14"/>
        <v/>
      </c>
      <c r="J437" s="122" t="s">
        <v>14</v>
      </c>
      <c r="K437" s="46"/>
      <c r="L437" s="46"/>
      <c r="M437" s="46"/>
      <c r="N437" s="46"/>
      <c r="O437" s="46"/>
    </row>
    <row r="438" spans="1:15" x14ac:dyDescent="0.3">
      <c r="A438" s="46"/>
      <c r="B438" s="46"/>
      <c r="C438" s="123"/>
      <c r="D438" s="124"/>
      <c r="E438" s="122"/>
      <c r="F438" s="104"/>
      <c r="G438" s="104" t="str">
        <f t="shared" si="13"/>
        <v/>
      </c>
      <c r="H438" s="104"/>
      <c r="I438" s="104" t="str">
        <f t="shared" si="14"/>
        <v/>
      </c>
      <c r="J438" s="122" t="s">
        <v>14</v>
      </c>
      <c r="K438" s="46"/>
      <c r="L438" s="46"/>
      <c r="M438" s="46"/>
      <c r="N438" s="46"/>
      <c r="O438" s="46"/>
    </row>
    <row r="439" spans="1:15" x14ac:dyDescent="0.3">
      <c r="A439" s="46"/>
      <c r="B439" s="46"/>
      <c r="C439" s="123"/>
      <c r="D439" s="124"/>
      <c r="E439" s="122"/>
      <c r="F439" s="104"/>
      <c r="G439" s="104" t="str">
        <f t="shared" si="13"/>
        <v/>
      </c>
      <c r="H439" s="104"/>
      <c r="I439" s="104" t="str">
        <f t="shared" si="14"/>
        <v/>
      </c>
      <c r="J439" s="122" t="s">
        <v>14</v>
      </c>
      <c r="K439" s="46"/>
      <c r="L439" s="46"/>
      <c r="M439" s="46"/>
      <c r="N439" s="46"/>
      <c r="O439" s="46"/>
    </row>
    <row r="440" spans="1:15" x14ac:dyDescent="0.3">
      <c r="A440" s="46"/>
      <c r="B440" s="46"/>
      <c r="C440" s="123"/>
      <c r="D440" s="124"/>
      <c r="E440" s="122"/>
      <c r="F440" s="104"/>
      <c r="G440" s="104" t="str">
        <f t="shared" si="13"/>
        <v/>
      </c>
      <c r="H440" s="104"/>
      <c r="I440" s="104" t="str">
        <f t="shared" si="14"/>
        <v/>
      </c>
      <c r="J440" s="122" t="s">
        <v>14</v>
      </c>
      <c r="K440" s="46"/>
      <c r="L440" s="46"/>
      <c r="M440" s="46"/>
      <c r="N440" s="46"/>
      <c r="O440" s="46"/>
    </row>
    <row r="441" spans="1:15" x14ac:dyDescent="0.3">
      <c r="A441" s="46"/>
      <c r="B441" s="46"/>
      <c r="C441" s="123"/>
      <c r="D441" s="124"/>
      <c r="E441" s="122"/>
      <c r="F441" s="104"/>
      <c r="G441" s="104" t="str">
        <f t="shared" si="13"/>
        <v/>
      </c>
      <c r="H441" s="104"/>
      <c r="I441" s="104" t="str">
        <f t="shared" si="14"/>
        <v/>
      </c>
      <c r="J441" s="122" t="s">
        <v>14</v>
      </c>
      <c r="K441" s="46"/>
      <c r="L441" s="46"/>
      <c r="M441" s="46"/>
      <c r="N441" s="46"/>
      <c r="O441" s="46"/>
    </row>
    <row r="442" spans="1:15" x14ac:dyDescent="0.3">
      <c r="A442" s="46"/>
      <c r="B442" s="46"/>
      <c r="C442" s="123"/>
      <c r="D442" s="124"/>
      <c r="E442" s="122"/>
      <c r="F442" s="104"/>
      <c r="G442" s="104" t="str">
        <f t="shared" si="13"/>
        <v/>
      </c>
      <c r="H442" s="104"/>
      <c r="I442" s="104" t="str">
        <f t="shared" si="14"/>
        <v/>
      </c>
      <c r="J442" s="122" t="s">
        <v>14</v>
      </c>
      <c r="K442" s="46"/>
      <c r="L442" s="46"/>
      <c r="M442" s="46"/>
      <c r="N442" s="46"/>
      <c r="O442" s="46"/>
    </row>
    <row r="443" spans="1:15" x14ac:dyDescent="0.3">
      <c r="A443" s="46"/>
      <c r="B443" s="46"/>
      <c r="C443" s="123"/>
      <c r="D443" s="124"/>
      <c r="E443" s="122"/>
      <c r="F443" s="104"/>
      <c r="G443" s="104" t="str">
        <f t="shared" si="13"/>
        <v/>
      </c>
      <c r="H443" s="104"/>
      <c r="I443" s="104" t="str">
        <f t="shared" si="14"/>
        <v/>
      </c>
      <c r="J443" s="122" t="s">
        <v>14</v>
      </c>
      <c r="K443" s="46"/>
      <c r="L443" s="46"/>
      <c r="M443" s="46"/>
      <c r="N443" s="46"/>
      <c r="O443" s="46"/>
    </row>
    <row r="444" spans="1:15" x14ac:dyDescent="0.3">
      <c r="A444" s="46"/>
      <c r="B444" s="46"/>
      <c r="C444" s="123"/>
      <c r="D444" s="124"/>
      <c r="E444" s="122"/>
      <c r="F444" s="104"/>
      <c r="G444" s="104" t="str">
        <f t="shared" si="13"/>
        <v/>
      </c>
      <c r="H444" s="104"/>
      <c r="I444" s="104" t="str">
        <f t="shared" si="14"/>
        <v/>
      </c>
      <c r="J444" s="122" t="s">
        <v>14</v>
      </c>
      <c r="K444" s="46"/>
      <c r="L444" s="46"/>
      <c r="M444" s="46"/>
      <c r="N444" s="46"/>
      <c r="O444" s="46"/>
    </row>
    <row r="445" spans="1:15" x14ac:dyDescent="0.3">
      <c r="A445" s="46"/>
      <c r="B445" s="46"/>
      <c r="C445" s="123"/>
      <c r="D445" s="124"/>
      <c r="E445" s="122"/>
      <c r="F445" s="104"/>
      <c r="G445" s="104" t="str">
        <f t="shared" si="13"/>
        <v/>
      </c>
      <c r="H445" s="104"/>
      <c r="I445" s="104" t="str">
        <f t="shared" si="14"/>
        <v/>
      </c>
      <c r="J445" s="122" t="s">
        <v>14</v>
      </c>
      <c r="K445" s="46"/>
      <c r="L445" s="46"/>
      <c r="M445" s="46"/>
      <c r="N445" s="46"/>
      <c r="O445" s="46"/>
    </row>
    <row r="446" spans="1:15" x14ac:dyDescent="0.3">
      <c r="A446" s="46"/>
      <c r="B446" s="46"/>
      <c r="C446" s="123"/>
      <c r="D446" s="124"/>
      <c r="E446" s="122"/>
      <c r="F446" s="104"/>
      <c r="G446" s="104" t="str">
        <f t="shared" si="13"/>
        <v/>
      </c>
      <c r="H446" s="104"/>
      <c r="I446" s="104" t="str">
        <f t="shared" si="14"/>
        <v/>
      </c>
      <c r="J446" s="122" t="s">
        <v>14</v>
      </c>
      <c r="K446" s="46"/>
      <c r="L446" s="46"/>
      <c r="M446" s="46"/>
      <c r="N446" s="46"/>
      <c r="O446" s="46"/>
    </row>
    <row r="447" spans="1:15" x14ac:dyDescent="0.3">
      <c r="A447" s="46"/>
      <c r="B447" s="46"/>
      <c r="C447" s="123"/>
      <c r="D447" s="124"/>
      <c r="E447" s="122"/>
      <c r="F447" s="104"/>
      <c r="G447" s="104" t="str">
        <f t="shared" si="13"/>
        <v/>
      </c>
      <c r="H447" s="104"/>
      <c r="I447" s="104" t="str">
        <f t="shared" si="14"/>
        <v/>
      </c>
      <c r="J447" s="122" t="s">
        <v>14</v>
      </c>
      <c r="K447" s="46"/>
      <c r="L447" s="46"/>
      <c r="M447" s="46"/>
      <c r="N447" s="46"/>
      <c r="O447" s="46"/>
    </row>
    <row r="448" spans="1:15" x14ac:dyDescent="0.3">
      <c r="A448" s="46"/>
      <c r="B448" s="46"/>
      <c r="C448" s="123"/>
      <c r="D448" s="124"/>
      <c r="E448" s="122"/>
      <c r="F448" s="104"/>
      <c r="G448" s="104" t="str">
        <f t="shared" si="13"/>
        <v/>
      </c>
      <c r="H448" s="104"/>
      <c r="I448" s="104" t="str">
        <f t="shared" si="14"/>
        <v/>
      </c>
      <c r="J448" s="122" t="s">
        <v>14</v>
      </c>
      <c r="K448" s="46"/>
      <c r="L448" s="46"/>
      <c r="M448" s="46"/>
      <c r="N448" s="46"/>
      <c r="O448" s="46"/>
    </row>
    <row r="449" spans="1:15" x14ac:dyDescent="0.3">
      <c r="A449" s="46"/>
      <c r="B449" s="46"/>
      <c r="C449" s="123"/>
      <c r="D449" s="124"/>
      <c r="E449" s="122"/>
      <c r="F449" s="104"/>
      <c r="G449" s="104" t="str">
        <f t="shared" si="13"/>
        <v/>
      </c>
      <c r="H449" s="104"/>
      <c r="I449" s="104" t="str">
        <f t="shared" si="14"/>
        <v/>
      </c>
      <c r="J449" s="122" t="s">
        <v>14</v>
      </c>
      <c r="K449" s="46"/>
      <c r="L449" s="46"/>
      <c r="M449" s="46"/>
      <c r="N449" s="46"/>
      <c r="O449" s="46"/>
    </row>
    <row r="450" spans="1:15" x14ac:dyDescent="0.3">
      <c r="A450" s="46"/>
      <c r="B450" s="46"/>
      <c r="C450" s="123"/>
      <c r="D450" s="124"/>
      <c r="E450" s="122"/>
      <c r="F450" s="104"/>
      <c r="G450" s="104" t="str">
        <f t="shared" si="13"/>
        <v/>
      </c>
      <c r="H450" s="104"/>
      <c r="I450" s="104" t="str">
        <f t="shared" si="14"/>
        <v/>
      </c>
      <c r="J450" s="122" t="s">
        <v>14</v>
      </c>
      <c r="K450" s="46"/>
      <c r="L450" s="46"/>
      <c r="M450" s="46"/>
      <c r="N450" s="46"/>
      <c r="O450" s="46"/>
    </row>
    <row r="451" spans="1:15" x14ac:dyDescent="0.3">
      <c r="A451" s="46"/>
      <c r="B451" s="46"/>
      <c r="C451" s="123"/>
      <c r="D451" s="124"/>
      <c r="E451" s="122"/>
      <c r="F451" s="104"/>
      <c r="G451" s="104" t="str">
        <f t="shared" si="13"/>
        <v/>
      </c>
      <c r="H451" s="104"/>
      <c r="I451" s="104" t="str">
        <f t="shared" si="14"/>
        <v/>
      </c>
      <c r="J451" s="122" t="s">
        <v>14</v>
      </c>
      <c r="K451" s="46"/>
      <c r="L451" s="46"/>
      <c r="M451" s="46"/>
      <c r="N451" s="46"/>
      <c r="O451" s="46"/>
    </row>
    <row r="452" spans="1:15" x14ac:dyDescent="0.3">
      <c r="A452" s="46"/>
      <c r="B452" s="46"/>
      <c r="C452" s="123"/>
      <c r="D452" s="124"/>
      <c r="E452" s="122"/>
      <c r="F452" s="104"/>
      <c r="G452" s="104" t="str">
        <f t="shared" si="13"/>
        <v/>
      </c>
      <c r="H452" s="104"/>
      <c r="I452" s="104" t="str">
        <f t="shared" si="14"/>
        <v/>
      </c>
      <c r="J452" s="122" t="s">
        <v>14</v>
      </c>
      <c r="K452" s="46"/>
      <c r="L452" s="46"/>
      <c r="M452" s="46"/>
      <c r="N452" s="46"/>
      <c r="O452" s="46"/>
    </row>
    <row r="453" spans="1:15" x14ac:dyDescent="0.3">
      <c r="A453" s="46"/>
      <c r="B453" s="46"/>
      <c r="C453" s="123"/>
      <c r="D453" s="124"/>
      <c r="E453" s="122"/>
      <c r="F453" s="104"/>
      <c r="G453" s="104" t="str">
        <f t="shared" si="13"/>
        <v/>
      </c>
      <c r="H453" s="104"/>
      <c r="I453" s="104" t="str">
        <f t="shared" si="14"/>
        <v/>
      </c>
      <c r="J453" s="122" t="s">
        <v>14</v>
      </c>
      <c r="K453" s="46"/>
      <c r="L453" s="46"/>
      <c r="M453" s="46"/>
      <c r="N453" s="46"/>
      <c r="O453" s="46"/>
    </row>
    <row r="454" spans="1:15" x14ac:dyDescent="0.3">
      <c r="A454" s="46"/>
      <c r="B454" s="46"/>
      <c r="C454" s="123"/>
      <c r="D454" s="124"/>
      <c r="E454" s="122"/>
      <c r="F454" s="104"/>
      <c r="G454" s="104" t="str">
        <f t="shared" si="13"/>
        <v/>
      </c>
      <c r="H454" s="104"/>
      <c r="I454" s="104" t="str">
        <f t="shared" si="14"/>
        <v/>
      </c>
      <c r="J454" s="122" t="s">
        <v>14</v>
      </c>
      <c r="K454" s="46"/>
      <c r="L454" s="46"/>
      <c r="M454" s="46"/>
      <c r="N454" s="46"/>
      <c r="O454" s="46"/>
    </row>
    <row r="455" spans="1:15" x14ac:dyDescent="0.3">
      <c r="A455" s="46"/>
      <c r="B455" s="46"/>
      <c r="C455" s="123"/>
      <c r="D455" s="124"/>
      <c r="E455" s="122"/>
      <c r="F455" s="104"/>
      <c r="G455" s="104" t="str">
        <f t="shared" si="13"/>
        <v/>
      </c>
      <c r="H455" s="104"/>
      <c r="I455" s="104" t="str">
        <f t="shared" si="14"/>
        <v/>
      </c>
      <c r="J455" s="122" t="s">
        <v>14</v>
      </c>
      <c r="K455" s="46"/>
      <c r="L455" s="46"/>
      <c r="M455" s="46"/>
      <c r="N455" s="46"/>
      <c r="O455" s="46"/>
    </row>
    <row r="456" spans="1:15" x14ac:dyDescent="0.3">
      <c r="A456" s="46"/>
      <c r="B456" s="46"/>
      <c r="C456" s="123"/>
      <c r="D456" s="124"/>
      <c r="E456" s="122"/>
      <c r="F456" s="104"/>
      <c r="G456" s="104" t="str">
        <f t="shared" si="13"/>
        <v/>
      </c>
      <c r="H456" s="104"/>
      <c r="I456" s="104" t="str">
        <f t="shared" si="14"/>
        <v/>
      </c>
      <c r="J456" s="122" t="s">
        <v>14</v>
      </c>
      <c r="K456" s="46"/>
      <c r="L456" s="46"/>
      <c r="M456" s="46"/>
      <c r="N456" s="46"/>
      <c r="O456" s="46"/>
    </row>
    <row r="457" spans="1:15" x14ac:dyDescent="0.3">
      <c r="A457" s="46"/>
      <c r="B457" s="46"/>
      <c r="C457" s="123"/>
      <c r="D457" s="124"/>
      <c r="E457" s="122"/>
      <c r="F457" s="104"/>
      <c r="G457" s="104" t="str">
        <f t="shared" si="13"/>
        <v/>
      </c>
      <c r="H457" s="104"/>
      <c r="I457" s="104" t="str">
        <f t="shared" si="14"/>
        <v/>
      </c>
      <c r="J457" s="122" t="s">
        <v>14</v>
      </c>
      <c r="K457" s="46"/>
      <c r="L457" s="46"/>
      <c r="M457" s="46"/>
      <c r="N457" s="46"/>
      <c r="O457" s="46"/>
    </row>
    <row r="458" spans="1:15" x14ac:dyDescent="0.3">
      <c r="A458" s="46"/>
      <c r="B458" s="46"/>
      <c r="C458" s="123"/>
      <c r="D458" s="124"/>
      <c r="E458" s="122"/>
      <c r="F458" s="104"/>
      <c r="G458" s="104" t="str">
        <f t="shared" si="13"/>
        <v/>
      </c>
      <c r="H458" s="104"/>
      <c r="I458" s="104" t="str">
        <f t="shared" si="14"/>
        <v/>
      </c>
      <c r="J458" s="122" t="s">
        <v>14</v>
      </c>
      <c r="K458" s="46"/>
      <c r="L458" s="46"/>
      <c r="M458" s="46"/>
      <c r="N458" s="46"/>
      <c r="O458" s="46"/>
    </row>
    <row r="459" spans="1:15" x14ac:dyDescent="0.3">
      <c r="A459" s="46"/>
      <c r="B459" s="46"/>
      <c r="C459" s="123"/>
      <c r="D459" s="124"/>
      <c r="E459" s="122"/>
      <c r="F459" s="104"/>
      <c r="G459" s="104" t="str">
        <f t="shared" si="13"/>
        <v/>
      </c>
      <c r="H459" s="104"/>
      <c r="I459" s="104" t="str">
        <f t="shared" si="14"/>
        <v/>
      </c>
      <c r="J459" s="122" t="s">
        <v>14</v>
      </c>
      <c r="K459" s="46"/>
      <c r="L459" s="46"/>
      <c r="M459" s="46"/>
      <c r="N459" s="46"/>
      <c r="O459" s="46"/>
    </row>
    <row r="460" spans="1:15" x14ac:dyDescent="0.3">
      <c r="A460" s="46"/>
      <c r="B460" s="46"/>
      <c r="C460" s="123"/>
      <c r="D460" s="124"/>
      <c r="E460" s="122"/>
      <c r="F460" s="104"/>
      <c r="G460" s="104" t="str">
        <f t="shared" ref="G460:G523" si="15">IF(F460/1.2&gt;0,ROUND(F460/1.2,4),"")</f>
        <v/>
      </c>
      <c r="H460" s="104"/>
      <c r="I460" s="104" t="str">
        <f t="shared" ref="I460:I523" si="16">IFERROR(ROUND(F460/H460,4),"")</f>
        <v/>
      </c>
      <c r="J460" s="122" t="s">
        <v>14</v>
      </c>
      <c r="K460" s="46"/>
      <c r="L460" s="46"/>
      <c r="M460" s="46"/>
      <c r="N460" s="46"/>
      <c r="O460" s="46"/>
    </row>
    <row r="461" spans="1:15" x14ac:dyDescent="0.3">
      <c r="A461" s="46"/>
      <c r="B461" s="46"/>
      <c r="C461" s="123"/>
      <c r="D461" s="124"/>
      <c r="E461" s="122"/>
      <c r="F461" s="104"/>
      <c r="G461" s="104" t="str">
        <f t="shared" si="15"/>
        <v/>
      </c>
      <c r="H461" s="104"/>
      <c r="I461" s="104" t="str">
        <f t="shared" si="16"/>
        <v/>
      </c>
      <c r="J461" s="122" t="s">
        <v>14</v>
      </c>
      <c r="K461" s="46"/>
      <c r="L461" s="46"/>
      <c r="M461" s="46"/>
      <c r="N461" s="46"/>
      <c r="O461" s="46"/>
    </row>
    <row r="462" spans="1:15" x14ac:dyDescent="0.3">
      <c r="A462" s="46"/>
      <c r="B462" s="46"/>
      <c r="C462" s="123"/>
      <c r="D462" s="124"/>
      <c r="E462" s="122"/>
      <c r="F462" s="104"/>
      <c r="G462" s="104" t="str">
        <f t="shared" si="15"/>
        <v/>
      </c>
      <c r="H462" s="104"/>
      <c r="I462" s="104" t="str">
        <f t="shared" si="16"/>
        <v/>
      </c>
      <c r="J462" s="122" t="s">
        <v>14</v>
      </c>
      <c r="K462" s="46"/>
      <c r="L462" s="46"/>
      <c r="M462" s="46"/>
      <c r="N462" s="46"/>
      <c r="O462" s="46"/>
    </row>
    <row r="463" spans="1:15" x14ac:dyDescent="0.3">
      <c r="A463" s="46"/>
      <c r="B463" s="46"/>
      <c r="C463" s="123"/>
      <c r="D463" s="124"/>
      <c r="E463" s="122"/>
      <c r="F463" s="104"/>
      <c r="G463" s="104" t="str">
        <f t="shared" si="15"/>
        <v/>
      </c>
      <c r="H463" s="104"/>
      <c r="I463" s="104" t="str">
        <f t="shared" si="16"/>
        <v/>
      </c>
      <c r="J463" s="122" t="s">
        <v>14</v>
      </c>
      <c r="K463" s="46"/>
      <c r="L463" s="46"/>
      <c r="M463" s="46"/>
      <c r="N463" s="46"/>
      <c r="O463" s="46"/>
    </row>
    <row r="464" spans="1:15" x14ac:dyDescent="0.3">
      <c r="A464" s="46"/>
      <c r="B464" s="46"/>
      <c r="C464" s="123"/>
      <c r="D464" s="124"/>
      <c r="E464" s="122"/>
      <c r="F464" s="104"/>
      <c r="G464" s="104" t="str">
        <f t="shared" si="15"/>
        <v/>
      </c>
      <c r="H464" s="104"/>
      <c r="I464" s="104" t="str">
        <f t="shared" si="16"/>
        <v/>
      </c>
      <c r="J464" s="122" t="s">
        <v>14</v>
      </c>
      <c r="K464" s="46"/>
      <c r="L464" s="46"/>
      <c r="M464" s="46"/>
      <c r="N464" s="46"/>
      <c r="O464" s="46"/>
    </row>
    <row r="465" spans="1:15" x14ac:dyDescent="0.3">
      <c r="A465" s="46"/>
      <c r="B465" s="46"/>
      <c r="C465" s="123"/>
      <c r="D465" s="124"/>
      <c r="E465" s="122"/>
      <c r="F465" s="104"/>
      <c r="G465" s="104" t="str">
        <f t="shared" si="15"/>
        <v/>
      </c>
      <c r="H465" s="104"/>
      <c r="I465" s="104" t="str">
        <f t="shared" si="16"/>
        <v/>
      </c>
      <c r="J465" s="122" t="s">
        <v>14</v>
      </c>
      <c r="K465" s="46"/>
      <c r="L465" s="46"/>
      <c r="M465" s="46"/>
      <c r="N465" s="46"/>
      <c r="O465" s="46"/>
    </row>
    <row r="466" spans="1:15" x14ac:dyDescent="0.3">
      <c r="A466" s="46"/>
      <c r="B466" s="46"/>
      <c r="C466" s="123"/>
      <c r="D466" s="124"/>
      <c r="E466" s="122"/>
      <c r="F466" s="104"/>
      <c r="G466" s="104" t="str">
        <f t="shared" si="15"/>
        <v/>
      </c>
      <c r="H466" s="104"/>
      <c r="I466" s="104" t="str">
        <f t="shared" si="16"/>
        <v/>
      </c>
      <c r="J466" s="122" t="s">
        <v>14</v>
      </c>
      <c r="K466" s="46"/>
      <c r="L466" s="46"/>
      <c r="M466" s="46"/>
      <c r="N466" s="46"/>
      <c r="O466" s="46"/>
    </row>
    <row r="467" spans="1:15" x14ac:dyDescent="0.3">
      <c r="A467" s="46"/>
      <c r="B467" s="46"/>
      <c r="C467" s="123"/>
      <c r="D467" s="124"/>
      <c r="E467" s="122"/>
      <c r="F467" s="104"/>
      <c r="G467" s="104" t="str">
        <f t="shared" si="15"/>
        <v/>
      </c>
      <c r="H467" s="104"/>
      <c r="I467" s="104" t="str">
        <f t="shared" si="16"/>
        <v/>
      </c>
      <c r="J467" s="122" t="s">
        <v>14</v>
      </c>
      <c r="K467" s="46"/>
      <c r="L467" s="46"/>
      <c r="M467" s="46"/>
      <c r="N467" s="46"/>
      <c r="O467" s="46"/>
    </row>
    <row r="468" spans="1:15" x14ac:dyDescent="0.3">
      <c r="A468" s="46"/>
      <c r="B468" s="46"/>
      <c r="C468" s="123"/>
      <c r="D468" s="124"/>
      <c r="E468" s="122"/>
      <c r="F468" s="104"/>
      <c r="G468" s="104" t="str">
        <f t="shared" si="15"/>
        <v/>
      </c>
      <c r="H468" s="104"/>
      <c r="I468" s="104" t="str">
        <f t="shared" si="16"/>
        <v/>
      </c>
      <c r="J468" s="122" t="s">
        <v>14</v>
      </c>
      <c r="K468" s="46"/>
      <c r="L468" s="46"/>
      <c r="M468" s="46"/>
      <c r="N468" s="46"/>
      <c r="O468" s="46"/>
    </row>
    <row r="469" spans="1:15" x14ac:dyDescent="0.3">
      <c r="A469" s="46"/>
      <c r="B469" s="46"/>
      <c r="C469" s="123"/>
      <c r="D469" s="124"/>
      <c r="E469" s="122"/>
      <c r="F469" s="104"/>
      <c r="G469" s="104" t="str">
        <f t="shared" si="15"/>
        <v/>
      </c>
      <c r="H469" s="104"/>
      <c r="I469" s="104" t="str">
        <f t="shared" si="16"/>
        <v/>
      </c>
      <c r="J469" s="122" t="s">
        <v>14</v>
      </c>
      <c r="K469" s="46"/>
      <c r="L469" s="46"/>
      <c r="M469" s="46"/>
      <c r="N469" s="46"/>
      <c r="O469" s="46"/>
    </row>
    <row r="470" spans="1:15" x14ac:dyDescent="0.3">
      <c r="A470" s="46"/>
      <c r="B470" s="46"/>
      <c r="C470" s="123"/>
      <c r="D470" s="124"/>
      <c r="E470" s="122"/>
      <c r="F470" s="104"/>
      <c r="G470" s="104" t="str">
        <f t="shared" si="15"/>
        <v/>
      </c>
      <c r="H470" s="104"/>
      <c r="I470" s="104" t="str">
        <f t="shared" si="16"/>
        <v/>
      </c>
      <c r="J470" s="122" t="s">
        <v>14</v>
      </c>
      <c r="K470" s="46"/>
      <c r="L470" s="46"/>
      <c r="M470" s="46"/>
      <c r="N470" s="46"/>
      <c r="O470" s="46"/>
    </row>
    <row r="471" spans="1:15" x14ac:dyDescent="0.3">
      <c r="A471" s="46"/>
      <c r="B471" s="46"/>
      <c r="C471" s="123"/>
      <c r="D471" s="124"/>
      <c r="E471" s="122"/>
      <c r="F471" s="104"/>
      <c r="G471" s="104" t="str">
        <f t="shared" si="15"/>
        <v/>
      </c>
      <c r="H471" s="104"/>
      <c r="I471" s="104" t="str">
        <f t="shared" si="16"/>
        <v/>
      </c>
      <c r="J471" s="122" t="s">
        <v>14</v>
      </c>
      <c r="K471" s="46"/>
      <c r="L471" s="46"/>
      <c r="M471" s="46"/>
      <c r="N471" s="46"/>
      <c r="O471" s="46"/>
    </row>
    <row r="472" spans="1:15" x14ac:dyDescent="0.3">
      <c r="A472" s="46"/>
      <c r="B472" s="46"/>
      <c r="C472" s="123"/>
      <c r="D472" s="124"/>
      <c r="E472" s="122"/>
      <c r="F472" s="104"/>
      <c r="G472" s="104" t="str">
        <f t="shared" si="15"/>
        <v/>
      </c>
      <c r="H472" s="104"/>
      <c r="I472" s="104" t="str">
        <f t="shared" si="16"/>
        <v/>
      </c>
      <c r="J472" s="122" t="s">
        <v>14</v>
      </c>
      <c r="K472" s="46"/>
      <c r="L472" s="46"/>
      <c r="M472" s="46"/>
      <c r="N472" s="46"/>
      <c r="O472" s="46"/>
    </row>
    <row r="473" spans="1:15" x14ac:dyDescent="0.3">
      <c r="A473" s="46"/>
      <c r="B473" s="46"/>
      <c r="C473" s="123"/>
      <c r="D473" s="124"/>
      <c r="E473" s="122"/>
      <c r="F473" s="104"/>
      <c r="G473" s="104" t="str">
        <f t="shared" si="15"/>
        <v/>
      </c>
      <c r="H473" s="104"/>
      <c r="I473" s="104" t="str">
        <f t="shared" si="16"/>
        <v/>
      </c>
      <c r="J473" s="122" t="s">
        <v>14</v>
      </c>
      <c r="K473" s="46"/>
      <c r="L473" s="46"/>
      <c r="M473" s="46"/>
      <c r="N473" s="46"/>
      <c r="O473" s="46"/>
    </row>
    <row r="474" spans="1:15" x14ac:dyDescent="0.3">
      <c r="A474" s="46"/>
      <c r="B474" s="46"/>
      <c r="C474" s="123"/>
      <c r="D474" s="124"/>
      <c r="E474" s="122"/>
      <c r="F474" s="104"/>
      <c r="G474" s="104" t="str">
        <f t="shared" si="15"/>
        <v/>
      </c>
      <c r="H474" s="104"/>
      <c r="I474" s="104" t="str">
        <f t="shared" si="16"/>
        <v/>
      </c>
      <c r="J474" s="122" t="s">
        <v>14</v>
      </c>
      <c r="K474" s="46"/>
      <c r="L474" s="46"/>
      <c r="M474" s="46"/>
      <c r="N474" s="46"/>
      <c r="O474" s="46"/>
    </row>
    <row r="475" spans="1:15" x14ac:dyDescent="0.3">
      <c r="A475" s="46"/>
      <c r="B475" s="46"/>
      <c r="C475" s="123"/>
      <c r="D475" s="124"/>
      <c r="E475" s="122"/>
      <c r="F475" s="104"/>
      <c r="G475" s="104" t="str">
        <f t="shared" si="15"/>
        <v/>
      </c>
      <c r="H475" s="104"/>
      <c r="I475" s="104" t="str">
        <f t="shared" si="16"/>
        <v/>
      </c>
      <c r="J475" s="122" t="s">
        <v>14</v>
      </c>
      <c r="K475" s="46"/>
      <c r="L475" s="46"/>
      <c r="M475" s="46"/>
      <c r="N475" s="46"/>
      <c r="O475" s="46"/>
    </row>
    <row r="476" spans="1:15" x14ac:dyDescent="0.3">
      <c r="A476" s="46"/>
      <c r="B476" s="46"/>
      <c r="C476" s="123"/>
      <c r="D476" s="124"/>
      <c r="E476" s="122"/>
      <c r="F476" s="104"/>
      <c r="G476" s="104" t="str">
        <f t="shared" si="15"/>
        <v/>
      </c>
      <c r="H476" s="104"/>
      <c r="I476" s="104" t="str">
        <f t="shared" si="16"/>
        <v/>
      </c>
      <c r="J476" s="122" t="s">
        <v>14</v>
      </c>
      <c r="K476" s="46"/>
      <c r="L476" s="46"/>
      <c r="M476" s="46"/>
      <c r="N476" s="46"/>
      <c r="O476" s="46"/>
    </row>
    <row r="477" spans="1:15" x14ac:dyDescent="0.3">
      <c r="A477" s="46"/>
      <c r="B477" s="46"/>
      <c r="C477" s="123"/>
      <c r="D477" s="124"/>
      <c r="E477" s="122"/>
      <c r="F477" s="104"/>
      <c r="G477" s="104" t="str">
        <f t="shared" si="15"/>
        <v/>
      </c>
      <c r="H477" s="104"/>
      <c r="I477" s="104" t="str">
        <f t="shared" si="16"/>
        <v/>
      </c>
      <c r="J477" s="122" t="s">
        <v>14</v>
      </c>
      <c r="K477" s="46"/>
      <c r="L477" s="46"/>
      <c r="M477" s="46"/>
      <c r="N477" s="46"/>
      <c r="O477" s="46"/>
    </row>
    <row r="478" spans="1:15" x14ac:dyDescent="0.3">
      <c r="A478" s="46"/>
      <c r="B478" s="46"/>
      <c r="C478" s="123"/>
      <c r="D478" s="124"/>
      <c r="E478" s="122"/>
      <c r="F478" s="104"/>
      <c r="G478" s="104" t="str">
        <f t="shared" si="15"/>
        <v/>
      </c>
      <c r="H478" s="104"/>
      <c r="I478" s="104" t="str">
        <f t="shared" si="16"/>
        <v/>
      </c>
      <c r="J478" s="122" t="s">
        <v>14</v>
      </c>
      <c r="K478" s="46"/>
      <c r="L478" s="46"/>
      <c r="M478" s="46"/>
      <c r="N478" s="46"/>
      <c r="O478" s="46"/>
    </row>
    <row r="479" spans="1:15" x14ac:dyDescent="0.3">
      <c r="A479" s="46"/>
      <c r="B479" s="46"/>
      <c r="C479" s="123"/>
      <c r="D479" s="124"/>
      <c r="E479" s="122"/>
      <c r="F479" s="104"/>
      <c r="G479" s="104" t="str">
        <f t="shared" si="15"/>
        <v/>
      </c>
      <c r="H479" s="104"/>
      <c r="I479" s="104" t="str">
        <f t="shared" si="16"/>
        <v/>
      </c>
      <c r="J479" s="122" t="s">
        <v>14</v>
      </c>
      <c r="K479" s="46"/>
      <c r="L479" s="46"/>
      <c r="M479" s="46"/>
      <c r="N479" s="46"/>
      <c r="O479" s="46"/>
    </row>
    <row r="480" spans="1:15" x14ac:dyDescent="0.3">
      <c r="A480" s="46"/>
      <c r="B480" s="46"/>
      <c r="C480" s="123"/>
      <c r="D480" s="124"/>
      <c r="E480" s="122"/>
      <c r="F480" s="104"/>
      <c r="G480" s="104" t="str">
        <f t="shared" si="15"/>
        <v/>
      </c>
      <c r="H480" s="104"/>
      <c r="I480" s="104" t="str">
        <f t="shared" si="16"/>
        <v/>
      </c>
      <c r="J480" s="122" t="s">
        <v>14</v>
      </c>
      <c r="K480" s="46"/>
      <c r="L480" s="46"/>
      <c r="M480" s="46"/>
      <c r="N480" s="46"/>
      <c r="O480" s="46"/>
    </row>
    <row r="481" spans="1:15" x14ac:dyDescent="0.3">
      <c r="A481" s="46"/>
      <c r="B481" s="46"/>
      <c r="C481" s="123"/>
      <c r="D481" s="124"/>
      <c r="E481" s="122"/>
      <c r="F481" s="104"/>
      <c r="G481" s="104" t="str">
        <f t="shared" si="15"/>
        <v/>
      </c>
      <c r="H481" s="104"/>
      <c r="I481" s="104" t="str">
        <f t="shared" si="16"/>
        <v/>
      </c>
      <c r="J481" s="122" t="s">
        <v>14</v>
      </c>
      <c r="K481" s="46"/>
      <c r="L481" s="46"/>
      <c r="M481" s="46"/>
      <c r="N481" s="46"/>
      <c r="O481" s="46"/>
    </row>
    <row r="482" spans="1:15" x14ac:dyDescent="0.3">
      <c r="A482" s="46"/>
      <c r="B482" s="46"/>
      <c r="C482" s="123"/>
      <c r="D482" s="124"/>
      <c r="E482" s="122"/>
      <c r="F482" s="104"/>
      <c r="G482" s="104" t="str">
        <f t="shared" si="15"/>
        <v/>
      </c>
      <c r="H482" s="104"/>
      <c r="I482" s="104" t="str">
        <f t="shared" si="16"/>
        <v/>
      </c>
      <c r="J482" s="122" t="s">
        <v>14</v>
      </c>
      <c r="K482" s="46"/>
      <c r="L482" s="46"/>
      <c r="M482" s="46"/>
      <c r="N482" s="46"/>
      <c r="O482" s="46"/>
    </row>
    <row r="483" spans="1:15" x14ac:dyDescent="0.3">
      <c r="A483" s="46"/>
      <c r="B483" s="46"/>
      <c r="C483" s="123"/>
      <c r="D483" s="124"/>
      <c r="E483" s="122"/>
      <c r="F483" s="104"/>
      <c r="G483" s="104" t="str">
        <f t="shared" si="15"/>
        <v/>
      </c>
      <c r="H483" s="104"/>
      <c r="I483" s="104" t="str">
        <f t="shared" si="16"/>
        <v/>
      </c>
      <c r="J483" s="122" t="s">
        <v>14</v>
      </c>
      <c r="K483" s="46"/>
      <c r="L483" s="46"/>
      <c r="M483" s="46"/>
      <c r="N483" s="46"/>
      <c r="O483" s="46"/>
    </row>
    <row r="484" spans="1:15" x14ac:dyDescent="0.3">
      <c r="A484" s="46"/>
      <c r="B484" s="46"/>
      <c r="C484" s="123"/>
      <c r="D484" s="124"/>
      <c r="E484" s="122"/>
      <c r="F484" s="104"/>
      <c r="G484" s="104" t="str">
        <f t="shared" si="15"/>
        <v/>
      </c>
      <c r="H484" s="104"/>
      <c r="I484" s="104" t="str">
        <f t="shared" si="16"/>
        <v/>
      </c>
      <c r="J484" s="122" t="s">
        <v>14</v>
      </c>
      <c r="K484" s="46"/>
      <c r="L484" s="46"/>
      <c r="M484" s="46"/>
      <c r="N484" s="46"/>
      <c r="O484" s="46"/>
    </row>
    <row r="485" spans="1:15" x14ac:dyDescent="0.3">
      <c r="A485" s="46"/>
      <c r="B485" s="46"/>
      <c r="C485" s="123"/>
      <c r="D485" s="124"/>
      <c r="E485" s="122"/>
      <c r="F485" s="104"/>
      <c r="G485" s="104" t="str">
        <f t="shared" si="15"/>
        <v/>
      </c>
      <c r="H485" s="104"/>
      <c r="I485" s="104" t="str">
        <f t="shared" si="16"/>
        <v/>
      </c>
      <c r="J485" s="122" t="s">
        <v>14</v>
      </c>
      <c r="K485" s="46"/>
      <c r="L485" s="46"/>
      <c r="M485" s="46"/>
      <c r="N485" s="46"/>
      <c r="O485" s="46"/>
    </row>
    <row r="486" spans="1:15" x14ac:dyDescent="0.3">
      <c r="A486" s="46"/>
      <c r="B486" s="46"/>
      <c r="C486" s="123"/>
      <c r="D486" s="124"/>
      <c r="E486" s="122"/>
      <c r="F486" s="104"/>
      <c r="G486" s="104" t="str">
        <f t="shared" si="15"/>
        <v/>
      </c>
      <c r="H486" s="104"/>
      <c r="I486" s="104" t="str">
        <f t="shared" si="16"/>
        <v/>
      </c>
      <c r="J486" s="122" t="s">
        <v>14</v>
      </c>
      <c r="K486" s="46"/>
      <c r="L486" s="46"/>
      <c r="M486" s="46"/>
      <c r="N486" s="46"/>
      <c r="O486" s="46"/>
    </row>
    <row r="487" spans="1:15" x14ac:dyDescent="0.3">
      <c r="A487" s="46"/>
      <c r="B487" s="46"/>
      <c r="C487" s="123"/>
      <c r="D487" s="124"/>
      <c r="E487" s="122"/>
      <c r="F487" s="104"/>
      <c r="G487" s="104" t="str">
        <f t="shared" si="15"/>
        <v/>
      </c>
      <c r="H487" s="104"/>
      <c r="I487" s="104" t="str">
        <f t="shared" si="16"/>
        <v/>
      </c>
      <c r="J487" s="122" t="s">
        <v>14</v>
      </c>
      <c r="K487" s="46"/>
      <c r="L487" s="46"/>
      <c r="M487" s="46"/>
      <c r="N487" s="46"/>
      <c r="O487" s="46"/>
    </row>
    <row r="488" spans="1:15" x14ac:dyDescent="0.3">
      <c r="A488" s="46"/>
      <c r="B488" s="46"/>
      <c r="C488" s="123"/>
      <c r="D488" s="124"/>
      <c r="E488" s="122"/>
      <c r="F488" s="104"/>
      <c r="G488" s="104" t="str">
        <f t="shared" si="15"/>
        <v/>
      </c>
      <c r="H488" s="104"/>
      <c r="I488" s="104" t="str">
        <f t="shared" si="16"/>
        <v/>
      </c>
      <c r="J488" s="122" t="s">
        <v>14</v>
      </c>
      <c r="K488" s="46"/>
      <c r="L488" s="46"/>
      <c r="M488" s="46"/>
      <c r="N488" s="46"/>
      <c r="O488" s="46"/>
    </row>
    <row r="489" spans="1:15" x14ac:dyDescent="0.3">
      <c r="A489" s="46"/>
      <c r="B489" s="46"/>
      <c r="C489" s="123"/>
      <c r="D489" s="124"/>
      <c r="E489" s="122"/>
      <c r="F489" s="104"/>
      <c r="G489" s="104" t="str">
        <f t="shared" si="15"/>
        <v/>
      </c>
      <c r="H489" s="104"/>
      <c r="I489" s="104" t="str">
        <f t="shared" si="16"/>
        <v/>
      </c>
      <c r="J489" s="122" t="s">
        <v>14</v>
      </c>
      <c r="K489" s="46"/>
      <c r="L489" s="46"/>
      <c r="M489" s="46"/>
      <c r="N489" s="46"/>
      <c r="O489" s="46"/>
    </row>
    <row r="490" spans="1:15" x14ac:dyDescent="0.3">
      <c r="A490" s="46"/>
      <c r="B490" s="46"/>
      <c r="C490" s="123"/>
      <c r="D490" s="124"/>
      <c r="E490" s="122"/>
      <c r="F490" s="104"/>
      <c r="G490" s="104" t="str">
        <f t="shared" si="15"/>
        <v/>
      </c>
      <c r="H490" s="104"/>
      <c r="I490" s="104" t="str">
        <f t="shared" si="16"/>
        <v/>
      </c>
      <c r="J490" s="122" t="s">
        <v>14</v>
      </c>
      <c r="K490" s="46"/>
      <c r="L490" s="46"/>
      <c r="M490" s="46"/>
      <c r="N490" s="46"/>
      <c r="O490" s="46"/>
    </row>
    <row r="491" spans="1:15" x14ac:dyDescent="0.3">
      <c r="A491" s="46"/>
      <c r="B491" s="46"/>
      <c r="C491" s="123"/>
      <c r="D491" s="124"/>
      <c r="E491" s="122"/>
      <c r="F491" s="104"/>
      <c r="G491" s="104" t="str">
        <f t="shared" si="15"/>
        <v/>
      </c>
      <c r="H491" s="104"/>
      <c r="I491" s="104" t="str">
        <f t="shared" si="16"/>
        <v/>
      </c>
      <c r="J491" s="122" t="s">
        <v>14</v>
      </c>
      <c r="K491" s="46"/>
      <c r="L491" s="46"/>
      <c r="M491" s="46"/>
      <c r="N491" s="46"/>
      <c r="O491" s="46"/>
    </row>
    <row r="492" spans="1:15" x14ac:dyDescent="0.3">
      <c r="A492" s="46"/>
      <c r="B492" s="46"/>
      <c r="C492" s="123"/>
      <c r="D492" s="124"/>
      <c r="E492" s="122"/>
      <c r="F492" s="104"/>
      <c r="G492" s="104" t="str">
        <f t="shared" si="15"/>
        <v/>
      </c>
      <c r="H492" s="104"/>
      <c r="I492" s="104" t="str">
        <f t="shared" si="16"/>
        <v/>
      </c>
      <c r="J492" s="122" t="s">
        <v>14</v>
      </c>
      <c r="K492" s="46"/>
      <c r="L492" s="46"/>
      <c r="M492" s="46"/>
      <c r="N492" s="46"/>
      <c r="O492" s="46"/>
    </row>
    <row r="493" spans="1:15" x14ac:dyDescent="0.3">
      <c r="A493" s="46"/>
      <c r="B493" s="46"/>
      <c r="C493" s="123"/>
      <c r="D493" s="124"/>
      <c r="E493" s="122"/>
      <c r="F493" s="104"/>
      <c r="G493" s="104" t="str">
        <f t="shared" si="15"/>
        <v/>
      </c>
      <c r="H493" s="104"/>
      <c r="I493" s="104" t="str">
        <f t="shared" si="16"/>
        <v/>
      </c>
      <c r="J493" s="122" t="s">
        <v>14</v>
      </c>
      <c r="K493" s="46"/>
      <c r="L493" s="46"/>
      <c r="M493" s="46"/>
      <c r="N493" s="46"/>
      <c r="O493" s="46"/>
    </row>
    <row r="494" spans="1:15" x14ac:dyDescent="0.3">
      <c r="A494" s="46"/>
      <c r="B494" s="46"/>
      <c r="C494" s="123"/>
      <c r="D494" s="124"/>
      <c r="E494" s="122"/>
      <c r="F494" s="104"/>
      <c r="G494" s="104" t="str">
        <f t="shared" si="15"/>
        <v/>
      </c>
      <c r="H494" s="104"/>
      <c r="I494" s="104" t="str">
        <f t="shared" si="16"/>
        <v/>
      </c>
      <c r="J494" s="122" t="s">
        <v>14</v>
      </c>
      <c r="K494" s="46"/>
      <c r="L494" s="46"/>
      <c r="M494" s="46"/>
      <c r="N494" s="46"/>
      <c r="O494" s="46"/>
    </row>
    <row r="495" spans="1:15" x14ac:dyDescent="0.3">
      <c r="A495" s="46"/>
      <c r="B495" s="46"/>
      <c r="C495" s="123"/>
      <c r="D495" s="124"/>
      <c r="E495" s="122"/>
      <c r="F495" s="104"/>
      <c r="G495" s="104" t="str">
        <f t="shared" si="15"/>
        <v/>
      </c>
      <c r="H495" s="104"/>
      <c r="I495" s="104" t="str">
        <f t="shared" si="16"/>
        <v/>
      </c>
      <c r="J495" s="122" t="s">
        <v>14</v>
      </c>
      <c r="K495" s="46"/>
      <c r="L495" s="46"/>
      <c r="M495" s="46"/>
      <c r="N495" s="46"/>
      <c r="O495" s="46"/>
    </row>
    <row r="496" spans="1:15" x14ac:dyDescent="0.3">
      <c r="A496" s="46"/>
      <c r="B496" s="46"/>
      <c r="C496" s="123"/>
      <c r="D496" s="124"/>
      <c r="E496" s="122"/>
      <c r="F496" s="104"/>
      <c r="G496" s="104" t="str">
        <f t="shared" si="15"/>
        <v/>
      </c>
      <c r="H496" s="104"/>
      <c r="I496" s="104" t="str">
        <f t="shared" si="16"/>
        <v/>
      </c>
      <c r="J496" s="122" t="s">
        <v>14</v>
      </c>
      <c r="K496" s="46"/>
      <c r="L496" s="46"/>
      <c r="M496" s="46"/>
      <c r="N496" s="46"/>
      <c r="O496" s="46"/>
    </row>
    <row r="497" spans="1:15" x14ac:dyDescent="0.3">
      <c r="A497" s="46"/>
      <c r="B497" s="46"/>
      <c r="C497" s="123"/>
      <c r="D497" s="124"/>
      <c r="E497" s="122"/>
      <c r="F497" s="104"/>
      <c r="G497" s="104" t="str">
        <f t="shared" si="15"/>
        <v/>
      </c>
      <c r="H497" s="104"/>
      <c r="I497" s="104" t="str">
        <f t="shared" si="16"/>
        <v/>
      </c>
      <c r="J497" s="122" t="s">
        <v>14</v>
      </c>
      <c r="K497" s="46"/>
      <c r="L497" s="46"/>
      <c r="M497" s="46"/>
      <c r="N497" s="46"/>
      <c r="O497" s="46"/>
    </row>
    <row r="498" spans="1:15" x14ac:dyDescent="0.3">
      <c r="A498" s="46"/>
      <c r="B498" s="46"/>
      <c r="C498" s="123"/>
      <c r="D498" s="124"/>
      <c r="E498" s="122"/>
      <c r="F498" s="104"/>
      <c r="G498" s="104" t="str">
        <f t="shared" si="15"/>
        <v/>
      </c>
      <c r="H498" s="104"/>
      <c r="I498" s="104" t="str">
        <f t="shared" si="16"/>
        <v/>
      </c>
      <c r="J498" s="122" t="s">
        <v>14</v>
      </c>
      <c r="K498" s="46"/>
      <c r="L498" s="46"/>
      <c r="M498" s="46"/>
      <c r="N498" s="46"/>
      <c r="O498" s="46"/>
    </row>
    <row r="499" spans="1:15" x14ac:dyDescent="0.3">
      <c r="A499" s="46"/>
      <c r="B499" s="46"/>
      <c r="C499" s="123"/>
      <c r="D499" s="124"/>
      <c r="E499" s="122"/>
      <c r="F499" s="104"/>
      <c r="G499" s="104" t="str">
        <f t="shared" si="15"/>
        <v/>
      </c>
      <c r="H499" s="104"/>
      <c r="I499" s="104" t="str">
        <f t="shared" si="16"/>
        <v/>
      </c>
      <c r="J499" s="122" t="s">
        <v>14</v>
      </c>
      <c r="K499" s="46"/>
      <c r="L499" s="46"/>
      <c r="M499" s="46"/>
      <c r="N499" s="46"/>
      <c r="O499" s="46"/>
    </row>
    <row r="500" spans="1:15" x14ac:dyDescent="0.3">
      <c r="A500" s="46"/>
      <c r="B500" s="46"/>
      <c r="C500" s="123"/>
      <c r="D500" s="124"/>
      <c r="E500" s="122"/>
      <c r="F500" s="104"/>
      <c r="G500" s="104" t="str">
        <f t="shared" si="15"/>
        <v/>
      </c>
      <c r="H500" s="104"/>
      <c r="I500" s="104" t="str">
        <f t="shared" si="16"/>
        <v/>
      </c>
      <c r="J500" s="122" t="s">
        <v>14</v>
      </c>
      <c r="K500" s="46"/>
      <c r="L500" s="46"/>
      <c r="M500" s="46"/>
      <c r="N500" s="46"/>
      <c r="O500" s="46"/>
    </row>
    <row r="501" spans="1:15" x14ac:dyDescent="0.3">
      <c r="A501" s="46"/>
      <c r="B501" s="46"/>
      <c r="C501" s="123"/>
      <c r="D501" s="124"/>
      <c r="E501" s="122"/>
      <c r="F501" s="104"/>
      <c r="G501" s="104" t="str">
        <f t="shared" si="15"/>
        <v/>
      </c>
      <c r="H501" s="104"/>
      <c r="I501" s="104" t="str">
        <f t="shared" si="16"/>
        <v/>
      </c>
      <c r="J501" s="122" t="s">
        <v>14</v>
      </c>
      <c r="K501" s="46"/>
      <c r="L501" s="46"/>
      <c r="M501" s="46"/>
      <c r="N501" s="46"/>
      <c r="O501" s="46"/>
    </row>
    <row r="502" spans="1:15" x14ac:dyDescent="0.3">
      <c r="A502" s="46"/>
      <c r="B502" s="46"/>
      <c r="C502" s="123"/>
      <c r="D502" s="124"/>
      <c r="E502" s="122"/>
      <c r="F502" s="104"/>
      <c r="G502" s="104" t="str">
        <f t="shared" si="15"/>
        <v/>
      </c>
      <c r="H502" s="104"/>
      <c r="I502" s="104" t="str">
        <f t="shared" si="16"/>
        <v/>
      </c>
      <c r="J502" s="122" t="s">
        <v>14</v>
      </c>
      <c r="K502" s="46"/>
      <c r="L502" s="46"/>
      <c r="M502" s="46"/>
      <c r="N502" s="46"/>
      <c r="O502" s="46"/>
    </row>
    <row r="503" spans="1:15" x14ac:dyDescent="0.3">
      <c r="A503" s="46"/>
      <c r="B503" s="46"/>
      <c r="C503" s="123"/>
      <c r="D503" s="124"/>
      <c r="E503" s="122"/>
      <c r="F503" s="104"/>
      <c r="G503" s="104" t="str">
        <f t="shared" si="15"/>
        <v/>
      </c>
      <c r="H503" s="104"/>
      <c r="I503" s="104" t="str">
        <f t="shared" si="16"/>
        <v/>
      </c>
      <c r="J503" s="122" t="s">
        <v>14</v>
      </c>
      <c r="K503" s="46"/>
      <c r="L503" s="46"/>
      <c r="M503" s="46"/>
      <c r="N503" s="46"/>
      <c r="O503" s="46"/>
    </row>
    <row r="504" spans="1:15" x14ac:dyDescent="0.3">
      <c r="A504" s="46"/>
      <c r="B504" s="46"/>
      <c r="C504" s="123"/>
      <c r="D504" s="124"/>
      <c r="E504" s="122"/>
      <c r="F504" s="104"/>
      <c r="G504" s="104" t="str">
        <f t="shared" si="15"/>
        <v/>
      </c>
      <c r="H504" s="104"/>
      <c r="I504" s="104" t="str">
        <f t="shared" si="16"/>
        <v/>
      </c>
      <c r="J504" s="122" t="s">
        <v>14</v>
      </c>
      <c r="K504" s="46"/>
      <c r="L504" s="46"/>
      <c r="M504" s="46"/>
      <c r="N504" s="46"/>
      <c r="O504" s="46"/>
    </row>
    <row r="505" spans="1:15" x14ac:dyDescent="0.3">
      <c r="A505" s="46"/>
      <c r="B505" s="46"/>
      <c r="C505" s="123"/>
      <c r="D505" s="124"/>
      <c r="E505" s="122"/>
      <c r="F505" s="104"/>
      <c r="G505" s="104" t="str">
        <f t="shared" si="15"/>
        <v/>
      </c>
      <c r="H505" s="104"/>
      <c r="I505" s="104" t="str">
        <f t="shared" si="16"/>
        <v/>
      </c>
      <c r="J505" s="122" t="s">
        <v>14</v>
      </c>
      <c r="K505" s="46"/>
      <c r="L505" s="46"/>
      <c r="M505" s="46"/>
      <c r="N505" s="46"/>
      <c r="O505" s="46"/>
    </row>
    <row r="506" spans="1:15" x14ac:dyDescent="0.3">
      <c r="A506" s="46"/>
      <c r="B506" s="46"/>
      <c r="C506" s="123"/>
      <c r="D506" s="124"/>
      <c r="E506" s="122"/>
      <c r="F506" s="104"/>
      <c r="G506" s="104" t="str">
        <f t="shared" si="15"/>
        <v/>
      </c>
      <c r="H506" s="104"/>
      <c r="I506" s="104" t="str">
        <f t="shared" si="16"/>
        <v/>
      </c>
      <c r="J506" s="122" t="s">
        <v>14</v>
      </c>
      <c r="K506" s="46"/>
      <c r="L506" s="46"/>
      <c r="M506" s="46"/>
      <c r="N506" s="46"/>
      <c r="O506" s="46"/>
    </row>
    <row r="507" spans="1:15" x14ac:dyDescent="0.3">
      <c r="A507" s="46"/>
      <c r="B507" s="46"/>
      <c r="C507" s="123"/>
      <c r="D507" s="124"/>
      <c r="E507" s="122"/>
      <c r="F507" s="104"/>
      <c r="G507" s="104" t="str">
        <f t="shared" si="15"/>
        <v/>
      </c>
      <c r="H507" s="104"/>
      <c r="I507" s="104" t="str">
        <f t="shared" si="16"/>
        <v/>
      </c>
      <c r="J507" s="122" t="s">
        <v>14</v>
      </c>
      <c r="K507" s="46"/>
      <c r="L507" s="46"/>
      <c r="M507" s="46"/>
      <c r="N507" s="46"/>
      <c r="O507" s="46"/>
    </row>
    <row r="508" spans="1:15" x14ac:dyDescent="0.3">
      <c r="A508" s="46"/>
      <c r="B508" s="46"/>
      <c r="C508" s="123"/>
      <c r="D508" s="124"/>
      <c r="E508" s="122"/>
      <c r="F508" s="104"/>
      <c r="G508" s="104" t="str">
        <f t="shared" si="15"/>
        <v/>
      </c>
      <c r="H508" s="104"/>
      <c r="I508" s="104" t="str">
        <f t="shared" si="16"/>
        <v/>
      </c>
      <c r="J508" s="122" t="s">
        <v>14</v>
      </c>
      <c r="K508" s="46"/>
      <c r="L508" s="46"/>
      <c r="M508" s="46"/>
      <c r="N508" s="46"/>
      <c r="O508" s="46"/>
    </row>
    <row r="509" spans="1:15" x14ac:dyDescent="0.3">
      <c r="A509" s="46"/>
      <c r="B509" s="46"/>
      <c r="C509" s="123"/>
      <c r="D509" s="124"/>
      <c r="E509" s="122"/>
      <c r="F509" s="104"/>
      <c r="G509" s="104" t="str">
        <f t="shared" si="15"/>
        <v/>
      </c>
      <c r="H509" s="104"/>
      <c r="I509" s="104" t="str">
        <f t="shared" si="16"/>
        <v/>
      </c>
      <c r="J509" s="122" t="s">
        <v>14</v>
      </c>
      <c r="K509" s="46"/>
      <c r="L509" s="46"/>
      <c r="M509" s="46"/>
      <c r="N509" s="46"/>
      <c r="O509" s="46"/>
    </row>
    <row r="510" spans="1:15" x14ac:dyDescent="0.3">
      <c r="A510" s="46"/>
      <c r="B510" s="46"/>
      <c r="C510" s="123"/>
      <c r="D510" s="124"/>
      <c r="E510" s="122"/>
      <c r="F510" s="104"/>
      <c r="G510" s="104" t="str">
        <f t="shared" si="15"/>
        <v/>
      </c>
      <c r="H510" s="104"/>
      <c r="I510" s="104" t="str">
        <f t="shared" si="16"/>
        <v/>
      </c>
      <c r="J510" s="122" t="s">
        <v>14</v>
      </c>
      <c r="K510" s="46"/>
      <c r="L510" s="46"/>
      <c r="M510" s="46"/>
      <c r="N510" s="46"/>
      <c r="O510" s="46"/>
    </row>
    <row r="511" spans="1:15" x14ac:dyDescent="0.3">
      <c r="A511" s="46"/>
      <c r="B511" s="46"/>
      <c r="C511" s="123"/>
      <c r="D511" s="124"/>
      <c r="E511" s="122"/>
      <c r="F511" s="104"/>
      <c r="G511" s="104" t="str">
        <f t="shared" si="15"/>
        <v/>
      </c>
      <c r="H511" s="104"/>
      <c r="I511" s="104" t="str">
        <f t="shared" si="16"/>
        <v/>
      </c>
      <c r="J511" s="122" t="s">
        <v>14</v>
      </c>
      <c r="K511" s="46"/>
      <c r="L511" s="46"/>
      <c r="M511" s="46"/>
      <c r="N511" s="46"/>
      <c r="O511" s="46"/>
    </row>
    <row r="512" spans="1:15" x14ac:dyDescent="0.3">
      <c r="A512" s="46"/>
      <c r="B512" s="46"/>
      <c r="C512" s="123"/>
      <c r="D512" s="124"/>
      <c r="E512" s="122"/>
      <c r="F512" s="104"/>
      <c r="G512" s="104" t="str">
        <f t="shared" si="15"/>
        <v/>
      </c>
      <c r="H512" s="104"/>
      <c r="I512" s="104" t="str">
        <f t="shared" si="16"/>
        <v/>
      </c>
      <c r="J512" s="122" t="s">
        <v>14</v>
      </c>
      <c r="K512" s="46"/>
      <c r="L512" s="46"/>
      <c r="M512" s="46"/>
      <c r="N512" s="46"/>
      <c r="O512" s="46"/>
    </row>
    <row r="513" spans="1:15" x14ac:dyDescent="0.3">
      <c r="A513" s="46"/>
      <c r="B513" s="46"/>
      <c r="C513" s="123"/>
      <c r="D513" s="124"/>
      <c r="E513" s="122"/>
      <c r="F513" s="104"/>
      <c r="G513" s="104" t="str">
        <f t="shared" si="15"/>
        <v/>
      </c>
      <c r="H513" s="104"/>
      <c r="I513" s="104" t="str">
        <f t="shared" si="16"/>
        <v/>
      </c>
      <c r="J513" s="122" t="s">
        <v>14</v>
      </c>
      <c r="K513" s="46"/>
      <c r="L513" s="46"/>
      <c r="M513" s="46"/>
      <c r="N513" s="46"/>
      <c r="O513" s="46"/>
    </row>
    <row r="514" spans="1:15" x14ac:dyDescent="0.3">
      <c r="A514" s="46"/>
      <c r="B514" s="46"/>
      <c r="C514" s="123"/>
      <c r="D514" s="124"/>
      <c r="E514" s="122"/>
      <c r="F514" s="104"/>
      <c r="G514" s="104" t="str">
        <f t="shared" si="15"/>
        <v/>
      </c>
      <c r="H514" s="104"/>
      <c r="I514" s="104" t="str">
        <f t="shared" si="16"/>
        <v/>
      </c>
      <c r="J514" s="122" t="s">
        <v>14</v>
      </c>
      <c r="K514" s="46"/>
      <c r="L514" s="46"/>
      <c r="M514" s="46"/>
      <c r="N514" s="46"/>
      <c r="O514" s="46"/>
    </row>
    <row r="515" spans="1:15" x14ac:dyDescent="0.3">
      <c r="A515" s="46"/>
      <c r="B515" s="46"/>
      <c r="C515" s="123"/>
      <c r="D515" s="124"/>
      <c r="E515" s="122"/>
      <c r="F515" s="104"/>
      <c r="G515" s="104" t="str">
        <f t="shared" si="15"/>
        <v/>
      </c>
      <c r="H515" s="104"/>
      <c r="I515" s="104" t="str">
        <f t="shared" si="16"/>
        <v/>
      </c>
      <c r="J515" s="122" t="s">
        <v>14</v>
      </c>
      <c r="K515" s="46"/>
      <c r="L515" s="46"/>
      <c r="M515" s="46"/>
      <c r="N515" s="46"/>
      <c r="O515" s="46"/>
    </row>
    <row r="516" spans="1:15" x14ac:dyDescent="0.3">
      <c r="A516" s="46"/>
      <c r="B516" s="46"/>
      <c r="C516" s="123"/>
      <c r="D516" s="124"/>
      <c r="E516" s="122"/>
      <c r="F516" s="104"/>
      <c r="G516" s="104" t="str">
        <f t="shared" si="15"/>
        <v/>
      </c>
      <c r="H516" s="104"/>
      <c r="I516" s="104" t="str">
        <f t="shared" si="16"/>
        <v/>
      </c>
      <c r="J516" s="122" t="s">
        <v>14</v>
      </c>
      <c r="K516" s="46"/>
      <c r="L516" s="46"/>
      <c r="M516" s="46"/>
      <c r="N516" s="46"/>
      <c r="O516" s="46"/>
    </row>
    <row r="517" spans="1:15" x14ac:dyDescent="0.3">
      <c r="A517" s="46"/>
      <c r="B517" s="46"/>
      <c r="C517" s="123"/>
      <c r="D517" s="124"/>
      <c r="E517" s="122"/>
      <c r="F517" s="104"/>
      <c r="G517" s="104" t="str">
        <f t="shared" si="15"/>
        <v/>
      </c>
      <c r="H517" s="104"/>
      <c r="I517" s="104" t="str">
        <f t="shared" si="16"/>
        <v/>
      </c>
      <c r="J517" s="122" t="s">
        <v>14</v>
      </c>
      <c r="K517" s="46"/>
      <c r="L517" s="46"/>
      <c r="M517" s="46"/>
      <c r="N517" s="46"/>
      <c r="O517" s="46"/>
    </row>
    <row r="518" spans="1:15" x14ac:dyDescent="0.3">
      <c r="A518" s="46"/>
      <c r="B518" s="46"/>
      <c r="C518" s="123"/>
      <c r="D518" s="124"/>
      <c r="E518" s="122"/>
      <c r="F518" s="104"/>
      <c r="G518" s="104" t="str">
        <f t="shared" si="15"/>
        <v/>
      </c>
      <c r="H518" s="104"/>
      <c r="I518" s="104" t="str">
        <f t="shared" si="16"/>
        <v/>
      </c>
      <c r="J518" s="122" t="s">
        <v>14</v>
      </c>
      <c r="K518" s="46"/>
      <c r="L518" s="46"/>
      <c r="M518" s="46"/>
      <c r="N518" s="46"/>
      <c r="O518" s="46"/>
    </row>
    <row r="519" spans="1:15" x14ac:dyDescent="0.3">
      <c r="A519" s="46"/>
      <c r="B519" s="46"/>
      <c r="C519" s="123"/>
      <c r="D519" s="124"/>
      <c r="E519" s="122"/>
      <c r="F519" s="104"/>
      <c r="G519" s="104" t="str">
        <f t="shared" si="15"/>
        <v/>
      </c>
      <c r="H519" s="104"/>
      <c r="I519" s="104" t="str">
        <f t="shared" si="16"/>
        <v/>
      </c>
      <c r="J519" s="122" t="s">
        <v>14</v>
      </c>
      <c r="K519" s="46"/>
      <c r="L519" s="46"/>
      <c r="M519" s="46"/>
      <c r="N519" s="46"/>
      <c r="O519" s="46"/>
    </row>
    <row r="520" spans="1:15" x14ac:dyDescent="0.3">
      <c r="A520" s="46"/>
      <c r="B520" s="46"/>
      <c r="C520" s="123"/>
      <c r="D520" s="124"/>
      <c r="E520" s="122"/>
      <c r="F520" s="104"/>
      <c r="G520" s="104" t="str">
        <f t="shared" si="15"/>
        <v/>
      </c>
      <c r="H520" s="104"/>
      <c r="I520" s="104" t="str">
        <f t="shared" si="16"/>
        <v/>
      </c>
      <c r="J520" s="122" t="s">
        <v>14</v>
      </c>
      <c r="K520" s="46"/>
      <c r="L520" s="46"/>
      <c r="M520" s="46"/>
      <c r="N520" s="46"/>
      <c r="O520" s="46"/>
    </row>
    <row r="521" spans="1:15" x14ac:dyDescent="0.3">
      <c r="A521" s="46"/>
      <c r="B521" s="46"/>
      <c r="C521" s="123"/>
      <c r="D521" s="124"/>
      <c r="E521" s="122"/>
      <c r="F521" s="104"/>
      <c r="G521" s="104" t="str">
        <f t="shared" si="15"/>
        <v/>
      </c>
      <c r="H521" s="104"/>
      <c r="I521" s="104" t="str">
        <f t="shared" si="16"/>
        <v/>
      </c>
      <c r="J521" s="122" t="s">
        <v>14</v>
      </c>
      <c r="K521" s="46"/>
      <c r="L521" s="46"/>
      <c r="M521" s="46"/>
      <c r="N521" s="46"/>
      <c r="O521" s="46"/>
    </row>
    <row r="522" spans="1:15" x14ac:dyDescent="0.3">
      <c r="A522" s="46"/>
      <c r="B522" s="46"/>
      <c r="C522" s="123"/>
      <c r="D522" s="124"/>
      <c r="E522" s="122"/>
      <c r="F522" s="104"/>
      <c r="G522" s="104" t="str">
        <f t="shared" si="15"/>
        <v/>
      </c>
      <c r="H522" s="104"/>
      <c r="I522" s="104" t="str">
        <f t="shared" si="16"/>
        <v/>
      </c>
      <c r="J522" s="122" t="s">
        <v>14</v>
      </c>
      <c r="K522" s="46"/>
      <c r="L522" s="46"/>
      <c r="M522" s="46"/>
      <c r="N522" s="46"/>
      <c r="O522" s="46"/>
    </row>
    <row r="523" spans="1:15" x14ac:dyDescent="0.3">
      <c r="A523" s="46"/>
      <c r="B523" s="46"/>
      <c r="C523" s="123"/>
      <c r="D523" s="124"/>
      <c r="E523" s="122"/>
      <c r="F523" s="104"/>
      <c r="G523" s="104" t="str">
        <f t="shared" si="15"/>
        <v/>
      </c>
      <c r="H523" s="104"/>
      <c r="I523" s="104" t="str">
        <f t="shared" si="16"/>
        <v/>
      </c>
      <c r="J523" s="122" t="s">
        <v>14</v>
      </c>
      <c r="K523" s="46"/>
      <c r="L523" s="46"/>
      <c r="M523" s="46"/>
      <c r="N523" s="46"/>
      <c r="O523" s="46"/>
    </row>
    <row r="524" spans="1:15" x14ac:dyDescent="0.3">
      <c r="A524" s="46"/>
      <c r="B524" s="46"/>
      <c r="C524" s="123"/>
      <c r="D524" s="124"/>
      <c r="E524" s="122"/>
      <c r="F524" s="104"/>
      <c r="G524" s="104" t="str">
        <f t="shared" ref="G524:G587" si="17">IF(F524/1.2&gt;0,ROUND(F524/1.2,4),"")</f>
        <v/>
      </c>
      <c r="H524" s="104"/>
      <c r="I524" s="104" t="str">
        <f t="shared" ref="I524:I587" si="18">IFERROR(ROUND(F524/H524,4),"")</f>
        <v/>
      </c>
      <c r="J524" s="122" t="s">
        <v>14</v>
      </c>
      <c r="K524" s="46"/>
      <c r="L524" s="46"/>
      <c r="M524" s="46"/>
      <c r="N524" s="46"/>
      <c r="O524" s="46"/>
    </row>
    <row r="525" spans="1:15" x14ac:dyDescent="0.3">
      <c r="A525" s="46"/>
      <c r="B525" s="46"/>
      <c r="C525" s="123"/>
      <c r="D525" s="124"/>
      <c r="E525" s="122"/>
      <c r="F525" s="104"/>
      <c r="G525" s="104" t="str">
        <f t="shared" si="17"/>
        <v/>
      </c>
      <c r="H525" s="104"/>
      <c r="I525" s="104" t="str">
        <f t="shared" si="18"/>
        <v/>
      </c>
      <c r="J525" s="122" t="s">
        <v>14</v>
      </c>
      <c r="K525" s="46"/>
      <c r="L525" s="46"/>
      <c r="M525" s="46"/>
      <c r="N525" s="46"/>
      <c r="O525" s="46"/>
    </row>
    <row r="526" spans="1:15" x14ac:dyDescent="0.3">
      <c r="A526" s="46"/>
      <c r="B526" s="46"/>
      <c r="C526" s="123"/>
      <c r="D526" s="124"/>
      <c r="E526" s="122"/>
      <c r="F526" s="104"/>
      <c r="G526" s="104" t="str">
        <f t="shared" si="17"/>
        <v/>
      </c>
      <c r="H526" s="104"/>
      <c r="I526" s="104" t="str">
        <f t="shared" si="18"/>
        <v/>
      </c>
      <c r="J526" s="122" t="s">
        <v>14</v>
      </c>
      <c r="K526" s="46"/>
      <c r="L526" s="46"/>
      <c r="M526" s="46"/>
      <c r="N526" s="46"/>
      <c r="O526" s="46"/>
    </row>
    <row r="527" spans="1:15" x14ac:dyDescent="0.3">
      <c r="A527" s="46"/>
      <c r="B527" s="46"/>
      <c r="C527" s="123"/>
      <c r="D527" s="124"/>
      <c r="E527" s="122"/>
      <c r="F527" s="104"/>
      <c r="G527" s="104" t="str">
        <f t="shared" si="17"/>
        <v/>
      </c>
      <c r="H527" s="104"/>
      <c r="I527" s="104" t="str">
        <f t="shared" si="18"/>
        <v/>
      </c>
      <c r="J527" s="122" t="s">
        <v>14</v>
      </c>
      <c r="K527" s="46"/>
      <c r="L527" s="46"/>
      <c r="M527" s="46"/>
      <c r="N527" s="46"/>
      <c r="O527" s="46"/>
    </row>
    <row r="528" spans="1:15" x14ac:dyDescent="0.3">
      <c r="A528" s="46"/>
      <c r="B528" s="46"/>
      <c r="C528" s="123"/>
      <c r="D528" s="124"/>
      <c r="E528" s="122"/>
      <c r="F528" s="104"/>
      <c r="G528" s="104" t="str">
        <f t="shared" si="17"/>
        <v/>
      </c>
      <c r="H528" s="104"/>
      <c r="I528" s="104" t="str">
        <f t="shared" si="18"/>
        <v/>
      </c>
      <c r="J528" s="122" t="s">
        <v>14</v>
      </c>
      <c r="K528" s="46"/>
      <c r="L528" s="46"/>
      <c r="M528" s="46"/>
      <c r="N528" s="46"/>
      <c r="O528" s="46"/>
    </row>
    <row r="529" spans="1:15" x14ac:dyDescent="0.3">
      <c r="A529" s="46"/>
      <c r="B529" s="46"/>
      <c r="C529" s="123"/>
      <c r="D529" s="124"/>
      <c r="E529" s="122"/>
      <c r="F529" s="104"/>
      <c r="G529" s="104" t="str">
        <f t="shared" si="17"/>
        <v/>
      </c>
      <c r="H529" s="104"/>
      <c r="I529" s="104" t="str">
        <f t="shared" si="18"/>
        <v/>
      </c>
      <c r="J529" s="122" t="s">
        <v>14</v>
      </c>
      <c r="K529" s="46"/>
      <c r="L529" s="46"/>
      <c r="M529" s="46"/>
      <c r="N529" s="46"/>
      <c r="O529" s="46"/>
    </row>
    <row r="530" spans="1:15" x14ac:dyDescent="0.3">
      <c r="A530" s="46"/>
      <c r="B530" s="46"/>
      <c r="C530" s="123"/>
      <c r="D530" s="124"/>
      <c r="E530" s="122"/>
      <c r="F530" s="104"/>
      <c r="G530" s="104" t="str">
        <f t="shared" si="17"/>
        <v/>
      </c>
      <c r="H530" s="104"/>
      <c r="I530" s="104" t="str">
        <f t="shared" si="18"/>
        <v/>
      </c>
      <c r="J530" s="122" t="s">
        <v>14</v>
      </c>
      <c r="K530" s="46"/>
      <c r="L530" s="46"/>
      <c r="M530" s="46"/>
      <c r="N530" s="46"/>
      <c r="O530" s="46"/>
    </row>
    <row r="531" spans="1:15" x14ac:dyDescent="0.3">
      <c r="A531" s="46"/>
      <c r="B531" s="46"/>
      <c r="C531" s="123"/>
      <c r="D531" s="124"/>
      <c r="E531" s="122"/>
      <c r="F531" s="104"/>
      <c r="G531" s="104" t="str">
        <f t="shared" si="17"/>
        <v/>
      </c>
      <c r="H531" s="104"/>
      <c r="I531" s="104" t="str">
        <f t="shared" si="18"/>
        <v/>
      </c>
      <c r="J531" s="122" t="s">
        <v>14</v>
      </c>
      <c r="K531" s="46"/>
      <c r="L531" s="46"/>
      <c r="M531" s="46"/>
      <c r="N531" s="46"/>
      <c r="O531" s="46"/>
    </row>
    <row r="532" spans="1:15" x14ac:dyDescent="0.3">
      <c r="A532" s="46"/>
      <c r="B532" s="46"/>
      <c r="C532" s="123"/>
      <c r="D532" s="124"/>
      <c r="E532" s="122"/>
      <c r="F532" s="104"/>
      <c r="G532" s="104" t="str">
        <f t="shared" si="17"/>
        <v/>
      </c>
      <c r="H532" s="104"/>
      <c r="I532" s="104" t="str">
        <f t="shared" si="18"/>
        <v/>
      </c>
      <c r="J532" s="122" t="s">
        <v>14</v>
      </c>
      <c r="K532" s="46"/>
      <c r="L532" s="46"/>
      <c r="M532" s="46"/>
      <c r="N532" s="46"/>
      <c r="O532" s="46"/>
    </row>
    <row r="533" spans="1:15" x14ac:dyDescent="0.3">
      <c r="A533" s="46"/>
      <c r="B533" s="46"/>
      <c r="C533" s="123"/>
      <c r="D533" s="124"/>
      <c r="E533" s="122"/>
      <c r="F533" s="104"/>
      <c r="G533" s="104" t="str">
        <f t="shared" si="17"/>
        <v/>
      </c>
      <c r="H533" s="104"/>
      <c r="I533" s="104" t="str">
        <f t="shared" si="18"/>
        <v/>
      </c>
      <c r="J533" s="122" t="s">
        <v>14</v>
      </c>
      <c r="K533" s="46"/>
      <c r="L533" s="46"/>
      <c r="M533" s="46"/>
      <c r="N533" s="46"/>
      <c r="O533" s="46"/>
    </row>
    <row r="534" spans="1:15" x14ac:dyDescent="0.3">
      <c r="A534" s="46"/>
      <c r="B534" s="46"/>
      <c r="C534" s="123"/>
      <c r="D534" s="124"/>
      <c r="E534" s="122"/>
      <c r="F534" s="104"/>
      <c r="G534" s="104" t="str">
        <f t="shared" si="17"/>
        <v/>
      </c>
      <c r="H534" s="104"/>
      <c r="I534" s="104" t="str">
        <f t="shared" si="18"/>
        <v/>
      </c>
      <c r="J534" s="122" t="s">
        <v>14</v>
      </c>
      <c r="K534" s="46"/>
      <c r="L534" s="46"/>
      <c r="M534" s="46"/>
      <c r="N534" s="46"/>
      <c r="O534" s="46"/>
    </row>
    <row r="535" spans="1:15" x14ac:dyDescent="0.3">
      <c r="A535" s="46"/>
      <c r="B535" s="46"/>
      <c r="C535" s="123"/>
      <c r="D535" s="124"/>
      <c r="E535" s="122"/>
      <c r="F535" s="104"/>
      <c r="G535" s="104" t="str">
        <f t="shared" si="17"/>
        <v/>
      </c>
      <c r="H535" s="104"/>
      <c r="I535" s="104" t="str">
        <f t="shared" si="18"/>
        <v/>
      </c>
      <c r="J535" s="122" t="s">
        <v>14</v>
      </c>
      <c r="K535" s="46"/>
      <c r="L535" s="46"/>
      <c r="M535" s="46"/>
      <c r="N535" s="46"/>
      <c r="O535" s="46"/>
    </row>
    <row r="536" spans="1:15" x14ac:dyDescent="0.3">
      <c r="A536" s="46"/>
      <c r="B536" s="46"/>
      <c r="C536" s="123"/>
      <c r="D536" s="124"/>
      <c r="E536" s="122"/>
      <c r="F536" s="104"/>
      <c r="G536" s="104" t="str">
        <f t="shared" si="17"/>
        <v/>
      </c>
      <c r="H536" s="104"/>
      <c r="I536" s="104" t="str">
        <f t="shared" si="18"/>
        <v/>
      </c>
      <c r="J536" s="122" t="s">
        <v>14</v>
      </c>
      <c r="K536" s="46"/>
      <c r="L536" s="46"/>
      <c r="M536" s="46"/>
      <c r="N536" s="46"/>
      <c r="O536" s="46"/>
    </row>
    <row r="537" spans="1:15" x14ac:dyDescent="0.3">
      <c r="A537" s="46"/>
      <c r="B537" s="46"/>
      <c r="C537" s="123"/>
      <c r="D537" s="124"/>
      <c r="E537" s="122"/>
      <c r="F537" s="104"/>
      <c r="G537" s="104" t="str">
        <f t="shared" si="17"/>
        <v/>
      </c>
      <c r="H537" s="104"/>
      <c r="I537" s="104" t="str">
        <f t="shared" si="18"/>
        <v/>
      </c>
      <c r="J537" s="122" t="s">
        <v>14</v>
      </c>
      <c r="K537" s="46"/>
      <c r="L537" s="46"/>
      <c r="M537" s="46"/>
      <c r="N537" s="46"/>
      <c r="O537" s="46"/>
    </row>
    <row r="538" spans="1:15" x14ac:dyDescent="0.3">
      <c r="A538" s="46"/>
      <c r="B538" s="46"/>
      <c r="C538" s="123"/>
      <c r="D538" s="124"/>
      <c r="E538" s="122"/>
      <c r="F538" s="104"/>
      <c r="G538" s="104" t="str">
        <f t="shared" si="17"/>
        <v/>
      </c>
      <c r="H538" s="104"/>
      <c r="I538" s="104" t="str">
        <f t="shared" si="18"/>
        <v/>
      </c>
      <c r="J538" s="122" t="s">
        <v>14</v>
      </c>
      <c r="K538" s="46"/>
      <c r="L538" s="46"/>
      <c r="M538" s="46"/>
      <c r="N538" s="46"/>
      <c r="O538" s="46"/>
    </row>
    <row r="539" spans="1:15" x14ac:dyDescent="0.3">
      <c r="A539" s="46"/>
      <c r="B539" s="46"/>
      <c r="C539" s="123"/>
      <c r="D539" s="124"/>
      <c r="E539" s="122"/>
      <c r="F539" s="104"/>
      <c r="G539" s="104" t="str">
        <f t="shared" si="17"/>
        <v/>
      </c>
      <c r="H539" s="104"/>
      <c r="I539" s="104" t="str">
        <f t="shared" si="18"/>
        <v/>
      </c>
      <c r="J539" s="122" t="s">
        <v>14</v>
      </c>
      <c r="K539" s="46"/>
      <c r="L539" s="46"/>
      <c r="M539" s="46"/>
      <c r="N539" s="46"/>
      <c r="O539" s="46"/>
    </row>
    <row r="540" spans="1:15" x14ac:dyDescent="0.3">
      <c r="A540" s="46"/>
      <c r="B540" s="46"/>
      <c r="C540" s="123"/>
      <c r="D540" s="124"/>
      <c r="E540" s="122"/>
      <c r="F540" s="104"/>
      <c r="G540" s="104" t="str">
        <f t="shared" si="17"/>
        <v/>
      </c>
      <c r="H540" s="104"/>
      <c r="I540" s="104" t="str">
        <f t="shared" si="18"/>
        <v/>
      </c>
      <c r="J540" s="122" t="s">
        <v>14</v>
      </c>
      <c r="K540" s="46"/>
      <c r="L540" s="46"/>
      <c r="M540" s="46"/>
      <c r="N540" s="46"/>
      <c r="O540" s="46"/>
    </row>
    <row r="541" spans="1:15" x14ac:dyDescent="0.3">
      <c r="A541" s="46"/>
      <c r="B541" s="46"/>
      <c r="C541" s="123"/>
      <c r="D541" s="124"/>
      <c r="E541" s="122"/>
      <c r="F541" s="104"/>
      <c r="G541" s="104" t="str">
        <f t="shared" si="17"/>
        <v/>
      </c>
      <c r="H541" s="104"/>
      <c r="I541" s="104" t="str">
        <f t="shared" si="18"/>
        <v/>
      </c>
      <c r="J541" s="122" t="s">
        <v>14</v>
      </c>
      <c r="K541" s="46"/>
      <c r="L541" s="46"/>
      <c r="M541" s="46"/>
      <c r="N541" s="46"/>
      <c r="O541" s="46"/>
    </row>
    <row r="542" spans="1:15" x14ac:dyDescent="0.3">
      <c r="A542" s="46"/>
      <c r="B542" s="46"/>
      <c r="C542" s="123"/>
      <c r="D542" s="124"/>
      <c r="E542" s="122"/>
      <c r="F542" s="104"/>
      <c r="G542" s="104" t="str">
        <f t="shared" si="17"/>
        <v/>
      </c>
      <c r="H542" s="104"/>
      <c r="I542" s="104" t="str">
        <f t="shared" si="18"/>
        <v/>
      </c>
      <c r="J542" s="122" t="s">
        <v>14</v>
      </c>
      <c r="K542" s="46"/>
      <c r="L542" s="46"/>
      <c r="M542" s="46"/>
      <c r="N542" s="46"/>
      <c r="O542" s="46"/>
    </row>
    <row r="543" spans="1:15" x14ac:dyDescent="0.3">
      <c r="A543" s="46"/>
      <c r="B543" s="46"/>
      <c r="C543" s="123"/>
      <c r="D543" s="124"/>
      <c r="E543" s="122"/>
      <c r="F543" s="104"/>
      <c r="G543" s="104" t="str">
        <f t="shared" si="17"/>
        <v/>
      </c>
      <c r="H543" s="104"/>
      <c r="I543" s="104" t="str">
        <f t="shared" si="18"/>
        <v/>
      </c>
      <c r="J543" s="122" t="s">
        <v>14</v>
      </c>
      <c r="K543" s="46"/>
      <c r="L543" s="46"/>
      <c r="M543" s="46"/>
      <c r="N543" s="46"/>
      <c r="O543" s="46"/>
    </row>
    <row r="544" spans="1:15" x14ac:dyDescent="0.3">
      <c r="A544" s="46"/>
      <c r="B544" s="46"/>
      <c r="C544" s="123"/>
      <c r="D544" s="124"/>
      <c r="E544" s="122"/>
      <c r="F544" s="104"/>
      <c r="G544" s="104" t="str">
        <f t="shared" si="17"/>
        <v/>
      </c>
      <c r="H544" s="104"/>
      <c r="I544" s="104" t="str">
        <f t="shared" si="18"/>
        <v/>
      </c>
      <c r="J544" s="122" t="s">
        <v>14</v>
      </c>
      <c r="K544" s="46"/>
      <c r="L544" s="46"/>
      <c r="M544" s="46"/>
      <c r="N544" s="46"/>
      <c r="O544" s="46"/>
    </row>
    <row r="545" spans="1:15" x14ac:dyDescent="0.3">
      <c r="A545" s="46"/>
      <c r="B545" s="46"/>
      <c r="C545" s="123"/>
      <c r="D545" s="124"/>
      <c r="E545" s="122"/>
      <c r="F545" s="104"/>
      <c r="G545" s="104" t="str">
        <f t="shared" si="17"/>
        <v/>
      </c>
      <c r="H545" s="104"/>
      <c r="I545" s="104" t="str">
        <f t="shared" si="18"/>
        <v/>
      </c>
      <c r="J545" s="122" t="s">
        <v>14</v>
      </c>
      <c r="K545" s="46"/>
      <c r="L545" s="46"/>
      <c r="M545" s="46"/>
      <c r="N545" s="46"/>
      <c r="O545" s="46"/>
    </row>
    <row r="546" spans="1:15" x14ac:dyDescent="0.3">
      <c r="A546" s="46"/>
      <c r="B546" s="46"/>
      <c r="C546" s="123"/>
      <c r="D546" s="124"/>
      <c r="E546" s="122"/>
      <c r="F546" s="104"/>
      <c r="G546" s="104" t="str">
        <f t="shared" si="17"/>
        <v/>
      </c>
      <c r="H546" s="104"/>
      <c r="I546" s="104" t="str">
        <f t="shared" si="18"/>
        <v/>
      </c>
      <c r="J546" s="122" t="s">
        <v>14</v>
      </c>
      <c r="K546" s="46"/>
      <c r="L546" s="46"/>
      <c r="M546" s="46"/>
      <c r="N546" s="46"/>
      <c r="O546" s="46"/>
    </row>
    <row r="547" spans="1:15" x14ac:dyDescent="0.3">
      <c r="A547" s="46"/>
      <c r="B547" s="46"/>
      <c r="C547" s="123"/>
      <c r="D547" s="124"/>
      <c r="E547" s="122"/>
      <c r="F547" s="104"/>
      <c r="G547" s="104" t="str">
        <f t="shared" si="17"/>
        <v/>
      </c>
      <c r="H547" s="104"/>
      <c r="I547" s="104" t="str">
        <f t="shared" si="18"/>
        <v/>
      </c>
      <c r="J547" s="122" t="s">
        <v>14</v>
      </c>
      <c r="K547" s="46"/>
      <c r="L547" s="46"/>
      <c r="M547" s="46"/>
      <c r="N547" s="46"/>
      <c r="O547" s="46"/>
    </row>
    <row r="548" spans="1:15" x14ac:dyDescent="0.3">
      <c r="A548" s="46"/>
      <c r="B548" s="46"/>
      <c r="C548" s="123"/>
      <c r="D548" s="124"/>
      <c r="E548" s="122"/>
      <c r="F548" s="104"/>
      <c r="G548" s="104" t="str">
        <f t="shared" si="17"/>
        <v/>
      </c>
      <c r="H548" s="104"/>
      <c r="I548" s="104" t="str">
        <f t="shared" si="18"/>
        <v/>
      </c>
      <c r="J548" s="122" t="s">
        <v>14</v>
      </c>
      <c r="K548" s="46"/>
      <c r="L548" s="46"/>
      <c r="M548" s="46"/>
      <c r="N548" s="46"/>
      <c r="O548" s="46"/>
    </row>
    <row r="549" spans="1:15" x14ac:dyDescent="0.3">
      <c r="A549" s="46"/>
      <c r="B549" s="46"/>
      <c r="C549" s="123"/>
      <c r="D549" s="124"/>
      <c r="E549" s="122"/>
      <c r="F549" s="104"/>
      <c r="G549" s="104" t="str">
        <f t="shared" si="17"/>
        <v/>
      </c>
      <c r="H549" s="104"/>
      <c r="I549" s="104" t="str">
        <f t="shared" si="18"/>
        <v/>
      </c>
      <c r="J549" s="122" t="s">
        <v>14</v>
      </c>
      <c r="K549" s="46"/>
      <c r="L549" s="46"/>
      <c r="M549" s="46"/>
      <c r="N549" s="46"/>
      <c r="O549" s="46"/>
    </row>
    <row r="550" spans="1:15" x14ac:dyDescent="0.3">
      <c r="A550" s="46"/>
      <c r="B550" s="46"/>
      <c r="C550" s="123"/>
      <c r="D550" s="124"/>
      <c r="E550" s="122"/>
      <c r="F550" s="104"/>
      <c r="G550" s="104" t="str">
        <f t="shared" si="17"/>
        <v/>
      </c>
      <c r="H550" s="104"/>
      <c r="I550" s="104" t="str">
        <f t="shared" si="18"/>
        <v/>
      </c>
      <c r="J550" s="122" t="s">
        <v>14</v>
      </c>
      <c r="K550" s="46"/>
      <c r="L550" s="46"/>
      <c r="M550" s="46"/>
      <c r="N550" s="46"/>
      <c r="O550" s="46"/>
    </row>
    <row r="551" spans="1:15" x14ac:dyDescent="0.3">
      <c r="A551" s="46"/>
      <c r="B551" s="46"/>
      <c r="C551" s="123"/>
      <c r="D551" s="124"/>
      <c r="E551" s="122"/>
      <c r="F551" s="104"/>
      <c r="G551" s="104" t="str">
        <f t="shared" si="17"/>
        <v/>
      </c>
      <c r="H551" s="104"/>
      <c r="I551" s="104" t="str">
        <f t="shared" si="18"/>
        <v/>
      </c>
      <c r="J551" s="122" t="s">
        <v>14</v>
      </c>
      <c r="K551" s="46"/>
      <c r="L551" s="46"/>
      <c r="M551" s="46"/>
      <c r="N551" s="46"/>
      <c r="O551" s="46"/>
    </row>
    <row r="552" spans="1:15" x14ac:dyDescent="0.3">
      <c r="A552" s="46"/>
      <c r="B552" s="46"/>
      <c r="C552" s="123"/>
      <c r="D552" s="124"/>
      <c r="E552" s="122"/>
      <c r="F552" s="104"/>
      <c r="G552" s="104" t="str">
        <f t="shared" si="17"/>
        <v/>
      </c>
      <c r="H552" s="104"/>
      <c r="I552" s="104" t="str">
        <f t="shared" si="18"/>
        <v/>
      </c>
      <c r="J552" s="122" t="s">
        <v>14</v>
      </c>
      <c r="K552" s="46"/>
      <c r="L552" s="46"/>
      <c r="M552" s="46"/>
      <c r="N552" s="46"/>
      <c r="O552" s="46"/>
    </row>
    <row r="553" spans="1:15" x14ac:dyDescent="0.3">
      <c r="A553" s="46"/>
      <c r="B553" s="46"/>
      <c r="C553" s="123"/>
      <c r="D553" s="124"/>
      <c r="E553" s="122"/>
      <c r="F553" s="104"/>
      <c r="G553" s="104" t="str">
        <f t="shared" si="17"/>
        <v/>
      </c>
      <c r="H553" s="104"/>
      <c r="I553" s="104" t="str">
        <f t="shared" si="18"/>
        <v/>
      </c>
      <c r="J553" s="122" t="s">
        <v>14</v>
      </c>
      <c r="K553" s="46"/>
      <c r="L553" s="46"/>
      <c r="M553" s="46"/>
      <c r="N553" s="46"/>
      <c r="O553" s="46"/>
    </row>
    <row r="554" spans="1:15" x14ac:dyDescent="0.3">
      <c r="A554" s="46"/>
      <c r="B554" s="46"/>
      <c r="C554" s="123"/>
      <c r="D554" s="124"/>
      <c r="E554" s="122"/>
      <c r="F554" s="104"/>
      <c r="G554" s="104" t="str">
        <f t="shared" si="17"/>
        <v/>
      </c>
      <c r="H554" s="104"/>
      <c r="I554" s="104" t="str">
        <f t="shared" si="18"/>
        <v/>
      </c>
      <c r="J554" s="122" t="s">
        <v>14</v>
      </c>
      <c r="K554" s="46"/>
      <c r="L554" s="46"/>
      <c r="M554" s="46"/>
      <c r="N554" s="46"/>
      <c r="O554" s="46"/>
    </row>
    <row r="555" spans="1:15" x14ac:dyDescent="0.3">
      <c r="A555" s="46"/>
      <c r="B555" s="46"/>
      <c r="C555" s="123"/>
      <c r="D555" s="124"/>
      <c r="E555" s="122"/>
      <c r="F555" s="104"/>
      <c r="G555" s="104" t="str">
        <f t="shared" si="17"/>
        <v/>
      </c>
      <c r="H555" s="104"/>
      <c r="I555" s="104" t="str">
        <f t="shared" si="18"/>
        <v/>
      </c>
      <c r="J555" s="122" t="s">
        <v>14</v>
      </c>
      <c r="K555" s="46"/>
      <c r="L555" s="46"/>
      <c r="M555" s="46"/>
      <c r="N555" s="46"/>
      <c r="O555" s="46"/>
    </row>
    <row r="556" spans="1:15" x14ac:dyDescent="0.3">
      <c r="A556" s="46"/>
      <c r="B556" s="46"/>
      <c r="C556" s="123"/>
      <c r="D556" s="124"/>
      <c r="E556" s="122"/>
      <c r="F556" s="104"/>
      <c r="G556" s="104" t="str">
        <f t="shared" si="17"/>
        <v/>
      </c>
      <c r="H556" s="104"/>
      <c r="I556" s="104" t="str">
        <f t="shared" si="18"/>
        <v/>
      </c>
      <c r="J556" s="122" t="s">
        <v>14</v>
      </c>
      <c r="K556" s="46"/>
      <c r="L556" s="46"/>
      <c r="M556" s="46"/>
      <c r="N556" s="46"/>
      <c r="O556" s="46"/>
    </row>
    <row r="557" spans="1:15" x14ac:dyDescent="0.3">
      <c r="A557" s="46"/>
      <c r="B557" s="46"/>
      <c r="C557" s="123"/>
      <c r="D557" s="124"/>
      <c r="E557" s="122"/>
      <c r="F557" s="104"/>
      <c r="G557" s="104" t="str">
        <f t="shared" si="17"/>
        <v/>
      </c>
      <c r="H557" s="104"/>
      <c r="I557" s="104" t="str">
        <f t="shared" si="18"/>
        <v/>
      </c>
      <c r="J557" s="122" t="s">
        <v>14</v>
      </c>
      <c r="K557" s="46"/>
      <c r="L557" s="46"/>
      <c r="M557" s="46"/>
      <c r="N557" s="46"/>
      <c r="O557" s="46"/>
    </row>
    <row r="558" spans="1:15" x14ac:dyDescent="0.3">
      <c r="A558" s="46"/>
      <c r="B558" s="46"/>
      <c r="C558" s="123"/>
      <c r="D558" s="124"/>
      <c r="E558" s="122"/>
      <c r="F558" s="104"/>
      <c r="G558" s="104" t="str">
        <f t="shared" si="17"/>
        <v/>
      </c>
      <c r="H558" s="104"/>
      <c r="I558" s="104" t="str">
        <f t="shared" si="18"/>
        <v/>
      </c>
      <c r="J558" s="122" t="s">
        <v>14</v>
      </c>
      <c r="K558" s="46"/>
      <c r="L558" s="46"/>
      <c r="M558" s="46"/>
      <c r="N558" s="46"/>
      <c r="O558" s="46"/>
    </row>
    <row r="559" spans="1:15" x14ac:dyDescent="0.3">
      <c r="A559" s="46"/>
      <c r="B559" s="46"/>
      <c r="C559" s="123"/>
      <c r="D559" s="124"/>
      <c r="E559" s="122"/>
      <c r="F559" s="104"/>
      <c r="G559" s="104" t="str">
        <f t="shared" si="17"/>
        <v/>
      </c>
      <c r="H559" s="104"/>
      <c r="I559" s="104" t="str">
        <f t="shared" si="18"/>
        <v/>
      </c>
      <c r="J559" s="122" t="s">
        <v>14</v>
      </c>
      <c r="K559" s="46"/>
      <c r="L559" s="46"/>
      <c r="M559" s="46"/>
      <c r="N559" s="46"/>
      <c r="O559" s="46"/>
    </row>
    <row r="560" spans="1:15" x14ac:dyDescent="0.3">
      <c r="A560" s="46"/>
      <c r="B560" s="46"/>
      <c r="C560" s="123"/>
      <c r="D560" s="124"/>
      <c r="E560" s="122"/>
      <c r="F560" s="104"/>
      <c r="G560" s="104" t="str">
        <f t="shared" si="17"/>
        <v/>
      </c>
      <c r="H560" s="104"/>
      <c r="I560" s="104" t="str">
        <f t="shared" si="18"/>
        <v/>
      </c>
      <c r="J560" s="122" t="s">
        <v>14</v>
      </c>
      <c r="K560" s="46"/>
      <c r="L560" s="46"/>
      <c r="M560" s="46"/>
      <c r="N560" s="46"/>
      <c r="O560" s="46"/>
    </row>
    <row r="561" spans="1:15" x14ac:dyDescent="0.3">
      <c r="A561" s="46"/>
      <c r="B561" s="46"/>
      <c r="C561" s="123"/>
      <c r="D561" s="124"/>
      <c r="E561" s="122"/>
      <c r="F561" s="104"/>
      <c r="G561" s="104" t="str">
        <f t="shared" si="17"/>
        <v/>
      </c>
      <c r="H561" s="104"/>
      <c r="I561" s="104" t="str">
        <f t="shared" si="18"/>
        <v/>
      </c>
      <c r="J561" s="122" t="s">
        <v>14</v>
      </c>
      <c r="K561" s="46"/>
      <c r="L561" s="46"/>
      <c r="M561" s="46"/>
      <c r="N561" s="46"/>
      <c r="O561" s="46"/>
    </row>
    <row r="562" spans="1:15" x14ac:dyDescent="0.3">
      <c r="A562" s="46"/>
      <c r="B562" s="46"/>
      <c r="C562" s="123"/>
      <c r="D562" s="124"/>
      <c r="E562" s="122"/>
      <c r="F562" s="104"/>
      <c r="G562" s="104" t="str">
        <f t="shared" si="17"/>
        <v/>
      </c>
      <c r="H562" s="104"/>
      <c r="I562" s="104" t="str">
        <f t="shared" si="18"/>
        <v/>
      </c>
      <c r="J562" s="122" t="s">
        <v>14</v>
      </c>
      <c r="K562" s="46"/>
      <c r="L562" s="46"/>
      <c r="M562" s="46"/>
      <c r="N562" s="46"/>
      <c r="O562" s="46"/>
    </row>
    <row r="563" spans="1:15" x14ac:dyDescent="0.3">
      <c r="A563" s="46"/>
      <c r="B563" s="46"/>
      <c r="C563" s="123"/>
      <c r="D563" s="124"/>
      <c r="E563" s="122"/>
      <c r="F563" s="104"/>
      <c r="G563" s="104" t="str">
        <f t="shared" si="17"/>
        <v/>
      </c>
      <c r="H563" s="104"/>
      <c r="I563" s="104" t="str">
        <f t="shared" si="18"/>
        <v/>
      </c>
      <c r="J563" s="122" t="s">
        <v>14</v>
      </c>
      <c r="K563" s="46"/>
      <c r="L563" s="46"/>
      <c r="M563" s="46"/>
      <c r="N563" s="46"/>
      <c r="O563" s="46"/>
    </row>
    <row r="564" spans="1:15" x14ac:dyDescent="0.3">
      <c r="A564" s="46"/>
      <c r="B564" s="46"/>
      <c r="C564" s="123"/>
      <c r="D564" s="124"/>
      <c r="E564" s="122"/>
      <c r="F564" s="104"/>
      <c r="G564" s="104" t="str">
        <f t="shared" si="17"/>
        <v/>
      </c>
      <c r="H564" s="104"/>
      <c r="I564" s="104" t="str">
        <f t="shared" si="18"/>
        <v/>
      </c>
      <c r="J564" s="122" t="s">
        <v>14</v>
      </c>
      <c r="K564" s="46"/>
      <c r="L564" s="46"/>
      <c r="M564" s="46"/>
      <c r="N564" s="46"/>
      <c r="O564" s="46"/>
    </row>
    <row r="565" spans="1:15" x14ac:dyDescent="0.3">
      <c r="A565" s="46"/>
      <c r="B565" s="46"/>
      <c r="C565" s="123"/>
      <c r="D565" s="124"/>
      <c r="E565" s="122"/>
      <c r="F565" s="104"/>
      <c r="G565" s="104" t="str">
        <f t="shared" si="17"/>
        <v/>
      </c>
      <c r="H565" s="104"/>
      <c r="I565" s="104" t="str">
        <f t="shared" si="18"/>
        <v/>
      </c>
      <c r="J565" s="122" t="s">
        <v>14</v>
      </c>
      <c r="K565" s="46"/>
      <c r="L565" s="46"/>
      <c r="M565" s="46"/>
      <c r="N565" s="46"/>
      <c r="O565" s="46"/>
    </row>
    <row r="566" spans="1:15" x14ac:dyDescent="0.3">
      <c r="A566" s="46"/>
      <c r="B566" s="46"/>
      <c r="C566" s="123"/>
      <c r="D566" s="124"/>
      <c r="E566" s="122"/>
      <c r="F566" s="104"/>
      <c r="G566" s="104" t="str">
        <f t="shared" si="17"/>
        <v/>
      </c>
      <c r="H566" s="104"/>
      <c r="I566" s="104" t="str">
        <f t="shared" si="18"/>
        <v/>
      </c>
      <c r="J566" s="122" t="s">
        <v>14</v>
      </c>
      <c r="K566" s="46"/>
      <c r="L566" s="46"/>
      <c r="M566" s="46"/>
      <c r="N566" s="46"/>
      <c r="O566" s="46"/>
    </row>
    <row r="567" spans="1:15" x14ac:dyDescent="0.3">
      <c r="A567" s="46"/>
      <c r="B567" s="46"/>
      <c r="C567" s="123"/>
      <c r="D567" s="124"/>
      <c r="E567" s="122"/>
      <c r="F567" s="104"/>
      <c r="G567" s="104" t="str">
        <f t="shared" si="17"/>
        <v/>
      </c>
      <c r="H567" s="104"/>
      <c r="I567" s="104" t="str">
        <f t="shared" si="18"/>
        <v/>
      </c>
      <c r="J567" s="122" t="s">
        <v>14</v>
      </c>
      <c r="K567" s="46"/>
      <c r="L567" s="46"/>
      <c r="M567" s="46"/>
      <c r="N567" s="46"/>
      <c r="O567" s="46"/>
    </row>
    <row r="568" spans="1:15" x14ac:dyDescent="0.3">
      <c r="A568" s="46"/>
      <c r="B568" s="46"/>
      <c r="C568" s="123"/>
      <c r="D568" s="124"/>
      <c r="E568" s="122"/>
      <c r="F568" s="104"/>
      <c r="G568" s="104" t="str">
        <f t="shared" si="17"/>
        <v/>
      </c>
      <c r="H568" s="104"/>
      <c r="I568" s="104" t="str">
        <f t="shared" si="18"/>
        <v/>
      </c>
      <c r="J568" s="122" t="s">
        <v>14</v>
      </c>
      <c r="K568" s="46"/>
      <c r="L568" s="46"/>
      <c r="M568" s="46"/>
      <c r="N568" s="46"/>
      <c r="O568" s="46"/>
    </row>
    <row r="569" spans="1:15" x14ac:dyDescent="0.3">
      <c r="A569" s="46"/>
      <c r="B569" s="46"/>
      <c r="C569" s="123"/>
      <c r="D569" s="124"/>
      <c r="E569" s="122"/>
      <c r="F569" s="104"/>
      <c r="G569" s="104" t="str">
        <f t="shared" si="17"/>
        <v/>
      </c>
      <c r="H569" s="104"/>
      <c r="I569" s="104" t="str">
        <f t="shared" si="18"/>
        <v/>
      </c>
      <c r="J569" s="122" t="s">
        <v>14</v>
      </c>
      <c r="K569" s="46"/>
      <c r="L569" s="46"/>
      <c r="M569" s="46"/>
      <c r="N569" s="46"/>
      <c r="O569" s="46"/>
    </row>
    <row r="570" spans="1:15" x14ac:dyDescent="0.3">
      <c r="A570" s="46"/>
      <c r="B570" s="46"/>
      <c r="C570" s="123"/>
      <c r="D570" s="124"/>
      <c r="E570" s="122"/>
      <c r="F570" s="104"/>
      <c r="G570" s="104" t="str">
        <f t="shared" si="17"/>
        <v/>
      </c>
      <c r="H570" s="104"/>
      <c r="I570" s="104" t="str">
        <f t="shared" si="18"/>
        <v/>
      </c>
      <c r="J570" s="122" t="s">
        <v>14</v>
      </c>
      <c r="K570" s="46"/>
      <c r="L570" s="46"/>
      <c r="M570" s="46"/>
      <c r="N570" s="46"/>
      <c r="O570" s="46"/>
    </row>
    <row r="571" spans="1:15" x14ac:dyDescent="0.3">
      <c r="A571" s="46"/>
      <c r="B571" s="46"/>
      <c r="C571" s="123"/>
      <c r="D571" s="124"/>
      <c r="E571" s="122"/>
      <c r="F571" s="104"/>
      <c r="G571" s="104" t="str">
        <f t="shared" si="17"/>
        <v/>
      </c>
      <c r="H571" s="104"/>
      <c r="I571" s="104" t="str">
        <f t="shared" si="18"/>
        <v/>
      </c>
      <c r="J571" s="122" t="s">
        <v>14</v>
      </c>
      <c r="K571" s="46"/>
      <c r="L571" s="46"/>
      <c r="M571" s="46"/>
      <c r="N571" s="46"/>
      <c r="O571" s="46"/>
    </row>
    <row r="572" spans="1:15" x14ac:dyDescent="0.3">
      <c r="A572" s="46"/>
      <c r="B572" s="46"/>
      <c r="C572" s="123"/>
      <c r="D572" s="124"/>
      <c r="E572" s="122"/>
      <c r="F572" s="104"/>
      <c r="G572" s="104" t="str">
        <f t="shared" si="17"/>
        <v/>
      </c>
      <c r="H572" s="104"/>
      <c r="I572" s="104" t="str">
        <f t="shared" si="18"/>
        <v/>
      </c>
      <c r="J572" s="122" t="s">
        <v>14</v>
      </c>
      <c r="K572" s="46"/>
      <c r="L572" s="46"/>
      <c r="M572" s="46"/>
      <c r="N572" s="46"/>
      <c r="O572" s="46"/>
    </row>
    <row r="573" spans="1:15" x14ac:dyDescent="0.3">
      <c r="A573" s="46"/>
      <c r="B573" s="46"/>
      <c r="C573" s="123"/>
      <c r="D573" s="124"/>
      <c r="E573" s="122"/>
      <c r="F573" s="104"/>
      <c r="G573" s="104" t="str">
        <f t="shared" si="17"/>
        <v/>
      </c>
      <c r="H573" s="104"/>
      <c r="I573" s="104" t="str">
        <f t="shared" si="18"/>
        <v/>
      </c>
      <c r="J573" s="122" t="s">
        <v>14</v>
      </c>
      <c r="K573" s="46"/>
      <c r="L573" s="46"/>
      <c r="M573" s="46"/>
      <c r="N573" s="46"/>
      <c r="O573" s="46"/>
    </row>
    <row r="574" spans="1:15" x14ac:dyDescent="0.3">
      <c r="A574" s="46"/>
      <c r="B574" s="46"/>
      <c r="C574" s="123"/>
      <c r="D574" s="124"/>
      <c r="E574" s="122"/>
      <c r="F574" s="104"/>
      <c r="G574" s="104" t="str">
        <f t="shared" si="17"/>
        <v/>
      </c>
      <c r="H574" s="104"/>
      <c r="I574" s="104" t="str">
        <f t="shared" si="18"/>
        <v/>
      </c>
      <c r="J574" s="122" t="s">
        <v>14</v>
      </c>
      <c r="K574" s="46"/>
      <c r="L574" s="46"/>
      <c r="M574" s="46"/>
      <c r="N574" s="46"/>
      <c r="O574" s="46"/>
    </row>
    <row r="575" spans="1:15" x14ac:dyDescent="0.3">
      <c r="A575" s="46"/>
      <c r="B575" s="46"/>
      <c r="C575" s="123"/>
      <c r="D575" s="124"/>
      <c r="E575" s="122"/>
      <c r="F575" s="104"/>
      <c r="G575" s="104" t="str">
        <f t="shared" si="17"/>
        <v/>
      </c>
      <c r="H575" s="104"/>
      <c r="I575" s="104" t="str">
        <f t="shared" si="18"/>
        <v/>
      </c>
      <c r="J575" s="122" t="s">
        <v>14</v>
      </c>
      <c r="K575" s="46"/>
      <c r="L575" s="46"/>
      <c r="M575" s="46"/>
      <c r="N575" s="46"/>
      <c r="O575" s="46"/>
    </row>
    <row r="576" spans="1:15" x14ac:dyDescent="0.3">
      <c r="A576" s="46"/>
      <c r="B576" s="46"/>
      <c r="C576" s="123"/>
      <c r="D576" s="124"/>
      <c r="E576" s="122"/>
      <c r="F576" s="104"/>
      <c r="G576" s="104" t="str">
        <f t="shared" si="17"/>
        <v/>
      </c>
      <c r="H576" s="104"/>
      <c r="I576" s="104" t="str">
        <f t="shared" si="18"/>
        <v/>
      </c>
      <c r="J576" s="122" t="s">
        <v>14</v>
      </c>
      <c r="K576" s="46"/>
      <c r="L576" s="46"/>
      <c r="M576" s="46"/>
      <c r="N576" s="46"/>
      <c r="O576" s="46"/>
    </row>
    <row r="577" spans="1:15" x14ac:dyDescent="0.3">
      <c r="A577" s="46"/>
      <c r="B577" s="46"/>
      <c r="C577" s="123"/>
      <c r="D577" s="124"/>
      <c r="E577" s="122"/>
      <c r="F577" s="104"/>
      <c r="G577" s="104" t="str">
        <f t="shared" si="17"/>
        <v/>
      </c>
      <c r="H577" s="104"/>
      <c r="I577" s="104" t="str">
        <f t="shared" si="18"/>
        <v/>
      </c>
      <c r="J577" s="122" t="s">
        <v>14</v>
      </c>
      <c r="K577" s="46"/>
      <c r="L577" s="46"/>
      <c r="M577" s="46"/>
      <c r="N577" s="46"/>
      <c r="O577" s="46"/>
    </row>
    <row r="578" spans="1:15" x14ac:dyDescent="0.3">
      <c r="A578" s="46"/>
      <c r="B578" s="46"/>
      <c r="C578" s="123"/>
      <c r="D578" s="124"/>
      <c r="E578" s="122"/>
      <c r="F578" s="104"/>
      <c r="G578" s="104" t="str">
        <f t="shared" si="17"/>
        <v/>
      </c>
      <c r="H578" s="104"/>
      <c r="I578" s="104" t="str">
        <f t="shared" si="18"/>
        <v/>
      </c>
      <c r="J578" s="122" t="s">
        <v>14</v>
      </c>
      <c r="K578" s="46"/>
      <c r="L578" s="46"/>
      <c r="M578" s="46"/>
      <c r="N578" s="46"/>
      <c r="O578" s="46"/>
    </row>
    <row r="579" spans="1:15" x14ac:dyDescent="0.3">
      <c r="A579" s="46"/>
      <c r="B579" s="46"/>
      <c r="C579" s="123"/>
      <c r="D579" s="124"/>
      <c r="E579" s="122"/>
      <c r="F579" s="104"/>
      <c r="G579" s="104" t="str">
        <f t="shared" si="17"/>
        <v/>
      </c>
      <c r="H579" s="104"/>
      <c r="I579" s="104" t="str">
        <f t="shared" si="18"/>
        <v/>
      </c>
      <c r="J579" s="122" t="s">
        <v>14</v>
      </c>
      <c r="K579" s="46"/>
      <c r="L579" s="46"/>
      <c r="M579" s="46"/>
      <c r="N579" s="46"/>
      <c r="O579" s="46"/>
    </row>
    <row r="580" spans="1:15" x14ac:dyDescent="0.3">
      <c r="A580" s="46"/>
      <c r="B580" s="46"/>
      <c r="C580" s="123"/>
      <c r="D580" s="124"/>
      <c r="E580" s="122"/>
      <c r="F580" s="104"/>
      <c r="G580" s="104" t="str">
        <f t="shared" si="17"/>
        <v/>
      </c>
      <c r="H580" s="104"/>
      <c r="I580" s="104" t="str">
        <f t="shared" si="18"/>
        <v/>
      </c>
      <c r="J580" s="122" t="s">
        <v>14</v>
      </c>
      <c r="K580" s="46"/>
      <c r="L580" s="46"/>
      <c r="M580" s="46"/>
      <c r="N580" s="46"/>
      <c r="O580" s="46"/>
    </row>
    <row r="581" spans="1:15" x14ac:dyDescent="0.3">
      <c r="A581" s="46"/>
      <c r="B581" s="46"/>
      <c r="C581" s="123"/>
      <c r="D581" s="124"/>
      <c r="E581" s="122"/>
      <c r="F581" s="104"/>
      <c r="G581" s="104" t="str">
        <f t="shared" si="17"/>
        <v/>
      </c>
      <c r="H581" s="104"/>
      <c r="I581" s="104" t="str">
        <f t="shared" si="18"/>
        <v/>
      </c>
      <c r="J581" s="122" t="s">
        <v>14</v>
      </c>
      <c r="K581" s="46"/>
      <c r="L581" s="46"/>
      <c r="M581" s="46"/>
      <c r="N581" s="46"/>
      <c r="O581" s="46"/>
    </row>
    <row r="582" spans="1:15" x14ac:dyDescent="0.3">
      <c r="A582" s="46"/>
      <c r="B582" s="46"/>
      <c r="C582" s="123"/>
      <c r="D582" s="124"/>
      <c r="E582" s="122"/>
      <c r="F582" s="104"/>
      <c r="G582" s="104" t="str">
        <f t="shared" si="17"/>
        <v/>
      </c>
      <c r="H582" s="104"/>
      <c r="I582" s="104" t="str">
        <f t="shared" si="18"/>
        <v/>
      </c>
      <c r="J582" s="122" t="s">
        <v>14</v>
      </c>
      <c r="K582" s="46"/>
      <c r="L582" s="46"/>
      <c r="M582" s="46"/>
      <c r="N582" s="46"/>
      <c r="O582" s="46"/>
    </row>
    <row r="583" spans="1:15" x14ac:dyDescent="0.3">
      <c r="A583" s="46"/>
      <c r="B583" s="46"/>
      <c r="C583" s="123"/>
      <c r="D583" s="124"/>
      <c r="E583" s="122"/>
      <c r="F583" s="104"/>
      <c r="G583" s="104" t="str">
        <f t="shared" si="17"/>
        <v/>
      </c>
      <c r="H583" s="104"/>
      <c r="I583" s="104" t="str">
        <f t="shared" si="18"/>
        <v/>
      </c>
      <c r="J583" s="122" t="s">
        <v>14</v>
      </c>
      <c r="K583" s="46"/>
      <c r="L583" s="46"/>
      <c r="M583" s="46"/>
      <c r="N583" s="46"/>
      <c r="O583" s="46"/>
    </row>
    <row r="584" spans="1:15" x14ac:dyDescent="0.3">
      <c r="A584" s="46"/>
      <c r="B584" s="46"/>
      <c r="C584" s="123"/>
      <c r="D584" s="124"/>
      <c r="E584" s="122"/>
      <c r="F584" s="104"/>
      <c r="G584" s="104" t="str">
        <f t="shared" si="17"/>
        <v/>
      </c>
      <c r="H584" s="104"/>
      <c r="I584" s="104" t="str">
        <f t="shared" si="18"/>
        <v/>
      </c>
      <c r="J584" s="122" t="s">
        <v>14</v>
      </c>
      <c r="K584" s="46"/>
      <c r="L584" s="46"/>
      <c r="M584" s="46"/>
      <c r="N584" s="46"/>
      <c r="O584" s="46"/>
    </row>
    <row r="585" spans="1:15" x14ac:dyDescent="0.3">
      <c r="A585" s="46"/>
      <c r="B585" s="46"/>
      <c r="C585" s="123"/>
      <c r="D585" s="124"/>
      <c r="E585" s="122"/>
      <c r="F585" s="104"/>
      <c r="G585" s="104" t="str">
        <f t="shared" si="17"/>
        <v/>
      </c>
      <c r="H585" s="104"/>
      <c r="I585" s="104" t="str">
        <f t="shared" si="18"/>
        <v/>
      </c>
      <c r="J585" s="122" t="s">
        <v>14</v>
      </c>
      <c r="K585" s="46"/>
      <c r="L585" s="46"/>
      <c r="M585" s="46"/>
      <c r="N585" s="46"/>
      <c r="O585" s="46"/>
    </row>
    <row r="586" spans="1:15" x14ac:dyDescent="0.3">
      <c r="A586" s="46"/>
      <c r="B586" s="46"/>
      <c r="C586" s="123"/>
      <c r="D586" s="124"/>
      <c r="E586" s="122"/>
      <c r="F586" s="104"/>
      <c r="G586" s="104" t="str">
        <f t="shared" si="17"/>
        <v/>
      </c>
      <c r="H586" s="104"/>
      <c r="I586" s="104" t="str">
        <f t="shared" si="18"/>
        <v/>
      </c>
      <c r="J586" s="122" t="s">
        <v>14</v>
      </c>
      <c r="K586" s="46"/>
      <c r="L586" s="46"/>
      <c r="M586" s="46"/>
      <c r="N586" s="46"/>
      <c r="O586" s="46"/>
    </row>
    <row r="587" spans="1:15" x14ac:dyDescent="0.3">
      <c r="A587" s="46"/>
      <c r="B587" s="46"/>
      <c r="C587" s="123"/>
      <c r="D587" s="124"/>
      <c r="E587" s="122"/>
      <c r="F587" s="104"/>
      <c r="G587" s="104" t="str">
        <f t="shared" si="17"/>
        <v/>
      </c>
      <c r="H587" s="104"/>
      <c r="I587" s="104" t="str">
        <f t="shared" si="18"/>
        <v/>
      </c>
      <c r="J587" s="122" t="s">
        <v>14</v>
      </c>
      <c r="K587" s="46"/>
      <c r="L587" s="46"/>
      <c r="M587" s="46"/>
      <c r="N587" s="46"/>
      <c r="O587" s="46"/>
    </row>
    <row r="588" spans="1:15" x14ac:dyDescent="0.3">
      <c r="A588" s="46"/>
      <c r="B588" s="46"/>
      <c r="C588" s="123"/>
      <c r="D588" s="124"/>
      <c r="E588" s="122"/>
      <c r="F588" s="104"/>
      <c r="G588" s="104" t="str">
        <f t="shared" ref="G588:G651" si="19">IF(F588/1.2&gt;0,ROUND(F588/1.2,4),"")</f>
        <v/>
      </c>
      <c r="H588" s="104"/>
      <c r="I588" s="104" t="str">
        <f t="shared" ref="I588:I651" si="20">IFERROR(ROUND(F588/H588,4),"")</f>
        <v/>
      </c>
      <c r="J588" s="122" t="s">
        <v>14</v>
      </c>
      <c r="K588" s="46"/>
      <c r="L588" s="46"/>
      <c r="M588" s="46"/>
      <c r="N588" s="46"/>
      <c r="O588" s="46"/>
    </row>
    <row r="589" spans="1:15" x14ac:dyDescent="0.3">
      <c r="A589" s="46"/>
      <c r="B589" s="46"/>
      <c r="C589" s="123"/>
      <c r="D589" s="124"/>
      <c r="E589" s="122"/>
      <c r="F589" s="104"/>
      <c r="G589" s="104" t="str">
        <f t="shared" si="19"/>
        <v/>
      </c>
      <c r="H589" s="104"/>
      <c r="I589" s="104" t="str">
        <f t="shared" si="20"/>
        <v/>
      </c>
      <c r="J589" s="122" t="s">
        <v>14</v>
      </c>
      <c r="K589" s="46"/>
      <c r="L589" s="46"/>
      <c r="M589" s="46"/>
      <c r="N589" s="46"/>
      <c r="O589" s="46"/>
    </row>
    <row r="590" spans="1:15" x14ac:dyDescent="0.3">
      <c r="A590" s="46"/>
      <c r="B590" s="46"/>
      <c r="C590" s="123"/>
      <c r="D590" s="124"/>
      <c r="E590" s="122"/>
      <c r="F590" s="104"/>
      <c r="G590" s="104" t="str">
        <f t="shared" si="19"/>
        <v/>
      </c>
      <c r="H590" s="104"/>
      <c r="I590" s="104" t="str">
        <f t="shared" si="20"/>
        <v/>
      </c>
      <c r="J590" s="122" t="s">
        <v>14</v>
      </c>
      <c r="K590" s="46"/>
      <c r="L590" s="46"/>
      <c r="M590" s="46"/>
      <c r="N590" s="46"/>
      <c r="O590" s="46"/>
    </row>
    <row r="591" spans="1:15" x14ac:dyDescent="0.3">
      <c r="A591" s="46"/>
      <c r="B591" s="46"/>
      <c r="C591" s="123"/>
      <c r="D591" s="124"/>
      <c r="E591" s="122"/>
      <c r="F591" s="104"/>
      <c r="G591" s="104" t="str">
        <f t="shared" si="19"/>
        <v/>
      </c>
      <c r="H591" s="104"/>
      <c r="I591" s="104" t="str">
        <f t="shared" si="20"/>
        <v/>
      </c>
      <c r="J591" s="122" t="s">
        <v>14</v>
      </c>
      <c r="K591" s="46"/>
      <c r="L591" s="46"/>
      <c r="M591" s="46"/>
      <c r="N591" s="46"/>
      <c r="O591" s="46"/>
    </row>
    <row r="592" spans="1:15" x14ac:dyDescent="0.3">
      <c r="A592" s="46"/>
      <c r="B592" s="46"/>
      <c r="C592" s="123"/>
      <c r="D592" s="124"/>
      <c r="E592" s="122"/>
      <c r="F592" s="104"/>
      <c r="G592" s="104" t="str">
        <f t="shared" si="19"/>
        <v/>
      </c>
      <c r="H592" s="104"/>
      <c r="I592" s="104" t="str">
        <f t="shared" si="20"/>
        <v/>
      </c>
      <c r="J592" s="122" t="s">
        <v>14</v>
      </c>
      <c r="K592" s="46"/>
      <c r="L592" s="46"/>
      <c r="M592" s="46"/>
      <c r="N592" s="46"/>
      <c r="O592" s="46"/>
    </row>
    <row r="593" spans="1:15" x14ac:dyDescent="0.3">
      <c r="A593" s="46"/>
      <c r="B593" s="46"/>
      <c r="C593" s="123"/>
      <c r="D593" s="124"/>
      <c r="E593" s="122"/>
      <c r="F593" s="104"/>
      <c r="G593" s="104" t="str">
        <f t="shared" si="19"/>
        <v/>
      </c>
      <c r="H593" s="104"/>
      <c r="I593" s="104" t="str">
        <f t="shared" si="20"/>
        <v/>
      </c>
      <c r="J593" s="122" t="s">
        <v>14</v>
      </c>
      <c r="K593" s="46"/>
      <c r="L593" s="46"/>
      <c r="M593" s="46"/>
      <c r="N593" s="46"/>
      <c r="O593" s="46"/>
    </row>
    <row r="594" spans="1:15" x14ac:dyDescent="0.3">
      <c r="A594" s="46"/>
      <c r="B594" s="46"/>
      <c r="C594" s="123"/>
      <c r="D594" s="124"/>
      <c r="E594" s="122"/>
      <c r="F594" s="104"/>
      <c r="G594" s="104" t="str">
        <f t="shared" si="19"/>
        <v/>
      </c>
      <c r="H594" s="104"/>
      <c r="I594" s="104" t="str">
        <f t="shared" si="20"/>
        <v/>
      </c>
      <c r="J594" s="122" t="s">
        <v>14</v>
      </c>
      <c r="K594" s="46"/>
      <c r="L594" s="46"/>
      <c r="M594" s="46"/>
      <c r="N594" s="46"/>
      <c r="O594" s="46"/>
    </row>
    <row r="595" spans="1:15" x14ac:dyDescent="0.3">
      <c r="A595" s="46"/>
      <c r="B595" s="46"/>
      <c r="C595" s="123"/>
      <c r="D595" s="124"/>
      <c r="E595" s="122"/>
      <c r="F595" s="104"/>
      <c r="G595" s="104" t="str">
        <f t="shared" si="19"/>
        <v/>
      </c>
      <c r="H595" s="104"/>
      <c r="I595" s="104" t="str">
        <f t="shared" si="20"/>
        <v/>
      </c>
      <c r="J595" s="122" t="s">
        <v>14</v>
      </c>
      <c r="K595" s="46"/>
      <c r="L595" s="46"/>
      <c r="M595" s="46"/>
      <c r="N595" s="46"/>
      <c r="O595" s="46"/>
    </row>
    <row r="596" spans="1:15" x14ac:dyDescent="0.3">
      <c r="A596" s="46"/>
      <c r="B596" s="46"/>
      <c r="C596" s="123"/>
      <c r="D596" s="124"/>
      <c r="E596" s="122"/>
      <c r="F596" s="104"/>
      <c r="G596" s="104" t="str">
        <f t="shared" si="19"/>
        <v/>
      </c>
      <c r="H596" s="104"/>
      <c r="I596" s="104" t="str">
        <f t="shared" si="20"/>
        <v/>
      </c>
      <c r="J596" s="122" t="s">
        <v>14</v>
      </c>
      <c r="K596" s="46"/>
      <c r="L596" s="46"/>
      <c r="M596" s="46"/>
      <c r="N596" s="46"/>
      <c r="O596" s="46"/>
    </row>
    <row r="597" spans="1:15" x14ac:dyDescent="0.3">
      <c r="A597" s="46"/>
      <c r="B597" s="46"/>
      <c r="C597" s="123"/>
      <c r="D597" s="124"/>
      <c r="E597" s="122"/>
      <c r="F597" s="104"/>
      <c r="G597" s="104" t="str">
        <f t="shared" si="19"/>
        <v/>
      </c>
      <c r="H597" s="104"/>
      <c r="I597" s="104" t="str">
        <f t="shared" si="20"/>
        <v/>
      </c>
      <c r="J597" s="122" t="s">
        <v>14</v>
      </c>
      <c r="K597" s="46"/>
      <c r="L597" s="46"/>
      <c r="M597" s="46"/>
      <c r="N597" s="46"/>
      <c r="O597" s="46"/>
    </row>
    <row r="598" spans="1:15" x14ac:dyDescent="0.3">
      <c r="A598" s="46"/>
      <c r="B598" s="46"/>
      <c r="C598" s="123"/>
      <c r="D598" s="124"/>
      <c r="E598" s="122"/>
      <c r="F598" s="104"/>
      <c r="G598" s="104" t="str">
        <f t="shared" si="19"/>
        <v/>
      </c>
      <c r="H598" s="104"/>
      <c r="I598" s="104" t="str">
        <f t="shared" si="20"/>
        <v/>
      </c>
      <c r="J598" s="122" t="s">
        <v>14</v>
      </c>
      <c r="K598" s="46"/>
      <c r="L598" s="46"/>
      <c r="M598" s="46"/>
      <c r="N598" s="46"/>
      <c r="O598" s="46"/>
    </row>
    <row r="599" spans="1:15" x14ac:dyDescent="0.3">
      <c r="A599" s="46"/>
      <c r="B599" s="46"/>
      <c r="C599" s="123"/>
      <c r="D599" s="124"/>
      <c r="E599" s="122"/>
      <c r="F599" s="104"/>
      <c r="G599" s="104" t="str">
        <f t="shared" si="19"/>
        <v/>
      </c>
      <c r="H599" s="104"/>
      <c r="I599" s="104" t="str">
        <f t="shared" si="20"/>
        <v/>
      </c>
      <c r="J599" s="122" t="s">
        <v>14</v>
      </c>
      <c r="K599" s="46"/>
      <c r="L599" s="46"/>
      <c r="M599" s="46"/>
      <c r="N599" s="46"/>
      <c r="O599" s="46"/>
    </row>
    <row r="600" spans="1:15" x14ac:dyDescent="0.3">
      <c r="A600" s="46"/>
      <c r="B600" s="46"/>
      <c r="C600" s="123"/>
      <c r="D600" s="124"/>
      <c r="E600" s="122"/>
      <c r="F600" s="104"/>
      <c r="G600" s="104" t="str">
        <f t="shared" si="19"/>
        <v/>
      </c>
      <c r="H600" s="104"/>
      <c r="I600" s="104" t="str">
        <f t="shared" si="20"/>
        <v/>
      </c>
      <c r="J600" s="122" t="s">
        <v>14</v>
      </c>
      <c r="K600" s="46"/>
      <c r="L600" s="46"/>
      <c r="M600" s="46"/>
      <c r="N600" s="46"/>
      <c r="O600" s="46"/>
    </row>
    <row r="601" spans="1:15" x14ac:dyDescent="0.3">
      <c r="A601" s="46"/>
      <c r="B601" s="46"/>
      <c r="C601" s="123"/>
      <c r="D601" s="124"/>
      <c r="E601" s="122"/>
      <c r="F601" s="104"/>
      <c r="G601" s="104" t="str">
        <f t="shared" si="19"/>
        <v/>
      </c>
      <c r="H601" s="104"/>
      <c r="I601" s="104" t="str">
        <f t="shared" si="20"/>
        <v/>
      </c>
      <c r="J601" s="122" t="s">
        <v>14</v>
      </c>
      <c r="K601" s="46"/>
      <c r="L601" s="46"/>
      <c r="M601" s="46"/>
      <c r="N601" s="46"/>
      <c r="O601" s="46"/>
    </row>
    <row r="602" spans="1:15" x14ac:dyDescent="0.3">
      <c r="A602" s="46"/>
      <c r="B602" s="46"/>
      <c r="C602" s="123"/>
      <c r="D602" s="124"/>
      <c r="E602" s="122"/>
      <c r="F602" s="104"/>
      <c r="G602" s="104" t="str">
        <f t="shared" si="19"/>
        <v/>
      </c>
      <c r="H602" s="104"/>
      <c r="I602" s="104" t="str">
        <f t="shared" si="20"/>
        <v/>
      </c>
      <c r="J602" s="122" t="s">
        <v>14</v>
      </c>
      <c r="K602" s="46"/>
      <c r="L602" s="46"/>
      <c r="M602" s="46"/>
      <c r="N602" s="46"/>
      <c r="O602" s="46"/>
    </row>
    <row r="603" spans="1:15" x14ac:dyDescent="0.3">
      <c r="A603" s="46"/>
      <c r="B603" s="46"/>
      <c r="C603" s="123"/>
      <c r="D603" s="124"/>
      <c r="E603" s="122"/>
      <c r="F603" s="104"/>
      <c r="G603" s="104" t="str">
        <f t="shared" si="19"/>
        <v/>
      </c>
      <c r="H603" s="104"/>
      <c r="I603" s="104" t="str">
        <f t="shared" si="20"/>
        <v/>
      </c>
      <c r="J603" s="122" t="s">
        <v>14</v>
      </c>
      <c r="K603" s="46"/>
      <c r="L603" s="46"/>
      <c r="M603" s="46"/>
      <c r="N603" s="46"/>
      <c r="O603" s="46"/>
    </row>
    <row r="604" spans="1:15" x14ac:dyDescent="0.3">
      <c r="A604" s="46"/>
      <c r="B604" s="46"/>
      <c r="C604" s="123"/>
      <c r="D604" s="124"/>
      <c r="E604" s="122"/>
      <c r="F604" s="104"/>
      <c r="G604" s="104" t="str">
        <f t="shared" si="19"/>
        <v/>
      </c>
      <c r="H604" s="104"/>
      <c r="I604" s="104" t="str">
        <f t="shared" si="20"/>
        <v/>
      </c>
      <c r="J604" s="122" t="s">
        <v>14</v>
      </c>
      <c r="K604" s="46"/>
      <c r="L604" s="46"/>
      <c r="M604" s="46"/>
      <c r="N604" s="46"/>
      <c r="O604" s="46"/>
    </row>
    <row r="605" spans="1:15" x14ac:dyDescent="0.3">
      <c r="A605" s="46"/>
      <c r="B605" s="46"/>
      <c r="C605" s="123"/>
      <c r="D605" s="124"/>
      <c r="E605" s="122"/>
      <c r="F605" s="104"/>
      <c r="G605" s="104" t="str">
        <f t="shared" si="19"/>
        <v/>
      </c>
      <c r="H605" s="104"/>
      <c r="I605" s="104" t="str">
        <f t="shared" si="20"/>
        <v/>
      </c>
      <c r="J605" s="122" t="s">
        <v>14</v>
      </c>
      <c r="K605" s="46"/>
      <c r="L605" s="46"/>
      <c r="M605" s="46"/>
      <c r="N605" s="46"/>
      <c r="O605" s="46"/>
    </row>
    <row r="606" spans="1:15" x14ac:dyDescent="0.3">
      <c r="A606" s="46"/>
      <c r="B606" s="46"/>
      <c r="C606" s="123"/>
      <c r="D606" s="124"/>
      <c r="E606" s="122"/>
      <c r="F606" s="104"/>
      <c r="G606" s="104" t="str">
        <f t="shared" si="19"/>
        <v/>
      </c>
      <c r="H606" s="104"/>
      <c r="I606" s="104" t="str">
        <f t="shared" si="20"/>
        <v/>
      </c>
      <c r="J606" s="122" t="s">
        <v>14</v>
      </c>
      <c r="K606" s="46"/>
      <c r="L606" s="46"/>
      <c r="M606" s="46"/>
      <c r="N606" s="46"/>
      <c r="O606" s="46"/>
    </row>
    <row r="607" spans="1:15" x14ac:dyDescent="0.3">
      <c r="A607" s="46"/>
      <c r="B607" s="46"/>
      <c r="C607" s="123"/>
      <c r="D607" s="124"/>
      <c r="E607" s="122"/>
      <c r="F607" s="104"/>
      <c r="G607" s="104" t="str">
        <f t="shared" si="19"/>
        <v/>
      </c>
      <c r="H607" s="104"/>
      <c r="I607" s="104" t="str">
        <f t="shared" si="20"/>
        <v/>
      </c>
      <c r="J607" s="122" t="s">
        <v>14</v>
      </c>
      <c r="K607" s="46"/>
      <c r="L607" s="46"/>
      <c r="M607" s="46"/>
      <c r="N607" s="46"/>
      <c r="O607" s="46"/>
    </row>
    <row r="608" spans="1:15" x14ac:dyDescent="0.3">
      <c r="A608" s="46"/>
      <c r="B608" s="46"/>
      <c r="C608" s="123"/>
      <c r="D608" s="124"/>
      <c r="E608" s="122"/>
      <c r="F608" s="104"/>
      <c r="G608" s="104" t="str">
        <f t="shared" si="19"/>
        <v/>
      </c>
      <c r="H608" s="104"/>
      <c r="I608" s="104" t="str">
        <f t="shared" si="20"/>
        <v/>
      </c>
      <c r="J608" s="122" t="s">
        <v>14</v>
      </c>
      <c r="K608" s="46"/>
      <c r="L608" s="46"/>
      <c r="M608" s="46"/>
      <c r="N608" s="46"/>
      <c r="O608" s="46"/>
    </row>
    <row r="609" spans="1:15" x14ac:dyDescent="0.3">
      <c r="A609" s="46"/>
      <c r="B609" s="46"/>
      <c r="C609" s="123"/>
      <c r="D609" s="124"/>
      <c r="E609" s="122"/>
      <c r="F609" s="104"/>
      <c r="G609" s="104" t="str">
        <f t="shared" si="19"/>
        <v/>
      </c>
      <c r="H609" s="104"/>
      <c r="I609" s="104" t="str">
        <f t="shared" si="20"/>
        <v/>
      </c>
      <c r="J609" s="122" t="s">
        <v>14</v>
      </c>
      <c r="K609" s="46"/>
      <c r="L609" s="46"/>
      <c r="M609" s="46"/>
      <c r="N609" s="46"/>
      <c r="O609" s="46"/>
    </row>
    <row r="610" spans="1:15" x14ac:dyDescent="0.3">
      <c r="A610" s="46"/>
      <c r="B610" s="46"/>
      <c r="C610" s="123"/>
      <c r="D610" s="124"/>
      <c r="E610" s="122"/>
      <c r="F610" s="104"/>
      <c r="G610" s="104" t="str">
        <f t="shared" si="19"/>
        <v/>
      </c>
      <c r="H610" s="104"/>
      <c r="I610" s="104" t="str">
        <f t="shared" si="20"/>
        <v/>
      </c>
      <c r="J610" s="122" t="s">
        <v>14</v>
      </c>
      <c r="K610" s="46"/>
      <c r="L610" s="46"/>
      <c r="M610" s="46"/>
      <c r="N610" s="46"/>
      <c r="O610" s="46"/>
    </row>
    <row r="611" spans="1:15" x14ac:dyDescent="0.3">
      <c r="A611" s="46"/>
      <c r="B611" s="46"/>
      <c r="C611" s="123"/>
      <c r="D611" s="124"/>
      <c r="E611" s="122"/>
      <c r="F611" s="104"/>
      <c r="G611" s="104" t="str">
        <f t="shared" si="19"/>
        <v/>
      </c>
      <c r="H611" s="104"/>
      <c r="I611" s="104" t="str">
        <f t="shared" si="20"/>
        <v/>
      </c>
      <c r="J611" s="122" t="s">
        <v>14</v>
      </c>
      <c r="K611" s="46"/>
      <c r="L611" s="46"/>
      <c r="M611" s="46"/>
      <c r="N611" s="46"/>
      <c r="O611" s="46"/>
    </row>
    <row r="612" spans="1:15" x14ac:dyDescent="0.3">
      <c r="A612" s="46"/>
      <c r="B612" s="46"/>
      <c r="C612" s="123"/>
      <c r="D612" s="124"/>
      <c r="E612" s="122"/>
      <c r="F612" s="104"/>
      <c r="G612" s="104" t="str">
        <f t="shared" si="19"/>
        <v/>
      </c>
      <c r="H612" s="104"/>
      <c r="I612" s="104" t="str">
        <f t="shared" si="20"/>
        <v/>
      </c>
      <c r="J612" s="122" t="s">
        <v>14</v>
      </c>
      <c r="K612" s="46"/>
      <c r="L612" s="46"/>
      <c r="M612" s="46"/>
      <c r="N612" s="46"/>
      <c r="O612" s="46"/>
    </row>
    <row r="613" spans="1:15" x14ac:dyDescent="0.3">
      <c r="A613" s="46"/>
      <c r="B613" s="46"/>
      <c r="C613" s="123"/>
      <c r="D613" s="124"/>
      <c r="E613" s="122"/>
      <c r="F613" s="104"/>
      <c r="G613" s="104" t="str">
        <f t="shared" si="19"/>
        <v/>
      </c>
      <c r="H613" s="104"/>
      <c r="I613" s="104" t="str">
        <f t="shared" si="20"/>
        <v/>
      </c>
      <c r="J613" s="122" t="s">
        <v>14</v>
      </c>
      <c r="K613" s="46"/>
      <c r="L613" s="46"/>
      <c r="M613" s="46"/>
      <c r="N613" s="46"/>
      <c r="O613" s="46"/>
    </row>
    <row r="614" spans="1:15" x14ac:dyDescent="0.3">
      <c r="A614" s="46"/>
      <c r="B614" s="46"/>
      <c r="C614" s="123"/>
      <c r="D614" s="124"/>
      <c r="E614" s="122"/>
      <c r="F614" s="104"/>
      <c r="G614" s="104" t="str">
        <f t="shared" si="19"/>
        <v/>
      </c>
      <c r="H614" s="104"/>
      <c r="I614" s="104" t="str">
        <f t="shared" si="20"/>
        <v/>
      </c>
      <c r="J614" s="122" t="s">
        <v>14</v>
      </c>
      <c r="K614" s="46"/>
      <c r="L614" s="46"/>
      <c r="M614" s="46"/>
      <c r="N614" s="46"/>
      <c r="O614" s="46"/>
    </row>
    <row r="615" spans="1:15" x14ac:dyDescent="0.3">
      <c r="A615" s="46"/>
      <c r="B615" s="46"/>
      <c r="C615" s="123"/>
      <c r="D615" s="124"/>
      <c r="E615" s="122"/>
      <c r="F615" s="104"/>
      <c r="G615" s="104" t="str">
        <f t="shared" si="19"/>
        <v/>
      </c>
      <c r="H615" s="104"/>
      <c r="I615" s="104" t="str">
        <f t="shared" si="20"/>
        <v/>
      </c>
      <c r="J615" s="122" t="s">
        <v>14</v>
      </c>
      <c r="K615" s="46"/>
      <c r="L615" s="46"/>
      <c r="M615" s="46"/>
      <c r="N615" s="46"/>
      <c r="O615" s="46"/>
    </row>
    <row r="616" spans="1:15" x14ac:dyDescent="0.3">
      <c r="A616" s="46"/>
      <c r="B616" s="46"/>
      <c r="C616" s="123"/>
      <c r="D616" s="124"/>
      <c r="E616" s="122"/>
      <c r="F616" s="104"/>
      <c r="G616" s="104" t="str">
        <f t="shared" si="19"/>
        <v/>
      </c>
      <c r="H616" s="104"/>
      <c r="I616" s="104" t="str">
        <f t="shared" si="20"/>
        <v/>
      </c>
      <c r="J616" s="122" t="s">
        <v>14</v>
      </c>
      <c r="K616" s="46"/>
      <c r="L616" s="46"/>
      <c r="M616" s="46"/>
      <c r="N616" s="46"/>
      <c r="O616" s="46"/>
    </row>
    <row r="617" spans="1:15" x14ac:dyDescent="0.3">
      <c r="A617" s="46"/>
      <c r="B617" s="46"/>
      <c r="C617" s="123"/>
      <c r="D617" s="124"/>
      <c r="E617" s="122"/>
      <c r="F617" s="104"/>
      <c r="G617" s="104" t="str">
        <f t="shared" si="19"/>
        <v/>
      </c>
      <c r="H617" s="104"/>
      <c r="I617" s="104" t="str">
        <f t="shared" si="20"/>
        <v/>
      </c>
      <c r="J617" s="122" t="s">
        <v>14</v>
      </c>
      <c r="K617" s="46"/>
      <c r="L617" s="46"/>
      <c r="M617" s="46"/>
      <c r="N617" s="46"/>
      <c r="O617" s="46"/>
    </row>
    <row r="618" spans="1:15" x14ac:dyDescent="0.3">
      <c r="A618" s="46"/>
      <c r="B618" s="46"/>
      <c r="C618" s="123"/>
      <c r="D618" s="124"/>
      <c r="E618" s="122"/>
      <c r="F618" s="104"/>
      <c r="G618" s="104" t="str">
        <f t="shared" si="19"/>
        <v/>
      </c>
      <c r="H618" s="104"/>
      <c r="I618" s="104" t="str">
        <f t="shared" si="20"/>
        <v/>
      </c>
      <c r="J618" s="122" t="s">
        <v>14</v>
      </c>
      <c r="K618" s="46"/>
      <c r="L618" s="46"/>
      <c r="M618" s="46"/>
      <c r="N618" s="46"/>
      <c r="O618" s="46"/>
    </row>
    <row r="619" spans="1:15" x14ac:dyDescent="0.3">
      <c r="A619" s="46"/>
      <c r="B619" s="46"/>
      <c r="C619" s="123"/>
      <c r="D619" s="124"/>
      <c r="E619" s="122"/>
      <c r="F619" s="104"/>
      <c r="G619" s="104" t="str">
        <f t="shared" si="19"/>
        <v/>
      </c>
      <c r="H619" s="104"/>
      <c r="I619" s="104" t="str">
        <f t="shared" si="20"/>
        <v/>
      </c>
      <c r="J619" s="122" t="s">
        <v>14</v>
      </c>
      <c r="K619" s="46"/>
      <c r="L619" s="46"/>
      <c r="M619" s="46"/>
      <c r="N619" s="46"/>
      <c r="O619" s="46"/>
    </row>
    <row r="620" spans="1:15" x14ac:dyDescent="0.3">
      <c r="A620" s="46"/>
      <c r="B620" s="46"/>
      <c r="C620" s="123"/>
      <c r="D620" s="124"/>
      <c r="E620" s="122"/>
      <c r="F620" s="104"/>
      <c r="G620" s="104" t="str">
        <f t="shared" si="19"/>
        <v/>
      </c>
      <c r="H620" s="104"/>
      <c r="I620" s="104" t="str">
        <f t="shared" si="20"/>
        <v/>
      </c>
      <c r="J620" s="122" t="s">
        <v>14</v>
      </c>
      <c r="K620" s="46"/>
      <c r="L620" s="46"/>
      <c r="M620" s="46"/>
      <c r="N620" s="46"/>
      <c r="O620" s="46"/>
    </row>
    <row r="621" spans="1:15" x14ac:dyDescent="0.3">
      <c r="A621" s="46"/>
      <c r="B621" s="46"/>
      <c r="C621" s="123"/>
      <c r="D621" s="124"/>
      <c r="E621" s="122"/>
      <c r="F621" s="104"/>
      <c r="G621" s="104" t="str">
        <f t="shared" si="19"/>
        <v/>
      </c>
      <c r="H621" s="104"/>
      <c r="I621" s="104" t="str">
        <f t="shared" si="20"/>
        <v/>
      </c>
      <c r="J621" s="122" t="s">
        <v>14</v>
      </c>
      <c r="K621" s="46"/>
      <c r="L621" s="46"/>
      <c r="M621" s="46"/>
      <c r="N621" s="46"/>
      <c r="O621" s="46"/>
    </row>
    <row r="622" spans="1:15" x14ac:dyDescent="0.3">
      <c r="A622" s="46"/>
      <c r="B622" s="46"/>
      <c r="C622" s="123"/>
      <c r="D622" s="124"/>
      <c r="E622" s="122"/>
      <c r="F622" s="104"/>
      <c r="G622" s="104" t="str">
        <f t="shared" si="19"/>
        <v/>
      </c>
      <c r="H622" s="104"/>
      <c r="I622" s="104" t="str">
        <f t="shared" si="20"/>
        <v/>
      </c>
      <c r="J622" s="122" t="s">
        <v>14</v>
      </c>
      <c r="K622" s="46"/>
      <c r="L622" s="46"/>
      <c r="M622" s="46"/>
      <c r="N622" s="46"/>
      <c r="O622" s="46"/>
    </row>
    <row r="623" spans="1:15" x14ac:dyDescent="0.3">
      <c r="A623" s="46"/>
      <c r="B623" s="46"/>
      <c r="C623" s="123"/>
      <c r="D623" s="124"/>
      <c r="E623" s="122"/>
      <c r="F623" s="104"/>
      <c r="G623" s="104" t="str">
        <f t="shared" si="19"/>
        <v/>
      </c>
      <c r="H623" s="104"/>
      <c r="I623" s="104" t="str">
        <f t="shared" si="20"/>
        <v/>
      </c>
      <c r="J623" s="122" t="s">
        <v>14</v>
      </c>
      <c r="K623" s="46"/>
      <c r="L623" s="46"/>
      <c r="M623" s="46"/>
      <c r="N623" s="46"/>
      <c r="O623" s="46"/>
    </row>
    <row r="624" spans="1:15" x14ac:dyDescent="0.3">
      <c r="A624" s="46"/>
      <c r="B624" s="46"/>
      <c r="C624" s="123"/>
      <c r="D624" s="124"/>
      <c r="E624" s="122"/>
      <c r="F624" s="104"/>
      <c r="G624" s="104" t="str">
        <f t="shared" si="19"/>
        <v/>
      </c>
      <c r="H624" s="104"/>
      <c r="I624" s="104" t="str">
        <f t="shared" si="20"/>
        <v/>
      </c>
      <c r="J624" s="122" t="s">
        <v>14</v>
      </c>
      <c r="K624" s="46"/>
      <c r="L624" s="46"/>
      <c r="M624" s="46"/>
      <c r="N624" s="46"/>
      <c r="O624" s="46"/>
    </row>
    <row r="625" spans="1:15" x14ac:dyDescent="0.3">
      <c r="A625" s="46"/>
      <c r="B625" s="46"/>
      <c r="C625" s="123"/>
      <c r="D625" s="124"/>
      <c r="E625" s="122"/>
      <c r="F625" s="104"/>
      <c r="G625" s="104" t="str">
        <f t="shared" si="19"/>
        <v/>
      </c>
      <c r="H625" s="104"/>
      <c r="I625" s="104" t="str">
        <f t="shared" si="20"/>
        <v/>
      </c>
      <c r="J625" s="122" t="s">
        <v>14</v>
      </c>
      <c r="K625" s="46"/>
      <c r="L625" s="46"/>
      <c r="M625" s="46"/>
      <c r="N625" s="46"/>
      <c r="O625" s="46"/>
    </row>
    <row r="626" spans="1:15" x14ac:dyDescent="0.3">
      <c r="A626" s="46"/>
      <c r="B626" s="46"/>
      <c r="C626" s="123"/>
      <c r="D626" s="124"/>
      <c r="E626" s="122"/>
      <c r="F626" s="104"/>
      <c r="G626" s="104" t="str">
        <f t="shared" si="19"/>
        <v/>
      </c>
      <c r="H626" s="104"/>
      <c r="I626" s="104" t="str">
        <f t="shared" si="20"/>
        <v/>
      </c>
      <c r="J626" s="122" t="s">
        <v>14</v>
      </c>
      <c r="K626" s="46"/>
      <c r="L626" s="46"/>
      <c r="M626" s="46"/>
      <c r="N626" s="46"/>
      <c r="O626" s="46"/>
    </row>
    <row r="627" spans="1:15" x14ac:dyDescent="0.3">
      <c r="A627" s="46"/>
      <c r="B627" s="46"/>
      <c r="C627" s="123"/>
      <c r="D627" s="124"/>
      <c r="E627" s="122"/>
      <c r="F627" s="104"/>
      <c r="G627" s="104" t="str">
        <f t="shared" si="19"/>
        <v/>
      </c>
      <c r="H627" s="104"/>
      <c r="I627" s="104" t="str">
        <f t="shared" si="20"/>
        <v/>
      </c>
      <c r="J627" s="122" t="s">
        <v>14</v>
      </c>
      <c r="K627" s="46"/>
      <c r="L627" s="46"/>
      <c r="M627" s="46"/>
      <c r="N627" s="46"/>
      <c r="O627" s="46"/>
    </row>
    <row r="628" spans="1:15" x14ac:dyDescent="0.3">
      <c r="A628" s="46"/>
      <c r="B628" s="46"/>
      <c r="C628" s="123"/>
      <c r="D628" s="124"/>
      <c r="E628" s="122"/>
      <c r="F628" s="104"/>
      <c r="G628" s="104" t="str">
        <f t="shared" si="19"/>
        <v/>
      </c>
      <c r="H628" s="104"/>
      <c r="I628" s="104" t="str">
        <f t="shared" si="20"/>
        <v/>
      </c>
      <c r="J628" s="122" t="s">
        <v>14</v>
      </c>
      <c r="K628" s="46"/>
      <c r="L628" s="46"/>
      <c r="M628" s="46"/>
      <c r="N628" s="46"/>
      <c r="O628" s="46"/>
    </row>
    <row r="629" spans="1:15" x14ac:dyDescent="0.3">
      <c r="A629" s="46"/>
      <c r="B629" s="46"/>
      <c r="C629" s="123"/>
      <c r="D629" s="124"/>
      <c r="E629" s="122"/>
      <c r="F629" s="104"/>
      <c r="G629" s="104" t="str">
        <f t="shared" si="19"/>
        <v/>
      </c>
      <c r="H629" s="104"/>
      <c r="I629" s="104" t="str">
        <f t="shared" si="20"/>
        <v/>
      </c>
      <c r="J629" s="122" t="s">
        <v>14</v>
      </c>
      <c r="K629" s="46"/>
      <c r="L629" s="46"/>
      <c r="M629" s="46"/>
      <c r="N629" s="46"/>
      <c r="O629" s="46"/>
    </row>
    <row r="630" spans="1:15" x14ac:dyDescent="0.3">
      <c r="A630" s="46"/>
      <c r="B630" s="46"/>
      <c r="C630" s="123"/>
      <c r="D630" s="124"/>
      <c r="E630" s="122"/>
      <c r="F630" s="104"/>
      <c r="G630" s="104" t="str">
        <f t="shared" si="19"/>
        <v/>
      </c>
      <c r="H630" s="104"/>
      <c r="I630" s="104" t="str">
        <f t="shared" si="20"/>
        <v/>
      </c>
      <c r="J630" s="122" t="s">
        <v>14</v>
      </c>
      <c r="K630" s="46"/>
      <c r="L630" s="46"/>
      <c r="M630" s="46"/>
      <c r="N630" s="46"/>
      <c r="O630" s="46"/>
    </row>
    <row r="631" spans="1:15" x14ac:dyDescent="0.3">
      <c r="A631" s="46"/>
      <c r="B631" s="46"/>
      <c r="C631" s="123"/>
      <c r="D631" s="124"/>
      <c r="E631" s="122"/>
      <c r="F631" s="104"/>
      <c r="G631" s="104" t="str">
        <f t="shared" si="19"/>
        <v/>
      </c>
      <c r="H631" s="104"/>
      <c r="I631" s="104" t="str">
        <f t="shared" si="20"/>
        <v/>
      </c>
      <c r="J631" s="122" t="s">
        <v>14</v>
      </c>
      <c r="K631" s="46"/>
      <c r="L631" s="46"/>
      <c r="M631" s="46"/>
      <c r="N631" s="46"/>
      <c r="O631" s="46"/>
    </row>
    <row r="632" spans="1:15" x14ac:dyDescent="0.3">
      <c r="A632" s="46"/>
      <c r="B632" s="46"/>
      <c r="C632" s="123"/>
      <c r="D632" s="124"/>
      <c r="E632" s="122"/>
      <c r="F632" s="104"/>
      <c r="G632" s="104" t="str">
        <f t="shared" si="19"/>
        <v/>
      </c>
      <c r="H632" s="104"/>
      <c r="I632" s="104" t="str">
        <f t="shared" si="20"/>
        <v/>
      </c>
      <c r="J632" s="122" t="s">
        <v>14</v>
      </c>
      <c r="K632" s="46"/>
      <c r="L632" s="46"/>
      <c r="M632" s="46"/>
      <c r="N632" s="46"/>
      <c r="O632" s="46"/>
    </row>
    <row r="633" spans="1:15" x14ac:dyDescent="0.3">
      <c r="A633" s="46"/>
      <c r="B633" s="46"/>
      <c r="C633" s="123"/>
      <c r="D633" s="124"/>
      <c r="E633" s="122"/>
      <c r="F633" s="104"/>
      <c r="G633" s="104" t="str">
        <f t="shared" si="19"/>
        <v/>
      </c>
      <c r="H633" s="104"/>
      <c r="I633" s="104" t="str">
        <f t="shared" si="20"/>
        <v/>
      </c>
      <c r="J633" s="122" t="s">
        <v>14</v>
      </c>
      <c r="K633" s="46"/>
      <c r="L633" s="46"/>
      <c r="M633" s="46"/>
      <c r="N633" s="46"/>
      <c r="O633" s="46"/>
    </row>
    <row r="634" spans="1:15" x14ac:dyDescent="0.3">
      <c r="A634" s="46"/>
      <c r="B634" s="46"/>
      <c r="C634" s="123"/>
      <c r="D634" s="124"/>
      <c r="E634" s="122"/>
      <c r="F634" s="104"/>
      <c r="G634" s="104" t="str">
        <f t="shared" si="19"/>
        <v/>
      </c>
      <c r="H634" s="104"/>
      <c r="I634" s="104" t="str">
        <f t="shared" si="20"/>
        <v/>
      </c>
      <c r="J634" s="122" t="s">
        <v>14</v>
      </c>
      <c r="K634" s="46"/>
      <c r="L634" s="46"/>
      <c r="M634" s="46"/>
      <c r="N634" s="46"/>
      <c r="O634" s="46"/>
    </row>
    <row r="635" spans="1:15" x14ac:dyDescent="0.3">
      <c r="A635" s="46"/>
      <c r="B635" s="46"/>
      <c r="C635" s="123"/>
      <c r="D635" s="124"/>
      <c r="E635" s="122"/>
      <c r="F635" s="104"/>
      <c r="G635" s="104" t="str">
        <f t="shared" si="19"/>
        <v/>
      </c>
      <c r="H635" s="104"/>
      <c r="I635" s="104" t="str">
        <f t="shared" si="20"/>
        <v/>
      </c>
      <c r="J635" s="122" t="s">
        <v>14</v>
      </c>
      <c r="K635" s="46"/>
      <c r="L635" s="46"/>
      <c r="M635" s="46"/>
      <c r="N635" s="46"/>
      <c r="O635" s="46"/>
    </row>
    <row r="636" spans="1:15" x14ac:dyDescent="0.3">
      <c r="A636" s="46"/>
      <c r="B636" s="46"/>
      <c r="C636" s="123"/>
      <c r="D636" s="124"/>
      <c r="E636" s="122"/>
      <c r="F636" s="104"/>
      <c r="G636" s="104" t="str">
        <f t="shared" si="19"/>
        <v/>
      </c>
      <c r="H636" s="104"/>
      <c r="I636" s="104" t="str">
        <f t="shared" si="20"/>
        <v/>
      </c>
      <c r="J636" s="122" t="s">
        <v>14</v>
      </c>
      <c r="K636" s="46"/>
      <c r="L636" s="46"/>
      <c r="M636" s="46"/>
      <c r="N636" s="46"/>
      <c r="O636" s="46"/>
    </row>
    <row r="637" spans="1:15" x14ac:dyDescent="0.3">
      <c r="A637" s="46"/>
      <c r="B637" s="46"/>
      <c r="C637" s="123"/>
      <c r="D637" s="124"/>
      <c r="E637" s="122"/>
      <c r="F637" s="104"/>
      <c r="G637" s="104" t="str">
        <f t="shared" si="19"/>
        <v/>
      </c>
      <c r="H637" s="104"/>
      <c r="I637" s="104" t="str">
        <f t="shared" si="20"/>
        <v/>
      </c>
      <c r="J637" s="122" t="s">
        <v>14</v>
      </c>
      <c r="K637" s="46"/>
      <c r="L637" s="46"/>
      <c r="M637" s="46"/>
      <c r="N637" s="46"/>
      <c r="O637" s="46"/>
    </row>
    <row r="638" spans="1:15" x14ac:dyDescent="0.3">
      <c r="A638" s="46"/>
      <c r="B638" s="46"/>
      <c r="C638" s="123"/>
      <c r="D638" s="124"/>
      <c r="E638" s="122"/>
      <c r="F638" s="104"/>
      <c r="G638" s="104" t="str">
        <f t="shared" si="19"/>
        <v/>
      </c>
      <c r="H638" s="104"/>
      <c r="I638" s="104" t="str">
        <f t="shared" si="20"/>
        <v/>
      </c>
      <c r="J638" s="122" t="s">
        <v>14</v>
      </c>
      <c r="K638" s="46"/>
      <c r="L638" s="46"/>
      <c r="M638" s="46"/>
      <c r="N638" s="46"/>
      <c r="O638" s="46"/>
    </row>
    <row r="639" spans="1:15" x14ac:dyDescent="0.3">
      <c r="A639" s="46"/>
      <c r="B639" s="46"/>
      <c r="C639" s="123"/>
      <c r="D639" s="124"/>
      <c r="E639" s="122"/>
      <c r="F639" s="104"/>
      <c r="G639" s="104" t="str">
        <f t="shared" si="19"/>
        <v/>
      </c>
      <c r="H639" s="104"/>
      <c r="I639" s="104" t="str">
        <f t="shared" si="20"/>
        <v/>
      </c>
      <c r="J639" s="122" t="s">
        <v>14</v>
      </c>
      <c r="K639" s="46"/>
      <c r="L639" s="46"/>
      <c r="M639" s="46"/>
      <c r="N639" s="46"/>
      <c r="O639" s="46"/>
    </row>
    <row r="640" spans="1:15" x14ac:dyDescent="0.3">
      <c r="A640" s="46"/>
      <c r="B640" s="46"/>
      <c r="C640" s="123"/>
      <c r="D640" s="124"/>
      <c r="E640" s="122"/>
      <c r="F640" s="104"/>
      <c r="G640" s="104" t="str">
        <f t="shared" si="19"/>
        <v/>
      </c>
      <c r="H640" s="104"/>
      <c r="I640" s="104" t="str">
        <f t="shared" si="20"/>
        <v/>
      </c>
      <c r="J640" s="122" t="s">
        <v>14</v>
      </c>
      <c r="K640" s="46"/>
      <c r="L640" s="46"/>
      <c r="M640" s="46"/>
      <c r="N640" s="46"/>
      <c r="O640" s="46"/>
    </row>
    <row r="641" spans="1:15" x14ac:dyDescent="0.3">
      <c r="A641" s="46"/>
      <c r="B641" s="46"/>
      <c r="C641" s="123"/>
      <c r="D641" s="124"/>
      <c r="E641" s="122"/>
      <c r="F641" s="104"/>
      <c r="G641" s="104" t="str">
        <f t="shared" si="19"/>
        <v/>
      </c>
      <c r="H641" s="104"/>
      <c r="I641" s="104" t="str">
        <f t="shared" si="20"/>
        <v/>
      </c>
      <c r="J641" s="122" t="s">
        <v>14</v>
      </c>
      <c r="K641" s="46"/>
      <c r="L641" s="46"/>
      <c r="M641" s="46"/>
      <c r="N641" s="46"/>
      <c r="O641" s="46"/>
    </row>
    <row r="642" spans="1:15" x14ac:dyDescent="0.3">
      <c r="A642" s="46"/>
      <c r="B642" s="46"/>
      <c r="C642" s="123"/>
      <c r="D642" s="124"/>
      <c r="E642" s="122"/>
      <c r="F642" s="104"/>
      <c r="G642" s="104" t="str">
        <f t="shared" si="19"/>
        <v/>
      </c>
      <c r="H642" s="104"/>
      <c r="I642" s="104" t="str">
        <f t="shared" si="20"/>
        <v/>
      </c>
      <c r="J642" s="122" t="s">
        <v>14</v>
      </c>
      <c r="K642" s="46"/>
      <c r="L642" s="46"/>
      <c r="M642" s="46"/>
      <c r="N642" s="46"/>
      <c r="O642" s="46"/>
    </row>
    <row r="643" spans="1:15" x14ac:dyDescent="0.3">
      <c r="A643" s="46"/>
      <c r="B643" s="46"/>
      <c r="C643" s="123"/>
      <c r="D643" s="124"/>
      <c r="E643" s="122"/>
      <c r="F643" s="104"/>
      <c r="G643" s="104" t="str">
        <f t="shared" si="19"/>
        <v/>
      </c>
      <c r="H643" s="104"/>
      <c r="I643" s="104" t="str">
        <f t="shared" si="20"/>
        <v/>
      </c>
      <c r="J643" s="122" t="s">
        <v>14</v>
      </c>
      <c r="K643" s="46"/>
      <c r="L643" s="46"/>
      <c r="M643" s="46"/>
      <c r="N643" s="46"/>
      <c r="O643" s="46"/>
    </row>
    <row r="644" spans="1:15" x14ac:dyDescent="0.3">
      <c r="A644" s="46"/>
      <c r="B644" s="46"/>
      <c r="C644" s="123"/>
      <c r="D644" s="124"/>
      <c r="E644" s="122"/>
      <c r="F644" s="104"/>
      <c r="G644" s="104" t="str">
        <f t="shared" si="19"/>
        <v/>
      </c>
      <c r="H644" s="104"/>
      <c r="I644" s="104" t="str">
        <f t="shared" si="20"/>
        <v/>
      </c>
      <c r="J644" s="122" t="s">
        <v>14</v>
      </c>
      <c r="K644" s="46"/>
      <c r="L644" s="46"/>
      <c r="M644" s="46"/>
      <c r="N644" s="46"/>
      <c r="O644" s="46"/>
    </row>
    <row r="645" spans="1:15" x14ac:dyDescent="0.3">
      <c r="A645" s="46"/>
      <c r="B645" s="46"/>
      <c r="C645" s="123"/>
      <c r="D645" s="124"/>
      <c r="E645" s="122"/>
      <c r="F645" s="104"/>
      <c r="G645" s="104" t="str">
        <f t="shared" si="19"/>
        <v/>
      </c>
      <c r="H645" s="104"/>
      <c r="I645" s="104" t="str">
        <f t="shared" si="20"/>
        <v/>
      </c>
      <c r="J645" s="122" t="s">
        <v>14</v>
      </c>
      <c r="K645" s="46"/>
      <c r="L645" s="46"/>
      <c r="M645" s="46"/>
      <c r="N645" s="46"/>
      <c r="O645" s="46"/>
    </row>
    <row r="646" spans="1:15" x14ac:dyDescent="0.3">
      <c r="A646" s="46"/>
      <c r="B646" s="46"/>
      <c r="C646" s="123"/>
      <c r="D646" s="124"/>
      <c r="E646" s="122"/>
      <c r="F646" s="104"/>
      <c r="G646" s="104" t="str">
        <f t="shared" si="19"/>
        <v/>
      </c>
      <c r="H646" s="104"/>
      <c r="I646" s="104" t="str">
        <f t="shared" si="20"/>
        <v/>
      </c>
      <c r="J646" s="122" t="s">
        <v>14</v>
      </c>
      <c r="K646" s="46"/>
      <c r="L646" s="46"/>
      <c r="M646" s="46"/>
      <c r="N646" s="46"/>
      <c r="O646" s="46"/>
    </row>
    <row r="647" spans="1:15" x14ac:dyDescent="0.3">
      <c r="A647" s="46"/>
      <c r="B647" s="46"/>
      <c r="C647" s="123"/>
      <c r="D647" s="124"/>
      <c r="E647" s="122"/>
      <c r="F647" s="104"/>
      <c r="G647" s="104" t="str">
        <f t="shared" si="19"/>
        <v/>
      </c>
      <c r="H647" s="104"/>
      <c r="I647" s="104" t="str">
        <f t="shared" si="20"/>
        <v/>
      </c>
      <c r="J647" s="122" t="s">
        <v>14</v>
      </c>
      <c r="K647" s="46"/>
      <c r="L647" s="46"/>
      <c r="M647" s="46"/>
      <c r="N647" s="46"/>
      <c r="O647" s="46"/>
    </row>
    <row r="648" spans="1:15" x14ac:dyDescent="0.3">
      <c r="A648" s="46"/>
      <c r="B648" s="46"/>
      <c r="C648" s="123"/>
      <c r="D648" s="124"/>
      <c r="E648" s="122"/>
      <c r="F648" s="104"/>
      <c r="G648" s="104" t="str">
        <f t="shared" si="19"/>
        <v/>
      </c>
      <c r="H648" s="104"/>
      <c r="I648" s="104" t="str">
        <f t="shared" si="20"/>
        <v/>
      </c>
      <c r="J648" s="122" t="s">
        <v>14</v>
      </c>
      <c r="K648" s="46"/>
      <c r="L648" s="46"/>
      <c r="M648" s="46"/>
      <c r="N648" s="46"/>
      <c r="O648" s="46"/>
    </row>
    <row r="649" spans="1:15" x14ac:dyDescent="0.3">
      <c r="A649" s="46"/>
      <c r="B649" s="46"/>
      <c r="C649" s="123"/>
      <c r="D649" s="124"/>
      <c r="E649" s="122"/>
      <c r="F649" s="104"/>
      <c r="G649" s="104" t="str">
        <f t="shared" si="19"/>
        <v/>
      </c>
      <c r="H649" s="104"/>
      <c r="I649" s="104" t="str">
        <f t="shared" si="20"/>
        <v/>
      </c>
      <c r="J649" s="122" t="s">
        <v>14</v>
      </c>
      <c r="K649" s="46"/>
      <c r="L649" s="46"/>
      <c r="M649" s="46"/>
      <c r="N649" s="46"/>
      <c r="O649" s="46"/>
    </row>
    <row r="650" spans="1:15" x14ac:dyDescent="0.3">
      <c r="A650" s="46"/>
      <c r="B650" s="46"/>
      <c r="C650" s="123"/>
      <c r="D650" s="124"/>
      <c r="E650" s="122"/>
      <c r="F650" s="104"/>
      <c r="G650" s="104" t="str">
        <f t="shared" si="19"/>
        <v/>
      </c>
      <c r="H650" s="104"/>
      <c r="I650" s="104" t="str">
        <f t="shared" si="20"/>
        <v/>
      </c>
      <c r="J650" s="122" t="s">
        <v>14</v>
      </c>
      <c r="K650" s="46"/>
      <c r="L650" s="46"/>
      <c r="M650" s="46"/>
      <c r="N650" s="46"/>
      <c r="O650" s="46"/>
    </row>
    <row r="651" spans="1:15" x14ac:dyDescent="0.3">
      <c r="A651" s="46"/>
      <c r="B651" s="46"/>
      <c r="C651" s="123"/>
      <c r="D651" s="124"/>
      <c r="E651" s="122"/>
      <c r="F651" s="104"/>
      <c r="G651" s="104" t="str">
        <f t="shared" si="19"/>
        <v/>
      </c>
      <c r="H651" s="104"/>
      <c r="I651" s="104" t="str">
        <f t="shared" si="20"/>
        <v/>
      </c>
      <c r="J651" s="122" t="s">
        <v>14</v>
      </c>
      <c r="K651" s="46"/>
      <c r="L651" s="46"/>
      <c r="M651" s="46"/>
      <c r="N651" s="46"/>
      <c r="O651" s="46"/>
    </row>
    <row r="652" spans="1:15" x14ac:dyDescent="0.3">
      <c r="A652" s="46"/>
      <c r="B652" s="46"/>
      <c r="C652" s="123"/>
      <c r="D652" s="124"/>
      <c r="E652" s="122"/>
      <c r="F652" s="104"/>
      <c r="G652" s="104" t="str">
        <f t="shared" ref="G652:G715" si="21">IF(F652/1.2&gt;0,ROUND(F652/1.2,4),"")</f>
        <v/>
      </c>
      <c r="H652" s="104"/>
      <c r="I652" s="104" t="str">
        <f t="shared" ref="I652:I715" si="22">IFERROR(ROUND(F652/H652,4),"")</f>
        <v/>
      </c>
      <c r="J652" s="122" t="s">
        <v>14</v>
      </c>
      <c r="K652" s="46"/>
      <c r="L652" s="46"/>
      <c r="M652" s="46"/>
      <c r="N652" s="46"/>
      <c r="O652" s="46"/>
    </row>
    <row r="653" spans="1:15" x14ac:dyDescent="0.3">
      <c r="A653" s="46"/>
      <c r="B653" s="46"/>
      <c r="C653" s="123"/>
      <c r="D653" s="124"/>
      <c r="E653" s="122"/>
      <c r="F653" s="104"/>
      <c r="G653" s="104" t="str">
        <f t="shared" si="21"/>
        <v/>
      </c>
      <c r="H653" s="104"/>
      <c r="I653" s="104" t="str">
        <f t="shared" si="22"/>
        <v/>
      </c>
      <c r="J653" s="122" t="s">
        <v>14</v>
      </c>
      <c r="K653" s="46"/>
      <c r="L653" s="46"/>
      <c r="M653" s="46"/>
      <c r="N653" s="46"/>
      <c r="O653" s="46"/>
    </row>
    <row r="654" spans="1:15" x14ac:dyDescent="0.3">
      <c r="A654" s="46"/>
      <c r="B654" s="46"/>
      <c r="C654" s="123"/>
      <c r="D654" s="124"/>
      <c r="E654" s="122"/>
      <c r="F654" s="104"/>
      <c r="G654" s="104" t="str">
        <f t="shared" si="21"/>
        <v/>
      </c>
      <c r="H654" s="104"/>
      <c r="I654" s="104" t="str">
        <f t="shared" si="22"/>
        <v/>
      </c>
      <c r="J654" s="122" t="s">
        <v>14</v>
      </c>
      <c r="K654" s="46"/>
      <c r="L654" s="46"/>
      <c r="M654" s="46"/>
      <c r="N654" s="46"/>
      <c r="O654" s="46"/>
    </row>
    <row r="655" spans="1:15" x14ac:dyDescent="0.3">
      <c r="A655" s="46"/>
      <c r="B655" s="46"/>
      <c r="C655" s="123"/>
      <c r="D655" s="124"/>
      <c r="E655" s="122"/>
      <c r="F655" s="104"/>
      <c r="G655" s="104" t="str">
        <f t="shared" si="21"/>
        <v/>
      </c>
      <c r="H655" s="104"/>
      <c r="I655" s="104" t="str">
        <f t="shared" si="22"/>
        <v/>
      </c>
      <c r="J655" s="122" t="s">
        <v>14</v>
      </c>
      <c r="K655" s="46"/>
      <c r="L655" s="46"/>
      <c r="M655" s="46"/>
      <c r="N655" s="46"/>
      <c r="O655" s="46"/>
    </row>
    <row r="656" spans="1:15" x14ac:dyDescent="0.3">
      <c r="A656" s="46"/>
      <c r="B656" s="46"/>
      <c r="C656" s="123"/>
      <c r="D656" s="124"/>
      <c r="E656" s="122"/>
      <c r="F656" s="104"/>
      <c r="G656" s="104" t="str">
        <f t="shared" si="21"/>
        <v/>
      </c>
      <c r="H656" s="104"/>
      <c r="I656" s="104" t="str">
        <f t="shared" si="22"/>
        <v/>
      </c>
      <c r="J656" s="122" t="s">
        <v>14</v>
      </c>
      <c r="K656" s="46"/>
      <c r="L656" s="46"/>
      <c r="M656" s="46"/>
      <c r="N656" s="46"/>
      <c r="O656" s="46"/>
    </row>
    <row r="657" spans="1:15" x14ac:dyDescent="0.3">
      <c r="A657" s="46"/>
      <c r="B657" s="46"/>
      <c r="C657" s="123"/>
      <c r="D657" s="124"/>
      <c r="E657" s="122"/>
      <c r="F657" s="104"/>
      <c r="G657" s="104" t="str">
        <f t="shared" si="21"/>
        <v/>
      </c>
      <c r="H657" s="104"/>
      <c r="I657" s="104" t="str">
        <f t="shared" si="22"/>
        <v/>
      </c>
      <c r="J657" s="122" t="s">
        <v>14</v>
      </c>
      <c r="K657" s="46"/>
      <c r="L657" s="46"/>
      <c r="M657" s="46"/>
      <c r="N657" s="46"/>
      <c r="O657" s="46"/>
    </row>
    <row r="658" spans="1:15" x14ac:dyDescent="0.3">
      <c r="A658" s="46"/>
      <c r="B658" s="46"/>
      <c r="C658" s="123"/>
      <c r="D658" s="124"/>
      <c r="E658" s="122"/>
      <c r="F658" s="104"/>
      <c r="G658" s="104" t="str">
        <f t="shared" si="21"/>
        <v/>
      </c>
      <c r="H658" s="104"/>
      <c r="I658" s="104" t="str">
        <f t="shared" si="22"/>
        <v/>
      </c>
      <c r="J658" s="122" t="s">
        <v>14</v>
      </c>
      <c r="K658" s="46"/>
      <c r="L658" s="46"/>
      <c r="M658" s="46"/>
      <c r="N658" s="46"/>
      <c r="O658" s="46"/>
    </row>
    <row r="659" spans="1:15" x14ac:dyDescent="0.3">
      <c r="A659" s="46"/>
      <c r="B659" s="46"/>
      <c r="C659" s="123"/>
      <c r="D659" s="124"/>
      <c r="E659" s="122"/>
      <c r="F659" s="104"/>
      <c r="G659" s="104" t="str">
        <f t="shared" si="21"/>
        <v/>
      </c>
      <c r="H659" s="104"/>
      <c r="I659" s="104" t="str">
        <f t="shared" si="22"/>
        <v/>
      </c>
      <c r="J659" s="122" t="s">
        <v>14</v>
      </c>
      <c r="K659" s="46"/>
      <c r="L659" s="46"/>
      <c r="M659" s="46"/>
      <c r="N659" s="46"/>
      <c r="O659" s="46"/>
    </row>
    <row r="660" spans="1:15" x14ac:dyDescent="0.3">
      <c r="A660" s="46"/>
      <c r="B660" s="46"/>
      <c r="C660" s="123"/>
      <c r="D660" s="124"/>
      <c r="E660" s="122"/>
      <c r="F660" s="104"/>
      <c r="G660" s="104" t="str">
        <f t="shared" si="21"/>
        <v/>
      </c>
      <c r="H660" s="104"/>
      <c r="I660" s="104" t="str">
        <f t="shared" si="22"/>
        <v/>
      </c>
      <c r="J660" s="122" t="s">
        <v>14</v>
      </c>
      <c r="K660" s="46"/>
      <c r="L660" s="46"/>
      <c r="M660" s="46"/>
      <c r="N660" s="46"/>
      <c r="O660" s="46"/>
    </row>
    <row r="661" spans="1:15" x14ac:dyDescent="0.3">
      <c r="A661" s="46"/>
      <c r="B661" s="46"/>
      <c r="C661" s="123"/>
      <c r="D661" s="124"/>
      <c r="E661" s="122"/>
      <c r="F661" s="104"/>
      <c r="G661" s="104" t="str">
        <f t="shared" si="21"/>
        <v/>
      </c>
      <c r="H661" s="104"/>
      <c r="I661" s="104" t="str">
        <f t="shared" si="22"/>
        <v/>
      </c>
      <c r="J661" s="122" t="s">
        <v>14</v>
      </c>
      <c r="K661" s="46"/>
      <c r="L661" s="46"/>
      <c r="M661" s="46"/>
      <c r="N661" s="46"/>
      <c r="O661" s="46"/>
    </row>
    <row r="662" spans="1:15" x14ac:dyDescent="0.3">
      <c r="A662" s="46"/>
      <c r="B662" s="46"/>
      <c r="C662" s="123"/>
      <c r="D662" s="124"/>
      <c r="E662" s="122"/>
      <c r="F662" s="104"/>
      <c r="G662" s="104" t="str">
        <f t="shared" si="21"/>
        <v/>
      </c>
      <c r="H662" s="104"/>
      <c r="I662" s="104" t="str">
        <f t="shared" si="22"/>
        <v/>
      </c>
      <c r="J662" s="122" t="s">
        <v>14</v>
      </c>
      <c r="K662" s="46"/>
      <c r="L662" s="46"/>
      <c r="M662" s="46"/>
      <c r="N662" s="46"/>
      <c r="O662" s="46"/>
    </row>
    <row r="663" spans="1:15" x14ac:dyDescent="0.3">
      <c r="A663" s="46"/>
      <c r="B663" s="46"/>
      <c r="C663" s="123"/>
      <c r="D663" s="124"/>
      <c r="E663" s="122"/>
      <c r="F663" s="104"/>
      <c r="G663" s="104" t="str">
        <f t="shared" si="21"/>
        <v/>
      </c>
      <c r="H663" s="104"/>
      <c r="I663" s="104" t="str">
        <f t="shared" si="22"/>
        <v/>
      </c>
      <c r="J663" s="122" t="s">
        <v>14</v>
      </c>
      <c r="K663" s="46"/>
      <c r="L663" s="46"/>
      <c r="M663" s="46"/>
      <c r="N663" s="46"/>
      <c r="O663" s="46"/>
    </row>
    <row r="664" spans="1:15" x14ac:dyDescent="0.3">
      <c r="A664" s="46"/>
      <c r="B664" s="46"/>
      <c r="C664" s="123"/>
      <c r="D664" s="124"/>
      <c r="E664" s="122"/>
      <c r="F664" s="104"/>
      <c r="G664" s="104" t="str">
        <f t="shared" si="21"/>
        <v/>
      </c>
      <c r="H664" s="104"/>
      <c r="I664" s="104" t="str">
        <f t="shared" si="22"/>
        <v/>
      </c>
      <c r="J664" s="122" t="s">
        <v>14</v>
      </c>
      <c r="K664" s="46"/>
      <c r="L664" s="46"/>
      <c r="M664" s="46"/>
      <c r="N664" s="46"/>
      <c r="O664" s="46"/>
    </row>
    <row r="665" spans="1:15" x14ac:dyDescent="0.3">
      <c r="A665" s="46"/>
      <c r="B665" s="46"/>
      <c r="C665" s="123"/>
      <c r="D665" s="124"/>
      <c r="E665" s="122"/>
      <c r="F665" s="104"/>
      <c r="G665" s="104" t="str">
        <f t="shared" si="21"/>
        <v/>
      </c>
      <c r="H665" s="104"/>
      <c r="I665" s="104" t="str">
        <f t="shared" si="22"/>
        <v/>
      </c>
      <c r="J665" s="122" t="s">
        <v>14</v>
      </c>
      <c r="K665" s="46"/>
      <c r="L665" s="46"/>
      <c r="M665" s="46"/>
      <c r="N665" s="46"/>
      <c r="O665" s="46"/>
    </row>
    <row r="666" spans="1:15" x14ac:dyDescent="0.3">
      <c r="A666" s="46"/>
      <c r="B666" s="46"/>
      <c r="C666" s="123"/>
      <c r="D666" s="124"/>
      <c r="E666" s="122"/>
      <c r="F666" s="104"/>
      <c r="G666" s="104" t="str">
        <f t="shared" si="21"/>
        <v/>
      </c>
      <c r="H666" s="104"/>
      <c r="I666" s="104" t="str">
        <f t="shared" si="22"/>
        <v/>
      </c>
      <c r="J666" s="122" t="s">
        <v>14</v>
      </c>
      <c r="K666" s="46"/>
      <c r="L666" s="46"/>
      <c r="M666" s="46"/>
      <c r="N666" s="46"/>
      <c r="O666" s="46"/>
    </row>
    <row r="667" spans="1:15" x14ac:dyDescent="0.3">
      <c r="A667" s="46"/>
      <c r="B667" s="46"/>
      <c r="C667" s="123"/>
      <c r="D667" s="124"/>
      <c r="E667" s="122"/>
      <c r="F667" s="104"/>
      <c r="G667" s="104" t="str">
        <f t="shared" si="21"/>
        <v/>
      </c>
      <c r="H667" s="104"/>
      <c r="I667" s="104" t="str">
        <f t="shared" si="22"/>
        <v/>
      </c>
      <c r="J667" s="122" t="s">
        <v>14</v>
      </c>
      <c r="K667" s="46"/>
      <c r="L667" s="46"/>
      <c r="M667" s="46"/>
      <c r="N667" s="46"/>
      <c r="O667" s="46"/>
    </row>
    <row r="668" spans="1:15" x14ac:dyDescent="0.3">
      <c r="A668" s="46"/>
      <c r="B668" s="46"/>
      <c r="C668" s="123"/>
      <c r="D668" s="124"/>
      <c r="E668" s="122"/>
      <c r="F668" s="104"/>
      <c r="G668" s="104" t="str">
        <f t="shared" si="21"/>
        <v/>
      </c>
      <c r="H668" s="104"/>
      <c r="I668" s="104" t="str">
        <f t="shared" si="22"/>
        <v/>
      </c>
      <c r="J668" s="122" t="s">
        <v>14</v>
      </c>
      <c r="K668" s="46"/>
      <c r="L668" s="46"/>
      <c r="M668" s="46"/>
      <c r="N668" s="46"/>
      <c r="O668" s="46"/>
    </row>
    <row r="669" spans="1:15" x14ac:dyDescent="0.3">
      <c r="A669" s="46"/>
      <c r="B669" s="46"/>
      <c r="C669" s="123"/>
      <c r="D669" s="124"/>
      <c r="E669" s="122"/>
      <c r="F669" s="104"/>
      <c r="G669" s="104" t="str">
        <f t="shared" si="21"/>
        <v/>
      </c>
      <c r="H669" s="104"/>
      <c r="I669" s="104" t="str">
        <f t="shared" si="22"/>
        <v/>
      </c>
      <c r="J669" s="122" t="s">
        <v>14</v>
      </c>
      <c r="K669" s="46"/>
      <c r="L669" s="46"/>
      <c r="M669" s="46"/>
      <c r="N669" s="46"/>
      <c r="O669" s="46"/>
    </row>
    <row r="670" spans="1:15" x14ac:dyDescent="0.3">
      <c r="A670" s="46"/>
      <c r="B670" s="46"/>
      <c r="C670" s="123"/>
      <c r="D670" s="124"/>
      <c r="E670" s="122"/>
      <c r="F670" s="104"/>
      <c r="G670" s="104" t="str">
        <f t="shared" si="21"/>
        <v/>
      </c>
      <c r="H670" s="104"/>
      <c r="I670" s="104" t="str">
        <f t="shared" si="22"/>
        <v/>
      </c>
      <c r="J670" s="122" t="s">
        <v>14</v>
      </c>
      <c r="K670" s="46"/>
      <c r="L670" s="46"/>
      <c r="M670" s="46"/>
      <c r="N670" s="46"/>
      <c r="O670" s="46"/>
    </row>
    <row r="671" spans="1:15" x14ac:dyDescent="0.3">
      <c r="A671" s="46"/>
      <c r="B671" s="46"/>
      <c r="C671" s="123"/>
      <c r="D671" s="124"/>
      <c r="E671" s="122"/>
      <c r="F671" s="104"/>
      <c r="G671" s="104" t="str">
        <f t="shared" si="21"/>
        <v/>
      </c>
      <c r="H671" s="104"/>
      <c r="I671" s="104" t="str">
        <f t="shared" si="22"/>
        <v/>
      </c>
      <c r="J671" s="122" t="s">
        <v>14</v>
      </c>
      <c r="K671" s="46"/>
      <c r="L671" s="46"/>
      <c r="M671" s="46"/>
      <c r="N671" s="46"/>
      <c r="O671" s="46"/>
    </row>
    <row r="672" spans="1:15" x14ac:dyDescent="0.3">
      <c r="A672" s="46"/>
      <c r="B672" s="46"/>
      <c r="C672" s="123"/>
      <c r="D672" s="124"/>
      <c r="E672" s="122"/>
      <c r="F672" s="104"/>
      <c r="G672" s="104" t="str">
        <f t="shared" si="21"/>
        <v/>
      </c>
      <c r="H672" s="104"/>
      <c r="I672" s="104" t="str">
        <f t="shared" si="22"/>
        <v/>
      </c>
      <c r="J672" s="122" t="s">
        <v>14</v>
      </c>
      <c r="K672" s="46"/>
      <c r="L672" s="46"/>
      <c r="M672" s="46"/>
      <c r="N672" s="46"/>
      <c r="O672" s="46"/>
    </row>
    <row r="673" spans="1:15" x14ac:dyDescent="0.3">
      <c r="A673" s="46"/>
      <c r="B673" s="46"/>
      <c r="C673" s="123"/>
      <c r="D673" s="124"/>
      <c r="E673" s="122"/>
      <c r="F673" s="104"/>
      <c r="G673" s="104" t="str">
        <f t="shared" si="21"/>
        <v/>
      </c>
      <c r="H673" s="104"/>
      <c r="I673" s="104" t="str">
        <f t="shared" si="22"/>
        <v/>
      </c>
      <c r="J673" s="122" t="s">
        <v>14</v>
      </c>
      <c r="K673" s="46"/>
      <c r="L673" s="46"/>
      <c r="M673" s="46"/>
      <c r="N673" s="46"/>
      <c r="O673" s="46"/>
    </row>
    <row r="674" spans="1:15" x14ac:dyDescent="0.3">
      <c r="A674" s="46"/>
      <c r="B674" s="46"/>
      <c r="C674" s="123"/>
      <c r="D674" s="124"/>
      <c r="E674" s="122"/>
      <c r="F674" s="104"/>
      <c r="G674" s="104" t="str">
        <f t="shared" si="21"/>
        <v/>
      </c>
      <c r="H674" s="104"/>
      <c r="I674" s="104" t="str">
        <f t="shared" si="22"/>
        <v/>
      </c>
      <c r="J674" s="122" t="s">
        <v>14</v>
      </c>
      <c r="K674" s="46"/>
      <c r="L674" s="46"/>
      <c r="M674" s="46"/>
      <c r="N674" s="46"/>
      <c r="O674" s="46"/>
    </row>
    <row r="675" spans="1:15" x14ac:dyDescent="0.3">
      <c r="A675" s="46"/>
      <c r="B675" s="46"/>
      <c r="C675" s="123"/>
      <c r="D675" s="124"/>
      <c r="E675" s="122"/>
      <c r="F675" s="104"/>
      <c r="G675" s="104" t="str">
        <f t="shared" si="21"/>
        <v/>
      </c>
      <c r="H675" s="104"/>
      <c r="I675" s="104" t="str">
        <f t="shared" si="22"/>
        <v/>
      </c>
      <c r="J675" s="122" t="s">
        <v>14</v>
      </c>
      <c r="K675" s="46"/>
      <c r="L675" s="46"/>
      <c r="M675" s="46"/>
      <c r="N675" s="46"/>
      <c r="O675" s="46"/>
    </row>
    <row r="676" spans="1:15" x14ac:dyDescent="0.3">
      <c r="A676" s="46"/>
      <c r="B676" s="46"/>
      <c r="C676" s="123"/>
      <c r="D676" s="124"/>
      <c r="E676" s="122"/>
      <c r="F676" s="104"/>
      <c r="G676" s="104" t="str">
        <f t="shared" si="21"/>
        <v/>
      </c>
      <c r="H676" s="104"/>
      <c r="I676" s="104" t="str">
        <f t="shared" si="22"/>
        <v/>
      </c>
      <c r="J676" s="122" t="s">
        <v>14</v>
      </c>
      <c r="K676" s="46"/>
      <c r="L676" s="46"/>
      <c r="M676" s="46"/>
      <c r="N676" s="46"/>
      <c r="O676" s="46"/>
    </row>
    <row r="677" spans="1:15" x14ac:dyDescent="0.3">
      <c r="A677" s="46"/>
      <c r="B677" s="46"/>
      <c r="C677" s="123"/>
      <c r="D677" s="124"/>
      <c r="E677" s="122"/>
      <c r="F677" s="104"/>
      <c r="G677" s="104" t="str">
        <f t="shared" si="21"/>
        <v/>
      </c>
      <c r="H677" s="104"/>
      <c r="I677" s="104" t="str">
        <f t="shared" si="22"/>
        <v/>
      </c>
      <c r="J677" s="122" t="s">
        <v>14</v>
      </c>
      <c r="K677" s="46"/>
      <c r="L677" s="46"/>
      <c r="M677" s="46"/>
      <c r="N677" s="46"/>
      <c r="O677" s="46"/>
    </row>
    <row r="678" spans="1:15" x14ac:dyDescent="0.3">
      <c r="A678" s="46"/>
      <c r="B678" s="46"/>
      <c r="C678" s="123"/>
      <c r="D678" s="124"/>
      <c r="E678" s="122"/>
      <c r="F678" s="104"/>
      <c r="G678" s="104" t="str">
        <f t="shared" si="21"/>
        <v/>
      </c>
      <c r="H678" s="104"/>
      <c r="I678" s="104" t="str">
        <f t="shared" si="22"/>
        <v/>
      </c>
      <c r="J678" s="122" t="s">
        <v>14</v>
      </c>
      <c r="K678" s="46"/>
      <c r="L678" s="46"/>
      <c r="M678" s="46"/>
      <c r="N678" s="46"/>
      <c r="O678" s="46"/>
    </row>
    <row r="679" spans="1:15" x14ac:dyDescent="0.3">
      <c r="A679" s="46"/>
      <c r="B679" s="46"/>
      <c r="C679" s="123"/>
      <c r="D679" s="124"/>
      <c r="E679" s="122"/>
      <c r="F679" s="104"/>
      <c r="G679" s="104" t="str">
        <f t="shared" si="21"/>
        <v/>
      </c>
      <c r="H679" s="104"/>
      <c r="I679" s="104" t="str">
        <f t="shared" si="22"/>
        <v/>
      </c>
      <c r="J679" s="122" t="s">
        <v>14</v>
      </c>
      <c r="K679" s="46"/>
      <c r="L679" s="46"/>
      <c r="M679" s="46"/>
      <c r="N679" s="46"/>
      <c r="O679" s="46"/>
    </row>
    <row r="680" spans="1:15" x14ac:dyDescent="0.3">
      <c r="A680" s="46"/>
      <c r="B680" s="46"/>
      <c r="C680" s="123"/>
      <c r="D680" s="124"/>
      <c r="E680" s="122"/>
      <c r="F680" s="104"/>
      <c r="G680" s="104" t="str">
        <f t="shared" si="21"/>
        <v/>
      </c>
      <c r="H680" s="104"/>
      <c r="I680" s="104" t="str">
        <f t="shared" si="22"/>
        <v/>
      </c>
      <c r="J680" s="122" t="s">
        <v>14</v>
      </c>
      <c r="K680" s="46"/>
      <c r="L680" s="46"/>
      <c r="M680" s="46"/>
      <c r="N680" s="46"/>
      <c r="O680" s="46"/>
    </row>
    <row r="681" spans="1:15" x14ac:dyDescent="0.3">
      <c r="A681" s="46"/>
      <c r="B681" s="46"/>
      <c r="C681" s="123"/>
      <c r="D681" s="124"/>
      <c r="E681" s="122"/>
      <c r="F681" s="104"/>
      <c r="G681" s="104" t="str">
        <f t="shared" si="21"/>
        <v/>
      </c>
      <c r="H681" s="104"/>
      <c r="I681" s="104" t="str">
        <f t="shared" si="22"/>
        <v/>
      </c>
      <c r="J681" s="122" t="s">
        <v>14</v>
      </c>
      <c r="K681" s="46"/>
      <c r="L681" s="46"/>
      <c r="M681" s="46"/>
      <c r="N681" s="46"/>
      <c r="O681" s="46"/>
    </row>
    <row r="682" spans="1:15" x14ac:dyDescent="0.3">
      <c r="A682" s="46"/>
      <c r="B682" s="46"/>
      <c r="C682" s="123"/>
      <c r="D682" s="124"/>
      <c r="E682" s="122"/>
      <c r="F682" s="104"/>
      <c r="G682" s="104" t="str">
        <f t="shared" si="21"/>
        <v/>
      </c>
      <c r="H682" s="104"/>
      <c r="I682" s="104" t="str">
        <f t="shared" si="22"/>
        <v/>
      </c>
      <c r="J682" s="122" t="s">
        <v>14</v>
      </c>
      <c r="K682" s="46"/>
      <c r="L682" s="46"/>
      <c r="M682" s="46"/>
      <c r="N682" s="46"/>
      <c r="O682" s="46"/>
    </row>
    <row r="683" spans="1:15" x14ac:dyDescent="0.3">
      <c r="A683" s="46"/>
      <c r="B683" s="46"/>
      <c r="C683" s="123"/>
      <c r="D683" s="124"/>
      <c r="E683" s="122"/>
      <c r="F683" s="104"/>
      <c r="G683" s="104" t="str">
        <f t="shared" si="21"/>
        <v/>
      </c>
      <c r="H683" s="104"/>
      <c r="I683" s="104" t="str">
        <f t="shared" si="22"/>
        <v/>
      </c>
      <c r="J683" s="122" t="s">
        <v>14</v>
      </c>
      <c r="K683" s="46"/>
      <c r="L683" s="46"/>
      <c r="M683" s="46"/>
      <c r="N683" s="46"/>
      <c r="O683" s="46"/>
    </row>
    <row r="684" spans="1:15" x14ac:dyDescent="0.3">
      <c r="A684" s="46"/>
      <c r="B684" s="46"/>
      <c r="C684" s="123"/>
      <c r="D684" s="124"/>
      <c r="E684" s="122"/>
      <c r="F684" s="104"/>
      <c r="G684" s="104" t="str">
        <f t="shared" si="21"/>
        <v/>
      </c>
      <c r="H684" s="104"/>
      <c r="I684" s="104" t="str">
        <f t="shared" si="22"/>
        <v/>
      </c>
      <c r="J684" s="122" t="s">
        <v>14</v>
      </c>
      <c r="K684" s="46"/>
      <c r="L684" s="46"/>
      <c r="M684" s="46"/>
      <c r="N684" s="46"/>
      <c r="O684" s="46"/>
    </row>
    <row r="685" spans="1:15" x14ac:dyDescent="0.3">
      <c r="A685" s="46"/>
      <c r="B685" s="46"/>
      <c r="C685" s="123"/>
      <c r="D685" s="124"/>
      <c r="E685" s="122"/>
      <c r="F685" s="104"/>
      <c r="G685" s="104" t="str">
        <f t="shared" si="21"/>
        <v/>
      </c>
      <c r="H685" s="104"/>
      <c r="I685" s="104" t="str">
        <f t="shared" si="22"/>
        <v/>
      </c>
      <c r="J685" s="122" t="s">
        <v>14</v>
      </c>
      <c r="K685" s="46"/>
      <c r="L685" s="46"/>
      <c r="M685" s="46"/>
      <c r="N685" s="46"/>
      <c r="O685" s="46"/>
    </row>
    <row r="686" spans="1:15" x14ac:dyDescent="0.3">
      <c r="A686" s="46"/>
      <c r="B686" s="46"/>
      <c r="C686" s="123"/>
      <c r="D686" s="124"/>
      <c r="E686" s="122"/>
      <c r="F686" s="104"/>
      <c r="G686" s="104" t="str">
        <f t="shared" si="21"/>
        <v/>
      </c>
      <c r="H686" s="104"/>
      <c r="I686" s="104" t="str">
        <f t="shared" si="22"/>
        <v/>
      </c>
      <c r="J686" s="122" t="s">
        <v>14</v>
      </c>
      <c r="K686" s="46"/>
      <c r="L686" s="46"/>
      <c r="M686" s="46"/>
      <c r="N686" s="46"/>
      <c r="O686" s="46"/>
    </row>
    <row r="687" spans="1:15" x14ac:dyDescent="0.3">
      <c r="A687" s="46"/>
      <c r="B687" s="46"/>
      <c r="C687" s="123"/>
      <c r="D687" s="124"/>
      <c r="E687" s="122"/>
      <c r="F687" s="104"/>
      <c r="G687" s="104" t="str">
        <f t="shared" si="21"/>
        <v/>
      </c>
      <c r="H687" s="104"/>
      <c r="I687" s="104" t="str">
        <f t="shared" si="22"/>
        <v/>
      </c>
      <c r="J687" s="122" t="s">
        <v>14</v>
      </c>
      <c r="K687" s="46"/>
      <c r="L687" s="46"/>
      <c r="M687" s="46"/>
      <c r="N687" s="46"/>
      <c r="O687" s="46"/>
    </row>
    <row r="688" spans="1:15" x14ac:dyDescent="0.3">
      <c r="A688" s="46"/>
      <c r="B688" s="46"/>
      <c r="C688" s="123"/>
      <c r="D688" s="124"/>
      <c r="E688" s="122"/>
      <c r="F688" s="104"/>
      <c r="G688" s="104" t="str">
        <f t="shared" si="21"/>
        <v/>
      </c>
      <c r="H688" s="104"/>
      <c r="I688" s="104" t="str">
        <f t="shared" si="22"/>
        <v/>
      </c>
      <c r="J688" s="122" t="s">
        <v>14</v>
      </c>
      <c r="K688" s="46"/>
      <c r="L688" s="46"/>
      <c r="M688" s="46"/>
      <c r="N688" s="46"/>
      <c r="O688" s="46"/>
    </row>
    <row r="689" spans="1:15" x14ac:dyDescent="0.3">
      <c r="A689" s="46"/>
      <c r="B689" s="46"/>
      <c r="C689" s="123"/>
      <c r="D689" s="124"/>
      <c r="E689" s="122"/>
      <c r="F689" s="104"/>
      <c r="G689" s="104" t="str">
        <f t="shared" si="21"/>
        <v/>
      </c>
      <c r="H689" s="104"/>
      <c r="I689" s="104" t="str">
        <f t="shared" si="22"/>
        <v/>
      </c>
      <c r="J689" s="122" t="s">
        <v>14</v>
      </c>
      <c r="K689" s="46"/>
      <c r="L689" s="46"/>
      <c r="M689" s="46"/>
      <c r="N689" s="46"/>
      <c r="O689" s="46"/>
    </row>
    <row r="690" spans="1:15" x14ac:dyDescent="0.3">
      <c r="A690" s="46"/>
      <c r="B690" s="46"/>
      <c r="C690" s="123"/>
      <c r="D690" s="124"/>
      <c r="E690" s="122"/>
      <c r="F690" s="104"/>
      <c r="G690" s="104" t="str">
        <f t="shared" si="21"/>
        <v/>
      </c>
      <c r="H690" s="104"/>
      <c r="I690" s="104" t="str">
        <f t="shared" si="22"/>
        <v/>
      </c>
      <c r="J690" s="122" t="s">
        <v>14</v>
      </c>
      <c r="K690" s="46"/>
      <c r="L690" s="46"/>
      <c r="M690" s="46"/>
      <c r="N690" s="46"/>
      <c r="O690" s="46"/>
    </row>
    <row r="691" spans="1:15" x14ac:dyDescent="0.3">
      <c r="A691" s="46"/>
      <c r="B691" s="46"/>
      <c r="C691" s="123"/>
      <c r="D691" s="124"/>
      <c r="E691" s="122"/>
      <c r="F691" s="104"/>
      <c r="G691" s="104" t="str">
        <f t="shared" si="21"/>
        <v/>
      </c>
      <c r="H691" s="104"/>
      <c r="I691" s="104" t="str">
        <f t="shared" si="22"/>
        <v/>
      </c>
      <c r="J691" s="122" t="s">
        <v>14</v>
      </c>
      <c r="K691" s="46"/>
      <c r="L691" s="46"/>
      <c r="M691" s="46"/>
      <c r="N691" s="46"/>
      <c r="O691" s="46"/>
    </row>
    <row r="692" spans="1:15" x14ac:dyDescent="0.3">
      <c r="A692" s="46"/>
      <c r="B692" s="46"/>
      <c r="C692" s="123"/>
      <c r="D692" s="124"/>
      <c r="E692" s="122"/>
      <c r="F692" s="104"/>
      <c r="G692" s="104" t="str">
        <f t="shared" si="21"/>
        <v/>
      </c>
      <c r="H692" s="104"/>
      <c r="I692" s="104" t="str">
        <f t="shared" si="22"/>
        <v/>
      </c>
      <c r="J692" s="122" t="s">
        <v>14</v>
      </c>
      <c r="K692" s="46"/>
      <c r="L692" s="46"/>
      <c r="M692" s="46"/>
      <c r="N692" s="46"/>
      <c r="O692" s="46"/>
    </row>
    <row r="693" spans="1:15" x14ac:dyDescent="0.3">
      <c r="A693" s="46"/>
      <c r="B693" s="46"/>
      <c r="C693" s="123"/>
      <c r="D693" s="124"/>
      <c r="E693" s="122"/>
      <c r="F693" s="104"/>
      <c r="G693" s="104" t="str">
        <f t="shared" si="21"/>
        <v/>
      </c>
      <c r="H693" s="104"/>
      <c r="I693" s="104" t="str">
        <f t="shared" si="22"/>
        <v/>
      </c>
      <c r="J693" s="122" t="s">
        <v>14</v>
      </c>
      <c r="K693" s="46"/>
      <c r="L693" s="46"/>
      <c r="M693" s="46"/>
      <c r="N693" s="46"/>
      <c r="O693" s="46"/>
    </row>
    <row r="694" spans="1:15" x14ac:dyDescent="0.3">
      <c r="A694" s="46"/>
      <c r="B694" s="46"/>
      <c r="C694" s="123"/>
      <c r="D694" s="124"/>
      <c r="E694" s="122"/>
      <c r="F694" s="104"/>
      <c r="G694" s="104" t="str">
        <f t="shared" si="21"/>
        <v/>
      </c>
      <c r="H694" s="104"/>
      <c r="I694" s="104" t="str">
        <f t="shared" si="22"/>
        <v/>
      </c>
      <c r="J694" s="122" t="s">
        <v>14</v>
      </c>
      <c r="K694" s="46"/>
      <c r="L694" s="46"/>
      <c r="M694" s="46"/>
      <c r="N694" s="46"/>
      <c r="O694" s="46"/>
    </row>
    <row r="695" spans="1:15" x14ac:dyDescent="0.3">
      <c r="A695" s="46"/>
      <c r="B695" s="46"/>
      <c r="C695" s="123"/>
      <c r="D695" s="124"/>
      <c r="E695" s="122"/>
      <c r="F695" s="104"/>
      <c r="G695" s="104" t="str">
        <f t="shared" si="21"/>
        <v/>
      </c>
      <c r="H695" s="104"/>
      <c r="I695" s="104" t="str">
        <f t="shared" si="22"/>
        <v/>
      </c>
      <c r="J695" s="122" t="s">
        <v>14</v>
      </c>
      <c r="K695" s="46"/>
      <c r="L695" s="46"/>
      <c r="M695" s="46"/>
      <c r="N695" s="46"/>
      <c r="O695" s="46"/>
    </row>
    <row r="696" spans="1:15" x14ac:dyDescent="0.3">
      <c r="A696" s="46"/>
      <c r="B696" s="46"/>
      <c r="C696" s="123"/>
      <c r="D696" s="124"/>
      <c r="E696" s="122"/>
      <c r="F696" s="104"/>
      <c r="G696" s="104" t="str">
        <f t="shared" si="21"/>
        <v/>
      </c>
      <c r="H696" s="104"/>
      <c r="I696" s="104" t="str">
        <f t="shared" si="22"/>
        <v/>
      </c>
      <c r="J696" s="122" t="s">
        <v>14</v>
      </c>
      <c r="K696" s="46"/>
      <c r="L696" s="46"/>
      <c r="M696" s="46"/>
      <c r="N696" s="46"/>
      <c r="O696" s="46"/>
    </row>
    <row r="697" spans="1:15" x14ac:dyDescent="0.3">
      <c r="A697" s="46"/>
      <c r="B697" s="46"/>
      <c r="C697" s="123"/>
      <c r="D697" s="124"/>
      <c r="E697" s="122"/>
      <c r="F697" s="104"/>
      <c r="G697" s="104" t="str">
        <f t="shared" si="21"/>
        <v/>
      </c>
      <c r="H697" s="104"/>
      <c r="I697" s="104" t="str">
        <f t="shared" si="22"/>
        <v/>
      </c>
      <c r="J697" s="122" t="s">
        <v>14</v>
      </c>
      <c r="K697" s="46"/>
      <c r="L697" s="46"/>
      <c r="M697" s="46"/>
      <c r="N697" s="46"/>
      <c r="O697" s="46"/>
    </row>
    <row r="698" spans="1:15" x14ac:dyDescent="0.3">
      <c r="A698" s="46"/>
      <c r="B698" s="46"/>
      <c r="C698" s="123"/>
      <c r="D698" s="124"/>
      <c r="E698" s="122"/>
      <c r="F698" s="104"/>
      <c r="G698" s="104" t="str">
        <f t="shared" si="21"/>
        <v/>
      </c>
      <c r="H698" s="104"/>
      <c r="I698" s="104" t="str">
        <f t="shared" si="22"/>
        <v/>
      </c>
      <c r="J698" s="122" t="s">
        <v>14</v>
      </c>
      <c r="K698" s="46"/>
      <c r="L698" s="46"/>
      <c r="M698" s="46"/>
      <c r="N698" s="46"/>
      <c r="O698" s="46"/>
    </row>
    <row r="699" spans="1:15" x14ac:dyDescent="0.3">
      <c r="A699" s="46"/>
      <c r="B699" s="46"/>
      <c r="C699" s="123"/>
      <c r="D699" s="124"/>
      <c r="E699" s="122"/>
      <c r="F699" s="104"/>
      <c r="G699" s="104" t="str">
        <f t="shared" si="21"/>
        <v/>
      </c>
      <c r="H699" s="104"/>
      <c r="I699" s="104" t="str">
        <f t="shared" si="22"/>
        <v/>
      </c>
      <c r="J699" s="122" t="s">
        <v>14</v>
      </c>
      <c r="K699" s="46"/>
      <c r="L699" s="46"/>
      <c r="M699" s="46"/>
      <c r="N699" s="46"/>
      <c r="O699" s="46"/>
    </row>
    <row r="700" spans="1:15" x14ac:dyDescent="0.3">
      <c r="A700" s="46"/>
      <c r="B700" s="46"/>
      <c r="C700" s="123"/>
      <c r="D700" s="124"/>
      <c r="E700" s="122"/>
      <c r="F700" s="104"/>
      <c r="G700" s="104" t="str">
        <f t="shared" si="21"/>
        <v/>
      </c>
      <c r="H700" s="104"/>
      <c r="I700" s="104" t="str">
        <f t="shared" si="22"/>
        <v/>
      </c>
      <c r="J700" s="122" t="s">
        <v>14</v>
      </c>
      <c r="K700" s="46"/>
      <c r="L700" s="46"/>
      <c r="M700" s="46"/>
      <c r="N700" s="46"/>
      <c r="O700" s="46"/>
    </row>
    <row r="701" spans="1:15" x14ac:dyDescent="0.3">
      <c r="A701" s="46"/>
      <c r="B701" s="46"/>
      <c r="C701" s="123"/>
      <c r="D701" s="124"/>
      <c r="E701" s="122"/>
      <c r="F701" s="104"/>
      <c r="G701" s="104" t="str">
        <f t="shared" si="21"/>
        <v/>
      </c>
      <c r="H701" s="104"/>
      <c r="I701" s="104" t="str">
        <f t="shared" si="22"/>
        <v/>
      </c>
      <c r="J701" s="122" t="s">
        <v>14</v>
      </c>
      <c r="K701" s="46"/>
      <c r="L701" s="46"/>
      <c r="M701" s="46"/>
      <c r="N701" s="46"/>
      <c r="O701" s="46"/>
    </row>
    <row r="702" spans="1:15" x14ac:dyDescent="0.3">
      <c r="A702" s="46"/>
      <c r="B702" s="46"/>
      <c r="C702" s="123"/>
      <c r="D702" s="124"/>
      <c r="E702" s="122"/>
      <c r="F702" s="104"/>
      <c r="G702" s="104" t="str">
        <f t="shared" si="21"/>
        <v/>
      </c>
      <c r="H702" s="104"/>
      <c r="I702" s="104" t="str">
        <f t="shared" si="22"/>
        <v/>
      </c>
      <c r="J702" s="122" t="s">
        <v>14</v>
      </c>
      <c r="K702" s="46"/>
      <c r="L702" s="46"/>
      <c r="M702" s="46"/>
      <c r="N702" s="46"/>
      <c r="O702" s="46"/>
    </row>
    <row r="703" spans="1:15" x14ac:dyDescent="0.3">
      <c r="A703" s="46"/>
      <c r="B703" s="46"/>
      <c r="C703" s="123"/>
      <c r="D703" s="124"/>
      <c r="E703" s="122"/>
      <c r="F703" s="104"/>
      <c r="G703" s="104" t="str">
        <f t="shared" si="21"/>
        <v/>
      </c>
      <c r="H703" s="104"/>
      <c r="I703" s="104" t="str">
        <f t="shared" si="22"/>
        <v/>
      </c>
      <c r="J703" s="122" t="s">
        <v>14</v>
      </c>
      <c r="K703" s="46"/>
      <c r="L703" s="46"/>
      <c r="M703" s="46"/>
      <c r="N703" s="46"/>
      <c r="O703" s="46"/>
    </row>
    <row r="704" spans="1:15" x14ac:dyDescent="0.3">
      <c r="A704" s="46"/>
      <c r="B704" s="46"/>
      <c r="C704" s="123"/>
      <c r="D704" s="124"/>
      <c r="E704" s="122"/>
      <c r="F704" s="104"/>
      <c r="G704" s="104" t="str">
        <f t="shared" si="21"/>
        <v/>
      </c>
      <c r="H704" s="104"/>
      <c r="I704" s="104" t="str">
        <f t="shared" si="22"/>
        <v/>
      </c>
      <c r="J704" s="122" t="s">
        <v>14</v>
      </c>
      <c r="K704" s="46"/>
      <c r="L704" s="46"/>
      <c r="M704" s="46"/>
      <c r="N704" s="46"/>
      <c r="O704" s="46"/>
    </row>
    <row r="705" spans="1:15" x14ac:dyDescent="0.3">
      <c r="A705" s="46"/>
      <c r="B705" s="46"/>
      <c r="C705" s="123"/>
      <c r="D705" s="124"/>
      <c r="E705" s="122"/>
      <c r="F705" s="104"/>
      <c r="G705" s="104" t="str">
        <f t="shared" si="21"/>
        <v/>
      </c>
      <c r="H705" s="104"/>
      <c r="I705" s="104" t="str">
        <f t="shared" si="22"/>
        <v/>
      </c>
      <c r="J705" s="122" t="s">
        <v>14</v>
      </c>
      <c r="K705" s="46"/>
      <c r="L705" s="46"/>
      <c r="M705" s="46"/>
      <c r="N705" s="46"/>
      <c r="O705" s="46"/>
    </row>
    <row r="706" spans="1:15" x14ac:dyDescent="0.3">
      <c r="A706" s="46"/>
      <c r="B706" s="46"/>
      <c r="C706" s="123"/>
      <c r="D706" s="124"/>
      <c r="E706" s="122"/>
      <c r="F706" s="104"/>
      <c r="G706" s="104" t="str">
        <f t="shared" si="21"/>
        <v/>
      </c>
      <c r="H706" s="104"/>
      <c r="I706" s="104" t="str">
        <f t="shared" si="22"/>
        <v/>
      </c>
      <c r="J706" s="122" t="s">
        <v>14</v>
      </c>
      <c r="K706" s="46"/>
      <c r="L706" s="46"/>
      <c r="M706" s="46"/>
      <c r="N706" s="46"/>
      <c r="O706" s="46"/>
    </row>
    <row r="707" spans="1:15" x14ac:dyDescent="0.3">
      <c r="A707" s="46"/>
      <c r="B707" s="46"/>
      <c r="C707" s="123"/>
      <c r="D707" s="124"/>
      <c r="E707" s="122"/>
      <c r="F707" s="104"/>
      <c r="G707" s="104" t="str">
        <f t="shared" si="21"/>
        <v/>
      </c>
      <c r="H707" s="104"/>
      <c r="I707" s="104" t="str">
        <f t="shared" si="22"/>
        <v/>
      </c>
      <c r="J707" s="122" t="s">
        <v>14</v>
      </c>
      <c r="K707" s="46"/>
      <c r="L707" s="46"/>
      <c r="M707" s="46"/>
      <c r="N707" s="46"/>
      <c r="O707" s="46"/>
    </row>
    <row r="708" spans="1:15" x14ac:dyDescent="0.3">
      <c r="A708" s="46"/>
      <c r="B708" s="46"/>
      <c r="C708" s="123"/>
      <c r="D708" s="124"/>
      <c r="E708" s="122"/>
      <c r="F708" s="104"/>
      <c r="G708" s="104" t="str">
        <f t="shared" si="21"/>
        <v/>
      </c>
      <c r="H708" s="104"/>
      <c r="I708" s="104" t="str">
        <f t="shared" si="22"/>
        <v/>
      </c>
      <c r="J708" s="122" t="s">
        <v>14</v>
      </c>
      <c r="K708" s="46"/>
      <c r="L708" s="46"/>
      <c r="M708" s="46"/>
      <c r="N708" s="46"/>
      <c r="O708" s="46"/>
    </row>
    <row r="709" spans="1:15" x14ac:dyDescent="0.3">
      <c r="A709" s="46"/>
      <c r="B709" s="46"/>
      <c r="C709" s="123"/>
      <c r="D709" s="124"/>
      <c r="E709" s="122"/>
      <c r="F709" s="104"/>
      <c r="G709" s="104" t="str">
        <f t="shared" si="21"/>
        <v/>
      </c>
      <c r="H709" s="104"/>
      <c r="I709" s="104" t="str">
        <f t="shared" si="22"/>
        <v/>
      </c>
      <c r="J709" s="122" t="s">
        <v>14</v>
      </c>
      <c r="K709" s="46"/>
      <c r="L709" s="46"/>
      <c r="M709" s="46"/>
      <c r="N709" s="46"/>
      <c r="O709" s="46"/>
    </row>
    <row r="710" spans="1:15" x14ac:dyDescent="0.3">
      <c r="A710" s="46"/>
      <c r="B710" s="46"/>
      <c r="C710" s="123"/>
      <c r="D710" s="124"/>
      <c r="E710" s="122"/>
      <c r="F710" s="104"/>
      <c r="G710" s="104" t="str">
        <f t="shared" si="21"/>
        <v/>
      </c>
      <c r="H710" s="104"/>
      <c r="I710" s="104" t="str">
        <f t="shared" si="22"/>
        <v/>
      </c>
      <c r="J710" s="122" t="s">
        <v>14</v>
      </c>
      <c r="K710" s="46"/>
      <c r="L710" s="46"/>
      <c r="M710" s="46"/>
      <c r="N710" s="46"/>
      <c r="O710" s="46"/>
    </row>
    <row r="711" spans="1:15" x14ac:dyDescent="0.3">
      <c r="A711" s="46"/>
      <c r="B711" s="46"/>
      <c r="C711" s="123"/>
      <c r="D711" s="124"/>
      <c r="E711" s="122"/>
      <c r="F711" s="104"/>
      <c r="G711" s="104" t="str">
        <f t="shared" si="21"/>
        <v/>
      </c>
      <c r="H711" s="104"/>
      <c r="I711" s="104" t="str">
        <f t="shared" si="22"/>
        <v/>
      </c>
      <c r="J711" s="122" t="s">
        <v>14</v>
      </c>
      <c r="K711" s="46"/>
      <c r="L711" s="46"/>
      <c r="M711" s="46"/>
      <c r="N711" s="46"/>
      <c r="O711" s="46"/>
    </row>
    <row r="712" spans="1:15" x14ac:dyDescent="0.3">
      <c r="A712" s="46"/>
      <c r="B712" s="46"/>
      <c r="C712" s="123"/>
      <c r="D712" s="124"/>
      <c r="E712" s="122"/>
      <c r="F712" s="104"/>
      <c r="G712" s="104" t="str">
        <f t="shared" si="21"/>
        <v/>
      </c>
      <c r="H712" s="104"/>
      <c r="I712" s="104" t="str">
        <f t="shared" si="22"/>
        <v/>
      </c>
      <c r="J712" s="122" t="s">
        <v>14</v>
      </c>
      <c r="K712" s="46"/>
      <c r="L712" s="46"/>
      <c r="M712" s="46"/>
      <c r="N712" s="46"/>
      <c r="O712" s="46"/>
    </row>
    <row r="713" spans="1:15" x14ac:dyDescent="0.3">
      <c r="A713" s="46"/>
      <c r="B713" s="46"/>
      <c r="C713" s="123"/>
      <c r="D713" s="124"/>
      <c r="E713" s="122"/>
      <c r="F713" s="104"/>
      <c r="G713" s="104" t="str">
        <f t="shared" si="21"/>
        <v/>
      </c>
      <c r="H713" s="104"/>
      <c r="I713" s="104" t="str">
        <f t="shared" si="22"/>
        <v/>
      </c>
      <c r="J713" s="122" t="s">
        <v>14</v>
      </c>
      <c r="K713" s="46"/>
      <c r="L713" s="46"/>
      <c r="M713" s="46"/>
      <c r="N713" s="46"/>
      <c r="O713" s="46"/>
    </row>
    <row r="714" spans="1:15" x14ac:dyDescent="0.3">
      <c r="A714" s="46"/>
      <c r="B714" s="46"/>
      <c r="C714" s="123"/>
      <c r="D714" s="124"/>
      <c r="E714" s="122"/>
      <c r="F714" s="104"/>
      <c r="G714" s="104" t="str">
        <f t="shared" si="21"/>
        <v/>
      </c>
      <c r="H714" s="104"/>
      <c r="I714" s="104" t="str">
        <f t="shared" si="22"/>
        <v/>
      </c>
      <c r="J714" s="122" t="s">
        <v>14</v>
      </c>
      <c r="K714" s="46"/>
      <c r="L714" s="46"/>
      <c r="M714" s="46"/>
      <c r="N714" s="46"/>
      <c r="O714" s="46"/>
    </row>
    <row r="715" spans="1:15" x14ac:dyDescent="0.3">
      <c r="A715" s="46"/>
      <c r="B715" s="46"/>
      <c r="C715" s="123"/>
      <c r="D715" s="124"/>
      <c r="E715" s="122"/>
      <c r="F715" s="104"/>
      <c r="G715" s="104" t="str">
        <f t="shared" si="21"/>
        <v/>
      </c>
      <c r="H715" s="104"/>
      <c r="I715" s="104" t="str">
        <f t="shared" si="22"/>
        <v/>
      </c>
      <c r="J715" s="122" t="s">
        <v>14</v>
      </c>
      <c r="K715" s="46"/>
      <c r="L715" s="46"/>
      <c r="M715" s="46"/>
      <c r="N715" s="46"/>
      <c r="O715" s="46"/>
    </row>
    <row r="716" spans="1:15" x14ac:dyDescent="0.3">
      <c r="A716" s="46"/>
      <c r="B716" s="46"/>
      <c r="C716" s="123"/>
      <c r="D716" s="124"/>
      <c r="E716" s="122"/>
      <c r="F716" s="104"/>
      <c r="G716" s="104" t="str">
        <f t="shared" ref="G716:G779" si="23">IF(F716/1.2&gt;0,ROUND(F716/1.2,4),"")</f>
        <v/>
      </c>
      <c r="H716" s="104"/>
      <c r="I716" s="104" t="str">
        <f t="shared" ref="I716:I779" si="24">IFERROR(ROUND(F716/H716,4),"")</f>
        <v/>
      </c>
      <c r="J716" s="122" t="s">
        <v>14</v>
      </c>
      <c r="K716" s="46"/>
      <c r="L716" s="46"/>
      <c r="M716" s="46"/>
      <c r="N716" s="46"/>
      <c r="O716" s="46"/>
    </row>
    <row r="717" spans="1:15" x14ac:dyDescent="0.3">
      <c r="A717" s="46"/>
      <c r="B717" s="46"/>
      <c r="C717" s="123"/>
      <c r="D717" s="124"/>
      <c r="E717" s="122"/>
      <c r="F717" s="104"/>
      <c r="G717" s="104" t="str">
        <f t="shared" si="23"/>
        <v/>
      </c>
      <c r="H717" s="104"/>
      <c r="I717" s="104" t="str">
        <f t="shared" si="24"/>
        <v/>
      </c>
      <c r="J717" s="122" t="s">
        <v>14</v>
      </c>
      <c r="K717" s="46"/>
      <c r="L717" s="46"/>
      <c r="M717" s="46"/>
      <c r="N717" s="46"/>
      <c r="O717" s="46"/>
    </row>
    <row r="718" spans="1:15" x14ac:dyDescent="0.3">
      <c r="A718" s="46"/>
      <c r="B718" s="46"/>
      <c r="C718" s="123"/>
      <c r="D718" s="124"/>
      <c r="E718" s="122"/>
      <c r="F718" s="104"/>
      <c r="G718" s="104" t="str">
        <f t="shared" si="23"/>
        <v/>
      </c>
      <c r="H718" s="104"/>
      <c r="I718" s="104" t="str">
        <f t="shared" si="24"/>
        <v/>
      </c>
      <c r="J718" s="122" t="s">
        <v>14</v>
      </c>
      <c r="K718" s="46"/>
      <c r="L718" s="46"/>
      <c r="M718" s="46"/>
      <c r="N718" s="46"/>
      <c r="O718" s="46"/>
    </row>
    <row r="719" spans="1:15" x14ac:dyDescent="0.3">
      <c r="A719" s="46"/>
      <c r="B719" s="46"/>
      <c r="C719" s="123"/>
      <c r="D719" s="124"/>
      <c r="E719" s="122"/>
      <c r="F719" s="104"/>
      <c r="G719" s="104" t="str">
        <f t="shared" si="23"/>
        <v/>
      </c>
      <c r="H719" s="104"/>
      <c r="I719" s="104" t="str">
        <f t="shared" si="24"/>
        <v/>
      </c>
      <c r="J719" s="122" t="s">
        <v>14</v>
      </c>
      <c r="K719" s="46"/>
      <c r="L719" s="46"/>
      <c r="M719" s="46"/>
      <c r="N719" s="46"/>
      <c r="O719" s="46"/>
    </row>
    <row r="720" spans="1:15" x14ac:dyDescent="0.3">
      <c r="A720" s="46"/>
      <c r="B720" s="46"/>
      <c r="C720" s="123"/>
      <c r="D720" s="124"/>
      <c r="E720" s="122"/>
      <c r="F720" s="104"/>
      <c r="G720" s="104" t="str">
        <f t="shared" si="23"/>
        <v/>
      </c>
      <c r="H720" s="104"/>
      <c r="I720" s="104" t="str">
        <f t="shared" si="24"/>
        <v/>
      </c>
      <c r="J720" s="122" t="s">
        <v>14</v>
      </c>
      <c r="K720" s="46"/>
      <c r="L720" s="46"/>
      <c r="M720" s="46"/>
      <c r="N720" s="46"/>
      <c r="O720" s="46"/>
    </row>
    <row r="721" spans="1:15" x14ac:dyDescent="0.3">
      <c r="A721" s="46"/>
      <c r="B721" s="46"/>
      <c r="C721" s="123"/>
      <c r="D721" s="124"/>
      <c r="E721" s="122"/>
      <c r="F721" s="104"/>
      <c r="G721" s="104" t="str">
        <f t="shared" si="23"/>
        <v/>
      </c>
      <c r="H721" s="104"/>
      <c r="I721" s="104" t="str">
        <f t="shared" si="24"/>
        <v/>
      </c>
      <c r="J721" s="122" t="s">
        <v>14</v>
      </c>
      <c r="K721" s="46"/>
      <c r="L721" s="46"/>
      <c r="M721" s="46"/>
      <c r="N721" s="46"/>
      <c r="O721" s="46"/>
    </row>
    <row r="722" spans="1:15" x14ac:dyDescent="0.3">
      <c r="A722" s="46"/>
      <c r="B722" s="46"/>
      <c r="C722" s="123"/>
      <c r="D722" s="124"/>
      <c r="E722" s="122"/>
      <c r="F722" s="104"/>
      <c r="G722" s="104" t="str">
        <f t="shared" si="23"/>
        <v/>
      </c>
      <c r="H722" s="104"/>
      <c r="I722" s="104" t="str">
        <f t="shared" si="24"/>
        <v/>
      </c>
      <c r="J722" s="122" t="s">
        <v>14</v>
      </c>
      <c r="K722" s="46"/>
      <c r="L722" s="46"/>
      <c r="M722" s="46"/>
      <c r="N722" s="46"/>
      <c r="O722" s="46"/>
    </row>
    <row r="723" spans="1:15" x14ac:dyDescent="0.3">
      <c r="A723" s="46"/>
      <c r="B723" s="46"/>
      <c r="C723" s="123"/>
      <c r="D723" s="124"/>
      <c r="E723" s="122"/>
      <c r="F723" s="104"/>
      <c r="G723" s="104" t="str">
        <f t="shared" si="23"/>
        <v/>
      </c>
      <c r="H723" s="104"/>
      <c r="I723" s="104" t="str">
        <f t="shared" si="24"/>
        <v/>
      </c>
      <c r="J723" s="122" t="s">
        <v>14</v>
      </c>
      <c r="K723" s="46"/>
      <c r="L723" s="46"/>
      <c r="M723" s="46"/>
      <c r="N723" s="46"/>
      <c r="O723" s="46"/>
    </row>
    <row r="724" spans="1:15" x14ac:dyDescent="0.3">
      <c r="A724" s="46"/>
      <c r="B724" s="46"/>
      <c r="C724" s="123"/>
      <c r="D724" s="124"/>
      <c r="E724" s="122"/>
      <c r="F724" s="104"/>
      <c r="G724" s="104" t="str">
        <f t="shared" si="23"/>
        <v/>
      </c>
      <c r="H724" s="104"/>
      <c r="I724" s="104" t="str">
        <f t="shared" si="24"/>
        <v/>
      </c>
      <c r="J724" s="122" t="s">
        <v>14</v>
      </c>
      <c r="K724" s="46"/>
      <c r="L724" s="46"/>
      <c r="M724" s="46"/>
      <c r="N724" s="46"/>
      <c r="O724" s="46"/>
    </row>
    <row r="725" spans="1:15" x14ac:dyDescent="0.3">
      <c r="A725" s="46"/>
      <c r="B725" s="46"/>
      <c r="C725" s="123"/>
      <c r="D725" s="124"/>
      <c r="E725" s="122"/>
      <c r="F725" s="104"/>
      <c r="G725" s="104" t="str">
        <f t="shared" si="23"/>
        <v/>
      </c>
      <c r="H725" s="104"/>
      <c r="I725" s="104" t="str">
        <f t="shared" si="24"/>
        <v/>
      </c>
      <c r="J725" s="122" t="s">
        <v>14</v>
      </c>
      <c r="K725" s="46"/>
      <c r="L725" s="46"/>
      <c r="M725" s="46"/>
      <c r="N725" s="46"/>
      <c r="O725" s="46"/>
    </row>
    <row r="726" spans="1:15" x14ac:dyDescent="0.3">
      <c r="A726" s="46"/>
      <c r="B726" s="46"/>
      <c r="C726" s="123"/>
      <c r="D726" s="124"/>
      <c r="E726" s="122"/>
      <c r="F726" s="104"/>
      <c r="G726" s="104" t="str">
        <f t="shared" si="23"/>
        <v/>
      </c>
      <c r="H726" s="104"/>
      <c r="I726" s="104" t="str">
        <f t="shared" si="24"/>
        <v/>
      </c>
      <c r="J726" s="122" t="s">
        <v>14</v>
      </c>
      <c r="K726" s="46"/>
      <c r="L726" s="46"/>
      <c r="M726" s="46"/>
      <c r="N726" s="46"/>
      <c r="O726" s="46"/>
    </row>
    <row r="727" spans="1:15" x14ac:dyDescent="0.3">
      <c r="A727" s="46"/>
      <c r="B727" s="46"/>
      <c r="C727" s="123"/>
      <c r="D727" s="124"/>
      <c r="E727" s="122"/>
      <c r="F727" s="104"/>
      <c r="G727" s="104" t="str">
        <f t="shared" si="23"/>
        <v/>
      </c>
      <c r="H727" s="104"/>
      <c r="I727" s="104" t="str">
        <f t="shared" si="24"/>
        <v/>
      </c>
      <c r="J727" s="122" t="s">
        <v>14</v>
      </c>
      <c r="K727" s="46"/>
      <c r="L727" s="46"/>
      <c r="M727" s="46"/>
      <c r="N727" s="46"/>
      <c r="O727" s="46"/>
    </row>
    <row r="728" spans="1:15" x14ac:dyDescent="0.3">
      <c r="A728" s="46"/>
      <c r="B728" s="46"/>
      <c r="C728" s="123"/>
      <c r="D728" s="124"/>
      <c r="E728" s="122"/>
      <c r="F728" s="104"/>
      <c r="G728" s="104" t="str">
        <f t="shared" si="23"/>
        <v/>
      </c>
      <c r="H728" s="104"/>
      <c r="I728" s="104" t="str">
        <f t="shared" si="24"/>
        <v/>
      </c>
      <c r="J728" s="122" t="s">
        <v>14</v>
      </c>
      <c r="K728" s="46"/>
      <c r="L728" s="46"/>
      <c r="M728" s="46"/>
      <c r="N728" s="46"/>
      <c r="O728" s="46"/>
    </row>
    <row r="729" spans="1:15" x14ac:dyDescent="0.3">
      <c r="A729" s="46"/>
      <c r="B729" s="46"/>
      <c r="C729" s="123"/>
      <c r="D729" s="124"/>
      <c r="E729" s="122"/>
      <c r="F729" s="104"/>
      <c r="G729" s="104" t="str">
        <f t="shared" si="23"/>
        <v/>
      </c>
      <c r="H729" s="104"/>
      <c r="I729" s="104" t="str">
        <f t="shared" si="24"/>
        <v/>
      </c>
      <c r="J729" s="122" t="s">
        <v>14</v>
      </c>
      <c r="K729" s="46"/>
      <c r="L729" s="46"/>
      <c r="M729" s="46"/>
      <c r="N729" s="46"/>
      <c r="O729" s="46"/>
    </row>
    <row r="730" spans="1:15" x14ac:dyDescent="0.3">
      <c r="A730" s="46"/>
      <c r="B730" s="46"/>
      <c r="C730" s="123"/>
      <c r="D730" s="124"/>
      <c r="E730" s="122"/>
      <c r="F730" s="104"/>
      <c r="G730" s="104" t="str">
        <f t="shared" si="23"/>
        <v/>
      </c>
      <c r="H730" s="104"/>
      <c r="I730" s="104" t="str">
        <f t="shared" si="24"/>
        <v/>
      </c>
      <c r="J730" s="122" t="s">
        <v>14</v>
      </c>
      <c r="K730" s="46"/>
      <c r="L730" s="46"/>
      <c r="M730" s="46"/>
      <c r="N730" s="46"/>
      <c r="O730" s="46"/>
    </row>
    <row r="731" spans="1:15" x14ac:dyDescent="0.3">
      <c r="A731" s="46"/>
      <c r="B731" s="46"/>
      <c r="C731" s="123"/>
      <c r="D731" s="124"/>
      <c r="E731" s="122"/>
      <c r="F731" s="104"/>
      <c r="G731" s="104" t="str">
        <f t="shared" si="23"/>
        <v/>
      </c>
      <c r="H731" s="104"/>
      <c r="I731" s="104" t="str">
        <f t="shared" si="24"/>
        <v/>
      </c>
      <c r="J731" s="122" t="s">
        <v>14</v>
      </c>
      <c r="K731" s="46"/>
      <c r="L731" s="46"/>
      <c r="M731" s="46"/>
      <c r="N731" s="46"/>
      <c r="O731" s="46"/>
    </row>
    <row r="732" spans="1:15" x14ac:dyDescent="0.3">
      <c r="A732" s="46"/>
      <c r="B732" s="46"/>
      <c r="C732" s="123"/>
      <c r="D732" s="124"/>
      <c r="E732" s="122"/>
      <c r="F732" s="104"/>
      <c r="G732" s="104" t="str">
        <f t="shared" si="23"/>
        <v/>
      </c>
      <c r="H732" s="104"/>
      <c r="I732" s="104" t="str">
        <f t="shared" si="24"/>
        <v/>
      </c>
      <c r="J732" s="122" t="s">
        <v>14</v>
      </c>
      <c r="K732" s="46"/>
      <c r="L732" s="46"/>
      <c r="M732" s="46"/>
      <c r="N732" s="46"/>
      <c r="O732" s="46"/>
    </row>
    <row r="733" spans="1:15" x14ac:dyDescent="0.3">
      <c r="A733" s="46"/>
      <c r="B733" s="46"/>
      <c r="C733" s="123"/>
      <c r="D733" s="124"/>
      <c r="E733" s="122"/>
      <c r="F733" s="104"/>
      <c r="G733" s="104" t="str">
        <f t="shared" si="23"/>
        <v/>
      </c>
      <c r="H733" s="104"/>
      <c r="I733" s="104" t="str">
        <f t="shared" si="24"/>
        <v/>
      </c>
      <c r="J733" s="122" t="s">
        <v>14</v>
      </c>
      <c r="K733" s="46"/>
      <c r="L733" s="46"/>
      <c r="M733" s="46"/>
      <c r="N733" s="46"/>
      <c r="O733" s="46"/>
    </row>
    <row r="734" spans="1:15" x14ac:dyDescent="0.3">
      <c r="A734" s="46"/>
      <c r="B734" s="46"/>
      <c r="C734" s="123"/>
      <c r="D734" s="124"/>
      <c r="E734" s="122"/>
      <c r="F734" s="104"/>
      <c r="G734" s="104" t="str">
        <f t="shared" si="23"/>
        <v/>
      </c>
      <c r="H734" s="104"/>
      <c r="I734" s="104" t="str">
        <f t="shared" si="24"/>
        <v/>
      </c>
      <c r="J734" s="122" t="s">
        <v>14</v>
      </c>
      <c r="K734" s="46"/>
      <c r="L734" s="46"/>
      <c r="M734" s="46"/>
      <c r="N734" s="46"/>
      <c r="O734" s="46"/>
    </row>
    <row r="735" spans="1:15" x14ac:dyDescent="0.3">
      <c r="A735" s="46"/>
      <c r="B735" s="46"/>
      <c r="C735" s="123"/>
      <c r="D735" s="124"/>
      <c r="E735" s="122"/>
      <c r="F735" s="104"/>
      <c r="G735" s="104" t="str">
        <f t="shared" si="23"/>
        <v/>
      </c>
      <c r="H735" s="104"/>
      <c r="I735" s="104" t="str">
        <f t="shared" si="24"/>
        <v/>
      </c>
      <c r="J735" s="122" t="s">
        <v>14</v>
      </c>
      <c r="K735" s="46"/>
      <c r="L735" s="46"/>
      <c r="M735" s="46"/>
      <c r="N735" s="46"/>
      <c r="O735" s="46"/>
    </row>
    <row r="736" spans="1:15" x14ac:dyDescent="0.3">
      <c r="A736" s="46"/>
      <c r="B736" s="46"/>
      <c r="C736" s="123"/>
      <c r="D736" s="124"/>
      <c r="E736" s="122"/>
      <c r="F736" s="104"/>
      <c r="G736" s="104" t="str">
        <f t="shared" si="23"/>
        <v/>
      </c>
      <c r="H736" s="104"/>
      <c r="I736" s="104" t="str">
        <f t="shared" si="24"/>
        <v/>
      </c>
      <c r="J736" s="122" t="s">
        <v>14</v>
      </c>
      <c r="K736" s="46"/>
      <c r="L736" s="46"/>
      <c r="M736" s="46"/>
      <c r="N736" s="46"/>
      <c r="O736" s="46"/>
    </row>
    <row r="737" spans="1:15" x14ac:dyDescent="0.3">
      <c r="A737" s="46"/>
      <c r="B737" s="46"/>
      <c r="C737" s="123"/>
      <c r="D737" s="124"/>
      <c r="E737" s="122"/>
      <c r="F737" s="104"/>
      <c r="G737" s="104" t="str">
        <f t="shared" si="23"/>
        <v/>
      </c>
      <c r="H737" s="104"/>
      <c r="I737" s="104" t="str">
        <f t="shared" si="24"/>
        <v/>
      </c>
      <c r="J737" s="122" t="s">
        <v>14</v>
      </c>
      <c r="K737" s="46"/>
      <c r="L737" s="46"/>
      <c r="M737" s="46"/>
      <c r="N737" s="46"/>
      <c r="O737" s="46"/>
    </row>
    <row r="738" spans="1:15" x14ac:dyDescent="0.3">
      <c r="A738" s="46"/>
      <c r="B738" s="46"/>
      <c r="C738" s="123"/>
      <c r="D738" s="124"/>
      <c r="E738" s="122"/>
      <c r="F738" s="104"/>
      <c r="G738" s="104" t="str">
        <f t="shared" si="23"/>
        <v/>
      </c>
      <c r="H738" s="104"/>
      <c r="I738" s="104" t="str">
        <f t="shared" si="24"/>
        <v/>
      </c>
      <c r="J738" s="122" t="s">
        <v>14</v>
      </c>
      <c r="K738" s="46"/>
      <c r="L738" s="46"/>
      <c r="M738" s="46"/>
      <c r="N738" s="46"/>
      <c r="O738" s="46"/>
    </row>
    <row r="739" spans="1:15" x14ac:dyDescent="0.3">
      <c r="A739" s="46"/>
      <c r="B739" s="46"/>
      <c r="C739" s="123"/>
      <c r="D739" s="124"/>
      <c r="E739" s="122"/>
      <c r="F739" s="104"/>
      <c r="G739" s="104" t="str">
        <f t="shared" si="23"/>
        <v/>
      </c>
      <c r="H739" s="104"/>
      <c r="I739" s="104" t="str">
        <f t="shared" si="24"/>
        <v/>
      </c>
      <c r="J739" s="122" t="s">
        <v>14</v>
      </c>
      <c r="K739" s="46"/>
      <c r="L739" s="46"/>
      <c r="M739" s="46"/>
      <c r="N739" s="46"/>
      <c r="O739" s="46"/>
    </row>
    <row r="740" spans="1:15" x14ac:dyDescent="0.3">
      <c r="A740" s="46"/>
      <c r="B740" s="46"/>
      <c r="C740" s="123"/>
      <c r="D740" s="124"/>
      <c r="E740" s="122"/>
      <c r="F740" s="104"/>
      <c r="G740" s="104" t="str">
        <f t="shared" si="23"/>
        <v/>
      </c>
      <c r="H740" s="104"/>
      <c r="I740" s="104" t="str">
        <f t="shared" si="24"/>
        <v/>
      </c>
      <c r="J740" s="122" t="s">
        <v>14</v>
      </c>
      <c r="K740" s="46"/>
      <c r="L740" s="46"/>
      <c r="M740" s="46"/>
      <c r="N740" s="46"/>
      <c r="O740" s="46"/>
    </row>
    <row r="741" spans="1:15" x14ac:dyDescent="0.3">
      <c r="A741" s="46"/>
      <c r="B741" s="46"/>
      <c r="C741" s="123"/>
      <c r="D741" s="124"/>
      <c r="E741" s="122"/>
      <c r="F741" s="104"/>
      <c r="G741" s="104" t="str">
        <f t="shared" si="23"/>
        <v/>
      </c>
      <c r="H741" s="104"/>
      <c r="I741" s="104" t="str">
        <f t="shared" si="24"/>
        <v/>
      </c>
      <c r="J741" s="122" t="s">
        <v>14</v>
      </c>
      <c r="K741" s="46"/>
      <c r="L741" s="46"/>
      <c r="M741" s="46"/>
      <c r="N741" s="46"/>
      <c r="O741" s="46"/>
    </row>
    <row r="742" spans="1:15" x14ac:dyDescent="0.3">
      <c r="A742" s="46"/>
      <c r="B742" s="46"/>
      <c r="C742" s="123"/>
      <c r="D742" s="124"/>
      <c r="E742" s="122"/>
      <c r="F742" s="104"/>
      <c r="G742" s="104" t="str">
        <f t="shared" si="23"/>
        <v/>
      </c>
      <c r="H742" s="104"/>
      <c r="I742" s="104" t="str">
        <f t="shared" si="24"/>
        <v/>
      </c>
      <c r="J742" s="122" t="s">
        <v>14</v>
      </c>
      <c r="K742" s="46"/>
      <c r="L742" s="46"/>
      <c r="M742" s="46"/>
      <c r="N742" s="46"/>
      <c r="O742" s="46"/>
    </row>
    <row r="743" spans="1:15" x14ac:dyDescent="0.3">
      <c r="A743" s="46"/>
      <c r="B743" s="46"/>
      <c r="C743" s="123"/>
      <c r="D743" s="124"/>
      <c r="E743" s="122"/>
      <c r="F743" s="104"/>
      <c r="G743" s="104" t="str">
        <f t="shared" si="23"/>
        <v/>
      </c>
      <c r="H743" s="104"/>
      <c r="I743" s="104" t="str">
        <f t="shared" si="24"/>
        <v/>
      </c>
      <c r="J743" s="122" t="s">
        <v>14</v>
      </c>
      <c r="K743" s="46"/>
      <c r="L743" s="46"/>
      <c r="M743" s="46"/>
      <c r="N743" s="46"/>
      <c r="O743" s="46"/>
    </row>
    <row r="744" spans="1:15" x14ac:dyDescent="0.3">
      <c r="A744" s="46"/>
      <c r="B744" s="46"/>
      <c r="C744" s="123"/>
      <c r="D744" s="124"/>
      <c r="E744" s="122"/>
      <c r="F744" s="104"/>
      <c r="G744" s="104" t="str">
        <f t="shared" si="23"/>
        <v/>
      </c>
      <c r="H744" s="104"/>
      <c r="I744" s="104" t="str">
        <f t="shared" si="24"/>
        <v/>
      </c>
      <c r="J744" s="122" t="s">
        <v>14</v>
      </c>
      <c r="K744" s="46"/>
      <c r="L744" s="46"/>
      <c r="M744" s="46"/>
      <c r="N744" s="46"/>
      <c r="O744" s="46"/>
    </row>
    <row r="745" spans="1:15" x14ac:dyDescent="0.3">
      <c r="A745" s="46"/>
      <c r="B745" s="46"/>
      <c r="C745" s="123"/>
      <c r="D745" s="124"/>
      <c r="E745" s="122"/>
      <c r="F745" s="104"/>
      <c r="G745" s="104" t="str">
        <f t="shared" si="23"/>
        <v/>
      </c>
      <c r="H745" s="104"/>
      <c r="I745" s="104" t="str">
        <f t="shared" si="24"/>
        <v/>
      </c>
      <c r="J745" s="122" t="s">
        <v>14</v>
      </c>
      <c r="K745" s="46"/>
      <c r="L745" s="46"/>
      <c r="M745" s="46"/>
      <c r="N745" s="46"/>
      <c r="O745" s="46"/>
    </row>
    <row r="746" spans="1:15" x14ac:dyDescent="0.3">
      <c r="A746" s="46"/>
      <c r="B746" s="46"/>
      <c r="C746" s="123"/>
      <c r="D746" s="124"/>
      <c r="E746" s="122"/>
      <c r="F746" s="104"/>
      <c r="G746" s="104" t="str">
        <f t="shared" si="23"/>
        <v/>
      </c>
      <c r="H746" s="104"/>
      <c r="I746" s="104" t="str">
        <f t="shared" si="24"/>
        <v/>
      </c>
      <c r="J746" s="122" t="s">
        <v>14</v>
      </c>
      <c r="K746" s="46"/>
      <c r="L746" s="46"/>
      <c r="M746" s="46"/>
      <c r="N746" s="46"/>
      <c r="O746" s="46"/>
    </row>
    <row r="747" spans="1:15" x14ac:dyDescent="0.3">
      <c r="A747" s="46"/>
      <c r="B747" s="46"/>
      <c r="C747" s="123"/>
      <c r="D747" s="124"/>
      <c r="E747" s="122"/>
      <c r="F747" s="104"/>
      <c r="G747" s="104" t="str">
        <f t="shared" si="23"/>
        <v/>
      </c>
      <c r="H747" s="104"/>
      <c r="I747" s="104" t="str">
        <f t="shared" si="24"/>
        <v/>
      </c>
      <c r="J747" s="122" t="s">
        <v>14</v>
      </c>
      <c r="K747" s="46"/>
      <c r="L747" s="46"/>
      <c r="M747" s="46"/>
      <c r="N747" s="46"/>
      <c r="O747" s="46"/>
    </row>
    <row r="748" spans="1:15" x14ac:dyDescent="0.3">
      <c r="A748" s="46"/>
      <c r="B748" s="46"/>
      <c r="C748" s="123"/>
      <c r="D748" s="124"/>
      <c r="E748" s="122"/>
      <c r="F748" s="104"/>
      <c r="G748" s="104" t="str">
        <f t="shared" si="23"/>
        <v/>
      </c>
      <c r="H748" s="104"/>
      <c r="I748" s="104" t="str">
        <f t="shared" si="24"/>
        <v/>
      </c>
      <c r="J748" s="122" t="s">
        <v>14</v>
      </c>
      <c r="K748" s="46"/>
      <c r="L748" s="46"/>
      <c r="M748" s="46"/>
      <c r="N748" s="46"/>
      <c r="O748" s="46"/>
    </row>
    <row r="749" spans="1:15" x14ac:dyDescent="0.3">
      <c r="A749" s="46"/>
      <c r="B749" s="46"/>
      <c r="C749" s="123"/>
      <c r="D749" s="124"/>
      <c r="E749" s="122"/>
      <c r="F749" s="104"/>
      <c r="G749" s="104" t="str">
        <f t="shared" si="23"/>
        <v/>
      </c>
      <c r="H749" s="104"/>
      <c r="I749" s="104" t="str">
        <f t="shared" si="24"/>
        <v/>
      </c>
      <c r="J749" s="122" t="s">
        <v>14</v>
      </c>
      <c r="K749" s="46"/>
      <c r="L749" s="46"/>
      <c r="M749" s="46"/>
      <c r="N749" s="46"/>
      <c r="O749" s="46"/>
    </row>
    <row r="750" spans="1:15" x14ac:dyDescent="0.3">
      <c r="A750" s="46"/>
      <c r="B750" s="46"/>
      <c r="C750" s="123"/>
      <c r="D750" s="124"/>
      <c r="E750" s="122"/>
      <c r="F750" s="104"/>
      <c r="G750" s="104" t="str">
        <f t="shared" si="23"/>
        <v/>
      </c>
      <c r="H750" s="104"/>
      <c r="I750" s="104" t="str">
        <f t="shared" si="24"/>
        <v/>
      </c>
      <c r="J750" s="122" t="s">
        <v>14</v>
      </c>
      <c r="K750" s="46"/>
      <c r="L750" s="46"/>
      <c r="M750" s="46"/>
      <c r="N750" s="46"/>
      <c r="O750" s="46"/>
    </row>
    <row r="751" spans="1:15" x14ac:dyDescent="0.3">
      <c r="A751" s="46"/>
      <c r="B751" s="46"/>
      <c r="C751" s="123"/>
      <c r="D751" s="124"/>
      <c r="E751" s="122"/>
      <c r="F751" s="104"/>
      <c r="G751" s="104" t="str">
        <f t="shared" si="23"/>
        <v/>
      </c>
      <c r="H751" s="104"/>
      <c r="I751" s="104" t="str">
        <f t="shared" si="24"/>
        <v/>
      </c>
      <c r="J751" s="122" t="s">
        <v>14</v>
      </c>
      <c r="K751" s="46"/>
      <c r="L751" s="46"/>
      <c r="M751" s="46"/>
      <c r="N751" s="46"/>
      <c r="O751" s="46"/>
    </row>
    <row r="752" spans="1:15" x14ac:dyDescent="0.3">
      <c r="A752" s="46"/>
      <c r="B752" s="46"/>
      <c r="C752" s="123"/>
      <c r="D752" s="124"/>
      <c r="E752" s="122"/>
      <c r="F752" s="104"/>
      <c r="G752" s="104" t="str">
        <f t="shared" si="23"/>
        <v/>
      </c>
      <c r="H752" s="104"/>
      <c r="I752" s="104" t="str">
        <f t="shared" si="24"/>
        <v/>
      </c>
      <c r="J752" s="122" t="s">
        <v>14</v>
      </c>
      <c r="K752" s="46"/>
      <c r="L752" s="46"/>
      <c r="M752" s="46"/>
      <c r="N752" s="46"/>
      <c r="O752" s="46"/>
    </row>
    <row r="753" spans="1:15" x14ac:dyDescent="0.3">
      <c r="A753" s="46"/>
      <c r="B753" s="46"/>
      <c r="C753" s="123"/>
      <c r="D753" s="124"/>
      <c r="E753" s="122"/>
      <c r="F753" s="104"/>
      <c r="G753" s="104" t="str">
        <f t="shared" si="23"/>
        <v/>
      </c>
      <c r="H753" s="104"/>
      <c r="I753" s="104" t="str">
        <f t="shared" si="24"/>
        <v/>
      </c>
      <c r="J753" s="122" t="s">
        <v>14</v>
      </c>
      <c r="K753" s="46"/>
      <c r="L753" s="46"/>
      <c r="M753" s="46"/>
      <c r="N753" s="46"/>
      <c r="O753" s="46"/>
    </row>
    <row r="754" spans="1:15" x14ac:dyDescent="0.3">
      <c r="A754" s="46"/>
      <c r="B754" s="46"/>
      <c r="C754" s="123"/>
      <c r="D754" s="124"/>
      <c r="E754" s="122"/>
      <c r="F754" s="104"/>
      <c r="G754" s="104" t="str">
        <f t="shared" si="23"/>
        <v/>
      </c>
      <c r="H754" s="104"/>
      <c r="I754" s="104" t="str">
        <f t="shared" si="24"/>
        <v/>
      </c>
      <c r="J754" s="122" t="s">
        <v>14</v>
      </c>
      <c r="K754" s="46"/>
      <c r="L754" s="46"/>
      <c r="M754" s="46"/>
      <c r="N754" s="46"/>
      <c r="O754" s="46"/>
    </row>
    <row r="755" spans="1:15" x14ac:dyDescent="0.3">
      <c r="A755" s="46"/>
      <c r="B755" s="46"/>
      <c r="C755" s="123"/>
      <c r="D755" s="124"/>
      <c r="E755" s="122"/>
      <c r="F755" s="104"/>
      <c r="G755" s="104" t="str">
        <f t="shared" si="23"/>
        <v/>
      </c>
      <c r="H755" s="104"/>
      <c r="I755" s="104" t="str">
        <f t="shared" si="24"/>
        <v/>
      </c>
      <c r="J755" s="122" t="s">
        <v>14</v>
      </c>
      <c r="K755" s="46"/>
      <c r="L755" s="46"/>
      <c r="M755" s="46"/>
      <c r="N755" s="46"/>
      <c r="O755" s="46"/>
    </row>
    <row r="756" spans="1:15" x14ac:dyDescent="0.3">
      <c r="A756" s="46"/>
      <c r="B756" s="46"/>
      <c r="C756" s="123"/>
      <c r="D756" s="124"/>
      <c r="E756" s="122"/>
      <c r="F756" s="104"/>
      <c r="G756" s="104" t="str">
        <f t="shared" si="23"/>
        <v/>
      </c>
      <c r="H756" s="104"/>
      <c r="I756" s="104" t="str">
        <f t="shared" si="24"/>
        <v/>
      </c>
      <c r="J756" s="122" t="s">
        <v>14</v>
      </c>
      <c r="K756" s="46"/>
      <c r="L756" s="46"/>
      <c r="M756" s="46"/>
      <c r="N756" s="46"/>
      <c r="O756" s="46"/>
    </row>
    <row r="757" spans="1:15" x14ac:dyDescent="0.3">
      <c r="A757" s="46"/>
      <c r="B757" s="46"/>
      <c r="C757" s="123"/>
      <c r="D757" s="124"/>
      <c r="E757" s="122"/>
      <c r="F757" s="104"/>
      <c r="G757" s="104" t="str">
        <f t="shared" si="23"/>
        <v/>
      </c>
      <c r="H757" s="104"/>
      <c r="I757" s="104" t="str">
        <f t="shared" si="24"/>
        <v/>
      </c>
      <c r="J757" s="122" t="s">
        <v>14</v>
      </c>
      <c r="K757" s="46"/>
      <c r="L757" s="46"/>
      <c r="M757" s="46"/>
      <c r="N757" s="46"/>
      <c r="O757" s="46"/>
    </row>
    <row r="758" spans="1:15" x14ac:dyDescent="0.3">
      <c r="A758" s="46"/>
      <c r="B758" s="46"/>
      <c r="C758" s="123"/>
      <c r="D758" s="124"/>
      <c r="E758" s="122"/>
      <c r="F758" s="104"/>
      <c r="G758" s="104" t="str">
        <f t="shared" si="23"/>
        <v/>
      </c>
      <c r="H758" s="104"/>
      <c r="I758" s="104" t="str">
        <f t="shared" si="24"/>
        <v/>
      </c>
      <c r="J758" s="122" t="s">
        <v>14</v>
      </c>
      <c r="K758" s="46"/>
      <c r="L758" s="46"/>
      <c r="M758" s="46"/>
      <c r="N758" s="46"/>
      <c r="O758" s="46"/>
    </row>
    <row r="759" spans="1:15" x14ac:dyDescent="0.3">
      <c r="A759" s="46"/>
      <c r="B759" s="46"/>
      <c r="C759" s="123"/>
      <c r="D759" s="124"/>
      <c r="E759" s="122"/>
      <c r="F759" s="104"/>
      <c r="G759" s="104" t="str">
        <f t="shared" si="23"/>
        <v/>
      </c>
      <c r="H759" s="104"/>
      <c r="I759" s="104" t="str">
        <f t="shared" si="24"/>
        <v/>
      </c>
      <c r="J759" s="122" t="s">
        <v>14</v>
      </c>
      <c r="K759" s="46"/>
      <c r="L759" s="46"/>
      <c r="M759" s="46"/>
      <c r="N759" s="46"/>
      <c r="O759" s="46"/>
    </row>
    <row r="760" spans="1:15" x14ac:dyDescent="0.3">
      <c r="A760" s="46"/>
      <c r="B760" s="46"/>
      <c r="C760" s="123"/>
      <c r="D760" s="124"/>
      <c r="E760" s="122"/>
      <c r="F760" s="104"/>
      <c r="G760" s="104" t="str">
        <f t="shared" si="23"/>
        <v/>
      </c>
      <c r="H760" s="104"/>
      <c r="I760" s="104" t="str">
        <f t="shared" si="24"/>
        <v/>
      </c>
      <c r="J760" s="122" t="s">
        <v>14</v>
      </c>
      <c r="K760" s="46"/>
      <c r="L760" s="46"/>
      <c r="M760" s="46"/>
      <c r="N760" s="46"/>
      <c r="O760" s="46"/>
    </row>
    <row r="761" spans="1:15" x14ac:dyDescent="0.3">
      <c r="A761" s="46"/>
      <c r="B761" s="46"/>
      <c r="C761" s="123"/>
      <c r="D761" s="124"/>
      <c r="E761" s="122"/>
      <c r="F761" s="104"/>
      <c r="G761" s="104" t="str">
        <f t="shared" si="23"/>
        <v/>
      </c>
      <c r="H761" s="104"/>
      <c r="I761" s="104" t="str">
        <f t="shared" si="24"/>
        <v/>
      </c>
      <c r="J761" s="122" t="s">
        <v>14</v>
      </c>
      <c r="K761" s="46"/>
      <c r="L761" s="46"/>
      <c r="M761" s="46"/>
      <c r="N761" s="46"/>
      <c r="O761" s="46"/>
    </row>
    <row r="762" spans="1:15" x14ac:dyDescent="0.3">
      <c r="A762" s="46"/>
      <c r="B762" s="46"/>
      <c r="C762" s="123"/>
      <c r="D762" s="124"/>
      <c r="E762" s="122"/>
      <c r="F762" s="104"/>
      <c r="G762" s="104" t="str">
        <f t="shared" si="23"/>
        <v/>
      </c>
      <c r="H762" s="104"/>
      <c r="I762" s="104" t="str">
        <f t="shared" si="24"/>
        <v/>
      </c>
      <c r="J762" s="122" t="s">
        <v>14</v>
      </c>
      <c r="K762" s="46"/>
      <c r="L762" s="46"/>
      <c r="M762" s="46"/>
      <c r="N762" s="46"/>
      <c r="O762" s="46"/>
    </row>
    <row r="763" spans="1:15" x14ac:dyDescent="0.3">
      <c r="A763" s="46"/>
      <c r="B763" s="46"/>
      <c r="C763" s="123"/>
      <c r="D763" s="124"/>
      <c r="E763" s="122"/>
      <c r="F763" s="104"/>
      <c r="G763" s="104" t="str">
        <f t="shared" si="23"/>
        <v/>
      </c>
      <c r="H763" s="104"/>
      <c r="I763" s="104" t="str">
        <f t="shared" si="24"/>
        <v/>
      </c>
      <c r="J763" s="122" t="s">
        <v>14</v>
      </c>
      <c r="K763" s="46"/>
      <c r="L763" s="46"/>
      <c r="M763" s="46"/>
      <c r="N763" s="46"/>
      <c r="O763" s="46"/>
    </row>
    <row r="764" spans="1:15" x14ac:dyDescent="0.3">
      <c r="A764" s="46"/>
      <c r="B764" s="46"/>
      <c r="C764" s="123"/>
      <c r="D764" s="124"/>
      <c r="E764" s="122"/>
      <c r="F764" s="104"/>
      <c r="G764" s="104" t="str">
        <f t="shared" si="23"/>
        <v/>
      </c>
      <c r="H764" s="104"/>
      <c r="I764" s="104" t="str">
        <f t="shared" si="24"/>
        <v/>
      </c>
      <c r="J764" s="122" t="s">
        <v>14</v>
      </c>
      <c r="K764" s="46"/>
      <c r="L764" s="46"/>
      <c r="M764" s="46"/>
      <c r="N764" s="46"/>
      <c r="O764" s="46"/>
    </row>
    <row r="765" spans="1:15" x14ac:dyDescent="0.3">
      <c r="A765" s="46"/>
      <c r="B765" s="46"/>
      <c r="C765" s="123"/>
      <c r="D765" s="124"/>
      <c r="E765" s="122"/>
      <c r="F765" s="104"/>
      <c r="G765" s="104" t="str">
        <f t="shared" si="23"/>
        <v/>
      </c>
      <c r="H765" s="104"/>
      <c r="I765" s="104" t="str">
        <f t="shared" si="24"/>
        <v/>
      </c>
      <c r="J765" s="122" t="s">
        <v>14</v>
      </c>
      <c r="K765" s="46"/>
      <c r="L765" s="46"/>
      <c r="M765" s="46"/>
      <c r="N765" s="46"/>
      <c r="O765" s="46"/>
    </row>
    <row r="766" spans="1:15" x14ac:dyDescent="0.3">
      <c r="A766" s="46"/>
      <c r="B766" s="46"/>
      <c r="C766" s="123"/>
      <c r="D766" s="124"/>
      <c r="E766" s="122"/>
      <c r="F766" s="104"/>
      <c r="G766" s="104" t="str">
        <f t="shared" si="23"/>
        <v/>
      </c>
      <c r="H766" s="104"/>
      <c r="I766" s="104" t="str">
        <f t="shared" si="24"/>
        <v/>
      </c>
      <c r="J766" s="122" t="s">
        <v>14</v>
      </c>
      <c r="K766" s="46"/>
      <c r="L766" s="46"/>
      <c r="M766" s="46"/>
      <c r="N766" s="46"/>
      <c r="O766" s="46"/>
    </row>
    <row r="767" spans="1:15" x14ac:dyDescent="0.3">
      <c r="A767" s="46"/>
      <c r="B767" s="46"/>
      <c r="C767" s="123"/>
      <c r="D767" s="124"/>
      <c r="E767" s="122"/>
      <c r="F767" s="104"/>
      <c r="G767" s="104" t="str">
        <f t="shared" si="23"/>
        <v/>
      </c>
      <c r="H767" s="104"/>
      <c r="I767" s="104" t="str">
        <f t="shared" si="24"/>
        <v/>
      </c>
      <c r="J767" s="122" t="s">
        <v>14</v>
      </c>
      <c r="K767" s="46"/>
      <c r="L767" s="46"/>
      <c r="M767" s="46"/>
      <c r="N767" s="46"/>
      <c r="O767" s="46"/>
    </row>
    <row r="768" spans="1:15" x14ac:dyDescent="0.3">
      <c r="A768" s="46"/>
      <c r="B768" s="46"/>
      <c r="C768" s="123"/>
      <c r="D768" s="124"/>
      <c r="E768" s="122"/>
      <c r="F768" s="104"/>
      <c r="G768" s="104" t="str">
        <f t="shared" si="23"/>
        <v/>
      </c>
      <c r="H768" s="104"/>
      <c r="I768" s="104" t="str">
        <f t="shared" si="24"/>
        <v/>
      </c>
      <c r="J768" s="122" t="s">
        <v>14</v>
      </c>
      <c r="K768" s="46"/>
      <c r="L768" s="46"/>
      <c r="M768" s="46"/>
      <c r="N768" s="46"/>
      <c r="O768" s="46"/>
    </row>
    <row r="769" spans="1:15" x14ac:dyDescent="0.3">
      <c r="A769" s="46"/>
      <c r="B769" s="46"/>
      <c r="C769" s="123"/>
      <c r="D769" s="124"/>
      <c r="E769" s="122"/>
      <c r="F769" s="104"/>
      <c r="G769" s="104" t="str">
        <f t="shared" si="23"/>
        <v/>
      </c>
      <c r="H769" s="104"/>
      <c r="I769" s="104" t="str">
        <f t="shared" si="24"/>
        <v/>
      </c>
      <c r="J769" s="122" t="s">
        <v>14</v>
      </c>
      <c r="K769" s="46"/>
      <c r="L769" s="46"/>
      <c r="M769" s="46"/>
      <c r="N769" s="46"/>
      <c r="O769" s="46"/>
    </row>
    <row r="770" spans="1:15" x14ac:dyDescent="0.3">
      <c r="A770" s="46"/>
      <c r="B770" s="46"/>
      <c r="C770" s="123"/>
      <c r="D770" s="124"/>
      <c r="E770" s="122"/>
      <c r="F770" s="104"/>
      <c r="G770" s="104" t="str">
        <f t="shared" si="23"/>
        <v/>
      </c>
      <c r="H770" s="104"/>
      <c r="I770" s="104" t="str">
        <f t="shared" si="24"/>
        <v/>
      </c>
      <c r="J770" s="122" t="s">
        <v>14</v>
      </c>
      <c r="K770" s="46"/>
      <c r="L770" s="46"/>
      <c r="M770" s="46"/>
      <c r="N770" s="46"/>
      <c r="O770" s="46"/>
    </row>
    <row r="771" spans="1:15" x14ac:dyDescent="0.3">
      <c r="A771" s="46"/>
      <c r="B771" s="46"/>
      <c r="C771" s="123"/>
      <c r="D771" s="124"/>
      <c r="E771" s="122"/>
      <c r="F771" s="104"/>
      <c r="G771" s="104" t="str">
        <f t="shared" si="23"/>
        <v/>
      </c>
      <c r="H771" s="104"/>
      <c r="I771" s="104" t="str">
        <f t="shared" si="24"/>
        <v/>
      </c>
      <c r="J771" s="122" t="s">
        <v>14</v>
      </c>
      <c r="K771" s="46"/>
      <c r="L771" s="46"/>
      <c r="M771" s="46"/>
      <c r="N771" s="46"/>
      <c r="O771" s="46"/>
    </row>
    <row r="772" spans="1:15" x14ac:dyDescent="0.3">
      <c r="A772" s="46"/>
      <c r="B772" s="46"/>
      <c r="C772" s="123"/>
      <c r="D772" s="124"/>
      <c r="E772" s="122"/>
      <c r="F772" s="104"/>
      <c r="G772" s="104" t="str">
        <f t="shared" si="23"/>
        <v/>
      </c>
      <c r="H772" s="104"/>
      <c r="I772" s="104" t="str">
        <f t="shared" si="24"/>
        <v/>
      </c>
      <c r="J772" s="122" t="s">
        <v>14</v>
      </c>
      <c r="K772" s="46"/>
      <c r="L772" s="46"/>
      <c r="M772" s="46"/>
      <c r="N772" s="46"/>
      <c r="O772" s="46"/>
    </row>
    <row r="773" spans="1:15" x14ac:dyDescent="0.3">
      <c r="A773" s="46"/>
      <c r="B773" s="46"/>
      <c r="C773" s="123"/>
      <c r="D773" s="124"/>
      <c r="E773" s="122"/>
      <c r="F773" s="104"/>
      <c r="G773" s="104" t="str">
        <f t="shared" si="23"/>
        <v/>
      </c>
      <c r="H773" s="104"/>
      <c r="I773" s="104" t="str">
        <f t="shared" si="24"/>
        <v/>
      </c>
      <c r="J773" s="122" t="s">
        <v>14</v>
      </c>
      <c r="K773" s="46"/>
      <c r="L773" s="46"/>
      <c r="M773" s="46"/>
      <c r="N773" s="46"/>
      <c r="O773" s="46"/>
    </row>
    <row r="774" spans="1:15" x14ac:dyDescent="0.3">
      <c r="A774" s="46"/>
      <c r="B774" s="46"/>
      <c r="C774" s="123"/>
      <c r="D774" s="124"/>
      <c r="E774" s="122"/>
      <c r="F774" s="104"/>
      <c r="G774" s="104" t="str">
        <f t="shared" si="23"/>
        <v/>
      </c>
      <c r="H774" s="104"/>
      <c r="I774" s="104" t="str">
        <f t="shared" si="24"/>
        <v/>
      </c>
      <c r="J774" s="122" t="s">
        <v>14</v>
      </c>
      <c r="K774" s="46"/>
      <c r="L774" s="46"/>
      <c r="M774" s="46"/>
      <c r="N774" s="46"/>
      <c r="O774" s="46"/>
    </row>
    <row r="775" spans="1:15" x14ac:dyDescent="0.3">
      <c r="A775" s="46"/>
      <c r="B775" s="46"/>
      <c r="C775" s="123"/>
      <c r="D775" s="124"/>
      <c r="E775" s="122"/>
      <c r="F775" s="104"/>
      <c r="G775" s="104" t="str">
        <f t="shared" si="23"/>
        <v/>
      </c>
      <c r="H775" s="104"/>
      <c r="I775" s="104" t="str">
        <f t="shared" si="24"/>
        <v/>
      </c>
      <c r="J775" s="122" t="s">
        <v>14</v>
      </c>
      <c r="K775" s="46"/>
      <c r="L775" s="46"/>
      <c r="M775" s="46"/>
      <c r="N775" s="46"/>
      <c r="O775" s="46"/>
    </row>
    <row r="776" spans="1:15" x14ac:dyDescent="0.3">
      <c r="A776" s="46"/>
      <c r="B776" s="46"/>
      <c r="C776" s="123"/>
      <c r="D776" s="124"/>
      <c r="E776" s="122"/>
      <c r="F776" s="104"/>
      <c r="G776" s="104" t="str">
        <f t="shared" si="23"/>
        <v/>
      </c>
      <c r="H776" s="104"/>
      <c r="I776" s="104" t="str">
        <f t="shared" si="24"/>
        <v/>
      </c>
      <c r="J776" s="122" t="s">
        <v>14</v>
      </c>
      <c r="K776" s="46"/>
      <c r="L776" s="46"/>
      <c r="M776" s="46"/>
      <c r="N776" s="46"/>
      <c r="O776" s="46"/>
    </row>
    <row r="777" spans="1:15" x14ac:dyDescent="0.3">
      <c r="A777" s="46"/>
      <c r="B777" s="46"/>
      <c r="C777" s="123"/>
      <c r="D777" s="124"/>
      <c r="E777" s="122"/>
      <c r="F777" s="104"/>
      <c r="G777" s="104" t="str">
        <f t="shared" si="23"/>
        <v/>
      </c>
      <c r="H777" s="104"/>
      <c r="I777" s="104" t="str">
        <f t="shared" si="24"/>
        <v/>
      </c>
      <c r="J777" s="122" t="s">
        <v>14</v>
      </c>
      <c r="K777" s="46"/>
      <c r="L777" s="46"/>
      <c r="M777" s="46"/>
      <c r="N777" s="46"/>
      <c r="O777" s="46"/>
    </row>
    <row r="778" spans="1:15" x14ac:dyDescent="0.3">
      <c r="A778" s="46"/>
      <c r="B778" s="46"/>
      <c r="C778" s="123"/>
      <c r="D778" s="124"/>
      <c r="E778" s="122"/>
      <c r="F778" s="104"/>
      <c r="G778" s="104" t="str">
        <f t="shared" si="23"/>
        <v/>
      </c>
      <c r="H778" s="104"/>
      <c r="I778" s="104" t="str">
        <f t="shared" si="24"/>
        <v/>
      </c>
      <c r="J778" s="122" t="s">
        <v>14</v>
      </c>
      <c r="K778" s="46"/>
      <c r="L778" s="46"/>
      <c r="M778" s="46"/>
      <c r="N778" s="46"/>
      <c r="O778" s="46"/>
    </row>
    <row r="779" spans="1:15" x14ac:dyDescent="0.3">
      <c r="A779" s="46"/>
      <c r="B779" s="46"/>
      <c r="C779" s="123"/>
      <c r="D779" s="124"/>
      <c r="E779" s="122"/>
      <c r="F779" s="104"/>
      <c r="G779" s="104" t="str">
        <f t="shared" si="23"/>
        <v/>
      </c>
      <c r="H779" s="104"/>
      <c r="I779" s="104" t="str">
        <f t="shared" si="24"/>
        <v/>
      </c>
      <c r="J779" s="122" t="s">
        <v>14</v>
      </c>
      <c r="K779" s="46"/>
      <c r="L779" s="46"/>
      <c r="M779" s="46"/>
      <c r="N779" s="46"/>
      <c r="O779" s="46"/>
    </row>
    <row r="780" spans="1:15" x14ac:dyDescent="0.3">
      <c r="A780" s="46"/>
      <c r="B780" s="46"/>
      <c r="C780" s="123"/>
      <c r="D780" s="124"/>
      <c r="E780" s="122"/>
      <c r="F780" s="104"/>
      <c r="G780" s="104" t="str">
        <f t="shared" ref="G780:G843" si="25">IF(F780/1.2&gt;0,ROUND(F780/1.2,4),"")</f>
        <v/>
      </c>
      <c r="H780" s="104"/>
      <c r="I780" s="104" t="str">
        <f t="shared" ref="I780:I843" si="26">IFERROR(ROUND(F780/H780,4),"")</f>
        <v/>
      </c>
      <c r="J780" s="122" t="s">
        <v>14</v>
      </c>
      <c r="K780" s="46"/>
      <c r="L780" s="46"/>
      <c r="M780" s="46"/>
      <c r="N780" s="46"/>
      <c r="O780" s="46"/>
    </row>
    <row r="781" spans="1:15" x14ac:dyDescent="0.3">
      <c r="A781" s="46"/>
      <c r="B781" s="46"/>
      <c r="C781" s="123"/>
      <c r="D781" s="124"/>
      <c r="E781" s="122"/>
      <c r="F781" s="104"/>
      <c r="G781" s="104" t="str">
        <f t="shared" si="25"/>
        <v/>
      </c>
      <c r="H781" s="104"/>
      <c r="I781" s="104" t="str">
        <f t="shared" si="26"/>
        <v/>
      </c>
      <c r="J781" s="122" t="s">
        <v>14</v>
      </c>
      <c r="K781" s="46"/>
      <c r="L781" s="46"/>
      <c r="M781" s="46"/>
      <c r="N781" s="46"/>
      <c r="O781" s="46"/>
    </row>
    <row r="782" spans="1:15" x14ac:dyDescent="0.3">
      <c r="A782" s="46"/>
      <c r="B782" s="46"/>
      <c r="C782" s="123"/>
      <c r="D782" s="124"/>
      <c r="E782" s="122"/>
      <c r="F782" s="104"/>
      <c r="G782" s="104" t="str">
        <f t="shared" si="25"/>
        <v/>
      </c>
      <c r="H782" s="104"/>
      <c r="I782" s="104" t="str">
        <f t="shared" si="26"/>
        <v/>
      </c>
      <c r="J782" s="122" t="s">
        <v>14</v>
      </c>
      <c r="K782" s="46"/>
      <c r="L782" s="46"/>
      <c r="M782" s="46"/>
      <c r="N782" s="46"/>
      <c r="O782" s="46"/>
    </row>
    <row r="783" spans="1:15" x14ac:dyDescent="0.3">
      <c r="A783" s="46"/>
      <c r="B783" s="46"/>
      <c r="C783" s="123"/>
      <c r="D783" s="124"/>
      <c r="E783" s="122"/>
      <c r="F783" s="104"/>
      <c r="G783" s="104" t="str">
        <f t="shared" si="25"/>
        <v/>
      </c>
      <c r="H783" s="104"/>
      <c r="I783" s="104" t="str">
        <f t="shared" si="26"/>
        <v/>
      </c>
      <c r="J783" s="122" t="s">
        <v>14</v>
      </c>
      <c r="K783" s="46"/>
      <c r="L783" s="46"/>
      <c r="M783" s="46"/>
      <c r="N783" s="46"/>
      <c r="O783" s="46"/>
    </row>
    <row r="784" spans="1:15" x14ac:dyDescent="0.3">
      <c r="A784" s="46"/>
      <c r="B784" s="46"/>
      <c r="C784" s="123"/>
      <c r="D784" s="124"/>
      <c r="E784" s="122"/>
      <c r="F784" s="104"/>
      <c r="G784" s="104" t="str">
        <f t="shared" si="25"/>
        <v/>
      </c>
      <c r="H784" s="104"/>
      <c r="I784" s="104" t="str">
        <f t="shared" si="26"/>
        <v/>
      </c>
      <c r="J784" s="122" t="s">
        <v>14</v>
      </c>
      <c r="K784" s="46"/>
      <c r="L784" s="46"/>
      <c r="M784" s="46"/>
      <c r="N784" s="46"/>
      <c r="O784" s="46"/>
    </row>
    <row r="785" spans="1:15" x14ac:dyDescent="0.3">
      <c r="A785" s="46"/>
      <c r="B785" s="46"/>
      <c r="C785" s="123"/>
      <c r="D785" s="124"/>
      <c r="E785" s="122"/>
      <c r="F785" s="104"/>
      <c r="G785" s="104" t="str">
        <f t="shared" si="25"/>
        <v/>
      </c>
      <c r="H785" s="104"/>
      <c r="I785" s="104" t="str">
        <f t="shared" si="26"/>
        <v/>
      </c>
      <c r="J785" s="122" t="s">
        <v>14</v>
      </c>
      <c r="K785" s="46"/>
      <c r="L785" s="46"/>
      <c r="M785" s="46"/>
      <c r="N785" s="46"/>
      <c r="O785" s="46"/>
    </row>
    <row r="786" spans="1:15" x14ac:dyDescent="0.3">
      <c r="A786" s="46"/>
      <c r="B786" s="46"/>
      <c r="C786" s="123"/>
      <c r="D786" s="124"/>
      <c r="E786" s="122"/>
      <c r="F786" s="104"/>
      <c r="G786" s="104" t="str">
        <f t="shared" si="25"/>
        <v/>
      </c>
      <c r="H786" s="104"/>
      <c r="I786" s="104" t="str">
        <f t="shared" si="26"/>
        <v/>
      </c>
      <c r="J786" s="122" t="s">
        <v>14</v>
      </c>
      <c r="K786" s="46"/>
      <c r="L786" s="46"/>
      <c r="M786" s="46"/>
      <c r="N786" s="46"/>
      <c r="O786" s="46"/>
    </row>
    <row r="787" spans="1:15" x14ac:dyDescent="0.3">
      <c r="A787" s="46"/>
      <c r="B787" s="46"/>
      <c r="C787" s="123"/>
      <c r="D787" s="124"/>
      <c r="E787" s="122"/>
      <c r="F787" s="104"/>
      <c r="G787" s="104" t="str">
        <f t="shared" si="25"/>
        <v/>
      </c>
      <c r="H787" s="104"/>
      <c r="I787" s="104" t="str">
        <f t="shared" si="26"/>
        <v/>
      </c>
      <c r="J787" s="122" t="s">
        <v>14</v>
      </c>
      <c r="K787" s="46"/>
      <c r="L787" s="46"/>
      <c r="M787" s="46"/>
      <c r="N787" s="46"/>
      <c r="O787" s="46"/>
    </row>
    <row r="788" spans="1:15" x14ac:dyDescent="0.3">
      <c r="A788" s="46"/>
      <c r="B788" s="46"/>
      <c r="C788" s="123"/>
      <c r="D788" s="124"/>
      <c r="E788" s="122"/>
      <c r="F788" s="104"/>
      <c r="G788" s="104" t="str">
        <f t="shared" si="25"/>
        <v/>
      </c>
      <c r="H788" s="104"/>
      <c r="I788" s="104" t="str">
        <f t="shared" si="26"/>
        <v/>
      </c>
      <c r="J788" s="122" t="s">
        <v>14</v>
      </c>
      <c r="K788" s="46"/>
      <c r="L788" s="46"/>
      <c r="M788" s="46"/>
      <c r="N788" s="46"/>
      <c r="O788" s="46"/>
    </row>
    <row r="789" spans="1:15" x14ac:dyDescent="0.3">
      <c r="A789" s="46"/>
      <c r="B789" s="46"/>
      <c r="C789" s="123"/>
      <c r="D789" s="124"/>
      <c r="E789" s="122"/>
      <c r="F789" s="104"/>
      <c r="G789" s="104" t="str">
        <f t="shared" si="25"/>
        <v/>
      </c>
      <c r="H789" s="104"/>
      <c r="I789" s="104" t="str">
        <f t="shared" si="26"/>
        <v/>
      </c>
      <c r="J789" s="122" t="s">
        <v>14</v>
      </c>
      <c r="K789" s="46"/>
      <c r="L789" s="46"/>
      <c r="M789" s="46"/>
      <c r="N789" s="46"/>
      <c r="O789" s="46"/>
    </row>
    <row r="790" spans="1:15" x14ac:dyDescent="0.3">
      <c r="A790" s="46"/>
      <c r="B790" s="46"/>
      <c r="C790" s="123"/>
      <c r="D790" s="124"/>
      <c r="E790" s="122"/>
      <c r="F790" s="104"/>
      <c r="G790" s="104" t="str">
        <f t="shared" si="25"/>
        <v/>
      </c>
      <c r="H790" s="104"/>
      <c r="I790" s="104" t="str">
        <f t="shared" si="26"/>
        <v/>
      </c>
      <c r="J790" s="122" t="s">
        <v>14</v>
      </c>
      <c r="K790" s="46"/>
      <c r="L790" s="46"/>
      <c r="M790" s="46"/>
      <c r="N790" s="46"/>
      <c r="O790" s="46"/>
    </row>
    <row r="791" spans="1:15" x14ac:dyDescent="0.3">
      <c r="A791" s="46"/>
      <c r="B791" s="46"/>
      <c r="C791" s="123"/>
      <c r="D791" s="124"/>
      <c r="E791" s="122"/>
      <c r="F791" s="104"/>
      <c r="G791" s="104" t="str">
        <f t="shared" si="25"/>
        <v/>
      </c>
      <c r="H791" s="104"/>
      <c r="I791" s="104" t="str">
        <f t="shared" si="26"/>
        <v/>
      </c>
      <c r="J791" s="122" t="s">
        <v>14</v>
      </c>
      <c r="K791" s="46"/>
      <c r="L791" s="46"/>
      <c r="M791" s="46"/>
      <c r="N791" s="46"/>
      <c r="O791" s="46"/>
    </row>
    <row r="792" spans="1:15" x14ac:dyDescent="0.3">
      <c r="A792" s="46"/>
      <c r="B792" s="46"/>
      <c r="C792" s="123"/>
      <c r="D792" s="124"/>
      <c r="E792" s="122"/>
      <c r="F792" s="104"/>
      <c r="G792" s="104" t="str">
        <f t="shared" si="25"/>
        <v/>
      </c>
      <c r="H792" s="104"/>
      <c r="I792" s="104" t="str">
        <f t="shared" si="26"/>
        <v/>
      </c>
      <c r="J792" s="122" t="s">
        <v>14</v>
      </c>
      <c r="K792" s="46"/>
      <c r="L792" s="46"/>
      <c r="M792" s="46"/>
      <c r="N792" s="46"/>
      <c r="O792" s="46"/>
    </row>
    <row r="793" spans="1:15" x14ac:dyDescent="0.3">
      <c r="A793" s="46"/>
      <c r="B793" s="46"/>
      <c r="C793" s="123"/>
      <c r="D793" s="124"/>
      <c r="E793" s="122"/>
      <c r="F793" s="104"/>
      <c r="G793" s="104" t="str">
        <f t="shared" si="25"/>
        <v/>
      </c>
      <c r="H793" s="104"/>
      <c r="I793" s="104" t="str">
        <f t="shared" si="26"/>
        <v/>
      </c>
      <c r="J793" s="122" t="s">
        <v>14</v>
      </c>
      <c r="K793" s="46"/>
      <c r="L793" s="46"/>
      <c r="M793" s="46"/>
      <c r="N793" s="46"/>
      <c r="O793" s="46"/>
    </row>
    <row r="794" spans="1:15" x14ac:dyDescent="0.3">
      <c r="A794" s="46"/>
      <c r="B794" s="46"/>
      <c r="C794" s="123"/>
      <c r="D794" s="124"/>
      <c r="E794" s="122"/>
      <c r="F794" s="104"/>
      <c r="G794" s="104" t="str">
        <f t="shared" si="25"/>
        <v/>
      </c>
      <c r="H794" s="104"/>
      <c r="I794" s="104" t="str">
        <f t="shared" si="26"/>
        <v/>
      </c>
      <c r="J794" s="122" t="s">
        <v>14</v>
      </c>
      <c r="K794" s="46"/>
      <c r="L794" s="46"/>
      <c r="M794" s="46"/>
      <c r="N794" s="46"/>
      <c r="O794" s="46"/>
    </row>
    <row r="795" spans="1:15" x14ac:dyDescent="0.3">
      <c r="A795" s="46"/>
      <c r="B795" s="46"/>
      <c r="C795" s="123"/>
      <c r="D795" s="124"/>
      <c r="E795" s="122"/>
      <c r="F795" s="104"/>
      <c r="G795" s="104" t="str">
        <f t="shared" si="25"/>
        <v/>
      </c>
      <c r="H795" s="104"/>
      <c r="I795" s="104" t="str">
        <f t="shared" si="26"/>
        <v/>
      </c>
      <c r="J795" s="122" t="s">
        <v>14</v>
      </c>
      <c r="K795" s="46"/>
      <c r="L795" s="46"/>
      <c r="M795" s="46"/>
      <c r="N795" s="46"/>
      <c r="O795" s="46"/>
    </row>
    <row r="796" spans="1:15" x14ac:dyDescent="0.3">
      <c r="A796" s="46"/>
      <c r="B796" s="46"/>
      <c r="C796" s="123"/>
      <c r="D796" s="124"/>
      <c r="E796" s="122"/>
      <c r="F796" s="104"/>
      <c r="G796" s="104" t="str">
        <f t="shared" si="25"/>
        <v/>
      </c>
      <c r="H796" s="104"/>
      <c r="I796" s="104" t="str">
        <f t="shared" si="26"/>
        <v/>
      </c>
      <c r="J796" s="122" t="s">
        <v>14</v>
      </c>
      <c r="K796" s="46"/>
      <c r="L796" s="46"/>
      <c r="M796" s="46"/>
      <c r="N796" s="46"/>
      <c r="O796" s="46"/>
    </row>
    <row r="797" spans="1:15" x14ac:dyDescent="0.3">
      <c r="A797" s="46"/>
      <c r="B797" s="46"/>
      <c r="C797" s="123"/>
      <c r="D797" s="124"/>
      <c r="E797" s="122"/>
      <c r="F797" s="104"/>
      <c r="G797" s="104" t="str">
        <f t="shared" si="25"/>
        <v/>
      </c>
      <c r="H797" s="104"/>
      <c r="I797" s="104" t="str">
        <f t="shared" si="26"/>
        <v/>
      </c>
      <c r="J797" s="122" t="s">
        <v>14</v>
      </c>
      <c r="K797" s="46"/>
      <c r="L797" s="46"/>
      <c r="M797" s="46"/>
      <c r="N797" s="46"/>
      <c r="O797" s="46"/>
    </row>
    <row r="798" spans="1:15" x14ac:dyDescent="0.3">
      <c r="A798" s="46"/>
      <c r="B798" s="46"/>
      <c r="C798" s="123"/>
      <c r="D798" s="124"/>
      <c r="E798" s="122"/>
      <c r="F798" s="104"/>
      <c r="G798" s="104" t="str">
        <f t="shared" si="25"/>
        <v/>
      </c>
      <c r="H798" s="104"/>
      <c r="I798" s="104" t="str">
        <f t="shared" si="26"/>
        <v/>
      </c>
      <c r="J798" s="122" t="s">
        <v>14</v>
      </c>
      <c r="K798" s="46"/>
      <c r="L798" s="46"/>
      <c r="M798" s="46"/>
      <c r="N798" s="46"/>
      <c r="O798" s="46"/>
    </row>
    <row r="799" spans="1:15" x14ac:dyDescent="0.3">
      <c r="A799" s="46"/>
      <c r="B799" s="46"/>
      <c r="C799" s="123"/>
      <c r="D799" s="124"/>
      <c r="E799" s="122"/>
      <c r="F799" s="104"/>
      <c r="G799" s="104" t="str">
        <f t="shared" si="25"/>
        <v/>
      </c>
      <c r="H799" s="104"/>
      <c r="I799" s="104" t="str">
        <f t="shared" si="26"/>
        <v/>
      </c>
      <c r="J799" s="122" t="s">
        <v>14</v>
      </c>
      <c r="K799" s="46"/>
      <c r="L799" s="46"/>
      <c r="M799" s="46"/>
      <c r="N799" s="46"/>
      <c r="O799" s="46"/>
    </row>
    <row r="800" spans="1:15" x14ac:dyDescent="0.3">
      <c r="A800" s="46"/>
      <c r="B800" s="46"/>
      <c r="C800" s="123"/>
      <c r="D800" s="124"/>
      <c r="E800" s="122"/>
      <c r="F800" s="104"/>
      <c r="G800" s="104" t="str">
        <f t="shared" si="25"/>
        <v/>
      </c>
      <c r="H800" s="104"/>
      <c r="I800" s="104" t="str">
        <f t="shared" si="26"/>
        <v/>
      </c>
      <c r="J800" s="122" t="s">
        <v>14</v>
      </c>
      <c r="K800" s="46"/>
      <c r="L800" s="46"/>
      <c r="M800" s="46"/>
      <c r="N800" s="46"/>
      <c r="O800" s="46"/>
    </row>
    <row r="801" spans="1:15" x14ac:dyDescent="0.3">
      <c r="A801" s="46"/>
      <c r="B801" s="46"/>
      <c r="C801" s="123"/>
      <c r="D801" s="124"/>
      <c r="E801" s="122"/>
      <c r="F801" s="104"/>
      <c r="G801" s="104" t="str">
        <f t="shared" si="25"/>
        <v/>
      </c>
      <c r="H801" s="104"/>
      <c r="I801" s="104" t="str">
        <f t="shared" si="26"/>
        <v/>
      </c>
      <c r="J801" s="122" t="s">
        <v>14</v>
      </c>
      <c r="K801" s="46"/>
      <c r="L801" s="46"/>
      <c r="M801" s="46"/>
      <c r="N801" s="46"/>
      <c r="O801" s="46"/>
    </row>
    <row r="802" spans="1:15" x14ac:dyDescent="0.3">
      <c r="A802" s="46"/>
      <c r="B802" s="46"/>
      <c r="C802" s="123"/>
      <c r="D802" s="124"/>
      <c r="E802" s="122"/>
      <c r="F802" s="104"/>
      <c r="G802" s="104" t="str">
        <f t="shared" si="25"/>
        <v/>
      </c>
      <c r="H802" s="104"/>
      <c r="I802" s="104" t="str">
        <f t="shared" si="26"/>
        <v/>
      </c>
      <c r="J802" s="122" t="s">
        <v>14</v>
      </c>
      <c r="K802" s="46"/>
      <c r="L802" s="46"/>
      <c r="M802" s="46"/>
      <c r="N802" s="46"/>
      <c r="O802" s="46"/>
    </row>
    <row r="803" spans="1:15" x14ac:dyDescent="0.3">
      <c r="A803" s="46"/>
      <c r="B803" s="46"/>
      <c r="C803" s="123"/>
      <c r="D803" s="124"/>
      <c r="E803" s="122"/>
      <c r="F803" s="104"/>
      <c r="G803" s="104" t="str">
        <f t="shared" si="25"/>
        <v/>
      </c>
      <c r="H803" s="104"/>
      <c r="I803" s="104" t="str">
        <f t="shared" si="26"/>
        <v/>
      </c>
      <c r="J803" s="122" t="s">
        <v>14</v>
      </c>
      <c r="K803" s="46"/>
      <c r="L803" s="46"/>
      <c r="M803" s="46"/>
      <c r="N803" s="46"/>
      <c r="O803" s="46"/>
    </row>
    <row r="804" spans="1:15" x14ac:dyDescent="0.3">
      <c r="A804" s="46"/>
      <c r="B804" s="46"/>
      <c r="C804" s="123"/>
      <c r="D804" s="124"/>
      <c r="E804" s="122"/>
      <c r="F804" s="104"/>
      <c r="G804" s="104" t="str">
        <f t="shared" si="25"/>
        <v/>
      </c>
      <c r="H804" s="104"/>
      <c r="I804" s="104" t="str">
        <f t="shared" si="26"/>
        <v/>
      </c>
      <c r="J804" s="122" t="s">
        <v>14</v>
      </c>
      <c r="K804" s="46"/>
      <c r="L804" s="46"/>
      <c r="M804" s="46"/>
      <c r="N804" s="46"/>
      <c r="O804" s="46"/>
    </row>
    <row r="805" spans="1:15" x14ac:dyDescent="0.3">
      <c r="A805" s="46"/>
      <c r="B805" s="46"/>
      <c r="C805" s="123"/>
      <c r="D805" s="124"/>
      <c r="E805" s="122"/>
      <c r="F805" s="104"/>
      <c r="G805" s="104" t="str">
        <f t="shared" si="25"/>
        <v/>
      </c>
      <c r="H805" s="104"/>
      <c r="I805" s="104" t="str">
        <f t="shared" si="26"/>
        <v/>
      </c>
      <c r="J805" s="122" t="s">
        <v>14</v>
      </c>
      <c r="K805" s="46"/>
      <c r="L805" s="46"/>
      <c r="M805" s="46"/>
      <c r="N805" s="46"/>
      <c r="O805" s="46"/>
    </row>
    <row r="806" spans="1:15" x14ac:dyDescent="0.3">
      <c r="A806" s="46"/>
      <c r="B806" s="46"/>
      <c r="C806" s="123"/>
      <c r="D806" s="124"/>
      <c r="E806" s="122"/>
      <c r="F806" s="104"/>
      <c r="G806" s="104" t="str">
        <f t="shared" si="25"/>
        <v/>
      </c>
      <c r="H806" s="104"/>
      <c r="I806" s="104" t="str">
        <f t="shared" si="26"/>
        <v/>
      </c>
      <c r="J806" s="122" t="s">
        <v>14</v>
      </c>
      <c r="K806" s="46"/>
      <c r="L806" s="46"/>
      <c r="M806" s="46"/>
      <c r="N806" s="46"/>
      <c r="O806" s="46"/>
    </row>
    <row r="807" spans="1:15" x14ac:dyDescent="0.3">
      <c r="A807" s="46"/>
      <c r="B807" s="46"/>
      <c r="C807" s="123"/>
      <c r="D807" s="124"/>
      <c r="E807" s="122"/>
      <c r="F807" s="104"/>
      <c r="G807" s="104" t="str">
        <f t="shared" si="25"/>
        <v/>
      </c>
      <c r="H807" s="104"/>
      <c r="I807" s="104" t="str">
        <f t="shared" si="26"/>
        <v/>
      </c>
      <c r="J807" s="122" t="s">
        <v>14</v>
      </c>
      <c r="K807" s="46"/>
      <c r="L807" s="46"/>
      <c r="M807" s="46"/>
      <c r="N807" s="46"/>
      <c r="O807" s="46"/>
    </row>
    <row r="808" spans="1:15" x14ac:dyDescent="0.3">
      <c r="A808" s="46"/>
      <c r="B808" s="46"/>
      <c r="C808" s="123"/>
      <c r="D808" s="124"/>
      <c r="E808" s="122"/>
      <c r="F808" s="104"/>
      <c r="G808" s="104" t="str">
        <f t="shared" si="25"/>
        <v/>
      </c>
      <c r="H808" s="104"/>
      <c r="I808" s="104" t="str">
        <f t="shared" si="26"/>
        <v/>
      </c>
      <c r="J808" s="122" t="s">
        <v>14</v>
      </c>
      <c r="K808" s="46"/>
      <c r="L808" s="46"/>
      <c r="M808" s="46"/>
      <c r="N808" s="46"/>
      <c r="O808" s="46"/>
    </row>
    <row r="809" spans="1:15" x14ac:dyDescent="0.3">
      <c r="A809" s="46"/>
      <c r="B809" s="46"/>
      <c r="C809" s="123"/>
      <c r="D809" s="124"/>
      <c r="E809" s="122"/>
      <c r="F809" s="104"/>
      <c r="G809" s="104" t="str">
        <f t="shared" si="25"/>
        <v/>
      </c>
      <c r="H809" s="104"/>
      <c r="I809" s="104" t="str">
        <f t="shared" si="26"/>
        <v/>
      </c>
      <c r="J809" s="122" t="s">
        <v>14</v>
      </c>
      <c r="K809" s="46"/>
      <c r="L809" s="46"/>
      <c r="M809" s="46"/>
      <c r="N809" s="46"/>
      <c r="O809" s="46"/>
    </row>
    <row r="810" spans="1:15" x14ac:dyDescent="0.3">
      <c r="A810" s="46"/>
      <c r="B810" s="46"/>
      <c r="C810" s="123"/>
      <c r="D810" s="124"/>
      <c r="E810" s="122"/>
      <c r="F810" s="104"/>
      <c r="G810" s="104" t="str">
        <f t="shared" si="25"/>
        <v/>
      </c>
      <c r="H810" s="104"/>
      <c r="I810" s="104" t="str">
        <f t="shared" si="26"/>
        <v/>
      </c>
      <c r="J810" s="122" t="s">
        <v>14</v>
      </c>
      <c r="K810" s="46"/>
      <c r="L810" s="46"/>
      <c r="M810" s="46"/>
      <c r="N810" s="46"/>
      <c r="O810" s="46"/>
    </row>
    <row r="811" spans="1:15" x14ac:dyDescent="0.3">
      <c r="A811" s="46"/>
      <c r="B811" s="46"/>
      <c r="C811" s="123"/>
      <c r="D811" s="124"/>
      <c r="E811" s="122"/>
      <c r="F811" s="104"/>
      <c r="G811" s="104" t="str">
        <f t="shared" si="25"/>
        <v/>
      </c>
      <c r="H811" s="104"/>
      <c r="I811" s="104" t="str">
        <f t="shared" si="26"/>
        <v/>
      </c>
      <c r="J811" s="122" t="s">
        <v>14</v>
      </c>
      <c r="K811" s="46"/>
      <c r="L811" s="46"/>
      <c r="M811" s="46"/>
      <c r="N811" s="46"/>
      <c r="O811" s="46"/>
    </row>
    <row r="812" spans="1:15" x14ac:dyDescent="0.3">
      <c r="A812" s="46"/>
      <c r="B812" s="46"/>
      <c r="C812" s="123"/>
      <c r="D812" s="124"/>
      <c r="E812" s="122"/>
      <c r="F812" s="104"/>
      <c r="G812" s="104" t="str">
        <f t="shared" si="25"/>
        <v/>
      </c>
      <c r="H812" s="104"/>
      <c r="I812" s="104" t="str">
        <f t="shared" si="26"/>
        <v/>
      </c>
      <c r="J812" s="122" t="s">
        <v>14</v>
      </c>
      <c r="K812" s="46"/>
      <c r="L812" s="46"/>
      <c r="M812" s="46"/>
      <c r="N812" s="46"/>
      <c r="O812" s="46"/>
    </row>
    <row r="813" spans="1:15" x14ac:dyDescent="0.3">
      <c r="A813" s="46"/>
      <c r="B813" s="46"/>
      <c r="C813" s="123"/>
      <c r="D813" s="124"/>
      <c r="E813" s="122"/>
      <c r="F813" s="104"/>
      <c r="G813" s="104" t="str">
        <f t="shared" si="25"/>
        <v/>
      </c>
      <c r="H813" s="104"/>
      <c r="I813" s="104" t="str">
        <f t="shared" si="26"/>
        <v/>
      </c>
      <c r="J813" s="122" t="s">
        <v>14</v>
      </c>
      <c r="K813" s="46"/>
      <c r="L813" s="46"/>
      <c r="M813" s="46"/>
      <c r="N813" s="46"/>
      <c r="O813" s="46"/>
    </row>
    <row r="814" spans="1:15" x14ac:dyDescent="0.3">
      <c r="A814" s="46"/>
      <c r="B814" s="46"/>
      <c r="C814" s="123"/>
      <c r="D814" s="124"/>
      <c r="E814" s="122"/>
      <c r="F814" s="104"/>
      <c r="G814" s="104" t="str">
        <f t="shared" si="25"/>
        <v/>
      </c>
      <c r="H814" s="104"/>
      <c r="I814" s="104" t="str">
        <f t="shared" si="26"/>
        <v/>
      </c>
      <c r="J814" s="122" t="s">
        <v>14</v>
      </c>
      <c r="K814" s="46"/>
      <c r="L814" s="46"/>
      <c r="M814" s="46"/>
      <c r="N814" s="46"/>
      <c r="O814" s="46"/>
    </row>
    <row r="815" spans="1:15" x14ac:dyDescent="0.3">
      <c r="A815" s="46"/>
      <c r="B815" s="46"/>
      <c r="C815" s="123"/>
      <c r="D815" s="124"/>
      <c r="E815" s="122"/>
      <c r="F815" s="104"/>
      <c r="G815" s="104" t="str">
        <f t="shared" si="25"/>
        <v/>
      </c>
      <c r="H815" s="104"/>
      <c r="I815" s="104" t="str">
        <f t="shared" si="26"/>
        <v/>
      </c>
      <c r="J815" s="122" t="s">
        <v>14</v>
      </c>
      <c r="K815" s="46"/>
      <c r="L815" s="46"/>
      <c r="M815" s="46"/>
      <c r="N815" s="46"/>
      <c r="O815" s="46"/>
    </row>
    <row r="816" spans="1:15" x14ac:dyDescent="0.3">
      <c r="A816" s="46"/>
      <c r="B816" s="46"/>
      <c r="C816" s="123"/>
      <c r="D816" s="124"/>
      <c r="E816" s="122"/>
      <c r="F816" s="104"/>
      <c r="G816" s="104" t="str">
        <f t="shared" si="25"/>
        <v/>
      </c>
      <c r="H816" s="104"/>
      <c r="I816" s="104" t="str">
        <f t="shared" si="26"/>
        <v/>
      </c>
      <c r="J816" s="122" t="s">
        <v>14</v>
      </c>
      <c r="K816" s="46"/>
      <c r="L816" s="46"/>
      <c r="M816" s="46"/>
      <c r="N816" s="46"/>
      <c r="O816" s="46"/>
    </row>
    <row r="817" spans="1:15" x14ac:dyDescent="0.3">
      <c r="A817" s="46"/>
      <c r="B817" s="46"/>
      <c r="C817" s="123"/>
      <c r="D817" s="124"/>
      <c r="E817" s="122"/>
      <c r="F817" s="104"/>
      <c r="G817" s="104" t="str">
        <f t="shared" si="25"/>
        <v/>
      </c>
      <c r="H817" s="104"/>
      <c r="I817" s="104" t="str">
        <f t="shared" si="26"/>
        <v/>
      </c>
      <c r="J817" s="122" t="s">
        <v>14</v>
      </c>
      <c r="K817" s="46"/>
      <c r="L817" s="46"/>
      <c r="M817" s="46"/>
      <c r="N817" s="46"/>
      <c r="O817" s="46"/>
    </row>
    <row r="818" spans="1:15" x14ac:dyDescent="0.3">
      <c r="A818" s="46"/>
      <c r="B818" s="46"/>
      <c r="C818" s="123"/>
      <c r="D818" s="124"/>
      <c r="E818" s="122"/>
      <c r="F818" s="104"/>
      <c r="G818" s="104" t="str">
        <f t="shared" si="25"/>
        <v/>
      </c>
      <c r="H818" s="104"/>
      <c r="I818" s="104" t="str">
        <f t="shared" si="26"/>
        <v/>
      </c>
      <c r="J818" s="122" t="s">
        <v>14</v>
      </c>
      <c r="K818" s="46"/>
      <c r="L818" s="46"/>
      <c r="M818" s="46"/>
      <c r="N818" s="46"/>
      <c r="O818" s="46"/>
    </row>
    <row r="819" spans="1:15" x14ac:dyDescent="0.3">
      <c r="A819" s="46"/>
      <c r="B819" s="46"/>
      <c r="C819" s="123"/>
      <c r="D819" s="124"/>
      <c r="E819" s="122"/>
      <c r="F819" s="104"/>
      <c r="G819" s="104" t="str">
        <f t="shared" si="25"/>
        <v/>
      </c>
      <c r="H819" s="104"/>
      <c r="I819" s="104" t="str">
        <f t="shared" si="26"/>
        <v/>
      </c>
      <c r="J819" s="122" t="s">
        <v>14</v>
      </c>
      <c r="K819" s="46"/>
      <c r="L819" s="46"/>
      <c r="M819" s="46"/>
      <c r="N819" s="46"/>
      <c r="O819" s="46"/>
    </row>
    <row r="820" spans="1:15" x14ac:dyDescent="0.3">
      <c r="A820" s="46"/>
      <c r="B820" s="46"/>
      <c r="C820" s="123"/>
      <c r="D820" s="124"/>
      <c r="E820" s="122"/>
      <c r="F820" s="104"/>
      <c r="G820" s="104" t="str">
        <f t="shared" si="25"/>
        <v/>
      </c>
      <c r="H820" s="104"/>
      <c r="I820" s="104" t="str">
        <f t="shared" si="26"/>
        <v/>
      </c>
      <c r="J820" s="122" t="s">
        <v>14</v>
      </c>
      <c r="K820" s="46"/>
      <c r="L820" s="46"/>
      <c r="M820" s="46"/>
      <c r="N820" s="46"/>
      <c r="O820" s="46"/>
    </row>
    <row r="821" spans="1:15" x14ac:dyDescent="0.3">
      <c r="A821" s="46"/>
      <c r="B821" s="46"/>
      <c r="C821" s="123"/>
      <c r="D821" s="124"/>
      <c r="E821" s="122"/>
      <c r="F821" s="104"/>
      <c r="G821" s="104" t="str">
        <f t="shared" si="25"/>
        <v/>
      </c>
      <c r="H821" s="104"/>
      <c r="I821" s="104" t="str">
        <f t="shared" si="26"/>
        <v/>
      </c>
      <c r="J821" s="122" t="s">
        <v>14</v>
      </c>
      <c r="K821" s="46"/>
      <c r="L821" s="46"/>
      <c r="M821" s="46"/>
      <c r="N821" s="46"/>
      <c r="O821" s="46"/>
    </row>
    <row r="822" spans="1:15" x14ac:dyDescent="0.3">
      <c r="A822" s="46"/>
      <c r="B822" s="46"/>
      <c r="C822" s="123"/>
      <c r="D822" s="124"/>
      <c r="E822" s="122"/>
      <c r="F822" s="104"/>
      <c r="G822" s="104" t="str">
        <f t="shared" si="25"/>
        <v/>
      </c>
      <c r="H822" s="104"/>
      <c r="I822" s="104" t="str">
        <f t="shared" si="26"/>
        <v/>
      </c>
      <c r="J822" s="122" t="s">
        <v>14</v>
      </c>
      <c r="K822" s="46"/>
      <c r="L822" s="46"/>
      <c r="M822" s="46"/>
      <c r="N822" s="46"/>
      <c r="O822" s="46"/>
    </row>
    <row r="823" spans="1:15" x14ac:dyDescent="0.3">
      <c r="A823" s="46"/>
      <c r="B823" s="46"/>
      <c r="C823" s="123"/>
      <c r="D823" s="124"/>
      <c r="E823" s="122"/>
      <c r="F823" s="104"/>
      <c r="G823" s="104" t="str">
        <f t="shared" si="25"/>
        <v/>
      </c>
      <c r="H823" s="104"/>
      <c r="I823" s="104" t="str">
        <f t="shared" si="26"/>
        <v/>
      </c>
      <c r="J823" s="122" t="s">
        <v>14</v>
      </c>
      <c r="K823" s="46"/>
      <c r="L823" s="46"/>
      <c r="M823" s="46"/>
      <c r="N823" s="46"/>
      <c r="O823" s="46"/>
    </row>
    <row r="824" spans="1:15" x14ac:dyDescent="0.3">
      <c r="A824" s="46"/>
      <c r="B824" s="46"/>
      <c r="C824" s="123"/>
      <c r="D824" s="124"/>
      <c r="E824" s="122"/>
      <c r="F824" s="104"/>
      <c r="G824" s="104" t="str">
        <f t="shared" si="25"/>
        <v/>
      </c>
      <c r="H824" s="104"/>
      <c r="I824" s="104" t="str">
        <f t="shared" si="26"/>
        <v/>
      </c>
      <c r="J824" s="122" t="s">
        <v>14</v>
      </c>
      <c r="K824" s="46"/>
      <c r="L824" s="46"/>
      <c r="M824" s="46"/>
      <c r="N824" s="46"/>
      <c r="O824" s="46"/>
    </row>
    <row r="825" spans="1:15" x14ac:dyDescent="0.3">
      <c r="A825" s="46"/>
      <c r="B825" s="46"/>
      <c r="C825" s="123"/>
      <c r="D825" s="124"/>
      <c r="E825" s="122"/>
      <c r="F825" s="104"/>
      <c r="G825" s="104" t="str">
        <f t="shared" si="25"/>
        <v/>
      </c>
      <c r="H825" s="104"/>
      <c r="I825" s="104" t="str">
        <f t="shared" si="26"/>
        <v/>
      </c>
      <c r="J825" s="122" t="s">
        <v>14</v>
      </c>
      <c r="K825" s="46"/>
      <c r="L825" s="46"/>
      <c r="M825" s="46"/>
      <c r="N825" s="46"/>
      <c r="O825" s="46"/>
    </row>
    <row r="826" spans="1:15" x14ac:dyDescent="0.3">
      <c r="A826" s="46"/>
      <c r="B826" s="46"/>
      <c r="C826" s="123"/>
      <c r="D826" s="124"/>
      <c r="E826" s="122"/>
      <c r="F826" s="104"/>
      <c r="G826" s="104" t="str">
        <f t="shared" si="25"/>
        <v/>
      </c>
      <c r="H826" s="104"/>
      <c r="I826" s="104" t="str">
        <f t="shared" si="26"/>
        <v/>
      </c>
      <c r="J826" s="122" t="s">
        <v>14</v>
      </c>
      <c r="K826" s="46"/>
      <c r="L826" s="46"/>
      <c r="M826" s="46"/>
      <c r="N826" s="46"/>
      <c r="O826" s="46"/>
    </row>
    <row r="827" spans="1:15" x14ac:dyDescent="0.3">
      <c r="A827" s="46"/>
      <c r="B827" s="46"/>
      <c r="C827" s="123"/>
      <c r="D827" s="124"/>
      <c r="E827" s="122"/>
      <c r="F827" s="104"/>
      <c r="G827" s="104" t="str">
        <f t="shared" si="25"/>
        <v/>
      </c>
      <c r="H827" s="104"/>
      <c r="I827" s="104" t="str">
        <f t="shared" si="26"/>
        <v/>
      </c>
      <c r="J827" s="122" t="s">
        <v>14</v>
      </c>
      <c r="K827" s="46"/>
      <c r="L827" s="46"/>
      <c r="M827" s="46"/>
      <c r="N827" s="46"/>
      <c r="O827" s="46"/>
    </row>
    <row r="828" spans="1:15" x14ac:dyDescent="0.3">
      <c r="A828" s="46"/>
      <c r="B828" s="46"/>
      <c r="C828" s="123"/>
      <c r="D828" s="124"/>
      <c r="E828" s="122"/>
      <c r="F828" s="104"/>
      <c r="G828" s="104" t="str">
        <f t="shared" si="25"/>
        <v/>
      </c>
      <c r="H828" s="104"/>
      <c r="I828" s="104" t="str">
        <f t="shared" si="26"/>
        <v/>
      </c>
      <c r="J828" s="122" t="s">
        <v>14</v>
      </c>
      <c r="K828" s="46"/>
      <c r="L828" s="46"/>
      <c r="M828" s="46"/>
      <c r="N828" s="46"/>
      <c r="O828" s="46"/>
    </row>
    <row r="829" spans="1:15" x14ac:dyDescent="0.3">
      <c r="A829" s="46"/>
      <c r="B829" s="46"/>
      <c r="C829" s="123"/>
      <c r="D829" s="124"/>
      <c r="E829" s="122"/>
      <c r="F829" s="104"/>
      <c r="G829" s="104" t="str">
        <f t="shared" si="25"/>
        <v/>
      </c>
      <c r="H829" s="104"/>
      <c r="I829" s="104" t="str">
        <f t="shared" si="26"/>
        <v/>
      </c>
      <c r="J829" s="122" t="s">
        <v>14</v>
      </c>
      <c r="K829" s="46"/>
      <c r="L829" s="46"/>
      <c r="M829" s="46"/>
      <c r="N829" s="46"/>
      <c r="O829" s="46"/>
    </row>
    <row r="830" spans="1:15" x14ac:dyDescent="0.3">
      <c r="A830" s="46"/>
      <c r="B830" s="46"/>
      <c r="C830" s="123"/>
      <c r="D830" s="124"/>
      <c r="E830" s="122"/>
      <c r="F830" s="104"/>
      <c r="G830" s="104" t="str">
        <f t="shared" si="25"/>
        <v/>
      </c>
      <c r="H830" s="104"/>
      <c r="I830" s="104" t="str">
        <f t="shared" si="26"/>
        <v/>
      </c>
      <c r="J830" s="122" t="s">
        <v>14</v>
      </c>
      <c r="K830" s="46"/>
      <c r="L830" s="46"/>
      <c r="M830" s="46"/>
      <c r="N830" s="46"/>
      <c r="O830" s="46"/>
    </row>
    <row r="831" spans="1:15" x14ac:dyDescent="0.3">
      <c r="A831" s="46"/>
      <c r="B831" s="46"/>
      <c r="C831" s="123"/>
      <c r="D831" s="124"/>
      <c r="E831" s="122"/>
      <c r="F831" s="104"/>
      <c r="G831" s="104" t="str">
        <f t="shared" si="25"/>
        <v/>
      </c>
      <c r="H831" s="104"/>
      <c r="I831" s="104" t="str">
        <f t="shared" si="26"/>
        <v/>
      </c>
      <c r="J831" s="122" t="s">
        <v>14</v>
      </c>
      <c r="K831" s="46"/>
      <c r="L831" s="46"/>
      <c r="M831" s="46"/>
      <c r="N831" s="46"/>
      <c r="O831" s="46"/>
    </row>
    <row r="832" spans="1:15" x14ac:dyDescent="0.3">
      <c r="A832" s="46"/>
      <c r="B832" s="46"/>
      <c r="C832" s="123"/>
      <c r="D832" s="124"/>
      <c r="E832" s="122"/>
      <c r="F832" s="104"/>
      <c r="G832" s="104" t="str">
        <f t="shared" si="25"/>
        <v/>
      </c>
      <c r="H832" s="104"/>
      <c r="I832" s="104" t="str">
        <f t="shared" si="26"/>
        <v/>
      </c>
      <c r="J832" s="122" t="s">
        <v>14</v>
      </c>
      <c r="K832" s="46"/>
      <c r="L832" s="46"/>
      <c r="M832" s="46"/>
      <c r="N832" s="46"/>
      <c r="O832" s="46"/>
    </row>
    <row r="833" spans="1:15" x14ac:dyDescent="0.3">
      <c r="A833" s="46"/>
      <c r="B833" s="46"/>
      <c r="C833" s="123"/>
      <c r="D833" s="124"/>
      <c r="E833" s="122"/>
      <c r="F833" s="104"/>
      <c r="G833" s="104" t="str">
        <f t="shared" si="25"/>
        <v/>
      </c>
      <c r="H833" s="104"/>
      <c r="I833" s="104" t="str">
        <f t="shared" si="26"/>
        <v/>
      </c>
      <c r="J833" s="122" t="s">
        <v>14</v>
      </c>
      <c r="K833" s="46"/>
      <c r="L833" s="46"/>
      <c r="M833" s="46"/>
      <c r="N833" s="46"/>
      <c r="O833" s="46"/>
    </row>
    <row r="834" spans="1:15" x14ac:dyDescent="0.3">
      <c r="A834" s="46"/>
      <c r="B834" s="46"/>
      <c r="C834" s="123"/>
      <c r="D834" s="124"/>
      <c r="E834" s="122"/>
      <c r="F834" s="104"/>
      <c r="G834" s="104" t="str">
        <f t="shared" si="25"/>
        <v/>
      </c>
      <c r="H834" s="104"/>
      <c r="I834" s="104" t="str">
        <f t="shared" si="26"/>
        <v/>
      </c>
      <c r="J834" s="122" t="s">
        <v>14</v>
      </c>
      <c r="K834" s="46"/>
      <c r="L834" s="46"/>
      <c r="M834" s="46"/>
      <c r="N834" s="46"/>
      <c r="O834" s="46"/>
    </row>
    <row r="835" spans="1:15" x14ac:dyDescent="0.3">
      <c r="A835" s="46"/>
      <c r="B835" s="46"/>
      <c r="C835" s="123"/>
      <c r="D835" s="124"/>
      <c r="E835" s="122"/>
      <c r="F835" s="104"/>
      <c r="G835" s="104" t="str">
        <f t="shared" si="25"/>
        <v/>
      </c>
      <c r="H835" s="104"/>
      <c r="I835" s="104" t="str">
        <f t="shared" si="26"/>
        <v/>
      </c>
      <c r="J835" s="122" t="s">
        <v>14</v>
      </c>
      <c r="K835" s="46"/>
      <c r="L835" s="46"/>
      <c r="M835" s="46"/>
      <c r="N835" s="46"/>
      <c r="O835" s="46"/>
    </row>
    <row r="836" spans="1:15" x14ac:dyDescent="0.3">
      <c r="A836" s="46"/>
      <c r="B836" s="46"/>
      <c r="C836" s="123"/>
      <c r="D836" s="124"/>
      <c r="E836" s="122"/>
      <c r="F836" s="104"/>
      <c r="G836" s="104" t="str">
        <f t="shared" si="25"/>
        <v/>
      </c>
      <c r="H836" s="104"/>
      <c r="I836" s="104" t="str">
        <f t="shared" si="26"/>
        <v/>
      </c>
      <c r="J836" s="122" t="s">
        <v>14</v>
      </c>
      <c r="K836" s="46"/>
      <c r="L836" s="46"/>
      <c r="M836" s="46"/>
      <c r="N836" s="46"/>
      <c r="O836" s="46"/>
    </row>
    <row r="837" spans="1:15" x14ac:dyDescent="0.3">
      <c r="A837" s="46"/>
      <c r="B837" s="46"/>
      <c r="C837" s="123"/>
      <c r="D837" s="124"/>
      <c r="E837" s="122"/>
      <c r="F837" s="104"/>
      <c r="G837" s="104" t="str">
        <f t="shared" si="25"/>
        <v/>
      </c>
      <c r="H837" s="104"/>
      <c r="I837" s="104" t="str">
        <f t="shared" si="26"/>
        <v/>
      </c>
      <c r="J837" s="122" t="s">
        <v>14</v>
      </c>
      <c r="K837" s="46"/>
      <c r="L837" s="46"/>
      <c r="M837" s="46"/>
      <c r="N837" s="46"/>
      <c r="O837" s="46"/>
    </row>
    <row r="838" spans="1:15" x14ac:dyDescent="0.3">
      <c r="A838" s="46"/>
      <c r="B838" s="46"/>
      <c r="C838" s="123"/>
      <c r="D838" s="124"/>
      <c r="E838" s="122"/>
      <c r="F838" s="104"/>
      <c r="G838" s="104" t="str">
        <f t="shared" si="25"/>
        <v/>
      </c>
      <c r="H838" s="104"/>
      <c r="I838" s="104" t="str">
        <f t="shared" si="26"/>
        <v/>
      </c>
      <c r="J838" s="122" t="s">
        <v>14</v>
      </c>
      <c r="K838" s="46"/>
      <c r="L838" s="46"/>
      <c r="M838" s="46"/>
      <c r="N838" s="46"/>
      <c r="O838" s="46"/>
    </row>
    <row r="839" spans="1:15" x14ac:dyDescent="0.3">
      <c r="A839" s="46"/>
      <c r="B839" s="46"/>
      <c r="C839" s="123"/>
      <c r="D839" s="124"/>
      <c r="E839" s="122"/>
      <c r="F839" s="104"/>
      <c r="G839" s="104" t="str">
        <f t="shared" si="25"/>
        <v/>
      </c>
      <c r="H839" s="104"/>
      <c r="I839" s="104" t="str">
        <f t="shared" si="26"/>
        <v/>
      </c>
      <c r="J839" s="122" t="s">
        <v>14</v>
      </c>
      <c r="K839" s="46"/>
      <c r="L839" s="46"/>
      <c r="M839" s="46"/>
      <c r="N839" s="46"/>
      <c r="O839" s="46"/>
    </row>
    <row r="840" spans="1:15" x14ac:dyDescent="0.3">
      <c r="A840" s="46"/>
      <c r="B840" s="46"/>
      <c r="C840" s="123"/>
      <c r="D840" s="124"/>
      <c r="E840" s="122"/>
      <c r="F840" s="104"/>
      <c r="G840" s="104" t="str">
        <f t="shared" si="25"/>
        <v/>
      </c>
      <c r="H840" s="104"/>
      <c r="I840" s="104" t="str">
        <f t="shared" si="26"/>
        <v/>
      </c>
      <c r="J840" s="122" t="s">
        <v>14</v>
      </c>
      <c r="K840" s="46"/>
      <c r="L840" s="46"/>
      <c r="M840" s="46"/>
      <c r="N840" s="46"/>
      <c r="O840" s="46"/>
    </row>
    <row r="841" spans="1:15" x14ac:dyDescent="0.3">
      <c r="A841" s="46"/>
      <c r="B841" s="46"/>
      <c r="C841" s="123"/>
      <c r="D841" s="124"/>
      <c r="E841" s="122"/>
      <c r="F841" s="104"/>
      <c r="G841" s="104" t="str">
        <f t="shared" si="25"/>
        <v/>
      </c>
      <c r="H841" s="104"/>
      <c r="I841" s="104" t="str">
        <f t="shared" si="26"/>
        <v/>
      </c>
      <c r="J841" s="122" t="s">
        <v>14</v>
      </c>
      <c r="K841" s="46"/>
      <c r="L841" s="46"/>
      <c r="M841" s="46"/>
      <c r="N841" s="46"/>
      <c r="O841" s="46"/>
    </row>
    <row r="842" spans="1:15" x14ac:dyDescent="0.3">
      <c r="A842" s="46"/>
      <c r="B842" s="46"/>
      <c r="C842" s="123"/>
      <c r="D842" s="124"/>
      <c r="E842" s="122"/>
      <c r="F842" s="104"/>
      <c r="G842" s="104" t="str">
        <f t="shared" si="25"/>
        <v/>
      </c>
      <c r="H842" s="104"/>
      <c r="I842" s="104" t="str">
        <f t="shared" si="26"/>
        <v/>
      </c>
      <c r="J842" s="122" t="s">
        <v>14</v>
      </c>
      <c r="K842" s="46"/>
      <c r="L842" s="46"/>
      <c r="M842" s="46"/>
      <c r="N842" s="46"/>
      <c r="O842" s="46"/>
    </row>
    <row r="843" spans="1:15" x14ac:dyDescent="0.3">
      <c r="A843" s="46"/>
      <c r="B843" s="46"/>
      <c r="C843" s="123"/>
      <c r="D843" s="124"/>
      <c r="E843" s="122"/>
      <c r="F843" s="104"/>
      <c r="G843" s="104" t="str">
        <f t="shared" si="25"/>
        <v/>
      </c>
      <c r="H843" s="104"/>
      <c r="I843" s="104" t="str">
        <f t="shared" si="26"/>
        <v/>
      </c>
      <c r="J843" s="122" t="s">
        <v>14</v>
      </c>
      <c r="K843" s="46"/>
      <c r="L843" s="46"/>
      <c r="M843" s="46"/>
      <c r="N843" s="46"/>
      <c r="O843" s="46"/>
    </row>
    <row r="844" spans="1:15" x14ac:dyDescent="0.3">
      <c r="A844" s="46"/>
      <c r="B844" s="46"/>
      <c r="C844" s="123"/>
      <c r="D844" s="124"/>
      <c r="E844" s="122"/>
      <c r="F844" s="104"/>
      <c r="G844" s="104" t="str">
        <f t="shared" ref="G844:G907" si="27">IF(F844/1.2&gt;0,ROUND(F844/1.2,4),"")</f>
        <v/>
      </c>
      <c r="H844" s="104"/>
      <c r="I844" s="104" t="str">
        <f t="shared" ref="I844:I907" si="28">IFERROR(ROUND(F844/H844,4),"")</f>
        <v/>
      </c>
      <c r="J844" s="122" t="s">
        <v>14</v>
      </c>
      <c r="K844" s="46"/>
      <c r="L844" s="46"/>
      <c r="M844" s="46"/>
      <c r="N844" s="46"/>
      <c r="O844" s="46"/>
    </row>
    <row r="845" spans="1:15" x14ac:dyDescent="0.3">
      <c r="A845" s="46"/>
      <c r="B845" s="46"/>
      <c r="C845" s="123"/>
      <c r="D845" s="124"/>
      <c r="E845" s="122"/>
      <c r="F845" s="104"/>
      <c r="G845" s="104" t="str">
        <f t="shared" si="27"/>
        <v/>
      </c>
      <c r="H845" s="104"/>
      <c r="I845" s="104" t="str">
        <f t="shared" si="28"/>
        <v/>
      </c>
      <c r="J845" s="122" t="s">
        <v>14</v>
      </c>
      <c r="K845" s="46"/>
      <c r="L845" s="46"/>
      <c r="M845" s="46"/>
      <c r="N845" s="46"/>
      <c r="O845" s="46"/>
    </row>
    <row r="846" spans="1:15" x14ac:dyDescent="0.3">
      <c r="A846" s="46"/>
      <c r="B846" s="46"/>
      <c r="C846" s="123"/>
      <c r="D846" s="124"/>
      <c r="E846" s="122"/>
      <c r="F846" s="104"/>
      <c r="G846" s="104" t="str">
        <f t="shared" si="27"/>
        <v/>
      </c>
      <c r="H846" s="104"/>
      <c r="I846" s="104" t="str">
        <f t="shared" si="28"/>
        <v/>
      </c>
      <c r="J846" s="122" t="s">
        <v>14</v>
      </c>
      <c r="K846" s="46"/>
      <c r="L846" s="46"/>
      <c r="M846" s="46"/>
      <c r="N846" s="46"/>
      <c r="O846" s="46"/>
    </row>
    <row r="847" spans="1:15" x14ac:dyDescent="0.3">
      <c r="A847" s="46"/>
      <c r="B847" s="46"/>
      <c r="C847" s="123"/>
      <c r="D847" s="124"/>
      <c r="E847" s="122"/>
      <c r="F847" s="104"/>
      <c r="G847" s="104" t="str">
        <f t="shared" si="27"/>
        <v/>
      </c>
      <c r="H847" s="104"/>
      <c r="I847" s="104" t="str">
        <f t="shared" si="28"/>
        <v/>
      </c>
      <c r="J847" s="122" t="s">
        <v>14</v>
      </c>
      <c r="K847" s="46"/>
      <c r="L847" s="46"/>
      <c r="M847" s="46"/>
      <c r="N847" s="46"/>
      <c r="O847" s="46"/>
    </row>
    <row r="848" spans="1:15" x14ac:dyDescent="0.3">
      <c r="A848" s="46"/>
      <c r="B848" s="46"/>
      <c r="C848" s="123"/>
      <c r="D848" s="124"/>
      <c r="E848" s="122"/>
      <c r="F848" s="104"/>
      <c r="G848" s="104" t="str">
        <f t="shared" si="27"/>
        <v/>
      </c>
      <c r="H848" s="104"/>
      <c r="I848" s="104" t="str">
        <f t="shared" si="28"/>
        <v/>
      </c>
      <c r="J848" s="122" t="s">
        <v>14</v>
      </c>
      <c r="K848" s="46"/>
      <c r="L848" s="46"/>
      <c r="M848" s="46"/>
      <c r="N848" s="46"/>
      <c r="O848" s="46"/>
    </row>
    <row r="849" spans="1:15" x14ac:dyDescent="0.3">
      <c r="A849" s="46"/>
      <c r="B849" s="46"/>
      <c r="C849" s="123"/>
      <c r="D849" s="124"/>
      <c r="E849" s="122"/>
      <c r="F849" s="104"/>
      <c r="G849" s="104" t="str">
        <f t="shared" si="27"/>
        <v/>
      </c>
      <c r="H849" s="104"/>
      <c r="I849" s="104" t="str">
        <f t="shared" si="28"/>
        <v/>
      </c>
      <c r="J849" s="122" t="s">
        <v>14</v>
      </c>
      <c r="K849" s="46"/>
      <c r="L849" s="46"/>
      <c r="M849" s="46"/>
      <c r="N849" s="46"/>
      <c r="O849" s="46"/>
    </row>
    <row r="850" spans="1:15" x14ac:dyDescent="0.3">
      <c r="A850" s="46"/>
      <c r="B850" s="46"/>
      <c r="C850" s="123"/>
      <c r="D850" s="124"/>
      <c r="E850" s="122"/>
      <c r="F850" s="104"/>
      <c r="G850" s="104" t="str">
        <f t="shared" si="27"/>
        <v/>
      </c>
      <c r="H850" s="104"/>
      <c r="I850" s="104" t="str">
        <f t="shared" si="28"/>
        <v/>
      </c>
      <c r="J850" s="122" t="s">
        <v>14</v>
      </c>
      <c r="K850" s="46"/>
      <c r="L850" s="46"/>
      <c r="M850" s="46"/>
      <c r="N850" s="46"/>
      <c r="O850" s="46"/>
    </row>
    <row r="851" spans="1:15" x14ac:dyDescent="0.3">
      <c r="A851" s="46"/>
      <c r="B851" s="46"/>
      <c r="C851" s="123"/>
      <c r="D851" s="124"/>
      <c r="E851" s="122"/>
      <c r="F851" s="104"/>
      <c r="G851" s="104" t="str">
        <f t="shared" si="27"/>
        <v/>
      </c>
      <c r="H851" s="104"/>
      <c r="I851" s="104" t="str">
        <f t="shared" si="28"/>
        <v/>
      </c>
      <c r="J851" s="122" t="s">
        <v>14</v>
      </c>
      <c r="K851" s="46"/>
      <c r="L851" s="46"/>
      <c r="M851" s="46"/>
      <c r="N851" s="46"/>
      <c r="O851" s="46"/>
    </row>
    <row r="852" spans="1:15" x14ac:dyDescent="0.3">
      <c r="A852" s="46"/>
      <c r="B852" s="46"/>
      <c r="C852" s="123"/>
      <c r="D852" s="124"/>
      <c r="E852" s="122"/>
      <c r="F852" s="104"/>
      <c r="G852" s="104" t="str">
        <f t="shared" si="27"/>
        <v/>
      </c>
      <c r="H852" s="104"/>
      <c r="I852" s="104" t="str">
        <f t="shared" si="28"/>
        <v/>
      </c>
      <c r="J852" s="122" t="s">
        <v>14</v>
      </c>
      <c r="K852" s="46"/>
      <c r="L852" s="46"/>
      <c r="M852" s="46"/>
      <c r="N852" s="46"/>
      <c r="O852" s="46"/>
    </row>
    <row r="853" spans="1:15" x14ac:dyDescent="0.3">
      <c r="A853" s="46"/>
      <c r="B853" s="46"/>
      <c r="C853" s="123"/>
      <c r="D853" s="124"/>
      <c r="E853" s="122"/>
      <c r="F853" s="104"/>
      <c r="G853" s="104" t="str">
        <f t="shared" si="27"/>
        <v/>
      </c>
      <c r="H853" s="104"/>
      <c r="I853" s="104" t="str">
        <f t="shared" si="28"/>
        <v/>
      </c>
      <c r="J853" s="122" t="s">
        <v>14</v>
      </c>
      <c r="K853" s="46"/>
      <c r="L853" s="46"/>
      <c r="M853" s="46"/>
      <c r="N853" s="46"/>
      <c r="O853" s="46"/>
    </row>
    <row r="854" spans="1:15" x14ac:dyDescent="0.3">
      <c r="A854" s="46"/>
      <c r="B854" s="46"/>
      <c r="C854" s="123"/>
      <c r="D854" s="124"/>
      <c r="E854" s="122"/>
      <c r="F854" s="104"/>
      <c r="G854" s="104" t="str">
        <f t="shared" si="27"/>
        <v/>
      </c>
      <c r="H854" s="104"/>
      <c r="I854" s="104" t="str">
        <f t="shared" si="28"/>
        <v/>
      </c>
      <c r="J854" s="122" t="s">
        <v>14</v>
      </c>
      <c r="K854" s="46"/>
      <c r="L854" s="46"/>
      <c r="M854" s="46"/>
      <c r="N854" s="46"/>
      <c r="O854" s="46"/>
    </row>
    <row r="855" spans="1:15" x14ac:dyDescent="0.3">
      <c r="A855" s="46"/>
      <c r="B855" s="46"/>
      <c r="C855" s="123"/>
      <c r="D855" s="124"/>
      <c r="E855" s="122"/>
      <c r="F855" s="104"/>
      <c r="G855" s="104" t="str">
        <f t="shared" si="27"/>
        <v/>
      </c>
      <c r="H855" s="104"/>
      <c r="I855" s="104" t="str">
        <f t="shared" si="28"/>
        <v/>
      </c>
      <c r="J855" s="122" t="s">
        <v>14</v>
      </c>
      <c r="K855" s="46"/>
      <c r="L855" s="46"/>
      <c r="M855" s="46"/>
      <c r="N855" s="46"/>
      <c r="O855" s="46"/>
    </row>
    <row r="856" spans="1:15" x14ac:dyDescent="0.3">
      <c r="A856" s="46"/>
      <c r="B856" s="46"/>
      <c r="C856" s="123"/>
      <c r="D856" s="124"/>
      <c r="E856" s="122"/>
      <c r="F856" s="104"/>
      <c r="G856" s="104" t="str">
        <f t="shared" si="27"/>
        <v/>
      </c>
      <c r="H856" s="104"/>
      <c r="I856" s="104" t="str">
        <f t="shared" si="28"/>
        <v/>
      </c>
      <c r="J856" s="122" t="s">
        <v>14</v>
      </c>
      <c r="K856" s="46"/>
      <c r="L856" s="46"/>
      <c r="M856" s="46"/>
      <c r="N856" s="46"/>
      <c r="O856" s="46"/>
    </row>
    <row r="857" spans="1:15" x14ac:dyDescent="0.3">
      <c r="A857" s="46"/>
      <c r="B857" s="46"/>
      <c r="C857" s="123"/>
      <c r="D857" s="124"/>
      <c r="E857" s="122"/>
      <c r="F857" s="104"/>
      <c r="G857" s="104" t="str">
        <f t="shared" si="27"/>
        <v/>
      </c>
      <c r="H857" s="104"/>
      <c r="I857" s="104" t="str">
        <f t="shared" si="28"/>
        <v/>
      </c>
      <c r="J857" s="122" t="s">
        <v>14</v>
      </c>
      <c r="K857" s="46"/>
      <c r="L857" s="46"/>
      <c r="M857" s="46"/>
      <c r="N857" s="46"/>
      <c r="O857" s="46"/>
    </row>
    <row r="858" spans="1:15" x14ac:dyDescent="0.3">
      <c r="A858" s="46"/>
      <c r="B858" s="46"/>
      <c r="C858" s="123"/>
      <c r="D858" s="124"/>
      <c r="E858" s="122"/>
      <c r="F858" s="104"/>
      <c r="G858" s="104" t="str">
        <f t="shared" si="27"/>
        <v/>
      </c>
      <c r="H858" s="104"/>
      <c r="I858" s="104" t="str">
        <f t="shared" si="28"/>
        <v/>
      </c>
      <c r="J858" s="122" t="s">
        <v>14</v>
      </c>
      <c r="K858" s="46"/>
      <c r="L858" s="46"/>
      <c r="M858" s="46"/>
      <c r="N858" s="46"/>
      <c r="O858" s="46"/>
    </row>
    <row r="859" spans="1:15" x14ac:dyDescent="0.3">
      <c r="A859" s="46"/>
      <c r="B859" s="46"/>
      <c r="C859" s="123"/>
      <c r="D859" s="124"/>
      <c r="E859" s="122"/>
      <c r="F859" s="104"/>
      <c r="G859" s="104" t="str">
        <f t="shared" si="27"/>
        <v/>
      </c>
      <c r="H859" s="104"/>
      <c r="I859" s="104" t="str">
        <f t="shared" si="28"/>
        <v/>
      </c>
      <c r="J859" s="122" t="s">
        <v>14</v>
      </c>
      <c r="K859" s="46"/>
      <c r="L859" s="46"/>
      <c r="M859" s="46"/>
      <c r="N859" s="46"/>
      <c r="O859" s="46"/>
    </row>
    <row r="860" spans="1:15" x14ac:dyDescent="0.3">
      <c r="A860" s="46"/>
      <c r="B860" s="46"/>
      <c r="C860" s="123"/>
      <c r="D860" s="124"/>
      <c r="E860" s="122"/>
      <c r="F860" s="104"/>
      <c r="G860" s="104" t="str">
        <f t="shared" si="27"/>
        <v/>
      </c>
      <c r="H860" s="104"/>
      <c r="I860" s="104" t="str">
        <f t="shared" si="28"/>
        <v/>
      </c>
      <c r="J860" s="122" t="s">
        <v>14</v>
      </c>
      <c r="K860" s="46"/>
      <c r="L860" s="46"/>
      <c r="M860" s="46"/>
      <c r="N860" s="46"/>
      <c r="O860" s="46"/>
    </row>
    <row r="861" spans="1:15" x14ac:dyDescent="0.3">
      <c r="A861" s="46"/>
      <c r="B861" s="46"/>
      <c r="C861" s="123"/>
      <c r="D861" s="124"/>
      <c r="E861" s="122"/>
      <c r="F861" s="104"/>
      <c r="G861" s="104" t="str">
        <f t="shared" si="27"/>
        <v/>
      </c>
      <c r="H861" s="104"/>
      <c r="I861" s="104" t="str">
        <f t="shared" si="28"/>
        <v/>
      </c>
      <c r="J861" s="122" t="s">
        <v>14</v>
      </c>
      <c r="K861" s="46"/>
      <c r="L861" s="46"/>
      <c r="M861" s="46"/>
      <c r="N861" s="46"/>
      <c r="O861" s="46"/>
    </row>
    <row r="862" spans="1:15" x14ac:dyDescent="0.3">
      <c r="A862" s="46"/>
      <c r="B862" s="46"/>
      <c r="C862" s="123"/>
      <c r="D862" s="124"/>
      <c r="E862" s="122"/>
      <c r="F862" s="104"/>
      <c r="G862" s="104" t="str">
        <f t="shared" si="27"/>
        <v/>
      </c>
      <c r="H862" s="104"/>
      <c r="I862" s="104" t="str">
        <f t="shared" si="28"/>
        <v/>
      </c>
      <c r="J862" s="122" t="s">
        <v>14</v>
      </c>
      <c r="K862" s="46"/>
      <c r="L862" s="46"/>
      <c r="M862" s="46"/>
      <c r="N862" s="46"/>
      <c r="O862" s="46"/>
    </row>
    <row r="863" spans="1:15" x14ac:dyDescent="0.3">
      <c r="A863" s="46"/>
      <c r="B863" s="46"/>
      <c r="C863" s="123"/>
      <c r="D863" s="124"/>
      <c r="E863" s="122"/>
      <c r="F863" s="104"/>
      <c r="G863" s="104" t="str">
        <f t="shared" si="27"/>
        <v/>
      </c>
      <c r="H863" s="104"/>
      <c r="I863" s="104" t="str">
        <f t="shared" si="28"/>
        <v/>
      </c>
      <c r="J863" s="122" t="s">
        <v>14</v>
      </c>
      <c r="K863" s="46"/>
      <c r="L863" s="46"/>
      <c r="M863" s="46"/>
      <c r="N863" s="46"/>
      <c r="O863" s="46"/>
    </row>
    <row r="864" spans="1:15" x14ac:dyDescent="0.3">
      <c r="A864" s="46"/>
      <c r="B864" s="46"/>
      <c r="C864" s="123"/>
      <c r="D864" s="124"/>
      <c r="E864" s="122"/>
      <c r="F864" s="104"/>
      <c r="G864" s="104" t="str">
        <f t="shared" si="27"/>
        <v/>
      </c>
      <c r="H864" s="104"/>
      <c r="I864" s="104" t="str">
        <f t="shared" si="28"/>
        <v/>
      </c>
      <c r="J864" s="122" t="s">
        <v>14</v>
      </c>
      <c r="K864" s="46"/>
      <c r="L864" s="46"/>
      <c r="M864" s="46"/>
      <c r="N864" s="46"/>
      <c r="O864" s="46"/>
    </row>
    <row r="865" spans="1:15" x14ac:dyDescent="0.3">
      <c r="A865" s="46"/>
      <c r="B865" s="46"/>
      <c r="C865" s="123"/>
      <c r="D865" s="124"/>
      <c r="E865" s="122"/>
      <c r="F865" s="104"/>
      <c r="G865" s="104" t="str">
        <f t="shared" si="27"/>
        <v/>
      </c>
      <c r="H865" s="104"/>
      <c r="I865" s="104" t="str">
        <f t="shared" si="28"/>
        <v/>
      </c>
      <c r="J865" s="122" t="s">
        <v>14</v>
      </c>
      <c r="K865" s="46"/>
      <c r="L865" s="46"/>
      <c r="M865" s="46"/>
      <c r="N865" s="46"/>
      <c r="O865" s="46"/>
    </row>
    <row r="866" spans="1:15" x14ac:dyDescent="0.3">
      <c r="A866" s="46"/>
      <c r="B866" s="46"/>
      <c r="C866" s="123"/>
      <c r="D866" s="124"/>
      <c r="E866" s="122"/>
      <c r="F866" s="104"/>
      <c r="G866" s="104" t="str">
        <f t="shared" si="27"/>
        <v/>
      </c>
      <c r="H866" s="104"/>
      <c r="I866" s="104" t="str">
        <f t="shared" si="28"/>
        <v/>
      </c>
      <c r="J866" s="122" t="s">
        <v>14</v>
      </c>
      <c r="K866" s="46"/>
      <c r="L866" s="46"/>
      <c r="M866" s="46"/>
      <c r="N866" s="46"/>
      <c r="O866" s="46"/>
    </row>
    <row r="867" spans="1:15" x14ac:dyDescent="0.3">
      <c r="A867" s="46"/>
      <c r="B867" s="46"/>
      <c r="C867" s="123"/>
      <c r="D867" s="124"/>
      <c r="E867" s="122"/>
      <c r="F867" s="104"/>
      <c r="G867" s="104" t="str">
        <f t="shared" si="27"/>
        <v/>
      </c>
      <c r="H867" s="104"/>
      <c r="I867" s="104" t="str">
        <f t="shared" si="28"/>
        <v/>
      </c>
      <c r="J867" s="122" t="s">
        <v>14</v>
      </c>
      <c r="K867" s="46"/>
      <c r="L867" s="46"/>
      <c r="M867" s="46"/>
      <c r="N867" s="46"/>
      <c r="O867" s="46"/>
    </row>
    <row r="868" spans="1:15" x14ac:dyDescent="0.3">
      <c r="A868" s="46"/>
      <c r="B868" s="46"/>
      <c r="C868" s="123"/>
      <c r="D868" s="124"/>
      <c r="E868" s="122"/>
      <c r="F868" s="104"/>
      <c r="G868" s="104" t="str">
        <f t="shared" si="27"/>
        <v/>
      </c>
      <c r="H868" s="104"/>
      <c r="I868" s="104" t="str">
        <f t="shared" si="28"/>
        <v/>
      </c>
      <c r="J868" s="122" t="s">
        <v>14</v>
      </c>
      <c r="K868" s="46"/>
      <c r="L868" s="46"/>
      <c r="M868" s="46"/>
      <c r="N868" s="46"/>
      <c r="O868" s="46"/>
    </row>
    <row r="869" spans="1:15" x14ac:dyDescent="0.3">
      <c r="A869" s="46"/>
      <c r="B869" s="46"/>
      <c r="C869" s="123"/>
      <c r="D869" s="124"/>
      <c r="E869" s="122"/>
      <c r="F869" s="104"/>
      <c r="G869" s="104" t="str">
        <f t="shared" si="27"/>
        <v/>
      </c>
      <c r="H869" s="104"/>
      <c r="I869" s="104" t="str">
        <f t="shared" si="28"/>
        <v/>
      </c>
      <c r="J869" s="122" t="s">
        <v>14</v>
      </c>
      <c r="K869" s="46"/>
      <c r="L869" s="46"/>
      <c r="M869" s="46"/>
      <c r="N869" s="46"/>
      <c r="O869" s="46"/>
    </row>
    <row r="870" spans="1:15" x14ac:dyDescent="0.3">
      <c r="A870" s="46"/>
      <c r="B870" s="46"/>
      <c r="C870" s="123"/>
      <c r="D870" s="124"/>
      <c r="E870" s="122"/>
      <c r="F870" s="104"/>
      <c r="G870" s="104" t="str">
        <f t="shared" si="27"/>
        <v/>
      </c>
      <c r="H870" s="104"/>
      <c r="I870" s="104" t="str">
        <f t="shared" si="28"/>
        <v/>
      </c>
      <c r="J870" s="122" t="s">
        <v>14</v>
      </c>
      <c r="K870" s="46"/>
      <c r="L870" s="46"/>
      <c r="M870" s="46"/>
      <c r="N870" s="46"/>
      <c r="O870" s="46"/>
    </row>
    <row r="871" spans="1:15" x14ac:dyDescent="0.3">
      <c r="A871" s="46"/>
      <c r="B871" s="46"/>
      <c r="C871" s="123"/>
      <c r="D871" s="124"/>
      <c r="E871" s="122"/>
      <c r="F871" s="104"/>
      <c r="G871" s="104" t="str">
        <f t="shared" si="27"/>
        <v/>
      </c>
      <c r="H871" s="104"/>
      <c r="I871" s="104" t="str">
        <f t="shared" si="28"/>
        <v/>
      </c>
      <c r="J871" s="122" t="s">
        <v>14</v>
      </c>
      <c r="K871" s="46"/>
      <c r="L871" s="46"/>
      <c r="M871" s="46"/>
      <c r="N871" s="46"/>
      <c r="O871" s="46"/>
    </row>
    <row r="872" spans="1:15" x14ac:dyDescent="0.3">
      <c r="A872" s="46"/>
      <c r="B872" s="46"/>
      <c r="C872" s="123"/>
      <c r="D872" s="124"/>
      <c r="E872" s="122"/>
      <c r="F872" s="104"/>
      <c r="G872" s="104" t="str">
        <f t="shared" si="27"/>
        <v/>
      </c>
      <c r="H872" s="104"/>
      <c r="I872" s="104" t="str">
        <f t="shared" si="28"/>
        <v/>
      </c>
      <c r="J872" s="122" t="s">
        <v>14</v>
      </c>
      <c r="K872" s="46"/>
      <c r="L872" s="46"/>
      <c r="M872" s="46"/>
      <c r="N872" s="46"/>
      <c r="O872" s="46"/>
    </row>
    <row r="873" spans="1:15" x14ac:dyDescent="0.3">
      <c r="A873" s="46"/>
      <c r="B873" s="46"/>
      <c r="C873" s="123"/>
      <c r="D873" s="124"/>
      <c r="E873" s="122"/>
      <c r="F873" s="104"/>
      <c r="G873" s="104" t="str">
        <f t="shared" si="27"/>
        <v/>
      </c>
      <c r="H873" s="104"/>
      <c r="I873" s="104" t="str">
        <f t="shared" si="28"/>
        <v/>
      </c>
      <c r="J873" s="122" t="s">
        <v>14</v>
      </c>
      <c r="K873" s="46"/>
      <c r="L873" s="46"/>
      <c r="M873" s="46"/>
      <c r="N873" s="46"/>
      <c r="O873" s="46"/>
    </row>
    <row r="874" spans="1:15" x14ac:dyDescent="0.3">
      <c r="A874" s="46"/>
      <c r="B874" s="46"/>
      <c r="C874" s="123"/>
      <c r="D874" s="124"/>
      <c r="E874" s="122"/>
      <c r="F874" s="104"/>
      <c r="G874" s="104" t="str">
        <f t="shared" si="27"/>
        <v/>
      </c>
      <c r="H874" s="104"/>
      <c r="I874" s="104" t="str">
        <f t="shared" si="28"/>
        <v/>
      </c>
      <c r="J874" s="122" t="s">
        <v>14</v>
      </c>
      <c r="K874" s="46"/>
      <c r="L874" s="46"/>
      <c r="M874" s="46"/>
      <c r="N874" s="46"/>
      <c r="O874" s="46"/>
    </row>
    <row r="875" spans="1:15" x14ac:dyDescent="0.3">
      <c r="A875" s="46"/>
      <c r="B875" s="46"/>
      <c r="C875" s="123"/>
      <c r="D875" s="124"/>
      <c r="E875" s="122"/>
      <c r="F875" s="104"/>
      <c r="G875" s="104" t="str">
        <f t="shared" si="27"/>
        <v/>
      </c>
      <c r="H875" s="104"/>
      <c r="I875" s="104" t="str">
        <f t="shared" si="28"/>
        <v/>
      </c>
      <c r="J875" s="122" t="s">
        <v>14</v>
      </c>
      <c r="K875" s="46"/>
      <c r="L875" s="46"/>
      <c r="M875" s="46"/>
      <c r="N875" s="46"/>
      <c r="O875" s="46"/>
    </row>
    <row r="876" spans="1:15" x14ac:dyDescent="0.3">
      <c r="A876" s="46"/>
      <c r="B876" s="46"/>
      <c r="C876" s="123"/>
      <c r="D876" s="124"/>
      <c r="E876" s="122"/>
      <c r="F876" s="104"/>
      <c r="G876" s="104" t="str">
        <f t="shared" si="27"/>
        <v/>
      </c>
      <c r="H876" s="104"/>
      <c r="I876" s="104" t="str">
        <f t="shared" si="28"/>
        <v/>
      </c>
      <c r="J876" s="122" t="s">
        <v>14</v>
      </c>
      <c r="K876" s="46"/>
      <c r="L876" s="46"/>
      <c r="M876" s="46"/>
      <c r="N876" s="46"/>
      <c r="O876" s="46"/>
    </row>
    <row r="877" spans="1:15" x14ac:dyDescent="0.3">
      <c r="A877" s="46"/>
      <c r="B877" s="46"/>
      <c r="C877" s="123"/>
      <c r="D877" s="124"/>
      <c r="E877" s="122"/>
      <c r="F877" s="104"/>
      <c r="G877" s="104" t="str">
        <f t="shared" si="27"/>
        <v/>
      </c>
      <c r="H877" s="104"/>
      <c r="I877" s="104" t="str">
        <f t="shared" si="28"/>
        <v/>
      </c>
      <c r="J877" s="122" t="s">
        <v>14</v>
      </c>
      <c r="K877" s="46"/>
      <c r="L877" s="46"/>
      <c r="M877" s="46"/>
      <c r="N877" s="46"/>
      <c r="O877" s="46"/>
    </row>
    <row r="878" spans="1:15" x14ac:dyDescent="0.3">
      <c r="A878" s="46"/>
      <c r="B878" s="46"/>
      <c r="C878" s="123"/>
      <c r="D878" s="124"/>
      <c r="E878" s="122"/>
      <c r="F878" s="104"/>
      <c r="G878" s="104" t="str">
        <f t="shared" si="27"/>
        <v/>
      </c>
      <c r="H878" s="104"/>
      <c r="I878" s="104" t="str">
        <f t="shared" si="28"/>
        <v/>
      </c>
      <c r="J878" s="122" t="s">
        <v>14</v>
      </c>
      <c r="K878" s="46"/>
      <c r="L878" s="46"/>
      <c r="M878" s="46"/>
      <c r="N878" s="46"/>
      <c r="O878" s="46"/>
    </row>
    <row r="879" spans="1:15" x14ac:dyDescent="0.3">
      <c r="A879" s="46"/>
      <c r="B879" s="46"/>
      <c r="C879" s="123"/>
      <c r="D879" s="124"/>
      <c r="E879" s="122"/>
      <c r="F879" s="104"/>
      <c r="G879" s="104" t="str">
        <f t="shared" si="27"/>
        <v/>
      </c>
      <c r="H879" s="104"/>
      <c r="I879" s="104" t="str">
        <f t="shared" si="28"/>
        <v/>
      </c>
      <c r="J879" s="122" t="s">
        <v>14</v>
      </c>
      <c r="K879" s="46"/>
      <c r="L879" s="46"/>
      <c r="M879" s="46"/>
      <c r="N879" s="46"/>
      <c r="O879" s="46"/>
    </row>
    <row r="880" spans="1:15" x14ac:dyDescent="0.3">
      <c r="A880" s="46"/>
      <c r="B880" s="46"/>
      <c r="C880" s="123"/>
      <c r="D880" s="124"/>
      <c r="E880" s="122"/>
      <c r="F880" s="104"/>
      <c r="G880" s="104" t="str">
        <f t="shared" si="27"/>
        <v/>
      </c>
      <c r="H880" s="104"/>
      <c r="I880" s="104" t="str">
        <f t="shared" si="28"/>
        <v/>
      </c>
      <c r="J880" s="122" t="s">
        <v>14</v>
      </c>
      <c r="K880" s="46"/>
      <c r="L880" s="46"/>
      <c r="M880" s="46"/>
      <c r="N880" s="46"/>
      <c r="O880" s="46"/>
    </row>
    <row r="881" spans="1:15" x14ac:dyDescent="0.3">
      <c r="A881" s="46"/>
      <c r="B881" s="46"/>
      <c r="C881" s="123"/>
      <c r="D881" s="124"/>
      <c r="E881" s="122"/>
      <c r="F881" s="104"/>
      <c r="G881" s="104" t="str">
        <f t="shared" si="27"/>
        <v/>
      </c>
      <c r="H881" s="104"/>
      <c r="I881" s="104" t="str">
        <f t="shared" si="28"/>
        <v/>
      </c>
      <c r="J881" s="122" t="s">
        <v>14</v>
      </c>
      <c r="K881" s="46"/>
      <c r="L881" s="46"/>
      <c r="M881" s="46"/>
      <c r="N881" s="46"/>
      <c r="O881" s="46"/>
    </row>
    <row r="882" spans="1:15" x14ac:dyDescent="0.3">
      <c r="A882" s="46"/>
      <c r="B882" s="46"/>
      <c r="C882" s="123"/>
      <c r="D882" s="124"/>
      <c r="E882" s="122"/>
      <c r="F882" s="104"/>
      <c r="G882" s="104" t="str">
        <f t="shared" si="27"/>
        <v/>
      </c>
      <c r="H882" s="104"/>
      <c r="I882" s="104" t="str">
        <f t="shared" si="28"/>
        <v/>
      </c>
      <c r="J882" s="122" t="s">
        <v>14</v>
      </c>
      <c r="K882" s="46"/>
      <c r="L882" s="46"/>
      <c r="M882" s="46"/>
      <c r="N882" s="46"/>
      <c r="O882" s="46"/>
    </row>
    <row r="883" spans="1:15" x14ac:dyDescent="0.3">
      <c r="A883" s="46"/>
      <c r="B883" s="46"/>
      <c r="C883" s="123"/>
      <c r="D883" s="124"/>
      <c r="E883" s="122"/>
      <c r="F883" s="104"/>
      <c r="G883" s="104" t="str">
        <f t="shared" si="27"/>
        <v/>
      </c>
      <c r="H883" s="104"/>
      <c r="I883" s="104" t="str">
        <f t="shared" si="28"/>
        <v/>
      </c>
      <c r="J883" s="122" t="s">
        <v>14</v>
      </c>
      <c r="K883" s="46"/>
      <c r="L883" s="46"/>
      <c r="M883" s="46"/>
      <c r="N883" s="46"/>
      <c r="O883" s="46"/>
    </row>
    <row r="884" spans="1:15" x14ac:dyDescent="0.3">
      <c r="A884" s="46"/>
      <c r="B884" s="46"/>
      <c r="C884" s="123"/>
      <c r="D884" s="124"/>
      <c r="E884" s="122"/>
      <c r="F884" s="104"/>
      <c r="G884" s="104" t="str">
        <f t="shared" si="27"/>
        <v/>
      </c>
      <c r="H884" s="104"/>
      <c r="I884" s="104" t="str">
        <f t="shared" si="28"/>
        <v/>
      </c>
      <c r="J884" s="122" t="s">
        <v>14</v>
      </c>
      <c r="K884" s="46"/>
      <c r="L884" s="46"/>
      <c r="M884" s="46"/>
      <c r="N884" s="46"/>
      <c r="O884" s="46"/>
    </row>
    <row r="885" spans="1:15" x14ac:dyDescent="0.3">
      <c r="A885" s="46"/>
      <c r="B885" s="46"/>
      <c r="C885" s="123"/>
      <c r="D885" s="124"/>
      <c r="E885" s="122"/>
      <c r="F885" s="104"/>
      <c r="G885" s="104" t="str">
        <f t="shared" si="27"/>
        <v/>
      </c>
      <c r="H885" s="104"/>
      <c r="I885" s="104" t="str">
        <f t="shared" si="28"/>
        <v/>
      </c>
      <c r="J885" s="122" t="s">
        <v>14</v>
      </c>
      <c r="K885" s="46"/>
      <c r="L885" s="46"/>
      <c r="M885" s="46"/>
      <c r="N885" s="46"/>
      <c r="O885" s="46"/>
    </row>
    <row r="886" spans="1:15" x14ac:dyDescent="0.3">
      <c r="A886" s="46"/>
      <c r="B886" s="46"/>
      <c r="C886" s="123"/>
      <c r="D886" s="124"/>
      <c r="E886" s="122"/>
      <c r="F886" s="104"/>
      <c r="G886" s="104" t="str">
        <f t="shared" si="27"/>
        <v/>
      </c>
      <c r="H886" s="104"/>
      <c r="I886" s="104" t="str">
        <f t="shared" si="28"/>
        <v/>
      </c>
      <c r="J886" s="122" t="s">
        <v>14</v>
      </c>
      <c r="K886" s="46"/>
      <c r="L886" s="46"/>
      <c r="M886" s="46"/>
      <c r="N886" s="46"/>
      <c r="O886" s="46"/>
    </row>
    <row r="887" spans="1:15" x14ac:dyDescent="0.3">
      <c r="A887" s="46"/>
      <c r="B887" s="46"/>
      <c r="C887" s="123"/>
      <c r="D887" s="124"/>
      <c r="E887" s="122"/>
      <c r="F887" s="104"/>
      <c r="G887" s="104" t="str">
        <f t="shared" si="27"/>
        <v/>
      </c>
      <c r="H887" s="104"/>
      <c r="I887" s="104" t="str">
        <f t="shared" si="28"/>
        <v/>
      </c>
      <c r="J887" s="122" t="s">
        <v>14</v>
      </c>
      <c r="K887" s="46"/>
      <c r="L887" s="46"/>
      <c r="M887" s="46"/>
      <c r="N887" s="46"/>
      <c r="O887" s="46"/>
    </row>
    <row r="888" spans="1:15" x14ac:dyDescent="0.3">
      <c r="A888" s="46"/>
      <c r="B888" s="46"/>
      <c r="C888" s="123"/>
      <c r="D888" s="124"/>
      <c r="E888" s="122"/>
      <c r="F888" s="104"/>
      <c r="G888" s="104" t="str">
        <f t="shared" si="27"/>
        <v/>
      </c>
      <c r="H888" s="104"/>
      <c r="I888" s="104" t="str">
        <f t="shared" si="28"/>
        <v/>
      </c>
      <c r="J888" s="122" t="s">
        <v>14</v>
      </c>
      <c r="K888" s="46"/>
      <c r="L888" s="46"/>
      <c r="M888" s="46"/>
      <c r="N888" s="46"/>
      <c r="O888" s="46"/>
    </row>
    <row r="889" spans="1:15" x14ac:dyDescent="0.3">
      <c r="A889" s="46"/>
      <c r="B889" s="46"/>
      <c r="C889" s="123"/>
      <c r="D889" s="124"/>
      <c r="E889" s="122"/>
      <c r="F889" s="104"/>
      <c r="G889" s="104" t="str">
        <f t="shared" si="27"/>
        <v/>
      </c>
      <c r="H889" s="104"/>
      <c r="I889" s="104" t="str">
        <f t="shared" si="28"/>
        <v/>
      </c>
      <c r="J889" s="122" t="s">
        <v>14</v>
      </c>
      <c r="K889" s="46"/>
      <c r="L889" s="46"/>
      <c r="M889" s="46"/>
      <c r="N889" s="46"/>
      <c r="O889" s="46"/>
    </row>
    <row r="890" spans="1:15" x14ac:dyDescent="0.3">
      <c r="A890" s="46"/>
      <c r="B890" s="46"/>
      <c r="C890" s="123"/>
      <c r="D890" s="124"/>
      <c r="E890" s="122"/>
      <c r="F890" s="104"/>
      <c r="G890" s="104" t="str">
        <f t="shared" si="27"/>
        <v/>
      </c>
      <c r="H890" s="104"/>
      <c r="I890" s="104" t="str">
        <f t="shared" si="28"/>
        <v/>
      </c>
      <c r="J890" s="122" t="s">
        <v>14</v>
      </c>
      <c r="K890" s="46"/>
      <c r="L890" s="46"/>
      <c r="M890" s="46"/>
      <c r="N890" s="46"/>
      <c r="O890" s="46"/>
    </row>
    <row r="891" spans="1:15" x14ac:dyDescent="0.3">
      <c r="A891" s="46"/>
      <c r="B891" s="46"/>
      <c r="C891" s="123"/>
      <c r="D891" s="124"/>
      <c r="E891" s="122"/>
      <c r="F891" s="104"/>
      <c r="G891" s="104" t="str">
        <f t="shared" si="27"/>
        <v/>
      </c>
      <c r="H891" s="104"/>
      <c r="I891" s="104" t="str">
        <f t="shared" si="28"/>
        <v/>
      </c>
      <c r="J891" s="122" t="s">
        <v>14</v>
      </c>
      <c r="K891" s="46"/>
      <c r="L891" s="46"/>
      <c r="M891" s="46"/>
      <c r="N891" s="46"/>
      <c r="O891" s="46"/>
    </row>
    <row r="892" spans="1:15" x14ac:dyDescent="0.3">
      <c r="A892" s="46"/>
      <c r="B892" s="46"/>
      <c r="C892" s="123"/>
      <c r="D892" s="124"/>
      <c r="E892" s="122"/>
      <c r="F892" s="104"/>
      <c r="G892" s="104" t="str">
        <f t="shared" si="27"/>
        <v/>
      </c>
      <c r="H892" s="104"/>
      <c r="I892" s="104" t="str">
        <f t="shared" si="28"/>
        <v/>
      </c>
      <c r="J892" s="122" t="s">
        <v>14</v>
      </c>
      <c r="K892" s="46"/>
      <c r="L892" s="46"/>
      <c r="M892" s="46"/>
      <c r="N892" s="46"/>
      <c r="O892" s="46"/>
    </row>
    <row r="893" spans="1:15" x14ac:dyDescent="0.3">
      <c r="A893" s="46"/>
      <c r="B893" s="46"/>
      <c r="C893" s="123"/>
      <c r="D893" s="124"/>
      <c r="E893" s="122"/>
      <c r="F893" s="104"/>
      <c r="G893" s="104" t="str">
        <f t="shared" si="27"/>
        <v/>
      </c>
      <c r="H893" s="104"/>
      <c r="I893" s="104" t="str">
        <f t="shared" si="28"/>
        <v/>
      </c>
      <c r="J893" s="122" t="s">
        <v>14</v>
      </c>
      <c r="K893" s="46"/>
      <c r="L893" s="46"/>
      <c r="M893" s="46"/>
      <c r="N893" s="46"/>
      <c r="O893" s="46"/>
    </row>
    <row r="894" spans="1:15" x14ac:dyDescent="0.3">
      <c r="A894" s="46"/>
      <c r="B894" s="46"/>
      <c r="C894" s="123"/>
      <c r="D894" s="124"/>
      <c r="E894" s="122"/>
      <c r="F894" s="104"/>
      <c r="G894" s="104" t="str">
        <f t="shared" si="27"/>
        <v/>
      </c>
      <c r="H894" s="104"/>
      <c r="I894" s="104" t="str">
        <f t="shared" si="28"/>
        <v/>
      </c>
      <c r="J894" s="122" t="s">
        <v>14</v>
      </c>
      <c r="K894" s="46"/>
      <c r="L894" s="46"/>
      <c r="M894" s="46"/>
      <c r="N894" s="46"/>
      <c r="O894" s="46"/>
    </row>
    <row r="895" spans="1:15" x14ac:dyDescent="0.3">
      <c r="A895" s="46"/>
      <c r="B895" s="46"/>
      <c r="C895" s="123"/>
      <c r="D895" s="124"/>
      <c r="E895" s="122"/>
      <c r="F895" s="104"/>
      <c r="G895" s="104" t="str">
        <f t="shared" si="27"/>
        <v/>
      </c>
      <c r="H895" s="104"/>
      <c r="I895" s="104" t="str">
        <f t="shared" si="28"/>
        <v/>
      </c>
      <c r="J895" s="122" t="s">
        <v>14</v>
      </c>
      <c r="K895" s="46"/>
      <c r="L895" s="46"/>
      <c r="M895" s="46"/>
      <c r="N895" s="46"/>
      <c r="O895" s="46"/>
    </row>
    <row r="896" spans="1:15" x14ac:dyDescent="0.3">
      <c r="A896" s="46"/>
      <c r="B896" s="46"/>
      <c r="C896" s="123"/>
      <c r="D896" s="124"/>
      <c r="E896" s="122"/>
      <c r="F896" s="104"/>
      <c r="G896" s="104" t="str">
        <f t="shared" si="27"/>
        <v/>
      </c>
      <c r="H896" s="104"/>
      <c r="I896" s="104" t="str">
        <f t="shared" si="28"/>
        <v/>
      </c>
      <c r="J896" s="122" t="s">
        <v>14</v>
      </c>
      <c r="K896" s="46"/>
      <c r="L896" s="46"/>
      <c r="M896" s="46"/>
      <c r="N896" s="46"/>
      <c r="O896" s="46"/>
    </row>
    <row r="897" spans="1:15" x14ac:dyDescent="0.3">
      <c r="A897" s="46"/>
      <c r="B897" s="46"/>
      <c r="C897" s="123"/>
      <c r="D897" s="124"/>
      <c r="E897" s="122"/>
      <c r="F897" s="104"/>
      <c r="G897" s="104" t="str">
        <f t="shared" si="27"/>
        <v/>
      </c>
      <c r="H897" s="104"/>
      <c r="I897" s="104" t="str">
        <f t="shared" si="28"/>
        <v/>
      </c>
      <c r="J897" s="122" t="s">
        <v>14</v>
      </c>
      <c r="K897" s="46"/>
      <c r="L897" s="46"/>
      <c r="M897" s="46"/>
      <c r="N897" s="46"/>
      <c r="O897" s="46"/>
    </row>
    <row r="898" spans="1:15" x14ac:dyDescent="0.3">
      <c r="A898" s="46"/>
      <c r="B898" s="46"/>
      <c r="C898" s="123"/>
      <c r="D898" s="124"/>
      <c r="E898" s="122"/>
      <c r="F898" s="104"/>
      <c r="G898" s="104" t="str">
        <f t="shared" si="27"/>
        <v/>
      </c>
      <c r="H898" s="104"/>
      <c r="I898" s="104" t="str">
        <f t="shared" si="28"/>
        <v/>
      </c>
      <c r="J898" s="122" t="s">
        <v>14</v>
      </c>
      <c r="K898" s="46"/>
      <c r="L898" s="46"/>
      <c r="M898" s="46"/>
      <c r="N898" s="46"/>
      <c r="O898" s="46"/>
    </row>
    <row r="899" spans="1:15" x14ac:dyDescent="0.3">
      <c r="A899" s="46"/>
      <c r="B899" s="46"/>
      <c r="C899" s="123"/>
      <c r="D899" s="124"/>
      <c r="E899" s="122"/>
      <c r="F899" s="104"/>
      <c r="G899" s="104" t="str">
        <f t="shared" si="27"/>
        <v/>
      </c>
      <c r="H899" s="104"/>
      <c r="I899" s="104" t="str">
        <f t="shared" si="28"/>
        <v/>
      </c>
      <c r="J899" s="122" t="s">
        <v>14</v>
      </c>
      <c r="K899" s="46"/>
      <c r="L899" s="46"/>
      <c r="M899" s="46"/>
      <c r="N899" s="46"/>
      <c r="O899" s="46"/>
    </row>
    <row r="900" spans="1:15" x14ac:dyDescent="0.3">
      <c r="A900" s="46"/>
      <c r="B900" s="46"/>
      <c r="C900" s="123"/>
      <c r="D900" s="124"/>
      <c r="E900" s="122"/>
      <c r="F900" s="104"/>
      <c r="G900" s="104" t="str">
        <f t="shared" si="27"/>
        <v/>
      </c>
      <c r="H900" s="104"/>
      <c r="I900" s="104" t="str">
        <f t="shared" si="28"/>
        <v/>
      </c>
      <c r="J900" s="122" t="s">
        <v>14</v>
      </c>
      <c r="K900" s="46"/>
      <c r="L900" s="46"/>
      <c r="M900" s="46"/>
      <c r="N900" s="46"/>
      <c r="O900" s="46"/>
    </row>
    <row r="901" spans="1:15" x14ac:dyDescent="0.3">
      <c r="A901" s="46"/>
      <c r="B901" s="46"/>
      <c r="C901" s="123"/>
      <c r="D901" s="124"/>
      <c r="E901" s="122"/>
      <c r="F901" s="104"/>
      <c r="G901" s="104" t="str">
        <f t="shared" si="27"/>
        <v/>
      </c>
      <c r="H901" s="104"/>
      <c r="I901" s="104" t="str">
        <f t="shared" si="28"/>
        <v/>
      </c>
      <c r="J901" s="122" t="s">
        <v>14</v>
      </c>
      <c r="K901" s="46"/>
      <c r="L901" s="46"/>
      <c r="M901" s="46"/>
      <c r="N901" s="46"/>
      <c r="O901" s="46"/>
    </row>
    <row r="902" spans="1:15" x14ac:dyDescent="0.3">
      <c r="A902" s="46"/>
      <c r="B902" s="46"/>
      <c r="C902" s="123"/>
      <c r="D902" s="124"/>
      <c r="E902" s="122"/>
      <c r="F902" s="104"/>
      <c r="G902" s="104" t="str">
        <f t="shared" si="27"/>
        <v/>
      </c>
      <c r="H902" s="104"/>
      <c r="I902" s="104" t="str">
        <f t="shared" si="28"/>
        <v/>
      </c>
      <c r="J902" s="122" t="s">
        <v>14</v>
      </c>
      <c r="K902" s="46"/>
      <c r="L902" s="46"/>
      <c r="M902" s="46"/>
      <c r="N902" s="46"/>
      <c r="O902" s="46"/>
    </row>
    <row r="903" spans="1:15" x14ac:dyDescent="0.3">
      <c r="A903" s="46"/>
      <c r="B903" s="46"/>
      <c r="C903" s="123"/>
      <c r="D903" s="124"/>
      <c r="E903" s="122"/>
      <c r="F903" s="104"/>
      <c r="G903" s="104" t="str">
        <f t="shared" si="27"/>
        <v/>
      </c>
      <c r="H903" s="104"/>
      <c r="I903" s="104" t="str">
        <f t="shared" si="28"/>
        <v/>
      </c>
      <c r="J903" s="122" t="s">
        <v>14</v>
      </c>
      <c r="K903" s="46"/>
      <c r="L903" s="46"/>
      <c r="M903" s="46"/>
      <c r="N903" s="46"/>
      <c r="O903" s="46"/>
    </row>
    <row r="904" spans="1:15" x14ac:dyDescent="0.3">
      <c r="A904" s="46"/>
      <c r="B904" s="46"/>
      <c r="C904" s="123"/>
      <c r="D904" s="124"/>
      <c r="E904" s="122"/>
      <c r="F904" s="104"/>
      <c r="G904" s="104" t="str">
        <f t="shared" si="27"/>
        <v/>
      </c>
      <c r="H904" s="104"/>
      <c r="I904" s="104" t="str">
        <f t="shared" si="28"/>
        <v/>
      </c>
      <c r="J904" s="122" t="s">
        <v>14</v>
      </c>
      <c r="K904" s="46"/>
      <c r="L904" s="46"/>
      <c r="M904" s="46"/>
      <c r="N904" s="46"/>
      <c r="O904" s="46"/>
    </row>
    <row r="905" spans="1:15" x14ac:dyDescent="0.3">
      <c r="A905" s="46"/>
      <c r="B905" s="46"/>
      <c r="C905" s="123"/>
      <c r="D905" s="124"/>
      <c r="E905" s="122"/>
      <c r="F905" s="104"/>
      <c r="G905" s="104" t="str">
        <f t="shared" si="27"/>
        <v/>
      </c>
      <c r="H905" s="104"/>
      <c r="I905" s="104" t="str">
        <f t="shared" si="28"/>
        <v/>
      </c>
      <c r="J905" s="122" t="s">
        <v>14</v>
      </c>
      <c r="K905" s="46"/>
      <c r="L905" s="46"/>
      <c r="M905" s="46"/>
      <c r="N905" s="46"/>
      <c r="O905" s="46"/>
    </row>
    <row r="906" spans="1:15" x14ac:dyDescent="0.3">
      <c r="A906" s="46"/>
      <c r="B906" s="46"/>
      <c r="C906" s="123"/>
      <c r="D906" s="124"/>
      <c r="E906" s="122"/>
      <c r="F906" s="104"/>
      <c r="G906" s="104" t="str">
        <f t="shared" si="27"/>
        <v/>
      </c>
      <c r="H906" s="104"/>
      <c r="I906" s="104" t="str">
        <f t="shared" si="28"/>
        <v/>
      </c>
      <c r="J906" s="122" t="s">
        <v>14</v>
      </c>
      <c r="K906" s="46"/>
      <c r="L906" s="46"/>
      <c r="M906" s="46"/>
      <c r="N906" s="46"/>
      <c r="O906" s="46"/>
    </row>
    <row r="907" spans="1:15" x14ac:dyDescent="0.3">
      <c r="A907" s="46"/>
      <c r="B907" s="46"/>
      <c r="C907" s="123"/>
      <c r="D907" s="124"/>
      <c r="E907" s="122"/>
      <c r="F907" s="104"/>
      <c r="G907" s="104" t="str">
        <f t="shared" si="27"/>
        <v/>
      </c>
      <c r="H907" s="104"/>
      <c r="I907" s="104" t="str">
        <f t="shared" si="28"/>
        <v/>
      </c>
      <c r="J907" s="122" t="s">
        <v>14</v>
      </c>
      <c r="K907" s="46"/>
      <c r="L907" s="46"/>
      <c r="M907" s="46"/>
      <c r="N907" s="46"/>
      <c r="O907" s="46"/>
    </row>
    <row r="908" spans="1:15" x14ac:dyDescent="0.3">
      <c r="A908" s="46"/>
      <c r="B908" s="46"/>
      <c r="C908" s="123"/>
      <c r="D908" s="124"/>
      <c r="E908" s="122"/>
      <c r="F908" s="104"/>
      <c r="G908" s="104" t="str">
        <f t="shared" ref="G908:G971" si="29">IF(F908/1.2&gt;0,ROUND(F908/1.2,4),"")</f>
        <v/>
      </c>
      <c r="H908" s="104"/>
      <c r="I908" s="104" t="str">
        <f t="shared" ref="I908:I971" si="30">IFERROR(ROUND(F908/H908,4),"")</f>
        <v/>
      </c>
      <c r="J908" s="122" t="s">
        <v>14</v>
      </c>
      <c r="K908" s="46"/>
      <c r="L908" s="46"/>
      <c r="M908" s="46"/>
      <c r="N908" s="46"/>
      <c r="O908" s="46"/>
    </row>
    <row r="909" spans="1:15" x14ac:dyDescent="0.3">
      <c r="A909" s="46"/>
      <c r="B909" s="46"/>
      <c r="C909" s="123"/>
      <c r="D909" s="124"/>
      <c r="E909" s="122"/>
      <c r="F909" s="104"/>
      <c r="G909" s="104" t="str">
        <f t="shared" si="29"/>
        <v/>
      </c>
      <c r="H909" s="104"/>
      <c r="I909" s="104" t="str">
        <f t="shared" si="30"/>
        <v/>
      </c>
      <c r="J909" s="122" t="s">
        <v>14</v>
      </c>
      <c r="K909" s="46"/>
      <c r="L909" s="46"/>
      <c r="M909" s="46"/>
      <c r="N909" s="46"/>
      <c r="O909" s="46"/>
    </row>
    <row r="910" spans="1:15" x14ac:dyDescent="0.3">
      <c r="A910" s="46"/>
      <c r="B910" s="46"/>
      <c r="C910" s="123"/>
      <c r="D910" s="124"/>
      <c r="E910" s="122"/>
      <c r="F910" s="104"/>
      <c r="G910" s="104" t="str">
        <f t="shared" si="29"/>
        <v/>
      </c>
      <c r="H910" s="104"/>
      <c r="I910" s="104" t="str">
        <f t="shared" si="30"/>
        <v/>
      </c>
      <c r="J910" s="122" t="s">
        <v>14</v>
      </c>
      <c r="K910" s="46"/>
      <c r="L910" s="46"/>
      <c r="M910" s="46"/>
      <c r="N910" s="46"/>
      <c r="O910" s="46"/>
    </row>
    <row r="911" spans="1:15" x14ac:dyDescent="0.3">
      <c r="A911" s="46"/>
      <c r="B911" s="46"/>
      <c r="C911" s="123"/>
      <c r="D911" s="124"/>
      <c r="E911" s="122"/>
      <c r="F911" s="104"/>
      <c r="G911" s="104" t="str">
        <f t="shared" si="29"/>
        <v/>
      </c>
      <c r="H911" s="104"/>
      <c r="I911" s="104" t="str">
        <f t="shared" si="30"/>
        <v/>
      </c>
      <c r="J911" s="122" t="s">
        <v>14</v>
      </c>
      <c r="K911" s="46"/>
      <c r="L911" s="46"/>
      <c r="M911" s="46"/>
      <c r="N911" s="46"/>
      <c r="O911" s="46"/>
    </row>
    <row r="912" spans="1:15" x14ac:dyDescent="0.3">
      <c r="A912" s="46"/>
      <c r="B912" s="46"/>
      <c r="C912" s="123"/>
      <c r="D912" s="124"/>
      <c r="E912" s="122"/>
      <c r="F912" s="104"/>
      <c r="G912" s="104" t="str">
        <f t="shared" si="29"/>
        <v/>
      </c>
      <c r="H912" s="104"/>
      <c r="I912" s="104" t="str">
        <f t="shared" si="30"/>
        <v/>
      </c>
      <c r="J912" s="122" t="s">
        <v>14</v>
      </c>
      <c r="K912" s="46"/>
      <c r="L912" s="46"/>
      <c r="M912" s="46"/>
      <c r="N912" s="46"/>
      <c r="O912" s="46"/>
    </row>
    <row r="913" spans="1:15" x14ac:dyDescent="0.3">
      <c r="A913" s="46"/>
      <c r="B913" s="46"/>
      <c r="C913" s="123"/>
      <c r="D913" s="124"/>
      <c r="E913" s="122"/>
      <c r="F913" s="104"/>
      <c r="G913" s="104" t="str">
        <f t="shared" si="29"/>
        <v/>
      </c>
      <c r="H913" s="104"/>
      <c r="I913" s="104" t="str">
        <f t="shared" si="30"/>
        <v/>
      </c>
      <c r="J913" s="122" t="s">
        <v>14</v>
      </c>
      <c r="K913" s="46"/>
      <c r="L913" s="46"/>
      <c r="M913" s="46"/>
      <c r="N913" s="46"/>
      <c r="O913" s="46"/>
    </row>
    <row r="914" spans="1:15" x14ac:dyDescent="0.3">
      <c r="A914" s="46"/>
      <c r="B914" s="46"/>
      <c r="C914" s="123"/>
      <c r="D914" s="124"/>
      <c r="E914" s="122"/>
      <c r="F914" s="104"/>
      <c r="G914" s="104" t="str">
        <f t="shared" si="29"/>
        <v/>
      </c>
      <c r="H914" s="104"/>
      <c r="I914" s="104" t="str">
        <f t="shared" si="30"/>
        <v/>
      </c>
      <c r="J914" s="122" t="s">
        <v>14</v>
      </c>
      <c r="K914" s="46"/>
      <c r="L914" s="46"/>
      <c r="M914" s="46"/>
      <c r="N914" s="46"/>
      <c r="O914" s="46"/>
    </row>
    <row r="915" spans="1:15" x14ac:dyDescent="0.3">
      <c r="A915" s="46"/>
      <c r="B915" s="46"/>
      <c r="C915" s="123"/>
      <c r="D915" s="124"/>
      <c r="E915" s="122"/>
      <c r="F915" s="104"/>
      <c r="G915" s="104" t="str">
        <f t="shared" si="29"/>
        <v/>
      </c>
      <c r="H915" s="104"/>
      <c r="I915" s="104" t="str">
        <f t="shared" si="30"/>
        <v/>
      </c>
      <c r="J915" s="122" t="s">
        <v>14</v>
      </c>
      <c r="K915" s="46"/>
      <c r="L915" s="46"/>
      <c r="M915" s="46"/>
      <c r="N915" s="46"/>
      <c r="O915" s="46"/>
    </row>
    <row r="916" spans="1:15" x14ac:dyDescent="0.3">
      <c r="A916" s="46"/>
      <c r="B916" s="46"/>
      <c r="C916" s="123"/>
      <c r="D916" s="124"/>
      <c r="E916" s="122"/>
      <c r="F916" s="104"/>
      <c r="G916" s="104" t="str">
        <f t="shared" si="29"/>
        <v/>
      </c>
      <c r="H916" s="104"/>
      <c r="I916" s="104" t="str">
        <f t="shared" si="30"/>
        <v/>
      </c>
      <c r="J916" s="122" t="s">
        <v>14</v>
      </c>
      <c r="K916" s="46"/>
      <c r="L916" s="46"/>
      <c r="M916" s="46"/>
      <c r="N916" s="46"/>
      <c r="O916" s="46"/>
    </row>
    <row r="917" spans="1:15" x14ac:dyDescent="0.3">
      <c r="A917" s="46"/>
      <c r="B917" s="46"/>
      <c r="C917" s="123"/>
      <c r="D917" s="124"/>
      <c r="E917" s="122"/>
      <c r="F917" s="104"/>
      <c r="G917" s="104" t="str">
        <f t="shared" si="29"/>
        <v/>
      </c>
      <c r="H917" s="104"/>
      <c r="I917" s="104" t="str">
        <f t="shared" si="30"/>
        <v/>
      </c>
      <c r="J917" s="122" t="s">
        <v>14</v>
      </c>
      <c r="K917" s="46"/>
      <c r="L917" s="46"/>
      <c r="M917" s="46"/>
      <c r="N917" s="46"/>
      <c r="O917" s="46"/>
    </row>
    <row r="918" spans="1:15" x14ac:dyDescent="0.3">
      <c r="A918" s="46"/>
      <c r="B918" s="46"/>
      <c r="C918" s="123"/>
      <c r="D918" s="124"/>
      <c r="E918" s="122"/>
      <c r="F918" s="104"/>
      <c r="G918" s="104" t="str">
        <f t="shared" si="29"/>
        <v/>
      </c>
      <c r="H918" s="104"/>
      <c r="I918" s="104" t="str">
        <f t="shared" si="30"/>
        <v/>
      </c>
      <c r="J918" s="122" t="s">
        <v>14</v>
      </c>
      <c r="K918" s="46"/>
      <c r="L918" s="46"/>
      <c r="M918" s="46"/>
      <c r="N918" s="46"/>
      <c r="O918" s="46"/>
    </row>
    <row r="919" spans="1:15" x14ac:dyDescent="0.3">
      <c r="A919" s="46"/>
      <c r="B919" s="46"/>
      <c r="C919" s="123"/>
      <c r="D919" s="124"/>
      <c r="E919" s="122"/>
      <c r="F919" s="104"/>
      <c r="G919" s="104" t="str">
        <f t="shared" si="29"/>
        <v/>
      </c>
      <c r="H919" s="104"/>
      <c r="I919" s="104" t="str">
        <f t="shared" si="30"/>
        <v/>
      </c>
      <c r="J919" s="122" t="s">
        <v>14</v>
      </c>
      <c r="K919" s="46"/>
      <c r="L919" s="46"/>
      <c r="M919" s="46"/>
      <c r="N919" s="46"/>
      <c r="O919" s="46"/>
    </row>
    <row r="920" spans="1:15" x14ac:dyDescent="0.3">
      <c r="A920" s="46"/>
      <c r="B920" s="46"/>
      <c r="C920" s="123"/>
      <c r="D920" s="124"/>
      <c r="E920" s="122"/>
      <c r="F920" s="104"/>
      <c r="G920" s="104" t="str">
        <f t="shared" si="29"/>
        <v/>
      </c>
      <c r="H920" s="104"/>
      <c r="I920" s="104" t="str">
        <f t="shared" si="30"/>
        <v/>
      </c>
      <c r="J920" s="122" t="s">
        <v>14</v>
      </c>
      <c r="K920" s="46"/>
      <c r="L920" s="46"/>
      <c r="M920" s="46"/>
      <c r="N920" s="46"/>
      <c r="O920" s="46"/>
    </row>
    <row r="921" spans="1:15" x14ac:dyDescent="0.3">
      <c r="A921" s="46"/>
      <c r="B921" s="46"/>
      <c r="C921" s="123"/>
      <c r="D921" s="124"/>
      <c r="E921" s="122"/>
      <c r="F921" s="104"/>
      <c r="G921" s="104" t="str">
        <f t="shared" si="29"/>
        <v/>
      </c>
      <c r="H921" s="104"/>
      <c r="I921" s="104" t="str">
        <f t="shared" si="30"/>
        <v/>
      </c>
      <c r="J921" s="122" t="s">
        <v>14</v>
      </c>
      <c r="K921" s="46"/>
      <c r="L921" s="46"/>
      <c r="M921" s="46"/>
      <c r="N921" s="46"/>
      <c r="O921" s="46"/>
    </row>
    <row r="922" spans="1:15" x14ac:dyDescent="0.3">
      <c r="A922" s="46"/>
      <c r="B922" s="46"/>
      <c r="C922" s="123"/>
      <c r="D922" s="124"/>
      <c r="E922" s="122"/>
      <c r="F922" s="104"/>
      <c r="G922" s="104" t="str">
        <f t="shared" si="29"/>
        <v/>
      </c>
      <c r="H922" s="104"/>
      <c r="I922" s="104" t="str">
        <f t="shared" si="30"/>
        <v/>
      </c>
      <c r="J922" s="122" t="s">
        <v>14</v>
      </c>
      <c r="K922" s="46"/>
      <c r="L922" s="46"/>
      <c r="M922" s="46"/>
      <c r="N922" s="46"/>
      <c r="O922" s="46"/>
    </row>
    <row r="923" spans="1:15" x14ac:dyDescent="0.3">
      <c r="A923" s="46"/>
      <c r="B923" s="46"/>
      <c r="C923" s="123"/>
      <c r="D923" s="124"/>
      <c r="E923" s="122"/>
      <c r="F923" s="104"/>
      <c r="G923" s="104" t="str">
        <f t="shared" si="29"/>
        <v/>
      </c>
      <c r="H923" s="104"/>
      <c r="I923" s="104" t="str">
        <f t="shared" si="30"/>
        <v/>
      </c>
      <c r="J923" s="122" t="s">
        <v>14</v>
      </c>
      <c r="K923" s="46"/>
      <c r="L923" s="46"/>
      <c r="M923" s="46"/>
      <c r="N923" s="46"/>
      <c r="O923" s="46"/>
    </row>
    <row r="924" spans="1:15" x14ac:dyDescent="0.3">
      <c r="A924" s="46"/>
      <c r="B924" s="46"/>
      <c r="C924" s="123"/>
      <c r="D924" s="124"/>
      <c r="E924" s="122"/>
      <c r="F924" s="104"/>
      <c r="G924" s="104" t="str">
        <f t="shared" si="29"/>
        <v/>
      </c>
      <c r="H924" s="104"/>
      <c r="I924" s="104" t="str">
        <f t="shared" si="30"/>
        <v/>
      </c>
      <c r="J924" s="122" t="s">
        <v>14</v>
      </c>
      <c r="K924" s="46"/>
      <c r="L924" s="46"/>
      <c r="M924" s="46"/>
      <c r="N924" s="46"/>
      <c r="O924" s="46"/>
    </row>
    <row r="925" spans="1:15" x14ac:dyDescent="0.3">
      <c r="A925" s="46"/>
      <c r="B925" s="46"/>
      <c r="C925" s="123"/>
      <c r="D925" s="124"/>
      <c r="E925" s="122"/>
      <c r="F925" s="104"/>
      <c r="G925" s="104" t="str">
        <f t="shared" si="29"/>
        <v/>
      </c>
      <c r="H925" s="104"/>
      <c r="I925" s="104" t="str">
        <f t="shared" si="30"/>
        <v/>
      </c>
      <c r="J925" s="122" t="s">
        <v>14</v>
      </c>
      <c r="K925" s="46"/>
      <c r="L925" s="46"/>
      <c r="M925" s="46"/>
      <c r="N925" s="46"/>
      <c r="O925" s="46"/>
    </row>
    <row r="926" spans="1:15" x14ac:dyDescent="0.3">
      <c r="A926" s="46"/>
      <c r="B926" s="46"/>
      <c r="C926" s="123"/>
      <c r="D926" s="124"/>
      <c r="E926" s="122"/>
      <c r="F926" s="104"/>
      <c r="G926" s="104" t="str">
        <f t="shared" si="29"/>
        <v/>
      </c>
      <c r="H926" s="104"/>
      <c r="I926" s="104" t="str">
        <f t="shared" si="30"/>
        <v/>
      </c>
      <c r="J926" s="122" t="s">
        <v>14</v>
      </c>
      <c r="K926" s="46"/>
      <c r="L926" s="46"/>
      <c r="M926" s="46"/>
      <c r="N926" s="46"/>
      <c r="O926" s="46"/>
    </row>
    <row r="927" spans="1:15" x14ac:dyDescent="0.3">
      <c r="A927" s="46"/>
      <c r="B927" s="46"/>
      <c r="C927" s="123"/>
      <c r="D927" s="124"/>
      <c r="E927" s="122"/>
      <c r="F927" s="104"/>
      <c r="G927" s="104" t="str">
        <f t="shared" si="29"/>
        <v/>
      </c>
      <c r="H927" s="104"/>
      <c r="I927" s="104" t="str">
        <f t="shared" si="30"/>
        <v/>
      </c>
      <c r="J927" s="122" t="s">
        <v>14</v>
      </c>
      <c r="K927" s="46"/>
      <c r="L927" s="46"/>
      <c r="M927" s="46"/>
      <c r="N927" s="46"/>
      <c r="O927" s="46"/>
    </row>
    <row r="928" spans="1:15" x14ac:dyDescent="0.3">
      <c r="A928" s="46"/>
      <c r="B928" s="46"/>
      <c r="C928" s="123"/>
      <c r="D928" s="124"/>
      <c r="E928" s="122"/>
      <c r="F928" s="104"/>
      <c r="G928" s="104" t="str">
        <f t="shared" si="29"/>
        <v/>
      </c>
      <c r="H928" s="104"/>
      <c r="I928" s="104" t="str">
        <f t="shared" si="30"/>
        <v/>
      </c>
      <c r="J928" s="122" t="s">
        <v>14</v>
      </c>
      <c r="K928" s="46"/>
      <c r="L928" s="46"/>
      <c r="M928" s="46"/>
      <c r="N928" s="46"/>
      <c r="O928" s="46"/>
    </row>
    <row r="929" spans="1:15" x14ac:dyDescent="0.3">
      <c r="A929" s="46"/>
      <c r="B929" s="46"/>
      <c r="C929" s="123"/>
      <c r="D929" s="124"/>
      <c r="E929" s="122"/>
      <c r="F929" s="104"/>
      <c r="G929" s="104" t="str">
        <f t="shared" si="29"/>
        <v/>
      </c>
      <c r="H929" s="104"/>
      <c r="I929" s="104" t="str">
        <f t="shared" si="30"/>
        <v/>
      </c>
      <c r="J929" s="122" t="s">
        <v>14</v>
      </c>
      <c r="K929" s="46"/>
      <c r="L929" s="46"/>
      <c r="M929" s="46"/>
      <c r="N929" s="46"/>
      <c r="O929" s="46"/>
    </row>
    <row r="930" spans="1:15" x14ac:dyDescent="0.3">
      <c r="A930" s="46"/>
      <c r="B930" s="46"/>
      <c r="C930" s="123"/>
      <c r="D930" s="124"/>
      <c r="E930" s="122"/>
      <c r="F930" s="104"/>
      <c r="G930" s="104" t="str">
        <f t="shared" si="29"/>
        <v/>
      </c>
      <c r="H930" s="104"/>
      <c r="I930" s="104" t="str">
        <f t="shared" si="30"/>
        <v/>
      </c>
      <c r="J930" s="122" t="s">
        <v>14</v>
      </c>
      <c r="K930" s="46"/>
      <c r="L930" s="46"/>
      <c r="M930" s="46"/>
      <c r="N930" s="46"/>
      <c r="O930" s="46"/>
    </row>
    <row r="931" spans="1:15" x14ac:dyDescent="0.3">
      <c r="A931" s="46"/>
      <c r="B931" s="46"/>
      <c r="C931" s="123"/>
      <c r="D931" s="124"/>
      <c r="E931" s="122"/>
      <c r="F931" s="104"/>
      <c r="G931" s="104" t="str">
        <f t="shared" si="29"/>
        <v/>
      </c>
      <c r="H931" s="104"/>
      <c r="I931" s="104" t="str">
        <f t="shared" si="30"/>
        <v/>
      </c>
      <c r="J931" s="122" t="s">
        <v>14</v>
      </c>
      <c r="K931" s="46"/>
      <c r="L931" s="46"/>
      <c r="M931" s="46"/>
      <c r="N931" s="46"/>
      <c r="O931" s="46"/>
    </row>
    <row r="932" spans="1:15" x14ac:dyDescent="0.3">
      <c r="A932" s="46"/>
      <c r="B932" s="46"/>
      <c r="C932" s="123"/>
      <c r="D932" s="124"/>
      <c r="E932" s="122"/>
      <c r="F932" s="104"/>
      <c r="G932" s="104" t="str">
        <f t="shared" si="29"/>
        <v/>
      </c>
      <c r="H932" s="104"/>
      <c r="I932" s="104" t="str">
        <f t="shared" si="30"/>
        <v/>
      </c>
      <c r="J932" s="122" t="s">
        <v>14</v>
      </c>
      <c r="K932" s="46"/>
      <c r="L932" s="46"/>
      <c r="M932" s="46"/>
      <c r="N932" s="46"/>
      <c r="O932" s="46"/>
    </row>
    <row r="933" spans="1:15" x14ac:dyDescent="0.3">
      <c r="A933" s="46"/>
      <c r="B933" s="46"/>
      <c r="C933" s="123"/>
      <c r="D933" s="124"/>
      <c r="E933" s="122"/>
      <c r="F933" s="104"/>
      <c r="G933" s="104" t="str">
        <f t="shared" si="29"/>
        <v/>
      </c>
      <c r="H933" s="104"/>
      <c r="I933" s="104" t="str">
        <f t="shared" si="30"/>
        <v/>
      </c>
      <c r="J933" s="122" t="s">
        <v>14</v>
      </c>
      <c r="K933" s="46"/>
      <c r="L933" s="46"/>
      <c r="M933" s="46"/>
      <c r="N933" s="46"/>
      <c r="O933" s="46"/>
    </row>
    <row r="934" spans="1:15" x14ac:dyDescent="0.3">
      <c r="A934" s="46"/>
      <c r="B934" s="46"/>
      <c r="C934" s="123"/>
      <c r="D934" s="124"/>
      <c r="E934" s="122"/>
      <c r="F934" s="104"/>
      <c r="G934" s="104" t="str">
        <f t="shared" si="29"/>
        <v/>
      </c>
      <c r="H934" s="104"/>
      <c r="I934" s="104" t="str">
        <f t="shared" si="30"/>
        <v/>
      </c>
      <c r="J934" s="122" t="s">
        <v>14</v>
      </c>
      <c r="K934" s="46"/>
      <c r="L934" s="46"/>
      <c r="M934" s="46"/>
      <c r="N934" s="46"/>
      <c r="O934" s="46"/>
    </row>
    <row r="935" spans="1:15" x14ac:dyDescent="0.3">
      <c r="A935" s="46"/>
      <c r="B935" s="46"/>
      <c r="C935" s="123"/>
      <c r="D935" s="124"/>
      <c r="E935" s="122"/>
      <c r="F935" s="104"/>
      <c r="G935" s="104" t="str">
        <f t="shared" si="29"/>
        <v/>
      </c>
      <c r="H935" s="104"/>
      <c r="I935" s="104" t="str">
        <f t="shared" si="30"/>
        <v/>
      </c>
      <c r="J935" s="122" t="s">
        <v>14</v>
      </c>
      <c r="K935" s="46"/>
      <c r="L935" s="46"/>
      <c r="M935" s="46"/>
      <c r="N935" s="46"/>
      <c r="O935" s="46"/>
    </row>
    <row r="936" spans="1:15" x14ac:dyDescent="0.3">
      <c r="A936" s="46"/>
      <c r="B936" s="46"/>
      <c r="C936" s="123"/>
      <c r="D936" s="124"/>
      <c r="E936" s="122"/>
      <c r="F936" s="104"/>
      <c r="G936" s="104" t="str">
        <f t="shared" si="29"/>
        <v/>
      </c>
      <c r="H936" s="104"/>
      <c r="I936" s="104" t="str">
        <f t="shared" si="30"/>
        <v/>
      </c>
      <c r="J936" s="122" t="s">
        <v>14</v>
      </c>
      <c r="K936" s="46"/>
      <c r="L936" s="46"/>
      <c r="M936" s="46"/>
      <c r="N936" s="46"/>
      <c r="O936" s="46"/>
    </row>
    <row r="937" spans="1:15" x14ac:dyDescent="0.3">
      <c r="A937" s="46"/>
      <c r="B937" s="46"/>
      <c r="C937" s="123"/>
      <c r="D937" s="124"/>
      <c r="E937" s="122"/>
      <c r="F937" s="104"/>
      <c r="G937" s="104" t="str">
        <f t="shared" si="29"/>
        <v/>
      </c>
      <c r="H937" s="104"/>
      <c r="I937" s="104" t="str">
        <f t="shared" si="30"/>
        <v/>
      </c>
      <c r="J937" s="122" t="s">
        <v>14</v>
      </c>
      <c r="K937" s="46"/>
      <c r="L937" s="46"/>
      <c r="M937" s="46"/>
      <c r="N937" s="46"/>
      <c r="O937" s="46"/>
    </row>
    <row r="938" spans="1:15" x14ac:dyDescent="0.3">
      <c r="A938" s="46"/>
      <c r="B938" s="46"/>
      <c r="C938" s="123"/>
      <c r="D938" s="124"/>
      <c r="E938" s="122"/>
      <c r="F938" s="104"/>
      <c r="G938" s="104" t="str">
        <f t="shared" si="29"/>
        <v/>
      </c>
      <c r="H938" s="104"/>
      <c r="I938" s="104" t="str">
        <f t="shared" si="30"/>
        <v/>
      </c>
      <c r="J938" s="122" t="s">
        <v>14</v>
      </c>
      <c r="K938" s="46"/>
      <c r="L938" s="46"/>
      <c r="M938" s="46"/>
      <c r="N938" s="46"/>
      <c r="O938" s="46"/>
    </row>
    <row r="939" spans="1:15" x14ac:dyDescent="0.3">
      <c r="A939" s="46"/>
      <c r="B939" s="46"/>
      <c r="C939" s="123"/>
      <c r="D939" s="124"/>
      <c r="E939" s="122"/>
      <c r="F939" s="104"/>
      <c r="G939" s="104" t="str">
        <f t="shared" si="29"/>
        <v/>
      </c>
      <c r="H939" s="104"/>
      <c r="I939" s="104" t="str">
        <f t="shared" si="30"/>
        <v/>
      </c>
      <c r="J939" s="122" t="s">
        <v>14</v>
      </c>
      <c r="K939" s="46"/>
      <c r="L939" s="46"/>
      <c r="M939" s="46"/>
      <c r="N939" s="46"/>
      <c r="O939" s="46"/>
    </row>
    <row r="940" spans="1:15" x14ac:dyDescent="0.3">
      <c r="A940" s="46"/>
      <c r="B940" s="46"/>
      <c r="C940" s="123"/>
      <c r="D940" s="124"/>
      <c r="E940" s="122"/>
      <c r="F940" s="104"/>
      <c r="G940" s="104" t="str">
        <f t="shared" si="29"/>
        <v/>
      </c>
      <c r="H940" s="104"/>
      <c r="I940" s="104" t="str">
        <f t="shared" si="30"/>
        <v/>
      </c>
      <c r="J940" s="122" t="s">
        <v>14</v>
      </c>
      <c r="K940" s="46"/>
      <c r="L940" s="46"/>
      <c r="M940" s="46"/>
      <c r="N940" s="46"/>
      <c r="O940" s="46"/>
    </row>
    <row r="941" spans="1:15" x14ac:dyDescent="0.3">
      <c r="A941" s="46"/>
      <c r="B941" s="46"/>
      <c r="C941" s="123"/>
      <c r="D941" s="124"/>
      <c r="E941" s="122"/>
      <c r="F941" s="104"/>
      <c r="G941" s="104" t="str">
        <f t="shared" si="29"/>
        <v/>
      </c>
      <c r="H941" s="104"/>
      <c r="I941" s="104" t="str">
        <f t="shared" si="30"/>
        <v/>
      </c>
      <c r="J941" s="122" t="s">
        <v>14</v>
      </c>
      <c r="K941" s="46"/>
      <c r="L941" s="46"/>
      <c r="M941" s="46"/>
      <c r="N941" s="46"/>
      <c r="O941" s="46"/>
    </row>
    <row r="942" spans="1:15" x14ac:dyDescent="0.3">
      <c r="A942" s="46"/>
      <c r="B942" s="46"/>
      <c r="C942" s="123"/>
      <c r="D942" s="124"/>
      <c r="E942" s="122"/>
      <c r="F942" s="104"/>
      <c r="G942" s="104" t="str">
        <f t="shared" si="29"/>
        <v/>
      </c>
      <c r="H942" s="104"/>
      <c r="I942" s="104" t="str">
        <f t="shared" si="30"/>
        <v/>
      </c>
      <c r="J942" s="122" t="s">
        <v>14</v>
      </c>
      <c r="K942" s="46"/>
      <c r="L942" s="46"/>
      <c r="M942" s="46"/>
      <c r="N942" s="46"/>
      <c r="O942" s="46"/>
    </row>
    <row r="943" spans="1:15" x14ac:dyDescent="0.3">
      <c r="A943" s="46"/>
      <c r="B943" s="46"/>
      <c r="C943" s="123"/>
      <c r="D943" s="124"/>
      <c r="E943" s="122"/>
      <c r="F943" s="104"/>
      <c r="G943" s="104" t="str">
        <f t="shared" si="29"/>
        <v/>
      </c>
      <c r="H943" s="104"/>
      <c r="I943" s="104" t="str">
        <f t="shared" si="30"/>
        <v/>
      </c>
      <c r="J943" s="122" t="s">
        <v>14</v>
      </c>
      <c r="K943" s="46"/>
      <c r="L943" s="46"/>
      <c r="M943" s="46"/>
      <c r="N943" s="46"/>
      <c r="O943" s="46"/>
    </row>
    <row r="944" spans="1:15" x14ac:dyDescent="0.3">
      <c r="A944" s="46"/>
      <c r="B944" s="46"/>
      <c r="C944" s="123"/>
      <c r="D944" s="124"/>
      <c r="E944" s="122"/>
      <c r="F944" s="104"/>
      <c r="G944" s="104" t="str">
        <f t="shared" si="29"/>
        <v/>
      </c>
      <c r="H944" s="104"/>
      <c r="I944" s="104" t="str">
        <f t="shared" si="30"/>
        <v/>
      </c>
      <c r="J944" s="122" t="s">
        <v>14</v>
      </c>
      <c r="K944" s="46"/>
      <c r="L944" s="46"/>
      <c r="M944" s="46"/>
      <c r="N944" s="46"/>
      <c r="O944" s="46"/>
    </row>
    <row r="945" spans="1:15" x14ac:dyDescent="0.3">
      <c r="A945" s="46"/>
      <c r="B945" s="46"/>
      <c r="C945" s="123"/>
      <c r="D945" s="124"/>
      <c r="E945" s="122"/>
      <c r="F945" s="104"/>
      <c r="G945" s="104" t="str">
        <f t="shared" si="29"/>
        <v/>
      </c>
      <c r="H945" s="104"/>
      <c r="I945" s="104" t="str">
        <f t="shared" si="30"/>
        <v/>
      </c>
      <c r="J945" s="122" t="s">
        <v>14</v>
      </c>
      <c r="K945" s="46"/>
      <c r="L945" s="46"/>
      <c r="M945" s="46"/>
      <c r="N945" s="46"/>
      <c r="O945" s="46"/>
    </row>
    <row r="946" spans="1:15" x14ac:dyDescent="0.3">
      <c r="A946" s="46"/>
      <c r="B946" s="46"/>
      <c r="C946" s="123"/>
      <c r="D946" s="124"/>
      <c r="E946" s="122"/>
      <c r="F946" s="104"/>
      <c r="G946" s="104" t="str">
        <f t="shared" si="29"/>
        <v/>
      </c>
      <c r="H946" s="104"/>
      <c r="I946" s="104" t="str">
        <f t="shared" si="30"/>
        <v/>
      </c>
      <c r="J946" s="122" t="s">
        <v>14</v>
      </c>
      <c r="K946" s="46"/>
      <c r="L946" s="46"/>
      <c r="M946" s="46"/>
      <c r="N946" s="46"/>
      <c r="O946" s="46"/>
    </row>
    <row r="947" spans="1:15" x14ac:dyDescent="0.3">
      <c r="A947" s="46"/>
      <c r="B947" s="46"/>
      <c r="C947" s="123"/>
      <c r="D947" s="124"/>
      <c r="E947" s="122"/>
      <c r="F947" s="104"/>
      <c r="G947" s="104" t="str">
        <f t="shared" si="29"/>
        <v/>
      </c>
      <c r="H947" s="104"/>
      <c r="I947" s="104" t="str">
        <f t="shared" si="30"/>
        <v/>
      </c>
      <c r="J947" s="122" t="s">
        <v>14</v>
      </c>
      <c r="K947" s="46"/>
      <c r="L947" s="46"/>
      <c r="M947" s="46"/>
      <c r="N947" s="46"/>
      <c r="O947" s="46"/>
    </row>
    <row r="948" spans="1:15" x14ac:dyDescent="0.3">
      <c r="A948" s="46"/>
      <c r="B948" s="46"/>
      <c r="C948" s="123"/>
      <c r="D948" s="124"/>
      <c r="E948" s="122"/>
      <c r="F948" s="104"/>
      <c r="G948" s="104" t="str">
        <f t="shared" si="29"/>
        <v/>
      </c>
      <c r="H948" s="104"/>
      <c r="I948" s="104" t="str">
        <f t="shared" si="30"/>
        <v/>
      </c>
      <c r="J948" s="122" t="s">
        <v>14</v>
      </c>
      <c r="K948" s="46"/>
      <c r="L948" s="46"/>
      <c r="M948" s="46"/>
      <c r="N948" s="46"/>
      <c r="O948" s="46"/>
    </row>
    <row r="949" spans="1:15" x14ac:dyDescent="0.3">
      <c r="A949" s="46"/>
      <c r="B949" s="46"/>
      <c r="C949" s="123"/>
      <c r="D949" s="124"/>
      <c r="E949" s="122"/>
      <c r="F949" s="104"/>
      <c r="G949" s="104" t="str">
        <f t="shared" si="29"/>
        <v/>
      </c>
      <c r="H949" s="104"/>
      <c r="I949" s="104" t="str">
        <f t="shared" si="30"/>
        <v/>
      </c>
      <c r="J949" s="122" t="s">
        <v>14</v>
      </c>
      <c r="K949" s="46"/>
      <c r="L949" s="46"/>
      <c r="M949" s="46"/>
      <c r="N949" s="46"/>
      <c r="O949" s="46"/>
    </row>
    <row r="950" spans="1:15" x14ac:dyDescent="0.3">
      <c r="A950" s="46"/>
      <c r="B950" s="46"/>
      <c r="C950" s="123"/>
      <c r="D950" s="124"/>
      <c r="E950" s="122"/>
      <c r="F950" s="104"/>
      <c r="G950" s="104" t="str">
        <f t="shared" si="29"/>
        <v/>
      </c>
      <c r="H950" s="104"/>
      <c r="I950" s="104" t="str">
        <f t="shared" si="30"/>
        <v/>
      </c>
      <c r="J950" s="122" t="s">
        <v>14</v>
      </c>
      <c r="K950" s="46"/>
      <c r="L950" s="46"/>
      <c r="M950" s="46"/>
      <c r="N950" s="46"/>
      <c r="O950" s="46"/>
    </row>
    <row r="951" spans="1:15" x14ac:dyDescent="0.3">
      <c r="A951" s="46"/>
      <c r="B951" s="46"/>
      <c r="C951" s="123"/>
      <c r="D951" s="124"/>
      <c r="E951" s="122"/>
      <c r="F951" s="104"/>
      <c r="G951" s="104" t="str">
        <f t="shared" si="29"/>
        <v/>
      </c>
      <c r="H951" s="104"/>
      <c r="I951" s="104" t="str">
        <f t="shared" si="30"/>
        <v/>
      </c>
      <c r="J951" s="122" t="s">
        <v>14</v>
      </c>
      <c r="K951" s="46"/>
      <c r="L951" s="46"/>
      <c r="M951" s="46"/>
      <c r="N951" s="46"/>
      <c r="O951" s="46"/>
    </row>
    <row r="952" spans="1:15" x14ac:dyDescent="0.3">
      <c r="A952" s="46"/>
      <c r="B952" s="46"/>
      <c r="C952" s="123"/>
      <c r="D952" s="124"/>
      <c r="E952" s="122"/>
      <c r="F952" s="104"/>
      <c r="G952" s="104" t="str">
        <f t="shared" si="29"/>
        <v/>
      </c>
      <c r="H952" s="104"/>
      <c r="I952" s="104" t="str">
        <f t="shared" si="30"/>
        <v/>
      </c>
      <c r="J952" s="122" t="s">
        <v>14</v>
      </c>
      <c r="K952" s="46"/>
      <c r="L952" s="46"/>
      <c r="M952" s="46"/>
      <c r="N952" s="46"/>
      <c r="O952" s="46"/>
    </row>
    <row r="953" spans="1:15" x14ac:dyDescent="0.3">
      <c r="A953" s="46"/>
      <c r="B953" s="46"/>
      <c r="C953" s="123"/>
      <c r="D953" s="124"/>
      <c r="E953" s="122"/>
      <c r="F953" s="104"/>
      <c r="G953" s="104" t="str">
        <f t="shared" si="29"/>
        <v/>
      </c>
      <c r="H953" s="104"/>
      <c r="I953" s="104" t="str">
        <f t="shared" si="30"/>
        <v/>
      </c>
      <c r="J953" s="122" t="s">
        <v>14</v>
      </c>
      <c r="K953" s="46"/>
      <c r="L953" s="46"/>
      <c r="M953" s="46"/>
      <c r="N953" s="46"/>
      <c r="O953" s="46"/>
    </row>
    <row r="954" spans="1:15" x14ac:dyDescent="0.3">
      <c r="A954" s="46"/>
      <c r="B954" s="46"/>
      <c r="C954" s="123"/>
      <c r="D954" s="124"/>
      <c r="E954" s="122"/>
      <c r="F954" s="104"/>
      <c r="G954" s="104" t="str">
        <f t="shared" si="29"/>
        <v/>
      </c>
      <c r="H954" s="104"/>
      <c r="I954" s="104" t="str">
        <f t="shared" si="30"/>
        <v/>
      </c>
      <c r="J954" s="122" t="s">
        <v>14</v>
      </c>
      <c r="K954" s="46"/>
      <c r="L954" s="46"/>
      <c r="M954" s="46"/>
      <c r="N954" s="46"/>
      <c r="O954" s="46"/>
    </row>
    <row r="955" spans="1:15" x14ac:dyDescent="0.3">
      <c r="A955" s="46"/>
      <c r="B955" s="46"/>
      <c r="C955" s="123"/>
      <c r="D955" s="124"/>
      <c r="E955" s="122"/>
      <c r="F955" s="104"/>
      <c r="G955" s="104" t="str">
        <f t="shared" si="29"/>
        <v/>
      </c>
      <c r="H955" s="104"/>
      <c r="I955" s="104" t="str">
        <f t="shared" si="30"/>
        <v/>
      </c>
      <c r="J955" s="122" t="s">
        <v>14</v>
      </c>
      <c r="K955" s="46"/>
      <c r="L955" s="46"/>
      <c r="M955" s="46"/>
      <c r="N955" s="46"/>
      <c r="O955" s="46"/>
    </row>
    <row r="956" spans="1:15" x14ac:dyDescent="0.3">
      <c r="A956" s="46"/>
      <c r="B956" s="46"/>
      <c r="C956" s="123"/>
      <c r="D956" s="124"/>
      <c r="E956" s="122"/>
      <c r="F956" s="104"/>
      <c r="G956" s="104" t="str">
        <f t="shared" si="29"/>
        <v/>
      </c>
      <c r="H956" s="104"/>
      <c r="I956" s="104" t="str">
        <f t="shared" si="30"/>
        <v/>
      </c>
      <c r="J956" s="122" t="s">
        <v>14</v>
      </c>
      <c r="K956" s="46"/>
      <c r="L956" s="46"/>
      <c r="M956" s="46"/>
      <c r="N956" s="46"/>
      <c r="O956" s="46"/>
    </row>
    <row r="957" spans="1:15" x14ac:dyDescent="0.3">
      <c r="A957" s="46"/>
      <c r="B957" s="46"/>
      <c r="C957" s="123"/>
      <c r="D957" s="124"/>
      <c r="E957" s="122"/>
      <c r="F957" s="104"/>
      <c r="G957" s="104" t="str">
        <f t="shared" si="29"/>
        <v/>
      </c>
      <c r="H957" s="104"/>
      <c r="I957" s="104" t="str">
        <f t="shared" si="30"/>
        <v/>
      </c>
      <c r="J957" s="122" t="s">
        <v>14</v>
      </c>
      <c r="K957" s="46"/>
      <c r="L957" s="46"/>
      <c r="M957" s="46"/>
      <c r="N957" s="46"/>
      <c r="O957" s="46"/>
    </row>
    <row r="958" spans="1:15" x14ac:dyDescent="0.3">
      <c r="A958" s="46"/>
      <c r="B958" s="46"/>
      <c r="C958" s="123"/>
      <c r="D958" s="124"/>
      <c r="E958" s="122"/>
      <c r="F958" s="104"/>
      <c r="G958" s="104" t="str">
        <f t="shared" si="29"/>
        <v/>
      </c>
      <c r="H958" s="104"/>
      <c r="I958" s="104" t="str">
        <f t="shared" si="30"/>
        <v/>
      </c>
      <c r="J958" s="122" t="s">
        <v>14</v>
      </c>
      <c r="K958" s="46"/>
      <c r="L958" s="46"/>
      <c r="M958" s="46"/>
      <c r="N958" s="46"/>
      <c r="O958" s="46"/>
    </row>
    <row r="959" spans="1:15" x14ac:dyDescent="0.3">
      <c r="A959" s="46"/>
      <c r="B959" s="46"/>
      <c r="C959" s="123"/>
      <c r="D959" s="124"/>
      <c r="E959" s="122"/>
      <c r="F959" s="104"/>
      <c r="G959" s="104" t="str">
        <f t="shared" si="29"/>
        <v/>
      </c>
      <c r="H959" s="104"/>
      <c r="I959" s="104" t="str">
        <f t="shared" si="30"/>
        <v/>
      </c>
      <c r="J959" s="122" t="s">
        <v>14</v>
      </c>
      <c r="K959" s="46"/>
      <c r="L959" s="46"/>
      <c r="M959" s="46"/>
      <c r="N959" s="46"/>
      <c r="O959" s="46"/>
    </row>
    <row r="960" spans="1:15" x14ac:dyDescent="0.3">
      <c r="A960" s="46"/>
      <c r="B960" s="46"/>
      <c r="C960" s="123"/>
      <c r="D960" s="124"/>
      <c r="E960" s="122"/>
      <c r="F960" s="104"/>
      <c r="G960" s="104" t="str">
        <f t="shared" si="29"/>
        <v/>
      </c>
      <c r="H960" s="104"/>
      <c r="I960" s="104" t="str">
        <f t="shared" si="30"/>
        <v/>
      </c>
      <c r="J960" s="122" t="s">
        <v>14</v>
      </c>
      <c r="K960" s="46"/>
      <c r="L960" s="46"/>
      <c r="M960" s="46"/>
      <c r="N960" s="46"/>
      <c r="O960" s="46"/>
    </row>
    <row r="961" spans="1:15" x14ac:dyDescent="0.3">
      <c r="A961" s="46"/>
      <c r="B961" s="46"/>
      <c r="C961" s="123"/>
      <c r="D961" s="124"/>
      <c r="E961" s="122"/>
      <c r="F961" s="104"/>
      <c r="G961" s="104" t="str">
        <f t="shared" si="29"/>
        <v/>
      </c>
      <c r="H961" s="104"/>
      <c r="I961" s="104" t="str">
        <f t="shared" si="30"/>
        <v/>
      </c>
      <c r="J961" s="122" t="s">
        <v>14</v>
      </c>
      <c r="K961" s="46"/>
      <c r="L961" s="46"/>
      <c r="M961" s="46"/>
      <c r="N961" s="46"/>
      <c r="O961" s="46"/>
    </row>
    <row r="962" spans="1:15" x14ac:dyDescent="0.3">
      <c r="A962" s="46"/>
      <c r="B962" s="46"/>
      <c r="C962" s="123"/>
      <c r="D962" s="124"/>
      <c r="E962" s="122"/>
      <c r="F962" s="104"/>
      <c r="G962" s="104" t="str">
        <f t="shared" si="29"/>
        <v/>
      </c>
      <c r="H962" s="104"/>
      <c r="I962" s="104" t="str">
        <f t="shared" si="30"/>
        <v/>
      </c>
      <c r="J962" s="122" t="s">
        <v>14</v>
      </c>
      <c r="K962" s="46"/>
      <c r="L962" s="46"/>
      <c r="M962" s="46"/>
      <c r="N962" s="46"/>
      <c r="O962" s="46"/>
    </row>
    <row r="963" spans="1:15" x14ac:dyDescent="0.3">
      <c r="A963" s="46"/>
      <c r="B963" s="46"/>
      <c r="C963" s="123"/>
      <c r="D963" s="124"/>
      <c r="E963" s="122"/>
      <c r="F963" s="104"/>
      <c r="G963" s="104" t="str">
        <f t="shared" si="29"/>
        <v/>
      </c>
      <c r="H963" s="104"/>
      <c r="I963" s="104" t="str">
        <f t="shared" si="30"/>
        <v/>
      </c>
      <c r="J963" s="122" t="s">
        <v>14</v>
      </c>
      <c r="K963" s="46"/>
      <c r="L963" s="46"/>
      <c r="M963" s="46"/>
      <c r="N963" s="46"/>
      <c r="O963" s="46"/>
    </row>
    <row r="964" spans="1:15" x14ac:dyDescent="0.3">
      <c r="A964" s="46"/>
      <c r="B964" s="46"/>
      <c r="C964" s="123"/>
      <c r="D964" s="124"/>
      <c r="E964" s="122"/>
      <c r="F964" s="104"/>
      <c r="G964" s="104" t="str">
        <f t="shared" si="29"/>
        <v/>
      </c>
      <c r="H964" s="104"/>
      <c r="I964" s="104" t="str">
        <f t="shared" si="30"/>
        <v/>
      </c>
      <c r="J964" s="122" t="s">
        <v>14</v>
      </c>
      <c r="K964" s="46"/>
      <c r="L964" s="46"/>
      <c r="M964" s="46"/>
      <c r="N964" s="46"/>
      <c r="O964" s="46"/>
    </row>
    <row r="965" spans="1:15" x14ac:dyDescent="0.3">
      <c r="A965" s="46"/>
      <c r="B965" s="46"/>
      <c r="C965" s="123"/>
      <c r="D965" s="124"/>
      <c r="E965" s="122"/>
      <c r="F965" s="104"/>
      <c r="G965" s="104" t="str">
        <f t="shared" si="29"/>
        <v/>
      </c>
      <c r="H965" s="104"/>
      <c r="I965" s="104" t="str">
        <f t="shared" si="30"/>
        <v/>
      </c>
      <c r="J965" s="122" t="s">
        <v>14</v>
      </c>
      <c r="K965" s="46"/>
      <c r="L965" s="46"/>
      <c r="M965" s="46"/>
      <c r="N965" s="46"/>
      <c r="O965" s="46"/>
    </row>
    <row r="966" spans="1:15" x14ac:dyDescent="0.3">
      <c r="A966" s="46"/>
      <c r="B966" s="46"/>
      <c r="C966" s="123"/>
      <c r="D966" s="124"/>
      <c r="E966" s="122"/>
      <c r="F966" s="104"/>
      <c r="G966" s="104" t="str">
        <f t="shared" si="29"/>
        <v/>
      </c>
      <c r="H966" s="104"/>
      <c r="I966" s="104" t="str">
        <f t="shared" si="30"/>
        <v/>
      </c>
      <c r="J966" s="122" t="s">
        <v>14</v>
      </c>
      <c r="K966" s="46"/>
      <c r="L966" s="46"/>
      <c r="M966" s="46"/>
      <c r="N966" s="46"/>
      <c r="O966" s="46"/>
    </row>
    <row r="967" spans="1:15" x14ac:dyDescent="0.3">
      <c r="A967" s="46"/>
      <c r="B967" s="46"/>
      <c r="C967" s="123"/>
      <c r="D967" s="124"/>
      <c r="E967" s="122"/>
      <c r="F967" s="104"/>
      <c r="G967" s="104" t="str">
        <f t="shared" si="29"/>
        <v/>
      </c>
      <c r="H967" s="104"/>
      <c r="I967" s="104" t="str">
        <f t="shared" si="30"/>
        <v/>
      </c>
      <c r="J967" s="122" t="s">
        <v>14</v>
      </c>
      <c r="K967" s="46"/>
      <c r="L967" s="46"/>
      <c r="M967" s="46"/>
      <c r="N967" s="46"/>
      <c r="O967" s="46"/>
    </row>
    <row r="968" spans="1:15" x14ac:dyDescent="0.3">
      <c r="A968" s="46"/>
      <c r="B968" s="46"/>
      <c r="C968" s="123"/>
      <c r="D968" s="124"/>
      <c r="E968" s="122"/>
      <c r="F968" s="104"/>
      <c r="G968" s="104" t="str">
        <f t="shared" si="29"/>
        <v/>
      </c>
      <c r="H968" s="104"/>
      <c r="I968" s="104" t="str">
        <f t="shared" si="30"/>
        <v/>
      </c>
      <c r="J968" s="122" t="s">
        <v>14</v>
      </c>
      <c r="K968" s="46"/>
      <c r="L968" s="46"/>
      <c r="M968" s="46"/>
      <c r="N968" s="46"/>
      <c r="O968" s="46"/>
    </row>
    <row r="969" spans="1:15" x14ac:dyDescent="0.3">
      <c r="A969" s="46"/>
      <c r="B969" s="46"/>
      <c r="C969" s="123"/>
      <c r="D969" s="124"/>
      <c r="E969" s="122"/>
      <c r="F969" s="104"/>
      <c r="G969" s="104" t="str">
        <f t="shared" si="29"/>
        <v/>
      </c>
      <c r="H969" s="104"/>
      <c r="I969" s="104" t="str">
        <f t="shared" si="30"/>
        <v/>
      </c>
      <c r="J969" s="122" t="s">
        <v>14</v>
      </c>
      <c r="K969" s="46"/>
      <c r="L969" s="46"/>
      <c r="M969" s="46"/>
      <c r="N969" s="46"/>
      <c r="O969" s="46"/>
    </row>
    <row r="970" spans="1:15" x14ac:dyDescent="0.3">
      <c r="A970" s="46"/>
      <c r="B970" s="46"/>
      <c r="C970" s="123"/>
      <c r="D970" s="124"/>
      <c r="E970" s="122"/>
      <c r="F970" s="104"/>
      <c r="G970" s="104" t="str">
        <f t="shared" si="29"/>
        <v/>
      </c>
      <c r="H970" s="104"/>
      <c r="I970" s="104" t="str">
        <f t="shared" si="30"/>
        <v/>
      </c>
      <c r="J970" s="122" t="s">
        <v>14</v>
      </c>
      <c r="K970" s="46"/>
      <c r="L970" s="46"/>
      <c r="M970" s="46"/>
      <c r="N970" s="46"/>
      <c r="O970" s="46"/>
    </row>
    <row r="971" spans="1:15" x14ac:dyDescent="0.3">
      <c r="A971" s="46"/>
      <c r="B971" s="46"/>
      <c r="C971" s="123"/>
      <c r="D971" s="124"/>
      <c r="E971" s="122"/>
      <c r="F971" s="104"/>
      <c r="G971" s="104" t="str">
        <f t="shared" si="29"/>
        <v/>
      </c>
      <c r="H971" s="104"/>
      <c r="I971" s="104" t="str">
        <f t="shared" si="30"/>
        <v/>
      </c>
      <c r="J971" s="122" t="s">
        <v>14</v>
      </c>
      <c r="K971" s="46"/>
      <c r="L971" s="46"/>
      <c r="M971" s="46"/>
      <c r="N971" s="46"/>
      <c r="O971" s="46"/>
    </row>
    <row r="972" spans="1:15" x14ac:dyDescent="0.3">
      <c r="A972" s="46"/>
      <c r="B972" s="46"/>
      <c r="C972" s="123"/>
      <c r="D972" s="124"/>
      <c r="E972" s="122"/>
      <c r="F972" s="104"/>
      <c r="G972" s="104" t="str">
        <f t="shared" ref="G972:G1035" si="31">IF(F972/1.2&gt;0,ROUND(F972/1.2,4),"")</f>
        <v/>
      </c>
      <c r="H972" s="104"/>
      <c r="I972" s="104" t="str">
        <f t="shared" ref="I972:I1035" si="32">IFERROR(ROUND(F972/H972,4),"")</f>
        <v/>
      </c>
      <c r="J972" s="122" t="s">
        <v>14</v>
      </c>
      <c r="K972" s="46"/>
      <c r="L972" s="46"/>
      <c r="M972" s="46"/>
      <c r="N972" s="46"/>
      <c r="O972" s="46"/>
    </row>
    <row r="973" spans="1:15" x14ac:dyDescent="0.3">
      <c r="A973" s="46"/>
      <c r="B973" s="46"/>
      <c r="C973" s="123"/>
      <c r="D973" s="124"/>
      <c r="E973" s="122"/>
      <c r="F973" s="104"/>
      <c r="G973" s="104" t="str">
        <f t="shared" si="31"/>
        <v/>
      </c>
      <c r="H973" s="104"/>
      <c r="I973" s="104" t="str">
        <f t="shared" si="32"/>
        <v/>
      </c>
      <c r="J973" s="122" t="s">
        <v>14</v>
      </c>
      <c r="K973" s="46"/>
      <c r="L973" s="46"/>
      <c r="M973" s="46"/>
      <c r="N973" s="46"/>
      <c r="O973" s="46"/>
    </row>
    <row r="974" spans="1:15" x14ac:dyDescent="0.3">
      <c r="A974" s="46"/>
      <c r="B974" s="46"/>
      <c r="C974" s="123"/>
      <c r="D974" s="124"/>
      <c r="E974" s="122"/>
      <c r="F974" s="104"/>
      <c r="G974" s="104" t="str">
        <f t="shared" si="31"/>
        <v/>
      </c>
      <c r="H974" s="104"/>
      <c r="I974" s="104" t="str">
        <f t="shared" si="32"/>
        <v/>
      </c>
      <c r="J974" s="122" t="s">
        <v>14</v>
      </c>
      <c r="K974" s="46"/>
      <c r="L974" s="46"/>
      <c r="M974" s="46"/>
      <c r="N974" s="46"/>
      <c r="O974" s="46"/>
    </row>
    <row r="975" spans="1:15" x14ac:dyDescent="0.3">
      <c r="A975" s="46"/>
      <c r="B975" s="46"/>
      <c r="C975" s="123"/>
      <c r="D975" s="124"/>
      <c r="E975" s="122"/>
      <c r="F975" s="104"/>
      <c r="G975" s="104" t="str">
        <f t="shared" si="31"/>
        <v/>
      </c>
      <c r="H975" s="104"/>
      <c r="I975" s="104" t="str">
        <f t="shared" si="32"/>
        <v/>
      </c>
      <c r="J975" s="122" t="s">
        <v>14</v>
      </c>
      <c r="K975" s="46"/>
      <c r="L975" s="46"/>
      <c r="M975" s="46"/>
      <c r="N975" s="46"/>
      <c r="O975" s="46"/>
    </row>
    <row r="976" spans="1:15" x14ac:dyDescent="0.3">
      <c r="A976" s="46"/>
      <c r="B976" s="46"/>
      <c r="C976" s="123"/>
      <c r="D976" s="124"/>
      <c r="E976" s="122"/>
      <c r="F976" s="104"/>
      <c r="G976" s="104" t="str">
        <f t="shared" si="31"/>
        <v/>
      </c>
      <c r="H976" s="104"/>
      <c r="I976" s="104" t="str">
        <f t="shared" si="32"/>
        <v/>
      </c>
      <c r="J976" s="122" t="s">
        <v>14</v>
      </c>
      <c r="K976" s="46"/>
      <c r="L976" s="46"/>
      <c r="M976" s="46"/>
      <c r="N976" s="46"/>
      <c r="O976" s="46"/>
    </row>
    <row r="977" spans="1:15" x14ac:dyDescent="0.3">
      <c r="A977" s="46"/>
      <c r="B977" s="46"/>
      <c r="C977" s="123"/>
      <c r="D977" s="124"/>
      <c r="E977" s="122"/>
      <c r="F977" s="104"/>
      <c r="G977" s="104" t="str">
        <f t="shared" si="31"/>
        <v/>
      </c>
      <c r="H977" s="104"/>
      <c r="I977" s="104" t="str">
        <f t="shared" si="32"/>
        <v/>
      </c>
      <c r="J977" s="122" t="s">
        <v>14</v>
      </c>
      <c r="K977" s="46"/>
      <c r="L977" s="46"/>
      <c r="M977" s="46"/>
      <c r="N977" s="46"/>
      <c r="O977" s="46"/>
    </row>
    <row r="978" spans="1:15" x14ac:dyDescent="0.3">
      <c r="A978" s="46"/>
      <c r="B978" s="46"/>
      <c r="C978" s="123"/>
      <c r="D978" s="124"/>
      <c r="E978" s="122"/>
      <c r="F978" s="104"/>
      <c r="G978" s="104" t="str">
        <f t="shared" si="31"/>
        <v/>
      </c>
      <c r="H978" s="104"/>
      <c r="I978" s="104" t="str">
        <f t="shared" si="32"/>
        <v/>
      </c>
      <c r="J978" s="122" t="s">
        <v>14</v>
      </c>
      <c r="K978" s="46"/>
      <c r="L978" s="46"/>
      <c r="M978" s="46"/>
      <c r="N978" s="46"/>
      <c r="O978" s="46"/>
    </row>
    <row r="979" spans="1:15" x14ac:dyDescent="0.3">
      <c r="A979" s="46"/>
      <c r="B979" s="46"/>
      <c r="C979" s="123"/>
      <c r="D979" s="124"/>
      <c r="E979" s="122"/>
      <c r="F979" s="104"/>
      <c r="G979" s="104" t="str">
        <f t="shared" si="31"/>
        <v/>
      </c>
      <c r="H979" s="104"/>
      <c r="I979" s="104" t="str">
        <f t="shared" si="32"/>
        <v/>
      </c>
      <c r="J979" s="122" t="s">
        <v>14</v>
      </c>
      <c r="K979" s="46"/>
      <c r="L979" s="46"/>
      <c r="M979" s="46"/>
      <c r="N979" s="46"/>
      <c r="O979" s="46"/>
    </row>
    <row r="980" spans="1:15" x14ac:dyDescent="0.3">
      <c r="A980" s="46"/>
      <c r="B980" s="46"/>
      <c r="C980" s="123"/>
      <c r="D980" s="124"/>
      <c r="E980" s="122"/>
      <c r="F980" s="104"/>
      <c r="G980" s="104" t="str">
        <f t="shared" si="31"/>
        <v/>
      </c>
      <c r="H980" s="104"/>
      <c r="I980" s="104" t="str">
        <f t="shared" si="32"/>
        <v/>
      </c>
      <c r="J980" s="122" t="s">
        <v>14</v>
      </c>
      <c r="K980" s="46"/>
      <c r="L980" s="46"/>
      <c r="M980" s="46"/>
      <c r="N980" s="46"/>
      <c r="O980" s="46"/>
    </row>
    <row r="981" spans="1:15" x14ac:dyDescent="0.3">
      <c r="A981" s="46"/>
      <c r="B981" s="46"/>
      <c r="C981" s="123"/>
      <c r="D981" s="124"/>
      <c r="E981" s="122"/>
      <c r="F981" s="104"/>
      <c r="G981" s="104" t="str">
        <f t="shared" si="31"/>
        <v/>
      </c>
      <c r="H981" s="104"/>
      <c r="I981" s="104" t="str">
        <f t="shared" si="32"/>
        <v/>
      </c>
      <c r="J981" s="122" t="s">
        <v>14</v>
      </c>
      <c r="K981" s="46"/>
      <c r="L981" s="46"/>
      <c r="M981" s="46"/>
      <c r="N981" s="46"/>
      <c r="O981" s="46"/>
    </row>
    <row r="982" spans="1:15" x14ac:dyDescent="0.3">
      <c r="A982" s="46"/>
      <c r="B982" s="46"/>
      <c r="C982" s="123"/>
      <c r="D982" s="124"/>
      <c r="E982" s="122"/>
      <c r="F982" s="104"/>
      <c r="G982" s="104" t="str">
        <f t="shared" si="31"/>
        <v/>
      </c>
      <c r="H982" s="104"/>
      <c r="I982" s="104" t="str">
        <f t="shared" si="32"/>
        <v/>
      </c>
      <c r="J982" s="122" t="s">
        <v>14</v>
      </c>
      <c r="K982" s="46"/>
      <c r="L982" s="46"/>
      <c r="M982" s="46"/>
      <c r="N982" s="46"/>
      <c r="O982" s="46"/>
    </row>
    <row r="983" spans="1:15" x14ac:dyDescent="0.3">
      <c r="A983" s="46"/>
      <c r="B983" s="46"/>
      <c r="C983" s="123"/>
      <c r="D983" s="124"/>
      <c r="E983" s="122"/>
      <c r="F983" s="104"/>
      <c r="G983" s="104" t="str">
        <f t="shared" si="31"/>
        <v/>
      </c>
      <c r="H983" s="104"/>
      <c r="I983" s="104" t="str">
        <f t="shared" si="32"/>
        <v/>
      </c>
      <c r="J983" s="122" t="s">
        <v>14</v>
      </c>
      <c r="K983" s="46"/>
      <c r="L983" s="46"/>
      <c r="M983" s="46"/>
      <c r="N983" s="46"/>
      <c r="O983" s="46"/>
    </row>
    <row r="984" spans="1:15" x14ac:dyDescent="0.3">
      <c r="A984" s="46"/>
      <c r="B984" s="46"/>
      <c r="C984" s="123"/>
      <c r="D984" s="124"/>
      <c r="E984" s="122"/>
      <c r="F984" s="104"/>
      <c r="G984" s="104" t="str">
        <f t="shared" si="31"/>
        <v/>
      </c>
      <c r="H984" s="104"/>
      <c r="I984" s="104" t="str">
        <f t="shared" si="32"/>
        <v/>
      </c>
      <c r="J984" s="122" t="s">
        <v>14</v>
      </c>
      <c r="K984" s="46"/>
      <c r="L984" s="46"/>
      <c r="M984" s="46"/>
      <c r="N984" s="46"/>
      <c r="O984" s="46"/>
    </row>
    <row r="985" spans="1:15" x14ac:dyDescent="0.3">
      <c r="A985" s="46"/>
      <c r="B985" s="46"/>
      <c r="C985" s="123"/>
      <c r="D985" s="124"/>
      <c r="E985" s="122"/>
      <c r="F985" s="104"/>
      <c r="G985" s="104" t="str">
        <f t="shared" si="31"/>
        <v/>
      </c>
      <c r="H985" s="104"/>
      <c r="I985" s="104" t="str">
        <f t="shared" si="32"/>
        <v/>
      </c>
      <c r="J985" s="122" t="s">
        <v>14</v>
      </c>
      <c r="K985" s="46"/>
      <c r="L985" s="46"/>
      <c r="M985" s="46"/>
      <c r="N985" s="46"/>
      <c r="O985" s="46"/>
    </row>
    <row r="986" spans="1:15" x14ac:dyDescent="0.3">
      <c r="A986" s="46"/>
      <c r="B986" s="46"/>
      <c r="C986" s="123"/>
      <c r="D986" s="124"/>
      <c r="E986" s="122"/>
      <c r="F986" s="104"/>
      <c r="G986" s="104" t="str">
        <f t="shared" si="31"/>
        <v/>
      </c>
      <c r="H986" s="104"/>
      <c r="I986" s="104" t="str">
        <f t="shared" si="32"/>
        <v/>
      </c>
      <c r="J986" s="122" t="s">
        <v>14</v>
      </c>
      <c r="K986" s="46"/>
      <c r="L986" s="46"/>
      <c r="M986" s="46"/>
      <c r="N986" s="46"/>
      <c r="O986" s="46"/>
    </row>
    <row r="987" spans="1:15" x14ac:dyDescent="0.3">
      <c r="A987" s="46"/>
      <c r="B987" s="46"/>
      <c r="C987" s="123"/>
      <c r="D987" s="124"/>
      <c r="E987" s="122"/>
      <c r="F987" s="104"/>
      <c r="G987" s="104" t="str">
        <f t="shared" si="31"/>
        <v/>
      </c>
      <c r="H987" s="104"/>
      <c r="I987" s="104" t="str">
        <f t="shared" si="32"/>
        <v/>
      </c>
      <c r="J987" s="122" t="s">
        <v>14</v>
      </c>
      <c r="K987" s="46"/>
      <c r="L987" s="46"/>
      <c r="M987" s="46"/>
      <c r="N987" s="46"/>
      <c r="O987" s="46"/>
    </row>
    <row r="988" spans="1:15" x14ac:dyDescent="0.3">
      <c r="A988" s="46"/>
      <c r="B988" s="46"/>
      <c r="C988" s="123"/>
      <c r="D988" s="124"/>
      <c r="E988" s="122"/>
      <c r="F988" s="104"/>
      <c r="G988" s="104" t="str">
        <f t="shared" si="31"/>
        <v/>
      </c>
      <c r="H988" s="104"/>
      <c r="I988" s="104" t="str">
        <f t="shared" si="32"/>
        <v/>
      </c>
      <c r="J988" s="122" t="s">
        <v>14</v>
      </c>
      <c r="K988" s="46"/>
      <c r="L988" s="46"/>
      <c r="M988" s="46"/>
      <c r="N988" s="46"/>
      <c r="O988" s="46"/>
    </row>
    <row r="989" spans="1:15" x14ac:dyDescent="0.3">
      <c r="A989" s="46"/>
      <c r="B989" s="46"/>
      <c r="C989" s="123"/>
      <c r="D989" s="124"/>
      <c r="E989" s="122"/>
      <c r="F989" s="104"/>
      <c r="G989" s="104" t="str">
        <f t="shared" si="31"/>
        <v/>
      </c>
      <c r="H989" s="104"/>
      <c r="I989" s="104" t="str">
        <f t="shared" si="32"/>
        <v/>
      </c>
      <c r="J989" s="122" t="s">
        <v>14</v>
      </c>
      <c r="K989" s="46"/>
      <c r="L989" s="46"/>
      <c r="M989" s="46"/>
      <c r="N989" s="46"/>
      <c r="O989" s="46"/>
    </row>
    <row r="990" spans="1:15" x14ac:dyDescent="0.3">
      <c r="A990" s="46"/>
      <c r="B990" s="46"/>
      <c r="C990" s="123"/>
      <c r="D990" s="124"/>
      <c r="E990" s="122"/>
      <c r="F990" s="104"/>
      <c r="G990" s="104" t="str">
        <f t="shared" si="31"/>
        <v/>
      </c>
      <c r="H990" s="104"/>
      <c r="I990" s="104" t="str">
        <f t="shared" si="32"/>
        <v/>
      </c>
      <c r="J990" s="122" t="s">
        <v>14</v>
      </c>
      <c r="K990" s="46"/>
      <c r="L990" s="46"/>
      <c r="M990" s="46"/>
      <c r="N990" s="46"/>
      <c r="O990" s="46"/>
    </row>
    <row r="991" spans="1:15" x14ac:dyDescent="0.3">
      <c r="A991" s="46"/>
      <c r="B991" s="46"/>
      <c r="C991" s="123"/>
      <c r="D991" s="124"/>
      <c r="E991" s="122"/>
      <c r="F991" s="104"/>
      <c r="G991" s="104" t="str">
        <f t="shared" si="31"/>
        <v/>
      </c>
      <c r="H991" s="104"/>
      <c r="I991" s="104" t="str">
        <f t="shared" si="32"/>
        <v/>
      </c>
      <c r="J991" s="122" t="s">
        <v>14</v>
      </c>
      <c r="K991" s="46"/>
      <c r="L991" s="46"/>
      <c r="M991" s="46"/>
      <c r="N991" s="46"/>
      <c r="O991" s="46"/>
    </row>
    <row r="992" spans="1:15" x14ac:dyDescent="0.3">
      <c r="A992" s="46"/>
      <c r="B992" s="46"/>
      <c r="C992" s="123"/>
      <c r="D992" s="124"/>
      <c r="E992" s="122"/>
      <c r="F992" s="104"/>
      <c r="G992" s="104" t="str">
        <f t="shared" si="31"/>
        <v/>
      </c>
      <c r="H992" s="104"/>
      <c r="I992" s="104" t="str">
        <f t="shared" si="32"/>
        <v/>
      </c>
      <c r="J992" s="122" t="s">
        <v>14</v>
      </c>
      <c r="K992" s="46"/>
      <c r="L992" s="46"/>
      <c r="M992" s="46"/>
      <c r="N992" s="46"/>
      <c r="O992" s="46"/>
    </row>
    <row r="993" spans="1:15" x14ac:dyDescent="0.3">
      <c r="A993" s="46"/>
      <c r="B993" s="46"/>
      <c r="C993" s="123"/>
      <c r="D993" s="124"/>
      <c r="E993" s="122"/>
      <c r="F993" s="104"/>
      <c r="G993" s="104" t="str">
        <f t="shared" si="31"/>
        <v/>
      </c>
      <c r="H993" s="104"/>
      <c r="I993" s="104" t="str">
        <f t="shared" si="32"/>
        <v/>
      </c>
      <c r="J993" s="122" t="s">
        <v>14</v>
      </c>
      <c r="K993" s="46"/>
      <c r="L993" s="46"/>
      <c r="M993" s="46"/>
      <c r="N993" s="46"/>
      <c r="O993" s="46"/>
    </row>
    <row r="994" spans="1:15" x14ac:dyDescent="0.3">
      <c r="A994" s="46"/>
      <c r="B994" s="46"/>
      <c r="C994" s="123"/>
      <c r="D994" s="124"/>
      <c r="E994" s="122"/>
      <c r="F994" s="104"/>
      <c r="G994" s="104" t="str">
        <f t="shared" si="31"/>
        <v/>
      </c>
      <c r="H994" s="104"/>
      <c r="I994" s="104" t="str">
        <f t="shared" si="32"/>
        <v/>
      </c>
      <c r="J994" s="122" t="s">
        <v>14</v>
      </c>
      <c r="K994" s="46"/>
      <c r="L994" s="46"/>
      <c r="M994" s="46"/>
      <c r="N994" s="46"/>
      <c r="O994" s="46"/>
    </row>
    <row r="995" spans="1:15" x14ac:dyDescent="0.3">
      <c r="A995" s="46"/>
      <c r="B995" s="46"/>
      <c r="C995" s="123"/>
      <c r="D995" s="124"/>
      <c r="E995" s="122"/>
      <c r="F995" s="104"/>
      <c r="G995" s="104" t="str">
        <f t="shared" si="31"/>
        <v/>
      </c>
      <c r="H995" s="104"/>
      <c r="I995" s="104" t="str">
        <f t="shared" si="32"/>
        <v/>
      </c>
      <c r="J995" s="122" t="s">
        <v>14</v>
      </c>
      <c r="K995" s="46"/>
      <c r="L995" s="46"/>
      <c r="M995" s="46"/>
      <c r="N995" s="46"/>
      <c r="O995" s="46"/>
    </row>
    <row r="996" spans="1:15" x14ac:dyDescent="0.3">
      <c r="A996" s="46"/>
      <c r="B996" s="46"/>
      <c r="C996" s="123"/>
      <c r="D996" s="124"/>
      <c r="E996" s="122"/>
      <c r="F996" s="104"/>
      <c r="G996" s="104" t="str">
        <f t="shared" si="31"/>
        <v/>
      </c>
      <c r="H996" s="104"/>
      <c r="I996" s="104" t="str">
        <f t="shared" si="32"/>
        <v/>
      </c>
      <c r="J996" s="122" t="s">
        <v>14</v>
      </c>
      <c r="K996" s="46"/>
      <c r="L996" s="46"/>
      <c r="M996" s="46"/>
      <c r="N996" s="46"/>
      <c r="O996" s="46"/>
    </row>
    <row r="997" spans="1:15" x14ac:dyDescent="0.3">
      <c r="A997" s="46"/>
      <c r="B997" s="46"/>
      <c r="C997" s="123"/>
      <c r="D997" s="124"/>
      <c r="E997" s="122"/>
      <c r="F997" s="104"/>
      <c r="G997" s="104" t="str">
        <f t="shared" si="31"/>
        <v/>
      </c>
      <c r="H997" s="104"/>
      <c r="I997" s="104" t="str">
        <f t="shared" si="32"/>
        <v/>
      </c>
      <c r="J997" s="122" t="s">
        <v>14</v>
      </c>
      <c r="K997" s="46"/>
      <c r="L997" s="46"/>
      <c r="M997" s="46"/>
      <c r="N997" s="46"/>
      <c r="O997" s="46"/>
    </row>
    <row r="998" spans="1:15" x14ac:dyDescent="0.3">
      <c r="A998" s="46"/>
      <c r="B998" s="46"/>
      <c r="C998" s="123"/>
      <c r="D998" s="124"/>
      <c r="E998" s="122"/>
      <c r="F998" s="104"/>
      <c r="G998" s="104" t="str">
        <f t="shared" si="31"/>
        <v/>
      </c>
      <c r="H998" s="104"/>
      <c r="I998" s="104" t="str">
        <f t="shared" si="32"/>
        <v/>
      </c>
      <c r="J998" s="122" t="s">
        <v>14</v>
      </c>
      <c r="K998" s="46"/>
      <c r="L998" s="46"/>
      <c r="M998" s="46"/>
      <c r="N998" s="46"/>
      <c r="O998" s="46"/>
    </row>
    <row r="999" spans="1:15" x14ac:dyDescent="0.3">
      <c r="A999" s="46"/>
      <c r="B999" s="46"/>
      <c r="C999" s="123"/>
      <c r="D999" s="124"/>
      <c r="E999" s="122"/>
      <c r="F999" s="104"/>
      <c r="G999" s="104" t="str">
        <f t="shared" si="31"/>
        <v/>
      </c>
      <c r="H999" s="104"/>
      <c r="I999" s="104" t="str">
        <f t="shared" si="32"/>
        <v/>
      </c>
      <c r="J999" s="122" t="s">
        <v>14</v>
      </c>
      <c r="K999" s="46"/>
      <c r="L999" s="46"/>
      <c r="M999" s="46"/>
      <c r="N999" s="46"/>
      <c r="O999" s="46"/>
    </row>
    <row r="1000" spans="1:15" x14ac:dyDescent="0.3">
      <c r="A1000" s="46"/>
      <c r="B1000" s="46"/>
      <c r="C1000" s="123"/>
      <c r="D1000" s="124"/>
      <c r="E1000" s="122"/>
      <c r="F1000" s="104"/>
      <c r="G1000" s="104" t="str">
        <f t="shared" si="31"/>
        <v/>
      </c>
      <c r="H1000" s="104"/>
      <c r="I1000" s="104" t="str">
        <f t="shared" si="32"/>
        <v/>
      </c>
      <c r="J1000" s="122" t="s">
        <v>14</v>
      </c>
      <c r="K1000" s="46"/>
      <c r="L1000" s="46"/>
      <c r="M1000" s="46"/>
      <c r="N1000" s="46"/>
      <c r="O1000" s="46"/>
    </row>
    <row r="1001" spans="1:15" x14ac:dyDescent="0.3">
      <c r="A1001" s="46"/>
      <c r="B1001" s="46"/>
      <c r="C1001" s="123"/>
      <c r="D1001" s="124"/>
      <c r="E1001" s="122"/>
      <c r="F1001" s="104"/>
      <c r="G1001" s="104" t="str">
        <f t="shared" si="31"/>
        <v/>
      </c>
      <c r="H1001" s="104"/>
      <c r="I1001" s="104" t="str">
        <f t="shared" si="32"/>
        <v/>
      </c>
      <c r="J1001" s="122" t="s">
        <v>14</v>
      </c>
      <c r="K1001" s="46"/>
      <c r="L1001" s="46"/>
      <c r="M1001" s="46"/>
      <c r="N1001" s="46"/>
      <c r="O1001" s="46"/>
    </row>
    <row r="1002" spans="1:15" x14ac:dyDescent="0.3">
      <c r="A1002" s="46"/>
      <c r="B1002" s="46"/>
      <c r="C1002" s="123"/>
      <c r="D1002" s="124"/>
      <c r="E1002" s="122"/>
      <c r="F1002" s="104"/>
      <c r="G1002" s="104" t="str">
        <f t="shared" si="31"/>
        <v/>
      </c>
      <c r="H1002" s="104"/>
      <c r="I1002" s="104" t="str">
        <f t="shared" si="32"/>
        <v/>
      </c>
      <c r="J1002" s="122" t="s">
        <v>14</v>
      </c>
      <c r="K1002" s="46"/>
      <c r="L1002" s="46"/>
      <c r="M1002" s="46"/>
      <c r="N1002" s="46"/>
      <c r="O1002" s="46"/>
    </row>
    <row r="1003" spans="1:15" x14ac:dyDescent="0.3">
      <c r="A1003" s="46"/>
      <c r="B1003" s="46"/>
      <c r="C1003" s="123"/>
      <c r="D1003" s="124"/>
      <c r="E1003" s="122"/>
      <c r="F1003" s="104"/>
      <c r="G1003" s="104" t="str">
        <f t="shared" si="31"/>
        <v/>
      </c>
      <c r="H1003" s="104"/>
      <c r="I1003" s="104" t="str">
        <f t="shared" si="32"/>
        <v/>
      </c>
      <c r="J1003" s="122" t="s">
        <v>14</v>
      </c>
      <c r="K1003" s="46"/>
      <c r="L1003" s="46"/>
      <c r="M1003" s="46"/>
      <c r="N1003" s="46"/>
      <c r="O1003" s="46"/>
    </row>
    <row r="1004" spans="1:15" x14ac:dyDescent="0.3">
      <c r="A1004" s="46"/>
      <c r="B1004" s="46"/>
      <c r="C1004" s="123"/>
      <c r="D1004" s="124"/>
      <c r="E1004" s="122"/>
      <c r="F1004" s="104"/>
      <c r="G1004" s="104" t="str">
        <f t="shared" si="31"/>
        <v/>
      </c>
      <c r="H1004" s="104"/>
      <c r="I1004" s="104" t="str">
        <f t="shared" si="32"/>
        <v/>
      </c>
      <c r="J1004" s="122" t="s">
        <v>14</v>
      </c>
      <c r="K1004" s="46"/>
      <c r="L1004" s="46"/>
      <c r="M1004" s="46"/>
      <c r="N1004" s="46"/>
      <c r="O1004" s="46"/>
    </row>
    <row r="1005" spans="1:15" x14ac:dyDescent="0.3">
      <c r="A1005" s="46"/>
      <c r="B1005" s="46"/>
      <c r="C1005" s="123"/>
      <c r="D1005" s="124"/>
      <c r="E1005" s="122"/>
      <c r="F1005" s="104"/>
      <c r="G1005" s="104" t="str">
        <f t="shared" si="31"/>
        <v/>
      </c>
      <c r="H1005" s="104"/>
      <c r="I1005" s="104" t="str">
        <f t="shared" si="32"/>
        <v/>
      </c>
      <c r="J1005" s="122" t="s">
        <v>14</v>
      </c>
      <c r="K1005" s="46"/>
      <c r="L1005" s="46"/>
      <c r="M1005" s="46"/>
      <c r="N1005" s="46"/>
      <c r="O1005" s="46"/>
    </row>
    <row r="1006" spans="1:15" x14ac:dyDescent="0.3">
      <c r="A1006" s="46"/>
      <c r="B1006" s="46"/>
      <c r="C1006" s="123"/>
      <c r="D1006" s="124"/>
      <c r="E1006" s="122"/>
      <c r="F1006" s="104"/>
      <c r="G1006" s="104" t="str">
        <f t="shared" si="31"/>
        <v/>
      </c>
      <c r="H1006" s="104"/>
      <c r="I1006" s="104" t="str">
        <f t="shared" si="32"/>
        <v/>
      </c>
      <c r="J1006" s="122" t="s">
        <v>14</v>
      </c>
      <c r="K1006" s="46"/>
      <c r="L1006" s="46"/>
      <c r="M1006" s="46"/>
      <c r="N1006" s="46"/>
      <c r="O1006" s="46"/>
    </row>
    <row r="1007" spans="1:15" x14ac:dyDescent="0.3">
      <c r="A1007" s="46"/>
      <c r="B1007" s="46"/>
      <c r="C1007" s="123"/>
      <c r="D1007" s="124"/>
      <c r="E1007" s="122"/>
      <c r="F1007" s="104"/>
      <c r="G1007" s="104" t="str">
        <f t="shared" si="31"/>
        <v/>
      </c>
      <c r="H1007" s="104"/>
      <c r="I1007" s="104" t="str">
        <f t="shared" si="32"/>
        <v/>
      </c>
      <c r="J1007" s="122" t="s">
        <v>14</v>
      </c>
      <c r="K1007" s="46"/>
      <c r="L1007" s="46"/>
      <c r="M1007" s="46"/>
      <c r="N1007" s="46"/>
      <c r="O1007" s="46"/>
    </row>
    <row r="1008" spans="1:15" x14ac:dyDescent="0.3">
      <c r="A1008" s="46"/>
      <c r="B1008" s="46"/>
      <c r="C1008" s="123"/>
      <c r="D1008" s="124"/>
      <c r="E1008" s="122"/>
      <c r="F1008" s="104"/>
      <c r="G1008" s="104" t="str">
        <f t="shared" si="31"/>
        <v/>
      </c>
      <c r="H1008" s="104"/>
      <c r="I1008" s="104" t="str">
        <f t="shared" si="32"/>
        <v/>
      </c>
      <c r="J1008" s="122" t="s">
        <v>14</v>
      </c>
      <c r="K1008" s="46"/>
      <c r="L1008" s="46"/>
      <c r="M1008" s="46"/>
      <c r="N1008" s="46"/>
      <c r="O1008" s="46"/>
    </row>
    <row r="1009" spans="1:15" x14ac:dyDescent="0.3">
      <c r="A1009" s="46"/>
      <c r="B1009" s="46"/>
      <c r="C1009" s="123"/>
      <c r="D1009" s="124"/>
      <c r="E1009" s="122"/>
      <c r="F1009" s="104"/>
      <c r="G1009" s="104" t="str">
        <f t="shared" si="31"/>
        <v/>
      </c>
      <c r="H1009" s="104"/>
      <c r="I1009" s="104" t="str">
        <f t="shared" si="32"/>
        <v/>
      </c>
      <c r="J1009" s="122" t="s">
        <v>14</v>
      </c>
      <c r="K1009" s="46"/>
      <c r="L1009" s="46"/>
      <c r="M1009" s="46"/>
      <c r="N1009" s="46"/>
      <c r="O1009" s="46"/>
    </row>
    <row r="1010" spans="1:15" x14ac:dyDescent="0.3">
      <c r="A1010" s="46"/>
      <c r="B1010" s="46"/>
      <c r="C1010" s="123"/>
      <c r="D1010" s="124"/>
      <c r="E1010" s="122"/>
      <c r="F1010" s="104"/>
      <c r="G1010" s="104" t="str">
        <f t="shared" si="31"/>
        <v/>
      </c>
      <c r="H1010" s="104"/>
      <c r="I1010" s="104" t="str">
        <f t="shared" si="32"/>
        <v/>
      </c>
      <c r="J1010" s="122" t="s">
        <v>14</v>
      </c>
      <c r="K1010" s="46"/>
      <c r="L1010" s="46"/>
      <c r="M1010" s="46"/>
      <c r="N1010" s="46"/>
      <c r="O1010" s="46"/>
    </row>
    <row r="1011" spans="1:15" x14ac:dyDescent="0.3">
      <c r="A1011" s="46"/>
      <c r="B1011" s="46"/>
      <c r="C1011" s="123"/>
      <c r="D1011" s="124"/>
      <c r="E1011" s="122"/>
      <c r="F1011" s="104"/>
      <c r="G1011" s="104" t="str">
        <f t="shared" si="31"/>
        <v/>
      </c>
      <c r="H1011" s="104"/>
      <c r="I1011" s="104" t="str">
        <f t="shared" si="32"/>
        <v/>
      </c>
      <c r="J1011" s="122" t="s">
        <v>14</v>
      </c>
      <c r="K1011" s="46"/>
      <c r="L1011" s="46"/>
      <c r="M1011" s="46"/>
      <c r="N1011" s="46"/>
      <c r="O1011" s="46"/>
    </row>
    <row r="1012" spans="1:15" x14ac:dyDescent="0.3">
      <c r="A1012" s="46"/>
      <c r="B1012" s="46"/>
      <c r="C1012" s="123"/>
      <c r="D1012" s="124"/>
      <c r="E1012" s="122"/>
      <c r="F1012" s="104"/>
      <c r="G1012" s="104" t="str">
        <f t="shared" si="31"/>
        <v/>
      </c>
      <c r="H1012" s="104"/>
      <c r="I1012" s="104" t="str">
        <f t="shared" si="32"/>
        <v/>
      </c>
      <c r="J1012" s="122" t="s">
        <v>14</v>
      </c>
      <c r="K1012" s="46"/>
      <c r="L1012" s="46"/>
      <c r="M1012" s="46"/>
      <c r="N1012" s="46"/>
      <c r="O1012" s="46"/>
    </row>
    <row r="1013" spans="1:15" x14ac:dyDescent="0.3">
      <c r="A1013" s="46"/>
      <c r="B1013" s="46"/>
      <c r="C1013" s="123"/>
      <c r="D1013" s="124"/>
      <c r="E1013" s="122"/>
      <c r="F1013" s="104"/>
      <c r="G1013" s="104" t="str">
        <f t="shared" si="31"/>
        <v/>
      </c>
      <c r="H1013" s="104"/>
      <c r="I1013" s="104" t="str">
        <f t="shared" si="32"/>
        <v/>
      </c>
      <c r="J1013" s="122" t="s">
        <v>14</v>
      </c>
      <c r="K1013" s="46"/>
      <c r="L1013" s="46"/>
      <c r="M1013" s="46"/>
      <c r="N1013" s="46"/>
      <c r="O1013" s="46"/>
    </row>
    <row r="1014" spans="1:15" x14ac:dyDescent="0.3">
      <c r="A1014" s="46"/>
      <c r="B1014" s="46"/>
      <c r="C1014" s="123"/>
      <c r="D1014" s="124"/>
      <c r="E1014" s="122"/>
      <c r="F1014" s="104"/>
      <c r="G1014" s="104" t="str">
        <f t="shared" si="31"/>
        <v/>
      </c>
      <c r="H1014" s="104"/>
      <c r="I1014" s="104" t="str">
        <f t="shared" si="32"/>
        <v/>
      </c>
      <c r="J1014" s="122" t="s">
        <v>14</v>
      </c>
      <c r="K1014" s="46"/>
      <c r="L1014" s="46"/>
      <c r="M1014" s="46"/>
      <c r="N1014" s="46"/>
      <c r="O1014" s="46"/>
    </row>
    <row r="1015" spans="1:15" x14ac:dyDescent="0.3">
      <c r="A1015" s="46"/>
      <c r="B1015" s="46"/>
      <c r="C1015" s="123"/>
      <c r="D1015" s="124"/>
      <c r="E1015" s="122"/>
      <c r="F1015" s="104"/>
      <c r="G1015" s="104" t="str">
        <f t="shared" si="31"/>
        <v/>
      </c>
      <c r="H1015" s="104"/>
      <c r="I1015" s="104" t="str">
        <f t="shared" si="32"/>
        <v/>
      </c>
      <c r="J1015" s="122" t="s">
        <v>14</v>
      </c>
      <c r="K1015" s="46"/>
      <c r="L1015" s="46"/>
      <c r="M1015" s="46"/>
      <c r="N1015" s="46"/>
      <c r="O1015" s="46"/>
    </row>
    <row r="1016" spans="1:15" x14ac:dyDescent="0.3">
      <c r="A1016" s="46"/>
      <c r="B1016" s="46"/>
      <c r="C1016" s="123"/>
      <c r="D1016" s="124"/>
      <c r="E1016" s="122"/>
      <c r="F1016" s="104"/>
      <c r="G1016" s="104" t="str">
        <f t="shared" si="31"/>
        <v/>
      </c>
      <c r="H1016" s="104"/>
      <c r="I1016" s="104" t="str">
        <f t="shared" si="32"/>
        <v/>
      </c>
      <c r="J1016" s="122" t="s">
        <v>14</v>
      </c>
      <c r="K1016" s="46"/>
      <c r="L1016" s="46"/>
      <c r="M1016" s="46"/>
      <c r="N1016" s="46"/>
      <c r="O1016" s="46"/>
    </row>
    <row r="1017" spans="1:15" x14ac:dyDescent="0.3">
      <c r="A1017" s="46"/>
      <c r="B1017" s="46"/>
      <c r="C1017" s="123"/>
      <c r="D1017" s="124"/>
      <c r="E1017" s="122"/>
      <c r="F1017" s="104"/>
      <c r="G1017" s="104" t="str">
        <f t="shared" si="31"/>
        <v/>
      </c>
      <c r="H1017" s="104"/>
      <c r="I1017" s="104" t="str">
        <f t="shared" si="32"/>
        <v/>
      </c>
      <c r="J1017" s="122" t="s">
        <v>14</v>
      </c>
      <c r="K1017" s="46"/>
      <c r="L1017" s="46"/>
      <c r="M1017" s="46"/>
      <c r="N1017" s="46"/>
      <c r="O1017" s="46"/>
    </row>
    <row r="1018" spans="1:15" x14ac:dyDescent="0.3">
      <c r="A1018" s="46"/>
      <c r="B1018" s="46"/>
      <c r="C1018" s="123"/>
      <c r="D1018" s="124"/>
      <c r="E1018" s="122"/>
      <c r="F1018" s="104"/>
      <c r="G1018" s="104" t="str">
        <f t="shared" si="31"/>
        <v/>
      </c>
      <c r="H1018" s="104"/>
      <c r="I1018" s="104" t="str">
        <f t="shared" si="32"/>
        <v/>
      </c>
      <c r="J1018" s="122" t="s">
        <v>14</v>
      </c>
      <c r="K1018" s="46"/>
      <c r="L1018" s="46"/>
      <c r="M1018" s="46"/>
      <c r="N1018" s="46"/>
      <c r="O1018" s="46"/>
    </row>
    <row r="1019" spans="1:15" x14ac:dyDescent="0.3">
      <c r="A1019" s="46"/>
      <c r="B1019" s="46"/>
      <c r="C1019" s="123"/>
      <c r="D1019" s="124"/>
      <c r="E1019" s="122"/>
      <c r="F1019" s="104"/>
      <c r="G1019" s="104" t="str">
        <f t="shared" si="31"/>
        <v/>
      </c>
      <c r="H1019" s="104"/>
      <c r="I1019" s="104" t="str">
        <f t="shared" si="32"/>
        <v/>
      </c>
      <c r="J1019" s="122" t="s">
        <v>14</v>
      </c>
      <c r="K1019" s="46"/>
      <c r="L1019" s="46"/>
      <c r="M1019" s="46"/>
      <c r="N1019" s="46"/>
      <c r="O1019" s="46"/>
    </row>
    <row r="1020" spans="1:15" x14ac:dyDescent="0.3">
      <c r="A1020" s="46"/>
      <c r="B1020" s="46"/>
      <c r="C1020" s="123"/>
      <c r="D1020" s="124"/>
      <c r="E1020" s="122"/>
      <c r="F1020" s="104"/>
      <c r="G1020" s="104" t="str">
        <f t="shared" si="31"/>
        <v/>
      </c>
      <c r="H1020" s="104"/>
      <c r="I1020" s="104" t="str">
        <f t="shared" si="32"/>
        <v/>
      </c>
      <c r="J1020" s="122" t="s">
        <v>14</v>
      </c>
      <c r="K1020" s="46"/>
      <c r="L1020" s="46"/>
      <c r="M1020" s="46"/>
      <c r="N1020" s="46"/>
      <c r="O1020" s="46"/>
    </row>
    <row r="1021" spans="1:15" x14ac:dyDescent="0.3">
      <c r="A1021" s="46"/>
      <c r="B1021" s="46"/>
      <c r="C1021" s="123"/>
      <c r="D1021" s="124"/>
      <c r="E1021" s="122"/>
      <c r="F1021" s="104"/>
      <c r="G1021" s="104" t="str">
        <f t="shared" si="31"/>
        <v/>
      </c>
      <c r="H1021" s="104"/>
      <c r="I1021" s="104" t="str">
        <f t="shared" si="32"/>
        <v/>
      </c>
      <c r="J1021" s="122" t="s">
        <v>14</v>
      </c>
      <c r="K1021" s="46"/>
      <c r="L1021" s="46"/>
      <c r="M1021" s="46"/>
      <c r="N1021" s="46"/>
      <c r="O1021" s="46"/>
    </row>
    <row r="1022" spans="1:15" x14ac:dyDescent="0.3">
      <c r="A1022" s="46"/>
      <c r="B1022" s="46"/>
      <c r="C1022" s="123"/>
      <c r="D1022" s="124"/>
      <c r="E1022" s="122"/>
      <c r="F1022" s="104"/>
      <c r="G1022" s="104" t="str">
        <f t="shared" si="31"/>
        <v/>
      </c>
      <c r="H1022" s="104"/>
      <c r="I1022" s="104" t="str">
        <f t="shared" si="32"/>
        <v/>
      </c>
      <c r="J1022" s="122" t="s">
        <v>14</v>
      </c>
      <c r="K1022" s="46"/>
      <c r="L1022" s="46"/>
      <c r="M1022" s="46"/>
      <c r="N1022" s="46"/>
      <c r="O1022" s="46"/>
    </row>
    <row r="1023" spans="1:15" x14ac:dyDescent="0.3">
      <c r="A1023" s="46"/>
      <c r="B1023" s="46"/>
      <c r="C1023" s="123"/>
      <c r="D1023" s="124"/>
      <c r="E1023" s="122"/>
      <c r="F1023" s="104"/>
      <c r="G1023" s="104" t="str">
        <f t="shared" si="31"/>
        <v/>
      </c>
      <c r="H1023" s="104"/>
      <c r="I1023" s="104" t="str">
        <f t="shared" si="32"/>
        <v/>
      </c>
      <c r="J1023" s="122" t="s">
        <v>14</v>
      </c>
      <c r="K1023" s="46"/>
      <c r="L1023" s="46"/>
      <c r="M1023" s="46"/>
      <c r="N1023" s="46"/>
      <c r="O1023" s="46"/>
    </row>
    <row r="1024" spans="1:15" x14ac:dyDescent="0.3">
      <c r="A1024" s="46"/>
      <c r="B1024" s="46"/>
      <c r="C1024" s="123"/>
      <c r="D1024" s="124"/>
      <c r="E1024" s="122"/>
      <c r="F1024" s="104"/>
      <c r="G1024" s="104" t="str">
        <f t="shared" si="31"/>
        <v/>
      </c>
      <c r="H1024" s="104"/>
      <c r="I1024" s="104" t="str">
        <f t="shared" si="32"/>
        <v/>
      </c>
      <c r="J1024" s="122" t="s">
        <v>14</v>
      </c>
      <c r="K1024" s="46"/>
      <c r="L1024" s="46"/>
      <c r="M1024" s="46"/>
      <c r="N1024" s="46"/>
      <c r="O1024" s="46"/>
    </row>
    <row r="1025" spans="1:15" x14ac:dyDescent="0.3">
      <c r="A1025" s="46"/>
      <c r="B1025" s="46"/>
      <c r="C1025" s="123"/>
      <c r="D1025" s="124"/>
      <c r="E1025" s="122"/>
      <c r="F1025" s="104"/>
      <c r="G1025" s="104" t="str">
        <f t="shared" si="31"/>
        <v/>
      </c>
      <c r="H1025" s="104"/>
      <c r="I1025" s="104" t="str">
        <f t="shared" si="32"/>
        <v/>
      </c>
      <c r="J1025" s="122" t="s">
        <v>14</v>
      </c>
      <c r="K1025" s="46"/>
      <c r="L1025" s="46"/>
      <c r="M1025" s="46"/>
      <c r="N1025" s="46"/>
      <c r="O1025" s="46"/>
    </row>
    <row r="1026" spans="1:15" x14ac:dyDescent="0.3">
      <c r="A1026" s="46"/>
      <c r="B1026" s="46"/>
      <c r="C1026" s="123"/>
      <c r="D1026" s="124"/>
      <c r="E1026" s="122"/>
      <c r="F1026" s="104"/>
      <c r="G1026" s="104" t="str">
        <f t="shared" si="31"/>
        <v/>
      </c>
      <c r="H1026" s="104"/>
      <c r="I1026" s="104" t="str">
        <f t="shared" si="32"/>
        <v/>
      </c>
      <c r="J1026" s="122" t="s">
        <v>14</v>
      </c>
      <c r="K1026" s="46"/>
      <c r="L1026" s="46"/>
      <c r="M1026" s="46"/>
      <c r="N1026" s="46"/>
      <c r="O1026" s="46"/>
    </row>
    <row r="1027" spans="1:15" x14ac:dyDescent="0.3">
      <c r="A1027" s="46"/>
      <c r="B1027" s="46"/>
      <c r="C1027" s="123"/>
      <c r="D1027" s="124"/>
      <c r="E1027" s="122"/>
      <c r="F1027" s="104"/>
      <c r="G1027" s="104" t="str">
        <f t="shared" si="31"/>
        <v/>
      </c>
      <c r="H1027" s="104"/>
      <c r="I1027" s="104" t="str">
        <f t="shared" si="32"/>
        <v/>
      </c>
      <c r="J1027" s="122" t="s">
        <v>14</v>
      </c>
      <c r="K1027" s="46"/>
      <c r="L1027" s="46"/>
      <c r="M1027" s="46"/>
      <c r="N1027" s="46"/>
      <c r="O1027" s="46"/>
    </row>
    <row r="1028" spans="1:15" x14ac:dyDescent="0.3">
      <c r="A1028" s="46"/>
      <c r="B1028" s="46"/>
      <c r="C1028" s="123"/>
      <c r="D1028" s="124"/>
      <c r="E1028" s="122"/>
      <c r="F1028" s="104"/>
      <c r="G1028" s="104" t="str">
        <f t="shared" si="31"/>
        <v/>
      </c>
      <c r="H1028" s="104"/>
      <c r="I1028" s="104" t="str">
        <f t="shared" si="32"/>
        <v/>
      </c>
      <c r="J1028" s="122" t="s">
        <v>14</v>
      </c>
      <c r="K1028" s="46"/>
      <c r="L1028" s="46"/>
      <c r="M1028" s="46"/>
      <c r="N1028" s="46"/>
      <c r="O1028" s="46"/>
    </row>
    <row r="1029" spans="1:15" x14ac:dyDescent="0.3">
      <c r="A1029" s="46"/>
      <c r="B1029" s="46"/>
      <c r="C1029" s="123"/>
      <c r="D1029" s="124"/>
      <c r="E1029" s="122"/>
      <c r="F1029" s="104"/>
      <c r="G1029" s="104" t="str">
        <f t="shared" si="31"/>
        <v/>
      </c>
      <c r="H1029" s="104"/>
      <c r="I1029" s="104" t="str">
        <f t="shared" si="32"/>
        <v/>
      </c>
      <c r="J1029" s="122" t="s">
        <v>14</v>
      </c>
      <c r="K1029" s="46"/>
      <c r="L1029" s="46"/>
      <c r="M1029" s="46"/>
      <c r="N1029" s="46"/>
      <c r="O1029" s="46"/>
    </row>
    <row r="1030" spans="1:15" x14ac:dyDescent="0.3">
      <c r="A1030" s="46"/>
      <c r="B1030" s="46"/>
      <c r="C1030" s="123"/>
      <c r="D1030" s="124"/>
      <c r="E1030" s="122"/>
      <c r="F1030" s="104"/>
      <c r="G1030" s="104" t="str">
        <f t="shared" si="31"/>
        <v/>
      </c>
      <c r="H1030" s="104"/>
      <c r="I1030" s="104" t="str">
        <f t="shared" si="32"/>
        <v/>
      </c>
      <c r="J1030" s="122" t="s">
        <v>14</v>
      </c>
      <c r="K1030" s="46"/>
      <c r="L1030" s="46"/>
      <c r="M1030" s="46"/>
      <c r="N1030" s="46"/>
      <c r="O1030" s="46"/>
    </row>
    <row r="1031" spans="1:15" x14ac:dyDescent="0.3">
      <c r="A1031" s="46"/>
      <c r="B1031" s="46"/>
      <c r="C1031" s="123"/>
      <c r="D1031" s="124"/>
      <c r="E1031" s="122"/>
      <c r="F1031" s="104"/>
      <c r="G1031" s="104" t="str">
        <f t="shared" si="31"/>
        <v/>
      </c>
      <c r="H1031" s="104"/>
      <c r="I1031" s="104" t="str">
        <f t="shared" si="32"/>
        <v/>
      </c>
      <c r="J1031" s="122" t="s">
        <v>14</v>
      </c>
      <c r="K1031" s="46"/>
      <c r="L1031" s="46"/>
      <c r="M1031" s="46"/>
      <c r="N1031" s="46"/>
      <c r="O1031" s="46"/>
    </row>
    <row r="1032" spans="1:15" x14ac:dyDescent="0.3">
      <c r="A1032" s="46"/>
      <c r="B1032" s="46"/>
      <c r="C1032" s="123"/>
      <c r="D1032" s="124"/>
      <c r="E1032" s="122"/>
      <c r="F1032" s="104"/>
      <c r="G1032" s="104" t="str">
        <f t="shared" si="31"/>
        <v/>
      </c>
      <c r="H1032" s="104"/>
      <c r="I1032" s="104" t="str">
        <f t="shared" si="32"/>
        <v/>
      </c>
      <c r="J1032" s="122" t="s">
        <v>14</v>
      </c>
      <c r="K1032" s="46"/>
      <c r="L1032" s="46"/>
      <c r="M1032" s="46"/>
      <c r="N1032" s="46"/>
      <c r="O1032" s="46"/>
    </row>
    <row r="1033" spans="1:15" x14ac:dyDescent="0.3">
      <c r="A1033" s="46"/>
      <c r="B1033" s="46"/>
      <c r="C1033" s="123"/>
      <c r="D1033" s="124"/>
      <c r="E1033" s="122"/>
      <c r="F1033" s="104"/>
      <c r="G1033" s="104" t="str">
        <f t="shared" si="31"/>
        <v/>
      </c>
      <c r="H1033" s="104"/>
      <c r="I1033" s="104" t="str">
        <f t="shared" si="32"/>
        <v/>
      </c>
      <c r="J1033" s="122" t="s">
        <v>14</v>
      </c>
      <c r="K1033" s="46"/>
      <c r="L1033" s="46"/>
      <c r="M1033" s="46"/>
      <c r="N1033" s="46"/>
      <c r="O1033" s="46"/>
    </row>
    <row r="1034" spans="1:15" x14ac:dyDescent="0.3">
      <c r="A1034" s="46"/>
      <c r="B1034" s="46"/>
      <c r="C1034" s="123"/>
      <c r="D1034" s="124"/>
      <c r="E1034" s="122"/>
      <c r="F1034" s="104"/>
      <c r="G1034" s="104" t="str">
        <f t="shared" si="31"/>
        <v/>
      </c>
      <c r="H1034" s="104"/>
      <c r="I1034" s="104" t="str">
        <f t="shared" si="32"/>
        <v/>
      </c>
      <c r="J1034" s="122" t="s">
        <v>14</v>
      </c>
      <c r="K1034" s="46"/>
      <c r="L1034" s="46"/>
      <c r="M1034" s="46"/>
      <c r="N1034" s="46"/>
      <c r="O1034" s="46"/>
    </row>
    <row r="1035" spans="1:15" x14ac:dyDescent="0.3">
      <c r="A1035" s="46"/>
      <c r="B1035" s="46"/>
      <c r="C1035" s="123"/>
      <c r="D1035" s="124"/>
      <c r="E1035" s="122"/>
      <c r="F1035" s="104"/>
      <c r="G1035" s="104" t="str">
        <f t="shared" si="31"/>
        <v/>
      </c>
      <c r="H1035" s="104"/>
      <c r="I1035" s="104" t="str">
        <f t="shared" si="32"/>
        <v/>
      </c>
      <c r="J1035" s="122" t="s">
        <v>14</v>
      </c>
      <c r="K1035" s="46"/>
      <c r="L1035" s="46"/>
      <c r="M1035" s="46"/>
      <c r="N1035" s="46"/>
      <c r="O1035" s="46"/>
    </row>
    <row r="1036" spans="1:15" x14ac:dyDescent="0.3">
      <c r="A1036" s="46"/>
      <c r="B1036" s="46"/>
      <c r="C1036" s="123"/>
      <c r="D1036" s="124"/>
      <c r="E1036" s="122"/>
      <c r="F1036" s="104"/>
      <c r="G1036" s="104" t="str">
        <f t="shared" ref="G1036:G1050" si="33">IF(F1036/1.2&gt;0,ROUND(F1036/1.2,4),"")</f>
        <v/>
      </c>
      <c r="H1036" s="104"/>
      <c r="I1036" s="104" t="str">
        <f t="shared" ref="I1036:I1050" si="34">IFERROR(ROUND(F1036/H1036,4),"")</f>
        <v/>
      </c>
      <c r="J1036" s="122" t="s">
        <v>14</v>
      </c>
      <c r="K1036" s="46"/>
      <c r="L1036" s="46"/>
      <c r="M1036" s="46"/>
      <c r="N1036" s="46"/>
      <c r="O1036" s="46"/>
    </row>
    <row r="1037" spans="1:15" x14ac:dyDescent="0.3">
      <c r="A1037" s="46"/>
      <c r="B1037" s="46"/>
      <c r="C1037" s="123"/>
      <c r="D1037" s="124"/>
      <c r="E1037" s="122"/>
      <c r="F1037" s="104"/>
      <c r="G1037" s="104" t="str">
        <f t="shared" si="33"/>
        <v/>
      </c>
      <c r="H1037" s="104"/>
      <c r="I1037" s="104" t="str">
        <f t="shared" si="34"/>
        <v/>
      </c>
      <c r="J1037" s="122" t="s">
        <v>14</v>
      </c>
      <c r="K1037" s="46"/>
      <c r="L1037" s="46"/>
      <c r="M1037" s="46"/>
      <c r="N1037" s="46"/>
      <c r="O1037" s="46"/>
    </row>
    <row r="1038" spans="1:15" x14ac:dyDescent="0.3">
      <c r="A1038" s="46"/>
      <c r="B1038" s="46"/>
      <c r="C1038" s="123"/>
      <c r="D1038" s="124"/>
      <c r="E1038" s="122"/>
      <c r="F1038" s="104"/>
      <c r="G1038" s="104" t="str">
        <f t="shared" si="33"/>
        <v/>
      </c>
      <c r="H1038" s="104"/>
      <c r="I1038" s="104" t="str">
        <f t="shared" si="34"/>
        <v/>
      </c>
      <c r="J1038" s="122" t="s">
        <v>14</v>
      </c>
      <c r="K1038" s="46"/>
      <c r="L1038" s="46"/>
      <c r="M1038" s="46"/>
      <c r="N1038" s="46"/>
      <c r="O1038" s="46"/>
    </row>
    <row r="1039" spans="1:15" x14ac:dyDescent="0.3">
      <c r="A1039" s="46"/>
      <c r="B1039" s="46"/>
      <c r="C1039" s="123"/>
      <c r="D1039" s="124"/>
      <c r="E1039" s="122"/>
      <c r="F1039" s="104"/>
      <c r="G1039" s="104" t="str">
        <f t="shared" si="33"/>
        <v/>
      </c>
      <c r="H1039" s="104"/>
      <c r="I1039" s="104" t="str">
        <f t="shared" si="34"/>
        <v/>
      </c>
      <c r="J1039" s="122" t="s">
        <v>14</v>
      </c>
      <c r="K1039" s="46"/>
      <c r="L1039" s="46"/>
      <c r="M1039" s="46"/>
      <c r="N1039" s="46"/>
      <c r="O1039" s="46"/>
    </row>
    <row r="1040" spans="1:15" x14ac:dyDescent="0.3">
      <c r="A1040" s="46"/>
      <c r="B1040" s="46"/>
      <c r="C1040" s="123"/>
      <c r="D1040" s="124"/>
      <c r="E1040" s="122"/>
      <c r="F1040" s="104"/>
      <c r="G1040" s="104" t="str">
        <f t="shared" si="33"/>
        <v/>
      </c>
      <c r="H1040" s="104"/>
      <c r="I1040" s="104" t="str">
        <f t="shared" si="34"/>
        <v/>
      </c>
      <c r="J1040" s="122" t="s">
        <v>14</v>
      </c>
      <c r="K1040" s="46"/>
      <c r="L1040" s="46"/>
      <c r="M1040" s="46"/>
      <c r="N1040" s="46"/>
      <c r="O1040" s="46"/>
    </row>
    <row r="1041" spans="1:15" x14ac:dyDescent="0.3">
      <c r="A1041" s="46"/>
      <c r="B1041" s="46"/>
      <c r="C1041" s="123"/>
      <c r="D1041" s="124"/>
      <c r="E1041" s="122"/>
      <c r="F1041" s="104"/>
      <c r="G1041" s="104" t="str">
        <f t="shared" si="33"/>
        <v/>
      </c>
      <c r="H1041" s="104"/>
      <c r="I1041" s="104" t="str">
        <f t="shared" si="34"/>
        <v/>
      </c>
      <c r="J1041" s="122" t="s">
        <v>14</v>
      </c>
      <c r="K1041" s="46"/>
      <c r="L1041" s="46"/>
      <c r="M1041" s="46"/>
      <c r="N1041" s="46"/>
      <c r="O1041" s="46"/>
    </row>
    <row r="1042" spans="1:15" x14ac:dyDescent="0.3">
      <c r="A1042" s="46"/>
      <c r="B1042" s="46"/>
      <c r="C1042" s="123"/>
      <c r="D1042" s="124"/>
      <c r="E1042" s="122"/>
      <c r="F1042" s="104"/>
      <c r="G1042" s="104" t="str">
        <f t="shared" si="33"/>
        <v/>
      </c>
      <c r="H1042" s="104"/>
      <c r="I1042" s="104" t="str">
        <f t="shared" si="34"/>
        <v/>
      </c>
      <c r="J1042" s="122" t="s">
        <v>14</v>
      </c>
      <c r="K1042" s="46"/>
      <c r="L1042" s="46"/>
      <c r="M1042" s="46"/>
      <c r="N1042" s="46"/>
      <c r="O1042" s="46"/>
    </row>
    <row r="1043" spans="1:15" x14ac:dyDescent="0.3">
      <c r="A1043" s="46"/>
      <c r="B1043" s="46"/>
      <c r="C1043" s="123"/>
      <c r="D1043" s="124"/>
      <c r="E1043" s="122"/>
      <c r="F1043" s="104"/>
      <c r="G1043" s="104" t="str">
        <f t="shared" si="33"/>
        <v/>
      </c>
      <c r="H1043" s="104"/>
      <c r="I1043" s="104" t="str">
        <f t="shared" si="34"/>
        <v/>
      </c>
      <c r="J1043" s="122" t="s">
        <v>14</v>
      </c>
      <c r="K1043" s="46"/>
      <c r="L1043" s="46"/>
      <c r="M1043" s="46"/>
      <c r="N1043" s="46"/>
      <c r="O1043" s="46"/>
    </row>
    <row r="1044" spans="1:15" x14ac:dyDescent="0.3">
      <c r="A1044" s="46"/>
      <c r="B1044" s="46"/>
      <c r="C1044" s="123"/>
      <c r="D1044" s="124"/>
      <c r="E1044" s="122"/>
      <c r="F1044" s="104"/>
      <c r="G1044" s="104" t="str">
        <f t="shared" si="33"/>
        <v/>
      </c>
      <c r="H1044" s="104"/>
      <c r="I1044" s="104" t="str">
        <f t="shared" si="34"/>
        <v/>
      </c>
      <c r="J1044" s="122" t="s">
        <v>14</v>
      </c>
      <c r="K1044" s="46"/>
      <c r="L1044" s="46"/>
      <c r="M1044" s="46"/>
      <c r="N1044" s="46"/>
      <c r="O1044" s="46"/>
    </row>
    <row r="1045" spans="1:15" x14ac:dyDescent="0.3">
      <c r="A1045" s="46"/>
      <c r="B1045" s="46"/>
      <c r="C1045" s="123"/>
      <c r="D1045" s="124"/>
      <c r="E1045" s="122"/>
      <c r="F1045" s="104"/>
      <c r="G1045" s="104" t="str">
        <f t="shared" si="33"/>
        <v/>
      </c>
      <c r="H1045" s="104"/>
      <c r="I1045" s="104" t="str">
        <f t="shared" si="34"/>
        <v/>
      </c>
      <c r="J1045" s="122" t="s">
        <v>14</v>
      </c>
      <c r="K1045" s="46"/>
      <c r="L1045" s="46"/>
      <c r="M1045" s="46"/>
      <c r="N1045" s="46"/>
      <c r="O1045" s="46"/>
    </row>
    <row r="1046" spans="1:15" x14ac:dyDescent="0.3">
      <c r="A1046" s="46"/>
      <c r="B1046" s="46"/>
      <c r="C1046" s="123"/>
      <c r="D1046" s="124"/>
      <c r="E1046" s="122"/>
      <c r="F1046" s="104"/>
      <c r="G1046" s="104" t="str">
        <f t="shared" si="33"/>
        <v/>
      </c>
      <c r="H1046" s="104"/>
      <c r="I1046" s="104" t="str">
        <f t="shared" si="34"/>
        <v/>
      </c>
      <c r="J1046" s="122" t="s">
        <v>14</v>
      </c>
      <c r="K1046" s="46"/>
      <c r="L1046" s="46"/>
      <c r="M1046" s="46"/>
      <c r="N1046" s="46"/>
      <c r="O1046" s="46"/>
    </row>
    <row r="1047" spans="1:15" x14ac:dyDescent="0.3">
      <c r="A1047" s="46"/>
      <c r="B1047" s="46"/>
      <c r="C1047" s="123"/>
      <c r="D1047" s="124"/>
      <c r="E1047" s="122"/>
      <c r="F1047" s="104"/>
      <c r="G1047" s="104" t="str">
        <f t="shared" si="33"/>
        <v/>
      </c>
      <c r="H1047" s="104"/>
      <c r="I1047" s="104" t="str">
        <f t="shared" si="34"/>
        <v/>
      </c>
      <c r="J1047" s="122" t="s">
        <v>14</v>
      </c>
      <c r="K1047" s="46"/>
      <c r="L1047" s="46"/>
      <c r="M1047" s="46"/>
      <c r="N1047" s="46"/>
      <c r="O1047" s="46"/>
    </row>
    <row r="1048" spans="1:15" x14ac:dyDescent="0.3">
      <c r="A1048" s="46"/>
      <c r="B1048" s="46"/>
      <c r="C1048" s="123"/>
      <c r="D1048" s="124"/>
      <c r="E1048" s="122"/>
      <c r="F1048" s="104"/>
      <c r="G1048" s="104" t="str">
        <f t="shared" si="33"/>
        <v/>
      </c>
      <c r="H1048" s="104"/>
      <c r="I1048" s="104" t="str">
        <f t="shared" si="34"/>
        <v/>
      </c>
      <c r="J1048" s="122" t="s">
        <v>14</v>
      </c>
      <c r="K1048" s="46"/>
      <c r="L1048" s="46"/>
      <c r="M1048" s="46"/>
      <c r="N1048" s="46"/>
      <c r="O1048" s="46"/>
    </row>
    <row r="1049" spans="1:15" x14ac:dyDescent="0.3">
      <c r="A1049" s="46"/>
      <c r="B1049" s="46"/>
      <c r="C1049" s="123"/>
      <c r="D1049" s="124"/>
      <c r="E1049" s="122"/>
      <c r="F1049" s="104"/>
      <c r="G1049" s="104" t="str">
        <f t="shared" si="33"/>
        <v/>
      </c>
      <c r="H1049" s="104"/>
      <c r="I1049" s="104" t="str">
        <f t="shared" si="34"/>
        <v/>
      </c>
      <c r="J1049" s="122" t="s">
        <v>14</v>
      </c>
      <c r="K1049" s="46"/>
      <c r="L1049" s="46"/>
      <c r="M1049" s="46"/>
      <c r="N1049" s="46"/>
      <c r="O1049" s="46"/>
    </row>
    <row r="1050" spans="1:15" x14ac:dyDescent="0.3">
      <c r="A1050" s="46"/>
      <c r="B1050" s="46"/>
      <c r="C1050" s="123"/>
      <c r="D1050" s="124"/>
      <c r="E1050" s="122"/>
      <c r="F1050" s="104"/>
      <c r="G1050" s="104" t="str">
        <f t="shared" si="33"/>
        <v/>
      </c>
      <c r="H1050" s="104"/>
      <c r="I1050" s="104" t="str">
        <f t="shared" si="34"/>
        <v/>
      </c>
      <c r="J1050" s="122" t="s">
        <v>14</v>
      </c>
      <c r="K1050" s="46"/>
      <c r="L1050" s="46"/>
      <c r="M1050" s="46"/>
      <c r="N1050" s="46"/>
      <c r="O1050" s="46"/>
    </row>
    <row r="1051" spans="1:15" x14ac:dyDescent="0.3">
      <c r="A1051" s="46"/>
      <c r="B1051" s="46"/>
      <c r="C1051" s="46"/>
      <c r="D1051" s="46"/>
      <c r="E1051" s="46"/>
      <c r="F1051" s="46"/>
      <c r="G1051" s="46"/>
      <c r="H1051" s="46"/>
      <c r="I1051" s="46"/>
      <c r="J1051" s="46"/>
      <c r="K1051" s="46"/>
      <c r="L1051" s="46"/>
      <c r="M1051" s="46"/>
      <c r="N1051" s="46"/>
      <c r="O1051" s="46"/>
    </row>
    <row r="1052" spans="1:15" x14ac:dyDescent="0.3">
      <c r="A1052" s="46"/>
      <c r="B1052" s="46"/>
      <c r="C1052" s="46"/>
      <c r="D1052" s="46"/>
      <c r="E1052" s="46"/>
      <c r="F1052" s="46"/>
      <c r="G1052" s="46"/>
      <c r="H1052" s="46"/>
      <c r="I1052" s="46"/>
      <c r="J1052" s="46"/>
      <c r="K1052" s="46"/>
      <c r="L1052" s="46"/>
      <c r="M1052" s="46"/>
      <c r="N1052" s="46"/>
      <c r="O1052" s="46"/>
    </row>
    <row r="1053" spans="1:15" x14ac:dyDescent="0.3">
      <c r="A1053" s="46"/>
      <c r="B1053" s="46"/>
      <c r="C1053" s="46"/>
      <c r="D1053" s="46"/>
      <c r="E1053" s="46"/>
      <c r="F1053" s="46"/>
      <c r="G1053" s="46"/>
      <c r="H1053" s="46"/>
      <c r="I1053" s="46"/>
      <c r="J1053" s="46"/>
      <c r="K1053" s="46"/>
      <c r="L1053" s="46"/>
      <c r="M1053" s="46"/>
      <c r="N1053" s="46"/>
      <c r="O1053" s="46"/>
    </row>
    <row r="1054" spans="1:15" x14ac:dyDescent="0.3">
      <c r="A1054" s="46"/>
      <c r="B1054" s="46"/>
      <c r="C1054" s="46"/>
      <c r="D1054" s="46"/>
      <c r="E1054" s="46"/>
      <c r="F1054" s="46"/>
      <c r="G1054" s="46"/>
      <c r="H1054" s="46"/>
      <c r="I1054" s="46"/>
      <c r="J1054" s="46"/>
      <c r="K1054" s="46"/>
      <c r="L1054" s="46"/>
      <c r="M1054" s="46"/>
      <c r="N1054" s="46"/>
      <c r="O1054" s="46"/>
    </row>
    <row r="1055" spans="1:15" x14ac:dyDescent="0.3">
      <c r="A1055" s="46"/>
      <c r="B1055" s="46"/>
      <c r="C1055" s="46"/>
      <c r="D1055" s="46"/>
      <c r="E1055" s="46"/>
      <c r="F1055" s="46"/>
      <c r="G1055" s="46"/>
      <c r="H1055" s="46"/>
      <c r="I1055" s="46"/>
      <c r="J1055" s="46"/>
      <c r="K1055" s="46"/>
      <c r="L1055" s="46"/>
      <c r="M1055" s="46"/>
      <c r="N1055" s="46"/>
      <c r="O1055" s="46"/>
    </row>
  </sheetData>
  <sheetProtection algorithmName="SHA-512" hashValue="k6LzwP7J0lMAiD3pE+4MxxSd2F35uueu9uLIAqqXNkop2WuSf5tyx3HoOnGPO/+Vd6nJrPXY8qZeEOWXPMmqCw==" saltValue="rhenXdwouDiSdO8ljUvQHg==" spinCount="100000" sheet="1" objects="1" scenarios="1"/>
  <dataValidations count="1">
    <dataValidation type="list" allowBlank="1" showInputMessage="1" showErrorMessage="1" sqref="J11:J1050" xr:uid="{ADEFB636-00C2-486D-9BA8-09C5A22B7AE5}">
      <formula1>Lastprofilzähler</formula1>
    </dataValidation>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F24731E-C48C-46E3-A92C-69CEB6DFF2CE}">
          <x14:formula1>
            <xm:f>Liste!$C$1:$C$2</xm:f>
          </x14:formula1>
          <xm:sqref>E11:E1050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0E39B-3447-4CDC-B3CC-D006508170FD}">
  <sheetPr codeName="Tabelle10"/>
  <dimension ref="A1:R39"/>
  <sheetViews>
    <sheetView showGridLines="0" zoomScale="90" zoomScaleNormal="90" workbookViewId="0">
      <selection activeCell="B26" sqref="B26:C26"/>
    </sheetView>
  </sheetViews>
  <sheetFormatPr baseColWidth="10" defaultRowHeight="14.4" x14ac:dyDescent="0.3"/>
  <cols>
    <col min="1" max="1" width="51.44140625" customWidth="1"/>
    <col min="2" max="2" width="17.33203125" customWidth="1"/>
    <col min="3" max="3" width="18.109375" customWidth="1"/>
  </cols>
  <sheetData>
    <row r="1" spans="1:18" ht="27.6" x14ac:dyDescent="0.65">
      <c r="A1" s="105" t="s">
        <v>0</v>
      </c>
      <c r="B1" s="43"/>
      <c r="C1" s="43"/>
      <c r="D1" s="125"/>
      <c r="E1" s="43"/>
      <c r="F1" s="43"/>
      <c r="G1" s="43"/>
      <c r="H1" s="43"/>
      <c r="I1" s="43"/>
      <c r="J1" s="43"/>
      <c r="K1" s="43"/>
      <c r="L1" s="43"/>
      <c r="M1" s="43"/>
      <c r="N1" s="43"/>
      <c r="O1" s="43"/>
      <c r="P1" s="43"/>
      <c r="Q1" s="43"/>
      <c r="R1" s="43"/>
    </row>
    <row r="2" spans="1:18" ht="18" x14ac:dyDescent="0.35">
      <c r="A2" s="107" t="s">
        <v>83</v>
      </c>
      <c r="B2" s="43"/>
      <c r="C2" s="43"/>
      <c r="D2" s="125"/>
      <c r="E2" s="43"/>
      <c r="F2" s="43"/>
      <c r="G2" s="43"/>
      <c r="H2" s="43"/>
      <c r="I2" s="43"/>
      <c r="J2" s="43"/>
      <c r="K2" s="43"/>
      <c r="L2" s="43"/>
      <c r="M2" s="43"/>
      <c r="N2" s="43"/>
      <c r="O2" s="43"/>
      <c r="P2" s="43"/>
      <c r="Q2" s="43"/>
      <c r="R2" s="43"/>
    </row>
    <row r="3" spans="1:18" x14ac:dyDescent="0.3">
      <c r="A3" s="43"/>
      <c r="B3" s="43"/>
      <c r="C3" s="43"/>
      <c r="D3" s="125"/>
      <c r="E3" s="43"/>
      <c r="F3" s="43"/>
      <c r="G3" s="43"/>
      <c r="H3" s="126"/>
      <c r="I3" s="126"/>
      <c r="J3" s="43"/>
      <c r="K3" s="43"/>
      <c r="L3" s="43"/>
      <c r="M3" s="43"/>
      <c r="N3" s="43"/>
      <c r="O3" s="43"/>
      <c r="P3" s="43"/>
      <c r="Q3" s="43"/>
      <c r="R3" s="43"/>
    </row>
    <row r="4" spans="1:18" x14ac:dyDescent="0.3">
      <c r="A4" s="43"/>
      <c r="B4" s="136" t="s">
        <v>84</v>
      </c>
      <c r="C4" s="136" t="s">
        <v>44</v>
      </c>
      <c r="D4" s="46"/>
      <c r="E4" s="46"/>
      <c r="F4" s="46"/>
      <c r="G4" s="46"/>
      <c r="H4" s="46"/>
      <c r="I4" s="46"/>
      <c r="J4" s="46"/>
      <c r="K4" s="46"/>
      <c r="L4" s="46"/>
      <c r="M4" s="46"/>
      <c r="N4" s="46"/>
      <c r="O4" s="46"/>
      <c r="P4" s="46"/>
      <c r="Q4" s="46"/>
      <c r="R4" s="46"/>
    </row>
    <row r="5" spans="1:18" x14ac:dyDescent="0.3">
      <c r="A5" s="127" t="s">
        <v>85</v>
      </c>
      <c r="B5" s="43"/>
      <c r="C5" s="43"/>
      <c r="D5" s="46"/>
      <c r="E5" s="46"/>
      <c r="F5" s="46"/>
      <c r="G5" s="46"/>
      <c r="H5" s="46"/>
      <c r="I5" s="46"/>
      <c r="J5" s="46"/>
      <c r="K5" s="46"/>
      <c r="L5" s="46"/>
      <c r="M5" s="46"/>
      <c r="N5" s="46"/>
      <c r="O5" s="46"/>
      <c r="P5" s="46"/>
      <c r="Q5" s="46"/>
      <c r="R5" s="46"/>
    </row>
    <row r="6" spans="1:18" x14ac:dyDescent="0.3">
      <c r="A6" s="43"/>
      <c r="B6" s="43"/>
      <c r="C6" s="43"/>
      <c r="D6" s="46"/>
      <c r="E6" s="46"/>
      <c r="F6" s="46"/>
      <c r="G6" s="46"/>
      <c r="H6" s="46"/>
      <c r="I6" s="46"/>
      <c r="J6" s="46"/>
      <c r="K6" s="46"/>
      <c r="L6" s="46"/>
      <c r="M6" s="46"/>
      <c r="N6" s="46"/>
      <c r="O6" s="46"/>
      <c r="P6" s="46"/>
      <c r="Q6" s="46"/>
      <c r="R6" s="46"/>
    </row>
    <row r="7" spans="1:18" x14ac:dyDescent="0.3">
      <c r="A7" s="43" t="s">
        <v>86</v>
      </c>
      <c r="B7" s="128">
        <f>'3 - Treibstoffe Rechnungen'!M24</f>
        <v>0</v>
      </c>
      <c r="C7" s="128">
        <f>'3 - Treibstoffe Rechnungen'!M23</f>
        <v>0</v>
      </c>
      <c r="D7" s="48" t="s">
        <v>5</v>
      </c>
      <c r="E7" s="47" t="s">
        <v>87</v>
      </c>
      <c r="F7" s="68"/>
      <c r="G7" s="68"/>
      <c r="H7" s="68"/>
      <c r="I7" s="68"/>
      <c r="J7" s="69"/>
      <c r="K7" s="46"/>
      <c r="L7" s="46"/>
      <c r="M7" s="46"/>
      <c r="N7" s="46"/>
      <c r="O7" s="46"/>
      <c r="P7" s="46"/>
      <c r="Q7" s="46"/>
      <c r="R7" s="46"/>
    </row>
    <row r="8" spans="1:18" x14ac:dyDescent="0.3">
      <c r="A8" s="43" t="s">
        <v>88</v>
      </c>
      <c r="B8" s="128">
        <f>'3 - Treibstoffe Rechnungen'!M30</f>
        <v>0</v>
      </c>
      <c r="C8" s="128">
        <f>'3 - Treibstoffe Rechnungen'!M29</f>
        <v>0</v>
      </c>
      <c r="D8" s="46"/>
      <c r="E8" s="46"/>
      <c r="F8" s="46"/>
      <c r="G8" s="46"/>
      <c r="H8" s="46"/>
      <c r="I8" s="46"/>
      <c r="J8" s="46"/>
      <c r="K8" s="46"/>
      <c r="L8" s="46"/>
      <c r="M8" s="46"/>
      <c r="N8" s="46"/>
      <c r="O8" s="46"/>
      <c r="P8" s="46"/>
      <c r="Q8" s="46"/>
      <c r="R8" s="46"/>
    </row>
    <row r="9" spans="1:18" x14ac:dyDescent="0.3">
      <c r="A9" s="43"/>
      <c r="B9" s="128"/>
      <c r="C9" s="128"/>
      <c r="D9" s="46"/>
      <c r="E9" s="46"/>
      <c r="F9" s="46"/>
      <c r="G9" s="46"/>
      <c r="H9" s="46"/>
      <c r="I9" s="46"/>
      <c r="J9" s="46"/>
      <c r="K9" s="46"/>
      <c r="L9" s="46"/>
      <c r="M9" s="46"/>
      <c r="N9" s="46"/>
      <c r="O9" s="46"/>
      <c r="P9" s="46"/>
      <c r="Q9" s="46"/>
      <c r="R9" s="46"/>
    </row>
    <row r="10" spans="1:18" x14ac:dyDescent="0.3">
      <c r="A10" s="127" t="s">
        <v>89</v>
      </c>
      <c r="B10" s="128"/>
      <c r="C10" s="128"/>
      <c r="D10" s="46"/>
      <c r="E10" s="46"/>
      <c r="F10" s="46"/>
      <c r="G10" s="46"/>
      <c r="H10" s="46"/>
      <c r="I10" s="46"/>
      <c r="J10" s="46"/>
      <c r="K10" s="46"/>
      <c r="L10" s="46"/>
      <c r="M10" s="46"/>
      <c r="N10" s="46"/>
      <c r="O10" s="46"/>
      <c r="P10" s="46"/>
      <c r="Q10" s="46"/>
      <c r="R10" s="46"/>
    </row>
    <row r="11" spans="1:18" x14ac:dyDescent="0.3">
      <c r="A11" s="43"/>
      <c r="B11" s="128"/>
      <c r="C11" s="128"/>
      <c r="D11" s="46"/>
      <c r="E11" s="46"/>
      <c r="F11" s="46"/>
      <c r="G11" s="46"/>
      <c r="H11" s="46"/>
      <c r="I11" s="46"/>
      <c r="J11" s="46"/>
      <c r="K11" s="46"/>
      <c r="L11" s="46"/>
      <c r="M11" s="46"/>
      <c r="N11" s="46"/>
      <c r="O11" s="46"/>
      <c r="P11" s="46"/>
      <c r="Q11" s="46"/>
      <c r="R11" s="46"/>
    </row>
    <row r="12" spans="1:18" x14ac:dyDescent="0.3">
      <c r="A12" s="43" t="s">
        <v>86</v>
      </c>
      <c r="B12" s="128">
        <f>'3 - Treibstoffe Rechnungen'!N24</f>
        <v>0</v>
      </c>
      <c r="C12" s="128">
        <f>'3 - Treibstoffe Rechnungen'!N23</f>
        <v>0</v>
      </c>
      <c r="D12" s="48"/>
      <c r="E12" s="47"/>
      <c r="F12" s="68"/>
      <c r="G12" s="68"/>
      <c r="H12" s="68"/>
      <c r="I12" s="68"/>
      <c r="J12" s="69"/>
      <c r="K12" s="46"/>
      <c r="L12" s="46"/>
      <c r="M12" s="46"/>
      <c r="N12" s="46"/>
      <c r="O12" s="46"/>
      <c r="P12" s="46"/>
      <c r="Q12" s="46"/>
      <c r="R12" s="46"/>
    </row>
    <row r="13" spans="1:18" x14ac:dyDescent="0.3">
      <c r="A13" s="43" t="s">
        <v>90</v>
      </c>
      <c r="B13" s="128">
        <f>'3 - Treibstoffe Rechnungen'!N30</f>
        <v>0</v>
      </c>
      <c r="C13" s="128">
        <f>'3 - Treibstoffe Rechnungen'!N29</f>
        <v>0</v>
      </c>
      <c r="D13" s="46"/>
      <c r="E13" s="46"/>
      <c r="F13" s="46"/>
      <c r="G13" s="46"/>
      <c r="H13" s="46"/>
      <c r="I13" s="46"/>
      <c r="J13" s="46"/>
      <c r="K13" s="46"/>
      <c r="L13" s="46"/>
      <c r="M13" s="46"/>
      <c r="N13" s="46"/>
      <c r="O13" s="46"/>
      <c r="P13" s="46"/>
      <c r="Q13" s="46"/>
      <c r="R13" s="46"/>
    </row>
    <row r="14" spans="1:18" x14ac:dyDescent="0.3">
      <c r="A14" s="43"/>
      <c r="B14" s="128"/>
      <c r="C14" s="128"/>
      <c r="D14" s="46"/>
      <c r="E14" s="46"/>
      <c r="F14" s="46"/>
      <c r="G14" s="46"/>
      <c r="H14" s="46"/>
      <c r="I14" s="46"/>
      <c r="J14" s="46"/>
      <c r="K14" s="46"/>
      <c r="L14" s="46"/>
      <c r="M14" s="46"/>
      <c r="N14" s="46"/>
      <c r="O14" s="46"/>
      <c r="P14" s="46"/>
      <c r="Q14" s="46"/>
      <c r="R14" s="46"/>
    </row>
    <row r="15" spans="1:18" x14ac:dyDescent="0.3">
      <c r="A15" s="43" t="s">
        <v>91</v>
      </c>
      <c r="B15" s="128">
        <f>B7+B12</f>
        <v>0</v>
      </c>
      <c r="C15" s="128">
        <f>C7+C12</f>
        <v>0</v>
      </c>
      <c r="D15" s="46"/>
      <c r="E15" s="46"/>
      <c r="F15" s="46"/>
      <c r="G15" s="46"/>
      <c r="H15" s="46"/>
      <c r="I15" s="46"/>
      <c r="J15" s="46"/>
      <c r="K15" s="46"/>
      <c r="L15" s="46"/>
      <c r="M15" s="46"/>
      <c r="N15" s="46"/>
      <c r="O15" s="46"/>
      <c r="P15" s="46"/>
      <c r="Q15" s="46"/>
      <c r="R15" s="46"/>
    </row>
    <row r="16" spans="1:18" x14ac:dyDescent="0.3">
      <c r="A16" s="43" t="s">
        <v>92</v>
      </c>
      <c r="B16" s="128">
        <f>B8+B13</f>
        <v>0</v>
      </c>
      <c r="C16" s="128">
        <f>C8+C13</f>
        <v>0</v>
      </c>
      <c r="D16" s="46"/>
      <c r="E16" s="46"/>
      <c r="F16" s="46"/>
      <c r="G16" s="46"/>
      <c r="H16" s="46"/>
      <c r="I16" s="46"/>
      <c r="J16" s="46"/>
      <c r="K16" s="46"/>
      <c r="L16" s="46"/>
      <c r="M16" s="46"/>
      <c r="N16" s="46"/>
      <c r="O16" s="46"/>
      <c r="P16" s="46"/>
      <c r="Q16" s="46"/>
      <c r="R16" s="46"/>
    </row>
    <row r="17" spans="1:18" x14ac:dyDescent="0.3">
      <c r="A17" s="43"/>
      <c r="B17" s="128"/>
      <c r="C17" s="128"/>
      <c r="D17" s="46"/>
      <c r="E17" s="46"/>
      <c r="F17" s="46"/>
      <c r="G17" s="46"/>
      <c r="H17" s="46"/>
      <c r="I17" s="46"/>
      <c r="J17" s="46"/>
      <c r="K17" s="46"/>
      <c r="L17" s="46"/>
      <c r="M17" s="46"/>
      <c r="N17" s="46"/>
      <c r="O17" s="46"/>
      <c r="P17" s="46"/>
      <c r="Q17" s="46"/>
      <c r="R17" s="46"/>
    </row>
    <row r="18" spans="1:18" x14ac:dyDescent="0.3">
      <c r="A18" s="43" t="s">
        <v>93</v>
      </c>
      <c r="B18" s="128">
        <f>IFERROR(B16/B15,0)</f>
        <v>0</v>
      </c>
      <c r="C18" s="128">
        <f>IFERROR(C16/C15,0)</f>
        <v>0</v>
      </c>
      <c r="D18" s="48" t="s">
        <v>5</v>
      </c>
      <c r="E18" s="47" t="s">
        <v>94</v>
      </c>
      <c r="F18" s="68"/>
      <c r="G18" s="68"/>
      <c r="H18" s="68"/>
      <c r="I18" s="68"/>
      <c r="J18" s="69"/>
      <c r="K18" s="69"/>
      <c r="L18" s="46"/>
      <c r="M18" s="46"/>
      <c r="N18" s="46"/>
      <c r="O18" s="46"/>
      <c r="P18" s="46"/>
      <c r="Q18" s="46"/>
      <c r="R18" s="46"/>
    </row>
    <row r="19" spans="1:18" hidden="1" x14ac:dyDescent="0.3">
      <c r="A19" s="43" t="s">
        <v>95</v>
      </c>
      <c r="B19" s="128">
        <f>B18*0.2/1.2</f>
        <v>0</v>
      </c>
      <c r="C19" s="128">
        <f>C18*0.2/1.2</f>
        <v>0</v>
      </c>
      <c r="D19" s="48" t="s">
        <v>5</v>
      </c>
      <c r="E19" s="47" t="s">
        <v>96</v>
      </c>
      <c r="F19" s="68"/>
      <c r="G19" s="68"/>
      <c r="H19" s="68"/>
      <c r="I19" s="68"/>
      <c r="J19" s="69"/>
      <c r="K19" s="69"/>
      <c r="L19" s="46"/>
      <c r="M19" s="46"/>
      <c r="N19" s="46"/>
      <c r="O19" s="46"/>
      <c r="P19" s="46"/>
      <c r="Q19" s="46"/>
      <c r="R19" s="46"/>
    </row>
    <row r="20" spans="1:18" hidden="1" x14ac:dyDescent="0.3">
      <c r="A20" s="43" t="s">
        <v>97</v>
      </c>
      <c r="B20" s="128">
        <v>0.48199999999999998</v>
      </c>
      <c r="C20" s="128">
        <v>0.39700000000000002</v>
      </c>
      <c r="D20" s="48" t="s">
        <v>5</v>
      </c>
      <c r="E20" s="47" t="s">
        <v>98</v>
      </c>
      <c r="F20" s="68"/>
      <c r="G20" s="68"/>
      <c r="H20" s="68"/>
      <c r="I20" s="46"/>
      <c r="J20" s="46"/>
      <c r="K20" s="46"/>
      <c r="L20" s="46"/>
      <c r="M20" s="46"/>
      <c r="N20" s="46"/>
      <c r="O20" s="46"/>
      <c r="P20" s="46"/>
      <c r="Q20" s="46"/>
      <c r="R20" s="46"/>
    </row>
    <row r="21" spans="1:18" ht="28.8" x14ac:dyDescent="0.3">
      <c r="A21" s="129" t="s">
        <v>99</v>
      </c>
      <c r="B21" s="130">
        <f>IFERROR(((B18-B20*1.2)*(B7/B15))+(((B18-B20))*(B12/B15)),0)</f>
        <v>0</v>
      </c>
      <c r="C21" s="130">
        <f>IFERROR(((C18-C20)*(C12/C15))+(((C18-C20*1.2)*(C7/C15))),0)</f>
        <v>0</v>
      </c>
      <c r="D21" s="106" t="s">
        <v>5</v>
      </c>
      <c r="E21" s="76" t="s">
        <v>100</v>
      </c>
      <c r="F21" s="68"/>
      <c r="G21" s="68"/>
      <c r="H21" s="68"/>
      <c r="I21" s="68"/>
      <c r="J21" s="69"/>
      <c r="K21" s="69"/>
      <c r="L21" s="69"/>
      <c r="M21" s="47"/>
      <c r="N21" s="46"/>
      <c r="O21" s="46"/>
      <c r="P21" s="46"/>
      <c r="Q21" s="46"/>
      <c r="R21" s="46"/>
    </row>
    <row r="22" spans="1:18" x14ac:dyDescent="0.3">
      <c r="A22" s="43"/>
      <c r="B22" s="128"/>
      <c r="C22" s="128"/>
      <c r="D22" s="46"/>
      <c r="E22" s="46"/>
      <c r="F22" s="46"/>
      <c r="G22" s="46"/>
      <c r="H22" s="46"/>
      <c r="I22" s="46"/>
      <c r="J22" s="46"/>
      <c r="K22" s="46"/>
      <c r="L22" s="46"/>
      <c r="M22" s="46"/>
      <c r="N22" s="46"/>
      <c r="O22" s="46"/>
      <c r="P22" s="46"/>
      <c r="Q22" s="46"/>
      <c r="R22" s="46"/>
    </row>
    <row r="23" spans="1:18" x14ac:dyDescent="0.3">
      <c r="A23" s="43"/>
      <c r="B23" s="128"/>
      <c r="C23" s="128"/>
      <c r="D23" s="46"/>
      <c r="E23" s="46"/>
      <c r="F23" s="46"/>
      <c r="G23" s="46"/>
      <c r="H23" s="46"/>
      <c r="I23" s="46"/>
      <c r="J23" s="46"/>
      <c r="K23" s="46"/>
      <c r="L23" s="46"/>
      <c r="M23" s="46"/>
      <c r="N23" s="46"/>
      <c r="O23" s="46"/>
      <c r="P23" s="46"/>
      <c r="Q23" s="46"/>
      <c r="R23" s="46"/>
    </row>
    <row r="24" spans="1:18" x14ac:dyDescent="0.3">
      <c r="A24" s="43"/>
      <c r="B24" s="128"/>
      <c r="C24" s="128"/>
      <c r="D24" s="46"/>
      <c r="E24" s="46"/>
      <c r="F24" s="46"/>
      <c r="G24" s="46"/>
      <c r="H24" s="46"/>
      <c r="I24" s="46"/>
      <c r="J24" s="46"/>
      <c r="K24" s="46"/>
      <c r="L24" s="46"/>
      <c r="M24" s="46"/>
      <c r="N24" s="46"/>
      <c r="O24" s="46"/>
      <c r="P24" s="46"/>
      <c r="Q24" s="46"/>
      <c r="R24" s="46"/>
    </row>
    <row r="25" spans="1:18" x14ac:dyDescent="0.3">
      <c r="A25" s="43" t="s">
        <v>101</v>
      </c>
      <c r="B25" s="143" t="str">
        <f>IF((B15+C15)&gt;0,(B15+C15),"0,0000")</f>
        <v>0,0000</v>
      </c>
      <c r="C25" s="144"/>
      <c r="D25" s="46"/>
      <c r="E25" s="46"/>
      <c r="F25" s="46"/>
      <c r="G25" s="46"/>
      <c r="H25" s="46"/>
      <c r="I25" s="46"/>
      <c r="J25" s="46"/>
      <c r="K25" s="46"/>
      <c r="L25" s="46"/>
      <c r="M25" s="46"/>
      <c r="N25" s="46"/>
      <c r="O25" s="46"/>
      <c r="P25" s="46"/>
      <c r="Q25" s="46"/>
      <c r="R25" s="46"/>
    </row>
    <row r="26" spans="1:18" x14ac:dyDescent="0.3">
      <c r="A26" s="127" t="s">
        <v>73</v>
      </c>
      <c r="B26" s="143" t="str">
        <f>IFERROR(((C21*C15)+(B21*B15))/B25,"0,0000")</f>
        <v>0,0000</v>
      </c>
      <c r="C26" s="145"/>
      <c r="D26" s="48" t="s">
        <v>5</v>
      </c>
      <c r="E26" s="47" t="s">
        <v>102</v>
      </c>
      <c r="F26" s="46"/>
      <c r="G26" s="46"/>
      <c r="H26" s="46"/>
      <c r="I26" s="46"/>
      <c r="J26" s="46"/>
      <c r="K26" s="46"/>
      <c r="L26" s="46"/>
      <c r="M26" s="46"/>
      <c r="N26" s="46"/>
      <c r="O26" s="46"/>
      <c r="P26" s="46"/>
      <c r="Q26" s="46"/>
      <c r="R26" s="46"/>
    </row>
    <row r="27" spans="1:18" x14ac:dyDescent="0.3">
      <c r="A27" s="43"/>
      <c r="B27" s="128"/>
      <c r="C27" s="128"/>
      <c r="D27" s="46"/>
      <c r="E27" s="46"/>
      <c r="F27" s="46"/>
      <c r="G27" s="46"/>
      <c r="H27" s="46"/>
      <c r="I27" s="46"/>
      <c r="J27" s="46"/>
      <c r="K27" s="46"/>
      <c r="L27" s="46"/>
      <c r="M27" s="46"/>
      <c r="N27" s="46"/>
      <c r="O27" s="46"/>
      <c r="P27" s="46"/>
      <c r="Q27" s="46"/>
      <c r="R27" s="46"/>
    </row>
    <row r="28" spans="1:18" x14ac:dyDescent="0.3">
      <c r="A28" s="43"/>
      <c r="B28" s="43"/>
      <c r="C28" s="125"/>
      <c r="D28" s="46"/>
      <c r="E28" s="46"/>
      <c r="F28" s="46"/>
      <c r="G28" s="46"/>
      <c r="H28" s="46"/>
      <c r="I28" s="46"/>
      <c r="J28" s="46"/>
      <c r="K28" s="46"/>
      <c r="L28" s="46"/>
      <c r="M28" s="46"/>
      <c r="N28" s="46"/>
      <c r="O28" s="46"/>
      <c r="P28" s="46"/>
      <c r="Q28" s="46"/>
      <c r="R28" s="46"/>
    </row>
    <row r="29" spans="1:18" x14ac:dyDescent="0.3">
      <c r="A29" s="125"/>
      <c r="B29" s="125"/>
      <c r="C29" s="125"/>
      <c r="D29" s="46"/>
      <c r="E29" s="46"/>
      <c r="F29" s="46"/>
      <c r="G29" s="46"/>
      <c r="H29" s="46"/>
      <c r="I29" s="46"/>
      <c r="J29" s="46"/>
      <c r="K29" s="46"/>
      <c r="L29" s="46"/>
      <c r="M29" s="46"/>
      <c r="N29" s="46"/>
      <c r="O29" s="46"/>
      <c r="P29" s="46"/>
      <c r="Q29" s="46"/>
      <c r="R29" s="46"/>
    </row>
    <row r="30" spans="1:18" x14ac:dyDescent="0.3">
      <c r="A30" s="43"/>
      <c r="B30" s="43"/>
      <c r="C30" s="43"/>
      <c r="D30" s="46"/>
      <c r="E30" s="46"/>
      <c r="F30" s="46"/>
      <c r="G30" s="46"/>
      <c r="H30" s="46"/>
      <c r="I30" s="46"/>
      <c r="J30" s="46"/>
      <c r="K30" s="46"/>
      <c r="L30" s="46"/>
      <c r="M30" s="46"/>
      <c r="N30" s="46"/>
      <c r="O30" s="46"/>
      <c r="P30" s="46"/>
      <c r="Q30" s="46"/>
      <c r="R30" s="46"/>
    </row>
    <row r="31" spans="1:18" x14ac:dyDescent="0.3">
      <c r="A31" s="43"/>
      <c r="B31" s="43"/>
      <c r="C31" s="43"/>
      <c r="D31" s="46"/>
      <c r="E31" s="46"/>
      <c r="F31" s="46"/>
      <c r="G31" s="46"/>
      <c r="H31" s="46"/>
      <c r="I31" s="46"/>
      <c r="J31" s="46"/>
      <c r="K31" s="46"/>
      <c r="L31" s="46"/>
      <c r="M31" s="46"/>
      <c r="N31" s="46"/>
      <c r="O31" s="46"/>
      <c r="P31" s="46"/>
      <c r="Q31" s="46"/>
      <c r="R31" s="46"/>
    </row>
    <row r="32" spans="1:18" x14ac:dyDescent="0.3">
      <c r="A32" s="43"/>
      <c r="B32" s="43"/>
      <c r="C32" s="43"/>
      <c r="D32" s="46"/>
      <c r="E32" s="46"/>
      <c r="F32" s="46"/>
      <c r="G32" s="46"/>
      <c r="H32" s="46"/>
      <c r="I32" s="46"/>
      <c r="J32" s="46"/>
      <c r="K32" s="46"/>
      <c r="L32" s="46"/>
      <c r="M32" s="46"/>
      <c r="N32" s="46"/>
      <c r="O32" s="46"/>
      <c r="P32" s="46"/>
      <c r="Q32" s="46"/>
      <c r="R32" s="46"/>
    </row>
    <row r="33" spans="1:18" x14ac:dyDescent="0.3">
      <c r="A33" s="43"/>
      <c r="B33" s="43"/>
      <c r="C33" s="43"/>
      <c r="D33" s="46"/>
      <c r="E33" s="46"/>
      <c r="F33" s="46"/>
      <c r="G33" s="46"/>
      <c r="H33" s="46"/>
      <c r="I33" s="46"/>
      <c r="J33" s="46"/>
      <c r="K33" s="46"/>
      <c r="L33" s="46"/>
      <c r="M33" s="46"/>
      <c r="N33" s="46"/>
      <c r="O33" s="46"/>
      <c r="P33" s="46"/>
      <c r="Q33" s="46"/>
      <c r="R33" s="46"/>
    </row>
    <row r="34" spans="1:18" x14ac:dyDescent="0.3">
      <c r="A34" s="43"/>
      <c r="B34" s="43"/>
      <c r="C34" s="43"/>
      <c r="D34" s="46"/>
      <c r="E34" s="46"/>
      <c r="F34" s="46"/>
      <c r="G34" s="46"/>
      <c r="H34" s="46"/>
      <c r="I34" s="46"/>
      <c r="J34" s="46"/>
      <c r="K34" s="46"/>
      <c r="L34" s="46"/>
      <c r="M34" s="46"/>
      <c r="N34" s="46"/>
      <c r="O34" s="46"/>
      <c r="P34" s="46"/>
      <c r="Q34" s="46"/>
      <c r="R34" s="46"/>
    </row>
    <row r="35" spans="1:18" x14ac:dyDescent="0.3">
      <c r="A35" s="43"/>
      <c r="B35" s="43"/>
      <c r="C35" s="43"/>
      <c r="D35" s="46"/>
      <c r="E35" s="46"/>
      <c r="F35" s="46"/>
      <c r="G35" s="46"/>
      <c r="H35" s="46"/>
      <c r="I35" s="46"/>
      <c r="J35" s="46"/>
      <c r="K35" s="46"/>
      <c r="L35" s="46"/>
      <c r="M35" s="46"/>
      <c r="N35" s="46"/>
      <c r="O35" s="46"/>
      <c r="P35" s="46"/>
      <c r="Q35" s="46"/>
      <c r="R35" s="46"/>
    </row>
    <row r="36" spans="1:18" x14ac:dyDescent="0.3">
      <c r="A36" s="43"/>
      <c r="B36" s="43"/>
      <c r="C36" s="43"/>
      <c r="D36" s="46"/>
      <c r="E36" s="46"/>
      <c r="F36" s="46"/>
      <c r="G36" s="46"/>
      <c r="H36" s="46"/>
      <c r="I36" s="46"/>
      <c r="J36" s="46"/>
      <c r="K36" s="46"/>
      <c r="L36" s="46"/>
      <c r="M36" s="46"/>
      <c r="N36" s="46"/>
      <c r="O36" s="46"/>
      <c r="P36" s="46"/>
      <c r="Q36" s="46"/>
      <c r="R36" s="46"/>
    </row>
    <row r="37" spans="1:18" ht="26.4" customHeight="1" x14ac:dyDescent="0.3">
      <c r="A37" s="43"/>
      <c r="B37" s="43"/>
      <c r="C37" s="43"/>
      <c r="D37" s="46"/>
      <c r="E37" s="46"/>
      <c r="F37" s="46"/>
      <c r="G37" s="46"/>
      <c r="H37" s="46"/>
      <c r="I37" s="46"/>
      <c r="J37" s="46"/>
      <c r="K37" s="46"/>
      <c r="L37" s="46"/>
      <c r="M37" s="46"/>
      <c r="N37" s="46"/>
      <c r="O37" s="46"/>
      <c r="P37" s="46"/>
      <c r="Q37" s="46"/>
      <c r="R37" s="46"/>
    </row>
    <row r="38" spans="1:18" x14ac:dyDescent="0.3">
      <c r="A38" s="46"/>
      <c r="B38" s="46"/>
      <c r="C38" s="46"/>
      <c r="D38" s="46"/>
      <c r="E38" s="46"/>
      <c r="F38" s="46"/>
      <c r="G38" s="46"/>
      <c r="H38" s="46"/>
      <c r="I38" s="46"/>
      <c r="J38" s="46"/>
      <c r="K38" s="46"/>
      <c r="L38" s="46"/>
      <c r="M38" s="46"/>
      <c r="N38" s="46"/>
      <c r="O38" s="46"/>
      <c r="P38" s="46"/>
      <c r="Q38" s="46"/>
      <c r="R38" s="46"/>
    </row>
    <row r="39" spans="1:18" x14ac:dyDescent="0.3">
      <c r="D39" s="103"/>
      <c r="E39" s="103"/>
      <c r="F39" s="103"/>
      <c r="G39" s="103"/>
      <c r="H39" s="103"/>
      <c r="I39" s="103"/>
      <c r="J39" s="103"/>
      <c r="K39" s="103"/>
      <c r="L39" s="103"/>
      <c r="M39" s="103"/>
      <c r="N39" s="103"/>
      <c r="O39" s="103"/>
      <c r="P39" s="103"/>
      <c r="Q39" s="103"/>
      <c r="R39" s="103"/>
    </row>
  </sheetData>
  <mergeCells count="2">
    <mergeCell ref="B25:C25"/>
    <mergeCell ref="B26:C26"/>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B2:X14"/>
  <sheetViews>
    <sheetView showGridLines="0" showZeros="0" zoomScale="85" zoomScaleNormal="85" workbookViewId="0">
      <selection activeCell="I13" sqref="I13"/>
    </sheetView>
  </sheetViews>
  <sheetFormatPr baseColWidth="10" defaultColWidth="11.44140625" defaultRowHeight="14.4" x14ac:dyDescent="0.3"/>
  <cols>
    <col min="1" max="1" width="2.44140625" style="37" customWidth="1"/>
    <col min="2" max="7" width="11.44140625" style="37"/>
    <col min="8" max="8" width="8.6640625" style="37" customWidth="1"/>
    <col min="9" max="9" width="23" style="37" customWidth="1"/>
    <col min="10" max="16" width="11.44140625" style="37"/>
    <col min="17" max="17" width="19.44140625" style="37" customWidth="1"/>
    <col min="18" max="16384" width="11.44140625" style="37"/>
  </cols>
  <sheetData>
    <row r="2" spans="2:24" ht="27.6" x14ac:dyDescent="0.65">
      <c r="B2" s="39" t="s">
        <v>0</v>
      </c>
    </row>
    <row r="3" spans="2:24" ht="18" x14ac:dyDescent="0.35">
      <c r="B3" s="40" t="s">
        <v>1</v>
      </c>
    </row>
    <row r="5" spans="2:24" x14ac:dyDescent="0.3">
      <c r="I5" s="108" t="str">
        <f>'3 - Treibstoffe'!B26</f>
        <v>0,0000</v>
      </c>
      <c r="J5" s="108">
        <f>I5-0.6</f>
        <v>-0.6</v>
      </c>
    </row>
    <row r="6" spans="2:24" ht="17.399999999999999" x14ac:dyDescent="0.45">
      <c r="B6" s="56" t="s">
        <v>45</v>
      </c>
      <c r="C6" s="47"/>
      <c r="D6" s="47"/>
      <c r="E6" s="47"/>
      <c r="F6" s="47"/>
      <c r="G6" s="47"/>
      <c r="H6" s="47"/>
      <c r="I6" s="47"/>
      <c r="J6" s="47"/>
      <c r="K6" s="47"/>
      <c r="L6" s="47"/>
      <c r="M6" s="47"/>
      <c r="N6" s="47"/>
      <c r="O6" s="47"/>
      <c r="P6" s="47"/>
      <c r="Q6" s="47"/>
      <c r="R6" s="47"/>
      <c r="S6" s="47"/>
      <c r="T6" s="47"/>
      <c r="U6" s="47"/>
      <c r="V6" s="47"/>
      <c r="W6" s="47"/>
      <c r="X6" s="47"/>
    </row>
    <row r="7" spans="2:24" ht="17.399999999999999" x14ac:dyDescent="0.45">
      <c r="B7" s="56"/>
      <c r="C7" s="47"/>
      <c r="D7" s="47"/>
      <c r="E7" s="47"/>
      <c r="F7" s="47"/>
      <c r="G7" s="47"/>
      <c r="H7" s="47"/>
      <c r="I7" s="47"/>
      <c r="J7" s="47"/>
      <c r="K7" s="47"/>
      <c r="L7" s="47"/>
      <c r="M7" s="47"/>
      <c r="N7" s="47"/>
      <c r="O7" s="47"/>
      <c r="P7" s="47"/>
      <c r="Q7" s="47"/>
      <c r="R7" s="47"/>
      <c r="S7" s="47"/>
      <c r="T7" s="47"/>
      <c r="U7" s="47"/>
      <c r="V7" s="47"/>
      <c r="W7" s="47"/>
      <c r="X7" s="47"/>
    </row>
    <row r="8" spans="2:24" ht="17.399999999999999" x14ac:dyDescent="0.45">
      <c r="B8" s="56" t="s">
        <v>21</v>
      </c>
      <c r="C8" s="47"/>
      <c r="D8" s="47"/>
      <c r="E8" s="47"/>
      <c r="F8" s="47"/>
      <c r="G8" s="47"/>
      <c r="H8" s="47"/>
      <c r="I8" s="84">
        <f>IFERROR('2 - Strom Erdgas Wärme 2022'!H19*0.3*(MIN('2 - Strom Erdgas Wärme 2022'!H13,1000000)+'2 - Strom Erdgas Wärme 2022'!H14),0)</f>
        <v>0</v>
      </c>
      <c r="J8" s="56" t="s">
        <v>18</v>
      </c>
      <c r="K8" s="48" t="s">
        <v>5</v>
      </c>
      <c r="L8" s="47" t="s">
        <v>46</v>
      </c>
      <c r="M8" s="47"/>
      <c r="N8" s="47"/>
      <c r="O8" s="47"/>
      <c r="P8" s="47"/>
      <c r="Q8" s="47"/>
      <c r="R8" s="47"/>
      <c r="S8" s="47"/>
      <c r="T8" s="47"/>
      <c r="U8" s="47"/>
      <c r="V8" s="47"/>
      <c r="W8" s="47"/>
      <c r="X8" s="47"/>
    </row>
    <row r="9" spans="2:24" ht="17.399999999999999" x14ac:dyDescent="0.45">
      <c r="B9" s="56" t="s">
        <v>25</v>
      </c>
      <c r="C9" s="47"/>
      <c r="D9" s="47"/>
      <c r="E9" s="47"/>
      <c r="F9" s="47"/>
      <c r="G9" s="47"/>
      <c r="H9" s="47"/>
      <c r="I9" s="84">
        <f>IFERROR('2 - Strom Erdgas Wärme 2022'!H28*0.3*(MIN('2 - Strom Erdgas Wärme 2022'!H22,1000000)+'2 - Strom Erdgas Wärme 2022'!H23),"")</f>
        <v>0</v>
      </c>
      <c r="J9" s="56" t="s">
        <v>18</v>
      </c>
      <c r="K9" s="48" t="s">
        <v>5</v>
      </c>
      <c r="L9" s="47" t="s">
        <v>46</v>
      </c>
      <c r="M9" s="78"/>
      <c r="N9" s="78"/>
      <c r="O9" s="48"/>
      <c r="P9" s="47"/>
      <c r="Q9" s="47"/>
      <c r="R9" s="47"/>
      <c r="S9" s="47"/>
      <c r="T9" s="47"/>
      <c r="U9" s="47"/>
      <c r="V9" s="47"/>
      <c r="W9" s="47"/>
      <c r="X9" s="47"/>
    </row>
    <row r="10" spans="2:24" ht="17.399999999999999" x14ac:dyDescent="0.45">
      <c r="B10" s="56" t="s">
        <v>47</v>
      </c>
      <c r="C10" s="47"/>
      <c r="D10" s="47"/>
      <c r="E10" s="47"/>
      <c r="F10" s="47"/>
      <c r="G10" s="47"/>
      <c r="H10" s="47"/>
      <c r="I10" s="84">
        <f>IFERROR(MAX(J5*'3 - Treibstoffe'!B25,0),0)*0.3</f>
        <v>0</v>
      </c>
      <c r="J10" s="56" t="s">
        <v>18</v>
      </c>
      <c r="K10" s="48" t="s">
        <v>5</v>
      </c>
      <c r="L10" s="47" t="s">
        <v>48</v>
      </c>
      <c r="M10" s="78"/>
      <c r="N10" s="78"/>
      <c r="O10" s="48"/>
      <c r="P10" s="47"/>
      <c r="Q10" s="47"/>
      <c r="R10" s="47"/>
      <c r="S10" s="47"/>
      <c r="T10" s="47"/>
      <c r="U10" s="47"/>
      <c r="V10" s="47"/>
      <c r="W10" s="47"/>
      <c r="X10" s="47"/>
    </row>
    <row r="11" spans="2:24" ht="17.399999999999999" x14ac:dyDescent="0.45">
      <c r="B11" s="56" t="s">
        <v>64</v>
      </c>
      <c r="C11" s="47"/>
      <c r="D11" s="47"/>
      <c r="E11" s="47"/>
      <c r="F11" s="47"/>
      <c r="G11" s="47"/>
      <c r="H11" s="47"/>
      <c r="I11" s="109">
        <f>IFERROR('2 - Strom Erdgas Wärme 2022'!H38*0.3*'2 - Strom Erdgas Wärme 2022'!H34/100*(MIN('2 - Strom Erdgas Wärme 2022'!H31,1000000)+'2 - Strom Erdgas Wärme 2022'!H32),"")</f>
        <v>0</v>
      </c>
      <c r="J11" s="56" t="s">
        <v>18</v>
      </c>
      <c r="K11" s="48" t="s">
        <v>5</v>
      </c>
      <c r="L11" s="47" t="s">
        <v>46</v>
      </c>
      <c r="M11" s="78"/>
      <c r="N11" s="78"/>
      <c r="O11" s="48"/>
      <c r="P11" s="47"/>
      <c r="Q11" s="47"/>
      <c r="R11" s="47"/>
      <c r="S11" s="47"/>
      <c r="T11" s="47"/>
      <c r="U11" s="47"/>
      <c r="V11" s="47"/>
      <c r="W11" s="47"/>
      <c r="X11" s="47"/>
    </row>
    <row r="12" spans="2:24" ht="17.399999999999999" x14ac:dyDescent="0.45">
      <c r="B12" s="85"/>
      <c r="C12" s="85"/>
      <c r="D12" s="85"/>
      <c r="E12" s="47"/>
      <c r="F12" s="78"/>
      <c r="G12" s="78"/>
      <c r="H12" s="86"/>
      <c r="I12" s="86"/>
      <c r="J12" s="87"/>
      <c r="K12" s="48"/>
      <c r="L12" s="47"/>
      <c r="M12" s="78"/>
      <c r="N12" s="78"/>
      <c r="O12" s="48"/>
      <c r="P12" s="47"/>
      <c r="Q12" s="47"/>
      <c r="R12" s="47"/>
      <c r="S12" s="47"/>
      <c r="T12" s="47"/>
      <c r="U12" s="47"/>
      <c r="V12" s="47"/>
      <c r="W12" s="47"/>
      <c r="X12" s="47"/>
    </row>
    <row r="13" spans="2:24" ht="17.399999999999999" x14ac:dyDescent="0.45">
      <c r="B13" s="85" t="s">
        <v>49</v>
      </c>
      <c r="C13" s="85"/>
      <c r="D13" s="85"/>
      <c r="E13" s="47"/>
      <c r="F13" s="88"/>
      <c r="G13" s="88"/>
      <c r="H13" s="88"/>
      <c r="I13" s="84">
        <f>IFERROR(IF((SUM(I8:I11))&gt;750,MIN(IF(SUM(I8:I11)&lt;=7500,SUM(I8:I11)+500,SUM(I8:I11)),400000),0),"")</f>
        <v>0</v>
      </c>
      <c r="J13" s="56" t="s">
        <v>18</v>
      </c>
      <c r="K13" s="48" t="s">
        <v>5</v>
      </c>
      <c r="L13" s="146" t="str">
        <f>IF(I13&lt;=750,"Der mögliche Gesamtzuschuss liegt unter der betragsmäßigen Untergrenze von EUR 750,- .",IF(I13&lt;=20000,"Die Berechnung des Zuschusses (max. 400 TEUR) erfolgt auf Basis Ihrer Angaben, die im Zuge der Antragstellung geprüft werden können. Der Energiekostenzuschuss beinhaltet einen Pauschalbetrag in Höhe von € 500,- zur Abdeckung der Steuerberatungskosten.","Die Berechnung des Zuschusses (max. 400 TEUR) erfolgt auf Basis Ihrer Angaben, die im Zuge der Antragstellung geprüft werden können."))</f>
        <v>Der mögliche Gesamtzuschuss liegt unter der betragsmäßigen Untergrenze von EUR 750,- .</v>
      </c>
      <c r="M13" s="147"/>
      <c r="N13" s="147"/>
      <c r="O13" s="147"/>
      <c r="P13" s="147"/>
      <c r="Q13" s="147"/>
      <c r="R13" s="147"/>
      <c r="S13" s="147"/>
      <c r="T13" s="147"/>
      <c r="U13" s="147"/>
      <c r="V13" s="147"/>
      <c r="W13" s="147"/>
      <c r="X13" s="147"/>
    </row>
    <row r="14" spans="2:24" x14ac:dyDescent="0.3">
      <c r="B14" s="47"/>
      <c r="C14" s="47"/>
      <c r="D14" s="47"/>
      <c r="E14" s="47"/>
      <c r="F14" s="78"/>
      <c r="G14" s="78"/>
      <c r="H14" s="78"/>
      <c r="I14" s="78"/>
      <c r="J14" s="78"/>
      <c r="K14" s="78"/>
      <c r="L14" s="147"/>
      <c r="M14" s="147"/>
      <c r="N14" s="147"/>
      <c r="O14" s="147"/>
      <c r="P14" s="147"/>
      <c r="Q14" s="147"/>
      <c r="R14" s="147"/>
      <c r="S14" s="147"/>
      <c r="T14" s="147"/>
      <c r="U14" s="147"/>
      <c r="V14" s="147"/>
      <c r="W14" s="147"/>
      <c r="X14" s="147"/>
    </row>
  </sheetData>
  <sheetProtection algorithmName="SHA-512" hashValue="s1M9tIbY5c50a2Qnf2B/gL8Q8vV+Th9YpjvI6dFUWFDfRE66qgtap64TGOfFGoy2U9YehNyfvWFx85OnR8e0Ug==" saltValue="1DK4hUzRfZL8SyqCIoAafw==" spinCount="100000" sheet="1" objects="1" scenarios="1"/>
  <mergeCells count="1">
    <mergeCell ref="L13:X14"/>
  </mergeCells>
  <conditionalFormatting sqref="L13:X14">
    <cfRule type="cellIs" dxfId="6" priority="1" operator="equal">
      <formula>"Der mögliche Gesamtzuschuss liegt unter der betragsmäßigen Untergrenze von EUR 2.000,- ."</formula>
    </cfRule>
  </conditionalFormatting>
  <pageMargins left="0.7" right="0.7" top="0.78740157499999996" bottom="0.78740157499999996" header="0.3" footer="0.3"/>
  <pageSetup paperSize="9" scale="3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E13"/>
  <sheetViews>
    <sheetView workbookViewId="0">
      <selection activeCell="E3" sqref="E3"/>
    </sheetView>
  </sheetViews>
  <sheetFormatPr baseColWidth="10" defaultColWidth="11.44140625" defaultRowHeight="14.4" x14ac:dyDescent="0.3"/>
  <cols>
    <col min="1" max="1" width="42.33203125" customWidth="1"/>
    <col min="2" max="2" width="77.88671875" customWidth="1"/>
    <col min="3" max="3" width="5" customWidth="1"/>
  </cols>
  <sheetData>
    <row r="1" spans="1:5" x14ac:dyDescent="0.3">
      <c r="A1" t="s">
        <v>50</v>
      </c>
      <c r="B1" t="s">
        <v>51</v>
      </c>
      <c r="D1" t="s">
        <v>52</v>
      </c>
      <c r="E1" t="s">
        <v>51</v>
      </c>
    </row>
    <row r="2" spans="1:5" x14ac:dyDescent="0.3">
      <c r="A2" s="92" t="s">
        <v>53</v>
      </c>
      <c r="B2" s="93">
        <f>MIN('2 - Strom Erdgas Wärme 2022'!H13,1000000)+'2 - Strom Erdgas Wärme 2022'!H14</f>
        <v>0</v>
      </c>
      <c r="D2" s="92" t="s">
        <v>54</v>
      </c>
      <c r="E2" s="92">
        <v>100000000</v>
      </c>
    </row>
    <row r="3" spans="1:5" x14ac:dyDescent="0.3">
      <c r="A3" s="92" t="s">
        <v>55</v>
      </c>
      <c r="B3" s="93">
        <f>'2 - Strom Erdgas Wärme 2022'!H17</f>
        <v>0</v>
      </c>
      <c r="D3" s="92" t="s">
        <v>56</v>
      </c>
      <c r="E3" s="94" t="str">
        <f>IF(AND(_xlfn.ISFORMULA('2 - Strom Erdgas Wärme 2022'!H15)=TRUE,_xlfn.ISFORMULA('2 - Strom Erdgas Wärme 2022'!H17)=TRUE,_xlfn.ISFORMULA('2 - Strom Erdgas Wärme 2022'!H18)=TRUE,_xlfn.ISFORMULA('2 - Strom Erdgas Wärme 2022'!H24)=TRUE,_xlfn.ISFORMULA('2 - Strom Erdgas Wärme 2022'!H26)=TRUE,_xlfn.ISFORMULA('2 - Strom Erdgas Wärme 2022'!H27)=TRUE,OR(AND('3 - Treibstoffe'!B25="",'3 - Treibstoffe'!B26=""),AND('3 - Treibstoffe'!B25&gt;0,'3 - Treibstoffe'!B26&gt;0))),"OK","NOK")</f>
        <v>OK</v>
      </c>
    </row>
    <row r="4" spans="1:5" x14ac:dyDescent="0.3">
      <c r="A4" s="92" t="s">
        <v>57</v>
      </c>
      <c r="B4" s="93">
        <f>'2 - Strom Erdgas Wärme 2022'!H18</f>
        <v>0</v>
      </c>
      <c r="D4" s="92" t="s">
        <v>2</v>
      </c>
      <c r="E4" s="95" t="s">
        <v>107</v>
      </c>
    </row>
    <row r="5" spans="1:5" x14ac:dyDescent="0.3">
      <c r="A5" s="92" t="s">
        <v>58</v>
      </c>
      <c r="B5" s="93">
        <f>MIN('2 - Strom Erdgas Wärme 2022'!H22,1000000)+'2 - Strom Erdgas Wärme 2022'!H23</f>
        <v>0</v>
      </c>
    </row>
    <row r="6" spans="1:5" x14ac:dyDescent="0.3">
      <c r="A6" s="92" t="s">
        <v>59</v>
      </c>
      <c r="B6" s="93">
        <f>'2 - Strom Erdgas Wärme 2022'!H26</f>
        <v>0</v>
      </c>
    </row>
    <row r="7" spans="1:5" x14ac:dyDescent="0.3">
      <c r="A7" s="92" t="s">
        <v>60</v>
      </c>
      <c r="B7" s="93">
        <f>'2 - Strom Erdgas Wärme 2022'!H27</f>
        <v>0</v>
      </c>
    </row>
    <row r="8" spans="1:5" x14ac:dyDescent="0.3">
      <c r="A8" s="92" t="s">
        <v>61</v>
      </c>
      <c r="B8" s="134" t="str">
        <f>'3 - Treibstoffe'!B25</f>
        <v>0,0000</v>
      </c>
    </row>
    <row r="9" spans="1:5" x14ac:dyDescent="0.3">
      <c r="A9" s="92" t="s">
        <v>62</v>
      </c>
      <c r="B9" s="135" t="str">
        <f>'3 - Treibstoffe'!B26</f>
        <v>0,0000</v>
      </c>
    </row>
    <row r="10" spans="1:5" x14ac:dyDescent="0.3">
      <c r="A10" s="96" t="s">
        <v>68</v>
      </c>
      <c r="B10" s="97">
        <f>MIN('2 - Strom Erdgas Wärme 2022'!H31,1000000)+'2 - Strom Erdgas Wärme 2022'!H32</f>
        <v>0</v>
      </c>
    </row>
    <row r="11" spans="1:5" x14ac:dyDescent="0.3">
      <c r="A11" s="96" t="s">
        <v>70</v>
      </c>
      <c r="B11" s="97">
        <f>'2 - Strom Erdgas Wärme 2022'!H36</f>
        <v>0</v>
      </c>
    </row>
    <row r="12" spans="1:5" x14ac:dyDescent="0.3">
      <c r="A12" s="96" t="s">
        <v>69</v>
      </c>
      <c r="B12" s="97">
        <f>'2 - Strom Erdgas Wärme 2022'!H37</f>
        <v>0</v>
      </c>
    </row>
    <row r="13" spans="1:5" x14ac:dyDescent="0.3">
      <c r="A13" s="96" t="s">
        <v>71</v>
      </c>
      <c r="B13" s="110" t="str">
        <f>'2 - Strom Erdgas Wärme 2022'!H34</f>
        <v>0,00</v>
      </c>
    </row>
  </sheetData>
  <pageMargins left="0.7" right="0.7" top="0.78740157499999996" bottom="0.78740157499999996" header="0.3" footer="0.3"/>
  <pageSetup paperSize="9" orientation="portrait"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AB7"/>
  <sheetViews>
    <sheetView workbookViewId="0">
      <selection activeCell="B7" sqref="B7"/>
    </sheetView>
  </sheetViews>
  <sheetFormatPr baseColWidth="10" defaultColWidth="11.44140625" defaultRowHeight="14.4" x14ac:dyDescent="0.3"/>
  <cols>
    <col min="24" max="28" width="11.44140625" style="23"/>
  </cols>
  <sheetData>
    <row r="1" spans="1:28" s="1" customFormat="1" ht="18" thickBot="1" x14ac:dyDescent="0.5">
      <c r="A1"/>
      <c r="B1" s="2" t="s">
        <v>10</v>
      </c>
      <c r="C1" s="3"/>
      <c r="D1" s="3"/>
      <c r="E1" s="3"/>
      <c r="F1" s="3"/>
      <c r="G1" s="3"/>
      <c r="H1" s="3"/>
      <c r="I1" s="3"/>
      <c r="J1" s="3"/>
      <c r="K1" s="3"/>
      <c r="L1" s="3"/>
      <c r="M1" s="3"/>
      <c r="N1" s="3"/>
      <c r="O1" s="3"/>
      <c r="P1" s="3"/>
      <c r="Q1" s="3"/>
      <c r="R1" s="3"/>
      <c r="S1" s="3"/>
      <c r="T1" s="3"/>
      <c r="U1" s="3"/>
      <c r="V1" s="3"/>
      <c r="W1" s="3"/>
      <c r="X1" s="23"/>
      <c r="Y1" s="23"/>
      <c r="Z1" s="23"/>
      <c r="AA1" s="23"/>
      <c r="AB1" s="23"/>
    </row>
    <row r="2" spans="1:28" s="1" customFormat="1" ht="15" thickBot="1" x14ac:dyDescent="0.35">
      <c r="A2"/>
      <c r="B2" s="3" t="s">
        <v>11</v>
      </c>
      <c r="C2" s="3"/>
      <c r="D2" s="3"/>
      <c r="E2" s="3"/>
      <c r="F2" s="3"/>
      <c r="G2" s="3"/>
      <c r="H2" s="27"/>
      <c r="I2" s="3"/>
      <c r="J2" s="4" t="s">
        <v>5</v>
      </c>
      <c r="K2" s="3" t="s">
        <v>12</v>
      </c>
      <c r="L2" s="3"/>
      <c r="M2" s="3"/>
      <c r="N2" s="3"/>
      <c r="O2" s="3"/>
      <c r="P2" s="3"/>
      <c r="Q2" s="3"/>
      <c r="R2" s="3"/>
      <c r="S2" s="3"/>
      <c r="T2" s="3"/>
      <c r="U2" s="3"/>
      <c r="V2" s="3"/>
      <c r="W2" s="3"/>
      <c r="X2" s="21">
        <f>H3</f>
        <v>0</v>
      </c>
      <c r="Y2" s="22">
        <f>H4</f>
        <v>0</v>
      </c>
      <c r="Z2" s="24">
        <f>H5</f>
        <v>0</v>
      </c>
      <c r="AA2" s="25">
        <f>H6</f>
        <v>0</v>
      </c>
      <c r="AB2" s="23"/>
    </row>
    <row r="3" spans="1:28" s="1" customFormat="1" ht="15" thickBot="1" x14ac:dyDescent="0.35">
      <c r="A3"/>
      <c r="B3" s="3" t="s">
        <v>13</v>
      </c>
      <c r="C3" s="3"/>
      <c r="D3" s="3"/>
      <c r="E3" s="3"/>
      <c r="F3" s="3"/>
      <c r="G3" s="3"/>
      <c r="H3" s="27"/>
      <c r="I3" s="20"/>
      <c r="J3" s="4" t="s">
        <v>5</v>
      </c>
      <c r="K3" s="3" t="s">
        <v>63</v>
      </c>
      <c r="L3" s="3"/>
      <c r="M3" s="3"/>
      <c r="N3" s="3"/>
      <c r="O3" s="3"/>
      <c r="P3" s="3"/>
      <c r="Q3" s="3"/>
      <c r="R3" s="3"/>
      <c r="S3" s="3"/>
      <c r="T3" s="3"/>
      <c r="U3" s="3"/>
      <c r="V3" s="3"/>
      <c r="W3" s="3"/>
      <c r="X3" s="23"/>
      <c r="Y3" s="23"/>
      <c r="Z3" s="23"/>
      <c r="AA3" s="23"/>
      <c r="AB3" s="23"/>
    </row>
    <row r="4" spans="1:28" s="1" customFormat="1" ht="15" thickBot="1" x14ac:dyDescent="0.35">
      <c r="A4"/>
      <c r="B4" s="3" t="s">
        <v>16</v>
      </c>
      <c r="C4" s="3"/>
      <c r="D4" s="3"/>
      <c r="E4" s="3"/>
      <c r="F4" s="3"/>
      <c r="G4" s="3"/>
      <c r="H4" s="28"/>
      <c r="I4" s="3"/>
      <c r="J4" s="4" t="s">
        <v>5</v>
      </c>
      <c r="K4" s="3" t="s">
        <v>17</v>
      </c>
      <c r="L4" s="3"/>
      <c r="M4" s="3"/>
      <c r="N4" s="3"/>
      <c r="O4" s="3"/>
      <c r="P4" s="3"/>
      <c r="Q4" s="3"/>
      <c r="R4" s="3"/>
      <c r="S4" s="3"/>
      <c r="T4" s="3"/>
      <c r="U4" s="3"/>
      <c r="V4" s="3"/>
      <c r="W4" s="3"/>
      <c r="X4" s="23"/>
      <c r="Y4" s="23"/>
      <c r="Z4" s="23"/>
      <c r="AA4" s="23"/>
      <c r="AB4" s="23"/>
    </row>
    <row r="5" spans="1:28" s="1" customFormat="1" ht="15" thickBot="1" x14ac:dyDescent="0.35">
      <c r="A5"/>
      <c r="B5" s="3" t="str" cm="1">
        <f t="array" ref="B5">_xlfn.IFS(H4="Erdgas","Nettorechnungsbetrag (Erdgas)",H4="Strom","Nettorechnungsbetrag (Strom)",H4="Wärme/Kälte","Nettorechnungsbetrag (Wärme/Kälte)",TRUE,"Bitte Energieart auswählen!")</f>
        <v>Bitte Energieart auswählen!</v>
      </c>
      <c r="C5" s="3"/>
      <c r="D5" s="3"/>
      <c r="E5" s="3"/>
      <c r="F5" s="3"/>
      <c r="G5" s="3"/>
      <c r="H5" s="29"/>
      <c r="I5" s="5" t="s">
        <v>18</v>
      </c>
      <c r="J5" s="4" t="s">
        <v>5</v>
      </c>
      <c r="K5" s="3" t="str">
        <f>IF(H4="Erdgas","Der Nettorechnungsbetrag bezeichnet die Kosten für die verbrauchten Kilowattstunden (kWh) Erdgas (exkl. Steuern, Abgaben, Netzentgelte, etc.).","Der Nettorechnungsbetrag bezeichnet die Kosten für die verbrauchten Kilowattstunden (kWh) Strom (exkl. Steuern, Abgaben, Netzentgelte, etc.).")</f>
        <v>Der Nettorechnungsbetrag bezeichnet die Kosten für die verbrauchten Kilowattstunden (kWh) Strom (exkl. Steuern, Abgaben, Netzentgelte, etc.).</v>
      </c>
      <c r="L5" s="3"/>
      <c r="M5" s="3"/>
      <c r="N5" s="3"/>
      <c r="O5" s="3"/>
      <c r="P5" s="3"/>
      <c r="Q5" s="3"/>
      <c r="R5" s="3"/>
      <c r="S5" s="3"/>
      <c r="T5" s="3"/>
      <c r="U5" s="3"/>
      <c r="V5" s="3"/>
      <c r="W5" s="3"/>
      <c r="X5" s="23"/>
      <c r="Y5" s="23"/>
      <c r="Z5" s="23"/>
      <c r="AA5" s="23"/>
      <c r="AB5" s="23"/>
    </row>
    <row r="6" spans="1:28" s="1" customFormat="1" ht="15" thickBot="1" x14ac:dyDescent="0.35">
      <c r="A6"/>
      <c r="B6" s="3" t="str">
        <f>IF(AND(H4="Erdgas",H3="Nein"),"Erdgasverbrauch in kWh gem. letzter Jahresabrechnung",IF(H4="Erdgas","Erdgasverbrauch in kWh im Kalenderjahr 2021",IF(AND(H4="Strom",H3="Nein"),"Stromverbrauch in kWh gem. letzter Jahresabrechnung",IF(H4="Strom","Stromverbrauch in kWh im Kalenderjahr 2021",IF(AND(H4="Wärme/Kälte",H3="Nein"),"Wärme-/Kälteverbrauch in kWh gem. letzter Jahresabrechnung",IF(H4="Wärme/Kälte","Wärme-/Kälteverbrauch in kWh im Kalenderjahr 2021","Bitte Energieart auswählen!"))))))</f>
        <v>Bitte Energieart auswählen!</v>
      </c>
      <c r="C6" s="3"/>
      <c r="D6" s="3"/>
      <c r="E6" s="3"/>
      <c r="F6" s="3"/>
      <c r="G6" s="3"/>
      <c r="H6" s="30"/>
      <c r="I6" s="5" t="s">
        <v>19</v>
      </c>
      <c r="J6" s="4" t="s">
        <v>5</v>
      </c>
      <c r="K6" s="3" t="str">
        <f>IF(H3="Nein",IF(H4="Erdgas","Den Erdgasverbrauch entnehmen Sie bitte der letzten Jahresabrechnung, deren Abrechnungszeitraum zwischen 31. Jänner 2021 und 31. Jänner 2022 endet.","Den Stromverbrauch entnehmen Sie bitte der letzten Jahresabrechnung, deren Abrechnungszeitraum zwischen 31. Jänner 2021 und 31. Jänner 2022 endet."),IF(H4="Erdgas","Bitte geben Sie den Erdgasverbrauch für den gesamten Zeitraum von 1. Jänner 2021 und 31. Dezember 2021 an.","Bitte geben Sie den Stromverbrauch für den gesamten Zeitraum von 1. Jänner 2021 und 31. Dezember 2021 an."))</f>
        <v>Bitte geben Sie den Stromverbrauch für den gesamten Zeitraum von 1. Jänner 2021 und 31. Dezember 2021 an.</v>
      </c>
      <c r="L6" s="3"/>
      <c r="M6" s="3"/>
      <c r="N6" s="3"/>
      <c r="O6" s="3"/>
      <c r="P6" s="3"/>
      <c r="Q6" s="3"/>
      <c r="R6" s="3"/>
      <c r="S6" s="3"/>
      <c r="T6" s="3"/>
      <c r="U6" s="3"/>
      <c r="V6" s="3"/>
      <c r="W6" s="3"/>
      <c r="X6" s="23"/>
      <c r="Y6" s="23"/>
      <c r="Z6" s="23"/>
      <c r="AA6" s="23"/>
      <c r="AB6" s="23"/>
    </row>
    <row r="7" spans="1:28" x14ac:dyDescent="0.3">
      <c r="B7" s="13"/>
      <c r="C7" s="13"/>
      <c r="D7" s="13"/>
      <c r="E7" s="13"/>
      <c r="F7" s="13"/>
      <c r="G7" s="13"/>
      <c r="H7" s="13"/>
      <c r="I7" s="13"/>
      <c r="J7" s="13"/>
      <c r="K7" s="13"/>
      <c r="L7" s="13"/>
      <c r="M7" s="13"/>
      <c r="N7" s="13"/>
      <c r="O7" s="13"/>
      <c r="P7" s="13"/>
      <c r="Q7" s="13"/>
      <c r="R7" s="13"/>
      <c r="S7" s="13"/>
      <c r="T7" s="13"/>
      <c r="U7" s="13"/>
      <c r="V7" s="13"/>
      <c r="W7" s="13"/>
    </row>
  </sheetData>
  <dataValidations count="4">
    <dataValidation type="list" allowBlank="1" showInputMessage="1" showErrorMessage="1" sqref="H4" xr:uid="{00000000-0002-0000-0500-000000000000}">
      <formula1>Energieart</formula1>
    </dataValidation>
    <dataValidation type="decimal" errorStyle="information" operator="greaterThanOrEqual" allowBlank="1" showInputMessage="1" showErrorMessage="1" errorTitle="Bitte beachten Sie" error="Negative Werte sind unzulässig" sqref="H5:H6" xr:uid="{00000000-0002-0000-0500-000001000000}">
      <formula1>0</formula1>
    </dataValidation>
    <dataValidation type="whole" errorStyle="information" allowBlank="1" showErrorMessage="1" errorTitle="Achtung" error="Bitte geben Sie nur die letzten vier Stellen Ihrer Zählpunktnummer an." sqref="H2" xr:uid="{00000000-0002-0000-0500-000002000000}">
      <formula1>0</formula1>
      <formula2>9999</formula2>
    </dataValidation>
    <dataValidation type="list" errorStyle="information" operator="equal" allowBlank="1" showErrorMessage="1" errorTitle="Achtung" error="Bitte geben Sie nur die letzten vier Stellen Ihrer Zählpunktnummer an." sqref="H3" xr:uid="{00000000-0002-0000-0500-000003000000}">
      <formula1>Lastprofilzähler</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dimension ref="A1:U16"/>
  <sheetViews>
    <sheetView zoomScale="80" zoomScaleNormal="80" workbookViewId="0">
      <selection activeCell="K8" sqref="K8"/>
    </sheetView>
  </sheetViews>
  <sheetFormatPr baseColWidth="10" defaultColWidth="11.44140625" defaultRowHeight="14.4" x14ac:dyDescent="0.3"/>
  <cols>
    <col min="20" max="21" width="11.44140625" style="1"/>
  </cols>
  <sheetData>
    <row r="1" spans="1:19" x14ac:dyDescent="0.3">
      <c r="B1" s="13"/>
      <c r="C1" s="13"/>
      <c r="D1" s="13"/>
      <c r="E1" s="13"/>
      <c r="F1" s="13"/>
      <c r="G1" s="13"/>
      <c r="H1" s="13"/>
      <c r="I1" s="13"/>
      <c r="J1" s="13"/>
      <c r="K1" s="13"/>
      <c r="L1" s="13"/>
      <c r="M1" s="13"/>
      <c r="N1" s="13"/>
      <c r="O1" s="13"/>
      <c r="P1" s="13"/>
      <c r="Q1" s="13"/>
      <c r="R1" s="13"/>
      <c r="S1" s="13"/>
    </row>
    <row r="2" spans="1:19" s="1" customFormat="1" ht="18" thickBot="1" x14ac:dyDescent="0.5">
      <c r="A2"/>
      <c r="B2" s="2" t="s">
        <v>10</v>
      </c>
      <c r="C2" s="3"/>
      <c r="D2" s="3"/>
      <c r="E2" s="3"/>
      <c r="F2" s="3"/>
      <c r="G2" s="3"/>
      <c r="H2" s="3"/>
      <c r="I2" s="6">
        <v>44835</v>
      </c>
      <c r="J2" s="6">
        <v>44866</v>
      </c>
      <c r="K2" s="6">
        <v>44896</v>
      </c>
      <c r="L2" s="3"/>
      <c r="M2" s="10"/>
      <c r="N2" s="10"/>
      <c r="O2" s="10"/>
      <c r="P2" s="10"/>
      <c r="Q2" s="10"/>
      <c r="R2" s="10"/>
      <c r="S2" s="3"/>
    </row>
    <row r="3" spans="1:19" s="1" customFormat="1" ht="15" thickBot="1" x14ac:dyDescent="0.35">
      <c r="A3"/>
      <c r="B3" s="3" t="s">
        <v>28</v>
      </c>
      <c r="C3" s="3"/>
      <c r="D3" s="3"/>
      <c r="E3" s="3"/>
      <c r="F3" s="3"/>
      <c r="G3" s="3"/>
      <c r="H3" s="32"/>
      <c r="I3" s="16"/>
      <c r="J3" s="17"/>
      <c r="K3" s="17"/>
      <c r="L3" s="4" t="s">
        <v>5</v>
      </c>
      <c r="M3" s="3" t="s">
        <v>29</v>
      </c>
      <c r="N3" s="10"/>
      <c r="O3" s="10"/>
      <c r="P3" s="10"/>
      <c r="Q3" s="10"/>
      <c r="R3" s="10"/>
      <c r="S3" s="3"/>
    </row>
    <row r="4" spans="1:19" s="1" customFormat="1" ht="15" thickBot="1" x14ac:dyDescent="0.35">
      <c r="A4"/>
      <c r="B4" s="3" t="s">
        <v>13</v>
      </c>
      <c r="C4" s="3"/>
      <c r="D4" s="3"/>
      <c r="E4" s="3"/>
      <c r="F4" s="3"/>
      <c r="G4" s="3"/>
      <c r="H4" s="33">
        <f>IFERROR(VLOOKUP(H3,'1 - Strom Erdgas Wärme 2021'!H:AA,17,FALSE),"")</f>
        <v>0</v>
      </c>
      <c r="I4" s="16"/>
      <c r="J4" s="17"/>
      <c r="K4" s="17"/>
      <c r="L4" s="4"/>
      <c r="M4" s="3"/>
      <c r="N4" s="10"/>
      <c r="O4" s="10"/>
      <c r="P4" s="10"/>
      <c r="Q4" s="10"/>
      <c r="R4" s="10"/>
      <c r="S4" s="3"/>
    </row>
    <row r="5" spans="1:19" s="1" customFormat="1" ht="15" thickBot="1" x14ac:dyDescent="0.35">
      <c r="A5"/>
      <c r="B5" s="3" t="s">
        <v>16</v>
      </c>
      <c r="C5" s="3"/>
      <c r="D5" s="3"/>
      <c r="E5" s="3"/>
      <c r="F5" s="3"/>
      <c r="G5" s="3"/>
      <c r="H5" s="26">
        <f>IFERROR(VLOOKUP(H3,'1 - Strom Erdgas Wärme 2021'!H:AA,18,FALSE),"")</f>
        <v>0</v>
      </c>
      <c r="I5" s="18"/>
      <c r="J5" s="19"/>
      <c r="K5" s="19"/>
      <c r="L5" s="4" t="s">
        <v>5</v>
      </c>
      <c r="M5" s="3" t="s">
        <v>17</v>
      </c>
      <c r="N5" s="10"/>
      <c r="O5" s="10"/>
      <c r="P5" s="10"/>
      <c r="Q5" s="10"/>
      <c r="R5" s="10"/>
      <c r="S5" s="3"/>
    </row>
    <row r="6" spans="1:19" s="1" customFormat="1" ht="16.8" thickBot="1" x14ac:dyDescent="0.45">
      <c r="A6"/>
      <c r="B6" s="3" t="str">
        <f>IF(H5="Erdgas","Arbeitspreis pro kWh Erdgas in EUR",IF(H5="Strom","Arbeitspreis pro kWh Strom in EUR",IF(H5="Wärme/Kälte","Arbeitspreis pro kWh Wärme-/Kälteverbrauch in EUR","Bitte Energieart auswählen!")))</f>
        <v>Bitte Energieart auswählen!</v>
      </c>
      <c r="C6" s="3"/>
      <c r="D6" s="3"/>
      <c r="E6" s="3"/>
      <c r="F6" s="3"/>
      <c r="G6" s="15">
        <f>IFERROR(SUMPRODUCT(I6:K6,I7:K7),"")</f>
        <v>0</v>
      </c>
      <c r="H6" s="3"/>
      <c r="I6" s="31"/>
      <c r="J6" s="31"/>
      <c r="K6" s="31"/>
      <c r="L6" s="4" t="s">
        <v>5</v>
      </c>
      <c r="M6" s="3" t="str">
        <f>IF(H5="Erdgas","Erdgaskosten exkl. Steuern, Abgaben, Netzentgelte, etc.","Stromkosten exkl. Steuern, Abgaben, Netzentgelte, etc.")</f>
        <v>Stromkosten exkl. Steuern, Abgaben, Netzentgelte, etc.</v>
      </c>
      <c r="N6" s="3"/>
      <c r="O6" s="3"/>
      <c r="P6" s="11"/>
      <c r="Q6" s="8"/>
      <c r="R6" s="9"/>
      <c r="S6" s="3"/>
    </row>
    <row r="7" spans="1:19" s="1" customFormat="1" ht="15" thickBot="1" x14ac:dyDescent="0.35">
      <c r="A7"/>
      <c r="B7" s="3" t="str">
        <f>IF(AND(H5="Erdgas",H4="Nein"),"Aliquoter Erdgasverbrauch in kWh von 1. Oktober 2022 bis 31. Dezember 2022",IF(H5="Erdgas","Erdgasverbrauch in kWh von 1. Oktober 2022 bis 31. Dezember 2022",IF(AND(H5="Strom",H4="Nein"),"Aliquoter Stromverbrauch in kWh von 1. Oktober 2022 bis 31. Dezember 2022",IF(H5="Strom","Stromverbrauch in kWh von 1. Oktober 2022 bis 31. Dezember 2022",IF(AND(H5="Wärme/Kälte",H4="Nein"),"Aliquoter Wärme-/Kälteverbrauch in kWh von 1. Oktober 2022 bis 31. Dezember 2022",IF(H5="Wärme/Kälte","Wärme-/Kälteverbrauch in kWh von 1. Oktober 2022 bis 31. Dezember 2022","Bitte Energieart auswählen!"))))))</f>
        <v>Bitte Energieart auswählen!</v>
      </c>
      <c r="C7" s="3"/>
      <c r="D7" s="3"/>
      <c r="E7" s="3"/>
      <c r="F7" s="3"/>
      <c r="G7" s="3"/>
      <c r="H7" s="20">
        <f>SUM(I7:K7)</f>
        <v>0</v>
      </c>
      <c r="I7" s="34" t="str">
        <f>IFERROR(IF(H4="Nein",VLOOKUP(H3,'1 - Strom Erdgas Wärme 2021'!H:AA,20,FALSE)/12,""),"")</f>
        <v/>
      </c>
      <c r="J7" s="34" t="str">
        <f>IFERROR(IF(H4="Nein",VLOOKUP(H3,'1 - Strom Erdgas Wärme 2021'!H:AA,20,FALSE)/12,""),"")</f>
        <v/>
      </c>
      <c r="K7" s="34" t="str">
        <f>IFERROR(IF(H4="Nein",VLOOKUP(H3,'1 - Strom Erdgas Wärme 2021'!H:AA,12,FALSE)/12,""),"")</f>
        <v/>
      </c>
      <c r="L7" s="4" t="s">
        <v>5</v>
      </c>
      <c r="M7" s="35" t="str">
        <f>IFERROR(IF(H4="Nein","Vorbefüllte Verbrauchswerte wurden aliquot (d.h. 1/12) aus dem Jahr 2021 übernommen.","Bitte ergänzen Sie die monatlichen Verbrauchswerte gem. Lastprofilzähler"),"")</f>
        <v>Bitte ergänzen Sie die monatlichen Verbrauchswerte gem. Lastprofilzähler</v>
      </c>
      <c r="N7" s="36"/>
      <c r="O7" s="36"/>
      <c r="P7" s="36"/>
      <c r="Q7" s="36"/>
      <c r="R7" s="36"/>
      <c r="S7" s="36"/>
    </row>
    <row r="8" spans="1:19" s="1" customFormat="1" x14ac:dyDescent="0.3">
      <c r="A8"/>
      <c r="B8" s="3"/>
      <c r="C8" s="3"/>
      <c r="D8" s="3"/>
      <c r="E8" s="3"/>
      <c r="F8" s="3"/>
      <c r="G8" s="3"/>
      <c r="H8" s="14"/>
      <c r="I8" s="7"/>
      <c r="J8" s="7"/>
      <c r="K8" s="7"/>
      <c r="L8" s="12"/>
      <c r="M8" s="36"/>
      <c r="N8" s="36"/>
      <c r="O8" s="36"/>
      <c r="P8" s="36"/>
      <c r="Q8" s="36"/>
      <c r="R8" s="36"/>
      <c r="S8" s="36"/>
    </row>
    <row r="16" spans="1:19" ht="13.05" customHeight="1" x14ac:dyDescent="0.3"/>
  </sheetData>
  <dataValidations count="3">
    <dataValidation type="list" allowBlank="1" showInputMessage="1" showErrorMessage="1" sqref="H5" xr:uid="{00000000-0002-0000-0600-000000000000}">
      <formula1>Energieart</formula1>
    </dataValidation>
    <dataValidation type="whole" errorStyle="information" allowBlank="1" showInputMessage="1" showErrorMessage="1" errorTitle="Achtung" error="Bitte geben Sie nur die letzten vier Stellen Ihrer Zählpunktnummer an." sqref="H3" xr:uid="{00000000-0002-0000-0600-000001000000}">
      <formula1>0</formula1>
      <formula2>9999</formula2>
    </dataValidation>
    <dataValidation type="list" errorStyle="information" allowBlank="1" showInputMessage="1" errorTitle="Achtung" error="Bitte geben Sie nur die letzten vier Stellen Ihrer Zählpunktnummer an." sqref="H4" xr:uid="{00000000-0002-0000-0600-000002000000}">
      <formula1>Lastprofilzähler</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16c1a68-7abd-48ef-b484-7d54634ec3d5">
      <Terms xmlns="http://schemas.microsoft.com/office/infopath/2007/PartnerControls"/>
    </lcf76f155ced4ddcb4097134ff3c332f>
    <TaxCatchAll xmlns="0c00c5cf-c319-4f5a-b81f-3ae9dd0ce32d" xsi:nil="true"/>
    <Kommentar xmlns="d16c1a68-7abd-48ef-b484-7d54634ec3d5">Hochgeladen auf Homepage von Krautschneider am 2.12.2022</Kommentar>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EE0FB56F6C7944B95FE0476062B8EB0" ma:contentTypeVersion="11" ma:contentTypeDescription="Ein neues Dokument erstellen." ma:contentTypeScope="" ma:versionID="c9e0db411fa4cc5fcc265143b8b3282b">
  <xsd:schema xmlns:xsd="http://www.w3.org/2001/XMLSchema" xmlns:xs="http://www.w3.org/2001/XMLSchema" xmlns:p="http://schemas.microsoft.com/office/2006/metadata/properties" xmlns:ns2="d16c1a68-7abd-48ef-b484-7d54634ec3d5" xmlns:ns3="0c00c5cf-c319-4f5a-b81f-3ae9dd0ce32d" targetNamespace="http://schemas.microsoft.com/office/2006/metadata/properties" ma:root="true" ma:fieldsID="e60dbd50c51b31bb605b777f152cf923" ns2:_="" ns3:_="">
    <xsd:import namespace="d16c1a68-7abd-48ef-b484-7d54634ec3d5"/>
    <xsd:import namespace="0c00c5cf-c319-4f5a-b81f-3ae9dd0ce32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Komment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6c1a68-7abd-48ef-b484-7d54634ec3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247b62e5-8c39-4ebf-9884-a6d418dab9e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Kommentar" ma:index="18" nillable="true" ma:displayName="Kommentar" ma:format="Dropdown" ma:internalName="Kommentar">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c00c5cf-c319-4f5a-b81f-3ae9dd0ce32d"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14" nillable="true" ma:displayName="Taxonomy Catch All Column" ma:hidden="true" ma:list="{31db6c35-aa5e-4a80-8695-b19a07b5f99c}" ma:internalName="TaxCatchAll" ma:showField="CatchAllData" ma:web="0c00c5cf-c319-4f5a-b81f-3ae9dd0ce3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B4AFBF-2C73-4A5F-8E77-6665CCC04DC7}">
  <ds:schemaRefs>
    <ds:schemaRef ds:uri="http://schemas.microsoft.com/sharepoint/v3/contenttype/forms"/>
  </ds:schemaRefs>
</ds:datastoreItem>
</file>

<file path=customXml/itemProps2.xml><?xml version="1.0" encoding="utf-8"?>
<ds:datastoreItem xmlns:ds="http://schemas.openxmlformats.org/officeDocument/2006/customXml" ds:itemID="{AAA8E387-9A8D-4CE2-BB3E-1620FA393C05}">
  <ds:schemaRefs>
    <ds:schemaRef ds:uri="http://purl.org/dc/elements/1.1/"/>
    <ds:schemaRef ds:uri="http://schemas.microsoft.com/office/2006/metadata/properties"/>
    <ds:schemaRef ds:uri="http://schemas.openxmlformats.org/package/2006/metadata/core-properties"/>
    <ds:schemaRef ds:uri="http://purl.org/dc/terms/"/>
    <ds:schemaRef ds:uri="0c00c5cf-c319-4f5a-b81f-3ae9dd0ce32d"/>
    <ds:schemaRef ds:uri="http://schemas.microsoft.com/office/2006/documentManagement/types"/>
    <ds:schemaRef ds:uri="http://schemas.microsoft.com/office/infopath/2007/PartnerControls"/>
    <ds:schemaRef ds:uri="d16c1a68-7abd-48ef-b484-7d54634ec3d5"/>
    <ds:schemaRef ds:uri="http://www.w3.org/XML/1998/namespace"/>
    <ds:schemaRef ds:uri="http://purl.org/dc/dcmitype/"/>
  </ds:schemaRefs>
</ds:datastoreItem>
</file>

<file path=customXml/itemProps3.xml><?xml version="1.0" encoding="utf-8"?>
<ds:datastoreItem xmlns:ds="http://schemas.openxmlformats.org/officeDocument/2006/customXml" ds:itemID="{3FAD0BF2-5281-4495-BC70-B2D35A9801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6c1a68-7abd-48ef-b484-7d54634ec3d5"/>
    <ds:schemaRef ds:uri="0c00c5cf-c319-4f5a-b81f-3ae9dd0ce3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4</vt:i4>
      </vt:variant>
    </vt:vector>
  </HeadingPairs>
  <TitlesOfParts>
    <vt:vector size="14" baseType="lpstr">
      <vt:lpstr>Erläuterung</vt:lpstr>
      <vt:lpstr>1 - Strom Erdgas Wärme 2021</vt:lpstr>
      <vt:lpstr>2 - Strom Erdgas Wärme 2022</vt:lpstr>
      <vt:lpstr>3 - Treibstoffe Rechnungen</vt:lpstr>
      <vt:lpstr>3 - Treibstoffe</vt:lpstr>
      <vt:lpstr>4 - Zuschuss</vt:lpstr>
      <vt:lpstr>Import</vt:lpstr>
      <vt:lpstr>Zählpunkte Schritt 1</vt:lpstr>
      <vt:lpstr>Zählpunkte Schritt 2</vt:lpstr>
      <vt:lpstr>Liste</vt:lpstr>
      <vt:lpstr>'1 - Strom Erdgas Wärme 2021'!Druckbereich</vt:lpstr>
      <vt:lpstr>'3 - Treibstoffe'!Druckbereich</vt:lpstr>
      <vt:lpstr>Energieart</vt:lpstr>
      <vt:lpstr>Lastprofilzähler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Autor</dc:creator>
  <cp:keywords/>
  <dc:description/>
  <cp:lastModifiedBy>SMAJLAJ Aridon</cp:lastModifiedBy>
  <cp:revision/>
  <cp:lastPrinted>2023-04-19T15:55:35Z</cp:lastPrinted>
  <dcterms:created xsi:type="dcterms:W3CDTF">2022-09-16T06:56:09Z</dcterms:created>
  <dcterms:modified xsi:type="dcterms:W3CDTF">2023-05-10T07:53:55Z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0x0101002EE0FB56F6C7944B95FE0476062B8EB0</vt:lpwstr>
  </property>
  <property fmtid="{D5CDD505-2E9C-101B-9397-08002B2CF9AE}" pid="3" name="MediaServiceImageTags">
    <vt:lpwstr/>
  </property>
</Properties>
</file>